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brian_local\PS_demo\original_data\"/>
    </mc:Choice>
  </mc:AlternateContent>
  <xr:revisionPtr revIDLastSave="0" documentId="13_ncr:1_{D364E853-ADA9-4CE5-BAF8-630F680BDA35}" xr6:coauthVersionLast="47" xr6:coauthVersionMax="47" xr10:uidLastSave="{00000000-0000-0000-0000-000000000000}"/>
  <bookViews>
    <workbookView xWindow="-120" yWindow="-120" windowWidth="29040" windowHeight="15840" tabRatio="751" xr2:uid="{00000000-000D-0000-FFFF-FFFF00000000}"/>
  </bookViews>
  <sheets>
    <sheet name="clean_data_static_final" sheetId="20" r:id="rId1"/>
    <sheet name="clean_questions" sheetId="16" r:id="rId2"/>
    <sheet name="notes_on_cleaning" sheetId="9" r:id="rId3"/>
    <sheet name="clean_data_fnl_wrking_w_formula" sheetId="15" r:id="rId4"/>
    <sheet name="static_facts" sheetId="5" r:id="rId5"/>
    <sheet name="raw_data" sheetId="6" r:id="rId6"/>
    <sheet name="raw_questions" sheetId="2" r:id="rId7"/>
    <sheet name="clean data-no col del or reord" sheetId="11" state="hidden" r:id="rId8"/>
    <sheet name="de-indentification" sheetId="18" r:id="rId9"/>
    <sheet name="cities_lookup" sheetId="12" r:id="rId10"/>
    <sheet name="majors_lookup" sheetId="13" r:id="rId11"/>
    <sheet name="majors_classiciation-scratch" sheetId="14" r:id="rId12"/>
    <sheet name="var_names&amp;level" sheetId="3" r:id="rId13"/>
  </sheets>
  <definedNames>
    <definedName name="_xlnm._FilterDatabase" localSheetId="7" hidden="1">'clean data-no col del or reord'!$A$1:$FB$649</definedName>
    <definedName name="_xlnm._FilterDatabase" localSheetId="3" hidden="1">clean_data_fnl_wrking_w_formula!$A$1:$CN$649</definedName>
    <definedName name="_xlnm._FilterDatabase" localSheetId="0" hidden="1">clean_data_static_final!$A$1:$Q$649</definedName>
    <definedName name="_xlnm._FilterDatabase" localSheetId="5" hidden="1">raw_data!$A$1:$EW$649</definedName>
    <definedName name="cities" localSheetId="1">#REF!</definedName>
    <definedName name="cities">cities_lookup!$A$2:$D$314</definedName>
    <definedName name="latlong">#REF!</definedName>
    <definedName name="majors">'majors_classiciation-scratch'!$A$1:$C$150</definedName>
    <definedName name="majors_final" localSheetId="3">Table10[#All]</definedName>
    <definedName name="majors_final" localSheetId="0">Table10[#All]</definedName>
    <definedName name="majors_final">Table10[#All]</definedName>
    <definedName name="zip" localSheetId="1">#REF!</definedName>
    <definedName name="zip">#REF!</definedName>
  </definedNames>
  <calcPr calcId="191029"/>
</workbook>
</file>

<file path=xl/calcChain.xml><?xml version="1.0" encoding="utf-8"?>
<calcChain xmlns="http://schemas.openxmlformats.org/spreadsheetml/2006/main">
  <c r="D19" i="3" l="1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18" i="3"/>
  <c r="D2" i="3"/>
  <c r="D3" i="3"/>
  <c r="D4" i="3"/>
  <c r="D5" i="3"/>
  <c r="D6" i="3"/>
  <c r="D7" i="3"/>
  <c r="D8" i="3"/>
  <c r="D9" i="3"/>
  <c r="D10" i="3"/>
  <c r="D11" i="3"/>
  <c r="D12" i="3"/>
  <c r="D14" i="3"/>
  <c r="D16" i="3"/>
  <c r="D17" i="3"/>
  <c r="D72" i="3"/>
  <c r="D73" i="3"/>
  <c r="D75" i="3"/>
  <c r="D77" i="3"/>
  <c r="D78" i="3"/>
  <c r="D79" i="3"/>
  <c r="D80" i="3"/>
  <c r="D1" i="3"/>
  <c r="C11" i="3"/>
  <c r="C12" i="3"/>
  <c r="C14" i="3"/>
  <c r="C16" i="3"/>
  <c r="D15" i="3" s="1"/>
  <c r="C73" i="3"/>
  <c r="C74" i="3"/>
  <c r="C75" i="3"/>
  <c r="D74" i="3" s="1"/>
  <c r="C77" i="3"/>
  <c r="D76" i="3" s="1"/>
  <c r="C78" i="3"/>
  <c r="C1" i="3"/>
  <c r="F388" i="15"/>
  <c r="F212" i="15"/>
  <c r="F33" i="15"/>
  <c r="F29" i="15"/>
  <c r="F7" i="15"/>
  <c r="F19" i="15"/>
  <c r="F95" i="15"/>
  <c r="F356" i="15"/>
  <c r="F155" i="15"/>
  <c r="F211" i="15"/>
  <c r="F609" i="15"/>
  <c r="F13" i="15"/>
  <c r="F44" i="15"/>
  <c r="F45" i="15"/>
  <c r="F94" i="15"/>
  <c r="F170" i="15"/>
  <c r="F153" i="15"/>
  <c r="F43" i="15"/>
  <c r="F401" i="15"/>
  <c r="F220" i="15"/>
  <c r="F202" i="15"/>
  <c r="F514" i="15"/>
  <c r="F257" i="15"/>
  <c r="F60" i="15"/>
  <c r="F86" i="15"/>
  <c r="F82" i="15"/>
  <c r="F68" i="15"/>
  <c r="F85" i="15"/>
  <c r="F69" i="15"/>
  <c r="F72" i="15"/>
  <c r="F62" i="15"/>
  <c r="F78" i="15"/>
  <c r="F81" i="15"/>
  <c r="F63" i="15"/>
  <c r="F65" i="15"/>
  <c r="F71" i="15"/>
  <c r="F76" i="15"/>
  <c r="F99" i="15"/>
  <c r="F100" i="15"/>
  <c r="F107" i="15"/>
  <c r="F102" i="15"/>
  <c r="F88" i="15"/>
  <c r="F114" i="15"/>
  <c r="F108" i="15"/>
  <c r="F123" i="15"/>
  <c r="F118" i="15"/>
  <c r="F113" i="15"/>
  <c r="F110" i="15"/>
  <c r="F130" i="15"/>
  <c r="F134" i="15"/>
  <c r="F135" i="15"/>
  <c r="F145" i="15"/>
  <c r="F129" i="15"/>
  <c r="F136" i="15"/>
  <c r="F127" i="15"/>
  <c r="F143" i="15"/>
  <c r="F142" i="15"/>
  <c r="F141" i="15"/>
  <c r="F619" i="15"/>
  <c r="F381" i="15"/>
  <c r="F378" i="15"/>
  <c r="F385" i="15"/>
  <c r="F396" i="15"/>
  <c r="F591" i="15"/>
  <c r="F228" i="15"/>
  <c r="F469" i="15"/>
  <c r="F545" i="15"/>
  <c r="F427" i="15"/>
  <c r="F634" i="15"/>
  <c r="F404" i="15"/>
  <c r="F61" i="15"/>
  <c r="F453" i="15"/>
  <c r="F489" i="15"/>
  <c r="F647" i="15"/>
  <c r="F190" i="15"/>
  <c r="F564" i="15"/>
  <c r="F83" i="15"/>
  <c r="F55" i="15"/>
  <c r="F175" i="15"/>
  <c r="F256" i="15"/>
  <c r="F529" i="15"/>
  <c r="F380" i="15"/>
  <c r="F116" i="15"/>
  <c r="F375" i="15"/>
  <c r="F559" i="15"/>
  <c r="F570" i="15"/>
  <c r="F267" i="15"/>
  <c r="F269" i="15"/>
  <c r="F534" i="15"/>
  <c r="F168" i="15"/>
  <c r="F195" i="15"/>
  <c r="F581" i="15"/>
  <c r="F632" i="15"/>
  <c r="F562" i="15"/>
  <c r="F578" i="15"/>
  <c r="F48" i="15"/>
  <c r="F79" i="15"/>
  <c r="F303" i="15"/>
  <c r="F213" i="15"/>
  <c r="F297" i="15"/>
  <c r="F642" i="15"/>
  <c r="F58" i="15"/>
  <c r="F47" i="15"/>
  <c r="F140" i="15"/>
  <c r="F583" i="15"/>
  <c r="F568" i="15"/>
  <c r="F622" i="15"/>
  <c r="F120" i="15"/>
  <c r="F623" i="15"/>
  <c r="F618" i="15"/>
  <c r="F601" i="15"/>
  <c r="F596" i="15"/>
  <c r="F15" i="15"/>
  <c r="F97" i="15"/>
  <c r="F31" i="15"/>
  <c r="F12" i="15"/>
  <c r="F16" i="15"/>
  <c r="F34" i="15"/>
  <c r="F22" i="15"/>
  <c r="F11" i="15"/>
  <c r="F24" i="15"/>
  <c r="F98" i="15"/>
  <c r="F104" i="15"/>
  <c r="F105" i="15"/>
  <c r="F93" i="15"/>
  <c r="F90" i="15"/>
  <c r="F27" i="15"/>
  <c r="F342" i="15"/>
  <c r="F325" i="15"/>
  <c r="F330" i="15"/>
  <c r="F336" i="15"/>
  <c r="F337" i="15"/>
  <c r="F328" i="15"/>
  <c r="F338" i="15"/>
  <c r="F334" i="15"/>
  <c r="F340" i="15"/>
  <c r="F341" i="15"/>
  <c r="F327" i="15"/>
  <c r="F344" i="15"/>
  <c r="F332" i="15"/>
  <c r="F326" i="15"/>
  <c r="F329" i="15"/>
  <c r="F324" i="15"/>
  <c r="F345" i="15"/>
  <c r="F343" i="15"/>
  <c r="F580" i="15"/>
  <c r="F286" i="15"/>
  <c r="F281" i="15"/>
  <c r="F288" i="15"/>
  <c r="F279" i="15"/>
  <c r="F282" i="15"/>
  <c r="F278" i="15"/>
  <c r="F274" i="15"/>
  <c r="F275" i="15"/>
  <c r="F272" i="15"/>
  <c r="F277" i="15"/>
  <c r="F321" i="15"/>
  <c r="F284" i="15"/>
  <c r="F276" i="15"/>
  <c r="F273" i="15"/>
  <c r="F280" i="15"/>
  <c r="F352" i="15"/>
  <c r="F444" i="15"/>
  <c r="F8" i="15"/>
  <c r="F293" i="15"/>
  <c r="F298" i="15"/>
  <c r="F191" i="15"/>
  <c r="F309" i="15"/>
  <c r="F295" i="15"/>
  <c r="F294" i="15"/>
  <c r="F311" i="15"/>
  <c r="F300" i="15"/>
  <c r="F292" i="15"/>
  <c r="F357" i="15"/>
  <c r="F17" i="15"/>
  <c r="F101" i="15"/>
  <c r="F556" i="15"/>
  <c r="F242" i="15"/>
  <c r="F6" i="15"/>
  <c r="F617" i="15"/>
  <c r="F109" i="15"/>
  <c r="F148" i="15"/>
  <c r="F310" i="15"/>
  <c r="F312" i="15"/>
  <c r="F302" i="15"/>
  <c r="F386" i="15"/>
  <c r="F392" i="15"/>
  <c r="F406" i="15"/>
  <c r="F2" i="15"/>
  <c r="F304" i="15"/>
  <c r="F178" i="15"/>
  <c r="F355" i="15"/>
  <c r="F348" i="15"/>
  <c r="F405" i="15"/>
  <c r="F393" i="15"/>
  <c r="F633" i="15"/>
  <c r="F630" i="15"/>
  <c r="F635" i="15"/>
  <c r="F643" i="15"/>
  <c r="F641" i="15"/>
  <c r="F631" i="15"/>
  <c r="F649" i="15"/>
  <c r="F646" i="15"/>
  <c r="F639" i="15"/>
  <c r="F358" i="15"/>
  <c r="F363" i="15"/>
  <c r="F347" i="15"/>
  <c r="F359" i="15"/>
  <c r="F351" i="15"/>
  <c r="F362" i="15"/>
  <c r="F179" i="15"/>
  <c r="F520" i="15"/>
  <c r="F423" i="15"/>
  <c r="F159" i="15"/>
  <c r="F413" i="15"/>
  <c r="F40" i="15"/>
  <c r="F111" i="15"/>
  <c r="F322" i="15"/>
  <c r="F397" i="15"/>
  <c r="F576" i="15"/>
  <c r="F253" i="15"/>
  <c r="F121" i="15"/>
  <c r="F459" i="15"/>
  <c r="F504" i="15"/>
  <c r="F20" i="15"/>
  <c r="F645" i="15"/>
  <c r="F511" i="15"/>
  <c r="F250" i="15"/>
  <c r="F158" i="15"/>
  <c r="F439" i="15"/>
  <c r="F499" i="15"/>
  <c r="F430" i="15"/>
  <c r="F349" i="15"/>
  <c r="F246" i="15"/>
  <c r="F577" i="15"/>
  <c r="F51" i="15"/>
  <c r="F313" i="15"/>
  <c r="F166" i="15"/>
  <c r="F599" i="15"/>
  <c r="F457" i="15"/>
  <c r="F395" i="15"/>
  <c r="F160" i="15"/>
  <c r="F315" i="15"/>
  <c r="F571" i="15"/>
  <c r="F524" i="15"/>
  <c r="F224" i="15"/>
  <c r="F103" i="15"/>
  <c r="F184" i="15"/>
  <c r="F370" i="15"/>
  <c r="F507" i="15"/>
  <c r="F233" i="15"/>
  <c r="F612" i="15"/>
  <c r="F450" i="15"/>
  <c r="F602" i="15"/>
  <c r="F451" i="15"/>
  <c r="F23" i="15"/>
  <c r="F149" i="15"/>
  <c r="F505" i="15"/>
  <c r="F241" i="15"/>
  <c r="F399" i="15"/>
  <c r="F536" i="15"/>
  <c r="F52" i="15"/>
  <c r="F89" i="15"/>
  <c r="F331" i="15"/>
  <c r="F565" i="15"/>
  <c r="F174" i="15"/>
  <c r="F173" i="15"/>
  <c r="F18" i="15"/>
  <c r="F521" i="15"/>
  <c r="F376" i="15"/>
  <c r="F610" i="15"/>
  <c r="F374" i="15"/>
  <c r="F418" i="15"/>
  <c r="F485" i="15"/>
  <c r="F317" i="15"/>
  <c r="F125" i="15"/>
  <c r="F9" i="15"/>
  <c r="F307" i="15"/>
  <c r="F389" i="15"/>
  <c r="F64" i="15"/>
  <c r="F531" i="15"/>
  <c r="F124" i="15"/>
  <c r="F391" i="15"/>
  <c r="F379" i="15"/>
  <c r="F346" i="15"/>
  <c r="F587" i="15"/>
  <c r="F264" i="15"/>
  <c r="F28" i="15"/>
  <c r="F600" i="15"/>
  <c r="F551" i="15"/>
  <c r="F446" i="15"/>
  <c r="F648" i="15"/>
  <c r="F552" i="15"/>
  <c r="F290" i="15"/>
  <c r="F637" i="15"/>
  <c r="F339" i="15"/>
  <c r="F644" i="15"/>
  <c r="F237" i="15"/>
  <c r="F467" i="15"/>
  <c r="F523" i="15"/>
  <c r="F414" i="15"/>
  <c r="F496" i="15"/>
  <c r="F400" i="15"/>
  <c r="F75" i="15"/>
  <c r="F547" i="15"/>
  <c r="F394" i="15"/>
  <c r="F203" i="15"/>
  <c r="F519" i="15"/>
  <c r="F525" i="15"/>
  <c r="F410" i="15"/>
  <c r="F441" i="15"/>
  <c r="F626" i="15"/>
  <c r="F620" i="15"/>
  <c r="F445" i="15"/>
  <c r="F432" i="15"/>
  <c r="F604" i="15"/>
  <c r="F299" i="15"/>
  <c r="F557" i="15"/>
  <c r="F36" i="15"/>
  <c r="F411" i="15"/>
  <c r="F365" i="15"/>
  <c r="F503" i="15"/>
  <c r="F119" i="15"/>
  <c r="F137" i="15"/>
  <c r="F540" i="15"/>
  <c r="F438" i="15"/>
  <c r="F574" i="15"/>
  <c r="F458" i="15"/>
  <c r="F624" i="15"/>
  <c r="F420" i="15"/>
  <c r="F561" i="15"/>
  <c r="F477" i="15"/>
  <c r="F592" i="15"/>
  <c r="F449" i="15"/>
  <c r="F543" i="15"/>
  <c r="F442" i="15"/>
  <c r="F558" i="15"/>
  <c r="F435" i="15"/>
  <c r="F541" i="15"/>
  <c r="F429" i="15"/>
  <c r="F452" i="15"/>
  <c r="F472" i="15"/>
  <c r="F461" i="15"/>
  <c r="F590" i="15"/>
  <c r="F628" i="15"/>
  <c r="F606" i="15"/>
  <c r="F544" i="15"/>
  <c r="F598" i="15"/>
  <c r="F417" i="15"/>
  <c r="F549" i="15"/>
  <c r="F605" i="15"/>
  <c r="F589" i="15"/>
  <c r="F436" i="15"/>
  <c r="F474" i="15"/>
  <c r="F412" i="15"/>
  <c r="F456" i="15"/>
  <c r="F466" i="15"/>
  <c r="F471" i="15"/>
  <c r="F607" i="15"/>
  <c r="F567" i="15"/>
  <c r="F560" i="15"/>
  <c r="F479" i="15"/>
  <c r="F548" i="15"/>
  <c r="F428" i="15"/>
  <c r="F447" i="15"/>
  <c r="F588" i="15"/>
  <c r="F597" i="15"/>
  <c r="F563" i="15"/>
  <c r="F473" i="15"/>
  <c r="F638" i="15"/>
  <c r="F106" i="15"/>
  <c r="F372" i="15"/>
  <c r="F35" i="15"/>
  <c r="F14" i="15"/>
  <c r="F49" i="15"/>
  <c r="F25" i="15"/>
  <c r="F50" i="15"/>
  <c r="F285" i="15"/>
  <c r="F387" i="15"/>
  <c r="F614" i="15"/>
  <c r="F382" i="15"/>
  <c r="F287" i="15"/>
  <c r="F187" i="15"/>
  <c r="F360" i="15"/>
  <c r="F150" i="15"/>
  <c r="F161" i="15"/>
  <c r="F164" i="15"/>
  <c r="F180" i="15"/>
  <c r="F181" i="15"/>
  <c r="F186" i="15"/>
  <c r="F208" i="15"/>
  <c r="F283" i="15"/>
  <c r="F296" i="15"/>
  <c r="F308" i="15"/>
  <c r="F323" i="15"/>
  <c r="F335" i="15"/>
  <c r="F350" i="15"/>
  <c r="F390" i="15"/>
  <c r="F403" i="15"/>
  <c r="F480" i="15"/>
  <c r="F518" i="15"/>
  <c r="F537" i="15"/>
  <c r="F538" i="15"/>
  <c r="F582" i="15"/>
  <c r="F539" i="15"/>
  <c r="F221" i="15"/>
  <c r="F4" i="15"/>
  <c r="F162" i="15"/>
  <c r="F193" i="15"/>
  <c r="F575" i="15"/>
  <c r="F3" i="15"/>
  <c r="F41" i="15"/>
  <c r="F54" i="15"/>
  <c r="F57" i="15"/>
  <c r="F301" i="15"/>
  <c r="F154" i="15"/>
  <c r="F291" i="15"/>
  <c r="F482" i="15"/>
  <c r="F38" i="15"/>
  <c r="F126" i="15"/>
  <c r="F398" i="15"/>
  <c r="F384" i="15"/>
  <c r="F383" i="15"/>
  <c r="F56" i="15"/>
  <c r="F572" i="15"/>
  <c r="F59" i="15"/>
  <c r="F176" i="15"/>
  <c r="F528" i="15"/>
  <c r="F416" i="15"/>
  <c r="F475" i="15"/>
  <c r="F74" i="15"/>
  <c r="F553" i="15"/>
  <c r="F138" i="15"/>
  <c r="F364" i="15"/>
  <c r="F369" i="15"/>
  <c r="F314" i="15"/>
  <c r="F440" i="15"/>
  <c r="F96" i="15"/>
  <c r="F484" i="15"/>
  <c r="F640" i="15"/>
  <c r="F306" i="15"/>
  <c r="F219" i="15"/>
  <c r="F615" i="15"/>
  <c r="F249" i="15"/>
  <c r="F151" i="15"/>
  <c r="F42" i="15"/>
  <c r="F194" i="15"/>
  <c r="F5" i="15"/>
  <c r="F535" i="15"/>
  <c r="F226" i="15"/>
  <c r="F530" i="15"/>
  <c r="F216" i="15"/>
  <c r="F169" i="15"/>
  <c r="F206" i="15"/>
  <c r="F227" i="15"/>
  <c r="F205" i="15"/>
  <c r="F156" i="15"/>
  <c r="F526" i="15"/>
  <c r="F209" i="15"/>
  <c r="F522" i="15"/>
  <c r="F217" i="15"/>
  <c r="F517" i="15"/>
  <c r="F215" i="15"/>
  <c r="F245" i="15"/>
  <c r="F448" i="15"/>
  <c r="F172" i="15"/>
  <c r="F493" i="15"/>
  <c r="F234" i="15"/>
  <c r="F243" i="15"/>
  <c r="F613" i="15"/>
  <c r="F240" i="15"/>
  <c r="F616" i="15"/>
  <c r="F236" i="15"/>
  <c r="F247" i="15"/>
  <c r="F231" i="15"/>
  <c r="F238" i="15"/>
  <c r="F502" i="15"/>
  <c r="F509" i="15"/>
  <c r="F621" i="15"/>
  <c r="F593" i="15"/>
  <c r="F455" i="15"/>
  <c r="F513" i="15"/>
  <c r="F244" i="15"/>
  <c r="F498" i="15"/>
  <c r="F230" i="15"/>
  <c r="F512" i="15"/>
  <c r="F214" i="15"/>
  <c r="F198" i="15"/>
  <c r="F371" i="15"/>
  <c r="F377" i="15"/>
  <c r="F185" i="15"/>
  <c r="F199" i="15"/>
  <c r="F196" i="15"/>
  <c r="F204" i="15"/>
  <c r="F192" i="15"/>
  <c r="F201" i="15"/>
  <c r="F368" i="15"/>
  <c r="F182" i="15"/>
  <c r="F200" i="15"/>
  <c r="F197" i="15"/>
  <c r="F188" i="15"/>
  <c r="F183" i="15"/>
  <c r="F37" i="15"/>
  <c r="F207" i="15"/>
  <c r="F367" i="15"/>
  <c r="F266" i="15"/>
  <c r="F131" i="15"/>
  <c r="F132" i="15"/>
  <c r="F165" i="15"/>
  <c r="F235" i="15"/>
  <c r="F569" i="15"/>
  <c r="F422" i="15"/>
  <c r="F402" i="15"/>
  <c r="F66" i="15"/>
  <c r="F421" i="15"/>
  <c r="F26" i="15"/>
  <c r="F361" i="15"/>
  <c r="F167" i="15"/>
  <c r="F163" i="15"/>
  <c r="F508" i="15"/>
  <c r="F415" i="15"/>
  <c r="F425" i="15"/>
  <c r="F468" i="15"/>
  <c r="F84" i="15"/>
  <c r="F112" i="15"/>
  <c r="F483" i="15"/>
  <c r="F366" i="15"/>
  <c r="F21" i="15"/>
  <c r="F373" i="15"/>
  <c r="F32" i="15"/>
  <c r="F462" i="15"/>
  <c r="F222" i="15"/>
  <c r="F289" i="15"/>
  <c r="F319" i="15"/>
  <c r="F146" i="15"/>
  <c r="F476" i="15"/>
  <c r="F608" i="15"/>
  <c r="F463" i="15"/>
  <c r="F585" i="15"/>
  <c r="F407" i="15"/>
  <c r="F478" i="15"/>
  <c r="F117" i="15"/>
  <c r="F133" i="15"/>
  <c r="F426" i="15"/>
  <c r="F433" i="15"/>
  <c r="F584" i="15"/>
  <c r="F594" i="15"/>
  <c r="F554" i="15"/>
  <c r="F550" i="15"/>
  <c r="F434" i="15"/>
  <c r="F419" i="15"/>
  <c r="F546" i="15"/>
  <c r="F464" i="15"/>
  <c r="F437" i="15"/>
  <c r="F465" i="15"/>
  <c r="F470" i="15"/>
  <c r="F579" i="15"/>
  <c r="F566" i="15"/>
  <c r="F555" i="15"/>
  <c r="F586" i="15"/>
  <c r="F77" i="15"/>
  <c r="F30" i="15"/>
  <c r="F603" i="15"/>
  <c r="F625" i="15"/>
  <c r="F454" i="15"/>
  <c r="F252" i="15"/>
  <c r="F263" i="15"/>
  <c r="F500" i="15"/>
  <c r="F497" i="15"/>
  <c r="F506" i="15"/>
  <c r="F260" i="15"/>
  <c r="F261" i="15"/>
  <c r="F259" i="15"/>
  <c r="F251" i="15"/>
  <c r="F490" i="15"/>
  <c r="F271" i="15"/>
  <c r="F171" i="15"/>
  <c r="F254" i="15"/>
  <c r="F265" i="15"/>
  <c r="F152" i="15"/>
  <c r="F258" i="15"/>
  <c r="F492" i="15"/>
  <c r="F262" i="15"/>
  <c r="F270" i="15"/>
  <c r="F495" i="15"/>
  <c r="F487" i="15"/>
  <c r="F157" i="15"/>
  <c r="F255" i="15"/>
  <c r="F494" i="15"/>
  <c r="F510" i="15"/>
  <c r="F39" i="15"/>
  <c r="F147" i="15"/>
  <c r="F501" i="15"/>
  <c r="F80" i="15"/>
  <c r="F87" i="15"/>
  <c r="F46" i="15"/>
  <c r="F115" i="15"/>
  <c r="F424" i="15"/>
  <c r="F353" i="15"/>
  <c r="F53" i="15"/>
  <c r="F122" i="15"/>
  <c r="F139" i="15"/>
  <c r="F573" i="15"/>
  <c r="F542" i="15"/>
  <c r="F128" i="15"/>
  <c r="F481" i="15"/>
  <c r="F320" i="15"/>
  <c r="F229" i="15"/>
  <c r="F144" i="15"/>
  <c r="F92" i="15"/>
  <c r="F91" i="15"/>
  <c r="F318" i="15"/>
  <c r="F177" i="15"/>
  <c r="F268" i="15"/>
  <c r="F491" i="15"/>
  <c r="F443" i="15"/>
  <c r="F611" i="15"/>
  <c r="F248" i="15"/>
  <c r="F232" i="15"/>
  <c r="F627" i="15"/>
  <c r="F354" i="15"/>
  <c r="F431" i="15"/>
  <c r="F408" i="15"/>
  <c r="F409" i="15"/>
  <c r="F225" i="15"/>
  <c r="F629" i="15"/>
  <c r="F595" i="15"/>
  <c r="F488" i="15"/>
  <c r="F218" i="15"/>
  <c r="F223" i="15"/>
  <c r="F316" i="15"/>
  <c r="F210" i="15"/>
  <c r="F239" i="15"/>
  <c r="F515" i="15"/>
  <c r="F533" i="15"/>
  <c r="F305" i="15"/>
  <c r="F636" i="15"/>
  <c r="F527" i="15"/>
  <c r="F516" i="15"/>
  <c r="F532" i="15"/>
  <c r="F333" i="15"/>
  <c r="F486" i="15"/>
  <c r="F460" i="15"/>
  <c r="F67" i="15"/>
  <c r="F73" i="15"/>
  <c r="F70" i="15"/>
  <c r="F10" i="15"/>
  <c r="F189" i="15"/>
  <c r="B5" i="5"/>
  <c r="CR189" i="15" l="1"/>
  <c r="CQ189" i="15"/>
  <c r="CM189" i="15"/>
  <c r="CL189" i="15"/>
  <c r="CK189" i="15"/>
  <c r="CR10" i="15"/>
  <c r="CQ10" i="15"/>
  <c r="CM10" i="15"/>
  <c r="CL10" i="15"/>
  <c r="CK10" i="15"/>
  <c r="CR70" i="15"/>
  <c r="CQ70" i="15"/>
  <c r="CM70" i="15"/>
  <c r="CL70" i="15"/>
  <c r="CK70" i="15"/>
  <c r="CR73" i="15"/>
  <c r="CQ73" i="15"/>
  <c r="CM73" i="15"/>
  <c r="CL73" i="15"/>
  <c r="CK73" i="15"/>
  <c r="CR67" i="15"/>
  <c r="CQ67" i="15"/>
  <c r="CM67" i="15"/>
  <c r="CL67" i="15"/>
  <c r="CK67" i="15"/>
  <c r="CR460" i="15"/>
  <c r="CQ460" i="15"/>
  <c r="CM460" i="15"/>
  <c r="CL460" i="15"/>
  <c r="CK460" i="15"/>
  <c r="CR486" i="15"/>
  <c r="CQ486" i="15"/>
  <c r="CM486" i="15"/>
  <c r="CL486" i="15"/>
  <c r="CK486" i="15"/>
  <c r="CR333" i="15"/>
  <c r="CQ333" i="15"/>
  <c r="CM333" i="15"/>
  <c r="CL333" i="15"/>
  <c r="CK333" i="15"/>
  <c r="CR532" i="15"/>
  <c r="CQ532" i="15"/>
  <c r="CM532" i="15"/>
  <c r="CL532" i="15"/>
  <c r="CK532" i="15"/>
  <c r="CR516" i="15"/>
  <c r="CQ516" i="15"/>
  <c r="CM516" i="15"/>
  <c r="CL516" i="15"/>
  <c r="CK516" i="15"/>
  <c r="CR527" i="15"/>
  <c r="CQ527" i="15"/>
  <c r="CM527" i="15"/>
  <c r="CL527" i="15"/>
  <c r="CK527" i="15"/>
  <c r="CR636" i="15"/>
  <c r="CQ636" i="15"/>
  <c r="CM636" i="15"/>
  <c r="CL636" i="15"/>
  <c r="CK636" i="15"/>
  <c r="CR305" i="15"/>
  <c r="CQ305" i="15"/>
  <c r="CM305" i="15"/>
  <c r="CL305" i="15"/>
  <c r="CK305" i="15"/>
  <c r="CR533" i="15"/>
  <c r="CQ533" i="15"/>
  <c r="CM533" i="15"/>
  <c r="CL533" i="15"/>
  <c r="CK533" i="15"/>
  <c r="CR515" i="15"/>
  <c r="CQ515" i="15"/>
  <c r="CM515" i="15"/>
  <c r="CL515" i="15"/>
  <c r="CK515" i="15"/>
  <c r="CR239" i="15"/>
  <c r="CQ239" i="15"/>
  <c r="CM239" i="15"/>
  <c r="CL239" i="15"/>
  <c r="CK239" i="15"/>
  <c r="CR210" i="15"/>
  <c r="CQ210" i="15"/>
  <c r="CM210" i="15"/>
  <c r="CL210" i="15"/>
  <c r="CK210" i="15"/>
  <c r="CR316" i="15"/>
  <c r="CQ316" i="15"/>
  <c r="CM316" i="15"/>
  <c r="CL316" i="15"/>
  <c r="CK316" i="15"/>
  <c r="CR223" i="15"/>
  <c r="CQ223" i="15"/>
  <c r="CM223" i="15"/>
  <c r="CL223" i="15"/>
  <c r="CK223" i="15"/>
  <c r="CR218" i="15"/>
  <c r="CQ218" i="15"/>
  <c r="CM218" i="15"/>
  <c r="CL218" i="15"/>
  <c r="CK218" i="15"/>
  <c r="CR488" i="15"/>
  <c r="CQ488" i="15"/>
  <c r="CM488" i="15"/>
  <c r="CL488" i="15"/>
  <c r="CK488" i="15"/>
  <c r="CR595" i="15"/>
  <c r="CQ595" i="15"/>
  <c r="CM595" i="15"/>
  <c r="CL595" i="15"/>
  <c r="CK595" i="15"/>
  <c r="CR629" i="15"/>
  <c r="CQ629" i="15"/>
  <c r="CM629" i="15"/>
  <c r="CL629" i="15"/>
  <c r="CK629" i="15"/>
  <c r="CR225" i="15"/>
  <c r="CQ225" i="15"/>
  <c r="CM225" i="15"/>
  <c r="CL225" i="15"/>
  <c r="CK225" i="15"/>
  <c r="CR409" i="15"/>
  <c r="CQ409" i="15"/>
  <c r="CM409" i="15"/>
  <c r="CL409" i="15"/>
  <c r="CK409" i="15"/>
  <c r="CR408" i="15"/>
  <c r="CQ408" i="15"/>
  <c r="CM408" i="15"/>
  <c r="CL408" i="15"/>
  <c r="CK408" i="15"/>
  <c r="CR431" i="15"/>
  <c r="CQ431" i="15"/>
  <c r="CM431" i="15"/>
  <c r="CL431" i="15"/>
  <c r="CK431" i="15"/>
  <c r="CR354" i="15"/>
  <c r="CQ354" i="15"/>
  <c r="CM354" i="15"/>
  <c r="CL354" i="15"/>
  <c r="CK354" i="15"/>
  <c r="CR627" i="15"/>
  <c r="CQ627" i="15"/>
  <c r="CM627" i="15"/>
  <c r="CL627" i="15"/>
  <c r="CK627" i="15"/>
  <c r="CR232" i="15"/>
  <c r="CQ232" i="15"/>
  <c r="CM232" i="15"/>
  <c r="CL232" i="15"/>
  <c r="CK232" i="15"/>
  <c r="CR248" i="15"/>
  <c r="CQ248" i="15"/>
  <c r="CM248" i="15"/>
  <c r="CL248" i="15"/>
  <c r="CK248" i="15"/>
  <c r="CR611" i="15"/>
  <c r="CQ611" i="15"/>
  <c r="CM611" i="15"/>
  <c r="CL611" i="15"/>
  <c r="CK611" i="15"/>
  <c r="CR443" i="15"/>
  <c r="CQ443" i="15"/>
  <c r="CM443" i="15"/>
  <c r="CL443" i="15"/>
  <c r="CK443" i="15"/>
  <c r="CR491" i="15"/>
  <c r="CQ491" i="15"/>
  <c r="CM491" i="15"/>
  <c r="CL491" i="15"/>
  <c r="CK491" i="15"/>
  <c r="CR268" i="15"/>
  <c r="CQ268" i="15"/>
  <c r="CM268" i="15"/>
  <c r="CL268" i="15"/>
  <c r="CK268" i="15"/>
  <c r="CR177" i="15"/>
  <c r="CQ177" i="15"/>
  <c r="CM177" i="15"/>
  <c r="CL177" i="15"/>
  <c r="CK177" i="15"/>
  <c r="CR318" i="15"/>
  <c r="CQ318" i="15"/>
  <c r="CM318" i="15"/>
  <c r="CL318" i="15"/>
  <c r="CK318" i="15"/>
  <c r="CR91" i="15"/>
  <c r="CQ91" i="15"/>
  <c r="CM91" i="15"/>
  <c r="CL91" i="15"/>
  <c r="CK91" i="15"/>
  <c r="CR92" i="15"/>
  <c r="CQ92" i="15"/>
  <c r="CM92" i="15"/>
  <c r="CL92" i="15"/>
  <c r="CK92" i="15"/>
  <c r="CR144" i="15"/>
  <c r="CQ144" i="15"/>
  <c r="CM144" i="15"/>
  <c r="CL144" i="15"/>
  <c r="CK144" i="15"/>
  <c r="CR229" i="15"/>
  <c r="CQ229" i="15"/>
  <c r="CM229" i="15"/>
  <c r="CL229" i="15"/>
  <c r="CK229" i="15"/>
  <c r="CR320" i="15"/>
  <c r="CQ320" i="15"/>
  <c r="CM320" i="15"/>
  <c r="CL320" i="15"/>
  <c r="CK320" i="15"/>
  <c r="CR481" i="15"/>
  <c r="CQ481" i="15"/>
  <c r="CM481" i="15"/>
  <c r="CL481" i="15"/>
  <c r="CK481" i="15"/>
  <c r="CR128" i="15"/>
  <c r="CQ128" i="15"/>
  <c r="CM128" i="15"/>
  <c r="CL128" i="15"/>
  <c r="CK128" i="15"/>
  <c r="CR542" i="15"/>
  <c r="CQ542" i="15"/>
  <c r="CM542" i="15"/>
  <c r="CL542" i="15"/>
  <c r="CK542" i="15"/>
  <c r="CR573" i="15"/>
  <c r="CQ573" i="15"/>
  <c r="CM573" i="15"/>
  <c r="CL573" i="15"/>
  <c r="CK573" i="15"/>
  <c r="CR139" i="15"/>
  <c r="CQ139" i="15"/>
  <c r="CM139" i="15"/>
  <c r="CL139" i="15"/>
  <c r="CK139" i="15"/>
  <c r="CR122" i="15"/>
  <c r="CQ122" i="15"/>
  <c r="CM122" i="15"/>
  <c r="CL122" i="15"/>
  <c r="CK122" i="15"/>
  <c r="CR53" i="15"/>
  <c r="CQ53" i="15"/>
  <c r="CM53" i="15"/>
  <c r="CL53" i="15"/>
  <c r="CK53" i="15"/>
  <c r="CR353" i="15"/>
  <c r="CQ353" i="15"/>
  <c r="CM353" i="15"/>
  <c r="CL353" i="15"/>
  <c r="CK353" i="15"/>
  <c r="CR424" i="15"/>
  <c r="CQ424" i="15"/>
  <c r="CM424" i="15"/>
  <c r="CL424" i="15"/>
  <c r="CK424" i="15"/>
  <c r="CR115" i="15"/>
  <c r="CQ115" i="15"/>
  <c r="CM115" i="15"/>
  <c r="CL115" i="15"/>
  <c r="CK115" i="15"/>
  <c r="CR46" i="15"/>
  <c r="CQ46" i="15"/>
  <c r="CM46" i="15"/>
  <c r="CL46" i="15"/>
  <c r="CK46" i="15"/>
  <c r="CR87" i="15"/>
  <c r="CQ87" i="15"/>
  <c r="CM87" i="15"/>
  <c r="CL87" i="15"/>
  <c r="CK87" i="15"/>
  <c r="CR80" i="15"/>
  <c r="CQ80" i="15"/>
  <c r="CM80" i="15"/>
  <c r="CL80" i="15"/>
  <c r="CK80" i="15"/>
  <c r="CR501" i="15"/>
  <c r="CQ501" i="15"/>
  <c r="CM501" i="15"/>
  <c r="CL501" i="15"/>
  <c r="CK501" i="15"/>
  <c r="CR147" i="15"/>
  <c r="CQ147" i="15"/>
  <c r="CM147" i="15"/>
  <c r="CL147" i="15"/>
  <c r="CK147" i="15"/>
  <c r="CR39" i="15"/>
  <c r="CQ39" i="15"/>
  <c r="CM39" i="15"/>
  <c r="CL39" i="15"/>
  <c r="CK39" i="15"/>
  <c r="CR257" i="15"/>
  <c r="CQ257" i="15"/>
  <c r="CM257" i="15"/>
  <c r="CL257" i="15"/>
  <c r="CK257" i="15"/>
  <c r="CR510" i="15"/>
  <c r="CQ510" i="15"/>
  <c r="CM510" i="15"/>
  <c r="CL510" i="15"/>
  <c r="CK510" i="15"/>
  <c r="CR494" i="15"/>
  <c r="CQ494" i="15"/>
  <c r="CM494" i="15"/>
  <c r="CL494" i="15"/>
  <c r="CK494" i="15"/>
  <c r="CR255" i="15"/>
  <c r="CQ255" i="15"/>
  <c r="CM255" i="15"/>
  <c r="CL255" i="15"/>
  <c r="CK255" i="15"/>
  <c r="CR157" i="15"/>
  <c r="CQ157" i="15"/>
  <c r="CM157" i="15"/>
  <c r="CL157" i="15"/>
  <c r="CK157" i="15"/>
  <c r="CR487" i="15"/>
  <c r="CQ487" i="15"/>
  <c r="CM487" i="15"/>
  <c r="CL487" i="15"/>
  <c r="CK487" i="15"/>
  <c r="CR495" i="15"/>
  <c r="CQ495" i="15"/>
  <c r="CM495" i="15"/>
  <c r="CL495" i="15"/>
  <c r="CK495" i="15"/>
  <c r="CR270" i="15"/>
  <c r="CQ270" i="15"/>
  <c r="CM270" i="15"/>
  <c r="CL270" i="15"/>
  <c r="CK270" i="15"/>
  <c r="CR262" i="15"/>
  <c r="CQ262" i="15"/>
  <c r="CM262" i="15"/>
  <c r="CL262" i="15"/>
  <c r="CK262" i="15"/>
  <c r="CR492" i="15"/>
  <c r="CQ492" i="15"/>
  <c r="CM492" i="15"/>
  <c r="CL492" i="15"/>
  <c r="CK492" i="15"/>
  <c r="CR258" i="15"/>
  <c r="CQ258" i="15"/>
  <c r="CM258" i="15"/>
  <c r="CL258" i="15"/>
  <c r="CK258" i="15"/>
  <c r="CR152" i="15"/>
  <c r="CQ152" i="15"/>
  <c r="CM152" i="15"/>
  <c r="CL152" i="15"/>
  <c r="CK152" i="15"/>
  <c r="CR265" i="15"/>
  <c r="CQ265" i="15"/>
  <c r="CM265" i="15"/>
  <c r="CL265" i="15"/>
  <c r="CK265" i="15"/>
  <c r="CR254" i="15"/>
  <c r="CQ254" i="15"/>
  <c r="CM254" i="15"/>
  <c r="CL254" i="15"/>
  <c r="CK254" i="15"/>
  <c r="CR171" i="15"/>
  <c r="CQ171" i="15"/>
  <c r="CM171" i="15"/>
  <c r="CL171" i="15"/>
  <c r="CK171" i="15"/>
  <c r="CR271" i="15"/>
  <c r="CQ271" i="15"/>
  <c r="CM271" i="15"/>
  <c r="CL271" i="15"/>
  <c r="CK271" i="15"/>
  <c r="CR490" i="15"/>
  <c r="CQ490" i="15"/>
  <c r="CM490" i="15"/>
  <c r="CL490" i="15"/>
  <c r="CK490" i="15"/>
  <c r="CR251" i="15"/>
  <c r="CQ251" i="15"/>
  <c r="CM251" i="15"/>
  <c r="CL251" i="15"/>
  <c r="CK251" i="15"/>
  <c r="CR514" i="15"/>
  <c r="CQ514" i="15"/>
  <c r="CM514" i="15"/>
  <c r="CL514" i="15"/>
  <c r="CK514" i="15"/>
  <c r="CR259" i="15"/>
  <c r="CQ259" i="15"/>
  <c r="CM259" i="15"/>
  <c r="CL259" i="15"/>
  <c r="CK259" i="15"/>
  <c r="CR261" i="15"/>
  <c r="CQ261" i="15"/>
  <c r="CM261" i="15"/>
  <c r="CL261" i="15"/>
  <c r="CK261" i="15"/>
  <c r="CR260" i="15"/>
  <c r="CQ260" i="15"/>
  <c r="CM260" i="15"/>
  <c r="CL260" i="15"/>
  <c r="CK260" i="15"/>
  <c r="CR506" i="15"/>
  <c r="CQ506" i="15"/>
  <c r="CM506" i="15"/>
  <c r="CL506" i="15"/>
  <c r="CK506" i="15"/>
  <c r="CR497" i="15"/>
  <c r="CQ497" i="15"/>
  <c r="CM497" i="15"/>
  <c r="CL497" i="15"/>
  <c r="CK497" i="15"/>
  <c r="CR500" i="15"/>
  <c r="CQ500" i="15"/>
  <c r="CM500" i="15"/>
  <c r="CL500" i="15"/>
  <c r="CK500" i="15"/>
  <c r="CR263" i="15"/>
  <c r="CQ263" i="15"/>
  <c r="CM263" i="15"/>
  <c r="CL263" i="15"/>
  <c r="CK263" i="15"/>
  <c r="CR252" i="15"/>
  <c r="CQ252" i="15"/>
  <c r="CM252" i="15"/>
  <c r="CL252" i="15"/>
  <c r="CK252" i="15"/>
  <c r="CR454" i="15"/>
  <c r="CQ454" i="15"/>
  <c r="CM454" i="15"/>
  <c r="CL454" i="15"/>
  <c r="CK454" i="15"/>
  <c r="CR625" i="15"/>
  <c r="CQ625" i="15"/>
  <c r="CM625" i="15"/>
  <c r="CL625" i="15"/>
  <c r="CK625" i="15"/>
  <c r="CR603" i="15"/>
  <c r="CQ603" i="15"/>
  <c r="CM603" i="15"/>
  <c r="CL603" i="15"/>
  <c r="CK603" i="15"/>
  <c r="CR30" i="15"/>
  <c r="CQ30" i="15"/>
  <c r="CM30" i="15"/>
  <c r="CL30" i="15"/>
  <c r="CK30" i="15"/>
  <c r="CR77" i="15"/>
  <c r="CQ77" i="15"/>
  <c r="CM77" i="15"/>
  <c r="CL77" i="15"/>
  <c r="CK77" i="15"/>
  <c r="CR586" i="15"/>
  <c r="CQ586" i="15"/>
  <c r="CM586" i="15"/>
  <c r="CL586" i="15"/>
  <c r="CK586" i="15"/>
  <c r="CR555" i="15"/>
  <c r="CQ555" i="15"/>
  <c r="CM555" i="15"/>
  <c r="CL555" i="15"/>
  <c r="CK555" i="15"/>
  <c r="CR566" i="15"/>
  <c r="CQ566" i="15"/>
  <c r="CM566" i="15"/>
  <c r="CL566" i="15"/>
  <c r="CK566" i="15"/>
  <c r="CR579" i="15"/>
  <c r="CQ579" i="15"/>
  <c r="CM579" i="15"/>
  <c r="CL579" i="15"/>
  <c r="CK579" i="15"/>
  <c r="CR470" i="15"/>
  <c r="CQ470" i="15"/>
  <c r="CM470" i="15"/>
  <c r="CL470" i="15"/>
  <c r="CK470" i="15"/>
  <c r="CR465" i="15"/>
  <c r="CQ465" i="15"/>
  <c r="CM465" i="15"/>
  <c r="CL465" i="15"/>
  <c r="CK465" i="15"/>
  <c r="CR437" i="15"/>
  <c r="CQ437" i="15"/>
  <c r="CM437" i="15"/>
  <c r="CL437" i="15"/>
  <c r="CK437" i="15"/>
  <c r="CR464" i="15"/>
  <c r="CQ464" i="15"/>
  <c r="CM464" i="15"/>
  <c r="CL464" i="15"/>
  <c r="CK464" i="15"/>
  <c r="CR546" i="15"/>
  <c r="CQ546" i="15"/>
  <c r="CM546" i="15"/>
  <c r="CL546" i="15"/>
  <c r="CK546" i="15"/>
  <c r="CR419" i="15"/>
  <c r="CQ419" i="15"/>
  <c r="CM419" i="15"/>
  <c r="CL419" i="15"/>
  <c r="CK419" i="15"/>
  <c r="CR434" i="15"/>
  <c r="CQ434" i="15"/>
  <c r="CM434" i="15"/>
  <c r="CL434" i="15"/>
  <c r="CK434" i="15"/>
  <c r="CR550" i="15"/>
  <c r="CQ550" i="15"/>
  <c r="CM550" i="15"/>
  <c r="CL550" i="15"/>
  <c r="CK550" i="15"/>
  <c r="CR554" i="15"/>
  <c r="CQ554" i="15"/>
  <c r="CM554" i="15"/>
  <c r="CL554" i="15"/>
  <c r="CK554" i="15"/>
  <c r="CR594" i="15"/>
  <c r="CQ594" i="15"/>
  <c r="CM594" i="15"/>
  <c r="CL594" i="15"/>
  <c r="CK594" i="15"/>
  <c r="CR584" i="15"/>
  <c r="CQ584" i="15"/>
  <c r="CM584" i="15"/>
  <c r="CL584" i="15"/>
  <c r="CK584" i="15"/>
  <c r="CR433" i="15"/>
  <c r="CQ433" i="15"/>
  <c r="CM433" i="15"/>
  <c r="CL433" i="15"/>
  <c r="CK433" i="15"/>
  <c r="CR426" i="15"/>
  <c r="CQ426" i="15"/>
  <c r="CM426" i="15"/>
  <c r="CL426" i="15"/>
  <c r="CK426" i="15"/>
  <c r="CR133" i="15"/>
  <c r="CQ133" i="15"/>
  <c r="CM133" i="15"/>
  <c r="CL133" i="15"/>
  <c r="CK133" i="15"/>
  <c r="CR117" i="15"/>
  <c r="CQ117" i="15"/>
  <c r="CM117" i="15"/>
  <c r="CL117" i="15"/>
  <c r="CK117" i="15"/>
  <c r="CR478" i="15"/>
  <c r="CQ478" i="15"/>
  <c r="CM478" i="15"/>
  <c r="CL478" i="15"/>
  <c r="CK478" i="15"/>
  <c r="CR407" i="15"/>
  <c r="CQ407" i="15"/>
  <c r="CM407" i="15"/>
  <c r="CL407" i="15"/>
  <c r="CK407" i="15"/>
  <c r="CR585" i="15"/>
  <c r="CQ585" i="15"/>
  <c r="CM585" i="15"/>
  <c r="CL585" i="15"/>
  <c r="CK585" i="15"/>
  <c r="CR463" i="15"/>
  <c r="CQ463" i="15"/>
  <c r="CM463" i="15"/>
  <c r="CL463" i="15"/>
  <c r="CK463" i="15"/>
  <c r="CR608" i="15"/>
  <c r="CQ608" i="15"/>
  <c r="CM608" i="15"/>
  <c r="CL608" i="15"/>
  <c r="CK608" i="15"/>
  <c r="CR476" i="15"/>
  <c r="CQ476" i="15"/>
  <c r="CM476" i="15"/>
  <c r="CL476" i="15"/>
  <c r="CK476" i="15"/>
  <c r="CR146" i="15"/>
  <c r="CQ146" i="15"/>
  <c r="CM146" i="15"/>
  <c r="CL146" i="15"/>
  <c r="CK146" i="15"/>
  <c r="CR319" i="15"/>
  <c r="CQ319" i="15"/>
  <c r="CM319" i="15"/>
  <c r="CL319" i="15"/>
  <c r="CK319" i="15"/>
  <c r="CR289" i="15"/>
  <c r="CQ289" i="15"/>
  <c r="CM289" i="15"/>
  <c r="CL289" i="15"/>
  <c r="CK289" i="15"/>
  <c r="CR222" i="15"/>
  <c r="CQ222" i="15"/>
  <c r="CM222" i="15"/>
  <c r="CL222" i="15"/>
  <c r="CK222" i="15"/>
  <c r="CR462" i="15"/>
  <c r="CQ462" i="15"/>
  <c r="CM462" i="15"/>
  <c r="CL462" i="15"/>
  <c r="CK462" i="15"/>
  <c r="CR32" i="15"/>
  <c r="CQ32" i="15"/>
  <c r="CM32" i="15"/>
  <c r="CL32" i="15"/>
  <c r="CK32" i="15"/>
  <c r="CR373" i="15"/>
  <c r="CQ373" i="15"/>
  <c r="CM373" i="15"/>
  <c r="CL373" i="15"/>
  <c r="CK373" i="15"/>
  <c r="CR21" i="15"/>
  <c r="CQ21" i="15"/>
  <c r="CM21" i="15"/>
  <c r="CL21" i="15"/>
  <c r="CK21" i="15"/>
  <c r="CR366" i="15"/>
  <c r="CQ366" i="15"/>
  <c r="CM366" i="15"/>
  <c r="CL366" i="15"/>
  <c r="CK366" i="15"/>
  <c r="CR483" i="15"/>
  <c r="CQ483" i="15"/>
  <c r="CM483" i="15"/>
  <c r="CL483" i="15"/>
  <c r="CK483" i="15"/>
  <c r="CR112" i="15"/>
  <c r="CQ112" i="15"/>
  <c r="CM112" i="15"/>
  <c r="CL112" i="15"/>
  <c r="CK112" i="15"/>
  <c r="CR84" i="15"/>
  <c r="CQ84" i="15"/>
  <c r="CM84" i="15"/>
  <c r="CL84" i="15"/>
  <c r="CK84" i="15"/>
  <c r="CR468" i="15"/>
  <c r="CQ468" i="15"/>
  <c r="CM468" i="15"/>
  <c r="CL468" i="15"/>
  <c r="CK468" i="15"/>
  <c r="CR425" i="15"/>
  <c r="CQ425" i="15"/>
  <c r="CM425" i="15"/>
  <c r="CL425" i="15"/>
  <c r="CK425" i="15"/>
  <c r="CR415" i="15"/>
  <c r="CQ415" i="15"/>
  <c r="CM415" i="15"/>
  <c r="CL415" i="15"/>
  <c r="CK415" i="15"/>
  <c r="CR508" i="15"/>
  <c r="CQ508" i="15"/>
  <c r="CM508" i="15"/>
  <c r="CL508" i="15"/>
  <c r="CK508" i="15"/>
  <c r="CR163" i="15"/>
  <c r="CQ163" i="15"/>
  <c r="CM163" i="15"/>
  <c r="CL163" i="15"/>
  <c r="CK163" i="15"/>
  <c r="CR167" i="15"/>
  <c r="CQ167" i="15"/>
  <c r="CM167" i="15"/>
  <c r="CL167" i="15"/>
  <c r="CK167" i="15"/>
  <c r="CR361" i="15"/>
  <c r="CQ361" i="15"/>
  <c r="CM361" i="15"/>
  <c r="CL361" i="15"/>
  <c r="CK361" i="15"/>
  <c r="CR26" i="15"/>
  <c r="CQ26" i="15"/>
  <c r="CM26" i="15"/>
  <c r="CL26" i="15"/>
  <c r="CK26" i="15"/>
  <c r="CR421" i="15"/>
  <c r="CQ421" i="15"/>
  <c r="CM421" i="15"/>
  <c r="CL421" i="15"/>
  <c r="CK421" i="15"/>
  <c r="CR66" i="15"/>
  <c r="CQ66" i="15"/>
  <c r="CM66" i="15"/>
  <c r="CL66" i="15"/>
  <c r="CK66" i="15"/>
  <c r="CR402" i="15"/>
  <c r="CQ402" i="15"/>
  <c r="CM402" i="15"/>
  <c r="CL402" i="15"/>
  <c r="CK402" i="15"/>
  <c r="CR422" i="15"/>
  <c r="CQ422" i="15"/>
  <c r="CM422" i="15"/>
  <c r="CL422" i="15"/>
  <c r="CK422" i="15"/>
  <c r="CR569" i="15"/>
  <c r="CQ569" i="15"/>
  <c r="CM569" i="15"/>
  <c r="CL569" i="15"/>
  <c r="CK569" i="15"/>
  <c r="CR235" i="15"/>
  <c r="CQ235" i="15"/>
  <c r="CM235" i="15"/>
  <c r="CL235" i="15"/>
  <c r="CK235" i="15"/>
  <c r="CR165" i="15"/>
  <c r="CQ165" i="15"/>
  <c r="CM165" i="15"/>
  <c r="CL165" i="15"/>
  <c r="CK165" i="15"/>
  <c r="CR132" i="15"/>
  <c r="CQ132" i="15"/>
  <c r="CM132" i="15"/>
  <c r="CL132" i="15"/>
  <c r="CK132" i="15"/>
  <c r="CR131" i="15"/>
  <c r="CQ131" i="15"/>
  <c r="CM131" i="15"/>
  <c r="CL131" i="15"/>
  <c r="CK131" i="15"/>
  <c r="CR266" i="15"/>
  <c r="CQ266" i="15"/>
  <c r="CM266" i="15"/>
  <c r="CL266" i="15"/>
  <c r="CK266" i="15"/>
  <c r="CR367" i="15"/>
  <c r="CQ367" i="15"/>
  <c r="CM367" i="15"/>
  <c r="CL367" i="15"/>
  <c r="CK367" i="15"/>
  <c r="CR207" i="15"/>
  <c r="CQ207" i="15"/>
  <c r="CM207" i="15"/>
  <c r="CL207" i="15"/>
  <c r="CK207" i="15"/>
  <c r="CR37" i="15"/>
  <c r="CQ37" i="15"/>
  <c r="CM37" i="15"/>
  <c r="CL37" i="15"/>
  <c r="CK37" i="15"/>
  <c r="CR183" i="15"/>
  <c r="CQ183" i="15"/>
  <c r="CM183" i="15"/>
  <c r="CL183" i="15"/>
  <c r="CK183" i="15"/>
  <c r="CR188" i="15"/>
  <c r="CQ188" i="15"/>
  <c r="CM188" i="15"/>
  <c r="CL188" i="15"/>
  <c r="CK188" i="15"/>
  <c r="CR197" i="15"/>
  <c r="CQ197" i="15"/>
  <c r="CM197" i="15"/>
  <c r="CL197" i="15"/>
  <c r="CK197" i="15"/>
  <c r="CR200" i="15"/>
  <c r="CQ200" i="15"/>
  <c r="CM200" i="15"/>
  <c r="CL200" i="15"/>
  <c r="CK200" i="15"/>
  <c r="CR182" i="15"/>
  <c r="CQ182" i="15"/>
  <c r="CM182" i="15"/>
  <c r="CL182" i="15"/>
  <c r="CK182" i="15"/>
  <c r="CR368" i="15"/>
  <c r="CQ368" i="15"/>
  <c r="CM368" i="15"/>
  <c r="CL368" i="15"/>
  <c r="CK368" i="15"/>
  <c r="CR201" i="15"/>
  <c r="CQ201" i="15"/>
  <c r="CM201" i="15"/>
  <c r="CL201" i="15"/>
  <c r="CK201" i="15"/>
  <c r="CR192" i="15"/>
  <c r="CQ192" i="15"/>
  <c r="CM192" i="15"/>
  <c r="CL192" i="15"/>
  <c r="CK192" i="15"/>
  <c r="CR204" i="15"/>
  <c r="CQ204" i="15"/>
  <c r="CM204" i="15"/>
  <c r="CL204" i="15"/>
  <c r="CK204" i="15"/>
  <c r="CR196" i="15"/>
  <c r="CQ196" i="15"/>
  <c r="CM196" i="15"/>
  <c r="CL196" i="15"/>
  <c r="CK196" i="15"/>
  <c r="CR199" i="15"/>
  <c r="CQ199" i="15"/>
  <c r="CM199" i="15"/>
  <c r="CL199" i="15"/>
  <c r="CK199" i="15"/>
  <c r="CR185" i="15"/>
  <c r="CQ185" i="15"/>
  <c r="CM185" i="15"/>
  <c r="CL185" i="15"/>
  <c r="CK185" i="15"/>
  <c r="CR202" i="15"/>
  <c r="CQ202" i="15"/>
  <c r="CM202" i="15"/>
  <c r="CL202" i="15"/>
  <c r="CK202" i="15"/>
  <c r="CR377" i="15"/>
  <c r="CQ377" i="15"/>
  <c r="CM377" i="15"/>
  <c r="CL377" i="15"/>
  <c r="CK377" i="15"/>
  <c r="CR371" i="15"/>
  <c r="CQ371" i="15"/>
  <c r="CM371" i="15"/>
  <c r="CL371" i="15"/>
  <c r="CK371" i="15"/>
  <c r="CR198" i="15"/>
  <c r="CQ198" i="15"/>
  <c r="CM198" i="15"/>
  <c r="CL198" i="15"/>
  <c r="CK198" i="15"/>
  <c r="CR214" i="15"/>
  <c r="CQ214" i="15"/>
  <c r="CM214" i="15"/>
  <c r="CL214" i="15"/>
  <c r="CK214" i="15"/>
  <c r="CR512" i="15"/>
  <c r="CQ512" i="15"/>
  <c r="CM512" i="15"/>
  <c r="CL512" i="15"/>
  <c r="CK512" i="15"/>
  <c r="CR230" i="15"/>
  <c r="CQ230" i="15"/>
  <c r="CM230" i="15"/>
  <c r="CL230" i="15"/>
  <c r="CK230" i="15"/>
  <c r="CR498" i="15"/>
  <c r="CQ498" i="15"/>
  <c r="CM498" i="15"/>
  <c r="CL498" i="15"/>
  <c r="CK498" i="15"/>
  <c r="CR244" i="15"/>
  <c r="CQ244" i="15"/>
  <c r="CM244" i="15"/>
  <c r="CL244" i="15"/>
  <c r="CK244" i="15"/>
  <c r="CR513" i="15"/>
  <c r="CQ513" i="15"/>
  <c r="CM513" i="15"/>
  <c r="CL513" i="15"/>
  <c r="CK513" i="15"/>
  <c r="CR455" i="15"/>
  <c r="CQ455" i="15"/>
  <c r="CM455" i="15"/>
  <c r="CL455" i="15"/>
  <c r="CK455" i="15"/>
  <c r="CR593" i="15"/>
  <c r="CQ593" i="15"/>
  <c r="CM593" i="15"/>
  <c r="CL593" i="15"/>
  <c r="CK593" i="15"/>
  <c r="CR621" i="15"/>
  <c r="CQ621" i="15"/>
  <c r="CM621" i="15"/>
  <c r="CL621" i="15"/>
  <c r="CK621" i="15"/>
  <c r="CR509" i="15"/>
  <c r="CQ509" i="15"/>
  <c r="CM509" i="15"/>
  <c r="CL509" i="15"/>
  <c r="CK509" i="15"/>
  <c r="CR502" i="15"/>
  <c r="CQ502" i="15"/>
  <c r="CM502" i="15"/>
  <c r="CL502" i="15"/>
  <c r="CK502" i="15"/>
  <c r="CR238" i="15"/>
  <c r="CQ238" i="15"/>
  <c r="CM238" i="15"/>
  <c r="CL238" i="15"/>
  <c r="CK238" i="15"/>
  <c r="CR231" i="15"/>
  <c r="CQ231" i="15"/>
  <c r="CM231" i="15"/>
  <c r="CL231" i="15"/>
  <c r="CK231" i="15"/>
  <c r="CR247" i="15"/>
  <c r="CQ247" i="15"/>
  <c r="CM247" i="15"/>
  <c r="CL247" i="15"/>
  <c r="CK247" i="15"/>
  <c r="CR236" i="15"/>
  <c r="CQ236" i="15"/>
  <c r="CM236" i="15"/>
  <c r="CL236" i="15"/>
  <c r="CK236" i="15"/>
  <c r="CR616" i="15"/>
  <c r="CQ616" i="15"/>
  <c r="CM616" i="15"/>
  <c r="CL616" i="15"/>
  <c r="CK616" i="15"/>
  <c r="CR240" i="15"/>
  <c r="CQ240" i="15"/>
  <c r="CM240" i="15"/>
  <c r="CL240" i="15"/>
  <c r="CK240" i="15"/>
  <c r="CR613" i="15"/>
  <c r="CQ613" i="15"/>
  <c r="CM613" i="15"/>
  <c r="CL613" i="15"/>
  <c r="CK613" i="15"/>
  <c r="CR243" i="15"/>
  <c r="CQ243" i="15"/>
  <c r="CM243" i="15"/>
  <c r="CL243" i="15"/>
  <c r="CK243" i="15"/>
  <c r="CR234" i="15"/>
  <c r="CQ234" i="15"/>
  <c r="CM234" i="15"/>
  <c r="CL234" i="15"/>
  <c r="CK234" i="15"/>
  <c r="CR493" i="15"/>
  <c r="CQ493" i="15"/>
  <c r="CM493" i="15"/>
  <c r="CL493" i="15"/>
  <c r="CK493" i="15"/>
  <c r="CR172" i="15"/>
  <c r="CQ172" i="15"/>
  <c r="CM172" i="15"/>
  <c r="CL172" i="15"/>
  <c r="CK172" i="15"/>
  <c r="CR448" i="15"/>
  <c r="CQ448" i="15"/>
  <c r="CM448" i="15"/>
  <c r="CL448" i="15"/>
  <c r="CK448" i="15"/>
  <c r="CR245" i="15"/>
  <c r="CQ245" i="15"/>
  <c r="CM245" i="15"/>
  <c r="CL245" i="15"/>
  <c r="CK245" i="15"/>
  <c r="CR215" i="15"/>
  <c r="CQ215" i="15"/>
  <c r="CM215" i="15"/>
  <c r="CL215" i="15"/>
  <c r="CK215" i="15"/>
  <c r="CR517" i="15"/>
  <c r="CQ517" i="15"/>
  <c r="CM517" i="15"/>
  <c r="CL517" i="15"/>
  <c r="CK517" i="15"/>
  <c r="CR217" i="15"/>
  <c r="CQ217" i="15"/>
  <c r="CM217" i="15"/>
  <c r="CL217" i="15"/>
  <c r="CK217" i="15"/>
  <c r="CR220" i="15"/>
  <c r="CQ220" i="15"/>
  <c r="CM220" i="15"/>
  <c r="CL220" i="15"/>
  <c r="CK220" i="15"/>
  <c r="CR522" i="15"/>
  <c r="CQ522" i="15"/>
  <c r="CM522" i="15"/>
  <c r="CL522" i="15"/>
  <c r="CK522" i="15"/>
  <c r="CR209" i="15"/>
  <c r="CQ209" i="15"/>
  <c r="CM209" i="15"/>
  <c r="CL209" i="15"/>
  <c r="CK209" i="15"/>
  <c r="CR526" i="15"/>
  <c r="CQ526" i="15"/>
  <c r="CM526" i="15"/>
  <c r="CL526" i="15"/>
  <c r="CK526" i="15"/>
  <c r="CR156" i="15"/>
  <c r="CQ156" i="15"/>
  <c r="CM156" i="15"/>
  <c r="CL156" i="15"/>
  <c r="CK156" i="15"/>
  <c r="CR205" i="15"/>
  <c r="CQ205" i="15"/>
  <c r="CM205" i="15"/>
  <c r="CL205" i="15"/>
  <c r="CK205" i="15"/>
  <c r="CR227" i="15"/>
  <c r="CQ227" i="15"/>
  <c r="CM227" i="15"/>
  <c r="CL227" i="15"/>
  <c r="CK227" i="15"/>
  <c r="CR206" i="15"/>
  <c r="CQ206" i="15"/>
  <c r="CM206" i="15"/>
  <c r="CL206" i="15"/>
  <c r="CK206" i="15"/>
  <c r="CR169" i="15"/>
  <c r="CQ169" i="15"/>
  <c r="CM169" i="15"/>
  <c r="CL169" i="15"/>
  <c r="CK169" i="15"/>
  <c r="CR216" i="15"/>
  <c r="CQ216" i="15"/>
  <c r="CM216" i="15"/>
  <c r="CL216" i="15"/>
  <c r="CK216" i="15"/>
  <c r="CR530" i="15"/>
  <c r="CQ530" i="15"/>
  <c r="CM530" i="15"/>
  <c r="CL530" i="15"/>
  <c r="CK530" i="15"/>
  <c r="CR226" i="15"/>
  <c r="CQ226" i="15"/>
  <c r="CM226" i="15"/>
  <c r="CL226" i="15"/>
  <c r="CK226" i="15"/>
  <c r="CR535" i="15"/>
  <c r="CQ535" i="15"/>
  <c r="CM535" i="15"/>
  <c r="CL535" i="15"/>
  <c r="CK535" i="15"/>
  <c r="CR5" i="15"/>
  <c r="CQ5" i="15"/>
  <c r="CM5" i="15"/>
  <c r="CL5" i="15"/>
  <c r="CK5" i="15"/>
  <c r="CR194" i="15"/>
  <c r="CQ194" i="15"/>
  <c r="CM194" i="15"/>
  <c r="CL194" i="15"/>
  <c r="CK194" i="15"/>
  <c r="CR42" i="15"/>
  <c r="CQ42" i="15"/>
  <c r="CM42" i="15"/>
  <c r="CL42" i="15"/>
  <c r="CK42" i="15"/>
  <c r="CR151" i="15"/>
  <c r="CQ151" i="15"/>
  <c r="CM151" i="15"/>
  <c r="CL151" i="15"/>
  <c r="CK151" i="15"/>
  <c r="CR249" i="15"/>
  <c r="CQ249" i="15"/>
  <c r="CM249" i="15"/>
  <c r="CL249" i="15"/>
  <c r="CK249" i="15"/>
  <c r="CR615" i="15"/>
  <c r="CQ615" i="15"/>
  <c r="CM615" i="15"/>
  <c r="CL615" i="15"/>
  <c r="CK615" i="15"/>
  <c r="CR401" i="15"/>
  <c r="CQ401" i="15"/>
  <c r="CM401" i="15"/>
  <c r="CL401" i="15"/>
  <c r="CK401" i="15"/>
  <c r="CR219" i="15"/>
  <c r="CQ219" i="15"/>
  <c r="CM219" i="15"/>
  <c r="CL219" i="15"/>
  <c r="CK219" i="15"/>
  <c r="CR306" i="15"/>
  <c r="CQ306" i="15"/>
  <c r="CM306" i="15"/>
  <c r="CL306" i="15"/>
  <c r="CK306" i="15"/>
  <c r="CR640" i="15"/>
  <c r="CQ640" i="15"/>
  <c r="CM640" i="15"/>
  <c r="CL640" i="15"/>
  <c r="CK640" i="15"/>
  <c r="CR484" i="15"/>
  <c r="CQ484" i="15"/>
  <c r="CM484" i="15"/>
  <c r="CL484" i="15"/>
  <c r="CK484" i="15"/>
  <c r="CR96" i="15"/>
  <c r="CQ96" i="15"/>
  <c r="CM96" i="15"/>
  <c r="CL96" i="15"/>
  <c r="CK96" i="15"/>
  <c r="CR440" i="15"/>
  <c r="CQ440" i="15"/>
  <c r="CM440" i="15"/>
  <c r="CL440" i="15"/>
  <c r="CK440" i="15"/>
  <c r="CR314" i="15"/>
  <c r="CQ314" i="15"/>
  <c r="CM314" i="15"/>
  <c r="CL314" i="15"/>
  <c r="CK314" i="15"/>
  <c r="CR369" i="15"/>
  <c r="CQ369" i="15"/>
  <c r="CM369" i="15"/>
  <c r="CL369" i="15"/>
  <c r="CK369" i="15"/>
  <c r="CR364" i="15"/>
  <c r="CQ364" i="15"/>
  <c r="CM364" i="15"/>
  <c r="CL364" i="15"/>
  <c r="CK364" i="15"/>
  <c r="CR138" i="15"/>
  <c r="CQ138" i="15"/>
  <c r="CM138" i="15"/>
  <c r="CL138" i="15"/>
  <c r="CK138" i="15"/>
  <c r="CR553" i="15"/>
  <c r="CQ553" i="15"/>
  <c r="CM553" i="15"/>
  <c r="CL553" i="15"/>
  <c r="CK553" i="15"/>
  <c r="CR74" i="15"/>
  <c r="CQ74" i="15"/>
  <c r="CM74" i="15"/>
  <c r="CL74" i="15"/>
  <c r="CK74" i="15"/>
  <c r="CR475" i="15"/>
  <c r="CQ475" i="15"/>
  <c r="CM475" i="15"/>
  <c r="CL475" i="15"/>
  <c r="CK475" i="15"/>
  <c r="CR416" i="15"/>
  <c r="CQ416" i="15"/>
  <c r="CM416" i="15"/>
  <c r="CL416" i="15"/>
  <c r="CK416" i="15"/>
  <c r="CR528" i="15"/>
  <c r="CQ528" i="15"/>
  <c r="CM528" i="15"/>
  <c r="CL528" i="15"/>
  <c r="CK528" i="15"/>
  <c r="CR176" i="15"/>
  <c r="CQ176" i="15"/>
  <c r="CM176" i="15"/>
  <c r="CL176" i="15"/>
  <c r="CK176" i="15"/>
  <c r="CR59" i="15"/>
  <c r="CQ59" i="15"/>
  <c r="CM59" i="15"/>
  <c r="CL59" i="15"/>
  <c r="CK59" i="15"/>
  <c r="CR572" i="15"/>
  <c r="CQ572" i="15"/>
  <c r="CM572" i="15"/>
  <c r="CL572" i="15"/>
  <c r="CK572" i="15"/>
  <c r="CR56" i="15"/>
  <c r="CQ56" i="15"/>
  <c r="CM56" i="15"/>
  <c r="CL56" i="15"/>
  <c r="CK56" i="15"/>
  <c r="CR383" i="15"/>
  <c r="CQ383" i="15"/>
  <c r="CM383" i="15"/>
  <c r="CL383" i="15"/>
  <c r="CK383" i="15"/>
  <c r="CR384" i="15"/>
  <c r="CQ384" i="15"/>
  <c r="CM384" i="15"/>
  <c r="CL384" i="15"/>
  <c r="CK384" i="15"/>
  <c r="CR398" i="15"/>
  <c r="CQ398" i="15"/>
  <c r="CM398" i="15"/>
  <c r="CL398" i="15"/>
  <c r="CK398" i="15"/>
  <c r="CR43" i="15"/>
  <c r="CQ43" i="15"/>
  <c r="CM43" i="15"/>
  <c r="CL43" i="15"/>
  <c r="CK43" i="15"/>
  <c r="CR126" i="15"/>
  <c r="CQ126" i="15"/>
  <c r="CM126" i="15"/>
  <c r="CL126" i="15"/>
  <c r="CK126" i="15"/>
  <c r="CR38" i="15"/>
  <c r="CQ38" i="15"/>
  <c r="CM38" i="15"/>
  <c r="CL38" i="15"/>
  <c r="CK38" i="15"/>
  <c r="CR482" i="15"/>
  <c r="CQ482" i="15"/>
  <c r="CM482" i="15"/>
  <c r="CL482" i="15"/>
  <c r="CK482" i="15"/>
  <c r="CR291" i="15"/>
  <c r="CQ291" i="15"/>
  <c r="CM291" i="15"/>
  <c r="CL291" i="15"/>
  <c r="CK291" i="15"/>
  <c r="CR154" i="15"/>
  <c r="CQ154" i="15"/>
  <c r="CM154" i="15"/>
  <c r="CL154" i="15"/>
  <c r="CK154" i="15"/>
  <c r="CR301" i="15"/>
  <c r="CQ301" i="15"/>
  <c r="CM301" i="15"/>
  <c r="CL301" i="15"/>
  <c r="CK301" i="15"/>
  <c r="CR57" i="15"/>
  <c r="CQ57" i="15"/>
  <c r="CM57" i="15"/>
  <c r="CL57" i="15"/>
  <c r="CK57" i="15"/>
  <c r="CR54" i="15"/>
  <c r="CQ54" i="15"/>
  <c r="CM54" i="15"/>
  <c r="CL54" i="15"/>
  <c r="CK54" i="15"/>
  <c r="CR41" i="15"/>
  <c r="CQ41" i="15"/>
  <c r="CM41" i="15"/>
  <c r="CL41" i="15"/>
  <c r="CK41" i="15"/>
  <c r="CR3" i="15"/>
  <c r="CQ3" i="15"/>
  <c r="CM3" i="15"/>
  <c r="CL3" i="15"/>
  <c r="CK3" i="15"/>
  <c r="CR575" i="15"/>
  <c r="CQ575" i="15"/>
  <c r="CM575" i="15"/>
  <c r="CL575" i="15"/>
  <c r="CK575" i="15"/>
  <c r="CR193" i="15"/>
  <c r="CQ193" i="15"/>
  <c r="CM193" i="15"/>
  <c r="CL193" i="15"/>
  <c r="CK193" i="15"/>
  <c r="CR162" i="15"/>
  <c r="CQ162" i="15"/>
  <c r="CM162" i="15"/>
  <c r="CL162" i="15"/>
  <c r="CK162" i="15"/>
  <c r="CR4" i="15"/>
  <c r="CQ4" i="15"/>
  <c r="CM4" i="15"/>
  <c r="CL4" i="15"/>
  <c r="CK4" i="15"/>
  <c r="CR221" i="15"/>
  <c r="CQ221" i="15"/>
  <c r="CM221" i="15"/>
  <c r="CL221" i="15"/>
  <c r="CK221" i="15"/>
  <c r="CR539" i="15"/>
  <c r="CQ539" i="15"/>
  <c r="CM539" i="15"/>
  <c r="CL539" i="15"/>
  <c r="CK539" i="15"/>
  <c r="CR582" i="15"/>
  <c r="CQ582" i="15"/>
  <c r="CM582" i="15"/>
  <c r="CL582" i="15"/>
  <c r="CK582" i="15"/>
  <c r="CR538" i="15"/>
  <c r="CQ538" i="15"/>
  <c r="CM538" i="15"/>
  <c r="CL538" i="15"/>
  <c r="CK538" i="15"/>
  <c r="CR537" i="15"/>
  <c r="CQ537" i="15"/>
  <c r="CM537" i="15"/>
  <c r="CL537" i="15"/>
  <c r="CK537" i="15"/>
  <c r="CR518" i="15"/>
  <c r="CQ518" i="15"/>
  <c r="CM518" i="15"/>
  <c r="CL518" i="15"/>
  <c r="CK518" i="15"/>
  <c r="CR480" i="15"/>
  <c r="CQ480" i="15"/>
  <c r="CM480" i="15"/>
  <c r="CL480" i="15"/>
  <c r="CK480" i="15"/>
  <c r="CR403" i="15"/>
  <c r="CQ403" i="15"/>
  <c r="CM403" i="15"/>
  <c r="CL403" i="15"/>
  <c r="CK403" i="15"/>
  <c r="CR390" i="15"/>
  <c r="CQ390" i="15"/>
  <c r="CM390" i="15"/>
  <c r="CL390" i="15"/>
  <c r="CK390" i="15"/>
  <c r="CR350" i="15"/>
  <c r="CQ350" i="15"/>
  <c r="CM350" i="15"/>
  <c r="CL350" i="15"/>
  <c r="CK350" i="15"/>
  <c r="CR335" i="15"/>
  <c r="CQ335" i="15"/>
  <c r="CM335" i="15"/>
  <c r="CL335" i="15"/>
  <c r="CK335" i="15"/>
  <c r="CR323" i="15"/>
  <c r="CQ323" i="15"/>
  <c r="CM323" i="15"/>
  <c r="CL323" i="15"/>
  <c r="CK323" i="15"/>
  <c r="CR308" i="15"/>
  <c r="CQ308" i="15"/>
  <c r="CM308" i="15"/>
  <c r="CL308" i="15"/>
  <c r="CK308" i="15"/>
  <c r="CR296" i="15"/>
  <c r="CQ296" i="15"/>
  <c r="CM296" i="15"/>
  <c r="CL296" i="15"/>
  <c r="CK296" i="15"/>
  <c r="CR283" i="15"/>
  <c r="CQ283" i="15"/>
  <c r="CM283" i="15"/>
  <c r="CL283" i="15"/>
  <c r="CK283" i="15"/>
  <c r="CR208" i="15"/>
  <c r="CQ208" i="15"/>
  <c r="CM208" i="15"/>
  <c r="CL208" i="15"/>
  <c r="CK208" i="15"/>
  <c r="CR186" i="15"/>
  <c r="CQ186" i="15"/>
  <c r="CM186" i="15"/>
  <c r="CL186" i="15"/>
  <c r="CK186" i="15"/>
  <c r="CR181" i="15"/>
  <c r="CQ181" i="15"/>
  <c r="CM181" i="15"/>
  <c r="CL181" i="15"/>
  <c r="CK181" i="15"/>
  <c r="CR180" i="15"/>
  <c r="CQ180" i="15"/>
  <c r="CM180" i="15"/>
  <c r="CL180" i="15"/>
  <c r="CK180" i="15"/>
  <c r="CR164" i="15"/>
  <c r="CQ164" i="15"/>
  <c r="CM164" i="15"/>
  <c r="CL164" i="15"/>
  <c r="CK164" i="15"/>
  <c r="CR161" i="15"/>
  <c r="CQ161" i="15"/>
  <c r="CM161" i="15"/>
  <c r="CL161" i="15"/>
  <c r="CK161" i="15"/>
  <c r="CR150" i="15"/>
  <c r="CQ150" i="15"/>
  <c r="CM150" i="15"/>
  <c r="CL150" i="15"/>
  <c r="CK150" i="15"/>
  <c r="CR360" i="15"/>
  <c r="CQ360" i="15"/>
  <c r="CM360" i="15"/>
  <c r="CL360" i="15"/>
  <c r="CK360" i="15"/>
  <c r="CR187" i="15"/>
  <c r="CQ187" i="15"/>
  <c r="CM187" i="15"/>
  <c r="CL187" i="15"/>
  <c r="CK187" i="15"/>
  <c r="CR153" i="15"/>
  <c r="CQ153" i="15"/>
  <c r="CM153" i="15"/>
  <c r="CL153" i="15"/>
  <c r="CK153" i="15"/>
  <c r="CR287" i="15"/>
  <c r="CQ287" i="15"/>
  <c r="CM287" i="15"/>
  <c r="CL287" i="15"/>
  <c r="CK287" i="15"/>
  <c r="CR382" i="15"/>
  <c r="CQ382" i="15"/>
  <c r="CM382" i="15"/>
  <c r="CL382" i="15"/>
  <c r="CK382" i="15"/>
  <c r="CR170" i="15"/>
  <c r="CQ170" i="15"/>
  <c r="CM170" i="15"/>
  <c r="CL170" i="15"/>
  <c r="CK170" i="15"/>
  <c r="CR614" i="15"/>
  <c r="CQ614" i="15"/>
  <c r="CM614" i="15"/>
  <c r="CL614" i="15"/>
  <c r="CK614" i="15"/>
  <c r="CR387" i="15"/>
  <c r="CQ387" i="15"/>
  <c r="CM387" i="15"/>
  <c r="CL387" i="15"/>
  <c r="CK387" i="15"/>
  <c r="CR285" i="15"/>
  <c r="CQ285" i="15"/>
  <c r="CM285" i="15"/>
  <c r="CL285" i="15"/>
  <c r="CK285" i="15"/>
  <c r="CR50" i="15"/>
  <c r="CQ50" i="15"/>
  <c r="CM50" i="15"/>
  <c r="CL50" i="15"/>
  <c r="CK50" i="15"/>
  <c r="CR94" i="15"/>
  <c r="CQ94" i="15"/>
  <c r="CM94" i="15"/>
  <c r="CL94" i="15"/>
  <c r="CK94" i="15"/>
  <c r="CR45" i="15"/>
  <c r="CQ45" i="15"/>
  <c r="CM45" i="15"/>
  <c r="CL45" i="15"/>
  <c r="CK45" i="15"/>
  <c r="CR44" i="15"/>
  <c r="CQ44" i="15"/>
  <c r="CM44" i="15"/>
  <c r="CL44" i="15"/>
  <c r="CK44" i="15"/>
  <c r="CR25" i="15"/>
  <c r="CQ25" i="15"/>
  <c r="CM25" i="15"/>
  <c r="CL25" i="15"/>
  <c r="CK25" i="15"/>
  <c r="CR49" i="15"/>
  <c r="CQ49" i="15"/>
  <c r="CM49" i="15"/>
  <c r="CL49" i="15"/>
  <c r="CK49" i="15"/>
  <c r="CR13" i="15"/>
  <c r="CQ13" i="15"/>
  <c r="CM13" i="15"/>
  <c r="CL13" i="15"/>
  <c r="CK13" i="15"/>
  <c r="CR14" i="15"/>
  <c r="CQ14" i="15"/>
  <c r="CM14" i="15"/>
  <c r="CL14" i="15"/>
  <c r="CK14" i="15"/>
  <c r="CR35" i="15"/>
  <c r="CQ35" i="15"/>
  <c r="CM35" i="15"/>
  <c r="CL35" i="15"/>
  <c r="CK35" i="15"/>
  <c r="CR372" i="15"/>
  <c r="CQ372" i="15"/>
  <c r="CM372" i="15"/>
  <c r="CL372" i="15"/>
  <c r="CK372" i="15"/>
  <c r="CR106" i="15"/>
  <c r="CQ106" i="15"/>
  <c r="CM106" i="15"/>
  <c r="CL106" i="15"/>
  <c r="CK106" i="15"/>
  <c r="CR638" i="15"/>
  <c r="CQ638" i="15"/>
  <c r="CM638" i="15"/>
  <c r="CL638" i="15"/>
  <c r="CK638" i="15"/>
  <c r="CR473" i="15"/>
  <c r="CQ473" i="15"/>
  <c r="CM473" i="15"/>
  <c r="CL473" i="15"/>
  <c r="CK473" i="15"/>
  <c r="CR563" i="15"/>
  <c r="CQ563" i="15"/>
  <c r="CM563" i="15"/>
  <c r="CL563" i="15"/>
  <c r="CK563" i="15"/>
  <c r="CR597" i="15"/>
  <c r="CQ597" i="15"/>
  <c r="CM597" i="15"/>
  <c r="CL597" i="15"/>
  <c r="CK597" i="15"/>
  <c r="CR588" i="15"/>
  <c r="CQ588" i="15"/>
  <c r="CM588" i="15"/>
  <c r="CL588" i="15"/>
  <c r="CK588" i="15"/>
  <c r="CR447" i="15"/>
  <c r="CQ447" i="15"/>
  <c r="CM447" i="15"/>
  <c r="CL447" i="15"/>
  <c r="CK447" i="15"/>
  <c r="CR428" i="15"/>
  <c r="CQ428" i="15"/>
  <c r="CM428" i="15"/>
  <c r="CL428" i="15"/>
  <c r="CK428" i="15"/>
  <c r="CR548" i="15"/>
  <c r="CQ548" i="15"/>
  <c r="CM548" i="15"/>
  <c r="CL548" i="15"/>
  <c r="CK548" i="15"/>
  <c r="CR479" i="15"/>
  <c r="CQ479" i="15"/>
  <c r="CM479" i="15"/>
  <c r="CL479" i="15"/>
  <c r="CK479" i="15"/>
  <c r="CR560" i="15"/>
  <c r="CQ560" i="15"/>
  <c r="CM560" i="15"/>
  <c r="CL560" i="15"/>
  <c r="CK560" i="15"/>
  <c r="CR567" i="15"/>
  <c r="CQ567" i="15"/>
  <c r="CM567" i="15"/>
  <c r="CL567" i="15"/>
  <c r="CK567" i="15"/>
  <c r="CR607" i="15"/>
  <c r="CQ607" i="15"/>
  <c r="CM607" i="15"/>
  <c r="CL607" i="15"/>
  <c r="CK607" i="15"/>
  <c r="CR471" i="15"/>
  <c r="CQ471" i="15"/>
  <c r="CM471" i="15"/>
  <c r="CL471" i="15"/>
  <c r="CK471" i="15"/>
  <c r="CR466" i="15"/>
  <c r="CQ466" i="15"/>
  <c r="CM466" i="15"/>
  <c r="CL466" i="15"/>
  <c r="CK466" i="15"/>
  <c r="CR456" i="15"/>
  <c r="CQ456" i="15"/>
  <c r="CM456" i="15"/>
  <c r="CL456" i="15"/>
  <c r="CK456" i="15"/>
  <c r="CR412" i="15"/>
  <c r="CQ412" i="15"/>
  <c r="CM412" i="15"/>
  <c r="CL412" i="15"/>
  <c r="CK412" i="15"/>
  <c r="CR474" i="15"/>
  <c r="CQ474" i="15"/>
  <c r="CM474" i="15"/>
  <c r="CL474" i="15"/>
  <c r="CK474" i="15"/>
  <c r="CR436" i="15"/>
  <c r="CQ436" i="15"/>
  <c r="CM436" i="15"/>
  <c r="CL436" i="15"/>
  <c r="CK436" i="15"/>
  <c r="CR589" i="15"/>
  <c r="CQ589" i="15"/>
  <c r="CM589" i="15"/>
  <c r="CL589" i="15"/>
  <c r="CK589" i="15"/>
  <c r="CR609" i="15"/>
  <c r="CQ609" i="15"/>
  <c r="CM609" i="15"/>
  <c r="CL609" i="15"/>
  <c r="CK609" i="15"/>
  <c r="CR605" i="15"/>
  <c r="CQ605" i="15"/>
  <c r="CM605" i="15"/>
  <c r="CL605" i="15"/>
  <c r="CK605" i="15"/>
  <c r="CR549" i="15"/>
  <c r="CQ549" i="15"/>
  <c r="CM549" i="15"/>
  <c r="CL549" i="15"/>
  <c r="CK549" i="15"/>
  <c r="CR417" i="15"/>
  <c r="CQ417" i="15"/>
  <c r="CM417" i="15"/>
  <c r="CL417" i="15"/>
  <c r="CK417" i="15"/>
  <c r="CR598" i="15"/>
  <c r="CQ598" i="15"/>
  <c r="CM598" i="15"/>
  <c r="CL598" i="15"/>
  <c r="CK598" i="15"/>
  <c r="CR544" i="15"/>
  <c r="CQ544" i="15"/>
  <c r="CM544" i="15"/>
  <c r="CL544" i="15"/>
  <c r="CK544" i="15"/>
  <c r="CR606" i="15"/>
  <c r="CQ606" i="15"/>
  <c r="CM606" i="15"/>
  <c r="CL606" i="15"/>
  <c r="CK606" i="15"/>
  <c r="CR628" i="15"/>
  <c r="CQ628" i="15"/>
  <c r="CM628" i="15"/>
  <c r="CL628" i="15"/>
  <c r="CK628" i="15"/>
  <c r="CR590" i="15"/>
  <c r="CQ590" i="15"/>
  <c r="CM590" i="15"/>
  <c r="CL590" i="15"/>
  <c r="CK590" i="15"/>
  <c r="CR461" i="15"/>
  <c r="CQ461" i="15"/>
  <c r="CM461" i="15"/>
  <c r="CL461" i="15"/>
  <c r="CK461" i="15"/>
  <c r="CR472" i="15"/>
  <c r="CQ472" i="15"/>
  <c r="CM472" i="15"/>
  <c r="CL472" i="15"/>
  <c r="CK472" i="15"/>
  <c r="CR452" i="15"/>
  <c r="CQ452" i="15"/>
  <c r="CM452" i="15"/>
  <c r="CL452" i="15"/>
  <c r="CK452" i="15"/>
  <c r="CR429" i="15"/>
  <c r="CQ429" i="15"/>
  <c r="CM429" i="15"/>
  <c r="CL429" i="15"/>
  <c r="CK429" i="15"/>
  <c r="CR541" i="15"/>
  <c r="CQ541" i="15"/>
  <c r="CM541" i="15"/>
  <c r="CL541" i="15"/>
  <c r="CK541" i="15"/>
  <c r="CR435" i="15"/>
  <c r="CQ435" i="15"/>
  <c r="CM435" i="15"/>
  <c r="CL435" i="15"/>
  <c r="CK435" i="15"/>
  <c r="CR558" i="15"/>
  <c r="CQ558" i="15"/>
  <c r="CM558" i="15"/>
  <c r="CL558" i="15"/>
  <c r="CK558" i="15"/>
  <c r="CR442" i="15"/>
  <c r="CQ442" i="15"/>
  <c r="CM442" i="15"/>
  <c r="CL442" i="15"/>
  <c r="CK442" i="15"/>
  <c r="CR543" i="15"/>
  <c r="CQ543" i="15"/>
  <c r="CM543" i="15"/>
  <c r="CL543" i="15"/>
  <c r="CK543" i="15"/>
  <c r="CR449" i="15"/>
  <c r="CQ449" i="15"/>
  <c r="CM449" i="15"/>
  <c r="CL449" i="15"/>
  <c r="CK449" i="15"/>
  <c r="CR592" i="15"/>
  <c r="CQ592" i="15"/>
  <c r="CM592" i="15"/>
  <c r="CL592" i="15"/>
  <c r="CK592" i="15"/>
  <c r="CR477" i="15"/>
  <c r="CQ477" i="15"/>
  <c r="CM477" i="15"/>
  <c r="CL477" i="15"/>
  <c r="CK477" i="15"/>
  <c r="CR561" i="15"/>
  <c r="CQ561" i="15"/>
  <c r="CM561" i="15"/>
  <c r="CL561" i="15"/>
  <c r="CK561" i="15"/>
  <c r="CR420" i="15"/>
  <c r="CQ420" i="15"/>
  <c r="CM420" i="15"/>
  <c r="CL420" i="15"/>
  <c r="CK420" i="15"/>
  <c r="CR624" i="15"/>
  <c r="CQ624" i="15"/>
  <c r="CM624" i="15"/>
  <c r="CL624" i="15"/>
  <c r="CK624" i="15"/>
  <c r="CR458" i="15"/>
  <c r="CQ458" i="15"/>
  <c r="CM458" i="15"/>
  <c r="CL458" i="15"/>
  <c r="CK458" i="15"/>
  <c r="CR574" i="15"/>
  <c r="CQ574" i="15"/>
  <c r="CM574" i="15"/>
  <c r="CL574" i="15"/>
  <c r="CK574" i="15"/>
  <c r="CR438" i="15"/>
  <c r="CQ438" i="15"/>
  <c r="CM438" i="15"/>
  <c r="CL438" i="15"/>
  <c r="CK438" i="15"/>
  <c r="CR540" i="15"/>
  <c r="CQ540" i="15"/>
  <c r="CM540" i="15"/>
  <c r="CL540" i="15"/>
  <c r="CK540" i="15"/>
  <c r="CR137" i="15"/>
  <c r="CQ137" i="15"/>
  <c r="CM137" i="15"/>
  <c r="CL137" i="15"/>
  <c r="CK137" i="15"/>
  <c r="CR119" i="15"/>
  <c r="CQ119" i="15"/>
  <c r="CM119" i="15"/>
  <c r="CL119" i="15"/>
  <c r="CK119" i="15"/>
  <c r="CR503" i="15"/>
  <c r="CQ503" i="15"/>
  <c r="CM503" i="15"/>
  <c r="CL503" i="15"/>
  <c r="CK503" i="15"/>
  <c r="CR365" i="15"/>
  <c r="CQ365" i="15"/>
  <c r="CM365" i="15"/>
  <c r="CL365" i="15"/>
  <c r="CK365" i="15"/>
  <c r="CR411" i="15"/>
  <c r="CQ411" i="15"/>
  <c r="CM411" i="15"/>
  <c r="CL411" i="15"/>
  <c r="CK411" i="15"/>
  <c r="CR211" i="15"/>
  <c r="CQ211" i="15"/>
  <c r="CM211" i="15"/>
  <c r="CL211" i="15"/>
  <c r="CK211" i="15"/>
  <c r="CR36" i="15"/>
  <c r="CQ36" i="15"/>
  <c r="CM36" i="15"/>
  <c r="CL36" i="15"/>
  <c r="CK36" i="15"/>
  <c r="CR557" i="15"/>
  <c r="CQ557" i="15"/>
  <c r="CM557" i="15"/>
  <c r="CL557" i="15"/>
  <c r="CK557" i="15"/>
  <c r="CR299" i="15"/>
  <c r="CQ299" i="15"/>
  <c r="CM299" i="15"/>
  <c r="CL299" i="15"/>
  <c r="CK299" i="15"/>
  <c r="CR604" i="15"/>
  <c r="CQ604" i="15"/>
  <c r="CM604" i="15"/>
  <c r="CL604" i="15"/>
  <c r="CK604" i="15"/>
  <c r="CR432" i="15"/>
  <c r="CQ432" i="15"/>
  <c r="CM432" i="15"/>
  <c r="CL432" i="15"/>
  <c r="CK432" i="15"/>
  <c r="CR445" i="15"/>
  <c r="CQ445" i="15"/>
  <c r="CM445" i="15"/>
  <c r="CL445" i="15"/>
  <c r="CK445" i="15"/>
  <c r="CR620" i="15"/>
  <c r="CQ620" i="15"/>
  <c r="CM620" i="15"/>
  <c r="CL620" i="15"/>
  <c r="CK620" i="15"/>
  <c r="CR626" i="15"/>
  <c r="CQ626" i="15"/>
  <c r="CM626" i="15"/>
  <c r="CL626" i="15"/>
  <c r="CK626" i="15"/>
  <c r="CR441" i="15"/>
  <c r="CQ441" i="15"/>
  <c r="CM441" i="15"/>
  <c r="CL441" i="15"/>
  <c r="CK441" i="15"/>
  <c r="CR410" i="15"/>
  <c r="CQ410" i="15"/>
  <c r="CM410" i="15"/>
  <c r="CL410" i="15"/>
  <c r="CK410" i="15"/>
  <c r="CR525" i="15"/>
  <c r="CQ525" i="15"/>
  <c r="CM525" i="15"/>
  <c r="CL525" i="15"/>
  <c r="CK525" i="15"/>
  <c r="CR519" i="15"/>
  <c r="CQ519" i="15"/>
  <c r="CM519" i="15"/>
  <c r="CL519" i="15"/>
  <c r="CK519" i="15"/>
  <c r="CR203" i="15"/>
  <c r="CQ203" i="15"/>
  <c r="CM203" i="15"/>
  <c r="CL203" i="15"/>
  <c r="CK203" i="15"/>
  <c r="CR394" i="15"/>
  <c r="CQ394" i="15"/>
  <c r="CM394" i="15"/>
  <c r="CL394" i="15"/>
  <c r="CK394" i="15"/>
  <c r="CR547" i="15"/>
  <c r="CQ547" i="15"/>
  <c r="CM547" i="15"/>
  <c r="CL547" i="15"/>
  <c r="CK547" i="15"/>
  <c r="CR75" i="15"/>
  <c r="CQ75" i="15"/>
  <c r="CM75" i="15"/>
  <c r="CL75" i="15"/>
  <c r="CK75" i="15"/>
  <c r="CR400" i="15"/>
  <c r="CQ400" i="15"/>
  <c r="CM400" i="15"/>
  <c r="CL400" i="15"/>
  <c r="CK400" i="15"/>
  <c r="CR496" i="15"/>
  <c r="CQ496" i="15"/>
  <c r="CM496" i="15"/>
  <c r="CL496" i="15"/>
  <c r="CK496" i="15"/>
  <c r="CR414" i="15"/>
  <c r="CQ414" i="15"/>
  <c r="CM414" i="15"/>
  <c r="CL414" i="15"/>
  <c r="CK414" i="15"/>
  <c r="CR523" i="15"/>
  <c r="CQ523" i="15"/>
  <c r="CM523" i="15"/>
  <c r="CL523" i="15"/>
  <c r="CK523" i="15"/>
  <c r="CR467" i="15"/>
  <c r="CQ467" i="15"/>
  <c r="CM467" i="15"/>
  <c r="CL467" i="15"/>
  <c r="CK467" i="15"/>
  <c r="CR237" i="15"/>
  <c r="CQ237" i="15"/>
  <c r="CM237" i="15"/>
  <c r="CL237" i="15"/>
  <c r="CK237" i="15"/>
  <c r="CR644" i="15"/>
  <c r="CQ644" i="15"/>
  <c r="CM644" i="15"/>
  <c r="CL644" i="15"/>
  <c r="CK644" i="15"/>
  <c r="CR339" i="15"/>
  <c r="CQ339" i="15"/>
  <c r="CM339" i="15"/>
  <c r="CL339" i="15"/>
  <c r="CK339" i="15"/>
  <c r="CR155" i="15"/>
  <c r="CQ155" i="15"/>
  <c r="CM155" i="15"/>
  <c r="CL155" i="15"/>
  <c r="CK155" i="15"/>
  <c r="CR637" i="15"/>
  <c r="CQ637" i="15"/>
  <c r="CM637" i="15"/>
  <c r="CL637" i="15"/>
  <c r="CK637" i="15"/>
  <c r="CR290" i="15"/>
  <c r="CQ290" i="15"/>
  <c r="CM290" i="15"/>
  <c r="CL290" i="15"/>
  <c r="CK290" i="15"/>
  <c r="CR552" i="15"/>
  <c r="CQ552" i="15"/>
  <c r="CM552" i="15"/>
  <c r="CL552" i="15"/>
  <c r="CK552" i="15"/>
  <c r="CR648" i="15"/>
  <c r="CQ648" i="15"/>
  <c r="CM648" i="15"/>
  <c r="CL648" i="15"/>
  <c r="CK648" i="15"/>
  <c r="CR446" i="15"/>
  <c r="CQ446" i="15"/>
  <c r="CM446" i="15"/>
  <c r="CL446" i="15"/>
  <c r="CK446" i="15"/>
  <c r="CR551" i="15"/>
  <c r="CQ551" i="15"/>
  <c r="CM551" i="15"/>
  <c r="CL551" i="15"/>
  <c r="CK551" i="15"/>
  <c r="CR600" i="15"/>
  <c r="CQ600" i="15"/>
  <c r="CM600" i="15"/>
  <c r="CL600" i="15"/>
  <c r="CK600" i="15"/>
  <c r="CR28" i="15"/>
  <c r="CQ28" i="15"/>
  <c r="CM28" i="15"/>
  <c r="CL28" i="15"/>
  <c r="CK28" i="15"/>
  <c r="CR264" i="15"/>
  <c r="CQ264" i="15"/>
  <c r="CM264" i="15"/>
  <c r="CL264" i="15"/>
  <c r="CK264" i="15"/>
  <c r="CR587" i="15"/>
  <c r="CQ587" i="15"/>
  <c r="CM587" i="15"/>
  <c r="CL587" i="15"/>
  <c r="CK587" i="15"/>
  <c r="CR346" i="15"/>
  <c r="CQ346" i="15"/>
  <c r="CM346" i="15"/>
  <c r="CL346" i="15"/>
  <c r="CK346" i="15"/>
  <c r="CR379" i="15"/>
  <c r="CQ379" i="15"/>
  <c r="CM379" i="15"/>
  <c r="CL379" i="15"/>
  <c r="CK379" i="15"/>
  <c r="CR391" i="15"/>
  <c r="CQ391" i="15"/>
  <c r="CM391" i="15"/>
  <c r="CL391" i="15"/>
  <c r="CK391" i="15"/>
  <c r="CR124" i="15"/>
  <c r="CQ124" i="15"/>
  <c r="CM124" i="15"/>
  <c r="CL124" i="15"/>
  <c r="CK124" i="15"/>
  <c r="CR531" i="15"/>
  <c r="CQ531" i="15"/>
  <c r="CM531" i="15"/>
  <c r="CL531" i="15"/>
  <c r="CK531" i="15"/>
  <c r="CR64" i="15"/>
  <c r="CQ64" i="15"/>
  <c r="CM64" i="15"/>
  <c r="CL64" i="15"/>
  <c r="CK64" i="15"/>
  <c r="CR389" i="15"/>
  <c r="CQ389" i="15"/>
  <c r="CM389" i="15"/>
  <c r="CL389" i="15"/>
  <c r="CK389" i="15"/>
  <c r="CR307" i="15"/>
  <c r="CQ307" i="15"/>
  <c r="CM307" i="15"/>
  <c r="CL307" i="15"/>
  <c r="CK307" i="15"/>
  <c r="CR9" i="15"/>
  <c r="CQ9" i="15"/>
  <c r="CM9" i="15"/>
  <c r="CL9" i="15"/>
  <c r="CK9" i="15"/>
  <c r="CR125" i="15"/>
  <c r="CQ125" i="15"/>
  <c r="CM125" i="15"/>
  <c r="CL125" i="15"/>
  <c r="CK125" i="15"/>
  <c r="CR317" i="15"/>
  <c r="CQ317" i="15"/>
  <c r="CM317" i="15"/>
  <c r="CL317" i="15"/>
  <c r="CK317" i="15"/>
  <c r="CR485" i="15"/>
  <c r="CQ485" i="15"/>
  <c r="CM485" i="15"/>
  <c r="CL485" i="15"/>
  <c r="CK485" i="15"/>
  <c r="CR418" i="15"/>
  <c r="CQ418" i="15"/>
  <c r="CM418" i="15"/>
  <c r="CL418" i="15"/>
  <c r="CK418" i="15"/>
  <c r="CR374" i="15"/>
  <c r="CQ374" i="15"/>
  <c r="CM374" i="15"/>
  <c r="CL374" i="15"/>
  <c r="CK374" i="15"/>
  <c r="CR610" i="15"/>
  <c r="CQ610" i="15"/>
  <c r="CM610" i="15"/>
  <c r="CL610" i="15"/>
  <c r="CK610" i="15"/>
  <c r="CR376" i="15"/>
  <c r="CQ376" i="15"/>
  <c r="CM376" i="15"/>
  <c r="CL376" i="15"/>
  <c r="CK376" i="15"/>
  <c r="CR521" i="15"/>
  <c r="CQ521" i="15"/>
  <c r="CM521" i="15"/>
  <c r="CL521" i="15"/>
  <c r="CK521" i="15"/>
  <c r="CR18" i="15"/>
  <c r="CQ18" i="15"/>
  <c r="CM18" i="15"/>
  <c r="CL18" i="15"/>
  <c r="CK18" i="15"/>
  <c r="CR173" i="15"/>
  <c r="CQ173" i="15"/>
  <c r="CM173" i="15"/>
  <c r="CL173" i="15"/>
  <c r="CK173" i="15"/>
  <c r="CR174" i="15"/>
  <c r="CQ174" i="15"/>
  <c r="CM174" i="15"/>
  <c r="CL174" i="15"/>
  <c r="CK174" i="15"/>
  <c r="CR565" i="15"/>
  <c r="CQ565" i="15"/>
  <c r="CM565" i="15"/>
  <c r="CL565" i="15"/>
  <c r="CK565" i="15"/>
  <c r="CR331" i="15"/>
  <c r="CQ331" i="15"/>
  <c r="CM331" i="15"/>
  <c r="CL331" i="15"/>
  <c r="CK331" i="15"/>
  <c r="CR89" i="15"/>
  <c r="CQ89" i="15"/>
  <c r="CM89" i="15"/>
  <c r="CL89" i="15"/>
  <c r="CK89" i="15"/>
  <c r="CR52" i="15"/>
  <c r="CQ52" i="15"/>
  <c r="CM52" i="15"/>
  <c r="CL52" i="15"/>
  <c r="CK52" i="15"/>
  <c r="CR536" i="15"/>
  <c r="CQ536" i="15"/>
  <c r="CM536" i="15"/>
  <c r="CL536" i="15"/>
  <c r="CK536" i="15"/>
  <c r="CR399" i="15"/>
  <c r="CQ399" i="15"/>
  <c r="CM399" i="15"/>
  <c r="CL399" i="15"/>
  <c r="CK399" i="15"/>
  <c r="CR241" i="15"/>
  <c r="CQ241" i="15"/>
  <c r="CM241" i="15"/>
  <c r="CL241" i="15"/>
  <c r="CK241" i="15"/>
  <c r="CR505" i="15"/>
  <c r="CQ505" i="15"/>
  <c r="CM505" i="15"/>
  <c r="CL505" i="15"/>
  <c r="CK505" i="15"/>
  <c r="CR149" i="15"/>
  <c r="CQ149" i="15"/>
  <c r="CM149" i="15"/>
  <c r="CL149" i="15"/>
  <c r="CK149" i="15"/>
  <c r="CR23" i="15"/>
  <c r="CQ23" i="15"/>
  <c r="CM23" i="15"/>
  <c r="CL23" i="15"/>
  <c r="CK23" i="15"/>
  <c r="CR451" i="15"/>
  <c r="CQ451" i="15"/>
  <c r="CM451" i="15"/>
  <c r="CL451" i="15"/>
  <c r="CK451" i="15"/>
  <c r="CR602" i="15"/>
  <c r="CQ602" i="15"/>
  <c r="CM602" i="15"/>
  <c r="CL602" i="15"/>
  <c r="CK602" i="15"/>
  <c r="CR450" i="15"/>
  <c r="CQ450" i="15"/>
  <c r="CM450" i="15"/>
  <c r="CL450" i="15"/>
  <c r="CK450" i="15"/>
  <c r="CR612" i="15"/>
  <c r="CQ612" i="15"/>
  <c r="CM612" i="15"/>
  <c r="CL612" i="15"/>
  <c r="CK612" i="15"/>
  <c r="CR233" i="15"/>
  <c r="CQ233" i="15"/>
  <c r="CM233" i="15"/>
  <c r="CL233" i="15"/>
  <c r="CK233" i="15"/>
  <c r="CR507" i="15"/>
  <c r="CQ507" i="15"/>
  <c r="CM507" i="15"/>
  <c r="CL507" i="15"/>
  <c r="CK507" i="15"/>
  <c r="CR370" i="15"/>
  <c r="CQ370" i="15"/>
  <c r="CM370" i="15"/>
  <c r="CL370" i="15"/>
  <c r="CK370" i="15"/>
  <c r="CR184" i="15"/>
  <c r="CQ184" i="15"/>
  <c r="CM184" i="15"/>
  <c r="CL184" i="15"/>
  <c r="CK184" i="15"/>
  <c r="CR103" i="15"/>
  <c r="CQ103" i="15"/>
  <c r="CM103" i="15"/>
  <c r="CL103" i="15"/>
  <c r="CK103" i="15"/>
  <c r="CR224" i="15"/>
  <c r="CQ224" i="15"/>
  <c r="CM224" i="15"/>
  <c r="CL224" i="15"/>
  <c r="CK224" i="15"/>
  <c r="CR524" i="15"/>
  <c r="CQ524" i="15"/>
  <c r="CM524" i="15"/>
  <c r="CL524" i="15"/>
  <c r="CK524" i="15"/>
  <c r="CR571" i="15"/>
  <c r="CQ571" i="15"/>
  <c r="CM571" i="15"/>
  <c r="CL571" i="15"/>
  <c r="CK571" i="15"/>
  <c r="CR315" i="15"/>
  <c r="CQ315" i="15"/>
  <c r="CM315" i="15"/>
  <c r="CL315" i="15"/>
  <c r="CK315" i="15"/>
  <c r="CR160" i="15"/>
  <c r="CQ160" i="15"/>
  <c r="CM160" i="15"/>
  <c r="CL160" i="15"/>
  <c r="CK160" i="15"/>
  <c r="CR395" i="15"/>
  <c r="CQ395" i="15"/>
  <c r="CM395" i="15"/>
  <c r="CL395" i="15"/>
  <c r="CK395" i="15"/>
  <c r="CR457" i="15"/>
  <c r="CQ457" i="15"/>
  <c r="CM457" i="15"/>
  <c r="CL457" i="15"/>
  <c r="CK457" i="15"/>
  <c r="CR599" i="15"/>
  <c r="CQ599" i="15"/>
  <c r="CM599" i="15"/>
  <c r="CL599" i="15"/>
  <c r="CK599" i="15"/>
  <c r="CR166" i="15"/>
  <c r="CQ166" i="15"/>
  <c r="CM166" i="15"/>
  <c r="CL166" i="15"/>
  <c r="CK166" i="15"/>
  <c r="CR313" i="15"/>
  <c r="CQ313" i="15"/>
  <c r="CM313" i="15"/>
  <c r="CL313" i="15"/>
  <c r="CK313" i="15"/>
  <c r="CR51" i="15"/>
  <c r="CQ51" i="15"/>
  <c r="CM51" i="15"/>
  <c r="CL51" i="15"/>
  <c r="CK51" i="15"/>
  <c r="CR577" i="15"/>
  <c r="CQ577" i="15"/>
  <c r="CM577" i="15"/>
  <c r="CL577" i="15"/>
  <c r="CK577" i="15"/>
  <c r="CR246" i="15"/>
  <c r="CQ246" i="15"/>
  <c r="CM246" i="15"/>
  <c r="CL246" i="15"/>
  <c r="CK246" i="15"/>
  <c r="CR349" i="15"/>
  <c r="CQ349" i="15"/>
  <c r="CM349" i="15"/>
  <c r="CL349" i="15"/>
  <c r="CK349" i="15"/>
  <c r="CR430" i="15"/>
  <c r="CQ430" i="15"/>
  <c r="CM430" i="15"/>
  <c r="CL430" i="15"/>
  <c r="CK430" i="15"/>
  <c r="CR499" i="15"/>
  <c r="CQ499" i="15"/>
  <c r="CM499" i="15"/>
  <c r="CL499" i="15"/>
  <c r="CK499" i="15"/>
  <c r="CR439" i="15"/>
  <c r="CQ439" i="15"/>
  <c r="CM439" i="15"/>
  <c r="CL439" i="15"/>
  <c r="CK439" i="15"/>
  <c r="CR158" i="15"/>
  <c r="CQ158" i="15"/>
  <c r="CM158" i="15"/>
  <c r="CL158" i="15"/>
  <c r="CK158" i="15"/>
  <c r="CR250" i="15"/>
  <c r="CQ250" i="15"/>
  <c r="CM250" i="15"/>
  <c r="CL250" i="15"/>
  <c r="CK250" i="15"/>
  <c r="CR511" i="15"/>
  <c r="CQ511" i="15"/>
  <c r="CM511" i="15"/>
  <c r="CL511" i="15"/>
  <c r="CK511" i="15"/>
  <c r="CR645" i="15"/>
  <c r="CQ645" i="15"/>
  <c r="CM645" i="15"/>
  <c r="CL645" i="15"/>
  <c r="CK645" i="15"/>
  <c r="CR20" i="15"/>
  <c r="CQ20" i="15"/>
  <c r="CM20" i="15"/>
  <c r="CL20" i="15"/>
  <c r="CK20" i="15"/>
  <c r="CR504" i="15"/>
  <c r="CQ504" i="15"/>
  <c r="CM504" i="15"/>
  <c r="CL504" i="15"/>
  <c r="CK504" i="15"/>
  <c r="CR459" i="15"/>
  <c r="CQ459" i="15"/>
  <c r="CM459" i="15"/>
  <c r="CL459" i="15"/>
  <c r="CK459" i="15"/>
  <c r="CR121" i="15"/>
  <c r="CQ121" i="15"/>
  <c r="CM121" i="15"/>
  <c r="CL121" i="15"/>
  <c r="CK121" i="15"/>
  <c r="CR253" i="15"/>
  <c r="CQ253" i="15"/>
  <c r="CM253" i="15"/>
  <c r="CL253" i="15"/>
  <c r="CK253" i="15"/>
  <c r="CR576" i="15"/>
  <c r="CQ576" i="15"/>
  <c r="CM576" i="15"/>
  <c r="CL576" i="15"/>
  <c r="CK576" i="15"/>
  <c r="CR397" i="15"/>
  <c r="CQ397" i="15"/>
  <c r="CM397" i="15"/>
  <c r="CL397" i="15"/>
  <c r="CK397" i="15"/>
  <c r="CR322" i="15"/>
  <c r="CQ322" i="15"/>
  <c r="CM322" i="15"/>
  <c r="CL322" i="15"/>
  <c r="CK322" i="15"/>
  <c r="CR111" i="15"/>
  <c r="CQ111" i="15"/>
  <c r="CM111" i="15"/>
  <c r="CL111" i="15"/>
  <c r="CK111" i="15"/>
  <c r="CR40" i="15"/>
  <c r="CQ40" i="15"/>
  <c r="CM40" i="15"/>
  <c r="CL40" i="15"/>
  <c r="CK40" i="15"/>
  <c r="CR413" i="15"/>
  <c r="CQ413" i="15"/>
  <c r="CM413" i="15"/>
  <c r="CL413" i="15"/>
  <c r="CK413" i="15"/>
  <c r="CR159" i="15"/>
  <c r="CQ159" i="15"/>
  <c r="CM159" i="15"/>
  <c r="CL159" i="15"/>
  <c r="CK159" i="15"/>
  <c r="CR423" i="15"/>
  <c r="CQ423" i="15"/>
  <c r="CM423" i="15"/>
  <c r="CL423" i="15"/>
  <c r="CK423" i="15"/>
  <c r="CR520" i="15"/>
  <c r="CQ520" i="15"/>
  <c r="CM520" i="15"/>
  <c r="CL520" i="15"/>
  <c r="CK520" i="15"/>
  <c r="CR179" i="15"/>
  <c r="CQ179" i="15"/>
  <c r="CM179" i="15"/>
  <c r="CL179" i="15"/>
  <c r="CK179" i="15"/>
  <c r="CR362" i="15"/>
  <c r="CQ362" i="15"/>
  <c r="CM362" i="15"/>
  <c r="CL362" i="15"/>
  <c r="CK362" i="15"/>
  <c r="CR351" i="15"/>
  <c r="CQ351" i="15"/>
  <c r="CM351" i="15"/>
  <c r="CL351" i="15"/>
  <c r="CK351" i="15"/>
  <c r="CR359" i="15"/>
  <c r="CQ359" i="15"/>
  <c r="CM359" i="15"/>
  <c r="CL359" i="15"/>
  <c r="CK359" i="15"/>
  <c r="CR356" i="15"/>
  <c r="CQ356" i="15"/>
  <c r="CM356" i="15"/>
  <c r="CL356" i="15"/>
  <c r="CK356" i="15"/>
  <c r="CR347" i="15"/>
  <c r="CQ347" i="15"/>
  <c r="CM347" i="15"/>
  <c r="CL347" i="15"/>
  <c r="CK347" i="15"/>
  <c r="CR363" i="15"/>
  <c r="CQ363" i="15"/>
  <c r="CM363" i="15"/>
  <c r="CL363" i="15"/>
  <c r="CK363" i="15"/>
  <c r="CR358" i="15"/>
  <c r="CQ358" i="15"/>
  <c r="CM358" i="15"/>
  <c r="CL358" i="15"/>
  <c r="CK358" i="15"/>
  <c r="CR639" i="15"/>
  <c r="CQ639" i="15"/>
  <c r="CM639" i="15"/>
  <c r="CL639" i="15"/>
  <c r="CK639" i="15"/>
  <c r="CR646" i="15"/>
  <c r="CQ646" i="15"/>
  <c r="CM646" i="15"/>
  <c r="CL646" i="15"/>
  <c r="CK646" i="15"/>
  <c r="CR649" i="15"/>
  <c r="CQ649" i="15"/>
  <c r="CM649" i="15"/>
  <c r="CL649" i="15"/>
  <c r="CK649" i="15"/>
  <c r="CR631" i="15"/>
  <c r="CQ631" i="15"/>
  <c r="CM631" i="15"/>
  <c r="CL631" i="15"/>
  <c r="CK631" i="15"/>
  <c r="CR641" i="15"/>
  <c r="CQ641" i="15"/>
  <c r="CM641" i="15"/>
  <c r="CL641" i="15"/>
  <c r="CK641" i="15"/>
  <c r="CR643" i="15"/>
  <c r="CQ643" i="15"/>
  <c r="CM643" i="15"/>
  <c r="CL643" i="15"/>
  <c r="CK643" i="15"/>
  <c r="CR635" i="15"/>
  <c r="CQ635" i="15"/>
  <c r="CM635" i="15"/>
  <c r="CL635" i="15"/>
  <c r="CK635" i="15"/>
  <c r="CR630" i="15"/>
  <c r="CQ630" i="15"/>
  <c r="CM630" i="15"/>
  <c r="CL630" i="15"/>
  <c r="CK630" i="15"/>
  <c r="CR633" i="15"/>
  <c r="CQ633" i="15"/>
  <c r="CM633" i="15"/>
  <c r="CL633" i="15"/>
  <c r="CK633" i="15"/>
  <c r="CR393" i="15"/>
  <c r="CQ393" i="15"/>
  <c r="CM393" i="15"/>
  <c r="CL393" i="15"/>
  <c r="CK393" i="15"/>
  <c r="CR405" i="15"/>
  <c r="CQ405" i="15"/>
  <c r="CM405" i="15"/>
  <c r="CL405" i="15"/>
  <c r="CK405" i="15"/>
  <c r="CR348" i="15"/>
  <c r="CQ348" i="15"/>
  <c r="CM348" i="15"/>
  <c r="CL348" i="15"/>
  <c r="CK348" i="15"/>
  <c r="CR355" i="15"/>
  <c r="CQ355" i="15"/>
  <c r="CM355" i="15"/>
  <c r="CL355" i="15"/>
  <c r="CK355" i="15"/>
  <c r="CR178" i="15"/>
  <c r="CQ178" i="15"/>
  <c r="CM178" i="15"/>
  <c r="CL178" i="15"/>
  <c r="CK178" i="15"/>
  <c r="CR304" i="15"/>
  <c r="CQ304" i="15"/>
  <c r="CM304" i="15"/>
  <c r="CL304" i="15"/>
  <c r="CK304" i="15"/>
  <c r="CR2" i="15"/>
  <c r="CQ2" i="15"/>
  <c r="CM2" i="15"/>
  <c r="CL2" i="15"/>
  <c r="CK2" i="15"/>
  <c r="CR406" i="15"/>
  <c r="CQ406" i="15"/>
  <c r="CM406" i="15"/>
  <c r="CL406" i="15"/>
  <c r="CK406" i="15"/>
  <c r="CR392" i="15"/>
  <c r="CQ392" i="15"/>
  <c r="CM392" i="15"/>
  <c r="CL392" i="15"/>
  <c r="CK392" i="15"/>
  <c r="CR386" i="15"/>
  <c r="CQ386" i="15"/>
  <c r="CM386" i="15"/>
  <c r="CL386" i="15"/>
  <c r="CK386" i="15"/>
  <c r="CR302" i="15"/>
  <c r="CQ302" i="15"/>
  <c r="CM302" i="15"/>
  <c r="CL302" i="15"/>
  <c r="CK302" i="15"/>
  <c r="CR312" i="15"/>
  <c r="CQ312" i="15"/>
  <c r="CM312" i="15"/>
  <c r="CL312" i="15"/>
  <c r="CK312" i="15"/>
  <c r="CR310" i="15"/>
  <c r="CQ310" i="15"/>
  <c r="CM310" i="15"/>
  <c r="CL310" i="15"/>
  <c r="CK310" i="15"/>
  <c r="CR148" i="15"/>
  <c r="CQ148" i="15"/>
  <c r="CM148" i="15"/>
  <c r="CL148" i="15"/>
  <c r="CK148" i="15"/>
  <c r="CR109" i="15"/>
  <c r="CQ109" i="15"/>
  <c r="CM109" i="15"/>
  <c r="CL109" i="15"/>
  <c r="CK109" i="15"/>
  <c r="CR617" i="15"/>
  <c r="CQ617" i="15"/>
  <c r="CM617" i="15"/>
  <c r="CL617" i="15"/>
  <c r="CK617" i="15"/>
  <c r="CR6" i="15"/>
  <c r="CQ6" i="15"/>
  <c r="CM6" i="15"/>
  <c r="CL6" i="15"/>
  <c r="CK6" i="15"/>
  <c r="CR242" i="15"/>
  <c r="CQ242" i="15"/>
  <c r="CM242" i="15"/>
  <c r="CL242" i="15"/>
  <c r="CK242" i="15"/>
  <c r="CR556" i="15"/>
  <c r="CQ556" i="15"/>
  <c r="CM556" i="15"/>
  <c r="CL556" i="15"/>
  <c r="CK556" i="15"/>
  <c r="CR101" i="15"/>
  <c r="CQ101" i="15"/>
  <c r="CM101" i="15"/>
  <c r="CL101" i="15"/>
  <c r="CK101" i="15"/>
  <c r="CR17" i="15"/>
  <c r="CQ17" i="15"/>
  <c r="CM17" i="15"/>
  <c r="CL17" i="15"/>
  <c r="CK17" i="15"/>
  <c r="CR357" i="15"/>
  <c r="CQ357" i="15"/>
  <c r="CM357" i="15"/>
  <c r="CL357" i="15"/>
  <c r="CK357" i="15"/>
  <c r="CR292" i="15"/>
  <c r="CQ292" i="15"/>
  <c r="CM292" i="15"/>
  <c r="CL292" i="15"/>
  <c r="CK292" i="15"/>
  <c r="CR300" i="15"/>
  <c r="CQ300" i="15"/>
  <c r="CM300" i="15"/>
  <c r="CL300" i="15"/>
  <c r="CK300" i="15"/>
  <c r="CR311" i="15"/>
  <c r="CQ311" i="15"/>
  <c r="CM311" i="15"/>
  <c r="CL311" i="15"/>
  <c r="CK311" i="15"/>
  <c r="CR294" i="15"/>
  <c r="CQ294" i="15"/>
  <c r="CM294" i="15"/>
  <c r="CL294" i="15"/>
  <c r="CK294" i="15"/>
  <c r="CR295" i="15"/>
  <c r="CQ295" i="15"/>
  <c r="CM295" i="15"/>
  <c r="CL295" i="15"/>
  <c r="CK295" i="15"/>
  <c r="CR309" i="15"/>
  <c r="CQ309" i="15"/>
  <c r="CM309" i="15"/>
  <c r="CL309" i="15"/>
  <c r="CK309" i="15"/>
  <c r="CR191" i="15"/>
  <c r="CQ191" i="15"/>
  <c r="CM191" i="15"/>
  <c r="CL191" i="15"/>
  <c r="CK191" i="15"/>
  <c r="CR298" i="15"/>
  <c r="CQ298" i="15"/>
  <c r="CM298" i="15"/>
  <c r="CL298" i="15"/>
  <c r="CK298" i="15"/>
  <c r="CR293" i="15"/>
  <c r="CQ293" i="15"/>
  <c r="CM293" i="15"/>
  <c r="CL293" i="15"/>
  <c r="CK293" i="15"/>
  <c r="CR8" i="15"/>
  <c r="CQ8" i="15"/>
  <c r="CM8" i="15"/>
  <c r="CL8" i="15"/>
  <c r="CK8" i="15"/>
  <c r="CR444" i="15"/>
  <c r="CQ444" i="15"/>
  <c r="CM444" i="15"/>
  <c r="CL444" i="15"/>
  <c r="CK444" i="15"/>
  <c r="CR352" i="15"/>
  <c r="CQ352" i="15"/>
  <c r="CM352" i="15"/>
  <c r="CL352" i="15"/>
  <c r="CK352" i="15"/>
  <c r="CR280" i="15"/>
  <c r="CQ280" i="15"/>
  <c r="CM280" i="15"/>
  <c r="CL280" i="15"/>
  <c r="CK280" i="15"/>
  <c r="CR273" i="15"/>
  <c r="CQ273" i="15"/>
  <c r="CM273" i="15"/>
  <c r="CL273" i="15"/>
  <c r="CK273" i="15"/>
  <c r="CR276" i="15"/>
  <c r="CQ276" i="15"/>
  <c r="CM276" i="15"/>
  <c r="CL276" i="15"/>
  <c r="CK276" i="15"/>
  <c r="CR284" i="15"/>
  <c r="CQ284" i="15"/>
  <c r="CM284" i="15"/>
  <c r="CL284" i="15"/>
  <c r="CK284" i="15"/>
  <c r="CR321" i="15"/>
  <c r="CQ321" i="15"/>
  <c r="CM321" i="15"/>
  <c r="CL321" i="15"/>
  <c r="CK321" i="15"/>
  <c r="CR277" i="15"/>
  <c r="CQ277" i="15"/>
  <c r="CM277" i="15"/>
  <c r="CL277" i="15"/>
  <c r="CK277" i="15"/>
  <c r="CR272" i="15"/>
  <c r="CQ272" i="15"/>
  <c r="CM272" i="15"/>
  <c r="CL272" i="15"/>
  <c r="CK272" i="15"/>
  <c r="CR275" i="15"/>
  <c r="CQ275" i="15"/>
  <c r="CM275" i="15"/>
  <c r="CL275" i="15"/>
  <c r="CK275" i="15"/>
  <c r="CR274" i="15"/>
  <c r="CQ274" i="15"/>
  <c r="CM274" i="15"/>
  <c r="CL274" i="15"/>
  <c r="CK274" i="15"/>
  <c r="CR278" i="15"/>
  <c r="CQ278" i="15"/>
  <c r="CM278" i="15"/>
  <c r="CL278" i="15"/>
  <c r="CK278" i="15"/>
  <c r="CR282" i="15"/>
  <c r="CQ282" i="15"/>
  <c r="CM282" i="15"/>
  <c r="CL282" i="15"/>
  <c r="CK282" i="15"/>
  <c r="CR279" i="15"/>
  <c r="CQ279" i="15"/>
  <c r="CM279" i="15"/>
  <c r="CL279" i="15"/>
  <c r="CK279" i="15"/>
  <c r="CR288" i="15"/>
  <c r="CQ288" i="15"/>
  <c r="CM288" i="15"/>
  <c r="CL288" i="15"/>
  <c r="CK288" i="15"/>
  <c r="CR281" i="15"/>
  <c r="CQ281" i="15"/>
  <c r="CM281" i="15"/>
  <c r="CL281" i="15"/>
  <c r="CK281" i="15"/>
  <c r="CR286" i="15"/>
  <c r="CQ286" i="15"/>
  <c r="CM286" i="15"/>
  <c r="CL286" i="15"/>
  <c r="CK286" i="15"/>
  <c r="CR580" i="15"/>
  <c r="CQ580" i="15"/>
  <c r="CM580" i="15"/>
  <c r="CL580" i="15"/>
  <c r="CK580" i="15"/>
  <c r="CR343" i="15"/>
  <c r="CQ343" i="15"/>
  <c r="CM343" i="15"/>
  <c r="CL343" i="15"/>
  <c r="CK343" i="15"/>
  <c r="CR345" i="15"/>
  <c r="CQ345" i="15"/>
  <c r="CM345" i="15"/>
  <c r="CL345" i="15"/>
  <c r="CK345" i="15"/>
  <c r="CR324" i="15"/>
  <c r="CQ324" i="15"/>
  <c r="CM324" i="15"/>
  <c r="CL324" i="15"/>
  <c r="CK324" i="15"/>
  <c r="CR329" i="15"/>
  <c r="CQ329" i="15"/>
  <c r="CM329" i="15"/>
  <c r="CL329" i="15"/>
  <c r="CK329" i="15"/>
  <c r="CR326" i="15"/>
  <c r="CQ326" i="15"/>
  <c r="CM326" i="15"/>
  <c r="CL326" i="15"/>
  <c r="CK326" i="15"/>
  <c r="CR332" i="15"/>
  <c r="CQ332" i="15"/>
  <c r="CM332" i="15"/>
  <c r="CL332" i="15"/>
  <c r="CK332" i="15"/>
  <c r="CR344" i="15"/>
  <c r="CQ344" i="15"/>
  <c r="CM344" i="15"/>
  <c r="CL344" i="15"/>
  <c r="CK344" i="15"/>
  <c r="CR327" i="15"/>
  <c r="CQ327" i="15"/>
  <c r="CM327" i="15"/>
  <c r="CL327" i="15"/>
  <c r="CK327" i="15"/>
  <c r="CR341" i="15"/>
  <c r="CQ341" i="15"/>
  <c r="CM341" i="15"/>
  <c r="CL341" i="15"/>
  <c r="CK341" i="15"/>
  <c r="CR340" i="15"/>
  <c r="CQ340" i="15"/>
  <c r="CM340" i="15"/>
  <c r="CL340" i="15"/>
  <c r="CK340" i="15"/>
  <c r="CR334" i="15"/>
  <c r="CQ334" i="15"/>
  <c r="CM334" i="15"/>
  <c r="CL334" i="15"/>
  <c r="CK334" i="15"/>
  <c r="CR338" i="15"/>
  <c r="CQ338" i="15"/>
  <c r="CM338" i="15"/>
  <c r="CL338" i="15"/>
  <c r="CK338" i="15"/>
  <c r="CR328" i="15"/>
  <c r="CQ328" i="15"/>
  <c r="CM328" i="15"/>
  <c r="CL328" i="15"/>
  <c r="CK328" i="15"/>
  <c r="CR337" i="15"/>
  <c r="CQ337" i="15"/>
  <c r="CM337" i="15"/>
  <c r="CL337" i="15"/>
  <c r="CK337" i="15"/>
  <c r="CR336" i="15"/>
  <c r="CQ336" i="15"/>
  <c r="CM336" i="15"/>
  <c r="CL336" i="15"/>
  <c r="CK336" i="15"/>
  <c r="CR330" i="15"/>
  <c r="CQ330" i="15"/>
  <c r="CM330" i="15"/>
  <c r="CL330" i="15"/>
  <c r="CK330" i="15"/>
  <c r="CR325" i="15"/>
  <c r="CQ325" i="15"/>
  <c r="CM325" i="15"/>
  <c r="CL325" i="15"/>
  <c r="CK325" i="15"/>
  <c r="CR342" i="15"/>
  <c r="CQ342" i="15"/>
  <c r="CM342" i="15"/>
  <c r="CL342" i="15"/>
  <c r="CK342" i="15"/>
  <c r="CR27" i="15"/>
  <c r="CQ27" i="15"/>
  <c r="CM27" i="15"/>
  <c r="CL27" i="15"/>
  <c r="CK27" i="15"/>
  <c r="CR90" i="15"/>
  <c r="CQ90" i="15"/>
  <c r="CM90" i="15"/>
  <c r="CL90" i="15"/>
  <c r="CK90" i="15"/>
  <c r="CR93" i="15"/>
  <c r="CQ93" i="15"/>
  <c r="CM93" i="15"/>
  <c r="CL93" i="15"/>
  <c r="CK93" i="15"/>
  <c r="CR105" i="15"/>
  <c r="CQ105" i="15"/>
  <c r="CM105" i="15"/>
  <c r="CL105" i="15"/>
  <c r="CK105" i="15"/>
  <c r="CR104" i="15"/>
  <c r="CQ104" i="15"/>
  <c r="CM104" i="15"/>
  <c r="CL104" i="15"/>
  <c r="CK104" i="15"/>
  <c r="CR95" i="15"/>
  <c r="CQ95" i="15"/>
  <c r="CM95" i="15"/>
  <c r="CL95" i="15"/>
  <c r="CK95" i="15"/>
  <c r="CR98" i="15"/>
  <c r="CQ98" i="15"/>
  <c r="CM98" i="15"/>
  <c r="CL98" i="15"/>
  <c r="CK98" i="15"/>
  <c r="CR19" i="15"/>
  <c r="CQ19" i="15"/>
  <c r="CM19" i="15"/>
  <c r="CL19" i="15"/>
  <c r="CK19" i="15"/>
  <c r="CR24" i="15"/>
  <c r="CQ24" i="15"/>
  <c r="CM24" i="15"/>
  <c r="CL24" i="15"/>
  <c r="CK24" i="15"/>
  <c r="CR11" i="15"/>
  <c r="CQ11" i="15"/>
  <c r="CM11" i="15"/>
  <c r="CL11" i="15"/>
  <c r="CK11" i="15"/>
  <c r="CR7" i="15"/>
  <c r="CQ7" i="15"/>
  <c r="CM7" i="15"/>
  <c r="CL7" i="15"/>
  <c r="CK7" i="15"/>
  <c r="CR22" i="15"/>
  <c r="CQ22" i="15"/>
  <c r="CM22" i="15"/>
  <c r="CL22" i="15"/>
  <c r="CK22" i="15"/>
  <c r="CR34" i="15"/>
  <c r="CQ34" i="15"/>
  <c r="CM34" i="15"/>
  <c r="CL34" i="15"/>
  <c r="CK34" i="15"/>
  <c r="CR16" i="15"/>
  <c r="CQ16" i="15"/>
  <c r="CM16" i="15"/>
  <c r="CL16" i="15"/>
  <c r="CK16" i="15"/>
  <c r="CR12" i="15"/>
  <c r="CQ12" i="15"/>
  <c r="CM12" i="15"/>
  <c r="CL12" i="15"/>
  <c r="CK12" i="15"/>
  <c r="CR31" i="15"/>
  <c r="CQ31" i="15"/>
  <c r="CM31" i="15"/>
  <c r="CL31" i="15"/>
  <c r="CK31" i="15"/>
  <c r="CR29" i="15"/>
  <c r="CQ29" i="15"/>
  <c r="CM29" i="15"/>
  <c r="CL29" i="15"/>
  <c r="CK29" i="15"/>
  <c r="CR33" i="15"/>
  <c r="CQ33" i="15"/>
  <c r="CM33" i="15"/>
  <c r="CL33" i="15"/>
  <c r="CK33" i="15"/>
  <c r="CR97" i="15"/>
  <c r="CQ97" i="15"/>
  <c r="CM97" i="15"/>
  <c r="CL97" i="15"/>
  <c r="CK97" i="15"/>
  <c r="CR15" i="15"/>
  <c r="CQ15" i="15"/>
  <c r="CM15" i="15"/>
  <c r="CL15" i="15"/>
  <c r="CK15" i="15"/>
  <c r="CR596" i="15"/>
  <c r="CQ596" i="15"/>
  <c r="CM596" i="15"/>
  <c r="CL596" i="15"/>
  <c r="CK596" i="15"/>
  <c r="CR601" i="15"/>
  <c r="CQ601" i="15"/>
  <c r="CM601" i="15"/>
  <c r="CL601" i="15"/>
  <c r="CK601" i="15"/>
  <c r="CR618" i="15"/>
  <c r="CQ618" i="15"/>
  <c r="CM618" i="15"/>
  <c r="CL618" i="15"/>
  <c r="CK618" i="15"/>
  <c r="CR623" i="15"/>
  <c r="CQ623" i="15"/>
  <c r="CM623" i="15"/>
  <c r="CL623" i="15"/>
  <c r="CK623" i="15"/>
  <c r="CR120" i="15"/>
  <c r="CQ120" i="15"/>
  <c r="CM120" i="15"/>
  <c r="CL120" i="15"/>
  <c r="CK120" i="15"/>
  <c r="CR622" i="15"/>
  <c r="CQ622" i="15"/>
  <c r="CM622" i="15"/>
  <c r="CL622" i="15"/>
  <c r="CK622" i="15"/>
  <c r="CR212" i="15"/>
  <c r="CQ212" i="15"/>
  <c r="CM212" i="15"/>
  <c r="CL212" i="15"/>
  <c r="CK212" i="15"/>
  <c r="CR568" i="15"/>
  <c r="CQ568" i="15"/>
  <c r="CM568" i="15"/>
  <c r="CL568" i="15"/>
  <c r="CK568" i="15"/>
  <c r="CR583" i="15"/>
  <c r="CQ583" i="15"/>
  <c r="CM583" i="15"/>
  <c r="CL583" i="15"/>
  <c r="CK583" i="15"/>
  <c r="CR140" i="15"/>
  <c r="CQ140" i="15"/>
  <c r="CM140" i="15"/>
  <c r="CL140" i="15"/>
  <c r="CK140" i="15"/>
  <c r="CR47" i="15"/>
  <c r="CQ47" i="15"/>
  <c r="CM47" i="15"/>
  <c r="CL47" i="15"/>
  <c r="CK47" i="15"/>
  <c r="CR58" i="15"/>
  <c r="CQ58" i="15"/>
  <c r="CM58" i="15"/>
  <c r="CL58" i="15"/>
  <c r="CK58" i="15"/>
  <c r="CR642" i="15"/>
  <c r="CQ642" i="15"/>
  <c r="CM642" i="15"/>
  <c r="CL642" i="15"/>
  <c r="CK642" i="15"/>
  <c r="CR297" i="15"/>
  <c r="CQ297" i="15"/>
  <c r="CM297" i="15"/>
  <c r="CL297" i="15"/>
  <c r="CK297" i="15"/>
  <c r="CR213" i="15"/>
  <c r="CQ213" i="15"/>
  <c r="CM213" i="15"/>
  <c r="CL213" i="15"/>
  <c r="CK213" i="15"/>
  <c r="CR303" i="15"/>
  <c r="CQ303" i="15"/>
  <c r="CM303" i="15"/>
  <c r="CL303" i="15"/>
  <c r="CK303" i="15"/>
  <c r="CR79" i="15"/>
  <c r="CQ79" i="15"/>
  <c r="CM79" i="15"/>
  <c r="CL79" i="15"/>
  <c r="CK79" i="15"/>
  <c r="CR48" i="15"/>
  <c r="CQ48" i="15"/>
  <c r="CM48" i="15"/>
  <c r="CL48" i="15"/>
  <c r="CK48" i="15"/>
  <c r="CR578" i="15"/>
  <c r="CQ578" i="15"/>
  <c r="CM578" i="15"/>
  <c r="CL578" i="15"/>
  <c r="CK578" i="15"/>
  <c r="CR562" i="15"/>
  <c r="CQ562" i="15"/>
  <c r="CM562" i="15"/>
  <c r="CL562" i="15"/>
  <c r="CK562" i="15"/>
  <c r="CR632" i="15"/>
  <c r="CQ632" i="15"/>
  <c r="CM632" i="15"/>
  <c r="CL632" i="15"/>
  <c r="CK632" i="15"/>
  <c r="CR581" i="15"/>
  <c r="CQ581" i="15"/>
  <c r="CM581" i="15"/>
  <c r="CL581" i="15"/>
  <c r="CK581" i="15"/>
  <c r="CR195" i="15"/>
  <c r="CQ195" i="15"/>
  <c r="CM195" i="15"/>
  <c r="CL195" i="15"/>
  <c r="CK195" i="15"/>
  <c r="CR168" i="15"/>
  <c r="CQ168" i="15"/>
  <c r="CM168" i="15"/>
  <c r="CL168" i="15"/>
  <c r="CK168" i="15"/>
  <c r="CR534" i="15"/>
  <c r="CQ534" i="15"/>
  <c r="CM534" i="15"/>
  <c r="CL534" i="15"/>
  <c r="CK534" i="15"/>
  <c r="CR269" i="15"/>
  <c r="CQ269" i="15"/>
  <c r="CM269" i="15"/>
  <c r="CL269" i="15"/>
  <c r="CK269" i="15"/>
  <c r="CR267" i="15"/>
  <c r="CQ267" i="15"/>
  <c r="CM267" i="15"/>
  <c r="CL267" i="15"/>
  <c r="CK267" i="15"/>
  <c r="CR570" i="15"/>
  <c r="CQ570" i="15"/>
  <c r="CM570" i="15"/>
  <c r="CL570" i="15"/>
  <c r="CK570" i="15"/>
  <c r="CR559" i="15"/>
  <c r="CQ559" i="15"/>
  <c r="CM559" i="15"/>
  <c r="CL559" i="15"/>
  <c r="CK559" i="15"/>
  <c r="CR375" i="15"/>
  <c r="CQ375" i="15"/>
  <c r="CM375" i="15"/>
  <c r="CL375" i="15"/>
  <c r="CK375" i="15"/>
  <c r="CR116" i="15"/>
  <c r="CQ116" i="15"/>
  <c r="CM116" i="15"/>
  <c r="CL116" i="15"/>
  <c r="CK116" i="15"/>
  <c r="CR380" i="15"/>
  <c r="CQ380" i="15"/>
  <c r="CM380" i="15"/>
  <c r="CL380" i="15"/>
  <c r="CK380" i="15"/>
  <c r="CR529" i="15"/>
  <c r="CQ529" i="15"/>
  <c r="CM529" i="15"/>
  <c r="CL529" i="15"/>
  <c r="CK529" i="15"/>
  <c r="CR256" i="15"/>
  <c r="CQ256" i="15"/>
  <c r="CM256" i="15"/>
  <c r="CL256" i="15"/>
  <c r="CK256" i="15"/>
  <c r="CR175" i="15"/>
  <c r="CQ175" i="15"/>
  <c r="CM175" i="15"/>
  <c r="CL175" i="15"/>
  <c r="CK175" i="15"/>
  <c r="CR55" i="15"/>
  <c r="CQ55" i="15"/>
  <c r="CM55" i="15"/>
  <c r="CL55" i="15"/>
  <c r="CK55" i="15"/>
  <c r="CR83" i="15"/>
  <c r="CQ83" i="15"/>
  <c r="CM83" i="15"/>
  <c r="CL83" i="15"/>
  <c r="CK83" i="15"/>
  <c r="CR564" i="15"/>
  <c r="CQ564" i="15"/>
  <c r="CM564" i="15"/>
  <c r="CL564" i="15"/>
  <c r="CK564" i="15"/>
  <c r="CR190" i="15"/>
  <c r="CQ190" i="15"/>
  <c r="CM190" i="15"/>
  <c r="CL190" i="15"/>
  <c r="CK190" i="15"/>
  <c r="CR647" i="15"/>
  <c r="CQ647" i="15"/>
  <c r="CM647" i="15"/>
  <c r="CL647" i="15"/>
  <c r="CK647" i="15"/>
  <c r="CR489" i="15"/>
  <c r="CQ489" i="15"/>
  <c r="CM489" i="15"/>
  <c r="CL489" i="15"/>
  <c r="CK489" i="15"/>
  <c r="CR453" i="15"/>
  <c r="CQ453" i="15"/>
  <c r="CM453" i="15"/>
  <c r="CL453" i="15"/>
  <c r="CK453" i="15"/>
  <c r="CR61" i="15"/>
  <c r="CQ61" i="15"/>
  <c r="CM61" i="15"/>
  <c r="CL61" i="15"/>
  <c r="CK61" i="15"/>
  <c r="CR404" i="15"/>
  <c r="CQ404" i="15"/>
  <c r="CM404" i="15"/>
  <c r="CL404" i="15"/>
  <c r="CK404" i="15"/>
  <c r="CR388" i="15"/>
  <c r="CQ388" i="15"/>
  <c r="CM388" i="15"/>
  <c r="CL388" i="15"/>
  <c r="CK388" i="15"/>
  <c r="CR634" i="15"/>
  <c r="CQ634" i="15"/>
  <c r="CM634" i="15"/>
  <c r="CL634" i="15"/>
  <c r="CK634" i="15"/>
  <c r="CR427" i="15"/>
  <c r="CQ427" i="15"/>
  <c r="CM427" i="15"/>
  <c r="CL427" i="15"/>
  <c r="CK427" i="15"/>
  <c r="CR545" i="15"/>
  <c r="CQ545" i="15"/>
  <c r="CM545" i="15"/>
  <c r="CL545" i="15"/>
  <c r="CK545" i="15"/>
  <c r="CR469" i="15"/>
  <c r="CQ469" i="15"/>
  <c r="CM469" i="15"/>
  <c r="CL469" i="15"/>
  <c r="CK469" i="15"/>
  <c r="CR228" i="15"/>
  <c r="CQ228" i="15"/>
  <c r="CM228" i="15"/>
  <c r="CL228" i="15"/>
  <c r="CK228" i="15"/>
  <c r="CR591" i="15"/>
  <c r="CQ591" i="15"/>
  <c r="CM591" i="15"/>
  <c r="CL591" i="15"/>
  <c r="CK591" i="15"/>
  <c r="CR396" i="15"/>
  <c r="CQ396" i="15"/>
  <c r="CM396" i="15"/>
  <c r="CL396" i="15"/>
  <c r="CK396" i="15"/>
  <c r="CR385" i="15"/>
  <c r="CQ385" i="15"/>
  <c r="CM385" i="15"/>
  <c r="CL385" i="15"/>
  <c r="CK385" i="15"/>
  <c r="CR378" i="15"/>
  <c r="CQ378" i="15"/>
  <c r="CM378" i="15"/>
  <c r="CL378" i="15"/>
  <c r="CK378" i="15"/>
  <c r="CR381" i="15"/>
  <c r="CQ381" i="15"/>
  <c r="CM381" i="15"/>
  <c r="CL381" i="15"/>
  <c r="CK381" i="15"/>
  <c r="CR619" i="15"/>
  <c r="CQ619" i="15"/>
  <c r="CM619" i="15"/>
  <c r="CL619" i="15"/>
  <c r="CK619" i="15"/>
  <c r="CR141" i="15"/>
  <c r="CQ141" i="15"/>
  <c r="CM141" i="15"/>
  <c r="CL141" i="15"/>
  <c r="CK141" i="15"/>
  <c r="CR142" i="15"/>
  <c r="CQ142" i="15"/>
  <c r="CM142" i="15"/>
  <c r="CL142" i="15"/>
  <c r="CK142" i="15"/>
  <c r="CR143" i="15"/>
  <c r="CQ143" i="15"/>
  <c r="CM143" i="15"/>
  <c r="CL143" i="15"/>
  <c r="CK143" i="15"/>
  <c r="CR127" i="15"/>
  <c r="CQ127" i="15"/>
  <c r="CM127" i="15"/>
  <c r="CL127" i="15"/>
  <c r="CK127" i="15"/>
  <c r="CR136" i="15"/>
  <c r="CQ136" i="15"/>
  <c r="CM136" i="15"/>
  <c r="CL136" i="15"/>
  <c r="CK136" i="15"/>
  <c r="CR129" i="15"/>
  <c r="CQ129" i="15"/>
  <c r="CM129" i="15"/>
  <c r="CL129" i="15"/>
  <c r="CK129" i="15"/>
  <c r="CR145" i="15"/>
  <c r="CQ145" i="15"/>
  <c r="CM145" i="15"/>
  <c r="CL145" i="15"/>
  <c r="CK145" i="15"/>
  <c r="CR135" i="15"/>
  <c r="CQ135" i="15"/>
  <c r="CM135" i="15"/>
  <c r="CL135" i="15"/>
  <c r="CK135" i="15"/>
  <c r="CR134" i="15"/>
  <c r="CQ134" i="15"/>
  <c r="CM134" i="15"/>
  <c r="CL134" i="15"/>
  <c r="CK134" i="15"/>
  <c r="CR130" i="15"/>
  <c r="CQ130" i="15"/>
  <c r="CM130" i="15"/>
  <c r="CL130" i="15"/>
  <c r="CK130" i="15"/>
  <c r="CR110" i="15"/>
  <c r="CQ110" i="15"/>
  <c r="CM110" i="15"/>
  <c r="CL110" i="15"/>
  <c r="CK110" i="15"/>
  <c r="CR113" i="15"/>
  <c r="CQ113" i="15"/>
  <c r="CM113" i="15"/>
  <c r="CL113" i="15"/>
  <c r="CK113" i="15"/>
  <c r="CR118" i="15"/>
  <c r="CQ118" i="15"/>
  <c r="CM118" i="15"/>
  <c r="CL118" i="15"/>
  <c r="CK118" i="15"/>
  <c r="CR123" i="15"/>
  <c r="CQ123" i="15"/>
  <c r="CM123" i="15"/>
  <c r="CL123" i="15"/>
  <c r="CK123" i="15"/>
  <c r="CR108" i="15"/>
  <c r="CQ108" i="15"/>
  <c r="CM108" i="15"/>
  <c r="CL108" i="15"/>
  <c r="CK108" i="15"/>
  <c r="CR114" i="15"/>
  <c r="CQ114" i="15"/>
  <c r="CM114" i="15"/>
  <c r="CL114" i="15"/>
  <c r="CK114" i="15"/>
  <c r="CR88" i="15"/>
  <c r="CQ88" i="15"/>
  <c r="CM88" i="15"/>
  <c r="CL88" i="15"/>
  <c r="CK88" i="15"/>
  <c r="CR102" i="15"/>
  <c r="CQ102" i="15"/>
  <c r="CM102" i="15"/>
  <c r="CL102" i="15"/>
  <c r="CK102" i="15"/>
  <c r="CR107" i="15"/>
  <c r="CQ107" i="15"/>
  <c r="CM107" i="15"/>
  <c r="CL107" i="15"/>
  <c r="CK107" i="15"/>
  <c r="CR100" i="15"/>
  <c r="CQ100" i="15"/>
  <c r="CM100" i="15"/>
  <c r="CL100" i="15"/>
  <c r="CK100" i="15"/>
  <c r="CR99" i="15"/>
  <c r="CQ99" i="15"/>
  <c r="CM99" i="15"/>
  <c r="CL99" i="15"/>
  <c r="CK99" i="15"/>
  <c r="CR76" i="15"/>
  <c r="CQ76" i="15"/>
  <c r="CM76" i="15"/>
  <c r="CL76" i="15"/>
  <c r="CK76" i="15"/>
  <c r="CR71" i="15"/>
  <c r="CQ71" i="15"/>
  <c r="CM71" i="15"/>
  <c r="CL71" i="15"/>
  <c r="CK71" i="15"/>
  <c r="CR65" i="15"/>
  <c r="CQ65" i="15"/>
  <c r="CM65" i="15"/>
  <c r="CL65" i="15"/>
  <c r="CK65" i="15"/>
  <c r="CR63" i="15"/>
  <c r="CQ63" i="15"/>
  <c r="CM63" i="15"/>
  <c r="CL63" i="15"/>
  <c r="CK63" i="15"/>
  <c r="CR81" i="15"/>
  <c r="CQ81" i="15"/>
  <c r="CM81" i="15"/>
  <c r="CL81" i="15"/>
  <c r="CK81" i="15"/>
  <c r="CR78" i="15"/>
  <c r="CQ78" i="15"/>
  <c r="CM78" i="15"/>
  <c r="CL78" i="15"/>
  <c r="CK78" i="15"/>
  <c r="CR62" i="15"/>
  <c r="CQ62" i="15"/>
  <c r="CM62" i="15"/>
  <c r="CL62" i="15"/>
  <c r="CK62" i="15"/>
  <c r="CR72" i="15"/>
  <c r="CQ72" i="15"/>
  <c r="CM72" i="15"/>
  <c r="CL72" i="15"/>
  <c r="CK72" i="15"/>
  <c r="CR69" i="15"/>
  <c r="CQ69" i="15"/>
  <c r="CM69" i="15"/>
  <c r="CL69" i="15"/>
  <c r="CK69" i="15"/>
  <c r="CR85" i="15"/>
  <c r="CQ85" i="15"/>
  <c r="CM85" i="15"/>
  <c r="CL85" i="15"/>
  <c r="CK85" i="15"/>
  <c r="CR68" i="15"/>
  <c r="CQ68" i="15"/>
  <c r="CM68" i="15"/>
  <c r="CL68" i="15"/>
  <c r="CK68" i="15"/>
  <c r="CR82" i="15"/>
  <c r="CQ82" i="15"/>
  <c r="CM82" i="15"/>
  <c r="CL82" i="15"/>
  <c r="CK82" i="15"/>
  <c r="CR86" i="15"/>
  <c r="CQ86" i="15"/>
  <c r="CM86" i="15"/>
  <c r="CL86" i="15"/>
  <c r="CK86" i="15"/>
  <c r="CR60" i="15"/>
  <c r="CQ60" i="15"/>
  <c r="CM60" i="15"/>
  <c r="CL60" i="15"/>
  <c r="CK60" i="15"/>
  <c r="FF2" i="11"/>
  <c r="FF3" i="11"/>
  <c r="FF4" i="11"/>
  <c r="FF5" i="11"/>
  <c r="FF6" i="11"/>
  <c r="FF7" i="11"/>
  <c r="FF8" i="11"/>
  <c r="FF9" i="11"/>
  <c r="FF10" i="11"/>
  <c r="FF11" i="11"/>
  <c r="FF12" i="11"/>
  <c r="FF13" i="11"/>
  <c r="FF14" i="11"/>
  <c r="FF15" i="11"/>
  <c r="FF16" i="11"/>
  <c r="FF17" i="11"/>
  <c r="FF18" i="11"/>
  <c r="FF19" i="11"/>
  <c r="FF20" i="11"/>
  <c r="FF21" i="11"/>
  <c r="FF22" i="11"/>
  <c r="FF23" i="11"/>
  <c r="FF24" i="11"/>
  <c r="FF25" i="11"/>
  <c r="FF26" i="11"/>
  <c r="FF27" i="11"/>
  <c r="FF28" i="11"/>
  <c r="FF29" i="11"/>
  <c r="FF30" i="11"/>
  <c r="FF31" i="11"/>
  <c r="FF32" i="11"/>
  <c r="FF33" i="11"/>
  <c r="FF34" i="11"/>
  <c r="FF35" i="11"/>
  <c r="FF36" i="11"/>
  <c r="FF37" i="11"/>
  <c r="FF38" i="11"/>
  <c r="FF39" i="11"/>
  <c r="FF40" i="11"/>
  <c r="FF41" i="11"/>
  <c r="FF42" i="11"/>
  <c r="FF43" i="11"/>
  <c r="FF44" i="11"/>
  <c r="FF45" i="11"/>
  <c r="FF46" i="11"/>
  <c r="FF47" i="11"/>
  <c r="FF48" i="11"/>
  <c r="FF49" i="11"/>
  <c r="FF50" i="11"/>
  <c r="FF51" i="11"/>
  <c r="FF52" i="11"/>
  <c r="FF53" i="11"/>
  <c r="FF54" i="11"/>
  <c r="FF55" i="11"/>
  <c r="FF56" i="11"/>
  <c r="FF57" i="11"/>
  <c r="FF58" i="11"/>
  <c r="FF59" i="11"/>
  <c r="FF60" i="11"/>
  <c r="FF61" i="11"/>
  <c r="FF62" i="11"/>
  <c r="FF63" i="11"/>
  <c r="FF64" i="11"/>
  <c r="FF65" i="11"/>
  <c r="FF66" i="11"/>
  <c r="FF67" i="11"/>
  <c r="FF68" i="11"/>
  <c r="FF69" i="11"/>
  <c r="FF70" i="11"/>
  <c r="FF71" i="11"/>
  <c r="FF72" i="11"/>
  <c r="FF73" i="11"/>
  <c r="FF74" i="11"/>
  <c r="FF75" i="11"/>
  <c r="FF76" i="11"/>
  <c r="FF77" i="11"/>
  <c r="FF78" i="11"/>
  <c r="FF79" i="11"/>
  <c r="FF80" i="11"/>
  <c r="FF81" i="11"/>
  <c r="FF82" i="11"/>
  <c r="FF83" i="11"/>
  <c r="FF84" i="11"/>
  <c r="FF85" i="11"/>
  <c r="FF86" i="11"/>
  <c r="FF87" i="11"/>
  <c r="FF88" i="11"/>
  <c r="FF89" i="11"/>
  <c r="FF90" i="11"/>
  <c r="FF91" i="11"/>
  <c r="FF92" i="11"/>
  <c r="FF93" i="11"/>
  <c r="FF94" i="11"/>
  <c r="FF95" i="11"/>
  <c r="FF96" i="11"/>
  <c r="FF97" i="11"/>
  <c r="FF98" i="11"/>
  <c r="FF99" i="11"/>
  <c r="FF100" i="11"/>
  <c r="FF101" i="11"/>
  <c r="FF102" i="11"/>
  <c r="FF103" i="11"/>
  <c r="FF104" i="11"/>
  <c r="FF105" i="11"/>
  <c r="FF106" i="11"/>
  <c r="FF107" i="11"/>
  <c r="FF108" i="11"/>
  <c r="FF109" i="11"/>
  <c r="FF110" i="11"/>
  <c r="FF111" i="11"/>
  <c r="FF112" i="11"/>
  <c r="FF113" i="11"/>
  <c r="FF114" i="11"/>
  <c r="FF115" i="11"/>
  <c r="FF116" i="11"/>
  <c r="FF117" i="11"/>
  <c r="FF118" i="11"/>
  <c r="FF119" i="11"/>
  <c r="FF120" i="11"/>
  <c r="FF121" i="11"/>
  <c r="FF122" i="11"/>
  <c r="FF123" i="11"/>
  <c r="FF124" i="11"/>
  <c r="FF125" i="11"/>
  <c r="FF126" i="11"/>
  <c r="FF127" i="11"/>
  <c r="FF128" i="11"/>
  <c r="FF129" i="11"/>
  <c r="FF130" i="11"/>
  <c r="FF131" i="11"/>
  <c r="FF132" i="11"/>
  <c r="FF133" i="11"/>
  <c r="FF134" i="11"/>
  <c r="FF135" i="11"/>
  <c r="FF136" i="11"/>
  <c r="FF137" i="11"/>
  <c r="FF138" i="11"/>
  <c r="FF139" i="11"/>
  <c r="FF140" i="11"/>
  <c r="FF141" i="11"/>
  <c r="FF142" i="11"/>
  <c r="FF143" i="11"/>
  <c r="FF144" i="11"/>
  <c r="FF145" i="11"/>
  <c r="FF146" i="11"/>
  <c r="FF147" i="11"/>
  <c r="FF148" i="11"/>
  <c r="FF149" i="11"/>
  <c r="FF150" i="11"/>
  <c r="FF151" i="11"/>
  <c r="FF152" i="11"/>
  <c r="FF153" i="11"/>
  <c r="FF154" i="11"/>
  <c r="FF155" i="11"/>
  <c r="FF156" i="11"/>
  <c r="FF157" i="11"/>
  <c r="FF158" i="11"/>
  <c r="FF159" i="11"/>
  <c r="FF160" i="11"/>
  <c r="FF161" i="11"/>
  <c r="FF162" i="11"/>
  <c r="FF163" i="11"/>
  <c r="FF164" i="11"/>
  <c r="FF165" i="11"/>
  <c r="FF166" i="11"/>
  <c r="FF167" i="11"/>
  <c r="FF168" i="11"/>
  <c r="FF169" i="11"/>
  <c r="FF170" i="11"/>
  <c r="FF171" i="11"/>
  <c r="FF172" i="11"/>
  <c r="FF173" i="11"/>
  <c r="FF174" i="11"/>
  <c r="FF175" i="11"/>
  <c r="FF176" i="11"/>
  <c r="FF177" i="11"/>
  <c r="FF178" i="11"/>
  <c r="FF179" i="11"/>
  <c r="FF180" i="11"/>
  <c r="FF181" i="11"/>
  <c r="FF182" i="11"/>
  <c r="FF183" i="11"/>
  <c r="FF184" i="11"/>
  <c r="FF185" i="11"/>
  <c r="FF186" i="11"/>
  <c r="FF187" i="11"/>
  <c r="FF188" i="11"/>
  <c r="FF189" i="11"/>
  <c r="FF190" i="11"/>
  <c r="FF191" i="11"/>
  <c r="FF192" i="11"/>
  <c r="FF193" i="11"/>
  <c r="FF194" i="11"/>
  <c r="FF195" i="11"/>
  <c r="FF196" i="11"/>
  <c r="FF197" i="11"/>
  <c r="FF198" i="11"/>
  <c r="FF199" i="11"/>
  <c r="FF200" i="11"/>
  <c r="FF201" i="11"/>
  <c r="FF202" i="11"/>
  <c r="FF203" i="11"/>
  <c r="FF204" i="11"/>
  <c r="FF205" i="11"/>
  <c r="FF206" i="11"/>
  <c r="FF207" i="11"/>
  <c r="FF208" i="11"/>
  <c r="FF209" i="11"/>
  <c r="FF210" i="11"/>
  <c r="FF211" i="11"/>
  <c r="FF212" i="11"/>
  <c r="FF213" i="11"/>
  <c r="FF214" i="11"/>
  <c r="FF215" i="11"/>
  <c r="FF216" i="11"/>
  <c r="FF217" i="11"/>
  <c r="FF218" i="11"/>
  <c r="FF219" i="11"/>
  <c r="FF220" i="11"/>
  <c r="FF221" i="11"/>
  <c r="FF222" i="11"/>
  <c r="FF223" i="11"/>
  <c r="FF224" i="11"/>
  <c r="FF225" i="11"/>
  <c r="FF226" i="11"/>
  <c r="FF227" i="11"/>
  <c r="FF228" i="11"/>
  <c r="FF229" i="11"/>
  <c r="FF230" i="11"/>
  <c r="FF231" i="11"/>
  <c r="FF232" i="11"/>
  <c r="FF233" i="11"/>
  <c r="FF234" i="11"/>
  <c r="FF235" i="11"/>
  <c r="FF236" i="11"/>
  <c r="FF237" i="11"/>
  <c r="FF238" i="11"/>
  <c r="FF239" i="11"/>
  <c r="FF240" i="11"/>
  <c r="FF241" i="11"/>
  <c r="FF242" i="11"/>
  <c r="FF243" i="11"/>
  <c r="FF244" i="11"/>
  <c r="FF245" i="11"/>
  <c r="FF246" i="11"/>
  <c r="FF247" i="11"/>
  <c r="FF248" i="11"/>
  <c r="FF249" i="11"/>
  <c r="FF250" i="11"/>
  <c r="FF251" i="11"/>
  <c r="FF252" i="11"/>
  <c r="FF253" i="11"/>
  <c r="FF254" i="11"/>
  <c r="FF255" i="11"/>
  <c r="FF256" i="11"/>
  <c r="FF257" i="11"/>
  <c r="FF258" i="11"/>
  <c r="FF259" i="11"/>
  <c r="FF260" i="11"/>
  <c r="FF261" i="11"/>
  <c r="FF262" i="11"/>
  <c r="FF263" i="11"/>
  <c r="FF264" i="11"/>
  <c r="FF265" i="11"/>
  <c r="FF266" i="11"/>
  <c r="FF267" i="11"/>
  <c r="FF268" i="11"/>
  <c r="FF269" i="11"/>
  <c r="FF270" i="11"/>
  <c r="FF271" i="11"/>
  <c r="FF272" i="11"/>
  <c r="FF273" i="11"/>
  <c r="FF274" i="11"/>
  <c r="FF275" i="11"/>
  <c r="FF276" i="11"/>
  <c r="FF277" i="11"/>
  <c r="FF278" i="11"/>
  <c r="FF279" i="11"/>
  <c r="FF280" i="11"/>
  <c r="FF281" i="11"/>
  <c r="FF282" i="11"/>
  <c r="FF283" i="11"/>
  <c r="FF284" i="11"/>
  <c r="FF285" i="11"/>
  <c r="FF286" i="11"/>
  <c r="FF287" i="11"/>
  <c r="FF288" i="11"/>
  <c r="FF289" i="11"/>
  <c r="FF290" i="11"/>
  <c r="FF291" i="11"/>
  <c r="FF292" i="11"/>
  <c r="FF293" i="11"/>
  <c r="FF294" i="11"/>
  <c r="FF295" i="11"/>
  <c r="FF296" i="11"/>
  <c r="FF297" i="11"/>
  <c r="FF298" i="11"/>
  <c r="FF299" i="11"/>
  <c r="FF300" i="11"/>
  <c r="FF301" i="11"/>
  <c r="FF302" i="11"/>
  <c r="FF303" i="11"/>
  <c r="FF304" i="11"/>
  <c r="FF305" i="11"/>
  <c r="FF306" i="11"/>
  <c r="FF307" i="11"/>
  <c r="FF308" i="11"/>
  <c r="FF309" i="11"/>
  <c r="FF310" i="11"/>
  <c r="FF311" i="11"/>
  <c r="FF312" i="11"/>
  <c r="FF313" i="11"/>
  <c r="FF314" i="11"/>
  <c r="FF315" i="11"/>
  <c r="FF316" i="11"/>
  <c r="FF317" i="11"/>
  <c r="FF318" i="11"/>
  <c r="FF319" i="11"/>
  <c r="FF320" i="11"/>
  <c r="FF321" i="11"/>
  <c r="FF322" i="11"/>
  <c r="FF323" i="11"/>
  <c r="FF324" i="11"/>
  <c r="FF325" i="11"/>
  <c r="FF326" i="11"/>
  <c r="FF327" i="11"/>
  <c r="FF328" i="11"/>
  <c r="FF329" i="11"/>
  <c r="FF330" i="11"/>
  <c r="FF331" i="11"/>
  <c r="FF332" i="11"/>
  <c r="FF333" i="11"/>
  <c r="FF334" i="11"/>
  <c r="FF335" i="11"/>
  <c r="FF336" i="11"/>
  <c r="FF337" i="11"/>
  <c r="FF338" i="11"/>
  <c r="FF339" i="11"/>
  <c r="FF340" i="11"/>
  <c r="FF341" i="11"/>
  <c r="FF342" i="11"/>
  <c r="FF343" i="11"/>
  <c r="FF344" i="11"/>
  <c r="FF345" i="11"/>
  <c r="FF346" i="11"/>
  <c r="FF347" i="11"/>
  <c r="FF348" i="11"/>
  <c r="FF349" i="11"/>
  <c r="FF350" i="11"/>
  <c r="FF351" i="11"/>
  <c r="FF352" i="11"/>
  <c r="FF353" i="11"/>
  <c r="FF354" i="11"/>
  <c r="FF355" i="11"/>
  <c r="FF356" i="11"/>
  <c r="FF357" i="11"/>
  <c r="FF358" i="11"/>
  <c r="FF359" i="11"/>
  <c r="FF360" i="11"/>
  <c r="FF361" i="11"/>
  <c r="FF362" i="11"/>
  <c r="FF363" i="11"/>
  <c r="FF364" i="11"/>
  <c r="FF365" i="11"/>
  <c r="FF366" i="11"/>
  <c r="FF367" i="11"/>
  <c r="FF368" i="11"/>
  <c r="FF369" i="11"/>
  <c r="FF370" i="11"/>
  <c r="FF371" i="11"/>
  <c r="FF372" i="11"/>
  <c r="FF373" i="11"/>
  <c r="FF374" i="11"/>
  <c r="FF375" i="11"/>
  <c r="FF376" i="11"/>
  <c r="FF377" i="11"/>
  <c r="FF378" i="11"/>
  <c r="FF379" i="11"/>
  <c r="FF380" i="11"/>
  <c r="FF381" i="11"/>
  <c r="FF382" i="11"/>
  <c r="FF383" i="11"/>
  <c r="FF384" i="11"/>
  <c r="FF385" i="11"/>
  <c r="FF386" i="11"/>
  <c r="FF387" i="11"/>
  <c r="FF388" i="11"/>
  <c r="FF389" i="11"/>
  <c r="FF390" i="11"/>
  <c r="FF391" i="11"/>
  <c r="FF392" i="11"/>
  <c r="FF393" i="11"/>
  <c r="FF394" i="11"/>
  <c r="FF395" i="11"/>
  <c r="FF396" i="11"/>
  <c r="FF397" i="11"/>
  <c r="FF398" i="11"/>
  <c r="FF399" i="11"/>
  <c r="FF400" i="11"/>
  <c r="FF401" i="11"/>
  <c r="FF402" i="11"/>
  <c r="FF403" i="11"/>
  <c r="FF404" i="11"/>
  <c r="FF405" i="11"/>
  <c r="FF406" i="11"/>
  <c r="FF407" i="11"/>
  <c r="FF408" i="11"/>
  <c r="FF409" i="11"/>
  <c r="FF410" i="11"/>
  <c r="FF411" i="11"/>
  <c r="FF412" i="11"/>
  <c r="FF413" i="11"/>
  <c r="FF414" i="11"/>
  <c r="FF415" i="11"/>
  <c r="FF416" i="11"/>
  <c r="FF417" i="11"/>
  <c r="FF418" i="11"/>
  <c r="FF419" i="11"/>
  <c r="FF420" i="11"/>
  <c r="FF421" i="11"/>
  <c r="FF422" i="11"/>
  <c r="FF423" i="11"/>
  <c r="FF424" i="11"/>
  <c r="FF425" i="11"/>
  <c r="FF426" i="11"/>
  <c r="FF427" i="11"/>
  <c r="FF428" i="11"/>
  <c r="FF429" i="11"/>
  <c r="FF430" i="11"/>
  <c r="FF431" i="11"/>
  <c r="FF432" i="11"/>
  <c r="FF433" i="11"/>
  <c r="FF434" i="11"/>
  <c r="FF435" i="11"/>
  <c r="FF436" i="11"/>
  <c r="FF437" i="11"/>
  <c r="FF438" i="11"/>
  <c r="FF439" i="11"/>
  <c r="FF440" i="11"/>
  <c r="FF441" i="11"/>
  <c r="FF442" i="11"/>
  <c r="FF443" i="11"/>
  <c r="FF444" i="11"/>
  <c r="FF445" i="11"/>
  <c r="FF446" i="11"/>
  <c r="FF447" i="11"/>
  <c r="FF448" i="11"/>
  <c r="FF449" i="11"/>
  <c r="FF450" i="11"/>
  <c r="FF451" i="11"/>
  <c r="FF452" i="11"/>
  <c r="FF453" i="11"/>
  <c r="FF454" i="11"/>
  <c r="FF455" i="11"/>
  <c r="FF456" i="11"/>
  <c r="FF457" i="11"/>
  <c r="FF458" i="11"/>
  <c r="FF459" i="11"/>
  <c r="FF460" i="11"/>
  <c r="FF461" i="11"/>
  <c r="FF462" i="11"/>
  <c r="FF463" i="11"/>
  <c r="FF464" i="11"/>
  <c r="FF465" i="11"/>
  <c r="FF466" i="11"/>
  <c r="FF467" i="11"/>
  <c r="FF468" i="11"/>
  <c r="FF469" i="11"/>
  <c r="FF470" i="11"/>
  <c r="FF471" i="11"/>
  <c r="FF472" i="11"/>
  <c r="FF473" i="11"/>
  <c r="FF474" i="11"/>
  <c r="FF475" i="11"/>
  <c r="FF476" i="11"/>
  <c r="FF477" i="11"/>
  <c r="FF478" i="11"/>
  <c r="FF479" i="11"/>
  <c r="FF480" i="11"/>
  <c r="FF481" i="11"/>
  <c r="FF482" i="11"/>
  <c r="FF483" i="11"/>
  <c r="FF484" i="11"/>
  <c r="FF485" i="11"/>
  <c r="FF486" i="11"/>
  <c r="FF487" i="11"/>
  <c r="FF488" i="11"/>
  <c r="FF489" i="11"/>
  <c r="FF490" i="11"/>
  <c r="FF491" i="11"/>
  <c r="FF492" i="11"/>
  <c r="FF493" i="11"/>
  <c r="FF494" i="11"/>
  <c r="FF495" i="11"/>
  <c r="FF496" i="11"/>
  <c r="FF497" i="11"/>
  <c r="FF498" i="11"/>
  <c r="FF499" i="11"/>
  <c r="FF500" i="11"/>
  <c r="FF501" i="11"/>
  <c r="FF502" i="11"/>
  <c r="FF503" i="11"/>
  <c r="FF504" i="11"/>
  <c r="FF505" i="11"/>
  <c r="FF506" i="11"/>
  <c r="FF507" i="11"/>
  <c r="FF508" i="11"/>
  <c r="FF509" i="11"/>
  <c r="FF510" i="11"/>
  <c r="FF511" i="11"/>
  <c r="FF512" i="11"/>
  <c r="FF513" i="11"/>
  <c r="FF514" i="11"/>
  <c r="FF515" i="11"/>
  <c r="FF516" i="11"/>
  <c r="FF517" i="11"/>
  <c r="FF518" i="11"/>
  <c r="FF519" i="11"/>
  <c r="FF520" i="11"/>
  <c r="FF521" i="11"/>
  <c r="FF522" i="11"/>
  <c r="FF523" i="11"/>
  <c r="FF524" i="11"/>
  <c r="FF525" i="11"/>
  <c r="FF526" i="11"/>
  <c r="FF527" i="11"/>
  <c r="FF528" i="11"/>
  <c r="FF529" i="11"/>
  <c r="FF530" i="11"/>
  <c r="FF531" i="11"/>
  <c r="FF532" i="11"/>
  <c r="FF533" i="11"/>
  <c r="FF534" i="11"/>
  <c r="FF535" i="11"/>
  <c r="FF536" i="11"/>
  <c r="FF537" i="11"/>
  <c r="FF538" i="11"/>
  <c r="FF539" i="11"/>
  <c r="FF540" i="11"/>
  <c r="FF541" i="11"/>
  <c r="FF542" i="11"/>
  <c r="FF543" i="11"/>
  <c r="FF544" i="11"/>
  <c r="FF545" i="11"/>
  <c r="FF546" i="11"/>
  <c r="FF547" i="11"/>
  <c r="FF548" i="11"/>
  <c r="FF549" i="11"/>
  <c r="FF550" i="11"/>
  <c r="FF551" i="11"/>
  <c r="FF552" i="11"/>
  <c r="FF553" i="11"/>
  <c r="FF554" i="11"/>
  <c r="FF555" i="11"/>
  <c r="FF556" i="11"/>
  <c r="FF557" i="11"/>
  <c r="FF558" i="11"/>
  <c r="FF559" i="11"/>
  <c r="FF560" i="11"/>
  <c r="FF561" i="11"/>
  <c r="FF562" i="11"/>
  <c r="FF563" i="11"/>
  <c r="FF564" i="11"/>
  <c r="FF565" i="11"/>
  <c r="FF566" i="11"/>
  <c r="FF567" i="11"/>
  <c r="FF568" i="11"/>
  <c r="FF569" i="11"/>
  <c r="FF570" i="11"/>
  <c r="FF571" i="11"/>
  <c r="FF572" i="11"/>
  <c r="FF573" i="11"/>
  <c r="FF574" i="11"/>
  <c r="FF575" i="11"/>
  <c r="FF576" i="11"/>
  <c r="FF577" i="11"/>
  <c r="FF578" i="11"/>
  <c r="FF579" i="11"/>
  <c r="FF580" i="11"/>
  <c r="FF581" i="11"/>
  <c r="FF582" i="11"/>
  <c r="FF583" i="11"/>
  <c r="FF584" i="11"/>
  <c r="FF585" i="11"/>
  <c r="FF586" i="11"/>
  <c r="FF587" i="11"/>
  <c r="FF588" i="11"/>
  <c r="FF589" i="11"/>
  <c r="FF590" i="11"/>
  <c r="FF591" i="11"/>
  <c r="FF592" i="11"/>
  <c r="FF593" i="11"/>
  <c r="FF594" i="11"/>
  <c r="FF595" i="11"/>
  <c r="FF596" i="11"/>
  <c r="FF597" i="11"/>
  <c r="FF598" i="11"/>
  <c r="FF599" i="11"/>
  <c r="FF600" i="11"/>
  <c r="FF601" i="11"/>
  <c r="FF602" i="11"/>
  <c r="FF603" i="11"/>
  <c r="FF604" i="11"/>
  <c r="FF605" i="11"/>
  <c r="FF606" i="11"/>
  <c r="FF607" i="11"/>
  <c r="FF608" i="11"/>
  <c r="FF609" i="11"/>
  <c r="FF610" i="11"/>
  <c r="FF611" i="11"/>
  <c r="FF612" i="11"/>
  <c r="FF613" i="11"/>
  <c r="FF614" i="11"/>
  <c r="FF615" i="11"/>
  <c r="FF616" i="11"/>
  <c r="FF617" i="11"/>
  <c r="FF618" i="11"/>
  <c r="FF619" i="11"/>
  <c r="FF620" i="11"/>
  <c r="FF621" i="11"/>
  <c r="FF622" i="11"/>
  <c r="FF623" i="11"/>
  <c r="FF624" i="11"/>
  <c r="FF625" i="11"/>
  <c r="FF626" i="11"/>
  <c r="FF627" i="11"/>
  <c r="FF628" i="11"/>
  <c r="FF629" i="11"/>
  <c r="FF630" i="11"/>
  <c r="FF631" i="11"/>
  <c r="FF632" i="11"/>
  <c r="FF633" i="11"/>
  <c r="FF634" i="11"/>
  <c r="FF635" i="11"/>
  <c r="FF636" i="11"/>
  <c r="FF637" i="11"/>
  <c r="FF638" i="11"/>
  <c r="FF639" i="11"/>
  <c r="FF640" i="11"/>
  <c r="FF641" i="11"/>
  <c r="FF642" i="11"/>
  <c r="FF643" i="11"/>
  <c r="FF644" i="11"/>
  <c r="FF645" i="11"/>
  <c r="FF646" i="11"/>
  <c r="FF647" i="11"/>
  <c r="FF648" i="11"/>
  <c r="FF649" i="11"/>
  <c r="FE2" i="11"/>
  <c r="FE3" i="11"/>
  <c r="FE4" i="11"/>
  <c r="FE5" i="11"/>
  <c r="FE6" i="11"/>
  <c r="FE7" i="11"/>
  <c r="FE8" i="11"/>
  <c r="FE9" i="11"/>
  <c r="FE10" i="11"/>
  <c r="FE11" i="11"/>
  <c r="FE12" i="11"/>
  <c r="FE13" i="11"/>
  <c r="FE14" i="11"/>
  <c r="FE15" i="11"/>
  <c r="FE16" i="11"/>
  <c r="FE17" i="11"/>
  <c r="FE18" i="11"/>
  <c r="FE19" i="11"/>
  <c r="FE20" i="11"/>
  <c r="FE21" i="11"/>
  <c r="FE22" i="11"/>
  <c r="FE23" i="11"/>
  <c r="FE24" i="11"/>
  <c r="FE25" i="11"/>
  <c r="FE26" i="11"/>
  <c r="FE27" i="11"/>
  <c r="FE28" i="11"/>
  <c r="FE29" i="11"/>
  <c r="FE30" i="11"/>
  <c r="FE31" i="11"/>
  <c r="FE32" i="11"/>
  <c r="FE33" i="11"/>
  <c r="FE34" i="11"/>
  <c r="FE35" i="11"/>
  <c r="FE36" i="11"/>
  <c r="FE37" i="11"/>
  <c r="FE38" i="11"/>
  <c r="FE39" i="11"/>
  <c r="FE40" i="11"/>
  <c r="FE41" i="11"/>
  <c r="FE42" i="11"/>
  <c r="FE43" i="11"/>
  <c r="FE44" i="11"/>
  <c r="FE45" i="11"/>
  <c r="FE46" i="11"/>
  <c r="FE47" i="11"/>
  <c r="FE48" i="11"/>
  <c r="FE49" i="11"/>
  <c r="FE50" i="11"/>
  <c r="FE51" i="11"/>
  <c r="FE52" i="11"/>
  <c r="FE53" i="11"/>
  <c r="FE54" i="11"/>
  <c r="FE55" i="11"/>
  <c r="FE56" i="11"/>
  <c r="FE57" i="11"/>
  <c r="FE58" i="11"/>
  <c r="FE59" i="11"/>
  <c r="FE60" i="11"/>
  <c r="FE61" i="11"/>
  <c r="FE62" i="11"/>
  <c r="FE63" i="11"/>
  <c r="FE64" i="11"/>
  <c r="FE65" i="11"/>
  <c r="FE66" i="11"/>
  <c r="FE67" i="11"/>
  <c r="FE68" i="11"/>
  <c r="FE69" i="11"/>
  <c r="FE70" i="11"/>
  <c r="FE71" i="11"/>
  <c r="FE72" i="11"/>
  <c r="FE73" i="11"/>
  <c r="FE74" i="11"/>
  <c r="FE75" i="11"/>
  <c r="FE76" i="11"/>
  <c r="FE77" i="11"/>
  <c r="FE78" i="11"/>
  <c r="FE79" i="11"/>
  <c r="FE80" i="11"/>
  <c r="FE81" i="11"/>
  <c r="FE82" i="11"/>
  <c r="FE83" i="11"/>
  <c r="FE84" i="11"/>
  <c r="FE85" i="11"/>
  <c r="FE86" i="11"/>
  <c r="FE87" i="11"/>
  <c r="FE88" i="11"/>
  <c r="FE89" i="11"/>
  <c r="FE90" i="11"/>
  <c r="FE91" i="11"/>
  <c r="FE92" i="11"/>
  <c r="FE93" i="11"/>
  <c r="FE94" i="11"/>
  <c r="FE95" i="11"/>
  <c r="FE96" i="11"/>
  <c r="FE97" i="11"/>
  <c r="FE98" i="11"/>
  <c r="FE99" i="11"/>
  <c r="FE100" i="11"/>
  <c r="FE101" i="11"/>
  <c r="FE102" i="11"/>
  <c r="FE103" i="11"/>
  <c r="FE104" i="11"/>
  <c r="FE105" i="11"/>
  <c r="FE106" i="11"/>
  <c r="FE107" i="11"/>
  <c r="FE108" i="11"/>
  <c r="FE109" i="11"/>
  <c r="FE110" i="11"/>
  <c r="FE111" i="11"/>
  <c r="FE112" i="11"/>
  <c r="FE113" i="11"/>
  <c r="FE114" i="11"/>
  <c r="FE115" i="11"/>
  <c r="FE116" i="11"/>
  <c r="FE117" i="11"/>
  <c r="FE118" i="11"/>
  <c r="FE119" i="11"/>
  <c r="FE120" i="11"/>
  <c r="FE121" i="11"/>
  <c r="FE122" i="11"/>
  <c r="FE123" i="11"/>
  <c r="FE124" i="11"/>
  <c r="FE125" i="11"/>
  <c r="FE126" i="11"/>
  <c r="FE127" i="11"/>
  <c r="FE128" i="11"/>
  <c r="FE129" i="11"/>
  <c r="FE130" i="11"/>
  <c r="FE131" i="11"/>
  <c r="FE132" i="11"/>
  <c r="FE133" i="11"/>
  <c r="FE134" i="11"/>
  <c r="FE135" i="11"/>
  <c r="FE136" i="11"/>
  <c r="FE137" i="11"/>
  <c r="FE138" i="11"/>
  <c r="FE139" i="11"/>
  <c r="FE140" i="11"/>
  <c r="FE141" i="11"/>
  <c r="FE142" i="11"/>
  <c r="FE143" i="11"/>
  <c r="FE144" i="11"/>
  <c r="FE145" i="11"/>
  <c r="FE146" i="11"/>
  <c r="FE147" i="11"/>
  <c r="FE148" i="11"/>
  <c r="FE149" i="11"/>
  <c r="FE150" i="11"/>
  <c r="FE151" i="11"/>
  <c r="FE152" i="11"/>
  <c r="FE153" i="11"/>
  <c r="FE154" i="11"/>
  <c r="FE155" i="11"/>
  <c r="FE156" i="11"/>
  <c r="FE157" i="11"/>
  <c r="FE158" i="11"/>
  <c r="FE159" i="11"/>
  <c r="FE160" i="11"/>
  <c r="FE161" i="11"/>
  <c r="FE162" i="11"/>
  <c r="FE163" i="11"/>
  <c r="FE164" i="11"/>
  <c r="FE165" i="11"/>
  <c r="FE166" i="11"/>
  <c r="FE167" i="11"/>
  <c r="FE168" i="11"/>
  <c r="FE169" i="11"/>
  <c r="FE170" i="11"/>
  <c r="FE171" i="11"/>
  <c r="FE172" i="11"/>
  <c r="FE173" i="11"/>
  <c r="FE174" i="11"/>
  <c r="FE175" i="11"/>
  <c r="FE176" i="11"/>
  <c r="FE177" i="11"/>
  <c r="FE178" i="11"/>
  <c r="FE179" i="11"/>
  <c r="FE180" i="11"/>
  <c r="FE181" i="11"/>
  <c r="FE182" i="11"/>
  <c r="FE183" i="11"/>
  <c r="FE184" i="11"/>
  <c r="FE185" i="11"/>
  <c r="FE186" i="11"/>
  <c r="FE187" i="11"/>
  <c r="FE188" i="11"/>
  <c r="FE189" i="11"/>
  <c r="FE190" i="11"/>
  <c r="FE191" i="11"/>
  <c r="FE192" i="11"/>
  <c r="FE193" i="11"/>
  <c r="FE194" i="11"/>
  <c r="FE195" i="11"/>
  <c r="FE196" i="11"/>
  <c r="FE197" i="11"/>
  <c r="FE198" i="11"/>
  <c r="FE199" i="11"/>
  <c r="FE200" i="11"/>
  <c r="FE201" i="11"/>
  <c r="FE202" i="11"/>
  <c r="FE203" i="11"/>
  <c r="FE204" i="11"/>
  <c r="FE205" i="11"/>
  <c r="FE206" i="11"/>
  <c r="FE207" i="11"/>
  <c r="FE208" i="11"/>
  <c r="FE209" i="11"/>
  <c r="FE210" i="11"/>
  <c r="FE211" i="11"/>
  <c r="FE212" i="11"/>
  <c r="FE213" i="11"/>
  <c r="FE214" i="11"/>
  <c r="FE215" i="11"/>
  <c r="FE216" i="11"/>
  <c r="FE217" i="11"/>
  <c r="FE218" i="11"/>
  <c r="FE219" i="11"/>
  <c r="FE220" i="11"/>
  <c r="FE221" i="11"/>
  <c r="FE222" i="11"/>
  <c r="FE223" i="11"/>
  <c r="FE224" i="11"/>
  <c r="FE225" i="11"/>
  <c r="FE226" i="11"/>
  <c r="FE227" i="11"/>
  <c r="FE228" i="11"/>
  <c r="FE229" i="11"/>
  <c r="FE230" i="11"/>
  <c r="FE231" i="11"/>
  <c r="FE232" i="11"/>
  <c r="FE233" i="11"/>
  <c r="FE234" i="11"/>
  <c r="FE235" i="11"/>
  <c r="FE236" i="11"/>
  <c r="FE237" i="11"/>
  <c r="FE238" i="11"/>
  <c r="FE239" i="11"/>
  <c r="FE240" i="11"/>
  <c r="FE241" i="11"/>
  <c r="FE242" i="11"/>
  <c r="FE243" i="11"/>
  <c r="FE244" i="11"/>
  <c r="FE245" i="11"/>
  <c r="FE246" i="11"/>
  <c r="FE247" i="11"/>
  <c r="FE248" i="11"/>
  <c r="FE249" i="11"/>
  <c r="FE250" i="11"/>
  <c r="FE251" i="11"/>
  <c r="FE252" i="11"/>
  <c r="FE253" i="11"/>
  <c r="FE254" i="11"/>
  <c r="FE255" i="11"/>
  <c r="FE256" i="11"/>
  <c r="FE257" i="11"/>
  <c r="FE258" i="11"/>
  <c r="FE259" i="11"/>
  <c r="FE260" i="11"/>
  <c r="FE261" i="11"/>
  <c r="FE262" i="11"/>
  <c r="FE263" i="11"/>
  <c r="FE264" i="11"/>
  <c r="FE265" i="11"/>
  <c r="FE266" i="11"/>
  <c r="FE267" i="11"/>
  <c r="FE268" i="11"/>
  <c r="FE269" i="11"/>
  <c r="FE270" i="11"/>
  <c r="FE271" i="11"/>
  <c r="FE272" i="11"/>
  <c r="FE273" i="11"/>
  <c r="FE274" i="11"/>
  <c r="FE275" i="11"/>
  <c r="FE276" i="11"/>
  <c r="FE277" i="11"/>
  <c r="FE278" i="11"/>
  <c r="FE279" i="11"/>
  <c r="FE280" i="11"/>
  <c r="FE281" i="11"/>
  <c r="FE282" i="11"/>
  <c r="FE283" i="11"/>
  <c r="FE284" i="11"/>
  <c r="FE285" i="11"/>
  <c r="FE286" i="11"/>
  <c r="FE287" i="11"/>
  <c r="FE288" i="11"/>
  <c r="FE289" i="11"/>
  <c r="FE290" i="11"/>
  <c r="FE291" i="11"/>
  <c r="FE292" i="11"/>
  <c r="FE293" i="11"/>
  <c r="FE294" i="11"/>
  <c r="FE295" i="11"/>
  <c r="FE296" i="11"/>
  <c r="FE297" i="11"/>
  <c r="FE298" i="11"/>
  <c r="FE299" i="11"/>
  <c r="FE300" i="11"/>
  <c r="FE301" i="11"/>
  <c r="FE302" i="11"/>
  <c r="FE303" i="11"/>
  <c r="FE304" i="11"/>
  <c r="FE305" i="11"/>
  <c r="FE306" i="11"/>
  <c r="FE307" i="11"/>
  <c r="FE308" i="11"/>
  <c r="FE309" i="11"/>
  <c r="FE310" i="11"/>
  <c r="FE311" i="11"/>
  <c r="FE312" i="11"/>
  <c r="FE313" i="11"/>
  <c r="FE314" i="11"/>
  <c r="FE315" i="11"/>
  <c r="FE316" i="11"/>
  <c r="FE317" i="11"/>
  <c r="FE318" i="11"/>
  <c r="FE319" i="11"/>
  <c r="FE320" i="11"/>
  <c r="FE321" i="11"/>
  <c r="FE322" i="11"/>
  <c r="FE323" i="11"/>
  <c r="FE324" i="11"/>
  <c r="FE325" i="11"/>
  <c r="FE326" i="11"/>
  <c r="FE327" i="11"/>
  <c r="FE328" i="11"/>
  <c r="FE329" i="11"/>
  <c r="FE330" i="11"/>
  <c r="FE331" i="11"/>
  <c r="FE332" i="11"/>
  <c r="FE333" i="11"/>
  <c r="FE334" i="11"/>
  <c r="FE335" i="11"/>
  <c r="FE336" i="11"/>
  <c r="FE337" i="11"/>
  <c r="FE338" i="11"/>
  <c r="FE339" i="11"/>
  <c r="FE340" i="11"/>
  <c r="FE341" i="11"/>
  <c r="FE342" i="11"/>
  <c r="FE343" i="11"/>
  <c r="FE344" i="11"/>
  <c r="FE345" i="11"/>
  <c r="FE346" i="11"/>
  <c r="FE347" i="11"/>
  <c r="FE348" i="11"/>
  <c r="FE349" i="11"/>
  <c r="FE350" i="11"/>
  <c r="FE351" i="11"/>
  <c r="FE352" i="11"/>
  <c r="FE353" i="11"/>
  <c r="FE354" i="11"/>
  <c r="FE355" i="11"/>
  <c r="FE356" i="11"/>
  <c r="FE357" i="11"/>
  <c r="FE358" i="11"/>
  <c r="FE359" i="11"/>
  <c r="FE360" i="11"/>
  <c r="FE361" i="11"/>
  <c r="FE362" i="11"/>
  <c r="FE363" i="11"/>
  <c r="FE364" i="11"/>
  <c r="FE365" i="11"/>
  <c r="FE366" i="11"/>
  <c r="FE367" i="11"/>
  <c r="FE368" i="11"/>
  <c r="FE369" i="11"/>
  <c r="FE370" i="11"/>
  <c r="FE371" i="11"/>
  <c r="FE372" i="11"/>
  <c r="FE373" i="11"/>
  <c r="FE374" i="11"/>
  <c r="FE375" i="11"/>
  <c r="FE376" i="11"/>
  <c r="FE377" i="11"/>
  <c r="FE378" i="11"/>
  <c r="FE379" i="11"/>
  <c r="FE380" i="11"/>
  <c r="FE381" i="11"/>
  <c r="FE382" i="11"/>
  <c r="FE383" i="11"/>
  <c r="FE384" i="11"/>
  <c r="FE385" i="11"/>
  <c r="FE386" i="11"/>
  <c r="FE387" i="11"/>
  <c r="FE388" i="11"/>
  <c r="FE389" i="11"/>
  <c r="FE390" i="11"/>
  <c r="FE391" i="11"/>
  <c r="FE392" i="11"/>
  <c r="FE393" i="11"/>
  <c r="FE394" i="11"/>
  <c r="FE395" i="11"/>
  <c r="FE396" i="11"/>
  <c r="FE397" i="11"/>
  <c r="FE398" i="11"/>
  <c r="FE399" i="11"/>
  <c r="FE400" i="11"/>
  <c r="FE401" i="11"/>
  <c r="FE402" i="11"/>
  <c r="FE403" i="11"/>
  <c r="FE404" i="11"/>
  <c r="FE405" i="11"/>
  <c r="FE406" i="11"/>
  <c r="FE407" i="11"/>
  <c r="FE408" i="11"/>
  <c r="FE409" i="11"/>
  <c r="FE410" i="11"/>
  <c r="FE411" i="11"/>
  <c r="FE412" i="11"/>
  <c r="FE413" i="11"/>
  <c r="FE414" i="11"/>
  <c r="FE415" i="11"/>
  <c r="FE416" i="11"/>
  <c r="FE417" i="11"/>
  <c r="FE418" i="11"/>
  <c r="FE419" i="11"/>
  <c r="FE420" i="11"/>
  <c r="FE421" i="11"/>
  <c r="FE422" i="11"/>
  <c r="FE423" i="11"/>
  <c r="FE424" i="11"/>
  <c r="FE425" i="11"/>
  <c r="FE426" i="11"/>
  <c r="FE427" i="11"/>
  <c r="FE428" i="11"/>
  <c r="FE429" i="11"/>
  <c r="FE430" i="11"/>
  <c r="FE431" i="11"/>
  <c r="FE432" i="11"/>
  <c r="FE433" i="11"/>
  <c r="FE434" i="11"/>
  <c r="FE435" i="11"/>
  <c r="FE436" i="11"/>
  <c r="FE437" i="11"/>
  <c r="FE438" i="11"/>
  <c r="FE439" i="11"/>
  <c r="FE440" i="11"/>
  <c r="FE441" i="11"/>
  <c r="FE442" i="11"/>
  <c r="FE443" i="11"/>
  <c r="FE444" i="11"/>
  <c r="FE445" i="11"/>
  <c r="FE446" i="11"/>
  <c r="FE447" i="11"/>
  <c r="FE448" i="11"/>
  <c r="FE449" i="11"/>
  <c r="FE450" i="11"/>
  <c r="FE451" i="11"/>
  <c r="FE452" i="11"/>
  <c r="FE453" i="11"/>
  <c r="FE454" i="11"/>
  <c r="FE455" i="11"/>
  <c r="FE456" i="11"/>
  <c r="FE457" i="11"/>
  <c r="FE458" i="11"/>
  <c r="FE459" i="11"/>
  <c r="FE460" i="11"/>
  <c r="FE461" i="11"/>
  <c r="FE462" i="11"/>
  <c r="FE463" i="11"/>
  <c r="FE464" i="11"/>
  <c r="FE465" i="11"/>
  <c r="FE466" i="11"/>
  <c r="FE467" i="11"/>
  <c r="FE468" i="11"/>
  <c r="FE469" i="11"/>
  <c r="FE470" i="11"/>
  <c r="FE471" i="11"/>
  <c r="FE472" i="11"/>
  <c r="FE473" i="11"/>
  <c r="FE474" i="11"/>
  <c r="FE475" i="11"/>
  <c r="FE476" i="11"/>
  <c r="FE477" i="11"/>
  <c r="FE478" i="11"/>
  <c r="FE479" i="11"/>
  <c r="FE480" i="11"/>
  <c r="FE481" i="11"/>
  <c r="FE482" i="11"/>
  <c r="FE483" i="11"/>
  <c r="FE484" i="11"/>
  <c r="FE485" i="11"/>
  <c r="FE486" i="11"/>
  <c r="FE487" i="11"/>
  <c r="FE488" i="11"/>
  <c r="FE489" i="11"/>
  <c r="FE490" i="11"/>
  <c r="FE491" i="11"/>
  <c r="FE492" i="11"/>
  <c r="FE493" i="11"/>
  <c r="FE494" i="11"/>
  <c r="FE495" i="11"/>
  <c r="FE496" i="11"/>
  <c r="FE497" i="11"/>
  <c r="FE498" i="11"/>
  <c r="FE499" i="11"/>
  <c r="FE500" i="11"/>
  <c r="FE501" i="11"/>
  <c r="FE502" i="11"/>
  <c r="FE503" i="11"/>
  <c r="FE504" i="11"/>
  <c r="FE505" i="11"/>
  <c r="FE506" i="11"/>
  <c r="FE507" i="11"/>
  <c r="FE508" i="11"/>
  <c r="FE509" i="11"/>
  <c r="FE510" i="11"/>
  <c r="FE511" i="11"/>
  <c r="FE512" i="11"/>
  <c r="FE513" i="11"/>
  <c r="FE514" i="11"/>
  <c r="FE515" i="11"/>
  <c r="FE516" i="11"/>
  <c r="FE517" i="11"/>
  <c r="FE518" i="11"/>
  <c r="FE519" i="11"/>
  <c r="FE520" i="11"/>
  <c r="FE521" i="11"/>
  <c r="FE522" i="11"/>
  <c r="FE523" i="11"/>
  <c r="FE524" i="11"/>
  <c r="FE525" i="11"/>
  <c r="FE526" i="11"/>
  <c r="FE527" i="11"/>
  <c r="FE528" i="11"/>
  <c r="FE529" i="11"/>
  <c r="FE530" i="11"/>
  <c r="FE531" i="11"/>
  <c r="FE532" i="11"/>
  <c r="FE533" i="11"/>
  <c r="FE534" i="11"/>
  <c r="FE535" i="11"/>
  <c r="FE536" i="11"/>
  <c r="FE537" i="11"/>
  <c r="FE538" i="11"/>
  <c r="FE539" i="11"/>
  <c r="FE540" i="11"/>
  <c r="FE541" i="11"/>
  <c r="FE542" i="11"/>
  <c r="FE543" i="11"/>
  <c r="FE544" i="11"/>
  <c r="FE545" i="11"/>
  <c r="FE546" i="11"/>
  <c r="FE547" i="11"/>
  <c r="FE548" i="11"/>
  <c r="FE549" i="11"/>
  <c r="FE550" i="11"/>
  <c r="FE551" i="11"/>
  <c r="FE552" i="11"/>
  <c r="FE553" i="11"/>
  <c r="FE554" i="11"/>
  <c r="FE555" i="11"/>
  <c r="FE556" i="11"/>
  <c r="FE557" i="11"/>
  <c r="FE558" i="11"/>
  <c r="FE559" i="11"/>
  <c r="FE560" i="11"/>
  <c r="FE561" i="11"/>
  <c r="FE562" i="11"/>
  <c r="FE563" i="11"/>
  <c r="FE564" i="11"/>
  <c r="FE565" i="11"/>
  <c r="FE566" i="11"/>
  <c r="FE567" i="11"/>
  <c r="FE568" i="11"/>
  <c r="FE569" i="11"/>
  <c r="FE570" i="11"/>
  <c r="FE571" i="11"/>
  <c r="FE572" i="11"/>
  <c r="FE573" i="11"/>
  <c r="FE574" i="11"/>
  <c r="FE575" i="11"/>
  <c r="FE576" i="11"/>
  <c r="FE577" i="11"/>
  <c r="FE578" i="11"/>
  <c r="FE579" i="11"/>
  <c r="FE580" i="11"/>
  <c r="FE581" i="11"/>
  <c r="FE582" i="11"/>
  <c r="FE583" i="11"/>
  <c r="FE584" i="11"/>
  <c r="FE585" i="11"/>
  <c r="FE586" i="11"/>
  <c r="FE587" i="11"/>
  <c r="FE588" i="11"/>
  <c r="FE589" i="11"/>
  <c r="FE590" i="11"/>
  <c r="FE591" i="11"/>
  <c r="FE592" i="11"/>
  <c r="FE593" i="11"/>
  <c r="FE594" i="11"/>
  <c r="FE595" i="11"/>
  <c r="FE596" i="11"/>
  <c r="FE597" i="11"/>
  <c r="FE598" i="11"/>
  <c r="FE599" i="11"/>
  <c r="FE600" i="11"/>
  <c r="FE601" i="11"/>
  <c r="FE602" i="11"/>
  <c r="FE603" i="11"/>
  <c r="FE604" i="11"/>
  <c r="FE605" i="11"/>
  <c r="FE606" i="11"/>
  <c r="FE607" i="11"/>
  <c r="FE608" i="11"/>
  <c r="FE609" i="11"/>
  <c r="FE610" i="11"/>
  <c r="FE611" i="11"/>
  <c r="FE612" i="11"/>
  <c r="FE613" i="11"/>
  <c r="FE614" i="11"/>
  <c r="FE615" i="11"/>
  <c r="FE616" i="11"/>
  <c r="FE617" i="11"/>
  <c r="FE618" i="11"/>
  <c r="FE619" i="11"/>
  <c r="FE620" i="11"/>
  <c r="FE621" i="11"/>
  <c r="FE622" i="11"/>
  <c r="FE623" i="11"/>
  <c r="FE624" i="11"/>
  <c r="FE625" i="11"/>
  <c r="FE626" i="11"/>
  <c r="FE627" i="11"/>
  <c r="FE628" i="11"/>
  <c r="FE629" i="11"/>
  <c r="FE630" i="11"/>
  <c r="FE631" i="11"/>
  <c r="FE632" i="11"/>
  <c r="FE633" i="11"/>
  <c r="FE634" i="11"/>
  <c r="FE635" i="11"/>
  <c r="FE636" i="11"/>
  <c r="FE637" i="11"/>
  <c r="FE638" i="11"/>
  <c r="FE639" i="11"/>
  <c r="FE640" i="11"/>
  <c r="FE641" i="11"/>
  <c r="FE642" i="11"/>
  <c r="FE643" i="11"/>
  <c r="FE644" i="11"/>
  <c r="FE645" i="11"/>
  <c r="FE646" i="11"/>
  <c r="FE647" i="11"/>
  <c r="FE648" i="11"/>
  <c r="FE649" i="11"/>
  <c r="D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C109" i="13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FA2" i="11"/>
  <c r="FA3" i="11"/>
  <c r="FA4" i="11"/>
  <c r="FA5" i="11"/>
  <c r="FA6" i="11"/>
  <c r="FA7" i="11"/>
  <c r="FA8" i="11"/>
  <c r="FA9" i="11"/>
  <c r="FA10" i="11"/>
  <c r="FA11" i="11"/>
  <c r="FA12" i="11"/>
  <c r="FA13" i="11"/>
  <c r="FA14" i="11"/>
  <c r="FA15" i="11"/>
  <c r="FA16" i="11"/>
  <c r="FA17" i="11"/>
  <c r="FA18" i="11"/>
  <c r="FA19" i="11"/>
  <c r="FA20" i="11"/>
  <c r="FA21" i="11"/>
  <c r="FA22" i="11"/>
  <c r="FA23" i="11"/>
  <c r="FA24" i="11"/>
  <c r="FA25" i="11"/>
  <c r="FA26" i="11"/>
  <c r="FA27" i="11"/>
  <c r="FA28" i="11"/>
  <c r="FA29" i="11"/>
  <c r="FA30" i="11"/>
  <c r="FA31" i="11"/>
  <c r="FA32" i="11"/>
  <c r="FA33" i="11"/>
  <c r="FA34" i="11"/>
  <c r="FA35" i="11"/>
  <c r="FA36" i="11"/>
  <c r="FA37" i="11"/>
  <c r="FA38" i="11"/>
  <c r="FA39" i="11"/>
  <c r="FA40" i="11"/>
  <c r="FA41" i="11"/>
  <c r="FA42" i="11"/>
  <c r="FA43" i="11"/>
  <c r="FA44" i="11"/>
  <c r="FA45" i="11"/>
  <c r="FA46" i="11"/>
  <c r="FA47" i="11"/>
  <c r="FA48" i="11"/>
  <c r="FA49" i="11"/>
  <c r="FA50" i="11"/>
  <c r="FA51" i="11"/>
  <c r="FA52" i="11"/>
  <c r="FA53" i="11"/>
  <c r="FA54" i="11"/>
  <c r="FA55" i="11"/>
  <c r="FA56" i="11"/>
  <c r="FA57" i="11"/>
  <c r="FA58" i="11"/>
  <c r="FA59" i="11"/>
  <c r="FA60" i="11"/>
  <c r="FA61" i="11"/>
  <c r="FA62" i="11"/>
  <c r="FA63" i="11"/>
  <c r="FA64" i="11"/>
  <c r="FA65" i="11"/>
  <c r="FA66" i="11"/>
  <c r="FA67" i="11"/>
  <c r="FA68" i="11"/>
  <c r="FA69" i="11"/>
  <c r="FA70" i="11"/>
  <c r="FA71" i="11"/>
  <c r="FA72" i="11"/>
  <c r="FA73" i="11"/>
  <c r="FA74" i="11"/>
  <c r="FA75" i="11"/>
  <c r="FA76" i="11"/>
  <c r="FA77" i="11"/>
  <c r="FA78" i="11"/>
  <c r="FA79" i="11"/>
  <c r="FA80" i="11"/>
  <c r="FA81" i="11"/>
  <c r="FA82" i="11"/>
  <c r="FA83" i="11"/>
  <c r="FA84" i="11"/>
  <c r="FA85" i="11"/>
  <c r="FA86" i="11"/>
  <c r="FA87" i="11"/>
  <c r="FA88" i="11"/>
  <c r="FA89" i="11"/>
  <c r="FA90" i="11"/>
  <c r="FA91" i="11"/>
  <c r="FA92" i="11"/>
  <c r="FA93" i="11"/>
  <c r="FA94" i="11"/>
  <c r="FA95" i="11"/>
  <c r="FA96" i="11"/>
  <c r="FA97" i="11"/>
  <c r="FA98" i="11"/>
  <c r="FA99" i="11"/>
  <c r="FA100" i="11"/>
  <c r="FA101" i="11"/>
  <c r="FA102" i="11"/>
  <c r="FA103" i="11"/>
  <c r="FA104" i="11"/>
  <c r="FA105" i="11"/>
  <c r="FA106" i="11"/>
  <c r="FA107" i="11"/>
  <c r="FA108" i="11"/>
  <c r="FA109" i="11"/>
  <c r="FA110" i="11"/>
  <c r="FA111" i="11"/>
  <c r="FA112" i="11"/>
  <c r="FA113" i="11"/>
  <c r="FA114" i="11"/>
  <c r="FA115" i="11"/>
  <c r="FA116" i="11"/>
  <c r="FA117" i="11"/>
  <c r="FA118" i="11"/>
  <c r="FA119" i="11"/>
  <c r="FA120" i="11"/>
  <c r="FA121" i="11"/>
  <c r="FA122" i="11"/>
  <c r="FA123" i="11"/>
  <c r="FA124" i="11"/>
  <c r="FA125" i="11"/>
  <c r="FA126" i="11"/>
  <c r="FA127" i="11"/>
  <c r="FA128" i="11"/>
  <c r="FA129" i="11"/>
  <c r="FA130" i="11"/>
  <c r="FA131" i="11"/>
  <c r="FA132" i="11"/>
  <c r="FA133" i="11"/>
  <c r="FA134" i="11"/>
  <c r="FA135" i="11"/>
  <c r="FA136" i="11"/>
  <c r="FA137" i="11"/>
  <c r="FA138" i="11"/>
  <c r="FA139" i="11"/>
  <c r="FA140" i="11"/>
  <c r="FA141" i="11"/>
  <c r="FA142" i="11"/>
  <c r="FA143" i="11"/>
  <c r="FA144" i="11"/>
  <c r="FA145" i="11"/>
  <c r="FA146" i="11"/>
  <c r="FA147" i="11"/>
  <c r="FA148" i="11"/>
  <c r="FA149" i="11"/>
  <c r="FA150" i="11"/>
  <c r="FA151" i="11"/>
  <c r="FA152" i="11"/>
  <c r="FA153" i="11"/>
  <c r="FA154" i="11"/>
  <c r="FA155" i="11"/>
  <c r="FA156" i="11"/>
  <c r="FA157" i="11"/>
  <c r="FA158" i="11"/>
  <c r="FA159" i="11"/>
  <c r="FA160" i="11"/>
  <c r="FA161" i="11"/>
  <c r="FA162" i="11"/>
  <c r="FA163" i="11"/>
  <c r="FA164" i="11"/>
  <c r="FA165" i="11"/>
  <c r="FA166" i="11"/>
  <c r="FA167" i="11"/>
  <c r="FA168" i="11"/>
  <c r="FA169" i="11"/>
  <c r="FA170" i="11"/>
  <c r="FA171" i="11"/>
  <c r="FA172" i="11"/>
  <c r="FA173" i="11"/>
  <c r="FA174" i="11"/>
  <c r="FA175" i="11"/>
  <c r="FA176" i="11"/>
  <c r="FA177" i="11"/>
  <c r="FA178" i="11"/>
  <c r="FA179" i="11"/>
  <c r="FA180" i="11"/>
  <c r="FA181" i="11"/>
  <c r="FA182" i="11"/>
  <c r="FA183" i="11"/>
  <c r="FA184" i="11"/>
  <c r="FA185" i="11"/>
  <c r="FA186" i="11"/>
  <c r="FA187" i="11"/>
  <c r="FA188" i="11"/>
  <c r="FA189" i="11"/>
  <c r="FA190" i="11"/>
  <c r="FA191" i="11"/>
  <c r="FA192" i="11"/>
  <c r="FA193" i="11"/>
  <c r="FA194" i="11"/>
  <c r="FA195" i="11"/>
  <c r="FA196" i="11"/>
  <c r="FA197" i="11"/>
  <c r="FA198" i="11"/>
  <c r="FA199" i="11"/>
  <c r="FA200" i="11"/>
  <c r="FA201" i="11"/>
  <c r="FA202" i="11"/>
  <c r="FA203" i="11"/>
  <c r="FA204" i="11"/>
  <c r="FA205" i="11"/>
  <c r="FA206" i="11"/>
  <c r="FA207" i="11"/>
  <c r="FA208" i="11"/>
  <c r="FA209" i="11"/>
  <c r="FA210" i="11"/>
  <c r="FA211" i="11"/>
  <c r="FA212" i="11"/>
  <c r="FA213" i="11"/>
  <c r="FA214" i="11"/>
  <c r="FA215" i="11"/>
  <c r="FA216" i="11"/>
  <c r="FA217" i="11"/>
  <c r="FA218" i="11"/>
  <c r="FA219" i="11"/>
  <c r="FA220" i="11"/>
  <c r="FA221" i="11"/>
  <c r="FA222" i="11"/>
  <c r="FA223" i="11"/>
  <c r="FA224" i="11"/>
  <c r="FA225" i="11"/>
  <c r="FA226" i="11"/>
  <c r="FA227" i="11"/>
  <c r="FA228" i="11"/>
  <c r="FA229" i="11"/>
  <c r="FA230" i="11"/>
  <c r="FA231" i="11"/>
  <c r="FA232" i="11"/>
  <c r="FA233" i="11"/>
  <c r="FA234" i="11"/>
  <c r="FA235" i="11"/>
  <c r="FA236" i="11"/>
  <c r="FA237" i="11"/>
  <c r="FA238" i="11"/>
  <c r="FA239" i="11"/>
  <c r="FA240" i="11"/>
  <c r="FA241" i="11"/>
  <c r="FA242" i="11"/>
  <c r="FA243" i="11"/>
  <c r="FA244" i="11"/>
  <c r="FA245" i="11"/>
  <c r="FA246" i="11"/>
  <c r="FA247" i="11"/>
  <c r="FA248" i="11"/>
  <c r="FA249" i="11"/>
  <c r="FA250" i="11"/>
  <c r="FA251" i="11"/>
  <c r="FA252" i="11"/>
  <c r="FA253" i="11"/>
  <c r="FA254" i="11"/>
  <c r="FA255" i="11"/>
  <c r="FA256" i="11"/>
  <c r="FA257" i="11"/>
  <c r="FA258" i="11"/>
  <c r="FA259" i="11"/>
  <c r="FA260" i="11"/>
  <c r="FA261" i="11"/>
  <c r="FA262" i="11"/>
  <c r="FA263" i="11"/>
  <c r="FA264" i="11"/>
  <c r="FA265" i="11"/>
  <c r="FA266" i="11"/>
  <c r="FA267" i="11"/>
  <c r="FA268" i="11"/>
  <c r="FA269" i="11"/>
  <c r="FA270" i="11"/>
  <c r="FA271" i="11"/>
  <c r="FA272" i="11"/>
  <c r="FA273" i="11"/>
  <c r="FA274" i="11"/>
  <c r="FA275" i="11"/>
  <c r="FA276" i="11"/>
  <c r="FA277" i="11"/>
  <c r="FA278" i="11"/>
  <c r="FA279" i="11"/>
  <c r="FA280" i="11"/>
  <c r="FA281" i="11"/>
  <c r="FA282" i="11"/>
  <c r="FA283" i="11"/>
  <c r="FA284" i="11"/>
  <c r="FA285" i="11"/>
  <c r="FA286" i="11"/>
  <c r="FA287" i="11"/>
  <c r="FA288" i="11"/>
  <c r="FA289" i="11"/>
  <c r="FA290" i="11"/>
  <c r="FA291" i="11"/>
  <c r="FA292" i="11"/>
  <c r="FA293" i="11"/>
  <c r="FA294" i="11"/>
  <c r="FA295" i="11"/>
  <c r="FA296" i="11"/>
  <c r="FA297" i="11"/>
  <c r="FA298" i="11"/>
  <c r="FA299" i="11"/>
  <c r="FA300" i="11"/>
  <c r="FA301" i="11"/>
  <c r="FA302" i="11"/>
  <c r="FA303" i="11"/>
  <c r="FA304" i="11"/>
  <c r="FA305" i="11"/>
  <c r="FA306" i="11"/>
  <c r="FA307" i="11"/>
  <c r="FA308" i="11"/>
  <c r="FA309" i="11"/>
  <c r="FA310" i="11"/>
  <c r="FA311" i="11"/>
  <c r="FA312" i="11"/>
  <c r="FA313" i="11"/>
  <c r="FA314" i="11"/>
  <c r="FA315" i="11"/>
  <c r="FA316" i="11"/>
  <c r="FA317" i="11"/>
  <c r="FA318" i="11"/>
  <c r="FA319" i="11"/>
  <c r="FA320" i="11"/>
  <c r="FA321" i="11"/>
  <c r="FA322" i="11"/>
  <c r="FA323" i="11"/>
  <c r="FA324" i="11"/>
  <c r="FA325" i="11"/>
  <c r="FA326" i="11"/>
  <c r="FA327" i="11"/>
  <c r="FA328" i="11"/>
  <c r="FA329" i="11"/>
  <c r="FA330" i="11"/>
  <c r="FA331" i="11"/>
  <c r="FA332" i="11"/>
  <c r="FA333" i="11"/>
  <c r="FA334" i="11"/>
  <c r="FA335" i="11"/>
  <c r="FA336" i="11"/>
  <c r="FA337" i="11"/>
  <c r="FA338" i="11"/>
  <c r="FA339" i="11"/>
  <c r="FA340" i="11"/>
  <c r="FA341" i="11"/>
  <c r="FA342" i="11"/>
  <c r="FA343" i="11"/>
  <c r="FA344" i="11"/>
  <c r="FA345" i="11"/>
  <c r="FA346" i="11"/>
  <c r="FA347" i="11"/>
  <c r="FA348" i="11"/>
  <c r="FA349" i="11"/>
  <c r="FA350" i="11"/>
  <c r="FA351" i="11"/>
  <c r="FA352" i="11"/>
  <c r="FA353" i="11"/>
  <c r="FA354" i="11"/>
  <c r="FA355" i="11"/>
  <c r="FA356" i="11"/>
  <c r="FA357" i="11"/>
  <c r="FA358" i="11"/>
  <c r="FA359" i="11"/>
  <c r="FA360" i="11"/>
  <c r="FA361" i="11"/>
  <c r="FA362" i="11"/>
  <c r="FA363" i="11"/>
  <c r="FA364" i="11"/>
  <c r="FA365" i="11"/>
  <c r="FA366" i="11"/>
  <c r="FA367" i="11"/>
  <c r="FA368" i="11"/>
  <c r="FA369" i="11"/>
  <c r="FA370" i="11"/>
  <c r="FA371" i="11"/>
  <c r="FA372" i="11"/>
  <c r="FA373" i="11"/>
  <c r="FA374" i="11"/>
  <c r="FA375" i="11"/>
  <c r="FA376" i="11"/>
  <c r="FA377" i="11"/>
  <c r="FA378" i="11"/>
  <c r="FA379" i="11"/>
  <c r="FA380" i="11"/>
  <c r="FA381" i="11"/>
  <c r="FA382" i="11"/>
  <c r="FA383" i="11"/>
  <c r="FA384" i="11"/>
  <c r="FA385" i="11"/>
  <c r="FA386" i="11"/>
  <c r="FA387" i="11"/>
  <c r="FA388" i="11"/>
  <c r="FA389" i="11"/>
  <c r="FA390" i="11"/>
  <c r="FA391" i="11"/>
  <c r="FA392" i="11"/>
  <c r="FA393" i="11"/>
  <c r="FA394" i="11"/>
  <c r="FA395" i="11"/>
  <c r="FA396" i="11"/>
  <c r="FA397" i="11"/>
  <c r="FA398" i="11"/>
  <c r="FA399" i="11"/>
  <c r="FA400" i="11"/>
  <c r="FA401" i="11"/>
  <c r="FA402" i="11"/>
  <c r="FA403" i="11"/>
  <c r="FA404" i="11"/>
  <c r="FA405" i="11"/>
  <c r="FA406" i="11"/>
  <c r="FA407" i="11"/>
  <c r="FA408" i="11"/>
  <c r="FA409" i="11"/>
  <c r="FA410" i="11"/>
  <c r="FA411" i="11"/>
  <c r="FA412" i="11"/>
  <c r="FA413" i="11"/>
  <c r="FA414" i="11"/>
  <c r="FA415" i="11"/>
  <c r="FA416" i="11"/>
  <c r="FA417" i="11"/>
  <c r="FA418" i="11"/>
  <c r="FA419" i="11"/>
  <c r="FA420" i="11"/>
  <c r="FA421" i="11"/>
  <c r="FA422" i="11"/>
  <c r="FA423" i="11"/>
  <c r="FA424" i="11"/>
  <c r="FA425" i="11"/>
  <c r="FA426" i="11"/>
  <c r="FA427" i="11"/>
  <c r="FA428" i="11"/>
  <c r="FA429" i="11"/>
  <c r="FA430" i="11"/>
  <c r="FA431" i="11"/>
  <c r="FA432" i="11"/>
  <c r="FA433" i="11"/>
  <c r="FA434" i="11"/>
  <c r="FA435" i="11"/>
  <c r="FA436" i="11"/>
  <c r="FA437" i="11"/>
  <c r="FA438" i="11"/>
  <c r="FA439" i="11"/>
  <c r="FA440" i="11"/>
  <c r="FA441" i="11"/>
  <c r="FA442" i="11"/>
  <c r="FA443" i="11"/>
  <c r="FA444" i="11"/>
  <c r="FA445" i="11"/>
  <c r="FA446" i="11"/>
  <c r="FA447" i="11"/>
  <c r="FA448" i="11"/>
  <c r="FA449" i="11"/>
  <c r="FA450" i="11"/>
  <c r="FA451" i="11"/>
  <c r="FA452" i="11"/>
  <c r="FA453" i="11"/>
  <c r="FA454" i="11"/>
  <c r="FA455" i="11"/>
  <c r="FA456" i="11"/>
  <c r="FA457" i="11"/>
  <c r="FA458" i="11"/>
  <c r="FA459" i="11"/>
  <c r="FA460" i="11"/>
  <c r="FA461" i="11"/>
  <c r="FA462" i="11"/>
  <c r="FA463" i="11"/>
  <c r="FA464" i="11"/>
  <c r="FA465" i="11"/>
  <c r="FA466" i="11"/>
  <c r="FA467" i="11"/>
  <c r="FA468" i="11"/>
  <c r="FA469" i="11"/>
  <c r="FA470" i="11"/>
  <c r="FA471" i="11"/>
  <c r="FA472" i="11"/>
  <c r="FA473" i="11"/>
  <c r="FA474" i="11"/>
  <c r="FA475" i="11"/>
  <c r="FA476" i="11"/>
  <c r="FA477" i="11"/>
  <c r="FA478" i="11"/>
  <c r="FA479" i="11"/>
  <c r="FA480" i="11"/>
  <c r="FA481" i="11"/>
  <c r="FA482" i="11"/>
  <c r="FA483" i="11"/>
  <c r="FA484" i="11"/>
  <c r="FA485" i="11"/>
  <c r="FA486" i="11"/>
  <c r="FA487" i="11"/>
  <c r="FA488" i="11"/>
  <c r="FA489" i="11"/>
  <c r="FA490" i="11"/>
  <c r="FA491" i="11"/>
  <c r="FA492" i="11"/>
  <c r="FA493" i="11"/>
  <c r="FA494" i="11"/>
  <c r="FA495" i="11"/>
  <c r="FA496" i="11"/>
  <c r="FA497" i="11"/>
  <c r="FA498" i="11"/>
  <c r="FA499" i="11"/>
  <c r="FA500" i="11"/>
  <c r="FA501" i="11"/>
  <c r="FA502" i="11"/>
  <c r="FA503" i="11"/>
  <c r="FA504" i="11"/>
  <c r="FA505" i="11"/>
  <c r="FA506" i="11"/>
  <c r="FA507" i="11"/>
  <c r="FA508" i="11"/>
  <c r="FA509" i="11"/>
  <c r="FA510" i="11"/>
  <c r="FA511" i="11"/>
  <c r="FA512" i="11"/>
  <c r="FA513" i="11"/>
  <c r="FA514" i="11"/>
  <c r="FA515" i="11"/>
  <c r="FA516" i="11"/>
  <c r="FA517" i="11"/>
  <c r="FA518" i="11"/>
  <c r="FA519" i="11"/>
  <c r="FA520" i="11"/>
  <c r="FA521" i="11"/>
  <c r="FA522" i="11"/>
  <c r="FA523" i="11"/>
  <c r="FA524" i="11"/>
  <c r="FA525" i="11"/>
  <c r="FA526" i="11"/>
  <c r="FA527" i="11"/>
  <c r="FA528" i="11"/>
  <c r="FA529" i="11"/>
  <c r="FA530" i="11"/>
  <c r="FA531" i="11"/>
  <c r="FA532" i="11"/>
  <c r="FA533" i="11"/>
  <c r="FA534" i="11"/>
  <c r="FA535" i="11"/>
  <c r="FA536" i="11"/>
  <c r="FA537" i="11"/>
  <c r="FA538" i="11"/>
  <c r="FA539" i="11"/>
  <c r="FA540" i="11"/>
  <c r="FA541" i="11"/>
  <c r="FA542" i="11"/>
  <c r="FA543" i="11"/>
  <c r="FA544" i="11"/>
  <c r="FA545" i="11"/>
  <c r="FA546" i="11"/>
  <c r="FA547" i="11"/>
  <c r="FA548" i="11"/>
  <c r="FA549" i="11"/>
  <c r="FA550" i="11"/>
  <c r="FA551" i="11"/>
  <c r="FA552" i="11"/>
  <c r="FA553" i="11"/>
  <c r="FA554" i="11"/>
  <c r="FA555" i="11"/>
  <c r="FA556" i="11"/>
  <c r="FA557" i="11"/>
  <c r="FA558" i="11"/>
  <c r="FA559" i="11"/>
  <c r="FA560" i="11"/>
  <c r="FA561" i="11"/>
  <c r="FA562" i="11"/>
  <c r="FA563" i="11"/>
  <c r="FA564" i="11"/>
  <c r="FA565" i="11"/>
  <c r="FA566" i="11"/>
  <c r="FA567" i="11"/>
  <c r="FA568" i="11"/>
  <c r="FA569" i="11"/>
  <c r="FA570" i="11"/>
  <c r="FA571" i="11"/>
  <c r="FA572" i="11"/>
  <c r="FA573" i="11"/>
  <c r="FA574" i="11"/>
  <c r="FA575" i="11"/>
  <c r="FA576" i="11"/>
  <c r="FA577" i="11"/>
  <c r="FA578" i="11"/>
  <c r="FA579" i="11"/>
  <c r="FA580" i="11"/>
  <c r="FA581" i="11"/>
  <c r="FA582" i="11"/>
  <c r="FA583" i="11"/>
  <c r="FA584" i="11"/>
  <c r="FA585" i="11"/>
  <c r="FA586" i="11"/>
  <c r="FA587" i="11"/>
  <c r="FA588" i="11"/>
  <c r="FA589" i="11"/>
  <c r="FA590" i="11"/>
  <c r="FA591" i="11"/>
  <c r="FA592" i="11"/>
  <c r="FA593" i="11"/>
  <c r="FA594" i="11"/>
  <c r="FA595" i="11"/>
  <c r="FA596" i="11"/>
  <c r="FA597" i="11"/>
  <c r="FA598" i="11"/>
  <c r="FA599" i="11"/>
  <c r="FA600" i="11"/>
  <c r="FA601" i="11"/>
  <c r="FA602" i="11"/>
  <c r="FA603" i="11"/>
  <c r="FA604" i="11"/>
  <c r="FA605" i="11"/>
  <c r="FA606" i="11"/>
  <c r="FA607" i="11"/>
  <c r="FA608" i="11"/>
  <c r="FA609" i="11"/>
  <c r="FA610" i="11"/>
  <c r="FA611" i="11"/>
  <c r="FA612" i="11"/>
  <c r="FA613" i="11"/>
  <c r="FA614" i="11"/>
  <c r="FA615" i="11"/>
  <c r="FA616" i="11"/>
  <c r="FA617" i="11"/>
  <c r="FA618" i="11"/>
  <c r="FA619" i="11"/>
  <c r="FA620" i="11"/>
  <c r="FA621" i="11"/>
  <c r="FA622" i="11"/>
  <c r="FA623" i="11"/>
  <c r="FA624" i="11"/>
  <c r="FA625" i="11"/>
  <c r="FA626" i="11"/>
  <c r="FA627" i="11"/>
  <c r="FA628" i="11"/>
  <c r="FA629" i="11"/>
  <c r="FA630" i="11"/>
  <c r="FA631" i="11"/>
  <c r="FA632" i="11"/>
  <c r="FA633" i="11"/>
  <c r="FA634" i="11"/>
  <c r="FA635" i="11"/>
  <c r="FA636" i="11"/>
  <c r="FA637" i="11"/>
  <c r="FA638" i="11"/>
  <c r="FA639" i="11"/>
  <c r="FA640" i="11"/>
  <c r="FA641" i="11"/>
  <c r="FA642" i="11"/>
  <c r="FA643" i="11"/>
  <c r="FA644" i="11"/>
  <c r="FA645" i="11"/>
  <c r="FA646" i="11"/>
  <c r="FA647" i="11"/>
  <c r="FA648" i="11"/>
  <c r="FA649" i="11"/>
  <c r="EZ2" i="11"/>
  <c r="EZ3" i="11"/>
  <c r="EZ4" i="11"/>
  <c r="EZ5" i="11"/>
  <c r="EZ6" i="11"/>
  <c r="EZ7" i="11"/>
  <c r="EZ8" i="11"/>
  <c r="EZ9" i="11"/>
  <c r="EZ10" i="11"/>
  <c r="EZ11" i="11"/>
  <c r="EZ12" i="11"/>
  <c r="EZ13" i="11"/>
  <c r="EZ14" i="11"/>
  <c r="EZ15" i="11"/>
  <c r="EZ16" i="11"/>
  <c r="EZ17" i="11"/>
  <c r="EZ18" i="11"/>
  <c r="EZ19" i="11"/>
  <c r="EZ20" i="11"/>
  <c r="EZ21" i="11"/>
  <c r="EZ22" i="11"/>
  <c r="EZ23" i="11"/>
  <c r="EZ24" i="11"/>
  <c r="EZ25" i="11"/>
  <c r="EZ26" i="11"/>
  <c r="EZ27" i="11"/>
  <c r="EZ28" i="11"/>
  <c r="EZ29" i="11"/>
  <c r="EZ30" i="11"/>
  <c r="EZ31" i="11"/>
  <c r="EZ32" i="11"/>
  <c r="EZ33" i="11"/>
  <c r="EZ34" i="11"/>
  <c r="EZ35" i="11"/>
  <c r="EZ36" i="11"/>
  <c r="EZ37" i="11"/>
  <c r="EZ38" i="11"/>
  <c r="EZ39" i="11"/>
  <c r="EZ40" i="11"/>
  <c r="EZ41" i="11"/>
  <c r="EZ42" i="11"/>
  <c r="EZ43" i="11"/>
  <c r="EZ44" i="11"/>
  <c r="EZ45" i="11"/>
  <c r="EZ46" i="11"/>
  <c r="EZ47" i="11"/>
  <c r="EZ48" i="11"/>
  <c r="EZ49" i="11"/>
  <c r="EZ50" i="11"/>
  <c r="EZ51" i="11"/>
  <c r="EZ52" i="11"/>
  <c r="EZ53" i="11"/>
  <c r="EZ54" i="11"/>
  <c r="EZ55" i="11"/>
  <c r="EZ56" i="11"/>
  <c r="EZ57" i="11"/>
  <c r="EZ58" i="11"/>
  <c r="EZ59" i="11"/>
  <c r="EZ60" i="11"/>
  <c r="EZ61" i="11"/>
  <c r="EZ62" i="11"/>
  <c r="EZ63" i="11"/>
  <c r="EZ64" i="11"/>
  <c r="EZ65" i="11"/>
  <c r="EZ66" i="11"/>
  <c r="EZ67" i="11"/>
  <c r="EZ68" i="11"/>
  <c r="EZ69" i="11"/>
  <c r="EZ70" i="11"/>
  <c r="EZ71" i="11"/>
  <c r="EZ72" i="11"/>
  <c r="EZ73" i="11"/>
  <c r="EZ74" i="11"/>
  <c r="EZ75" i="11"/>
  <c r="EZ76" i="11"/>
  <c r="EZ77" i="11"/>
  <c r="EZ78" i="11"/>
  <c r="EZ79" i="11"/>
  <c r="EZ80" i="11"/>
  <c r="EZ81" i="11"/>
  <c r="EZ82" i="11"/>
  <c r="EZ83" i="11"/>
  <c r="EZ84" i="11"/>
  <c r="EZ85" i="11"/>
  <c r="EZ86" i="11"/>
  <c r="EZ87" i="11"/>
  <c r="EZ88" i="11"/>
  <c r="EZ89" i="11"/>
  <c r="EZ90" i="11"/>
  <c r="EZ91" i="11"/>
  <c r="EZ92" i="11"/>
  <c r="EZ93" i="11"/>
  <c r="EZ94" i="11"/>
  <c r="EZ95" i="11"/>
  <c r="EZ96" i="11"/>
  <c r="EZ97" i="11"/>
  <c r="EZ98" i="11"/>
  <c r="EZ99" i="11"/>
  <c r="EZ100" i="11"/>
  <c r="EZ101" i="11"/>
  <c r="EZ102" i="11"/>
  <c r="EZ103" i="11"/>
  <c r="EZ104" i="11"/>
  <c r="EZ105" i="11"/>
  <c r="EZ106" i="11"/>
  <c r="EZ107" i="11"/>
  <c r="EZ108" i="11"/>
  <c r="EZ109" i="11"/>
  <c r="EZ110" i="11"/>
  <c r="EZ111" i="11"/>
  <c r="EZ112" i="11"/>
  <c r="EZ113" i="11"/>
  <c r="EZ114" i="11"/>
  <c r="EZ115" i="11"/>
  <c r="EZ116" i="11"/>
  <c r="EZ117" i="11"/>
  <c r="EZ118" i="11"/>
  <c r="EZ119" i="11"/>
  <c r="EZ120" i="11"/>
  <c r="EZ121" i="11"/>
  <c r="EZ122" i="11"/>
  <c r="EZ123" i="11"/>
  <c r="EZ124" i="11"/>
  <c r="EZ125" i="11"/>
  <c r="EZ126" i="11"/>
  <c r="EZ127" i="11"/>
  <c r="EZ128" i="11"/>
  <c r="EZ129" i="11"/>
  <c r="EZ130" i="11"/>
  <c r="EZ131" i="11"/>
  <c r="EZ132" i="11"/>
  <c r="EZ133" i="11"/>
  <c r="EZ134" i="11"/>
  <c r="EZ135" i="11"/>
  <c r="EZ136" i="11"/>
  <c r="EZ137" i="11"/>
  <c r="EZ138" i="11"/>
  <c r="EZ139" i="11"/>
  <c r="EZ140" i="11"/>
  <c r="EZ141" i="11"/>
  <c r="EZ142" i="11"/>
  <c r="EZ143" i="11"/>
  <c r="EZ144" i="11"/>
  <c r="EZ145" i="11"/>
  <c r="EZ146" i="11"/>
  <c r="EZ147" i="11"/>
  <c r="EZ148" i="11"/>
  <c r="EZ149" i="11"/>
  <c r="EZ150" i="11"/>
  <c r="EZ151" i="11"/>
  <c r="EZ152" i="11"/>
  <c r="EZ153" i="11"/>
  <c r="EZ154" i="11"/>
  <c r="EZ155" i="11"/>
  <c r="EZ156" i="11"/>
  <c r="EZ157" i="11"/>
  <c r="EZ158" i="11"/>
  <c r="EZ159" i="11"/>
  <c r="EZ160" i="11"/>
  <c r="EZ161" i="11"/>
  <c r="EZ162" i="11"/>
  <c r="EZ163" i="11"/>
  <c r="EZ164" i="11"/>
  <c r="EZ165" i="11"/>
  <c r="EZ166" i="11"/>
  <c r="EZ167" i="11"/>
  <c r="EZ168" i="11"/>
  <c r="EZ169" i="11"/>
  <c r="EZ170" i="11"/>
  <c r="EZ171" i="11"/>
  <c r="EZ172" i="11"/>
  <c r="EZ173" i="11"/>
  <c r="EZ174" i="11"/>
  <c r="EZ175" i="11"/>
  <c r="EZ176" i="11"/>
  <c r="EZ177" i="11"/>
  <c r="EZ178" i="11"/>
  <c r="EZ179" i="11"/>
  <c r="EZ180" i="11"/>
  <c r="EZ181" i="11"/>
  <c r="EZ182" i="11"/>
  <c r="EZ183" i="11"/>
  <c r="EZ184" i="11"/>
  <c r="EZ185" i="11"/>
  <c r="EZ186" i="11"/>
  <c r="EZ187" i="11"/>
  <c r="EZ188" i="11"/>
  <c r="EZ189" i="11"/>
  <c r="EZ190" i="11"/>
  <c r="EZ191" i="11"/>
  <c r="EZ192" i="11"/>
  <c r="EZ193" i="11"/>
  <c r="EZ194" i="11"/>
  <c r="EZ195" i="11"/>
  <c r="EZ196" i="11"/>
  <c r="EZ197" i="11"/>
  <c r="EZ198" i="11"/>
  <c r="EZ199" i="11"/>
  <c r="EZ200" i="11"/>
  <c r="EZ201" i="11"/>
  <c r="EZ202" i="11"/>
  <c r="EZ203" i="11"/>
  <c r="EZ204" i="11"/>
  <c r="EZ205" i="11"/>
  <c r="EZ206" i="11"/>
  <c r="EZ207" i="11"/>
  <c r="EZ208" i="11"/>
  <c r="EZ209" i="11"/>
  <c r="EZ210" i="11"/>
  <c r="EZ211" i="11"/>
  <c r="EZ212" i="11"/>
  <c r="EZ213" i="11"/>
  <c r="EZ214" i="11"/>
  <c r="EZ215" i="11"/>
  <c r="EZ216" i="11"/>
  <c r="EZ217" i="11"/>
  <c r="EZ218" i="11"/>
  <c r="EZ219" i="11"/>
  <c r="EZ220" i="11"/>
  <c r="EZ221" i="11"/>
  <c r="EZ222" i="11"/>
  <c r="EZ223" i="11"/>
  <c r="EZ224" i="11"/>
  <c r="EZ225" i="11"/>
  <c r="EZ226" i="11"/>
  <c r="EZ227" i="11"/>
  <c r="EZ228" i="11"/>
  <c r="EZ229" i="11"/>
  <c r="EZ230" i="11"/>
  <c r="EZ231" i="11"/>
  <c r="EZ232" i="11"/>
  <c r="EZ233" i="11"/>
  <c r="EZ234" i="11"/>
  <c r="EZ235" i="11"/>
  <c r="EZ236" i="11"/>
  <c r="EZ237" i="11"/>
  <c r="EZ238" i="11"/>
  <c r="EZ239" i="11"/>
  <c r="EZ240" i="11"/>
  <c r="EZ241" i="11"/>
  <c r="EZ242" i="11"/>
  <c r="EZ243" i="11"/>
  <c r="EZ244" i="11"/>
  <c r="EZ245" i="11"/>
  <c r="EZ246" i="11"/>
  <c r="EZ247" i="11"/>
  <c r="EZ248" i="11"/>
  <c r="EZ249" i="11"/>
  <c r="EZ250" i="11"/>
  <c r="EZ251" i="11"/>
  <c r="EZ252" i="11"/>
  <c r="EZ253" i="11"/>
  <c r="EZ254" i="11"/>
  <c r="EZ255" i="11"/>
  <c r="EZ256" i="11"/>
  <c r="EZ257" i="11"/>
  <c r="EZ258" i="11"/>
  <c r="EZ259" i="11"/>
  <c r="EZ260" i="11"/>
  <c r="EZ261" i="11"/>
  <c r="EZ262" i="11"/>
  <c r="EZ263" i="11"/>
  <c r="EZ264" i="11"/>
  <c r="EZ265" i="11"/>
  <c r="EZ266" i="11"/>
  <c r="EZ267" i="11"/>
  <c r="EZ268" i="11"/>
  <c r="EZ269" i="11"/>
  <c r="EZ270" i="11"/>
  <c r="EZ271" i="11"/>
  <c r="EZ272" i="11"/>
  <c r="EZ273" i="11"/>
  <c r="EZ274" i="11"/>
  <c r="EZ275" i="11"/>
  <c r="EZ276" i="11"/>
  <c r="EZ277" i="11"/>
  <c r="EZ278" i="11"/>
  <c r="EZ279" i="11"/>
  <c r="EZ280" i="11"/>
  <c r="EZ281" i="11"/>
  <c r="EZ282" i="11"/>
  <c r="EZ283" i="11"/>
  <c r="EZ284" i="11"/>
  <c r="EZ285" i="11"/>
  <c r="EZ286" i="11"/>
  <c r="EZ287" i="11"/>
  <c r="EZ288" i="11"/>
  <c r="EZ289" i="11"/>
  <c r="EZ290" i="11"/>
  <c r="EZ291" i="11"/>
  <c r="EZ292" i="11"/>
  <c r="EZ293" i="11"/>
  <c r="EZ294" i="11"/>
  <c r="EZ295" i="11"/>
  <c r="EZ296" i="11"/>
  <c r="EZ297" i="11"/>
  <c r="EZ298" i="11"/>
  <c r="EZ299" i="11"/>
  <c r="EZ300" i="11"/>
  <c r="EZ301" i="11"/>
  <c r="EZ302" i="11"/>
  <c r="EZ303" i="11"/>
  <c r="EZ304" i="11"/>
  <c r="EZ305" i="11"/>
  <c r="EZ306" i="11"/>
  <c r="EZ307" i="11"/>
  <c r="EZ308" i="11"/>
  <c r="EZ309" i="11"/>
  <c r="EZ310" i="11"/>
  <c r="EZ311" i="11"/>
  <c r="EZ312" i="11"/>
  <c r="EZ313" i="11"/>
  <c r="EZ314" i="11"/>
  <c r="EZ315" i="11"/>
  <c r="EZ316" i="11"/>
  <c r="EZ317" i="11"/>
  <c r="EZ318" i="11"/>
  <c r="EZ319" i="11"/>
  <c r="EZ320" i="11"/>
  <c r="EZ321" i="11"/>
  <c r="EZ322" i="11"/>
  <c r="EZ323" i="11"/>
  <c r="EZ324" i="11"/>
  <c r="EZ325" i="11"/>
  <c r="EZ326" i="11"/>
  <c r="EZ327" i="11"/>
  <c r="EZ328" i="11"/>
  <c r="EZ329" i="11"/>
  <c r="EZ330" i="11"/>
  <c r="EZ331" i="11"/>
  <c r="EZ332" i="11"/>
  <c r="EZ333" i="11"/>
  <c r="EZ334" i="11"/>
  <c r="EZ335" i="11"/>
  <c r="EZ336" i="11"/>
  <c r="EZ337" i="11"/>
  <c r="EZ338" i="11"/>
  <c r="EZ339" i="11"/>
  <c r="EZ340" i="11"/>
  <c r="EZ341" i="11"/>
  <c r="EZ342" i="11"/>
  <c r="EZ343" i="11"/>
  <c r="EZ344" i="11"/>
  <c r="EZ345" i="11"/>
  <c r="EZ346" i="11"/>
  <c r="EZ347" i="11"/>
  <c r="EZ348" i="11"/>
  <c r="EZ349" i="11"/>
  <c r="EZ350" i="11"/>
  <c r="EZ351" i="11"/>
  <c r="EZ352" i="11"/>
  <c r="EZ353" i="11"/>
  <c r="EZ354" i="11"/>
  <c r="EZ355" i="11"/>
  <c r="EZ356" i="11"/>
  <c r="EZ357" i="11"/>
  <c r="EZ358" i="11"/>
  <c r="EZ359" i="11"/>
  <c r="EZ360" i="11"/>
  <c r="EZ361" i="11"/>
  <c r="EZ362" i="11"/>
  <c r="EZ363" i="11"/>
  <c r="EZ364" i="11"/>
  <c r="EZ365" i="11"/>
  <c r="EZ366" i="11"/>
  <c r="EZ367" i="11"/>
  <c r="EZ368" i="11"/>
  <c r="EZ369" i="11"/>
  <c r="EZ370" i="11"/>
  <c r="EZ371" i="11"/>
  <c r="EZ372" i="11"/>
  <c r="EZ373" i="11"/>
  <c r="EZ374" i="11"/>
  <c r="EZ375" i="11"/>
  <c r="EZ376" i="11"/>
  <c r="EZ377" i="11"/>
  <c r="EZ378" i="11"/>
  <c r="EZ379" i="11"/>
  <c r="EZ380" i="11"/>
  <c r="EZ381" i="11"/>
  <c r="EZ382" i="11"/>
  <c r="EZ383" i="11"/>
  <c r="EZ384" i="11"/>
  <c r="EZ385" i="11"/>
  <c r="EZ386" i="11"/>
  <c r="EZ387" i="11"/>
  <c r="EZ388" i="11"/>
  <c r="EZ389" i="11"/>
  <c r="EZ390" i="11"/>
  <c r="EZ391" i="11"/>
  <c r="EZ392" i="11"/>
  <c r="EZ393" i="11"/>
  <c r="EZ394" i="11"/>
  <c r="EZ395" i="11"/>
  <c r="EZ396" i="11"/>
  <c r="EZ397" i="11"/>
  <c r="EZ398" i="11"/>
  <c r="EZ399" i="11"/>
  <c r="EZ400" i="11"/>
  <c r="EZ401" i="11"/>
  <c r="EZ402" i="11"/>
  <c r="EZ403" i="11"/>
  <c r="EZ404" i="11"/>
  <c r="EZ405" i="11"/>
  <c r="EZ406" i="11"/>
  <c r="EZ407" i="11"/>
  <c r="EZ408" i="11"/>
  <c r="EZ409" i="11"/>
  <c r="EZ410" i="11"/>
  <c r="EZ411" i="11"/>
  <c r="EZ412" i="11"/>
  <c r="EZ413" i="11"/>
  <c r="EZ414" i="11"/>
  <c r="EZ415" i="11"/>
  <c r="EZ416" i="11"/>
  <c r="EZ417" i="11"/>
  <c r="EZ418" i="11"/>
  <c r="EZ419" i="11"/>
  <c r="EZ420" i="11"/>
  <c r="EZ421" i="11"/>
  <c r="EZ422" i="11"/>
  <c r="EZ423" i="11"/>
  <c r="EZ424" i="11"/>
  <c r="EZ425" i="11"/>
  <c r="EZ426" i="11"/>
  <c r="EZ427" i="11"/>
  <c r="EZ428" i="11"/>
  <c r="EZ429" i="11"/>
  <c r="EZ430" i="11"/>
  <c r="EZ431" i="11"/>
  <c r="EZ432" i="11"/>
  <c r="EZ433" i="11"/>
  <c r="EZ434" i="11"/>
  <c r="EZ435" i="11"/>
  <c r="EZ436" i="11"/>
  <c r="EZ437" i="11"/>
  <c r="EZ438" i="11"/>
  <c r="EZ439" i="11"/>
  <c r="EZ440" i="11"/>
  <c r="EZ441" i="11"/>
  <c r="EZ442" i="11"/>
  <c r="EZ443" i="11"/>
  <c r="EZ444" i="11"/>
  <c r="EZ445" i="11"/>
  <c r="EZ446" i="11"/>
  <c r="EZ447" i="11"/>
  <c r="EZ448" i="11"/>
  <c r="EZ449" i="11"/>
  <c r="EZ450" i="11"/>
  <c r="EZ451" i="11"/>
  <c r="EZ452" i="11"/>
  <c r="EZ453" i="11"/>
  <c r="EZ454" i="11"/>
  <c r="EZ455" i="11"/>
  <c r="EZ456" i="11"/>
  <c r="EZ457" i="11"/>
  <c r="EZ458" i="11"/>
  <c r="EZ459" i="11"/>
  <c r="EZ460" i="11"/>
  <c r="EZ461" i="11"/>
  <c r="EZ462" i="11"/>
  <c r="EZ463" i="11"/>
  <c r="EZ464" i="11"/>
  <c r="EZ465" i="11"/>
  <c r="EZ466" i="11"/>
  <c r="EZ467" i="11"/>
  <c r="EZ468" i="11"/>
  <c r="EZ469" i="11"/>
  <c r="EZ470" i="11"/>
  <c r="EZ471" i="11"/>
  <c r="EZ472" i="11"/>
  <c r="EZ473" i="11"/>
  <c r="EZ474" i="11"/>
  <c r="EZ475" i="11"/>
  <c r="EZ476" i="11"/>
  <c r="EZ477" i="11"/>
  <c r="EZ478" i="11"/>
  <c r="EZ479" i="11"/>
  <c r="EZ480" i="11"/>
  <c r="EZ481" i="11"/>
  <c r="EZ482" i="11"/>
  <c r="EZ483" i="11"/>
  <c r="EZ484" i="11"/>
  <c r="EZ485" i="11"/>
  <c r="EZ486" i="11"/>
  <c r="EZ487" i="11"/>
  <c r="EZ488" i="11"/>
  <c r="EZ489" i="11"/>
  <c r="EZ490" i="11"/>
  <c r="EZ491" i="11"/>
  <c r="EZ492" i="11"/>
  <c r="EZ493" i="11"/>
  <c r="EZ494" i="11"/>
  <c r="EZ495" i="11"/>
  <c r="EZ496" i="11"/>
  <c r="EZ497" i="11"/>
  <c r="EZ498" i="11"/>
  <c r="EZ499" i="11"/>
  <c r="EZ500" i="11"/>
  <c r="EZ501" i="11"/>
  <c r="EZ502" i="11"/>
  <c r="EZ503" i="11"/>
  <c r="EZ504" i="11"/>
  <c r="EZ505" i="11"/>
  <c r="EZ506" i="11"/>
  <c r="EZ507" i="11"/>
  <c r="EZ508" i="11"/>
  <c r="EZ509" i="11"/>
  <c r="EZ510" i="11"/>
  <c r="EZ511" i="11"/>
  <c r="EZ512" i="11"/>
  <c r="EZ513" i="11"/>
  <c r="EZ514" i="11"/>
  <c r="EZ515" i="11"/>
  <c r="EZ516" i="11"/>
  <c r="EZ517" i="11"/>
  <c r="EZ518" i="11"/>
  <c r="EZ519" i="11"/>
  <c r="EZ520" i="11"/>
  <c r="EZ521" i="11"/>
  <c r="EZ522" i="11"/>
  <c r="EZ523" i="11"/>
  <c r="EZ524" i="11"/>
  <c r="EZ525" i="11"/>
  <c r="EZ526" i="11"/>
  <c r="EZ527" i="11"/>
  <c r="EZ528" i="11"/>
  <c r="EZ529" i="11"/>
  <c r="EZ530" i="11"/>
  <c r="EZ531" i="11"/>
  <c r="EZ532" i="11"/>
  <c r="EZ533" i="11"/>
  <c r="EZ534" i="11"/>
  <c r="EZ535" i="11"/>
  <c r="EZ536" i="11"/>
  <c r="EZ537" i="11"/>
  <c r="EZ538" i="11"/>
  <c r="EZ539" i="11"/>
  <c r="EZ540" i="11"/>
  <c r="EZ541" i="11"/>
  <c r="EZ542" i="11"/>
  <c r="EZ543" i="11"/>
  <c r="EZ544" i="11"/>
  <c r="EZ545" i="11"/>
  <c r="EZ546" i="11"/>
  <c r="EZ547" i="11"/>
  <c r="EZ548" i="11"/>
  <c r="EZ549" i="11"/>
  <c r="EZ550" i="11"/>
  <c r="EZ551" i="11"/>
  <c r="EZ552" i="11"/>
  <c r="EZ553" i="11"/>
  <c r="EZ554" i="11"/>
  <c r="EZ555" i="11"/>
  <c r="EZ556" i="11"/>
  <c r="EZ557" i="11"/>
  <c r="EZ558" i="11"/>
  <c r="EZ559" i="11"/>
  <c r="EZ560" i="11"/>
  <c r="EZ561" i="11"/>
  <c r="EZ562" i="11"/>
  <c r="EZ563" i="11"/>
  <c r="EZ564" i="11"/>
  <c r="EZ565" i="11"/>
  <c r="EZ566" i="11"/>
  <c r="EZ567" i="11"/>
  <c r="EZ568" i="11"/>
  <c r="EZ569" i="11"/>
  <c r="EZ570" i="11"/>
  <c r="EZ571" i="11"/>
  <c r="EZ572" i="11"/>
  <c r="EZ573" i="11"/>
  <c r="EZ574" i="11"/>
  <c r="EZ575" i="11"/>
  <c r="EZ576" i="11"/>
  <c r="EZ577" i="11"/>
  <c r="EZ578" i="11"/>
  <c r="EZ579" i="11"/>
  <c r="EZ580" i="11"/>
  <c r="EZ581" i="11"/>
  <c r="EZ582" i="11"/>
  <c r="EZ583" i="11"/>
  <c r="EZ584" i="11"/>
  <c r="EZ585" i="11"/>
  <c r="EZ586" i="11"/>
  <c r="EZ587" i="11"/>
  <c r="EZ588" i="11"/>
  <c r="EZ589" i="11"/>
  <c r="EZ590" i="11"/>
  <c r="EZ591" i="11"/>
  <c r="EZ592" i="11"/>
  <c r="EZ593" i="11"/>
  <c r="EZ594" i="11"/>
  <c r="EZ595" i="11"/>
  <c r="EZ596" i="11"/>
  <c r="EZ597" i="11"/>
  <c r="EZ598" i="11"/>
  <c r="EZ599" i="11"/>
  <c r="EZ600" i="11"/>
  <c r="EZ601" i="11"/>
  <c r="EZ602" i="11"/>
  <c r="EZ603" i="11"/>
  <c r="EZ604" i="11"/>
  <c r="EZ605" i="11"/>
  <c r="EZ606" i="11"/>
  <c r="EZ607" i="11"/>
  <c r="EZ608" i="11"/>
  <c r="EZ609" i="11"/>
  <c r="EZ610" i="11"/>
  <c r="EZ611" i="11"/>
  <c r="EZ612" i="11"/>
  <c r="EZ613" i="11"/>
  <c r="EZ614" i="11"/>
  <c r="EZ615" i="11"/>
  <c r="EZ616" i="11"/>
  <c r="EZ617" i="11"/>
  <c r="EZ618" i="11"/>
  <c r="EZ619" i="11"/>
  <c r="EZ620" i="11"/>
  <c r="EZ621" i="11"/>
  <c r="EZ622" i="11"/>
  <c r="EZ623" i="11"/>
  <c r="EZ624" i="11"/>
  <c r="EZ625" i="11"/>
  <c r="EZ626" i="11"/>
  <c r="EZ627" i="11"/>
  <c r="EZ628" i="11"/>
  <c r="EZ629" i="11"/>
  <c r="EZ630" i="11"/>
  <c r="EZ631" i="11"/>
  <c r="EZ632" i="11"/>
  <c r="EZ633" i="11"/>
  <c r="EZ634" i="11"/>
  <c r="EZ635" i="11"/>
  <c r="EZ636" i="11"/>
  <c r="EZ637" i="11"/>
  <c r="EZ638" i="11"/>
  <c r="EZ639" i="11"/>
  <c r="EZ640" i="11"/>
  <c r="EZ641" i="11"/>
  <c r="EZ642" i="11"/>
  <c r="EZ643" i="11"/>
  <c r="EZ644" i="11"/>
  <c r="EZ645" i="11"/>
  <c r="EZ646" i="11"/>
  <c r="EZ647" i="11"/>
  <c r="EZ648" i="11"/>
  <c r="EZ649" i="11"/>
  <c r="EY2" i="11"/>
  <c r="EY3" i="11"/>
  <c r="EY4" i="11"/>
  <c r="EY5" i="11"/>
  <c r="EY6" i="11"/>
  <c r="EY7" i="11"/>
  <c r="EY8" i="11"/>
  <c r="EY9" i="11"/>
  <c r="EY10" i="11"/>
  <c r="EY11" i="11"/>
  <c r="EY12" i="11"/>
  <c r="EY13" i="11"/>
  <c r="EY14" i="11"/>
  <c r="EY15" i="11"/>
  <c r="EY16" i="11"/>
  <c r="EY17" i="11"/>
  <c r="EY18" i="11"/>
  <c r="EY19" i="11"/>
  <c r="EY20" i="11"/>
  <c r="EY21" i="11"/>
  <c r="EY22" i="11"/>
  <c r="EY23" i="11"/>
  <c r="EY24" i="11"/>
  <c r="EY25" i="11"/>
  <c r="EY26" i="11"/>
  <c r="EY27" i="11"/>
  <c r="EY28" i="11"/>
  <c r="EY29" i="11"/>
  <c r="EY30" i="11"/>
  <c r="EY31" i="11"/>
  <c r="EY32" i="11"/>
  <c r="EY33" i="11"/>
  <c r="EY34" i="11"/>
  <c r="EY35" i="11"/>
  <c r="EY36" i="11"/>
  <c r="EY37" i="11"/>
  <c r="EY38" i="11"/>
  <c r="EY39" i="11"/>
  <c r="EY40" i="11"/>
  <c r="EY41" i="11"/>
  <c r="EY42" i="11"/>
  <c r="EY43" i="11"/>
  <c r="EY44" i="11"/>
  <c r="EY45" i="11"/>
  <c r="EY46" i="11"/>
  <c r="EY47" i="11"/>
  <c r="EY48" i="11"/>
  <c r="EY49" i="11"/>
  <c r="EY50" i="11"/>
  <c r="EY51" i="11"/>
  <c r="EY52" i="11"/>
  <c r="EY53" i="11"/>
  <c r="EY54" i="11"/>
  <c r="EY55" i="11"/>
  <c r="EY56" i="11"/>
  <c r="EY57" i="11"/>
  <c r="EY58" i="11"/>
  <c r="EY59" i="11"/>
  <c r="EY60" i="11"/>
  <c r="EY61" i="11"/>
  <c r="EY62" i="11"/>
  <c r="EY63" i="11"/>
  <c r="EY64" i="11"/>
  <c r="EY65" i="11"/>
  <c r="EY66" i="11"/>
  <c r="EY67" i="11"/>
  <c r="EY68" i="11"/>
  <c r="EY69" i="11"/>
  <c r="EY70" i="11"/>
  <c r="EY71" i="11"/>
  <c r="EY72" i="11"/>
  <c r="EY73" i="11"/>
  <c r="EY74" i="11"/>
  <c r="EY75" i="11"/>
  <c r="EY76" i="11"/>
  <c r="EY77" i="11"/>
  <c r="EY78" i="11"/>
  <c r="EY79" i="11"/>
  <c r="EY80" i="11"/>
  <c r="EY81" i="11"/>
  <c r="EY82" i="11"/>
  <c r="EY83" i="11"/>
  <c r="EY84" i="11"/>
  <c r="EY85" i="11"/>
  <c r="EY86" i="11"/>
  <c r="EY87" i="11"/>
  <c r="EY88" i="11"/>
  <c r="EY89" i="11"/>
  <c r="EY90" i="11"/>
  <c r="EY91" i="11"/>
  <c r="EY92" i="11"/>
  <c r="EY93" i="11"/>
  <c r="EY94" i="11"/>
  <c r="EY95" i="11"/>
  <c r="EY96" i="11"/>
  <c r="EY97" i="11"/>
  <c r="EY98" i="11"/>
  <c r="EY99" i="11"/>
  <c r="EY100" i="11"/>
  <c r="EY101" i="11"/>
  <c r="EY102" i="11"/>
  <c r="EY103" i="11"/>
  <c r="EY104" i="11"/>
  <c r="EY105" i="11"/>
  <c r="EY106" i="11"/>
  <c r="EY107" i="11"/>
  <c r="EY108" i="11"/>
  <c r="EY109" i="11"/>
  <c r="EY110" i="11"/>
  <c r="EY111" i="11"/>
  <c r="EY112" i="11"/>
  <c r="EY113" i="11"/>
  <c r="EY114" i="11"/>
  <c r="EY115" i="11"/>
  <c r="EY116" i="11"/>
  <c r="EY117" i="11"/>
  <c r="EY118" i="11"/>
  <c r="EY119" i="11"/>
  <c r="EY120" i="11"/>
  <c r="EY121" i="11"/>
  <c r="EY122" i="11"/>
  <c r="EY123" i="11"/>
  <c r="EY124" i="11"/>
  <c r="EY125" i="11"/>
  <c r="EY126" i="11"/>
  <c r="EY127" i="11"/>
  <c r="EY128" i="11"/>
  <c r="EY129" i="11"/>
  <c r="EY130" i="11"/>
  <c r="EY131" i="11"/>
  <c r="EY132" i="11"/>
  <c r="EY133" i="11"/>
  <c r="EY134" i="11"/>
  <c r="EY135" i="11"/>
  <c r="EY136" i="11"/>
  <c r="EY137" i="11"/>
  <c r="EY138" i="11"/>
  <c r="EY139" i="11"/>
  <c r="EY140" i="11"/>
  <c r="EY141" i="11"/>
  <c r="EY142" i="11"/>
  <c r="EY143" i="11"/>
  <c r="EY144" i="11"/>
  <c r="EY145" i="11"/>
  <c r="EY146" i="11"/>
  <c r="EY147" i="11"/>
  <c r="EY148" i="11"/>
  <c r="EY149" i="11"/>
  <c r="EY150" i="11"/>
  <c r="EY151" i="11"/>
  <c r="EY152" i="11"/>
  <c r="EY153" i="11"/>
  <c r="EY154" i="11"/>
  <c r="EY155" i="11"/>
  <c r="EY156" i="11"/>
  <c r="EY157" i="11"/>
  <c r="EY158" i="11"/>
  <c r="EY159" i="11"/>
  <c r="EY160" i="11"/>
  <c r="EY161" i="11"/>
  <c r="EY162" i="11"/>
  <c r="EY163" i="11"/>
  <c r="EY164" i="11"/>
  <c r="EY165" i="11"/>
  <c r="EY166" i="11"/>
  <c r="EY167" i="11"/>
  <c r="EY168" i="11"/>
  <c r="EY169" i="11"/>
  <c r="EY170" i="11"/>
  <c r="EY171" i="11"/>
  <c r="EY172" i="11"/>
  <c r="EY173" i="11"/>
  <c r="EY174" i="11"/>
  <c r="EY175" i="11"/>
  <c r="EY176" i="11"/>
  <c r="EY177" i="11"/>
  <c r="EY178" i="11"/>
  <c r="EY179" i="11"/>
  <c r="EY180" i="11"/>
  <c r="EY181" i="11"/>
  <c r="EY182" i="11"/>
  <c r="EY183" i="11"/>
  <c r="EY184" i="11"/>
  <c r="EY185" i="11"/>
  <c r="EY186" i="11"/>
  <c r="EY187" i="11"/>
  <c r="EY188" i="11"/>
  <c r="EY189" i="11"/>
  <c r="EY190" i="11"/>
  <c r="EY191" i="11"/>
  <c r="EY192" i="11"/>
  <c r="EY193" i="11"/>
  <c r="EY194" i="11"/>
  <c r="EY195" i="11"/>
  <c r="EY196" i="11"/>
  <c r="EY197" i="11"/>
  <c r="EY198" i="11"/>
  <c r="EY199" i="11"/>
  <c r="EY200" i="11"/>
  <c r="EY201" i="11"/>
  <c r="EY202" i="11"/>
  <c r="EY203" i="11"/>
  <c r="EY204" i="11"/>
  <c r="EY205" i="11"/>
  <c r="EY206" i="11"/>
  <c r="EY207" i="11"/>
  <c r="EY208" i="11"/>
  <c r="EY209" i="11"/>
  <c r="EY210" i="11"/>
  <c r="EY211" i="11"/>
  <c r="EY212" i="11"/>
  <c r="EY213" i="11"/>
  <c r="EY214" i="11"/>
  <c r="EY215" i="11"/>
  <c r="EY216" i="11"/>
  <c r="EY217" i="11"/>
  <c r="EY218" i="11"/>
  <c r="EY219" i="11"/>
  <c r="EY220" i="11"/>
  <c r="EY221" i="11"/>
  <c r="EY222" i="11"/>
  <c r="EY223" i="11"/>
  <c r="EY224" i="11"/>
  <c r="EY225" i="11"/>
  <c r="EY226" i="11"/>
  <c r="EY227" i="11"/>
  <c r="EY228" i="11"/>
  <c r="EY229" i="11"/>
  <c r="EY230" i="11"/>
  <c r="EY231" i="11"/>
  <c r="EY232" i="11"/>
  <c r="EY233" i="11"/>
  <c r="EY234" i="11"/>
  <c r="EY235" i="11"/>
  <c r="EY236" i="11"/>
  <c r="EY237" i="11"/>
  <c r="EY238" i="11"/>
  <c r="EY239" i="11"/>
  <c r="EY240" i="11"/>
  <c r="EY241" i="11"/>
  <c r="EY242" i="11"/>
  <c r="EY243" i="11"/>
  <c r="EY244" i="11"/>
  <c r="EY245" i="11"/>
  <c r="EY246" i="11"/>
  <c r="EY247" i="11"/>
  <c r="EY248" i="11"/>
  <c r="EY249" i="11"/>
  <c r="EY250" i="11"/>
  <c r="EY251" i="11"/>
  <c r="EY252" i="11"/>
  <c r="EY253" i="11"/>
  <c r="EY254" i="11"/>
  <c r="EY255" i="11"/>
  <c r="EY256" i="11"/>
  <c r="EY257" i="11"/>
  <c r="EY258" i="11"/>
  <c r="EY259" i="11"/>
  <c r="EY260" i="11"/>
  <c r="EY261" i="11"/>
  <c r="EY262" i="11"/>
  <c r="EY263" i="11"/>
  <c r="EY264" i="11"/>
  <c r="EY265" i="11"/>
  <c r="EY266" i="11"/>
  <c r="EY267" i="11"/>
  <c r="EY268" i="11"/>
  <c r="EY269" i="11"/>
  <c r="EY270" i="11"/>
  <c r="EY271" i="11"/>
  <c r="EY272" i="11"/>
  <c r="EY273" i="11"/>
  <c r="EY274" i="11"/>
  <c r="EY275" i="11"/>
  <c r="EY276" i="11"/>
  <c r="EY277" i="11"/>
  <c r="EY278" i="11"/>
  <c r="EY279" i="11"/>
  <c r="EY280" i="11"/>
  <c r="EY281" i="11"/>
  <c r="EY282" i="11"/>
  <c r="EY283" i="11"/>
  <c r="EY284" i="11"/>
  <c r="EY285" i="11"/>
  <c r="EY286" i="11"/>
  <c r="EY287" i="11"/>
  <c r="EY288" i="11"/>
  <c r="EY289" i="11"/>
  <c r="EY290" i="11"/>
  <c r="EY291" i="11"/>
  <c r="EY292" i="11"/>
  <c r="EY293" i="11"/>
  <c r="EY294" i="11"/>
  <c r="EY295" i="11"/>
  <c r="EY296" i="11"/>
  <c r="EY297" i="11"/>
  <c r="EY298" i="11"/>
  <c r="EY299" i="11"/>
  <c r="EY300" i="11"/>
  <c r="EY301" i="11"/>
  <c r="EY302" i="11"/>
  <c r="EY303" i="11"/>
  <c r="EY304" i="11"/>
  <c r="EY305" i="11"/>
  <c r="EY306" i="11"/>
  <c r="EY307" i="11"/>
  <c r="EY308" i="11"/>
  <c r="EY309" i="11"/>
  <c r="EY310" i="11"/>
  <c r="EY311" i="11"/>
  <c r="EY312" i="11"/>
  <c r="EY313" i="11"/>
  <c r="EY314" i="11"/>
  <c r="EY315" i="11"/>
  <c r="EY316" i="11"/>
  <c r="EY317" i="11"/>
  <c r="EY318" i="11"/>
  <c r="EY319" i="11"/>
  <c r="EY320" i="11"/>
  <c r="EY321" i="11"/>
  <c r="EY322" i="11"/>
  <c r="EY323" i="11"/>
  <c r="EY324" i="11"/>
  <c r="EY325" i="11"/>
  <c r="EY326" i="11"/>
  <c r="EY327" i="11"/>
  <c r="EY328" i="11"/>
  <c r="EY329" i="11"/>
  <c r="EY330" i="11"/>
  <c r="EY331" i="11"/>
  <c r="EY332" i="11"/>
  <c r="EY333" i="11"/>
  <c r="EY334" i="11"/>
  <c r="EY335" i="11"/>
  <c r="EY336" i="11"/>
  <c r="EY337" i="11"/>
  <c r="EY338" i="11"/>
  <c r="EY339" i="11"/>
  <c r="EY340" i="11"/>
  <c r="EY341" i="11"/>
  <c r="EY342" i="11"/>
  <c r="EY343" i="11"/>
  <c r="EY344" i="11"/>
  <c r="EY345" i="11"/>
  <c r="EY346" i="11"/>
  <c r="EY347" i="11"/>
  <c r="EY348" i="11"/>
  <c r="EY349" i="11"/>
  <c r="EY350" i="11"/>
  <c r="EY351" i="11"/>
  <c r="EY352" i="11"/>
  <c r="EY353" i="11"/>
  <c r="EY354" i="11"/>
  <c r="EY355" i="11"/>
  <c r="EY356" i="11"/>
  <c r="EY357" i="11"/>
  <c r="EY358" i="11"/>
  <c r="EY359" i="11"/>
  <c r="EY360" i="11"/>
  <c r="EY361" i="11"/>
  <c r="EY362" i="11"/>
  <c r="EY363" i="11"/>
  <c r="EY364" i="11"/>
  <c r="EY365" i="11"/>
  <c r="EY366" i="11"/>
  <c r="EY367" i="11"/>
  <c r="EY368" i="11"/>
  <c r="EY369" i="11"/>
  <c r="EY370" i="11"/>
  <c r="EY371" i="11"/>
  <c r="EY372" i="11"/>
  <c r="EY373" i="11"/>
  <c r="EY374" i="11"/>
  <c r="EY375" i="11"/>
  <c r="EY376" i="11"/>
  <c r="EY377" i="11"/>
  <c r="EY378" i="11"/>
  <c r="EY379" i="11"/>
  <c r="EY380" i="11"/>
  <c r="EY381" i="11"/>
  <c r="EY382" i="11"/>
  <c r="EY383" i="11"/>
  <c r="EY384" i="11"/>
  <c r="EY385" i="11"/>
  <c r="EY386" i="11"/>
  <c r="EY387" i="11"/>
  <c r="EY388" i="11"/>
  <c r="EY389" i="11"/>
  <c r="EY390" i="11"/>
  <c r="EY391" i="11"/>
  <c r="EY392" i="11"/>
  <c r="EY393" i="11"/>
  <c r="EY394" i="11"/>
  <c r="EY395" i="11"/>
  <c r="EY396" i="11"/>
  <c r="EY397" i="11"/>
  <c r="EY398" i="11"/>
  <c r="EY399" i="11"/>
  <c r="EY400" i="11"/>
  <c r="EY401" i="11"/>
  <c r="EY402" i="11"/>
  <c r="EY403" i="11"/>
  <c r="EY404" i="11"/>
  <c r="EY405" i="11"/>
  <c r="EY406" i="11"/>
  <c r="EY407" i="11"/>
  <c r="EY408" i="11"/>
  <c r="EY409" i="11"/>
  <c r="EY410" i="11"/>
  <c r="EY411" i="11"/>
  <c r="EY412" i="11"/>
  <c r="EY413" i="11"/>
  <c r="EY414" i="11"/>
  <c r="EY415" i="11"/>
  <c r="EY416" i="11"/>
  <c r="EY417" i="11"/>
  <c r="EY418" i="11"/>
  <c r="EY419" i="11"/>
  <c r="EY420" i="11"/>
  <c r="EY421" i="11"/>
  <c r="EY422" i="11"/>
  <c r="EY423" i="11"/>
  <c r="EY424" i="11"/>
  <c r="EY425" i="11"/>
  <c r="EY426" i="11"/>
  <c r="EY427" i="11"/>
  <c r="EY428" i="11"/>
  <c r="EY429" i="11"/>
  <c r="EY430" i="11"/>
  <c r="EY431" i="11"/>
  <c r="EY432" i="11"/>
  <c r="EY433" i="11"/>
  <c r="EY434" i="11"/>
  <c r="EY435" i="11"/>
  <c r="EY436" i="11"/>
  <c r="EY437" i="11"/>
  <c r="EY438" i="11"/>
  <c r="EY439" i="11"/>
  <c r="EY440" i="11"/>
  <c r="EY441" i="11"/>
  <c r="EY442" i="11"/>
  <c r="EY443" i="11"/>
  <c r="EY444" i="11"/>
  <c r="EY445" i="11"/>
  <c r="EY446" i="11"/>
  <c r="EY447" i="11"/>
  <c r="EY448" i="11"/>
  <c r="EY449" i="11"/>
  <c r="EY450" i="11"/>
  <c r="EY451" i="11"/>
  <c r="EY452" i="11"/>
  <c r="EY453" i="11"/>
  <c r="EY454" i="11"/>
  <c r="EY455" i="11"/>
  <c r="EY456" i="11"/>
  <c r="EY457" i="11"/>
  <c r="EY458" i="11"/>
  <c r="EY459" i="11"/>
  <c r="EY460" i="11"/>
  <c r="EY461" i="11"/>
  <c r="EY462" i="11"/>
  <c r="EY463" i="11"/>
  <c r="EY464" i="11"/>
  <c r="EY465" i="11"/>
  <c r="EY466" i="11"/>
  <c r="EY467" i="11"/>
  <c r="EY468" i="11"/>
  <c r="EY469" i="11"/>
  <c r="EY470" i="11"/>
  <c r="EY471" i="11"/>
  <c r="EY472" i="11"/>
  <c r="EY473" i="11"/>
  <c r="EY474" i="11"/>
  <c r="EY475" i="11"/>
  <c r="EY476" i="11"/>
  <c r="EY477" i="11"/>
  <c r="EY478" i="11"/>
  <c r="EY479" i="11"/>
  <c r="EY480" i="11"/>
  <c r="EY481" i="11"/>
  <c r="EY482" i="11"/>
  <c r="EY483" i="11"/>
  <c r="EY484" i="11"/>
  <c r="EY485" i="11"/>
  <c r="EY486" i="11"/>
  <c r="EY487" i="11"/>
  <c r="EY488" i="11"/>
  <c r="EY489" i="11"/>
  <c r="EY490" i="11"/>
  <c r="EY491" i="11"/>
  <c r="EY492" i="11"/>
  <c r="EY493" i="11"/>
  <c r="EY494" i="11"/>
  <c r="EY495" i="11"/>
  <c r="EY496" i="11"/>
  <c r="EY497" i="11"/>
  <c r="EY498" i="11"/>
  <c r="EY499" i="11"/>
  <c r="EY500" i="11"/>
  <c r="EY501" i="11"/>
  <c r="EY502" i="11"/>
  <c r="EY503" i="11"/>
  <c r="EY504" i="11"/>
  <c r="EY505" i="11"/>
  <c r="EY506" i="11"/>
  <c r="EY507" i="11"/>
  <c r="EY508" i="11"/>
  <c r="EY509" i="11"/>
  <c r="EY510" i="11"/>
  <c r="EY511" i="11"/>
  <c r="EY512" i="11"/>
  <c r="EY513" i="11"/>
  <c r="EY514" i="11"/>
  <c r="EY515" i="11"/>
  <c r="EY516" i="11"/>
  <c r="EY517" i="11"/>
  <c r="EY518" i="11"/>
  <c r="EY519" i="11"/>
  <c r="EY520" i="11"/>
  <c r="EY521" i="11"/>
  <c r="EY522" i="11"/>
  <c r="EY523" i="11"/>
  <c r="EY524" i="11"/>
  <c r="EY525" i="11"/>
  <c r="EY526" i="11"/>
  <c r="EY527" i="11"/>
  <c r="EY528" i="11"/>
  <c r="EY529" i="11"/>
  <c r="EY530" i="11"/>
  <c r="EY531" i="11"/>
  <c r="EY532" i="11"/>
  <c r="EY533" i="11"/>
  <c r="EY534" i="11"/>
  <c r="EY535" i="11"/>
  <c r="EY536" i="11"/>
  <c r="EY537" i="11"/>
  <c r="EY538" i="11"/>
  <c r="EY539" i="11"/>
  <c r="EY540" i="11"/>
  <c r="EY541" i="11"/>
  <c r="EY542" i="11"/>
  <c r="EY543" i="11"/>
  <c r="EY544" i="11"/>
  <c r="EY545" i="11"/>
  <c r="EY546" i="11"/>
  <c r="EY547" i="11"/>
  <c r="EY548" i="11"/>
  <c r="EY549" i="11"/>
  <c r="EY550" i="11"/>
  <c r="EY551" i="11"/>
  <c r="EY552" i="11"/>
  <c r="EY553" i="11"/>
  <c r="EY554" i="11"/>
  <c r="EY555" i="11"/>
  <c r="EY556" i="11"/>
  <c r="EY557" i="11"/>
  <c r="EY558" i="11"/>
  <c r="EY559" i="11"/>
  <c r="EY560" i="11"/>
  <c r="EY561" i="11"/>
  <c r="EY562" i="11"/>
  <c r="EY563" i="11"/>
  <c r="EY564" i="11"/>
  <c r="EY565" i="11"/>
  <c r="EY566" i="11"/>
  <c r="EY567" i="11"/>
  <c r="EY568" i="11"/>
  <c r="EY569" i="11"/>
  <c r="EY570" i="11"/>
  <c r="EY571" i="11"/>
  <c r="EY572" i="11"/>
  <c r="EY573" i="11"/>
  <c r="EY574" i="11"/>
  <c r="EY575" i="11"/>
  <c r="EY576" i="11"/>
  <c r="EY577" i="11"/>
  <c r="EY578" i="11"/>
  <c r="EY579" i="11"/>
  <c r="EY580" i="11"/>
  <c r="EY581" i="11"/>
  <c r="EY582" i="11"/>
  <c r="EY583" i="11"/>
  <c r="EY584" i="11"/>
  <c r="EY585" i="11"/>
  <c r="EY586" i="11"/>
  <c r="EY587" i="11"/>
  <c r="EY588" i="11"/>
  <c r="EY589" i="11"/>
  <c r="EY590" i="11"/>
  <c r="EY591" i="11"/>
  <c r="EY592" i="11"/>
  <c r="EY593" i="11"/>
  <c r="EY594" i="11"/>
  <c r="EY595" i="11"/>
  <c r="EY596" i="11"/>
  <c r="EY597" i="11"/>
  <c r="EY598" i="11"/>
  <c r="EY599" i="11"/>
  <c r="EY600" i="11"/>
  <c r="EY601" i="11"/>
  <c r="EY602" i="11"/>
  <c r="EY603" i="11"/>
  <c r="EY604" i="11"/>
  <c r="EY605" i="11"/>
  <c r="EY606" i="11"/>
  <c r="EY607" i="11"/>
  <c r="EY608" i="11"/>
  <c r="EY609" i="11"/>
  <c r="EY610" i="11"/>
  <c r="EY611" i="11"/>
  <c r="EY612" i="11"/>
  <c r="EY613" i="11"/>
  <c r="EY614" i="11"/>
  <c r="EY615" i="11"/>
  <c r="EY616" i="11"/>
  <c r="EY617" i="11"/>
  <c r="EY618" i="11"/>
  <c r="EY619" i="11"/>
  <c r="EY620" i="11"/>
  <c r="EY621" i="11"/>
  <c r="EY622" i="11"/>
  <c r="EY623" i="11"/>
  <c r="EY624" i="11"/>
  <c r="EY625" i="11"/>
  <c r="EY626" i="11"/>
  <c r="EY627" i="11"/>
  <c r="EY628" i="11"/>
  <c r="EY629" i="11"/>
  <c r="EY630" i="11"/>
  <c r="EY631" i="11"/>
  <c r="EY632" i="11"/>
  <c r="EY633" i="11"/>
  <c r="EY634" i="11"/>
  <c r="EY635" i="11"/>
  <c r="EY636" i="11"/>
  <c r="EY637" i="11"/>
  <c r="EY638" i="11"/>
  <c r="EY639" i="11"/>
  <c r="EY640" i="11"/>
  <c r="EY641" i="11"/>
  <c r="EY642" i="11"/>
  <c r="EY643" i="11"/>
  <c r="EY644" i="11"/>
  <c r="EY645" i="11"/>
  <c r="EY646" i="11"/>
  <c r="EY647" i="11"/>
  <c r="EY648" i="11"/>
  <c r="EY649" i="11"/>
  <c r="CO218" i="15" l="1"/>
  <c r="FC642" i="11"/>
  <c r="FC615" i="11"/>
  <c r="FC646" i="11"/>
  <c r="CO255" i="15"/>
  <c r="FC574" i="11"/>
  <c r="FC623" i="11"/>
  <c r="CO152" i="15"/>
  <c r="CO223" i="15"/>
  <c r="CO636" i="15"/>
  <c r="CO157" i="15"/>
  <c r="CO122" i="15"/>
  <c r="FC584" i="11"/>
  <c r="CO487" i="15"/>
  <c r="FC576" i="11"/>
  <c r="FC636" i="11"/>
  <c r="CO629" i="15"/>
  <c r="FC603" i="11"/>
  <c r="FC635" i="11"/>
  <c r="FC600" i="11"/>
  <c r="CO506" i="15"/>
  <c r="FC616" i="11"/>
  <c r="FC607" i="11"/>
  <c r="CO262" i="15"/>
  <c r="CO311" i="15"/>
  <c r="CO190" i="15"/>
  <c r="FC156" i="11"/>
  <c r="FC54" i="11"/>
  <c r="CO613" i="15"/>
  <c r="FC468" i="11"/>
  <c r="CO472" i="15"/>
  <c r="FC330" i="11"/>
  <c r="CO320" i="15"/>
  <c r="CO542" i="15"/>
  <c r="CO615" i="15"/>
  <c r="CO553" i="15"/>
  <c r="CO590" i="15"/>
  <c r="CO250" i="15"/>
  <c r="CO543" i="15"/>
  <c r="CO604" i="15"/>
  <c r="CO565" i="15"/>
  <c r="CO342" i="15"/>
  <c r="FC251" i="11"/>
  <c r="FC303" i="11"/>
  <c r="FC323" i="11"/>
  <c r="FC332" i="11"/>
  <c r="FC428" i="11"/>
  <c r="FC440" i="11"/>
  <c r="FC113" i="11"/>
  <c r="FC214" i="11"/>
  <c r="CO398" i="15"/>
  <c r="FC417" i="11"/>
  <c r="CO639" i="15"/>
  <c r="FC189" i="11"/>
  <c r="CO646" i="15"/>
  <c r="FC188" i="11"/>
  <c r="CO93" i="15"/>
  <c r="FC110" i="11"/>
  <c r="CO354" i="15"/>
  <c r="CO486" i="15"/>
  <c r="CO292" i="15"/>
  <c r="FC158" i="11"/>
  <c r="CO458" i="15"/>
  <c r="FC316" i="11"/>
  <c r="CO453" i="15"/>
  <c r="FC51" i="11"/>
  <c r="CO119" i="15"/>
  <c r="FC311" i="11"/>
  <c r="CO476" i="15"/>
  <c r="FC535" i="11"/>
  <c r="CO213" i="15"/>
  <c r="FC78" i="11"/>
  <c r="CO446" i="15"/>
  <c r="FC277" i="11"/>
  <c r="CO456" i="15"/>
  <c r="FC345" i="11"/>
  <c r="CO584" i="15"/>
  <c r="FC545" i="11"/>
  <c r="CO372" i="15"/>
  <c r="CO376" i="15"/>
  <c r="CO379" i="15"/>
  <c r="FC256" i="11"/>
  <c r="FC361" i="11"/>
  <c r="FC270" i="11"/>
  <c r="CO301" i="15"/>
  <c r="CO336" i="15"/>
  <c r="FC116" i="11"/>
  <c r="FC410" i="11"/>
  <c r="CO131" i="15"/>
  <c r="FC506" i="11"/>
  <c r="CO577" i="15"/>
  <c r="FC221" i="11"/>
  <c r="CO252" i="15"/>
  <c r="FC565" i="11"/>
  <c r="CO459" i="15"/>
  <c r="FC209" i="11"/>
  <c r="CO462" i="15"/>
  <c r="CO417" i="15"/>
  <c r="CO610" i="15"/>
  <c r="CO562" i="15"/>
  <c r="FC73" i="11"/>
  <c r="FC257" i="11"/>
  <c r="FC337" i="11"/>
  <c r="FC530" i="11"/>
  <c r="CO501" i="15"/>
  <c r="CO257" i="15"/>
  <c r="CO408" i="15"/>
  <c r="CO490" i="15"/>
  <c r="CO500" i="15"/>
  <c r="CO185" i="15"/>
  <c r="CO455" i="15"/>
  <c r="CO513" i="15"/>
  <c r="CO440" i="15"/>
  <c r="CO499" i="15"/>
  <c r="CO95" i="15"/>
  <c r="CO393" i="15"/>
  <c r="FC107" i="11"/>
  <c r="FC479" i="11"/>
  <c r="FC567" i="11"/>
  <c r="FC180" i="11"/>
  <c r="FC480" i="11"/>
  <c r="FC217" i="11"/>
  <c r="FC433" i="11"/>
  <c r="FC490" i="11"/>
  <c r="CO504" i="15"/>
  <c r="FC210" i="11"/>
  <c r="CO267" i="15"/>
  <c r="FC66" i="11"/>
  <c r="CO351" i="15"/>
  <c r="FC195" i="11"/>
  <c r="CO169" i="15"/>
  <c r="FC450" i="11"/>
  <c r="CO569" i="15"/>
  <c r="FC510" i="11"/>
  <c r="CO510" i="15"/>
  <c r="CO495" i="15"/>
  <c r="CO261" i="15"/>
  <c r="CO256" i="15"/>
  <c r="FC59" i="11"/>
  <c r="CO488" i="15"/>
  <c r="CO201" i="15"/>
  <c r="CO374" i="15"/>
  <c r="CO345" i="15"/>
  <c r="CO556" i="15"/>
  <c r="FC495" i="11"/>
  <c r="FC129" i="11"/>
  <c r="FC162" i="11"/>
  <c r="FC258" i="11"/>
  <c r="CO381" i="15"/>
  <c r="FC38" i="11"/>
  <c r="CO363" i="15"/>
  <c r="FC191" i="11"/>
  <c r="CO419" i="15"/>
  <c r="CO229" i="15"/>
  <c r="CO531" i="15"/>
  <c r="FC267" i="11"/>
  <c r="FC550" i="11"/>
  <c r="CO634" i="15"/>
  <c r="FC47" i="11"/>
  <c r="CO156" i="15"/>
  <c r="CO155" i="15"/>
  <c r="CO149" i="15"/>
  <c r="FC243" i="11"/>
  <c r="FC282" i="11"/>
  <c r="FC454" i="11"/>
  <c r="CO643" i="15"/>
  <c r="FC184" i="11"/>
  <c r="CO118" i="15"/>
  <c r="CO113" i="15"/>
  <c r="CO114" i="15"/>
  <c r="CO110" i="15"/>
  <c r="CO108" i="15"/>
  <c r="CO123" i="15"/>
  <c r="FC23" i="11"/>
  <c r="FC24" i="11"/>
  <c r="FC21" i="11"/>
  <c r="FC25" i="11"/>
  <c r="FC22" i="11"/>
  <c r="FC26" i="11"/>
  <c r="CO216" i="15"/>
  <c r="FC449" i="11"/>
  <c r="CP227" i="15"/>
  <c r="FD452" i="11"/>
  <c r="CP423" i="15"/>
  <c r="FD199" i="11"/>
  <c r="CP467" i="15"/>
  <c r="FD286" i="11"/>
  <c r="CP497" i="15"/>
  <c r="CP608" i="15"/>
  <c r="CP339" i="15"/>
  <c r="CP337" i="15"/>
  <c r="CP352" i="15"/>
  <c r="FD117" i="11"/>
  <c r="CP228" i="15"/>
  <c r="FD43" i="11"/>
  <c r="FD147" i="11"/>
  <c r="FD283" i="11"/>
  <c r="FD536" i="11"/>
  <c r="FD568" i="11"/>
  <c r="CP642" i="15"/>
  <c r="CP633" i="15"/>
  <c r="CP647" i="15"/>
  <c r="CP631" i="15"/>
  <c r="FD80" i="11"/>
  <c r="FD53" i="11"/>
  <c r="FD181" i="11"/>
  <c r="FD186" i="11"/>
  <c r="CP629" i="15"/>
  <c r="FD627" i="11"/>
  <c r="CP307" i="15"/>
  <c r="FD264" i="11"/>
  <c r="CP388" i="15"/>
  <c r="FD48" i="11"/>
  <c r="CP139" i="15"/>
  <c r="CP144" i="15"/>
  <c r="CP104" i="15"/>
  <c r="FD108" i="11"/>
  <c r="FD603" i="11"/>
  <c r="FD610" i="11"/>
  <c r="CP515" i="15"/>
  <c r="CP544" i="15"/>
  <c r="CP561" i="15"/>
  <c r="FD319" i="11"/>
  <c r="FD335" i="11"/>
  <c r="FD635" i="11"/>
  <c r="CP191" i="15"/>
  <c r="FD152" i="11"/>
  <c r="CP563" i="15"/>
  <c r="FD357" i="11"/>
  <c r="CP377" i="15"/>
  <c r="FD488" i="11"/>
  <c r="CP507" i="15"/>
  <c r="FD236" i="11"/>
  <c r="CP106" i="15"/>
  <c r="FD360" i="11"/>
  <c r="CP182" i="15"/>
  <c r="CP471" i="15"/>
  <c r="CP461" i="15"/>
  <c r="CP98" i="15"/>
  <c r="FD497" i="11"/>
  <c r="FD106" i="11"/>
  <c r="FD331" i="11"/>
  <c r="FD347" i="11"/>
  <c r="CP265" i="15"/>
  <c r="CP270" i="15"/>
  <c r="CP189" i="15"/>
  <c r="CP443" i="15"/>
  <c r="CP254" i="15"/>
  <c r="CP146" i="15"/>
  <c r="CP366" i="15"/>
  <c r="CP579" i="15"/>
  <c r="CP230" i="15"/>
  <c r="CP509" i="15"/>
  <c r="CP530" i="15"/>
  <c r="CP194" i="15"/>
  <c r="CP522" i="15"/>
  <c r="CP433" i="15"/>
  <c r="CP402" i="15"/>
  <c r="CP367" i="15"/>
  <c r="CP593" i="15"/>
  <c r="CP364" i="15"/>
  <c r="CP200" i="15"/>
  <c r="CP226" i="15"/>
  <c r="CP397" i="15"/>
  <c r="CP449" i="15"/>
  <c r="CP420" i="15"/>
  <c r="CP438" i="15"/>
  <c r="CP571" i="15"/>
  <c r="CP457" i="15"/>
  <c r="CP548" i="15"/>
  <c r="CP600" i="15"/>
  <c r="CP429" i="15"/>
  <c r="CP442" i="15"/>
  <c r="CP414" i="15"/>
  <c r="CP347" i="15"/>
  <c r="CP344" i="15"/>
  <c r="CP334" i="15"/>
  <c r="CP489" i="15"/>
  <c r="CP277" i="15"/>
  <c r="CP332" i="15"/>
  <c r="CP105" i="15"/>
  <c r="CP359" i="15"/>
  <c r="CP348" i="15"/>
  <c r="CP302" i="15"/>
  <c r="CP343" i="15"/>
  <c r="CP326" i="15"/>
  <c r="CP279" i="15"/>
  <c r="CP330" i="15"/>
  <c r="FD52" i="11"/>
  <c r="FD120" i="11"/>
  <c r="FD124" i="11"/>
  <c r="FD192" i="11"/>
  <c r="FD288" i="11"/>
  <c r="FD324" i="11"/>
  <c r="FD328" i="11"/>
  <c r="FD352" i="11"/>
  <c r="FD109" i="11"/>
  <c r="FD125" i="11"/>
  <c r="FD141" i="11"/>
  <c r="FD205" i="11"/>
  <c r="FD457" i="11"/>
  <c r="FD617" i="11"/>
  <c r="FD126" i="11"/>
  <c r="FD130" i="11"/>
  <c r="FD170" i="11"/>
  <c r="FD178" i="11"/>
  <c r="FD194" i="11"/>
  <c r="FD226" i="11"/>
  <c r="FD230" i="11"/>
  <c r="FD314" i="11"/>
  <c r="FD318" i="11"/>
  <c r="FD322" i="11"/>
  <c r="FD430" i="11"/>
  <c r="FD115" i="11"/>
  <c r="FD135" i="11"/>
  <c r="FD275" i="11"/>
  <c r="FD447" i="11"/>
  <c r="FD483" i="11"/>
  <c r="FD579" i="11"/>
  <c r="FD444" i="11"/>
  <c r="FD476" i="11"/>
  <c r="FD556" i="11"/>
  <c r="FD448" i="11"/>
  <c r="FD478" i="11"/>
  <c r="FD526" i="11"/>
  <c r="FD534" i="11"/>
  <c r="FD504" i="11"/>
  <c r="FD512" i="11"/>
  <c r="FD544" i="11"/>
  <c r="FD584" i="11"/>
  <c r="FD649" i="11"/>
  <c r="FD498" i="11"/>
  <c r="FD578" i="11"/>
  <c r="CP368" i="15"/>
  <c r="FD496" i="11"/>
  <c r="CP463" i="15"/>
  <c r="CP587" i="15"/>
  <c r="CP324" i="15"/>
  <c r="FD128" i="11"/>
  <c r="FD272" i="11"/>
  <c r="FD537" i="11"/>
  <c r="CP195" i="15"/>
  <c r="FD70" i="11"/>
  <c r="CP473" i="15"/>
  <c r="FD358" i="11"/>
  <c r="CP236" i="15"/>
  <c r="FD471" i="11"/>
  <c r="CP611" i="15"/>
  <c r="CP416" i="15"/>
  <c r="FD425" i="11"/>
  <c r="FD618" i="11"/>
  <c r="CP620" i="15"/>
  <c r="FD300" i="11"/>
  <c r="CP128" i="15"/>
  <c r="CP436" i="15"/>
  <c r="FD342" i="11"/>
  <c r="FD606" i="11"/>
  <c r="CP411" i="15"/>
  <c r="FD308" i="11"/>
  <c r="CP524" i="15"/>
  <c r="FD231" i="11"/>
  <c r="CP247" i="15"/>
  <c r="FD472" i="11"/>
  <c r="CP356" i="15"/>
  <c r="FD193" i="11"/>
  <c r="CP235" i="15"/>
  <c r="FD509" i="11"/>
  <c r="CP487" i="15"/>
  <c r="FD586" i="11"/>
  <c r="CP527" i="15"/>
  <c r="CP248" i="15"/>
  <c r="CP424" i="15"/>
  <c r="CP470" i="15"/>
  <c r="CP426" i="15"/>
  <c r="CP460" i="15"/>
  <c r="CP316" i="15"/>
  <c r="CP232" i="15"/>
  <c r="CP91" i="15"/>
  <c r="CP573" i="15"/>
  <c r="CP87" i="15"/>
  <c r="CP409" i="15"/>
  <c r="CP627" i="15"/>
  <c r="CP318" i="15"/>
  <c r="CP566" i="15"/>
  <c r="CP434" i="15"/>
  <c r="CP319" i="15"/>
  <c r="CP483" i="15"/>
  <c r="CP214" i="15"/>
  <c r="CP115" i="15"/>
  <c r="CP492" i="15"/>
  <c r="CP263" i="15"/>
  <c r="CP421" i="15"/>
  <c r="CP478" i="15"/>
  <c r="CP207" i="15"/>
  <c r="CP197" i="15"/>
  <c r="CP528" i="15"/>
  <c r="CP231" i="15"/>
  <c r="CP493" i="15"/>
  <c r="CP205" i="15"/>
  <c r="CP249" i="15"/>
  <c r="CP306" i="15"/>
  <c r="CP482" i="15"/>
  <c r="CP271" i="15"/>
  <c r="CP464" i="15"/>
  <c r="CP289" i="15"/>
  <c r="CP373" i="15"/>
  <c r="CP112" i="15"/>
  <c r="CP415" i="15"/>
  <c r="CP238" i="15"/>
  <c r="CP234" i="15"/>
  <c r="CP220" i="15"/>
  <c r="CP475" i="15"/>
  <c r="CP526" i="15"/>
  <c r="CP206" i="15"/>
  <c r="CP383" i="15"/>
  <c r="CP162" i="15"/>
  <c r="CP638" i="15"/>
  <c r="CP588" i="15"/>
  <c r="CP624" i="15"/>
  <c r="CP540" i="15"/>
  <c r="CP237" i="15"/>
  <c r="CP264" i="15"/>
  <c r="CP317" i="15"/>
  <c r="CP89" i="15"/>
  <c r="CP241" i="15"/>
  <c r="CP451" i="15"/>
  <c r="CP103" i="15"/>
  <c r="CP599" i="15"/>
  <c r="CP447" i="15"/>
  <c r="CP549" i="15"/>
  <c r="CP441" i="15"/>
  <c r="CP648" i="15"/>
  <c r="CP125" i="15"/>
  <c r="CP430" i="15"/>
  <c r="CP576" i="15"/>
  <c r="CP412" i="15"/>
  <c r="CP211" i="15"/>
  <c r="CP519" i="15"/>
  <c r="CP521" i="15"/>
  <c r="CP370" i="15"/>
  <c r="CP158" i="15"/>
  <c r="CP253" i="15"/>
  <c r="CP111" i="15"/>
  <c r="CP428" i="15"/>
  <c r="CP598" i="15"/>
  <c r="CP137" i="15"/>
  <c r="CP525" i="15"/>
  <c r="CP290" i="15"/>
  <c r="CP124" i="15"/>
  <c r="CP485" i="15"/>
  <c r="CP602" i="15"/>
  <c r="CP160" i="15"/>
  <c r="CP121" i="15"/>
  <c r="CP362" i="15"/>
  <c r="CP392" i="15"/>
  <c r="CP444" i="15"/>
  <c r="CP120" i="15"/>
  <c r="CP355" i="15"/>
  <c r="CP312" i="15"/>
  <c r="CP617" i="15"/>
  <c r="CP101" i="15"/>
  <c r="CP623" i="15"/>
  <c r="CP303" i="15"/>
  <c r="CP545" i="15"/>
  <c r="CP396" i="15"/>
  <c r="CP321" i="15"/>
  <c r="CP288" i="15"/>
  <c r="CP116" i="15"/>
  <c r="CP591" i="15"/>
  <c r="CP649" i="15"/>
  <c r="CP386" i="15"/>
  <c r="CP90" i="15"/>
  <c r="CP297" i="15"/>
  <c r="CP581" i="15"/>
  <c r="CP564" i="15"/>
  <c r="CP378" i="15"/>
  <c r="FD88" i="11"/>
  <c r="FD148" i="11"/>
  <c r="FD172" i="11"/>
  <c r="FD196" i="11"/>
  <c r="FD208" i="11"/>
  <c r="FD228" i="11"/>
  <c r="FD240" i="11"/>
  <c r="FD260" i="11"/>
  <c r="FD268" i="11"/>
  <c r="FD280" i="11"/>
  <c r="FD296" i="11"/>
  <c r="FD312" i="11"/>
  <c r="FD336" i="11"/>
  <c r="FD344" i="11"/>
  <c r="FD424" i="11"/>
  <c r="FD41" i="11"/>
  <c r="FD45" i="11"/>
  <c r="FD77" i="11"/>
  <c r="FD89" i="11"/>
  <c r="FD161" i="11"/>
  <c r="FD165" i="11"/>
  <c r="FD169" i="11"/>
  <c r="FD177" i="11"/>
  <c r="FD225" i="11"/>
  <c r="FD233" i="11"/>
  <c r="FD241" i="11"/>
  <c r="FD245" i="11"/>
  <c r="FD249" i="11"/>
  <c r="FD261" i="11"/>
  <c r="FD273" i="11"/>
  <c r="FD285" i="11"/>
  <c r="FD313" i="11"/>
  <c r="FD317" i="11"/>
  <c r="FD353" i="11"/>
  <c r="FD413" i="11"/>
  <c r="FD437" i="11"/>
  <c r="FD441" i="11"/>
  <c r="FD453" i="11"/>
  <c r="FD465" i="11"/>
  <c r="FD473" i="11"/>
  <c r="FD485" i="11"/>
  <c r="FD525" i="11"/>
  <c r="FD533" i="11"/>
  <c r="FD549" i="11"/>
  <c r="FD557" i="11"/>
  <c r="FD613" i="11"/>
  <c r="FD621" i="11"/>
  <c r="FD625" i="11"/>
  <c r="FD42" i="11"/>
  <c r="FD62" i="11"/>
  <c r="FD134" i="11"/>
  <c r="FD142" i="11"/>
  <c r="FD206" i="11"/>
  <c r="FD218" i="11"/>
  <c r="FD262" i="11"/>
  <c r="FD278" i="11"/>
  <c r="FD298" i="11"/>
  <c r="FD338" i="11"/>
  <c r="FD354" i="11"/>
  <c r="FD426" i="11"/>
  <c r="FD458" i="11"/>
  <c r="FD466" i="11"/>
  <c r="FD474" i="11"/>
  <c r="FD39" i="11"/>
  <c r="FD55" i="11"/>
  <c r="FD71" i="11"/>
  <c r="FD79" i="11"/>
  <c r="FD111" i="11"/>
  <c r="FD171" i="11"/>
  <c r="FD187" i="11"/>
  <c r="FD203" i="11"/>
  <c r="FD207" i="11"/>
  <c r="FD215" i="11"/>
  <c r="FD235" i="11"/>
  <c r="FD255" i="11"/>
  <c r="FD295" i="11"/>
  <c r="FD307" i="11"/>
  <c r="FD355" i="11"/>
  <c r="FD359" i="11"/>
  <c r="FD403" i="11"/>
  <c r="FD419" i="11"/>
  <c r="FD451" i="11"/>
  <c r="FD455" i="11"/>
  <c r="FD499" i="11"/>
  <c r="FD503" i="11"/>
  <c r="FD543" i="11"/>
  <c r="FD555" i="11"/>
  <c r="FD599" i="11"/>
  <c r="FD619" i="11"/>
  <c r="FD524" i="11"/>
  <c r="FD532" i="11"/>
  <c r="FD540" i="11"/>
  <c r="FD596" i="11"/>
  <c r="FD604" i="11"/>
  <c r="FD612" i="11"/>
  <c r="FD620" i="11"/>
  <c r="FD639" i="11"/>
  <c r="FD566" i="11"/>
  <c r="FD582" i="11"/>
  <c r="FD598" i="11"/>
  <c r="FD632" i="11"/>
  <c r="FD644" i="11"/>
  <c r="FD520" i="11"/>
  <c r="FD528" i="11"/>
  <c r="FD552" i="11"/>
  <c r="FD576" i="11"/>
  <c r="FD514" i="11"/>
  <c r="CP628" i="15"/>
  <c r="FD333" i="11"/>
  <c r="CP394" i="15"/>
  <c r="CP389" i="15"/>
  <c r="FD265" i="11"/>
  <c r="FD293" i="11"/>
  <c r="CP294" i="15"/>
  <c r="FD155" i="11"/>
  <c r="CP607" i="15"/>
  <c r="FD348" i="11"/>
  <c r="CP516" i="15"/>
  <c r="CP533" i="15"/>
  <c r="FD636" i="11"/>
  <c r="FD640" i="11"/>
  <c r="CP266" i="15"/>
  <c r="FD505" i="11"/>
  <c r="CP315" i="15"/>
  <c r="CP322" i="15"/>
  <c r="FD204" i="11"/>
  <c r="FD229" i="11"/>
  <c r="CP159" i="15"/>
  <c r="FD200" i="11"/>
  <c r="CP484" i="15"/>
  <c r="FD435" i="11"/>
  <c r="CP100" i="15"/>
  <c r="FD16" i="11"/>
  <c r="FD20" i="11"/>
  <c r="CP107" i="15"/>
  <c r="FD17" i="11"/>
  <c r="CP102" i="15"/>
  <c r="FD18" i="11"/>
  <c r="CP88" i="15"/>
  <c r="CP99" i="15"/>
  <c r="FD19" i="11"/>
  <c r="FC648" i="11"/>
  <c r="FC644" i="11"/>
  <c r="FC640" i="11"/>
  <c r="FC632" i="11"/>
  <c r="FC628" i="11"/>
  <c r="FC624" i="11"/>
  <c r="FC620" i="11"/>
  <c r="FC612" i="11"/>
  <c r="FC608" i="11"/>
  <c r="FC604" i="11"/>
  <c r="FC596" i="11"/>
  <c r="FC592" i="11"/>
  <c r="FC588" i="11"/>
  <c r="FC580" i="11"/>
  <c r="FC572" i="11"/>
  <c r="CO551" i="15"/>
  <c r="FC276" i="11"/>
  <c r="CO567" i="15"/>
  <c r="FC349" i="11"/>
  <c r="CO314" i="15"/>
  <c r="FC432" i="11"/>
  <c r="CO465" i="15"/>
  <c r="CO454" i="15"/>
  <c r="CO171" i="15"/>
  <c r="CO586" i="15"/>
  <c r="CO217" i="15"/>
  <c r="CO625" i="15"/>
  <c r="CO474" i="15"/>
  <c r="CO609" i="15"/>
  <c r="CO558" i="15"/>
  <c r="CO410" i="15"/>
  <c r="CO413" i="15"/>
  <c r="CO313" i="15"/>
  <c r="FC223" i="11"/>
  <c r="FC343" i="11"/>
  <c r="FC459" i="11"/>
  <c r="FC559" i="11"/>
  <c r="FC563" i="11"/>
  <c r="FC340" i="11"/>
  <c r="FC564" i="11"/>
  <c r="FC201" i="11"/>
  <c r="FC297" i="11"/>
  <c r="FC325" i="11"/>
  <c r="FC554" i="11"/>
  <c r="CO632" i="15"/>
  <c r="FC72" i="11"/>
  <c r="CO291" i="15"/>
  <c r="FC412" i="11"/>
  <c r="CO96" i="15"/>
  <c r="FC434" i="11"/>
  <c r="CO385" i="15"/>
  <c r="FC40" i="11"/>
  <c r="CO621" i="15"/>
  <c r="CO240" i="15"/>
  <c r="FC469" i="11"/>
  <c r="FC477" i="11"/>
  <c r="CO369" i="15"/>
  <c r="FC431" i="11"/>
  <c r="CO450" i="15"/>
  <c r="FC239" i="11"/>
  <c r="CO512" i="15"/>
  <c r="CO498" i="15"/>
  <c r="CO395" i="15"/>
  <c r="CO405" i="15"/>
  <c r="CO280" i="15"/>
  <c r="CO578" i="15"/>
  <c r="FC179" i="11"/>
  <c r="FC227" i="11"/>
  <c r="FC484" i="11"/>
  <c r="FC74" i="11"/>
  <c r="FC146" i="11"/>
  <c r="FC482" i="11"/>
  <c r="CO182" i="15"/>
  <c r="CO471" i="15"/>
  <c r="CO461" i="15"/>
  <c r="CO98" i="15"/>
  <c r="FC331" i="11"/>
  <c r="FC347" i="11"/>
  <c r="FC497" i="11"/>
  <c r="FC106" i="11"/>
  <c r="CO254" i="15"/>
  <c r="CO270" i="15"/>
  <c r="CO579" i="15"/>
  <c r="CO433" i="15"/>
  <c r="CO402" i="15"/>
  <c r="CO367" i="15"/>
  <c r="CO189" i="15"/>
  <c r="CO443" i="15"/>
  <c r="CO200" i="15"/>
  <c r="CO226" i="15"/>
  <c r="CO230" i="15"/>
  <c r="CO509" i="15"/>
  <c r="CO530" i="15"/>
  <c r="CO194" i="15"/>
  <c r="CO265" i="15"/>
  <c r="CO522" i="15"/>
  <c r="CO146" i="15"/>
  <c r="CO366" i="15"/>
  <c r="CO593" i="15"/>
  <c r="CO364" i="15"/>
  <c r="CO429" i="15"/>
  <c r="CO442" i="15"/>
  <c r="CO414" i="15"/>
  <c r="CO397" i="15"/>
  <c r="CO449" i="15"/>
  <c r="CO420" i="15"/>
  <c r="CO438" i="15"/>
  <c r="CO571" i="15"/>
  <c r="CO457" i="15"/>
  <c r="CO548" i="15"/>
  <c r="CO600" i="15"/>
  <c r="CO279" i="15"/>
  <c r="CO330" i="15"/>
  <c r="CO347" i="15"/>
  <c r="CO344" i="15"/>
  <c r="CO334" i="15"/>
  <c r="CO489" i="15"/>
  <c r="CO277" i="15"/>
  <c r="CO332" i="15"/>
  <c r="CO105" i="15"/>
  <c r="CO359" i="15"/>
  <c r="CO348" i="15"/>
  <c r="CO302" i="15"/>
  <c r="CO343" i="15"/>
  <c r="CO326" i="15"/>
  <c r="FC115" i="11"/>
  <c r="FC135" i="11"/>
  <c r="FC275" i="11"/>
  <c r="FC447" i="11"/>
  <c r="FC483" i="11"/>
  <c r="FC52" i="11"/>
  <c r="FC120" i="11"/>
  <c r="FC124" i="11"/>
  <c r="FC192" i="11"/>
  <c r="FC288" i="11"/>
  <c r="FC324" i="11"/>
  <c r="FC328" i="11"/>
  <c r="FC352" i="11"/>
  <c r="FC444" i="11"/>
  <c r="FC448" i="11"/>
  <c r="FC476" i="11"/>
  <c r="FC504" i="11"/>
  <c r="FC512" i="11"/>
  <c r="FC544" i="11"/>
  <c r="FC556" i="11"/>
  <c r="FC109" i="11"/>
  <c r="FC125" i="11"/>
  <c r="FC141" i="11"/>
  <c r="FC205" i="11"/>
  <c r="FC457" i="11"/>
  <c r="FC126" i="11"/>
  <c r="FC130" i="11"/>
  <c r="FC170" i="11"/>
  <c r="FC178" i="11"/>
  <c r="FC194" i="11"/>
  <c r="FC226" i="11"/>
  <c r="FC230" i="11"/>
  <c r="FC314" i="11"/>
  <c r="FC318" i="11"/>
  <c r="FC322" i="11"/>
  <c r="FC430" i="11"/>
  <c r="FC478" i="11"/>
  <c r="FC498" i="11"/>
  <c r="FC526" i="11"/>
  <c r="FC534" i="11"/>
  <c r="CO368" i="15"/>
  <c r="FC496" i="11"/>
  <c r="CO463" i="15"/>
  <c r="CO587" i="15"/>
  <c r="CO324" i="15"/>
  <c r="FC128" i="11"/>
  <c r="FC272" i="11"/>
  <c r="FC537" i="11"/>
  <c r="CO195" i="15"/>
  <c r="FC70" i="11"/>
  <c r="CO473" i="15"/>
  <c r="FC358" i="11"/>
  <c r="CO236" i="15"/>
  <c r="FC471" i="11"/>
  <c r="CO611" i="15"/>
  <c r="CO416" i="15"/>
  <c r="FC425" i="11"/>
  <c r="CO620" i="15"/>
  <c r="FC300" i="11"/>
  <c r="CO128" i="15"/>
  <c r="CO436" i="15"/>
  <c r="FC342" i="11"/>
  <c r="CO411" i="15"/>
  <c r="FC308" i="11"/>
  <c r="CO524" i="15"/>
  <c r="FC231" i="11"/>
  <c r="CO247" i="15"/>
  <c r="FC472" i="11"/>
  <c r="CO356" i="15"/>
  <c r="FC193" i="11"/>
  <c r="CO235" i="15"/>
  <c r="FC509" i="11"/>
  <c r="CO115" i="15"/>
  <c r="CO492" i="15"/>
  <c r="CO263" i="15"/>
  <c r="CO527" i="15"/>
  <c r="CO248" i="15"/>
  <c r="CO424" i="15"/>
  <c r="CO460" i="15"/>
  <c r="CO316" i="15"/>
  <c r="CO232" i="15"/>
  <c r="CO91" i="15"/>
  <c r="CO573" i="15"/>
  <c r="CO87" i="15"/>
  <c r="CO271" i="15"/>
  <c r="CO464" i="15"/>
  <c r="CO478" i="15"/>
  <c r="CO289" i="15"/>
  <c r="CO373" i="15"/>
  <c r="CO112" i="15"/>
  <c r="CO415" i="15"/>
  <c r="CO409" i="15"/>
  <c r="CO627" i="15"/>
  <c r="CO318" i="15"/>
  <c r="CO566" i="15"/>
  <c r="CO434" i="15"/>
  <c r="CO319" i="15"/>
  <c r="CO483" i="15"/>
  <c r="CO426" i="15"/>
  <c r="CO214" i="15"/>
  <c r="CO526" i="15"/>
  <c r="CO206" i="15"/>
  <c r="CO383" i="15"/>
  <c r="CO162" i="15"/>
  <c r="CO207" i="15"/>
  <c r="CO197" i="15"/>
  <c r="CO528" i="15"/>
  <c r="CO470" i="15"/>
  <c r="CO231" i="15"/>
  <c r="CO493" i="15"/>
  <c r="CO205" i="15"/>
  <c r="CO249" i="15"/>
  <c r="CO306" i="15"/>
  <c r="CO482" i="15"/>
  <c r="CO421" i="15"/>
  <c r="CO238" i="15"/>
  <c r="CO234" i="15"/>
  <c r="CO220" i="15"/>
  <c r="CO475" i="15"/>
  <c r="CO447" i="15"/>
  <c r="CO428" i="15"/>
  <c r="CO598" i="15"/>
  <c r="CO137" i="15"/>
  <c r="CO525" i="15"/>
  <c r="CO290" i="15"/>
  <c r="CO124" i="15"/>
  <c r="CO485" i="15"/>
  <c r="CO602" i="15"/>
  <c r="CO160" i="15"/>
  <c r="CO121" i="15"/>
  <c r="CO624" i="15"/>
  <c r="CO540" i="15"/>
  <c r="CO237" i="15"/>
  <c r="CO264" i="15"/>
  <c r="CO317" i="15"/>
  <c r="CO89" i="15"/>
  <c r="CO241" i="15"/>
  <c r="CO451" i="15"/>
  <c r="CO103" i="15"/>
  <c r="CO599" i="15"/>
  <c r="CO638" i="15"/>
  <c r="CO549" i="15"/>
  <c r="CO441" i="15"/>
  <c r="CO648" i="15"/>
  <c r="CO125" i="15"/>
  <c r="CO430" i="15"/>
  <c r="CO576" i="15"/>
  <c r="CO588" i="15"/>
  <c r="CO412" i="15"/>
  <c r="CO211" i="15"/>
  <c r="CO519" i="15"/>
  <c r="CO521" i="15"/>
  <c r="CO370" i="15"/>
  <c r="CO158" i="15"/>
  <c r="CO253" i="15"/>
  <c r="CO111" i="15"/>
  <c r="CO649" i="15"/>
  <c r="CO386" i="15"/>
  <c r="CO90" i="15"/>
  <c r="CO297" i="15"/>
  <c r="CO581" i="15"/>
  <c r="CO564" i="15"/>
  <c r="CO378" i="15"/>
  <c r="CO362" i="15"/>
  <c r="CO392" i="15"/>
  <c r="CO444" i="15"/>
  <c r="CO120" i="15"/>
  <c r="CO355" i="15"/>
  <c r="CO312" i="15"/>
  <c r="CO617" i="15"/>
  <c r="CO101" i="15"/>
  <c r="CO623" i="15"/>
  <c r="CO303" i="15"/>
  <c r="CO545" i="15"/>
  <c r="CO396" i="15"/>
  <c r="CO321" i="15"/>
  <c r="CO288" i="15"/>
  <c r="CO591" i="15"/>
  <c r="CO116" i="15"/>
  <c r="FC39" i="11"/>
  <c r="FC55" i="11"/>
  <c r="FC71" i="11"/>
  <c r="FC79" i="11"/>
  <c r="FC111" i="11"/>
  <c r="FC171" i="11"/>
  <c r="FC187" i="11"/>
  <c r="FC203" i="11"/>
  <c r="FC207" i="11"/>
  <c r="FC215" i="11"/>
  <c r="FC235" i="11"/>
  <c r="FC255" i="11"/>
  <c r="FC295" i="11"/>
  <c r="FC307" i="11"/>
  <c r="FC355" i="11"/>
  <c r="FC359" i="11"/>
  <c r="FC403" i="11"/>
  <c r="FC419" i="11"/>
  <c r="FC451" i="11"/>
  <c r="FC455" i="11"/>
  <c r="FC499" i="11"/>
  <c r="FC503" i="11"/>
  <c r="FC543" i="11"/>
  <c r="FC555" i="11"/>
  <c r="FC88" i="11"/>
  <c r="FC148" i="11"/>
  <c r="FC172" i="11"/>
  <c r="FC196" i="11"/>
  <c r="FC208" i="11"/>
  <c r="FC228" i="11"/>
  <c r="FC240" i="11"/>
  <c r="FC260" i="11"/>
  <c r="FC268" i="11"/>
  <c r="FC280" i="11"/>
  <c r="FC296" i="11"/>
  <c r="FC312" i="11"/>
  <c r="FC336" i="11"/>
  <c r="FC344" i="11"/>
  <c r="FC424" i="11"/>
  <c r="FC520" i="11"/>
  <c r="FC524" i="11"/>
  <c r="FC528" i="11"/>
  <c r="FC532" i="11"/>
  <c r="FC540" i="11"/>
  <c r="FC552" i="11"/>
  <c r="FC41" i="11"/>
  <c r="FC45" i="11"/>
  <c r="FC77" i="11"/>
  <c r="FC89" i="11"/>
  <c r="FC161" i="11"/>
  <c r="FC165" i="11"/>
  <c r="FC169" i="11"/>
  <c r="FC177" i="11"/>
  <c r="FC225" i="11"/>
  <c r="FC233" i="11"/>
  <c r="FC241" i="11"/>
  <c r="FC245" i="11"/>
  <c r="FC249" i="11"/>
  <c r="FC261" i="11"/>
  <c r="FC273" i="11"/>
  <c r="FC285" i="11"/>
  <c r="FC313" i="11"/>
  <c r="FC317" i="11"/>
  <c r="FC353" i="11"/>
  <c r="FC413" i="11"/>
  <c r="FC437" i="11"/>
  <c r="FC441" i="11"/>
  <c r="FC453" i="11"/>
  <c r="FC465" i="11"/>
  <c r="FC473" i="11"/>
  <c r="FC485" i="11"/>
  <c r="FC525" i="11"/>
  <c r="FC533" i="11"/>
  <c r="FC549" i="11"/>
  <c r="FC557" i="11"/>
  <c r="FC42" i="11"/>
  <c r="FC62" i="11"/>
  <c r="FC134" i="11"/>
  <c r="FC142" i="11"/>
  <c r="FC206" i="11"/>
  <c r="FC218" i="11"/>
  <c r="FC262" i="11"/>
  <c r="FC278" i="11"/>
  <c r="FC298" i="11"/>
  <c r="FC338" i="11"/>
  <c r="FC354" i="11"/>
  <c r="FC426" i="11"/>
  <c r="FC458" i="11"/>
  <c r="FC466" i="11"/>
  <c r="FC474" i="11"/>
  <c r="FC514" i="11"/>
  <c r="FC566" i="11"/>
  <c r="CO628" i="15"/>
  <c r="FC333" i="11"/>
  <c r="CO394" i="15"/>
  <c r="CO389" i="15"/>
  <c r="FC265" i="11"/>
  <c r="FC293" i="11"/>
  <c r="CO294" i="15"/>
  <c r="FC155" i="11"/>
  <c r="CO607" i="15"/>
  <c r="FC348" i="11"/>
  <c r="CO516" i="15"/>
  <c r="CO533" i="15"/>
  <c r="CO266" i="15"/>
  <c r="FC505" i="11"/>
  <c r="CO322" i="15"/>
  <c r="CO315" i="15"/>
  <c r="FC204" i="11"/>
  <c r="FC229" i="11"/>
  <c r="CO159" i="15"/>
  <c r="FC200" i="11"/>
  <c r="CO484" i="15"/>
  <c r="FC435" i="11"/>
  <c r="CO88" i="15"/>
  <c r="CO99" i="15"/>
  <c r="CO100" i="15"/>
  <c r="CO107" i="15"/>
  <c r="CO102" i="15"/>
  <c r="FC19" i="11"/>
  <c r="FC16" i="11"/>
  <c r="FC20" i="11"/>
  <c r="FC17" i="11"/>
  <c r="FC18" i="11"/>
  <c r="CP218" i="15"/>
  <c r="FD630" i="11"/>
  <c r="CP496" i="15"/>
  <c r="FD289" i="11"/>
  <c r="CP606" i="15"/>
  <c r="FD334" i="11"/>
  <c r="CP244" i="15"/>
  <c r="CP333" i="15"/>
  <c r="CP259" i="15"/>
  <c r="CP572" i="15"/>
  <c r="CP575" i="15"/>
  <c r="CP361" i="15"/>
  <c r="CP448" i="15"/>
  <c r="CP557" i="15"/>
  <c r="CP445" i="15"/>
  <c r="CP435" i="15"/>
  <c r="CP432" i="15"/>
  <c r="CP547" i="15"/>
  <c r="CP286" i="15"/>
  <c r="CP534" i="15"/>
  <c r="CP559" i="15"/>
  <c r="CP568" i="15"/>
  <c r="CP619" i="15"/>
  <c r="CP242" i="15"/>
  <c r="CP580" i="15"/>
  <c r="CP622" i="15"/>
  <c r="FD64" i="11"/>
  <c r="FD68" i="11"/>
  <c r="FD132" i="11"/>
  <c r="FD292" i="11"/>
  <c r="FD37" i="11"/>
  <c r="FD85" i="11"/>
  <c r="FD301" i="11"/>
  <c r="FD305" i="11"/>
  <c r="FD405" i="11"/>
  <c r="FD421" i="11"/>
  <c r="FD481" i="11"/>
  <c r="FD302" i="11"/>
  <c r="FD326" i="11"/>
  <c r="FD87" i="11"/>
  <c r="FD131" i="11"/>
  <c r="FD163" i="11"/>
  <c r="FD463" i="11"/>
  <c r="FD516" i="11"/>
  <c r="FD572" i="11"/>
  <c r="FD642" i="11"/>
  <c r="CP268" i="15"/>
  <c r="CP375" i="15"/>
  <c r="FD63" i="11"/>
  <c r="FD615" i="11"/>
  <c r="CP637" i="15"/>
  <c r="FD281" i="11"/>
  <c r="CP645" i="15"/>
  <c r="CP635" i="15"/>
  <c r="FD212" i="11"/>
  <c r="FD183" i="11"/>
  <c r="CP511" i="15"/>
  <c r="FD213" i="11"/>
  <c r="CP304" i="15"/>
  <c r="FD175" i="11"/>
  <c r="CP70" i="15"/>
  <c r="CP80" i="15"/>
  <c r="CP10" i="15"/>
  <c r="CP39" i="15"/>
  <c r="CP67" i="15"/>
  <c r="CP53" i="15"/>
  <c r="CP46" i="15"/>
  <c r="CP30" i="15"/>
  <c r="CP32" i="15"/>
  <c r="CP66" i="15"/>
  <c r="CP73" i="15"/>
  <c r="CP133" i="15"/>
  <c r="CP37" i="15"/>
  <c r="CP21" i="15"/>
  <c r="CP84" i="15"/>
  <c r="CP508" i="15"/>
  <c r="CP26" i="15"/>
  <c r="CP422" i="15"/>
  <c r="CP132" i="15"/>
  <c r="CP199" i="15"/>
  <c r="CP56" i="15"/>
  <c r="CP43" i="15"/>
  <c r="CP54" i="15"/>
  <c r="CP539" i="15"/>
  <c r="CP518" i="15"/>
  <c r="CP350" i="15"/>
  <c r="CP296" i="15"/>
  <c r="CP181" i="15"/>
  <c r="CP5" i="15"/>
  <c r="CP138" i="15"/>
  <c r="CP57" i="15"/>
  <c r="CP221" i="15"/>
  <c r="CP537" i="15"/>
  <c r="CP390" i="15"/>
  <c r="CP308" i="15"/>
  <c r="CP186" i="15"/>
  <c r="CP161" i="15"/>
  <c r="CP153" i="15"/>
  <c r="CP614" i="15"/>
  <c r="CP94" i="15"/>
  <c r="CP49" i="15"/>
  <c r="CP77" i="15"/>
  <c r="CP59" i="15"/>
  <c r="CP38" i="15"/>
  <c r="CP3" i="15"/>
  <c r="CP538" i="15"/>
  <c r="CP403" i="15"/>
  <c r="CP323" i="15"/>
  <c r="CP208" i="15"/>
  <c r="CP164" i="15"/>
  <c r="CP187" i="15"/>
  <c r="CP170" i="15"/>
  <c r="CP50" i="15"/>
  <c r="CP25" i="15"/>
  <c r="CP35" i="15"/>
  <c r="CP42" i="15"/>
  <c r="CP74" i="15"/>
  <c r="CP41" i="15"/>
  <c r="CP582" i="15"/>
  <c r="CP480" i="15"/>
  <c r="CP335" i="15"/>
  <c r="CP283" i="15"/>
  <c r="CP180" i="15"/>
  <c r="CP360" i="15"/>
  <c r="CP382" i="15"/>
  <c r="CP285" i="15"/>
  <c r="CP44" i="15"/>
  <c r="CP14" i="15"/>
  <c r="CP287" i="15"/>
  <c r="CP45" i="15"/>
  <c r="CP36" i="15"/>
  <c r="CP203" i="15"/>
  <c r="CP28" i="15"/>
  <c r="CP64" i="15"/>
  <c r="CP18" i="15"/>
  <c r="CP23" i="15"/>
  <c r="CP51" i="15"/>
  <c r="CP40" i="15"/>
  <c r="CP75" i="15"/>
  <c r="CP9" i="15"/>
  <c r="CP20" i="15"/>
  <c r="CP150" i="15"/>
  <c r="CP387" i="15"/>
  <c r="CP13" i="15"/>
  <c r="CP644" i="15"/>
  <c r="CP52" i="15"/>
  <c r="CP6" i="15"/>
  <c r="CP17" i="15"/>
  <c r="CP27" i="15"/>
  <c r="CP24" i="15"/>
  <c r="CP34" i="15"/>
  <c r="CP29" i="15"/>
  <c r="CP79" i="15"/>
  <c r="CP83" i="15"/>
  <c r="CP641" i="15"/>
  <c r="CP8" i="15"/>
  <c r="CP19" i="15"/>
  <c r="CP22" i="15"/>
  <c r="CP31" i="15"/>
  <c r="CP15" i="15"/>
  <c r="CP55" i="15"/>
  <c r="CP295" i="15"/>
  <c r="CP7" i="15"/>
  <c r="CP12" i="15"/>
  <c r="CP47" i="15"/>
  <c r="CP61" i="15"/>
  <c r="CP11" i="15"/>
  <c r="CP16" i="15"/>
  <c r="CP33" i="15"/>
  <c r="FD56" i="11"/>
  <c r="FD76" i="11"/>
  <c r="FD96" i="11"/>
  <c r="FD100" i="11"/>
  <c r="FD104" i="11"/>
  <c r="FD112" i="11"/>
  <c r="FD160" i="11"/>
  <c r="FD164" i="11"/>
  <c r="FD248" i="11"/>
  <c r="FD284" i="11"/>
  <c r="FD364" i="11"/>
  <c r="FD368" i="11"/>
  <c r="FD372" i="11"/>
  <c r="FD376" i="11"/>
  <c r="FD380" i="11"/>
  <c r="FD384" i="11"/>
  <c r="FD388" i="11"/>
  <c r="FD392" i="11"/>
  <c r="FD396" i="11"/>
  <c r="FD400" i="11"/>
  <c r="FD408" i="11"/>
  <c r="FD416" i="11"/>
  <c r="FD420" i="11"/>
  <c r="FD57" i="11"/>
  <c r="FD93" i="11"/>
  <c r="FD97" i="11"/>
  <c r="FD101" i="11"/>
  <c r="FD105" i="11"/>
  <c r="FD149" i="11"/>
  <c r="FD185" i="11"/>
  <c r="FD365" i="11"/>
  <c r="FD369" i="11"/>
  <c r="FD373" i="11"/>
  <c r="FD377" i="11"/>
  <c r="FD381" i="11"/>
  <c r="FD385" i="11"/>
  <c r="FD389" i="11"/>
  <c r="FD393" i="11"/>
  <c r="FD397" i="11"/>
  <c r="FD401" i="11"/>
  <c r="FD409" i="11"/>
  <c r="FD429" i="11"/>
  <c r="FD445" i="11"/>
  <c r="FD513" i="11"/>
  <c r="FD529" i="11"/>
  <c r="FD561" i="11"/>
  <c r="FD597" i="11"/>
  <c r="FD601" i="11"/>
  <c r="CP140" i="15"/>
  <c r="CP48" i="15"/>
  <c r="FD50" i="11"/>
  <c r="FD82" i="11"/>
  <c r="FD98" i="11"/>
  <c r="FD102" i="11"/>
  <c r="FD154" i="11"/>
  <c r="FD202" i="11"/>
  <c r="FD222" i="11"/>
  <c r="FD242" i="11"/>
  <c r="FD254" i="11"/>
  <c r="FD266" i="11"/>
  <c r="FD274" i="11"/>
  <c r="FD294" i="11"/>
  <c r="FD306" i="11"/>
  <c r="FD362" i="11"/>
  <c r="FD366" i="11"/>
  <c r="FD370" i="11"/>
  <c r="FD374" i="11"/>
  <c r="FD378" i="11"/>
  <c r="FD382" i="11"/>
  <c r="FD386" i="11"/>
  <c r="FD390" i="11"/>
  <c r="FD394" i="11"/>
  <c r="FD398" i="11"/>
  <c r="FD406" i="11"/>
  <c r="FD414" i="11"/>
  <c r="FD422" i="11"/>
  <c r="FD75" i="11"/>
  <c r="FD83" i="11"/>
  <c r="FD95" i="11"/>
  <c r="FD99" i="11"/>
  <c r="FD103" i="11"/>
  <c r="FD211" i="11"/>
  <c r="FD263" i="11"/>
  <c r="FD291" i="11"/>
  <c r="FD363" i="11"/>
  <c r="FD367" i="11"/>
  <c r="FD371" i="11"/>
  <c r="FD375" i="11"/>
  <c r="FD379" i="11"/>
  <c r="FD383" i="11"/>
  <c r="FD387" i="11"/>
  <c r="FD391" i="11"/>
  <c r="FD395" i="11"/>
  <c r="FD399" i="11"/>
  <c r="FD407" i="11"/>
  <c r="FD427" i="11"/>
  <c r="FD443" i="11"/>
  <c r="FD491" i="11"/>
  <c r="FD507" i="11"/>
  <c r="FD511" i="11"/>
  <c r="FD515" i="11"/>
  <c r="FD519" i="11"/>
  <c r="FD523" i="11"/>
  <c r="FD527" i="11"/>
  <c r="FD595" i="11"/>
  <c r="FD647" i="11"/>
  <c r="FD502" i="11"/>
  <c r="FD542" i="11"/>
  <c r="FD648" i="11"/>
  <c r="FD560" i="11"/>
  <c r="FD592" i="11"/>
  <c r="FD645" i="11"/>
  <c r="FD646" i="11"/>
  <c r="CP529" i="15"/>
  <c r="CP338" i="15"/>
  <c r="FD60" i="11"/>
  <c r="CP601" i="15"/>
  <c r="FD91" i="11"/>
  <c r="FD119" i="11"/>
  <c r="CP400" i="15"/>
  <c r="FD290" i="11"/>
  <c r="CP204" i="15"/>
  <c r="FD493" i="11"/>
  <c r="CP358" i="15"/>
  <c r="FD190" i="11"/>
  <c r="CP612" i="15"/>
  <c r="FD238" i="11"/>
  <c r="CP407" i="15"/>
  <c r="CP494" i="15"/>
  <c r="CP327" i="15"/>
  <c r="FD589" i="11"/>
  <c r="FD123" i="11"/>
  <c r="FD539" i="11"/>
  <c r="CP595" i="15"/>
  <c r="CP353" i="15"/>
  <c r="CP258" i="15"/>
  <c r="CP202" i="15"/>
  <c r="CP239" i="15"/>
  <c r="CP225" i="15"/>
  <c r="CP468" i="15"/>
  <c r="CP193" i="15"/>
  <c r="CP198" i="15"/>
  <c r="CP215" i="15"/>
  <c r="CP151" i="15"/>
  <c r="CP219" i="15"/>
  <c r="CP592" i="15"/>
  <c r="CP233" i="15"/>
  <c r="CP560" i="15"/>
  <c r="CP477" i="15"/>
  <c r="CP505" i="15"/>
  <c r="CP439" i="15"/>
  <c r="CP272" i="15"/>
  <c r="CP273" i="15"/>
  <c r="CP340" i="15"/>
  <c r="CP58" i="15"/>
  <c r="CP404" i="15"/>
  <c r="CP2" i="15"/>
  <c r="CP274" i="15"/>
  <c r="CP328" i="15"/>
  <c r="CP618" i="15"/>
  <c r="CP148" i="15"/>
  <c r="CP298" i="15"/>
  <c r="CP275" i="15"/>
  <c r="FD140" i="11"/>
  <c r="FD216" i="11"/>
  <c r="FD244" i="11"/>
  <c r="FD320" i="11"/>
  <c r="FD404" i="11"/>
  <c r="FD49" i="11"/>
  <c r="FD81" i="11"/>
  <c r="FD121" i="11"/>
  <c r="FD145" i="11"/>
  <c r="FD237" i="11"/>
  <c r="FD321" i="11"/>
  <c r="FD461" i="11"/>
  <c r="FD489" i="11"/>
  <c r="FD581" i="11"/>
  <c r="FD90" i="11"/>
  <c r="FD118" i="11"/>
  <c r="FD138" i="11"/>
  <c r="FD174" i="11"/>
  <c r="FD350" i="11"/>
  <c r="FD438" i="11"/>
  <c r="FD442" i="11"/>
  <c r="FD139" i="11"/>
  <c r="FD151" i="11"/>
  <c r="FD167" i="11"/>
  <c r="FD626" i="11"/>
  <c r="FD486" i="11"/>
  <c r="FD600" i="11"/>
  <c r="FD628" i="11"/>
  <c r="FD522" i="11"/>
  <c r="FD634" i="11"/>
  <c r="CP479" i="15"/>
  <c r="FD351" i="11"/>
  <c r="CP380" i="15"/>
  <c r="FD61" i="11"/>
  <c r="CP506" i="15"/>
  <c r="FD569" i="11"/>
  <c r="CP585" i="15"/>
  <c r="FD538" i="11"/>
  <c r="CP399" i="15"/>
  <c r="FD246" i="11"/>
  <c r="CP329" i="15"/>
  <c r="FD127" i="11"/>
  <c r="CP596" i="15"/>
  <c r="FD92" i="11"/>
  <c r="CP210" i="15"/>
  <c r="CP246" i="15"/>
  <c r="FD220" i="11"/>
  <c r="FD633" i="11"/>
  <c r="CP491" i="15"/>
  <c r="CP532" i="15"/>
  <c r="CP425" i="15"/>
  <c r="CP603" i="15"/>
  <c r="CP209" i="15"/>
  <c r="CP574" i="15"/>
  <c r="CP281" i="15"/>
  <c r="CP97" i="15"/>
  <c r="CP212" i="15"/>
  <c r="FD133" i="11"/>
  <c r="FD521" i="11"/>
  <c r="FD86" i="11"/>
  <c r="FD94" i="11"/>
  <c r="FD315" i="11"/>
  <c r="FD616" i="11"/>
  <c r="FD641" i="11"/>
  <c r="FD456" i="11"/>
  <c r="FD562" i="11"/>
  <c r="CP536" i="15"/>
  <c r="FD247" i="11"/>
  <c r="CP222" i="15"/>
  <c r="FD531" i="11"/>
  <c r="CP331" i="15"/>
  <c r="FD250" i="11"/>
  <c r="CP365" i="15"/>
  <c r="CP391" i="15"/>
  <c r="CP541" i="15"/>
  <c r="CP357" i="15"/>
  <c r="FD269" i="11"/>
  <c r="FD309" i="11"/>
  <c r="FD159" i="11"/>
  <c r="FD327" i="11"/>
  <c r="CP305" i="15"/>
  <c r="CP514" i="15"/>
  <c r="CP594" i="15"/>
  <c r="CP163" i="15"/>
  <c r="CP550" i="15"/>
  <c r="CP188" i="15"/>
  <c r="CP245" i="15"/>
  <c r="CP535" i="15"/>
  <c r="CP401" i="15"/>
  <c r="CP176" i="15"/>
  <c r="CP126" i="15"/>
  <c r="CP466" i="15"/>
  <c r="CP418" i="15"/>
  <c r="CP583" i="15"/>
  <c r="CP469" i="15"/>
  <c r="FD44" i="11"/>
  <c r="FD84" i="11"/>
  <c r="FD573" i="11"/>
  <c r="FD346" i="11"/>
  <c r="FD446" i="11"/>
  <c r="FD462" i="11"/>
  <c r="FD259" i="11"/>
  <c r="FD415" i="11"/>
  <c r="FD423" i="11"/>
  <c r="FD439" i="11"/>
  <c r="FD500" i="11"/>
  <c r="FD548" i="11"/>
  <c r="FD518" i="11"/>
  <c r="FD637" i="11"/>
  <c r="FD546" i="11"/>
  <c r="CP520" i="15"/>
  <c r="FD198" i="11"/>
  <c r="CP92" i="15"/>
  <c r="CP481" i="15"/>
  <c r="CP147" i="15"/>
  <c r="CP555" i="15"/>
  <c r="CP616" i="15"/>
  <c r="FD593" i="11"/>
  <c r="FD470" i="11"/>
  <c r="FD607" i="11"/>
  <c r="FD611" i="11"/>
  <c r="FD558" i="11"/>
  <c r="CP196" i="15"/>
  <c r="FD492" i="11"/>
  <c r="CP269" i="15"/>
  <c r="FD67" i="11"/>
  <c r="CP640" i="15"/>
  <c r="FD436" i="11"/>
  <c r="CP293" i="15"/>
  <c r="FD150" i="11"/>
  <c r="CP4" i="15"/>
  <c r="FD402" i="11"/>
  <c r="CP262" i="15"/>
  <c r="FD583" i="11"/>
  <c r="CP167" i="15"/>
  <c r="CP177" i="15"/>
  <c r="CP165" i="15"/>
  <c r="CP175" i="15"/>
  <c r="FD517" i="11"/>
  <c r="FD58" i="11"/>
  <c r="FD508" i="11"/>
  <c r="FD614" i="11"/>
  <c r="CP154" i="15"/>
  <c r="FD411" i="11"/>
  <c r="CP630" i="15"/>
  <c r="FD182" i="11"/>
  <c r="FC647" i="11"/>
  <c r="FC643" i="11"/>
  <c r="FC639" i="11"/>
  <c r="FC631" i="11"/>
  <c r="FC627" i="11"/>
  <c r="FC619" i="11"/>
  <c r="FC611" i="11"/>
  <c r="FC599" i="11"/>
  <c r="FC595" i="11"/>
  <c r="FC591" i="11"/>
  <c r="FC587" i="11"/>
  <c r="FC583" i="11"/>
  <c r="FC579" i="11"/>
  <c r="FC575" i="11"/>
  <c r="FC571" i="11"/>
  <c r="CO227" i="15"/>
  <c r="FC452" i="11"/>
  <c r="CO423" i="15"/>
  <c r="FC199" i="11"/>
  <c r="CO467" i="15"/>
  <c r="FC286" i="11"/>
  <c r="CO497" i="15"/>
  <c r="CO608" i="15"/>
  <c r="CO339" i="15"/>
  <c r="CO352" i="15"/>
  <c r="CO228" i="15"/>
  <c r="CO337" i="15"/>
  <c r="FC43" i="11"/>
  <c r="FC147" i="11"/>
  <c r="FC283" i="11"/>
  <c r="FC536" i="11"/>
  <c r="FC117" i="11"/>
  <c r="CO642" i="15"/>
  <c r="CO633" i="15"/>
  <c r="CO647" i="15"/>
  <c r="CO631" i="15"/>
  <c r="FC80" i="11"/>
  <c r="FC53" i="11"/>
  <c r="FC181" i="11"/>
  <c r="FC186" i="11"/>
  <c r="CO307" i="15"/>
  <c r="FC264" i="11"/>
  <c r="CO388" i="15"/>
  <c r="FC48" i="11"/>
  <c r="CO144" i="15"/>
  <c r="CO139" i="15"/>
  <c r="CO104" i="15"/>
  <c r="FC108" i="11"/>
  <c r="CO515" i="15"/>
  <c r="CO544" i="15"/>
  <c r="CO561" i="15"/>
  <c r="FC319" i="11"/>
  <c r="FC335" i="11"/>
  <c r="CO191" i="15"/>
  <c r="FC152" i="11"/>
  <c r="CO563" i="15"/>
  <c r="FC357" i="11"/>
  <c r="CO377" i="15"/>
  <c r="FC488" i="11"/>
  <c r="CO507" i="15"/>
  <c r="FC236" i="11"/>
  <c r="CO106" i="15"/>
  <c r="FC360" i="11"/>
  <c r="CO239" i="15"/>
  <c r="CO225" i="15"/>
  <c r="CO595" i="15"/>
  <c r="CO353" i="15"/>
  <c r="CO258" i="15"/>
  <c r="CO193" i="15"/>
  <c r="CO202" i="15"/>
  <c r="CO198" i="15"/>
  <c r="CO215" i="15"/>
  <c r="CO468" i="15"/>
  <c r="CO151" i="15"/>
  <c r="CO219" i="15"/>
  <c r="CO560" i="15"/>
  <c r="CO477" i="15"/>
  <c r="CO505" i="15"/>
  <c r="CO439" i="15"/>
  <c r="CO592" i="15"/>
  <c r="CO233" i="15"/>
  <c r="CO148" i="15"/>
  <c r="CO298" i="15"/>
  <c r="CO275" i="15"/>
  <c r="CO272" i="15"/>
  <c r="CO273" i="15"/>
  <c r="CO340" i="15"/>
  <c r="CO58" i="15"/>
  <c r="CO404" i="15"/>
  <c r="CO2" i="15"/>
  <c r="CO274" i="15"/>
  <c r="CO328" i="15"/>
  <c r="CO618" i="15"/>
  <c r="FC139" i="11"/>
  <c r="FC151" i="11"/>
  <c r="FC167" i="11"/>
  <c r="FC140" i="11"/>
  <c r="FC216" i="11"/>
  <c r="FC244" i="11"/>
  <c r="FC320" i="11"/>
  <c r="FC404" i="11"/>
  <c r="FC49" i="11"/>
  <c r="FC81" i="11"/>
  <c r="FC121" i="11"/>
  <c r="FC145" i="11"/>
  <c r="FC237" i="11"/>
  <c r="FC321" i="11"/>
  <c r="FC461" i="11"/>
  <c r="FC489" i="11"/>
  <c r="FC90" i="11"/>
  <c r="FC118" i="11"/>
  <c r="FC138" i="11"/>
  <c r="FC174" i="11"/>
  <c r="FC350" i="11"/>
  <c r="FC438" i="11"/>
  <c r="FC442" i="11"/>
  <c r="FC486" i="11"/>
  <c r="FC522" i="11"/>
  <c r="CO479" i="15"/>
  <c r="FC351" i="11"/>
  <c r="CO380" i="15"/>
  <c r="FC61" i="11"/>
  <c r="CO585" i="15"/>
  <c r="FC538" i="11"/>
  <c r="CO399" i="15"/>
  <c r="FC246" i="11"/>
  <c r="CO329" i="15"/>
  <c r="FC127" i="11"/>
  <c r="CO596" i="15"/>
  <c r="FC92" i="11"/>
  <c r="CO210" i="15"/>
  <c r="CO246" i="15"/>
  <c r="FC220" i="11"/>
  <c r="CO603" i="15"/>
  <c r="CO491" i="15"/>
  <c r="CO532" i="15"/>
  <c r="CO425" i="15"/>
  <c r="CO209" i="15"/>
  <c r="CO574" i="15"/>
  <c r="CO281" i="15"/>
  <c r="CO97" i="15"/>
  <c r="CO212" i="15"/>
  <c r="FC315" i="11"/>
  <c r="FC456" i="11"/>
  <c r="FC133" i="11"/>
  <c r="FC521" i="11"/>
  <c r="FC86" i="11"/>
  <c r="FC94" i="11"/>
  <c r="FC562" i="11"/>
  <c r="CO536" i="15"/>
  <c r="FC247" i="11"/>
  <c r="CO222" i="15"/>
  <c r="FC531" i="11"/>
  <c r="CO331" i="15"/>
  <c r="FC250" i="11"/>
  <c r="CO365" i="15"/>
  <c r="CO391" i="15"/>
  <c r="CO541" i="15"/>
  <c r="CO357" i="15"/>
  <c r="FC159" i="11"/>
  <c r="FC327" i="11"/>
  <c r="FC269" i="11"/>
  <c r="FC309" i="11"/>
  <c r="CO594" i="15"/>
  <c r="CO550" i="15"/>
  <c r="CO188" i="15"/>
  <c r="CO305" i="15"/>
  <c r="CO514" i="15"/>
  <c r="CO401" i="15"/>
  <c r="CO176" i="15"/>
  <c r="CO126" i="15"/>
  <c r="CO163" i="15"/>
  <c r="CO245" i="15"/>
  <c r="CO535" i="15"/>
  <c r="CO466" i="15"/>
  <c r="CO418" i="15"/>
  <c r="CO583" i="15"/>
  <c r="CO469" i="15"/>
  <c r="FC259" i="11"/>
  <c r="FC415" i="11"/>
  <c r="FC423" i="11"/>
  <c r="FC439" i="11"/>
  <c r="FC44" i="11"/>
  <c r="FC84" i="11"/>
  <c r="FC500" i="11"/>
  <c r="FC548" i="11"/>
  <c r="FC346" i="11"/>
  <c r="FC446" i="11"/>
  <c r="FC462" i="11"/>
  <c r="FC518" i="11"/>
  <c r="FC546" i="11"/>
  <c r="CO520" i="15"/>
  <c r="FC198" i="11"/>
  <c r="CO555" i="15"/>
  <c r="CO92" i="15"/>
  <c r="CO481" i="15"/>
  <c r="CO147" i="15"/>
  <c r="CO616" i="15"/>
  <c r="FC470" i="11"/>
  <c r="FC558" i="11"/>
  <c r="CO196" i="15"/>
  <c r="FC492" i="11"/>
  <c r="CO269" i="15"/>
  <c r="FC67" i="11"/>
  <c r="CO640" i="15"/>
  <c r="FC436" i="11"/>
  <c r="CO293" i="15"/>
  <c r="FC150" i="11"/>
  <c r="CO4" i="15"/>
  <c r="FC402" i="11"/>
  <c r="CO177" i="15"/>
  <c r="CO165" i="15"/>
  <c r="CO167" i="15"/>
  <c r="CO175" i="15"/>
  <c r="FC508" i="11"/>
  <c r="FC517" i="11"/>
  <c r="FC58" i="11"/>
  <c r="CO154" i="15"/>
  <c r="FC411" i="11"/>
  <c r="CO630" i="15"/>
  <c r="FC182" i="11"/>
  <c r="CP311" i="15"/>
  <c r="CP190" i="15"/>
  <c r="FD156" i="11"/>
  <c r="FD54" i="11"/>
  <c r="CP613" i="15"/>
  <c r="FD468" i="11"/>
  <c r="CP472" i="15"/>
  <c r="FD330" i="11"/>
  <c r="CP320" i="15"/>
  <c r="CP542" i="15"/>
  <c r="CP615" i="15"/>
  <c r="CP553" i="15"/>
  <c r="CP250" i="15"/>
  <c r="CP543" i="15"/>
  <c r="CP604" i="15"/>
  <c r="CP565" i="15"/>
  <c r="CP590" i="15"/>
  <c r="CP342" i="15"/>
  <c r="FD332" i="11"/>
  <c r="FD113" i="11"/>
  <c r="FD605" i="11"/>
  <c r="FD214" i="11"/>
  <c r="FD251" i="11"/>
  <c r="FD303" i="11"/>
  <c r="FD323" i="11"/>
  <c r="FD428" i="11"/>
  <c r="FD608" i="11"/>
  <c r="FD440" i="11"/>
  <c r="CP398" i="15"/>
  <c r="FD417" i="11"/>
  <c r="CP639" i="15"/>
  <c r="FD189" i="11"/>
  <c r="CP646" i="15"/>
  <c r="FD188" i="11"/>
  <c r="CP93" i="15"/>
  <c r="FD110" i="11"/>
  <c r="CP486" i="15"/>
  <c r="CP354" i="15"/>
  <c r="CP292" i="15"/>
  <c r="FD158" i="11"/>
  <c r="FD643" i="11"/>
  <c r="FD622" i="11"/>
  <c r="CP458" i="15"/>
  <c r="FD316" i="11"/>
  <c r="CP453" i="15"/>
  <c r="FD51" i="11"/>
  <c r="CP119" i="15"/>
  <c r="FD311" i="11"/>
  <c r="CP476" i="15"/>
  <c r="FD535" i="11"/>
  <c r="CP213" i="15"/>
  <c r="FD78" i="11"/>
  <c r="CP446" i="15"/>
  <c r="FD277" i="11"/>
  <c r="CP456" i="15"/>
  <c r="FD345" i="11"/>
  <c r="CP452" i="15"/>
  <c r="CP589" i="15"/>
  <c r="FD329" i="11"/>
  <c r="FD341" i="11"/>
  <c r="CP371" i="15"/>
  <c r="CP597" i="15"/>
  <c r="CP300" i="15"/>
  <c r="FD356" i="11"/>
  <c r="FD157" i="11"/>
  <c r="FD487" i="11"/>
  <c r="CP437" i="15"/>
  <c r="FD553" i="11"/>
  <c r="CP517" i="15"/>
  <c r="FD460" i="11"/>
  <c r="CP224" i="15"/>
  <c r="FD232" i="11"/>
  <c r="CP626" i="15"/>
  <c r="FD299" i="11"/>
  <c r="CP255" i="15"/>
  <c r="FD588" i="11"/>
  <c r="CP554" i="15"/>
  <c r="CP260" i="15"/>
  <c r="FD547" i="11"/>
  <c r="FD570" i="11"/>
  <c r="CP183" i="15"/>
  <c r="CP251" i="15"/>
  <c r="CP502" i="15"/>
  <c r="CP503" i="15"/>
  <c r="CP346" i="15"/>
  <c r="CP299" i="15"/>
  <c r="CP310" i="15"/>
  <c r="CP276" i="15"/>
  <c r="CP282" i="15"/>
  <c r="CP278" i="15"/>
  <c r="CP109" i="15"/>
  <c r="CP341" i="15"/>
  <c r="CP284" i="15"/>
  <c r="FD136" i="11"/>
  <c r="FD144" i="11"/>
  <c r="FD168" i="11"/>
  <c r="FD304" i="11"/>
  <c r="FD137" i="11"/>
  <c r="FD501" i="11"/>
  <c r="FD122" i="11"/>
  <c r="FD166" i="11"/>
  <c r="FD310" i="11"/>
  <c r="FD143" i="11"/>
  <c r="FD271" i="11"/>
  <c r="FD475" i="11"/>
  <c r="FD574" i="11"/>
  <c r="CP431" i="15"/>
  <c r="CP192" i="15"/>
  <c r="CP384" i="15"/>
  <c r="FD418" i="11"/>
  <c r="FD494" i="11"/>
  <c r="FD623" i="11"/>
  <c r="CP427" i="15"/>
  <c r="FD46" i="11"/>
  <c r="CP349" i="15"/>
  <c r="FD219" i="11"/>
  <c r="CP406" i="15"/>
  <c r="FD173" i="11"/>
  <c r="CP546" i="15"/>
  <c r="FD551" i="11"/>
  <c r="CP309" i="15"/>
  <c r="FD153" i="11"/>
  <c r="CP243" i="15"/>
  <c r="FD467" i="11"/>
  <c r="CP178" i="15"/>
  <c r="FD176" i="11"/>
  <c r="CP523" i="15"/>
  <c r="FD287" i="11"/>
  <c r="CP570" i="15"/>
  <c r="FD65" i="11"/>
  <c r="CP117" i="15"/>
  <c r="CP605" i="15"/>
  <c r="FD541" i="11"/>
  <c r="FD339" i="11"/>
  <c r="CP184" i="15"/>
  <c r="FD234" i="11"/>
  <c r="CP552" i="15"/>
  <c r="FD279" i="11"/>
  <c r="CP325" i="15"/>
  <c r="FD114" i="11"/>
  <c r="CP174" i="15"/>
  <c r="FD252" i="11"/>
  <c r="CP172" i="15"/>
  <c r="CP173" i="15"/>
  <c r="CP166" i="15"/>
  <c r="CP179" i="15"/>
  <c r="CP168" i="15"/>
  <c r="FD224" i="11"/>
  <c r="FD69" i="11"/>
  <c r="FD197" i="11"/>
  <c r="FD253" i="11"/>
  <c r="FD464" i="11"/>
  <c r="CP141" i="15"/>
  <c r="CP136" i="15"/>
  <c r="CP134" i="15"/>
  <c r="CP127" i="15"/>
  <c r="CP135" i="15"/>
  <c r="CP143" i="15"/>
  <c r="CP145" i="15"/>
  <c r="CP129" i="15"/>
  <c r="FD28" i="11"/>
  <c r="FD32" i="11"/>
  <c r="FD36" i="11"/>
  <c r="FD29" i="11"/>
  <c r="FD33" i="11"/>
  <c r="CP142" i="15"/>
  <c r="CP130" i="15"/>
  <c r="FD30" i="11"/>
  <c r="FD34" i="11"/>
  <c r="FD27" i="11"/>
  <c r="FD31" i="11"/>
  <c r="FD35" i="11"/>
  <c r="CP65" i="15"/>
  <c r="CP62" i="15"/>
  <c r="CP68" i="15"/>
  <c r="FD4" i="11"/>
  <c r="FD8" i="11"/>
  <c r="FD12" i="11"/>
  <c r="CP71" i="15"/>
  <c r="CP78" i="15"/>
  <c r="CP85" i="15"/>
  <c r="CP60" i="15"/>
  <c r="FD5" i="11"/>
  <c r="FD9" i="11"/>
  <c r="FD13" i="11"/>
  <c r="CP76" i="15"/>
  <c r="CP81" i="15"/>
  <c r="CP69" i="15"/>
  <c r="CP86" i="15"/>
  <c r="FD2" i="11"/>
  <c r="FD6" i="11"/>
  <c r="FD10" i="11"/>
  <c r="FD14" i="11"/>
  <c r="CP63" i="15"/>
  <c r="CP72" i="15"/>
  <c r="CP82" i="15"/>
  <c r="FD3" i="11"/>
  <c r="FD7" i="11"/>
  <c r="FD11" i="11"/>
  <c r="FD15" i="11"/>
  <c r="FC638" i="11"/>
  <c r="FC634" i="11"/>
  <c r="FC630" i="11"/>
  <c r="FC626" i="11"/>
  <c r="FC622" i="11"/>
  <c r="FC618" i="11"/>
  <c r="FC614" i="11"/>
  <c r="FC610" i="11"/>
  <c r="FC606" i="11"/>
  <c r="FC602" i="11"/>
  <c r="FC598" i="11"/>
  <c r="FC594" i="11"/>
  <c r="FC590" i="11"/>
  <c r="FC586" i="11"/>
  <c r="FC582" i="11"/>
  <c r="FC578" i="11"/>
  <c r="FC569" i="11"/>
  <c r="CO496" i="15"/>
  <c r="FC289" i="11"/>
  <c r="CO606" i="15"/>
  <c r="FC334" i="11"/>
  <c r="CO333" i="15"/>
  <c r="CO259" i="15"/>
  <c r="CO361" i="15"/>
  <c r="CO448" i="15"/>
  <c r="CO244" i="15"/>
  <c r="CO572" i="15"/>
  <c r="CO575" i="15"/>
  <c r="CO547" i="15"/>
  <c r="CO557" i="15"/>
  <c r="CO445" i="15"/>
  <c r="CO435" i="15"/>
  <c r="CO432" i="15"/>
  <c r="CO242" i="15"/>
  <c r="CO580" i="15"/>
  <c r="CO622" i="15"/>
  <c r="CO286" i="15"/>
  <c r="CO534" i="15"/>
  <c r="CO559" i="15"/>
  <c r="CO568" i="15"/>
  <c r="CO619" i="15"/>
  <c r="FC87" i="11"/>
  <c r="FC131" i="11"/>
  <c r="FC163" i="11"/>
  <c r="FC463" i="11"/>
  <c r="FC64" i="11"/>
  <c r="FC68" i="11"/>
  <c r="FC132" i="11"/>
  <c r="FC292" i="11"/>
  <c r="FC516" i="11"/>
  <c r="FC37" i="11"/>
  <c r="FC85" i="11"/>
  <c r="FC301" i="11"/>
  <c r="FC305" i="11"/>
  <c r="FC405" i="11"/>
  <c r="FC421" i="11"/>
  <c r="FC481" i="11"/>
  <c r="FC302" i="11"/>
  <c r="FC326" i="11"/>
  <c r="CO268" i="15"/>
  <c r="CO375" i="15"/>
  <c r="FC63" i="11"/>
  <c r="CO637" i="15"/>
  <c r="FC281" i="11"/>
  <c r="CO645" i="15"/>
  <c r="CO635" i="15"/>
  <c r="FC183" i="11"/>
  <c r="FC212" i="11"/>
  <c r="CO511" i="15"/>
  <c r="FC213" i="11"/>
  <c r="CO304" i="15"/>
  <c r="FC175" i="11"/>
  <c r="CO73" i="15"/>
  <c r="CO133" i="15"/>
  <c r="CO70" i="15"/>
  <c r="CO80" i="15"/>
  <c r="CO10" i="15"/>
  <c r="CO39" i="15"/>
  <c r="CO77" i="15"/>
  <c r="CO67" i="15"/>
  <c r="CO53" i="15"/>
  <c r="CO46" i="15"/>
  <c r="CO30" i="15"/>
  <c r="CO32" i="15"/>
  <c r="CO66" i="15"/>
  <c r="CO42" i="15"/>
  <c r="CO74" i="15"/>
  <c r="CO41" i="15"/>
  <c r="CO582" i="15"/>
  <c r="CO480" i="15"/>
  <c r="CO335" i="15"/>
  <c r="CO283" i="15"/>
  <c r="CO180" i="15"/>
  <c r="CO21" i="15"/>
  <c r="CO84" i="15"/>
  <c r="CO508" i="15"/>
  <c r="CO26" i="15"/>
  <c r="CO422" i="15"/>
  <c r="CO132" i="15"/>
  <c r="CO199" i="15"/>
  <c r="CO56" i="15"/>
  <c r="CO43" i="15"/>
  <c r="CO54" i="15"/>
  <c r="CO539" i="15"/>
  <c r="CO518" i="15"/>
  <c r="CO350" i="15"/>
  <c r="CO296" i="15"/>
  <c r="CO181" i="15"/>
  <c r="CO150" i="15"/>
  <c r="CO287" i="15"/>
  <c r="CO387" i="15"/>
  <c r="CO45" i="15"/>
  <c r="CO5" i="15"/>
  <c r="CO138" i="15"/>
  <c r="CO57" i="15"/>
  <c r="CO221" i="15"/>
  <c r="CO537" i="15"/>
  <c r="CO390" i="15"/>
  <c r="CO308" i="15"/>
  <c r="CO186" i="15"/>
  <c r="CO161" i="15"/>
  <c r="CO153" i="15"/>
  <c r="CO614" i="15"/>
  <c r="CO94" i="15"/>
  <c r="CO49" i="15"/>
  <c r="CO37" i="15"/>
  <c r="CO59" i="15"/>
  <c r="CO38" i="15"/>
  <c r="CO3" i="15"/>
  <c r="CO538" i="15"/>
  <c r="CO403" i="15"/>
  <c r="CO323" i="15"/>
  <c r="CO208" i="15"/>
  <c r="CO164" i="15"/>
  <c r="CO187" i="15"/>
  <c r="CO170" i="15"/>
  <c r="CO50" i="15"/>
  <c r="CO25" i="15"/>
  <c r="CO35" i="15"/>
  <c r="CO13" i="15"/>
  <c r="CO644" i="15"/>
  <c r="CO52" i="15"/>
  <c r="CO360" i="15"/>
  <c r="CO285" i="15"/>
  <c r="CO14" i="15"/>
  <c r="CO36" i="15"/>
  <c r="CO203" i="15"/>
  <c r="CO28" i="15"/>
  <c r="CO64" i="15"/>
  <c r="CO18" i="15"/>
  <c r="CO23" i="15"/>
  <c r="CO51" i="15"/>
  <c r="CO40" i="15"/>
  <c r="CO382" i="15"/>
  <c r="CO44" i="15"/>
  <c r="CO75" i="15"/>
  <c r="CO9" i="15"/>
  <c r="CO20" i="15"/>
  <c r="CO11" i="15"/>
  <c r="CO16" i="15"/>
  <c r="CO33" i="15"/>
  <c r="CO140" i="15"/>
  <c r="CO48" i="15"/>
  <c r="CO6" i="15"/>
  <c r="CO17" i="15"/>
  <c r="CO27" i="15"/>
  <c r="CO24" i="15"/>
  <c r="CO34" i="15"/>
  <c r="CO29" i="15"/>
  <c r="CO79" i="15"/>
  <c r="CO83" i="15"/>
  <c r="CO641" i="15"/>
  <c r="CO8" i="15"/>
  <c r="CO19" i="15"/>
  <c r="CO22" i="15"/>
  <c r="CO31" i="15"/>
  <c r="CO15" i="15"/>
  <c r="CO55" i="15"/>
  <c r="CO295" i="15"/>
  <c r="CO7" i="15"/>
  <c r="CO12" i="15"/>
  <c r="CO47" i="15"/>
  <c r="CO61" i="15"/>
  <c r="FC75" i="11"/>
  <c r="FC83" i="11"/>
  <c r="FC95" i="11"/>
  <c r="FC99" i="11"/>
  <c r="FC103" i="11"/>
  <c r="FC211" i="11"/>
  <c r="FC263" i="11"/>
  <c r="FC291" i="11"/>
  <c r="FC363" i="11"/>
  <c r="FC367" i="11"/>
  <c r="FC371" i="11"/>
  <c r="FC375" i="11"/>
  <c r="FC379" i="11"/>
  <c r="FC383" i="11"/>
  <c r="FC387" i="11"/>
  <c r="FC391" i="11"/>
  <c r="FC395" i="11"/>
  <c r="FC399" i="11"/>
  <c r="FC407" i="11"/>
  <c r="FC427" i="11"/>
  <c r="FC443" i="11"/>
  <c r="FC491" i="11"/>
  <c r="FC507" i="11"/>
  <c r="FC511" i="11"/>
  <c r="FC515" i="11"/>
  <c r="FC519" i="11"/>
  <c r="FC523" i="11"/>
  <c r="FC527" i="11"/>
  <c r="FC56" i="11"/>
  <c r="FC76" i="11"/>
  <c r="FC96" i="11"/>
  <c r="FC100" i="11"/>
  <c r="FC104" i="11"/>
  <c r="FC112" i="11"/>
  <c r="FC160" i="11"/>
  <c r="FC164" i="11"/>
  <c r="FC248" i="11"/>
  <c r="FC284" i="11"/>
  <c r="FC364" i="11"/>
  <c r="FC368" i="11"/>
  <c r="FC372" i="11"/>
  <c r="FC376" i="11"/>
  <c r="FC380" i="11"/>
  <c r="FC384" i="11"/>
  <c r="FC388" i="11"/>
  <c r="FC392" i="11"/>
  <c r="FC396" i="11"/>
  <c r="FC400" i="11"/>
  <c r="FC408" i="11"/>
  <c r="FC416" i="11"/>
  <c r="FC420" i="11"/>
  <c r="FC560" i="11"/>
  <c r="FC57" i="11"/>
  <c r="FC93" i="11"/>
  <c r="FC97" i="11"/>
  <c r="FC101" i="11"/>
  <c r="FC105" i="11"/>
  <c r="FC149" i="11"/>
  <c r="FC185" i="11"/>
  <c r="FC365" i="11"/>
  <c r="FC369" i="11"/>
  <c r="FC373" i="11"/>
  <c r="FC377" i="11"/>
  <c r="FC381" i="11"/>
  <c r="FC385" i="11"/>
  <c r="FC389" i="11"/>
  <c r="FC393" i="11"/>
  <c r="FC397" i="11"/>
  <c r="FC401" i="11"/>
  <c r="FC409" i="11"/>
  <c r="FC429" i="11"/>
  <c r="FC445" i="11"/>
  <c r="FC513" i="11"/>
  <c r="FC529" i="11"/>
  <c r="FC561" i="11"/>
  <c r="FC50" i="11"/>
  <c r="FC82" i="11"/>
  <c r="FC98" i="11"/>
  <c r="FC102" i="11"/>
  <c r="FC154" i="11"/>
  <c r="FC202" i="11"/>
  <c r="FC222" i="11"/>
  <c r="FC242" i="11"/>
  <c r="FC254" i="11"/>
  <c r="FC266" i="11"/>
  <c r="FC274" i="11"/>
  <c r="FC294" i="11"/>
  <c r="FC306" i="11"/>
  <c r="FC362" i="11"/>
  <c r="FC366" i="11"/>
  <c r="FC370" i="11"/>
  <c r="FC374" i="11"/>
  <c r="FC378" i="11"/>
  <c r="FC382" i="11"/>
  <c r="FC386" i="11"/>
  <c r="FC390" i="11"/>
  <c r="FC394" i="11"/>
  <c r="FC398" i="11"/>
  <c r="FC406" i="11"/>
  <c r="FC414" i="11"/>
  <c r="FC422" i="11"/>
  <c r="FC502" i="11"/>
  <c r="FC542" i="11"/>
  <c r="CO338" i="15"/>
  <c r="CO601" i="15"/>
  <c r="CO529" i="15"/>
  <c r="FC91" i="11"/>
  <c r="FC119" i="11"/>
  <c r="FC60" i="11"/>
  <c r="CO400" i="15"/>
  <c r="FC290" i="11"/>
  <c r="CO204" i="15"/>
  <c r="FC493" i="11"/>
  <c r="CO358" i="15"/>
  <c r="FC190" i="11"/>
  <c r="CO612" i="15"/>
  <c r="FC238" i="11"/>
  <c r="CO494" i="15"/>
  <c r="CO407" i="15"/>
  <c r="CO327" i="15"/>
  <c r="FC123" i="11"/>
  <c r="FC539" i="11"/>
  <c r="CO452" i="15"/>
  <c r="CO589" i="15"/>
  <c r="FC329" i="11"/>
  <c r="FC341" i="11"/>
  <c r="CO371" i="15"/>
  <c r="CO597" i="15"/>
  <c r="CO300" i="15"/>
  <c r="FC487" i="11"/>
  <c r="FC356" i="11"/>
  <c r="FC157" i="11"/>
  <c r="CO437" i="15"/>
  <c r="FC553" i="11"/>
  <c r="CO517" i="15"/>
  <c r="FC460" i="11"/>
  <c r="CO224" i="15"/>
  <c r="FC232" i="11"/>
  <c r="CO626" i="15"/>
  <c r="FC299" i="11"/>
  <c r="CO260" i="15"/>
  <c r="CO554" i="15"/>
  <c r="FC547" i="11"/>
  <c r="FC570" i="11"/>
  <c r="CO251" i="15"/>
  <c r="CO183" i="15"/>
  <c r="CO502" i="15"/>
  <c r="CO299" i="15"/>
  <c r="CO503" i="15"/>
  <c r="CO346" i="15"/>
  <c r="CO284" i="15"/>
  <c r="CO310" i="15"/>
  <c r="CO276" i="15"/>
  <c r="CO282" i="15"/>
  <c r="CO278" i="15"/>
  <c r="CO109" i="15"/>
  <c r="CO341" i="15"/>
  <c r="FC143" i="11"/>
  <c r="FC271" i="11"/>
  <c r="FC475" i="11"/>
  <c r="FC136" i="11"/>
  <c r="FC144" i="11"/>
  <c r="FC168" i="11"/>
  <c r="FC304" i="11"/>
  <c r="FC137" i="11"/>
  <c r="FC501" i="11"/>
  <c r="FC122" i="11"/>
  <c r="FC166" i="11"/>
  <c r="FC310" i="11"/>
  <c r="CO431" i="15"/>
  <c r="CO192" i="15"/>
  <c r="CO384" i="15"/>
  <c r="FC418" i="11"/>
  <c r="FC494" i="11"/>
  <c r="CO427" i="15"/>
  <c r="FC46" i="11"/>
  <c r="CO349" i="15"/>
  <c r="FC219" i="11"/>
  <c r="CO406" i="15"/>
  <c r="FC173" i="11"/>
  <c r="CO546" i="15"/>
  <c r="FC551" i="11"/>
  <c r="CO309" i="15"/>
  <c r="FC153" i="11"/>
  <c r="CO243" i="15"/>
  <c r="FC467" i="11"/>
  <c r="CO178" i="15"/>
  <c r="FC176" i="11"/>
  <c r="CO523" i="15"/>
  <c r="FC287" i="11"/>
  <c r="CO570" i="15"/>
  <c r="FC65" i="11"/>
  <c r="CO117" i="15"/>
  <c r="CO605" i="15"/>
  <c r="FC339" i="11"/>
  <c r="FC541" i="11"/>
  <c r="CO184" i="15"/>
  <c r="FC234" i="11"/>
  <c r="CO552" i="15"/>
  <c r="FC279" i="11"/>
  <c r="CO325" i="15"/>
  <c r="FC114" i="11"/>
  <c r="CO174" i="15"/>
  <c r="FC252" i="11"/>
  <c r="CO172" i="15"/>
  <c r="CO166" i="15"/>
  <c r="CO173" i="15"/>
  <c r="CO179" i="15"/>
  <c r="CO168" i="15"/>
  <c r="FC224" i="11"/>
  <c r="FC464" i="11"/>
  <c r="FC69" i="11"/>
  <c r="FC197" i="11"/>
  <c r="FC253" i="11"/>
  <c r="CO142" i="15"/>
  <c r="CO129" i="15"/>
  <c r="CO141" i="15"/>
  <c r="CO136" i="15"/>
  <c r="CO134" i="15"/>
  <c r="CO127" i="15"/>
  <c r="CO135" i="15"/>
  <c r="CO143" i="15"/>
  <c r="CO145" i="15"/>
  <c r="CO130" i="15"/>
  <c r="FC27" i="11"/>
  <c r="FC31" i="11"/>
  <c r="FC35" i="11"/>
  <c r="FC28" i="11"/>
  <c r="FC32" i="11"/>
  <c r="FC36" i="11"/>
  <c r="FC29" i="11"/>
  <c r="FC33" i="11"/>
  <c r="FC30" i="11"/>
  <c r="FC34" i="11"/>
  <c r="CO63" i="15"/>
  <c r="CO72" i="15"/>
  <c r="CO82" i="15"/>
  <c r="CO65" i="15"/>
  <c r="CO62" i="15"/>
  <c r="CO68" i="15"/>
  <c r="CO71" i="15"/>
  <c r="CO78" i="15"/>
  <c r="CO85" i="15"/>
  <c r="CO60" i="15"/>
  <c r="CO76" i="15"/>
  <c r="CO81" i="15"/>
  <c r="CO69" i="15"/>
  <c r="CO86" i="15"/>
  <c r="FC3" i="11"/>
  <c r="FC7" i="11"/>
  <c r="FC11" i="11"/>
  <c r="FC15" i="11"/>
  <c r="FC4" i="11"/>
  <c r="FC8" i="11"/>
  <c r="FC12" i="11"/>
  <c r="FC5" i="11"/>
  <c r="FC9" i="11"/>
  <c r="FC13" i="11"/>
  <c r="FC2" i="11"/>
  <c r="FC6" i="11"/>
  <c r="FC10" i="11"/>
  <c r="FC14" i="11"/>
  <c r="CP551" i="15"/>
  <c r="FD276" i="11"/>
  <c r="CP567" i="15"/>
  <c r="FD349" i="11"/>
  <c r="CP314" i="15"/>
  <c r="FD432" i="11"/>
  <c r="CP625" i="15"/>
  <c r="CP586" i="15"/>
  <c r="CP171" i="15"/>
  <c r="CP465" i="15"/>
  <c r="CP454" i="15"/>
  <c r="CP217" i="15"/>
  <c r="CP474" i="15"/>
  <c r="CP609" i="15"/>
  <c r="CP558" i="15"/>
  <c r="CP410" i="15"/>
  <c r="CP413" i="15"/>
  <c r="CP313" i="15"/>
  <c r="FD340" i="11"/>
  <c r="FD201" i="11"/>
  <c r="FD297" i="11"/>
  <c r="FD325" i="11"/>
  <c r="FD577" i="11"/>
  <c r="FD223" i="11"/>
  <c r="FD343" i="11"/>
  <c r="FD459" i="11"/>
  <c r="FD559" i="11"/>
  <c r="FD563" i="11"/>
  <c r="FD564" i="11"/>
  <c r="FD554" i="11"/>
  <c r="CP632" i="15"/>
  <c r="FD72" i="11"/>
  <c r="CP636" i="15"/>
  <c r="FD638" i="11"/>
  <c r="CP291" i="15"/>
  <c r="FD412" i="11"/>
  <c r="CP157" i="15"/>
  <c r="FD587" i="11"/>
  <c r="CP96" i="15"/>
  <c r="FD434" i="11"/>
  <c r="CP385" i="15"/>
  <c r="FD40" i="11"/>
  <c r="CP621" i="15"/>
  <c r="CP240" i="15"/>
  <c r="FD469" i="11"/>
  <c r="FD477" i="11"/>
  <c r="CP122" i="15"/>
  <c r="FD602" i="11"/>
  <c r="CP369" i="15"/>
  <c r="FD431" i="11"/>
  <c r="CP450" i="15"/>
  <c r="FD239" i="11"/>
  <c r="CP512" i="15"/>
  <c r="CP498" i="15"/>
  <c r="CP395" i="15"/>
  <c r="CP280" i="15"/>
  <c r="CP578" i="15"/>
  <c r="CP405" i="15"/>
  <c r="FD74" i="11"/>
  <c r="FD146" i="11"/>
  <c r="FD179" i="11"/>
  <c r="FD227" i="11"/>
  <c r="FD484" i="11"/>
  <c r="FD482" i="11"/>
  <c r="CP216" i="15"/>
  <c r="FD449" i="11"/>
  <c r="CP584" i="15"/>
  <c r="FD545" i="11"/>
  <c r="CP372" i="15"/>
  <c r="CP379" i="15"/>
  <c r="CP376" i="15"/>
  <c r="FD256" i="11"/>
  <c r="FD361" i="11"/>
  <c r="FD270" i="11"/>
  <c r="CP301" i="15"/>
  <c r="CP336" i="15"/>
  <c r="FD116" i="11"/>
  <c r="FD410" i="11"/>
  <c r="CP131" i="15"/>
  <c r="FD506" i="11"/>
  <c r="CP577" i="15"/>
  <c r="FD221" i="11"/>
  <c r="CP252" i="15"/>
  <c r="FD565" i="11"/>
  <c r="CP459" i="15"/>
  <c r="FD209" i="11"/>
  <c r="CP462" i="15"/>
  <c r="CP417" i="15"/>
  <c r="CP610" i="15"/>
  <c r="CP562" i="15"/>
  <c r="FD73" i="11"/>
  <c r="FD257" i="11"/>
  <c r="FD337" i="11"/>
  <c r="FD530" i="11"/>
  <c r="CP257" i="15"/>
  <c r="CP490" i="15"/>
  <c r="CP500" i="15"/>
  <c r="CP408" i="15"/>
  <c r="CP501" i="15"/>
  <c r="CP513" i="15"/>
  <c r="CP440" i="15"/>
  <c r="CP185" i="15"/>
  <c r="CP455" i="15"/>
  <c r="CP499" i="15"/>
  <c r="CP393" i="15"/>
  <c r="CP95" i="15"/>
  <c r="FD180" i="11"/>
  <c r="FD217" i="11"/>
  <c r="FD433" i="11"/>
  <c r="FD107" i="11"/>
  <c r="FD479" i="11"/>
  <c r="FD567" i="11"/>
  <c r="FD575" i="11"/>
  <c r="FD591" i="11"/>
  <c r="FD480" i="11"/>
  <c r="FD490" i="11"/>
  <c r="FD594" i="11"/>
  <c r="FD624" i="11"/>
  <c r="CP504" i="15"/>
  <c r="FD210" i="11"/>
  <c r="CP267" i="15"/>
  <c r="FD66" i="11"/>
  <c r="CP351" i="15"/>
  <c r="FD195" i="11"/>
  <c r="CP152" i="15"/>
  <c r="FD580" i="11"/>
  <c r="CP169" i="15"/>
  <c r="FD450" i="11"/>
  <c r="CP569" i="15"/>
  <c r="FD510" i="11"/>
  <c r="CP261" i="15"/>
  <c r="CP495" i="15"/>
  <c r="CP510" i="15"/>
  <c r="FD585" i="11"/>
  <c r="FD571" i="11"/>
  <c r="FD590" i="11"/>
  <c r="CP256" i="15"/>
  <c r="FD59" i="11"/>
  <c r="CP488" i="15"/>
  <c r="CP201" i="15"/>
  <c r="CP374" i="15"/>
  <c r="CP345" i="15"/>
  <c r="CP556" i="15"/>
  <c r="FD129" i="11"/>
  <c r="FD629" i="11"/>
  <c r="FD162" i="11"/>
  <c r="FD258" i="11"/>
  <c r="FD495" i="11"/>
  <c r="CP381" i="15"/>
  <c r="FD38" i="11"/>
  <c r="CP363" i="15"/>
  <c r="FD191" i="11"/>
  <c r="CP223" i="15"/>
  <c r="FD631" i="11"/>
  <c r="CP229" i="15"/>
  <c r="CP419" i="15"/>
  <c r="CP531" i="15"/>
  <c r="FD609" i="11"/>
  <c r="FD267" i="11"/>
  <c r="FD550" i="11"/>
  <c r="CP634" i="15"/>
  <c r="FD47" i="11"/>
  <c r="CP156" i="15"/>
  <c r="CP155" i="15"/>
  <c r="CP149" i="15"/>
  <c r="FD282" i="11"/>
  <c r="FD454" i="11"/>
  <c r="FD243" i="11"/>
  <c r="CP643" i="15"/>
  <c r="FD184" i="11"/>
  <c r="CP113" i="15"/>
  <c r="CP114" i="15"/>
  <c r="FD24" i="11"/>
  <c r="CP110" i="15"/>
  <c r="CP108" i="15"/>
  <c r="FD21" i="11"/>
  <c r="FD25" i="11"/>
  <c r="CP123" i="15"/>
  <c r="FD22" i="11"/>
  <c r="FD26" i="11"/>
  <c r="CP118" i="15"/>
  <c r="FD23" i="11"/>
  <c r="FC649" i="11"/>
  <c r="FC645" i="11"/>
  <c r="FC641" i="11"/>
  <c r="FC637" i="11"/>
  <c r="FC633" i="11"/>
  <c r="FC629" i="11"/>
  <c r="FC625" i="11"/>
  <c r="FC621" i="11"/>
  <c r="FC617" i="11"/>
  <c r="FC613" i="11"/>
  <c r="FC609" i="11"/>
  <c r="FC605" i="11"/>
  <c r="FC601" i="11"/>
  <c r="FC597" i="11"/>
  <c r="FC593" i="11"/>
  <c r="FC589" i="11"/>
  <c r="FC585" i="11"/>
  <c r="FC581" i="11"/>
  <c r="FC577" i="11"/>
  <c r="FC573" i="11"/>
  <c r="FC568" i="11"/>
</calcChain>
</file>

<file path=xl/sharedStrings.xml><?xml version="1.0" encoding="utf-8"?>
<sst xmlns="http://schemas.openxmlformats.org/spreadsheetml/2006/main" count="72969" uniqueCount="994">
  <si>
    <t>Candidate Id</t>
  </si>
  <si>
    <t>Invite Id</t>
  </si>
  <si>
    <t>Invited At</t>
  </si>
  <si>
    <t>Test Name</t>
  </si>
  <si>
    <t>Test Duration (seconds)</t>
  </si>
  <si>
    <t>Attempt Id</t>
  </si>
  <si>
    <t>Attempt Starttime</t>
  </si>
  <si>
    <t>Attempt Endtime</t>
  </si>
  <si>
    <t>Attempt Time Taken (seconds)</t>
  </si>
  <si>
    <t>Attempt Count</t>
  </si>
  <si>
    <t>Number Of Window Exits</t>
  </si>
  <si>
    <t>Out Of Window Duration (seconds)</t>
  </si>
  <si>
    <t>Max Score</t>
  </si>
  <si>
    <t>Score</t>
  </si>
  <si>
    <t>Cutoff Score</t>
  </si>
  <si>
    <t>Percentage Score</t>
  </si>
  <si>
    <t>Network Disconnected Duration (seconds)</t>
  </si>
  <si>
    <t>Attempt Plagiarism</t>
  </si>
  <si>
    <t>Invite Method</t>
  </si>
  <si>
    <t>Team</t>
  </si>
  <si>
    <t>Copy Paste Count</t>
  </si>
  <si>
    <t>Proctor Flag</t>
  </si>
  <si>
    <t>Proctor Flag Reasons</t>
  </si>
  <si>
    <t>Product Rating</t>
  </si>
  <si>
    <t>Question Score: 1</t>
  </si>
  <si>
    <t>Question Score: 2</t>
  </si>
  <si>
    <t>Question Score: 3</t>
  </si>
  <si>
    <t>Question Score: 4</t>
  </si>
  <si>
    <t>Question Score: 5</t>
  </si>
  <si>
    <t>Question Score: 6</t>
  </si>
  <si>
    <t>Question Score: 7</t>
  </si>
  <si>
    <t>Question Score: 8</t>
  </si>
  <si>
    <t>Question Score: 9</t>
  </si>
  <si>
    <t>Question Score: 10</t>
  </si>
  <si>
    <t>Question Score: 11</t>
  </si>
  <si>
    <t>Question Score: 12</t>
  </si>
  <si>
    <t>Question Score: 13</t>
  </si>
  <si>
    <t>Question Score: 14</t>
  </si>
  <si>
    <t>Tag Score: Mysql</t>
  </si>
  <si>
    <t>Tag Score: Sql</t>
  </si>
  <si>
    <t>Tag Score: Sql - Case Statement</t>
  </si>
  <si>
    <t>Tag Score: Sql - Joins</t>
  </si>
  <si>
    <t>Tag Score: Sql - Aggregate Functions</t>
  </si>
  <si>
    <t>Tag Score: Sql - Subquery</t>
  </si>
  <si>
    <t>Section Score: Create Scripts &amp; Insert Statements</t>
  </si>
  <si>
    <t>Section Score: Data Query Language (Dql)</t>
  </si>
  <si>
    <t>Time Taken Per Question: 1</t>
  </si>
  <si>
    <t>Time Taken Per Question: 2</t>
  </si>
  <si>
    <t>Time Taken Per Question: 3</t>
  </si>
  <si>
    <t>Time Taken Per Question: 4</t>
  </si>
  <si>
    <t>Time Taken Per Question: 5</t>
  </si>
  <si>
    <t>Time Taken Per Question: 6</t>
  </si>
  <si>
    <t>Time Taken Per Question: 7</t>
  </si>
  <si>
    <t>Time Taken Per Question: 8</t>
  </si>
  <si>
    <t>Time Taken Per Question: 9</t>
  </si>
  <si>
    <t>Time Taken Per Question: 10</t>
  </si>
  <si>
    <t>Time Taken Per Question: 11</t>
  </si>
  <si>
    <t>Time Taken Per Question: 12</t>
  </si>
  <si>
    <t>Time Taken Per Question: 13</t>
  </si>
  <si>
    <t>Time Taken Per Question: 14</t>
  </si>
  <si>
    <t>Lines Of Code: 2</t>
  </si>
  <si>
    <t>Lines Of Code: 3</t>
  </si>
  <si>
    <t>Lines Of Code: 4</t>
  </si>
  <si>
    <t>Lines Of Code: 5</t>
  </si>
  <si>
    <t>Lines Of Code: 6</t>
  </si>
  <si>
    <t>Lines Of Code: 7</t>
  </si>
  <si>
    <t>Lines Of Code: 8</t>
  </si>
  <si>
    <t>Lines Of Code: 9</t>
  </si>
  <si>
    <t>Lines Of Code: 10</t>
  </si>
  <si>
    <t>Lines Of Code: 11</t>
  </si>
  <si>
    <t>Lines Of Code: 12</t>
  </si>
  <si>
    <t>Lines Of Code: 13</t>
  </si>
  <si>
    <t>Lines Of Code: 14</t>
  </si>
  <si>
    <t>Compile And Test: 2</t>
  </si>
  <si>
    <t>Compile And Test: 3</t>
  </si>
  <si>
    <t>Compile And Test: 4</t>
  </si>
  <si>
    <t>Compile And Test: 5</t>
  </si>
  <si>
    <t>Compile And Test: 6</t>
  </si>
  <si>
    <t>Compile And Test: 7</t>
  </si>
  <si>
    <t>Compile And Test: 8</t>
  </si>
  <si>
    <t>Compile And Test: 9</t>
  </si>
  <si>
    <t>Compile And Test: 10</t>
  </si>
  <si>
    <t>Compile And Test: 11</t>
  </si>
  <si>
    <t>Compile And Test: 12</t>
  </si>
  <si>
    <t>Compile And Test: 13</t>
  </si>
  <si>
    <t>Compile And Test: 14</t>
  </si>
  <si>
    <t>Code Language: 2</t>
  </si>
  <si>
    <t>Code Language: 3</t>
  </si>
  <si>
    <t>Code Language: 4</t>
  </si>
  <si>
    <t>Code Language: 5</t>
  </si>
  <si>
    <t>Code Language: 6</t>
  </si>
  <si>
    <t>Code Language: 7</t>
  </si>
  <si>
    <t>Code Language: 8</t>
  </si>
  <si>
    <t>Code Language: 9</t>
  </si>
  <si>
    <t>Code Language: 10</t>
  </si>
  <si>
    <t>Code Language: 11</t>
  </si>
  <si>
    <t>Code Language: 12</t>
  </si>
  <si>
    <t>Code Language: 13</t>
  </si>
  <si>
    <t>Code Language: 14</t>
  </si>
  <si>
    <t>Question Plagiarism: 2</t>
  </si>
  <si>
    <t>Question Plagiarism: 3</t>
  </si>
  <si>
    <t>Question Plagiarism: 4</t>
  </si>
  <si>
    <t>Question Plagiarism: 5</t>
  </si>
  <si>
    <t>Question Plagiarism: 6</t>
  </si>
  <si>
    <t>Question Plagiarism: 7</t>
  </si>
  <si>
    <t>Question Plagiarism: 8</t>
  </si>
  <si>
    <t>Question Plagiarism: 9</t>
  </si>
  <si>
    <t>Question Plagiarism: 10</t>
  </si>
  <si>
    <t>Question Plagiarism: 11</t>
  </si>
  <si>
    <t>Question Plagiarism: 12</t>
  </si>
  <si>
    <t>Question Plagiarism: 13</t>
  </si>
  <si>
    <t>Question Plagiarism: 14</t>
  </si>
  <si>
    <t>Question Plagiarism Percent: 2</t>
  </si>
  <si>
    <t>Question Plagiarism Percent: 3</t>
  </si>
  <si>
    <t>Question Plagiarism Percent: 4</t>
  </si>
  <si>
    <t>Question Plagiarism Percent: 5</t>
  </si>
  <si>
    <t>Question Plagiarism Percent: 6</t>
  </si>
  <si>
    <t>Question Plagiarism Percent: 7</t>
  </si>
  <si>
    <t>Question Plagiarism Percent: 8</t>
  </si>
  <si>
    <t>Question Plagiarism Percent: 9</t>
  </si>
  <si>
    <t>Question Plagiarism Percent: 10</t>
  </si>
  <si>
    <t>Question Plagiarism Percent: 11</t>
  </si>
  <si>
    <t>Question Plagiarism Percent: 12</t>
  </si>
  <si>
    <t>Question Plagiarism Percent: 13</t>
  </si>
  <si>
    <t>Question Plagiarism Percent: 14</t>
  </si>
  <si>
    <t>Question 2 Testcase Is Passed: 1</t>
  </si>
  <si>
    <t>Question 3 Testcase Is Passed: 1</t>
  </si>
  <si>
    <t>Question 4 Testcase Is Passed: 1</t>
  </si>
  <si>
    <t>Question 5 Testcase Is Passed: 1</t>
  </si>
  <si>
    <t>Question 6 Testcase Is Passed: 1</t>
  </si>
  <si>
    <t>Question 7 Testcase Is Passed: 1</t>
  </si>
  <si>
    <t>Question 8 Testcase Is Passed: 1</t>
  </si>
  <si>
    <t>Question 9 Testcase Is Passed: 1</t>
  </si>
  <si>
    <t>Question 10 Testcase Is Passed: 1</t>
  </si>
  <si>
    <t>Question 11 Testcase Is Passed: 1</t>
  </si>
  <si>
    <t>Question 12 Testcase Is Passed: 1</t>
  </si>
  <si>
    <t>Question 13 Testcase Is Passed: 1</t>
  </si>
  <si>
    <t>Question 14 Testcase Is Passed: 1</t>
  </si>
  <si>
    <t>Question 2 Test Case Time (Seconds): 1</t>
  </si>
  <si>
    <t>Question 3 Test Case Time (Seconds): 1</t>
  </si>
  <si>
    <t>Question 4 Test Case Time (Seconds): 1</t>
  </si>
  <si>
    <t>Question 5 Test Case Time (Seconds): 1</t>
  </si>
  <si>
    <t>Question 6 Test Case Time (Seconds): 1</t>
  </si>
  <si>
    <t>Question 7 Test Case Time (Seconds): 1</t>
  </si>
  <si>
    <t>Question 8 Test Case Time (Seconds): 1</t>
  </si>
  <si>
    <t>Question 9 Test Case Time (Seconds): 1</t>
  </si>
  <si>
    <t>Question 10 Test Case Time (Seconds): 1</t>
  </si>
  <si>
    <t>Question 11 Test Case Time (Seconds): 1</t>
  </si>
  <si>
    <t>Question 12 Test Case Time (Seconds): 1</t>
  </si>
  <si>
    <t>Question 13 Test Case Time (Seconds): 1</t>
  </si>
  <si>
    <t>Question 14 Test Case Time (Seconds): 1</t>
  </si>
  <si>
    <t>Candidate Detail Answer: City</t>
  </si>
  <si>
    <t>Candidate Detail Answer: Major</t>
  </si>
  <si>
    <t>RDBMS EXAM</t>
  </si>
  <si>
    <t>No</t>
  </si>
  <si>
    <t>Invited Via Email</t>
  </si>
  <si>
    <t>Developers|CDT_Admin</t>
  </si>
  <si>
    <t>N/A</t>
  </si>
  <si>
    <t>mysql</t>
  </si>
  <si>
    <t>salisbury</t>
  </si>
  <si>
    <t>Budd Lake</t>
  </si>
  <si>
    <t>Yanceyville</t>
  </si>
  <si>
    <t>Mount Pleasant, SC</t>
  </si>
  <si>
    <t>[TEK Boston] 2020-Java Developer 01</t>
  </si>
  <si>
    <t>Buffalo</t>
  </si>
  <si>
    <t>New York</t>
  </si>
  <si>
    <t>-</t>
  </si>
  <si>
    <t>Charlotte</t>
  </si>
  <si>
    <t>mount holly</t>
  </si>
  <si>
    <t>brooklyn</t>
  </si>
  <si>
    <t>Kissimmee</t>
  </si>
  <si>
    <t>High Point</t>
  </si>
  <si>
    <t>Woonsocket</t>
  </si>
  <si>
    <t>Durham</t>
  </si>
  <si>
    <t>Jamaica Plain</t>
  </si>
  <si>
    <t>Bay Shore</t>
  </si>
  <si>
    <t>Quincy</t>
  </si>
  <si>
    <t>Newark</t>
  </si>
  <si>
    <t>ROCK HILL</t>
  </si>
  <si>
    <t>CHARLOTTE</t>
  </si>
  <si>
    <t>Marlborough</t>
  </si>
  <si>
    <t>Perth Amboy</t>
  </si>
  <si>
    <t>Boston</t>
  </si>
  <si>
    <t>shrewsbury</t>
  </si>
  <si>
    <t>new york</t>
  </si>
  <si>
    <t>South River</t>
  </si>
  <si>
    <t>Northborough</t>
  </si>
  <si>
    <t>Cambridge, MA</t>
  </si>
  <si>
    <t>Dover, NH</t>
  </si>
  <si>
    <t>Chapel Hill</t>
  </si>
  <si>
    <t>cambridge</t>
  </si>
  <si>
    <t>Georgetown</t>
  </si>
  <si>
    <t>Medford</t>
  </si>
  <si>
    <t>Public Link</t>
  </si>
  <si>
    <t>Brooklyn</t>
  </si>
  <si>
    <t>Metuchen</t>
  </si>
  <si>
    <t>Woburn</t>
  </si>
  <si>
    <t>Glen Allen</t>
  </si>
  <si>
    <t>Elgin</t>
  </si>
  <si>
    <t>raleigh</t>
  </si>
  <si>
    <t>Rock Hill, SC</t>
  </si>
  <si>
    <t>CONCORD</t>
  </si>
  <si>
    <t>Richmond</t>
  </si>
  <si>
    <t>AGAWAM</t>
  </si>
  <si>
    <t>Newton</t>
  </si>
  <si>
    <t>Plainfield</t>
  </si>
  <si>
    <t>Secaucus</t>
  </si>
  <si>
    <t>Iron Station</t>
  </si>
  <si>
    <t>Admissions</t>
  </si>
  <si>
    <t>Philadelphia</t>
  </si>
  <si>
    <t>CS</t>
  </si>
  <si>
    <t>spring valley</t>
  </si>
  <si>
    <t>Salem</t>
  </si>
  <si>
    <t>Columbia</t>
  </si>
  <si>
    <t>Bronx</t>
  </si>
  <si>
    <t>Guttenberg</t>
  </si>
  <si>
    <t>EAST BRUNSWICK</t>
  </si>
  <si>
    <t>Boston, MA</t>
  </si>
  <si>
    <t>Bedford MA</t>
  </si>
  <si>
    <t>Bellerose</t>
  </si>
  <si>
    <t>Franklin Square</t>
  </si>
  <si>
    <t>Milford, MA</t>
  </si>
  <si>
    <t>New York City</t>
  </si>
  <si>
    <t>Framingham</t>
  </si>
  <si>
    <t>Newark, NJ</t>
  </si>
  <si>
    <t>attleboro</t>
  </si>
  <si>
    <t>Apache Junction</t>
  </si>
  <si>
    <t>Software Developer</t>
  </si>
  <si>
    <t>Saint Paul</t>
  </si>
  <si>
    <t>Computer Science</t>
  </si>
  <si>
    <t>Chicago</t>
  </si>
  <si>
    <t>Software Engineering</t>
  </si>
  <si>
    <t>Gilbert</t>
  </si>
  <si>
    <t>Java Developer</t>
  </si>
  <si>
    <t>Java</t>
  </si>
  <si>
    <t>harrisburg</t>
  </si>
  <si>
    <t>computer science</t>
  </si>
  <si>
    <t>Eastsound</t>
  </si>
  <si>
    <t>Seattle</t>
  </si>
  <si>
    <t>Geology</t>
  </si>
  <si>
    <t>supply</t>
  </si>
  <si>
    <t>computer Programming</t>
  </si>
  <si>
    <t>South Saint Paul</t>
  </si>
  <si>
    <t>Phoenix</t>
  </si>
  <si>
    <t>New Lebanon, NY</t>
  </si>
  <si>
    <t>Bridgeville</t>
  </si>
  <si>
    <t>Information Design</t>
  </si>
  <si>
    <t>Pittsburgh</t>
  </si>
  <si>
    <t>Minneapolis</t>
  </si>
  <si>
    <t>Computer science</t>
  </si>
  <si>
    <t>Full Stack Java</t>
  </si>
  <si>
    <t>Information Technology</t>
  </si>
  <si>
    <t>Brockton</t>
  </si>
  <si>
    <t>Full Stack Web Development</t>
  </si>
  <si>
    <t>SOFTWARE ENGINEER</t>
  </si>
  <si>
    <t>Windsor Mill</t>
  </si>
  <si>
    <t>Full Stack Developer</t>
  </si>
  <si>
    <t>Mundelein</t>
  </si>
  <si>
    <t>Prior Lake</t>
  </si>
  <si>
    <t>Computor Science</t>
  </si>
  <si>
    <t>East Brunswick</t>
  </si>
  <si>
    <t>Thorndale</t>
  </si>
  <si>
    <t>PHOENIX</t>
  </si>
  <si>
    <t>ADM</t>
  </si>
  <si>
    <t>Melrose</t>
  </si>
  <si>
    <t>South Plainfield</t>
  </si>
  <si>
    <t>Everett</t>
  </si>
  <si>
    <t>Software Engineer</t>
  </si>
  <si>
    <t>Palm Coast</t>
  </si>
  <si>
    <t>Academic</t>
  </si>
  <si>
    <t>Fountain Hills</t>
  </si>
  <si>
    <t>Full Stack Java Development</t>
  </si>
  <si>
    <t>McMurray</t>
  </si>
  <si>
    <t>JAVA</t>
  </si>
  <si>
    <t>Dallas</t>
  </si>
  <si>
    <t>Full Stack Java Developer</t>
  </si>
  <si>
    <t>Bachelors</t>
  </si>
  <si>
    <t>Columbus</t>
  </si>
  <si>
    <t>Chemical Engineering</t>
  </si>
  <si>
    <t>Commerce Township</t>
  </si>
  <si>
    <t>Developer</t>
  </si>
  <si>
    <t>Java Development</t>
  </si>
  <si>
    <t>Tempe</t>
  </si>
  <si>
    <t>GLENDALE</t>
  </si>
  <si>
    <t>Application Development</t>
  </si>
  <si>
    <t>Edmonds</t>
  </si>
  <si>
    <t>Full stacj java</t>
  </si>
  <si>
    <t>St Paul</t>
  </si>
  <si>
    <t>marketing</t>
  </si>
  <si>
    <t>[TEK Charlotte] 2020-Java Developer 02</t>
  </si>
  <si>
    <t>Monroe Twp, NJ</t>
  </si>
  <si>
    <t>UNION CITY</t>
  </si>
  <si>
    <t>Business and Administration</t>
  </si>
  <si>
    <t>[TEK Global] 2021 -Java Developer 01</t>
  </si>
  <si>
    <t>Glen Rock</t>
  </si>
  <si>
    <t>java bootcamp</t>
  </si>
  <si>
    <t>Peoria</t>
  </si>
  <si>
    <t>Denver</t>
  </si>
  <si>
    <t>QA Engineering</t>
  </si>
  <si>
    <t>Winthrop</t>
  </si>
  <si>
    <t>n.a</t>
  </si>
  <si>
    <t>ABCD</t>
  </si>
  <si>
    <t>cs</t>
  </si>
  <si>
    <t>Lakewood</t>
  </si>
  <si>
    <t>Parker</t>
  </si>
  <si>
    <t>chicago</t>
  </si>
  <si>
    <t>Full Stack developer</t>
  </si>
  <si>
    <t>Fuquay-Varina</t>
  </si>
  <si>
    <t>Tewksbury</t>
  </si>
  <si>
    <t>full stack</t>
  </si>
  <si>
    <t>DETROIT</t>
  </si>
  <si>
    <t>Clinical Healthcare</t>
  </si>
  <si>
    <t>QA</t>
  </si>
  <si>
    <t>Full-stack</t>
  </si>
  <si>
    <t>Frisco</t>
  </si>
  <si>
    <t>Java Full Stack Developer</t>
  </si>
  <si>
    <t>Rochester Hills</t>
  </si>
  <si>
    <t>phoenix</t>
  </si>
  <si>
    <t>computer science engineering</t>
  </si>
  <si>
    <t>Detriot</t>
  </si>
  <si>
    <t>JavaStack</t>
  </si>
  <si>
    <t>Accounting</t>
  </si>
  <si>
    <t>Hudson</t>
  </si>
  <si>
    <t>Easthampton</t>
  </si>
  <si>
    <t>Information System Management</t>
  </si>
  <si>
    <t>IT</t>
  </si>
  <si>
    <t>MIS</t>
  </si>
  <si>
    <t>Tacoma</t>
  </si>
  <si>
    <t>Application Development Manager</t>
  </si>
  <si>
    <t>Johnstown</t>
  </si>
  <si>
    <t>Infrastructure Support Engineer</t>
  </si>
  <si>
    <t>Kent</t>
  </si>
  <si>
    <t>Information Systems</t>
  </si>
  <si>
    <t>PLAINSBORO</t>
  </si>
  <si>
    <t>Apple Valley</t>
  </si>
  <si>
    <t>seattle</t>
  </si>
  <si>
    <t>Atlanta</t>
  </si>
  <si>
    <t>durham</t>
  </si>
  <si>
    <t>Application Dev Management</t>
  </si>
  <si>
    <t>Saint Cloud</t>
  </si>
  <si>
    <t>java full stack</t>
  </si>
  <si>
    <t>Mesquite</t>
  </si>
  <si>
    <t>full stack java developer</t>
  </si>
  <si>
    <t>Lansdale</t>
  </si>
  <si>
    <t>Bethel Park</t>
  </si>
  <si>
    <t>Infrastructure Engineer</t>
  </si>
  <si>
    <t>Mesa</t>
  </si>
  <si>
    <t>Darby</t>
  </si>
  <si>
    <t>computer programing</t>
  </si>
  <si>
    <t>Hastings</t>
  </si>
  <si>
    <t>Wethersfield</t>
  </si>
  <si>
    <t>n/a</t>
  </si>
  <si>
    <t>Glendale, AZ</t>
  </si>
  <si>
    <t>Computer Science and Software Engineering</t>
  </si>
  <si>
    <t>Morgantown</t>
  </si>
  <si>
    <t>East Hartford</t>
  </si>
  <si>
    <t>Application Support</t>
  </si>
  <si>
    <t>pittsburgh</t>
  </si>
  <si>
    <t>Jr. Infrastructure Support Engineer</t>
  </si>
  <si>
    <t>Chandler</t>
  </si>
  <si>
    <t>Mechanical Engineering</t>
  </si>
  <si>
    <t>Teksystems</t>
  </si>
  <si>
    <t>Fridley</t>
  </si>
  <si>
    <t>coding</t>
  </si>
  <si>
    <t>Thornton</t>
  </si>
  <si>
    <t>QA  Engineering</t>
  </si>
  <si>
    <t>Computer</t>
  </si>
  <si>
    <t>Jersey city</t>
  </si>
  <si>
    <t>Revere</t>
  </si>
  <si>
    <t>Per Schloas</t>
  </si>
  <si>
    <t>Lakeland</t>
  </si>
  <si>
    <t>Fullstack Developer</t>
  </si>
  <si>
    <t>Mathematics</t>
  </si>
  <si>
    <t>Redmond</t>
  </si>
  <si>
    <t>Mission</t>
  </si>
  <si>
    <t>History</t>
  </si>
  <si>
    <t>Redford</t>
  </si>
  <si>
    <t>Computer Programming</t>
  </si>
  <si>
    <t>Auburn</t>
  </si>
  <si>
    <t>mechanical engineer</t>
  </si>
  <si>
    <t>Mendon</t>
  </si>
  <si>
    <t>Software Development</t>
  </si>
  <si>
    <t>CHICAGO</t>
  </si>
  <si>
    <t>Eagan</t>
  </si>
  <si>
    <t>Game Programming</t>
  </si>
  <si>
    <t>[TEK Global] 2021 -Java Developer 02</t>
  </si>
  <si>
    <t>Pleasant Hill</t>
  </si>
  <si>
    <t>Biochemistry</t>
  </si>
  <si>
    <t>Kannapolis, NC</t>
  </si>
  <si>
    <t>Lexington</t>
  </si>
  <si>
    <t>Biology, Statistics, Pharmaceuticals</t>
  </si>
  <si>
    <t>Antioch</t>
  </si>
  <si>
    <t>Media</t>
  </si>
  <si>
    <t>Lakeville</t>
  </si>
  <si>
    <t>Web developement</t>
  </si>
  <si>
    <t>Global Security / Cybersecurity</t>
  </si>
  <si>
    <t>Gig Harbor</t>
  </si>
  <si>
    <t>Java Full-Stack Developer Training</t>
  </si>
  <si>
    <t>Furlong</t>
  </si>
  <si>
    <t>Electronics Engineering</t>
  </si>
  <si>
    <t>full stack java</t>
  </si>
  <si>
    <t>St. Louis Park</t>
  </si>
  <si>
    <t>Software engineer</t>
  </si>
  <si>
    <t>Romansville</t>
  </si>
  <si>
    <t>Electronics and Instrumentation Engineering</t>
  </si>
  <si>
    <t>Scottsdale</t>
  </si>
  <si>
    <t>Foxborough</t>
  </si>
  <si>
    <t>Hospitality</t>
  </si>
  <si>
    <t>Clifton</t>
  </si>
  <si>
    <t>Boyertown</t>
  </si>
  <si>
    <t>sylva</t>
  </si>
  <si>
    <t>BRENTWOOD</t>
  </si>
  <si>
    <t>Roseville</t>
  </si>
  <si>
    <t>Kinesiology</t>
  </si>
  <si>
    <t>Crystal</t>
  </si>
  <si>
    <t>Bellevue</t>
  </si>
  <si>
    <t>West Chester</t>
  </si>
  <si>
    <t>business</t>
  </si>
  <si>
    <t>Coon Rapids</t>
  </si>
  <si>
    <t>SEATTLE</t>
  </si>
  <si>
    <t>Full Stack Software Developer</t>
  </si>
  <si>
    <t>Dracut</t>
  </si>
  <si>
    <t>Tek</t>
  </si>
  <si>
    <t>Maricopa</t>
  </si>
  <si>
    <t>Transfer degree towards Computer Science</t>
  </si>
  <si>
    <t>St. Paul</t>
  </si>
  <si>
    <t>Full Stack Development</t>
  </si>
  <si>
    <t>North Brunswick, NJ</t>
  </si>
  <si>
    <t>Bedford</t>
  </si>
  <si>
    <t>Computer Engineering</t>
  </si>
  <si>
    <t>Software</t>
  </si>
  <si>
    <t>Cedar</t>
  </si>
  <si>
    <t>Port Orchard</t>
  </si>
  <si>
    <t>Chapin</t>
  </si>
  <si>
    <t>Plymouth</t>
  </si>
  <si>
    <t>Information Management</t>
  </si>
  <si>
    <t>Bothell</t>
  </si>
  <si>
    <t>Engineering</t>
  </si>
  <si>
    <t>PIPERSVILLE</t>
  </si>
  <si>
    <t>Mooresville</t>
  </si>
  <si>
    <t>Java Full Stack Code Immersion</t>
  </si>
  <si>
    <t>Williamstown</t>
  </si>
  <si>
    <t>Business</t>
  </si>
  <si>
    <t>Romeoville</t>
  </si>
  <si>
    <t>Detroit</t>
  </si>
  <si>
    <t>Waterloo</t>
  </si>
  <si>
    <t>Coolidge</t>
  </si>
  <si>
    <t>Rosenberg</t>
  </si>
  <si>
    <t>java</t>
  </si>
  <si>
    <t>Sun City</t>
  </si>
  <si>
    <t>Biology</t>
  </si>
  <si>
    <t>Inver Grove Heights</t>
  </si>
  <si>
    <t>master's</t>
  </si>
  <si>
    <t>Eden Prairie</t>
  </si>
  <si>
    <t>Computer Info Technology</t>
  </si>
  <si>
    <t>Mass Media</t>
  </si>
  <si>
    <t>Java Dev</t>
  </si>
  <si>
    <t>Louisville</t>
  </si>
  <si>
    <t>Pittsburgh PA</t>
  </si>
  <si>
    <t>Watertown</t>
  </si>
  <si>
    <t>DOVER</t>
  </si>
  <si>
    <t>BROOKLYN</t>
  </si>
  <si>
    <t>Java TekSys PerScholas</t>
  </si>
  <si>
    <t>AMD</t>
  </si>
  <si>
    <t>Providence</t>
  </si>
  <si>
    <t>Devops</t>
  </si>
  <si>
    <t>Gastonia</t>
  </si>
  <si>
    <t>Rockford</t>
  </si>
  <si>
    <t>Albany</t>
  </si>
  <si>
    <t>Los Angeles</t>
  </si>
  <si>
    <t>Irving</t>
  </si>
  <si>
    <t>Personnel Management(HR)</t>
  </si>
  <si>
    <t>Rock Hill</t>
  </si>
  <si>
    <t>JERSEY CITY</t>
  </si>
  <si>
    <t>Madison</t>
  </si>
  <si>
    <t>Newfane</t>
  </si>
  <si>
    <t>software engineering</t>
  </si>
  <si>
    <t>Teaching Chinese as Second Language</t>
  </si>
  <si>
    <t>Blaine</t>
  </si>
  <si>
    <t>Allentown</t>
  </si>
  <si>
    <t>dallas</t>
  </si>
  <si>
    <t>Shakopee</t>
  </si>
  <si>
    <t>Per Scholas Trainee</t>
  </si>
  <si>
    <t>Skokie</t>
  </si>
  <si>
    <t>Electrical and Computer Engineering</t>
  </si>
  <si>
    <t>Java Development Philadelphia</t>
  </si>
  <si>
    <t>Java development</t>
  </si>
  <si>
    <t>NA</t>
  </si>
  <si>
    <t>Burnsville</t>
  </si>
  <si>
    <t>Computer Application</t>
  </si>
  <si>
    <t>KENT</t>
  </si>
  <si>
    <t>Decatur</t>
  </si>
  <si>
    <t>Core Java</t>
  </si>
  <si>
    <t>PHILADELPHIA</t>
  </si>
  <si>
    <t>Cyber Security</t>
  </si>
  <si>
    <t>Union</t>
  </si>
  <si>
    <t>Zoology</t>
  </si>
  <si>
    <t>Maplewood</t>
  </si>
  <si>
    <t>Fort Mill</t>
  </si>
  <si>
    <t>Jamaica Plane</t>
  </si>
  <si>
    <t>York</t>
  </si>
  <si>
    <t>Cambridge</t>
  </si>
  <si>
    <t>Everett (Seattle)</t>
  </si>
  <si>
    <t>peoria</t>
  </si>
  <si>
    <t>java developer</t>
  </si>
  <si>
    <t>palm coast</t>
  </si>
  <si>
    <t>no major</t>
  </si>
  <si>
    <t>Galloway</t>
  </si>
  <si>
    <t>Human Resource Management and Communications</t>
  </si>
  <si>
    <t>Bachelor's of Physiology</t>
  </si>
  <si>
    <t>Cedar Rapids</t>
  </si>
  <si>
    <t>CAMDEN</t>
  </si>
  <si>
    <t>Annandale</t>
  </si>
  <si>
    <t>Chanhassen</t>
  </si>
  <si>
    <t>Virtual Tools</t>
  </si>
  <si>
    <t>Computer Information Technology</t>
  </si>
  <si>
    <t>Fullerton</t>
  </si>
  <si>
    <t>Gibsonia</t>
  </si>
  <si>
    <t>Business Management</t>
  </si>
  <si>
    <t>Harrisburg</t>
  </si>
  <si>
    <t>Education</t>
  </si>
  <si>
    <t>PRESCOTT</t>
  </si>
  <si>
    <t>Cyber Intelligence and Security</t>
  </si>
  <si>
    <t>Jersey City</t>
  </si>
  <si>
    <t>Greater Boston</t>
  </si>
  <si>
    <t>Environmental Management</t>
  </si>
  <si>
    <t>Alpharetta</t>
  </si>
  <si>
    <t>Molecular Biology</t>
  </si>
  <si>
    <t>Philipsburg</t>
  </si>
  <si>
    <t>New albany</t>
  </si>
  <si>
    <t>Middletown</t>
  </si>
  <si>
    <t>Richmond Hill</t>
  </si>
  <si>
    <t>Richfield</t>
  </si>
  <si>
    <t>Warminster</t>
  </si>
  <si>
    <t>Hercules</t>
  </si>
  <si>
    <t>Parkesburg</t>
  </si>
  <si>
    <t>Full stack Java Developer</t>
  </si>
  <si>
    <t>Broomfield</t>
  </si>
  <si>
    <t>mabank</t>
  </si>
  <si>
    <t>Data Science</t>
  </si>
  <si>
    <t>Fullstack Development</t>
  </si>
  <si>
    <t>Palmetto</t>
  </si>
  <si>
    <t>Commerce and Management</t>
  </si>
  <si>
    <t>Technology</t>
  </si>
  <si>
    <t>Marietta</t>
  </si>
  <si>
    <t>Master Of Computer Application</t>
  </si>
  <si>
    <t>Methuen</t>
  </si>
  <si>
    <t>CHandler</t>
  </si>
  <si>
    <t>Fullstack Dev</t>
  </si>
  <si>
    <t>Dearborn Heights</t>
  </si>
  <si>
    <t>Tucson</t>
  </si>
  <si>
    <t>Superior</t>
  </si>
  <si>
    <t>na</t>
  </si>
  <si>
    <t>NEW KENSINGTON</t>
  </si>
  <si>
    <t>Concord</t>
  </si>
  <si>
    <t>Northfield</t>
  </si>
  <si>
    <t>learner</t>
  </si>
  <si>
    <t>Arden Hills</t>
  </si>
  <si>
    <t>Dearborn</t>
  </si>
  <si>
    <t>Carver</t>
  </si>
  <si>
    <t>Holmes</t>
  </si>
  <si>
    <t>Aurora</t>
  </si>
  <si>
    <t>Development</t>
  </si>
  <si>
    <t>Full Stack</t>
  </si>
  <si>
    <t>Brooklyn Park</t>
  </si>
  <si>
    <t>Hopkins</t>
  </si>
  <si>
    <t>Dover</t>
  </si>
  <si>
    <t>Computer Technologies</t>
  </si>
  <si>
    <t>Pgh</t>
  </si>
  <si>
    <t>Arvada</t>
  </si>
  <si>
    <t>Automation engineer</t>
  </si>
  <si>
    <t>Malvern</t>
  </si>
  <si>
    <t>Computer Engineering with IT</t>
  </si>
  <si>
    <t>Northbridge</t>
  </si>
  <si>
    <t>Hemet</t>
  </si>
  <si>
    <t>Application Development Management</t>
  </si>
  <si>
    <t>Physics</t>
  </si>
  <si>
    <t>Java Fullstack Developer</t>
  </si>
  <si>
    <t>Passaic</t>
  </si>
  <si>
    <t>Java Full-Stack Development</t>
  </si>
  <si>
    <t>Danbury</t>
  </si>
  <si>
    <t>Nursing</t>
  </si>
  <si>
    <t>Per Scholas Java Full Stack Developer</t>
  </si>
  <si>
    <t>Communications</t>
  </si>
  <si>
    <t>FRESNO</t>
  </si>
  <si>
    <t>minneapolis</t>
  </si>
  <si>
    <t>Faribault</t>
  </si>
  <si>
    <t>Full StacK Web Development</t>
  </si>
  <si>
    <t>Owatonna</t>
  </si>
  <si>
    <t>Homestead</t>
  </si>
  <si>
    <t>Coding</t>
  </si>
  <si>
    <t>Erie</t>
  </si>
  <si>
    <t>Brownsville</t>
  </si>
  <si>
    <t>South Weymouth</t>
  </si>
  <si>
    <t>Computerscience</t>
  </si>
  <si>
    <t>Sugarland</t>
  </si>
  <si>
    <t>Information Technology Infrastructure</t>
  </si>
  <si>
    <t>TEMPERANCE</t>
  </si>
  <si>
    <t>None</t>
  </si>
  <si>
    <t>Mill Creek</t>
  </si>
  <si>
    <t>Information Sciences and Technology</t>
  </si>
  <si>
    <t>SYRACUSE</t>
  </si>
  <si>
    <t>Information Assurance</t>
  </si>
  <si>
    <t>Lone Tree</t>
  </si>
  <si>
    <t>QA Engineer Course</t>
  </si>
  <si>
    <t>Psychology</t>
  </si>
  <si>
    <t>Electrical Engineering and Computer Science</t>
  </si>
  <si>
    <t>Infrastructure Support</t>
  </si>
  <si>
    <t>Softwr dev</t>
  </si>
  <si>
    <t>java dev</t>
  </si>
  <si>
    <t>full stack development</t>
  </si>
  <si>
    <t>Renton</t>
  </si>
  <si>
    <t>QA Engineer</t>
  </si>
  <si>
    <t>Glendale</t>
  </si>
  <si>
    <t>Shelton</t>
  </si>
  <si>
    <t>MILACA</t>
  </si>
  <si>
    <t>Full Atack Developer</t>
  </si>
  <si>
    <t>Oak Park</t>
  </si>
  <si>
    <t>Earth and Environmental Sciences</t>
  </si>
  <si>
    <t>Carol Stream</t>
  </si>
  <si>
    <t>Indianapolis</t>
  </si>
  <si>
    <t>Southgate</t>
  </si>
  <si>
    <t>Web Development</t>
  </si>
  <si>
    <t>Grand Prairie</t>
  </si>
  <si>
    <t>Health Science</t>
  </si>
  <si>
    <t>Boise</t>
  </si>
  <si>
    <t>Remote Full Stack Java Developer</t>
  </si>
  <si>
    <t>Milford</t>
  </si>
  <si>
    <t>software development</t>
  </si>
  <si>
    <t>Charlotte, NC</t>
  </si>
  <si>
    <t>JAVA developer</t>
  </si>
  <si>
    <t>Mansfield</t>
  </si>
  <si>
    <t>Unionville</t>
  </si>
  <si>
    <t>Royal Oak</t>
  </si>
  <si>
    <t>Brighton</t>
  </si>
  <si>
    <t>QA tester</t>
  </si>
  <si>
    <t>Aldie</t>
  </si>
  <si>
    <t>aliquippa</t>
  </si>
  <si>
    <t>comp sci</t>
  </si>
  <si>
    <t>Fall City</t>
  </si>
  <si>
    <t>Cottage Grove</t>
  </si>
  <si>
    <t>Winston Salem</t>
  </si>
  <si>
    <t>Java Devloper</t>
  </si>
  <si>
    <t>Per Scholas</t>
  </si>
  <si>
    <t>FullStack Java</t>
  </si>
  <si>
    <t>Java Full Stack</t>
  </si>
  <si>
    <t>Computer Networking</t>
  </si>
  <si>
    <t>Payson</t>
  </si>
  <si>
    <t>JAVA Development</t>
  </si>
  <si>
    <t>Queens</t>
  </si>
  <si>
    <t>Excelsior</t>
  </si>
  <si>
    <t>CIT</t>
  </si>
  <si>
    <t>teksystem</t>
  </si>
  <si>
    <t>Clovis</t>
  </si>
  <si>
    <t>Computer Applications</t>
  </si>
  <si>
    <t>Chaska</t>
  </si>
  <si>
    <t>North Saint Paul</t>
  </si>
  <si>
    <t>Westminster</t>
  </si>
  <si>
    <t>QA Automation Engineer</t>
  </si>
  <si>
    <t>North gragton</t>
  </si>
  <si>
    <t>Houston</t>
  </si>
  <si>
    <t>Plainwell</t>
  </si>
  <si>
    <t>Java Full Stack Web Development</t>
  </si>
  <si>
    <t>Trussville</t>
  </si>
  <si>
    <t>IT management</t>
  </si>
  <si>
    <t>Java full stack Developer</t>
  </si>
  <si>
    <t>Monument</t>
  </si>
  <si>
    <t>odenton</t>
  </si>
  <si>
    <t>sql</t>
  </si>
  <si>
    <t>Belmont</t>
  </si>
  <si>
    <t>Lindenhurst, NY</t>
  </si>
  <si>
    <t>Farmington Hills</t>
  </si>
  <si>
    <t>Electronics &amp; Telecommunication</t>
  </si>
  <si>
    <t>JAVA Full Stack</t>
  </si>
  <si>
    <t>Fremont</t>
  </si>
  <si>
    <t>Oakdale</t>
  </si>
  <si>
    <t>Jr. ISE</t>
  </si>
  <si>
    <t>Westerville</t>
  </si>
  <si>
    <t>McKinney</t>
  </si>
  <si>
    <t>Arlington</t>
  </si>
  <si>
    <t>English</t>
  </si>
  <si>
    <t>Full-Stack Java Developer</t>
  </si>
  <si>
    <t>Java full stack developer</t>
  </si>
  <si>
    <t>Bro</t>
  </si>
  <si>
    <t>Baltimore</t>
  </si>
  <si>
    <t>Hampton</t>
  </si>
  <si>
    <t>Pittburgh</t>
  </si>
  <si>
    <t>Bexley</t>
  </si>
  <si>
    <t>cincinnati</t>
  </si>
  <si>
    <t>Sterling Heights</t>
  </si>
  <si>
    <t>Clinton Township</t>
  </si>
  <si>
    <t>Paterson</t>
  </si>
  <si>
    <t>Waltham</t>
  </si>
  <si>
    <t>Missoula</t>
  </si>
  <si>
    <t>coral springs</t>
  </si>
  <si>
    <t>East Orange</t>
  </si>
  <si>
    <t>Stone Mountain</t>
  </si>
  <si>
    <t>Robbinsville</t>
  </si>
  <si>
    <t>Hyde Park</t>
  </si>
  <si>
    <t>Winter Park</t>
  </si>
  <si>
    <t>M.I.S</t>
  </si>
  <si>
    <t>Questions</t>
  </si>
  <si>
    <t>Tag</t>
  </si>
  <si>
    <t>Sections</t>
  </si>
  <si>
    <t>Max Duration for all questions</t>
  </si>
  <si>
    <t>Before you start: CREATE scripts &amp; INSERT statements</t>
  </si>
  <si>
    <t>MySQL</t>
  </si>
  <si>
    <t>Create Scripts &amp; Insert Statements</t>
  </si>
  <si>
    <t>1440 Minutes</t>
  </si>
  <si>
    <t>Lists course and number of students in that course</t>
  </si>
  <si>
    <t>MySQL, SQL, SQL - Joins</t>
  </si>
  <si>
    <t>Data Query Language (DQL)</t>
  </si>
  <si>
    <t>Lists number of courses of each department.</t>
  </si>
  <si>
    <t>SQL, SQL - Joins</t>
  </si>
  <si>
    <t xml:space="preserve"> List courses without faculty.</t>
  </si>
  <si>
    <t>MySQL, SQL - Joins, SQL</t>
  </si>
  <si>
    <t xml:space="preserve"> List # of students in courses without faculty.</t>
  </si>
  <si>
    <t>MySQL, SQL, SQL - Joins, SQL - subquery</t>
  </si>
  <si>
    <t>Lists total # of students enrolled each year.</t>
  </si>
  <si>
    <t>MySQL, SQL - Joins</t>
  </si>
  <si>
    <t>Lists Start Date and # of Students enrolled in August of each year.</t>
  </si>
  <si>
    <t xml:space="preserve"> List students Name and # of Courses in their major</t>
  </si>
  <si>
    <t>MySQL, SQL - Joins, SQL - aggregate functions</t>
  </si>
  <si>
    <t>List Name and Average of students with less than 50%</t>
  </si>
  <si>
    <t>List Course Name and Students Average</t>
  </si>
  <si>
    <t xml:space="preserve"> Course with the highest Average Progress</t>
  </si>
  <si>
    <t>MySQL, SQL, SQL - Joins, SQL - aggregate functions, SQL - subquery</t>
  </si>
  <si>
    <t xml:space="preserve"> List faculty name and the average progress of all their courses.</t>
  </si>
  <si>
    <t>MySQL, SQL - Joins, SQL - subquery, SQL - aggregate functions</t>
  </si>
  <si>
    <t xml:space="preserve"> List faculty Average if &gt;90% of Max Course Average</t>
  </si>
  <si>
    <t>MySQL, SQL - Joins, SQL - subquery, SQL - Case Statement</t>
  </si>
  <si>
    <t xml:space="preserve"> Min &amp; Max Grades</t>
  </si>
  <si>
    <t>MySQL SQL - aggregate functions, SQL - CASE Statement</t>
  </si>
  <si>
    <t>q10</t>
  </si>
  <si>
    <t>q11</t>
  </si>
  <si>
    <t>q12</t>
  </si>
  <si>
    <t>q13</t>
  </si>
  <si>
    <t>q14</t>
  </si>
  <si>
    <t>score</t>
  </si>
  <si>
    <t>team</t>
  </si>
  <si>
    <t>max_score</t>
  </si>
  <si>
    <t>invite_method</t>
  </si>
  <si>
    <t>cand_id</t>
  </si>
  <si>
    <t>score_pct</t>
  </si>
  <si>
    <t>copy_paste_ct</t>
  </si>
  <si>
    <t>prod_rating</t>
  </si>
  <si>
    <t>time</t>
  </si>
  <si>
    <t>loc</t>
  </si>
  <si>
    <t>city</t>
  </si>
  <si>
    <t>major</t>
  </si>
  <si>
    <t>q10-score</t>
  </si>
  <si>
    <t>q11-score</t>
  </si>
  <si>
    <t>q12-score</t>
  </si>
  <si>
    <t>q13-score</t>
  </si>
  <si>
    <t>q14-score</t>
  </si>
  <si>
    <t>q10-time</t>
  </si>
  <si>
    <t>q11-time</t>
  </si>
  <si>
    <t>q12-time</t>
  </si>
  <si>
    <t>q13-time</t>
  </si>
  <si>
    <t>q14-time</t>
  </si>
  <si>
    <t>q10-loc</t>
  </si>
  <si>
    <t>q11-loc</t>
  </si>
  <si>
    <t>q12-loc</t>
  </si>
  <si>
    <t>q13-loc</t>
  </si>
  <si>
    <t>q14-loc</t>
  </si>
  <si>
    <t>Cutoff</t>
  </si>
  <si>
    <t>Original</t>
  </si>
  <si>
    <t>Static Fields - Deleted</t>
  </si>
  <si>
    <t>Static Facts - Deleted</t>
  </si>
  <si>
    <t>Shift 1 for Q1 = 10</t>
  </si>
  <si>
    <t>Steps for these records:</t>
  </si>
  <si>
    <t>Still off by 1, viz Time taken 14 vs Loc 2, therefor shift right one more (give buffer at code lang, which looks correct</t>
  </si>
  <si>
    <t>What to do with two additional columns of potentially legit values for compile and test ct dangling there?</t>
  </si>
  <si>
    <t>No easy answer.  Best call looks like deleting to shift trailing columns back into line</t>
  </si>
  <si>
    <t>myst_c&amp;t_ct1</t>
  </si>
  <si>
    <t>myst_c&amp;t_ct2</t>
  </si>
  <si>
    <t>myst_tc_time1</t>
  </si>
  <si>
    <t>myst_tc_time2</t>
  </si>
  <si>
    <t>left w/ 2 unaccounted compile and test counts w no corresponding quest and 2 tc times with no question</t>
  </si>
  <si>
    <t>everything else lines up sensibly</t>
  </si>
  <si>
    <t>marking issue records</t>
  </si>
  <si>
    <t>data_qual_issue?</t>
  </si>
  <si>
    <t>[Tek… have city and major swapped</t>
  </si>
  <si>
    <t>NY</t>
  </si>
  <si>
    <t>MA</t>
  </si>
  <si>
    <t>NH</t>
  </si>
  <si>
    <t>KY</t>
  </si>
  <si>
    <t>Agawam</t>
  </si>
  <si>
    <t>NJ</t>
  </si>
  <si>
    <t>NC</t>
  </si>
  <si>
    <t>SC</t>
  </si>
  <si>
    <t>WI</t>
  </si>
  <si>
    <t>MN</t>
  </si>
  <si>
    <t>VA</t>
  </si>
  <si>
    <t>Aliquippa</t>
  </si>
  <si>
    <t>PA</t>
  </si>
  <si>
    <t>GA</t>
  </si>
  <si>
    <t>CA</t>
  </si>
  <si>
    <t>AZ</t>
  </si>
  <si>
    <t>TX</t>
  </si>
  <si>
    <t>CO</t>
  </si>
  <si>
    <t>Attleboro</t>
  </si>
  <si>
    <t>WA</t>
  </si>
  <si>
    <t>ID</t>
  </si>
  <si>
    <t>Brentwood</t>
  </si>
  <si>
    <t>Camden</t>
  </si>
  <si>
    <t>IL</t>
  </si>
  <si>
    <t>IA</t>
  </si>
  <si>
    <t>MI</t>
  </si>
  <si>
    <t>OH</t>
  </si>
  <si>
    <t>Coral Springs</t>
  </si>
  <si>
    <t>FL</t>
  </si>
  <si>
    <t>CT</t>
  </si>
  <si>
    <t>DE</t>
  </si>
  <si>
    <t>Fresno</t>
  </si>
  <si>
    <t>IN</t>
  </si>
  <si>
    <t>Kannapolis</t>
  </si>
  <si>
    <t>Lindenhurst</t>
  </si>
  <si>
    <t>Mabank</t>
  </si>
  <si>
    <t>Milaca</t>
  </si>
  <si>
    <t>WV</t>
  </si>
  <si>
    <t>Mount Holly</t>
  </si>
  <si>
    <t>Mount Pleasant</t>
  </si>
  <si>
    <t>New Albany</t>
  </si>
  <si>
    <t>New Kensington</t>
  </si>
  <si>
    <t>New Lebanon</t>
  </si>
  <si>
    <t>North Brunswick</t>
  </si>
  <si>
    <t>North Gragton</t>
  </si>
  <si>
    <t>Odenton</t>
  </si>
  <si>
    <t>MD</t>
  </si>
  <si>
    <t>Pipersville</t>
  </si>
  <si>
    <t>Plainsboro</t>
  </si>
  <si>
    <t>Prescott</t>
  </si>
  <si>
    <t>RI</t>
  </si>
  <si>
    <t>Raleigh</t>
  </si>
  <si>
    <t>Salisbury</t>
  </si>
  <si>
    <t>Shrewsbury</t>
  </si>
  <si>
    <t>Spring Valley</t>
  </si>
  <si>
    <t>Sugar Land</t>
  </si>
  <si>
    <t>Supply</t>
  </si>
  <si>
    <t>Sylva</t>
  </si>
  <si>
    <t>Syracuse</t>
  </si>
  <si>
    <t>Temperance</t>
  </si>
  <si>
    <t>AL</t>
  </si>
  <si>
    <t>Union City</t>
  </si>
  <si>
    <t>Winston-Salem</t>
  </si>
  <si>
    <t>City</t>
  </si>
  <si>
    <t>State</t>
  </si>
  <si>
    <t>Some other records have cities in wrong column - swapped, changed major to N/A</t>
  </si>
  <si>
    <t>Original Input</t>
  </si>
  <si>
    <t>ZIP Code</t>
  </si>
  <si>
    <t>Monroe Township</t>
  </si>
  <si>
    <t>Cincinnati</t>
  </si>
  <si>
    <t>MT</t>
  </si>
  <si>
    <t>VT</t>
  </si>
  <si>
    <t>state</t>
  </si>
  <si>
    <t>zip</t>
  </si>
  <si>
    <t>tek?</t>
  </si>
  <si>
    <t>undecided</t>
  </si>
  <si>
    <t>Information Technology Support</t>
  </si>
  <si>
    <t>Undecided</t>
  </si>
  <si>
    <t>Science</t>
  </si>
  <si>
    <t>DevOps</t>
  </si>
  <si>
    <t>Environmental Science</t>
  </si>
  <si>
    <t>Game Development</t>
  </si>
  <si>
    <t>Hospitality Management</t>
  </si>
  <si>
    <t>Information Security</t>
  </si>
  <si>
    <t>Marketing</t>
  </si>
  <si>
    <t>Quality Assurance</t>
  </si>
  <si>
    <t>Non-IT</t>
  </si>
  <si>
    <t>Cleaning 1</t>
  </si>
  <si>
    <t>Java TekSys</t>
  </si>
  <si>
    <t>Reclassified Program</t>
  </si>
  <si>
    <t>Classification</t>
  </si>
  <si>
    <t>IT-development focused</t>
  </si>
  <si>
    <t>IT non-development</t>
  </si>
  <si>
    <t>Electronics and Communication Engineering</t>
  </si>
  <si>
    <t>Humanities</t>
  </si>
  <si>
    <t>Information Technology Management</t>
  </si>
  <si>
    <t>area</t>
  </si>
  <si>
    <t>teknotes</t>
  </si>
  <si>
    <t>2020-Java Developer 01</t>
  </si>
  <si>
    <t>2020-Java Developer 02</t>
  </si>
  <si>
    <t>2021 -Java Developer 01</t>
  </si>
  <si>
    <t>2021 -Java Developer 02</t>
  </si>
  <si>
    <t>major-area</t>
  </si>
  <si>
    <t>major-clean</t>
  </si>
  <si>
    <t>tek_notes</t>
  </si>
  <si>
    <t>Qnum</t>
  </si>
  <si>
    <t>max duration - all questions</t>
  </si>
  <si>
    <t>(1440 minutes originally)</t>
  </si>
  <si>
    <t>Duration - sum of questions</t>
  </si>
  <si>
    <t>Q2-14 Test Case times vary, but are of virtually no interest here - deleting</t>
  </si>
  <si>
    <t>Attempted Time approx = Net Disc Time + sum(Quest time) w/ sum being on avg 98% of recorded attempt time and w/ +0.99 correl</t>
  </si>
  <si>
    <t>Invite, Attempt, and Candidate ID all are unique and 1:1 to each other --&gt; eliminating all but cand_id</t>
  </si>
  <si>
    <t>De-identifying candidate IDs -- see tab for lookup table</t>
  </si>
  <si>
    <t>original cand_ids of dubious records w/ shifted columns</t>
  </si>
  <si>
    <t>Deleting tag score colums because calculations were wrong in unpredictable ways. Best to join and calculate anyway</t>
  </si>
  <si>
    <t>Attempt Plagiarism - Always No</t>
  </si>
  <si>
    <t>Procto Flag - Always No</t>
  </si>
  <si>
    <t>Protcor Reason - Always N/A</t>
  </si>
  <si>
    <t>Q2-14 Code Language - MySQL if &gt; 0 LOC, "-" Otherwise(13&amp;14 also have blanks for some reason, but same pattern</t>
  </si>
  <si>
    <t>Q2-14 Plagiarism - Always No</t>
  </si>
  <si>
    <t>Q2-14 Plag Pct - Always N/A</t>
  </si>
  <si>
    <t>Q2-14 Test Case pass - varies but follows from scores, loc per question - virtually no interest, deleting</t>
  </si>
  <si>
    <t>q01</t>
  </si>
  <si>
    <t>q02</t>
  </si>
  <si>
    <t>q03</t>
  </si>
  <si>
    <t>q04</t>
  </si>
  <si>
    <t>q05</t>
  </si>
  <si>
    <t>q06</t>
  </si>
  <si>
    <t>q07</t>
  </si>
  <si>
    <t>q08</t>
  </si>
  <si>
    <t>q09</t>
  </si>
  <si>
    <t>compile&amp;test_ct</t>
  </si>
  <si>
    <t>data_issue_bool</t>
  </si>
  <si>
    <t>tek_bool</t>
  </si>
  <si>
    <t>tek_detail</t>
  </si>
  <si>
    <t>cand_provided_major</t>
  </si>
  <si>
    <t>invited_at_dt</t>
  </si>
  <si>
    <t>attempt_start_dt</t>
  </si>
  <si>
    <t>attempt_duration</t>
  </si>
  <si>
    <t>sum_of_quest_duration</t>
  </si>
  <si>
    <t>attempt_ct</t>
  </si>
  <si>
    <t>window_exit_ct</t>
  </si>
  <si>
    <t>out_of_window_duration</t>
  </si>
  <si>
    <t>q01-score</t>
  </si>
  <si>
    <t>q02-score</t>
  </si>
  <si>
    <t>q03-score</t>
  </si>
  <si>
    <t>q04-score</t>
  </si>
  <si>
    <t>q05-score</t>
  </si>
  <si>
    <t>q06-score</t>
  </si>
  <si>
    <t>q07-score</t>
  </si>
  <si>
    <t>q08-score</t>
  </si>
  <si>
    <t>q09-score</t>
  </si>
  <si>
    <t>q01-time</t>
  </si>
  <si>
    <t>q02-time</t>
  </si>
  <si>
    <t>q03-time</t>
  </si>
  <si>
    <t>q04-time</t>
  </si>
  <si>
    <t>q05-time</t>
  </si>
  <si>
    <t>q06-time</t>
  </si>
  <si>
    <t>q07-time</t>
  </si>
  <si>
    <t>q08-time</t>
  </si>
  <si>
    <t>q09-time</t>
  </si>
  <si>
    <t>q02-loc</t>
  </si>
  <si>
    <t>q03-loc</t>
  </si>
  <si>
    <t>q04-loc</t>
  </si>
  <si>
    <t>q05-loc</t>
  </si>
  <si>
    <t>q06-loc</t>
  </si>
  <si>
    <t>q07-loc</t>
  </si>
  <si>
    <t>q08-loc</t>
  </si>
  <si>
    <t>q09-loc</t>
  </si>
  <si>
    <t>q02-compile&amp;test_ct</t>
  </si>
  <si>
    <t>q03-compile&amp;test_ct</t>
  </si>
  <si>
    <t>q04-compile&amp;test_ct</t>
  </si>
  <si>
    <t>q05-compile&amp;test_ct</t>
  </si>
  <si>
    <t>q06-compile&amp;test_ct</t>
  </si>
  <si>
    <t>q07-compile&amp;test_ct</t>
  </si>
  <si>
    <t>q08-compile&amp;test_ct</t>
  </si>
  <si>
    <t>q09-compile&amp;test_ct</t>
  </si>
  <si>
    <t>q10-compile&amp;test_ct</t>
  </si>
  <si>
    <t>q11-compile&amp;test_ct</t>
  </si>
  <si>
    <t>q12-compile&amp;test_ct</t>
  </si>
  <si>
    <t>q13-compile&amp;test_ct</t>
  </si>
  <si>
    <t>q14-compile&amp;test_ct</t>
  </si>
  <si>
    <t>net_disconnect_duration</t>
  </si>
  <si>
    <t>attempt_end_dt</t>
  </si>
  <si>
    <t>Assume for Pass/Fail that 92 is percent since no sum of questions yields 92 raw score</t>
  </si>
  <si>
    <t>Major issues with date/times</t>
  </si>
  <si>
    <t>Invite datetime completely incoherent/incomprehensible, and not interesting for analysis anyway --&gt; delete</t>
  </si>
  <si>
    <t>Start &gt; End 92%, so swap, but still dubious</t>
  </si>
  <si>
    <t>attempt_time</t>
  </si>
  <si>
    <t>out_of_window_time</t>
  </si>
  <si>
    <t>net_disconnect_time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</si>
  <si>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</si>
  <si>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</si>
  <si>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</si>
  <si>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</si>
  <si>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</si>
  <si>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</si>
  <si>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</si>
  <si>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</si>
  <si>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</si>
  <si>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</si>
  <si>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</si>
  <si>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</si>
  <si>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</si>
  <si>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</si>
  <si>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Candidate ID mapping available on request</t>
  </si>
  <si>
    <t>SQL - subquery</t>
  </si>
  <si>
    <t>SQL - aggregate functions</t>
  </si>
  <si>
    <t>SQL - case statement</t>
  </si>
  <si>
    <t>SQL - Joins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</si>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</sst>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\ hh:mm"/>
    <numFmt numFmtId="165" formatCode="_(* #,##0_);_(* \(#,##0\);_(* &quot;-&quot;??_);_(@_)"/>
    <numFmt numFmtId="166" formatCode="00000"/>
  </numFmts>
  <fonts count="11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8"/>
      <name val="Arial"/>
      <scheme val="minor"/>
    </font>
    <font>
      <sz val="2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</cellStyleXfs>
  <cellXfs count="47">
    <xf numFmtId="0" fontId="0" fillId="0" borderId="0" xfId="0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top" wrapText="1"/>
    </xf>
    <xf numFmtId="0" fontId="6" fillId="0" borderId="0" xfId="0" applyFont="1"/>
    <xf numFmtId="0" fontId="6" fillId="0" borderId="0" xfId="2"/>
    <xf numFmtId="0" fontId="6" fillId="0" borderId="0" xfId="2" applyAlignment="1">
      <alignment horizontal="left"/>
    </xf>
    <xf numFmtId="165" fontId="0" fillId="0" borderId="0" xfId="3" applyNumberFormat="1" applyFont="1"/>
    <xf numFmtId="0" fontId="6" fillId="0" borderId="0" xfId="2" applyAlignment="1">
      <alignment horizontal="right"/>
    </xf>
    <xf numFmtId="165" fontId="0" fillId="0" borderId="0" xfId="3" applyNumberFormat="1" applyFont="1" applyAlignment="1">
      <alignment horizontal="right"/>
    </xf>
    <xf numFmtId="0" fontId="8" fillId="0" borderId="0" xfId="2" applyFont="1"/>
    <xf numFmtId="0" fontId="4" fillId="0" borderId="0" xfId="2" applyFont="1"/>
    <xf numFmtId="0" fontId="6" fillId="2" borderId="0" xfId="2" applyFill="1"/>
    <xf numFmtId="0" fontId="6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0" borderId="0" xfId="2" applyFont="1"/>
    <xf numFmtId="0" fontId="5" fillId="0" borderId="2" xfId="2" applyFont="1" applyBorder="1"/>
    <xf numFmtId="0" fontId="4" fillId="0" borderId="2" xfId="2" applyFont="1" applyBorder="1"/>
    <xf numFmtId="0" fontId="4" fillId="0" borderId="1" xfId="2" applyFont="1" applyBorder="1"/>
    <xf numFmtId="166" fontId="0" fillId="0" borderId="0" xfId="0" applyNumberFormat="1"/>
    <xf numFmtId="166" fontId="5" fillId="0" borderId="0" xfId="2" applyNumberFormat="1" applyFont="1"/>
    <xf numFmtId="166" fontId="4" fillId="0" borderId="0" xfId="2" applyNumberFormat="1" applyFont="1"/>
    <xf numFmtId="166" fontId="6" fillId="0" borderId="0" xfId="2" applyNumberFormat="1"/>
    <xf numFmtId="165" fontId="6" fillId="0" borderId="0" xfId="1" applyNumberFormat="1" applyFont="1" applyAlignment="1">
      <alignment horizontal="right"/>
    </xf>
    <xf numFmtId="164" fontId="5" fillId="0" borderId="2" xfId="2" applyNumberFormat="1" applyFont="1" applyBorder="1"/>
    <xf numFmtId="164" fontId="4" fillId="0" borderId="2" xfId="2" applyNumberFormat="1" applyFont="1" applyBorder="1"/>
    <xf numFmtId="164" fontId="4" fillId="0" borderId="0" xfId="2" applyNumberFormat="1" applyFont="1"/>
    <xf numFmtId="164" fontId="4" fillId="0" borderId="1" xfId="2" applyNumberFormat="1" applyFont="1" applyBorder="1"/>
    <xf numFmtId="164" fontId="6" fillId="0" borderId="0" xfId="2" applyNumberFormat="1"/>
    <xf numFmtId="165" fontId="5" fillId="0" borderId="2" xfId="1" applyNumberFormat="1" applyFont="1" applyFill="1" applyBorder="1" applyAlignment="1"/>
    <xf numFmtId="165" fontId="4" fillId="0" borderId="2" xfId="1" applyNumberFormat="1" applyFont="1" applyFill="1" applyBorder="1" applyAlignment="1"/>
    <xf numFmtId="165" fontId="4" fillId="0" borderId="0" xfId="1" applyNumberFormat="1" applyFont="1" applyFill="1" applyBorder="1" applyAlignment="1"/>
    <xf numFmtId="165" fontId="4" fillId="0" borderId="1" xfId="1" applyNumberFormat="1" applyFont="1" applyFill="1" applyBorder="1" applyAlignment="1"/>
    <xf numFmtId="165" fontId="6" fillId="0" borderId="0" xfId="1" applyNumberFormat="1" applyFont="1"/>
    <xf numFmtId="165" fontId="5" fillId="0" borderId="2" xfId="2" applyNumberFormat="1" applyFont="1" applyBorder="1"/>
    <xf numFmtId="165" fontId="4" fillId="0" borderId="2" xfId="2" applyNumberFormat="1" applyFont="1" applyBorder="1"/>
    <xf numFmtId="165" fontId="4" fillId="0" borderId="0" xfId="2" applyNumberFormat="1" applyFont="1"/>
    <xf numFmtId="165" fontId="4" fillId="0" borderId="1" xfId="2" applyNumberFormat="1" applyFont="1" applyBorder="1"/>
    <xf numFmtId="165" fontId="6" fillId="0" borderId="0" xfId="2" applyNumberFormat="1"/>
    <xf numFmtId="165" fontId="6" fillId="0" borderId="0" xfId="2" applyNumberFormat="1" applyAlignment="1">
      <alignment horizontal="right"/>
    </xf>
    <xf numFmtId="166" fontId="5" fillId="0" borderId="0" xfId="2" applyNumberFormat="1" applyFont="1" applyAlignment="1">
      <alignment horizontal="right"/>
    </xf>
    <xf numFmtId="166" fontId="4" fillId="0" borderId="0" xfId="2" applyNumberFormat="1" applyFont="1" applyAlignment="1">
      <alignment horizontal="right"/>
    </xf>
    <xf numFmtId="166" fontId="5" fillId="0" borderId="0" xfId="2" applyNumberFormat="1" applyFont="1" applyAlignment="1">
      <alignment horizontal="left"/>
    </xf>
    <xf numFmtId="166" fontId="4" fillId="0" borderId="0" xfId="2" applyNumberFormat="1" applyFont="1" applyAlignment="1">
      <alignment horizontal="left"/>
    </xf>
    <xf numFmtId="0" fontId="8" fillId="0" borderId="0" xfId="2" applyFont="1" applyAlignment="1">
      <alignment horizontal="left"/>
    </xf>
    <xf numFmtId="0" fontId="1" fillId="0" borderId="0" xfId="0" applyFont="1" applyAlignment="1">
      <alignment vertical="top" wrapText="1"/>
    </xf>
    <xf numFmtId="0" fontId="10" fillId="0" borderId="0" xfId="0" applyFont="1"/>
  </cellXfs>
  <cellStyles count="4">
    <cellStyle name="Comma" xfId="1" builtinId="3"/>
    <cellStyle name="Comma 2" xfId="3" xr:uid="{00E631D7-F7EB-4572-8066-02DCA5EEC8D4}"/>
    <cellStyle name="Normal" xfId="0" builtinId="0"/>
    <cellStyle name="Normal 2" xfId="2" xr:uid="{2EE899FF-9314-4EC0-A3E1-5E3B5DEF2D05}"/>
  </cellStyles>
  <dxfs count="349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6" formatCode="0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6" formatCode="00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6" formatCode="000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7BDD8CD-0C0D-40BC-96C6-1507ED8CD7A8}" name="Table81214" displayName="Table81214" ref="A1:BX649" totalsRowShown="0" headerRowDxfId="348" dataDxfId="347" headerRowCellStyle="Normal 2" dataCellStyle="Normal 2">
  <autoFilter ref="A1:BX649" xr:uid="{90C46203-8B59-434A-BF4B-0B789C7F47BB}"/>
  <sortState xmlns:xlrd2="http://schemas.microsoft.com/office/spreadsheetml/2017/richdata2" ref="A2:BX649">
    <sortCondition ref="A1:A649"/>
  </sortState>
  <tableColumns count="76">
    <tableColumn id="1" xr3:uid="{7BB55B86-D2AC-4061-83BF-667EA41C16F2}" name="cand_id" dataDxfId="346" dataCellStyle="Normal 2"/>
    <tableColumn id="7" xr3:uid="{4E328700-72F9-433C-B9B6-CFF966D7381F}" name="attempt_end_dt" dataDxfId="345" dataCellStyle="Normal 2"/>
    <tableColumn id="8" xr3:uid="{558BD6F2-708A-434D-9A0E-EB12ADE5E584}" name="attempt_start_dt" dataDxfId="344" dataCellStyle="Normal 2"/>
    <tableColumn id="9" xr3:uid="{FE65A46E-B0A9-4025-922B-6E573E870C5B}" name="attempt_time" dataDxfId="343" dataCellStyle="Normal 2"/>
    <tableColumn id="10" xr3:uid="{7568D2FE-3D7A-4FAC-BFA0-E605126A1DCD}" name="attempt_ct" dataDxfId="342" dataCellStyle="Normal 2"/>
    <tableColumn id="11" xr3:uid="{A543D311-3FE9-48F6-A040-15AAE72C9F1E}" name="window_exit_ct" dataDxfId="341" dataCellStyle="Normal 2"/>
    <tableColumn id="12" xr3:uid="{064417E1-EF40-4F20-86BA-3B7296438E6B}" name="out_of_window_time" dataDxfId="340" dataCellStyle="Comma"/>
    <tableColumn id="13" xr3:uid="{63551AE5-D66E-43DA-A0C6-80E38114009E}" name="max_score" dataDxfId="339" dataCellStyle="Normal 2"/>
    <tableColumn id="17" xr3:uid="{4F061C08-FA46-41D9-B8CB-9BE632F88735}" name="net_disconnect_time" dataDxfId="338" dataCellStyle="Normal 2"/>
    <tableColumn id="19" xr3:uid="{5DC75721-BFDF-4D73-B9D8-23B242412E85}" name="invite_method" dataDxfId="337" dataCellStyle="Normal 2"/>
    <tableColumn id="20" xr3:uid="{0358776A-3674-4CB5-804D-790CDF0FD8E9}" name="team" dataDxfId="336" dataCellStyle="Normal 2"/>
    <tableColumn id="21" xr3:uid="{C4BA5480-F2F6-4E08-94F4-8563B0CE9F85}" name="copy_paste_ct" dataDxfId="335" dataCellStyle="Normal 2"/>
    <tableColumn id="24" xr3:uid="{3DEC03D6-F4AB-43CC-9578-ED51885F7070}" name="prod_rating" dataDxfId="334" dataCellStyle="Normal 2"/>
    <tableColumn id="160" xr3:uid="{34F6E382-AF86-47A6-AD49-4AF5A72CB915}" name="city" dataDxfId="333" dataCellStyle="Normal 2"/>
    <tableColumn id="159" xr3:uid="{9B8E8DC2-289A-4E7E-845A-E7D650EF7795}" name="state" dataDxfId="332" dataCellStyle="Normal 2"/>
    <tableColumn id="161" xr3:uid="{13DCAF39-70C4-4CB9-89AA-B2452DA9697C}" name="zip" dataDxfId="331" dataCellStyle="Normal 2"/>
    <tableColumn id="155" xr3:uid="{AF87A1EE-0CF9-451A-B46F-5E5E673F603B}" name="cand_provided_major" dataDxfId="330" dataCellStyle="Normal 2"/>
    <tableColumn id="165" xr3:uid="{C939407B-1F15-4E5E-A673-43B2A47DCECD}" name="major-clean" dataDxfId="329" dataCellStyle="Normal 2"/>
    <tableColumn id="164" xr3:uid="{DB030C37-B46A-4779-9943-13719CF700E3}" name="major-area" dataDxfId="328" dataCellStyle="Normal 2"/>
    <tableColumn id="163" xr3:uid="{E727C823-78AD-451C-9C2C-F3E6851277D0}" name="tek_bool" dataDxfId="327" dataCellStyle="Normal 2"/>
    <tableColumn id="162" xr3:uid="{F5B74B26-DBDB-4844-A830-556BDABFEC0D}" name="tek_detail" dataDxfId="326" dataCellStyle="Normal 2"/>
    <tableColumn id="158" xr3:uid="{218ABC54-B56F-4DD1-B5DE-063ADF6DD106}" name="data_issue_bool" dataDxfId="325" dataCellStyle="Normal 2"/>
    <tableColumn id="25" xr3:uid="{ABB54050-7033-4AC4-9F6F-7B5A1694F958}" name="q01-score" dataDxfId="324" dataCellStyle="Normal 2"/>
    <tableColumn id="26" xr3:uid="{A0556476-8AAF-4537-BE50-7B85BFD10596}" name="q02-score" dataDxfId="323" dataCellStyle="Normal 2"/>
    <tableColumn id="27" xr3:uid="{76125936-BCA8-4D5E-ABB7-6CAEF267BDAA}" name="q03-score" dataDxfId="322" dataCellStyle="Normal 2"/>
    <tableColumn id="28" xr3:uid="{F1703D24-E18C-4FF4-B1A9-B453E8A37DFB}" name="q04-score" dataDxfId="321" dataCellStyle="Normal 2"/>
    <tableColumn id="29" xr3:uid="{6C21A36F-0DDD-41D5-9E09-B9A4A718525D}" name="q05-score" dataDxfId="320" dataCellStyle="Normal 2"/>
    <tableColumn id="30" xr3:uid="{7F9CE3EC-4057-4C28-87BD-400040B76AE5}" name="q06-score" dataDxfId="319" dataCellStyle="Normal 2"/>
    <tableColumn id="31" xr3:uid="{2F4FFEFD-0271-4CDA-A139-CA5A9CAFBB28}" name="q07-score" dataDxfId="318" dataCellStyle="Normal 2"/>
    <tableColumn id="32" xr3:uid="{DC55D66A-CC68-4D73-B902-D076D14EF594}" name="q08-score" dataDxfId="317" dataCellStyle="Normal 2"/>
    <tableColumn id="33" xr3:uid="{63C11044-9A90-4CA4-B1CF-20C021DCF8F1}" name="q09-score" dataDxfId="316" dataCellStyle="Normal 2"/>
    <tableColumn id="34" xr3:uid="{6F2F4FDB-18D5-4FA5-AF76-993503F63321}" name="q10-score" dataDxfId="315" dataCellStyle="Normal 2"/>
    <tableColumn id="35" xr3:uid="{CE2B5BDB-A991-4B2C-BF7C-867D1E8B69E5}" name="q11-score" dataDxfId="314" dataCellStyle="Normal 2"/>
    <tableColumn id="36" xr3:uid="{761DDEA0-3664-472F-B9E4-E66D411E159D}" name="q12-score" dataDxfId="313" dataCellStyle="Normal 2"/>
    <tableColumn id="37" xr3:uid="{0BBF86DD-61F6-4132-AF22-365E65BBDF73}" name="q13-score" dataDxfId="312" dataCellStyle="Normal 2"/>
    <tableColumn id="38" xr3:uid="{52C9F980-235A-4BD1-B768-3E56FC1F340D}" name="q14-score" dataDxfId="311" dataCellStyle="Normal 2"/>
    <tableColumn id="47" xr3:uid="{615CC6A9-B0BC-489C-B878-820E74782838}" name="q01-time" dataDxfId="310" dataCellStyle="Normal 2"/>
    <tableColumn id="48" xr3:uid="{5B0B887C-5B0C-46C1-8ACF-33815308294B}" name="q02-time" dataDxfId="309" dataCellStyle="Normal 2"/>
    <tableColumn id="49" xr3:uid="{85C6CE7A-ED14-4FCF-9C9A-E4243B16E647}" name="q03-time" dataDxfId="308" dataCellStyle="Normal 2"/>
    <tableColumn id="50" xr3:uid="{81B768E5-D0F1-410D-A7AD-A7AC4322BAA5}" name="q04-time" dataDxfId="307" dataCellStyle="Normal 2"/>
    <tableColumn id="51" xr3:uid="{171E338D-E7CB-487A-984D-8AF10CAA1ADD}" name="q05-time" dataDxfId="306" dataCellStyle="Normal 2"/>
    <tableColumn id="52" xr3:uid="{1E9F62A7-587C-4256-A0E0-1F9E4FE7DE0C}" name="q06-time" dataDxfId="305" dataCellStyle="Normal 2"/>
    <tableColumn id="53" xr3:uid="{4A8F863E-A4E9-40FF-AE43-3F4F3304F8C0}" name="q07-time" dataDxfId="304" dataCellStyle="Normal 2"/>
    <tableColumn id="54" xr3:uid="{D78CE2FE-4862-4ECF-AAFE-31322D70D149}" name="q08-time" dataDxfId="303" dataCellStyle="Normal 2"/>
    <tableColumn id="55" xr3:uid="{5559A985-024F-4160-9B2C-D4352B02B5CF}" name="q09-time" dataDxfId="302" dataCellStyle="Normal 2"/>
    <tableColumn id="56" xr3:uid="{A716BA38-480B-4452-92F5-E0E6561F45E6}" name="q10-time" dataDxfId="301" dataCellStyle="Normal 2"/>
    <tableColumn id="57" xr3:uid="{DE2B9B18-E3CC-4BDC-9F16-61327B49E80F}" name="q11-time" dataDxfId="300" dataCellStyle="Normal 2"/>
    <tableColumn id="58" xr3:uid="{477480A9-6275-4513-BC7B-3D3A913B3183}" name="q12-time" dataDxfId="299" dataCellStyle="Normal 2"/>
    <tableColumn id="59" xr3:uid="{80435099-9293-400A-A232-EBB41A2BD2AD}" name="q13-time" dataDxfId="298" dataCellStyle="Normal 2"/>
    <tableColumn id="60" xr3:uid="{97904F1A-E610-4D25-8A42-5A30FB9DBD54}" name="q14-time" dataDxfId="297" dataCellStyle="Normal 2"/>
    <tableColumn id="61" xr3:uid="{0EEC711A-B74D-4546-A361-06504365F6EF}" name="q02-loc" dataDxfId="296" dataCellStyle="Normal 2"/>
    <tableColumn id="62" xr3:uid="{98C14171-FE32-45E8-9F6A-3E898E21ED54}" name="q03-loc" dataDxfId="295" dataCellStyle="Normal 2"/>
    <tableColumn id="63" xr3:uid="{5856BD28-C0BA-4EC7-997F-FFA201297CC4}" name="q04-loc" dataDxfId="294" dataCellStyle="Normal 2"/>
    <tableColumn id="64" xr3:uid="{00EAD533-78A5-49FE-961C-AA82F192F126}" name="q05-loc" dataDxfId="293" dataCellStyle="Normal 2"/>
    <tableColumn id="65" xr3:uid="{CE0C9276-D611-4B79-9450-FA71797B6550}" name="q06-loc" dataDxfId="292" dataCellStyle="Normal 2"/>
    <tableColumn id="66" xr3:uid="{30340EA4-F091-407B-85CD-F4E008D48D78}" name="q07-loc" dataDxfId="291" dataCellStyle="Normal 2"/>
    <tableColumn id="67" xr3:uid="{BF72B1D9-C07A-405D-A387-29E0B3EFD2BE}" name="q08-loc" dataDxfId="290" dataCellStyle="Normal 2"/>
    <tableColumn id="68" xr3:uid="{A1C0AE1A-F3CD-403B-AB8D-1B9EA93B89AA}" name="q09-loc" dataDxfId="289" dataCellStyle="Normal 2"/>
    <tableColumn id="69" xr3:uid="{5695D0E1-7C1E-4E63-9D51-CC5BAF6662D1}" name="q10-loc" dataDxfId="288" dataCellStyle="Normal 2"/>
    <tableColumn id="70" xr3:uid="{ABD84B1B-B335-40E0-95F7-93FD35D103E3}" name="q11-loc" dataDxfId="287" dataCellStyle="Normal 2"/>
    <tableColumn id="71" xr3:uid="{03DE8B96-ED48-4ABD-931C-879DBE4C0BCC}" name="q12-loc" dataDxfId="286" dataCellStyle="Normal 2"/>
    <tableColumn id="72" xr3:uid="{C6619B2C-8C03-4F6F-B005-42AFC638017A}" name="q13-loc" dataDxfId="285" dataCellStyle="Normal 2"/>
    <tableColumn id="73" xr3:uid="{1A8E8F2C-2736-4E89-AB83-BA4D71DB78E1}" name="q14-loc" dataDxfId="284" dataCellStyle="Normal 2"/>
    <tableColumn id="74" xr3:uid="{0A5E92C7-40E2-492C-B831-4A7FF0567742}" name="q02-compile&amp;test_ct" dataDxfId="283" dataCellStyle="Normal 2"/>
    <tableColumn id="75" xr3:uid="{B59628F4-611D-4783-BEE6-A086DB26F1C4}" name="q03-compile&amp;test_ct" dataDxfId="282" dataCellStyle="Normal 2"/>
    <tableColumn id="76" xr3:uid="{6BEBD100-D298-4DF4-A0E9-B0B78B548FD3}" name="q04-compile&amp;test_ct" dataDxfId="281" dataCellStyle="Normal 2"/>
    <tableColumn id="77" xr3:uid="{E5940644-3208-4583-98A9-AA711F9E3B83}" name="q05-compile&amp;test_ct" dataDxfId="280" dataCellStyle="Normal 2"/>
    <tableColumn id="78" xr3:uid="{650D4A4D-0593-4291-9453-965878E9E700}" name="q06-compile&amp;test_ct" dataDxfId="279" dataCellStyle="Normal 2"/>
    <tableColumn id="79" xr3:uid="{45CE545A-69F7-47C2-84B9-3A51C670AAAC}" name="q07-compile&amp;test_ct" dataDxfId="278" dataCellStyle="Normal 2"/>
    <tableColumn id="80" xr3:uid="{6F0912A0-0528-4BFF-AB6D-9A45B3C1341F}" name="q08-compile&amp;test_ct" dataDxfId="277" dataCellStyle="Normal 2"/>
    <tableColumn id="81" xr3:uid="{FA7D1141-985E-41A9-93C4-38577C26EFF3}" name="q09-compile&amp;test_ct" dataDxfId="276" dataCellStyle="Normal 2"/>
    <tableColumn id="82" xr3:uid="{D49486E9-9E31-4AB4-96C6-D2E7F2BB98B3}" name="q10-compile&amp;test_ct" dataDxfId="275" dataCellStyle="Normal 2"/>
    <tableColumn id="83" xr3:uid="{FEDD4066-5661-4850-8C03-E9B88F7D1C39}" name="q11-compile&amp;test_ct" dataDxfId="274" dataCellStyle="Normal 2"/>
    <tableColumn id="84" xr3:uid="{2DEAC31F-2DAF-46AD-9FC2-4882405D5CB4}" name="q12-compile&amp;test_ct" dataDxfId="273" dataCellStyle="Normal 2"/>
    <tableColumn id="85" xr3:uid="{748084CD-3EBC-40EA-B3E7-0EC1C2FF88C0}" name="q13-compile&amp;test_ct" dataDxfId="272" dataCellStyle="Normal 2"/>
    <tableColumn id="86" xr3:uid="{B632CC7C-0F54-4F6E-9A51-46D5BA97F2AC}" name="q14-compile&amp;test_ct" dataDxfId="271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844C1DC-CF61-4A49-9272-BEF1C174BEA5}" name="Table17" displayName="Table17" ref="A1:B43" totalsRowShown="0">
  <autoFilter ref="A1:B43" xr:uid="{EA1FBA6A-A584-4037-A6C0-63D9931E0334}"/>
  <sortState xmlns:xlrd2="http://schemas.microsoft.com/office/spreadsheetml/2017/richdata2" ref="A2:B43">
    <sortCondition ref="A1:A43"/>
  </sortState>
  <tableColumns count="2">
    <tableColumn id="1" xr3:uid="{9189F9DE-6E07-49E0-B75E-FF073B1DF4BA}" name="Qnum"/>
    <tableColumn id="2" xr3:uid="{5E9AD295-E48C-4C0F-A9A5-BCE134C50B11}" name="Tag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2738244-ADBC-4E66-A6FF-D09F549CBE9D}" name="Table812" displayName="Table812" ref="A1:CU649" totalsRowShown="0" headerRowDxfId="270" dataDxfId="269" headerRowCellStyle="Normal 2" dataCellStyle="Normal 2">
  <autoFilter ref="A1:CU649" xr:uid="{90C46203-8B59-434A-BF4B-0B789C7F47BB}"/>
  <sortState xmlns:xlrd2="http://schemas.microsoft.com/office/spreadsheetml/2017/richdata2" ref="A2:CU649">
    <sortCondition ref="A1:A649"/>
  </sortState>
  <tableColumns count="99">
    <tableColumn id="1" xr3:uid="{7D1EB561-BFBF-444E-AFF2-CD783DAE569C}" name="cand_id" dataDxfId="268" dataCellStyle="Normal 2"/>
    <tableColumn id="3" xr3:uid="{64C6C1F6-8492-4600-94EE-CB6D25C895CD}" name="Invited At" dataDxfId="267" dataCellStyle="Normal 2"/>
    <tableColumn id="7" xr3:uid="{9B1404BE-3C83-4B4C-8CD9-3E3BA3193590}" name="Attempt Starttime" dataDxfId="266" dataCellStyle="Normal 2"/>
    <tableColumn id="8" xr3:uid="{F17466BB-B84F-4880-A74C-A6AAFFD33FDF}" name="Attempt Endtime" dataDxfId="265" dataCellStyle="Normal 2"/>
    <tableColumn id="9" xr3:uid="{538C74E8-AB72-4D8F-AFCC-084AF5B7E42F}" name="Attempt Time Taken (seconds)" dataDxfId="264" dataCellStyle="Normal 2"/>
    <tableColumn id="181" xr3:uid="{F81BAE01-89E9-4B6F-819A-50D1B99DE908}" name="Duration - sum of questions" dataDxfId="263" dataCellStyle="Normal 2">
      <calculatedColumnFormula>SUM(Table812[[#This Row],[Time Taken Per Question: 1]:[Time Taken Per Question: 14]])</calculatedColumnFormula>
    </tableColumn>
    <tableColumn id="10" xr3:uid="{913071A9-DA19-49BA-BFF0-98D358804FE9}" name="Attempt Count" dataDxfId="262" dataCellStyle="Normal 2"/>
    <tableColumn id="11" xr3:uid="{7A21D592-B99E-4D61-82C4-8B6717B68E2F}" name="Number Of Window Exits" dataDxfId="261" dataCellStyle="Normal 2"/>
    <tableColumn id="12" xr3:uid="{00C56FA0-565C-41DA-A402-D6B3E6DBB01F}" name="Out Of Window Duration (seconds)" dataDxfId="260" dataCellStyle="Comma"/>
    <tableColumn id="13" xr3:uid="{C152C557-D891-4D0B-A353-C1528DC2396C}" name="Max Score" dataDxfId="259" dataCellStyle="Normal 2"/>
    <tableColumn id="14" xr3:uid="{FB2D1AE0-76DC-45C5-9D64-D66B19B4D50C}" name="Score" dataDxfId="258" dataCellStyle="Normal 2"/>
    <tableColumn id="15" xr3:uid="{8437C828-9C4C-48B5-A7B3-343441B0E809}" name="Cutoff Score" dataDxfId="257" dataCellStyle="Normal 2"/>
    <tableColumn id="16" xr3:uid="{947A9265-430D-4DBF-B1CE-6BD3F2212578}" name="Percentage Score" dataDxfId="256" dataCellStyle="Normal 2"/>
    <tableColumn id="17" xr3:uid="{00C0A514-D99C-4BD0-8E4F-42CBA2E1D3DC}" name="Network Disconnected Duration (seconds)" dataDxfId="255" dataCellStyle="Normal 2"/>
    <tableColumn id="19" xr3:uid="{EF696307-012F-47A6-89F0-89F4C8CFE895}" name="Invite Method" dataDxfId="254" dataCellStyle="Normal 2"/>
    <tableColumn id="20" xr3:uid="{3E9B561D-32B0-43DB-8D3A-4680C4E48978}" name="Team" dataDxfId="253" dataCellStyle="Normal 2"/>
    <tableColumn id="21" xr3:uid="{90B39FAC-1053-4A27-AA0C-4848E4E209F6}" name="Copy Paste Count" dataDxfId="252" dataCellStyle="Normal 2"/>
    <tableColumn id="24" xr3:uid="{214C3615-F538-49D2-A947-99A2E4949C90}" name="Product Rating" dataDxfId="251" dataCellStyle="Normal 2"/>
    <tableColumn id="25" xr3:uid="{D0B52255-5980-4AD8-9572-D548E5842B65}" name="Question Score: 1" dataDxfId="250" dataCellStyle="Normal 2"/>
    <tableColumn id="26" xr3:uid="{16C52F7D-D872-4107-B5A7-CC1C4A8A6B12}" name="Question Score: 2" dataDxfId="249" dataCellStyle="Normal 2"/>
    <tableColumn id="27" xr3:uid="{8B346081-91CE-436F-9492-F3AAEDD62536}" name="Question Score: 3" dataDxfId="248" dataCellStyle="Normal 2"/>
    <tableColumn id="28" xr3:uid="{436BA06F-2B49-442B-B0FF-BAB37415F780}" name="Question Score: 4" dataDxfId="247" dataCellStyle="Normal 2"/>
    <tableColumn id="29" xr3:uid="{1B5CCE70-B378-47AC-9D8A-48841632BAC4}" name="Question Score: 5" dataDxfId="246" dataCellStyle="Normal 2"/>
    <tableColumn id="30" xr3:uid="{7A68B8B6-6971-4121-90BB-6AC2738CE568}" name="Question Score: 6" dataDxfId="245" dataCellStyle="Normal 2"/>
    <tableColumn id="31" xr3:uid="{01E41D2D-DEEF-4B08-9084-6BDB6ED3EC2C}" name="Question Score: 7" dataDxfId="244" dataCellStyle="Normal 2"/>
    <tableColumn id="32" xr3:uid="{1AF4204E-93BD-452A-96DC-CEFB75E3C423}" name="Question Score: 8" dataDxfId="243" dataCellStyle="Normal 2"/>
    <tableColumn id="33" xr3:uid="{31940902-CBDB-453C-A183-954810AE3302}" name="Question Score: 9" dataDxfId="242" dataCellStyle="Normal 2"/>
    <tableColumn id="34" xr3:uid="{A3AD10DB-FD77-4F4C-948E-4FF27D808249}" name="Question Score: 10" dataDxfId="241" dataCellStyle="Normal 2"/>
    <tableColumn id="35" xr3:uid="{7C5C26B6-2F14-4C2E-8418-908E5FC81111}" name="Question Score: 11" dataDxfId="240" dataCellStyle="Normal 2"/>
    <tableColumn id="36" xr3:uid="{7EEF49C2-B1E5-4CAE-930B-F250F5697C4D}" name="Question Score: 12" dataDxfId="239" dataCellStyle="Normal 2"/>
    <tableColumn id="37" xr3:uid="{1B21351E-3E00-4678-9D57-8CA03BA0FF4F}" name="Question Score: 13" dataDxfId="238" dataCellStyle="Normal 2"/>
    <tableColumn id="38" xr3:uid="{DCA1907A-AC2C-4A38-89FF-1CFD2A4F472F}" name="Question Score: 14" dataDxfId="237" dataCellStyle="Normal 2"/>
    <tableColumn id="47" xr3:uid="{43C23CBA-17C6-4D1D-8B2E-D85867F27A25}" name="Time Taken Per Question: 1" dataDxfId="236" dataCellStyle="Normal 2"/>
    <tableColumn id="48" xr3:uid="{CE6C2D61-4954-48F1-8A17-43C9E0B7F4C0}" name="Time Taken Per Question: 2" dataDxfId="235" dataCellStyle="Normal 2"/>
    <tableColumn id="49" xr3:uid="{29318023-43D1-4F15-942E-EA46818B7568}" name="Time Taken Per Question: 3" dataDxfId="234" dataCellStyle="Normal 2"/>
    <tableColumn id="50" xr3:uid="{1563C5BB-AA04-4BD4-B67E-EB62A4BF7A4C}" name="Time Taken Per Question: 4" dataDxfId="233" dataCellStyle="Normal 2"/>
    <tableColumn id="51" xr3:uid="{A523DBD1-778A-41B2-B2B9-F3213D884B16}" name="Time Taken Per Question: 5" dataDxfId="232" dataCellStyle="Normal 2"/>
    <tableColumn id="52" xr3:uid="{1634DDE3-526B-47C9-9DAA-C946B0880223}" name="Time Taken Per Question: 6" dataDxfId="231" dataCellStyle="Normal 2"/>
    <tableColumn id="53" xr3:uid="{67E53C04-BA13-47DF-8BFB-23D73B2F99DD}" name="Time Taken Per Question: 7" dataDxfId="230" dataCellStyle="Normal 2"/>
    <tableColumn id="54" xr3:uid="{E014A100-49F5-4970-A8B4-DEB934917874}" name="Time Taken Per Question: 8" dataDxfId="229" dataCellStyle="Normal 2"/>
    <tableColumn id="55" xr3:uid="{6A430912-E9E6-40D9-A376-43402101DEC9}" name="Time Taken Per Question: 9" dataDxfId="228" dataCellStyle="Normal 2"/>
    <tableColumn id="56" xr3:uid="{00682A2D-DBFA-4ECE-A2DF-2C05114ED742}" name="Time Taken Per Question: 10" dataDxfId="227" dataCellStyle="Normal 2"/>
    <tableColumn id="57" xr3:uid="{61C7BB48-4798-456D-B94B-E539C4237794}" name="Time Taken Per Question: 11" dataDxfId="226" dataCellStyle="Normal 2"/>
    <tableColumn id="58" xr3:uid="{14375746-82F5-4034-83BB-8ACD80C1A1EF}" name="Time Taken Per Question: 12" dataDxfId="225" dataCellStyle="Normal 2"/>
    <tableColumn id="59" xr3:uid="{C3AFDD59-5100-42FF-9DD3-389DB3FBF0F0}" name="Time Taken Per Question: 13" dataDxfId="224" dataCellStyle="Normal 2"/>
    <tableColumn id="60" xr3:uid="{1FFF13A0-A92C-4DDE-931B-B8B3AD1532A9}" name="Time Taken Per Question: 14" dataDxfId="223" dataCellStyle="Normal 2"/>
    <tableColumn id="61" xr3:uid="{86A8CC98-2B36-4E76-98F8-0608DADD4BA3}" name="Lines Of Code: 2" dataDxfId="222" dataCellStyle="Normal 2"/>
    <tableColumn id="62" xr3:uid="{19133A03-8DC0-484C-8083-1983A566C45B}" name="Lines Of Code: 3" dataDxfId="221" dataCellStyle="Normal 2"/>
    <tableColumn id="63" xr3:uid="{E19F134A-E7B6-4B7B-917D-715AC12F20A3}" name="Lines Of Code: 4" dataDxfId="220" dataCellStyle="Normal 2"/>
    <tableColumn id="64" xr3:uid="{572D42FA-6F3A-4074-9760-271AF85D5DA7}" name="Lines Of Code: 5" dataDxfId="219" dataCellStyle="Normal 2"/>
    <tableColumn id="65" xr3:uid="{1AFCCAE6-C811-4C26-A290-441170D77D05}" name="Lines Of Code: 6" dataDxfId="218" dataCellStyle="Normal 2"/>
    <tableColumn id="66" xr3:uid="{5AE01664-E1B1-4386-B035-07D29B043F6E}" name="Lines Of Code: 7" dataDxfId="217" dataCellStyle="Normal 2"/>
    <tableColumn id="67" xr3:uid="{2F627A2E-2F99-453A-97FB-231230444838}" name="Lines Of Code: 8" dataDxfId="216" dataCellStyle="Normal 2"/>
    <tableColumn id="68" xr3:uid="{DA0023B7-0626-4ECF-8309-5F40FFBCE126}" name="Lines Of Code: 9" dataDxfId="215" dataCellStyle="Normal 2"/>
    <tableColumn id="69" xr3:uid="{D8F9BE18-AA6B-4EA9-B0E0-05CA00ED562C}" name="Lines Of Code: 10" dataDxfId="214" dataCellStyle="Normal 2"/>
    <tableColumn id="70" xr3:uid="{AD768C8B-2F48-43BD-9D4B-B9CD8AE5C402}" name="Lines Of Code: 11" dataDxfId="213" dataCellStyle="Normal 2"/>
    <tableColumn id="71" xr3:uid="{255890DD-7E44-4545-A481-39C46412253E}" name="Lines Of Code: 12" dataDxfId="212" dataCellStyle="Normal 2"/>
    <tableColumn id="72" xr3:uid="{742AD3C4-2998-43FB-B6DB-720587E3F5E6}" name="Lines Of Code: 13" dataDxfId="211" dataCellStyle="Normal 2"/>
    <tableColumn id="73" xr3:uid="{DF3BB27F-D56E-4044-9615-3FA43B1C177F}" name="Lines Of Code: 14" dataDxfId="210" dataCellStyle="Normal 2"/>
    <tableColumn id="74" xr3:uid="{F6E1246E-527E-434F-BE14-B82A175E73EE}" name="Compile And Test: 2" dataDxfId="209" dataCellStyle="Normal 2"/>
    <tableColumn id="75" xr3:uid="{426C7C21-7C62-4825-A05E-B345498D6CD8}" name="Compile And Test: 3" dataDxfId="208" dataCellStyle="Normal 2"/>
    <tableColumn id="76" xr3:uid="{50A0F8C9-0715-4E4A-9BAA-B20898D981BE}" name="Compile And Test: 4" dataDxfId="207" dataCellStyle="Normal 2"/>
    <tableColumn id="77" xr3:uid="{02D76FC2-1390-4500-8AC3-410D9A098619}" name="Compile And Test: 5" dataDxfId="206" dataCellStyle="Normal 2"/>
    <tableColumn id="78" xr3:uid="{890FEE52-4F50-4253-9F38-319E48AA122F}" name="Compile And Test: 6" dataDxfId="205" dataCellStyle="Normal 2"/>
    <tableColumn id="79" xr3:uid="{AC515EE6-9925-4DD8-97D2-9A84DAF0082B}" name="Compile And Test: 7" dataDxfId="204" dataCellStyle="Normal 2"/>
    <tableColumn id="80" xr3:uid="{4A663969-8B87-47B0-A42B-E6E8E43A708F}" name="Compile And Test: 8" dataDxfId="203" dataCellStyle="Normal 2"/>
    <tableColumn id="81" xr3:uid="{E5B8153C-9EAC-42F9-84DD-9E5E9D86493D}" name="Compile And Test: 9" dataDxfId="202" dataCellStyle="Normal 2"/>
    <tableColumn id="82" xr3:uid="{9BEFC1BE-17F2-4DE4-AE78-2D5726C649FD}" name="Compile And Test: 10" dataDxfId="201" dataCellStyle="Normal 2"/>
    <tableColumn id="83" xr3:uid="{7B8A9985-7025-4FC0-8184-F96F32100ADD}" name="Compile And Test: 11" dataDxfId="200" dataCellStyle="Normal 2"/>
    <tableColumn id="84" xr3:uid="{3903286F-C16A-4248-B68A-C6F749AA88BC}" name="Compile And Test: 12" dataDxfId="199" dataCellStyle="Normal 2"/>
    <tableColumn id="85" xr3:uid="{EDD56882-0799-46CA-B1E5-F30813626A3C}" name="Compile And Test: 13" dataDxfId="198" dataCellStyle="Normal 2"/>
    <tableColumn id="86" xr3:uid="{F9211C30-B053-4E39-81C0-0B81DFF3D0EA}" name="Compile And Test: 14" dataDxfId="197" dataCellStyle="Normal 2"/>
    <tableColumn id="87" xr3:uid="{BB759713-710E-4F8C-8F50-FD36DF8421BD}" name="myst_c&amp;t_ct1" dataDxfId="196" dataCellStyle="Normal 2"/>
    <tableColumn id="88" xr3:uid="{24D3B9C4-BF15-4696-9DEA-DAE0DBFED3E4}" name="myst_c&amp;t_ct2" dataDxfId="195" dataCellStyle="Normal 2"/>
    <tableColumn id="128" xr3:uid="{659F299D-58E1-4D2F-BD2F-6F7449A47E7D}" name="Question 2 Testcase Is Passed: 1" dataDxfId="194" dataCellStyle="Normal 2"/>
    <tableColumn id="129" xr3:uid="{8F3AB8AF-CCD0-4E11-B01C-86D557A86F26}" name="Question 3 Testcase Is Passed: 1" dataDxfId="193" dataCellStyle="Normal 2"/>
    <tableColumn id="130" xr3:uid="{8B18C68F-02EB-4E8E-AF38-5292485ED824}" name="Question 4 Testcase Is Passed: 1" dataDxfId="192" dataCellStyle="Normal 2"/>
    <tableColumn id="131" xr3:uid="{57916E90-6343-440A-BFAD-9FC63425EF7A}" name="Question 5 Testcase Is Passed: 1" dataDxfId="191" dataCellStyle="Normal 2"/>
    <tableColumn id="132" xr3:uid="{202EBC7D-33D9-4F63-86ED-17A3A5973329}" name="Question 6 Testcase Is Passed: 1" dataDxfId="190" dataCellStyle="Normal 2"/>
    <tableColumn id="133" xr3:uid="{20C56C67-FD0D-485F-9AB3-3FD11B270A24}" name="Question 7 Testcase Is Passed: 1" dataDxfId="189" dataCellStyle="Normal 2"/>
    <tableColumn id="134" xr3:uid="{A57F4430-E475-4AEA-87BB-D49692099091}" name="Question 8 Testcase Is Passed: 1" dataDxfId="188" dataCellStyle="Normal 2"/>
    <tableColumn id="135" xr3:uid="{A733B2F5-8686-466B-A2D0-38F889A080EF}" name="Question 9 Testcase Is Passed: 1" dataDxfId="187" dataCellStyle="Normal 2"/>
    <tableColumn id="136" xr3:uid="{56710394-515E-4B7C-960D-0031DA1A1221}" name="Question 10 Testcase Is Passed: 1" dataDxfId="186" dataCellStyle="Normal 2"/>
    <tableColumn id="137" xr3:uid="{2F752450-E8B9-454A-8E2B-5647E3B9BCC3}" name="Question 11 Testcase Is Passed: 1" dataDxfId="185" dataCellStyle="Normal 2"/>
    <tableColumn id="138" xr3:uid="{6E4BD5DB-A40B-4611-8A47-36051D16AA7E}" name="Question 12 Testcase Is Passed: 1" dataDxfId="184" dataCellStyle="Normal 2"/>
    <tableColumn id="139" xr3:uid="{44DFD1E7-78E3-4B9B-BC6C-39E5D3DD11F0}" name="Question 13 Testcase Is Passed: 1" dataDxfId="183" dataCellStyle="Normal 2"/>
    <tableColumn id="140" xr3:uid="{9490FF14-9450-450D-91D8-0395F3AC8185}" name="Question 14 Testcase Is Passed: 1" dataDxfId="182" dataCellStyle="Normal 2"/>
    <tableColumn id="154" xr3:uid="{172A919E-EBF9-4672-864C-79522DC45274}" name="Candidate Detail Answer: City" dataDxfId="181" dataCellStyle="Normal 2"/>
    <tableColumn id="160" xr3:uid="{F7E8E1C1-03E4-4F4D-831F-94480942EAB4}" name="city" dataDxfId="180" dataCellStyle="Normal 2">
      <calculatedColumnFormula>VLOOKUP(Table812[[#This Row],[Candidate Detail Answer: City]],cities,2,FALSE)</calculatedColumnFormula>
    </tableColumn>
    <tableColumn id="159" xr3:uid="{D2417020-1C5A-40CF-9DD0-E6FA11E7AC3C}" name="state" dataDxfId="179" dataCellStyle="Normal 2">
      <calculatedColumnFormula>VLOOKUP(Table812[[#This Row],[Candidate Detail Answer: City]],cities,3,FALSE)</calculatedColumnFormula>
    </tableColumn>
    <tableColumn id="161" xr3:uid="{80340138-0718-48D2-8FF6-35AA558755F5}" name="zip" dataDxfId="178" dataCellStyle="Normal 2">
      <calculatedColumnFormula>VLOOKUP(Table812[[#This Row],[Candidate Detail Answer: City]],cities,4,FALSE)</calculatedColumnFormula>
    </tableColumn>
    <tableColumn id="155" xr3:uid="{3B7479E4-6D5D-48A7-9A16-82F18A0E84DA}" name="Candidate Detail Answer: Major" dataDxfId="177" dataCellStyle="Normal 2"/>
    <tableColumn id="165" xr3:uid="{28593CE0-02BF-42AF-ADBF-E6934CB213EC}" name="major-clean" dataDxfId="176" dataCellStyle="Normal 2">
      <calculatedColumnFormula>VLOOKUP(Table812[[#This Row],[Candidate Detail Answer: Major]],majors_final,3,FALSE)</calculatedColumnFormula>
    </tableColumn>
    <tableColumn id="164" xr3:uid="{20071805-E0E4-46E4-9268-542A13FE4A64}" name="major-area" dataDxfId="175" dataCellStyle="Normal 2">
      <calculatedColumnFormula>VLOOKUP(Table812[[#This Row],[Candidate Detail Answer: Major]],majors_final,4,FALSE)</calculatedColumnFormula>
    </tableColumn>
    <tableColumn id="163" xr3:uid="{144BB21B-3BDC-4ADF-8430-55BE18BF86A4}" name="tek?" dataDxfId="174" dataCellStyle="Normal 2">
      <calculatedColumnFormula>VLOOKUP(Table812[[#This Row],[Candidate Detail Answer: Major]],majors_final,5,FALSE)</calculatedColumnFormula>
    </tableColumn>
    <tableColumn id="162" xr3:uid="{D3DBD47E-32C4-47ED-8B81-9A5184C6C3EC}" name="tek_notes" dataDxfId="173" dataCellStyle="Normal 2">
      <calculatedColumnFormula>VLOOKUP(Table812[[#This Row],[Candidate Detail Answer: Major]],majors_final,6,FALSE)</calculatedColumnFormula>
    </tableColumn>
    <tableColumn id="158" xr3:uid="{2D95BFAC-0824-4B61-A9C2-63F38A084B16}" name="data_qual_issue?" dataDxfId="172" dataCellStyle="Normal 2"/>
    <tableColumn id="156" xr3:uid="{EF899A5F-19C4-46D1-9E74-A38865DA9CC1}" name="myst_tc_time1" dataDxfId="171" dataCellStyle="Normal 2"/>
    <tableColumn id="157" xr3:uid="{F64ECFAD-02C9-4E69-8E12-57ADCA3BC055}" name="myst_tc_time2" dataDxfId="170" dataCellStyle="Normal 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C46203-8B59-434A-BF4B-0B789C7F47BB}" name="Table8" displayName="Table8" ref="A1:FI649" totalsRowShown="0" headerRowDxfId="169" dataDxfId="168" headerRowCellStyle="Normal 2" dataCellStyle="Normal 2">
  <autoFilter ref="A1:FI649" xr:uid="{90C46203-8B59-434A-BF4B-0B789C7F47BB}"/>
  <sortState xmlns:xlrd2="http://schemas.microsoft.com/office/spreadsheetml/2017/richdata2" ref="A2:FI649">
    <sortCondition ref="EX1:EX649"/>
  </sortState>
  <tableColumns count="165">
    <tableColumn id="1" xr3:uid="{04BAA595-89D5-49DC-BB21-98FFE8914769}" name="Candidate Id" dataDxfId="167" dataCellStyle="Normal 2"/>
    <tableColumn id="2" xr3:uid="{303A6D58-9D9C-44BB-881D-32DC589DAC34}" name="Invite Id" dataDxfId="166" dataCellStyle="Normal 2"/>
    <tableColumn id="3" xr3:uid="{B7A321D7-154E-490D-B647-2D317809EDCE}" name="Invited At" dataDxfId="165" dataCellStyle="Normal 2"/>
    <tableColumn id="4" xr3:uid="{513DC3E0-6F52-4D49-92EC-2A6CB27B5172}" name="Test Name" dataDxfId="164" dataCellStyle="Normal 2"/>
    <tableColumn id="5" xr3:uid="{82928BC1-A190-4DDD-83AD-25F95652BD6C}" name="Test Duration (seconds)" dataDxfId="163" dataCellStyle="Normal 2"/>
    <tableColumn id="6" xr3:uid="{4B8A5BF1-A081-4C72-A3E8-7E59A6CFC007}" name="Attempt Id" dataDxfId="162" dataCellStyle="Normal 2"/>
    <tableColumn id="7" xr3:uid="{FDC55111-117C-4F39-A91E-E4DD64016C8C}" name="Attempt Starttime" dataDxfId="161" dataCellStyle="Normal 2"/>
    <tableColumn id="8" xr3:uid="{8CC90EA6-A33C-46E9-A366-1B72FC105302}" name="Attempt Endtime" dataDxfId="160" dataCellStyle="Normal 2"/>
    <tableColumn id="9" xr3:uid="{8B637D7B-4915-48EE-AD13-AC3032652247}" name="Attempt Time Taken (seconds)" dataDxfId="159" dataCellStyle="Normal 2"/>
    <tableColumn id="10" xr3:uid="{25C9A91B-F04E-4170-8857-71E5A98D3E75}" name="Attempt Count" dataDxfId="158" dataCellStyle="Normal 2"/>
    <tableColumn id="11" xr3:uid="{B40E4235-04DF-48F0-B300-FE1C29B8F920}" name="Number Of Window Exits" dataDxfId="157" dataCellStyle="Normal 2"/>
    <tableColumn id="12" xr3:uid="{E6995EEC-7019-4614-9276-2D0DBA960560}" name="Out Of Window Duration (seconds)" dataDxfId="156" dataCellStyle="Normal 2"/>
    <tableColumn id="13" xr3:uid="{16B3E70B-6AF2-4C00-AD76-12DCC9699329}" name="Max Score" dataDxfId="155" dataCellStyle="Normal 2"/>
    <tableColumn id="14" xr3:uid="{F7A03516-6001-4145-B485-C67C6E586470}" name="Score" dataDxfId="154" dataCellStyle="Normal 2"/>
    <tableColumn id="15" xr3:uid="{B7BEF6D4-AA42-47D6-9305-C614A03FCABA}" name="Cutoff Score" dataDxfId="153" dataCellStyle="Normal 2"/>
    <tableColumn id="16" xr3:uid="{83D2C11E-275C-4071-BDA2-FE304B0B29EA}" name="Percentage Score" dataDxfId="152" dataCellStyle="Normal 2"/>
    <tableColumn id="17" xr3:uid="{B9828145-603E-4AF2-B2A1-CF7F6DA558FC}" name="Network Disconnected Duration (seconds)" dataDxfId="151" dataCellStyle="Normal 2"/>
    <tableColumn id="18" xr3:uid="{17A7429C-4309-4C96-8D95-E16C9BE3C9EA}" name="Attempt Plagiarism" dataDxfId="150" dataCellStyle="Normal 2"/>
    <tableColumn id="19" xr3:uid="{B59AA073-7FD4-469E-9684-622F6F1A4551}" name="Invite Method" dataDxfId="149" dataCellStyle="Normal 2"/>
    <tableColumn id="20" xr3:uid="{CBF0ED43-E805-4931-AD90-057520F3AFAB}" name="Team" dataDxfId="148" dataCellStyle="Normal 2"/>
    <tableColumn id="21" xr3:uid="{602E77E9-4750-42AA-A4EE-FAA0E8B989FB}" name="Copy Paste Count" dataDxfId="147" dataCellStyle="Normal 2"/>
    <tableColumn id="22" xr3:uid="{CC05E784-51E9-4139-8F07-71EDAB20687D}" name="Proctor Flag" dataDxfId="146" dataCellStyle="Normal 2"/>
    <tableColumn id="23" xr3:uid="{3A75CE5F-09BE-42A4-9BB9-8193449BB64E}" name="Proctor Flag Reasons" dataDxfId="145" dataCellStyle="Normal 2"/>
    <tableColumn id="24" xr3:uid="{99551752-07B1-4A39-83EB-24A7164BC5DC}" name="Product Rating" dataDxfId="144" dataCellStyle="Normal 2"/>
    <tableColumn id="25" xr3:uid="{43E84A36-7FF2-4D92-BAE0-27BBD695B668}" name="Question Score: 1" dataDxfId="143" dataCellStyle="Normal 2"/>
    <tableColumn id="26" xr3:uid="{852A4E63-1039-4354-ADF1-D889C40E84C6}" name="Question Score: 2" dataDxfId="142" dataCellStyle="Normal 2"/>
    <tableColumn id="27" xr3:uid="{BDE39724-B687-4067-B8C3-2F327FDC9E9D}" name="Question Score: 3" dataDxfId="141" dataCellStyle="Normal 2"/>
    <tableColumn id="28" xr3:uid="{1C33A87A-E37F-48A8-A573-F10A293297DF}" name="Question Score: 4" dataDxfId="140" dataCellStyle="Normal 2"/>
    <tableColumn id="29" xr3:uid="{446366D0-F99F-4616-A58D-1D39F277EC2D}" name="Question Score: 5" dataDxfId="139" dataCellStyle="Normal 2"/>
    <tableColumn id="30" xr3:uid="{24792711-7394-45E6-976E-C530F7AC1322}" name="Question Score: 6" dataDxfId="138" dataCellStyle="Normal 2"/>
    <tableColumn id="31" xr3:uid="{85A12A36-8DCF-4D60-8693-EB6FF39DA8D5}" name="Question Score: 7" dataDxfId="137" dataCellStyle="Normal 2"/>
    <tableColumn id="32" xr3:uid="{08D90B73-A627-4D28-A109-47C2BD67E319}" name="Question Score: 8" dataDxfId="136" dataCellStyle="Normal 2"/>
    <tableColumn id="33" xr3:uid="{7C08EE01-4CB2-4E4A-A7EA-56CCF5F7ABE5}" name="Question Score: 9" dataDxfId="135" dataCellStyle="Normal 2"/>
    <tableColumn id="34" xr3:uid="{05272C47-6681-40C8-9D7C-101D41E7F550}" name="Question Score: 10" dataDxfId="134" dataCellStyle="Normal 2"/>
    <tableColumn id="35" xr3:uid="{53ADCEC9-C981-4995-B9DB-D9A9870047B4}" name="Question Score: 11" dataDxfId="133" dataCellStyle="Normal 2"/>
    <tableColumn id="36" xr3:uid="{EAF351B3-A12C-4AA4-90B8-10DB97C89540}" name="Question Score: 12" dataDxfId="132" dataCellStyle="Normal 2"/>
    <tableColumn id="37" xr3:uid="{9A2ADADA-BA96-41C0-8365-6695C535613A}" name="Question Score: 13" dataDxfId="131" dataCellStyle="Normal 2"/>
    <tableColumn id="38" xr3:uid="{47C1F5CF-B656-4E85-B7E2-54E4DD186222}" name="Question Score: 14" dataDxfId="130" dataCellStyle="Normal 2"/>
    <tableColumn id="39" xr3:uid="{6B0C4BA5-8CB2-4BAE-AB22-3AC5BC966D10}" name="Tag Score: Mysql" dataDxfId="129" dataCellStyle="Normal 2"/>
    <tableColumn id="40" xr3:uid="{94FF92C0-07BC-41C8-82E5-ABED5B5BC962}" name="Tag Score: Sql" dataDxfId="128" dataCellStyle="Normal 2"/>
    <tableColumn id="41" xr3:uid="{AB24B54D-3850-4B5C-82CD-A5025B044376}" name="Tag Score: Sql - Case Statement" dataDxfId="127" dataCellStyle="Normal 2"/>
    <tableColumn id="42" xr3:uid="{BA7BD1CE-561E-4D20-BCAF-3A18BDF985B2}" name="Tag Score: Sql - Joins" dataDxfId="126" dataCellStyle="Normal 2"/>
    <tableColumn id="43" xr3:uid="{28C1A056-2F81-437D-B4C2-E6BB09496D61}" name="Tag Score: Sql - Aggregate Functions" dataDxfId="125" dataCellStyle="Normal 2"/>
    <tableColumn id="44" xr3:uid="{E2D73687-A9BE-446F-9C1E-FDEF959EBAED}" name="Tag Score: Sql - Subquery" dataDxfId="124" dataCellStyle="Normal 2"/>
    <tableColumn id="45" xr3:uid="{0EC1D53A-0FF9-4FB3-BB26-203ADCDBC12E}" name="Section Score: Create Scripts &amp; Insert Statements" dataDxfId="123" dataCellStyle="Normal 2"/>
    <tableColumn id="46" xr3:uid="{02C0D511-9771-45D3-8F65-5BF6A59A9651}" name="Section Score: Data Query Language (Dql)" dataDxfId="122" dataCellStyle="Normal 2"/>
    <tableColumn id="47" xr3:uid="{912E80B9-1541-4311-A7EA-11144E84B587}" name="Time Taken Per Question: 1" dataDxfId="121" dataCellStyle="Normal 2"/>
    <tableColumn id="48" xr3:uid="{ED503283-921A-487F-96E5-A1AB7F5F613D}" name="Time Taken Per Question: 2" dataDxfId="120" dataCellStyle="Normal 2"/>
    <tableColumn id="49" xr3:uid="{6E30E231-F104-43DE-833C-4C572E8BCDA3}" name="Time Taken Per Question: 3" dataDxfId="119" dataCellStyle="Normal 2"/>
    <tableColumn id="50" xr3:uid="{8E59D9EE-7CE0-4877-BCD6-C3A9A5F97847}" name="Time Taken Per Question: 4" dataDxfId="118" dataCellStyle="Normal 2"/>
    <tableColumn id="51" xr3:uid="{A219E17C-406F-4788-B23E-15FB5A64C91C}" name="Time Taken Per Question: 5" dataDxfId="117" dataCellStyle="Normal 2"/>
    <tableColumn id="52" xr3:uid="{CF432E5F-DAEE-4565-8CF9-BDEF6464C620}" name="Time Taken Per Question: 6" dataDxfId="116" dataCellStyle="Normal 2"/>
    <tableColumn id="53" xr3:uid="{C90CA6E1-1C4F-45A2-B478-8FBD1EA4B967}" name="Time Taken Per Question: 7" dataDxfId="115" dataCellStyle="Normal 2"/>
    <tableColumn id="54" xr3:uid="{B6B162E2-2266-48AB-82A9-6413EF253C2B}" name="Time Taken Per Question: 8" dataDxfId="114" dataCellStyle="Normal 2"/>
    <tableColumn id="55" xr3:uid="{652F4620-3A20-4A5D-B616-1916AF87B0AD}" name="Time Taken Per Question: 9" dataDxfId="113" dataCellStyle="Normal 2"/>
    <tableColumn id="56" xr3:uid="{9538AA7B-4580-4AE8-9A2E-65F2D5423BB7}" name="Time Taken Per Question: 10" dataDxfId="112" dataCellStyle="Normal 2"/>
    <tableColumn id="57" xr3:uid="{160AB7FD-D7D9-45ED-8F2A-BBA63A083C00}" name="Time Taken Per Question: 11" dataDxfId="111" dataCellStyle="Normal 2"/>
    <tableColumn id="58" xr3:uid="{01F4E851-925C-4F95-99BA-E8EC873AE80B}" name="Time Taken Per Question: 12" dataDxfId="110" dataCellStyle="Normal 2"/>
    <tableColumn id="59" xr3:uid="{DF612955-271E-4B51-8490-09DF66379AB0}" name="Time Taken Per Question: 13" dataDxfId="109" dataCellStyle="Normal 2"/>
    <tableColumn id="60" xr3:uid="{FDDBB0AC-A4E7-41DB-88FE-D9DD67B0F015}" name="Time Taken Per Question: 14" dataDxfId="108" dataCellStyle="Normal 2"/>
    <tableColumn id="61" xr3:uid="{DFB383F1-1A61-4D1B-BD16-017BBE46D08B}" name="Lines Of Code: 2" dataDxfId="107" dataCellStyle="Normal 2"/>
    <tableColumn id="62" xr3:uid="{F32BC47F-BA08-4A34-B0AB-3D43AEC6D2D9}" name="Lines Of Code: 3" dataDxfId="106" dataCellStyle="Normal 2"/>
    <tableColumn id="63" xr3:uid="{9979B503-4044-4BDF-A598-79B8D7E1B1BD}" name="Lines Of Code: 4" dataDxfId="105" dataCellStyle="Normal 2"/>
    <tableColumn id="64" xr3:uid="{F67A9729-0E9D-4230-A77C-F8BC3C33A875}" name="Lines Of Code: 5" dataDxfId="104" dataCellStyle="Normal 2"/>
    <tableColumn id="65" xr3:uid="{152BAD52-BD1E-403A-AF62-E7D72C06EBD1}" name="Lines Of Code: 6" dataDxfId="103" dataCellStyle="Normal 2"/>
    <tableColumn id="66" xr3:uid="{EC116739-C4FB-4FF0-A305-ACB3DBBE056C}" name="Lines Of Code: 7" dataDxfId="102" dataCellStyle="Normal 2"/>
    <tableColumn id="67" xr3:uid="{A915A237-B893-47A0-834A-0077317631FD}" name="Lines Of Code: 8" dataDxfId="101" dataCellStyle="Normal 2"/>
    <tableColumn id="68" xr3:uid="{A82411A3-E600-4784-98A9-4765E064AD3B}" name="Lines Of Code: 9" dataDxfId="100" dataCellStyle="Normal 2"/>
    <tableColumn id="69" xr3:uid="{6516AC39-1BE0-4488-872A-61274ECB09BD}" name="Lines Of Code: 10" dataDxfId="99" dataCellStyle="Normal 2"/>
    <tableColumn id="70" xr3:uid="{F16FEF9C-417F-4E9A-9609-2269DE3C5AE5}" name="Lines Of Code: 11" dataDxfId="98" dataCellStyle="Normal 2"/>
    <tableColumn id="71" xr3:uid="{B5CDE4B5-DAC3-436A-8DCB-0CDECDE931FB}" name="Lines Of Code: 12" dataDxfId="97" dataCellStyle="Normal 2"/>
    <tableColumn id="72" xr3:uid="{88D915CF-D563-4935-B463-6E8CE71273A2}" name="Lines Of Code: 13" dataDxfId="96" dataCellStyle="Normal 2"/>
    <tableColumn id="73" xr3:uid="{66444A9A-83FF-4158-8563-39FF0B5FD9FA}" name="Lines Of Code: 14" dataDxfId="95" dataCellStyle="Normal 2"/>
    <tableColumn id="74" xr3:uid="{3183BCBF-2714-4C2F-B735-23AC873061F4}" name="Compile And Test: 2" dataDxfId="94" dataCellStyle="Normal 2"/>
    <tableColumn id="75" xr3:uid="{33EADC2F-7AFD-4C4A-8EBF-646A976852D6}" name="Compile And Test: 3" dataDxfId="93" dataCellStyle="Normal 2"/>
    <tableColumn id="76" xr3:uid="{20166FBD-10B7-481D-90CE-D93FF425A7D2}" name="Compile And Test: 4" dataDxfId="92" dataCellStyle="Normal 2"/>
    <tableColumn id="77" xr3:uid="{515F2872-685F-4D99-BF04-BB2F9C9D0A76}" name="Compile And Test: 5" dataDxfId="91" dataCellStyle="Normal 2"/>
    <tableColumn id="78" xr3:uid="{08F55BCA-5E18-4F47-9E72-CB826248B88F}" name="Compile And Test: 6" dataDxfId="90" dataCellStyle="Normal 2"/>
    <tableColumn id="79" xr3:uid="{1ABE588D-B689-4E7B-8130-A215D248A96E}" name="Compile And Test: 7" dataDxfId="89" dataCellStyle="Normal 2"/>
    <tableColumn id="80" xr3:uid="{A7F98E1F-7880-49A8-8918-8F05CEEDAC16}" name="Compile And Test: 8" dataDxfId="88" dataCellStyle="Normal 2"/>
    <tableColumn id="81" xr3:uid="{4516A9AE-6CA4-4362-96EE-C10A1F3787C2}" name="Compile And Test: 9" dataDxfId="87" dataCellStyle="Normal 2"/>
    <tableColumn id="82" xr3:uid="{2D952402-60D5-48A9-B2FD-50CFEB3BEBC8}" name="Compile And Test: 10" dataDxfId="86" dataCellStyle="Normal 2"/>
    <tableColumn id="83" xr3:uid="{E6B9496C-127D-4AF3-A0E1-66A4F99FBBC6}" name="Compile And Test: 11" dataDxfId="85" dataCellStyle="Normal 2"/>
    <tableColumn id="84" xr3:uid="{37DA7BC2-85C1-476B-BF13-26BF9DAD7AA2}" name="Compile And Test: 12" dataDxfId="84" dataCellStyle="Normal 2"/>
    <tableColumn id="85" xr3:uid="{B7F126D0-5FDD-4039-87A1-B0302A002EDA}" name="Compile And Test: 13" dataDxfId="83" dataCellStyle="Normal 2"/>
    <tableColumn id="86" xr3:uid="{3FD86396-7ED5-4714-BBFE-20AAAB145A45}" name="Compile And Test: 14" dataDxfId="82" dataCellStyle="Normal 2"/>
    <tableColumn id="87" xr3:uid="{921A6660-FAF3-40F0-85F2-BFB7FA51DECB}" name="myst_c&amp;t_ct1" dataDxfId="81" dataCellStyle="Normal 2"/>
    <tableColumn id="88" xr3:uid="{8434AD98-4091-44CF-8C19-981F7C80BA2C}" name="myst_c&amp;t_ct2" dataDxfId="80" dataCellStyle="Normal 2"/>
    <tableColumn id="89" xr3:uid="{3F567EA1-1030-4B87-9D7E-DDF68BE26B2D}" name="Code Language: 2" dataDxfId="79" dataCellStyle="Normal 2"/>
    <tableColumn id="90" xr3:uid="{3CFE9CA0-DAF3-4B9F-AEA6-1D2B6AE4983C}" name="Code Language: 3" dataDxfId="78" dataCellStyle="Normal 2"/>
    <tableColumn id="91" xr3:uid="{223DFF16-85B6-46F7-8D9D-57F3B15AD991}" name="Code Language: 4" dataDxfId="77" dataCellStyle="Normal 2"/>
    <tableColumn id="92" xr3:uid="{36B41A93-506A-4F20-A374-F828B5A51D25}" name="Code Language: 5" dataDxfId="76" dataCellStyle="Normal 2"/>
    <tableColumn id="93" xr3:uid="{8115D814-E608-4158-B1A6-638D5A82EB65}" name="Code Language: 6" dataDxfId="75" dataCellStyle="Normal 2"/>
    <tableColumn id="94" xr3:uid="{286312FE-D8E3-4D20-A6D7-EBE917322C2F}" name="Code Language: 7" dataDxfId="74" dataCellStyle="Normal 2"/>
    <tableColumn id="95" xr3:uid="{E1DC0310-60AC-49B3-A910-35131602F4D9}" name="Code Language: 8" dataDxfId="73" dataCellStyle="Normal 2"/>
    <tableColumn id="96" xr3:uid="{1CE560C6-5DB1-4EAA-8AD7-AAF545D55D42}" name="Code Language: 9" dataDxfId="72" dataCellStyle="Normal 2"/>
    <tableColumn id="97" xr3:uid="{31287E74-83AE-4745-AA2C-EB9698E0D1AC}" name="Code Language: 10" dataDxfId="71" dataCellStyle="Normal 2"/>
    <tableColumn id="98" xr3:uid="{2479DDAD-BF3E-423D-937F-6164E8CAE1BC}" name="Code Language: 11" dataDxfId="70" dataCellStyle="Normal 2"/>
    <tableColumn id="99" xr3:uid="{65CFC487-2D19-4B2E-9080-B20E06F55959}" name="Code Language: 12" dataDxfId="69" dataCellStyle="Normal 2"/>
    <tableColumn id="100" xr3:uid="{7F857534-134C-4936-8187-BD8EA806749C}" name="Code Language: 13" dataDxfId="68" dataCellStyle="Normal 2"/>
    <tableColumn id="101" xr3:uid="{927D03B7-1D71-481C-AC39-47ECEC4EE784}" name="Code Language: 14" dataDxfId="67" dataCellStyle="Normal 2"/>
    <tableColumn id="102" xr3:uid="{22DB32CC-30C9-44BF-BBC5-9EEDD269A495}" name="Question Plagiarism: 2" dataDxfId="66" dataCellStyle="Normal 2"/>
    <tableColumn id="103" xr3:uid="{0851136E-C759-4AD7-82AC-375BDF3EF8DA}" name="Question Plagiarism: 3" dataDxfId="65" dataCellStyle="Normal 2"/>
    <tableColumn id="104" xr3:uid="{1688D305-C7DB-45A6-AF2B-B336A6AEE7E7}" name="Question Plagiarism: 4" dataDxfId="64" dataCellStyle="Normal 2"/>
    <tableColumn id="105" xr3:uid="{0B5AF6F5-4874-4CE9-AEB2-B2D8D90846F4}" name="Question Plagiarism: 5" dataDxfId="63" dataCellStyle="Normal 2"/>
    <tableColumn id="106" xr3:uid="{1D812E1B-0348-4646-A3B2-A60DABCB28D4}" name="Question Plagiarism: 6" dataDxfId="62" dataCellStyle="Normal 2"/>
    <tableColumn id="107" xr3:uid="{C1A6F377-44A6-4A52-87FF-2C398A6E8811}" name="Question Plagiarism: 7" dataDxfId="61" dataCellStyle="Normal 2"/>
    <tableColumn id="108" xr3:uid="{EBE91E46-7D38-48AD-B3CD-971180CCCE50}" name="Question Plagiarism: 8" dataDxfId="60" dataCellStyle="Normal 2"/>
    <tableColumn id="109" xr3:uid="{62F4BEC0-FC30-4248-9F92-81B3EAF1670B}" name="Question Plagiarism: 9" dataDxfId="59" dataCellStyle="Normal 2"/>
    <tableColumn id="110" xr3:uid="{85BB204B-567B-498E-B8A8-D1CDD59FF8C7}" name="Question Plagiarism: 10" dataDxfId="58" dataCellStyle="Normal 2"/>
    <tableColumn id="111" xr3:uid="{2CEF0B6D-03A4-4AC9-879A-FE19673B8472}" name="Question Plagiarism: 11" dataDxfId="57" dataCellStyle="Normal 2"/>
    <tableColumn id="112" xr3:uid="{6BF4711E-2AD4-4285-893E-EFAADE1683C5}" name="Question Plagiarism: 12" dataDxfId="56" dataCellStyle="Normal 2"/>
    <tableColumn id="113" xr3:uid="{BDFE6E2D-0136-4F70-A6EC-F001B731E5F2}" name="Question Plagiarism: 13" dataDxfId="55" dataCellStyle="Normal 2"/>
    <tableColumn id="114" xr3:uid="{2A2A13D1-7D66-439F-AD14-755FBD334218}" name="Question Plagiarism: 14" dataDxfId="54" dataCellStyle="Normal 2"/>
    <tableColumn id="115" xr3:uid="{45CFE783-6005-4EC3-80F4-87CEA0B2F84E}" name="Question Plagiarism Percent: 2" dataDxfId="53" dataCellStyle="Normal 2"/>
    <tableColumn id="116" xr3:uid="{E79BE1C8-798B-4056-A57C-85F7FACF8FD0}" name="Question Plagiarism Percent: 3" dataDxfId="52" dataCellStyle="Normal 2"/>
    <tableColumn id="117" xr3:uid="{336FD764-5944-47E4-BB8B-0E7F436C66FA}" name="Question Plagiarism Percent: 4" dataDxfId="51" dataCellStyle="Normal 2"/>
    <tableColumn id="118" xr3:uid="{3DA3ED84-47DB-4E12-9F99-1E271E67B2D6}" name="Question Plagiarism Percent: 5" dataDxfId="50" dataCellStyle="Normal 2"/>
    <tableColumn id="119" xr3:uid="{1D0875FE-AC18-4365-8C9A-9CA71D44A04E}" name="Question Plagiarism Percent: 6" dataDxfId="49" dataCellStyle="Normal 2"/>
    <tableColumn id="120" xr3:uid="{86DDF9BF-BC0F-4E53-AE28-CB9090D70080}" name="Question Plagiarism Percent: 7" dataDxfId="48" dataCellStyle="Normal 2"/>
    <tableColumn id="121" xr3:uid="{2CE5308F-8759-4634-B23C-DFE58C461343}" name="Question Plagiarism Percent: 8" dataDxfId="47" dataCellStyle="Normal 2"/>
    <tableColumn id="122" xr3:uid="{92CC7952-1A2B-464F-A232-63A3269006FB}" name="Question Plagiarism Percent: 9" dataDxfId="46" dataCellStyle="Normal 2"/>
    <tableColumn id="123" xr3:uid="{E84770CE-6627-4077-8170-57D1F44F9BCA}" name="Question Plagiarism Percent: 10" dataDxfId="45" dataCellStyle="Normal 2"/>
    <tableColumn id="124" xr3:uid="{B3A1F6CD-C24D-481B-BF71-68A2B36CA165}" name="Question Plagiarism Percent: 11" dataDxfId="44" dataCellStyle="Normal 2"/>
    <tableColumn id="125" xr3:uid="{673A971C-A7DF-4699-AA9B-57B3E35A2ADB}" name="Question Plagiarism Percent: 12" dataDxfId="43" dataCellStyle="Normal 2"/>
    <tableColumn id="126" xr3:uid="{8B301711-5FB1-44B9-BDAC-603A97FBC7D0}" name="Question Plagiarism Percent: 13" dataDxfId="42" dataCellStyle="Normal 2"/>
    <tableColumn id="127" xr3:uid="{B0FAFB66-6D2C-4823-AB4F-E5BB544E3159}" name="Question Plagiarism Percent: 14" dataDxfId="41" dataCellStyle="Normal 2"/>
    <tableColumn id="128" xr3:uid="{508AD3D7-73D3-4DED-84EA-210C522D73C6}" name="Question 2 Testcase Is Passed: 1" dataDxfId="40" dataCellStyle="Normal 2"/>
    <tableColumn id="129" xr3:uid="{B70A5D2A-604D-4906-AC5E-9DC39833D8C2}" name="Question 3 Testcase Is Passed: 1" dataDxfId="39" dataCellStyle="Normal 2"/>
    <tableColumn id="130" xr3:uid="{328DE74F-971B-483C-A606-C876CF54662A}" name="Question 4 Testcase Is Passed: 1" dataDxfId="38" dataCellStyle="Normal 2"/>
    <tableColumn id="131" xr3:uid="{42003851-0435-49DA-8224-91460A669AB1}" name="Question 5 Testcase Is Passed: 1" dataDxfId="37" dataCellStyle="Normal 2"/>
    <tableColumn id="132" xr3:uid="{FEE43DD8-BFEC-43F5-A673-DC65CEB32B33}" name="Question 6 Testcase Is Passed: 1" dataDxfId="36" dataCellStyle="Normal 2"/>
    <tableColumn id="133" xr3:uid="{44125795-E28A-4E6D-A6E9-6323EADA7ADC}" name="Question 7 Testcase Is Passed: 1" dataDxfId="35" dataCellStyle="Normal 2"/>
    <tableColumn id="134" xr3:uid="{FCE2097A-CF22-43E7-9270-803AF119D66E}" name="Question 8 Testcase Is Passed: 1" dataDxfId="34" dataCellStyle="Normal 2"/>
    <tableColumn id="135" xr3:uid="{2992EF73-97DB-450E-A250-6442A99D7865}" name="Question 9 Testcase Is Passed: 1" dataDxfId="33" dataCellStyle="Normal 2"/>
    <tableColumn id="136" xr3:uid="{F565DBCA-256C-4E00-B7FE-62685DF5E8C8}" name="Question 10 Testcase Is Passed: 1" dataDxfId="32" dataCellStyle="Normal 2"/>
    <tableColumn id="137" xr3:uid="{2FF2AF23-DF95-4102-B956-17F3A190F0C4}" name="Question 11 Testcase Is Passed: 1" dataDxfId="31" dataCellStyle="Normal 2"/>
    <tableColumn id="138" xr3:uid="{4DB7B38E-6F36-4A41-8C7F-CB9197C7AF98}" name="Question 12 Testcase Is Passed: 1" dataDxfId="30" dataCellStyle="Normal 2"/>
    <tableColumn id="139" xr3:uid="{9AE5A384-6260-443C-B9A4-6757FCF0A56E}" name="Question 13 Testcase Is Passed: 1" dataDxfId="29" dataCellStyle="Normal 2"/>
    <tableColumn id="140" xr3:uid="{6EAD1CE9-CE12-4780-8D0A-539D2A6C5BE4}" name="Question 14 Testcase Is Passed: 1" dataDxfId="28" dataCellStyle="Normal 2"/>
    <tableColumn id="141" xr3:uid="{9F67AE80-9C16-4B71-8863-DAC35A9A158E}" name="Question 2 Test Case Time (Seconds): 1" dataDxfId="27" dataCellStyle="Normal 2"/>
    <tableColumn id="142" xr3:uid="{6187B7B1-12A5-4C54-ACBD-DB2127E04977}" name="Question 3 Test Case Time (Seconds): 1" dataDxfId="26" dataCellStyle="Normal 2"/>
    <tableColumn id="143" xr3:uid="{D7037FE6-F045-422C-94BC-80B70D2C9E9E}" name="Question 4 Test Case Time (Seconds): 1" dataDxfId="25" dataCellStyle="Normal 2"/>
    <tableColumn id="144" xr3:uid="{02A59ACD-EC62-444E-8E56-2B06D7F96C47}" name="Question 5 Test Case Time (Seconds): 1" dataDxfId="24" dataCellStyle="Normal 2"/>
    <tableColumn id="145" xr3:uid="{AB9EAB9D-5194-4DC5-BD87-DCFF385445E0}" name="Question 6 Test Case Time (Seconds): 1" dataDxfId="23" dataCellStyle="Normal 2"/>
    <tableColumn id="146" xr3:uid="{4A04EC2B-22E8-48BA-83EC-7816046EE3A1}" name="Question 7 Test Case Time (Seconds): 1" dataDxfId="22" dataCellStyle="Normal 2"/>
    <tableColumn id="147" xr3:uid="{915473C8-0391-44A2-A82E-F8843E46062F}" name="Question 8 Test Case Time (Seconds): 1" dataDxfId="21" dataCellStyle="Normal 2"/>
    <tableColumn id="148" xr3:uid="{4BAD5BE5-02C6-4BFC-9C5D-48A26614C12C}" name="Question 9 Test Case Time (Seconds): 1" dataDxfId="20" dataCellStyle="Normal 2"/>
    <tableColumn id="149" xr3:uid="{E8A3305F-25F6-49CA-8FEA-C5F8B73664D4}" name="Question 10 Test Case Time (Seconds): 1" dataDxfId="19" dataCellStyle="Normal 2"/>
    <tableColumn id="150" xr3:uid="{BDBB65FF-E6A4-4BAB-A46F-DED17BE8EF0F}" name="Question 11 Test Case Time (Seconds): 1" dataDxfId="18" dataCellStyle="Normal 2"/>
    <tableColumn id="151" xr3:uid="{41E9E910-0F3D-4A0C-8BC9-848754C86C83}" name="Question 12 Test Case Time (Seconds): 1" dataDxfId="17" dataCellStyle="Normal 2"/>
    <tableColumn id="152" xr3:uid="{37B90106-7048-4E81-83FB-0CFD727BF309}" name="Question 13 Test Case Time (Seconds): 1" dataDxfId="16" dataCellStyle="Normal 2"/>
    <tableColumn id="153" xr3:uid="{2DA9FF0F-30FB-4B9E-976B-7E5DD75416BF}" name="Question 14 Test Case Time (Seconds): 1" dataDxfId="15" dataCellStyle="Normal 2"/>
    <tableColumn id="154" xr3:uid="{D6A69D01-A884-4110-82EE-852773E594AA}" name="Candidate Detail Answer: City" dataDxfId="14" dataCellStyle="Normal 2"/>
    <tableColumn id="160" xr3:uid="{8A21F0B7-56A0-4744-9CA4-6AD009619794}" name="city" dataDxfId="13" dataCellStyle="Normal 2">
      <calculatedColumnFormula>VLOOKUP(Table8[[#This Row],[Candidate Detail Answer: City]],cities,2,FALSE)</calculatedColumnFormula>
    </tableColumn>
    <tableColumn id="159" xr3:uid="{737FF3DC-DCDE-40C7-AFF5-29F73DBD67F1}" name="state" dataDxfId="12" dataCellStyle="Normal 2">
      <calculatedColumnFormula>VLOOKUP(Table8[[#This Row],[Candidate Detail Answer: City]],cities,3,FALSE)</calculatedColumnFormula>
    </tableColumn>
    <tableColumn id="161" xr3:uid="{6AB68585-EB34-4E58-94F5-442BA97C6072}" name="zip" dataDxfId="11" dataCellStyle="Normal 2">
      <calculatedColumnFormula>VLOOKUP(Table8[[#This Row],[Candidate Detail Answer: City]],cities,4,FALSE)</calculatedColumnFormula>
    </tableColumn>
    <tableColumn id="155" xr3:uid="{5EB74992-F16A-4936-9F8A-E1E2BD25D90F}" name="Candidate Detail Answer: Major" dataDxfId="10" dataCellStyle="Normal 2"/>
    <tableColumn id="165" xr3:uid="{0112BCD2-4BBA-4B2A-A1C3-CF49786CB708}" name="major-clean" dataDxfId="9" dataCellStyle="Normal 2">
      <calculatedColumnFormula>VLOOKUP(Table8[[#This Row],[Candidate Detail Answer: Major]],majors_final,3,FALSE)</calculatedColumnFormula>
    </tableColumn>
    <tableColumn id="164" xr3:uid="{6ED32762-C7E3-4E06-86FC-6E8FC5048D20}" name="major-area" dataDxfId="8" dataCellStyle="Normal 2">
      <calculatedColumnFormula>VLOOKUP(Table8[[#This Row],[Candidate Detail Answer: Major]],majors_final,4,FALSE)</calculatedColumnFormula>
    </tableColumn>
    <tableColumn id="163" xr3:uid="{49680C42-2ECD-471F-9FE1-27111046A5BC}" name="tek?" dataDxfId="7" dataCellStyle="Normal 2">
      <calculatedColumnFormula>VLOOKUP(Table8[[#This Row],[Candidate Detail Answer: Major]],majors_final,5,FALSE)</calculatedColumnFormula>
    </tableColumn>
    <tableColumn id="162" xr3:uid="{3C81E0E5-4F39-46D3-A796-2E20E7553293}" name="tek_notes" dataDxfId="6" dataCellStyle="Normal 2">
      <calculatedColumnFormula>VLOOKUP(Table8[[#This Row],[Candidate Detail Answer: Major]],majors_final,6,FALSE)</calculatedColumnFormula>
    </tableColumn>
    <tableColumn id="156" xr3:uid="{C89E6259-C509-4843-8DBE-8758BD85847D}" name="myst_tc_time1" dataDxfId="5" dataCellStyle="Normal 2"/>
    <tableColumn id="157" xr3:uid="{4E4F0655-B9AA-4367-A835-5F5102AEEACB}" name="myst_tc_time2" dataDxfId="4" dataCellStyle="Normal 2"/>
    <tableColumn id="158" xr3:uid="{FED61EA1-ED02-48E1-A53A-155A01E60DC5}" name="data_qual_issue?" dataDxfId="3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FC2E9C-55A5-41A5-B966-303213EEDA42}" name="Table10" displayName="Table10" ref="A1:F171" totalsRowShown="0" headerRowDxfId="2">
  <autoFilter ref="A1:F171" xr:uid="{A4FC2E9C-55A5-41A5-B966-303213EEDA42}"/>
  <sortState xmlns:xlrd2="http://schemas.microsoft.com/office/spreadsheetml/2017/richdata2" ref="A2:B171">
    <sortCondition ref="A1:A171"/>
  </sortState>
  <tableColumns count="6">
    <tableColumn id="1" xr3:uid="{7848D17A-C786-42B1-8114-9E4F6D9B2756}" name="Original"/>
    <tableColumn id="2" xr3:uid="{B270955E-4EF9-45E4-B2BF-F6D59AC04835}" name="Cleaning 1"/>
    <tableColumn id="3" xr3:uid="{F03FFCD5-3B7B-41F8-8271-6736D9A2740F}" name="major" dataDxfId="1">
      <calculatedColumnFormula>VLOOKUP(Table10[[#This Row],[Cleaning 1]],majors,2,FALSE)</calculatedColumnFormula>
    </tableColumn>
    <tableColumn id="4" xr3:uid="{213E7011-1747-4A7B-B9FD-CA5C3A7543DA}" name="area" dataDxfId="0">
      <calculatedColumnFormula>VLOOKUP(Table10[[#This Row],[Cleaning 1]],majors,3,)</calculatedColumnFormula>
    </tableColumn>
    <tableColumn id="5" xr3:uid="{710D5073-C306-4037-852E-C589C9AE2247}" name="tek?"/>
    <tableColumn id="6" xr3:uid="{31038E25-C1EC-48FF-9592-A995D75568D1}" name="teknot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80B9C-3D9D-4F91-8E7B-D5FA771D14D7}">
  <sheetPr>
    <tabColor theme="7" tint="0.39997558519241921"/>
    <outlinePr summaryBelow="0" summaryRight="0"/>
  </sheetPr>
  <dimension ref="A1:CH649"/>
  <sheetViews>
    <sheetView tabSelected="1" workbookViewId="0">
      <selection activeCell="G16" sqref="G16"/>
    </sheetView>
  </sheetViews>
  <sheetFormatPr defaultColWidth="12.7109375" defaultRowHeight="15.75" customHeight="1" x14ac:dyDescent="0.2"/>
  <cols>
    <col min="1" max="1" width="14.7109375" style="5" customWidth="1"/>
    <col min="2" max="2" width="19.28515625" style="5" bestFit="1" customWidth="1"/>
    <col min="3" max="3" width="18.42578125" style="28" bestFit="1" customWidth="1"/>
    <col min="4" max="4" width="18.140625" style="28" customWidth="1"/>
    <col min="5" max="5" width="12.7109375" style="5" bestFit="1" customWidth="1"/>
    <col min="6" max="6" width="16" style="5" customWidth="1"/>
    <col min="7" max="7" width="25.7109375" style="5" customWidth="1"/>
    <col min="8" max="8" width="13" style="33" bestFit="1" customWidth="1"/>
    <col min="9" max="9" width="22.140625" style="5" bestFit="1" customWidth="1"/>
    <col min="10" max="10" width="15.42578125" style="5" customWidth="1"/>
    <col min="11" max="11" width="18.85546875" style="5" customWidth="1"/>
    <col min="12" max="12" width="22.42578125" style="5" customWidth="1"/>
    <col min="13" max="13" width="16.5703125" style="5" customWidth="1"/>
    <col min="14" max="14" width="18.5703125" style="5" bestFit="1" customWidth="1"/>
    <col min="15" max="15" width="10.42578125" style="6" customWidth="1"/>
    <col min="16" max="16" width="25.5703125" style="22" customWidth="1"/>
    <col min="17" max="18" width="43.28515625" style="5" customWidth="1"/>
    <col min="19" max="20" width="7.140625" style="5" bestFit="1" customWidth="1"/>
    <col min="21" max="21" width="19.140625" bestFit="1" customWidth="1"/>
    <col min="23" max="36" width="11.85546875" style="5" bestFit="1" customWidth="1"/>
    <col min="37" max="50" width="11" style="5" bestFit="1" customWidth="1"/>
    <col min="51" max="63" width="9.7109375" style="5" bestFit="1" customWidth="1"/>
    <col min="64" max="76" width="21.5703125" style="5" bestFit="1" customWidth="1"/>
    <col min="86" max="86" width="19.140625" bestFit="1" customWidth="1"/>
    <col min="87" max="88" width="15.42578125" style="5" customWidth="1"/>
    <col min="89" max="16384" width="12.7109375" style="5"/>
  </cols>
  <sheetData>
    <row r="1" spans="1:86" ht="15.75" customHeight="1" x14ac:dyDescent="0.2">
      <c r="A1" s="16" t="s">
        <v>742</v>
      </c>
      <c r="B1" s="24" t="s">
        <v>966</v>
      </c>
      <c r="C1" s="24" t="s">
        <v>920</v>
      </c>
      <c r="D1" s="34" t="s">
        <v>971</v>
      </c>
      <c r="E1" s="16" t="s">
        <v>923</v>
      </c>
      <c r="F1" s="16" t="s">
        <v>924</v>
      </c>
      <c r="G1" s="29" t="s">
        <v>972</v>
      </c>
      <c r="H1" s="16" t="s">
        <v>740</v>
      </c>
      <c r="I1" s="16" t="s">
        <v>973</v>
      </c>
      <c r="J1" s="16" t="s">
        <v>741</v>
      </c>
      <c r="K1" s="16" t="s">
        <v>739</v>
      </c>
      <c r="L1" s="16" t="s">
        <v>744</v>
      </c>
      <c r="M1" s="16" t="s">
        <v>745</v>
      </c>
      <c r="N1" s="15" t="s">
        <v>748</v>
      </c>
      <c r="O1" s="15" t="s">
        <v>855</v>
      </c>
      <c r="P1" s="42" t="s">
        <v>856</v>
      </c>
      <c r="Q1" s="16" t="s">
        <v>918</v>
      </c>
      <c r="R1" s="15" t="s">
        <v>886</v>
      </c>
      <c r="S1" s="15" t="s">
        <v>885</v>
      </c>
      <c r="T1" s="15" t="s">
        <v>916</v>
      </c>
      <c r="U1" s="15" t="s">
        <v>917</v>
      </c>
      <c r="V1" s="15" t="s">
        <v>915</v>
      </c>
      <c r="W1" s="16" t="s">
        <v>926</v>
      </c>
      <c r="X1" s="16" t="s">
        <v>927</v>
      </c>
      <c r="Y1" s="16" t="s">
        <v>928</v>
      </c>
      <c r="Z1" s="16" t="s">
        <v>929</v>
      </c>
      <c r="AA1" s="16" t="s">
        <v>930</v>
      </c>
      <c r="AB1" s="16" t="s">
        <v>931</v>
      </c>
      <c r="AC1" s="16" t="s">
        <v>932</v>
      </c>
      <c r="AD1" s="16" t="s">
        <v>933</v>
      </c>
      <c r="AE1" s="16" t="s">
        <v>934</v>
      </c>
      <c r="AF1" s="16" t="s">
        <v>750</v>
      </c>
      <c r="AG1" s="16" t="s">
        <v>751</v>
      </c>
      <c r="AH1" s="16" t="s">
        <v>752</v>
      </c>
      <c r="AI1" s="16" t="s">
        <v>753</v>
      </c>
      <c r="AJ1" s="16" t="s">
        <v>754</v>
      </c>
      <c r="AK1" s="16" t="s">
        <v>935</v>
      </c>
      <c r="AL1" s="16" t="s">
        <v>936</v>
      </c>
      <c r="AM1" s="16" t="s">
        <v>937</v>
      </c>
      <c r="AN1" s="16" t="s">
        <v>938</v>
      </c>
      <c r="AO1" s="16" t="s">
        <v>939</v>
      </c>
      <c r="AP1" s="16" t="s">
        <v>940</v>
      </c>
      <c r="AQ1" s="16" t="s">
        <v>941</v>
      </c>
      <c r="AR1" s="16" t="s">
        <v>942</v>
      </c>
      <c r="AS1" s="16" t="s">
        <v>943</v>
      </c>
      <c r="AT1" s="16" t="s">
        <v>755</v>
      </c>
      <c r="AU1" s="16" t="s">
        <v>756</v>
      </c>
      <c r="AV1" s="16" t="s">
        <v>757</v>
      </c>
      <c r="AW1" s="16" t="s">
        <v>758</v>
      </c>
      <c r="AX1" s="16" t="s">
        <v>759</v>
      </c>
      <c r="AY1" s="16" t="s">
        <v>944</v>
      </c>
      <c r="AZ1" s="16" t="s">
        <v>945</v>
      </c>
      <c r="BA1" s="16" t="s">
        <v>946</v>
      </c>
      <c r="BB1" s="16" t="s">
        <v>947</v>
      </c>
      <c r="BC1" s="16" t="s">
        <v>948</v>
      </c>
      <c r="BD1" s="16" t="s">
        <v>949</v>
      </c>
      <c r="BE1" s="16" t="s">
        <v>950</v>
      </c>
      <c r="BF1" s="16" t="s">
        <v>951</v>
      </c>
      <c r="BG1" s="16" t="s">
        <v>760</v>
      </c>
      <c r="BH1" s="16" t="s">
        <v>761</v>
      </c>
      <c r="BI1" s="16" t="s">
        <v>762</v>
      </c>
      <c r="BJ1" s="16" t="s">
        <v>763</v>
      </c>
      <c r="BK1" s="16" t="s">
        <v>764</v>
      </c>
      <c r="BL1" s="16" t="s">
        <v>952</v>
      </c>
      <c r="BM1" s="16" t="s">
        <v>953</v>
      </c>
      <c r="BN1" s="16" t="s">
        <v>954</v>
      </c>
      <c r="BO1" s="16" t="s">
        <v>955</v>
      </c>
      <c r="BP1" s="16" t="s">
        <v>956</v>
      </c>
      <c r="BQ1" s="16" t="s">
        <v>957</v>
      </c>
      <c r="BR1" s="16" t="s">
        <v>958</v>
      </c>
      <c r="BS1" s="16" t="s">
        <v>959</v>
      </c>
      <c r="BT1" s="16" t="s">
        <v>960</v>
      </c>
      <c r="BU1" s="16" t="s">
        <v>961</v>
      </c>
      <c r="BV1" s="16" t="s">
        <v>962</v>
      </c>
      <c r="BW1" s="16" t="s">
        <v>963</v>
      </c>
      <c r="BX1" s="16" t="s">
        <v>964</v>
      </c>
      <c r="BY1" s="5"/>
      <c r="BZ1" s="5"/>
      <c r="CA1" s="5"/>
      <c r="CB1" s="5"/>
      <c r="CC1" s="5"/>
      <c r="CD1" s="5"/>
      <c r="CE1" s="5"/>
      <c r="CF1" s="5"/>
      <c r="CG1" s="5"/>
      <c r="CH1" s="5"/>
    </row>
    <row r="2" spans="1:86" ht="15.75" customHeight="1" x14ac:dyDescent="0.2">
      <c r="A2">
        <v>101</v>
      </c>
      <c r="B2" s="25">
        <v>44781.022916666698</v>
      </c>
      <c r="C2" s="25">
        <v>44772.513888888803</v>
      </c>
      <c r="D2" s="35">
        <v>3002</v>
      </c>
      <c r="E2" s="17">
        <v>6</v>
      </c>
      <c r="F2" s="17">
        <v>23</v>
      </c>
      <c r="G2" s="30">
        <v>430462</v>
      </c>
      <c r="H2" s="17">
        <v>131</v>
      </c>
      <c r="I2" s="17">
        <v>0</v>
      </c>
      <c r="J2" s="17" t="s">
        <v>193</v>
      </c>
      <c r="K2" s="17"/>
      <c r="L2" s="17">
        <v>0</v>
      </c>
      <c r="M2" s="17">
        <v>5</v>
      </c>
      <c r="N2" s="11" t="s">
        <v>274</v>
      </c>
      <c r="O2" s="11" t="s">
        <v>799</v>
      </c>
      <c r="P2" s="43">
        <v>75201</v>
      </c>
      <c r="Q2" s="17" t="s">
        <v>233</v>
      </c>
      <c r="R2" s="11" t="s">
        <v>381</v>
      </c>
      <c r="S2" s="11" t="s">
        <v>874</v>
      </c>
      <c r="T2" s="11">
        <v>0</v>
      </c>
      <c r="U2" s="11">
        <v>0</v>
      </c>
      <c r="V2" s="11"/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2</v>
      </c>
      <c r="AL2" s="17">
        <v>3003</v>
      </c>
      <c r="AM2" s="17">
        <v>0</v>
      </c>
      <c r="AN2" s="17">
        <v>0</v>
      </c>
      <c r="AO2" s="17">
        <v>0</v>
      </c>
      <c r="AP2" s="17">
        <v>0</v>
      </c>
      <c r="AQ2" s="17">
        <v>0</v>
      </c>
      <c r="AR2" s="17">
        <v>0</v>
      </c>
      <c r="AS2" s="17">
        <v>0</v>
      </c>
      <c r="AT2" s="17">
        <v>0</v>
      </c>
      <c r="AU2" s="17">
        <v>0</v>
      </c>
      <c r="AV2" s="17">
        <v>0</v>
      </c>
      <c r="AW2" s="17">
        <v>0</v>
      </c>
      <c r="AX2" s="17">
        <v>0</v>
      </c>
      <c r="AY2" s="17">
        <v>0</v>
      </c>
      <c r="AZ2" s="17">
        <v>0</v>
      </c>
      <c r="BA2" s="17">
        <v>0</v>
      </c>
      <c r="BB2" s="17">
        <v>0</v>
      </c>
      <c r="BC2" s="17">
        <v>0</v>
      </c>
      <c r="BD2" s="17">
        <v>0</v>
      </c>
      <c r="BE2" s="17">
        <v>0</v>
      </c>
      <c r="BF2" s="17">
        <v>0</v>
      </c>
      <c r="BG2" s="17">
        <v>0</v>
      </c>
      <c r="BH2" s="17">
        <v>0</v>
      </c>
      <c r="BI2" s="17">
        <v>0</v>
      </c>
      <c r="BJ2" s="17">
        <v>0</v>
      </c>
      <c r="BK2" s="17">
        <v>0</v>
      </c>
      <c r="BL2" s="17">
        <v>0</v>
      </c>
      <c r="BM2" s="17">
        <v>0</v>
      </c>
      <c r="BN2" s="17">
        <v>0</v>
      </c>
      <c r="BO2" s="17">
        <v>0</v>
      </c>
      <c r="BP2" s="17">
        <v>0</v>
      </c>
      <c r="BQ2" s="17">
        <v>0</v>
      </c>
      <c r="BR2" s="17">
        <v>0</v>
      </c>
      <c r="BS2" s="17">
        <v>0</v>
      </c>
      <c r="BT2" s="17">
        <v>0</v>
      </c>
      <c r="BU2" s="17">
        <v>0</v>
      </c>
      <c r="BV2" s="17">
        <v>0</v>
      </c>
      <c r="BW2" s="17">
        <v>0</v>
      </c>
      <c r="BX2" s="17">
        <v>0</v>
      </c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5.75" customHeight="1" x14ac:dyDescent="0.2">
      <c r="A3">
        <v>102</v>
      </c>
      <c r="B3" s="26">
        <v>44841.227083333397</v>
      </c>
      <c r="C3" s="26">
        <v>44825.665972222203</v>
      </c>
      <c r="D3" s="36">
        <v>1129</v>
      </c>
      <c r="E3" s="11">
        <v>2</v>
      </c>
      <c r="F3" s="11">
        <v>3</v>
      </c>
      <c r="G3" s="31">
        <v>45</v>
      </c>
      <c r="H3" s="11">
        <v>130</v>
      </c>
      <c r="I3" s="11">
        <v>104</v>
      </c>
      <c r="J3" s="11" t="s">
        <v>155</v>
      </c>
      <c r="K3" s="11" t="s">
        <v>156</v>
      </c>
      <c r="L3" s="11">
        <v>0</v>
      </c>
      <c r="M3" s="11">
        <v>5</v>
      </c>
      <c r="N3" s="11" t="s">
        <v>165</v>
      </c>
      <c r="O3" s="11" t="s">
        <v>783</v>
      </c>
      <c r="P3" s="43">
        <v>10001</v>
      </c>
      <c r="Q3" s="11" t="s">
        <v>157</v>
      </c>
      <c r="R3" s="11" t="s">
        <v>157</v>
      </c>
      <c r="S3" s="11" t="s">
        <v>157</v>
      </c>
      <c r="T3" s="11">
        <v>0</v>
      </c>
      <c r="U3" s="11">
        <v>0</v>
      </c>
      <c r="V3" s="11"/>
      <c r="W3" s="11" t="s">
        <v>157</v>
      </c>
      <c r="X3" s="11">
        <v>10</v>
      </c>
      <c r="Y3" s="11">
        <v>10</v>
      </c>
      <c r="Z3" s="11">
        <v>10</v>
      </c>
      <c r="AA3" s="11">
        <v>10</v>
      </c>
      <c r="AB3" s="11">
        <v>10</v>
      </c>
      <c r="AC3" s="11">
        <v>10</v>
      </c>
      <c r="AD3" s="11">
        <v>10</v>
      </c>
      <c r="AE3" s="11">
        <v>10</v>
      </c>
      <c r="AF3" s="11">
        <v>10</v>
      </c>
      <c r="AG3" s="11">
        <v>10</v>
      </c>
      <c r="AH3" s="11">
        <v>10</v>
      </c>
      <c r="AI3" s="11">
        <v>10</v>
      </c>
      <c r="AJ3" s="11">
        <v>10</v>
      </c>
      <c r="AK3" s="11" t="s">
        <v>157</v>
      </c>
      <c r="AL3" s="11">
        <v>98</v>
      </c>
      <c r="AM3" s="11">
        <v>53</v>
      </c>
      <c r="AN3" s="11">
        <v>106</v>
      </c>
      <c r="AO3" s="11">
        <v>53</v>
      </c>
      <c r="AP3" s="11">
        <v>59</v>
      </c>
      <c r="AQ3" s="11">
        <v>62</v>
      </c>
      <c r="AR3" s="11">
        <v>73</v>
      </c>
      <c r="AS3" s="11">
        <v>98</v>
      </c>
      <c r="AT3" s="11">
        <v>98</v>
      </c>
      <c r="AU3" s="11">
        <v>104</v>
      </c>
      <c r="AV3" s="11">
        <v>49</v>
      </c>
      <c r="AW3" s="11">
        <v>56</v>
      </c>
      <c r="AX3" s="11">
        <v>47</v>
      </c>
      <c r="AY3" s="11">
        <v>4</v>
      </c>
      <c r="AZ3" s="11">
        <v>4</v>
      </c>
      <c r="BA3" s="11">
        <v>4</v>
      </c>
      <c r="BB3" s="11">
        <v>5</v>
      </c>
      <c r="BC3" s="11">
        <v>4</v>
      </c>
      <c r="BD3" s="11">
        <v>5</v>
      </c>
      <c r="BE3" s="11">
        <v>6</v>
      </c>
      <c r="BF3" s="11">
        <v>5</v>
      </c>
      <c r="BG3" s="11">
        <v>4</v>
      </c>
      <c r="BH3" s="11">
        <v>5</v>
      </c>
      <c r="BI3" s="11">
        <v>6</v>
      </c>
      <c r="BJ3" s="11">
        <v>14</v>
      </c>
      <c r="BK3" s="11">
        <v>19</v>
      </c>
      <c r="BL3" s="11">
        <v>2</v>
      </c>
      <c r="BM3" s="11">
        <v>2</v>
      </c>
      <c r="BN3" s="11">
        <v>3</v>
      </c>
      <c r="BO3" s="11">
        <v>2</v>
      </c>
      <c r="BP3" s="11">
        <v>2</v>
      </c>
      <c r="BQ3" s="11">
        <v>2</v>
      </c>
      <c r="BR3" s="11">
        <v>2</v>
      </c>
      <c r="BS3" s="11">
        <v>3</v>
      </c>
      <c r="BT3" s="11">
        <v>2</v>
      </c>
      <c r="BU3" s="11">
        <v>2</v>
      </c>
      <c r="BV3" s="11">
        <v>2</v>
      </c>
      <c r="BW3" s="11">
        <v>2</v>
      </c>
      <c r="BX3" s="11">
        <v>2</v>
      </c>
      <c r="BY3" s="5"/>
      <c r="BZ3" s="5"/>
      <c r="CA3" s="5"/>
      <c r="CB3" s="5"/>
      <c r="CC3" s="5"/>
      <c r="CD3" s="5"/>
      <c r="CE3" s="5"/>
      <c r="CF3" s="5"/>
      <c r="CG3" s="5"/>
      <c r="CH3" s="5"/>
    </row>
    <row r="4" spans="1:86" ht="15.75" customHeight="1" x14ac:dyDescent="0.2">
      <c r="A4">
        <v>103</v>
      </c>
      <c r="B4" s="26">
        <v>44760.954861111102</v>
      </c>
      <c r="C4" s="26">
        <v>44754.796527777697</v>
      </c>
      <c r="D4" s="36">
        <v>79913</v>
      </c>
      <c r="E4" s="11">
        <v>15</v>
      </c>
      <c r="F4" s="11">
        <v>6</v>
      </c>
      <c r="G4" s="31">
        <v>71014</v>
      </c>
      <c r="H4" s="11">
        <v>131</v>
      </c>
      <c r="I4" s="11">
        <v>64925</v>
      </c>
      <c r="J4" s="11" t="s">
        <v>193</v>
      </c>
      <c r="K4" s="11"/>
      <c r="L4" s="11">
        <v>1</v>
      </c>
      <c r="M4" s="11">
        <v>5</v>
      </c>
      <c r="N4" s="11" t="s">
        <v>157</v>
      </c>
      <c r="O4" s="11" t="s">
        <v>157</v>
      </c>
      <c r="P4" s="43" t="s">
        <v>157</v>
      </c>
      <c r="Q4" s="11" t="s">
        <v>683</v>
      </c>
      <c r="R4" s="11" t="s">
        <v>157</v>
      </c>
      <c r="S4" s="11" t="s">
        <v>157</v>
      </c>
      <c r="T4" s="11">
        <v>0</v>
      </c>
      <c r="U4" s="11">
        <v>0</v>
      </c>
      <c r="V4" s="11"/>
      <c r="W4" s="11">
        <v>0</v>
      </c>
      <c r="X4" s="11">
        <v>10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6</v>
      </c>
      <c r="AL4" s="11">
        <v>14632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4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2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5"/>
      <c r="BZ4" s="5"/>
      <c r="CA4" s="5"/>
      <c r="CB4" s="5"/>
      <c r="CC4" s="5"/>
      <c r="CD4" s="5"/>
      <c r="CE4" s="5"/>
      <c r="CF4" s="5"/>
      <c r="CG4" s="5"/>
      <c r="CH4" s="5"/>
    </row>
    <row r="5" spans="1:86" ht="15.75" customHeight="1" x14ac:dyDescent="0.2">
      <c r="A5">
        <v>104</v>
      </c>
      <c r="B5" s="26">
        <v>44821.159027777801</v>
      </c>
      <c r="C5" s="26">
        <v>44807.948611111002</v>
      </c>
      <c r="D5" s="36">
        <v>5668</v>
      </c>
      <c r="E5" s="11">
        <v>1</v>
      </c>
      <c r="F5" s="11">
        <v>2</v>
      </c>
      <c r="G5" s="31">
        <v>507536</v>
      </c>
      <c r="H5" s="11">
        <v>130</v>
      </c>
      <c r="I5" s="11">
        <v>0</v>
      </c>
      <c r="J5" s="11" t="s">
        <v>155</v>
      </c>
      <c r="K5" s="11" t="s">
        <v>156</v>
      </c>
      <c r="L5" s="11">
        <v>0</v>
      </c>
      <c r="M5" s="11"/>
      <c r="N5" s="11" t="s">
        <v>209</v>
      </c>
      <c r="O5" s="11" t="s">
        <v>795</v>
      </c>
      <c r="P5" s="43">
        <v>19102</v>
      </c>
      <c r="Q5" s="11" t="s">
        <v>157</v>
      </c>
      <c r="R5" s="11" t="s">
        <v>157</v>
      </c>
      <c r="S5" s="11" t="s">
        <v>157</v>
      </c>
      <c r="T5" s="11">
        <v>0</v>
      </c>
      <c r="U5" s="11">
        <v>0</v>
      </c>
      <c r="V5" s="11"/>
      <c r="W5" s="11" t="s">
        <v>157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 t="s">
        <v>157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5"/>
      <c r="BZ5" s="5"/>
      <c r="CA5" s="5"/>
      <c r="CB5" s="5"/>
      <c r="CC5" s="5"/>
      <c r="CD5" s="5"/>
      <c r="CE5" s="5"/>
      <c r="CF5" s="5"/>
      <c r="CG5" s="5"/>
      <c r="CH5" s="5"/>
    </row>
    <row r="6" spans="1:86" ht="15.75" customHeight="1" x14ac:dyDescent="0.2">
      <c r="A6">
        <v>105</v>
      </c>
      <c r="B6" s="26">
        <v>44861.295138888898</v>
      </c>
      <c r="C6" s="26">
        <v>44843.383333333302</v>
      </c>
      <c r="D6" s="36">
        <v>16740</v>
      </c>
      <c r="E6" s="11">
        <v>2</v>
      </c>
      <c r="F6" s="11">
        <v>4</v>
      </c>
      <c r="G6" s="31">
        <v>432011</v>
      </c>
      <c r="H6" s="11">
        <v>130</v>
      </c>
      <c r="I6" s="11">
        <v>0</v>
      </c>
      <c r="J6" s="11" t="s">
        <v>155</v>
      </c>
      <c r="K6" s="11" t="s">
        <v>156</v>
      </c>
      <c r="L6" s="11">
        <v>0</v>
      </c>
      <c r="M6" s="11"/>
      <c r="N6" s="11" t="s">
        <v>810</v>
      </c>
      <c r="O6" s="11" t="s">
        <v>811</v>
      </c>
      <c r="P6" s="43">
        <v>33065</v>
      </c>
      <c r="Q6" s="11" t="s">
        <v>157</v>
      </c>
      <c r="R6" s="11" t="s">
        <v>157</v>
      </c>
      <c r="S6" s="11" t="s">
        <v>157</v>
      </c>
      <c r="T6" s="11">
        <v>0</v>
      </c>
      <c r="U6" s="11">
        <v>0</v>
      </c>
      <c r="V6" s="11"/>
      <c r="W6" s="11" t="s">
        <v>157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 t="s">
        <v>157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5"/>
      <c r="BZ6" s="5"/>
      <c r="CA6" s="5"/>
      <c r="CB6" s="5"/>
      <c r="CC6" s="5"/>
      <c r="CD6" s="5"/>
      <c r="CE6" s="5"/>
      <c r="CF6" s="5"/>
      <c r="CG6" s="5"/>
      <c r="CH6" s="5"/>
    </row>
    <row r="7" spans="1:86" ht="15.75" customHeight="1" x14ac:dyDescent="0.2">
      <c r="A7">
        <v>106</v>
      </c>
      <c r="B7" s="26">
        <v>44881.363194444501</v>
      </c>
      <c r="C7" s="26">
        <v>44861.100694444402</v>
      </c>
      <c r="D7" s="36">
        <v>264340</v>
      </c>
      <c r="E7" s="11">
        <v>1</v>
      </c>
      <c r="F7" s="11">
        <v>128</v>
      </c>
      <c r="G7" s="31">
        <v>100026</v>
      </c>
      <c r="H7" s="11">
        <v>130</v>
      </c>
      <c r="I7" s="11">
        <v>152725</v>
      </c>
      <c r="J7" s="11" t="s">
        <v>155</v>
      </c>
      <c r="K7" s="11" t="s">
        <v>156</v>
      </c>
      <c r="L7" s="11">
        <v>0</v>
      </c>
      <c r="M7" s="11">
        <v>4</v>
      </c>
      <c r="N7" s="11" t="s">
        <v>167</v>
      </c>
      <c r="O7" s="11" t="s">
        <v>789</v>
      </c>
      <c r="P7" s="43">
        <v>28202</v>
      </c>
      <c r="Q7" s="11" t="s">
        <v>157</v>
      </c>
      <c r="R7" s="11" t="s">
        <v>157</v>
      </c>
      <c r="S7" s="11" t="s">
        <v>157</v>
      </c>
      <c r="T7" s="11">
        <v>0</v>
      </c>
      <c r="U7" s="11">
        <v>0</v>
      </c>
      <c r="V7" s="11"/>
      <c r="W7" s="11" t="s">
        <v>157</v>
      </c>
      <c r="X7" s="11">
        <v>10</v>
      </c>
      <c r="Y7" s="11">
        <v>10</v>
      </c>
      <c r="Z7" s="11">
        <v>10</v>
      </c>
      <c r="AA7" s="11">
        <v>10</v>
      </c>
      <c r="AB7" s="11">
        <v>10</v>
      </c>
      <c r="AC7" s="11">
        <v>10</v>
      </c>
      <c r="AD7" s="11">
        <v>10</v>
      </c>
      <c r="AE7" s="11">
        <v>10</v>
      </c>
      <c r="AF7" s="11">
        <v>10</v>
      </c>
      <c r="AG7" s="11">
        <v>10</v>
      </c>
      <c r="AH7" s="11">
        <v>0</v>
      </c>
      <c r="AI7" s="11">
        <v>0</v>
      </c>
      <c r="AJ7" s="11">
        <v>10</v>
      </c>
      <c r="AK7" s="11" t="s">
        <v>157</v>
      </c>
      <c r="AL7" s="11">
        <v>2499</v>
      </c>
      <c r="AM7" s="11">
        <v>622</v>
      </c>
      <c r="AN7" s="11">
        <v>2511</v>
      </c>
      <c r="AO7" s="11">
        <v>674</v>
      </c>
      <c r="AP7" s="11">
        <v>11771</v>
      </c>
      <c r="AQ7" s="11">
        <v>2059</v>
      </c>
      <c r="AR7" s="11">
        <v>13191</v>
      </c>
      <c r="AS7" s="11">
        <v>10305</v>
      </c>
      <c r="AT7" s="11">
        <v>1027</v>
      </c>
      <c r="AU7" s="11">
        <v>10971</v>
      </c>
      <c r="AV7" s="11">
        <v>47594</v>
      </c>
      <c r="AW7" s="11">
        <v>2209</v>
      </c>
      <c r="AX7" s="11">
        <v>4349</v>
      </c>
      <c r="AY7" s="11">
        <v>6</v>
      </c>
      <c r="AZ7" s="11">
        <v>6</v>
      </c>
      <c r="BA7" s="11">
        <v>8</v>
      </c>
      <c r="BB7" s="11">
        <v>9</v>
      </c>
      <c r="BC7" s="11">
        <v>5</v>
      </c>
      <c r="BD7" s="11">
        <v>5</v>
      </c>
      <c r="BE7" s="11">
        <v>11</v>
      </c>
      <c r="BF7" s="11">
        <v>7</v>
      </c>
      <c r="BG7" s="11">
        <v>6</v>
      </c>
      <c r="BH7" s="11">
        <v>17</v>
      </c>
      <c r="BI7" s="11">
        <v>8</v>
      </c>
      <c r="BJ7" s="11">
        <v>4</v>
      </c>
      <c r="BK7" s="11">
        <v>19</v>
      </c>
      <c r="BL7" s="11">
        <v>15</v>
      </c>
      <c r="BM7" s="11">
        <v>7</v>
      </c>
      <c r="BN7" s="11">
        <v>26</v>
      </c>
      <c r="BO7" s="11">
        <v>9</v>
      </c>
      <c r="BP7" s="11">
        <v>21</v>
      </c>
      <c r="BQ7" s="11">
        <v>14</v>
      </c>
      <c r="BR7" s="11">
        <v>95</v>
      </c>
      <c r="BS7" s="11">
        <v>30</v>
      </c>
      <c r="BT7" s="11">
        <v>7</v>
      </c>
      <c r="BU7" s="11">
        <v>92</v>
      </c>
      <c r="BV7" s="11">
        <v>186</v>
      </c>
      <c r="BW7" s="11">
        <v>14</v>
      </c>
      <c r="BX7" s="11">
        <v>16</v>
      </c>
      <c r="BY7" s="5"/>
      <c r="BZ7" s="5"/>
      <c r="CA7" s="5"/>
      <c r="CB7" s="5"/>
      <c r="CC7" s="5"/>
      <c r="CD7" s="5"/>
      <c r="CE7" s="5"/>
      <c r="CF7" s="5"/>
      <c r="CG7" s="5"/>
      <c r="CH7" s="5"/>
    </row>
    <row r="8" spans="1:86" ht="15.75" customHeight="1" x14ac:dyDescent="0.2">
      <c r="A8">
        <v>107</v>
      </c>
      <c r="B8" s="26">
        <v>44901.431250000103</v>
      </c>
      <c r="C8" s="26">
        <v>44878.818055555501</v>
      </c>
      <c r="D8" s="36">
        <v>329333</v>
      </c>
      <c r="E8" s="11">
        <v>1</v>
      </c>
      <c r="F8" s="11">
        <v>65</v>
      </c>
      <c r="G8" s="31">
        <v>210538</v>
      </c>
      <c r="H8" s="11">
        <v>130</v>
      </c>
      <c r="I8" s="11">
        <v>65305</v>
      </c>
      <c r="J8" s="11" t="s">
        <v>155</v>
      </c>
      <c r="K8" s="11" t="s">
        <v>156</v>
      </c>
      <c r="L8" s="11">
        <v>0</v>
      </c>
      <c r="M8" s="11">
        <v>5</v>
      </c>
      <c r="N8" s="11" t="s">
        <v>213</v>
      </c>
      <c r="O8" s="11" t="s">
        <v>790</v>
      </c>
      <c r="P8" s="43">
        <v>29201</v>
      </c>
      <c r="Q8" s="11" t="s">
        <v>157</v>
      </c>
      <c r="R8" s="11" t="s">
        <v>157</v>
      </c>
      <c r="S8" s="11" t="s">
        <v>157</v>
      </c>
      <c r="T8" s="11">
        <v>0</v>
      </c>
      <c r="U8" s="11">
        <v>0</v>
      </c>
      <c r="V8" s="11"/>
      <c r="W8" s="11" t="s">
        <v>157</v>
      </c>
      <c r="X8" s="11">
        <v>10</v>
      </c>
      <c r="Y8" s="11">
        <v>10</v>
      </c>
      <c r="Z8" s="11">
        <v>10</v>
      </c>
      <c r="AA8" s="11">
        <v>10</v>
      </c>
      <c r="AB8" s="11">
        <v>10</v>
      </c>
      <c r="AC8" s="11">
        <v>10</v>
      </c>
      <c r="AD8" s="11">
        <v>10</v>
      </c>
      <c r="AE8" s="11">
        <v>10</v>
      </c>
      <c r="AF8" s="11">
        <v>10</v>
      </c>
      <c r="AG8" s="11">
        <v>10</v>
      </c>
      <c r="AH8" s="11">
        <v>10</v>
      </c>
      <c r="AI8" s="11">
        <v>0</v>
      </c>
      <c r="AJ8" s="11">
        <v>0</v>
      </c>
      <c r="AK8" s="11" t="s">
        <v>157</v>
      </c>
      <c r="AL8" s="11">
        <v>1277</v>
      </c>
      <c r="AM8" s="11">
        <v>77995</v>
      </c>
      <c r="AN8" s="11">
        <v>3496</v>
      </c>
      <c r="AO8" s="11">
        <v>1897</v>
      </c>
      <c r="AP8" s="11">
        <v>2125</v>
      </c>
      <c r="AQ8" s="11">
        <v>1735</v>
      </c>
      <c r="AR8" s="11">
        <v>2894</v>
      </c>
      <c r="AS8" s="11">
        <v>1322</v>
      </c>
      <c r="AT8" s="11">
        <v>267</v>
      </c>
      <c r="AU8" s="11">
        <v>1224</v>
      </c>
      <c r="AV8" s="11">
        <v>45262</v>
      </c>
      <c r="AW8" s="11">
        <v>79052</v>
      </c>
      <c r="AX8" s="11">
        <v>32592</v>
      </c>
      <c r="AY8" s="11">
        <v>9</v>
      </c>
      <c r="AZ8" s="11">
        <v>10</v>
      </c>
      <c r="BA8" s="11">
        <v>10</v>
      </c>
      <c r="BB8" s="11">
        <v>10</v>
      </c>
      <c r="BC8" s="11">
        <v>9</v>
      </c>
      <c r="BD8" s="11">
        <v>9</v>
      </c>
      <c r="BE8" s="11">
        <v>9</v>
      </c>
      <c r="BF8" s="11">
        <v>10</v>
      </c>
      <c r="BG8" s="11">
        <v>9</v>
      </c>
      <c r="BH8" s="11">
        <v>10</v>
      </c>
      <c r="BI8" s="11">
        <v>6</v>
      </c>
      <c r="BJ8" s="11">
        <v>15</v>
      </c>
      <c r="BK8" s="11">
        <v>28</v>
      </c>
      <c r="BL8" s="11">
        <v>9</v>
      </c>
      <c r="BM8" s="11">
        <v>4</v>
      </c>
      <c r="BN8" s="11">
        <v>27</v>
      </c>
      <c r="BO8" s="11">
        <v>15</v>
      </c>
      <c r="BP8" s="11">
        <v>13</v>
      </c>
      <c r="BQ8" s="11">
        <v>9</v>
      </c>
      <c r="BR8" s="11">
        <v>18</v>
      </c>
      <c r="BS8" s="11">
        <v>9</v>
      </c>
      <c r="BT8" s="11">
        <v>3</v>
      </c>
      <c r="BU8" s="11">
        <v>15</v>
      </c>
      <c r="BV8" s="11">
        <v>3</v>
      </c>
      <c r="BW8" s="11">
        <v>15</v>
      </c>
      <c r="BX8" s="11">
        <v>50</v>
      </c>
      <c r="BY8" s="5"/>
      <c r="BZ8" s="5"/>
      <c r="CA8" s="5"/>
      <c r="CB8" s="5"/>
      <c r="CC8" s="5"/>
      <c r="CD8" s="5"/>
      <c r="CE8" s="5"/>
      <c r="CF8" s="5"/>
      <c r="CG8" s="5"/>
      <c r="CH8" s="5"/>
    </row>
    <row r="9" spans="1:86" ht="15.75" customHeight="1" x14ac:dyDescent="0.2">
      <c r="A9">
        <v>108</v>
      </c>
      <c r="B9" s="26">
        <v>44921.499305555597</v>
      </c>
      <c r="C9" s="26">
        <v>44896.5354166666</v>
      </c>
      <c r="D9" s="36">
        <v>278275</v>
      </c>
      <c r="E9" s="11">
        <v>1</v>
      </c>
      <c r="F9" s="11">
        <v>283</v>
      </c>
      <c r="G9" s="31">
        <v>16448</v>
      </c>
      <c r="H9" s="11">
        <v>130</v>
      </c>
      <c r="I9" s="11">
        <v>189253</v>
      </c>
      <c r="J9" s="11" t="s">
        <v>155</v>
      </c>
      <c r="K9" s="11" t="s">
        <v>156</v>
      </c>
      <c r="L9" s="11">
        <v>0</v>
      </c>
      <c r="M9" s="11">
        <v>3</v>
      </c>
      <c r="N9" s="11" t="s">
        <v>207</v>
      </c>
      <c r="O9" s="11" t="s">
        <v>789</v>
      </c>
      <c r="P9" s="43">
        <v>28080</v>
      </c>
      <c r="Q9" s="11" t="s">
        <v>157</v>
      </c>
      <c r="R9" s="11" t="s">
        <v>157</v>
      </c>
      <c r="S9" s="11" t="s">
        <v>157</v>
      </c>
      <c r="T9" s="11">
        <v>0</v>
      </c>
      <c r="U9" s="11">
        <v>0</v>
      </c>
      <c r="V9" s="11"/>
      <c r="W9" s="11" t="s">
        <v>157</v>
      </c>
      <c r="X9" s="11">
        <v>10</v>
      </c>
      <c r="Y9" s="11">
        <v>10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10</v>
      </c>
      <c r="AF9" s="11">
        <v>10</v>
      </c>
      <c r="AG9" s="11">
        <v>10</v>
      </c>
      <c r="AH9" s="11">
        <v>10</v>
      </c>
      <c r="AI9" s="11">
        <v>0</v>
      </c>
      <c r="AJ9" s="11">
        <v>10</v>
      </c>
      <c r="AK9" s="11" t="s">
        <v>157</v>
      </c>
      <c r="AL9" s="11">
        <v>11569</v>
      </c>
      <c r="AM9" s="11">
        <v>2684</v>
      </c>
      <c r="AN9" s="11">
        <v>34651</v>
      </c>
      <c r="AO9" s="11">
        <v>1072</v>
      </c>
      <c r="AP9" s="11">
        <v>7790</v>
      </c>
      <c r="AQ9" s="11">
        <v>2574</v>
      </c>
      <c r="AR9" s="11">
        <v>2050</v>
      </c>
      <c r="AS9" s="11">
        <v>12309</v>
      </c>
      <c r="AT9" s="11">
        <v>701</v>
      </c>
      <c r="AU9" s="11">
        <v>1990</v>
      </c>
      <c r="AV9" s="11">
        <v>1803</v>
      </c>
      <c r="AW9" s="11">
        <v>6377</v>
      </c>
      <c r="AX9" s="11">
        <v>3329</v>
      </c>
      <c r="AY9" s="11">
        <v>11</v>
      </c>
      <c r="AZ9" s="11">
        <v>11</v>
      </c>
      <c r="BA9" s="11">
        <v>14</v>
      </c>
      <c r="BB9" s="11">
        <v>14</v>
      </c>
      <c r="BC9" s="11">
        <v>10</v>
      </c>
      <c r="BD9" s="11">
        <v>11</v>
      </c>
      <c r="BE9" s="11">
        <v>12</v>
      </c>
      <c r="BF9" s="11">
        <v>11</v>
      </c>
      <c r="BG9" s="11">
        <v>10</v>
      </c>
      <c r="BH9" s="11">
        <v>12</v>
      </c>
      <c r="BI9" s="11">
        <v>12</v>
      </c>
      <c r="BJ9" s="11">
        <v>13</v>
      </c>
      <c r="BK9" s="11">
        <v>37</v>
      </c>
      <c r="BL9" s="11">
        <v>96</v>
      </c>
      <c r="BM9" s="11">
        <v>32</v>
      </c>
      <c r="BN9" s="11">
        <v>351</v>
      </c>
      <c r="BO9" s="11">
        <v>17</v>
      </c>
      <c r="BP9" s="11">
        <v>78</v>
      </c>
      <c r="BQ9" s="11">
        <v>36</v>
      </c>
      <c r="BR9" s="11">
        <v>31</v>
      </c>
      <c r="BS9" s="11">
        <v>137</v>
      </c>
      <c r="BT9" s="11">
        <v>12</v>
      </c>
      <c r="BU9" s="11">
        <v>31</v>
      </c>
      <c r="BV9" s="11">
        <v>20</v>
      </c>
      <c r="BW9" s="11">
        <v>74</v>
      </c>
      <c r="BX9" s="11">
        <v>25</v>
      </c>
      <c r="BY9" s="5"/>
      <c r="BZ9" s="5"/>
      <c r="CA9" s="5"/>
      <c r="CB9" s="5"/>
      <c r="CC9" s="5"/>
      <c r="CD9" s="5"/>
      <c r="CE9" s="5"/>
      <c r="CF9" s="5"/>
      <c r="CG9" s="5"/>
      <c r="CH9" s="5"/>
    </row>
    <row r="10" spans="1:86" ht="15.75" customHeight="1" x14ac:dyDescent="0.2">
      <c r="A10">
        <v>109</v>
      </c>
      <c r="B10" s="26">
        <v>44941.5673611112</v>
      </c>
      <c r="C10" s="26">
        <v>44914.2527777777</v>
      </c>
      <c r="D10" s="36">
        <v>86762</v>
      </c>
      <c r="E10" s="11">
        <v>1</v>
      </c>
      <c r="F10" s="11">
        <v>84</v>
      </c>
      <c r="G10" s="31">
        <v>5547</v>
      </c>
      <c r="H10" s="11">
        <v>130</v>
      </c>
      <c r="I10" s="11">
        <v>42150</v>
      </c>
      <c r="J10" s="11" t="s">
        <v>155</v>
      </c>
      <c r="K10" s="11" t="s">
        <v>156</v>
      </c>
      <c r="L10" s="11">
        <v>0</v>
      </c>
      <c r="M10" s="11">
        <v>2</v>
      </c>
      <c r="N10" s="11" t="s">
        <v>161</v>
      </c>
      <c r="O10" s="11" t="s">
        <v>789</v>
      </c>
      <c r="P10" s="43">
        <v>27379</v>
      </c>
      <c r="Q10" s="11" t="s">
        <v>157</v>
      </c>
      <c r="R10" s="11" t="s">
        <v>157</v>
      </c>
      <c r="S10" s="11" t="s">
        <v>157</v>
      </c>
      <c r="T10" s="11">
        <v>0</v>
      </c>
      <c r="U10" s="11">
        <v>0</v>
      </c>
      <c r="V10" s="11"/>
      <c r="W10" s="11" t="s">
        <v>157</v>
      </c>
      <c r="X10" s="11">
        <v>10</v>
      </c>
      <c r="Y10" s="11">
        <v>10</v>
      </c>
      <c r="Z10" s="11">
        <v>10</v>
      </c>
      <c r="AA10" s="11">
        <v>10</v>
      </c>
      <c r="AB10" s="11">
        <v>10</v>
      </c>
      <c r="AC10" s="11">
        <v>10</v>
      </c>
      <c r="AD10" s="11">
        <v>10</v>
      </c>
      <c r="AE10" s="11">
        <v>10</v>
      </c>
      <c r="AF10" s="11">
        <v>10</v>
      </c>
      <c r="AG10" s="11">
        <v>10</v>
      </c>
      <c r="AH10" s="11">
        <v>10</v>
      </c>
      <c r="AI10" s="11">
        <v>10</v>
      </c>
      <c r="AJ10" s="11">
        <v>10</v>
      </c>
      <c r="AK10" s="11" t="s">
        <v>157</v>
      </c>
      <c r="AL10" s="11">
        <v>363</v>
      </c>
      <c r="AM10" s="11">
        <v>859</v>
      </c>
      <c r="AN10" s="11">
        <v>1321</v>
      </c>
      <c r="AO10" s="11">
        <v>476</v>
      </c>
      <c r="AP10" s="11">
        <v>6826</v>
      </c>
      <c r="AQ10" s="11">
        <v>1841</v>
      </c>
      <c r="AR10" s="11">
        <v>2264</v>
      </c>
      <c r="AS10" s="11">
        <v>7211</v>
      </c>
      <c r="AT10" s="11">
        <v>5533</v>
      </c>
      <c r="AU10" s="11">
        <v>11221</v>
      </c>
      <c r="AV10" s="11">
        <v>1250</v>
      </c>
      <c r="AW10" s="11">
        <v>4139</v>
      </c>
      <c r="AX10" s="11">
        <v>1210</v>
      </c>
      <c r="AY10" s="11">
        <v>5</v>
      </c>
      <c r="AZ10" s="11">
        <v>5</v>
      </c>
      <c r="BA10" s="11">
        <v>6</v>
      </c>
      <c r="BB10" s="11">
        <v>7</v>
      </c>
      <c r="BC10" s="11">
        <v>8</v>
      </c>
      <c r="BD10" s="11">
        <v>11</v>
      </c>
      <c r="BE10" s="11">
        <v>13</v>
      </c>
      <c r="BF10" s="11">
        <v>12</v>
      </c>
      <c r="BG10" s="11">
        <v>7</v>
      </c>
      <c r="BH10" s="11">
        <v>38</v>
      </c>
      <c r="BI10" s="11">
        <v>17</v>
      </c>
      <c r="BJ10" s="11">
        <v>14</v>
      </c>
      <c r="BK10" s="11">
        <v>22</v>
      </c>
      <c r="BL10" s="11">
        <v>5</v>
      </c>
      <c r="BM10" s="11">
        <v>6</v>
      </c>
      <c r="BN10" s="11">
        <v>13</v>
      </c>
      <c r="BO10" s="11">
        <v>3</v>
      </c>
      <c r="BP10" s="11">
        <v>41</v>
      </c>
      <c r="BQ10" s="11">
        <v>12</v>
      </c>
      <c r="BR10" s="11">
        <v>7</v>
      </c>
      <c r="BS10" s="11">
        <v>44</v>
      </c>
      <c r="BT10" s="11">
        <v>32</v>
      </c>
      <c r="BU10" s="11">
        <v>61</v>
      </c>
      <c r="BV10" s="11">
        <v>10</v>
      </c>
      <c r="BW10" s="11">
        <v>30</v>
      </c>
      <c r="BX10" s="11">
        <v>3</v>
      </c>
      <c r="BY10" s="5"/>
      <c r="BZ10" s="5"/>
      <c r="CA10" s="5"/>
      <c r="CB10" s="5"/>
      <c r="CC10" s="5"/>
      <c r="CD10" s="5"/>
      <c r="CE10" s="5"/>
      <c r="CF10" s="5"/>
      <c r="CG10" s="5"/>
      <c r="CH10" s="5"/>
    </row>
    <row r="11" spans="1:86" ht="15.75" customHeight="1" x14ac:dyDescent="0.2">
      <c r="A11">
        <v>110</v>
      </c>
      <c r="B11" s="26">
        <v>44961.635416666701</v>
      </c>
      <c r="C11" s="26">
        <v>44931.970138888799</v>
      </c>
      <c r="D11" s="36">
        <v>159931</v>
      </c>
      <c r="E11" s="11">
        <v>1</v>
      </c>
      <c r="F11" s="11">
        <v>13</v>
      </c>
      <c r="G11" s="31">
        <v>117885</v>
      </c>
      <c r="H11" s="11">
        <v>130</v>
      </c>
      <c r="I11" s="11">
        <v>113661</v>
      </c>
      <c r="J11" s="11" t="s">
        <v>155</v>
      </c>
      <c r="K11" s="11" t="s">
        <v>156</v>
      </c>
      <c r="L11" s="11">
        <v>0</v>
      </c>
      <c r="M11" s="11">
        <v>5</v>
      </c>
      <c r="N11" s="11" t="s">
        <v>167</v>
      </c>
      <c r="O11" s="11" t="s">
        <v>789</v>
      </c>
      <c r="P11" s="43">
        <v>28202</v>
      </c>
      <c r="Q11" s="11" t="s">
        <v>157</v>
      </c>
      <c r="R11" s="11" t="s">
        <v>157</v>
      </c>
      <c r="S11" s="11" t="s">
        <v>157</v>
      </c>
      <c r="T11" s="11">
        <v>0</v>
      </c>
      <c r="U11" s="11">
        <v>0</v>
      </c>
      <c r="V11" s="11"/>
      <c r="W11" s="11" t="s">
        <v>157</v>
      </c>
      <c r="X11" s="11">
        <v>10</v>
      </c>
      <c r="Y11" s="11">
        <v>10</v>
      </c>
      <c r="Z11" s="11">
        <v>10</v>
      </c>
      <c r="AA11" s="11">
        <v>10</v>
      </c>
      <c r="AB11" s="11">
        <v>10</v>
      </c>
      <c r="AC11" s="11">
        <v>0</v>
      </c>
      <c r="AD11" s="11">
        <v>10</v>
      </c>
      <c r="AE11" s="11">
        <v>10</v>
      </c>
      <c r="AF11" s="11">
        <v>10</v>
      </c>
      <c r="AG11" s="11">
        <v>10</v>
      </c>
      <c r="AH11" s="11">
        <v>10</v>
      </c>
      <c r="AI11" s="11">
        <v>0</v>
      </c>
      <c r="AJ11" s="11">
        <v>10</v>
      </c>
      <c r="AK11" s="11" t="s">
        <v>157</v>
      </c>
      <c r="AL11" s="11">
        <v>2562</v>
      </c>
      <c r="AM11" s="11">
        <v>1494</v>
      </c>
      <c r="AN11" s="11">
        <v>1379</v>
      </c>
      <c r="AO11" s="11">
        <v>1006</v>
      </c>
      <c r="AP11" s="11">
        <v>5379</v>
      </c>
      <c r="AQ11" s="11">
        <v>4348</v>
      </c>
      <c r="AR11" s="11">
        <v>9900</v>
      </c>
      <c r="AS11" s="11">
        <v>847</v>
      </c>
      <c r="AT11" s="11">
        <v>835</v>
      </c>
      <c r="AU11" s="11">
        <v>3907</v>
      </c>
      <c r="AV11" s="11">
        <v>2511</v>
      </c>
      <c r="AW11" s="11">
        <v>2723</v>
      </c>
      <c r="AX11" s="11">
        <v>9189</v>
      </c>
      <c r="AY11" s="11">
        <v>12</v>
      </c>
      <c r="AZ11" s="11">
        <v>15</v>
      </c>
      <c r="BA11" s="11">
        <v>13</v>
      </c>
      <c r="BB11" s="11">
        <v>16</v>
      </c>
      <c r="BC11" s="11">
        <v>13</v>
      </c>
      <c r="BD11" s="11">
        <v>15</v>
      </c>
      <c r="BE11" s="11">
        <v>20</v>
      </c>
      <c r="BF11" s="11">
        <v>14</v>
      </c>
      <c r="BG11" s="11">
        <v>16</v>
      </c>
      <c r="BH11" s="11">
        <v>27</v>
      </c>
      <c r="BI11" s="11">
        <v>17</v>
      </c>
      <c r="BJ11" s="11">
        <v>21</v>
      </c>
      <c r="BK11" s="11">
        <v>37</v>
      </c>
      <c r="BL11" s="11">
        <v>18</v>
      </c>
      <c r="BM11" s="11">
        <v>16</v>
      </c>
      <c r="BN11" s="11">
        <v>14</v>
      </c>
      <c r="BO11" s="11">
        <v>13</v>
      </c>
      <c r="BP11" s="11">
        <v>58</v>
      </c>
      <c r="BQ11" s="11">
        <v>44</v>
      </c>
      <c r="BR11" s="11">
        <v>94</v>
      </c>
      <c r="BS11" s="11">
        <v>11</v>
      </c>
      <c r="BT11" s="11">
        <v>10</v>
      </c>
      <c r="BU11" s="11">
        <v>28</v>
      </c>
      <c r="BV11" s="11">
        <v>9</v>
      </c>
      <c r="BW11" s="11">
        <v>33</v>
      </c>
      <c r="BX11" s="11">
        <v>29</v>
      </c>
      <c r="BY11" s="5"/>
      <c r="BZ11" s="5"/>
      <c r="CA11" s="5"/>
      <c r="CB11" s="5"/>
      <c r="CC11" s="5"/>
      <c r="CD11" s="5"/>
      <c r="CE11" s="5"/>
      <c r="CF11" s="5"/>
      <c r="CG11" s="5"/>
      <c r="CH11" s="5"/>
    </row>
    <row r="12" spans="1:86" ht="15.75" customHeight="1" x14ac:dyDescent="0.2">
      <c r="A12">
        <v>111</v>
      </c>
      <c r="B12" s="26">
        <v>44981.703472222303</v>
      </c>
      <c r="C12" s="26">
        <v>44949.687499999898</v>
      </c>
      <c r="D12" s="36">
        <v>507509</v>
      </c>
      <c r="E12" s="11">
        <v>1</v>
      </c>
      <c r="F12" s="11">
        <v>62</v>
      </c>
      <c r="G12" s="31">
        <v>179488</v>
      </c>
      <c r="H12" s="11">
        <v>130</v>
      </c>
      <c r="I12" s="11">
        <v>335024</v>
      </c>
      <c r="J12" s="11" t="s">
        <v>155</v>
      </c>
      <c r="K12" s="11" t="s">
        <v>156</v>
      </c>
      <c r="L12" s="11">
        <v>0</v>
      </c>
      <c r="M12" s="11">
        <v>3</v>
      </c>
      <c r="N12" s="11" t="s">
        <v>167</v>
      </c>
      <c r="O12" s="11" t="s">
        <v>789</v>
      </c>
      <c r="P12" s="43">
        <v>28202</v>
      </c>
      <c r="Q12" s="11" t="s">
        <v>157</v>
      </c>
      <c r="R12" s="11" t="s">
        <v>157</v>
      </c>
      <c r="S12" s="11" t="s">
        <v>157</v>
      </c>
      <c r="T12" s="11">
        <v>0</v>
      </c>
      <c r="U12" s="11">
        <v>0</v>
      </c>
      <c r="V12" s="11"/>
      <c r="W12" s="11" t="s">
        <v>157</v>
      </c>
      <c r="X12" s="11">
        <v>10</v>
      </c>
      <c r="Y12" s="11">
        <v>10</v>
      </c>
      <c r="Z12" s="11">
        <v>10</v>
      </c>
      <c r="AA12" s="11">
        <v>10</v>
      </c>
      <c r="AB12" s="11">
        <v>10</v>
      </c>
      <c r="AC12" s="11">
        <v>10</v>
      </c>
      <c r="AD12" s="11">
        <v>10</v>
      </c>
      <c r="AE12" s="11">
        <v>10</v>
      </c>
      <c r="AF12" s="11">
        <v>10</v>
      </c>
      <c r="AG12" s="11">
        <v>10</v>
      </c>
      <c r="AH12" s="11">
        <v>10</v>
      </c>
      <c r="AI12" s="11">
        <v>0</v>
      </c>
      <c r="AJ12" s="11">
        <v>0</v>
      </c>
      <c r="AK12" s="11" t="s">
        <v>157</v>
      </c>
      <c r="AL12" s="11">
        <v>44687</v>
      </c>
      <c r="AM12" s="11">
        <v>12285</v>
      </c>
      <c r="AN12" s="11">
        <v>9853</v>
      </c>
      <c r="AO12" s="11">
        <v>2198</v>
      </c>
      <c r="AP12" s="11">
        <v>1712</v>
      </c>
      <c r="AQ12" s="11">
        <v>861</v>
      </c>
      <c r="AR12" s="11">
        <v>11380</v>
      </c>
      <c r="AS12" s="11">
        <v>1075</v>
      </c>
      <c r="AT12" s="11">
        <v>723</v>
      </c>
      <c r="AU12" s="11">
        <v>1656</v>
      </c>
      <c r="AV12" s="11">
        <v>1343</v>
      </c>
      <c r="AW12" s="11">
        <v>82619</v>
      </c>
      <c r="AX12" s="11">
        <v>1945</v>
      </c>
      <c r="AY12" s="11">
        <v>8</v>
      </c>
      <c r="AZ12" s="11">
        <v>8</v>
      </c>
      <c r="BA12" s="11">
        <v>9</v>
      </c>
      <c r="BB12" s="11">
        <v>11</v>
      </c>
      <c r="BC12" s="11">
        <v>9</v>
      </c>
      <c r="BD12" s="11">
        <v>10</v>
      </c>
      <c r="BE12" s="11">
        <v>13</v>
      </c>
      <c r="BF12" s="11">
        <v>12</v>
      </c>
      <c r="BG12" s="11">
        <v>9</v>
      </c>
      <c r="BH12" s="11">
        <v>9</v>
      </c>
      <c r="BI12" s="11">
        <v>11</v>
      </c>
      <c r="BJ12" s="11">
        <v>12</v>
      </c>
      <c r="BK12" s="11">
        <v>11</v>
      </c>
      <c r="BL12" s="11">
        <v>157</v>
      </c>
      <c r="BM12" s="11">
        <v>92</v>
      </c>
      <c r="BN12" s="11">
        <v>58</v>
      </c>
      <c r="BO12" s="11">
        <v>5</v>
      </c>
      <c r="BP12" s="11">
        <v>7</v>
      </c>
      <c r="BQ12" s="11">
        <v>6</v>
      </c>
      <c r="BR12" s="11">
        <v>54</v>
      </c>
      <c r="BS12" s="11">
        <v>5</v>
      </c>
      <c r="BT12" s="11">
        <v>4</v>
      </c>
      <c r="BU12" s="11">
        <v>15</v>
      </c>
      <c r="BV12" s="11">
        <v>4</v>
      </c>
      <c r="BW12" s="11">
        <v>43</v>
      </c>
      <c r="BX12" s="11">
        <v>13</v>
      </c>
      <c r="BY12" s="5"/>
      <c r="BZ12" s="5"/>
      <c r="CA12" s="5"/>
      <c r="CB12" s="5"/>
      <c r="CC12" s="5"/>
      <c r="CD12" s="5"/>
      <c r="CE12" s="5"/>
      <c r="CF12" s="5"/>
      <c r="CG12" s="5"/>
      <c r="CH12" s="5"/>
    </row>
    <row r="13" spans="1:86" ht="15.75" customHeight="1" x14ac:dyDescent="0.2">
      <c r="A13">
        <v>112</v>
      </c>
      <c r="B13" s="26">
        <v>45001.771527777899</v>
      </c>
      <c r="C13" s="26">
        <v>44967.404861110997</v>
      </c>
      <c r="D13" s="36">
        <v>235249</v>
      </c>
      <c r="E13" s="11">
        <v>1</v>
      </c>
      <c r="F13" s="11">
        <v>134</v>
      </c>
      <c r="G13" s="31">
        <v>14125</v>
      </c>
      <c r="H13" s="11">
        <v>130</v>
      </c>
      <c r="I13" s="11">
        <v>198088</v>
      </c>
      <c r="J13" s="11" t="s">
        <v>155</v>
      </c>
      <c r="K13" s="11" t="s">
        <v>156</v>
      </c>
      <c r="L13" s="11">
        <v>0</v>
      </c>
      <c r="M13" s="11">
        <v>3</v>
      </c>
      <c r="N13" s="11" t="s">
        <v>167</v>
      </c>
      <c r="O13" s="11" t="s">
        <v>789</v>
      </c>
      <c r="P13" s="43">
        <v>28202</v>
      </c>
      <c r="Q13" s="11" t="s">
        <v>157</v>
      </c>
      <c r="R13" s="11" t="s">
        <v>157</v>
      </c>
      <c r="S13" s="11" t="s">
        <v>157</v>
      </c>
      <c r="T13" s="11">
        <v>0</v>
      </c>
      <c r="U13" s="11">
        <v>0</v>
      </c>
      <c r="V13" s="11"/>
      <c r="W13" s="11" t="s">
        <v>157</v>
      </c>
      <c r="X13" s="11">
        <v>10</v>
      </c>
      <c r="Y13" s="11">
        <v>10</v>
      </c>
      <c r="Z13" s="11">
        <v>10</v>
      </c>
      <c r="AA13" s="11">
        <v>10</v>
      </c>
      <c r="AB13" s="11">
        <v>10</v>
      </c>
      <c r="AC13" s="11">
        <v>10</v>
      </c>
      <c r="AD13" s="11">
        <v>0</v>
      </c>
      <c r="AE13" s="11">
        <v>10</v>
      </c>
      <c r="AF13" s="11">
        <v>10</v>
      </c>
      <c r="AG13" s="11">
        <v>0</v>
      </c>
      <c r="AH13" s="11">
        <v>0</v>
      </c>
      <c r="AI13" s="11">
        <v>0</v>
      </c>
      <c r="AJ13" s="11">
        <v>0</v>
      </c>
      <c r="AK13" s="11" t="s">
        <v>157</v>
      </c>
      <c r="AL13" s="11">
        <v>4058</v>
      </c>
      <c r="AM13" s="11">
        <v>1149</v>
      </c>
      <c r="AN13" s="11">
        <v>1862</v>
      </c>
      <c r="AO13" s="11">
        <v>764</v>
      </c>
      <c r="AP13" s="11">
        <v>4834</v>
      </c>
      <c r="AQ13" s="11">
        <v>2067</v>
      </c>
      <c r="AR13" s="11">
        <v>11257</v>
      </c>
      <c r="AS13" s="11">
        <v>2885</v>
      </c>
      <c r="AT13" s="11">
        <v>537</v>
      </c>
      <c r="AU13" s="11">
        <v>6770</v>
      </c>
      <c r="AV13" s="11">
        <v>593</v>
      </c>
      <c r="AW13" s="11">
        <v>14</v>
      </c>
      <c r="AX13" s="11">
        <v>29</v>
      </c>
      <c r="AY13" s="11">
        <v>9</v>
      </c>
      <c r="AZ13" s="11">
        <v>9</v>
      </c>
      <c r="BA13" s="11">
        <v>13</v>
      </c>
      <c r="BB13" s="11">
        <v>14</v>
      </c>
      <c r="BC13" s="11">
        <v>23</v>
      </c>
      <c r="BD13" s="11">
        <v>15</v>
      </c>
      <c r="BE13" s="11">
        <v>13</v>
      </c>
      <c r="BF13" s="11">
        <v>18</v>
      </c>
      <c r="BG13" s="11">
        <v>9</v>
      </c>
      <c r="BH13" s="11">
        <v>11</v>
      </c>
      <c r="BI13" s="11">
        <v>0</v>
      </c>
      <c r="BJ13" s="11">
        <v>0</v>
      </c>
      <c r="BK13" s="11">
        <v>0</v>
      </c>
      <c r="BL13" s="11">
        <v>27</v>
      </c>
      <c r="BM13" s="11">
        <v>4</v>
      </c>
      <c r="BN13" s="11">
        <v>8</v>
      </c>
      <c r="BO13" s="11">
        <v>2</v>
      </c>
      <c r="BP13" s="11">
        <v>28</v>
      </c>
      <c r="BQ13" s="11">
        <v>13</v>
      </c>
      <c r="BR13" s="11">
        <v>36</v>
      </c>
      <c r="BS13" s="11">
        <v>27</v>
      </c>
      <c r="BT13" s="11">
        <v>3</v>
      </c>
      <c r="BU13" s="11">
        <v>59</v>
      </c>
      <c r="BV13" s="11">
        <v>0</v>
      </c>
      <c r="BW13" s="11">
        <v>0</v>
      </c>
      <c r="BX13" s="11"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</row>
    <row r="14" spans="1:86" ht="15.75" customHeight="1" x14ac:dyDescent="0.2">
      <c r="A14">
        <v>113</v>
      </c>
      <c r="B14" s="26">
        <v>45021.8395833334</v>
      </c>
      <c r="C14" s="26">
        <v>44985.122222222097</v>
      </c>
      <c r="D14" s="36">
        <v>441754</v>
      </c>
      <c r="E14" s="11">
        <v>1</v>
      </c>
      <c r="F14" s="11">
        <v>107</v>
      </c>
      <c r="G14" s="31">
        <v>165915</v>
      </c>
      <c r="H14" s="11">
        <v>130</v>
      </c>
      <c r="I14" s="11">
        <v>255828</v>
      </c>
      <c r="J14" s="11" t="s">
        <v>155</v>
      </c>
      <c r="K14" s="11" t="s">
        <v>156</v>
      </c>
      <c r="L14" s="11">
        <v>0</v>
      </c>
      <c r="M14" s="11">
        <v>5</v>
      </c>
      <c r="N14" s="11" t="s">
        <v>822</v>
      </c>
      <c r="O14" s="11" t="s">
        <v>790</v>
      </c>
      <c r="P14" s="43">
        <v>29464</v>
      </c>
      <c r="Q14" s="11" t="s">
        <v>157</v>
      </c>
      <c r="R14" s="11" t="s">
        <v>157</v>
      </c>
      <c r="S14" s="11" t="s">
        <v>157</v>
      </c>
      <c r="T14" s="11">
        <v>0</v>
      </c>
      <c r="U14" s="11">
        <v>0</v>
      </c>
      <c r="V14" s="11"/>
      <c r="W14" s="11" t="s">
        <v>157</v>
      </c>
      <c r="X14" s="11">
        <v>10</v>
      </c>
      <c r="Y14" s="11">
        <v>10</v>
      </c>
      <c r="Z14" s="11">
        <v>10</v>
      </c>
      <c r="AA14" s="11">
        <v>10</v>
      </c>
      <c r="AB14" s="11">
        <v>10</v>
      </c>
      <c r="AC14" s="11">
        <v>10</v>
      </c>
      <c r="AD14" s="11">
        <v>10</v>
      </c>
      <c r="AE14" s="11">
        <v>10</v>
      </c>
      <c r="AF14" s="11">
        <v>10</v>
      </c>
      <c r="AG14" s="11">
        <v>10</v>
      </c>
      <c r="AH14" s="11">
        <v>10</v>
      </c>
      <c r="AI14" s="11">
        <v>10</v>
      </c>
      <c r="AJ14" s="11">
        <v>10</v>
      </c>
      <c r="AK14" s="11" t="s">
        <v>157</v>
      </c>
      <c r="AL14" s="11">
        <v>1355</v>
      </c>
      <c r="AM14" s="11">
        <v>1081</v>
      </c>
      <c r="AN14" s="11">
        <v>2826</v>
      </c>
      <c r="AO14" s="11">
        <v>2590</v>
      </c>
      <c r="AP14" s="11">
        <v>15910</v>
      </c>
      <c r="AQ14" s="11">
        <v>2662</v>
      </c>
      <c r="AR14" s="11">
        <v>2503</v>
      </c>
      <c r="AS14" s="11">
        <v>1189</v>
      </c>
      <c r="AT14" s="11">
        <v>935</v>
      </c>
      <c r="AU14" s="11">
        <v>10317</v>
      </c>
      <c r="AV14" s="11">
        <v>988</v>
      </c>
      <c r="AW14" s="11">
        <v>1651</v>
      </c>
      <c r="AX14" s="11">
        <v>140897</v>
      </c>
      <c r="AY14" s="11">
        <v>9</v>
      </c>
      <c r="AZ14" s="11">
        <v>9</v>
      </c>
      <c r="BA14" s="11">
        <v>8</v>
      </c>
      <c r="BB14" s="11">
        <v>13</v>
      </c>
      <c r="BC14" s="11">
        <v>8</v>
      </c>
      <c r="BD14" s="11">
        <v>9</v>
      </c>
      <c r="BE14" s="11">
        <v>12</v>
      </c>
      <c r="BF14" s="11">
        <v>9</v>
      </c>
      <c r="BG14" s="11">
        <v>9</v>
      </c>
      <c r="BH14" s="11">
        <v>13</v>
      </c>
      <c r="BI14" s="11">
        <v>11</v>
      </c>
      <c r="BJ14" s="11">
        <v>15</v>
      </c>
      <c r="BK14" s="11">
        <v>22</v>
      </c>
      <c r="BL14" s="11">
        <v>13</v>
      </c>
      <c r="BM14" s="11">
        <v>13</v>
      </c>
      <c r="BN14" s="11">
        <v>22</v>
      </c>
      <c r="BO14" s="11">
        <v>10</v>
      </c>
      <c r="BP14" s="11">
        <v>58</v>
      </c>
      <c r="BQ14" s="11">
        <v>19</v>
      </c>
      <c r="BR14" s="11">
        <v>11</v>
      </c>
      <c r="BS14" s="11">
        <v>12</v>
      </c>
      <c r="BT14" s="11">
        <v>9</v>
      </c>
      <c r="BU14" s="11">
        <v>30</v>
      </c>
      <c r="BV14" s="11">
        <v>8</v>
      </c>
      <c r="BW14" s="11">
        <v>9</v>
      </c>
      <c r="BX14" s="11">
        <v>38</v>
      </c>
      <c r="BY14" s="5"/>
      <c r="BZ14" s="5"/>
      <c r="CA14" s="5"/>
      <c r="CB14" s="5"/>
      <c r="CC14" s="5"/>
      <c r="CD14" s="5"/>
      <c r="CE14" s="5"/>
      <c r="CF14" s="5"/>
      <c r="CG14" s="5"/>
      <c r="CH14" s="5"/>
    </row>
    <row r="15" spans="1:86" ht="15.75" customHeight="1" x14ac:dyDescent="0.2">
      <c r="A15">
        <v>114</v>
      </c>
      <c r="B15" s="26">
        <v>45041.907638889003</v>
      </c>
      <c r="C15" s="26">
        <v>45002.839583333203</v>
      </c>
      <c r="D15" s="36">
        <v>137442</v>
      </c>
      <c r="E15" s="11">
        <v>1</v>
      </c>
      <c r="F15" s="11">
        <v>0</v>
      </c>
      <c r="G15" s="31">
        <v>0</v>
      </c>
      <c r="H15" s="11">
        <v>130</v>
      </c>
      <c r="I15" s="11">
        <v>108974</v>
      </c>
      <c r="J15" s="11" t="s">
        <v>155</v>
      </c>
      <c r="K15" s="11" t="s">
        <v>156</v>
      </c>
      <c r="L15" s="11">
        <v>0</v>
      </c>
      <c r="M15" s="11">
        <v>2</v>
      </c>
      <c r="N15" s="11" t="s">
        <v>189</v>
      </c>
      <c r="O15" s="11" t="s">
        <v>789</v>
      </c>
      <c r="P15" s="43">
        <v>27514</v>
      </c>
      <c r="Q15" s="11" t="s">
        <v>157</v>
      </c>
      <c r="R15" s="11" t="s">
        <v>157</v>
      </c>
      <c r="S15" s="11" t="s">
        <v>157</v>
      </c>
      <c r="T15" s="11">
        <v>0</v>
      </c>
      <c r="U15" s="11">
        <v>0</v>
      </c>
      <c r="V15" s="11"/>
      <c r="W15" s="11" t="s">
        <v>157</v>
      </c>
      <c r="X15" s="11">
        <v>10</v>
      </c>
      <c r="Y15" s="11">
        <v>10</v>
      </c>
      <c r="Z15" s="11">
        <v>10</v>
      </c>
      <c r="AA15" s="11">
        <v>10</v>
      </c>
      <c r="AB15" s="11">
        <v>10</v>
      </c>
      <c r="AC15" s="11">
        <v>10</v>
      </c>
      <c r="AD15" s="11">
        <v>10</v>
      </c>
      <c r="AE15" s="11">
        <v>10</v>
      </c>
      <c r="AF15" s="11">
        <v>10</v>
      </c>
      <c r="AG15" s="11">
        <v>10</v>
      </c>
      <c r="AH15" s="11">
        <v>10</v>
      </c>
      <c r="AI15" s="11">
        <v>0</v>
      </c>
      <c r="AJ15" s="11">
        <v>10</v>
      </c>
      <c r="AK15" s="11" t="s">
        <v>157</v>
      </c>
      <c r="AL15" s="11">
        <v>818</v>
      </c>
      <c r="AM15" s="11">
        <v>438</v>
      </c>
      <c r="AN15" s="11">
        <v>1827</v>
      </c>
      <c r="AO15" s="11">
        <v>2938</v>
      </c>
      <c r="AP15" s="11">
        <v>2533</v>
      </c>
      <c r="AQ15" s="11">
        <v>634</v>
      </c>
      <c r="AR15" s="11">
        <v>1074</v>
      </c>
      <c r="AS15" s="11">
        <v>674</v>
      </c>
      <c r="AT15" s="11">
        <v>214</v>
      </c>
      <c r="AU15" s="11">
        <v>2444</v>
      </c>
      <c r="AV15" s="11">
        <v>561</v>
      </c>
      <c r="AW15" s="11">
        <v>10779</v>
      </c>
      <c r="AX15" s="11">
        <v>3482</v>
      </c>
      <c r="AY15" s="11">
        <v>5</v>
      </c>
      <c r="AZ15" s="11">
        <v>6</v>
      </c>
      <c r="BA15" s="11">
        <v>6</v>
      </c>
      <c r="BB15" s="11">
        <v>9</v>
      </c>
      <c r="BC15" s="11">
        <v>4</v>
      </c>
      <c r="BD15" s="11">
        <v>5</v>
      </c>
      <c r="BE15" s="11">
        <v>7</v>
      </c>
      <c r="BF15" s="11">
        <v>6</v>
      </c>
      <c r="BG15" s="11">
        <v>5</v>
      </c>
      <c r="BH15" s="11">
        <v>16</v>
      </c>
      <c r="BI15" s="11">
        <v>7</v>
      </c>
      <c r="BJ15" s="11">
        <v>17</v>
      </c>
      <c r="BK15" s="11">
        <v>28</v>
      </c>
      <c r="BL15" s="11">
        <v>9</v>
      </c>
      <c r="BM15" s="11">
        <v>3</v>
      </c>
      <c r="BN15" s="11">
        <v>23</v>
      </c>
      <c r="BO15" s="11">
        <v>23</v>
      </c>
      <c r="BP15" s="11">
        <v>25</v>
      </c>
      <c r="BQ15" s="11">
        <v>12</v>
      </c>
      <c r="BR15" s="11">
        <v>7</v>
      </c>
      <c r="BS15" s="11">
        <v>10</v>
      </c>
      <c r="BT15" s="11">
        <v>2</v>
      </c>
      <c r="BU15" s="11">
        <v>22</v>
      </c>
      <c r="BV15" s="11">
        <v>6</v>
      </c>
      <c r="BW15" s="11">
        <v>98</v>
      </c>
      <c r="BX15" s="11">
        <v>37</v>
      </c>
      <c r="BY15" s="5"/>
      <c r="BZ15" s="5"/>
      <c r="CA15" s="5"/>
      <c r="CB15" s="5"/>
      <c r="CC15" s="5"/>
      <c r="CD15" s="5"/>
      <c r="CE15" s="5"/>
      <c r="CF15" s="5"/>
      <c r="CG15" s="5"/>
      <c r="CH15" s="5"/>
    </row>
    <row r="16" spans="1:86" ht="15.75" customHeight="1" x14ac:dyDescent="0.2">
      <c r="A16">
        <v>115</v>
      </c>
      <c r="B16" s="26">
        <v>45061.975694444503</v>
      </c>
      <c r="C16" s="26">
        <v>45020.556944444303</v>
      </c>
      <c r="D16" s="36">
        <v>275751</v>
      </c>
      <c r="E16" s="11">
        <v>2</v>
      </c>
      <c r="F16" s="11">
        <v>279</v>
      </c>
      <c r="G16" s="31">
        <v>203564</v>
      </c>
      <c r="H16" s="11">
        <v>130</v>
      </c>
      <c r="I16" s="11">
        <v>91924</v>
      </c>
      <c r="J16" s="11" t="s">
        <v>155</v>
      </c>
      <c r="K16" s="11" t="s">
        <v>156</v>
      </c>
      <c r="L16" s="11">
        <v>0</v>
      </c>
      <c r="M16" s="11">
        <v>4</v>
      </c>
      <c r="N16" s="11" t="s">
        <v>167</v>
      </c>
      <c r="O16" s="11" t="s">
        <v>789</v>
      </c>
      <c r="P16" s="43">
        <v>28202</v>
      </c>
      <c r="Q16" s="11" t="s">
        <v>157</v>
      </c>
      <c r="R16" s="11" t="s">
        <v>157</v>
      </c>
      <c r="S16" s="11" t="s">
        <v>157</v>
      </c>
      <c r="T16" s="11">
        <v>0</v>
      </c>
      <c r="U16" s="11">
        <v>0</v>
      </c>
      <c r="V16" s="11"/>
      <c r="W16" s="11" t="s">
        <v>157</v>
      </c>
      <c r="X16" s="11">
        <v>10</v>
      </c>
      <c r="Y16" s="11">
        <v>10</v>
      </c>
      <c r="Z16" s="11">
        <v>10</v>
      </c>
      <c r="AA16" s="11">
        <v>10</v>
      </c>
      <c r="AB16" s="11">
        <v>10</v>
      </c>
      <c r="AC16" s="11">
        <v>10</v>
      </c>
      <c r="AD16" s="11">
        <v>10</v>
      </c>
      <c r="AE16" s="11">
        <v>10</v>
      </c>
      <c r="AF16" s="11">
        <v>10</v>
      </c>
      <c r="AG16" s="11">
        <v>0</v>
      </c>
      <c r="AH16" s="11">
        <v>10</v>
      </c>
      <c r="AI16" s="11">
        <v>0</v>
      </c>
      <c r="AJ16" s="11">
        <v>0</v>
      </c>
      <c r="AK16" s="11" t="s">
        <v>157</v>
      </c>
      <c r="AL16" s="11">
        <v>363</v>
      </c>
      <c r="AM16" s="11">
        <v>166</v>
      </c>
      <c r="AN16" s="11">
        <v>275</v>
      </c>
      <c r="AO16" s="11">
        <v>217</v>
      </c>
      <c r="AP16" s="11">
        <v>9589</v>
      </c>
      <c r="AQ16" s="11">
        <v>15324</v>
      </c>
      <c r="AR16" s="11">
        <v>28180</v>
      </c>
      <c r="AS16" s="11">
        <v>907</v>
      </c>
      <c r="AT16" s="11">
        <v>1162</v>
      </c>
      <c r="AU16" s="11">
        <v>22771</v>
      </c>
      <c r="AV16" s="11">
        <v>9570</v>
      </c>
      <c r="AW16" s="11">
        <v>36150</v>
      </c>
      <c r="AX16" s="11">
        <v>52429</v>
      </c>
      <c r="AY16" s="11">
        <v>6</v>
      </c>
      <c r="AZ16" s="11">
        <v>6</v>
      </c>
      <c r="BA16" s="11">
        <v>7</v>
      </c>
      <c r="BB16" s="11">
        <v>7</v>
      </c>
      <c r="BC16" s="11">
        <v>5</v>
      </c>
      <c r="BD16" s="11">
        <v>5</v>
      </c>
      <c r="BE16" s="11">
        <v>8</v>
      </c>
      <c r="BF16" s="11">
        <v>6</v>
      </c>
      <c r="BG16" s="11">
        <v>7</v>
      </c>
      <c r="BH16" s="11">
        <v>9</v>
      </c>
      <c r="BI16" s="11">
        <v>8</v>
      </c>
      <c r="BJ16" s="11">
        <v>7</v>
      </c>
      <c r="BK16" s="11">
        <v>21</v>
      </c>
      <c r="BL16" s="11">
        <v>4</v>
      </c>
      <c r="BM16" s="11">
        <v>4</v>
      </c>
      <c r="BN16" s="11">
        <v>4</v>
      </c>
      <c r="BO16" s="11">
        <v>5</v>
      </c>
      <c r="BP16" s="11">
        <v>44</v>
      </c>
      <c r="BQ16" s="11">
        <v>58</v>
      </c>
      <c r="BR16" s="11">
        <v>122</v>
      </c>
      <c r="BS16" s="11">
        <v>8</v>
      </c>
      <c r="BT16" s="11">
        <v>6</v>
      </c>
      <c r="BU16" s="11">
        <v>121</v>
      </c>
      <c r="BV16" s="11">
        <v>24</v>
      </c>
      <c r="BW16" s="11">
        <v>55</v>
      </c>
      <c r="BX16" s="11">
        <v>60</v>
      </c>
      <c r="BY16" s="5"/>
      <c r="BZ16" s="5"/>
      <c r="CA16" s="5"/>
      <c r="CB16" s="5"/>
      <c r="CC16" s="5"/>
      <c r="CD16" s="5"/>
      <c r="CE16" s="5"/>
      <c r="CF16" s="5"/>
      <c r="CG16" s="5"/>
      <c r="CH16" s="5"/>
    </row>
    <row r="17" spans="1:86" ht="15.75" customHeight="1" x14ac:dyDescent="0.2">
      <c r="A17">
        <v>116</v>
      </c>
      <c r="B17" s="26">
        <v>45082.043750000099</v>
      </c>
      <c r="C17" s="26">
        <v>45038.274305555402</v>
      </c>
      <c r="D17" s="36">
        <v>222539</v>
      </c>
      <c r="E17" s="11">
        <v>1</v>
      </c>
      <c r="F17" s="11">
        <v>96</v>
      </c>
      <c r="G17" s="31">
        <v>63623</v>
      </c>
      <c r="H17" s="11">
        <v>130</v>
      </c>
      <c r="I17" s="11">
        <v>147694</v>
      </c>
      <c r="J17" s="11" t="s">
        <v>155</v>
      </c>
      <c r="K17" s="11" t="s">
        <v>156</v>
      </c>
      <c r="L17" s="11">
        <v>0</v>
      </c>
      <c r="M17" s="11">
        <v>4</v>
      </c>
      <c r="N17" s="11" t="s">
        <v>554</v>
      </c>
      <c r="O17" s="11" t="s">
        <v>797</v>
      </c>
      <c r="P17" s="43">
        <v>94518</v>
      </c>
      <c r="Q17" s="11" t="s">
        <v>157</v>
      </c>
      <c r="R17" s="11" t="s">
        <v>157</v>
      </c>
      <c r="S17" s="11" t="s">
        <v>157</v>
      </c>
      <c r="T17" s="11">
        <v>0</v>
      </c>
      <c r="U17" s="11">
        <v>0</v>
      </c>
      <c r="V17" s="11"/>
      <c r="W17" s="11" t="s">
        <v>157</v>
      </c>
      <c r="X17" s="11">
        <v>10</v>
      </c>
      <c r="Y17" s="11">
        <v>10</v>
      </c>
      <c r="Z17" s="11">
        <v>10</v>
      </c>
      <c r="AA17" s="11">
        <v>10</v>
      </c>
      <c r="AB17" s="11">
        <v>10</v>
      </c>
      <c r="AC17" s="11">
        <v>10</v>
      </c>
      <c r="AD17" s="11">
        <v>10</v>
      </c>
      <c r="AE17" s="11">
        <v>10</v>
      </c>
      <c r="AF17" s="11">
        <v>10</v>
      </c>
      <c r="AG17" s="11">
        <v>10</v>
      </c>
      <c r="AH17" s="11">
        <v>10</v>
      </c>
      <c r="AI17" s="11">
        <v>0</v>
      </c>
      <c r="AJ17" s="11">
        <v>10</v>
      </c>
      <c r="AK17" s="11" t="s">
        <v>157</v>
      </c>
      <c r="AL17" s="11">
        <v>1484</v>
      </c>
      <c r="AM17" s="11">
        <v>1314</v>
      </c>
      <c r="AN17" s="11">
        <v>1246</v>
      </c>
      <c r="AO17" s="11">
        <v>5988</v>
      </c>
      <c r="AP17" s="11">
        <v>5849</v>
      </c>
      <c r="AQ17" s="11">
        <v>7469</v>
      </c>
      <c r="AR17" s="11">
        <v>17088</v>
      </c>
      <c r="AS17" s="11">
        <v>9380</v>
      </c>
      <c r="AT17" s="11">
        <v>1541</v>
      </c>
      <c r="AU17" s="11">
        <v>5280</v>
      </c>
      <c r="AV17" s="11">
        <v>2303</v>
      </c>
      <c r="AW17" s="11">
        <v>10325</v>
      </c>
      <c r="AX17" s="11">
        <v>5322</v>
      </c>
      <c r="AY17" s="11">
        <v>4</v>
      </c>
      <c r="AZ17" s="11">
        <v>4</v>
      </c>
      <c r="BA17" s="11">
        <v>4</v>
      </c>
      <c r="BB17" s="11">
        <v>5</v>
      </c>
      <c r="BC17" s="11">
        <v>4</v>
      </c>
      <c r="BD17" s="11">
        <v>8</v>
      </c>
      <c r="BE17" s="11">
        <v>16</v>
      </c>
      <c r="BF17" s="11">
        <v>8</v>
      </c>
      <c r="BG17" s="11">
        <v>6</v>
      </c>
      <c r="BH17" s="11">
        <v>6</v>
      </c>
      <c r="BI17" s="11">
        <v>7</v>
      </c>
      <c r="BJ17" s="11">
        <v>1</v>
      </c>
      <c r="BK17" s="11">
        <v>4</v>
      </c>
      <c r="BL17" s="11">
        <v>9</v>
      </c>
      <c r="BM17" s="11">
        <v>9</v>
      </c>
      <c r="BN17" s="11">
        <v>9</v>
      </c>
      <c r="BO17" s="11">
        <v>42</v>
      </c>
      <c r="BP17" s="11">
        <v>43</v>
      </c>
      <c r="BQ17" s="11">
        <v>37</v>
      </c>
      <c r="BR17" s="11">
        <v>123</v>
      </c>
      <c r="BS17" s="11">
        <v>23</v>
      </c>
      <c r="BT17" s="11">
        <v>10</v>
      </c>
      <c r="BU17" s="11">
        <v>45</v>
      </c>
      <c r="BV17" s="11">
        <v>16</v>
      </c>
      <c r="BW17" s="11">
        <v>28</v>
      </c>
      <c r="BX17" s="11">
        <v>14</v>
      </c>
      <c r="BY17" s="5"/>
      <c r="BZ17" s="5"/>
      <c r="CA17" s="5"/>
      <c r="CB17" s="5"/>
      <c r="CC17" s="5"/>
      <c r="CD17" s="5"/>
      <c r="CE17" s="5"/>
      <c r="CF17" s="5"/>
      <c r="CG17" s="5"/>
      <c r="CH17" s="5"/>
    </row>
    <row r="18" spans="1:86" ht="15.75" customHeight="1" x14ac:dyDescent="0.2">
      <c r="A18">
        <v>117</v>
      </c>
      <c r="B18" s="26">
        <v>45102.1118055556</v>
      </c>
      <c r="C18" s="26">
        <v>45055.991666666501</v>
      </c>
      <c r="D18" s="36">
        <v>201894</v>
      </c>
      <c r="E18" s="11">
        <v>2</v>
      </c>
      <c r="F18" s="11">
        <v>131</v>
      </c>
      <c r="G18" s="31">
        <v>30656</v>
      </c>
      <c r="H18" s="11">
        <v>130</v>
      </c>
      <c r="I18" s="11">
        <v>136466</v>
      </c>
      <c r="J18" s="11" t="s">
        <v>155</v>
      </c>
      <c r="K18" s="11" t="s">
        <v>156</v>
      </c>
      <c r="L18" s="11">
        <v>0</v>
      </c>
      <c r="M18" s="11">
        <v>1</v>
      </c>
      <c r="N18" s="11" t="s">
        <v>171</v>
      </c>
      <c r="O18" s="11" t="s">
        <v>789</v>
      </c>
      <c r="P18" s="43">
        <v>27260</v>
      </c>
      <c r="Q18" s="11" t="s">
        <v>157</v>
      </c>
      <c r="R18" s="11" t="s">
        <v>157</v>
      </c>
      <c r="S18" s="11" t="s">
        <v>157</v>
      </c>
      <c r="T18" s="11">
        <v>0</v>
      </c>
      <c r="U18" s="11">
        <v>0</v>
      </c>
      <c r="V18" s="11"/>
      <c r="W18" s="11" t="s">
        <v>157</v>
      </c>
      <c r="X18" s="11">
        <v>10</v>
      </c>
      <c r="Y18" s="11">
        <v>10</v>
      </c>
      <c r="Z18" s="11">
        <v>10</v>
      </c>
      <c r="AA18" s="11">
        <v>10</v>
      </c>
      <c r="AB18" s="11">
        <v>10</v>
      </c>
      <c r="AC18" s="11">
        <v>10</v>
      </c>
      <c r="AD18" s="11">
        <v>0</v>
      </c>
      <c r="AE18" s="11">
        <v>10</v>
      </c>
      <c r="AF18" s="11">
        <v>10</v>
      </c>
      <c r="AG18" s="11">
        <v>10</v>
      </c>
      <c r="AH18" s="11">
        <v>10</v>
      </c>
      <c r="AI18" s="11">
        <v>0</v>
      </c>
      <c r="AJ18" s="11">
        <v>10</v>
      </c>
      <c r="AK18" s="11" t="s">
        <v>157</v>
      </c>
      <c r="AL18" s="11">
        <v>4478</v>
      </c>
      <c r="AM18" s="11">
        <v>429</v>
      </c>
      <c r="AN18" s="11">
        <v>4511</v>
      </c>
      <c r="AO18" s="11">
        <v>4540</v>
      </c>
      <c r="AP18" s="11">
        <v>5743</v>
      </c>
      <c r="AQ18" s="11">
        <v>3991</v>
      </c>
      <c r="AR18" s="11">
        <v>11133</v>
      </c>
      <c r="AS18" s="11">
        <v>3057</v>
      </c>
      <c r="AT18" s="11">
        <v>2350</v>
      </c>
      <c r="AU18" s="11">
        <v>9659</v>
      </c>
      <c r="AV18" s="11">
        <v>1550</v>
      </c>
      <c r="AW18" s="11">
        <v>6456</v>
      </c>
      <c r="AX18" s="11">
        <v>7068</v>
      </c>
      <c r="AY18" s="11">
        <v>9</v>
      </c>
      <c r="AZ18" s="11">
        <v>10</v>
      </c>
      <c r="BA18" s="11">
        <v>10</v>
      </c>
      <c r="BB18" s="11">
        <v>14</v>
      </c>
      <c r="BC18" s="11">
        <v>13</v>
      </c>
      <c r="BD18" s="11">
        <v>10</v>
      </c>
      <c r="BE18" s="11">
        <v>7</v>
      </c>
      <c r="BF18" s="11">
        <v>10</v>
      </c>
      <c r="BG18" s="11">
        <v>16</v>
      </c>
      <c r="BH18" s="11">
        <v>16</v>
      </c>
      <c r="BI18" s="11">
        <v>16</v>
      </c>
      <c r="BJ18" s="11">
        <v>6</v>
      </c>
      <c r="BK18" s="11">
        <v>56</v>
      </c>
      <c r="BL18" s="11">
        <v>16</v>
      </c>
      <c r="BM18" s="11">
        <v>2</v>
      </c>
      <c r="BN18" s="11">
        <v>26</v>
      </c>
      <c r="BO18" s="11">
        <v>26</v>
      </c>
      <c r="BP18" s="11">
        <v>51</v>
      </c>
      <c r="BQ18" s="11">
        <v>16</v>
      </c>
      <c r="BR18" s="11">
        <v>36</v>
      </c>
      <c r="BS18" s="11">
        <v>28</v>
      </c>
      <c r="BT18" s="11">
        <v>6</v>
      </c>
      <c r="BU18" s="11">
        <v>73</v>
      </c>
      <c r="BV18" s="11">
        <v>11</v>
      </c>
      <c r="BW18" s="11">
        <v>40</v>
      </c>
      <c r="BX18" s="11">
        <v>45</v>
      </c>
      <c r="BY18" s="5"/>
      <c r="BZ18" s="5"/>
      <c r="CA18" s="5"/>
      <c r="CB18" s="5"/>
      <c r="CC18" s="5"/>
      <c r="CD18" s="5"/>
      <c r="CE18" s="5"/>
      <c r="CF18" s="5"/>
      <c r="CG18" s="5"/>
      <c r="CH18" s="5"/>
    </row>
    <row r="19" spans="1:86" ht="15.75" customHeight="1" x14ac:dyDescent="0.2">
      <c r="A19">
        <v>118</v>
      </c>
      <c r="B19" s="26">
        <v>45122.179861111203</v>
      </c>
      <c r="C19" s="26">
        <v>45073.709027777601</v>
      </c>
      <c r="D19" s="36">
        <v>170746</v>
      </c>
      <c r="E19" s="11">
        <v>1</v>
      </c>
      <c r="F19" s="11">
        <v>17</v>
      </c>
      <c r="G19" s="31">
        <v>100251</v>
      </c>
      <c r="H19" s="11">
        <v>130</v>
      </c>
      <c r="I19" s="11">
        <v>100833</v>
      </c>
      <c r="J19" s="11" t="s">
        <v>155</v>
      </c>
      <c r="K19" s="11" t="s">
        <v>156</v>
      </c>
      <c r="L19" s="11">
        <v>0</v>
      </c>
      <c r="M19" s="11">
        <v>2</v>
      </c>
      <c r="N19" s="11" t="s">
        <v>167</v>
      </c>
      <c r="O19" s="11" t="s">
        <v>789</v>
      </c>
      <c r="P19" s="43">
        <v>28202</v>
      </c>
      <c r="Q19" s="11" t="s">
        <v>157</v>
      </c>
      <c r="R19" s="11" t="s">
        <v>157</v>
      </c>
      <c r="S19" s="11" t="s">
        <v>157</v>
      </c>
      <c r="T19" s="11">
        <v>0</v>
      </c>
      <c r="U19" s="11">
        <v>0</v>
      </c>
      <c r="V19" s="11"/>
      <c r="W19" s="11" t="s">
        <v>157</v>
      </c>
      <c r="X19" s="11">
        <v>10</v>
      </c>
      <c r="Y19" s="11">
        <v>10</v>
      </c>
      <c r="Z19" s="11">
        <v>10</v>
      </c>
      <c r="AA19" s="11">
        <v>10</v>
      </c>
      <c r="AB19" s="11">
        <v>10</v>
      </c>
      <c r="AC19" s="11">
        <v>10</v>
      </c>
      <c r="AD19" s="11">
        <v>10</v>
      </c>
      <c r="AE19" s="11">
        <v>10</v>
      </c>
      <c r="AF19" s="11">
        <v>10</v>
      </c>
      <c r="AG19" s="11">
        <v>10</v>
      </c>
      <c r="AH19" s="11">
        <v>0</v>
      </c>
      <c r="AI19" s="11">
        <v>0</v>
      </c>
      <c r="AJ19" s="11">
        <v>0</v>
      </c>
      <c r="AK19" s="11" t="s">
        <v>157</v>
      </c>
      <c r="AL19" s="11">
        <v>2341</v>
      </c>
      <c r="AM19" s="11">
        <v>721</v>
      </c>
      <c r="AN19" s="11">
        <v>1063</v>
      </c>
      <c r="AO19" s="11">
        <v>340</v>
      </c>
      <c r="AP19" s="11">
        <v>1446</v>
      </c>
      <c r="AQ19" s="11">
        <v>9944</v>
      </c>
      <c r="AR19" s="11">
        <v>658</v>
      </c>
      <c r="AS19" s="11">
        <v>2116</v>
      </c>
      <c r="AT19" s="11">
        <v>2436</v>
      </c>
      <c r="AU19" s="11">
        <v>1811</v>
      </c>
      <c r="AV19" s="11">
        <v>11178</v>
      </c>
      <c r="AW19" s="11">
        <v>28424</v>
      </c>
      <c r="AX19" s="11">
        <v>6922</v>
      </c>
      <c r="AY19" s="11">
        <v>11</v>
      </c>
      <c r="AZ19" s="11">
        <v>5</v>
      </c>
      <c r="BA19" s="11">
        <v>7</v>
      </c>
      <c r="BB19" s="11">
        <v>11</v>
      </c>
      <c r="BC19" s="11">
        <v>7</v>
      </c>
      <c r="BD19" s="11">
        <v>8</v>
      </c>
      <c r="BE19" s="11">
        <v>13</v>
      </c>
      <c r="BF19" s="11">
        <v>10</v>
      </c>
      <c r="BG19" s="11">
        <v>9</v>
      </c>
      <c r="BH19" s="11">
        <v>9</v>
      </c>
      <c r="BI19" s="11">
        <v>8</v>
      </c>
      <c r="BJ19" s="11">
        <v>12</v>
      </c>
      <c r="BK19" s="11">
        <v>12</v>
      </c>
      <c r="BL19" s="11">
        <v>15</v>
      </c>
      <c r="BM19" s="11">
        <v>5</v>
      </c>
      <c r="BN19" s="11">
        <v>17</v>
      </c>
      <c r="BO19" s="11">
        <v>2</v>
      </c>
      <c r="BP19" s="11">
        <v>10</v>
      </c>
      <c r="BQ19" s="11">
        <v>2</v>
      </c>
      <c r="BR19" s="11">
        <v>5</v>
      </c>
      <c r="BS19" s="11">
        <v>13</v>
      </c>
      <c r="BT19" s="11">
        <v>12</v>
      </c>
      <c r="BU19" s="11">
        <v>12</v>
      </c>
      <c r="BV19" s="11">
        <v>9</v>
      </c>
      <c r="BW19" s="11">
        <v>5</v>
      </c>
      <c r="BX19" s="11">
        <v>9</v>
      </c>
      <c r="BY19" s="5"/>
      <c r="BZ19" s="5"/>
      <c r="CA19" s="5"/>
      <c r="CB19" s="5"/>
      <c r="CC19" s="5"/>
      <c r="CD19" s="5"/>
      <c r="CE19" s="5"/>
      <c r="CF19" s="5"/>
      <c r="CG19" s="5"/>
      <c r="CH19" s="5"/>
    </row>
    <row r="20" spans="1:86" ht="15.75" customHeight="1" x14ac:dyDescent="0.2">
      <c r="A20">
        <v>119</v>
      </c>
      <c r="B20" s="26">
        <v>45142.247916666798</v>
      </c>
      <c r="C20" s="26">
        <v>45091.426388888802</v>
      </c>
      <c r="D20" s="36">
        <v>342051</v>
      </c>
      <c r="E20" s="11">
        <v>1</v>
      </c>
      <c r="F20" s="11">
        <v>206</v>
      </c>
      <c r="G20" s="31">
        <v>70447</v>
      </c>
      <c r="H20" s="11">
        <v>130</v>
      </c>
      <c r="I20" s="11">
        <v>202501</v>
      </c>
      <c r="J20" s="11" t="s">
        <v>155</v>
      </c>
      <c r="K20" s="11" t="s">
        <v>156</v>
      </c>
      <c r="L20" s="11">
        <v>0</v>
      </c>
      <c r="M20" s="11">
        <v>5</v>
      </c>
      <c r="N20" s="11" t="s">
        <v>198</v>
      </c>
      <c r="O20" s="11" t="s">
        <v>806</v>
      </c>
      <c r="P20" s="43">
        <v>60120</v>
      </c>
      <c r="Q20" s="11" t="s">
        <v>157</v>
      </c>
      <c r="R20" s="11" t="s">
        <v>157</v>
      </c>
      <c r="S20" s="11" t="s">
        <v>157</v>
      </c>
      <c r="T20" s="11">
        <v>0</v>
      </c>
      <c r="U20" s="11">
        <v>0</v>
      </c>
      <c r="V20" s="11"/>
      <c r="W20" s="11" t="s">
        <v>157</v>
      </c>
      <c r="X20" s="11">
        <v>10</v>
      </c>
      <c r="Y20" s="11">
        <v>10</v>
      </c>
      <c r="Z20" s="11">
        <v>10</v>
      </c>
      <c r="AA20" s="11">
        <v>10</v>
      </c>
      <c r="AB20" s="11">
        <v>10</v>
      </c>
      <c r="AC20" s="11">
        <v>10</v>
      </c>
      <c r="AD20" s="11">
        <v>10</v>
      </c>
      <c r="AE20" s="11">
        <v>10</v>
      </c>
      <c r="AF20" s="11">
        <v>10</v>
      </c>
      <c r="AG20" s="11">
        <v>10</v>
      </c>
      <c r="AH20" s="11">
        <v>10</v>
      </c>
      <c r="AI20" s="11">
        <v>0</v>
      </c>
      <c r="AJ20" s="11">
        <v>10</v>
      </c>
      <c r="AK20" s="11" t="s">
        <v>157</v>
      </c>
      <c r="AL20" s="11">
        <v>2348</v>
      </c>
      <c r="AM20" s="11">
        <v>3128</v>
      </c>
      <c r="AN20" s="11">
        <v>2790</v>
      </c>
      <c r="AO20" s="11">
        <v>509</v>
      </c>
      <c r="AP20" s="11">
        <v>2072</v>
      </c>
      <c r="AQ20" s="11">
        <v>359</v>
      </c>
      <c r="AR20" s="11">
        <v>671</v>
      </c>
      <c r="AS20" s="11">
        <v>2487</v>
      </c>
      <c r="AT20" s="11">
        <v>436</v>
      </c>
      <c r="AU20" s="11">
        <v>40998</v>
      </c>
      <c r="AV20" s="11">
        <v>7758</v>
      </c>
      <c r="AW20" s="11">
        <v>54502</v>
      </c>
      <c r="AX20" s="11">
        <v>21356</v>
      </c>
      <c r="AY20" s="11">
        <v>5</v>
      </c>
      <c r="AZ20" s="11">
        <v>5</v>
      </c>
      <c r="BA20" s="11">
        <v>6</v>
      </c>
      <c r="BB20" s="11">
        <v>7</v>
      </c>
      <c r="BC20" s="11">
        <v>4</v>
      </c>
      <c r="BD20" s="11">
        <v>4</v>
      </c>
      <c r="BE20" s="11">
        <v>7</v>
      </c>
      <c r="BF20" s="11">
        <v>5</v>
      </c>
      <c r="BG20" s="11">
        <v>5</v>
      </c>
      <c r="BH20" s="11">
        <v>7</v>
      </c>
      <c r="BI20" s="11">
        <v>9</v>
      </c>
      <c r="BJ20" s="11">
        <v>10</v>
      </c>
      <c r="BK20" s="11">
        <v>14</v>
      </c>
      <c r="BL20" s="11">
        <v>24</v>
      </c>
      <c r="BM20" s="11">
        <v>24</v>
      </c>
      <c r="BN20" s="11">
        <v>5</v>
      </c>
      <c r="BO20" s="11">
        <v>3</v>
      </c>
      <c r="BP20" s="11">
        <v>11</v>
      </c>
      <c r="BQ20" s="11">
        <v>2</v>
      </c>
      <c r="BR20" s="11">
        <v>4</v>
      </c>
      <c r="BS20" s="11">
        <v>23</v>
      </c>
      <c r="BT20" s="11">
        <v>2</v>
      </c>
      <c r="BU20" s="11">
        <v>108</v>
      </c>
      <c r="BV20" s="11">
        <v>29</v>
      </c>
      <c r="BW20" s="11">
        <v>150</v>
      </c>
      <c r="BX20" s="11">
        <v>75</v>
      </c>
      <c r="BY20" s="5"/>
      <c r="BZ20" s="5"/>
      <c r="CA20" s="5"/>
      <c r="CB20" s="5"/>
      <c r="CC20" s="5"/>
      <c r="CD20" s="5"/>
      <c r="CE20" s="5"/>
      <c r="CF20" s="5"/>
      <c r="CG20" s="5"/>
      <c r="CH20" s="5"/>
    </row>
    <row r="21" spans="1:86" ht="15.75" customHeight="1" x14ac:dyDescent="0.2">
      <c r="A21">
        <v>120</v>
      </c>
      <c r="B21" s="26">
        <v>45162.315972222299</v>
      </c>
      <c r="C21" s="26">
        <v>45109.143749999901</v>
      </c>
      <c r="D21" s="36">
        <v>173061</v>
      </c>
      <c r="E21" s="11">
        <v>2</v>
      </c>
      <c r="F21" s="11">
        <v>61</v>
      </c>
      <c r="G21" s="31">
        <v>2018</v>
      </c>
      <c r="H21" s="11">
        <v>130</v>
      </c>
      <c r="I21" s="11">
        <v>160833</v>
      </c>
      <c r="J21" s="11" t="s">
        <v>155</v>
      </c>
      <c r="K21" s="11" t="s">
        <v>156</v>
      </c>
      <c r="L21" s="11">
        <v>0</v>
      </c>
      <c r="M21" s="11">
        <v>4</v>
      </c>
      <c r="N21" s="11" t="s">
        <v>472</v>
      </c>
      <c r="O21" s="11" t="s">
        <v>790</v>
      </c>
      <c r="P21" s="43">
        <v>29730</v>
      </c>
      <c r="Q21" s="11" t="s">
        <v>157</v>
      </c>
      <c r="R21" s="11" t="s">
        <v>157</v>
      </c>
      <c r="S21" s="11" t="s">
        <v>157</v>
      </c>
      <c r="T21" s="11">
        <v>0</v>
      </c>
      <c r="U21" s="11">
        <v>0</v>
      </c>
      <c r="V21" s="11"/>
      <c r="W21" s="11" t="s">
        <v>157</v>
      </c>
      <c r="X21" s="11">
        <v>10</v>
      </c>
      <c r="Y21" s="11">
        <v>10</v>
      </c>
      <c r="Z21" s="11">
        <v>10</v>
      </c>
      <c r="AA21" s="11">
        <v>10</v>
      </c>
      <c r="AB21" s="11">
        <v>10</v>
      </c>
      <c r="AC21" s="11">
        <v>10</v>
      </c>
      <c r="AD21" s="11">
        <v>10</v>
      </c>
      <c r="AE21" s="11">
        <v>10</v>
      </c>
      <c r="AF21" s="11">
        <v>10</v>
      </c>
      <c r="AG21" s="11">
        <v>10</v>
      </c>
      <c r="AH21" s="11">
        <v>10</v>
      </c>
      <c r="AI21" s="11">
        <v>0</v>
      </c>
      <c r="AJ21" s="11">
        <v>0</v>
      </c>
      <c r="AK21" s="11" t="s">
        <v>157</v>
      </c>
      <c r="AL21" s="11">
        <v>715</v>
      </c>
      <c r="AM21" s="11">
        <v>588</v>
      </c>
      <c r="AN21" s="11">
        <v>3145</v>
      </c>
      <c r="AO21" s="11">
        <v>658</v>
      </c>
      <c r="AP21" s="11">
        <v>535</v>
      </c>
      <c r="AQ21" s="11">
        <v>351</v>
      </c>
      <c r="AR21" s="11">
        <v>1465</v>
      </c>
      <c r="AS21" s="11">
        <v>1357</v>
      </c>
      <c r="AT21" s="11">
        <v>277</v>
      </c>
      <c r="AU21" s="11">
        <v>389</v>
      </c>
      <c r="AV21" s="11">
        <v>750</v>
      </c>
      <c r="AW21" s="11">
        <v>1877</v>
      </c>
      <c r="AX21" s="11">
        <v>98</v>
      </c>
      <c r="AY21" s="11">
        <v>6</v>
      </c>
      <c r="AZ21" s="11">
        <v>6</v>
      </c>
      <c r="BA21" s="11">
        <v>9</v>
      </c>
      <c r="BB21" s="11">
        <v>12</v>
      </c>
      <c r="BC21" s="11">
        <v>4</v>
      </c>
      <c r="BD21" s="11">
        <v>5</v>
      </c>
      <c r="BE21" s="11">
        <v>12</v>
      </c>
      <c r="BF21" s="11">
        <v>10</v>
      </c>
      <c r="BG21" s="11">
        <v>8</v>
      </c>
      <c r="BH21" s="11">
        <v>8</v>
      </c>
      <c r="BI21" s="11">
        <v>15</v>
      </c>
      <c r="BJ21" s="11">
        <v>13</v>
      </c>
      <c r="BK21" s="11">
        <v>4</v>
      </c>
      <c r="BL21" s="11">
        <v>13</v>
      </c>
      <c r="BM21" s="11">
        <v>9</v>
      </c>
      <c r="BN21" s="11">
        <v>38</v>
      </c>
      <c r="BO21" s="11">
        <v>9</v>
      </c>
      <c r="BP21" s="11">
        <v>12</v>
      </c>
      <c r="BQ21" s="11">
        <v>6</v>
      </c>
      <c r="BR21" s="11">
        <v>15</v>
      </c>
      <c r="BS21" s="11">
        <v>22</v>
      </c>
      <c r="BT21" s="11">
        <v>7</v>
      </c>
      <c r="BU21" s="11">
        <v>7</v>
      </c>
      <c r="BV21" s="11">
        <v>8</v>
      </c>
      <c r="BW21" s="11">
        <v>20</v>
      </c>
      <c r="BX21" s="11">
        <v>1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</row>
    <row r="22" spans="1:86" ht="15.75" customHeight="1" x14ac:dyDescent="0.2">
      <c r="A22">
        <v>121</v>
      </c>
      <c r="B22" s="26">
        <v>45182.384027777902</v>
      </c>
      <c r="C22" s="26">
        <v>45126.861111111</v>
      </c>
      <c r="D22" s="36">
        <v>403168</v>
      </c>
      <c r="E22" s="11">
        <v>1</v>
      </c>
      <c r="F22" s="11">
        <v>80</v>
      </c>
      <c r="G22" s="31">
        <v>118147</v>
      </c>
      <c r="H22" s="11">
        <v>130</v>
      </c>
      <c r="I22" s="11">
        <v>284496</v>
      </c>
      <c r="J22" s="11" t="s">
        <v>155</v>
      </c>
      <c r="K22" s="11" t="s">
        <v>156</v>
      </c>
      <c r="L22" s="11">
        <v>0</v>
      </c>
      <c r="M22" s="11">
        <v>5</v>
      </c>
      <c r="N22" s="11" t="s">
        <v>167</v>
      </c>
      <c r="O22" s="11" t="s">
        <v>789</v>
      </c>
      <c r="P22" s="43">
        <v>28202</v>
      </c>
      <c r="Q22" s="11" t="s">
        <v>157</v>
      </c>
      <c r="R22" s="11" t="s">
        <v>157</v>
      </c>
      <c r="S22" s="11" t="s">
        <v>157</v>
      </c>
      <c r="T22" s="11">
        <v>0</v>
      </c>
      <c r="U22" s="11">
        <v>0</v>
      </c>
      <c r="V22" s="11"/>
      <c r="W22" s="11" t="s">
        <v>157</v>
      </c>
      <c r="X22" s="11">
        <v>10</v>
      </c>
      <c r="Y22" s="11">
        <v>10</v>
      </c>
      <c r="Z22" s="11">
        <v>10</v>
      </c>
      <c r="AA22" s="11">
        <v>10</v>
      </c>
      <c r="AB22" s="11">
        <v>10</v>
      </c>
      <c r="AC22" s="11">
        <v>10</v>
      </c>
      <c r="AD22" s="11">
        <v>10</v>
      </c>
      <c r="AE22" s="11">
        <v>10</v>
      </c>
      <c r="AF22" s="11">
        <v>10</v>
      </c>
      <c r="AG22" s="11">
        <v>10</v>
      </c>
      <c r="AH22" s="11">
        <v>10</v>
      </c>
      <c r="AI22" s="11">
        <v>10</v>
      </c>
      <c r="AJ22" s="11">
        <v>10</v>
      </c>
      <c r="AK22" s="11" t="s">
        <v>157</v>
      </c>
      <c r="AL22" s="11">
        <v>2009</v>
      </c>
      <c r="AM22" s="11">
        <v>883</v>
      </c>
      <c r="AN22" s="11">
        <v>3106</v>
      </c>
      <c r="AO22" s="11">
        <v>3904</v>
      </c>
      <c r="AP22" s="11">
        <v>10340</v>
      </c>
      <c r="AQ22" s="11">
        <v>4711</v>
      </c>
      <c r="AR22" s="11">
        <v>10396</v>
      </c>
      <c r="AS22" s="11">
        <v>8535</v>
      </c>
      <c r="AT22" s="11">
        <v>1961</v>
      </c>
      <c r="AU22" s="11">
        <v>15550</v>
      </c>
      <c r="AV22" s="11">
        <v>6448</v>
      </c>
      <c r="AW22" s="11">
        <v>37369</v>
      </c>
      <c r="AX22" s="11">
        <v>12827</v>
      </c>
      <c r="AY22" s="11">
        <v>9</v>
      </c>
      <c r="AZ22" s="11">
        <v>9</v>
      </c>
      <c r="BA22" s="11">
        <v>10</v>
      </c>
      <c r="BB22" s="11">
        <v>11</v>
      </c>
      <c r="BC22" s="11">
        <v>12</v>
      </c>
      <c r="BD22" s="11">
        <v>8</v>
      </c>
      <c r="BE22" s="11">
        <v>14</v>
      </c>
      <c r="BF22" s="11">
        <v>15</v>
      </c>
      <c r="BG22" s="11">
        <v>9</v>
      </c>
      <c r="BH22" s="11">
        <v>7</v>
      </c>
      <c r="BI22" s="11">
        <v>11</v>
      </c>
      <c r="BJ22" s="11">
        <v>17</v>
      </c>
      <c r="BK22" s="11">
        <v>14</v>
      </c>
      <c r="BL22" s="11">
        <v>4</v>
      </c>
      <c r="BM22" s="11">
        <v>2</v>
      </c>
      <c r="BN22" s="11">
        <v>22</v>
      </c>
      <c r="BO22" s="11">
        <v>6</v>
      </c>
      <c r="BP22" s="11">
        <v>47</v>
      </c>
      <c r="BQ22" s="11">
        <v>26</v>
      </c>
      <c r="BR22" s="11">
        <v>25</v>
      </c>
      <c r="BS22" s="11">
        <v>41</v>
      </c>
      <c r="BT22" s="11">
        <v>9</v>
      </c>
      <c r="BU22" s="11">
        <v>71</v>
      </c>
      <c r="BV22" s="11">
        <v>14</v>
      </c>
      <c r="BW22" s="11">
        <v>189</v>
      </c>
      <c r="BX22" s="11">
        <v>65</v>
      </c>
      <c r="BY22" s="5"/>
      <c r="BZ22" s="5"/>
      <c r="CA22" s="5"/>
      <c r="CB22" s="5"/>
      <c r="CC22" s="5"/>
      <c r="CD22" s="5"/>
      <c r="CE22" s="5"/>
      <c r="CF22" s="5"/>
      <c r="CG22" s="5"/>
      <c r="CH22" s="5"/>
    </row>
    <row r="23" spans="1:86" ht="15.75" customHeight="1" x14ac:dyDescent="0.2">
      <c r="A23">
        <v>122</v>
      </c>
      <c r="B23" s="26">
        <v>45202.452083333403</v>
      </c>
      <c r="C23" s="26">
        <v>45144.5784722221</v>
      </c>
      <c r="D23" s="36">
        <v>39258</v>
      </c>
      <c r="E23" s="11">
        <v>1</v>
      </c>
      <c r="F23" s="11">
        <v>19</v>
      </c>
      <c r="G23" s="31">
        <v>2703</v>
      </c>
      <c r="H23" s="11">
        <v>130</v>
      </c>
      <c r="I23" s="11">
        <v>1331</v>
      </c>
      <c r="J23" s="11" t="s">
        <v>155</v>
      </c>
      <c r="K23" s="11" t="s">
        <v>156</v>
      </c>
      <c r="L23" s="11">
        <v>0</v>
      </c>
      <c r="M23" s="11">
        <v>4</v>
      </c>
      <c r="N23" s="11" t="s">
        <v>197</v>
      </c>
      <c r="O23" s="11" t="s">
        <v>793</v>
      </c>
      <c r="P23" s="43">
        <v>23060</v>
      </c>
      <c r="Q23" s="11" t="s">
        <v>157</v>
      </c>
      <c r="R23" s="11" t="s">
        <v>157</v>
      </c>
      <c r="S23" s="11" t="s">
        <v>157</v>
      </c>
      <c r="T23" s="11">
        <v>0</v>
      </c>
      <c r="U23" s="11">
        <v>0</v>
      </c>
      <c r="V23" s="11"/>
      <c r="W23" s="11" t="s">
        <v>157</v>
      </c>
      <c r="X23" s="11">
        <v>10</v>
      </c>
      <c r="Y23" s="11">
        <v>10</v>
      </c>
      <c r="Z23" s="11">
        <v>10</v>
      </c>
      <c r="AA23" s="11">
        <v>10</v>
      </c>
      <c r="AB23" s="11">
        <v>10</v>
      </c>
      <c r="AC23" s="11">
        <v>10</v>
      </c>
      <c r="AD23" s="11">
        <v>10</v>
      </c>
      <c r="AE23" s="11">
        <v>10</v>
      </c>
      <c r="AF23" s="11">
        <v>10</v>
      </c>
      <c r="AG23" s="11">
        <v>10</v>
      </c>
      <c r="AH23" s="11">
        <v>10</v>
      </c>
      <c r="AI23" s="11">
        <v>10</v>
      </c>
      <c r="AJ23" s="11">
        <v>10</v>
      </c>
      <c r="AK23" s="11" t="s">
        <v>157</v>
      </c>
      <c r="AL23" s="11">
        <v>1920</v>
      </c>
      <c r="AM23" s="11">
        <v>1158</v>
      </c>
      <c r="AN23" s="11">
        <v>3713</v>
      </c>
      <c r="AO23" s="11">
        <v>1975</v>
      </c>
      <c r="AP23" s="11">
        <v>3982</v>
      </c>
      <c r="AQ23" s="11">
        <v>1295</v>
      </c>
      <c r="AR23" s="11">
        <v>1633</v>
      </c>
      <c r="AS23" s="11">
        <v>1810</v>
      </c>
      <c r="AT23" s="11">
        <v>827</v>
      </c>
      <c r="AU23" s="11">
        <v>7038</v>
      </c>
      <c r="AV23" s="11">
        <v>4985</v>
      </c>
      <c r="AW23" s="11">
        <v>3129</v>
      </c>
      <c r="AX23" s="11">
        <v>2034</v>
      </c>
      <c r="AY23" s="11">
        <v>9</v>
      </c>
      <c r="AZ23" s="11">
        <v>9</v>
      </c>
      <c r="BA23" s="11">
        <v>13</v>
      </c>
      <c r="BB23" s="11">
        <v>14</v>
      </c>
      <c r="BC23" s="11">
        <v>6</v>
      </c>
      <c r="BD23" s="11">
        <v>9</v>
      </c>
      <c r="BE23" s="11">
        <v>15</v>
      </c>
      <c r="BF23" s="11">
        <v>7</v>
      </c>
      <c r="BG23" s="11">
        <v>10</v>
      </c>
      <c r="BH23" s="11">
        <v>19</v>
      </c>
      <c r="BI23" s="11">
        <v>16</v>
      </c>
      <c r="BJ23" s="11">
        <v>24</v>
      </c>
      <c r="BK23" s="11">
        <v>26</v>
      </c>
      <c r="BL23" s="11">
        <v>15</v>
      </c>
      <c r="BM23" s="11">
        <v>9</v>
      </c>
      <c r="BN23" s="11">
        <v>14</v>
      </c>
      <c r="BO23" s="11">
        <v>8</v>
      </c>
      <c r="BP23" s="11">
        <v>27</v>
      </c>
      <c r="BQ23" s="11">
        <v>15</v>
      </c>
      <c r="BR23" s="11">
        <v>9</v>
      </c>
      <c r="BS23" s="11">
        <v>8</v>
      </c>
      <c r="BT23" s="11">
        <v>6</v>
      </c>
      <c r="BU23" s="11">
        <v>38</v>
      </c>
      <c r="BV23" s="11">
        <v>12</v>
      </c>
      <c r="BW23" s="11">
        <v>15</v>
      </c>
      <c r="BX23" s="11">
        <v>10</v>
      </c>
      <c r="BY23" s="5"/>
      <c r="BZ23" s="5"/>
      <c r="CA23" s="5"/>
      <c r="CB23" s="5"/>
      <c r="CC23" s="5"/>
      <c r="CD23" s="5"/>
      <c r="CE23" s="5"/>
      <c r="CF23" s="5"/>
      <c r="CG23" s="5"/>
      <c r="CH23" s="5"/>
    </row>
    <row r="24" spans="1:86" ht="15.75" customHeight="1" x14ac:dyDescent="0.2">
      <c r="A24">
        <v>123</v>
      </c>
      <c r="B24" s="26">
        <v>45222.520138888998</v>
      </c>
      <c r="C24" s="26">
        <v>45162.295833333199</v>
      </c>
      <c r="D24" s="36">
        <v>258819</v>
      </c>
      <c r="E24" s="11">
        <v>1</v>
      </c>
      <c r="F24" s="11">
        <v>73</v>
      </c>
      <c r="G24" s="31">
        <v>36889</v>
      </c>
      <c r="H24" s="11">
        <v>130</v>
      </c>
      <c r="I24" s="11">
        <v>186466</v>
      </c>
      <c r="J24" s="11" t="s">
        <v>155</v>
      </c>
      <c r="K24" s="11" t="s">
        <v>156</v>
      </c>
      <c r="L24" s="11">
        <v>0</v>
      </c>
      <c r="M24" s="11">
        <v>3</v>
      </c>
      <c r="N24" s="11" t="s">
        <v>167</v>
      </c>
      <c r="O24" s="11" t="s">
        <v>789</v>
      </c>
      <c r="P24" s="43">
        <v>28202</v>
      </c>
      <c r="Q24" s="11" t="s">
        <v>157</v>
      </c>
      <c r="R24" s="11" t="s">
        <v>157</v>
      </c>
      <c r="S24" s="11" t="s">
        <v>157</v>
      </c>
      <c r="T24" s="11">
        <v>0</v>
      </c>
      <c r="U24" s="11">
        <v>0</v>
      </c>
      <c r="V24" s="11"/>
      <c r="W24" s="11" t="s">
        <v>157</v>
      </c>
      <c r="X24" s="11">
        <v>10</v>
      </c>
      <c r="Y24" s="11">
        <v>10</v>
      </c>
      <c r="Z24" s="11">
        <v>10</v>
      </c>
      <c r="AA24" s="11">
        <v>10</v>
      </c>
      <c r="AB24" s="11">
        <v>10</v>
      </c>
      <c r="AC24" s="11">
        <v>10</v>
      </c>
      <c r="AD24" s="11">
        <v>10</v>
      </c>
      <c r="AE24" s="11">
        <v>10</v>
      </c>
      <c r="AF24" s="11">
        <v>10</v>
      </c>
      <c r="AG24" s="11">
        <v>10</v>
      </c>
      <c r="AH24" s="11">
        <v>10</v>
      </c>
      <c r="AI24" s="11">
        <v>10</v>
      </c>
      <c r="AJ24" s="11">
        <v>10</v>
      </c>
      <c r="AK24" s="11" t="s">
        <v>157</v>
      </c>
      <c r="AL24" s="11">
        <v>1331</v>
      </c>
      <c r="AM24" s="11">
        <v>462</v>
      </c>
      <c r="AN24" s="11">
        <v>3068</v>
      </c>
      <c r="AO24" s="11">
        <v>364</v>
      </c>
      <c r="AP24" s="11">
        <v>4346</v>
      </c>
      <c r="AQ24" s="11">
        <v>17834</v>
      </c>
      <c r="AR24" s="11">
        <v>12050</v>
      </c>
      <c r="AS24" s="11">
        <v>6428</v>
      </c>
      <c r="AT24" s="11">
        <v>397</v>
      </c>
      <c r="AU24" s="11">
        <v>7608</v>
      </c>
      <c r="AV24" s="11">
        <v>6674</v>
      </c>
      <c r="AW24" s="11">
        <v>10606</v>
      </c>
      <c r="AX24" s="11">
        <v>1077</v>
      </c>
      <c r="AY24" s="11">
        <v>9</v>
      </c>
      <c r="AZ24" s="11">
        <v>9</v>
      </c>
      <c r="BA24" s="11">
        <v>11</v>
      </c>
      <c r="BB24" s="11">
        <v>13</v>
      </c>
      <c r="BC24" s="11">
        <v>11</v>
      </c>
      <c r="BD24" s="11">
        <v>12</v>
      </c>
      <c r="BE24" s="11">
        <v>11</v>
      </c>
      <c r="BF24" s="11">
        <v>10</v>
      </c>
      <c r="BG24" s="11">
        <v>9</v>
      </c>
      <c r="BH24" s="11">
        <v>21</v>
      </c>
      <c r="BI24" s="11">
        <v>11</v>
      </c>
      <c r="BJ24" s="11">
        <v>35</v>
      </c>
      <c r="BK24" s="11">
        <v>21</v>
      </c>
      <c r="BL24" s="11">
        <v>6</v>
      </c>
      <c r="BM24" s="11">
        <v>4</v>
      </c>
      <c r="BN24" s="11">
        <v>18</v>
      </c>
      <c r="BO24" s="11">
        <v>5</v>
      </c>
      <c r="BP24" s="11">
        <v>26</v>
      </c>
      <c r="BQ24" s="11">
        <v>46</v>
      </c>
      <c r="BR24" s="11">
        <v>24</v>
      </c>
      <c r="BS24" s="11">
        <v>4</v>
      </c>
      <c r="BT24" s="11">
        <v>4</v>
      </c>
      <c r="BU24" s="11">
        <v>43</v>
      </c>
      <c r="BV24" s="11">
        <v>6</v>
      </c>
      <c r="BW24" s="11">
        <v>54</v>
      </c>
      <c r="BX24" s="11">
        <v>8</v>
      </c>
      <c r="BY24" s="5"/>
      <c r="BZ24" s="5"/>
      <c r="CA24" s="5"/>
      <c r="CB24" s="5"/>
      <c r="CC24" s="5"/>
      <c r="CD24" s="5"/>
      <c r="CE24" s="5"/>
      <c r="CF24" s="5"/>
      <c r="CG24" s="5"/>
      <c r="CH24" s="5"/>
    </row>
    <row r="25" spans="1:86" ht="15.75" customHeight="1" x14ac:dyDescent="0.2">
      <c r="A25">
        <v>124</v>
      </c>
      <c r="B25" s="26">
        <v>45242.588194444601</v>
      </c>
      <c r="C25" s="26">
        <v>45180.013194444298</v>
      </c>
      <c r="D25" s="36">
        <v>332753</v>
      </c>
      <c r="E25" s="11">
        <v>1</v>
      </c>
      <c r="F25" s="11">
        <v>143</v>
      </c>
      <c r="G25" s="31">
        <v>265261</v>
      </c>
      <c r="H25" s="11">
        <v>130</v>
      </c>
      <c r="I25" s="11">
        <v>215696</v>
      </c>
      <c r="J25" s="11" t="s">
        <v>155</v>
      </c>
      <c r="K25" s="11" t="s">
        <v>156</v>
      </c>
      <c r="L25" s="11">
        <v>0</v>
      </c>
      <c r="M25" s="11">
        <v>4</v>
      </c>
      <c r="N25" s="11" t="s">
        <v>173</v>
      </c>
      <c r="O25" s="11" t="s">
        <v>789</v>
      </c>
      <c r="P25" s="43">
        <v>27701</v>
      </c>
      <c r="Q25" s="11" t="s">
        <v>157</v>
      </c>
      <c r="R25" s="11" t="s">
        <v>157</v>
      </c>
      <c r="S25" s="11" t="s">
        <v>157</v>
      </c>
      <c r="T25" s="11">
        <v>0</v>
      </c>
      <c r="U25" s="11">
        <v>0</v>
      </c>
      <c r="V25" s="11"/>
      <c r="W25" s="11" t="s">
        <v>157</v>
      </c>
      <c r="X25" s="11">
        <v>10</v>
      </c>
      <c r="Y25" s="11">
        <v>10</v>
      </c>
      <c r="Z25" s="11">
        <v>10</v>
      </c>
      <c r="AA25" s="11">
        <v>10</v>
      </c>
      <c r="AB25" s="11">
        <v>10</v>
      </c>
      <c r="AC25" s="11">
        <v>10</v>
      </c>
      <c r="AD25" s="11">
        <v>10</v>
      </c>
      <c r="AE25" s="11">
        <v>10</v>
      </c>
      <c r="AF25" s="11">
        <v>10</v>
      </c>
      <c r="AG25" s="11">
        <v>10</v>
      </c>
      <c r="AH25" s="11">
        <v>10</v>
      </c>
      <c r="AI25" s="11">
        <v>0</v>
      </c>
      <c r="AJ25" s="11">
        <v>0</v>
      </c>
      <c r="AK25" s="11" t="s">
        <v>157</v>
      </c>
      <c r="AL25" s="11">
        <v>6349</v>
      </c>
      <c r="AM25" s="11">
        <v>967</v>
      </c>
      <c r="AN25" s="11">
        <v>13931</v>
      </c>
      <c r="AO25" s="11">
        <v>1259</v>
      </c>
      <c r="AP25" s="11">
        <v>1617</v>
      </c>
      <c r="AQ25" s="11">
        <v>3021</v>
      </c>
      <c r="AR25" s="11">
        <v>54789</v>
      </c>
      <c r="AS25" s="11">
        <v>3456</v>
      </c>
      <c r="AT25" s="11">
        <v>693</v>
      </c>
      <c r="AU25" s="11">
        <v>10384</v>
      </c>
      <c r="AV25" s="11">
        <v>1478</v>
      </c>
      <c r="AW25" s="11">
        <v>3798</v>
      </c>
      <c r="AX25" s="11">
        <v>3829</v>
      </c>
      <c r="AY25" s="11">
        <v>4</v>
      </c>
      <c r="AZ25" s="11">
        <v>8</v>
      </c>
      <c r="BA25" s="11">
        <v>9</v>
      </c>
      <c r="BB25" s="11">
        <v>10</v>
      </c>
      <c r="BC25" s="11">
        <v>8</v>
      </c>
      <c r="BD25" s="11">
        <v>9</v>
      </c>
      <c r="BE25" s="11">
        <v>18</v>
      </c>
      <c r="BF25" s="11">
        <v>9</v>
      </c>
      <c r="BG25" s="11">
        <v>8</v>
      </c>
      <c r="BH25" s="11">
        <v>10</v>
      </c>
      <c r="BI25" s="11">
        <v>9</v>
      </c>
      <c r="BJ25" s="11">
        <v>22</v>
      </c>
      <c r="BK25" s="11">
        <v>0</v>
      </c>
      <c r="BL25" s="11">
        <v>17</v>
      </c>
      <c r="BM25" s="11">
        <v>7</v>
      </c>
      <c r="BN25" s="11">
        <v>38</v>
      </c>
      <c r="BO25" s="11">
        <v>12</v>
      </c>
      <c r="BP25" s="11">
        <v>10</v>
      </c>
      <c r="BQ25" s="11">
        <v>11</v>
      </c>
      <c r="BR25" s="11">
        <v>82</v>
      </c>
      <c r="BS25" s="11">
        <v>21</v>
      </c>
      <c r="BT25" s="11">
        <v>5</v>
      </c>
      <c r="BU25" s="11">
        <v>72</v>
      </c>
      <c r="BV25" s="11">
        <v>12</v>
      </c>
      <c r="BW25" s="11">
        <v>31</v>
      </c>
      <c r="BX25" s="11">
        <v>0</v>
      </c>
      <c r="BY25" s="5"/>
      <c r="BZ25" s="5"/>
      <c r="CA25" s="5"/>
      <c r="CB25" s="5"/>
      <c r="CC25" s="5"/>
      <c r="CD25" s="5"/>
      <c r="CE25" s="5"/>
      <c r="CF25" s="5"/>
      <c r="CG25" s="5"/>
      <c r="CH25" s="5"/>
    </row>
    <row r="26" spans="1:86" ht="15.75" customHeight="1" x14ac:dyDescent="0.2">
      <c r="A26">
        <v>125</v>
      </c>
      <c r="B26" s="26">
        <v>45262.656250000102</v>
      </c>
      <c r="C26" s="26">
        <v>45197.730555555398</v>
      </c>
      <c r="D26" s="36">
        <v>410691</v>
      </c>
      <c r="E26" s="11">
        <v>2</v>
      </c>
      <c r="F26" s="11">
        <v>49</v>
      </c>
      <c r="G26" s="31">
        <v>48880</v>
      </c>
      <c r="H26" s="11">
        <v>130</v>
      </c>
      <c r="I26" s="11">
        <v>296528</v>
      </c>
      <c r="J26" s="11" t="s">
        <v>155</v>
      </c>
      <c r="K26" s="11" t="s">
        <v>156</v>
      </c>
      <c r="L26" s="11">
        <v>0</v>
      </c>
      <c r="M26" s="11">
        <v>4</v>
      </c>
      <c r="N26" s="11" t="s">
        <v>834</v>
      </c>
      <c r="O26" s="11" t="s">
        <v>789</v>
      </c>
      <c r="P26" s="43">
        <v>27601</v>
      </c>
      <c r="Q26" s="11" t="s">
        <v>157</v>
      </c>
      <c r="R26" s="11" t="s">
        <v>157</v>
      </c>
      <c r="S26" s="11" t="s">
        <v>157</v>
      </c>
      <c r="T26" s="11">
        <v>0</v>
      </c>
      <c r="U26" s="11">
        <v>0</v>
      </c>
      <c r="V26" s="11"/>
      <c r="W26" s="11" t="s">
        <v>157</v>
      </c>
      <c r="X26" s="11">
        <v>10</v>
      </c>
      <c r="Y26" s="11">
        <v>10</v>
      </c>
      <c r="Z26" s="11">
        <v>10</v>
      </c>
      <c r="AA26" s="11">
        <v>10</v>
      </c>
      <c r="AB26" s="11">
        <v>10</v>
      </c>
      <c r="AC26" s="11">
        <v>10</v>
      </c>
      <c r="AD26" s="11">
        <v>10</v>
      </c>
      <c r="AE26" s="11">
        <v>10</v>
      </c>
      <c r="AF26" s="11">
        <v>10</v>
      </c>
      <c r="AG26" s="11">
        <v>10</v>
      </c>
      <c r="AH26" s="11">
        <v>10</v>
      </c>
      <c r="AI26" s="11">
        <v>0</v>
      </c>
      <c r="AJ26" s="11">
        <v>10</v>
      </c>
      <c r="AK26" s="11" t="s">
        <v>157</v>
      </c>
      <c r="AL26" s="11">
        <v>12001</v>
      </c>
      <c r="AM26" s="11">
        <v>18419</v>
      </c>
      <c r="AN26" s="11">
        <v>697</v>
      </c>
      <c r="AO26" s="11">
        <v>988</v>
      </c>
      <c r="AP26" s="11">
        <v>30150</v>
      </c>
      <c r="AQ26" s="11">
        <v>1787</v>
      </c>
      <c r="AR26" s="11">
        <v>1402</v>
      </c>
      <c r="AS26" s="11">
        <v>4096</v>
      </c>
      <c r="AT26" s="11">
        <v>4462</v>
      </c>
      <c r="AU26" s="11">
        <v>7704</v>
      </c>
      <c r="AV26" s="11">
        <v>3113</v>
      </c>
      <c r="AW26" s="11">
        <v>25434</v>
      </c>
      <c r="AX26" s="11">
        <v>2984</v>
      </c>
      <c r="AY26" s="11">
        <v>10</v>
      </c>
      <c r="AZ26" s="11">
        <v>10</v>
      </c>
      <c r="BA26" s="11">
        <v>8</v>
      </c>
      <c r="BB26" s="11">
        <v>11</v>
      </c>
      <c r="BC26" s="11">
        <v>10</v>
      </c>
      <c r="BD26" s="11">
        <v>18</v>
      </c>
      <c r="BE26" s="11">
        <v>14</v>
      </c>
      <c r="BF26" s="11">
        <v>17</v>
      </c>
      <c r="BG26" s="11">
        <v>9</v>
      </c>
      <c r="BH26" s="11">
        <v>10</v>
      </c>
      <c r="BI26" s="11">
        <v>22</v>
      </c>
      <c r="BJ26" s="11">
        <v>27</v>
      </c>
      <c r="BK26" s="11">
        <v>21</v>
      </c>
      <c r="BL26" s="11">
        <v>49</v>
      </c>
      <c r="BM26" s="11">
        <v>4</v>
      </c>
      <c r="BN26" s="11">
        <v>6</v>
      </c>
      <c r="BO26" s="11">
        <v>9</v>
      </c>
      <c r="BP26" s="11">
        <v>34</v>
      </c>
      <c r="BQ26" s="11">
        <v>19</v>
      </c>
      <c r="BR26" s="11">
        <v>7</v>
      </c>
      <c r="BS26" s="11">
        <v>11</v>
      </c>
      <c r="BT26" s="11">
        <v>5</v>
      </c>
      <c r="BU26" s="11">
        <v>29</v>
      </c>
      <c r="BV26" s="11">
        <v>15</v>
      </c>
      <c r="BW26" s="11">
        <v>86</v>
      </c>
      <c r="BX26" s="11">
        <v>9</v>
      </c>
      <c r="BY26" s="5"/>
      <c r="BZ26" s="5"/>
      <c r="CA26" s="5"/>
      <c r="CB26" s="5"/>
      <c r="CC26" s="5"/>
      <c r="CD26" s="5"/>
      <c r="CE26" s="5"/>
      <c r="CF26" s="5"/>
      <c r="CG26" s="5"/>
      <c r="CH26" s="5"/>
    </row>
    <row r="27" spans="1:86" ht="15.75" customHeight="1" x14ac:dyDescent="0.2">
      <c r="A27">
        <v>126</v>
      </c>
      <c r="B27" s="26">
        <v>45282.724305555697</v>
      </c>
      <c r="C27" s="26">
        <v>45215.447916666497</v>
      </c>
      <c r="D27" s="36">
        <v>431992</v>
      </c>
      <c r="E27" s="11">
        <v>2</v>
      </c>
      <c r="F27" s="11">
        <v>10</v>
      </c>
      <c r="G27" s="31">
        <v>174112</v>
      </c>
      <c r="H27" s="11">
        <v>130</v>
      </c>
      <c r="I27" s="11">
        <v>283812</v>
      </c>
      <c r="J27" s="11" t="s">
        <v>155</v>
      </c>
      <c r="K27" s="11" t="s">
        <v>156</v>
      </c>
      <c r="L27" s="11">
        <v>0</v>
      </c>
      <c r="M27" s="11">
        <v>5</v>
      </c>
      <c r="N27" s="11" t="s">
        <v>167</v>
      </c>
      <c r="O27" s="11" t="s">
        <v>789</v>
      </c>
      <c r="P27" s="43">
        <v>28202</v>
      </c>
      <c r="Q27" s="11" t="s">
        <v>157</v>
      </c>
      <c r="R27" s="11" t="s">
        <v>157</v>
      </c>
      <c r="S27" s="11" t="s">
        <v>157</v>
      </c>
      <c r="T27" s="11">
        <v>0</v>
      </c>
      <c r="U27" s="11">
        <v>0</v>
      </c>
      <c r="V27" s="11"/>
      <c r="W27" s="11" t="s">
        <v>157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 t="s">
        <v>157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5"/>
      <c r="BZ27" s="5"/>
      <c r="CA27" s="5"/>
      <c r="CB27" s="5"/>
      <c r="CC27" s="5"/>
      <c r="CD27" s="5"/>
      <c r="CE27" s="5"/>
      <c r="CF27" s="5"/>
      <c r="CG27" s="5"/>
      <c r="CH27" s="5"/>
    </row>
    <row r="28" spans="1:86" ht="15.75" customHeight="1" x14ac:dyDescent="0.2">
      <c r="A28">
        <v>127</v>
      </c>
      <c r="B28" s="26">
        <v>45302.792361111198</v>
      </c>
      <c r="C28" s="26">
        <v>45233.165277777603</v>
      </c>
      <c r="D28" s="36">
        <v>362715</v>
      </c>
      <c r="E28" s="11">
        <v>1</v>
      </c>
      <c r="F28" s="11">
        <v>200</v>
      </c>
      <c r="G28" s="31">
        <v>141153</v>
      </c>
      <c r="H28" s="11">
        <v>130</v>
      </c>
      <c r="I28" s="11">
        <v>224905</v>
      </c>
      <c r="J28" s="11" t="s">
        <v>155</v>
      </c>
      <c r="K28" s="11" t="s">
        <v>156</v>
      </c>
      <c r="L28" s="11">
        <v>0</v>
      </c>
      <c r="M28" s="11">
        <v>3</v>
      </c>
      <c r="N28" s="11" t="s">
        <v>170</v>
      </c>
      <c r="O28" s="11" t="s">
        <v>811</v>
      </c>
      <c r="P28" s="43">
        <v>34741</v>
      </c>
      <c r="Q28" s="11" t="s">
        <v>157</v>
      </c>
      <c r="R28" s="11" t="s">
        <v>157</v>
      </c>
      <c r="S28" s="11" t="s">
        <v>157</v>
      </c>
      <c r="T28" s="11">
        <v>0</v>
      </c>
      <c r="U28" s="11">
        <v>0</v>
      </c>
      <c r="V28" s="11"/>
      <c r="W28" s="11" t="s">
        <v>157</v>
      </c>
      <c r="X28" s="11">
        <v>10</v>
      </c>
      <c r="Y28" s="11">
        <v>10</v>
      </c>
      <c r="Z28" s="11">
        <v>10</v>
      </c>
      <c r="AA28" s="11">
        <v>10</v>
      </c>
      <c r="AB28" s="11">
        <v>10</v>
      </c>
      <c r="AC28" s="11">
        <v>10</v>
      </c>
      <c r="AD28" s="11">
        <v>10</v>
      </c>
      <c r="AE28" s="11">
        <v>10</v>
      </c>
      <c r="AF28" s="11">
        <v>10</v>
      </c>
      <c r="AG28" s="11">
        <v>10</v>
      </c>
      <c r="AH28" s="11">
        <v>10</v>
      </c>
      <c r="AI28" s="11">
        <v>0</v>
      </c>
      <c r="AJ28" s="11">
        <v>10</v>
      </c>
      <c r="AK28" s="11" t="s">
        <v>157</v>
      </c>
      <c r="AL28" s="11">
        <v>5284</v>
      </c>
      <c r="AM28" s="11">
        <v>5073</v>
      </c>
      <c r="AN28" s="11">
        <v>5661</v>
      </c>
      <c r="AO28" s="11">
        <v>2510</v>
      </c>
      <c r="AP28" s="11">
        <v>20629</v>
      </c>
      <c r="AQ28" s="11">
        <v>1894</v>
      </c>
      <c r="AR28" s="11">
        <v>46936</v>
      </c>
      <c r="AS28" s="11">
        <v>1729</v>
      </c>
      <c r="AT28" s="11">
        <v>12727</v>
      </c>
      <c r="AU28" s="11">
        <v>17399</v>
      </c>
      <c r="AV28" s="11">
        <v>3836</v>
      </c>
      <c r="AW28" s="11">
        <v>8486</v>
      </c>
      <c r="AX28" s="11">
        <v>5305</v>
      </c>
      <c r="AY28" s="11">
        <v>8</v>
      </c>
      <c r="AZ28" s="11">
        <v>8</v>
      </c>
      <c r="BA28" s="11">
        <v>9</v>
      </c>
      <c r="BB28" s="11">
        <v>9</v>
      </c>
      <c r="BC28" s="11">
        <v>10</v>
      </c>
      <c r="BD28" s="11">
        <v>10</v>
      </c>
      <c r="BE28" s="11">
        <v>10</v>
      </c>
      <c r="BF28" s="11">
        <v>11</v>
      </c>
      <c r="BG28" s="11">
        <v>10</v>
      </c>
      <c r="BH28" s="11">
        <v>10</v>
      </c>
      <c r="BI28" s="11">
        <v>10</v>
      </c>
      <c r="BJ28" s="11">
        <v>29</v>
      </c>
      <c r="BK28" s="11">
        <v>23</v>
      </c>
      <c r="BL28" s="11">
        <v>7</v>
      </c>
      <c r="BM28" s="11">
        <v>5</v>
      </c>
      <c r="BN28" s="11">
        <v>10</v>
      </c>
      <c r="BO28" s="11">
        <v>8</v>
      </c>
      <c r="BP28" s="11">
        <v>27</v>
      </c>
      <c r="BQ28" s="11">
        <v>8</v>
      </c>
      <c r="BR28" s="11">
        <v>25</v>
      </c>
      <c r="BS28" s="11">
        <v>12</v>
      </c>
      <c r="BT28" s="11">
        <v>20</v>
      </c>
      <c r="BU28" s="11">
        <v>22</v>
      </c>
      <c r="BV28" s="11">
        <v>16</v>
      </c>
      <c r="BW28" s="11">
        <v>54</v>
      </c>
      <c r="BX28" s="11">
        <v>14</v>
      </c>
      <c r="BY28" s="5"/>
      <c r="BZ28" s="5"/>
      <c r="CA28" s="5"/>
      <c r="CB28" s="5"/>
      <c r="CC28" s="5"/>
      <c r="CD28" s="5"/>
      <c r="CE28" s="5"/>
      <c r="CF28" s="5"/>
      <c r="CG28" s="5"/>
      <c r="CH28" s="5"/>
    </row>
    <row r="29" spans="1:86" ht="15.75" customHeight="1" x14ac:dyDescent="0.2">
      <c r="A29">
        <v>128</v>
      </c>
      <c r="B29" s="26">
        <v>45322.860416666801</v>
      </c>
      <c r="C29" s="26">
        <v>45250.882638888703</v>
      </c>
      <c r="D29" s="36">
        <v>302323</v>
      </c>
      <c r="E29" s="11">
        <v>1</v>
      </c>
      <c r="F29" s="11">
        <v>97</v>
      </c>
      <c r="G29" s="31">
        <v>7650</v>
      </c>
      <c r="H29" s="11">
        <v>130</v>
      </c>
      <c r="I29" s="11">
        <v>223873</v>
      </c>
      <c r="J29" s="11" t="s">
        <v>155</v>
      </c>
      <c r="K29" s="11" t="s">
        <v>156</v>
      </c>
      <c r="L29" s="11">
        <v>0</v>
      </c>
      <c r="M29" s="11"/>
      <c r="N29" s="11" t="s">
        <v>167</v>
      </c>
      <c r="O29" s="11" t="s">
        <v>789</v>
      </c>
      <c r="P29" s="43">
        <v>28202</v>
      </c>
      <c r="Q29" s="11" t="s">
        <v>157</v>
      </c>
      <c r="R29" s="11" t="s">
        <v>157</v>
      </c>
      <c r="S29" s="11" t="s">
        <v>157</v>
      </c>
      <c r="T29" s="11">
        <v>0</v>
      </c>
      <c r="U29" s="11">
        <v>0</v>
      </c>
      <c r="V29" s="11"/>
      <c r="W29" s="11" t="s">
        <v>157</v>
      </c>
      <c r="X29" s="11">
        <v>10</v>
      </c>
      <c r="Y29" s="11">
        <v>10</v>
      </c>
      <c r="Z29" s="11">
        <v>10</v>
      </c>
      <c r="AA29" s="11">
        <v>10</v>
      </c>
      <c r="AB29" s="11">
        <v>10</v>
      </c>
      <c r="AC29" s="11">
        <v>10</v>
      </c>
      <c r="AD29" s="11">
        <v>10</v>
      </c>
      <c r="AE29" s="11">
        <v>10</v>
      </c>
      <c r="AF29" s="11">
        <v>10</v>
      </c>
      <c r="AG29" s="11">
        <v>10</v>
      </c>
      <c r="AH29" s="11">
        <v>0</v>
      </c>
      <c r="AI29" s="11">
        <v>0</v>
      </c>
      <c r="AJ29" s="11">
        <v>0</v>
      </c>
      <c r="AK29" s="11" t="s">
        <v>157</v>
      </c>
      <c r="AL29" s="11">
        <v>3057</v>
      </c>
      <c r="AM29" s="11">
        <v>1853</v>
      </c>
      <c r="AN29" s="11">
        <v>3104</v>
      </c>
      <c r="AO29" s="11">
        <v>1054</v>
      </c>
      <c r="AP29" s="11">
        <v>2909</v>
      </c>
      <c r="AQ29" s="11">
        <v>6037</v>
      </c>
      <c r="AR29" s="11">
        <v>3339</v>
      </c>
      <c r="AS29" s="11">
        <v>16100</v>
      </c>
      <c r="AT29" s="11">
        <v>1458</v>
      </c>
      <c r="AU29" s="11">
        <v>2993</v>
      </c>
      <c r="AV29" s="11">
        <v>9902</v>
      </c>
      <c r="AW29" s="11">
        <v>21392</v>
      </c>
      <c r="AX29" s="11">
        <v>5100</v>
      </c>
      <c r="AY29" s="11">
        <v>9</v>
      </c>
      <c r="AZ29" s="11">
        <v>9</v>
      </c>
      <c r="BA29" s="11">
        <v>7</v>
      </c>
      <c r="BB29" s="11">
        <v>12</v>
      </c>
      <c r="BC29" s="11">
        <v>7</v>
      </c>
      <c r="BD29" s="11">
        <v>8</v>
      </c>
      <c r="BE29" s="11">
        <v>13</v>
      </c>
      <c r="BF29" s="11">
        <v>10</v>
      </c>
      <c r="BG29" s="11">
        <v>9</v>
      </c>
      <c r="BH29" s="11">
        <v>10</v>
      </c>
      <c r="BI29" s="11">
        <v>11</v>
      </c>
      <c r="BJ29" s="11">
        <v>11</v>
      </c>
      <c r="BK29" s="11">
        <v>10</v>
      </c>
      <c r="BL29" s="11">
        <v>11</v>
      </c>
      <c r="BM29" s="11">
        <v>6</v>
      </c>
      <c r="BN29" s="11">
        <v>9</v>
      </c>
      <c r="BO29" s="11">
        <v>5</v>
      </c>
      <c r="BP29" s="11">
        <v>24</v>
      </c>
      <c r="BQ29" s="11">
        <v>42</v>
      </c>
      <c r="BR29" s="11">
        <v>16</v>
      </c>
      <c r="BS29" s="11">
        <v>35</v>
      </c>
      <c r="BT29" s="11">
        <v>11</v>
      </c>
      <c r="BU29" s="11">
        <v>21</v>
      </c>
      <c r="BV29" s="11">
        <v>41</v>
      </c>
      <c r="BW29" s="11">
        <v>7</v>
      </c>
      <c r="BX29" s="11">
        <v>16</v>
      </c>
      <c r="BY29" s="5"/>
      <c r="BZ29" s="5"/>
      <c r="CA29" s="5"/>
      <c r="CB29" s="5"/>
      <c r="CC29" s="5"/>
      <c r="CD29" s="5"/>
      <c r="CE29" s="5"/>
      <c r="CF29" s="5"/>
      <c r="CG29" s="5"/>
      <c r="CH29" s="5"/>
    </row>
    <row r="30" spans="1:86" ht="15.75" customHeight="1" x14ac:dyDescent="0.2">
      <c r="A30">
        <v>129</v>
      </c>
      <c r="B30" s="26">
        <v>45342.928472222397</v>
      </c>
      <c r="C30" s="26">
        <v>45268.599999999802</v>
      </c>
      <c r="D30" s="36">
        <v>467948</v>
      </c>
      <c r="E30" s="11">
        <v>1</v>
      </c>
      <c r="F30" s="11">
        <v>2</v>
      </c>
      <c r="G30" s="31">
        <v>151</v>
      </c>
      <c r="H30" s="11">
        <v>130</v>
      </c>
      <c r="I30" s="11">
        <v>425448</v>
      </c>
      <c r="J30" s="11" t="s">
        <v>155</v>
      </c>
      <c r="K30" s="11" t="s">
        <v>156</v>
      </c>
      <c r="L30" s="11">
        <v>0</v>
      </c>
      <c r="M30" s="11">
        <v>4</v>
      </c>
      <c r="N30" s="11" t="s">
        <v>835</v>
      </c>
      <c r="O30" s="11" t="s">
        <v>829</v>
      </c>
      <c r="P30" s="43">
        <v>21801</v>
      </c>
      <c r="Q30" s="11" t="s">
        <v>157</v>
      </c>
      <c r="R30" s="11" t="s">
        <v>157</v>
      </c>
      <c r="S30" s="11" t="s">
        <v>157</v>
      </c>
      <c r="T30" s="11">
        <v>0</v>
      </c>
      <c r="U30" s="11">
        <v>0</v>
      </c>
      <c r="V30" s="11"/>
      <c r="W30" s="11" t="s">
        <v>157</v>
      </c>
      <c r="X30" s="11">
        <v>10</v>
      </c>
      <c r="Y30" s="11">
        <v>10</v>
      </c>
      <c r="Z30" s="11">
        <v>10</v>
      </c>
      <c r="AA30" s="11">
        <v>10</v>
      </c>
      <c r="AB30" s="11">
        <v>10</v>
      </c>
      <c r="AC30" s="11">
        <v>10</v>
      </c>
      <c r="AD30" s="11">
        <v>10</v>
      </c>
      <c r="AE30" s="11">
        <v>10</v>
      </c>
      <c r="AF30" s="11">
        <v>10</v>
      </c>
      <c r="AG30" s="11">
        <v>10</v>
      </c>
      <c r="AH30" s="11">
        <v>10</v>
      </c>
      <c r="AI30" s="11">
        <v>0</v>
      </c>
      <c r="AJ30" s="11">
        <v>10</v>
      </c>
      <c r="AK30" s="11" t="s">
        <v>157</v>
      </c>
      <c r="AL30" s="11">
        <v>1518</v>
      </c>
      <c r="AM30" s="11">
        <v>402</v>
      </c>
      <c r="AN30" s="11">
        <v>2173</v>
      </c>
      <c r="AO30" s="11">
        <v>2822</v>
      </c>
      <c r="AP30" s="11">
        <v>1958</v>
      </c>
      <c r="AQ30" s="11">
        <v>693</v>
      </c>
      <c r="AR30" s="11">
        <v>4065</v>
      </c>
      <c r="AS30" s="11">
        <v>2890</v>
      </c>
      <c r="AT30" s="11">
        <v>468</v>
      </c>
      <c r="AU30" s="11">
        <v>2962</v>
      </c>
      <c r="AV30" s="11">
        <v>812</v>
      </c>
      <c r="AW30" s="11">
        <v>18959</v>
      </c>
      <c r="AX30" s="11">
        <v>1720</v>
      </c>
      <c r="AY30" s="11">
        <v>8</v>
      </c>
      <c r="AZ30" s="11">
        <v>4</v>
      </c>
      <c r="BA30" s="11">
        <v>5</v>
      </c>
      <c r="BB30" s="11">
        <v>10</v>
      </c>
      <c r="BC30" s="11">
        <v>8</v>
      </c>
      <c r="BD30" s="11">
        <v>9</v>
      </c>
      <c r="BE30" s="11">
        <v>14</v>
      </c>
      <c r="BF30" s="11">
        <v>10</v>
      </c>
      <c r="BG30" s="11">
        <v>9</v>
      </c>
      <c r="BH30" s="11">
        <v>12</v>
      </c>
      <c r="BI30" s="11">
        <v>10</v>
      </c>
      <c r="BJ30" s="11">
        <v>10</v>
      </c>
      <c r="BK30" s="11">
        <v>20</v>
      </c>
      <c r="BL30" s="11">
        <v>10</v>
      </c>
      <c r="BM30" s="11">
        <v>2</v>
      </c>
      <c r="BN30" s="11">
        <v>16</v>
      </c>
      <c r="BO30" s="11">
        <v>28</v>
      </c>
      <c r="BP30" s="11">
        <v>18</v>
      </c>
      <c r="BQ30" s="11">
        <v>6</v>
      </c>
      <c r="BR30" s="11">
        <v>32</v>
      </c>
      <c r="BS30" s="11">
        <v>29</v>
      </c>
      <c r="BT30" s="11">
        <v>3</v>
      </c>
      <c r="BU30" s="11">
        <v>22</v>
      </c>
      <c r="BV30" s="11">
        <v>4</v>
      </c>
      <c r="BW30" s="11">
        <v>123</v>
      </c>
      <c r="BX30" s="11">
        <v>11</v>
      </c>
      <c r="BY30" s="5"/>
      <c r="BZ30" s="5"/>
      <c r="CA30" s="5"/>
      <c r="CB30" s="5"/>
      <c r="CC30" s="5"/>
      <c r="CD30" s="5"/>
      <c r="CE30" s="5"/>
      <c r="CF30" s="5"/>
      <c r="CG30" s="5"/>
      <c r="CH30" s="5"/>
    </row>
    <row r="31" spans="1:86" ht="15.75" customHeight="1" x14ac:dyDescent="0.2">
      <c r="A31">
        <v>130</v>
      </c>
      <c r="B31" s="26">
        <v>45362.996527777897</v>
      </c>
      <c r="C31" s="26">
        <v>45286.317361110901</v>
      </c>
      <c r="D31" s="36">
        <v>199676</v>
      </c>
      <c r="E31" s="11">
        <v>1</v>
      </c>
      <c r="F31" s="11">
        <v>51</v>
      </c>
      <c r="G31" s="31">
        <v>8886</v>
      </c>
      <c r="H31" s="11">
        <v>130</v>
      </c>
      <c r="I31" s="11">
        <v>184325</v>
      </c>
      <c r="J31" s="11" t="s">
        <v>155</v>
      </c>
      <c r="K31" s="11" t="s">
        <v>156</v>
      </c>
      <c r="L31" s="11">
        <v>0</v>
      </c>
      <c r="M31" s="11"/>
      <c r="N31" s="11" t="s">
        <v>167</v>
      </c>
      <c r="O31" s="11" t="s">
        <v>789</v>
      </c>
      <c r="P31" s="43">
        <v>28202</v>
      </c>
      <c r="Q31" s="11" t="s">
        <v>157</v>
      </c>
      <c r="R31" s="11" t="s">
        <v>157</v>
      </c>
      <c r="S31" s="11" t="s">
        <v>157</v>
      </c>
      <c r="T31" s="11">
        <v>0</v>
      </c>
      <c r="U31" s="11">
        <v>0</v>
      </c>
      <c r="V31" s="11"/>
      <c r="W31" s="11" t="s">
        <v>157</v>
      </c>
      <c r="X31" s="11">
        <v>10</v>
      </c>
      <c r="Y31" s="11">
        <v>10</v>
      </c>
      <c r="Z31" s="11">
        <v>10</v>
      </c>
      <c r="AA31" s="11">
        <v>10</v>
      </c>
      <c r="AB31" s="11">
        <v>10</v>
      </c>
      <c r="AC31" s="11">
        <v>10</v>
      </c>
      <c r="AD31" s="11">
        <v>10</v>
      </c>
      <c r="AE31" s="11">
        <v>10</v>
      </c>
      <c r="AF31" s="11">
        <v>10</v>
      </c>
      <c r="AG31" s="11">
        <v>10</v>
      </c>
      <c r="AH31" s="11">
        <v>10</v>
      </c>
      <c r="AI31" s="11">
        <v>10</v>
      </c>
      <c r="AJ31" s="11">
        <v>10</v>
      </c>
      <c r="AK31" s="11" t="s">
        <v>157</v>
      </c>
      <c r="AL31" s="11">
        <v>680</v>
      </c>
      <c r="AM31" s="11">
        <v>358</v>
      </c>
      <c r="AN31" s="11">
        <v>329</v>
      </c>
      <c r="AO31" s="11">
        <v>717</v>
      </c>
      <c r="AP31" s="11">
        <v>3036</v>
      </c>
      <c r="AQ31" s="11">
        <v>659</v>
      </c>
      <c r="AR31" s="11">
        <v>1547</v>
      </c>
      <c r="AS31" s="11">
        <v>1785</v>
      </c>
      <c r="AT31" s="11">
        <v>271</v>
      </c>
      <c r="AU31" s="11">
        <v>2639</v>
      </c>
      <c r="AV31" s="11">
        <v>1659</v>
      </c>
      <c r="AW31" s="11">
        <v>878</v>
      </c>
      <c r="AX31" s="11">
        <v>665</v>
      </c>
      <c r="AY31" s="11">
        <v>13</v>
      </c>
      <c r="AZ31" s="11">
        <v>14</v>
      </c>
      <c r="BA31" s="11">
        <v>10</v>
      </c>
      <c r="BB31" s="11">
        <v>16</v>
      </c>
      <c r="BC31" s="11">
        <v>11</v>
      </c>
      <c r="BD31" s="11">
        <v>12</v>
      </c>
      <c r="BE31" s="11">
        <v>20</v>
      </c>
      <c r="BF31" s="11">
        <v>15</v>
      </c>
      <c r="BG31" s="11">
        <v>12</v>
      </c>
      <c r="BH31" s="11">
        <v>17</v>
      </c>
      <c r="BI31" s="11">
        <v>18</v>
      </c>
      <c r="BJ31" s="11">
        <v>25</v>
      </c>
      <c r="BK31" s="11">
        <v>26</v>
      </c>
      <c r="BL31" s="11">
        <v>10</v>
      </c>
      <c r="BM31" s="11">
        <v>5</v>
      </c>
      <c r="BN31" s="11">
        <v>6</v>
      </c>
      <c r="BO31" s="11">
        <v>6</v>
      </c>
      <c r="BP31" s="11">
        <v>21</v>
      </c>
      <c r="BQ31" s="11">
        <v>8</v>
      </c>
      <c r="BR31" s="11">
        <v>8</v>
      </c>
      <c r="BS31" s="11">
        <v>13</v>
      </c>
      <c r="BT31" s="11">
        <v>6</v>
      </c>
      <c r="BU31" s="11">
        <v>14</v>
      </c>
      <c r="BV31" s="11">
        <v>15</v>
      </c>
      <c r="BW31" s="11">
        <v>6</v>
      </c>
      <c r="BX31" s="11">
        <v>7</v>
      </c>
      <c r="BY31" s="5"/>
      <c r="BZ31" s="5"/>
      <c r="CA31" s="5"/>
      <c r="CB31" s="5"/>
      <c r="CC31" s="5"/>
      <c r="CD31" s="5"/>
      <c r="CE31" s="5"/>
      <c r="CF31" s="5"/>
      <c r="CG31" s="5"/>
      <c r="CH31" s="5"/>
    </row>
    <row r="32" spans="1:86" ht="15.75" customHeight="1" x14ac:dyDescent="0.2">
      <c r="A32">
        <v>131</v>
      </c>
      <c r="B32" s="26">
        <v>45383.0645833335</v>
      </c>
      <c r="C32" s="26">
        <v>45304.034722222001</v>
      </c>
      <c r="D32" s="36">
        <v>203665</v>
      </c>
      <c r="E32" s="11">
        <v>1</v>
      </c>
      <c r="F32" s="11">
        <v>24</v>
      </c>
      <c r="G32" s="31">
        <v>32947</v>
      </c>
      <c r="H32" s="11">
        <v>130</v>
      </c>
      <c r="I32" s="11">
        <v>144841</v>
      </c>
      <c r="J32" s="11" t="s">
        <v>155</v>
      </c>
      <c r="K32" s="11" t="s">
        <v>156</v>
      </c>
      <c r="L32" s="11">
        <v>0</v>
      </c>
      <c r="M32" s="11">
        <v>4</v>
      </c>
      <c r="N32" s="11" t="s">
        <v>472</v>
      </c>
      <c r="O32" s="11" t="s">
        <v>790</v>
      </c>
      <c r="P32" s="43">
        <v>29730</v>
      </c>
      <c r="Q32" s="11" t="s">
        <v>157</v>
      </c>
      <c r="R32" s="11" t="s">
        <v>157</v>
      </c>
      <c r="S32" s="11" t="s">
        <v>157</v>
      </c>
      <c r="T32" s="11">
        <v>0</v>
      </c>
      <c r="U32" s="11">
        <v>0</v>
      </c>
      <c r="V32" s="11"/>
      <c r="W32" s="11" t="s">
        <v>157</v>
      </c>
      <c r="X32" s="11">
        <v>10</v>
      </c>
      <c r="Y32" s="11">
        <v>10</v>
      </c>
      <c r="Z32" s="11">
        <v>10</v>
      </c>
      <c r="AA32" s="11">
        <v>10</v>
      </c>
      <c r="AB32" s="11">
        <v>10</v>
      </c>
      <c r="AC32" s="11">
        <v>10</v>
      </c>
      <c r="AD32" s="11">
        <v>10</v>
      </c>
      <c r="AE32" s="11">
        <v>10</v>
      </c>
      <c r="AF32" s="11">
        <v>10</v>
      </c>
      <c r="AG32" s="11">
        <v>10</v>
      </c>
      <c r="AH32" s="11">
        <v>10</v>
      </c>
      <c r="AI32" s="11">
        <v>10</v>
      </c>
      <c r="AJ32" s="11">
        <v>10</v>
      </c>
      <c r="AK32" s="11" t="s">
        <v>157</v>
      </c>
      <c r="AL32" s="11">
        <v>3115</v>
      </c>
      <c r="AM32" s="11">
        <v>1405</v>
      </c>
      <c r="AN32" s="11">
        <v>909</v>
      </c>
      <c r="AO32" s="11">
        <v>8514</v>
      </c>
      <c r="AP32" s="11">
        <v>7809</v>
      </c>
      <c r="AQ32" s="11">
        <v>4406</v>
      </c>
      <c r="AR32" s="11">
        <v>1492</v>
      </c>
      <c r="AS32" s="11">
        <v>1106</v>
      </c>
      <c r="AT32" s="11">
        <v>940</v>
      </c>
      <c r="AU32" s="11">
        <v>937</v>
      </c>
      <c r="AV32" s="11">
        <v>862</v>
      </c>
      <c r="AW32" s="11">
        <v>21824</v>
      </c>
      <c r="AX32" s="11">
        <v>4960</v>
      </c>
      <c r="AY32" s="11">
        <v>9</v>
      </c>
      <c r="AZ32" s="11">
        <v>9</v>
      </c>
      <c r="BA32" s="11">
        <v>9</v>
      </c>
      <c r="BB32" s="11">
        <v>11</v>
      </c>
      <c r="BC32" s="11">
        <v>8</v>
      </c>
      <c r="BD32" s="11">
        <v>9</v>
      </c>
      <c r="BE32" s="11">
        <v>11</v>
      </c>
      <c r="BF32" s="11">
        <v>10</v>
      </c>
      <c r="BG32" s="11">
        <v>9</v>
      </c>
      <c r="BH32" s="11">
        <v>9</v>
      </c>
      <c r="BI32" s="11">
        <v>12</v>
      </c>
      <c r="BJ32" s="11">
        <v>18</v>
      </c>
      <c r="BK32" s="11">
        <v>36</v>
      </c>
      <c r="BL32" s="11">
        <v>17</v>
      </c>
      <c r="BM32" s="11">
        <v>8</v>
      </c>
      <c r="BN32" s="11">
        <v>5</v>
      </c>
      <c r="BO32" s="11">
        <v>46</v>
      </c>
      <c r="BP32" s="11">
        <v>62</v>
      </c>
      <c r="BQ32" s="11">
        <v>25</v>
      </c>
      <c r="BR32" s="11">
        <v>7</v>
      </c>
      <c r="BS32" s="11">
        <v>14</v>
      </c>
      <c r="BT32" s="11">
        <v>3</v>
      </c>
      <c r="BU32" s="11">
        <v>6</v>
      </c>
      <c r="BV32" s="11">
        <v>4</v>
      </c>
      <c r="BW32" s="11">
        <v>60</v>
      </c>
      <c r="BX32" s="11">
        <v>19</v>
      </c>
      <c r="BY32" s="5"/>
      <c r="BZ32" s="5"/>
      <c r="CA32" s="5"/>
      <c r="CB32" s="5"/>
      <c r="CC32" s="5"/>
      <c r="CD32" s="5"/>
      <c r="CE32" s="5"/>
      <c r="CF32" s="5"/>
      <c r="CG32" s="5"/>
      <c r="CH32" s="5"/>
    </row>
    <row r="33" spans="1:86" ht="15.75" customHeight="1" x14ac:dyDescent="0.2">
      <c r="A33">
        <v>132</v>
      </c>
      <c r="B33" s="26">
        <v>45403.132638889001</v>
      </c>
      <c r="C33" s="26">
        <v>45321.7520833331</v>
      </c>
      <c r="D33" s="36">
        <v>501219</v>
      </c>
      <c r="E33" s="11">
        <v>1</v>
      </c>
      <c r="F33" s="11">
        <v>156</v>
      </c>
      <c r="G33" s="31">
        <v>45860</v>
      </c>
      <c r="H33" s="11">
        <v>130</v>
      </c>
      <c r="I33" s="11">
        <v>470090</v>
      </c>
      <c r="J33" s="11" t="s">
        <v>155</v>
      </c>
      <c r="K33" s="11" t="s">
        <v>156</v>
      </c>
      <c r="L33" s="11">
        <v>0</v>
      </c>
      <c r="M33" s="11">
        <v>1</v>
      </c>
      <c r="N33" s="11" t="s">
        <v>167</v>
      </c>
      <c r="O33" s="11" t="s">
        <v>789</v>
      </c>
      <c r="P33" s="43">
        <v>28202</v>
      </c>
      <c r="Q33" s="11" t="s">
        <v>157</v>
      </c>
      <c r="R33" s="11" t="s">
        <v>157</v>
      </c>
      <c r="S33" s="11" t="s">
        <v>157</v>
      </c>
      <c r="T33" s="11">
        <v>0</v>
      </c>
      <c r="U33" s="11">
        <v>0</v>
      </c>
      <c r="V33" s="11"/>
      <c r="W33" s="11" t="s">
        <v>157</v>
      </c>
      <c r="X33" s="11">
        <v>10</v>
      </c>
      <c r="Y33" s="11">
        <v>10</v>
      </c>
      <c r="Z33" s="11">
        <v>10</v>
      </c>
      <c r="AA33" s="11">
        <v>10</v>
      </c>
      <c r="AB33" s="11">
        <v>10</v>
      </c>
      <c r="AC33" s="11">
        <v>10</v>
      </c>
      <c r="AD33" s="11">
        <v>10</v>
      </c>
      <c r="AE33" s="11">
        <v>10</v>
      </c>
      <c r="AF33" s="11">
        <v>10</v>
      </c>
      <c r="AG33" s="11">
        <v>10</v>
      </c>
      <c r="AH33" s="11">
        <v>0</v>
      </c>
      <c r="AI33" s="11">
        <v>0</v>
      </c>
      <c r="AJ33" s="11">
        <v>0</v>
      </c>
      <c r="AK33" s="11" t="s">
        <v>157</v>
      </c>
      <c r="AL33" s="11">
        <v>991</v>
      </c>
      <c r="AM33" s="11">
        <v>280</v>
      </c>
      <c r="AN33" s="11">
        <v>929</v>
      </c>
      <c r="AO33" s="11">
        <v>750</v>
      </c>
      <c r="AP33" s="11">
        <v>777</v>
      </c>
      <c r="AQ33" s="11">
        <v>2092</v>
      </c>
      <c r="AR33" s="11">
        <v>7398</v>
      </c>
      <c r="AS33" s="11">
        <v>3127</v>
      </c>
      <c r="AT33" s="11">
        <v>1038</v>
      </c>
      <c r="AU33" s="11">
        <v>3823</v>
      </c>
      <c r="AV33" s="11">
        <v>8242</v>
      </c>
      <c r="AW33" s="11">
        <v>683</v>
      </c>
      <c r="AX33" s="11">
        <v>630</v>
      </c>
      <c r="AY33" s="11">
        <v>9</v>
      </c>
      <c r="AZ33" s="11">
        <v>10</v>
      </c>
      <c r="BA33" s="11">
        <v>11</v>
      </c>
      <c r="BB33" s="11">
        <v>18</v>
      </c>
      <c r="BC33" s="11">
        <v>9</v>
      </c>
      <c r="BD33" s="11">
        <v>11</v>
      </c>
      <c r="BE33" s="11">
        <v>8</v>
      </c>
      <c r="BF33" s="11">
        <v>8</v>
      </c>
      <c r="BG33" s="11">
        <v>5</v>
      </c>
      <c r="BH33" s="11">
        <v>6</v>
      </c>
      <c r="BI33" s="11">
        <v>20</v>
      </c>
      <c r="BJ33" s="11">
        <v>9</v>
      </c>
      <c r="BK33" s="11">
        <v>4</v>
      </c>
      <c r="BL33" s="11">
        <v>3</v>
      </c>
      <c r="BM33" s="11">
        <v>2</v>
      </c>
      <c r="BN33" s="11">
        <v>5</v>
      </c>
      <c r="BO33" s="11">
        <v>5</v>
      </c>
      <c r="BP33" s="11">
        <v>9</v>
      </c>
      <c r="BQ33" s="11">
        <v>14</v>
      </c>
      <c r="BR33" s="11">
        <v>34</v>
      </c>
      <c r="BS33" s="11">
        <v>28</v>
      </c>
      <c r="BT33" s="11">
        <v>5</v>
      </c>
      <c r="BU33" s="11">
        <v>27</v>
      </c>
      <c r="BV33" s="11">
        <v>53</v>
      </c>
      <c r="BW33" s="11">
        <v>2</v>
      </c>
      <c r="BX33" s="11">
        <v>1</v>
      </c>
      <c r="BY33" s="5"/>
      <c r="BZ33" s="5"/>
      <c r="CA33" s="5"/>
      <c r="CB33" s="5"/>
      <c r="CC33" s="5"/>
      <c r="CD33" s="5"/>
      <c r="CE33" s="5"/>
      <c r="CF33" s="5"/>
      <c r="CG33" s="5"/>
      <c r="CH33" s="5"/>
    </row>
    <row r="34" spans="1:86" ht="15.75" customHeight="1" x14ac:dyDescent="0.2">
      <c r="A34">
        <v>133</v>
      </c>
      <c r="B34" s="26">
        <v>45423.200694444597</v>
      </c>
      <c r="C34" s="26">
        <v>45339.469444444199</v>
      </c>
      <c r="D34" s="36">
        <v>506507</v>
      </c>
      <c r="E34" s="11">
        <v>1</v>
      </c>
      <c r="F34" s="11">
        <v>421</v>
      </c>
      <c r="G34" s="31">
        <v>176396</v>
      </c>
      <c r="H34" s="11">
        <v>130</v>
      </c>
      <c r="I34" s="11">
        <v>289872</v>
      </c>
      <c r="J34" s="11" t="s">
        <v>155</v>
      </c>
      <c r="K34" s="11" t="s">
        <v>156</v>
      </c>
      <c r="L34" s="11">
        <v>0</v>
      </c>
      <c r="M34" s="11">
        <v>3</v>
      </c>
      <c r="N34" s="11" t="s">
        <v>167</v>
      </c>
      <c r="O34" s="11" t="s">
        <v>789</v>
      </c>
      <c r="P34" s="43">
        <v>28202</v>
      </c>
      <c r="Q34" s="11" t="s">
        <v>157</v>
      </c>
      <c r="R34" s="11" t="s">
        <v>157</v>
      </c>
      <c r="S34" s="11" t="s">
        <v>157</v>
      </c>
      <c r="T34" s="11">
        <v>0</v>
      </c>
      <c r="U34" s="11">
        <v>0</v>
      </c>
      <c r="V34" s="11"/>
      <c r="W34" s="11" t="s">
        <v>157</v>
      </c>
      <c r="X34" s="11">
        <v>10</v>
      </c>
      <c r="Y34" s="11">
        <v>10</v>
      </c>
      <c r="Z34" s="11">
        <v>10</v>
      </c>
      <c r="AA34" s="11">
        <v>10</v>
      </c>
      <c r="AB34" s="11">
        <v>10</v>
      </c>
      <c r="AC34" s="11">
        <v>10</v>
      </c>
      <c r="AD34" s="11">
        <v>0</v>
      </c>
      <c r="AE34" s="11">
        <v>10</v>
      </c>
      <c r="AF34" s="11">
        <v>10</v>
      </c>
      <c r="AG34" s="11">
        <v>0</v>
      </c>
      <c r="AH34" s="11">
        <v>10</v>
      </c>
      <c r="AI34" s="11">
        <v>0</v>
      </c>
      <c r="AJ34" s="11">
        <v>0</v>
      </c>
      <c r="AK34" s="11" t="s">
        <v>157</v>
      </c>
      <c r="AL34" s="11">
        <v>56809</v>
      </c>
      <c r="AM34" s="11">
        <v>4641</v>
      </c>
      <c r="AN34" s="11">
        <v>19680</v>
      </c>
      <c r="AO34" s="11">
        <v>4754</v>
      </c>
      <c r="AP34" s="11">
        <v>17260</v>
      </c>
      <c r="AQ34" s="11">
        <v>32559</v>
      </c>
      <c r="AR34" s="11">
        <v>27567</v>
      </c>
      <c r="AS34" s="11">
        <v>2817</v>
      </c>
      <c r="AT34" s="11">
        <v>877</v>
      </c>
      <c r="AU34" s="11">
        <v>32175</v>
      </c>
      <c r="AV34" s="11">
        <v>5621</v>
      </c>
      <c r="AW34" s="11">
        <v>269</v>
      </c>
      <c r="AX34" s="11">
        <v>11225</v>
      </c>
      <c r="AY34" s="11">
        <v>26</v>
      </c>
      <c r="AZ34" s="11">
        <v>14</v>
      </c>
      <c r="BA34" s="11">
        <v>9</v>
      </c>
      <c r="BB34" s="11">
        <v>12</v>
      </c>
      <c r="BC34" s="11">
        <v>13</v>
      </c>
      <c r="BD34" s="11">
        <v>13</v>
      </c>
      <c r="BE34" s="11">
        <v>20</v>
      </c>
      <c r="BF34" s="11">
        <v>18</v>
      </c>
      <c r="BG34" s="11">
        <v>13</v>
      </c>
      <c r="BH34" s="11">
        <v>18</v>
      </c>
      <c r="BI34" s="11">
        <v>21</v>
      </c>
      <c r="BJ34" s="11">
        <v>21</v>
      </c>
      <c r="BK34" s="11">
        <v>45</v>
      </c>
      <c r="BL34" s="11">
        <v>32</v>
      </c>
      <c r="BM34" s="11">
        <v>35</v>
      </c>
      <c r="BN34" s="11">
        <v>80</v>
      </c>
      <c r="BO34" s="11">
        <v>3</v>
      </c>
      <c r="BP34" s="11">
        <v>157</v>
      </c>
      <c r="BQ34" s="11">
        <v>70</v>
      </c>
      <c r="BR34" s="11">
        <v>59</v>
      </c>
      <c r="BS34" s="11">
        <v>12</v>
      </c>
      <c r="BT34" s="11">
        <v>3</v>
      </c>
      <c r="BU34" s="11">
        <v>74</v>
      </c>
      <c r="BV34" s="11">
        <v>31</v>
      </c>
      <c r="BW34" s="11">
        <v>1</v>
      </c>
      <c r="BX34" s="11">
        <v>56</v>
      </c>
      <c r="BY34" s="5"/>
      <c r="BZ34" s="5"/>
      <c r="CA34" s="5"/>
      <c r="CB34" s="5"/>
      <c r="CC34" s="5"/>
      <c r="CD34" s="5"/>
      <c r="CE34" s="5"/>
      <c r="CF34" s="5"/>
      <c r="CG34" s="5"/>
      <c r="CH34" s="5"/>
    </row>
    <row r="35" spans="1:86" ht="15.75" customHeight="1" x14ac:dyDescent="0.2">
      <c r="A35">
        <v>134</v>
      </c>
      <c r="B35" s="26">
        <v>45443.268750000199</v>
      </c>
      <c r="C35" s="26">
        <v>45357.1868055554</v>
      </c>
      <c r="D35" s="36">
        <v>134318</v>
      </c>
      <c r="E35" s="11">
        <v>1</v>
      </c>
      <c r="F35" s="11">
        <v>48</v>
      </c>
      <c r="G35" s="31">
        <v>2501</v>
      </c>
      <c r="H35" s="11">
        <v>130</v>
      </c>
      <c r="I35" s="11">
        <v>115366</v>
      </c>
      <c r="J35" s="11" t="s">
        <v>155</v>
      </c>
      <c r="K35" s="11" t="s">
        <v>156</v>
      </c>
      <c r="L35" s="11">
        <v>0</v>
      </c>
      <c r="M35" s="11">
        <v>1</v>
      </c>
      <c r="N35" s="11" t="s">
        <v>821</v>
      </c>
      <c r="O35" s="11" t="s">
        <v>788</v>
      </c>
      <c r="P35" s="43">
        <v>8060</v>
      </c>
      <c r="Q35" s="11" t="s">
        <v>157</v>
      </c>
      <c r="R35" s="11" t="s">
        <v>157</v>
      </c>
      <c r="S35" s="11" t="s">
        <v>157</v>
      </c>
      <c r="T35" s="11">
        <v>0</v>
      </c>
      <c r="U35" s="11">
        <v>0</v>
      </c>
      <c r="V35" s="11"/>
      <c r="W35" s="11" t="s">
        <v>157</v>
      </c>
      <c r="X35" s="11">
        <v>10</v>
      </c>
      <c r="Y35" s="11">
        <v>10</v>
      </c>
      <c r="Z35" s="11">
        <v>10</v>
      </c>
      <c r="AA35" s="11">
        <v>10</v>
      </c>
      <c r="AB35" s="11">
        <v>0</v>
      </c>
      <c r="AC35" s="11">
        <v>0</v>
      </c>
      <c r="AD35" s="11">
        <v>10</v>
      </c>
      <c r="AE35" s="11">
        <v>10</v>
      </c>
      <c r="AF35" s="11">
        <v>10</v>
      </c>
      <c r="AG35" s="11">
        <v>10</v>
      </c>
      <c r="AH35" s="11">
        <v>10</v>
      </c>
      <c r="AI35" s="11">
        <v>0</v>
      </c>
      <c r="AJ35" s="11">
        <v>10</v>
      </c>
      <c r="AK35" s="11" t="s">
        <v>157</v>
      </c>
      <c r="AL35" s="11">
        <v>2195</v>
      </c>
      <c r="AM35" s="11">
        <v>784</v>
      </c>
      <c r="AN35" s="11">
        <v>1449</v>
      </c>
      <c r="AO35" s="11">
        <v>519</v>
      </c>
      <c r="AP35" s="11">
        <v>1922</v>
      </c>
      <c r="AQ35" s="11">
        <v>815</v>
      </c>
      <c r="AR35" s="11">
        <v>2744</v>
      </c>
      <c r="AS35" s="11">
        <v>995</v>
      </c>
      <c r="AT35" s="11">
        <v>658</v>
      </c>
      <c r="AU35" s="11">
        <v>1195</v>
      </c>
      <c r="AV35" s="11">
        <v>983</v>
      </c>
      <c r="AW35" s="11">
        <v>2684</v>
      </c>
      <c r="AX35" s="11">
        <v>1888</v>
      </c>
      <c r="AY35" s="11">
        <v>11</v>
      </c>
      <c r="AZ35" s="11">
        <v>13</v>
      </c>
      <c r="BA35" s="11">
        <v>12</v>
      </c>
      <c r="BB35" s="11">
        <v>14</v>
      </c>
      <c r="BC35" s="11">
        <v>11</v>
      </c>
      <c r="BD35" s="11">
        <v>12</v>
      </c>
      <c r="BE35" s="11">
        <v>14</v>
      </c>
      <c r="BF35" s="11">
        <v>12</v>
      </c>
      <c r="BG35" s="11">
        <v>11</v>
      </c>
      <c r="BH35" s="11">
        <v>12</v>
      </c>
      <c r="BI35" s="11">
        <v>13</v>
      </c>
      <c r="BJ35" s="11">
        <v>17</v>
      </c>
      <c r="BK35" s="11">
        <v>41</v>
      </c>
      <c r="BL35" s="11">
        <v>12</v>
      </c>
      <c r="BM35" s="11">
        <v>4</v>
      </c>
      <c r="BN35" s="11">
        <v>12</v>
      </c>
      <c r="BO35" s="11">
        <v>4</v>
      </c>
      <c r="BP35" s="11">
        <v>11</v>
      </c>
      <c r="BQ35" s="11">
        <v>11</v>
      </c>
      <c r="BR35" s="11">
        <v>13</v>
      </c>
      <c r="BS35" s="11">
        <v>6</v>
      </c>
      <c r="BT35" s="11">
        <v>5</v>
      </c>
      <c r="BU35" s="11">
        <v>8</v>
      </c>
      <c r="BV35" s="11">
        <v>3</v>
      </c>
      <c r="BW35" s="11">
        <v>13</v>
      </c>
      <c r="BX35" s="11">
        <v>5</v>
      </c>
      <c r="BY35" s="5"/>
      <c r="BZ35" s="5"/>
      <c r="CA35" s="5"/>
      <c r="CB35" s="5"/>
      <c r="CC35" s="5"/>
      <c r="CD35" s="5"/>
      <c r="CE35" s="5"/>
      <c r="CF35" s="5"/>
      <c r="CG35" s="5"/>
      <c r="CH35" s="5"/>
    </row>
    <row r="36" spans="1:86" ht="15.75" customHeight="1" x14ac:dyDescent="0.2">
      <c r="A36">
        <v>135</v>
      </c>
      <c r="B36" s="26">
        <v>45463.3368055557</v>
      </c>
      <c r="C36" s="26">
        <v>45374.9041666665</v>
      </c>
      <c r="D36" s="36">
        <v>350932</v>
      </c>
      <c r="E36" s="11">
        <v>1</v>
      </c>
      <c r="F36" s="11">
        <v>254</v>
      </c>
      <c r="G36" s="31">
        <v>180543</v>
      </c>
      <c r="H36" s="11">
        <v>130</v>
      </c>
      <c r="I36" s="11">
        <v>75553</v>
      </c>
      <c r="J36" s="11" t="s">
        <v>155</v>
      </c>
      <c r="K36" s="11" t="s">
        <v>156</v>
      </c>
      <c r="L36" s="11">
        <v>0</v>
      </c>
      <c r="M36" s="11">
        <v>4</v>
      </c>
      <c r="N36" s="11" t="s">
        <v>195</v>
      </c>
      <c r="O36" s="11" t="s">
        <v>788</v>
      </c>
      <c r="P36" s="43">
        <v>8840</v>
      </c>
      <c r="Q36" s="11" t="s">
        <v>157</v>
      </c>
      <c r="R36" s="11" t="s">
        <v>157</v>
      </c>
      <c r="S36" s="11" t="s">
        <v>157</v>
      </c>
      <c r="T36" s="11">
        <v>0</v>
      </c>
      <c r="U36" s="11">
        <v>0</v>
      </c>
      <c r="V36" s="11"/>
      <c r="W36" s="11" t="s">
        <v>157</v>
      </c>
      <c r="X36" s="11">
        <v>10</v>
      </c>
      <c r="Y36" s="11">
        <v>10</v>
      </c>
      <c r="Z36" s="11">
        <v>10</v>
      </c>
      <c r="AA36" s="11">
        <v>10</v>
      </c>
      <c r="AB36" s="11">
        <v>10</v>
      </c>
      <c r="AC36" s="11">
        <v>10</v>
      </c>
      <c r="AD36" s="11">
        <v>10</v>
      </c>
      <c r="AE36" s="11">
        <v>10</v>
      </c>
      <c r="AF36" s="11">
        <v>10</v>
      </c>
      <c r="AG36" s="11">
        <v>10</v>
      </c>
      <c r="AH36" s="11">
        <v>10</v>
      </c>
      <c r="AI36" s="11">
        <v>10</v>
      </c>
      <c r="AJ36" s="11">
        <v>10</v>
      </c>
      <c r="AK36" s="11" t="s">
        <v>157</v>
      </c>
      <c r="AL36" s="11">
        <v>175002</v>
      </c>
      <c r="AM36" s="11">
        <v>6147</v>
      </c>
      <c r="AN36" s="11">
        <v>41731</v>
      </c>
      <c r="AO36" s="11">
        <v>15597</v>
      </c>
      <c r="AP36" s="11">
        <v>663</v>
      </c>
      <c r="AQ36" s="11">
        <v>14023</v>
      </c>
      <c r="AR36" s="11">
        <v>2903</v>
      </c>
      <c r="AS36" s="11">
        <v>1121</v>
      </c>
      <c r="AT36" s="11">
        <v>1997</v>
      </c>
      <c r="AU36" s="11">
        <v>2811</v>
      </c>
      <c r="AV36" s="11">
        <v>1574</v>
      </c>
      <c r="AW36" s="11">
        <v>10250</v>
      </c>
      <c r="AX36" s="11">
        <v>1497</v>
      </c>
      <c r="AY36" s="11">
        <v>11</v>
      </c>
      <c r="AZ36" s="11">
        <v>10</v>
      </c>
      <c r="BA36" s="11">
        <v>11</v>
      </c>
      <c r="BB36" s="11">
        <v>12</v>
      </c>
      <c r="BC36" s="11">
        <v>10</v>
      </c>
      <c r="BD36" s="11">
        <v>10</v>
      </c>
      <c r="BE36" s="11">
        <v>15</v>
      </c>
      <c r="BF36" s="11">
        <v>11</v>
      </c>
      <c r="BG36" s="11">
        <v>10</v>
      </c>
      <c r="BH36" s="11">
        <v>11</v>
      </c>
      <c r="BI36" s="11">
        <v>11</v>
      </c>
      <c r="BJ36" s="11">
        <v>19</v>
      </c>
      <c r="BK36" s="11">
        <v>22</v>
      </c>
      <c r="BL36" s="11">
        <v>14</v>
      </c>
      <c r="BM36" s="11">
        <v>17</v>
      </c>
      <c r="BN36" s="11">
        <v>48</v>
      </c>
      <c r="BO36" s="11">
        <v>3</v>
      </c>
      <c r="BP36" s="11">
        <v>3</v>
      </c>
      <c r="BQ36" s="11">
        <v>13</v>
      </c>
      <c r="BR36" s="11">
        <v>9</v>
      </c>
      <c r="BS36" s="11">
        <v>3</v>
      </c>
      <c r="BT36" s="11">
        <v>6</v>
      </c>
      <c r="BU36" s="11">
        <v>17</v>
      </c>
      <c r="BV36" s="11">
        <v>2</v>
      </c>
      <c r="BW36" s="11">
        <v>67</v>
      </c>
      <c r="BX36" s="11">
        <v>5</v>
      </c>
      <c r="BY36" s="5"/>
      <c r="BZ36" s="5"/>
      <c r="CA36" s="5"/>
      <c r="CB36" s="5"/>
      <c r="CC36" s="5"/>
      <c r="CD36" s="5"/>
      <c r="CE36" s="5"/>
      <c r="CF36" s="5"/>
      <c r="CG36" s="5"/>
      <c r="CH36" s="5"/>
    </row>
    <row r="37" spans="1:86" ht="15.75" customHeight="1" x14ac:dyDescent="0.2">
      <c r="A37">
        <v>136</v>
      </c>
      <c r="B37" s="26">
        <v>45483.404861111303</v>
      </c>
      <c r="C37" s="26">
        <v>45392.621527777599</v>
      </c>
      <c r="D37" s="36">
        <v>419841</v>
      </c>
      <c r="E37" s="11">
        <v>1</v>
      </c>
      <c r="F37" s="11">
        <v>73</v>
      </c>
      <c r="G37" s="31">
        <v>34239</v>
      </c>
      <c r="H37" s="11">
        <v>130</v>
      </c>
      <c r="I37" s="11">
        <v>389230</v>
      </c>
      <c r="J37" s="11" t="s">
        <v>155</v>
      </c>
      <c r="K37" s="11" t="s">
        <v>156</v>
      </c>
      <c r="L37" s="11">
        <v>0</v>
      </c>
      <c r="M37" s="11">
        <v>5</v>
      </c>
      <c r="N37" s="11" t="s">
        <v>205</v>
      </c>
      <c r="O37" s="11" t="s">
        <v>788</v>
      </c>
      <c r="P37" s="43">
        <v>7060</v>
      </c>
      <c r="Q37" s="11" t="s">
        <v>157</v>
      </c>
      <c r="R37" s="11" t="s">
        <v>157</v>
      </c>
      <c r="S37" s="11" t="s">
        <v>157</v>
      </c>
      <c r="T37" s="11">
        <v>0</v>
      </c>
      <c r="U37" s="11">
        <v>0</v>
      </c>
      <c r="V37" s="11"/>
      <c r="W37" s="11" t="s">
        <v>157</v>
      </c>
      <c r="X37" s="11">
        <v>10</v>
      </c>
      <c r="Y37" s="11">
        <v>10</v>
      </c>
      <c r="Z37" s="11">
        <v>10</v>
      </c>
      <c r="AA37" s="11">
        <v>10</v>
      </c>
      <c r="AB37" s="11">
        <v>10</v>
      </c>
      <c r="AC37" s="11">
        <v>10</v>
      </c>
      <c r="AD37" s="11">
        <v>10</v>
      </c>
      <c r="AE37" s="11">
        <v>10</v>
      </c>
      <c r="AF37" s="11">
        <v>10</v>
      </c>
      <c r="AG37" s="11">
        <v>10</v>
      </c>
      <c r="AH37" s="11">
        <v>10</v>
      </c>
      <c r="AI37" s="11">
        <v>10</v>
      </c>
      <c r="AJ37" s="11">
        <v>10</v>
      </c>
      <c r="AK37" s="11" t="s">
        <v>157</v>
      </c>
      <c r="AL37" s="11">
        <v>387</v>
      </c>
      <c r="AM37" s="11">
        <v>457</v>
      </c>
      <c r="AN37" s="11">
        <v>3935</v>
      </c>
      <c r="AO37" s="11">
        <v>994</v>
      </c>
      <c r="AP37" s="11">
        <v>4483</v>
      </c>
      <c r="AQ37" s="11">
        <v>1090</v>
      </c>
      <c r="AR37" s="11">
        <v>8138</v>
      </c>
      <c r="AS37" s="11">
        <v>2846</v>
      </c>
      <c r="AT37" s="11">
        <v>493</v>
      </c>
      <c r="AU37" s="11">
        <v>3113</v>
      </c>
      <c r="AV37" s="11">
        <v>1322</v>
      </c>
      <c r="AW37" s="11">
        <v>2481</v>
      </c>
      <c r="AX37" s="11">
        <v>682</v>
      </c>
      <c r="AY37" s="11">
        <v>9</v>
      </c>
      <c r="AZ37" s="11">
        <v>9</v>
      </c>
      <c r="BA37" s="11">
        <v>13</v>
      </c>
      <c r="BB37" s="11">
        <v>16</v>
      </c>
      <c r="BC37" s="11">
        <v>21</v>
      </c>
      <c r="BD37" s="11">
        <v>11</v>
      </c>
      <c r="BE37" s="11">
        <v>27</v>
      </c>
      <c r="BF37" s="11">
        <v>31</v>
      </c>
      <c r="BG37" s="11">
        <v>9</v>
      </c>
      <c r="BH37" s="11">
        <v>22</v>
      </c>
      <c r="BI37" s="11">
        <v>16</v>
      </c>
      <c r="BJ37" s="11">
        <v>24</v>
      </c>
      <c r="BK37" s="11">
        <v>23</v>
      </c>
      <c r="BL37" s="11">
        <v>4</v>
      </c>
      <c r="BM37" s="11">
        <v>4</v>
      </c>
      <c r="BN37" s="11">
        <v>13</v>
      </c>
      <c r="BO37" s="11">
        <v>14</v>
      </c>
      <c r="BP37" s="11">
        <v>46</v>
      </c>
      <c r="BQ37" s="11">
        <v>8</v>
      </c>
      <c r="BR37" s="11">
        <v>26</v>
      </c>
      <c r="BS37" s="11">
        <v>31</v>
      </c>
      <c r="BT37" s="11">
        <v>9</v>
      </c>
      <c r="BU37" s="11">
        <v>30</v>
      </c>
      <c r="BV37" s="11">
        <v>10</v>
      </c>
      <c r="BW37" s="11">
        <v>19</v>
      </c>
      <c r="BX37" s="11">
        <v>6</v>
      </c>
      <c r="BY37" s="5"/>
      <c r="BZ37" s="5"/>
      <c r="CA37" s="5"/>
      <c r="CB37" s="5"/>
      <c r="CC37" s="5"/>
      <c r="CD37" s="5"/>
      <c r="CE37" s="5"/>
      <c r="CF37" s="5"/>
      <c r="CG37" s="5"/>
      <c r="CH37" s="5"/>
    </row>
    <row r="38" spans="1:86" ht="12.75" x14ac:dyDescent="0.2">
      <c r="A38">
        <v>137</v>
      </c>
      <c r="B38" s="26">
        <v>45503.472916666797</v>
      </c>
      <c r="C38" s="26">
        <v>45410.338888888698</v>
      </c>
      <c r="D38" s="36">
        <v>428775</v>
      </c>
      <c r="E38" s="11">
        <v>1</v>
      </c>
      <c r="F38" s="11">
        <v>151</v>
      </c>
      <c r="G38" s="31">
        <v>116260</v>
      </c>
      <c r="H38" s="11">
        <v>130</v>
      </c>
      <c r="I38" s="11">
        <v>380449</v>
      </c>
      <c r="J38" s="11" t="s">
        <v>155</v>
      </c>
      <c r="K38" s="11" t="s">
        <v>156</v>
      </c>
      <c r="L38" s="11">
        <v>0</v>
      </c>
      <c r="M38" s="11"/>
      <c r="N38" s="11" t="s">
        <v>165</v>
      </c>
      <c r="O38" s="11" t="s">
        <v>783</v>
      </c>
      <c r="P38" s="43">
        <v>10001</v>
      </c>
      <c r="Q38" s="11" t="s">
        <v>157</v>
      </c>
      <c r="R38" s="11" t="s">
        <v>157</v>
      </c>
      <c r="S38" s="11" t="s">
        <v>157</v>
      </c>
      <c r="T38" s="11">
        <v>0</v>
      </c>
      <c r="U38" s="11">
        <v>0</v>
      </c>
      <c r="V38" s="11"/>
      <c r="W38" s="11" t="s">
        <v>157</v>
      </c>
      <c r="X38" s="11">
        <v>10</v>
      </c>
      <c r="Y38" s="11">
        <v>10</v>
      </c>
      <c r="Z38" s="11">
        <v>10</v>
      </c>
      <c r="AA38" s="11">
        <v>10</v>
      </c>
      <c r="AB38" s="11">
        <v>10</v>
      </c>
      <c r="AC38" s="11">
        <v>10</v>
      </c>
      <c r="AD38" s="11">
        <v>10</v>
      </c>
      <c r="AE38" s="11">
        <v>10</v>
      </c>
      <c r="AF38" s="11">
        <v>10</v>
      </c>
      <c r="AG38" s="11">
        <v>10</v>
      </c>
      <c r="AH38" s="11">
        <v>10</v>
      </c>
      <c r="AI38" s="11">
        <v>0</v>
      </c>
      <c r="AJ38" s="11">
        <v>10</v>
      </c>
      <c r="AK38" s="11" t="s">
        <v>157</v>
      </c>
      <c r="AL38" s="11">
        <v>1196</v>
      </c>
      <c r="AM38" s="11">
        <v>1129</v>
      </c>
      <c r="AN38" s="11">
        <v>3054</v>
      </c>
      <c r="AO38" s="11">
        <v>2290</v>
      </c>
      <c r="AP38" s="11">
        <v>2792</v>
      </c>
      <c r="AQ38" s="11">
        <v>2025</v>
      </c>
      <c r="AR38" s="11">
        <v>19589</v>
      </c>
      <c r="AS38" s="11">
        <v>840</v>
      </c>
      <c r="AT38" s="11">
        <v>239</v>
      </c>
      <c r="AU38" s="11">
        <v>875</v>
      </c>
      <c r="AV38" s="11">
        <v>839</v>
      </c>
      <c r="AW38" s="11">
        <v>3605</v>
      </c>
      <c r="AX38" s="11">
        <v>9354</v>
      </c>
      <c r="AY38" s="11">
        <v>11</v>
      </c>
      <c r="AZ38" s="11">
        <v>12</v>
      </c>
      <c r="BA38" s="11">
        <v>11</v>
      </c>
      <c r="BB38" s="11">
        <v>14</v>
      </c>
      <c r="BC38" s="11">
        <v>9</v>
      </c>
      <c r="BD38" s="11">
        <v>10</v>
      </c>
      <c r="BE38" s="11">
        <v>37</v>
      </c>
      <c r="BF38" s="11">
        <v>12</v>
      </c>
      <c r="BG38" s="11">
        <v>11</v>
      </c>
      <c r="BH38" s="11">
        <v>12</v>
      </c>
      <c r="BI38" s="11">
        <v>15</v>
      </c>
      <c r="BJ38" s="11">
        <v>15</v>
      </c>
      <c r="BK38" s="11">
        <v>27</v>
      </c>
      <c r="BL38" s="11">
        <v>19</v>
      </c>
      <c r="BM38" s="11">
        <v>12</v>
      </c>
      <c r="BN38" s="11">
        <v>26</v>
      </c>
      <c r="BO38" s="11">
        <v>11</v>
      </c>
      <c r="BP38" s="11">
        <v>17</v>
      </c>
      <c r="BQ38" s="11">
        <v>19</v>
      </c>
      <c r="BR38" s="11">
        <v>106</v>
      </c>
      <c r="BS38" s="11">
        <v>14</v>
      </c>
      <c r="BT38" s="11">
        <v>4</v>
      </c>
      <c r="BU38" s="11">
        <v>10</v>
      </c>
      <c r="BV38" s="11">
        <v>7</v>
      </c>
      <c r="BW38" s="11">
        <v>27</v>
      </c>
      <c r="BX38" s="11">
        <v>67</v>
      </c>
      <c r="BY38" s="5"/>
      <c r="BZ38" s="5"/>
      <c r="CA38" s="5"/>
      <c r="CB38" s="5"/>
      <c r="CC38" s="5"/>
      <c r="CD38" s="5"/>
      <c r="CE38" s="5"/>
      <c r="CF38" s="5"/>
      <c r="CG38" s="5"/>
      <c r="CH38" s="5"/>
    </row>
    <row r="39" spans="1:86" ht="12.75" x14ac:dyDescent="0.2">
      <c r="A39">
        <v>138</v>
      </c>
      <c r="B39" s="26">
        <v>45523.540972222399</v>
      </c>
      <c r="C39" s="26">
        <v>45428.056249999798</v>
      </c>
      <c r="D39" s="36">
        <v>369129</v>
      </c>
      <c r="E39" s="11">
        <v>1</v>
      </c>
      <c r="F39" s="11">
        <v>329</v>
      </c>
      <c r="G39" s="31">
        <v>32028</v>
      </c>
      <c r="H39" s="11">
        <v>130</v>
      </c>
      <c r="I39" s="11">
        <v>300833</v>
      </c>
      <c r="J39" s="11" t="s">
        <v>155</v>
      </c>
      <c r="K39" s="11" t="s">
        <v>156</v>
      </c>
      <c r="L39" s="11">
        <v>0</v>
      </c>
      <c r="M39" s="11"/>
      <c r="N39" s="11" t="s">
        <v>206</v>
      </c>
      <c r="O39" s="11" t="s">
        <v>788</v>
      </c>
      <c r="P39" s="43">
        <v>7094</v>
      </c>
      <c r="Q39" s="11" t="s">
        <v>157</v>
      </c>
      <c r="R39" s="11" t="s">
        <v>157</v>
      </c>
      <c r="S39" s="11" t="s">
        <v>157</v>
      </c>
      <c r="T39" s="11">
        <v>0</v>
      </c>
      <c r="U39" s="11">
        <v>0</v>
      </c>
      <c r="V39" s="11"/>
      <c r="W39" s="11" t="s">
        <v>157</v>
      </c>
      <c r="X39" s="11">
        <v>10</v>
      </c>
      <c r="Y39" s="11">
        <v>10</v>
      </c>
      <c r="Z39" s="11">
        <v>0</v>
      </c>
      <c r="AA39" s="11">
        <v>0</v>
      </c>
      <c r="AB39" s="11">
        <v>10</v>
      </c>
      <c r="AC39" s="11">
        <v>10</v>
      </c>
      <c r="AD39" s="11">
        <v>10</v>
      </c>
      <c r="AE39" s="11">
        <v>10</v>
      </c>
      <c r="AF39" s="11">
        <v>10</v>
      </c>
      <c r="AG39" s="11">
        <v>10</v>
      </c>
      <c r="AH39" s="11">
        <v>10</v>
      </c>
      <c r="AI39" s="11">
        <v>10</v>
      </c>
      <c r="AJ39" s="11">
        <v>10</v>
      </c>
      <c r="AK39" s="11" t="s">
        <v>157</v>
      </c>
      <c r="AL39" s="11">
        <v>2574</v>
      </c>
      <c r="AM39" s="11">
        <v>1724</v>
      </c>
      <c r="AN39" s="11">
        <v>19996</v>
      </c>
      <c r="AO39" s="11">
        <v>404</v>
      </c>
      <c r="AP39" s="11">
        <v>1867</v>
      </c>
      <c r="AQ39" s="11">
        <v>1031</v>
      </c>
      <c r="AR39" s="11">
        <v>11335</v>
      </c>
      <c r="AS39" s="11">
        <v>1506</v>
      </c>
      <c r="AT39" s="11">
        <v>716</v>
      </c>
      <c r="AU39" s="11">
        <v>80</v>
      </c>
      <c r="AV39" s="11">
        <v>1493</v>
      </c>
      <c r="AW39" s="11">
        <v>14733</v>
      </c>
      <c r="AX39" s="11">
        <v>10495</v>
      </c>
      <c r="AY39" s="11">
        <v>11</v>
      </c>
      <c r="AZ39" s="11">
        <v>10</v>
      </c>
      <c r="BA39" s="11">
        <v>4</v>
      </c>
      <c r="BB39" s="11">
        <v>3</v>
      </c>
      <c r="BC39" s="11">
        <v>10</v>
      </c>
      <c r="BD39" s="11">
        <v>11</v>
      </c>
      <c r="BE39" s="11">
        <v>16</v>
      </c>
      <c r="BF39" s="11">
        <v>11</v>
      </c>
      <c r="BG39" s="11">
        <v>12</v>
      </c>
      <c r="BH39" s="11">
        <v>11</v>
      </c>
      <c r="BI39" s="11">
        <v>13</v>
      </c>
      <c r="BJ39" s="11">
        <v>13</v>
      </c>
      <c r="BK39" s="11">
        <v>26</v>
      </c>
      <c r="BL39" s="11">
        <v>41</v>
      </c>
      <c r="BM39" s="11">
        <v>13</v>
      </c>
      <c r="BN39" s="11">
        <v>98</v>
      </c>
      <c r="BO39" s="11">
        <v>3</v>
      </c>
      <c r="BP39" s="11">
        <v>27</v>
      </c>
      <c r="BQ39" s="11">
        <v>6</v>
      </c>
      <c r="BR39" s="11">
        <v>54</v>
      </c>
      <c r="BS39" s="11">
        <v>22</v>
      </c>
      <c r="BT39" s="11">
        <v>9</v>
      </c>
      <c r="BU39" s="11">
        <v>2</v>
      </c>
      <c r="BV39" s="11">
        <v>13</v>
      </c>
      <c r="BW39" s="11">
        <v>172</v>
      </c>
      <c r="BX39" s="11">
        <v>45</v>
      </c>
      <c r="BY39" s="5"/>
      <c r="BZ39" s="5"/>
      <c r="CA39" s="5"/>
      <c r="CB39" s="5"/>
      <c r="CC39" s="5"/>
      <c r="CD39" s="5"/>
      <c r="CE39" s="5"/>
      <c r="CF39" s="5"/>
      <c r="CG39" s="5"/>
      <c r="CH39" s="5"/>
    </row>
    <row r="40" spans="1:86" ht="12.75" x14ac:dyDescent="0.2">
      <c r="A40">
        <v>139</v>
      </c>
      <c r="B40" s="26">
        <v>45543.6090277779</v>
      </c>
      <c r="C40" s="26">
        <v>45445.773611110897</v>
      </c>
      <c r="D40" s="36">
        <v>385670</v>
      </c>
      <c r="E40" s="11">
        <v>1</v>
      </c>
      <c r="F40" s="11">
        <v>132</v>
      </c>
      <c r="G40" s="31">
        <v>189834</v>
      </c>
      <c r="H40" s="11">
        <v>130</v>
      </c>
      <c r="I40" s="11">
        <v>210272</v>
      </c>
      <c r="J40" s="11" t="s">
        <v>155</v>
      </c>
      <c r="K40" s="11" t="s">
        <v>156</v>
      </c>
      <c r="L40" s="11">
        <v>0</v>
      </c>
      <c r="M40" s="11">
        <v>4</v>
      </c>
      <c r="N40" s="11" t="s">
        <v>260</v>
      </c>
      <c r="O40" s="11" t="s">
        <v>788</v>
      </c>
      <c r="P40" s="43">
        <v>8816</v>
      </c>
      <c r="Q40" s="11" t="s">
        <v>157</v>
      </c>
      <c r="R40" s="11" t="s">
        <v>157</v>
      </c>
      <c r="S40" s="11" t="s">
        <v>157</v>
      </c>
      <c r="T40" s="11">
        <v>0</v>
      </c>
      <c r="U40" s="11">
        <v>0</v>
      </c>
      <c r="V40" s="11"/>
      <c r="W40" s="11" t="s">
        <v>157</v>
      </c>
      <c r="X40" s="11">
        <v>10</v>
      </c>
      <c r="Y40" s="11">
        <v>10</v>
      </c>
      <c r="Z40" s="11">
        <v>10</v>
      </c>
      <c r="AA40" s="11">
        <v>10</v>
      </c>
      <c r="AB40" s="11">
        <v>10</v>
      </c>
      <c r="AC40" s="11">
        <v>10</v>
      </c>
      <c r="AD40" s="11">
        <v>10</v>
      </c>
      <c r="AE40" s="11">
        <v>10</v>
      </c>
      <c r="AF40" s="11">
        <v>10</v>
      </c>
      <c r="AG40" s="11">
        <v>10</v>
      </c>
      <c r="AH40" s="11">
        <v>10</v>
      </c>
      <c r="AI40" s="11">
        <v>10</v>
      </c>
      <c r="AJ40" s="11">
        <v>10</v>
      </c>
      <c r="AK40" s="11" t="s">
        <v>157</v>
      </c>
      <c r="AL40" s="11">
        <v>1461</v>
      </c>
      <c r="AM40" s="11">
        <v>667</v>
      </c>
      <c r="AN40" s="11">
        <v>1486</v>
      </c>
      <c r="AO40" s="11">
        <v>1813</v>
      </c>
      <c r="AP40" s="11">
        <v>4708</v>
      </c>
      <c r="AQ40" s="11">
        <v>4663</v>
      </c>
      <c r="AR40" s="11">
        <v>961</v>
      </c>
      <c r="AS40" s="11">
        <v>45497</v>
      </c>
      <c r="AT40" s="11">
        <v>688</v>
      </c>
      <c r="AU40" s="11">
        <v>9666</v>
      </c>
      <c r="AV40" s="11">
        <v>96915</v>
      </c>
      <c r="AW40" s="11">
        <v>4719</v>
      </c>
      <c r="AX40" s="11">
        <v>2060</v>
      </c>
      <c r="AY40" s="11">
        <v>9</v>
      </c>
      <c r="AZ40" s="11">
        <v>9</v>
      </c>
      <c r="BA40" s="11">
        <v>11</v>
      </c>
      <c r="BB40" s="11">
        <v>16</v>
      </c>
      <c r="BC40" s="11">
        <v>11</v>
      </c>
      <c r="BD40" s="11">
        <v>14</v>
      </c>
      <c r="BE40" s="11">
        <v>11</v>
      </c>
      <c r="BF40" s="11">
        <v>10</v>
      </c>
      <c r="BG40" s="11">
        <v>11</v>
      </c>
      <c r="BH40" s="11">
        <v>14</v>
      </c>
      <c r="BI40" s="11">
        <v>13</v>
      </c>
      <c r="BJ40" s="11">
        <v>19</v>
      </c>
      <c r="BK40" s="11">
        <v>14</v>
      </c>
      <c r="BL40" s="11">
        <v>12</v>
      </c>
      <c r="BM40" s="11">
        <v>4</v>
      </c>
      <c r="BN40" s="11">
        <v>15</v>
      </c>
      <c r="BO40" s="11">
        <v>11</v>
      </c>
      <c r="BP40" s="11">
        <v>20</v>
      </c>
      <c r="BQ40" s="11">
        <v>20</v>
      </c>
      <c r="BR40" s="11">
        <v>10</v>
      </c>
      <c r="BS40" s="11">
        <v>10</v>
      </c>
      <c r="BT40" s="11">
        <v>7</v>
      </c>
      <c r="BU40" s="11">
        <v>26</v>
      </c>
      <c r="BV40" s="11">
        <v>67</v>
      </c>
      <c r="BW40" s="11">
        <v>17</v>
      </c>
      <c r="BX40" s="11">
        <v>16</v>
      </c>
      <c r="BY40" s="5"/>
      <c r="BZ40" s="5"/>
      <c r="CA40" s="5"/>
      <c r="CB40" s="5"/>
      <c r="CC40" s="5"/>
      <c r="CD40" s="5"/>
      <c r="CE40" s="5"/>
      <c r="CF40" s="5"/>
      <c r="CG40" s="5"/>
      <c r="CH40" s="5"/>
    </row>
    <row r="41" spans="1:86" ht="12.75" x14ac:dyDescent="0.2">
      <c r="A41">
        <v>140</v>
      </c>
      <c r="B41" s="26">
        <v>45563.677083333503</v>
      </c>
      <c r="C41" s="26">
        <v>45463.490972222004</v>
      </c>
      <c r="D41" s="36">
        <v>381009</v>
      </c>
      <c r="E41" s="11">
        <v>1</v>
      </c>
      <c r="F41" s="11">
        <v>98</v>
      </c>
      <c r="G41" s="31">
        <v>128793</v>
      </c>
      <c r="H41" s="11">
        <v>130</v>
      </c>
      <c r="I41" s="11">
        <v>255626</v>
      </c>
      <c r="J41" s="11" t="s">
        <v>155</v>
      </c>
      <c r="K41" s="11" t="s">
        <v>156</v>
      </c>
      <c r="L41" s="11">
        <v>0</v>
      </c>
      <c r="M41" s="11">
        <v>5</v>
      </c>
      <c r="N41" s="11" t="s">
        <v>165</v>
      </c>
      <c r="O41" s="11" t="s">
        <v>783</v>
      </c>
      <c r="P41" s="43">
        <v>10001</v>
      </c>
      <c r="Q41" s="11" t="s">
        <v>157</v>
      </c>
      <c r="R41" s="11" t="s">
        <v>157</v>
      </c>
      <c r="S41" s="11" t="s">
        <v>157</v>
      </c>
      <c r="T41" s="11">
        <v>0</v>
      </c>
      <c r="U41" s="11">
        <v>0</v>
      </c>
      <c r="V41" s="11"/>
      <c r="W41" s="11" t="s">
        <v>157</v>
      </c>
      <c r="X41" s="11">
        <v>10</v>
      </c>
      <c r="Y41" s="11">
        <v>10</v>
      </c>
      <c r="Z41" s="11">
        <v>10</v>
      </c>
      <c r="AA41" s="11">
        <v>10</v>
      </c>
      <c r="AB41" s="11">
        <v>10</v>
      </c>
      <c r="AC41" s="11">
        <v>10</v>
      </c>
      <c r="AD41" s="11">
        <v>0</v>
      </c>
      <c r="AE41" s="11">
        <v>10</v>
      </c>
      <c r="AF41" s="11">
        <v>10</v>
      </c>
      <c r="AG41" s="11">
        <v>10</v>
      </c>
      <c r="AH41" s="11">
        <v>10</v>
      </c>
      <c r="AI41" s="11">
        <v>10</v>
      </c>
      <c r="AJ41" s="11">
        <v>10</v>
      </c>
      <c r="AK41" s="11" t="s">
        <v>157</v>
      </c>
      <c r="AL41" s="11">
        <v>2229</v>
      </c>
      <c r="AM41" s="11">
        <v>765</v>
      </c>
      <c r="AN41" s="11">
        <v>1736</v>
      </c>
      <c r="AO41" s="11">
        <v>4235</v>
      </c>
      <c r="AP41" s="11">
        <v>26465</v>
      </c>
      <c r="AQ41" s="11">
        <v>2873</v>
      </c>
      <c r="AR41" s="11">
        <v>11419</v>
      </c>
      <c r="AS41" s="11">
        <v>12480</v>
      </c>
      <c r="AT41" s="11">
        <v>507</v>
      </c>
      <c r="AU41" s="11">
        <v>3732</v>
      </c>
      <c r="AV41" s="11">
        <v>1993</v>
      </c>
      <c r="AW41" s="11">
        <v>53406</v>
      </c>
      <c r="AX41" s="11">
        <v>3329</v>
      </c>
      <c r="AY41" s="11">
        <v>10</v>
      </c>
      <c r="AZ41" s="11">
        <v>10</v>
      </c>
      <c r="BA41" s="11">
        <v>11</v>
      </c>
      <c r="BB41" s="11">
        <v>13</v>
      </c>
      <c r="BC41" s="11">
        <v>8</v>
      </c>
      <c r="BD41" s="11">
        <v>8</v>
      </c>
      <c r="BE41" s="11">
        <v>16</v>
      </c>
      <c r="BF41" s="11">
        <v>12</v>
      </c>
      <c r="BG41" s="11">
        <v>11</v>
      </c>
      <c r="BH41" s="11">
        <v>12</v>
      </c>
      <c r="BI41" s="11">
        <v>15</v>
      </c>
      <c r="BJ41" s="11">
        <v>16</v>
      </c>
      <c r="BK41" s="11">
        <v>25</v>
      </c>
      <c r="BL41" s="11">
        <v>17</v>
      </c>
      <c r="BM41" s="11">
        <v>7</v>
      </c>
      <c r="BN41" s="11">
        <v>14</v>
      </c>
      <c r="BO41" s="11">
        <v>8</v>
      </c>
      <c r="BP41" s="11">
        <v>39</v>
      </c>
      <c r="BQ41" s="11">
        <v>23</v>
      </c>
      <c r="BR41" s="11">
        <v>67</v>
      </c>
      <c r="BS41" s="11">
        <v>28</v>
      </c>
      <c r="BT41" s="11">
        <v>8</v>
      </c>
      <c r="BU41" s="11">
        <v>21</v>
      </c>
      <c r="BV41" s="11">
        <v>19</v>
      </c>
      <c r="BW41" s="11">
        <v>10</v>
      </c>
      <c r="BX41" s="11">
        <v>16</v>
      </c>
      <c r="BY41" s="5"/>
      <c r="BZ41" s="5"/>
      <c r="CA41" s="5"/>
      <c r="CB41" s="5"/>
      <c r="CC41" s="5"/>
      <c r="CD41" s="5"/>
      <c r="CE41" s="5"/>
      <c r="CF41" s="5"/>
      <c r="CG41" s="5"/>
      <c r="CH41" s="5"/>
    </row>
    <row r="42" spans="1:86" ht="12.75" x14ac:dyDescent="0.2">
      <c r="A42">
        <v>141</v>
      </c>
      <c r="B42" s="26">
        <v>45583.745138889099</v>
      </c>
      <c r="C42" s="26">
        <v>45481.208333333103</v>
      </c>
      <c r="D42" s="36">
        <v>431995</v>
      </c>
      <c r="E42" s="11">
        <v>1</v>
      </c>
      <c r="F42" s="11">
        <v>168</v>
      </c>
      <c r="G42" s="31">
        <v>91624</v>
      </c>
      <c r="H42" s="11">
        <v>130</v>
      </c>
      <c r="I42" s="11">
        <v>353686</v>
      </c>
      <c r="J42" s="11" t="s">
        <v>155</v>
      </c>
      <c r="K42" s="11" t="s">
        <v>156</v>
      </c>
      <c r="L42" s="11">
        <v>0</v>
      </c>
      <c r="M42" s="11">
        <v>1</v>
      </c>
      <c r="N42" s="11" t="s">
        <v>181</v>
      </c>
      <c r="O42" s="11" t="s">
        <v>788</v>
      </c>
      <c r="P42" s="43">
        <v>8861</v>
      </c>
      <c r="Q42" s="11" t="s">
        <v>157</v>
      </c>
      <c r="R42" s="11" t="s">
        <v>157</v>
      </c>
      <c r="S42" s="11" t="s">
        <v>157</v>
      </c>
      <c r="T42" s="11">
        <v>0</v>
      </c>
      <c r="U42" s="11">
        <v>0</v>
      </c>
      <c r="V42" s="11"/>
      <c r="W42" s="11" t="s">
        <v>157</v>
      </c>
      <c r="X42" s="11">
        <v>10</v>
      </c>
      <c r="Y42" s="11">
        <v>10</v>
      </c>
      <c r="Z42" s="11">
        <v>10</v>
      </c>
      <c r="AA42" s="11">
        <v>10</v>
      </c>
      <c r="AB42" s="11">
        <v>10</v>
      </c>
      <c r="AC42" s="11">
        <v>10</v>
      </c>
      <c r="AD42" s="11">
        <v>0</v>
      </c>
      <c r="AE42" s="11">
        <v>10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 t="s">
        <v>157</v>
      </c>
      <c r="AL42" s="11">
        <v>16795</v>
      </c>
      <c r="AM42" s="11">
        <v>1578</v>
      </c>
      <c r="AN42" s="11">
        <v>4893</v>
      </c>
      <c r="AO42" s="11">
        <v>17401</v>
      </c>
      <c r="AP42" s="11">
        <v>18930</v>
      </c>
      <c r="AQ42" s="11">
        <v>3899</v>
      </c>
      <c r="AR42" s="11">
        <v>2189</v>
      </c>
      <c r="AS42" s="11">
        <v>4783</v>
      </c>
      <c r="AT42" s="11">
        <v>2891</v>
      </c>
      <c r="AU42" s="11">
        <v>140</v>
      </c>
      <c r="AV42" s="11">
        <v>78</v>
      </c>
      <c r="AW42" s="11">
        <v>74</v>
      </c>
      <c r="AX42" s="11">
        <v>4589</v>
      </c>
      <c r="AY42" s="11">
        <v>12</v>
      </c>
      <c r="AZ42" s="11">
        <v>10</v>
      </c>
      <c r="BA42" s="11">
        <v>10</v>
      </c>
      <c r="BB42" s="11">
        <v>13</v>
      </c>
      <c r="BC42" s="11">
        <v>9</v>
      </c>
      <c r="BD42" s="11">
        <v>10</v>
      </c>
      <c r="BE42" s="11">
        <v>11</v>
      </c>
      <c r="BF42" s="11">
        <v>11</v>
      </c>
      <c r="BG42" s="11">
        <v>10</v>
      </c>
      <c r="BH42" s="11">
        <v>0</v>
      </c>
      <c r="BI42" s="11">
        <v>8</v>
      </c>
      <c r="BJ42" s="11">
        <v>8</v>
      </c>
      <c r="BK42" s="11">
        <v>8</v>
      </c>
      <c r="BL42" s="11">
        <v>128</v>
      </c>
      <c r="BM42" s="11">
        <v>15</v>
      </c>
      <c r="BN42" s="11">
        <v>37</v>
      </c>
      <c r="BO42" s="11">
        <v>33</v>
      </c>
      <c r="BP42" s="11">
        <v>113</v>
      </c>
      <c r="BQ42" s="11">
        <v>22</v>
      </c>
      <c r="BR42" s="11">
        <v>11</v>
      </c>
      <c r="BS42" s="11">
        <v>30</v>
      </c>
      <c r="BT42" s="11">
        <v>18</v>
      </c>
      <c r="BU42" s="11">
        <v>0</v>
      </c>
      <c r="BV42" s="11">
        <v>1</v>
      </c>
      <c r="BW42" s="11">
        <v>1</v>
      </c>
      <c r="BX42" s="11">
        <v>1</v>
      </c>
      <c r="BY42" s="5"/>
      <c r="BZ42" s="5"/>
      <c r="CA42" s="5"/>
      <c r="CB42" s="5"/>
      <c r="CC42" s="5"/>
      <c r="CD42" s="5"/>
      <c r="CE42" s="5"/>
      <c r="CF42" s="5"/>
      <c r="CG42" s="5"/>
      <c r="CH42" s="5"/>
    </row>
    <row r="43" spans="1:86" ht="12.75" x14ac:dyDescent="0.2">
      <c r="A43">
        <v>142</v>
      </c>
      <c r="B43" s="26">
        <v>45603.8131944446</v>
      </c>
      <c r="C43" s="26">
        <v>45498.925694444202</v>
      </c>
      <c r="D43" s="36">
        <v>430918</v>
      </c>
      <c r="E43" s="11">
        <v>1</v>
      </c>
      <c r="F43" s="11">
        <v>107</v>
      </c>
      <c r="G43" s="31">
        <v>160998</v>
      </c>
      <c r="H43" s="11">
        <v>130</v>
      </c>
      <c r="I43" s="11">
        <v>400430</v>
      </c>
      <c r="J43" s="11" t="s">
        <v>155</v>
      </c>
      <c r="K43" s="11" t="s">
        <v>156</v>
      </c>
      <c r="L43" s="11">
        <v>0</v>
      </c>
      <c r="M43" s="11">
        <v>4</v>
      </c>
      <c r="N43" s="11" t="s">
        <v>177</v>
      </c>
      <c r="O43" s="11" t="s">
        <v>788</v>
      </c>
      <c r="P43" s="43">
        <v>7101</v>
      </c>
      <c r="Q43" s="11" t="s">
        <v>157</v>
      </c>
      <c r="R43" s="11" t="s">
        <v>157</v>
      </c>
      <c r="S43" s="11" t="s">
        <v>157</v>
      </c>
      <c r="T43" s="11">
        <v>0</v>
      </c>
      <c r="U43" s="11">
        <v>0</v>
      </c>
      <c r="V43" s="11"/>
      <c r="W43" s="11" t="s">
        <v>157</v>
      </c>
      <c r="X43" s="11">
        <v>10</v>
      </c>
      <c r="Y43" s="11">
        <v>10</v>
      </c>
      <c r="Z43" s="11">
        <v>0</v>
      </c>
      <c r="AA43" s="11">
        <v>0</v>
      </c>
      <c r="AB43" s="11">
        <v>10</v>
      </c>
      <c r="AC43" s="11">
        <v>10</v>
      </c>
      <c r="AD43" s="11">
        <v>0</v>
      </c>
      <c r="AE43" s="11">
        <v>10</v>
      </c>
      <c r="AF43" s="11">
        <v>10</v>
      </c>
      <c r="AG43" s="11">
        <v>0</v>
      </c>
      <c r="AH43" s="11">
        <v>0</v>
      </c>
      <c r="AI43" s="11">
        <v>0</v>
      </c>
      <c r="AJ43" s="11">
        <v>0</v>
      </c>
      <c r="AK43" s="11" t="s">
        <v>157</v>
      </c>
      <c r="AL43" s="11">
        <v>19623</v>
      </c>
      <c r="AM43" s="11">
        <v>3311</v>
      </c>
      <c r="AN43" s="11">
        <v>2708</v>
      </c>
      <c r="AO43" s="11">
        <v>398</v>
      </c>
      <c r="AP43" s="11">
        <v>574</v>
      </c>
      <c r="AQ43" s="11">
        <v>148</v>
      </c>
      <c r="AR43" s="11">
        <v>2810</v>
      </c>
      <c r="AS43" s="11">
        <v>325</v>
      </c>
      <c r="AT43" s="11">
        <v>212</v>
      </c>
      <c r="AU43" s="11">
        <v>187</v>
      </c>
      <c r="AV43" s="11">
        <v>10</v>
      </c>
      <c r="AW43" s="11">
        <v>9</v>
      </c>
      <c r="AX43" s="11">
        <v>33</v>
      </c>
      <c r="AY43" s="11">
        <v>9</v>
      </c>
      <c r="AZ43" s="11">
        <v>10</v>
      </c>
      <c r="BA43" s="11">
        <v>12</v>
      </c>
      <c r="BB43" s="11">
        <v>8</v>
      </c>
      <c r="BC43" s="11">
        <v>9</v>
      </c>
      <c r="BD43" s="11">
        <v>9</v>
      </c>
      <c r="BE43" s="11">
        <v>10</v>
      </c>
      <c r="BF43" s="11">
        <v>12</v>
      </c>
      <c r="BG43" s="11">
        <v>11</v>
      </c>
      <c r="BH43" s="11">
        <v>10</v>
      </c>
      <c r="BI43" s="11">
        <v>10</v>
      </c>
      <c r="BJ43" s="11">
        <v>10</v>
      </c>
      <c r="BK43" s="11">
        <v>10</v>
      </c>
      <c r="BL43" s="11">
        <v>69</v>
      </c>
      <c r="BM43" s="11">
        <v>25</v>
      </c>
      <c r="BN43" s="11">
        <v>6</v>
      </c>
      <c r="BO43" s="11">
        <v>4</v>
      </c>
      <c r="BP43" s="11">
        <v>2</v>
      </c>
      <c r="BQ43" s="11">
        <v>2</v>
      </c>
      <c r="BR43" s="11">
        <v>28</v>
      </c>
      <c r="BS43" s="11">
        <v>3</v>
      </c>
      <c r="BT43" s="11">
        <v>2</v>
      </c>
      <c r="BU43" s="11">
        <v>1</v>
      </c>
      <c r="BV43" s="11">
        <v>1</v>
      </c>
      <c r="BW43" s="11">
        <v>1</v>
      </c>
      <c r="BX43" s="11">
        <v>2</v>
      </c>
      <c r="BY43" s="5"/>
      <c r="BZ43" s="5"/>
      <c r="CA43" s="5"/>
      <c r="CB43" s="5"/>
      <c r="CC43" s="5"/>
      <c r="CD43" s="5"/>
      <c r="CE43" s="5"/>
      <c r="CF43" s="5"/>
      <c r="CG43" s="5"/>
      <c r="CH43" s="5"/>
    </row>
    <row r="44" spans="1:86" ht="12.75" x14ac:dyDescent="0.2">
      <c r="A44">
        <v>143</v>
      </c>
      <c r="B44" s="26">
        <v>45623.881250000202</v>
      </c>
      <c r="C44" s="26">
        <v>45516.643055555302</v>
      </c>
      <c r="D44" s="36">
        <v>431991</v>
      </c>
      <c r="E44" s="11">
        <v>1</v>
      </c>
      <c r="F44" s="11">
        <v>192</v>
      </c>
      <c r="G44" s="31">
        <v>78612</v>
      </c>
      <c r="H44" s="11">
        <v>130</v>
      </c>
      <c r="I44" s="11">
        <v>382282</v>
      </c>
      <c r="J44" s="11" t="s">
        <v>155</v>
      </c>
      <c r="K44" s="11" t="s">
        <v>156</v>
      </c>
      <c r="L44" s="11">
        <v>0</v>
      </c>
      <c r="M44" s="11"/>
      <c r="N44" s="11" t="s">
        <v>181</v>
      </c>
      <c r="O44" s="11" t="s">
        <v>788</v>
      </c>
      <c r="P44" s="43">
        <v>8861</v>
      </c>
      <c r="Q44" s="11" t="s">
        <v>157</v>
      </c>
      <c r="R44" s="11" t="s">
        <v>157</v>
      </c>
      <c r="S44" s="11" t="s">
        <v>157</v>
      </c>
      <c r="T44" s="11">
        <v>0</v>
      </c>
      <c r="U44" s="11">
        <v>0</v>
      </c>
      <c r="V44" s="11"/>
      <c r="W44" s="11" t="s">
        <v>157</v>
      </c>
      <c r="X44" s="11">
        <v>10</v>
      </c>
      <c r="Y44" s="11">
        <v>10</v>
      </c>
      <c r="Z44" s="11">
        <v>10</v>
      </c>
      <c r="AA44" s="11">
        <v>10</v>
      </c>
      <c r="AB44" s="11">
        <v>10</v>
      </c>
      <c r="AC44" s="11">
        <v>10</v>
      </c>
      <c r="AD44" s="11">
        <v>0</v>
      </c>
      <c r="AE44" s="11">
        <v>10</v>
      </c>
      <c r="AF44" s="11">
        <v>10</v>
      </c>
      <c r="AG44" s="11">
        <v>0</v>
      </c>
      <c r="AH44" s="11">
        <v>0</v>
      </c>
      <c r="AI44" s="11">
        <v>0</v>
      </c>
      <c r="AJ44" s="11">
        <v>0</v>
      </c>
      <c r="AK44" s="11" t="s">
        <v>157</v>
      </c>
      <c r="AL44" s="11">
        <v>3950</v>
      </c>
      <c r="AM44" s="11">
        <v>1358</v>
      </c>
      <c r="AN44" s="11">
        <v>18359</v>
      </c>
      <c r="AO44" s="11">
        <v>1079</v>
      </c>
      <c r="AP44" s="11">
        <v>3260</v>
      </c>
      <c r="AQ44" s="11">
        <v>2227</v>
      </c>
      <c r="AR44" s="11">
        <v>7136</v>
      </c>
      <c r="AS44" s="11">
        <v>5462</v>
      </c>
      <c r="AT44" s="11">
        <v>1723</v>
      </c>
      <c r="AU44" s="11">
        <v>4832</v>
      </c>
      <c r="AV44" s="11">
        <v>17</v>
      </c>
      <c r="AW44" s="11">
        <v>16</v>
      </c>
      <c r="AX44" s="11">
        <v>151</v>
      </c>
      <c r="AY44" s="11">
        <v>13</v>
      </c>
      <c r="AZ44" s="11">
        <v>9</v>
      </c>
      <c r="BA44" s="11">
        <v>10</v>
      </c>
      <c r="BB44" s="11">
        <v>12</v>
      </c>
      <c r="BC44" s="11">
        <v>9</v>
      </c>
      <c r="BD44" s="11">
        <v>9</v>
      </c>
      <c r="BE44" s="11">
        <v>34</v>
      </c>
      <c r="BF44" s="11">
        <v>18</v>
      </c>
      <c r="BG44" s="11">
        <v>10</v>
      </c>
      <c r="BH44" s="11">
        <v>22</v>
      </c>
      <c r="BI44" s="11">
        <v>0</v>
      </c>
      <c r="BJ44" s="11">
        <v>0</v>
      </c>
      <c r="BK44" s="11">
        <v>0</v>
      </c>
      <c r="BL44" s="11">
        <v>26</v>
      </c>
      <c r="BM44" s="11">
        <v>10</v>
      </c>
      <c r="BN44" s="11">
        <v>56</v>
      </c>
      <c r="BO44" s="11">
        <v>9</v>
      </c>
      <c r="BP44" s="11">
        <v>22</v>
      </c>
      <c r="BQ44" s="11">
        <v>14</v>
      </c>
      <c r="BR44" s="11">
        <v>43</v>
      </c>
      <c r="BS44" s="11">
        <v>54</v>
      </c>
      <c r="BT44" s="11">
        <v>10</v>
      </c>
      <c r="BU44" s="11">
        <v>33</v>
      </c>
      <c r="BV44" s="11">
        <v>0</v>
      </c>
      <c r="BW44" s="11">
        <v>0</v>
      </c>
      <c r="BX44" s="11">
        <v>0</v>
      </c>
      <c r="BY44" s="5"/>
      <c r="BZ44" s="5"/>
      <c r="CA44" s="5"/>
      <c r="CB44" s="5"/>
      <c r="CC44" s="5"/>
      <c r="CD44" s="5"/>
      <c r="CE44" s="5"/>
      <c r="CF44" s="5"/>
      <c r="CG44" s="5"/>
      <c r="CH44" s="5"/>
    </row>
    <row r="45" spans="1:86" ht="12.75" x14ac:dyDescent="0.2">
      <c r="A45">
        <v>144</v>
      </c>
      <c r="B45" s="26">
        <v>45643.949305555703</v>
      </c>
      <c r="C45" s="26">
        <v>45534.360416666401</v>
      </c>
      <c r="D45" s="36">
        <v>431992</v>
      </c>
      <c r="E45" s="11">
        <v>1</v>
      </c>
      <c r="F45" s="11">
        <v>128</v>
      </c>
      <c r="G45" s="31">
        <v>229277</v>
      </c>
      <c r="H45" s="11">
        <v>130</v>
      </c>
      <c r="I45" s="11">
        <v>226461</v>
      </c>
      <c r="J45" s="11" t="s">
        <v>155</v>
      </c>
      <c r="K45" s="11" t="s">
        <v>156</v>
      </c>
      <c r="L45" s="11">
        <v>0</v>
      </c>
      <c r="M45" s="11">
        <v>4</v>
      </c>
      <c r="N45" s="11" t="s">
        <v>214</v>
      </c>
      <c r="O45" s="11" t="s">
        <v>783</v>
      </c>
      <c r="P45" s="43">
        <v>10451</v>
      </c>
      <c r="Q45" s="11" t="s">
        <v>157</v>
      </c>
      <c r="R45" s="11" t="s">
        <v>157</v>
      </c>
      <c r="S45" s="11" t="s">
        <v>157</v>
      </c>
      <c r="T45" s="11">
        <v>0</v>
      </c>
      <c r="U45" s="11">
        <v>0</v>
      </c>
      <c r="V45" s="11"/>
      <c r="W45" s="11" t="s">
        <v>157</v>
      </c>
      <c r="X45" s="11">
        <v>10</v>
      </c>
      <c r="Y45" s="11">
        <v>10</v>
      </c>
      <c r="Z45" s="11">
        <v>10</v>
      </c>
      <c r="AA45" s="11">
        <v>10</v>
      </c>
      <c r="AB45" s="11">
        <v>10</v>
      </c>
      <c r="AC45" s="11">
        <v>0</v>
      </c>
      <c r="AD45" s="11">
        <v>0</v>
      </c>
      <c r="AE45" s="11">
        <v>10</v>
      </c>
      <c r="AF45" s="11">
        <v>10</v>
      </c>
      <c r="AG45" s="11">
        <v>0</v>
      </c>
      <c r="AH45" s="11">
        <v>0</v>
      </c>
      <c r="AI45" s="11">
        <v>0</v>
      </c>
      <c r="AJ45" s="11">
        <v>0</v>
      </c>
      <c r="AK45" s="11" t="s">
        <v>157</v>
      </c>
      <c r="AL45" s="11">
        <v>69661</v>
      </c>
      <c r="AM45" s="11">
        <v>27173</v>
      </c>
      <c r="AN45" s="11">
        <v>22345</v>
      </c>
      <c r="AO45" s="11">
        <v>67193</v>
      </c>
      <c r="AP45" s="11">
        <v>12144</v>
      </c>
      <c r="AQ45" s="11">
        <v>1272</v>
      </c>
      <c r="AR45" s="11">
        <v>3429</v>
      </c>
      <c r="AS45" s="11">
        <v>1487</v>
      </c>
      <c r="AT45" s="11">
        <v>576</v>
      </c>
      <c r="AU45" s="11">
        <v>10</v>
      </c>
      <c r="AV45" s="11">
        <v>1</v>
      </c>
      <c r="AW45" s="11">
        <v>10</v>
      </c>
      <c r="AX45" s="11">
        <v>204</v>
      </c>
      <c r="AY45" s="11">
        <v>17</v>
      </c>
      <c r="AZ45" s="11">
        <v>11</v>
      </c>
      <c r="BA45" s="11">
        <v>13</v>
      </c>
      <c r="BB45" s="11">
        <v>15</v>
      </c>
      <c r="BC45" s="11">
        <v>10</v>
      </c>
      <c r="BD45" s="11">
        <v>0</v>
      </c>
      <c r="BE45" s="11">
        <v>13</v>
      </c>
      <c r="BF45" s="11">
        <v>11</v>
      </c>
      <c r="BG45" s="11">
        <v>9</v>
      </c>
      <c r="BH45" s="11">
        <v>0</v>
      </c>
      <c r="BI45" s="11">
        <v>0</v>
      </c>
      <c r="BJ45" s="11">
        <v>0</v>
      </c>
      <c r="BK45" s="11">
        <v>0</v>
      </c>
      <c r="BL45" s="11">
        <v>84</v>
      </c>
      <c r="BM45" s="11">
        <v>7</v>
      </c>
      <c r="BN45" s="11">
        <v>20</v>
      </c>
      <c r="BO45" s="11">
        <v>36</v>
      </c>
      <c r="BP45" s="11">
        <v>52</v>
      </c>
      <c r="BQ45" s="11">
        <v>0</v>
      </c>
      <c r="BR45" s="11">
        <v>24</v>
      </c>
      <c r="BS45" s="11">
        <v>7</v>
      </c>
      <c r="BT45" s="11">
        <v>3</v>
      </c>
      <c r="BU45" s="11">
        <v>0</v>
      </c>
      <c r="BV45" s="11">
        <v>0</v>
      </c>
      <c r="BW45" s="11">
        <v>0</v>
      </c>
      <c r="BX45" s="11">
        <v>0</v>
      </c>
      <c r="BY45" s="5"/>
      <c r="BZ45" s="5"/>
      <c r="CA45" s="5"/>
      <c r="CB45" s="5"/>
      <c r="CC45" s="5"/>
      <c r="CD45" s="5"/>
      <c r="CE45" s="5"/>
      <c r="CF45" s="5"/>
      <c r="CG45" s="5"/>
      <c r="CH45" s="5"/>
    </row>
    <row r="46" spans="1:86" ht="12.75" x14ac:dyDescent="0.2">
      <c r="A46">
        <v>145</v>
      </c>
      <c r="B46" s="26">
        <v>45664.017361111299</v>
      </c>
      <c r="C46" s="26">
        <v>45552.0777777775</v>
      </c>
      <c r="D46" s="36">
        <v>389445</v>
      </c>
      <c r="E46" s="11">
        <v>1</v>
      </c>
      <c r="F46" s="11">
        <v>150</v>
      </c>
      <c r="G46" s="31">
        <v>90902</v>
      </c>
      <c r="H46" s="11">
        <v>130</v>
      </c>
      <c r="I46" s="11">
        <v>181916</v>
      </c>
      <c r="J46" s="11" t="s">
        <v>155</v>
      </c>
      <c r="K46" s="11" t="s">
        <v>156</v>
      </c>
      <c r="L46" s="11">
        <v>0</v>
      </c>
      <c r="M46" s="11">
        <v>2</v>
      </c>
      <c r="N46" s="11" t="s">
        <v>185</v>
      </c>
      <c r="O46" s="11" t="s">
        <v>788</v>
      </c>
      <c r="P46" s="43">
        <v>8882</v>
      </c>
      <c r="Q46" s="11" t="s">
        <v>157</v>
      </c>
      <c r="R46" s="11" t="s">
        <v>157</v>
      </c>
      <c r="S46" s="11" t="s">
        <v>157</v>
      </c>
      <c r="T46" s="11">
        <v>0</v>
      </c>
      <c r="U46" s="11">
        <v>0</v>
      </c>
      <c r="V46" s="11"/>
      <c r="W46" s="11" t="s">
        <v>157</v>
      </c>
      <c r="X46" s="11">
        <v>10</v>
      </c>
      <c r="Y46" s="11">
        <v>10</v>
      </c>
      <c r="Z46" s="11">
        <v>10</v>
      </c>
      <c r="AA46" s="11">
        <v>10</v>
      </c>
      <c r="AB46" s="11">
        <v>10</v>
      </c>
      <c r="AC46" s="11">
        <v>10</v>
      </c>
      <c r="AD46" s="11">
        <v>10</v>
      </c>
      <c r="AE46" s="11">
        <v>10</v>
      </c>
      <c r="AF46" s="11">
        <v>10</v>
      </c>
      <c r="AG46" s="11">
        <v>10</v>
      </c>
      <c r="AH46" s="11">
        <v>10</v>
      </c>
      <c r="AI46" s="11">
        <v>10</v>
      </c>
      <c r="AJ46" s="11">
        <v>10</v>
      </c>
      <c r="AK46" s="11" t="s">
        <v>157</v>
      </c>
      <c r="AL46" s="11">
        <v>1353</v>
      </c>
      <c r="AM46" s="11">
        <v>1299</v>
      </c>
      <c r="AN46" s="11">
        <v>2158</v>
      </c>
      <c r="AO46" s="11">
        <v>35091</v>
      </c>
      <c r="AP46" s="11">
        <v>105706</v>
      </c>
      <c r="AQ46" s="11">
        <v>1070</v>
      </c>
      <c r="AR46" s="11">
        <v>635</v>
      </c>
      <c r="AS46" s="11">
        <v>377</v>
      </c>
      <c r="AT46" s="11">
        <v>274</v>
      </c>
      <c r="AU46" s="11">
        <v>9690</v>
      </c>
      <c r="AV46" s="11">
        <v>298</v>
      </c>
      <c r="AW46" s="11">
        <v>46297</v>
      </c>
      <c r="AX46" s="11">
        <v>1997</v>
      </c>
      <c r="AY46" s="11">
        <v>11</v>
      </c>
      <c r="AZ46" s="11">
        <v>11</v>
      </c>
      <c r="BA46" s="11">
        <v>10</v>
      </c>
      <c r="BB46" s="11">
        <v>18</v>
      </c>
      <c r="BC46" s="11">
        <v>11</v>
      </c>
      <c r="BD46" s="11">
        <v>11</v>
      </c>
      <c r="BE46" s="11">
        <v>16</v>
      </c>
      <c r="BF46" s="11">
        <v>13</v>
      </c>
      <c r="BG46" s="11">
        <v>11</v>
      </c>
      <c r="BH46" s="11">
        <v>18</v>
      </c>
      <c r="BI46" s="11">
        <v>16</v>
      </c>
      <c r="BJ46" s="11">
        <v>31</v>
      </c>
      <c r="BK46" s="11">
        <v>25</v>
      </c>
      <c r="BL46" s="11">
        <v>4</v>
      </c>
      <c r="BM46" s="11">
        <v>8</v>
      </c>
      <c r="BN46" s="11">
        <v>7</v>
      </c>
      <c r="BO46" s="11">
        <v>9</v>
      </c>
      <c r="BP46" s="11">
        <v>14</v>
      </c>
      <c r="BQ46" s="11">
        <v>10</v>
      </c>
      <c r="BR46" s="11">
        <v>5</v>
      </c>
      <c r="BS46" s="11">
        <v>4</v>
      </c>
      <c r="BT46" s="11">
        <v>3</v>
      </c>
      <c r="BU46" s="11">
        <v>42</v>
      </c>
      <c r="BV46" s="11">
        <v>2</v>
      </c>
      <c r="BW46" s="11">
        <v>19</v>
      </c>
      <c r="BX46" s="11">
        <v>5</v>
      </c>
      <c r="BY46" s="5"/>
      <c r="BZ46" s="5"/>
      <c r="CA46" s="5"/>
      <c r="CB46" s="5"/>
      <c r="CC46" s="5"/>
      <c r="CD46" s="5"/>
      <c r="CE46" s="5"/>
      <c r="CF46" s="5"/>
      <c r="CG46" s="5"/>
      <c r="CH46" s="5"/>
    </row>
    <row r="47" spans="1:86" ht="12.75" x14ac:dyDescent="0.2">
      <c r="A47">
        <v>146</v>
      </c>
      <c r="B47" s="26">
        <v>45684.085416666901</v>
      </c>
      <c r="C47" s="26">
        <v>45569.795138888599</v>
      </c>
      <c r="D47" s="36">
        <v>431251</v>
      </c>
      <c r="E47" s="11">
        <v>1</v>
      </c>
      <c r="F47" s="11">
        <v>144</v>
      </c>
      <c r="G47" s="31">
        <v>141109</v>
      </c>
      <c r="H47" s="11">
        <v>130</v>
      </c>
      <c r="I47" s="11">
        <v>219947</v>
      </c>
      <c r="J47" s="11" t="s">
        <v>155</v>
      </c>
      <c r="K47" s="11" t="s">
        <v>156</v>
      </c>
      <c r="L47" s="11">
        <v>0</v>
      </c>
      <c r="M47" s="11">
        <v>2</v>
      </c>
      <c r="N47" s="11" t="s">
        <v>160</v>
      </c>
      <c r="O47" s="11" t="s">
        <v>788</v>
      </c>
      <c r="P47" s="43">
        <v>7828</v>
      </c>
      <c r="Q47" s="11" t="s">
        <v>157</v>
      </c>
      <c r="R47" s="11" t="s">
        <v>157</v>
      </c>
      <c r="S47" s="11" t="s">
        <v>157</v>
      </c>
      <c r="T47" s="11">
        <v>0</v>
      </c>
      <c r="U47" s="11">
        <v>0</v>
      </c>
      <c r="V47" s="11"/>
      <c r="W47" s="11" t="s">
        <v>157</v>
      </c>
      <c r="X47" s="11">
        <v>10</v>
      </c>
      <c r="Y47" s="11">
        <v>10</v>
      </c>
      <c r="Z47" s="11">
        <v>10</v>
      </c>
      <c r="AA47" s="11">
        <v>10</v>
      </c>
      <c r="AB47" s="11">
        <v>10</v>
      </c>
      <c r="AC47" s="11">
        <v>10</v>
      </c>
      <c r="AD47" s="11">
        <v>10</v>
      </c>
      <c r="AE47" s="11">
        <v>10</v>
      </c>
      <c r="AF47" s="11">
        <v>10</v>
      </c>
      <c r="AG47" s="11">
        <v>10</v>
      </c>
      <c r="AH47" s="11">
        <v>10</v>
      </c>
      <c r="AI47" s="11">
        <v>10</v>
      </c>
      <c r="AJ47" s="11">
        <v>0</v>
      </c>
      <c r="AK47" s="11" t="s">
        <v>157</v>
      </c>
      <c r="AL47" s="11">
        <v>619</v>
      </c>
      <c r="AM47" s="11">
        <v>1202</v>
      </c>
      <c r="AN47" s="11">
        <v>59585</v>
      </c>
      <c r="AO47" s="11">
        <v>6361</v>
      </c>
      <c r="AP47" s="11">
        <v>1222</v>
      </c>
      <c r="AQ47" s="11">
        <v>1195</v>
      </c>
      <c r="AR47" s="11">
        <v>2743</v>
      </c>
      <c r="AS47" s="11">
        <v>932</v>
      </c>
      <c r="AT47" s="11">
        <v>3780</v>
      </c>
      <c r="AU47" s="11">
        <v>23696</v>
      </c>
      <c r="AV47" s="11">
        <v>88924</v>
      </c>
      <c r="AW47" s="11">
        <v>2963</v>
      </c>
      <c r="AX47" s="11">
        <v>17957</v>
      </c>
      <c r="AY47" s="11">
        <v>15</v>
      </c>
      <c r="AZ47" s="11">
        <v>14</v>
      </c>
      <c r="BA47" s="11">
        <v>22</v>
      </c>
      <c r="BB47" s="11">
        <v>23</v>
      </c>
      <c r="BC47" s="11">
        <v>14</v>
      </c>
      <c r="BD47" s="11">
        <v>17</v>
      </c>
      <c r="BE47" s="11">
        <v>24</v>
      </c>
      <c r="BF47" s="11">
        <v>18</v>
      </c>
      <c r="BG47" s="11">
        <v>16</v>
      </c>
      <c r="BH47" s="11">
        <v>33</v>
      </c>
      <c r="BI47" s="11">
        <v>17</v>
      </c>
      <c r="BJ47" s="11">
        <v>40</v>
      </c>
      <c r="BK47" s="11">
        <v>42</v>
      </c>
      <c r="BL47" s="11">
        <v>7</v>
      </c>
      <c r="BM47" s="11">
        <v>11</v>
      </c>
      <c r="BN47" s="11">
        <v>46</v>
      </c>
      <c r="BO47" s="11">
        <v>30</v>
      </c>
      <c r="BP47" s="11">
        <v>9</v>
      </c>
      <c r="BQ47" s="11">
        <v>11</v>
      </c>
      <c r="BR47" s="11">
        <v>15</v>
      </c>
      <c r="BS47" s="11">
        <v>12</v>
      </c>
      <c r="BT47" s="11">
        <v>6</v>
      </c>
      <c r="BU47" s="11">
        <v>15</v>
      </c>
      <c r="BV47" s="11">
        <v>17</v>
      </c>
      <c r="BW47" s="11">
        <v>26</v>
      </c>
      <c r="BX47" s="11">
        <v>75</v>
      </c>
      <c r="BY47" s="5"/>
      <c r="BZ47" s="5"/>
      <c r="CA47" s="5"/>
      <c r="CB47" s="5"/>
      <c r="CC47" s="5"/>
      <c r="CD47" s="5"/>
      <c r="CE47" s="5"/>
      <c r="CF47" s="5"/>
      <c r="CG47" s="5"/>
      <c r="CH47" s="5"/>
    </row>
    <row r="48" spans="1:86" ht="12.75" x14ac:dyDescent="0.2">
      <c r="A48">
        <v>147</v>
      </c>
      <c r="B48" s="26">
        <v>45704.153472222402</v>
      </c>
      <c r="C48" s="26">
        <v>45587.512499999699</v>
      </c>
      <c r="D48" s="36">
        <v>343759</v>
      </c>
      <c r="E48" s="11">
        <v>1</v>
      </c>
      <c r="F48" s="11">
        <v>84</v>
      </c>
      <c r="G48" s="31">
        <v>201254</v>
      </c>
      <c r="H48" s="11">
        <v>130</v>
      </c>
      <c r="I48" s="11">
        <v>254159</v>
      </c>
      <c r="J48" s="11" t="s">
        <v>155</v>
      </c>
      <c r="K48" s="11" t="s">
        <v>156</v>
      </c>
      <c r="L48" s="11">
        <v>0</v>
      </c>
      <c r="M48" s="11">
        <v>5</v>
      </c>
      <c r="N48" s="11" t="s">
        <v>194</v>
      </c>
      <c r="O48" s="11" t="s">
        <v>783</v>
      </c>
      <c r="P48" s="43">
        <v>11201</v>
      </c>
      <c r="Q48" s="11" t="s">
        <v>157</v>
      </c>
      <c r="R48" s="11" t="s">
        <v>157</v>
      </c>
      <c r="S48" s="11" t="s">
        <v>157</v>
      </c>
      <c r="T48" s="11">
        <v>0</v>
      </c>
      <c r="U48" s="11">
        <v>0</v>
      </c>
      <c r="V48" s="11"/>
      <c r="W48" s="11" t="s">
        <v>157</v>
      </c>
      <c r="X48" s="11">
        <v>10</v>
      </c>
      <c r="Y48" s="11">
        <v>10</v>
      </c>
      <c r="Z48" s="11">
        <v>10</v>
      </c>
      <c r="AA48" s="11">
        <v>10</v>
      </c>
      <c r="AB48" s="11">
        <v>10</v>
      </c>
      <c r="AC48" s="11">
        <v>10</v>
      </c>
      <c r="AD48" s="11">
        <v>10</v>
      </c>
      <c r="AE48" s="11">
        <v>10</v>
      </c>
      <c r="AF48" s="11">
        <v>10</v>
      </c>
      <c r="AG48" s="11">
        <v>10</v>
      </c>
      <c r="AH48" s="11">
        <v>10</v>
      </c>
      <c r="AI48" s="11">
        <v>10</v>
      </c>
      <c r="AJ48" s="11">
        <v>10</v>
      </c>
      <c r="AK48" s="11" t="s">
        <v>157</v>
      </c>
      <c r="AL48" s="11">
        <v>1358</v>
      </c>
      <c r="AM48" s="11">
        <v>1030</v>
      </c>
      <c r="AN48" s="11">
        <v>3192</v>
      </c>
      <c r="AO48" s="11">
        <v>26630</v>
      </c>
      <c r="AP48" s="11">
        <v>2115</v>
      </c>
      <c r="AQ48" s="11">
        <v>880</v>
      </c>
      <c r="AR48" s="11">
        <v>7345</v>
      </c>
      <c r="AS48" s="11">
        <v>35935</v>
      </c>
      <c r="AT48" s="11">
        <v>3992</v>
      </c>
      <c r="AU48" s="11">
        <v>1428</v>
      </c>
      <c r="AV48" s="11">
        <v>582</v>
      </c>
      <c r="AW48" s="11">
        <v>3247</v>
      </c>
      <c r="AX48" s="11">
        <v>1747</v>
      </c>
      <c r="AY48" s="11">
        <v>9</v>
      </c>
      <c r="AZ48" s="11">
        <v>9</v>
      </c>
      <c r="BA48" s="11">
        <v>8</v>
      </c>
      <c r="BB48" s="11">
        <v>11</v>
      </c>
      <c r="BC48" s="11">
        <v>9</v>
      </c>
      <c r="BD48" s="11">
        <v>9</v>
      </c>
      <c r="BE48" s="11">
        <v>13</v>
      </c>
      <c r="BF48" s="11">
        <v>10</v>
      </c>
      <c r="BG48" s="11">
        <v>10</v>
      </c>
      <c r="BH48" s="11">
        <v>11</v>
      </c>
      <c r="BI48" s="11">
        <v>13</v>
      </c>
      <c r="BJ48" s="11">
        <v>20</v>
      </c>
      <c r="BK48" s="11">
        <v>23</v>
      </c>
      <c r="BL48" s="11">
        <v>4</v>
      </c>
      <c r="BM48" s="11">
        <v>3</v>
      </c>
      <c r="BN48" s="11">
        <v>6</v>
      </c>
      <c r="BO48" s="11">
        <v>26</v>
      </c>
      <c r="BP48" s="11">
        <v>11</v>
      </c>
      <c r="BQ48" s="11">
        <v>3</v>
      </c>
      <c r="BR48" s="11">
        <v>29</v>
      </c>
      <c r="BS48" s="11">
        <v>7</v>
      </c>
      <c r="BT48" s="11">
        <v>6</v>
      </c>
      <c r="BU48" s="11">
        <v>13</v>
      </c>
      <c r="BV48" s="11">
        <v>5</v>
      </c>
      <c r="BW48" s="11">
        <v>22</v>
      </c>
      <c r="BX48" s="11">
        <v>5</v>
      </c>
      <c r="BY48" s="5"/>
      <c r="BZ48" s="5"/>
      <c r="CA48" s="5"/>
      <c r="CB48" s="5"/>
      <c r="CC48" s="5"/>
      <c r="CD48" s="5"/>
      <c r="CE48" s="5"/>
      <c r="CF48" s="5"/>
      <c r="CG48" s="5"/>
      <c r="CH48" s="5"/>
    </row>
    <row r="49" spans="1:86" ht="12.75" x14ac:dyDescent="0.2">
      <c r="A49">
        <v>148</v>
      </c>
      <c r="B49" s="26">
        <v>45724.221527777998</v>
      </c>
      <c r="C49" s="26">
        <v>45605.229861110798</v>
      </c>
      <c r="D49" s="36">
        <v>431992</v>
      </c>
      <c r="E49" s="11">
        <v>1</v>
      </c>
      <c r="F49" s="11">
        <v>23</v>
      </c>
      <c r="G49" s="31">
        <v>8568</v>
      </c>
      <c r="H49" s="11">
        <v>130</v>
      </c>
      <c r="I49" s="11">
        <v>411662</v>
      </c>
      <c r="J49" s="11" t="s">
        <v>155</v>
      </c>
      <c r="K49" s="11" t="s">
        <v>156</v>
      </c>
      <c r="L49" s="11">
        <v>0</v>
      </c>
      <c r="M49" s="11"/>
      <c r="N49" s="11" t="s">
        <v>194</v>
      </c>
      <c r="O49" s="11" t="s">
        <v>783</v>
      </c>
      <c r="P49" s="43">
        <v>11201</v>
      </c>
      <c r="Q49" s="11" t="s">
        <v>157</v>
      </c>
      <c r="R49" s="11" t="s">
        <v>157</v>
      </c>
      <c r="S49" s="11" t="s">
        <v>157</v>
      </c>
      <c r="T49" s="11">
        <v>0</v>
      </c>
      <c r="U49" s="11">
        <v>0</v>
      </c>
      <c r="V49" s="11"/>
      <c r="W49" s="11" t="s">
        <v>157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 t="s">
        <v>157</v>
      </c>
      <c r="AL49" s="11">
        <v>4358</v>
      </c>
      <c r="AM49" s="11">
        <v>121</v>
      </c>
      <c r="AN49" s="11">
        <v>7737</v>
      </c>
      <c r="AO49" s="11">
        <v>1773</v>
      </c>
      <c r="AP49" s="11">
        <v>3650</v>
      </c>
      <c r="AQ49" s="11">
        <v>1004</v>
      </c>
      <c r="AR49" s="11">
        <v>336</v>
      </c>
      <c r="AS49" s="11">
        <v>853</v>
      </c>
      <c r="AT49" s="11">
        <v>326</v>
      </c>
      <c r="AU49" s="11">
        <v>12</v>
      </c>
      <c r="AV49" s="11">
        <v>0</v>
      </c>
      <c r="AW49" s="11">
        <v>7</v>
      </c>
      <c r="AX49" s="11">
        <v>84</v>
      </c>
      <c r="AY49" s="11">
        <v>11</v>
      </c>
      <c r="AZ49" s="11">
        <v>0</v>
      </c>
      <c r="BA49" s="11">
        <v>9</v>
      </c>
      <c r="BB49" s="11">
        <v>13</v>
      </c>
      <c r="BC49" s="11">
        <v>11</v>
      </c>
      <c r="BD49" s="11">
        <v>8</v>
      </c>
      <c r="BE49" s="11">
        <v>0</v>
      </c>
      <c r="BF49" s="11">
        <v>12</v>
      </c>
      <c r="BG49" s="11">
        <v>7</v>
      </c>
      <c r="BH49" s="11">
        <v>0</v>
      </c>
      <c r="BI49" s="11">
        <v>0</v>
      </c>
      <c r="BJ49" s="11">
        <v>0</v>
      </c>
      <c r="BK49" s="11">
        <v>0</v>
      </c>
      <c r="BL49" s="11">
        <v>6</v>
      </c>
      <c r="BM49" s="11">
        <v>0</v>
      </c>
      <c r="BN49" s="11">
        <v>2</v>
      </c>
      <c r="BO49" s="11">
        <v>17</v>
      </c>
      <c r="BP49" s="11">
        <v>4</v>
      </c>
      <c r="BQ49" s="11">
        <v>3</v>
      </c>
      <c r="BR49" s="11">
        <v>0</v>
      </c>
      <c r="BS49" s="11">
        <v>4</v>
      </c>
      <c r="BT49" s="11">
        <v>1</v>
      </c>
      <c r="BU49" s="11">
        <v>0</v>
      </c>
      <c r="BV49" s="11">
        <v>0</v>
      </c>
      <c r="BW49" s="11">
        <v>0</v>
      </c>
      <c r="BX49" s="11">
        <v>0</v>
      </c>
      <c r="BY49" s="5"/>
      <c r="BZ49" s="5"/>
      <c r="CA49" s="5"/>
      <c r="CB49" s="5"/>
      <c r="CC49" s="5"/>
      <c r="CD49" s="5"/>
      <c r="CE49" s="5"/>
      <c r="CF49" s="5"/>
      <c r="CG49" s="5"/>
      <c r="CH49" s="5"/>
    </row>
    <row r="50" spans="1:86" ht="12.75" x14ac:dyDescent="0.2">
      <c r="A50">
        <v>149</v>
      </c>
      <c r="B50" s="26">
        <v>45744.289583333499</v>
      </c>
      <c r="C50" s="26">
        <v>45622.947222221999</v>
      </c>
      <c r="D50" s="36">
        <v>431637</v>
      </c>
      <c r="E50" s="11">
        <v>1</v>
      </c>
      <c r="F50" s="11">
        <v>71</v>
      </c>
      <c r="G50" s="31">
        <v>49319</v>
      </c>
      <c r="H50" s="11">
        <v>130</v>
      </c>
      <c r="I50" s="11">
        <v>382409</v>
      </c>
      <c r="J50" s="11" t="s">
        <v>155</v>
      </c>
      <c r="K50" s="11" t="s">
        <v>156</v>
      </c>
      <c r="L50" s="11">
        <v>0</v>
      </c>
      <c r="M50" s="11"/>
      <c r="N50" s="11" t="s">
        <v>177</v>
      </c>
      <c r="O50" s="11" t="s">
        <v>788</v>
      </c>
      <c r="P50" s="43">
        <v>7101</v>
      </c>
      <c r="Q50" s="11" t="s">
        <v>157</v>
      </c>
      <c r="R50" s="11" t="s">
        <v>157</v>
      </c>
      <c r="S50" s="11" t="s">
        <v>157</v>
      </c>
      <c r="T50" s="11">
        <v>0</v>
      </c>
      <c r="U50" s="11">
        <v>0</v>
      </c>
      <c r="V50" s="11"/>
      <c r="W50" s="11" t="s">
        <v>157</v>
      </c>
      <c r="X50" s="11">
        <v>0</v>
      </c>
      <c r="Y50" s="11">
        <v>10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 t="s">
        <v>157</v>
      </c>
      <c r="AL50" s="11">
        <v>24709</v>
      </c>
      <c r="AM50" s="11">
        <v>1082</v>
      </c>
      <c r="AN50" s="11">
        <v>13303</v>
      </c>
      <c r="AO50" s="11">
        <v>472</v>
      </c>
      <c r="AP50" s="11">
        <v>4136</v>
      </c>
      <c r="AQ50" s="11">
        <v>1030</v>
      </c>
      <c r="AR50" s="11">
        <v>396</v>
      </c>
      <c r="AS50" s="11">
        <v>2211</v>
      </c>
      <c r="AT50" s="11">
        <v>0</v>
      </c>
      <c r="AU50" s="11">
        <v>0</v>
      </c>
      <c r="AV50" s="11">
        <v>0</v>
      </c>
      <c r="AW50" s="11">
        <v>0</v>
      </c>
      <c r="AX50" s="11">
        <v>1505</v>
      </c>
      <c r="AY50" s="11">
        <v>15</v>
      </c>
      <c r="AZ50" s="11">
        <v>11</v>
      </c>
      <c r="BA50" s="11">
        <v>14</v>
      </c>
      <c r="BB50" s="11">
        <v>0</v>
      </c>
      <c r="BC50" s="11">
        <v>11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4</v>
      </c>
      <c r="BM50" s="11">
        <v>6</v>
      </c>
      <c r="BN50" s="11">
        <v>19</v>
      </c>
      <c r="BO50" s="11">
        <v>0</v>
      </c>
      <c r="BP50" s="11">
        <v>10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5"/>
      <c r="BZ50" s="5"/>
      <c r="CA50" s="5"/>
      <c r="CB50" s="5"/>
      <c r="CC50" s="5"/>
      <c r="CD50" s="5"/>
      <c r="CE50" s="5"/>
      <c r="CF50" s="5"/>
      <c r="CG50" s="5"/>
      <c r="CH50" s="5"/>
    </row>
    <row r="51" spans="1:86" ht="12.75" x14ac:dyDescent="0.2">
      <c r="A51">
        <v>150</v>
      </c>
      <c r="B51" s="26">
        <v>45764.357638889102</v>
      </c>
      <c r="C51" s="26">
        <v>45640.664583333099</v>
      </c>
      <c r="D51" s="36">
        <v>348676</v>
      </c>
      <c r="E51" s="11">
        <v>1</v>
      </c>
      <c r="F51" s="11">
        <v>119</v>
      </c>
      <c r="G51" s="31">
        <v>76419</v>
      </c>
      <c r="H51" s="11">
        <v>130</v>
      </c>
      <c r="I51" s="11">
        <v>304145</v>
      </c>
      <c r="J51" s="11" t="s">
        <v>155</v>
      </c>
      <c r="K51" s="11" t="s">
        <v>156</v>
      </c>
      <c r="L51" s="11">
        <v>0</v>
      </c>
      <c r="M51" s="11"/>
      <c r="N51" s="11" t="s">
        <v>220</v>
      </c>
      <c r="O51" s="11" t="s">
        <v>783</v>
      </c>
      <c r="P51" s="43">
        <v>11010</v>
      </c>
      <c r="Q51" s="11" t="s">
        <v>157</v>
      </c>
      <c r="R51" s="11" t="s">
        <v>157</v>
      </c>
      <c r="S51" s="11" t="s">
        <v>157</v>
      </c>
      <c r="T51" s="11">
        <v>0</v>
      </c>
      <c r="U51" s="11">
        <v>0</v>
      </c>
      <c r="V51" s="11"/>
      <c r="W51" s="11" t="s">
        <v>157</v>
      </c>
      <c r="X51" s="11">
        <v>10</v>
      </c>
      <c r="Y51" s="11">
        <v>10</v>
      </c>
      <c r="Z51" s="11">
        <v>10</v>
      </c>
      <c r="AA51" s="11">
        <v>10</v>
      </c>
      <c r="AB51" s="11">
        <v>10</v>
      </c>
      <c r="AC51" s="11">
        <v>10</v>
      </c>
      <c r="AD51" s="11">
        <v>0</v>
      </c>
      <c r="AE51" s="11">
        <v>10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 t="s">
        <v>157</v>
      </c>
      <c r="AL51" s="11">
        <v>7121</v>
      </c>
      <c r="AM51" s="11">
        <v>2585</v>
      </c>
      <c r="AN51" s="11">
        <v>2642</v>
      </c>
      <c r="AO51" s="11">
        <v>524</v>
      </c>
      <c r="AP51" s="11">
        <v>6995</v>
      </c>
      <c r="AQ51" s="11">
        <v>376</v>
      </c>
      <c r="AR51" s="11">
        <v>13295</v>
      </c>
      <c r="AS51" s="11">
        <v>1102</v>
      </c>
      <c r="AT51" s="11">
        <v>867</v>
      </c>
      <c r="AU51" s="11">
        <v>150</v>
      </c>
      <c r="AV51" s="11">
        <v>4736</v>
      </c>
      <c r="AW51" s="11">
        <v>98</v>
      </c>
      <c r="AX51" s="11">
        <v>910</v>
      </c>
      <c r="AY51" s="11">
        <v>11</v>
      </c>
      <c r="AZ51" s="11">
        <v>12</v>
      </c>
      <c r="BA51" s="11">
        <v>11</v>
      </c>
      <c r="BB51" s="11">
        <v>12</v>
      </c>
      <c r="BC51" s="11">
        <v>11</v>
      </c>
      <c r="BD51" s="11">
        <v>10</v>
      </c>
      <c r="BE51" s="11">
        <v>13</v>
      </c>
      <c r="BF51" s="11">
        <v>11</v>
      </c>
      <c r="BG51" s="11">
        <v>0</v>
      </c>
      <c r="BH51" s="11">
        <v>0</v>
      </c>
      <c r="BI51" s="11">
        <v>0</v>
      </c>
      <c r="BJ51" s="11">
        <v>0</v>
      </c>
      <c r="BK51" s="11">
        <v>20</v>
      </c>
      <c r="BL51" s="11">
        <v>16</v>
      </c>
      <c r="BM51" s="11">
        <v>3</v>
      </c>
      <c r="BN51" s="11">
        <v>9</v>
      </c>
      <c r="BO51" s="11">
        <v>2</v>
      </c>
      <c r="BP51" s="11">
        <v>19</v>
      </c>
      <c r="BQ51" s="11">
        <v>5</v>
      </c>
      <c r="BR51" s="11">
        <v>8</v>
      </c>
      <c r="BS51" s="11">
        <v>4</v>
      </c>
      <c r="BT51" s="11">
        <v>0</v>
      </c>
      <c r="BU51" s="11">
        <v>0</v>
      </c>
      <c r="BV51" s="11">
        <v>0</v>
      </c>
      <c r="BW51" s="11">
        <v>0</v>
      </c>
      <c r="BX51" s="11">
        <v>4</v>
      </c>
      <c r="BY51" s="5"/>
      <c r="BZ51" s="5"/>
      <c r="CA51" s="5"/>
      <c r="CB51" s="5"/>
      <c r="CC51" s="5"/>
      <c r="CD51" s="5"/>
      <c r="CE51" s="5"/>
      <c r="CF51" s="5"/>
      <c r="CG51" s="5"/>
      <c r="CH51" s="5"/>
    </row>
    <row r="52" spans="1:86" ht="12.75" x14ac:dyDescent="0.2">
      <c r="A52">
        <v>151</v>
      </c>
      <c r="B52" s="26">
        <v>45784.425694444697</v>
      </c>
      <c r="C52" s="26">
        <v>45658.381944444198</v>
      </c>
      <c r="D52" s="36">
        <v>316120</v>
      </c>
      <c r="E52" s="11">
        <v>1</v>
      </c>
      <c r="F52" s="11">
        <v>166</v>
      </c>
      <c r="G52" s="31">
        <v>18868</v>
      </c>
      <c r="H52" s="11">
        <v>130</v>
      </c>
      <c r="I52" s="11">
        <v>257208</v>
      </c>
      <c r="J52" s="11" t="s">
        <v>155</v>
      </c>
      <c r="K52" s="11" t="s">
        <v>156</v>
      </c>
      <c r="L52" s="11">
        <v>0</v>
      </c>
      <c r="M52" s="11">
        <v>5</v>
      </c>
      <c r="N52" s="11" t="s">
        <v>215</v>
      </c>
      <c r="O52" s="11" t="s">
        <v>788</v>
      </c>
      <c r="P52" s="43">
        <v>7093</v>
      </c>
      <c r="Q52" s="11" t="s">
        <v>157</v>
      </c>
      <c r="R52" s="11" t="s">
        <v>157</v>
      </c>
      <c r="S52" s="11" t="s">
        <v>157</v>
      </c>
      <c r="T52" s="11">
        <v>0</v>
      </c>
      <c r="U52" s="11">
        <v>0</v>
      </c>
      <c r="V52" s="11"/>
      <c r="W52" s="11" t="s">
        <v>157</v>
      </c>
      <c r="X52" s="11">
        <v>10</v>
      </c>
      <c r="Y52" s="11">
        <v>10</v>
      </c>
      <c r="Z52" s="11">
        <v>10</v>
      </c>
      <c r="AA52" s="11">
        <v>10</v>
      </c>
      <c r="AB52" s="11">
        <v>10</v>
      </c>
      <c r="AC52" s="11">
        <v>10</v>
      </c>
      <c r="AD52" s="11">
        <v>10</v>
      </c>
      <c r="AE52" s="11">
        <v>10</v>
      </c>
      <c r="AF52" s="11">
        <v>10</v>
      </c>
      <c r="AG52" s="11">
        <v>10</v>
      </c>
      <c r="AH52" s="11">
        <v>10</v>
      </c>
      <c r="AI52" s="11">
        <v>10</v>
      </c>
      <c r="AJ52" s="11">
        <v>10</v>
      </c>
      <c r="AK52" s="11" t="s">
        <v>157</v>
      </c>
      <c r="AL52" s="11">
        <v>1120</v>
      </c>
      <c r="AM52" s="11">
        <v>647</v>
      </c>
      <c r="AN52" s="11">
        <v>1616</v>
      </c>
      <c r="AO52" s="11">
        <v>6815</v>
      </c>
      <c r="AP52" s="11">
        <v>3308</v>
      </c>
      <c r="AQ52" s="11">
        <v>1651</v>
      </c>
      <c r="AR52" s="11">
        <v>8744</v>
      </c>
      <c r="AS52" s="11">
        <v>1091</v>
      </c>
      <c r="AT52" s="11">
        <v>993</v>
      </c>
      <c r="AU52" s="11">
        <v>2136</v>
      </c>
      <c r="AV52" s="11">
        <v>1790</v>
      </c>
      <c r="AW52" s="11">
        <v>6614</v>
      </c>
      <c r="AX52" s="11">
        <v>16198</v>
      </c>
      <c r="AY52" s="11">
        <v>21</v>
      </c>
      <c r="AZ52" s="11">
        <v>14</v>
      </c>
      <c r="BA52" s="11">
        <v>16</v>
      </c>
      <c r="BB52" s="11">
        <v>26</v>
      </c>
      <c r="BC52" s="11">
        <v>17</v>
      </c>
      <c r="BD52" s="11">
        <v>19</v>
      </c>
      <c r="BE52" s="11">
        <v>20</v>
      </c>
      <c r="BF52" s="11">
        <v>23</v>
      </c>
      <c r="BG52" s="11">
        <v>19</v>
      </c>
      <c r="BH52" s="11">
        <v>17</v>
      </c>
      <c r="BI52" s="11">
        <v>20</v>
      </c>
      <c r="BJ52" s="11">
        <v>25</v>
      </c>
      <c r="BK52" s="11">
        <v>42</v>
      </c>
      <c r="BL52" s="11">
        <v>12</v>
      </c>
      <c r="BM52" s="11">
        <v>7</v>
      </c>
      <c r="BN52" s="11">
        <v>20</v>
      </c>
      <c r="BO52" s="11">
        <v>76</v>
      </c>
      <c r="BP52" s="11">
        <v>13</v>
      </c>
      <c r="BQ52" s="11">
        <v>13</v>
      </c>
      <c r="BR52" s="11">
        <v>26</v>
      </c>
      <c r="BS52" s="11">
        <v>13</v>
      </c>
      <c r="BT52" s="11">
        <v>6</v>
      </c>
      <c r="BU52" s="11">
        <v>23</v>
      </c>
      <c r="BV52" s="11">
        <v>12</v>
      </c>
      <c r="BW52" s="11">
        <v>61</v>
      </c>
      <c r="BX52" s="11">
        <v>95</v>
      </c>
      <c r="BY52" s="5"/>
      <c r="BZ52" s="5"/>
      <c r="CA52" s="5"/>
      <c r="CB52" s="5"/>
      <c r="CC52" s="5"/>
      <c r="CD52" s="5"/>
      <c r="CE52" s="5"/>
      <c r="CF52" s="5"/>
      <c r="CG52" s="5"/>
      <c r="CH52" s="5"/>
    </row>
    <row r="53" spans="1:86" ht="12.75" x14ac:dyDescent="0.2">
      <c r="A53">
        <v>152</v>
      </c>
      <c r="B53" s="26">
        <v>45804.493750000198</v>
      </c>
      <c r="C53" s="26">
        <v>45676.099305555297</v>
      </c>
      <c r="D53" s="36">
        <v>12740</v>
      </c>
      <c r="E53" s="11">
        <v>1</v>
      </c>
      <c r="F53" s="11">
        <v>8</v>
      </c>
      <c r="G53" s="31">
        <v>777</v>
      </c>
      <c r="H53" s="11">
        <v>130</v>
      </c>
      <c r="I53" s="11">
        <v>0</v>
      </c>
      <c r="J53" s="11" t="s">
        <v>155</v>
      </c>
      <c r="K53" s="11" t="s">
        <v>156</v>
      </c>
      <c r="L53" s="11">
        <v>0</v>
      </c>
      <c r="M53" s="11">
        <v>5</v>
      </c>
      <c r="N53" s="11" t="s">
        <v>837</v>
      </c>
      <c r="O53" s="11" t="s">
        <v>797</v>
      </c>
      <c r="P53" s="43">
        <v>91976</v>
      </c>
      <c r="Q53" s="11" t="s">
        <v>157</v>
      </c>
      <c r="R53" s="11" t="s">
        <v>157</v>
      </c>
      <c r="S53" s="11" t="s">
        <v>157</v>
      </c>
      <c r="T53" s="11">
        <v>0</v>
      </c>
      <c r="U53" s="11">
        <v>0</v>
      </c>
      <c r="V53" s="11"/>
      <c r="W53" s="11" t="s">
        <v>157</v>
      </c>
      <c r="X53" s="11">
        <v>10</v>
      </c>
      <c r="Y53" s="11">
        <v>10</v>
      </c>
      <c r="Z53" s="11">
        <v>10</v>
      </c>
      <c r="AA53" s="11">
        <v>10</v>
      </c>
      <c r="AB53" s="11">
        <v>10</v>
      </c>
      <c r="AC53" s="11">
        <v>10</v>
      </c>
      <c r="AD53" s="11">
        <v>10</v>
      </c>
      <c r="AE53" s="11">
        <v>10</v>
      </c>
      <c r="AF53" s="11">
        <v>10</v>
      </c>
      <c r="AG53" s="11">
        <v>10</v>
      </c>
      <c r="AH53" s="11">
        <v>10</v>
      </c>
      <c r="AI53" s="11">
        <v>10</v>
      </c>
      <c r="AJ53" s="11">
        <v>10</v>
      </c>
      <c r="AK53" s="11" t="s">
        <v>157</v>
      </c>
      <c r="AL53" s="11">
        <v>534</v>
      </c>
      <c r="AM53" s="11">
        <v>723</v>
      </c>
      <c r="AN53" s="11">
        <v>317</v>
      </c>
      <c r="AO53" s="11">
        <v>375</v>
      </c>
      <c r="AP53" s="11">
        <v>1222</v>
      </c>
      <c r="AQ53" s="11">
        <v>889</v>
      </c>
      <c r="AR53" s="11">
        <v>1197</v>
      </c>
      <c r="AS53" s="11">
        <v>799</v>
      </c>
      <c r="AT53" s="11">
        <v>511</v>
      </c>
      <c r="AU53" s="11">
        <v>3644</v>
      </c>
      <c r="AV53" s="11">
        <v>373</v>
      </c>
      <c r="AW53" s="11">
        <v>1333</v>
      </c>
      <c r="AX53" s="11">
        <v>796</v>
      </c>
      <c r="AY53" s="11">
        <v>10</v>
      </c>
      <c r="AZ53" s="11">
        <v>10</v>
      </c>
      <c r="BA53" s="11">
        <v>11</v>
      </c>
      <c r="BB53" s="11">
        <v>13</v>
      </c>
      <c r="BC53" s="11">
        <v>8</v>
      </c>
      <c r="BD53" s="11">
        <v>10</v>
      </c>
      <c r="BE53" s="11">
        <v>13</v>
      </c>
      <c r="BF53" s="11">
        <v>12</v>
      </c>
      <c r="BG53" s="11">
        <v>11</v>
      </c>
      <c r="BH53" s="11">
        <v>12</v>
      </c>
      <c r="BI53" s="11">
        <v>12</v>
      </c>
      <c r="BJ53" s="11">
        <v>18</v>
      </c>
      <c r="BK53" s="11">
        <v>27</v>
      </c>
      <c r="BL53" s="11">
        <v>7</v>
      </c>
      <c r="BM53" s="11">
        <v>9</v>
      </c>
      <c r="BN53" s="11">
        <v>6</v>
      </c>
      <c r="BO53" s="11">
        <v>5</v>
      </c>
      <c r="BP53" s="11">
        <v>10</v>
      </c>
      <c r="BQ53" s="11">
        <v>12</v>
      </c>
      <c r="BR53" s="11">
        <v>10</v>
      </c>
      <c r="BS53" s="11">
        <v>11</v>
      </c>
      <c r="BT53" s="11">
        <v>7</v>
      </c>
      <c r="BU53" s="11">
        <v>25</v>
      </c>
      <c r="BV53" s="11">
        <v>5</v>
      </c>
      <c r="BW53" s="11">
        <v>10</v>
      </c>
      <c r="BX53" s="11">
        <v>7</v>
      </c>
      <c r="BY53" s="5"/>
      <c r="BZ53" s="5"/>
      <c r="CA53" s="5"/>
      <c r="CB53" s="5"/>
      <c r="CC53" s="5"/>
      <c r="CD53" s="5"/>
      <c r="CE53" s="5"/>
      <c r="CF53" s="5"/>
      <c r="CG53" s="5"/>
      <c r="CH53" s="5"/>
    </row>
    <row r="54" spans="1:86" ht="12.75" x14ac:dyDescent="0.2">
      <c r="A54">
        <v>153</v>
      </c>
      <c r="B54" s="26">
        <v>45824.561805555801</v>
      </c>
      <c r="C54" s="26">
        <v>45693.816666666396</v>
      </c>
      <c r="D54" s="36">
        <v>99017</v>
      </c>
      <c r="E54" s="11">
        <v>1</v>
      </c>
      <c r="F54" s="11">
        <v>52</v>
      </c>
      <c r="G54" s="31">
        <v>63746</v>
      </c>
      <c r="H54" s="11">
        <v>130</v>
      </c>
      <c r="I54" s="11">
        <v>46160</v>
      </c>
      <c r="J54" s="11" t="s">
        <v>155</v>
      </c>
      <c r="K54" s="11" t="s">
        <v>156</v>
      </c>
      <c r="L54" s="11">
        <v>0</v>
      </c>
      <c r="M54" s="11">
        <v>4</v>
      </c>
      <c r="N54" s="11" t="s">
        <v>165</v>
      </c>
      <c r="O54" s="11" t="s">
        <v>783</v>
      </c>
      <c r="P54" s="43">
        <v>10001</v>
      </c>
      <c r="Q54" s="11" t="s">
        <v>157</v>
      </c>
      <c r="R54" s="11" t="s">
        <v>157</v>
      </c>
      <c r="S54" s="11" t="s">
        <v>157</v>
      </c>
      <c r="T54" s="11">
        <v>0</v>
      </c>
      <c r="U54" s="11">
        <v>0</v>
      </c>
      <c r="V54" s="11"/>
      <c r="W54" s="11" t="s">
        <v>157</v>
      </c>
      <c r="X54" s="11">
        <v>10</v>
      </c>
      <c r="Y54" s="11">
        <v>10</v>
      </c>
      <c r="Z54" s="11">
        <v>10</v>
      </c>
      <c r="AA54" s="11">
        <v>10</v>
      </c>
      <c r="AB54" s="11">
        <v>10</v>
      </c>
      <c r="AC54" s="11">
        <v>10</v>
      </c>
      <c r="AD54" s="11">
        <v>10</v>
      </c>
      <c r="AE54" s="11">
        <v>10</v>
      </c>
      <c r="AF54" s="11">
        <v>10</v>
      </c>
      <c r="AG54" s="11">
        <v>10</v>
      </c>
      <c r="AH54" s="11">
        <v>10</v>
      </c>
      <c r="AI54" s="11">
        <v>10</v>
      </c>
      <c r="AJ54" s="11">
        <v>10</v>
      </c>
      <c r="AK54" s="11" t="s">
        <v>157</v>
      </c>
      <c r="AL54" s="11">
        <v>570</v>
      </c>
      <c r="AM54" s="11">
        <v>263</v>
      </c>
      <c r="AN54" s="11">
        <v>1005</v>
      </c>
      <c r="AO54" s="11">
        <v>582</v>
      </c>
      <c r="AP54" s="11">
        <v>1474</v>
      </c>
      <c r="AQ54" s="11">
        <v>1192</v>
      </c>
      <c r="AR54" s="11">
        <v>5181</v>
      </c>
      <c r="AS54" s="11">
        <v>2046</v>
      </c>
      <c r="AT54" s="11">
        <v>270</v>
      </c>
      <c r="AU54" s="11">
        <v>455</v>
      </c>
      <c r="AV54" s="11">
        <v>2234</v>
      </c>
      <c r="AW54" s="11">
        <v>13625</v>
      </c>
      <c r="AX54" s="11">
        <v>23138</v>
      </c>
      <c r="AY54" s="11">
        <v>10</v>
      </c>
      <c r="AZ54" s="11">
        <v>10</v>
      </c>
      <c r="BA54" s="11">
        <v>8</v>
      </c>
      <c r="BB54" s="11">
        <v>12</v>
      </c>
      <c r="BC54" s="11">
        <v>8</v>
      </c>
      <c r="BD54" s="11">
        <v>10</v>
      </c>
      <c r="BE54" s="11">
        <v>13</v>
      </c>
      <c r="BF54" s="11">
        <v>11</v>
      </c>
      <c r="BG54" s="11">
        <v>9</v>
      </c>
      <c r="BH54" s="11">
        <v>10</v>
      </c>
      <c r="BI54" s="11">
        <v>10</v>
      </c>
      <c r="BJ54" s="11">
        <v>29</v>
      </c>
      <c r="BK54" s="11">
        <v>27</v>
      </c>
      <c r="BL54" s="11">
        <v>3</v>
      </c>
      <c r="BM54" s="11">
        <v>2</v>
      </c>
      <c r="BN54" s="11">
        <v>3</v>
      </c>
      <c r="BO54" s="11">
        <v>4</v>
      </c>
      <c r="BP54" s="11">
        <v>10</v>
      </c>
      <c r="BQ54" s="11">
        <v>5</v>
      </c>
      <c r="BR54" s="11">
        <v>13</v>
      </c>
      <c r="BS54" s="11">
        <v>10</v>
      </c>
      <c r="BT54" s="11">
        <v>2</v>
      </c>
      <c r="BU54" s="11">
        <v>2</v>
      </c>
      <c r="BV54" s="11">
        <v>3</v>
      </c>
      <c r="BW54" s="11">
        <v>47</v>
      </c>
      <c r="BX54" s="11">
        <v>16</v>
      </c>
      <c r="BY54" s="5"/>
      <c r="BZ54" s="5"/>
      <c r="CA54" s="5"/>
      <c r="CB54" s="5"/>
      <c r="CC54" s="5"/>
      <c r="CD54" s="5"/>
      <c r="CE54" s="5"/>
      <c r="CF54" s="5"/>
      <c r="CG54" s="5"/>
      <c r="CH54" s="5"/>
    </row>
    <row r="55" spans="1:86" ht="12.75" x14ac:dyDescent="0.2">
      <c r="A55">
        <v>154</v>
      </c>
      <c r="B55" s="26">
        <v>45844.629861111302</v>
      </c>
      <c r="C55" s="26">
        <v>45711.534027777503</v>
      </c>
      <c r="D55" s="36">
        <v>182930</v>
      </c>
      <c r="E55" s="11">
        <v>1</v>
      </c>
      <c r="F55" s="11">
        <v>126</v>
      </c>
      <c r="G55" s="31">
        <v>85701</v>
      </c>
      <c r="H55" s="11">
        <v>130</v>
      </c>
      <c r="I55" s="11">
        <v>132130</v>
      </c>
      <c r="J55" s="11" t="s">
        <v>155</v>
      </c>
      <c r="K55" s="11" t="s">
        <v>156</v>
      </c>
      <c r="L55" s="11">
        <v>0</v>
      </c>
      <c r="M55" s="11">
        <v>4</v>
      </c>
      <c r="N55" s="11" t="s">
        <v>219</v>
      </c>
      <c r="O55" s="11" t="s">
        <v>783</v>
      </c>
      <c r="P55" s="43">
        <v>11426</v>
      </c>
      <c r="Q55" s="11" t="s">
        <v>157</v>
      </c>
      <c r="R55" s="11" t="s">
        <v>157</v>
      </c>
      <c r="S55" s="11" t="s">
        <v>157</v>
      </c>
      <c r="T55" s="11">
        <v>0</v>
      </c>
      <c r="U55" s="11">
        <v>0</v>
      </c>
      <c r="V55" s="11"/>
      <c r="W55" s="11" t="s">
        <v>157</v>
      </c>
      <c r="X55" s="11">
        <v>10</v>
      </c>
      <c r="Y55" s="11">
        <v>10</v>
      </c>
      <c r="Z55" s="11">
        <v>10</v>
      </c>
      <c r="AA55" s="11">
        <v>10</v>
      </c>
      <c r="AB55" s="11">
        <v>10</v>
      </c>
      <c r="AC55" s="11">
        <v>10</v>
      </c>
      <c r="AD55" s="11">
        <v>10</v>
      </c>
      <c r="AE55" s="11">
        <v>10</v>
      </c>
      <c r="AF55" s="11">
        <v>10</v>
      </c>
      <c r="AG55" s="11">
        <v>10</v>
      </c>
      <c r="AH55" s="11">
        <v>10</v>
      </c>
      <c r="AI55" s="11">
        <v>10</v>
      </c>
      <c r="AJ55" s="11">
        <v>10</v>
      </c>
      <c r="AK55" s="11" t="s">
        <v>157</v>
      </c>
      <c r="AL55" s="11">
        <v>1140</v>
      </c>
      <c r="AM55" s="11">
        <v>1585</v>
      </c>
      <c r="AN55" s="11">
        <v>1392</v>
      </c>
      <c r="AO55" s="11">
        <v>472</v>
      </c>
      <c r="AP55" s="11">
        <v>4890</v>
      </c>
      <c r="AQ55" s="11">
        <v>2165</v>
      </c>
      <c r="AR55" s="11">
        <v>2059</v>
      </c>
      <c r="AS55" s="11">
        <v>1304</v>
      </c>
      <c r="AT55" s="11">
        <v>350</v>
      </c>
      <c r="AU55" s="11">
        <v>253</v>
      </c>
      <c r="AV55" s="11">
        <v>911</v>
      </c>
      <c r="AW55" s="11">
        <v>5594</v>
      </c>
      <c r="AX55" s="11">
        <v>28478</v>
      </c>
      <c r="AY55" s="11">
        <v>11</v>
      </c>
      <c r="AZ55" s="11">
        <v>10</v>
      </c>
      <c r="BA55" s="11">
        <v>11</v>
      </c>
      <c r="BB55" s="11">
        <v>12</v>
      </c>
      <c r="BC55" s="11">
        <v>10</v>
      </c>
      <c r="BD55" s="11">
        <v>11</v>
      </c>
      <c r="BE55" s="11">
        <v>13</v>
      </c>
      <c r="BF55" s="11">
        <v>14</v>
      </c>
      <c r="BG55" s="11">
        <v>10</v>
      </c>
      <c r="BH55" s="11">
        <v>11</v>
      </c>
      <c r="BI55" s="11">
        <v>13</v>
      </c>
      <c r="BJ55" s="11">
        <v>25</v>
      </c>
      <c r="BK55" s="11">
        <v>39</v>
      </c>
      <c r="BL55" s="11">
        <v>9</v>
      </c>
      <c r="BM55" s="11">
        <v>5</v>
      </c>
      <c r="BN55" s="11">
        <v>10</v>
      </c>
      <c r="BO55" s="11">
        <v>2</v>
      </c>
      <c r="BP55" s="11">
        <v>22</v>
      </c>
      <c r="BQ55" s="11">
        <v>11</v>
      </c>
      <c r="BR55" s="11">
        <v>5</v>
      </c>
      <c r="BS55" s="11">
        <v>9</v>
      </c>
      <c r="BT55" s="11">
        <v>4</v>
      </c>
      <c r="BU55" s="11">
        <v>4</v>
      </c>
      <c r="BV55" s="11">
        <v>6</v>
      </c>
      <c r="BW55" s="11">
        <v>45</v>
      </c>
      <c r="BX55" s="11">
        <v>24</v>
      </c>
      <c r="BY55" s="5"/>
      <c r="BZ55" s="5"/>
      <c r="CA55" s="5"/>
      <c r="CB55" s="5"/>
      <c r="CC55" s="5"/>
      <c r="CD55" s="5"/>
      <c r="CE55" s="5"/>
      <c r="CF55" s="5"/>
      <c r="CG55" s="5"/>
      <c r="CH55" s="5"/>
    </row>
    <row r="56" spans="1:86" ht="12.75" x14ac:dyDescent="0.2">
      <c r="A56">
        <v>155</v>
      </c>
      <c r="B56" s="26">
        <v>45864.697916666897</v>
      </c>
      <c r="C56" s="26">
        <v>45729.251388888602</v>
      </c>
      <c r="D56" s="36">
        <v>431998</v>
      </c>
      <c r="E56" s="11">
        <v>1</v>
      </c>
      <c r="F56" s="11">
        <v>115</v>
      </c>
      <c r="G56" s="31">
        <v>38293</v>
      </c>
      <c r="H56" s="11">
        <v>130</v>
      </c>
      <c r="I56" s="11">
        <v>381736</v>
      </c>
      <c r="J56" s="11" t="s">
        <v>155</v>
      </c>
      <c r="K56" s="11" t="s">
        <v>156</v>
      </c>
      <c r="L56" s="11">
        <v>0</v>
      </c>
      <c r="M56" s="11"/>
      <c r="N56" s="11" t="s">
        <v>177</v>
      </c>
      <c r="O56" s="11" t="s">
        <v>788</v>
      </c>
      <c r="P56" s="43">
        <v>7101</v>
      </c>
      <c r="Q56" s="11" t="s">
        <v>157</v>
      </c>
      <c r="R56" s="11" t="s">
        <v>157</v>
      </c>
      <c r="S56" s="11" t="s">
        <v>157</v>
      </c>
      <c r="T56" s="11">
        <v>0</v>
      </c>
      <c r="U56" s="11">
        <v>0</v>
      </c>
      <c r="V56" s="11"/>
      <c r="W56" s="11" t="s">
        <v>157</v>
      </c>
      <c r="X56" s="11">
        <v>10</v>
      </c>
      <c r="Y56" s="11">
        <v>10</v>
      </c>
      <c r="Z56" s="11">
        <v>10</v>
      </c>
      <c r="AA56" s="11">
        <v>10</v>
      </c>
      <c r="AB56" s="11">
        <v>10</v>
      </c>
      <c r="AC56" s="11">
        <v>10</v>
      </c>
      <c r="AD56" s="11">
        <v>10</v>
      </c>
      <c r="AE56" s="11">
        <v>10</v>
      </c>
      <c r="AF56" s="11">
        <v>10</v>
      </c>
      <c r="AG56" s="11">
        <v>10</v>
      </c>
      <c r="AH56" s="11">
        <v>10</v>
      </c>
      <c r="AI56" s="11">
        <v>0</v>
      </c>
      <c r="AJ56" s="11">
        <v>0</v>
      </c>
      <c r="AK56" s="11" t="s">
        <v>157</v>
      </c>
      <c r="AL56" s="11">
        <v>314</v>
      </c>
      <c r="AM56" s="11">
        <v>464</v>
      </c>
      <c r="AN56" s="11">
        <v>812</v>
      </c>
      <c r="AO56" s="11">
        <v>918</v>
      </c>
      <c r="AP56" s="11">
        <v>1771</v>
      </c>
      <c r="AQ56" s="11">
        <v>1245</v>
      </c>
      <c r="AR56" s="11">
        <v>791</v>
      </c>
      <c r="AS56" s="11">
        <v>467</v>
      </c>
      <c r="AT56" s="11">
        <v>401</v>
      </c>
      <c r="AU56" s="11">
        <v>17352</v>
      </c>
      <c r="AV56" s="11">
        <v>729</v>
      </c>
      <c r="AW56" s="11">
        <v>7998</v>
      </c>
      <c r="AX56" s="11">
        <v>16969</v>
      </c>
      <c r="AY56" s="11">
        <v>9</v>
      </c>
      <c r="AZ56" s="11">
        <v>13</v>
      </c>
      <c r="BA56" s="11">
        <v>17</v>
      </c>
      <c r="BB56" s="11">
        <v>19</v>
      </c>
      <c r="BC56" s="11">
        <v>12</v>
      </c>
      <c r="BD56" s="11">
        <v>10</v>
      </c>
      <c r="BE56" s="11">
        <v>13</v>
      </c>
      <c r="BF56" s="11">
        <v>11</v>
      </c>
      <c r="BG56" s="11">
        <v>9</v>
      </c>
      <c r="BH56" s="11">
        <v>10</v>
      </c>
      <c r="BI56" s="11">
        <v>14</v>
      </c>
      <c r="BJ56" s="11">
        <v>26</v>
      </c>
      <c r="BK56" s="11">
        <v>14</v>
      </c>
      <c r="BL56" s="11">
        <v>2</v>
      </c>
      <c r="BM56" s="11">
        <v>2</v>
      </c>
      <c r="BN56" s="11">
        <v>4</v>
      </c>
      <c r="BO56" s="11">
        <v>8</v>
      </c>
      <c r="BP56" s="11">
        <v>14</v>
      </c>
      <c r="BQ56" s="11">
        <v>4</v>
      </c>
      <c r="BR56" s="11">
        <v>3</v>
      </c>
      <c r="BS56" s="11">
        <v>3</v>
      </c>
      <c r="BT56" s="11">
        <v>2</v>
      </c>
      <c r="BU56" s="11">
        <v>13</v>
      </c>
      <c r="BV56" s="11">
        <v>4</v>
      </c>
      <c r="BW56" s="11">
        <v>22</v>
      </c>
      <c r="BX56" s="11">
        <v>5</v>
      </c>
      <c r="BY56" s="5"/>
      <c r="BZ56" s="5"/>
      <c r="CA56" s="5"/>
      <c r="CB56" s="5"/>
      <c r="CC56" s="5"/>
      <c r="CD56" s="5"/>
      <c r="CE56" s="5"/>
      <c r="CF56" s="5"/>
      <c r="CG56" s="5"/>
      <c r="CH56" s="5"/>
    </row>
    <row r="57" spans="1:86" ht="12.75" x14ac:dyDescent="0.2">
      <c r="A57">
        <v>156</v>
      </c>
      <c r="B57" s="26">
        <v>44801.0909722223</v>
      </c>
      <c r="C57" s="26">
        <v>44790.231249999903</v>
      </c>
      <c r="D57" s="36">
        <v>10401</v>
      </c>
      <c r="E57" s="11">
        <v>1</v>
      </c>
      <c r="F57" s="11">
        <v>53</v>
      </c>
      <c r="G57" s="31">
        <v>5205</v>
      </c>
      <c r="H57" s="11">
        <v>130</v>
      </c>
      <c r="I57" s="11">
        <v>0</v>
      </c>
      <c r="J57" s="11" t="s">
        <v>193</v>
      </c>
      <c r="K57" s="11"/>
      <c r="L57" s="11">
        <v>0</v>
      </c>
      <c r="M57" s="11"/>
      <c r="N57" s="11" t="s">
        <v>165</v>
      </c>
      <c r="O57" s="11" t="s">
        <v>783</v>
      </c>
      <c r="P57" s="43">
        <v>10001</v>
      </c>
      <c r="Q57" s="11" t="s">
        <v>157</v>
      </c>
      <c r="R57" s="11" t="s">
        <v>157</v>
      </c>
      <c r="S57" s="11" t="s">
        <v>157</v>
      </c>
      <c r="T57" s="11">
        <v>0</v>
      </c>
      <c r="U57" s="11">
        <v>0</v>
      </c>
      <c r="V57" s="11"/>
      <c r="W57" s="11" t="s">
        <v>157</v>
      </c>
      <c r="X57" s="11">
        <v>10</v>
      </c>
      <c r="Y57" s="11">
        <v>10</v>
      </c>
      <c r="Z57" s="11">
        <v>10</v>
      </c>
      <c r="AA57" s="11">
        <v>10</v>
      </c>
      <c r="AB57" s="11">
        <v>10</v>
      </c>
      <c r="AC57" s="11">
        <v>10</v>
      </c>
      <c r="AD57" s="11">
        <v>10</v>
      </c>
      <c r="AE57" s="11">
        <v>10</v>
      </c>
      <c r="AF57" s="11">
        <v>10</v>
      </c>
      <c r="AG57" s="11">
        <v>10</v>
      </c>
      <c r="AH57" s="11">
        <v>10</v>
      </c>
      <c r="AI57" s="11">
        <v>10</v>
      </c>
      <c r="AJ57" s="11">
        <v>10</v>
      </c>
      <c r="AK57" s="11" t="s">
        <v>157</v>
      </c>
      <c r="AL57" s="11">
        <v>716</v>
      </c>
      <c r="AM57" s="11">
        <v>291</v>
      </c>
      <c r="AN57" s="11">
        <v>1351</v>
      </c>
      <c r="AO57" s="11">
        <v>392</v>
      </c>
      <c r="AP57" s="11">
        <v>1180</v>
      </c>
      <c r="AQ57" s="11">
        <v>4357</v>
      </c>
      <c r="AR57" s="11">
        <v>509</v>
      </c>
      <c r="AS57" s="11">
        <v>231</v>
      </c>
      <c r="AT57" s="11">
        <v>156</v>
      </c>
      <c r="AU57" s="11">
        <v>186</v>
      </c>
      <c r="AV57" s="11">
        <v>321</v>
      </c>
      <c r="AW57" s="11">
        <v>326</v>
      </c>
      <c r="AX57" s="11">
        <v>369</v>
      </c>
      <c r="AY57" s="11">
        <v>10</v>
      </c>
      <c r="AZ57" s="11">
        <v>10</v>
      </c>
      <c r="BA57" s="11">
        <v>11</v>
      </c>
      <c r="BB57" s="11">
        <v>13</v>
      </c>
      <c r="BC57" s="11">
        <v>10</v>
      </c>
      <c r="BD57" s="11">
        <v>11</v>
      </c>
      <c r="BE57" s="11">
        <v>13</v>
      </c>
      <c r="BF57" s="11">
        <v>11</v>
      </c>
      <c r="BG57" s="11">
        <v>10</v>
      </c>
      <c r="BH57" s="11">
        <v>11</v>
      </c>
      <c r="BI57" s="11">
        <v>11</v>
      </c>
      <c r="BJ57" s="11">
        <v>19</v>
      </c>
      <c r="BK57" s="11">
        <v>20</v>
      </c>
      <c r="BL57" s="11">
        <v>4</v>
      </c>
      <c r="BM57" s="11">
        <v>2</v>
      </c>
      <c r="BN57" s="11">
        <v>12</v>
      </c>
      <c r="BO57" s="11">
        <v>2</v>
      </c>
      <c r="BP57" s="11">
        <v>7</v>
      </c>
      <c r="BQ57" s="11">
        <v>6</v>
      </c>
      <c r="BR57" s="11">
        <v>4</v>
      </c>
      <c r="BS57" s="11">
        <v>2</v>
      </c>
      <c r="BT57" s="11">
        <v>2</v>
      </c>
      <c r="BU57" s="11">
        <v>4</v>
      </c>
      <c r="BV57" s="11">
        <v>3</v>
      </c>
      <c r="BW57" s="11">
        <v>4</v>
      </c>
      <c r="BX57" s="11">
        <v>2</v>
      </c>
      <c r="BY57" s="5"/>
      <c r="BZ57" s="5"/>
      <c r="CA57" s="5"/>
      <c r="CB57" s="5"/>
      <c r="CC57" s="5"/>
      <c r="CD57" s="5"/>
      <c r="CE57" s="5"/>
      <c r="CF57" s="5"/>
      <c r="CG57" s="5"/>
      <c r="CH57" s="5"/>
    </row>
    <row r="58" spans="1:86" ht="12.75" x14ac:dyDescent="0.2">
      <c r="A58">
        <v>157</v>
      </c>
      <c r="B58" s="26">
        <v>44720.818749999999</v>
      </c>
      <c r="C58" s="26">
        <v>44719.361805555498</v>
      </c>
      <c r="D58" s="36">
        <v>11699</v>
      </c>
      <c r="E58" s="11">
        <v>7</v>
      </c>
      <c r="F58" s="11">
        <v>0</v>
      </c>
      <c r="G58" s="31">
        <v>0</v>
      </c>
      <c r="H58" s="11">
        <v>131</v>
      </c>
      <c r="I58" s="11">
        <v>4128</v>
      </c>
      <c r="J58" s="11" t="s">
        <v>193</v>
      </c>
      <c r="K58" s="11"/>
      <c r="L58" s="11">
        <v>19</v>
      </c>
      <c r="M58" s="11">
        <v>5</v>
      </c>
      <c r="N58" s="11" t="s">
        <v>592</v>
      </c>
      <c r="O58" s="11" t="s">
        <v>799</v>
      </c>
      <c r="P58" s="43">
        <v>78520</v>
      </c>
      <c r="Q58" s="11" t="s">
        <v>233</v>
      </c>
      <c r="R58" s="11" t="s">
        <v>381</v>
      </c>
      <c r="S58" s="11" t="s">
        <v>874</v>
      </c>
      <c r="T58" s="11">
        <v>0</v>
      </c>
      <c r="U58" s="11">
        <v>0</v>
      </c>
      <c r="V58" s="11"/>
      <c r="W58" s="11">
        <v>1</v>
      </c>
      <c r="X58" s="11">
        <v>10</v>
      </c>
      <c r="Y58" s="11">
        <v>10</v>
      </c>
      <c r="Z58" s="11">
        <v>10</v>
      </c>
      <c r="AA58" s="11">
        <v>10</v>
      </c>
      <c r="AB58" s="11">
        <v>10</v>
      </c>
      <c r="AC58" s="11">
        <v>10</v>
      </c>
      <c r="AD58" s="11">
        <v>10</v>
      </c>
      <c r="AE58" s="11">
        <v>10</v>
      </c>
      <c r="AF58" s="11">
        <v>10</v>
      </c>
      <c r="AG58" s="11">
        <v>10</v>
      </c>
      <c r="AH58" s="11">
        <v>10</v>
      </c>
      <c r="AI58" s="11">
        <v>10</v>
      </c>
      <c r="AJ58" s="11">
        <v>10</v>
      </c>
      <c r="AK58" s="11">
        <v>19</v>
      </c>
      <c r="AL58" s="11">
        <v>207</v>
      </c>
      <c r="AM58" s="11">
        <v>297</v>
      </c>
      <c r="AN58" s="11">
        <v>517</v>
      </c>
      <c r="AO58" s="11">
        <v>504</v>
      </c>
      <c r="AP58" s="11">
        <v>497</v>
      </c>
      <c r="AQ58" s="11">
        <v>644</v>
      </c>
      <c r="AR58" s="11">
        <v>45</v>
      </c>
      <c r="AS58" s="11">
        <v>542</v>
      </c>
      <c r="AT58" s="11">
        <v>54</v>
      </c>
      <c r="AU58" s="11">
        <v>69</v>
      </c>
      <c r="AV58" s="11">
        <v>204</v>
      </c>
      <c r="AW58" s="11">
        <v>63</v>
      </c>
      <c r="AX58" s="11">
        <v>3702</v>
      </c>
      <c r="AY58" s="11">
        <v>9</v>
      </c>
      <c r="AZ58" s="11">
        <v>9</v>
      </c>
      <c r="BA58" s="11">
        <v>11</v>
      </c>
      <c r="BB58" s="11">
        <v>12</v>
      </c>
      <c r="BC58" s="11">
        <v>8</v>
      </c>
      <c r="BD58" s="11">
        <v>8</v>
      </c>
      <c r="BE58" s="11">
        <v>12</v>
      </c>
      <c r="BF58" s="11">
        <v>10</v>
      </c>
      <c r="BG58" s="11">
        <v>9</v>
      </c>
      <c r="BH58" s="11">
        <v>10</v>
      </c>
      <c r="BI58" s="11">
        <v>11</v>
      </c>
      <c r="BJ58" s="11">
        <v>19</v>
      </c>
      <c r="BK58" s="11">
        <v>23</v>
      </c>
      <c r="BL58" s="11">
        <v>2</v>
      </c>
      <c r="BM58" s="11">
        <v>4</v>
      </c>
      <c r="BN58" s="11">
        <v>2</v>
      </c>
      <c r="BO58" s="11">
        <v>3</v>
      </c>
      <c r="BP58" s="11">
        <v>5</v>
      </c>
      <c r="BQ58" s="11">
        <v>3</v>
      </c>
      <c r="BR58" s="11">
        <v>2</v>
      </c>
      <c r="BS58" s="11">
        <v>2</v>
      </c>
      <c r="BT58" s="11">
        <v>2</v>
      </c>
      <c r="BU58" s="11">
        <v>2</v>
      </c>
      <c r="BV58" s="11">
        <v>3</v>
      </c>
      <c r="BW58" s="11">
        <v>2</v>
      </c>
      <c r="BX58" s="11">
        <v>4</v>
      </c>
      <c r="BY58" s="5"/>
      <c r="BZ58" s="5"/>
      <c r="CA58" s="5"/>
      <c r="CB58" s="5"/>
      <c r="CC58" s="5"/>
      <c r="CD58" s="5"/>
      <c r="CE58" s="5"/>
      <c r="CF58" s="5"/>
      <c r="CG58" s="5"/>
      <c r="CH58" s="5"/>
    </row>
    <row r="59" spans="1:86" ht="12.75" x14ac:dyDescent="0.2">
      <c r="A59">
        <v>158</v>
      </c>
      <c r="B59" s="26">
        <v>45884.7659722225</v>
      </c>
      <c r="C59" s="26">
        <v>45746.968749999702</v>
      </c>
      <c r="D59" s="36">
        <v>172619</v>
      </c>
      <c r="E59" s="11">
        <v>1</v>
      </c>
      <c r="F59" s="11">
        <v>299</v>
      </c>
      <c r="G59" s="31">
        <v>81270</v>
      </c>
      <c r="H59" s="11">
        <v>130</v>
      </c>
      <c r="I59" s="11">
        <v>19796</v>
      </c>
      <c r="J59" s="11" t="s">
        <v>155</v>
      </c>
      <c r="K59" s="11" t="s">
        <v>156</v>
      </c>
      <c r="L59" s="11">
        <v>0</v>
      </c>
      <c r="M59" s="11"/>
      <c r="N59" s="11" t="s">
        <v>204</v>
      </c>
      <c r="O59" s="11" t="s">
        <v>784</v>
      </c>
      <c r="P59" s="43">
        <v>2458</v>
      </c>
      <c r="Q59" s="11" t="s">
        <v>157</v>
      </c>
      <c r="R59" s="11" t="s">
        <v>157</v>
      </c>
      <c r="S59" s="11" t="s">
        <v>157</v>
      </c>
      <c r="T59" s="11">
        <v>0</v>
      </c>
      <c r="U59" s="11">
        <v>0</v>
      </c>
      <c r="V59" s="11">
        <v>1</v>
      </c>
      <c r="W59" s="11"/>
      <c r="X59" s="11">
        <v>10</v>
      </c>
      <c r="Y59" s="11">
        <v>10</v>
      </c>
      <c r="Z59" s="11">
        <v>10</v>
      </c>
      <c r="AA59" s="11">
        <v>10</v>
      </c>
      <c r="AB59" s="11">
        <v>10</v>
      </c>
      <c r="AC59" s="11">
        <v>10</v>
      </c>
      <c r="AD59" s="11">
        <v>10</v>
      </c>
      <c r="AE59" s="11">
        <v>10</v>
      </c>
      <c r="AF59" s="11">
        <v>10</v>
      </c>
      <c r="AG59" s="11">
        <v>10</v>
      </c>
      <c r="AH59" s="11">
        <v>10</v>
      </c>
      <c r="AI59" s="11">
        <v>10</v>
      </c>
      <c r="AJ59" s="11">
        <v>10</v>
      </c>
      <c r="AK59" s="11"/>
      <c r="AL59" s="11">
        <v>3257</v>
      </c>
      <c r="AM59" s="11">
        <v>569</v>
      </c>
      <c r="AN59" s="11">
        <v>2268</v>
      </c>
      <c r="AO59" s="11">
        <v>1048</v>
      </c>
      <c r="AP59" s="11">
        <v>14142</v>
      </c>
      <c r="AQ59" s="11">
        <v>3874</v>
      </c>
      <c r="AR59" s="11">
        <v>33750</v>
      </c>
      <c r="AS59" s="11">
        <v>1810</v>
      </c>
      <c r="AT59" s="11">
        <v>960</v>
      </c>
      <c r="AU59" s="11">
        <v>12106</v>
      </c>
      <c r="AV59" s="11">
        <v>10651</v>
      </c>
      <c r="AW59" s="11">
        <v>64690</v>
      </c>
      <c r="AX59" s="11">
        <v>3589</v>
      </c>
      <c r="AY59" s="11">
        <v>4</v>
      </c>
      <c r="AZ59" s="11">
        <v>4</v>
      </c>
      <c r="BA59" s="11">
        <v>5</v>
      </c>
      <c r="BB59" s="11">
        <v>7</v>
      </c>
      <c r="BC59" s="11">
        <v>4</v>
      </c>
      <c r="BD59" s="11">
        <v>8</v>
      </c>
      <c r="BE59" s="11">
        <v>8</v>
      </c>
      <c r="BF59" s="11">
        <v>7</v>
      </c>
      <c r="BG59" s="11">
        <v>5</v>
      </c>
      <c r="BH59" s="11">
        <v>11</v>
      </c>
      <c r="BI59" s="11">
        <v>7</v>
      </c>
      <c r="BJ59" s="11">
        <v>13</v>
      </c>
      <c r="BK59" s="11">
        <v>26</v>
      </c>
      <c r="BL59" s="11">
        <v>11</v>
      </c>
      <c r="BM59" s="11">
        <v>12</v>
      </c>
      <c r="BN59" s="11">
        <v>26</v>
      </c>
      <c r="BO59" s="11">
        <v>12</v>
      </c>
      <c r="BP59" s="11">
        <v>51</v>
      </c>
      <c r="BQ59" s="11">
        <v>26</v>
      </c>
      <c r="BR59" s="11">
        <v>58</v>
      </c>
      <c r="BS59" s="11">
        <v>15</v>
      </c>
      <c r="BT59" s="11">
        <v>12</v>
      </c>
      <c r="BU59" s="11">
        <v>89</v>
      </c>
      <c r="BV59" s="11">
        <v>50</v>
      </c>
      <c r="BW59" s="11">
        <v>138</v>
      </c>
      <c r="BX59" s="11">
        <v>10</v>
      </c>
      <c r="BY59" s="5"/>
      <c r="BZ59" s="5"/>
      <c r="CA59" s="5"/>
      <c r="CB59" s="5"/>
      <c r="CC59" s="5"/>
      <c r="CD59" s="5"/>
      <c r="CE59" s="5"/>
      <c r="CF59" s="5"/>
      <c r="CG59" s="5"/>
      <c r="CH59" s="5"/>
    </row>
    <row r="60" spans="1:86" ht="12.75" x14ac:dyDescent="0.2">
      <c r="A60">
        <v>159</v>
      </c>
      <c r="B60" s="26">
        <v>45904.834027778001</v>
      </c>
      <c r="C60" s="26">
        <v>45764.686111110801</v>
      </c>
      <c r="D60" s="36">
        <v>192001</v>
      </c>
      <c r="E60" s="11">
        <v>1</v>
      </c>
      <c r="F60" s="11">
        <v>535</v>
      </c>
      <c r="G60" s="31">
        <v>85634</v>
      </c>
      <c r="H60" s="11">
        <v>130</v>
      </c>
      <c r="I60" s="11">
        <v>81333</v>
      </c>
      <c r="J60" s="11" t="s">
        <v>155</v>
      </c>
      <c r="K60" s="11" t="s">
        <v>156</v>
      </c>
      <c r="L60" s="11">
        <v>0</v>
      </c>
      <c r="M60" s="11">
        <v>3</v>
      </c>
      <c r="N60" s="11" t="s">
        <v>164</v>
      </c>
      <c r="O60" s="11" t="s">
        <v>783</v>
      </c>
      <c r="P60" s="43">
        <v>14201</v>
      </c>
      <c r="Q60" s="11" t="s">
        <v>163</v>
      </c>
      <c r="R60" s="11" t="s">
        <v>381</v>
      </c>
      <c r="S60" s="11" t="s">
        <v>874</v>
      </c>
      <c r="T60" s="11">
        <v>1</v>
      </c>
      <c r="U60" s="11" t="s">
        <v>881</v>
      </c>
      <c r="V60" s="11">
        <v>1</v>
      </c>
      <c r="W60" s="11"/>
      <c r="X60" s="11">
        <v>10</v>
      </c>
      <c r="Y60" s="11">
        <v>10</v>
      </c>
      <c r="Z60" s="11">
        <v>10</v>
      </c>
      <c r="AA60" s="11">
        <v>10</v>
      </c>
      <c r="AB60" s="11">
        <v>10</v>
      </c>
      <c r="AC60" s="11">
        <v>10</v>
      </c>
      <c r="AD60" s="11">
        <v>10</v>
      </c>
      <c r="AE60" s="11">
        <v>10</v>
      </c>
      <c r="AF60" s="11">
        <v>10</v>
      </c>
      <c r="AG60" s="11">
        <v>10</v>
      </c>
      <c r="AH60" s="11">
        <v>10</v>
      </c>
      <c r="AI60" s="11">
        <v>10</v>
      </c>
      <c r="AJ60" s="11">
        <v>10</v>
      </c>
      <c r="AK60" s="11"/>
      <c r="AL60" s="11">
        <v>11747</v>
      </c>
      <c r="AM60" s="11">
        <v>17554</v>
      </c>
      <c r="AN60" s="11">
        <v>857</v>
      </c>
      <c r="AO60" s="11">
        <v>2433</v>
      </c>
      <c r="AP60" s="11">
        <v>19855</v>
      </c>
      <c r="AQ60" s="11">
        <v>1725</v>
      </c>
      <c r="AR60" s="11">
        <v>7129</v>
      </c>
      <c r="AS60" s="11">
        <v>1497</v>
      </c>
      <c r="AT60" s="11">
        <v>480</v>
      </c>
      <c r="AU60" s="11">
        <v>4630</v>
      </c>
      <c r="AV60" s="11">
        <v>2300</v>
      </c>
      <c r="AW60" s="11">
        <v>31582</v>
      </c>
      <c r="AX60" s="11">
        <v>8783</v>
      </c>
      <c r="AY60" s="11">
        <v>11</v>
      </c>
      <c r="AZ60" s="11">
        <v>12</v>
      </c>
      <c r="BA60" s="11">
        <v>8</v>
      </c>
      <c r="BB60" s="11">
        <v>13</v>
      </c>
      <c r="BC60" s="11">
        <v>8</v>
      </c>
      <c r="BD60" s="11">
        <v>9</v>
      </c>
      <c r="BE60" s="11">
        <v>14</v>
      </c>
      <c r="BF60" s="11">
        <v>12</v>
      </c>
      <c r="BG60" s="11">
        <v>10</v>
      </c>
      <c r="BH60" s="11">
        <v>11</v>
      </c>
      <c r="BI60" s="11">
        <v>15</v>
      </c>
      <c r="BJ60" s="11">
        <v>17</v>
      </c>
      <c r="BK60" s="11">
        <v>31</v>
      </c>
      <c r="BL60" s="11">
        <v>32</v>
      </c>
      <c r="BM60" s="11">
        <v>42</v>
      </c>
      <c r="BN60" s="11">
        <v>5</v>
      </c>
      <c r="BO60" s="11">
        <v>12</v>
      </c>
      <c r="BP60" s="11">
        <v>62</v>
      </c>
      <c r="BQ60" s="11">
        <v>5</v>
      </c>
      <c r="BR60" s="11">
        <v>20</v>
      </c>
      <c r="BS60" s="11">
        <v>13</v>
      </c>
      <c r="BT60" s="11">
        <v>4</v>
      </c>
      <c r="BU60" s="11">
        <v>11</v>
      </c>
      <c r="BV60" s="11">
        <v>12</v>
      </c>
      <c r="BW60" s="11">
        <v>148</v>
      </c>
      <c r="BX60" s="11">
        <v>29</v>
      </c>
      <c r="BY60" s="5"/>
      <c r="BZ60" s="5"/>
      <c r="CA60" s="5"/>
      <c r="CB60" s="5"/>
      <c r="CC60" s="5"/>
      <c r="CD60" s="5"/>
      <c r="CE60" s="5"/>
      <c r="CF60" s="5"/>
      <c r="CG60" s="5"/>
      <c r="CH60" s="5"/>
    </row>
    <row r="61" spans="1:86" ht="12.75" x14ac:dyDescent="0.2">
      <c r="A61">
        <v>160</v>
      </c>
      <c r="B61" s="26">
        <v>45924.902083333604</v>
      </c>
      <c r="C61" s="26">
        <v>45782.4034722219</v>
      </c>
      <c r="D61" s="36">
        <v>431992</v>
      </c>
      <c r="E61" s="11">
        <v>1</v>
      </c>
      <c r="F61" s="11">
        <v>695</v>
      </c>
      <c r="G61" s="31">
        <v>193430</v>
      </c>
      <c r="H61" s="11">
        <v>130</v>
      </c>
      <c r="I61" s="11">
        <v>189136</v>
      </c>
      <c r="J61" s="11" t="s">
        <v>155</v>
      </c>
      <c r="K61" s="11" t="s">
        <v>156</v>
      </c>
      <c r="L61" s="11">
        <v>0</v>
      </c>
      <c r="M61" s="11"/>
      <c r="N61" s="11" t="s">
        <v>801</v>
      </c>
      <c r="O61" s="11" t="s">
        <v>784</v>
      </c>
      <c r="P61" s="43">
        <v>2703</v>
      </c>
      <c r="Q61" s="11" t="s">
        <v>157</v>
      </c>
      <c r="R61" s="11" t="s">
        <v>157</v>
      </c>
      <c r="S61" s="11" t="s">
        <v>157</v>
      </c>
      <c r="T61" s="11">
        <v>0</v>
      </c>
      <c r="U61" s="11">
        <v>0</v>
      </c>
      <c r="V61" s="11"/>
      <c r="W61" s="11" t="s">
        <v>157</v>
      </c>
      <c r="X61" s="11">
        <v>10</v>
      </c>
      <c r="Y61" s="11">
        <v>10</v>
      </c>
      <c r="Z61" s="11">
        <v>10</v>
      </c>
      <c r="AA61" s="11">
        <v>10</v>
      </c>
      <c r="AB61" s="11">
        <v>10</v>
      </c>
      <c r="AC61" s="11">
        <v>10</v>
      </c>
      <c r="AD61" s="11">
        <v>0</v>
      </c>
      <c r="AE61" s="11">
        <v>10</v>
      </c>
      <c r="AF61" s="11">
        <v>10</v>
      </c>
      <c r="AG61" s="11">
        <v>10</v>
      </c>
      <c r="AH61" s="11">
        <v>10</v>
      </c>
      <c r="AI61" s="11">
        <v>10</v>
      </c>
      <c r="AJ61" s="11">
        <v>10</v>
      </c>
      <c r="AK61" s="11" t="s">
        <v>157</v>
      </c>
      <c r="AL61" s="11">
        <v>8541</v>
      </c>
      <c r="AM61" s="11">
        <v>3047</v>
      </c>
      <c r="AN61" s="11">
        <v>8128</v>
      </c>
      <c r="AO61" s="11">
        <v>3362</v>
      </c>
      <c r="AP61" s="11">
        <v>40820</v>
      </c>
      <c r="AQ61" s="11">
        <v>21065</v>
      </c>
      <c r="AR61" s="11">
        <v>44276</v>
      </c>
      <c r="AS61" s="11">
        <v>1969</v>
      </c>
      <c r="AT61" s="11">
        <v>5176</v>
      </c>
      <c r="AU61" s="11">
        <v>54274</v>
      </c>
      <c r="AV61" s="11">
        <v>4325</v>
      </c>
      <c r="AW61" s="11">
        <v>9325</v>
      </c>
      <c r="AX61" s="11">
        <v>37346</v>
      </c>
      <c r="AY61" s="11">
        <v>10</v>
      </c>
      <c r="AZ61" s="11">
        <v>12</v>
      </c>
      <c r="BA61" s="11">
        <v>12</v>
      </c>
      <c r="BB61" s="11">
        <v>12</v>
      </c>
      <c r="BC61" s="11">
        <v>10</v>
      </c>
      <c r="BD61" s="11">
        <v>10</v>
      </c>
      <c r="BE61" s="11">
        <v>11</v>
      </c>
      <c r="BF61" s="11">
        <v>11</v>
      </c>
      <c r="BG61" s="11">
        <v>17</v>
      </c>
      <c r="BH61" s="11">
        <v>11</v>
      </c>
      <c r="BI61" s="11">
        <v>15</v>
      </c>
      <c r="BJ61" s="11">
        <v>13</v>
      </c>
      <c r="BK61" s="11">
        <v>24</v>
      </c>
      <c r="BL61" s="11">
        <v>54</v>
      </c>
      <c r="BM61" s="11">
        <v>31</v>
      </c>
      <c r="BN61" s="11">
        <v>58</v>
      </c>
      <c r="BO61" s="11">
        <v>13</v>
      </c>
      <c r="BP61" s="11">
        <v>123</v>
      </c>
      <c r="BQ61" s="11">
        <v>37</v>
      </c>
      <c r="BR61" s="11">
        <v>86</v>
      </c>
      <c r="BS61" s="11">
        <v>10</v>
      </c>
      <c r="BT61" s="11">
        <v>51</v>
      </c>
      <c r="BU61" s="11">
        <v>17</v>
      </c>
      <c r="BV61" s="11">
        <v>21</v>
      </c>
      <c r="BW61" s="11">
        <v>44</v>
      </c>
      <c r="BX61" s="11">
        <v>170</v>
      </c>
      <c r="BY61" s="5"/>
      <c r="BZ61" s="5"/>
      <c r="CA61" s="5"/>
      <c r="CB61" s="5"/>
      <c r="CC61" s="5"/>
      <c r="CD61" s="5"/>
      <c r="CE61" s="5"/>
      <c r="CF61" s="5"/>
      <c r="CG61" s="5"/>
      <c r="CH61" s="5"/>
    </row>
    <row r="62" spans="1:86" ht="12.75" x14ac:dyDescent="0.2">
      <c r="A62">
        <v>161</v>
      </c>
      <c r="B62" s="26">
        <v>45944.970138889097</v>
      </c>
      <c r="C62" s="26">
        <v>45800.120833333</v>
      </c>
      <c r="D62" s="36">
        <v>428727</v>
      </c>
      <c r="E62" s="11">
        <v>1</v>
      </c>
      <c r="F62" s="11">
        <v>592</v>
      </c>
      <c r="G62" s="31">
        <v>360371</v>
      </c>
      <c r="H62" s="11">
        <v>130</v>
      </c>
      <c r="I62" s="11">
        <v>273294</v>
      </c>
      <c r="J62" s="11" t="s">
        <v>155</v>
      </c>
      <c r="K62" s="11" t="s">
        <v>156</v>
      </c>
      <c r="L62" s="11">
        <v>0</v>
      </c>
      <c r="M62" s="11">
        <v>1</v>
      </c>
      <c r="N62" s="11" t="s">
        <v>192</v>
      </c>
      <c r="O62" s="11" t="s">
        <v>784</v>
      </c>
      <c r="P62" s="43">
        <v>2153</v>
      </c>
      <c r="Q62" s="11" t="s">
        <v>163</v>
      </c>
      <c r="R62" s="11" t="s">
        <v>381</v>
      </c>
      <c r="S62" s="11" t="s">
        <v>874</v>
      </c>
      <c r="T62" s="11">
        <v>1</v>
      </c>
      <c r="U62" s="11" t="s">
        <v>881</v>
      </c>
      <c r="V62" s="11">
        <v>1</v>
      </c>
      <c r="W62" s="11"/>
      <c r="X62" s="11">
        <v>10</v>
      </c>
      <c r="Y62" s="11">
        <v>10</v>
      </c>
      <c r="Z62" s="11">
        <v>10</v>
      </c>
      <c r="AA62" s="11">
        <v>10</v>
      </c>
      <c r="AB62" s="11">
        <v>10</v>
      </c>
      <c r="AC62" s="11">
        <v>10</v>
      </c>
      <c r="AD62" s="11">
        <v>10</v>
      </c>
      <c r="AE62" s="11">
        <v>10</v>
      </c>
      <c r="AF62" s="11">
        <v>10</v>
      </c>
      <c r="AG62" s="11">
        <v>10</v>
      </c>
      <c r="AH62" s="11">
        <v>10</v>
      </c>
      <c r="AI62" s="11">
        <v>10</v>
      </c>
      <c r="AJ62" s="11">
        <v>10</v>
      </c>
      <c r="AK62" s="11"/>
      <c r="AL62" s="11">
        <v>4736</v>
      </c>
      <c r="AM62" s="11">
        <v>1306</v>
      </c>
      <c r="AN62" s="11">
        <v>6047</v>
      </c>
      <c r="AO62" s="11">
        <v>2778</v>
      </c>
      <c r="AP62" s="11">
        <v>37530</v>
      </c>
      <c r="AQ62" s="11">
        <v>2244</v>
      </c>
      <c r="AR62" s="11">
        <v>42050</v>
      </c>
      <c r="AS62" s="11">
        <v>4348</v>
      </c>
      <c r="AT62" s="11">
        <v>556</v>
      </c>
      <c r="AU62" s="11">
        <v>3855</v>
      </c>
      <c r="AV62" s="11">
        <v>5088</v>
      </c>
      <c r="AW62" s="11">
        <v>32444</v>
      </c>
      <c r="AX62" s="11">
        <v>12177</v>
      </c>
      <c r="AY62" s="11">
        <v>5</v>
      </c>
      <c r="AZ62" s="11">
        <v>5</v>
      </c>
      <c r="BA62" s="11">
        <v>4</v>
      </c>
      <c r="BB62" s="11">
        <v>7</v>
      </c>
      <c r="BC62" s="11">
        <v>7</v>
      </c>
      <c r="BD62" s="11">
        <v>6</v>
      </c>
      <c r="BE62" s="11">
        <v>6</v>
      </c>
      <c r="BF62" s="11">
        <v>6</v>
      </c>
      <c r="BG62" s="11">
        <v>5</v>
      </c>
      <c r="BH62" s="11">
        <v>6</v>
      </c>
      <c r="BI62" s="11">
        <v>5</v>
      </c>
      <c r="BJ62" s="11">
        <v>7</v>
      </c>
      <c r="BK62" s="11">
        <v>19</v>
      </c>
      <c r="BL62" s="11">
        <v>31</v>
      </c>
      <c r="BM62" s="11">
        <v>4</v>
      </c>
      <c r="BN62" s="11">
        <v>28</v>
      </c>
      <c r="BO62" s="11">
        <v>15</v>
      </c>
      <c r="BP62" s="11">
        <v>64</v>
      </c>
      <c r="BQ62" s="11">
        <v>6</v>
      </c>
      <c r="BR62" s="11">
        <v>40</v>
      </c>
      <c r="BS62" s="11">
        <v>18</v>
      </c>
      <c r="BT62" s="11">
        <v>3</v>
      </c>
      <c r="BU62" s="11">
        <v>2</v>
      </c>
      <c r="BV62" s="11">
        <v>4</v>
      </c>
      <c r="BW62" s="11">
        <v>80</v>
      </c>
      <c r="BX62" s="11">
        <v>56</v>
      </c>
      <c r="BY62" s="5"/>
      <c r="BZ62" s="5"/>
      <c r="CA62" s="5"/>
      <c r="CB62" s="5"/>
      <c r="CC62" s="5"/>
      <c r="CD62" s="5"/>
      <c r="CE62" s="5"/>
      <c r="CF62" s="5"/>
      <c r="CG62" s="5"/>
      <c r="CH62" s="5"/>
    </row>
    <row r="63" spans="1:86" ht="12.75" x14ac:dyDescent="0.2">
      <c r="A63">
        <v>162</v>
      </c>
      <c r="B63" s="26">
        <v>45965.0381944447</v>
      </c>
      <c r="C63" s="26">
        <v>45817.838194444099</v>
      </c>
      <c r="D63" s="36">
        <v>267929</v>
      </c>
      <c r="E63" s="11">
        <v>1</v>
      </c>
      <c r="F63" s="11">
        <v>200</v>
      </c>
      <c r="G63" s="31">
        <v>151331</v>
      </c>
      <c r="H63" s="11">
        <v>130</v>
      </c>
      <c r="I63" s="11">
        <v>177032</v>
      </c>
      <c r="J63" s="11" t="s">
        <v>155</v>
      </c>
      <c r="K63" s="11" t="s">
        <v>156</v>
      </c>
      <c r="L63" s="11">
        <v>0</v>
      </c>
      <c r="M63" s="11">
        <v>5</v>
      </c>
      <c r="N63" s="11" t="s">
        <v>787</v>
      </c>
      <c r="O63" s="11" t="s">
        <v>784</v>
      </c>
      <c r="P63" s="43">
        <v>1001</v>
      </c>
      <c r="Q63" s="11" t="s">
        <v>163</v>
      </c>
      <c r="R63" s="11" t="s">
        <v>381</v>
      </c>
      <c r="S63" s="11" t="s">
        <v>874</v>
      </c>
      <c r="T63" s="11">
        <v>1</v>
      </c>
      <c r="U63" s="11" t="s">
        <v>881</v>
      </c>
      <c r="V63" s="11">
        <v>1</v>
      </c>
      <c r="W63" s="11"/>
      <c r="X63" s="11">
        <v>10</v>
      </c>
      <c r="Y63" s="11">
        <v>10</v>
      </c>
      <c r="Z63" s="11">
        <v>10</v>
      </c>
      <c r="AA63" s="11">
        <v>10</v>
      </c>
      <c r="AB63" s="11">
        <v>10</v>
      </c>
      <c r="AC63" s="11">
        <v>10</v>
      </c>
      <c r="AD63" s="11">
        <v>10</v>
      </c>
      <c r="AE63" s="11">
        <v>10</v>
      </c>
      <c r="AF63" s="11">
        <v>10</v>
      </c>
      <c r="AG63" s="11">
        <v>10</v>
      </c>
      <c r="AH63" s="11">
        <v>10</v>
      </c>
      <c r="AI63" s="11">
        <v>10</v>
      </c>
      <c r="AJ63" s="11">
        <v>10</v>
      </c>
      <c r="AK63" s="11"/>
      <c r="AL63" s="11">
        <v>3848</v>
      </c>
      <c r="AM63" s="11">
        <v>1295</v>
      </c>
      <c r="AN63" s="11">
        <v>981</v>
      </c>
      <c r="AO63" s="11">
        <v>1085</v>
      </c>
      <c r="AP63" s="11">
        <v>2336</v>
      </c>
      <c r="AQ63" s="11">
        <v>16268</v>
      </c>
      <c r="AR63" s="11">
        <v>16135</v>
      </c>
      <c r="AS63" s="11">
        <v>1494</v>
      </c>
      <c r="AT63" s="11">
        <v>674</v>
      </c>
      <c r="AU63" s="11">
        <v>9180</v>
      </c>
      <c r="AV63" s="11">
        <v>1794</v>
      </c>
      <c r="AW63" s="11">
        <v>3877</v>
      </c>
      <c r="AX63" s="11">
        <v>31763</v>
      </c>
      <c r="AY63" s="11">
        <v>10</v>
      </c>
      <c r="AZ63" s="11">
        <v>6</v>
      </c>
      <c r="BA63" s="11">
        <v>5</v>
      </c>
      <c r="BB63" s="11">
        <v>7</v>
      </c>
      <c r="BC63" s="11">
        <v>5</v>
      </c>
      <c r="BD63" s="11">
        <v>6</v>
      </c>
      <c r="BE63" s="11">
        <v>8</v>
      </c>
      <c r="BF63" s="11">
        <v>7</v>
      </c>
      <c r="BG63" s="11">
        <v>6</v>
      </c>
      <c r="BH63" s="11">
        <v>11</v>
      </c>
      <c r="BI63" s="11">
        <v>9</v>
      </c>
      <c r="BJ63" s="11">
        <v>10</v>
      </c>
      <c r="BK63" s="11">
        <v>19</v>
      </c>
      <c r="BL63" s="11">
        <v>18</v>
      </c>
      <c r="BM63" s="11">
        <v>7</v>
      </c>
      <c r="BN63" s="11">
        <v>5</v>
      </c>
      <c r="BO63" s="11">
        <v>5</v>
      </c>
      <c r="BP63" s="11">
        <v>13</v>
      </c>
      <c r="BQ63" s="11">
        <v>6</v>
      </c>
      <c r="BR63" s="11">
        <v>20</v>
      </c>
      <c r="BS63" s="11">
        <v>10</v>
      </c>
      <c r="BT63" s="11">
        <v>7</v>
      </c>
      <c r="BU63" s="11">
        <v>27</v>
      </c>
      <c r="BV63" s="11">
        <v>9</v>
      </c>
      <c r="BW63" s="11">
        <v>21</v>
      </c>
      <c r="BX63" s="11">
        <v>23</v>
      </c>
      <c r="BY63" s="5"/>
      <c r="BZ63" s="5"/>
      <c r="CA63" s="5"/>
      <c r="CB63" s="5"/>
      <c r="CC63" s="5"/>
      <c r="CD63" s="5"/>
      <c r="CE63" s="5"/>
      <c r="CF63" s="5"/>
      <c r="CG63" s="5"/>
      <c r="CH63" s="5"/>
    </row>
    <row r="64" spans="1:86" ht="12.75" x14ac:dyDescent="0.2">
      <c r="A64">
        <v>163</v>
      </c>
      <c r="B64" s="26">
        <v>45985.106250000201</v>
      </c>
      <c r="C64" s="26">
        <v>45835.555555555198</v>
      </c>
      <c r="D64" s="36">
        <v>431579</v>
      </c>
      <c r="E64" s="11">
        <v>1</v>
      </c>
      <c r="F64" s="11">
        <v>316</v>
      </c>
      <c r="G64" s="31">
        <v>281353</v>
      </c>
      <c r="H64" s="11">
        <v>130</v>
      </c>
      <c r="I64" s="11">
        <v>237051</v>
      </c>
      <c r="J64" s="11" t="s">
        <v>155</v>
      </c>
      <c r="K64" s="11" t="s">
        <v>156</v>
      </c>
      <c r="L64" s="11">
        <v>0</v>
      </c>
      <c r="M64" s="11">
        <v>1</v>
      </c>
      <c r="N64" s="11" t="s">
        <v>174</v>
      </c>
      <c r="O64" s="11" t="s">
        <v>784</v>
      </c>
      <c r="P64" s="43">
        <v>2130</v>
      </c>
      <c r="Q64" s="11" t="s">
        <v>157</v>
      </c>
      <c r="R64" s="11" t="s">
        <v>157</v>
      </c>
      <c r="S64" s="11" t="s">
        <v>157</v>
      </c>
      <c r="T64" s="11">
        <v>0</v>
      </c>
      <c r="U64" s="11">
        <v>0</v>
      </c>
      <c r="V64" s="11"/>
      <c r="W64" s="11" t="s">
        <v>157</v>
      </c>
      <c r="X64" s="11">
        <v>10</v>
      </c>
      <c r="Y64" s="11">
        <v>10</v>
      </c>
      <c r="Z64" s="11">
        <v>10</v>
      </c>
      <c r="AA64" s="11">
        <v>10</v>
      </c>
      <c r="AB64" s="11">
        <v>10</v>
      </c>
      <c r="AC64" s="11">
        <v>10</v>
      </c>
      <c r="AD64" s="11">
        <v>10</v>
      </c>
      <c r="AE64" s="11">
        <v>10</v>
      </c>
      <c r="AF64" s="11">
        <v>10</v>
      </c>
      <c r="AG64" s="11">
        <v>10</v>
      </c>
      <c r="AH64" s="11">
        <v>10</v>
      </c>
      <c r="AI64" s="11">
        <v>0</v>
      </c>
      <c r="AJ64" s="11">
        <v>10</v>
      </c>
      <c r="AK64" s="11" t="s">
        <v>157</v>
      </c>
      <c r="AL64" s="11">
        <v>45483</v>
      </c>
      <c r="AM64" s="11">
        <v>467</v>
      </c>
      <c r="AN64" s="11">
        <v>7879</v>
      </c>
      <c r="AO64" s="11">
        <v>1243</v>
      </c>
      <c r="AP64" s="11">
        <v>42824</v>
      </c>
      <c r="AQ64" s="11">
        <v>5439</v>
      </c>
      <c r="AR64" s="11">
        <v>3618</v>
      </c>
      <c r="AS64" s="11">
        <v>54074</v>
      </c>
      <c r="AT64" s="11">
        <v>3601</v>
      </c>
      <c r="AU64" s="11">
        <v>14854</v>
      </c>
      <c r="AV64" s="11">
        <v>1932</v>
      </c>
      <c r="AW64" s="11">
        <v>10591</v>
      </c>
      <c r="AX64" s="11">
        <v>2478</v>
      </c>
      <c r="AY64" s="11">
        <v>9</v>
      </c>
      <c r="AZ64" s="11">
        <v>11</v>
      </c>
      <c r="BA64" s="11">
        <v>9</v>
      </c>
      <c r="BB64" s="11">
        <v>12</v>
      </c>
      <c r="BC64" s="11">
        <v>8</v>
      </c>
      <c r="BD64" s="11">
        <v>8</v>
      </c>
      <c r="BE64" s="11">
        <v>13</v>
      </c>
      <c r="BF64" s="11">
        <v>11</v>
      </c>
      <c r="BG64" s="11">
        <v>10</v>
      </c>
      <c r="BH64" s="11">
        <v>32</v>
      </c>
      <c r="BI64" s="11">
        <v>12</v>
      </c>
      <c r="BJ64" s="11">
        <v>4</v>
      </c>
      <c r="BK64" s="11">
        <v>27</v>
      </c>
      <c r="BL64" s="11">
        <v>26</v>
      </c>
      <c r="BM64" s="11">
        <v>3</v>
      </c>
      <c r="BN64" s="11">
        <v>48</v>
      </c>
      <c r="BO64" s="11">
        <v>8</v>
      </c>
      <c r="BP64" s="11">
        <v>10</v>
      </c>
      <c r="BQ64" s="11">
        <v>27</v>
      </c>
      <c r="BR64" s="11">
        <v>4</v>
      </c>
      <c r="BS64" s="11">
        <v>20</v>
      </c>
      <c r="BT64" s="11">
        <v>13</v>
      </c>
      <c r="BU64" s="11">
        <v>58</v>
      </c>
      <c r="BV64" s="11">
        <v>10</v>
      </c>
      <c r="BW64" s="11">
        <v>2</v>
      </c>
      <c r="BX64" s="11">
        <v>6</v>
      </c>
      <c r="BY64" s="5"/>
      <c r="BZ64" s="5"/>
      <c r="CA64" s="5"/>
      <c r="CB64" s="5"/>
      <c r="CC64" s="5"/>
      <c r="CD64" s="5"/>
      <c r="CE64" s="5"/>
      <c r="CF64" s="5"/>
      <c r="CG64" s="5"/>
      <c r="CH64" s="5"/>
    </row>
    <row r="65" spans="1:86" ht="12.75" x14ac:dyDescent="0.2">
      <c r="A65">
        <v>164</v>
      </c>
      <c r="B65" s="26">
        <v>46005.174305555804</v>
      </c>
      <c r="C65" s="26">
        <v>45853.272916666298</v>
      </c>
      <c r="D65" s="36">
        <v>255022</v>
      </c>
      <c r="E65" s="11">
        <v>1</v>
      </c>
      <c r="F65" s="11">
        <v>184</v>
      </c>
      <c r="G65" s="31">
        <v>179649</v>
      </c>
      <c r="H65" s="11">
        <v>130</v>
      </c>
      <c r="I65" s="11">
        <v>91745</v>
      </c>
      <c r="J65" s="11" t="s">
        <v>155</v>
      </c>
      <c r="K65" s="11" t="s">
        <v>156</v>
      </c>
      <c r="L65" s="11">
        <v>0</v>
      </c>
      <c r="M65" s="11"/>
      <c r="N65" s="11" t="s">
        <v>182</v>
      </c>
      <c r="O65" s="11" t="s">
        <v>784</v>
      </c>
      <c r="P65" s="43">
        <v>2101</v>
      </c>
      <c r="Q65" s="11" t="s">
        <v>163</v>
      </c>
      <c r="R65" s="11" t="s">
        <v>381</v>
      </c>
      <c r="S65" s="11" t="s">
        <v>874</v>
      </c>
      <c r="T65" s="11">
        <v>1</v>
      </c>
      <c r="U65" s="11" t="s">
        <v>881</v>
      </c>
      <c r="V65" s="11">
        <v>1</v>
      </c>
      <c r="W65" s="11"/>
      <c r="X65" s="11">
        <v>10</v>
      </c>
      <c r="Y65" s="11">
        <v>10</v>
      </c>
      <c r="Z65" s="11">
        <v>10</v>
      </c>
      <c r="AA65" s="11">
        <v>10</v>
      </c>
      <c r="AB65" s="11">
        <v>10</v>
      </c>
      <c r="AC65" s="11">
        <v>10</v>
      </c>
      <c r="AD65" s="11">
        <v>10</v>
      </c>
      <c r="AE65" s="11">
        <v>10</v>
      </c>
      <c r="AF65" s="11">
        <v>10</v>
      </c>
      <c r="AG65" s="11">
        <v>10</v>
      </c>
      <c r="AH65" s="11">
        <v>10</v>
      </c>
      <c r="AI65" s="11">
        <v>10</v>
      </c>
      <c r="AJ65" s="11">
        <v>10</v>
      </c>
      <c r="AK65" s="11"/>
      <c r="AL65" s="11">
        <v>23627</v>
      </c>
      <c r="AM65" s="11">
        <v>981</v>
      </c>
      <c r="AN65" s="11">
        <v>5127</v>
      </c>
      <c r="AO65" s="11">
        <v>534</v>
      </c>
      <c r="AP65" s="11">
        <v>1019</v>
      </c>
      <c r="AQ65" s="11">
        <v>11602</v>
      </c>
      <c r="AR65" s="11">
        <v>68412</v>
      </c>
      <c r="AS65" s="11">
        <v>23299</v>
      </c>
      <c r="AT65" s="11">
        <v>949</v>
      </c>
      <c r="AU65" s="11">
        <v>9097</v>
      </c>
      <c r="AV65" s="11">
        <v>1670</v>
      </c>
      <c r="AW65" s="11">
        <v>15872</v>
      </c>
      <c r="AX65" s="11">
        <v>984</v>
      </c>
      <c r="AY65" s="11">
        <v>8</v>
      </c>
      <c r="AZ65" s="11">
        <v>8</v>
      </c>
      <c r="BA65" s="11">
        <v>12</v>
      </c>
      <c r="BB65" s="11">
        <v>12</v>
      </c>
      <c r="BC65" s="11">
        <v>8</v>
      </c>
      <c r="BD65" s="11">
        <v>10</v>
      </c>
      <c r="BE65" s="11">
        <v>9</v>
      </c>
      <c r="BF65" s="11">
        <v>10</v>
      </c>
      <c r="BG65" s="11">
        <v>8</v>
      </c>
      <c r="BH65" s="11">
        <v>16</v>
      </c>
      <c r="BI65" s="11">
        <v>9</v>
      </c>
      <c r="BJ65" s="11">
        <v>16</v>
      </c>
      <c r="BK65" s="11">
        <v>22</v>
      </c>
      <c r="BL65" s="11">
        <v>10</v>
      </c>
      <c r="BM65" s="11">
        <v>7</v>
      </c>
      <c r="BN65" s="11">
        <v>10</v>
      </c>
      <c r="BO65" s="11">
        <v>6</v>
      </c>
      <c r="BP65" s="11">
        <v>7</v>
      </c>
      <c r="BQ65" s="11">
        <v>7</v>
      </c>
      <c r="BR65" s="11">
        <v>26</v>
      </c>
      <c r="BS65" s="11">
        <v>5</v>
      </c>
      <c r="BT65" s="11">
        <v>6</v>
      </c>
      <c r="BU65" s="11">
        <v>32</v>
      </c>
      <c r="BV65" s="11">
        <v>9</v>
      </c>
      <c r="BW65" s="11">
        <v>31</v>
      </c>
      <c r="BX65" s="11">
        <v>8</v>
      </c>
      <c r="BY65" s="5"/>
      <c r="BZ65" s="5"/>
      <c r="CA65" s="5"/>
      <c r="CB65" s="5"/>
      <c r="CC65" s="5"/>
      <c r="CD65" s="5"/>
      <c r="CE65" s="5"/>
      <c r="CF65" s="5"/>
      <c r="CG65" s="5"/>
      <c r="CH65" s="5"/>
    </row>
    <row r="66" spans="1:86" ht="12.75" x14ac:dyDescent="0.2">
      <c r="A66">
        <v>165</v>
      </c>
      <c r="B66" s="26">
        <v>46025.242361111399</v>
      </c>
      <c r="C66" s="26">
        <v>45870.990277777397</v>
      </c>
      <c r="D66" s="36">
        <v>98738</v>
      </c>
      <c r="E66" s="11">
        <v>1</v>
      </c>
      <c r="F66" s="11">
        <v>268</v>
      </c>
      <c r="G66" s="31">
        <v>12914</v>
      </c>
      <c r="H66" s="11">
        <v>130</v>
      </c>
      <c r="I66" s="11">
        <v>60158</v>
      </c>
      <c r="J66" s="11" t="s">
        <v>155</v>
      </c>
      <c r="K66" s="11" t="s">
        <v>156</v>
      </c>
      <c r="L66" s="11">
        <v>0</v>
      </c>
      <c r="M66" s="11">
        <v>1</v>
      </c>
      <c r="N66" s="11" t="s">
        <v>176</v>
      </c>
      <c r="O66" s="11" t="s">
        <v>784</v>
      </c>
      <c r="P66" s="43">
        <v>2169</v>
      </c>
      <c r="Q66" s="11" t="s">
        <v>157</v>
      </c>
      <c r="R66" s="11" t="s">
        <v>157</v>
      </c>
      <c r="S66" s="11" t="s">
        <v>157</v>
      </c>
      <c r="T66" s="11">
        <v>0</v>
      </c>
      <c r="U66" s="11">
        <v>0</v>
      </c>
      <c r="V66" s="11">
        <v>1</v>
      </c>
      <c r="W66" s="11"/>
      <c r="X66" s="11">
        <v>10</v>
      </c>
      <c r="Y66" s="11">
        <v>10</v>
      </c>
      <c r="Z66" s="11">
        <v>10</v>
      </c>
      <c r="AA66" s="11">
        <v>10</v>
      </c>
      <c r="AB66" s="11">
        <v>10</v>
      </c>
      <c r="AC66" s="11">
        <v>10</v>
      </c>
      <c r="AD66" s="11">
        <v>10</v>
      </c>
      <c r="AE66" s="11">
        <v>10</v>
      </c>
      <c r="AF66" s="11">
        <v>10</v>
      </c>
      <c r="AG66" s="11">
        <v>10</v>
      </c>
      <c r="AH66" s="11">
        <v>10</v>
      </c>
      <c r="AI66" s="11">
        <v>10</v>
      </c>
      <c r="AJ66" s="11">
        <v>10</v>
      </c>
      <c r="AK66" s="11"/>
      <c r="AL66" s="11">
        <v>907</v>
      </c>
      <c r="AM66" s="11">
        <v>478</v>
      </c>
      <c r="AN66" s="11">
        <v>1242</v>
      </c>
      <c r="AO66" s="11">
        <v>1035</v>
      </c>
      <c r="AP66" s="11">
        <v>3776</v>
      </c>
      <c r="AQ66" s="11">
        <v>1043</v>
      </c>
      <c r="AR66" s="11">
        <v>994</v>
      </c>
      <c r="AS66" s="11">
        <v>596</v>
      </c>
      <c r="AT66" s="11">
        <v>528</v>
      </c>
      <c r="AU66" s="11">
        <v>3254</v>
      </c>
      <c r="AV66" s="11">
        <v>1765</v>
      </c>
      <c r="AW66" s="11">
        <v>12346</v>
      </c>
      <c r="AX66" s="11">
        <v>10162</v>
      </c>
      <c r="AY66" s="11">
        <v>8</v>
      </c>
      <c r="AZ66" s="11">
        <v>8</v>
      </c>
      <c r="BA66" s="11">
        <v>10</v>
      </c>
      <c r="BB66" s="11">
        <v>14</v>
      </c>
      <c r="BC66" s="11">
        <v>8</v>
      </c>
      <c r="BD66" s="11">
        <v>9</v>
      </c>
      <c r="BE66" s="11">
        <v>11</v>
      </c>
      <c r="BF66" s="11">
        <v>9</v>
      </c>
      <c r="BG66" s="11">
        <v>8</v>
      </c>
      <c r="BH66" s="11">
        <v>9</v>
      </c>
      <c r="BI66" s="11">
        <v>10</v>
      </c>
      <c r="BJ66" s="11">
        <v>14</v>
      </c>
      <c r="BK66" s="11">
        <v>21</v>
      </c>
      <c r="BL66" s="11">
        <v>16</v>
      </c>
      <c r="BM66" s="11">
        <v>8</v>
      </c>
      <c r="BN66" s="11">
        <v>16</v>
      </c>
      <c r="BO66" s="11">
        <v>12</v>
      </c>
      <c r="BP66" s="11">
        <v>34</v>
      </c>
      <c r="BQ66" s="11">
        <v>14</v>
      </c>
      <c r="BR66" s="11">
        <v>15</v>
      </c>
      <c r="BS66" s="11">
        <v>12</v>
      </c>
      <c r="BT66" s="11">
        <v>9</v>
      </c>
      <c r="BU66" s="11">
        <v>30</v>
      </c>
      <c r="BV66" s="11">
        <v>15</v>
      </c>
      <c r="BW66" s="11">
        <v>87</v>
      </c>
      <c r="BX66" s="11">
        <v>71</v>
      </c>
      <c r="BY66" s="5"/>
      <c r="BZ66" s="5"/>
      <c r="CA66" s="5"/>
      <c r="CB66" s="5"/>
      <c r="CC66" s="5"/>
      <c r="CD66" s="5"/>
      <c r="CE66" s="5"/>
      <c r="CF66" s="5"/>
      <c r="CG66" s="5"/>
      <c r="CH66" s="5"/>
    </row>
    <row r="67" spans="1:86" ht="12.75" x14ac:dyDescent="0.2">
      <c r="A67">
        <v>166</v>
      </c>
      <c r="B67" s="26">
        <v>46045.3104166669</v>
      </c>
      <c r="C67" s="26">
        <v>45888.707638888598</v>
      </c>
      <c r="D67" s="36">
        <v>431993</v>
      </c>
      <c r="E67" s="11">
        <v>1</v>
      </c>
      <c r="F67" s="11">
        <v>129</v>
      </c>
      <c r="G67" s="31">
        <v>67771</v>
      </c>
      <c r="H67" s="11">
        <v>130</v>
      </c>
      <c r="I67" s="11">
        <v>344584</v>
      </c>
      <c r="J67" s="11" t="s">
        <v>155</v>
      </c>
      <c r="K67" s="11" t="s">
        <v>156</v>
      </c>
      <c r="L67" s="11">
        <v>0</v>
      </c>
      <c r="M67" s="11"/>
      <c r="N67" s="11" t="s">
        <v>196</v>
      </c>
      <c r="O67" s="11" t="s">
        <v>784</v>
      </c>
      <c r="P67" s="43">
        <v>1801</v>
      </c>
      <c r="Q67" s="11" t="s">
        <v>157</v>
      </c>
      <c r="R67" s="11" t="s">
        <v>157</v>
      </c>
      <c r="S67" s="11" t="s">
        <v>157</v>
      </c>
      <c r="T67" s="11">
        <v>0</v>
      </c>
      <c r="U67" s="11">
        <v>0</v>
      </c>
      <c r="V67" s="11"/>
      <c r="W67" s="11" t="s">
        <v>157</v>
      </c>
      <c r="X67" s="11">
        <v>10</v>
      </c>
      <c r="Y67" s="11">
        <v>10</v>
      </c>
      <c r="Z67" s="11">
        <v>10</v>
      </c>
      <c r="AA67" s="11">
        <v>10</v>
      </c>
      <c r="AB67" s="11">
        <v>10</v>
      </c>
      <c r="AC67" s="11">
        <v>10</v>
      </c>
      <c r="AD67" s="11">
        <v>10</v>
      </c>
      <c r="AE67" s="11">
        <v>10</v>
      </c>
      <c r="AF67" s="11">
        <v>10</v>
      </c>
      <c r="AG67" s="11">
        <v>10</v>
      </c>
      <c r="AH67" s="11">
        <v>10</v>
      </c>
      <c r="AI67" s="11">
        <v>0</v>
      </c>
      <c r="AJ67" s="11">
        <v>10</v>
      </c>
      <c r="AK67" s="11" t="s">
        <v>157</v>
      </c>
      <c r="AL67" s="11">
        <v>2949</v>
      </c>
      <c r="AM67" s="11">
        <v>4301</v>
      </c>
      <c r="AN67" s="11">
        <v>7424</v>
      </c>
      <c r="AO67" s="11">
        <v>3891</v>
      </c>
      <c r="AP67" s="11">
        <v>2961</v>
      </c>
      <c r="AQ67" s="11">
        <v>3156</v>
      </c>
      <c r="AR67" s="11">
        <v>5587</v>
      </c>
      <c r="AS67" s="11">
        <v>3822</v>
      </c>
      <c r="AT67" s="11">
        <v>1111</v>
      </c>
      <c r="AU67" s="11">
        <v>12264</v>
      </c>
      <c r="AV67" s="11">
        <v>12017</v>
      </c>
      <c r="AW67" s="11">
        <v>5179</v>
      </c>
      <c r="AX67" s="11">
        <v>15162</v>
      </c>
      <c r="AY67" s="11">
        <v>9</v>
      </c>
      <c r="AZ67" s="11">
        <v>9</v>
      </c>
      <c r="BA67" s="11">
        <v>7</v>
      </c>
      <c r="BB67" s="11">
        <v>10</v>
      </c>
      <c r="BC67" s="11">
        <v>8</v>
      </c>
      <c r="BD67" s="11">
        <v>9</v>
      </c>
      <c r="BE67" s="11">
        <v>10</v>
      </c>
      <c r="BF67" s="11">
        <v>10</v>
      </c>
      <c r="BG67" s="11">
        <v>9</v>
      </c>
      <c r="BH67" s="11">
        <v>9</v>
      </c>
      <c r="BI67" s="11">
        <v>11</v>
      </c>
      <c r="BJ67" s="11">
        <v>11</v>
      </c>
      <c r="BK67" s="11">
        <v>23</v>
      </c>
      <c r="BL67" s="11">
        <v>6</v>
      </c>
      <c r="BM67" s="11">
        <v>8</v>
      </c>
      <c r="BN67" s="11">
        <v>5</v>
      </c>
      <c r="BO67" s="11">
        <v>7</v>
      </c>
      <c r="BP67" s="11">
        <v>8</v>
      </c>
      <c r="BQ67" s="11">
        <v>8</v>
      </c>
      <c r="BR67" s="11">
        <v>6</v>
      </c>
      <c r="BS67" s="11">
        <v>9</v>
      </c>
      <c r="BT67" s="11">
        <v>3</v>
      </c>
      <c r="BU67" s="11">
        <v>4</v>
      </c>
      <c r="BV67" s="11">
        <v>5</v>
      </c>
      <c r="BW67" s="11">
        <v>2</v>
      </c>
      <c r="BX67" s="11">
        <v>12</v>
      </c>
      <c r="BY67" s="5"/>
      <c r="BZ67" s="5"/>
      <c r="CA67" s="5"/>
      <c r="CB67" s="5"/>
      <c r="CC67" s="5"/>
      <c r="CD67" s="5"/>
      <c r="CE67" s="5"/>
      <c r="CF67" s="5"/>
      <c r="CG67" s="5"/>
      <c r="CH67" s="5"/>
    </row>
    <row r="68" spans="1:86" ht="12.75" x14ac:dyDescent="0.2">
      <c r="A68">
        <v>167</v>
      </c>
      <c r="B68" s="26">
        <v>46065.378472222503</v>
      </c>
      <c r="C68" s="26">
        <v>45906.424999999697</v>
      </c>
      <c r="D68" s="36">
        <v>15468</v>
      </c>
      <c r="E68" s="11">
        <v>1</v>
      </c>
      <c r="F68" s="11">
        <v>62</v>
      </c>
      <c r="G68" s="31">
        <v>4417</v>
      </c>
      <c r="H68" s="11">
        <v>130</v>
      </c>
      <c r="I68" s="11">
        <v>2898</v>
      </c>
      <c r="J68" s="11" t="s">
        <v>155</v>
      </c>
      <c r="K68" s="11" t="s">
        <v>156</v>
      </c>
      <c r="L68" s="11">
        <v>0</v>
      </c>
      <c r="M68" s="11">
        <v>3</v>
      </c>
      <c r="N68" s="11" t="s">
        <v>501</v>
      </c>
      <c r="O68" s="11" t="s">
        <v>784</v>
      </c>
      <c r="P68" s="43">
        <v>2138</v>
      </c>
      <c r="Q68" s="11" t="s">
        <v>163</v>
      </c>
      <c r="R68" s="11" t="s">
        <v>381</v>
      </c>
      <c r="S68" s="11" t="s">
        <v>874</v>
      </c>
      <c r="T68" s="11">
        <v>1</v>
      </c>
      <c r="U68" s="11" t="s">
        <v>881</v>
      </c>
      <c r="V68" s="11">
        <v>1</v>
      </c>
      <c r="W68" s="11"/>
      <c r="X68" s="11">
        <v>10</v>
      </c>
      <c r="Y68" s="11">
        <v>10</v>
      </c>
      <c r="Z68" s="11">
        <v>10</v>
      </c>
      <c r="AA68" s="11">
        <v>10</v>
      </c>
      <c r="AB68" s="11">
        <v>10</v>
      </c>
      <c r="AC68" s="11">
        <v>10</v>
      </c>
      <c r="AD68" s="11">
        <v>10</v>
      </c>
      <c r="AE68" s="11">
        <v>10</v>
      </c>
      <c r="AF68" s="11">
        <v>10</v>
      </c>
      <c r="AG68" s="11">
        <v>10</v>
      </c>
      <c r="AH68" s="11">
        <v>10</v>
      </c>
      <c r="AI68" s="11">
        <v>10</v>
      </c>
      <c r="AJ68" s="11">
        <v>10</v>
      </c>
      <c r="AK68" s="11"/>
      <c r="AL68" s="11">
        <v>359</v>
      </c>
      <c r="AM68" s="11">
        <v>210</v>
      </c>
      <c r="AN68" s="11">
        <v>1718</v>
      </c>
      <c r="AO68" s="11">
        <v>201</v>
      </c>
      <c r="AP68" s="11">
        <v>1201</v>
      </c>
      <c r="AQ68" s="11">
        <v>487</v>
      </c>
      <c r="AR68" s="11">
        <v>1632</v>
      </c>
      <c r="AS68" s="11">
        <v>537</v>
      </c>
      <c r="AT68" s="11">
        <v>489</v>
      </c>
      <c r="AU68" s="11">
        <v>2437</v>
      </c>
      <c r="AV68" s="11">
        <v>463</v>
      </c>
      <c r="AW68" s="11">
        <v>1352</v>
      </c>
      <c r="AX68" s="11">
        <v>1438</v>
      </c>
      <c r="AY68" s="11">
        <v>10</v>
      </c>
      <c r="AZ68" s="11">
        <v>10</v>
      </c>
      <c r="BA68" s="11">
        <v>7</v>
      </c>
      <c r="BB68" s="11">
        <v>11</v>
      </c>
      <c r="BC68" s="11">
        <v>10</v>
      </c>
      <c r="BD68" s="11">
        <v>11</v>
      </c>
      <c r="BE68" s="11">
        <v>12</v>
      </c>
      <c r="BF68" s="11">
        <v>11</v>
      </c>
      <c r="BG68" s="11">
        <v>10</v>
      </c>
      <c r="BH68" s="11">
        <v>15</v>
      </c>
      <c r="BI68" s="11">
        <v>10</v>
      </c>
      <c r="BJ68" s="11">
        <v>17</v>
      </c>
      <c r="BK68" s="11">
        <v>24</v>
      </c>
      <c r="BL68" s="11">
        <v>3</v>
      </c>
      <c r="BM68" s="11">
        <v>4</v>
      </c>
      <c r="BN68" s="11">
        <v>11</v>
      </c>
      <c r="BO68" s="11">
        <v>3</v>
      </c>
      <c r="BP68" s="11">
        <v>12</v>
      </c>
      <c r="BQ68" s="11">
        <v>8</v>
      </c>
      <c r="BR68" s="11">
        <v>8</v>
      </c>
      <c r="BS68" s="11">
        <v>8</v>
      </c>
      <c r="BT68" s="11">
        <v>4</v>
      </c>
      <c r="BU68" s="11">
        <v>18</v>
      </c>
      <c r="BV68" s="11">
        <v>3</v>
      </c>
      <c r="BW68" s="11">
        <v>7</v>
      </c>
      <c r="BX68" s="11">
        <v>6</v>
      </c>
      <c r="BY68" s="5"/>
      <c r="BZ68" s="5"/>
      <c r="CA68" s="5"/>
      <c r="CB68" s="5"/>
      <c r="CC68" s="5"/>
      <c r="CD68" s="5"/>
      <c r="CE68" s="5"/>
      <c r="CF68" s="5"/>
      <c r="CG68" s="5"/>
      <c r="CH68" s="5"/>
    </row>
    <row r="69" spans="1:86" ht="12.75" x14ac:dyDescent="0.2">
      <c r="A69">
        <v>168</v>
      </c>
      <c r="B69" s="26">
        <v>46085.446527777996</v>
      </c>
      <c r="C69" s="26">
        <v>45924.142361110797</v>
      </c>
      <c r="D69" s="36">
        <v>408034</v>
      </c>
      <c r="E69" s="11">
        <v>1</v>
      </c>
      <c r="F69" s="11">
        <v>335</v>
      </c>
      <c r="G69" s="31">
        <v>216911</v>
      </c>
      <c r="H69" s="11">
        <v>130</v>
      </c>
      <c r="I69" s="11">
        <v>273385</v>
      </c>
      <c r="J69" s="11" t="s">
        <v>155</v>
      </c>
      <c r="K69" s="11" t="s">
        <v>156</v>
      </c>
      <c r="L69" s="11">
        <v>0</v>
      </c>
      <c r="M69" s="11"/>
      <c r="N69" s="11" t="s">
        <v>501</v>
      </c>
      <c r="O69" s="11" t="s">
        <v>784</v>
      </c>
      <c r="P69" s="43">
        <v>2138</v>
      </c>
      <c r="Q69" s="11" t="s">
        <v>163</v>
      </c>
      <c r="R69" s="11" t="s">
        <v>381</v>
      </c>
      <c r="S69" s="11" t="s">
        <v>874</v>
      </c>
      <c r="T69" s="11">
        <v>1</v>
      </c>
      <c r="U69" s="11" t="s">
        <v>881</v>
      </c>
      <c r="V69" s="11">
        <v>1</v>
      </c>
      <c r="W69" s="11"/>
      <c r="X69" s="11">
        <v>10</v>
      </c>
      <c r="Y69" s="11">
        <v>10</v>
      </c>
      <c r="Z69" s="11">
        <v>10</v>
      </c>
      <c r="AA69" s="11">
        <v>10</v>
      </c>
      <c r="AB69" s="11">
        <v>10</v>
      </c>
      <c r="AC69" s="11">
        <v>10</v>
      </c>
      <c r="AD69" s="11">
        <v>10</v>
      </c>
      <c r="AE69" s="11">
        <v>10</v>
      </c>
      <c r="AF69" s="11">
        <v>10</v>
      </c>
      <c r="AG69" s="11">
        <v>10</v>
      </c>
      <c r="AH69" s="11">
        <v>10</v>
      </c>
      <c r="AI69" s="11">
        <v>10</v>
      </c>
      <c r="AJ69" s="11">
        <v>10</v>
      </c>
      <c r="AK69" s="11"/>
      <c r="AL69" s="11">
        <v>2249</v>
      </c>
      <c r="AM69" s="11">
        <v>1023</v>
      </c>
      <c r="AN69" s="11">
        <v>1003</v>
      </c>
      <c r="AO69" s="11">
        <v>5300</v>
      </c>
      <c r="AP69" s="11">
        <v>26797</v>
      </c>
      <c r="AQ69" s="11">
        <v>4408</v>
      </c>
      <c r="AR69" s="11">
        <v>13632</v>
      </c>
      <c r="AS69" s="11">
        <v>11069</v>
      </c>
      <c r="AT69" s="11">
        <v>500</v>
      </c>
      <c r="AU69" s="11">
        <v>8564</v>
      </c>
      <c r="AV69" s="11">
        <v>2707</v>
      </c>
      <c r="AW69" s="11">
        <v>54669</v>
      </c>
      <c r="AX69" s="11">
        <v>2489</v>
      </c>
      <c r="AY69" s="11">
        <v>12</v>
      </c>
      <c r="AZ69" s="11">
        <v>11</v>
      </c>
      <c r="BA69" s="11">
        <v>12</v>
      </c>
      <c r="BB69" s="11">
        <v>16</v>
      </c>
      <c r="BC69" s="11">
        <v>11</v>
      </c>
      <c r="BD69" s="11">
        <v>12</v>
      </c>
      <c r="BE69" s="11">
        <v>16</v>
      </c>
      <c r="BF69" s="11">
        <v>12</v>
      </c>
      <c r="BG69" s="11">
        <v>12</v>
      </c>
      <c r="BH69" s="11">
        <v>19</v>
      </c>
      <c r="BI69" s="11">
        <v>15</v>
      </c>
      <c r="BJ69" s="11">
        <v>19</v>
      </c>
      <c r="BK69" s="11">
        <v>25</v>
      </c>
      <c r="BL69" s="11">
        <v>18</v>
      </c>
      <c r="BM69" s="11">
        <v>16</v>
      </c>
      <c r="BN69" s="11">
        <v>9</v>
      </c>
      <c r="BO69" s="11">
        <v>45</v>
      </c>
      <c r="BP69" s="11">
        <v>39</v>
      </c>
      <c r="BQ69" s="11">
        <v>45</v>
      </c>
      <c r="BR69" s="11">
        <v>60</v>
      </c>
      <c r="BS69" s="11">
        <v>65</v>
      </c>
      <c r="BT69" s="11">
        <v>7</v>
      </c>
      <c r="BU69" s="11">
        <v>50</v>
      </c>
      <c r="BV69" s="11">
        <v>13</v>
      </c>
      <c r="BW69" s="11">
        <v>177</v>
      </c>
      <c r="BX69" s="11">
        <v>9</v>
      </c>
      <c r="BY69" s="5"/>
      <c r="BZ69" s="5"/>
      <c r="CA69" s="5"/>
      <c r="CB69" s="5"/>
      <c r="CC69" s="5"/>
      <c r="CD69" s="5"/>
      <c r="CE69" s="5"/>
      <c r="CF69" s="5"/>
      <c r="CG69" s="5"/>
      <c r="CH69" s="5"/>
    </row>
    <row r="70" spans="1:86" ht="12.75" x14ac:dyDescent="0.2">
      <c r="A70">
        <v>169</v>
      </c>
      <c r="B70" s="26">
        <v>46105.514583333599</v>
      </c>
      <c r="C70" s="26">
        <v>45941.859722221903</v>
      </c>
      <c r="D70" s="36">
        <v>141110</v>
      </c>
      <c r="E70" s="11">
        <v>1</v>
      </c>
      <c r="F70" s="11">
        <v>181</v>
      </c>
      <c r="G70" s="31">
        <v>6134</v>
      </c>
      <c r="H70" s="11">
        <v>130</v>
      </c>
      <c r="I70" s="11">
        <v>119243</v>
      </c>
      <c r="J70" s="11" t="s">
        <v>155</v>
      </c>
      <c r="K70" s="11" t="s">
        <v>156</v>
      </c>
      <c r="L70" s="11">
        <v>0</v>
      </c>
      <c r="M70" s="11"/>
      <c r="N70" s="11" t="s">
        <v>172</v>
      </c>
      <c r="O70" s="11" t="s">
        <v>833</v>
      </c>
      <c r="P70" s="43">
        <v>2895</v>
      </c>
      <c r="Q70" s="11" t="s">
        <v>157</v>
      </c>
      <c r="R70" s="11" t="s">
        <v>157</v>
      </c>
      <c r="S70" s="11" t="s">
        <v>157</v>
      </c>
      <c r="T70" s="11">
        <v>0</v>
      </c>
      <c r="U70" s="11">
        <v>0</v>
      </c>
      <c r="V70" s="11">
        <v>1</v>
      </c>
      <c r="W70" s="11"/>
      <c r="X70" s="11">
        <v>10</v>
      </c>
      <c r="Y70" s="11">
        <v>10</v>
      </c>
      <c r="Z70" s="11">
        <v>10</v>
      </c>
      <c r="AA70" s="11">
        <v>10</v>
      </c>
      <c r="AB70" s="11">
        <v>10</v>
      </c>
      <c r="AC70" s="11">
        <v>10</v>
      </c>
      <c r="AD70" s="11">
        <v>10</v>
      </c>
      <c r="AE70" s="11">
        <v>10</v>
      </c>
      <c r="AF70" s="11">
        <v>10</v>
      </c>
      <c r="AG70" s="11">
        <v>10</v>
      </c>
      <c r="AH70" s="11">
        <v>10</v>
      </c>
      <c r="AI70" s="11">
        <v>10</v>
      </c>
      <c r="AJ70" s="11">
        <v>10</v>
      </c>
      <c r="AK70" s="11"/>
      <c r="AL70" s="11">
        <v>798</v>
      </c>
      <c r="AM70" s="11">
        <v>436</v>
      </c>
      <c r="AN70" s="11">
        <v>1440</v>
      </c>
      <c r="AO70" s="11">
        <v>303</v>
      </c>
      <c r="AP70" s="11">
        <v>3507</v>
      </c>
      <c r="AQ70" s="11">
        <v>1886</v>
      </c>
      <c r="AR70" s="11">
        <v>1931</v>
      </c>
      <c r="AS70" s="11">
        <v>697</v>
      </c>
      <c r="AT70" s="11">
        <v>189</v>
      </c>
      <c r="AU70" s="11">
        <v>1492</v>
      </c>
      <c r="AV70" s="11">
        <v>1023</v>
      </c>
      <c r="AW70" s="11">
        <v>7088</v>
      </c>
      <c r="AX70" s="11">
        <v>503</v>
      </c>
      <c r="AY70" s="11">
        <v>9</v>
      </c>
      <c r="AZ70" s="11">
        <v>10</v>
      </c>
      <c r="BA70" s="11">
        <v>13</v>
      </c>
      <c r="BB70" s="11">
        <v>13</v>
      </c>
      <c r="BC70" s="11">
        <v>10</v>
      </c>
      <c r="BD70" s="11">
        <v>10</v>
      </c>
      <c r="BE70" s="11">
        <v>12</v>
      </c>
      <c r="BF70" s="11">
        <v>11</v>
      </c>
      <c r="BG70" s="11">
        <v>10</v>
      </c>
      <c r="BH70" s="11">
        <v>12</v>
      </c>
      <c r="BI70" s="11">
        <v>12</v>
      </c>
      <c r="BJ70" s="11">
        <v>21</v>
      </c>
      <c r="BK70" s="11">
        <v>24</v>
      </c>
      <c r="BL70" s="11">
        <v>6</v>
      </c>
      <c r="BM70" s="11">
        <v>3</v>
      </c>
      <c r="BN70" s="11">
        <v>18</v>
      </c>
      <c r="BO70" s="11">
        <v>3</v>
      </c>
      <c r="BP70" s="11">
        <v>30</v>
      </c>
      <c r="BQ70" s="11">
        <v>13</v>
      </c>
      <c r="BR70" s="11">
        <v>11</v>
      </c>
      <c r="BS70" s="11">
        <v>8</v>
      </c>
      <c r="BT70" s="11">
        <v>2</v>
      </c>
      <c r="BU70" s="11">
        <v>21</v>
      </c>
      <c r="BV70" s="11">
        <v>6</v>
      </c>
      <c r="BW70" s="11">
        <v>61</v>
      </c>
      <c r="BX70" s="11">
        <v>5</v>
      </c>
      <c r="BY70" s="5"/>
      <c r="BZ70" s="5"/>
      <c r="CA70" s="5"/>
      <c r="CB70" s="5"/>
      <c r="CC70" s="5"/>
      <c r="CD70" s="5"/>
      <c r="CE70" s="5"/>
      <c r="CF70" s="5"/>
      <c r="CG70" s="5"/>
      <c r="CH70" s="5"/>
    </row>
    <row r="71" spans="1:86" ht="12.75" x14ac:dyDescent="0.2">
      <c r="A71">
        <v>170</v>
      </c>
      <c r="B71" s="26">
        <v>46125.582638889202</v>
      </c>
      <c r="C71" s="26">
        <v>45959.577083333003</v>
      </c>
      <c r="D71" s="36">
        <v>430433</v>
      </c>
      <c r="E71" s="11">
        <v>1</v>
      </c>
      <c r="F71" s="11">
        <v>574</v>
      </c>
      <c r="G71" s="31">
        <v>78923</v>
      </c>
      <c r="H71" s="11">
        <v>130</v>
      </c>
      <c r="I71" s="11">
        <v>337894</v>
      </c>
      <c r="J71" s="11" t="s">
        <v>155</v>
      </c>
      <c r="K71" s="11" t="s">
        <v>156</v>
      </c>
      <c r="L71" s="11">
        <v>0</v>
      </c>
      <c r="M71" s="11">
        <v>1</v>
      </c>
      <c r="N71" s="11" t="s">
        <v>627</v>
      </c>
      <c r="O71" s="11" t="s">
        <v>784</v>
      </c>
      <c r="P71" s="43">
        <v>1757</v>
      </c>
      <c r="Q71" s="11" t="s">
        <v>163</v>
      </c>
      <c r="R71" s="11" t="s">
        <v>381</v>
      </c>
      <c r="S71" s="11" t="s">
        <v>874</v>
      </c>
      <c r="T71" s="11">
        <v>1</v>
      </c>
      <c r="U71" s="11" t="s">
        <v>881</v>
      </c>
      <c r="V71" s="11">
        <v>1</v>
      </c>
      <c r="W71" s="11"/>
      <c r="X71" s="11">
        <v>10</v>
      </c>
      <c r="Y71" s="11">
        <v>10</v>
      </c>
      <c r="Z71" s="11">
        <v>10</v>
      </c>
      <c r="AA71" s="11">
        <v>10</v>
      </c>
      <c r="AB71" s="11">
        <v>10</v>
      </c>
      <c r="AC71" s="11">
        <v>10</v>
      </c>
      <c r="AD71" s="11">
        <v>10</v>
      </c>
      <c r="AE71" s="11">
        <v>10</v>
      </c>
      <c r="AF71" s="11">
        <v>10</v>
      </c>
      <c r="AG71" s="11">
        <v>10</v>
      </c>
      <c r="AH71" s="11">
        <v>10</v>
      </c>
      <c r="AI71" s="11">
        <v>10</v>
      </c>
      <c r="AJ71" s="11">
        <v>10</v>
      </c>
      <c r="AK71" s="11"/>
      <c r="AL71" s="11">
        <v>14336</v>
      </c>
      <c r="AM71" s="11">
        <v>3224</v>
      </c>
      <c r="AN71" s="11">
        <v>2026</v>
      </c>
      <c r="AO71" s="11">
        <v>5012</v>
      </c>
      <c r="AP71" s="11">
        <v>729</v>
      </c>
      <c r="AQ71" s="11">
        <v>1753</v>
      </c>
      <c r="AR71" s="11">
        <v>13966</v>
      </c>
      <c r="AS71" s="11">
        <v>9966</v>
      </c>
      <c r="AT71" s="11">
        <v>3483</v>
      </c>
      <c r="AU71" s="11">
        <v>1728</v>
      </c>
      <c r="AV71" s="11">
        <v>5334</v>
      </c>
      <c r="AW71" s="11">
        <v>16848</v>
      </c>
      <c r="AX71" s="11">
        <v>13180</v>
      </c>
      <c r="AY71" s="11">
        <v>5</v>
      </c>
      <c r="AZ71" s="11">
        <v>5</v>
      </c>
      <c r="BA71" s="11">
        <v>6</v>
      </c>
      <c r="BB71" s="11">
        <v>7</v>
      </c>
      <c r="BC71" s="11">
        <v>4</v>
      </c>
      <c r="BD71" s="11">
        <v>5</v>
      </c>
      <c r="BE71" s="11">
        <v>7</v>
      </c>
      <c r="BF71" s="11">
        <v>7</v>
      </c>
      <c r="BG71" s="11">
        <v>5</v>
      </c>
      <c r="BH71" s="11">
        <v>5</v>
      </c>
      <c r="BI71" s="11">
        <v>6</v>
      </c>
      <c r="BJ71" s="11">
        <v>10</v>
      </c>
      <c r="BK71" s="11">
        <v>19</v>
      </c>
      <c r="BL71" s="11">
        <v>46</v>
      </c>
      <c r="BM71" s="11">
        <v>14</v>
      </c>
      <c r="BN71" s="11">
        <v>13</v>
      </c>
      <c r="BO71" s="11">
        <v>33</v>
      </c>
      <c r="BP71" s="11">
        <v>8</v>
      </c>
      <c r="BQ71" s="11">
        <v>9</v>
      </c>
      <c r="BR71" s="11">
        <v>75</v>
      </c>
      <c r="BS71" s="11">
        <v>47</v>
      </c>
      <c r="BT71" s="11">
        <v>19</v>
      </c>
      <c r="BU71" s="11">
        <v>9</v>
      </c>
      <c r="BV71" s="11">
        <v>25</v>
      </c>
      <c r="BW71" s="11">
        <v>87</v>
      </c>
      <c r="BX71" s="11">
        <v>99</v>
      </c>
      <c r="BY71" s="5"/>
      <c r="BZ71" s="5"/>
      <c r="CA71" s="5"/>
      <c r="CB71" s="5"/>
      <c r="CC71" s="5"/>
      <c r="CD71" s="5"/>
      <c r="CE71" s="5"/>
      <c r="CF71" s="5"/>
      <c r="CG71" s="5"/>
      <c r="CH71" s="5"/>
    </row>
    <row r="72" spans="1:86" ht="12.75" x14ac:dyDescent="0.2">
      <c r="A72">
        <v>171</v>
      </c>
      <c r="B72" s="26">
        <v>46145.650694444703</v>
      </c>
      <c r="C72" s="26">
        <v>45977.294444444102</v>
      </c>
      <c r="D72" s="36">
        <v>431756</v>
      </c>
      <c r="E72" s="11">
        <v>1</v>
      </c>
      <c r="F72" s="11">
        <v>166</v>
      </c>
      <c r="G72" s="31">
        <v>393000</v>
      </c>
      <c r="H72" s="11">
        <v>130</v>
      </c>
      <c r="I72" s="11">
        <v>329852</v>
      </c>
      <c r="J72" s="11" t="s">
        <v>155</v>
      </c>
      <c r="K72" s="11" t="s">
        <v>156</v>
      </c>
      <c r="L72" s="11">
        <v>0</v>
      </c>
      <c r="M72" s="11"/>
      <c r="N72" s="11" t="s">
        <v>191</v>
      </c>
      <c r="O72" s="11" t="s">
        <v>799</v>
      </c>
      <c r="P72" s="43">
        <v>78626</v>
      </c>
      <c r="Q72" s="11" t="s">
        <v>163</v>
      </c>
      <c r="R72" s="11" t="s">
        <v>381</v>
      </c>
      <c r="S72" s="11" t="s">
        <v>874</v>
      </c>
      <c r="T72" s="11">
        <v>1</v>
      </c>
      <c r="U72" s="11" t="s">
        <v>881</v>
      </c>
      <c r="V72" s="11">
        <v>1</v>
      </c>
      <c r="W72" s="11"/>
      <c r="X72" s="11">
        <v>10</v>
      </c>
      <c r="Y72" s="11">
        <v>10</v>
      </c>
      <c r="Z72" s="11">
        <v>10</v>
      </c>
      <c r="AA72" s="11">
        <v>10</v>
      </c>
      <c r="AB72" s="11">
        <v>10</v>
      </c>
      <c r="AC72" s="11">
        <v>10</v>
      </c>
      <c r="AD72" s="11">
        <v>10</v>
      </c>
      <c r="AE72" s="11">
        <v>10</v>
      </c>
      <c r="AF72" s="11">
        <v>10</v>
      </c>
      <c r="AG72" s="11">
        <v>10</v>
      </c>
      <c r="AH72" s="11">
        <v>10</v>
      </c>
      <c r="AI72" s="11">
        <v>10</v>
      </c>
      <c r="AJ72" s="11">
        <v>10</v>
      </c>
      <c r="AK72" s="11"/>
      <c r="AL72" s="11">
        <v>10429</v>
      </c>
      <c r="AM72" s="11">
        <v>2297</v>
      </c>
      <c r="AN72" s="11">
        <v>4950</v>
      </c>
      <c r="AO72" s="11">
        <v>60585</v>
      </c>
      <c r="AP72" s="11">
        <v>2304</v>
      </c>
      <c r="AQ72" s="11">
        <v>1170</v>
      </c>
      <c r="AR72" s="11">
        <v>3920</v>
      </c>
      <c r="AS72" s="11">
        <v>531</v>
      </c>
      <c r="AT72" s="11">
        <v>599</v>
      </c>
      <c r="AU72" s="11">
        <v>2665</v>
      </c>
      <c r="AV72" s="11">
        <v>763</v>
      </c>
      <c r="AW72" s="11">
        <v>3581</v>
      </c>
      <c r="AX72" s="11">
        <v>7839</v>
      </c>
      <c r="AY72" s="11">
        <v>12</v>
      </c>
      <c r="AZ72" s="11">
        <v>11</v>
      </c>
      <c r="BA72" s="11">
        <v>10</v>
      </c>
      <c r="BB72" s="11">
        <v>14</v>
      </c>
      <c r="BC72" s="11">
        <v>10</v>
      </c>
      <c r="BD72" s="11">
        <v>10</v>
      </c>
      <c r="BE72" s="11">
        <v>14</v>
      </c>
      <c r="BF72" s="11">
        <v>12</v>
      </c>
      <c r="BG72" s="11">
        <v>11</v>
      </c>
      <c r="BH72" s="11">
        <v>12</v>
      </c>
      <c r="BI72" s="11">
        <v>15</v>
      </c>
      <c r="BJ72" s="11">
        <v>23</v>
      </c>
      <c r="BK72" s="11">
        <v>41</v>
      </c>
      <c r="BL72" s="11">
        <v>13</v>
      </c>
      <c r="BM72" s="11">
        <v>10</v>
      </c>
      <c r="BN72" s="11">
        <v>14</v>
      </c>
      <c r="BO72" s="11">
        <v>9</v>
      </c>
      <c r="BP72" s="11">
        <v>14</v>
      </c>
      <c r="BQ72" s="11">
        <v>9</v>
      </c>
      <c r="BR72" s="11">
        <v>14</v>
      </c>
      <c r="BS72" s="11">
        <v>7</v>
      </c>
      <c r="BT72" s="11">
        <v>7</v>
      </c>
      <c r="BU72" s="11">
        <v>21</v>
      </c>
      <c r="BV72" s="11">
        <v>6</v>
      </c>
      <c r="BW72" s="11">
        <v>13</v>
      </c>
      <c r="BX72" s="11">
        <v>32</v>
      </c>
      <c r="BY72" s="5"/>
      <c r="BZ72" s="5"/>
      <c r="CA72" s="5"/>
      <c r="CB72" s="5"/>
      <c r="CC72" s="5"/>
      <c r="CD72" s="5"/>
      <c r="CE72" s="5"/>
      <c r="CF72" s="5"/>
      <c r="CG72" s="5"/>
      <c r="CH72" s="5"/>
    </row>
    <row r="73" spans="1:86" ht="12.75" x14ac:dyDescent="0.2">
      <c r="A73">
        <v>172</v>
      </c>
      <c r="B73" s="26">
        <v>46165.718750000298</v>
      </c>
      <c r="C73" s="26">
        <v>45995.011805555201</v>
      </c>
      <c r="D73" s="36">
        <v>256980</v>
      </c>
      <c r="E73" s="11">
        <v>2</v>
      </c>
      <c r="F73" s="11">
        <v>76</v>
      </c>
      <c r="G73" s="31">
        <v>194911</v>
      </c>
      <c r="H73" s="11">
        <v>130</v>
      </c>
      <c r="I73" s="11">
        <v>185627</v>
      </c>
      <c r="J73" s="11" t="s">
        <v>155</v>
      </c>
      <c r="K73" s="11" t="s">
        <v>156</v>
      </c>
      <c r="L73" s="11">
        <v>0</v>
      </c>
      <c r="M73" s="11"/>
      <c r="N73" s="11" t="s">
        <v>196</v>
      </c>
      <c r="O73" s="11" t="s">
        <v>784</v>
      </c>
      <c r="P73" s="43">
        <v>1801</v>
      </c>
      <c r="Q73" s="11" t="s">
        <v>157</v>
      </c>
      <c r="R73" s="11" t="s">
        <v>157</v>
      </c>
      <c r="S73" s="11" t="s">
        <v>157</v>
      </c>
      <c r="T73" s="11">
        <v>0</v>
      </c>
      <c r="U73" s="11">
        <v>0</v>
      </c>
      <c r="V73" s="11"/>
      <c r="W73" s="11" t="s">
        <v>157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 t="s">
        <v>157</v>
      </c>
      <c r="AL73" s="11">
        <v>6293</v>
      </c>
      <c r="AM73" s="11">
        <v>3250</v>
      </c>
      <c r="AN73" s="11">
        <v>2738</v>
      </c>
      <c r="AO73" s="11">
        <v>28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56696</v>
      </c>
      <c r="AV73" s="11">
        <v>27</v>
      </c>
      <c r="AW73" s="11">
        <v>1422</v>
      </c>
      <c r="AX73" s="11">
        <v>874</v>
      </c>
      <c r="AY73" s="11">
        <v>9</v>
      </c>
      <c r="AZ73" s="11">
        <v>10</v>
      </c>
      <c r="BA73" s="11">
        <v>9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17</v>
      </c>
      <c r="BI73" s="11">
        <v>0</v>
      </c>
      <c r="BJ73" s="11">
        <v>17</v>
      </c>
      <c r="BK73" s="11">
        <v>28</v>
      </c>
      <c r="BL73" s="11">
        <v>29</v>
      </c>
      <c r="BM73" s="11">
        <v>28</v>
      </c>
      <c r="BN73" s="11">
        <v>7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3</v>
      </c>
      <c r="BV73" s="11">
        <v>0</v>
      </c>
      <c r="BW73" s="11">
        <v>4</v>
      </c>
      <c r="BX73" s="11">
        <v>2</v>
      </c>
      <c r="BY73" s="5"/>
      <c r="BZ73" s="5"/>
      <c r="CA73" s="5"/>
      <c r="CB73" s="5"/>
      <c r="CC73" s="5"/>
      <c r="CD73" s="5"/>
      <c r="CE73" s="5"/>
      <c r="CF73" s="5"/>
      <c r="CG73" s="5"/>
      <c r="CH73" s="5"/>
    </row>
    <row r="74" spans="1:86" ht="12.75" x14ac:dyDescent="0.2">
      <c r="A74">
        <v>173</v>
      </c>
      <c r="B74" s="26">
        <v>46185.786805555799</v>
      </c>
      <c r="C74" s="26">
        <v>46012.7291666663</v>
      </c>
      <c r="D74" s="36">
        <v>352895</v>
      </c>
      <c r="E74" s="11">
        <v>1</v>
      </c>
      <c r="F74" s="11">
        <v>569</v>
      </c>
      <c r="G74" s="31">
        <v>231531</v>
      </c>
      <c r="H74" s="11">
        <v>130</v>
      </c>
      <c r="I74" s="11">
        <v>247756</v>
      </c>
      <c r="J74" s="11" t="s">
        <v>155</v>
      </c>
      <c r="K74" s="11" t="s">
        <v>156</v>
      </c>
      <c r="L74" s="11">
        <v>0</v>
      </c>
      <c r="M74" s="11"/>
      <c r="N74" s="11" t="s">
        <v>186</v>
      </c>
      <c r="O74" s="11" t="s">
        <v>784</v>
      </c>
      <c r="P74" s="43">
        <v>1532</v>
      </c>
      <c r="Q74" s="11" t="s">
        <v>157</v>
      </c>
      <c r="R74" s="11" t="s">
        <v>157</v>
      </c>
      <c r="S74" s="11" t="s">
        <v>157</v>
      </c>
      <c r="T74" s="11">
        <v>0</v>
      </c>
      <c r="U74" s="11">
        <v>0</v>
      </c>
      <c r="V74" s="11"/>
      <c r="W74" s="11" t="s">
        <v>157</v>
      </c>
      <c r="X74" s="11">
        <v>10</v>
      </c>
      <c r="Y74" s="11">
        <v>10</v>
      </c>
      <c r="Z74" s="11">
        <v>10</v>
      </c>
      <c r="AA74" s="11">
        <v>10</v>
      </c>
      <c r="AB74" s="11">
        <v>10</v>
      </c>
      <c r="AC74" s="11">
        <v>10</v>
      </c>
      <c r="AD74" s="11">
        <v>10</v>
      </c>
      <c r="AE74" s="11">
        <v>10</v>
      </c>
      <c r="AF74" s="11">
        <v>10</v>
      </c>
      <c r="AG74" s="11">
        <v>10</v>
      </c>
      <c r="AH74" s="11">
        <v>10</v>
      </c>
      <c r="AI74" s="11">
        <v>0</v>
      </c>
      <c r="AJ74" s="11">
        <v>10</v>
      </c>
      <c r="AK74" s="11" t="s">
        <v>157</v>
      </c>
      <c r="AL74" s="11">
        <v>11165</v>
      </c>
      <c r="AM74" s="11">
        <v>4978</v>
      </c>
      <c r="AN74" s="11">
        <v>9289</v>
      </c>
      <c r="AO74" s="11">
        <v>7104</v>
      </c>
      <c r="AP74" s="11">
        <v>14411</v>
      </c>
      <c r="AQ74" s="11">
        <v>5895</v>
      </c>
      <c r="AR74" s="11">
        <v>12596</v>
      </c>
      <c r="AS74" s="11">
        <v>11505</v>
      </c>
      <c r="AT74" s="11">
        <v>6919</v>
      </c>
      <c r="AU74" s="11">
        <v>3592</v>
      </c>
      <c r="AV74" s="11">
        <v>11290</v>
      </c>
      <c r="AW74" s="11">
        <v>510</v>
      </c>
      <c r="AX74" s="11">
        <v>5091</v>
      </c>
      <c r="AY74" s="11">
        <v>16</v>
      </c>
      <c r="AZ74" s="11">
        <v>14</v>
      </c>
      <c r="BA74" s="11">
        <v>12</v>
      </c>
      <c r="BB74" s="11">
        <v>17</v>
      </c>
      <c r="BC74" s="11">
        <v>12</v>
      </c>
      <c r="BD74" s="11">
        <v>13</v>
      </c>
      <c r="BE74" s="11">
        <v>29</v>
      </c>
      <c r="BF74" s="11">
        <v>20</v>
      </c>
      <c r="BG74" s="11">
        <v>11</v>
      </c>
      <c r="BH74" s="11">
        <v>15</v>
      </c>
      <c r="BI74" s="11">
        <v>27</v>
      </c>
      <c r="BJ74" s="11">
        <v>0</v>
      </c>
      <c r="BK74" s="11">
        <v>35</v>
      </c>
      <c r="BL74" s="11">
        <v>69</v>
      </c>
      <c r="BM74" s="11">
        <v>19</v>
      </c>
      <c r="BN74" s="11">
        <v>30</v>
      </c>
      <c r="BO74" s="11">
        <v>50</v>
      </c>
      <c r="BP74" s="11">
        <v>83</v>
      </c>
      <c r="BQ74" s="11">
        <v>40</v>
      </c>
      <c r="BR74" s="11">
        <v>71</v>
      </c>
      <c r="BS74" s="11">
        <v>79</v>
      </c>
      <c r="BT74" s="11">
        <v>30</v>
      </c>
      <c r="BU74" s="11">
        <v>17</v>
      </c>
      <c r="BV74" s="11">
        <v>26</v>
      </c>
      <c r="BW74" s="11">
        <v>0</v>
      </c>
      <c r="BX74" s="11">
        <v>13</v>
      </c>
      <c r="BY74" s="5"/>
      <c r="BZ74" s="5"/>
      <c r="CA74" s="5"/>
      <c r="CB74" s="5"/>
      <c r="CC74" s="5"/>
      <c r="CD74" s="5"/>
      <c r="CE74" s="5"/>
      <c r="CF74" s="5"/>
      <c r="CG74" s="5"/>
      <c r="CH74" s="5"/>
    </row>
    <row r="75" spans="1:86" ht="12.75" x14ac:dyDescent="0.2">
      <c r="A75">
        <v>174</v>
      </c>
      <c r="B75" s="26">
        <v>46205.854861111402</v>
      </c>
      <c r="C75" s="26">
        <v>46030.4465277774</v>
      </c>
      <c r="D75" s="36">
        <v>406044</v>
      </c>
      <c r="E75" s="11">
        <v>1</v>
      </c>
      <c r="F75" s="11">
        <v>192</v>
      </c>
      <c r="G75" s="31">
        <v>144340</v>
      </c>
      <c r="H75" s="11">
        <v>130</v>
      </c>
      <c r="I75" s="11">
        <v>306618</v>
      </c>
      <c r="J75" s="11" t="s">
        <v>155</v>
      </c>
      <c r="K75" s="11" t="s">
        <v>156</v>
      </c>
      <c r="L75" s="11">
        <v>0</v>
      </c>
      <c r="M75" s="11">
        <v>2</v>
      </c>
      <c r="N75" s="11" t="s">
        <v>180</v>
      </c>
      <c r="O75" s="11" t="s">
        <v>784</v>
      </c>
      <c r="P75" s="43">
        <v>1752</v>
      </c>
      <c r="Q75" s="11" t="s">
        <v>157</v>
      </c>
      <c r="R75" s="11" t="s">
        <v>157</v>
      </c>
      <c r="S75" s="11" t="s">
        <v>157</v>
      </c>
      <c r="T75" s="11">
        <v>0</v>
      </c>
      <c r="U75" s="11">
        <v>0</v>
      </c>
      <c r="V75" s="11"/>
      <c r="W75" s="11" t="s">
        <v>157</v>
      </c>
      <c r="X75" s="11">
        <v>10</v>
      </c>
      <c r="Y75" s="11">
        <v>10</v>
      </c>
      <c r="Z75" s="11">
        <v>10</v>
      </c>
      <c r="AA75" s="11">
        <v>10</v>
      </c>
      <c r="AB75" s="11">
        <v>10</v>
      </c>
      <c r="AC75" s="11">
        <v>10</v>
      </c>
      <c r="AD75" s="11">
        <v>10</v>
      </c>
      <c r="AE75" s="11">
        <v>10</v>
      </c>
      <c r="AF75" s="11">
        <v>10</v>
      </c>
      <c r="AG75" s="11">
        <v>10</v>
      </c>
      <c r="AH75" s="11">
        <v>10</v>
      </c>
      <c r="AI75" s="11">
        <v>10</v>
      </c>
      <c r="AJ75" s="11">
        <v>0</v>
      </c>
      <c r="AK75" s="11" t="s">
        <v>157</v>
      </c>
      <c r="AL75" s="11">
        <v>11798</v>
      </c>
      <c r="AM75" s="11">
        <v>29085</v>
      </c>
      <c r="AN75" s="11">
        <v>1839</v>
      </c>
      <c r="AO75" s="11">
        <v>7811</v>
      </c>
      <c r="AP75" s="11">
        <v>10566</v>
      </c>
      <c r="AQ75" s="11">
        <v>7799</v>
      </c>
      <c r="AR75" s="11">
        <v>12382</v>
      </c>
      <c r="AS75" s="11">
        <v>2822</v>
      </c>
      <c r="AT75" s="11">
        <v>2158</v>
      </c>
      <c r="AU75" s="11">
        <v>3394</v>
      </c>
      <c r="AV75" s="11">
        <v>1977</v>
      </c>
      <c r="AW75" s="11">
        <v>2023</v>
      </c>
      <c r="AX75" s="11">
        <v>5683</v>
      </c>
      <c r="AY75" s="11">
        <v>10</v>
      </c>
      <c r="AZ75" s="11">
        <v>19</v>
      </c>
      <c r="BA75" s="11">
        <v>10</v>
      </c>
      <c r="BB75" s="11">
        <v>14</v>
      </c>
      <c r="BC75" s="11">
        <v>15</v>
      </c>
      <c r="BD75" s="11">
        <v>12</v>
      </c>
      <c r="BE75" s="11">
        <v>25</v>
      </c>
      <c r="BF75" s="11">
        <v>11</v>
      </c>
      <c r="BG75" s="11">
        <v>11</v>
      </c>
      <c r="BH75" s="11">
        <v>11</v>
      </c>
      <c r="BI75" s="11">
        <v>15</v>
      </c>
      <c r="BJ75" s="11">
        <v>16</v>
      </c>
      <c r="BK75" s="11">
        <v>27</v>
      </c>
      <c r="BL75" s="11">
        <v>109</v>
      </c>
      <c r="BM75" s="11">
        <v>41</v>
      </c>
      <c r="BN75" s="11">
        <v>16</v>
      </c>
      <c r="BO75" s="11">
        <v>59</v>
      </c>
      <c r="BP75" s="11">
        <v>86</v>
      </c>
      <c r="BQ75" s="11">
        <v>55</v>
      </c>
      <c r="BR75" s="11">
        <v>95</v>
      </c>
      <c r="BS75" s="11">
        <v>28</v>
      </c>
      <c r="BT75" s="11">
        <v>23</v>
      </c>
      <c r="BU75" s="11">
        <v>30</v>
      </c>
      <c r="BV75" s="11">
        <v>11</v>
      </c>
      <c r="BW75" s="11">
        <v>14</v>
      </c>
      <c r="BX75" s="11">
        <v>53</v>
      </c>
      <c r="BY75" s="5"/>
      <c r="BZ75" s="5"/>
      <c r="CA75" s="5"/>
      <c r="CB75" s="5"/>
      <c r="CC75" s="5"/>
      <c r="CD75" s="5"/>
      <c r="CE75" s="5"/>
      <c r="CF75" s="5"/>
      <c r="CG75" s="5"/>
      <c r="CH75" s="5"/>
    </row>
    <row r="76" spans="1:86" ht="12.75" x14ac:dyDescent="0.2">
      <c r="A76">
        <v>175</v>
      </c>
      <c r="B76" s="26">
        <v>46225.922916666997</v>
      </c>
      <c r="C76" s="26">
        <v>46048.163888888499</v>
      </c>
      <c r="D76" s="36">
        <v>164238</v>
      </c>
      <c r="E76" s="11">
        <v>1</v>
      </c>
      <c r="F76" s="11">
        <v>297</v>
      </c>
      <c r="G76" s="31">
        <v>68156</v>
      </c>
      <c r="H76" s="11">
        <v>130</v>
      </c>
      <c r="I76" s="11">
        <v>428</v>
      </c>
      <c r="J76" s="11" t="s">
        <v>155</v>
      </c>
      <c r="K76" s="11" t="s">
        <v>156</v>
      </c>
      <c r="L76" s="11">
        <v>0</v>
      </c>
      <c r="M76" s="11"/>
      <c r="N76" s="11" t="s">
        <v>223</v>
      </c>
      <c r="O76" s="11" t="s">
        <v>784</v>
      </c>
      <c r="P76" s="43">
        <v>1701</v>
      </c>
      <c r="Q76" s="11" t="s">
        <v>163</v>
      </c>
      <c r="R76" s="11" t="s">
        <v>381</v>
      </c>
      <c r="S76" s="11" t="s">
        <v>874</v>
      </c>
      <c r="T76" s="11">
        <v>1</v>
      </c>
      <c r="U76" s="11" t="s">
        <v>881</v>
      </c>
      <c r="V76" s="11">
        <v>1</v>
      </c>
      <c r="W76" s="11"/>
      <c r="X76" s="11">
        <v>10</v>
      </c>
      <c r="Y76" s="11">
        <v>10</v>
      </c>
      <c r="Z76" s="11">
        <v>10</v>
      </c>
      <c r="AA76" s="11">
        <v>10</v>
      </c>
      <c r="AB76" s="11">
        <v>10</v>
      </c>
      <c r="AC76" s="11">
        <v>10</v>
      </c>
      <c r="AD76" s="11">
        <v>10</v>
      </c>
      <c r="AE76" s="11">
        <v>10</v>
      </c>
      <c r="AF76" s="11">
        <v>10</v>
      </c>
      <c r="AG76" s="11">
        <v>10</v>
      </c>
      <c r="AH76" s="11">
        <v>10</v>
      </c>
      <c r="AI76" s="11">
        <v>10</v>
      </c>
      <c r="AJ76" s="11">
        <v>10</v>
      </c>
      <c r="AK76" s="11"/>
      <c r="AL76" s="11">
        <v>5748</v>
      </c>
      <c r="AM76" s="11">
        <v>2046</v>
      </c>
      <c r="AN76" s="11">
        <v>2916</v>
      </c>
      <c r="AO76" s="11">
        <v>677</v>
      </c>
      <c r="AP76" s="11">
        <v>48182</v>
      </c>
      <c r="AQ76" s="11">
        <v>921</v>
      </c>
      <c r="AR76" s="11">
        <v>9015</v>
      </c>
      <c r="AS76" s="11">
        <v>1693</v>
      </c>
      <c r="AT76" s="11">
        <v>1198</v>
      </c>
      <c r="AU76" s="11">
        <v>13766</v>
      </c>
      <c r="AV76" s="11">
        <v>7319</v>
      </c>
      <c r="AW76" s="11">
        <v>66030</v>
      </c>
      <c r="AX76" s="11">
        <v>921</v>
      </c>
      <c r="AY76" s="11">
        <v>9</v>
      </c>
      <c r="AZ76" s="11">
        <v>10</v>
      </c>
      <c r="BA76" s="11">
        <v>13</v>
      </c>
      <c r="BB76" s="11">
        <v>10</v>
      </c>
      <c r="BC76" s="11">
        <v>17</v>
      </c>
      <c r="BD76" s="11">
        <v>8</v>
      </c>
      <c r="BE76" s="11">
        <v>15</v>
      </c>
      <c r="BF76" s="11">
        <v>14</v>
      </c>
      <c r="BG76" s="11">
        <v>10</v>
      </c>
      <c r="BH76" s="11">
        <v>27</v>
      </c>
      <c r="BI76" s="11">
        <v>10</v>
      </c>
      <c r="BJ76" s="11">
        <v>23</v>
      </c>
      <c r="BK76" s="11">
        <v>24</v>
      </c>
      <c r="BL76" s="11">
        <v>38</v>
      </c>
      <c r="BM76" s="11">
        <v>18</v>
      </c>
      <c r="BN76" s="11">
        <v>19</v>
      </c>
      <c r="BO76" s="11">
        <v>9</v>
      </c>
      <c r="BP76" s="11">
        <v>44</v>
      </c>
      <c r="BQ76" s="11">
        <v>14</v>
      </c>
      <c r="BR76" s="11">
        <v>56</v>
      </c>
      <c r="BS76" s="11">
        <v>14</v>
      </c>
      <c r="BT76" s="11">
        <v>5</v>
      </c>
      <c r="BU76" s="11">
        <v>115</v>
      </c>
      <c r="BV76" s="11">
        <v>42</v>
      </c>
      <c r="BW76" s="11">
        <v>73</v>
      </c>
      <c r="BX76" s="11">
        <v>7</v>
      </c>
      <c r="BY76" s="5"/>
      <c r="BZ76" s="5"/>
      <c r="CA76" s="5"/>
      <c r="CB76" s="5"/>
      <c r="CC76" s="5"/>
      <c r="CD76" s="5"/>
      <c r="CE76" s="5"/>
      <c r="CF76" s="5"/>
      <c r="CG76" s="5"/>
      <c r="CH76" s="5"/>
    </row>
    <row r="77" spans="1:86" ht="12.75" x14ac:dyDescent="0.2">
      <c r="A77">
        <v>176</v>
      </c>
      <c r="B77" s="26">
        <v>46245.990972222498</v>
      </c>
      <c r="C77" s="26">
        <v>46065.881249999598</v>
      </c>
      <c r="D77" s="36">
        <v>175938</v>
      </c>
      <c r="E77" s="11">
        <v>1</v>
      </c>
      <c r="F77" s="11">
        <v>116</v>
      </c>
      <c r="G77" s="31">
        <v>6859</v>
      </c>
      <c r="H77" s="11">
        <v>130</v>
      </c>
      <c r="I77" s="11">
        <v>138301</v>
      </c>
      <c r="J77" s="11" t="s">
        <v>155</v>
      </c>
      <c r="K77" s="11" t="s">
        <v>156</v>
      </c>
      <c r="L77" s="11">
        <v>0</v>
      </c>
      <c r="M77" s="11"/>
      <c r="N77" s="11" t="s">
        <v>212</v>
      </c>
      <c r="O77" s="11" t="s">
        <v>784</v>
      </c>
      <c r="P77" s="43">
        <v>1970</v>
      </c>
      <c r="Q77" s="11" t="s">
        <v>157</v>
      </c>
      <c r="R77" s="11" t="s">
        <v>157</v>
      </c>
      <c r="S77" s="11" t="s">
        <v>157</v>
      </c>
      <c r="T77" s="11">
        <v>0</v>
      </c>
      <c r="U77" s="11">
        <v>0</v>
      </c>
      <c r="V77" s="11">
        <v>1</v>
      </c>
      <c r="W77" s="11"/>
      <c r="X77" s="11">
        <v>10</v>
      </c>
      <c r="Y77" s="11">
        <v>10</v>
      </c>
      <c r="Z77" s="11">
        <v>10</v>
      </c>
      <c r="AA77" s="11">
        <v>10</v>
      </c>
      <c r="AB77" s="11">
        <v>10</v>
      </c>
      <c r="AC77" s="11">
        <v>10</v>
      </c>
      <c r="AD77" s="11">
        <v>10</v>
      </c>
      <c r="AE77" s="11">
        <v>10</v>
      </c>
      <c r="AF77" s="11">
        <v>10</v>
      </c>
      <c r="AG77" s="11">
        <v>10</v>
      </c>
      <c r="AH77" s="11">
        <v>10</v>
      </c>
      <c r="AI77" s="11">
        <v>10</v>
      </c>
      <c r="AJ77" s="11">
        <v>10</v>
      </c>
      <c r="AK77" s="11"/>
      <c r="AL77" s="11">
        <v>1721</v>
      </c>
      <c r="AM77" s="11">
        <v>580</v>
      </c>
      <c r="AN77" s="11">
        <v>1306</v>
      </c>
      <c r="AO77" s="11">
        <v>417</v>
      </c>
      <c r="AP77" s="11">
        <v>2745</v>
      </c>
      <c r="AQ77" s="11">
        <v>4388</v>
      </c>
      <c r="AR77" s="11">
        <v>14892</v>
      </c>
      <c r="AS77" s="11">
        <v>2054</v>
      </c>
      <c r="AT77" s="11">
        <v>292</v>
      </c>
      <c r="AU77" s="11">
        <v>446</v>
      </c>
      <c r="AV77" s="11">
        <v>1633</v>
      </c>
      <c r="AW77" s="11">
        <v>6240</v>
      </c>
      <c r="AX77" s="11">
        <v>845</v>
      </c>
      <c r="AY77" s="11">
        <v>10</v>
      </c>
      <c r="AZ77" s="11">
        <v>11</v>
      </c>
      <c r="BA77" s="11">
        <v>10</v>
      </c>
      <c r="BB77" s="11">
        <v>13</v>
      </c>
      <c r="BC77" s="11">
        <v>9</v>
      </c>
      <c r="BD77" s="11">
        <v>10</v>
      </c>
      <c r="BE77" s="11">
        <v>13</v>
      </c>
      <c r="BF77" s="11">
        <v>12</v>
      </c>
      <c r="BG77" s="11">
        <v>11</v>
      </c>
      <c r="BH77" s="11">
        <v>12</v>
      </c>
      <c r="BI77" s="11">
        <v>15</v>
      </c>
      <c r="BJ77" s="11">
        <v>18</v>
      </c>
      <c r="BK77" s="11">
        <v>25</v>
      </c>
      <c r="BL77" s="11">
        <v>14</v>
      </c>
      <c r="BM77" s="11">
        <v>7</v>
      </c>
      <c r="BN77" s="11">
        <v>9</v>
      </c>
      <c r="BO77" s="11">
        <v>6</v>
      </c>
      <c r="BP77" s="11">
        <v>35</v>
      </c>
      <c r="BQ77" s="11">
        <v>48</v>
      </c>
      <c r="BR77" s="11">
        <v>105</v>
      </c>
      <c r="BS77" s="11">
        <v>25</v>
      </c>
      <c r="BT77" s="11">
        <v>4</v>
      </c>
      <c r="BU77" s="11">
        <v>6</v>
      </c>
      <c r="BV77" s="11">
        <v>22</v>
      </c>
      <c r="BW77" s="11">
        <v>56</v>
      </c>
      <c r="BX77" s="11">
        <v>10</v>
      </c>
      <c r="BY77" s="5"/>
      <c r="BZ77" s="5"/>
      <c r="CA77" s="5"/>
      <c r="CB77" s="5"/>
      <c r="CC77" s="5"/>
      <c r="CD77" s="5"/>
      <c r="CE77" s="5"/>
      <c r="CF77" s="5"/>
      <c r="CG77" s="5"/>
      <c r="CH77" s="5"/>
    </row>
    <row r="78" spans="1:86" ht="12.75" x14ac:dyDescent="0.2">
      <c r="A78">
        <v>177</v>
      </c>
      <c r="B78" s="26">
        <v>46266.059027778101</v>
      </c>
      <c r="C78" s="26">
        <v>46083.598611110698</v>
      </c>
      <c r="D78" s="36">
        <v>168221</v>
      </c>
      <c r="E78" s="11">
        <v>1</v>
      </c>
      <c r="F78" s="11">
        <v>222</v>
      </c>
      <c r="G78" s="31">
        <v>139729</v>
      </c>
      <c r="H78" s="11">
        <v>130</v>
      </c>
      <c r="I78" s="11">
        <v>128434</v>
      </c>
      <c r="J78" s="11" t="s">
        <v>155</v>
      </c>
      <c r="K78" s="11" t="s">
        <v>156</v>
      </c>
      <c r="L78" s="11">
        <v>0</v>
      </c>
      <c r="M78" s="11">
        <v>2</v>
      </c>
      <c r="N78" s="11" t="s">
        <v>182</v>
      </c>
      <c r="O78" s="11" t="s">
        <v>784</v>
      </c>
      <c r="P78" s="43">
        <v>2101</v>
      </c>
      <c r="Q78" s="11" t="s">
        <v>163</v>
      </c>
      <c r="R78" s="11" t="s">
        <v>381</v>
      </c>
      <c r="S78" s="11" t="s">
        <v>874</v>
      </c>
      <c r="T78" s="11">
        <v>1</v>
      </c>
      <c r="U78" s="11" t="s">
        <v>881</v>
      </c>
      <c r="V78" s="11">
        <v>1</v>
      </c>
      <c r="W78" s="11"/>
      <c r="X78" s="11">
        <v>10</v>
      </c>
      <c r="Y78" s="11">
        <v>10</v>
      </c>
      <c r="Z78" s="11">
        <v>10</v>
      </c>
      <c r="AA78" s="11">
        <v>10</v>
      </c>
      <c r="AB78" s="11">
        <v>10</v>
      </c>
      <c r="AC78" s="11">
        <v>10</v>
      </c>
      <c r="AD78" s="11">
        <v>10</v>
      </c>
      <c r="AE78" s="11">
        <v>10</v>
      </c>
      <c r="AF78" s="11">
        <v>10</v>
      </c>
      <c r="AG78" s="11">
        <v>10</v>
      </c>
      <c r="AH78" s="11">
        <v>10</v>
      </c>
      <c r="AI78" s="11">
        <v>10</v>
      </c>
      <c r="AJ78" s="11">
        <v>10</v>
      </c>
      <c r="AK78" s="11"/>
      <c r="AL78" s="11">
        <v>868</v>
      </c>
      <c r="AM78" s="11">
        <v>1135</v>
      </c>
      <c r="AN78" s="11">
        <v>1781</v>
      </c>
      <c r="AO78" s="11">
        <v>1246</v>
      </c>
      <c r="AP78" s="11">
        <v>8014</v>
      </c>
      <c r="AQ78" s="11">
        <v>781</v>
      </c>
      <c r="AR78" s="11">
        <v>3289</v>
      </c>
      <c r="AS78" s="11">
        <v>4611</v>
      </c>
      <c r="AT78" s="11">
        <v>362</v>
      </c>
      <c r="AU78" s="11">
        <v>392</v>
      </c>
      <c r="AV78" s="11">
        <v>1167</v>
      </c>
      <c r="AW78" s="11">
        <v>11714</v>
      </c>
      <c r="AX78" s="11">
        <v>4238</v>
      </c>
      <c r="AY78" s="11">
        <v>9</v>
      </c>
      <c r="AZ78" s="11">
        <v>10</v>
      </c>
      <c r="BA78" s="11">
        <v>10</v>
      </c>
      <c r="BB78" s="11">
        <v>11</v>
      </c>
      <c r="BC78" s="11">
        <v>49</v>
      </c>
      <c r="BD78" s="11">
        <v>10</v>
      </c>
      <c r="BE78" s="11">
        <v>11</v>
      </c>
      <c r="BF78" s="11">
        <v>10</v>
      </c>
      <c r="BG78" s="11">
        <v>10</v>
      </c>
      <c r="BH78" s="11">
        <v>10</v>
      </c>
      <c r="BI78" s="11">
        <v>11</v>
      </c>
      <c r="BJ78" s="11">
        <v>17</v>
      </c>
      <c r="BK78" s="11">
        <v>30</v>
      </c>
      <c r="BL78" s="11">
        <v>7</v>
      </c>
      <c r="BM78" s="11">
        <v>9</v>
      </c>
      <c r="BN78" s="11">
        <v>15</v>
      </c>
      <c r="BO78" s="11">
        <v>9</v>
      </c>
      <c r="BP78" s="11">
        <v>54</v>
      </c>
      <c r="BQ78" s="11">
        <v>8</v>
      </c>
      <c r="BR78" s="11">
        <v>22</v>
      </c>
      <c r="BS78" s="11">
        <v>22</v>
      </c>
      <c r="BT78" s="11">
        <v>4</v>
      </c>
      <c r="BU78" s="11">
        <v>5</v>
      </c>
      <c r="BV78" s="11">
        <v>7</v>
      </c>
      <c r="BW78" s="11">
        <v>92</v>
      </c>
      <c r="BX78" s="11">
        <v>8</v>
      </c>
      <c r="BY78" s="5"/>
      <c r="BZ78" s="5"/>
      <c r="CA78" s="5"/>
      <c r="CB78" s="5"/>
      <c r="CC78" s="5"/>
      <c r="CD78" s="5"/>
      <c r="CE78" s="5"/>
      <c r="CF78" s="5"/>
      <c r="CG78" s="5"/>
      <c r="CH78" s="5"/>
    </row>
    <row r="79" spans="1:86" ht="12.75" x14ac:dyDescent="0.2">
      <c r="A79">
        <v>178</v>
      </c>
      <c r="B79" s="26">
        <v>46286.127083333602</v>
      </c>
      <c r="C79" s="26">
        <v>46101.315972221797</v>
      </c>
      <c r="D79" s="36">
        <v>424468</v>
      </c>
      <c r="E79" s="11">
        <v>1</v>
      </c>
      <c r="F79" s="11">
        <v>272</v>
      </c>
      <c r="G79" s="31">
        <v>245125</v>
      </c>
      <c r="H79" s="11">
        <v>130</v>
      </c>
      <c r="I79" s="11">
        <v>268978</v>
      </c>
      <c r="J79" s="11" t="s">
        <v>155</v>
      </c>
      <c r="K79" s="11" t="s">
        <v>156</v>
      </c>
      <c r="L79" s="11">
        <v>0</v>
      </c>
      <c r="M79" s="11"/>
      <c r="N79" s="11" t="s">
        <v>194</v>
      </c>
      <c r="O79" s="11" t="s">
        <v>783</v>
      </c>
      <c r="P79" s="43">
        <v>11201</v>
      </c>
      <c r="Q79" s="11" t="s">
        <v>157</v>
      </c>
      <c r="R79" s="11" t="s">
        <v>157</v>
      </c>
      <c r="S79" s="11" t="s">
        <v>157</v>
      </c>
      <c r="T79" s="11">
        <v>0</v>
      </c>
      <c r="U79" s="11">
        <v>0</v>
      </c>
      <c r="V79" s="11"/>
      <c r="W79" s="11" t="s">
        <v>157</v>
      </c>
      <c r="X79" s="11">
        <v>10</v>
      </c>
      <c r="Y79" s="11">
        <v>10</v>
      </c>
      <c r="Z79" s="11">
        <v>10</v>
      </c>
      <c r="AA79" s="11">
        <v>10</v>
      </c>
      <c r="AB79" s="11">
        <v>10</v>
      </c>
      <c r="AC79" s="11">
        <v>10</v>
      </c>
      <c r="AD79" s="11">
        <v>10</v>
      </c>
      <c r="AE79" s="11">
        <v>10</v>
      </c>
      <c r="AF79" s="11">
        <v>10</v>
      </c>
      <c r="AG79" s="11">
        <v>10</v>
      </c>
      <c r="AH79" s="11">
        <v>10</v>
      </c>
      <c r="AI79" s="11">
        <v>0</v>
      </c>
      <c r="AJ79" s="11">
        <v>10</v>
      </c>
      <c r="AK79" s="11" t="s">
        <v>157</v>
      </c>
      <c r="AL79" s="11">
        <v>20335</v>
      </c>
      <c r="AM79" s="11">
        <v>1410</v>
      </c>
      <c r="AN79" s="11">
        <v>1083</v>
      </c>
      <c r="AO79" s="11">
        <v>638</v>
      </c>
      <c r="AP79" s="11">
        <v>2303</v>
      </c>
      <c r="AQ79" s="11">
        <v>1226</v>
      </c>
      <c r="AR79" s="11">
        <v>24248</v>
      </c>
      <c r="AS79" s="11">
        <v>17849</v>
      </c>
      <c r="AT79" s="11">
        <v>614</v>
      </c>
      <c r="AU79" s="11">
        <v>60686</v>
      </c>
      <c r="AV79" s="11">
        <v>4808</v>
      </c>
      <c r="AW79" s="11">
        <v>17462</v>
      </c>
      <c r="AX79" s="11">
        <v>2784</v>
      </c>
      <c r="AY79" s="11">
        <v>11</v>
      </c>
      <c r="AZ79" s="11">
        <v>12</v>
      </c>
      <c r="BA79" s="11">
        <v>11</v>
      </c>
      <c r="BB79" s="11">
        <v>17</v>
      </c>
      <c r="BC79" s="11">
        <v>10</v>
      </c>
      <c r="BD79" s="11">
        <v>13</v>
      </c>
      <c r="BE79" s="11">
        <v>15</v>
      </c>
      <c r="BF79" s="11">
        <v>13</v>
      </c>
      <c r="BG79" s="11">
        <v>10</v>
      </c>
      <c r="BH79" s="11">
        <v>19</v>
      </c>
      <c r="BI79" s="11">
        <v>14</v>
      </c>
      <c r="BJ79" s="11">
        <v>22</v>
      </c>
      <c r="BK79" s="11">
        <v>26</v>
      </c>
      <c r="BL79" s="11">
        <v>22</v>
      </c>
      <c r="BM79" s="11">
        <v>11</v>
      </c>
      <c r="BN79" s="11">
        <v>14</v>
      </c>
      <c r="BO79" s="11">
        <v>11</v>
      </c>
      <c r="BP79" s="11">
        <v>28</v>
      </c>
      <c r="BQ79" s="11">
        <v>21</v>
      </c>
      <c r="BR79" s="11">
        <v>20</v>
      </c>
      <c r="BS79" s="11">
        <v>35</v>
      </c>
      <c r="BT79" s="11">
        <v>8</v>
      </c>
      <c r="BU79" s="11">
        <v>87</v>
      </c>
      <c r="BV79" s="11">
        <v>25</v>
      </c>
      <c r="BW79" s="11">
        <v>36</v>
      </c>
      <c r="BX79" s="11">
        <v>35</v>
      </c>
      <c r="BY79" s="5"/>
      <c r="BZ79" s="5"/>
      <c r="CA79" s="5"/>
      <c r="CB79" s="5"/>
      <c r="CC79" s="5"/>
      <c r="CD79" s="5"/>
      <c r="CE79" s="5"/>
      <c r="CF79" s="5"/>
      <c r="CG79" s="5"/>
      <c r="CH79" s="5"/>
    </row>
    <row r="80" spans="1:86" ht="12.75" x14ac:dyDescent="0.2">
      <c r="A80">
        <v>179</v>
      </c>
      <c r="B80" s="26">
        <v>46306.195138889198</v>
      </c>
      <c r="C80" s="26">
        <v>46119.033333332904</v>
      </c>
      <c r="D80" s="36">
        <v>353112</v>
      </c>
      <c r="E80" s="11">
        <v>1</v>
      </c>
      <c r="F80" s="11">
        <v>196</v>
      </c>
      <c r="G80" s="31">
        <v>272865</v>
      </c>
      <c r="H80" s="11">
        <v>130</v>
      </c>
      <c r="I80" s="11">
        <v>237619</v>
      </c>
      <c r="J80" s="11" t="s">
        <v>155</v>
      </c>
      <c r="K80" s="11" t="s">
        <v>156</v>
      </c>
      <c r="L80" s="11">
        <v>0</v>
      </c>
      <c r="M80" s="11">
        <v>4</v>
      </c>
      <c r="N80" s="11" t="s">
        <v>836</v>
      </c>
      <c r="O80" s="11" t="s">
        <v>784</v>
      </c>
      <c r="P80" s="43">
        <v>1545</v>
      </c>
      <c r="Q80" s="11" t="s">
        <v>157</v>
      </c>
      <c r="R80" s="11" t="s">
        <v>157</v>
      </c>
      <c r="S80" s="11" t="s">
        <v>157</v>
      </c>
      <c r="T80" s="11">
        <v>0</v>
      </c>
      <c r="U80" s="11">
        <v>0</v>
      </c>
      <c r="V80" s="11"/>
      <c r="W80" s="11" t="s">
        <v>157</v>
      </c>
      <c r="X80" s="11">
        <v>10</v>
      </c>
      <c r="Y80" s="11">
        <v>10</v>
      </c>
      <c r="Z80" s="11">
        <v>10</v>
      </c>
      <c r="AA80" s="11">
        <v>10</v>
      </c>
      <c r="AB80" s="11">
        <v>0</v>
      </c>
      <c r="AC80" s="11">
        <v>10</v>
      </c>
      <c r="AD80" s="11">
        <v>10</v>
      </c>
      <c r="AE80" s="11">
        <v>10</v>
      </c>
      <c r="AF80" s="11">
        <v>10</v>
      </c>
      <c r="AG80" s="11">
        <v>10</v>
      </c>
      <c r="AH80" s="11">
        <v>10</v>
      </c>
      <c r="AI80" s="11">
        <v>10</v>
      </c>
      <c r="AJ80" s="11">
        <v>10</v>
      </c>
      <c r="AK80" s="11" t="s">
        <v>157</v>
      </c>
      <c r="AL80" s="11">
        <v>841</v>
      </c>
      <c r="AM80" s="11">
        <v>2010</v>
      </c>
      <c r="AN80" s="11">
        <v>3377</v>
      </c>
      <c r="AO80" s="11">
        <v>9266</v>
      </c>
      <c r="AP80" s="11">
        <v>26163</v>
      </c>
      <c r="AQ80" s="11">
        <v>3221</v>
      </c>
      <c r="AR80" s="11">
        <v>16626</v>
      </c>
      <c r="AS80" s="11">
        <v>1886</v>
      </c>
      <c r="AT80" s="11">
        <v>631</v>
      </c>
      <c r="AU80" s="11">
        <v>3686</v>
      </c>
      <c r="AV80" s="11">
        <v>1353</v>
      </c>
      <c r="AW80" s="11">
        <v>7902</v>
      </c>
      <c r="AX80" s="11">
        <v>38510</v>
      </c>
      <c r="AY80" s="11">
        <v>8</v>
      </c>
      <c r="AZ80" s="11">
        <v>9</v>
      </c>
      <c r="BA80" s="11">
        <v>6</v>
      </c>
      <c r="BB80" s="11">
        <v>11</v>
      </c>
      <c r="BC80" s="11">
        <v>6</v>
      </c>
      <c r="BD80" s="11">
        <v>8</v>
      </c>
      <c r="BE80" s="11">
        <v>9</v>
      </c>
      <c r="BF80" s="11">
        <v>8</v>
      </c>
      <c r="BG80" s="11">
        <v>7</v>
      </c>
      <c r="BH80" s="11">
        <v>8</v>
      </c>
      <c r="BI80" s="11">
        <v>10</v>
      </c>
      <c r="BJ80" s="11">
        <v>14</v>
      </c>
      <c r="BK80" s="11">
        <v>20</v>
      </c>
      <c r="BL80" s="11">
        <v>5</v>
      </c>
      <c r="BM80" s="11">
        <v>18</v>
      </c>
      <c r="BN80" s="11">
        <v>32</v>
      </c>
      <c r="BO80" s="11">
        <v>32</v>
      </c>
      <c r="BP80" s="11">
        <v>55</v>
      </c>
      <c r="BQ80" s="11">
        <v>24</v>
      </c>
      <c r="BR80" s="11">
        <v>133</v>
      </c>
      <c r="BS80" s="11">
        <v>11</v>
      </c>
      <c r="BT80" s="11">
        <v>3</v>
      </c>
      <c r="BU80" s="11">
        <v>25</v>
      </c>
      <c r="BV80" s="11">
        <v>9</v>
      </c>
      <c r="BW80" s="11">
        <v>70</v>
      </c>
      <c r="BX80" s="11">
        <v>52</v>
      </c>
      <c r="BY80" s="5"/>
      <c r="BZ80" s="5"/>
      <c r="CA80" s="5"/>
      <c r="CB80" s="5"/>
      <c r="CC80" s="5"/>
      <c r="CD80" s="5"/>
      <c r="CE80" s="5"/>
      <c r="CF80" s="5"/>
      <c r="CG80" s="5"/>
      <c r="CH80" s="5"/>
    </row>
    <row r="81" spans="1:86" ht="12.75" x14ac:dyDescent="0.2">
      <c r="A81">
        <v>180</v>
      </c>
      <c r="B81" s="26">
        <v>46326.2631944448</v>
      </c>
      <c r="C81" s="26">
        <v>46136.750694444003</v>
      </c>
      <c r="D81" s="36">
        <v>431993</v>
      </c>
      <c r="E81" s="11">
        <v>1</v>
      </c>
      <c r="F81" s="11">
        <v>299</v>
      </c>
      <c r="G81" s="31">
        <v>288788</v>
      </c>
      <c r="H81" s="11">
        <v>130</v>
      </c>
      <c r="I81" s="11">
        <v>159172</v>
      </c>
      <c r="J81" s="11" t="s">
        <v>155</v>
      </c>
      <c r="K81" s="11" t="s">
        <v>156</v>
      </c>
      <c r="L81" s="11">
        <v>0</v>
      </c>
      <c r="M81" s="11">
        <v>5</v>
      </c>
      <c r="N81" s="11" t="s">
        <v>182</v>
      </c>
      <c r="O81" s="11" t="s">
        <v>784</v>
      </c>
      <c r="P81" s="43">
        <v>2101</v>
      </c>
      <c r="Q81" s="11" t="s">
        <v>163</v>
      </c>
      <c r="R81" s="11" t="s">
        <v>381</v>
      </c>
      <c r="S81" s="11" t="s">
        <v>874</v>
      </c>
      <c r="T81" s="11">
        <v>1</v>
      </c>
      <c r="U81" s="11" t="s">
        <v>881</v>
      </c>
      <c r="V81" s="11">
        <v>1</v>
      </c>
      <c r="W81" s="11"/>
      <c r="X81" s="11">
        <v>10</v>
      </c>
      <c r="Y81" s="11">
        <v>10</v>
      </c>
      <c r="Z81" s="11">
        <v>10</v>
      </c>
      <c r="AA81" s="11">
        <v>10</v>
      </c>
      <c r="AB81" s="11">
        <v>10</v>
      </c>
      <c r="AC81" s="11">
        <v>10</v>
      </c>
      <c r="AD81" s="11">
        <v>10</v>
      </c>
      <c r="AE81" s="11">
        <v>10</v>
      </c>
      <c r="AF81" s="11">
        <v>10</v>
      </c>
      <c r="AG81" s="11">
        <v>10</v>
      </c>
      <c r="AH81" s="11">
        <v>10</v>
      </c>
      <c r="AI81" s="11">
        <v>10</v>
      </c>
      <c r="AJ81" s="11">
        <v>10</v>
      </c>
      <c r="AK81" s="11"/>
      <c r="AL81" s="11">
        <v>39282</v>
      </c>
      <c r="AM81" s="11">
        <v>3837</v>
      </c>
      <c r="AN81" s="11">
        <v>4706</v>
      </c>
      <c r="AO81" s="11">
        <v>11418</v>
      </c>
      <c r="AP81" s="11">
        <v>22647</v>
      </c>
      <c r="AQ81" s="11">
        <v>4412</v>
      </c>
      <c r="AR81" s="11">
        <v>62502</v>
      </c>
      <c r="AS81" s="11">
        <v>21398</v>
      </c>
      <c r="AT81" s="11">
        <v>1391</v>
      </c>
      <c r="AU81" s="11">
        <v>22268</v>
      </c>
      <c r="AV81" s="11">
        <v>15836</v>
      </c>
      <c r="AW81" s="11">
        <v>45397</v>
      </c>
      <c r="AX81" s="11">
        <v>12952</v>
      </c>
      <c r="AY81" s="11">
        <v>12</v>
      </c>
      <c r="AZ81" s="11">
        <v>11</v>
      </c>
      <c r="BA81" s="11">
        <v>10</v>
      </c>
      <c r="BB81" s="11">
        <v>13</v>
      </c>
      <c r="BC81" s="11">
        <v>8</v>
      </c>
      <c r="BD81" s="11">
        <v>10</v>
      </c>
      <c r="BE81" s="11">
        <v>14</v>
      </c>
      <c r="BF81" s="11">
        <v>12</v>
      </c>
      <c r="BG81" s="11">
        <v>11</v>
      </c>
      <c r="BH81" s="11">
        <v>14</v>
      </c>
      <c r="BI81" s="11">
        <v>13</v>
      </c>
      <c r="BJ81" s="11">
        <v>11</v>
      </c>
      <c r="BK81" s="11">
        <v>26</v>
      </c>
      <c r="BL81" s="11">
        <v>17</v>
      </c>
      <c r="BM81" s="11">
        <v>15</v>
      </c>
      <c r="BN81" s="11">
        <v>10</v>
      </c>
      <c r="BO81" s="11">
        <v>7</v>
      </c>
      <c r="BP81" s="11">
        <v>36</v>
      </c>
      <c r="BQ81" s="11">
        <v>17</v>
      </c>
      <c r="BR81" s="11">
        <v>20</v>
      </c>
      <c r="BS81" s="11">
        <v>7</v>
      </c>
      <c r="BT81" s="11">
        <v>8</v>
      </c>
      <c r="BU81" s="11">
        <v>80</v>
      </c>
      <c r="BV81" s="11">
        <v>11</v>
      </c>
      <c r="BW81" s="11">
        <v>53</v>
      </c>
      <c r="BX81" s="11">
        <v>5</v>
      </c>
      <c r="BY81" s="5"/>
      <c r="BZ81" s="5"/>
      <c r="CA81" s="5"/>
      <c r="CB81" s="5"/>
      <c r="CC81" s="5"/>
      <c r="CD81" s="5"/>
      <c r="CE81" s="5"/>
      <c r="CF81" s="5"/>
      <c r="CG81" s="5"/>
      <c r="CH81" s="5"/>
    </row>
    <row r="82" spans="1:86" ht="12.75" x14ac:dyDescent="0.2">
      <c r="A82">
        <v>181</v>
      </c>
      <c r="B82" s="26">
        <v>46346.331250000301</v>
      </c>
      <c r="C82" s="26">
        <v>46154.468055555102</v>
      </c>
      <c r="D82" s="36">
        <v>277766</v>
      </c>
      <c r="E82" s="11">
        <v>1</v>
      </c>
      <c r="F82" s="11">
        <v>65</v>
      </c>
      <c r="G82" s="31">
        <v>8480</v>
      </c>
      <c r="H82" s="11">
        <v>130</v>
      </c>
      <c r="I82" s="11">
        <v>259472</v>
      </c>
      <c r="J82" s="11" t="s">
        <v>155</v>
      </c>
      <c r="K82" s="11" t="s">
        <v>156</v>
      </c>
      <c r="L82" s="11">
        <v>0</v>
      </c>
      <c r="M82" s="11"/>
      <c r="N82" s="11" t="s">
        <v>182</v>
      </c>
      <c r="O82" s="11" t="s">
        <v>784</v>
      </c>
      <c r="P82" s="43">
        <v>2101</v>
      </c>
      <c r="Q82" s="11" t="s">
        <v>163</v>
      </c>
      <c r="R82" s="11" t="s">
        <v>381</v>
      </c>
      <c r="S82" s="11" t="s">
        <v>874</v>
      </c>
      <c r="T82" s="11">
        <v>1</v>
      </c>
      <c r="U82" s="11" t="s">
        <v>881</v>
      </c>
      <c r="V82" s="11">
        <v>1</v>
      </c>
      <c r="W82" s="11"/>
      <c r="X82" s="11">
        <v>10</v>
      </c>
      <c r="Y82" s="11">
        <v>10</v>
      </c>
      <c r="Z82" s="11">
        <v>10</v>
      </c>
      <c r="AA82" s="11">
        <v>10</v>
      </c>
      <c r="AB82" s="11">
        <v>10</v>
      </c>
      <c r="AC82" s="11">
        <v>10</v>
      </c>
      <c r="AD82" s="11">
        <v>10</v>
      </c>
      <c r="AE82" s="11">
        <v>10</v>
      </c>
      <c r="AF82" s="11">
        <v>10</v>
      </c>
      <c r="AG82" s="11">
        <v>10</v>
      </c>
      <c r="AH82" s="11">
        <v>10</v>
      </c>
      <c r="AI82" s="11">
        <v>10</v>
      </c>
      <c r="AJ82" s="11">
        <v>10</v>
      </c>
      <c r="AK82" s="11"/>
      <c r="AL82" s="11">
        <v>2317</v>
      </c>
      <c r="AM82" s="11">
        <v>1781</v>
      </c>
      <c r="AN82" s="11">
        <v>1530</v>
      </c>
      <c r="AO82" s="11">
        <v>1539</v>
      </c>
      <c r="AP82" s="11">
        <v>2408</v>
      </c>
      <c r="AQ82" s="11">
        <v>2429</v>
      </c>
      <c r="AR82" s="11">
        <v>1207</v>
      </c>
      <c r="AS82" s="11">
        <v>917</v>
      </c>
      <c r="AT82" s="11">
        <v>716</v>
      </c>
      <c r="AU82" s="11">
        <v>383</v>
      </c>
      <c r="AV82" s="11">
        <v>605</v>
      </c>
      <c r="AW82" s="11">
        <v>1377</v>
      </c>
      <c r="AX82" s="11">
        <v>788</v>
      </c>
      <c r="AY82" s="11">
        <v>14</v>
      </c>
      <c r="AZ82" s="11">
        <v>13</v>
      </c>
      <c r="BA82" s="11">
        <v>12</v>
      </c>
      <c r="BB82" s="11">
        <v>23</v>
      </c>
      <c r="BC82" s="11">
        <v>11</v>
      </c>
      <c r="BD82" s="11">
        <v>10</v>
      </c>
      <c r="BE82" s="11">
        <v>16</v>
      </c>
      <c r="BF82" s="11">
        <v>13</v>
      </c>
      <c r="BG82" s="11">
        <v>13</v>
      </c>
      <c r="BH82" s="11">
        <v>13</v>
      </c>
      <c r="BI82" s="11">
        <v>15</v>
      </c>
      <c r="BJ82" s="11">
        <v>24</v>
      </c>
      <c r="BK82" s="11">
        <v>25</v>
      </c>
      <c r="BL82" s="11">
        <v>23</v>
      </c>
      <c r="BM82" s="11">
        <v>8</v>
      </c>
      <c r="BN82" s="11">
        <v>10</v>
      </c>
      <c r="BO82" s="11">
        <v>10</v>
      </c>
      <c r="BP82" s="11">
        <v>11</v>
      </c>
      <c r="BQ82" s="11">
        <v>5</v>
      </c>
      <c r="BR82" s="11">
        <v>9</v>
      </c>
      <c r="BS82" s="11">
        <v>8</v>
      </c>
      <c r="BT82" s="11">
        <v>6</v>
      </c>
      <c r="BU82" s="11">
        <v>4</v>
      </c>
      <c r="BV82" s="11">
        <v>5</v>
      </c>
      <c r="BW82" s="11">
        <v>12</v>
      </c>
      <c r="BX82" s="11">
        <v>5</v>
      </c>
      <c r="BY82" s="5"/>
      <c r="BZ82" s="5"/>
      <c r="CA82" s="5"/>
      <c r="CB82" s="5"/>
      <c r="CC82" s="5"/>
      <c r="CD82" s="5"/>
      <c r="CE82" s="5"/>
      <c r="CF82" s="5"/>
      <c r="CG82" s="5"/>
      <c r="CH82" s="5"/>
    </row>
    <row r="83" spans="1:86" ht="12.75" x14ac:dyDescent="0.2">
      <c r="A83">
        <v>182</v>
      </c>
      <c r="B83" s="26">
        <v>46366.399305555897</v>
      </c>
      <c r="C83" s="26">
        <v>46172.185416666303</v>
      </c>
      <c r="D83" s="36">
        <v>417053</v>
      </c>
      <c r="E83" s="11">
        <v>1</v>
      </c>
      <c r="F83" s="11">
        <v>51</v>
      </c>
      <c r="G83" s="31">
        <v>3050</v>
      </c>
      <c r="H83" s="11">
        <v>130</v>
      </c>
      <c r="I83" s="11">
        <v>377425</v>
      </c>
      <c r="J83" s="11" t="s">
        <v>155</v>
      </c>
      <c r="K83" s="11" t="s">
        <v>156</v>
      </c>
      <c r="L83" s="11">
        <v>0</v>
      </c>
      <c r="M83" s="11"/>
      <c r="N83" s="11" t="s">
        <v>428</v>
      </c>
      <c r="O83" s="11" t="s">
        <v>784</v>
      </c>
      <c r="P83" s="43">
        <v>1730</v>
      </c>
      <c r="Q83" s="11" t="s">
        <v>157</v>
      </c>
      <c r="R83" s="11" t="s">
        <v>157</v>
      </c>
      <c r="S83" s="11" t="s">
        <v>157</v>
      </c>
      <c r="T83" s="11">
        <v>0</v>
      </c>
      <c r="U83" s="11">
        <v>0</v>
      </c>
      <c r="V83" s="11"/>
      <c r="W83" s="11" t="s">
        <v>157</v>
      </c>
      <c r="X83" s="11">
        <v>10</v>
      </c>
      <c r="Y83" s="11">
        <v>10</v>
      </c>
      <c r="Z83" s="11">
        <v>10</v>
      </c>
      <c r="AA83" s="11">
        <v>10</v>
      </c>
      <c r="AB83" s="11">
        <v>10</v>
      </c>
      <c r="AC83" s="11">
        <v>10</v>
      </c>
      <c r="AD83" s="11">
        <v>10</v>
      </c>
      <c r="AE83" s="11">
        <v>0</v>
      </c>
      <c r="AF83" s="11">
        <v>0</v>
      </c>
      <c r="AG83" s="11">
        <v>10</v>
      </c>
      <c r="AH83" s="11">
        <v>0</v>
      </c>
      <c r="AI83" s="11">
        <v>0</v>
      </c>
      <c r="AJ83" s="11">
        <v>10</v>
      </c>
      <c r="AK83" s="11" t="s">
        <v>157</v>
      </c>
      <c r="AL83" s="11">
        <v>1265</v>
      </c>
      <c r="AM83" s="11">
        <v>987</v>
      </c>
      <c r="AN83" s="11">
        <v>1381</v>
      </c>
      <c r="AO83" s="11">
        <v>990</v>
      </c>
      <c r="AP83" s="11">
        <v>2389</v>
      </c>
      <c r="AQ83" s="11">
        <v>1089</v>
      </c>
      <c r="AR83" s="11">
        <v>3016</v>
      </c>
      <c r="AS83" s="11">
        <v>4719</v>
      </c>
      <c r="AT83" s="11">
        <v>3589</v>
      </c>
      <c r="AU83" s="11">
        <v>1473</v>
      </c>
      <c r="AV83" s="11">
        <v>8907</v>
      </c>
      <c r="AW83" s="11">
        <v>4300</v>
      </c>
      <c r="AX83" s="11">
        <v>4141</v>
      </c>
      <c r="AY83" s="11">
        <v>13</v>
      </c>
      <c r="AZ83" s="11">
        <v>10</v>
      </c>
      <c r="BA83" s="11">
        <v>11</v>
      </c>
      <c r="BB83" s="11">
        <v>16</v>
      </c>
      <c r="BC83" s="11">
        <v>12</v>
      </c>
      <c r="BD83" s="11">
        <v>15</v>
      </c>
      <c r="BE83" s="11">
        <v>19</v>
      </c>
      <c r="BF83" s="11">
        <v>24</v>
      </c>
      <c r="BG83" s="11">
        <v>21</v>
      </c>
      <c r="BH83" s="11">
        <v>16</v>
      </c>
      <c r="BI83" s="11">
        <v>24</v>
      </c>
      <c r="BJ83" s="11">
        <v>26</v>
      </c>
      <c r="BK83" s="11">
        <v>28</v>
      </c>
      <c r="BL83" s="11">
        <v>12</v>
      </c>
      <c r="BM83" s="11">
        <v>5</v>
      </c>
      <c r="BN83" s="11">
        <v>9</v>
      </c>
      <c r="BO83" s="11">
        <v>7</v>
      </c>
      <c r="BP83" s="11">
        <v>8</v>
      </c>
      <c r="BQ83" s="11">
        <v>7</v>
      </c>
      <c r="BR83" s="11">
        <v>8</v>
      </c>
      <c r="BS83" s="11">
        <v>23</v>
      </c>
      <c r="BT83" s="11">
        <v>18</v>
      </c>
      <c r="BU83" s="11">
        <v>9</v>
      </c>
      <c r="BV83" s="11">
        <v>24</v>
      </c>
      <c r="BW83" s="11">
        <v>16</v>
      </c>
      <c r="BX83" s="11">
        <v>21</v>
      </c>
      <c r="BY83" s="5"/>
      <c r="BZ83" s="5"/>
      <c r="CA83" s="5"/>
      <c r="CB83" s="5"/>
      <c r="CC83" s="5"/>
      <c r="CD83" s="5"/>
      <c r="CE83" s="5"/>
      <c r="CF83" s="5"/>
      <c r="CG83" s="5"/>
      <c r="CH83" s="5"/>
    </row>
    <row r="84" spans="1:86" ht="12.75" x14ac:dyDescent="0.2">
      <c r="A84">
        <v>183</v>
      </c>
      <c r="B84" s="26">
        <v>46386.467361111398</v>
      </c>
      <c r="C84" s="26">
        <v>46189.902777777403</v>
      </c>
      <c r="D84" s="36">
        <v>106167</v>
      </c>
      <c r="E84" s="11">
        <v>1</v>
      </c>
      <c r="F84" s="11">
        <v>194</v>
      </c>
      <c r="G84" s="31">
        <v>20058</v>
      </c>
      <c r="H84" s="11">
        <v>130</v>
      </c>
      <c r="I84" s="11">
        <v>4129</v>
      </c>
      <c r="J84" s="11" t="s">
        <v>155</v>
      </c>
      <c r="K84" s="11" t="s">
        <v>156</v>
      </c>
      <c r="L84" s="11">
        <v>0</v>
      </c>
      <c r="M84" s="11"/>
      <c r="N84" s="11" t="s">
        <v>202</v>
      </c>
      <c r="O84" s="11" t="s">
        <v>793</v>
      </c>
      <c r="P84" s="43">
        <v>23218</v>
      </c>
      <c r="Q84" s="11" t="s">
        <v>157</v>
      </c>
      <c r="R84" s="11" t="s">
        <v>157</v>
      </c>
      <c r="S84" s="11" t="s">
        <v>157</v>
      </c>
      <c r="T84" s="11">
        <v>0</v>
      </c>
      <c r="U84" s="11">
        <v>0</v>
      </c>
      <c r="V84" s="11"/>
      <c r="W84" s="11" t="s">
        <v>157</v>
      </c>
      <c r="X84" s="11">
        <v>10</v>
      </c>
      <c r="Y84" s="11">
        <v>10</v>
      </c>
      <c r="Z84" s="11">
        <v>10</v>
      </c>
      <c r="AA84" s="11">
        <v>10</v>
      </c>
      <c r="AB84" s="11">
        <v>10</v>
      </c>
      <c r="AC84" s="11">
        <v>10</v>
      </c>
      <c r="AD84" s="11">
        <v>10</v>
      </c>
      <c r="AE84" s="11">
        <v>10</v>
      </c>
      <c r="AF84" s="11">
        <v>10</v>
      </c>
      <c r="AG84" s="11">
        <v>10</v>
      </c>
      <c r="AH84" s="11">
        <v>10</v>
      </c>
      <c r="AI84" s="11">
        <v>0</v>
      </c>
      <c r="AJ84" s="11">
        <v>10</v>
      </c>
      <c r="AK84" s="11" t="s">
        <v>157</v>
      </c>
      <c r="AL84" s="11">
        <v>3629</v>
      </c>
      <c r="AM84" s="11">
        <v>4607</v>
      </c>
      <c r="AN84" s="11">
        <v>62079</v>
      </c>
      <c r="AO84" s="11">
        <v>2050</v>
      </c>
      <c r="AP84" s="11">
        <v>6244</v>
      </c>
      <c r="AQ84" s="11">
        <v>1907</v>
      </c>
      <c r="AR84" s="11">
        <v>2793</v>
      </c>
      <c r="AS84" s="11">
        <v>3656</v>
      </c>
      <c r="AT84" s="11">
        <v>424</v>
      </c>
      <c r="AU84" s="11">
        <v>5108</v>
      </c>
      <c r="AV84" s="11">
        <v>3027</v>
      </c>
      <c r="AW84" s="11">
        <v>1596</v>
      </c>
      <c r="AX84" s="11">
        <v>4475</v>
      </c>
      <c r="AY84" s="11">
        <v>10</v>
      </c>
      <c r="AZ84" s="11">
        <v>11</v>
      </c>
      <c r="BA84" s="11">
        <v>17</v>
      </c>
      <c r="BB84" s="11">
        <v>11</v>
      </c>
      <c r="BC84" s="11">
        <v>9</v>
      </c>
      <c r="BD84" s="11">
        <v>10</v>
      </c>
      <c r="BE84" s="11">
        <v>16</v>
      </c>
      <c r="BF84" s="11">
        <v>14</v>
      </c>
      <c r="BG84" s="11">
        <v>11</v>
      </c>
      <c r="BH84" s="11">
        <v>11</v>
      </c>
      <c r="BI84" s="11">
        <v>14</v>
      </c>
      <c r="BJ84" s="11">
        <v>22</v>
      </c>
      <c r="BK84" s="11">
        <v>30</v>
      </c>
      <c r="BL84" s="11">
        <v>14</v>
      </c>
      <c r="BM84" s="11">
        <v>4</v>
      </c>
      <c r="BN84" s="11">
        <v>139</v>
      </c>
      <c r="BO84" s="11">
        <v>4</v>
      </c>
      <c r="BP84" s="11">
        <v>34</v>
      </c>
      <c r="BQ84" s="11">
        <v>5</v>
      </c>
      <c r="BR84" s="11">
        <v>9</v>
      </c>
      <c r="BS84" s="11">
        <v>16</v>
      </c>
      <c r="BT84" s="11">
        <v>3</v>
      </c>
      <c r="BU84" s="11">
        <v>12</v>
      </c>
      <c r="BV84" s="11">
        <v>6</v>
      </c>
      <c r="BW84" s="11">
        <v>5</v>
      </c>
      <c r="BX84" s="11">
        <v>11</v>
      </c>
      <c r="BY84" s="5"/>
      <c r="BZ84" s="5"/>
      <c r="CA84" s="5"/>
      <c r="CB84" s="5"/>
      <c r="CC84" s="5"/>
      <c r="CD84" s="5"/>
      <c r="CE84" s="5"/>
      <c r="CF84" s="5"/>
      <c r="CG84" s="5"/>
      <c r="CH84" s="5"/>
    </row>
    <row r="85" spans="1:86" ht="12.75" x14ac:dyDescent="0.2">
      <c r="A85">
        <v>184</v>
      </c>
      <c r="B85" s="26">
        <v>46406.535416667</v>
      </c>
      <c r="C85" s="26">
        <v>46207.620138888502</v>
      </c>
      <c r="D85" s="36">
        <v>407749</v>
      </c>
      <c r="E85" s="11">
        <v>1</v>
      </c>
      <c r="F85" s="11">
        <v>206</v>
      </c>
      <c r="G85" s="31">
        <v>80199</v>
      </c>
      <c r="H85" s="11">
        <v>130</v>
      </c>
      <c r="I85" s="11">
        <v>344025</v>
      </c>
      <c r="J85" s="11" t="s">
        <v>155</v>
      </c>
      <c r="K85" s="11" t="s">
        <v>156</v>
      </c>
      <c r="L85" s="11">
        <v>0</v>
      </c>
      <c r="M85" s="11"/>
      <c r="N85" s="11" t="s">
        <v>566</v>
      </c>
      <c r="O85" s="11" t="s">
        <v>785</v>
      </c>
      <c r="P85" s="43">
        <v>3820</v>
      </c>
      <c r="Q85" s="11" t="s">
        <v>163</v>
      </c>
      <c r="R85" s="11" t="s">
        <v>381</v>
      </c>
      <c r="S85" s="11" t="s">
        <v>874</v>
      </c>
      <c r="T85" s="11">
        <v>1</v>
      </c>
      <c r="U85" s="11" t="s">
        <v>881</v>
      </c>
      <c r="V85" s="11">
        <v>1</v>
      </c>
      <c r="W85" s="11"/>
      <c r="X85" s="11">
        <v>10</v>
      </c>
      <c r="Y85" s="11">
        <v>10</v>
      </c>
      <c r="Z85" s="11">
        <v>10</v>
      </c>
      <c r="AA85" s="11">
        <v>10</v>
      </c>
      <c r="AB85" s="11">
        <v>10</v>
      </c>
      <c r="AC85" s="11">
        <v>10</v>
      </c>
      <c r="AD85" s="11">
        <v>10</v>
      </c>
      <c r="AE85" s="11">
        <v>10</v>
      </c>
      <c r="AF85" s="11">
        <v>10</v>
      </c>
      <c r="AG85" s="11">
        <v>10</v>
      </c>
      <c r="AH85" s="11">
        <v>10</v>
      </c>
      <c r="AI85" s="11">
        <v>10</v>
      </c>
      <c r="AJ85" s="11">
        <v>10</v>
      </c>
      <c r="AK85" s="11"/>
      <c r="AL85" s="11">
        <v>2946</v>
      </c>
      <c r="AM85" s="11">
        <v>3025</v>
      </c>
      <c r="AN85" s="11">
        <v>1332</v>
      </c>
      <c r="AO85" s="11">
        <v>1454</v>
      </c>
      <c r="AP85" s="11">
        <v>6581</v>
      </c>
      <c r="AQ85" s="11">
        <v>2724</v>
      </c>
      <c r="AR85" s="11">
        <v>1836</v>
      </c>
      <c r="AS85" s="11">
        <v>1716</v>
      </c>
      <c r="AT85" s="11">
        <v>572</v>
      </c>
      <c r="AU85" s="11">
        <v>2750</v>
      </c>
      <c r="AV85" s="11">
        <v>2869</v>
      </c>
      <c r="AW85" s="11">
        <v>26497</v>
      </c>
      <c r="AX85" s="11">
        <v>8566</v>
      </c>
      <c r="AY85" s="11">
        <v>12</v>
      </c>
      <c r="AZ85" s="11">
        <v>12</v>
      </c>
      <c r="BA85" s="11">
        <v>14</v>
      </c>
      <c r="BB85" s="11">
        <v>20</v>
      </c>
      <c r="BC85" s="11">
        <v>15</v>
      </c>
      <c r="BD85" s="11">
        <v>10</v>
      </c>
      <c r="BE85" s="11">
        <v>18</v>
      </c>
      <c r="BF85" s="11">
        <v>12</v>
      </c>
      <c r="BG85" s="11">
        <v>11</v>
      </c>
      <c r="BH85" s="11">
        <v>14</v>
      </c>
      <c r="BI85" s="11">
        <v>17</v>
      </c>
      <c r="BJ85" s="11">
        <v>22</v>
      </c>
      <c r="BK85" s="11">
        <v>22</v>
      </c>
      <c r="BL85" s="11">
        <v>25</v>
      </c>
      <c r="BM85" s="11">
        <v>15</v>
      </c>
      <c r="BN85" s="11">
        <v>16</v>
      </c>
      <c r="BO85" s="11">
        <v>10</v>
      </c>
      <c r="BP85" s="11">
        <v>57</v>
      </c>
      <c r="BQ85" s="11">
        <v>15</v>
      </c>
      <c r="BR85" s="11">
        <v>16</v>
      </c>
      <c r="BS85" s="11">
        <v>20</v>
      </c>
      <c r="BT85" s="11">
        <v>9</v>
      </c>
      <c r="BU85" s="11">
        <v>27</v>
      </c>
      <c r="BV85" s="11">
        <v>24</v>
      </c>
      <c r="BW85" s="11">
        <v>105</v>
      </c>
      <c r="BX85" s="11">
        <v>58</v>
      </c>
      <c r="BY85" s="5"/>
      <c r="BZ85" s="5"/>
      <c r="CA85" s="5"/>
      <c r="CB85" s="5"/>
      <c r="CC85" s="5"/>
      <c r="CD85" s="5"/>
      <c r="CE85" s="5"/>
      <c r="CF85" s="5"/>
      <c r="CG85" s="5"/>
      <c r="CH85" s="5"/>
    </row>
    <row r="86" spans="1:86" ht="12.75" x14ac:dyDescent="0.2">
      <c r="A86">
        <v>185</v>
      </c>
      <c r="B86" s="26">
        <v>46426.603472222501</v>
      </c>
      <c r="C86" s="26">
        <v>46225.337499999601</v>
      </c>
      <c r="D86" s="36">
        <v>408225</v>
      </c>
      <c r="E86" s="11">
        <v>1</v>
      </c>
      <c r="F86" s="11">
        <v>394</v>
      </c>
      <c r="G86" s="31">
        <v>278538</v>
      </c>
      <c r="H86" s="11">
        <v>130</v>
      </c>
      <c r="I86" s="11">
        <v>286365</v>
      </c>
      <c r="J86" s="11" t="s">
        <v>155</v>
      </c>
      <c r="K86" s="11" t="s">
        <v>156</v>
      </c>
      <c r="L86" s="11">
        <v>0</v>
      </c>
      <c r="M86" s="11">
        <v>1</v>
      </c>
      <c r="N86" s="11" t="s">
        <v>175</v>
      </c>
      <c r="O86" s="11" t="s">
        <v>783</v>
      </c>
      <c r="P86" s="43">
        <v>11706</v>
      </c>
      <c r="Q86" s="11" t="s">
        <v>163</v>
      </c>
      <c r="R86" s="11" t="s">
        <v>381</v>
      </c>
      <c r="S86" s="11" t="s">
        <v>874</v>
      </c>
      <c r="T86" s="11">
        <v>1</v>
      </c>
      <c r="U86" s="11" t="s">
        <v>881</v>
      </c>
      <c r="V86" s="11">
        <v>1</v>
      </c>
      <c r="W86" s="11"/>
      <c r="X86" s="11">
        <v>10</v>
      </c>
      <c r="Y86" s="11">
        <v>10</v>
      </c>
      <c r="Z86" s="11">
        <v>10</v>
      </c>
      <c r="AA86" s="11">
        <v>10</v>
      </c>
      <c r="AB86" s="11">
        <v>10</v>
      </c>
      <c r="AC86" s="11">
        <v>10</v>
      </c>
      <c r="AD86" s="11">
        <v>10</v>
      </c>
      <c r="AE86" s="11">
        <v>10</v>
      </c>
      <c r="AF86" s="11">
        <v>10</v>
      </c>
      <c r="AG86" s="11">
        <v>10</v>
      </c>
      <c r="AH86" s="11">
        <v>10</v>
      </c>
      <c r="AI86" s="11">
        <v>10</v>
      </c>
      <c r="AJ86" s="11">
        <v>10</v>
      </c>
      <c r="AK86" s="11"/>
      <c r="AL86" s="11">
        <v>3874</v>
      </c>
      <c r="AM86" s="11">
        <v>1186</v>
      </c>
      <c r="AN86" s="11">
        <v>25777</v>
      </c>
      <c r="AO86" s="11">
        <v>25548</v>
      </c>
      <c r="AP86" s="11">
        <v>21377</v>
      </c>
      <c r="AQ86" s="11">
        <v>12167</v>
      </c>
      <c r="AR86" s="11">
        <v>8017</v>
      </c>
      <c r="AS86" s="11">
        <v>1995</v>
      </c>
      <c r="AT86" s="11">
        <v>597</v>
      </c>
      <c r="AU86" s="11">
        <v>1102</v>
      </c>
      <c r="AV86" s="11">
        <v>1486</v>
      </c>
      <c r="AW86" s="11">
        <v>9145</v>
      </c>
      <c r="AX86" s="11">
        <v>8032</v>
      </c>
      <c r="AY86" s="11">
        <v>11</v>
      </c>
      <c r="AZ86" s="11">
        <v>9</v>
      </c>
      <c r="BA86" s="11">
        <v>11</v>
      </c>
      <c r="BB86" s="11">
        <v>12</v>
      </c>
      <c r="BC86" s="11">
        <v>9</v>
      </c>
      <c r="BD86" s="11">
        <v>9</v>
      </c>
      <c r="BE86" s="11">
        <v>12</v>
      </c>
      <c r="BF86" s="11">
        <v>11</v>
      </c>
      <c r="BG86" s="11">
        <v>10</v>
      </c>
      <c r="BH86" s="11">
        <v>10</v>
      </c>
      <c r="BI86" s="11">
        <v>11</v>
      </c>
      <c r="BJ86" s="11">
        <v>12</v>
      </c>
      <c r="BK86" s="11">
        <v>23</v>
      </c>
      <c r="BL86" s="11">
        <v>11</v>
      </c>
      <c r="BM86" s="11">
        <v>4</v>
      </c>
      <c r="BN86" s="11">
        <v>71</v>
      </c>
      <c r="BO86" s="11">
        <v>56</v>
      </c>
      <c r="BP86" s="11">
        <v>87</v>
      </c>
      <c r="BQ86" s="11">
        <v>65</v>
      </c>
      <c r="BR86" s="11">
        <v>48</v>
      </c>
      <c r="BS86" s="11">
        <v>15</v>
      </c>
      <c r="BT86" s="11">
        <v>3</v>
      </c>
      <c r="BU86" s="11">
        <v>12</v>
      </c>
      <c r="BV86" s="11">
        <v>8</v>
      </c>
      <c r="BW86" s="11">
        <v>80</v>
      </c>
      <c r="BX86" s="11">
        <v>34</v>
      </c>
      <c r="BY86" s="5"/>
      <c r="BZ86" s="5"/>
      <c r="CA86" s="5"/>
      <c r="CB86" s="5"/>
      <c r="CC86" s="5"/>
      <c r="CD86" s="5"/>
      <c r="CE86" s="5"/>
      <c r="CF86" s="5"/>
      <c r="CG86" s="5"/>
      <c r="CH86" s="5"/>
    </row>
    <row r="87" spans="1:86" ht="12.75" x14ac:dyDescent="0.2">
      <c r="A87">
        <v>186</v>
      </c>
      <c r="B87" s="26">
        <v>46446.671527778097</v>
      </c>
      <c r="C87" s="26">
        <v>46243.054861110701</v>
      </c>
      <c r="D87" s="36">
        <v>26768</v>
      </c>
      <c r="E87" s="11">
        <v>1</v>
      </c>
      <c r="F87" s="11">
        <v>146</v>
      </c>
      <c r="G87" s="31">
        <v>7525</v>
      </c>
      <c r="H87" s="11">
        <v>131</v>
      </c>
      <c r="I87" s="11">
        <v>2616</v>
      </c>
      <c r="J87" s="11" t="s">
        <v>155</v>
      </c>
      <c r="K87" s="11" t="s">
        <v>156</v>
      </c>
      <c r="L87" s="11">
        <v>0</v>
      </c>
      <c r="M87" s="11"/>
      <c r="N87" s="11" t="s">
        <v>265</v>
      </c>
      <c r="O87" s="11" t="s">
        <v>788</v>
      </c>
      <c r="P87" s="43">
        <v>7080</v>
      </c>
      <c r="Q87" s="11" t="s">
        <v>229</v>
      </c>
      <c r="R87" s="11" t="s">
        <v>229</v>
      </c>
      <c r="S87" s="11" t="s">
        <v>874</v>
      </c>
      <c r="T87" s="11">
        <v>0</v>
      </c>
      <c r="U87" s="11">
        <v>0</v>
      </c>
      <c r="V87" s="11">
        <v>1</v>
      </c>
      <c r="W87" s="11"/>
      <c r="X87" s="11">
        <v>10</v>
      </c>
      <c r="Y87" s="11">
        <v>10</v>
      </c>
      <c r="Z87" s="11">
        <v>10</v>
      </c>
      <c r="AA87" s="11">
        <v>10</v>
      </c>
      <c r="AB87" s="11">
        <v>10</v>
      </c>
      <c r="AC87" s="11">
        <v>10</v>
      </c>
      <c r="AD87" s="11">
        <v>10</v>
      </c>
      <c r="AE87" s="11">
        <v>10</v>
      </c>
      <c r="AF87" s="11">
        <v>10</v>
      </c>
      <c r="AG87" s="11">
        <v>10</v>
      </c>
      <c r="AH87" s="11">
        <v>10</v>
      </c>
      <c r="AI87" s="11">
        <v>10</v>
      </c>
      <c r="AJ87" s="11">
        <v>10</v>
      </c>
      <c r="AK87" s="11"/>
      <c r="AL87" s="11">
        <v>2007</v>
      </c>
      <c r="AM87" s="11">
        <v>1202</v>
      </c>
      <c r="AN87" s="11">
        <v>850</v>
      </c>
      <c r="AO87" s="11">
        <v>939</v>
      </c>
      <c r="AP87" s="11">
        <v>1494</v>
      </c>
      <c r="AQ87" s="11">
        <v>485</v>
      </c>
      <c r="AR87" s="11">
        <v>2674</v>
      </c>
      <c r="AS87" s="11">
        <v>1104</v>
      </c>
      <c r="AT87" s="11">
        <v>926</v>
      </c>
      <c r="AU87" s="11">
        <v>5404</v>
      </c>
      <c r="AV87" s="11">
        <v>613</v>
      </c>
      <c r="AW87" s="11">
        <v>4429</v>
      </c>
      <c r="AX87" s="11">
        <v>1713</v>
      </c>
      <c r="AY87" s="11">
        <v>12</v>
      </c>
      <c r="AZ87" s="11">
        <v>12</v>
      </c>
      <c r="BA87" s="11">
        <v>11</v>
      </c>
      <c r="BB87" s="11">
        <v>15</v>
      </c>
      <c r="BC87" s="11">
        <v>11</v>
      </c>
      <c r="BD87" s="11">
        <v>12</v>
      </c>
      <c r="BE87" s="11">
        <v>16</v>
      </c>
      <c r="BF87" s="11">
        <v>15</v>
      </c>
      <c r="BG87" s="11">
        <v>12</v>
      </c>
      <c r="BH87" s="11">
        <v>14</v>
      </c>
      <c r="BI87" s="11">
        <v>16</v>
      </c>
      <c r="BJ87" s="11">
        <v>25</v>
      </c>
      <c r="BK87" s="11">
        <v>26</v>
      </c>
      <c r="BL87" s="11">
        <v>21</v>
      </c>
      <c r="BM87" s="11">
        <v>18</v>
      </c>
      <c r="BN87" s="11">
        <v>16</v>
      </c>
      <c r="BO87" s="11">
        <v>14</v>
      </c>
      <c r="BP87" s="11">
        <v>25</v>
      </c>
      <c r="BQ87" s="11">
        <v>11</v>
      </c>
      <c r="BR87" s="11">
        <v>25</v>
      </c>
      <c r="BS87" s="11">
        <v>19</v>
      </c>
      <c r="BT87" s="11">
        <v>15</v>
      </c>
      <c r="BU87" s="11">
        <v>48</v>
      </c>
      <c r="BV87" s="11">
        <v>10</v>
      </c>
      <c r="BW87" s="11">
        <v>57</v>
      </c>
      <c r="BX87" s="11">
        <v>17</v>
      </c>
      <c r="BY87" s="5"/>
      <c r="BZ87" s="5"/>
      <c r="CA87" s="5"/>
      <c r="CB87" s="5"/>
      <c r="CC87" s="5"/>
      <c r="CD87" s="5"/>
      <c r="CE87" s="5"/>
      <c r="CF87" s="5"/>
      <c r="CG87" s="5"/>
      <c r="CH87" s="5"/>
    </row>
    <row r="88" spans="1:86" ht="12.75" x14ac:dyDescent="0.2">
      <c r="A88">
        <v>187</v>
      </c>
      <c r="B88" s="26">
        <v>46466.7395833337</v>
      </c>
      <c r="C88" s="26">
        <v>46260.7722222218</v>
      </c>
      <c r="D88" s="36">
        <v>109362</v>
      </c>
      <c r="E88" s="11">
        <v>1</v>
      </c>
      <c r="F88" s="11">
        <v>55</v>
      </c>
      <c r="G88" s="31">
        <v>95115</v>
      </c>
      <c r="H88" s="11">
        <v>131</v>
      </c>
      <c r="I88" s="11">
        <v>66055</v>
      </c>
      <c r="J88" s="11" t="s">
        <v>155</v>
      </c>
      <c r="K88" s="11" t="s">
        <v>156</v>
      </c>
      <c r="L88" s="11">
        <v>28</v>
      </c>
      <c r="M88" s="11"/>
      <c r="N88" s="11" t="s">
        <v>498</v>
      </c>
      <c r="O88" s="11" t="s">
        <v>790</v>
      </c>
      <c r="P88" s="43">
        <v>29715</v>
      </c>
      <c r="Q88" s="11" t="s">
        <v>289</v>
      </c>
      <c r="R88" s="11" t="s">
        <v>381</v>
      </c>
      <c r="S88" s="11" t="s">
        <v>874</v>
      </c>
      <c r="T88" s="11">
        <v>1</v>
      </c>
      <c r="U88" s="11" t="s">
        <v>882</v>
      </c>
      <c r="V88" s="11">
        <v>1</v>
      </c>
      <c r="W88" s="11"/>
      <c r="X88" s="11">
        <v>10</v>
      </c>
      <c r="Y88" s="11">
        <v>10</v>
      </c>
      <c r="Z88" s="11">
        <v>10</v>
      </c>
      <c r="AA88" s="11">
        <v>10</v>
      </c>
      <c r="AB88" s="11">
        <v>10</v>
      </c>
      <c r="AC88" s="11">
        <v>10</v>
      </c>
      <c r="AD88" s="11">
        <v>10</v>
      </c>
      <c r="AE88" s="11">
        <v>10</v>
      </c>
      <c r="AF88" s="11">
        <v>10</v>
      </c>
      <c r="AG88" s="11">
        <v>10</v>
      </c>
      <c r="AH88" s="11">
        <v>10</v>
      </c>
      <c r="AI88" s="11">
        <v>10</v>
      </c>
      <c r="AJ88" s="11">
        <v>10</v>
      </c>
      <c r="AK88" s="11"/>
      <c r="AL88" s="11">
        <v>4268</v>
      </c>
      <c r="AM88" s="11">
        <v>4921</v>
      </c>
      <c r="AN88" s="11">
        <v>1320</v>
      </c>
      <c r="AO88" s="11">
        <v>223</v>
      </c>
      <c r="AP88" s="11">
        <v>5242</v>
      </c>
      <c r="AQ88" s="11">
        <v>17264</v>
      </c>
      <c r="AR88" s="11">
        <v>1575</v>
      </c>
      <c r="AS88" s="11">
        <v>5657</v>
      </c>
      <c r="AT88" s="11">
        <v>236</v>
      </c>
      <c r="AU88" s="11">
        <v>278</v>
      </c>
      <c r="AV88" s="11">
        <v>219</v>
      </c>
      <c r="AW88" s="11">
        <v>1211</v>
      </c>
      <c r="AX88" s="11">
        <v>399</v>
      </c>
      <c r="AY88" s="11">
        <v>9</v>
      </c>
      <c r="AZ88" s="11">
        <v>9</v>
      </c>
      <c r="BA88" s="11">
        <v>9</v>
      </c>
      <c r="BB88" s="11">
        <v>9</v>
      </c>
      <c r="BC88" s="11">
        <v>8</v>
      </c>
      <c r="BD88" s="11">
        <v>8</v>
      </c>
      <c r="BE88" s="11">
        <v>9</v>
      </c>
      <c r="BF88" s="11">
        <v>9</v>
      </c>
      <c r="BG88" s="11">
        <v>9</v>
      </c>
      <c r="BH88" s="11">
        <v>10</v>
      </c>
      <c r="BI88" s="11">
        <v>9</v>
      </c>
      <c r="BJ88" s="11">
        <v>10</v>
      </c>
      <c r="BK88" s="11">
        <v>25</v>
      </c>
      <c r="BL88" s="11">
        <v>2</v>
      </c>
      <c r="BM88" s="11">
        <v>3</v>
      </c>
      <c r="BN88" s="11">
        <v>2</v>
      </c>
      <c r="BO88" s="11">
        <v>2</v>
      </c>
      <c r="BP88" s="11">
        <v>7</v>
      </c>
      <c r="BQ88" s="11">
        <v>4</v>
      </c>
      <c r="BR88" s="11">
        <v>8</v>
      </c>
      <c r="BS88" s="11">
        <v>4</v>
      </c>
      <c r="BT88" s="11">
        <v>3</v>
      </c>
      <c r="BU88" s="11">
        <v>2</v>
      </c>
      <c r="BV88" s="11">
        <v>2</v>
      </c>
      <c r="BW88" s="11">
        <v>5</v>
      </c>
      <c r="BX88" s="11">
        <v>3</v>
      </c>
      <c r="BY88" s="5"/>
      <c r="BZ88" s="5"/>
      <c r="CA88" s="5"/>
      <c r="CB88" s="5"/>
      <c r="CC88" s="5"/>
      <c r="CD88" s="5"/>
      <c r="CE88" s="5"/>
      <c r="CF88" s="5"/>
      <c r="CG88" s="5"/>
      <c r="CH88" s="5"/>
    </row>
    <row r="89" spans="1:86" ht="12.75" x14ac:dyDescent="0.2">
      <c r="A89">
        <v>188</v>
      </c>
      <c r="B89" s="26">
        <v>46486.8076388892</v>
      </c>
      <c r="C89" s="26">
        <v>46278.489583332899</v>
      </c>
      <c r="D89" s="36">
        <v>243522</v>
      </c>
      <c r="E89" s="11">
        <v>1</v>
      </c>
      <c r="F89" s="11">
        <v>304</v>
      </c>
      <c r="G89" s="31">
        <v>108870</v>
      </c>
      <c r="H89" s="11">
        <v>131</v>
      </c>
      <c r="I89" s="11">
        <v>189324</v>
      </c>
      <c r="J89" s="11" t="s">
        <v>155</v>
      </c>
      <c r="K89" s="11" t="s">
        <v>156</v>
      </c>
      <c r="L89" s="11">
        <v>26</v>
      </c>
      <c r="M89" s="11"/>
      <c r="N89" s="11" t="s">
        <v>519</v>
      </c>
      <c r="O89" s="11" t="s">
        <v>795</v>
      </c>
      <c r="P89" s="43">
        <v>17101</v>
      </c>
      <c r="Q89" s="11" t="s">
        <v>236</v>
      </c>
      <c r="R89" s="11" t="s">
        <v>229</v>
      </c>
      <c r="S89" s="11" t="s">
        <v>874</v>
      </c>
      <c r="T89" s="11">
        <v>0</v>
      </c>
      <c r="U89" s="11">
        <v>0</v>
      </c>
      <c r="V89" s="11"/>
      <c r="W89" s="11" t="s">
        <v>157</v>
      </c>
      <c r="X89" s="11">
        <v>10</v>
      </c>
      <c r="Y89" s="11">
        <v>10</v>
      </c>
      <c r="Z89" s="11">
        <v>10</v>
      </c>
      <c r="AA89" s="11">
        <v>10</v>
      </c>
      <c r="AB89" s="11">
        <v>10</v>
      </c>
      <c r="AC89" s="11">
        <v>10</v>
      </c>
      <c r="AD89" s="11">
        <v>10</v>
      </c>
      <c r="AE89" s="11">
        <v>10</v>
      </c>
      <c r="AF89" s="11">
        <v>10</v>
      </c>
      <c r="AG89" s="11">
        <v>10</v>
      </c>
      <c r="AH89" s="11">
        <v>10</v>
      </c>
      <c r="AI89" s="11">
        <v>0</v>
      </c>
      <c r="AJ89" s="11">
        <v>10</v>
      </c>
      <c r="AK89" s="11" t="s">
        <v>157</v>
      </c>
      <c r="AL89" s="11">
        <v>2290</v>
      </c>
      <c r="AM89" s="11">
        <v>1975</v>
      </c>
      <c r="AN89" s="11">
        <v>2008</v>
      </c>
      <c r="AO89" s="11">
        <v>3285</v>
      </c>
      <c r="AP89" s="11">
        <v>13531</v>
      </c>
      <c r="AQ89" s="11">
        <v>2031</v>
      </c>
      <c r="AR89" s="11">
        <v>5700</v>
      </c>
      <c r="AS89" s="11">
        <v>4763</v>
      </c>
      <c r="AT89" s="11">
        <v>664</v>
      </c>
      <c r="AU89" s="11">
        <v>2667</v>
      </c>
      <c r="AV89" s="11">
        <v>1362</v>
      </c>
      <c r="AW89" s="11">
        <v>5704</v>
      </c>
      <c r="AX89" s="11">
        <v>7369</v>
      </c>
      <c r="AY89" s="11">
        <v>10</v>
      </c>
      <c r="AZ89" s="11">
        <v>12</v>
      </c>
      <c r="BA89" s="11">
        <v>7</v>
      </c>
      <c r="BB89" s="11">
        <v>13</v>
      </c>
      <c r="BC89" s="11">
        <v>5</v>
      </c>
      <c r="BD89" s="11">
        <v>5</v>
      </c>
      <c r="BE89" s="11">
        <v>8</v>
      </c>
      <c r="BF89" s="11">
        <v>8</v>
      </c>
      <c r="BG89" s="11">
        <v>8</v>
      </c>
      <c r="BH89" s="11">
        <v>7</v>
      </c>
      <c r="BI89" s="11">
        <v>7</v>
      </c>
      <c r="BJ89" s="11">
        <v>11</v>
      </c>
      <c r="BK89" s="11">
        <v>36</v>
      </c>
      <c r="BL89" s="11">
        <v>9</v>
      </c>
      <c r="BM89" s="11">
        <v>5</v>
      </c>
      <c r="BN89" s="11">
        <v>6</v>
      </c>
      <c r="BO89" s="11">
        <v>8</v>
      </c>
      <c r="BP89" s="11">
        <v>14</v>
      </c>
      <c r="BQ89" s="11">
        <v>14</v>
      </c>
      <c r="BR89" s="11">
        <v>9</v>
      </c>
      <c r="BS89" s="11">
        <v>20</v>
      </c>
      <c r="BT89" s="11">
        <v>6</v>
      </c>
      <c r="BU89" s="11">
        <v>14</v>
      </c>
      <c r="BV89" s="11">
        <v>7</v>
      </c>
      <c r="BW89" s="11">
        <v>3</v>
      </c>
      <c r="BX89" s="11">
        <v>11</v>
      </c>
      <c r="BY89" s="5"/>
      <c r="BZ89" s="5"/>
      <c r="CA89" s="5"/>
      <c r="CB89" s="5"/>
      <c r="CC89" s="5"/>
      <c r="CD89" s="5"/>
      <c r="CE89" s="5"/>
      <c r="CF89" s="5"/>
      <c r="CG89" s="5"/>
      <c r="CH89" s="5"/>
    </row>
    <row r="90" spans="1:86" ht="12.75" x14ac:dyDescent="0.2">
      <c r="A90">
        <v>189</v>
      </c>
      <c r="B90" s="26">
        <v>46506.875694444803</v>
      </c>
      <c r="C90" s="26">
        <v>46296.206944443999</v>
      </c>
      <c r="D90" s="36">
        <v>31150</v>
      </c>
      <c r="E90" s="11">
        <v>2</v>
      </c>
      <c r="F90" s="11">
        <v>33</v>
      </c>
      <c r="G90" s="31">
        <v>8453</v>
      </c>
      <c r="H90" s="11">
        <v>131</v>
      </c>
      <c r="I90" s="11">
        <v>2234</v>
      </c>
      <c r="J90" s="11" t="s">
        <v>155</v>
      </c>
      <c r="K90" s="11" t="s">
        <v>156</v>
      </c>
      <c r="L90" s="11">
        <v>19</v>
      </c>
      <c r="M90" s="11"/>
      <c r="N90" s="11" t="s">
        <v>167</v>
      </c>
      <c r="O90" s="11" t="s">
        <v>789</v>
      </c>
      <c r="P90" s="43">
        <v>28202</v>
      </c>
      <c r="Q90" s="11" t="s">
        <v>229</v>
      </c>
      <c r="R90" s="11" t="s">
        <v>229</v>
      </c>
      <c r="S90" s="11" t="s">
        <v>874</v>
      </c>
      <c r="T90" s="11">
        <v>0</v>
      </c>
      <c r="U90" s="11">
        <v>0</v>
      </c>
      <c r="V90" s="11"/>
      <c r="W90" s="11" t="s">
        <v>157</v>
      </c>
      <c r="X90" s="11">
        <v>10</v>
      </c>
      <c r="Y90" s="11">
        <v>10</v>
      </c>
      <c r="Z90" s="11">
        <v>10</v>
      </c>
      <c r="AA90" s="11">
        <v>10</v>
      </c>
      <c r="AB90" s="11">
        <v>10</v>
      </c>
      <c r="AC90" s="11">
        <v>10</v>
      </c>
      <c r="AD90" s="11">
        <v>10</v>
      </c>
      <c r="AE90" s="11">
        <v>10</v>
      </c>
      <c r="AF90" s="11">
        <v>10</v>
      </c>
      <c r="AG90" s="11">
        <v>10</v>
      </c>
      <c r="AH90" s="11">
        <v>10</v>
      </c>
      <c r="AI90" s="11">
        <v>0</v>
      </c>
      <c r="AJ90" s="11">
        <v>10</v>
      </c>
      <c r="AK90" s="11" t="s">
        <v>157</v>
      </c>
      <c r="AL90" s="11">
        <v>51</v>
      </c>
      <c r="AM90" s="11">
        <v>57</v>
      </c>
      <c r="AN90" s="11">
        <v>63</v>
      </c>
      <c r="AO90" s="11">
        <v>51</v>
      </c>
      <c r="AP90" s="11">
        <v>18451</v>
      </c>
      <c r="AQ90" s="11">
        <v>1232</v>
      </c>
      <c r="AR90" s="11">
        <v>1584</v>
      </c>
      <c r="AS90" s="11">
        <v>263</v>
      </c>
      <c r="AT90" s="11">
        <v>91</v>
      </c>
      <c r="AU90" s="11">
        <v>216</v>
      </c>
      <c r="AV90" s="11">
        <v>989</v>
      </c>
      <c r="AW90" s="11">
        <v>8</v>
      </c>
      <c r="AX90" s="11">
        <v>2844</v>
      </c>
      <c r="AY90" s="11">
        <v>4</v>
      </c>
      <c r="AZ90" s="11">
        <v>4</v>
      </c>
      <c r="BA90" s="11">
        <v>2</v>
      </c>
      <c r="BB90" s="11">
        <v>5</v>
      </c>
      <c r="BC90" s="11">
        <v>4</v>
      </c>
      <c r="BD90" s="11">
        <v>6</v>
      </c>
      <c r="BE90" s="11">
        <v>5</v>
      </c>
      <c r="BF90" s="11">
        <v>5</v>
      </c>
      <c r="BG90" s="11">
        <v>4</v>
      </c>
      <c r="BH90" s="11">
        <v>5</v>
      </c>
      <c r="BI90" s="11">
        <v>4</v>
      </c>
      <c r="BJ90" s="11">
        <v>0</v>
      </c>
      <c r="BK90" s="11">
        <v>18</v>
      </c>
      <c r="BL90" s="11">
        <v>3</v>
      </c>
      <c r="BM90" s="11">
        <v>3</v>
      </c>
      <c r="BN90" s="11">
        <v>3</v>
      </c>
      <c r="BO90" s="11">
        <v>3</v>
      </c>
      <c r="BP90" s="11">
        <v>16</v>
      </c>
      <c r="BQ90" s="11">
        <v>8</v>
      </c>
      <c r="BR90" s="11">
        <v>8</v>
      </c>
      <c r="BS90" s="11">
        <v>4</v>
      </c>
      <c r="BT90" s="11">
        <v>3</v>
      </c>
      <c r="BU90" s="11">
        <v>4</v>
      </c>
      <c r="BV90" s="11">
        <v>9</v>
      </c>
      <c r="BW90" s="11">
        <v>0</v>
      </c>
      <c r="BX90" s="11">
        <v>35</v>
      </c>
      <c r="BY90" s="5"/>
      <c r="BZ90" s="5"/>
      <c r="CA90" s="5"/>
      <c r="CB90" s="5"/>
      <c r="CC90" s="5"/>
      <c r="CD90" s="5"/>
      <c r="CE90" s="5"/>
      <c r="CF90" s="5"/>
      <c r="CG90" s="5"/>
      <c r="CH90" s="5"/>
    </row>
    <row r="91" spans="1:86" ht="12.75" x14ac:dyDescent="0.2">
      <c r="A91">
        <v>190</v>
      </c>
      <c r="B91" s="26">
        <v>46526.943750000297</v>
      </c>
      <c r="C91" s="26">
        <v>46313.924305555098</v>
      </c>
      <c r="D91" s="36">
        <v>335793</v>
      </c>
      <c r="E91" s="11">
        <v>1</v>
      </c>
      <c r="F91" s="11">
        <v>251</v>
      </c>
      <c r="G91" s="31">
        <v>255704</v>
      </c>
      <c r="H91" s="11">
        <v>131</v>
      </c>
      <c r="I91" s="11">
        <v>144724</v>
      </c>
      <c r="J91" s="11" t="s">
        <v>155</v>
      </c>
      <c r="K91" s="11" t="s">
        <v>156</v>
      </c>
      <c r="L91" s="11">
        <v>55</v>
      </c>
      <c r="M91" s="11"/>
      <c r="N91" s="11" t="s">
        <v>840</v>
      </c>
      <c r="O91" s="11" t="s">
        <v>789</v>
      </c>
      <c r="P91" s="43">
        <v>28779</v>
      </c>
      <c r="Q91" s="11" t="s">
        <v>249</v>
      </c>
      <c r="R91" s="11" t="s">
        <v>229</v>
      </c>
      <c r="S91" s="11" t="s">
        <v>874</v>
      </c>
      <c r="T91" s="11">
        <v>0</v>
      </c>
      <c r="U91" s="11">
        <v>0</v>
      </c>
      <c r="V91" s="11">
        <v>1</v>
      </c>
      <c r="W91" s="11"/>
      <c r="X91" s="11">
        <v>10</v>
      </c>
      <c r="Y91" s="11">
        <v>10</v>
      </c>
      <c r="Z91" s="11">
        <v>10</v>
      </c>
      <c r="AA91" s="11">
        <v>10</v>
      </c>
      <c r="AB91" s="11">
        <v>10</v>
      </c>
      <c r="AC91" s="11">
        <v>10</v>
      </c>
      <c r="AD91" s="11">
        <v>10</v>
      </c>
      <c r="AE91" s="11">
        <v>10</v>
      </c>
      <c r="AF91" s="11">
        <v>10</v>
      </c>
      <c r="AG91" s="11">
        <v>10</v>
      </c>
      <c r="AH91" s="11">
        <v>10</v>
      </c>
      <c r="AI91" s="11">
        <v>10</v>
      </c>
      <c r="AJ91" s="11">
        <v>10</v>
      </c>
      <c r="AK91" s="11"/>
      <c r="AL91" s="11">
        <v>9437</v>
      </c>
      <c r="AM91" s="11">
        <v>6246</v>
      </c>
      <c r="AN91" s="11">
        <v>7920</v>
      </c>
      <c r="AO91" s="11">
        <v>7147</v>
      </c>
      <c r="AP91" s="11">
        <v>10925</v>
      </c>
      <c r="AQ91" s="11">
        <v>29100</v>
      </c>
      <c r="AR91" s="11">
        <v>6534</v>
      </c>
      <c r="AS91" s="11">
        <v>3824</v>
      </c>
      <c r="AT91" s="11">
        <v>6651</v>
      </c>
      <c r="AU91" s="11">
        <v>8132</v>
      </c>
      <c r="AV91" s="11">
        <v>13944</v>
      </c>
      <c r="AW91" s="11">
        <v>73830</v>
      </c>
      <c r="AX91" s="11">
        <v>5259</v>
      </c>
      <c r="AY91" s="11">
        <v>9</v>
      </c>
      <c r="AZ91" s="11">
        <v>9</v>
      </c>
      <c r="BA91" s="11">
        <v>10</v>
      </c>
      <c r="BB91" s="11">
        <v>11</v>
      </c>
      <c r="BC91" s="11">
        <v>8</v>
      </c>
      <c r="BD91" s="11">
        <v>9</v>
      </c>
      <c r="BE91" s="11">
        <v>11</v>
      </c>
      <c r="BF91" s="11">
        <v>10</v>
      </c>
      <c r="BG91" s="11">
        <v>12</v>
      </c>
      <c r="BH91" s="11">
        <v>19</v>
      </c>
      <c r="BI91" s="11">
        <v>11</v>
      </c>
      <c r="BJ91" s="11">
        <v>36</v>
      </c>
      <c r="BK91" s="11">
        <v>31</v>
      </c>
      <c r="BL91" s="11">
        <v>21</v>
      </c>
      <c r="BM91" s="11">
        <v>25</v>
      </c>
      <c r="BN91" s="11">
        <v>5</v>
      </c>
      <c r="BO91" s="11">
        <v>3</v>
      </c>
      <c r="BP91" s="11">
        <v>17</v>
      </c>
      <c r="BQ91" s="11">
        <v>5</v>
      </c>
      <c r="BR91" s="11">
        <v>8</v>
      </c>
      <c r="BS91" s="11">
        <v>5</v>
      </c>
      <c r="BT91" s="11">
        <v>16</v>
      </c>
      <c r="BU91" s="11">
        <v>18</v>
      </c>
      <c r="BV91" s="11">
        <v>14</v>
      </c>
      <c r="BW91" s="11">
        <v>25</v>
      </c>
      <c r="BX91" s="11">
        <v>5</v>
      </c>
      <c r="BY91" s="5"/>
      <c r="BZ91" s="5"/>
      <c r="CA91" s="5"/>
      <c r="CB91" s="5"/>
      <c r="CC91" s="5"/>
      <c r="CD91" s="5"/>
      <c r="CE91" s="5"/>
      <c r="CF91" s="5"/>
      <c r="CG91" s="5"/>
      <c r="CH91" s="5"/>
    </row>
    <row r="92" spans="1:86" ht="12.75" x14ac:dyDescent="0.2">
      <c r="A92">
        <v>191</v>
      </c>
      <c r="B92" s="26">
        <v>46547.0118055559</v>
      </c>
      <c r="C92" s="26">
        <v>46331.641666666197</v>
      </c>
      <c r="D92" s="36">
        <v>255042</v>
      </c>
      <c r="E92" s="11">
        <v>1</v>
      </c>
      <c r="F92" s="11">
        <v>93</v>
      </c>
      <c r="G92" s="31">
        <v>184478</v>
      </c>
      <c r="H92" s="11">
        <v>131</v>
      </c>
      <c r="I92" s="11">
        <v>145144</v>
      </c>
      <c r="J92" s="11" t="s">
        <v>155</v>
      </c>
      <c r="K92" s="11" t="s">
        <v>156</v>
      </c>
      <c r="L92" s="11">
        <v>45</v>
      </c>
      <c r="M92" s="11">
        <v>5</v>
      </c>
      <c r="N92" s="11" t="s">
        <v>839</v>
      </c>
      <c r="O92" s="11" t="s">
        <v>789</v>
      </c>
      <c r="P92" s="43">
        <v>28462</v>
      </c>
      <c r="Q92" s="11" t="s">
        <v>241</v>
      </c>
      <c r="R92" s="11" t="s">
        <v>377</v>
      </c>
      <c r="S92" s="11" t="s">
        <v>874</v>
      </c>
      <c r="T92" s="11">
        <v>0</v>
      </c>
      <c r="U92" s="11">
        <v>0</v>
      </c>
      <c r="V92" s="11"/>
      <c r="W92" s="11" t="s">
        <v>157</v>
      </c>
      <c r="X92" s="11">
        <v>10</v>
      </c>
      <c r="Y92" s="11">
        <v>10</v>
      </c>
      <c r="Z92" s="11">
        <v>10</v>
      </c>
      <c r="AA92" s="11">
        <v>0</v>
      </c>
      <c r="AB92" s="11">
        <v>10</v>
      </c>
      <c r="AC92" s="11">
        <v>10</v>
      </c>
      <c r="AD92" s="11">
        <v>10</v>
      </c>
      <c r="AE92" s="11">
        <v>10</v>
      </c>
      <c r="AF92" s="11">
        <v>10</v>
      </c>
      <c r="AG92" s="11">
        <v>10</v>
      </c>
      <c r="AH92" s="11">
        <v>10</v>
      </c>
      <c r="AI92" s="11">
        <v>0</v>
      </c>
      <c r="AJ92" s="11">
        <v>0</v>
      </c>
      <c r="AK92" s="11" t="s">
        <v>157</v>
      </c>
      <c r="AL92" s="11">
        <v>9019</v>
      </c>
      <c r="AM92" s="11">
        <v>22169</v>
      </c>
      <c r="AN92" s="11">
        <v>3554</v>
      </c>
      <c r="AO92" s="11">
        <v>18117</v>
      </c>
      <c r="AP92" s="11">
        <v>6497</v>
      </c>
      <c r="AQ92" s="11">
        <v>3416</v>
      </c>
      <c r="AR92" s="11">
        <v>11256</v>
      </c>
      <c r="AS92" s="11">
        <v>7680</v>
      </c>
      <c r="AT92" s="11">
        <v>5234</v>
      </c>
      <c r="AU92" s="11">
        <v>3531</v>
      </c>
      <c r="AV92" s="11">
        <v>11398</v>
      </c>
      <c r="AW92" s="11">
        <v>2040</v>
      </c>
      <c r="AX92" s="11">
        <v>4856</v>
      </c>
      <c r="AY92" s="11">
        <v>10</v>
      </c>
      <c r="AZ92" s="11">
        <v>12</v>
      </c>
      <c r="BA92" s="11">
        <v>8</v>
      </c>
      <c r="BB92" s="11">
        <v>12</v>
      </c>
      <c r="BC92" s="11">
        <v>12</v>
      </c>
      <c r="BD92" s="11">
        <v>16</v>
      </c>
      <c r="BE92" s="11">
        <v>10</v>
      </c>
      <c r="BF92" s="11">
        <v>11</v>
      </c>
      <c r="BG92" s="11">
        <v>9</v>
      </c>
      <c r="BH92" s="11">
        <v>10</v>
      </c>
      <c r="BI92" s="11">
        <v>13</v>
      </c>
      <c r="BJ92" s="11">
        <v>10</v>
      </c>
      <c r="BK92" s="11">
        <v>25</v>
      </c>
      <c r="BL92" s="11">
        <v>18</v>
      </c>
      <c r="BM92" s="11">
        <v>10</v>
      </c>
      <c r="BN92" s="11">
        <v>9</v>
      </c>
      <c r="BO92" s="11">
        <v>16</v>
      </c>
      <c r="BP92" s="11">
        <v>9</v>
      </c>
      <c r="BQ92" s="11">
        <v>10</v>
      </c>
      <c r="BR92" s="11">
        <v>2</v>
      </c>
      <c r="BS92" s="11">
        <v>5</v>
      </c>
      <c r="BT92" s="11">
        <v>4</v>
      </c>
      <c r="BU92" s="11">
        <v>2</v>
      </c>
      <c r="BV92" s="11">
        <v>3</v>
      </c>
      <c r="BW92" s="11">
        <v>2</v>
      </c>
      <c r="BX92" s="11">
        <v>15</v>
      </c>
      <c r="BY92" s="5"/>
      <c r="BZ92" s="5"/>
      <c r="CA92" s="5"/>
      <c r="CB92" s="5"/>
      <c r="CC92" s="5"/>
      <c r="CD92" s="5"/>
      <c r="CE92" s="5"/>
      <c r="CF92" s="5"/>
      <c r="CG92" s="5"/>
      <c r="CH92" s="5"/>
    </row>
    <row r="93" spans="1:86" ht="12.75" x14ac:dyDescent="0.2">
      <c r="A93">
        <v>192</v>
      </c>
      <c r="B93" s="26">
        <v>46567.079861111502</v>
      </c>
      <c r="C93" s="26">
        <v>46349.359027777296</v>
      </c>
      <c r="D93" s="36">
        <v>212677</v>
      </c>
      <c r="E93" s="11">
        <v>2</v>
      </c>
      <c r="F93" s="11">
        <v>148</v>
      </c>
      <c r="G93" s="31">
        <v>66382</v>
      </c>
      <c r="H93" s="11">
        <v>131</v>
      </c>
      <c r="I93" s="11">
        <v>11201</v>
      </c>
      <c r="J93" s="11" t="s">
        <v>155</v>
      </c>
      <c r="K93" s="11" t="s">
        <v>156</v>
      </c>
      <c r="L93" s="11">
        <v>0</v>
      </c>
      <c r="M93" s="11">
        <v>1</v>
      </c>
      <c r="N93" s="11" t="s">
        <v>167</v>
      </c>
      <c r="O93" s="11" t="s">
        <v>789</v>
      </c>
      <c r="P93" s="43">
        <v>28202</v>
      </c>
      <c r="Q93" s="11" t="s">
        <v>582</v>
      </c>
      <c r="R93" s="11" t="s">
        <v>426</v>
      </c>
      <c r="S93" s="11" t="s">
        <v>874</v>
      </c>
      <c r="T93" s="11">
        <v>0</v>
      </c>
      <c r="U93" s="11">
        <v>0</v>
      </c>
      <c r="V93" s="11"/>
      <c r="W93" s="11" t="s">
        <v>157</v>
      </c>
      <c r="X93" s="11">
        <v>10</v>
      </c>
      <c r="Y93" s="11">
        <v>10</v>
      </c>
      <c r="Z93" s="11">
        <v>10</v>
      </c>
      <c r="AA93" s="11">
        <v>10</v>
      </c>
      <c r="AB93" s="11">
        <v>10</v>
      </c>
      <c r="AC93" s="11">
        <v>10</v>
      </c>
      <c r="AD93" s="11">
        <v>10</v>
      </c>
      <c r="AE93" s="11">
        <v>10</v>
      </c>
      <c r="AF93" s="11">
        <v>10</v>
      </c>
      <c r="AG93" s="11">
        <v>10</v>
      </c>
      <c r="AH93" s="11">
        <v>10</v>
      </c>
      <c r="AI93" s="11">
        <v>0</v>
      </c>
      <c r="AJ93" s="11">
        <v>10</v>
      </c>
      <c r="AK93" s="11" t="s">
        <v>157</v>
      </c>
      <c r="AL93" s="11">
        <v>962</v>
      </c>
      <c r="AM93" s="11">
        <v>399</v>
      </c>
      <c r="AN93" s="11">
        <v>4007</v>
      </c>
      <c r="AO93" s="11">
        <v>1707</v>
      </c>
      <c r="AP93" s="11">
        <v>3284</v>
      </c>
      <c r="AQ93" s="11">
        <v>1648</v>
      </c>
      <c r="AR93" s="11">
        <v>20164</v>
      </c>
      <c r="AS93" s="11">
        <v>3270</v>
      </c>
      <c r="AT93" s="11">
        <v>379</v>
      </c>
      <c r="AU93" s="11">
        <v>94047</v>
      </c>
      <c r="AV93" s="11">
        <v>7149</v>
      </c>
      <c r="AW93" s="11">
        <v>55509</v>
      </c>
      <c r="AX93" s="11">
        <v>8877</v>
      </c>
      <c r="AY93" s="11">
        <v>10</v>
      </c>
      <c r="AZ93" s="11">
        <v>10</v>
      </c>
      <c r="BA93" s="11">
        <v>10</v>
      </c>
      <c r="BB93" s="11">
        <v>13</v>
      </c>
      <c r="BC93" s="11">
        <v>9</v>
      </c>
      <c r="BD93" s="11">
        <v>10</v>
      </c>
      <c r="BE93" s="11">
        <v>14</v>
      </c>
      <c r="BF93" s="11">
        <v>12</v>
      </c>
      <c r="BG93" s="11">
        <v>11</v>
      </c>
      <c r="BH93" s="11">
        <v>12</v>
      </c>
      <c r="BI93" s="11">
        <v>13</v>
      </c>
      <c r="BJ93" s="11">
        <v>12</v>
      </c>
      <c r="BK93" s="11">
        <v>25</v>
      </c>
      <c r="BL93" s="11">
        <v>9</v>
      </c>
      <c r="BM93" s="11">
        <v>4</v>
      </c>
      <c r="BN93" s="11">
        <v>9</v>
      </c>
      <c r="BO93" s="11">
        <v>9</v>
      </c>
      <c r="BP93" s="11">
        <v>43</v>
      </c>
      <c r="BQ93" s="11">
        <v>25</v>
      </c>
      <c r="BR93" s="11">
        <v>18</v>
      </c>
      <c r="BS93" s="11">
        <v>22</v>
      </c>
      <c r="BT93" s="11">
        <v>10</v>
      </c>
      <c r="BU93" s="11">
        <v>22</v>
      </c>
      <c r="BV93" s="11">
        <v>32</v>
      </c>
      <c r="BW93" s="11">
        <v>58</v>
      </c>
      <c r="BX93" s="11">
        <v>5</v>
      </c>
      <c r="BY93" s="5"/>
      <c r="BZ93" s="5"/>
      <c r="CA93" s="5"/>
      <c r="CB93" s="5"/>
      <c r="CC93" s="5"/>
      <c r="CD93" s="5"/>
      <c r="CE93" s="5"/>
      <c r="CF93" s="5"/>
      <c r="CG93" s="5"/>
      <c r="CH93" s="5"/>
    </row>
    <row r="94" spans="1:86" ht="12.75" x14ac:dyDescent="0.2">
      <c r="A94">
        <v>193</v>
      </c>
      <c r="B94" s="26">
        <v>46587.147916667003</v>
      </c>
      <c r="C94" s="26">
        <v>46367.076388888403</v>
      </c>
      <c r="D94" s="36">
        <v>259148</v>
      </c>
      <c r="E94" s="11">
        <v>1</v>
      </c>
      <c r="F94" s="11">
        <v>32</v>
      </c>
      <c r="G94" s="31">
        <v>6673</v>
      </c>
      <c r="H94" s="11">
        <v>131</v>
      </c>
      <c r="I94" s="11">
        <v>238528</v>
      </c>
      <c r="J94" s="11" t="s">
        <v>155</v>
      </c>
      <c r="K94" s="11" t="s">
        <v>156</v>
      </c>
      <c r="L94" s="11">
        <v>19</v>
      </c>
      <c r="M94" s="11">
        <v>1</v>
      </c>
      <c r="N94" s="11" t="s">
        <v>167</v>
      </c>
      <c r="O94" s="11" t="s">
        <v>789</v>
      </c>
      <c r="P94" s="43">
        <v>28202</v>
      </c>
      <c r="Q94" s="11" t="s">
        <v>157</v>
      </c>
      <c r="R94" s="11" t="s">
        <v>157</v>
      </c>
      <c r="S94" s="11" t="s">
        <v>157</v>
      </c>
      <c r="T94" s="11">
        <v>0</v>
      </c>
      <c r="U94" s="11">
        <v>0</v>
      </c>
      <c r="V94" s="11"/>
      <c r="W94" s="11" t="s">
        <v>157</v>
      </c>
      <c r="X94" s="11">
        <v>10</v>
      </c>
      <c r="Y94" s="11">
        <v>10</v>
      </c>
      <c r="Z94" s="11">
        <v>10</v>
      </c>
      <c r="AA94" s="11">
        <v>10</v>
      </c>
      <c r="AB94" s="11">
        <v>10</v>
      </c>
      <c r="AC94" s="11">
        <v>10</v>
      </c>
      <c r="AD94" s="11">
        <v>10</v>
      </c>
      <c r="AE94" s="11">
        <v>10</v>
      </c>
      <c r="AF94" s="11">
        <v>10</v>
      </c>
      <c r="AG94" s="11">
        <v>10</v>
      </c>
      <c r="AH94" s="11">
        <v>0</v>
      </c>
      <c r="AI94" s="11">
        <v>0</v>
      </c>
      <c r="AJ94" s="11">
        <v>0</v>
      </c>
      <c r="AK94" s="11" t="s">
        <v>157</v>
      </c>
      <c r="AL94" s="11">
        <v>1896</v>
      </c>
      <c r="AM94" s="11">
        <v>492</v>
      </c>
      <c r="AN94" s="11">
        <v>567</v>
      </c>
      <c r="AO94" s="11">
        <v>2005</v>
      </c>
      <c r="AP94" s="11">
        <v>4482</v>
      </c>
      <c r="AQ94" s="11">
        <v>415</v>
      </c>
      <c r="AR94" s="11">
        <v>889</v>
      </c>
      <c r="AS94" s="11">
        <v>832</v>
      </c>
      <c r="AT94" s="11">
        <v>247</v>
      </c>
      <c r="AU94" s="11">
        <v>4960</v>
      </c>
      <c r="AV94" s="11">
        <v>2036</v>
      </c>
      <c r="AW94" s="11">
        <v>380</v>
      </c>
      <c r="AX94" s="11">
        <v>45</v>
      </c>
      <c r="AY94" s="11">
        <v>5</v>
      </c>
      <c r="AZ94" s="11">
        <v>5</v>
      </c>
      <c r="BA94" s="11">
        <v>5</v>
      </c>
      <c r="BB94" s="11">
        <v>5</v>
      </c>
      <c r="BC94" s="11">
        <v>5</v>
      </c>
      <c r="BD94" s="11">
        <v>5</v>
      </c>
      <c r="BE94" s="11">
        <v>5</v>
      </c>
      <c r="BF94" s="11">
        <v>5</v>
      </c>
      <c r="BG94" s="11">
        <v>5</v>
      </c>
      <c r="BH94" s="11">
        <v>8</v>
      </c>
      <c r="BI94" s="11">
        <v>10</v>
      </c>
      <c r="BJ94" s="11">
        <v>0</v>
      </c>
      <c r="BK94" s="11">
        <v>0</v>
      </c>
      <c r="BL94" s="11">
        <v>11</v>
      </c>
      <c r="BM94" s="11">
        <v>5</v>
      </c>
      <c r="BN94" s="11">
        <v>2</v>
      </c>
      <c r="BO94" s="11">
        <v>4</v>
      </c>
      <c r="BP94" s="11">
        <v>3</v>
      </c>
      <c r="BQ94" s="11">
        <v>2</v>
      </c>
      <c r="BR94" s="11">
        <v>2</v>
      </c>
      <c r="BS94" s="11">
        <v>2</v>
      </c>
      <c r="BT94" s="11">
        <v>2</v>
      </c>
      <c r="BU94" s="11">
        <v>7</v>
      </c>
      <c r="BV94" s="11">
        <v>8</v>
      </c>
      <c r="BW94" s="11">
        <v>0</v>
      </c>
      <c r="BX94" s="11">
        <v>0</v>
      </c>
      <c r="BY94" s="5"/>
      <c r="BZ94" s="5"/>
      <c r="CA94" s="5"/>
      <c r="CB94" s="5"/>
      <c r="CC94" s="5"/>
      <c r="CD94" s="5"/>
      <c r="CE94" s="5"/>
      <c r="CF94" s="5"/>
      <c r="CG94" s="5"/>
      <c r="CH94" s="5"/>
    </row>
    <row r="95" spans="1:86" ht="12.75" x14ac:dyDescent="0.2">
      <c r="A95">
        <v>194</v>
      </c>
      <c r="B95" s="26">
        <v>46607.215972222599</v>
      </c>
      <c r="C95" s="26">
        <v>46384.793749999502</v>
      </c>
      <c r="D95" s="36">
        <v>229559</v>
      </c>
      <c r="E95" s="11">
        <v>1</v>
      </c>
      <c r="F95" s="11">
        <v>28</v>
      </c>
      <c r="G95" s="31">
        <v>16164</v>
      </c>
      <c r="H95" s="11">
        <v>131</v>
      </c>
      <c r="I95" s="11">
        <v>976</v>
      </c>
      <c r="J95" s="11" t="s">
        <v>155</v>
      </c>
      <c r="K95" s="11" t="s">
        <v>156</v>
      </c>
      <c r="L95" s="11">
        <v>0</v>
      </c>
      <c r="M95" s="11">
        <v>2</v>
      </c>
      <c r="N95" s="11" t="s">
        <v>167</v>
      </c>
      <c r="O95" s="11" t="s">
        <v>789</v>
      </c>
      <c r="P95" s="43">
        <v>28202</v>
      </c>
      <c r="Q95" s="11" t="s">
        <v>250</v>
      </c>
      <c r="R95" s="11" t="s">
        <v>426</v>
      </c>
      <c r="S95" s="11" t="s">
        <v>874</v>
      </c>
      <c r="T95" s="11">
        <v>0</v>
      </c>
      <c r="U95" s="11">
        <v>0</v>
      </c>
      <c r="V95" s="11"/>
      <c r="W95" s="11" t="s">
        <v>157</v>
      </c>
      <c r="X95" s="11">
        <v>10</v>
      </c>
      <c r="Y95" s="11">
        <v>10</v>
      </c>
      <c r="Z95" s="11">
        <v>10</v>
      </c>
      <c r="AA95" s="11">
        <v>10</v>
      </c>
      <c r="AB95" s="11">
        <v>10</v>
      </c>
      <c r="AC95" s="11">
        <v>10</v>
      </c>
      <c r="AD95" s="11">
        <v>10</v>
      </c>
      <c r="AE95" s="11">
        <v>0</v>
      </c>
      <c r="AF95" s="11">
        <v>0</v>
      </c>
      <c r="AG95" s="11">
        <v>0</v>
      </c>
      <c r="AH95" s="11">
        <v>10</v>
      </c>
      <c r="AI95" s="11">
        <v>0</v>
      </c>
      <c r="AJ95" s="11">
        <v>10</v>
      </c>
      <c r="AK95" s="11" t="s">
        <v>157</v>
      </c>
      <c r="AL95" s="11">
        <v>19661</v>
      </c>
      <c r="AM95" s="11">
        <v>76492</v>
      </c>
      <c r="AN95" s="11">
        <v>1097</v>
      </c>
      <c r="AO95" s="11">
        <v>776</v>
      </c>
      <c r="AP95" s="11">
        <v>2961</v>
      </c>
      <c r="AQ95" s="11">
        <v>4959</v>
      </c>
      <c r="AR95" s="11">
        <v>72093</v>
      </c>
      <c r="AS95" s="11">
        <v>12272</v>
      </c>
      <c r="AT95" s="11">
        <v>3089</v>
      </c>
      <c r="AU95" s="11">
        <v>1777</v>
      </c>
      <c r="AV95" s="11">
        <v>2512</v>
      </c>
      <c r="AW95" s="11">
        <v>16240</v>
      </c>
      <c r="AX95" s="11">
        <v>4554</v>
      </c>
      <c r="AY95" s="11">
        <v>11</v>
      </c>
      <c r="AZ95" s="11">
        <v>11</v>
      </c>
      <c r="BA95" s="11">
        <v>9</v>
      </c>
      <c r="BB95" s="11">
        <v>12</v>
      </c>
      <c r="BC95" s="11">
        <v>9</v>
      </c>
      <c r="BD95" s="11">
        <v>10</v>
      </c>
      <c r="BE95" s="11">
        <v>14</v>
      </c>
      <c r="BF95" s="11">
        <v>11</v>
      </c>
      <c r="BG95" s="11">
        <v>10</v>
      </c>
      <c r="BH95" s="11">
        <v>11</v>
      </c>
      <c r="BI95" s="11">
        <v>12</v>
      </c>
      <c r="BJ95" s="11">
        <v>21</v>
      </c>
      <c r="BK95" s="11">
        <v>38</v>
      </c>
      <c r="BL95" s="11">
        <v>34</v>
      </c>
      <c r="BM95" s="11">
        <v>3</v>
      </c>
      <c r="BN95" s="11">
        <v>2</v>
      </c>
      <c r="BO95" s="11">
        <v>2</v>
      </c>
      <c r="BP95" s="11">
        <v>2</v>
      </c>
      <c r="BQ95" s="11">
        <v>5</v>
      </c>
      <c r="BR95" s="11">
        <v>5</v>
      </c>
      <c r="BS95" s="11">
        <v>19</v>
      </c>
      <c r="BT95" s="11">
        <v>2</v>
      </c>
      <c r="BU95" s="11">
        <v>3</v>
      </c>
      <c r="BV95" s="11">
        <v>3</v>
      </c>
      <c r="BW95" s="11">
        <v>13</v>
      </c>
      <c r="BX95" s="11">
        <v>7</v>
      </c>
      <c r="BY95" s="5"/>
      <c r="BZ95" s="5"/>
      <c r="CA95" s="5"/>
      <c r="CB95" s="5"/>
      <c r="CC95" s="5"/>
      <c r="CD95" s="5"/>
      <c r="CE95" s="5"/>
      <c r="CF95" s="5"/>
      <c r="CG95" s="5"/>
      <c r="CH95" s="5"/>
    </row>
    <row r="96" spans="1:86" s="12" customFormat="1" ht="12.75" x14ac:dyDescent="0.2">
      <c r="A96">
        <v>195</v>
      </c>
      <c r="B96" s="26">
        <v>46627.2840277781</v>
      </c>
      <c r="C96" s="26">
        <v>46402.511111110602</v>
      </c>
      <c r="D96" s="36">
        <v>79286</v>
      </c>
      <c r="E96" s="11">
        <v>1</v>
      </c>
      <c r="F96" s="11">
        <v>113</v>
      </c>
      <c r="G96" s="31">
        <v>27140</v>
      </c>
      <c r="H96" s="11">
        <v>131</v>
      </c>
      <c r="I96" s="11">
        <v>33968</v>
      </c>
      <c r="J96" s="11" t="s">
        <v>155</v>
      </c>
      <c r="K96" s="11" t="s">
        <v>156</v>
      </c>
      <c r="L96" s="11">
        <v>30</v>
      </c>
      <c r="M96" s="11">
        <v>1</v>
      </c>
      <c r="N96" s="11" t="s">
        <v>268</v>
      </c>
      <c r="O96" s="11" t="s">
        <v>811</v>
      </c>
      <c r="P96" s="43">
        <v>32137</v>
      </c>
      <c r="Q96" s="11" t="s">
        <v>506</v>
      </c>
      <c r="R96" s="11" t="s">
        <v>860</v>
      </c>
      <c r="S96" s="11" t="s">
        <v>869</v>
      </c>
      <c r="T96" s="11">
        <v>0</v>
      </c>
      <c r="U96" s="11">
        <v>0</v>
      </c>
      <c r="V96" s="11"/>
      <c r="W96" s="11" t="s">
        <v>157</v>
      </c>
      <c r="X96" s="11">
        <v>10</v>
      </c>
      <c r="Y96" s="11">
        <v>10</v>
      </c>
      <c r="Z96" s="11">
        <v>10</v>
      </c>
      <c r="AA96" s="11">
        <v>0</v>
      </c>
      <c r="AB96" s="11">
        <v>10</v>
      </c>
      <c r="AC96" s="11">
        <v>10</v>
      </c>
      <c r="AD96" s="11">
        <v>10</v>
      </c>
      <c r="AE96" s="11">
        <v>10</v>
      </c>
      <c r="AF96" s="11">
        <v>10</v>
      </c>
      <c r="AG96" s="11">
        <v>10</v>
      </c>
      <c r="AH96" s="11">
        <v>10</v>
      </c>
      <c r="AI96" s="11">
        <v>10</v>
      </c>
      <c r="AJ96" s="11">
        <v>0</v>
      </c>
      <c r="AK96" s="11" t="s">
        <v>157</v>
      </c>
      <c r="AL96" s="11">
        <v>1471</v>
      </c>
      <c r="AM96" s="11">
        <v>990</v>
      </c>
      <c r="AN96" s="11">
        <v>9313</v>
      </c>
      <c r="AO96" s="11">
        <v>11990</v>
      </c>
      <c r="AP96" s="11">
        <v>8141</v>
      </c>
      <c r="AQ96" s="11">
        <v>3325</v>
      </c>
      <c r="AR96" s="11">
        <v>972</v>
      </c>
      <c r="AS96" s="11">
        <v>1151</v>
      </c>
      <c r="AT96" s="11">
        <v>661</v>
      </c>
      <c r="AU96" s="11">
        <v>637</v>
      </c>
      <c r="AV96" s="11">
        <v>932</v>
      </c>
      <c r="AW96" s="11">
        <v>2847</v>
      </c>
      <c r="AX96" s="11">
        <v>171</v>
      </c>
      <c r="AY96" s="11">
        <v>10</v>
      </c>
      <c r="AZ96" s="11">
        <v>9</v>
      </c>
      <c r="BA96" s="11">
        <v>8</v>
      </c>
      <c r="BB96" s="11">
        <v>16</v>
      </c>
      <c r="BC96" s="11">
        <v>10</v>
      </c>
      <c r="BD96" s="11">
        <v>10</v>
      </c>
      <c r="BE96" s="11">
        <v>12</v>
      </c>
      <c r="BF96" s="11">
        <v>14</v>
      </c>
      <c r="BG96" s="11">
        <v>11</v>
      </c>
      <c r="BH96" s="11">
        <v>11</v>
      </c>
      <c r="BI96" s="11">
        <v>13</v>
      </c>
      <c r="BJ96" s="11">
        <v>24</v>
      </c>
      <c r="BK96" s="11">
        <v>4</v>
      </c>
      <c r="BL96" s="11">
        <v>6</v>
      </c>
      <c r="BM96" s="11">
        <v>4</v>
      </c>
      <c r="BN96" s="11">
        <v>13</v>
      </c>
      <c r="BO96" s="11">
        <v>29</v>
      </c>
      <c r="BP96" s="11">
        <v>22</v>
      </c>
      <c r="BQ96" s="11">
        <v>9</v>
      </c>
      <c r="BR96" s="11">
        <v>6</v>
      </c>
      <c r="BS96" s="11">
        <v>7</v>
      </c>
      <c r="BT96" s="11">
        <v>6</v>
      </c>
      <c r="BU96" s="11">
        <v>5</v>
      </c>
      <c r="BV96" s="11">
        <v>7</v>
      </c>
      <c r="BW96" s="11">
        <v>4</v>
      </c>
      <c r="BX96" s="11">
        <v>4</v>
      </c>
    </row>
    <row r="97" spans="1:76" s="12" customFormat="1" ht="12.75" x14ac:dyDescent="0.2">
      <c r="A97">
        <v>196</v>
      </c>
      <c r="B97" s="26">
        <v>46647.352083333702</v>
      </c>
      <c r="C97" s="26">
        <v>46420.228472221701</v>
      </c>
      <c r="D97" s="36">
        <v>258957</v>
      </c>
      <c r="E97" s="11">
        <v>1</v>
      </c>
      <c r="F97" s="11">
        <v>70</v>
      </c>
      <c r="G97" s="31">
        <v>203887</v>
      </c>
      <c r="H97" s="11">
        <v>131</v>
      </c>
      <c r="I97" s="11">
        <v>158008</v>
      </c>
      <c r="J97" s="11" t="s">
        <v>155</v>
      </c>
      <c r="K97" s="11" t="s">
        <v>156</v>
      </c>
      <c r="L97" s="11">
        <v>0</v>
      </c>
      <c r="M97" s="11"/>
      <c r="N97" s="11" t="s">
        <v>433</v>
      </c>
      <c r="O97" s="11" t="s">
        <v>790</v>
      </c>
      <c r="P97" s="43">
        <v>29036</v>
      </c>
      <c r="Q97" s="11" t="s">
        <v>256</v>
      </c>
      <c r="R97" s="11" t="s">
        <v>426</v>
      </c>
      <c r="S97" s="11" t="s">
        <v>874</v>
      </c>
      <c r="T97" s="11">
        <v>0</v>
      </c>
      <c r="U97" s="11">
        <v>0</v>
      </c>
      <c r="V97" s="11"/>
      <c r="W97" s="11" t="s">
        <v>157</v>
      </c>
      <c r="X97" s="11">
        <v>10</v>
      </c>
      <c r="Y97" s="11">
        <v>10</v>
      </c>
      <c r="Z97" s="11">
        <v>10</v>
      </c>
      <c r="AA97" s="11">
        <v>10</v>
      </c>
      <c r="AB97" s="11">
        <v>10</v>
      </c>
      <c r="AC97" s="11">
        <v>0</v>
      </c>
      <c r="AD97" s="11">
        <v>10</v>
      </c>
      <c r="AE97" s="11">
        <v>10</v>
      </c>
      <c r="AF97" s="11">
        <v>10</v>
      </c>
      <c r="AG97" s="11">
        <v>0</v>
      </c>
      <c r="AH97" s="11">
        <v>10</v>
      </c>
      <c r="AI97" s="11">
        <v>0</v>
      </c>
      <c r="AJ97" s="11">
        <v>0</v>
      </c>
      <c r="AK97" s="11" t="s">
        <v>157</v>
      </c>
      <c r="AL97" s="11">
        <v>17321</v>
      </c>
      <c r="AM97" s="11">
        <v>2660</v>
      </c>
      <c r="AN97" s="11">
        <v>2574</v>
      </c>
      <c r="AO97" s="11">
        <v>8133</v>
      </c>
      <c r="AP97" s="11">
        <v>11666</v>
      </c>
      <c r="AQ97" s="11">
        <v>791</v>
      </c>
      <c r="AR97" s="11">
        <v>1163</v>
      </c>
      <c r="AS97" s="11">
        <v>9414</v>
      </c>
      <c r="AT97" s="11">
        <v>20125</v>
      </c>
      <c r="AU97" s="11">
        <v>3746</v>
      </c>
      <c r="AV97" s="11">
        <v>15322</v>
      </c>
      <c r="AW97" s="11">
        <v>2855</v>
      </c>
      <c r="AX97" s="11">
        <v>4291</v>
      </c>
      <c r="AY97" s="11">
        <v>13</v>
      </c>
      <c r="AZ97" s="11">
        <v>9</v>
      </c>
      <c r="BA97" s="11">
        <v>9</v>
      </c>
      <c r="BB97" s="11">
        <v>12</v>
      </c>
      <c r="BC97" s="11">
        <v>11</v>
      </c>
      <c r="BD97" s="11">
        <v>0</v>
      </c>
      <c r="BE97" s="11">
        <v>12</v>
      </c>
      <c r="BF97" s="11">
        <v>13</v>
      </c>
      <c r="BG97" s="11">
        <v>11</v>
      </c>
      <c r="BH97" s="11">
        <v>12</v>
      </c>
      <c r="BI97" s="11">
        <v>12</v>
      </c>
      <c r="BJ97" s="11">
        <v>0</v>
      </c>
      <c r="BK97" s="11">
        <v>10</v>
      </c>
      <c r="BL97" s="11">
        <v>26</v>
      </c>
      <c r="BM97" s="11">
        <v>9</v>
      </c>
      <c r="BN97" s="11">
        <v>3</v>
      </c>
      <c r="BO97" s="11">
        <v>16</v>
      </c>
      <c r="BP97" s="11">
        <v>2</v>
      </c>
      <c r="BQ97" s="11">
        <v>0</v>
      </c>
      <c r="BR97" s="11">
        <v>6</v>
      </c>
      <c r="BS97" s="11">
        <v>45</v>
      </c>
      <c r="BT97" s="11">
        <v>14</v>
      </c>
      <c r="BU97" s="11">
        <v>9</v>
      </c>
      <c r="BV97" s="11">
        <v>7</v>
      </c>
      <c r="BW97" s="11">
        <v>0</v>
      </c>
      <c r="BX97" s="11">
        <v>11</v>
      </c>
    </row>
    <row r="98" spans="1:76" s="12" customFormat="1" ht="12.75" x14ac:dyDescent="0.2">
      <c r="A98">
        <v>197</v>
      </c>
      <c r="B98" s="26">
        <v>46667.420138889298</v>
      </c>
      <c r="C98" s="26">
        <v>46437.945833332902</v>
      </c>
      <c r="D98" s="36">
        <v>259053</v>
      </c>
      <c r="E98" s="11">
        <v>2</v>
      </c>
      <c r="F98" s="11">
        <v>2</v>
      </c>
      <c r="G98" s="31">
        <v>49789</v>
      </c>
      <c r="H98" s="11">
        <v>131</v>
      </c>
      <c r="I98" s="11">
        <v>171164</v>
      </c>
      <c r="J98" s="11" t="s">
        <v>155</v>
      </c>
      <c r="K98" s="11" t="s">
        <v>156</v>
      </c>
      <c r="L98" s="11">
        <v>18</v>
      </c>
      <c r="M98" s="11">
        <v>5</v>
      </c>
      <c r="N98" s="11" t="s">
        <v>167</v>
      </c>
      <c r="O98" s="11" t="s">
        <v>789</v>
      </c>
      <c r="P98" s="43">
        <v>28202</v>
      </c>
      <c r="Q98" s="11" t="s">
        <v>281</v>
      </c>
      <c r="R98" s="11" t="s">
        <v>381</v>
      </c>
      <c r="S98" s="11" t="s">
        <v>874</v>
      </c>
      <c r="T98" s="11">
        <v>0</v>
      </c>
      <c r="U98" s="11">
        <v>0</v>
      </c>
      <c r="V98" s="11"/>
      <c r="W98" s="11" t="s">
        <v>157</v>
      </c>
      <c r="X98" s="11">
        <v>10</v>
      </c>
      <c r="Y98" s="11">
        <v>10</v>
      </c>
      <c r="Z98" s="11">
        <v>10</v>
      </c>
      <c r="AA98" s="11">
        <v>10</v>
      </c>
      <c r="AB98" s="11">
        <v>0</v>
      </c>
      <c r="AC98" s="11">
        <v>0</v>
      </c>
      <c r="AD98" s="11">
        <v>10</v>
      </c>
      <c r="AE98" s="11">
        <v>10</v>
      </c>
      <c r="AF98" s="11">
        <v>10</v>
      </c>
      <c r="AG98" s="11">
        <v>10</v>
      </c>
      <c r="AH98" s="11">
        <v>10</v>
      </c>
      <c r="AI98" s="11">
        <v>0</v>
      </c>
      <c r="AJ98" s="11">
        <v>0</v>
      </c>
      <c r="AK98" s="11" t="s">
        <v>157</v>
      </c>
      <c r="AL98" s="11">
        <v>581</v>
      </c>
      <c r="AM98" s="11">
        <v>176</v>
      </c>
      <c r="AN98" s="11">
        <v>37</v>
      </c>
      <c r="AO98" s="11">
        <v>60</v>
      </c>
      <c r="AP98" s="11">
        <v>4236</v>
      </c>
      <c r="AQ98" s="11">
        <v>11256</v>
      </c>
      <c r="AR98" s="11">
        <v>2446</v>
      </c>
      <c r="AS98" s="11">
        <v>224</v>
      </c>
      <c r="AT98" s="11">
        <v>162</v>
      </c>
      <c r="AU98" s="11">
        <v>358</v>
      </c>
      <c r="AV98" s="11">
        <v>510</v>
      </c>
      <c r="AW98" s="11">
        <v>9649</v>
      </c>
      <c r="AX98" s="11">
        <v>7169</v>
      </c>
      <c r="AY98" s="11">
        <v>8</v>
      </c>
      <c r="AZ98" s="11">
        <v>8</v>
      </c>
      <c r="BA98" s="11">
        <v>7</v>
      </c>
      <c r="BB98" s="11">
        <v>12</v>
      </c>
      <c r="BC98" s="11">
        <v>8</v>
      </c>
      <c r="BD98" s="11">
        <v>9</v>
      </c>
      <c r="BE98" s="11">
        <v>13</v>
      </c>
      <c r="BF98" s="11">
        <v>10</v>
      </c>
      <c r="BG98" s="11">
        <v>12</v>
      </c>
      <c r="BH98" s="11">
        <v>11</v>
      </c>
      <c r="BI98" s="11">
        <v>11</v>
      </c>
      <c r="BJ98" s="11">
        <v>12</v>
      </c>
      <c r="BK98" s="11">
        <v>26</v>
      </c>
      <c r="BL98" s="11">
        <v>2</v>
      </c>
      <c r="BM98" s="11">
        <v>2</v>
      </c>
      <c r="BN98" s="11">
        <v>2</v>
      </c>
      <c r="BO98" s="11">
        <v>2</v>
      </c>
      <c r="BP98" s="11">
        <v>40</v>
      </c>
      <c r="BQ98" s="11">
        <v>29</v>
      </c>
      <c r="BR98" s="11">
        <v>5</v>
      </c>
      <c r="BS98" s="11">
        <v>3</v>
      </c>
      <c r="BT98" s="11">
        <v>2</v>
      </c>
      <c r="BU98" s="11">
        <v>4</v>
      </c>
      <c r="BV98" s="11">
        <v>6</v>
      </c>
      <c r="BW98" s="11">
        <v>9</v>
      </c>
      <c r="BX98" s="11">
        <v>17</v>
      </c>
    </row>
    <row r="99" spans="1:76" s="12" customFormat="1" ht="12.75" x14ac:dyDescent="0.2">
      <c r="A99">
        <v>198</v>
      </c>
      <c r="B99" s="26">
        <v>46687.488194444799</v>
      </c>
      <c r="C99" s="26">
        <v>46455.663194444001</v>
      </c>
      <c r="D99" s="36">
        <v>195357</v>
      </c>
      <c r="E99" s="11">
        <v>1</v>
      </c>
      <c r="F99" s="11">
        <v>481</v>
      </c>
      <c r="G99" s="31">
        <v>127860</v>
      </c>
      <c r="H99" s="11">
        <v>131</v>
      </c>
      <c r="I99" s="11">
        <v>55215</v>
      </c>
      <c r="J99" s="11" t="s">
        <v>155</v>
      </c>
      <c r="K99" s="11" t="s">
        <v>156</v>
      </c>
      <c r="L99" s="11">
        <v>31</v>
      </c>
      <c r="M99" s="11">
        <v>5</v>
      </c>
      <c r="N99" s="11" t="s">
        <v>851</v>
      </c>
      <c r="O99" s="11" t="s">
        <v>788</v>
      </c>
      <c r="P99" s="43">
        <v>8831</v>
      </c>
      <c r="Q99" s="11" t="s">
        <v>289</v>
      </c>
      <c r="R99" s="11" t="s">
        <v>381</v>
      </c>
      <c r="S99" s="11" t="s">
        <v>874</v>
      </c>
      <c r="T99" s="11">
        <v>1</v>
      </c>
      <c r="U99" s="11" t="s">
        <v>882</v>
      </c>
      <c r="V99" s="11">
        <v>1</v>
      </c>
      <c r="W99" s="11"/>
      <c r="X99" s="11">
        <v>10</v>
      </c>
      <c r="Y99" s="11">
        <v>10</v>
      </c>
      <c r="Z99" s="11">
        <v>10</v>
      </c>
      <c r="AA99" s="11">
        <v>10</v>
      </c>
      <c r="AB99" s="11">
        <v>10</v>
      </c>
      <c r="AC99" s="11">
        <v>10</v>
      </c>
      <c r="AD99" s="11">
        <v>10</v>
      </c>
      <c r="AE99" s="11">
        <v>10</v>
      </c>
      <c r="AF99" s="11">
        <v>10</v>
      </c>
      <c r="AG99" s="11">
        <v>10</v>
      </c>
      <c r="AH99" s="11">
        <v>10</v>
      </c>
      <c r="AI99" s="11">
        <v>10</v>
      </c>
      <c r="AJ99" s="11">
        <v>10</v>
      </c>
      <c r="AK99" s="11"/>
      <c r="AL99" s="11">
        <v>3707</v>
      </c>
      <c r="AM99" s="11">
        <v>1654</v>
      </c>
      <c r="AN99" s="11">
        <v>10541</v>
      </c>
      <c r="AO99" s="11">
        <v>1882</v>
      </c>
      <c r="AP99" s="11">
        <v>6703</v>
      </c>
      <c r="AQ99" s="11">
        <v>2492</v>
      </c>
      <c r="AR99" s="11">
        <v>9144</v>
      </c>
      <c r="AS99" s="11">
        <v>1811</v>
      </c>
      <c r="AT99" s="11">
        <v>1719</v>
      </c>
      <c r="AU99" s="11">
        <v>47221</v>
      </c>
      <c r="AV99" s="11">
        <v>2288</v>
      </c>
      <c r="AW99" s="11">
        <v>3375</v>
      </c>
      <c r="AX99" s="11">
        <v>42722</v>
      </c>
      <c r="AY99" s="11">
        <v>10</v>
      </c>
      <c r="AZ99" s="11">
        <v>10</v>
      </c>
      <c r="BA99" s="11">
        <v>19</v>
      </c>
      <c r="BB99" s="11">
        <v>12</v>
      </c>
      <c r="BC99" s="11">
        <v>11</v>
      </c>
      <c r="BD99" s="11">
        <v>12</v>
      </c>
      <c r="BE99" s="11">
        <v>11</v>
      </c>
      <c r="BF99" s="11">
        <v>11</v>
      </c>
      <c r="BG99" s="11">
        <v>12</v>
      </c>
      <c r="BH99" s="11">
        <v>20</v>
      </c>
      <c r="BI99" s="11">
        <v>13</v>
      </c>
      <c r="BJ99" s="11">
        <v>22</v>
      </c>
      <c r="BK99" s="11">
        <v>25</v>
      </c>
      <c r="BL99" s="11">
        <v>19</v>
      </c>
      <c r="BM99" s="11">
        <v>19</v>
      </c>
      <c r="BN99" s="11">
        <v>16</v>
      </c>
      <c r="BO99" s="11">
        <v>8</v>
      </c>
      <c r="BP99" s="11">
        <v>18</v>
      </c>
      <c r="BQ99" s="11">
        <v>8</v>
      </c>
      <c r="BR99" s="11">
        <v>42</v>
      </c>
      <c r="BS99" s="11">
        <v>12</v>
      </c>
      <c r="BT99" s="11">
        <v>24</v>
      </c>
      <c r="BU99" s="11">
        <v>132</v>
      </c>
      <c r="BV99" s="11">
        <v>21</v>
      </c>
      <c r="BW99" s="11">
        <v>15</v>
      </c>
      <c r="BX99" s="11">
        <v>20</v>
      </c>
    </row>
    <row r="100" spans="1:76" s="12" customFormat="1" ht="12.75" x14ac:dyDescent="0.2">
      <c r="A100">
        <v>199</v>
      </c>
      <c r="B100" s="26">
        <v>46707.556250000402</v>
      </c>
      <c r="C100" s="26">
        <v>46473.380555555101</v>
      </c>
      <c r="D100" s="36">
        <v>203119</v>
      </c>
      <c r="E100" s="11">
        <v>1</v>
      </c>
      <c r="F100" s="11">
        <v>317</v>
      </c>
      <c r="G100" s="31">
        <v>111782</v>
      </c>
      <c r="H100" s="11">
        <v>131</v>
      </c>
      <c r="I100" s="11">
        <v>82432</v>
      </c>
      <c r="J100" s="11" t="s">
        <v>155</v>
      </c>
      <c r="K100" s="11" t="s">
        <v>156</v>
      </c>
      <c r="L100" s="11">
        <v>40</v>
      </c>
      <c r="M100" s="11">
        <v>4</v>
      </c>
      <c r="N100" s="11" t="s">
        <v>167</v>
      </c>
      <c r="O100" s="11" t="s">
        <v>789</v>
      </c>
      <c r="P100" s="43">
        <v>28202</v>
      </c>
      <c r="Q100" s="11" t="s">
        <v>289</v>
      </c>
      <c r="R100" s="11" t="s">
        <v>381</v>
      </c>
      <c r="S100" s="11" t="s">
        <v>874</v>
      </c>
      <c r="T100" s="11">
        <v>1</v>
      </c>
      <c r="U100" s="11" t="s">
        <v>882</v>
      </c>
      <c r="V100" s="11">
        <v>1</v>
      </c>
      <c r="W100" s="11"/>
      <c r="X100" s="11">
        <v>10</v>
      </c>
      <c r="Y100" s="11">
        <v>10</v>
      </c>
      <c r="Z100" s="11">
        <v>10</v>
      </c>
      <c r="AA100" s="11">
        <v>10</v>
      </c>
      <c r="AB100" s="11">
        <v>10</v>
      </c>
      <c r="AC100" s="11">
        <v>10</v>
      </c>
      <c r="AD100" s="11">
        <v>10</v>
      </c>
      <c r="AE100" s="11">
        <v>10</v>
      </c>
      <c r="AF100" s="11">
        <v>10</v>
      </c>
      <c r="AG100" s="11">
        <v>10</v>
      </c>
      <c r="AH100" s="11">
        <v>10</v>
      </c>
      <c r="AI100" s="11">
        <v>10</v>
      </c>
      <c r="AJ100" s="11">
        <v>10</v>
      </c>
      <c r="AK100" s="11"/>
      <c r="AL100" s="11">
        <v>16369</v>
      </c>
      <c r="AM100" s="11">
        <v>1438</v>
      </c>
      <c r="AN100" s="11">
        <v>22585</v>
      </c>
      <c r="AO100" s="11">
        <v>3235</v>
      </c>
      <c r="AP100" s="11">
        <v>8078</v>
      </c>
      <c r="AQ100" s="11">
        <v>2022</v>
      </c>
      <c r="AR100" s="11">
        <v>8360</v>
      </c>
      <c r="AS100" s="11">
        <v>8641</v>
      </c>
      <c r="AT100" s="11">
        <v>3201</v>
      </c>
      <c r="AU100" s="11">
        <v>12739</v>
      </c>
      <c r="AV100" s="11">
        <v>1513</v>
      </c>
      <c r="AW100" s="11">
        <v>12502</v>
      </c>
      <c r="AX100" s="11">
        <v>5000</v>
      </c>
      <c r="AY100" s="11">
        <v>6</v>
      </c>
      <c r="AZ100" s="11">
        <v>6</v>
      </c>
      <c r="BA100" s="11">
        <v>5</v>
      </c>
      <c r="BB100" s="11">
        <v>6</v>
      </c>
      <c r="BC100" s="11">
        <v>6</v>
      </c>
      <c r="BD100" s="11">
        <v>6</v>
      </c>
      <c r="BE100" s="11">
        <v>7</v>
      </c>
      <c r="BF100" s="11">
        <v>6</v>
      </c>
      <c r="BG100" s="11">
        <v>6</v>
      </c>
      <c r="BH100" s="11">
        <v>6</v>
      </c>
      <c r="BI100" s="11">
        <v>8</v>
      </c>
      <c r="BJ100" s="11">
        <v>9</v>
      </c>
      <c r="BK100" s="11">
        <v>44</v>
      </c>
      <c r="BL100" s="11">
        <v>13</v>
      </c>
      <c r="BM100" s="11">
        <v>2</v>
      </c>
      <c r="BN100" s="11">
        <v>11</v>
      </c>
      <c r="BO100" s="11">
        <v>3</v>
      </c>
      <c r="BP100" s="11">
        <v>5</v>
      </c>
      <c r="BQ100" s="11">
        <v>4</v>
      </c>
      <c r="BR100" s="11">
        <v>10</v>
      </c>
      <c r="BS100" s="11">
        <v>9</v>
      </c>
      <c r="BT100" s="11">
        <v>4</v>
      </c>
      <c r="BU100" s="11">
        <v>5</v>
      </c>
      <c r="BV100" s="11">
        <v>2</v>
      </c>
      <c r="BW100" s="11">
        <v>6</v>
      </c>
      <c r="BX100" s="11">
        <v>3</v>
      </c>
    </row>
    <row r="101" spans="1:76" s="12" customFormat="1" ht="12.75" x14ac:dyDescent="0.2">
      <c r="A101">
        <v>200</v>
      </c>
      <c r="B101" s="26">
        <v>46727.624305555903</v>
      </c>
      <c r="C101" s="26">
        <v>46491.0979166662</v>
      </c>
      <c r="D101" s="36">
        <v>258686</v>
      </c>
      <c r="E101" s="11">
        <v>1</v>
      </c>
      <c r="F101" s="11">
        <v>45</v>
      </c>
      <c r="G101" s="31">
        <v>110588</v>
      </c>
      <c r="H101" s="11">
        <v>131</v>
      </c>
      <c r="I101" s="11">
        <v>154257</v>
      </c>
      <c r="J101" s="11" t="s">
        <v>155</v>
      </c>
      <c r="K101" s="11" t="s">
        <v>156</v>
      </c>
      <c r="L101" s="11">
        <v>40</v>
      </c>
      <c r="M101" s="11"/>
      <c r="N101" s="11" t="s">
        <v>554</v>
      </c>
      <c r="O101" s="11" t="s">
        <v>797</v>
      </c>
      <c r="P101" s="43">
        <v>94518</v>
      </c>
      <c r="Q101" s="11" t="s">
        <v>249</v>
      </c>
      <c r="R101" s="11" t="s">
        <v>229</v>
      </c>
      <c r="S101" s="11" t="s">
        <v>874</v>
      </c>
      <c r="T101" s="11">
        <v>0</v>
      </c>
      <c r="U101" s="11">
        <v>0</v>
      </c>
      <c r="V101" s="11"/>
      <c r="W101" s="11" t="s">
        <v>157</v>
      </c>
      <c r="X101" s="11">
        <v>10</v>
      </c>
      <c r="Y101" s="11">
        <v>10</v>
      </c>
      <c r="Z101" s="11">
        <v>10</v>
      </c>
      <c r="AA101" s="11">
        <v>10</v>
      </c>
      <c r="AB101" s="11">
        <v>10</v>
      </c>
      <c r="AC101" s="11">
        <v>10</v>
      </c>
      <c r="AD101" s="11">
        <v>10</v>
      </c>
      <c r="AE101" s="11">
        <v>10</v>
      </c>
      <c r="AF101" s="11">
        <v>10</v>
      </c>
      <c r="AG101" s="11">
        <v>10</v>
      </c>
      <c r="AH101" s="11">
        <v>10</v>
      </c>
      <c r="AI101" s="11">
        <v>0</v>
      </c>
      <c r="AJ101" s="11">
        <v>10</v>
      </c>
      <c r="AK101" s="11" t="s">
        <v>157</v>
      </c>
      <c r="AL101" s="11">
        <v>3490</v>
      </c>
      <c r="AM101" s="11">
        <v>1056</v>
      </c>
      <c r="AN101" s="11">
        <v>8783</v>
      </c>
      <c r="AO101" s="11">
        <v>2953</v>
      </c>
      <c r="AP101" s="11">
        <v>1538</v>
      </c>
      <c r="AQ101" s="11">
        <v>1065</v>
      </c>
      <c r="AR101" s="11">
        <v>6048</v>
      </c>
      <c r="AS101" s="11">
        <v>1205</v>
      </c>
      <c r="AT101" s="11">
        <v>861</v>
      </c>
      <c r="AU101" s="11">
        <v>5078</v>
      </c>
      <c r="AV101" s="11">
        <v>1685</v>
      </c>
      <c r="AW101" s="11">
        <v>67663</v>
      </c>
      <c r="AX101" s="11">
        <v>1978</v>
      </c>
      <c r="AY101" s="11">
        <v>11</v>
      </c>
      <c r="AZ101" s="11">
        <v>11</v>
      </c>
      <c r="BA101" s="11">
        <v>10</v>
      </c>
      <c r="BB101" s="11">
        <v>18</v>
      </c>
      <c r="BC101" s="11">
        <v>11</v>
      </c>
      <c r="BD101" s="11">
        <v>10</v>
      </c>
      <c r="BE101" s="11">
        <v>22</v>
      </c>
      <c r="BF101" s="11">
        <v>14</v>
      </c>
      <c r="BG101" s="11">
        <v>11</v>
      </c>
      <c r="BH101" s="11">
        <v>18</v>
      </c>
      <c r="BI101" s="11">
        <v>15</v>
      </c>
      <c r="BJ101" s="11">
        <v>50</v>
      </c>
      <c r="BK101" s="11">
        <v>24</v>
      </c>
      <c r="BL101" s="11">
        <v>7</v>
      </c>
      <c r="BM101" s="11">
        <v>5</v>
      </c>
      <c r="BN101" s="11">
        <v>7</v>
      </c>
      <c r="BO101" s="11">
        <v>6</v>
      </c>
      <c r="BP101" s="11">
        <v>8</v>
      </c>
      <c r="BQ101" s="11">
        <v>4</v>
      </c>
      <c r="BR101" s="11">
        <v>8</v>
      </c>
      <c r="BS101" s="11">
        <v>4</v>
      </c>
      <c r="BT101" s="11">
        <v>5</v>
      </c>
      <c r="BU101" s="11">
        <v>9</v>
      </c>
      <c r="BV101" s="11">
        <v>7</v>
      </c>
      <c r="BW101" s="11">
        <v>85</v>
      </c>
      <c r="BX101" s="11">
        <v>5</v>
      </c>
    </row>
    <row r="102" spans="1:76" s="12" customFormat="1" ht="12.75" x14ac:dyDescent="0.2">
      <c r="A102">
        <v>201</v>
      </c>
      <c r="B102" s="26">
        <v>46747.692361111498</v>
      </c>
      <c r="C102" s="26">
        <v>46508.815277777299</v>
      </c>
      <c r="D102" s="36">
        <v>6943</v>
      </c>
      <c r="E102" s="11">
        <v>1</v>
      </c>
      <c r="F102" s="11">
        <v>40</v>
      </c>
      <c r="G102" s="31">
        <v>2912</v>
      </c>
      <c r="H102" s="11">
        <v>131</v>
      </c>
      <c r="I102" s="11">
        <v>0</v>
      </c>
      <c r="J102" s="11" t="s">
        <v>155</v>
      </c>
      <c r="K102" s="11" t="s">
        <v>156</v>
      </c>
      <c r="L102" s="11">
        <v>14</v>
      </c>
      <c r="M102" s="11">
        <v>5</v>
      </c>
      <c r="N102" s="11" t="s">
        <v>167</v>
      </c>
      <c r="O102" s="11" t="s">
        <v>789</v>
      </c>
      <c r="P102" s="43">
        <v>28202</v>
      </c>
      <c r="Q102" s="11" t="s">
        <v>289</v>
      </c>
      <c r="R102" s="11" t="s">
        <v>381</v>
      </c>
      <c r="S102" s="11" t="s">
        <v>874</v>
      </c>
      <c r="T102" s="11">
        <v>1</v>
      </c>
      <c r="U102" s="11" t="s">
        <v>882</v>
      </c>
      <c r="V102" s="11">
        <v>1</v>
      </c>
      <c r="W102" s="11"/>
      <c r="X102" s="11">
        <v>10</v>
      </c>
      <c r="Y102" s="11">
        <v>10</v>
      </c>
      <c r="Z102" s="11">
        <v>10</v>
      </c>
      <c r="AA102" s="11">
        <v>10</v>
      </c>
      <c r="AB102" s="11">
        <v>10</v>
      </c>
      <c r="AC102" s="11">
        <v>10</v>
      </c>
      <c r="AD102" s="11">
        <v>10</v>
      </c>
      <c r="AE102" s="11">
        <v>10</v>
      </c>
      <c r="AF102" s="11">
        <v>10</v>
      </c>
      <c r="AG102" s="11">
        <v>10</v>
      </c>
      <c r="AH102" s="11">
        <v>10</v>
      </c>
      <c r="AI102" s="11">
        <v>10</v>
      </c>
      <c r="AJ102" s="11">
        <v>10</v>
      </c>
      <c r="AK102" s="11"/>
      <c r="AL102" s="11">
        <v>206</v>
      </c>
      <c r="AM102" s="11">
        <v>251</v>
      </c>
      <c r="AN102" s="11">
        <v>917</v>
      </c>
      <c r="AO102" s="11">
        <v>155</v>
      </c>
      <c r="AP102" s="11">
        <v>93</v>
      </c>
      <c r="AQ102" s="11">
        <v>147</v>
      </c>
      <c r="AR102" s="11">
        <v>187</v>
      </c>
      <c r="AS102" s="11">
        <v>163</v>
      </c>
      <c r="AT102" s="11">
        <v>185</v>
      </c>
      <c r="AU102" s="11">
        <v>186</v>
      </c>
      <c r="AV102" s="11">
        <v>312</v>
      </c>
      <c r="AW102" s="11">
        <v>1023</v>
      </c>
      <c r="AX102" s="11">
        <v>2814</v>
      </c>
      <c r="AY102" s="11">
        <v>6</v>
      </c>
      <c r="AZ102" s="11">
        <v>6</v>
      </c>
      <c r="BA102" s="11">
        <v>6</v>
      </c>
      <c r="BB102" s="11">
        <v>8</v>
      </c>
      <c r="BC102" s="11">
        <v>6</v>
      </c>
      <c r="BD102" s="11">
        <v>6</v>
      </c>
      <c r="BE102" s="11">
        <v>8</v>
      </c>
      <c r="BF102" s="11">
        <v>8</v>
      </c>
      <c r="BG102" s="11">
        <v>7</v>
      </c>
      <c r="BH102" s="11">
        <v>8</v>
      </c>
      <c r="BI102" s="11">
        <v>9</v>
      </c>
      <c r="BJ102" s="11">
        <v>10</v>
      </c>
      <c r="BK102" s="11">
        <v>31</v>
      </c>
      <c r="BL102" s="11">
        <v>4</v>
      </c>
      <c r="BM102" s="11">
        <v>4</v>
      </c>
      <c r="BN102" s="11">
        <v>14</v>
      </c>
      <c r="BO102" s="11">
        <v>6</v>
      </c>
      <c r="BP102" s="11">
        <v>4</v>
      </c>
      <c r="BQ102" s="11">
        <v>4</v>
      </c>
      <c r="BR102" s="11">
        <v>4</v>
      </c>
      <c r="BS102" s="11">
        <v>5</v>
      </c>
      <c r="BT102" s="11">
        <v>5</v>
      </c>
      <c r="BU102" s="11">
        <v>4</v>
      </c>
      <c r="BV102" s="11">
        <v>6</v>
      </c>
      <c r="BW102" s="11">
        <v>10</v>
      </c>
      <c r="BX102" s="11">
        <v>9</v>
      </c>
    </row>
    <row r="103" spans="1:76" s="12" customFormat="1" ht="12.75" x14ac:dyDescent="0.2">
      <c r="A103">
        <v>202</v>
      </c>
      <c r="B103" s="26">
        <v>46767.760416667101</v>
      </c>
      <c r="C103" s="26">
        <v>46526.532638888399</v>
      </c>
      <c r="D103" s="36">
        <v>254213</v>
      </c>
      <c r="E103" s="11">
        <v>1</v>
      </c>
      <c r="F103" s="11">
        <v>25</v>
      </c>
      <c r="G103" s="31">
        <v>85023</v>
      </c>
      <c r="H103" s="11">
        <v>131</v>
      </c>
      <c r="I103" s="11">
        <v>146404</v>
      </c>
      <c r="J103" s="11" t="s">
        <v>155</v>
      </c>
      <c r="K103" s="11" t="s">
        <v>156</v>
      </c>
      <c r="L103" s="11">
        <v>24</v>
      </c>
      <c r="M103" s="11"/>
      <c r="N103" s="11" t="s">
        <v>466</v>
      </c>
      <c r="O103" s="11" t="s">
        <v>789</v>
      </c>
      <c r="P103" s="43">
        <v>28052</v>
      </c>
      <c r="Q103" s="11" t="s">
        <v>229</v>
      </c>
      <c r="R103" s="11" t="s">
        <v>229</v>
      </c>
      <c r="S103" s="11" t="s">
        <v>874</v>
      </c>
      <c r="T103" s="11">
        <v>0</v>
      </c>
      <c r="U103" s="11">
        <v>0</v>
      </c>
      <c r="V103" s="11"/>
      <c r="W103" s="11" t="s">
        <v>157</v>
      </c>
      <c r="X103" s="11">
        <v>10</v>
      </c>
      <c r="Y103" s="11">
        <v>10</v>
      </c>
      <c r="Z103" s="11">
        <v>10</v>
      </c>
      <c r="AA103" s="11">
        <v>10</v>
      </c>
      <c r="AB103" s="11">
        <v>10</v>
      </c>
      <c r="AC103" s="11">
        <v>10</v>
      </c>
      <c r="AD103" s="11">
        <v>10</v>
      </c>
      <c r="AE103" s="11">
        <v>10</v>
      </c>
      <c r="AF103" s="11">
        <v>10</v>
      </c>
      <c r="AG103" s="11">
        <v>10</v>
      </c>
      <c r="AH103" s="11">
        <v>10</v>
      </c>
      <c r="AI103" s="11">
        <v>0</v>
      </c>
      <c r="AJ103" s="11">
        <v>0</v>
      </c>
      <c r="AK103" s="11" t="s">
        <v>157</v>
      </c>
      <c r="AL103" s="11">
        <v>833</v>
      </c>
      <c r="AM103" s="11">
        <v>280</v>
      </c>
      <c r="AN103" s="11">
        <v>1071</v>
      </c>
      <c r="AO103" s="11">
        <v>160</v>
      </c>
      <c r="AP103" s="11">
        <v>923</v>
      </c>
      <c r="AQ103" s="11">
        <v>927</v>
      </c>
      <c r="AR103" s="11">
        <v>34285</v>
      </c>
      <c r="AS103" s="11">
        <v>1908</v>
      </c>
      <c r="AT103" s="11">
        <v>7970</v>
      </c>
      <c r="AU103" s="11">
        <v>2323</v>
      </c>
      <c r="AV103" s="11">
        <v>862</v>
      </c>
      <c r="AW103" s="11">
        <v>49962</v>
      </c>
      <c r="AX103" s="11">
        <v>5923</v>
      </c>
      <c r="AY103" s="11">
        <v>10</v>
      </c>
      <c r="AZ103" s="11">
        <v>10</v>
      </c>
      <c r="BA103" s="11">
        <v>11</v>
      </c>
      <c r="BB103" s="11">
        <v>14</v>
      </c>
      <c r="BC103" s="11">
        <v>9</v>
      </c>
      <c r="BD103" s="11">
        <v>10</v>
      </c>
      <c r="BE103" s="11">
        <v>12</v>
      </c>
      <c r="BF103" s="11">
        <v>11</v>
      </c>
      <c r="BG103" s="11">
        <v>10</v>
      </c>
      <c r="BH103" s="11">
        <v>11</v>
      </c>
      <c r="BI103" s="11">
        <v>12</v>
      </c>
      <c r="BJ103" s="11">
        <v>13</v>
      </c>
      <c r="BK103" s="11">
        <v>24</v>
      </c>
      <c r="BL103" s="11">
        <v>4</v>
      </c>
      <c r="BM103" s="11">
        <v>2</v>
      </c>
      <c r="BN103" s="11">
        <v>7</v>
      </c>
      <c r="BO103" s="11">
        <v>2</v>
      </c>
      <c r="BP103" s="11">
        <v>5</v>
      </c>
      <c r="BQ103" s="11">
        <v>4</v>
      </c>
      <c r="BR103" s="11">
        <v>2</v>
      </c>
      <c r="BS103" s="11">
        <v>7</v>
      </c>
      <c r="BT103" s="11">
        <v>2</v>
      </c>
      <c r="BU103" s="11">
        <v>4</v>
      </c>
      <c r="BV103" s="11">
        <v>2</v>
      </c>
      <c r="BW103" s="11">
        <v>2</v>
      </c>
      <c r="BX103" s="11">
        <v>4</v>
      </c>
    </row>
    <row r="104" spans="1:76" s="12" customFormat="1" ht="12.75" x14ac:dyDescent="0.2">
      <c r="A104">
        <v>203</v>
      </c>
      <c r="B104" s="26">
        <v>46787.828472222602</v>
      </c>
      <c r="C104" s="26">
        <v>46544.249999999498</v>
      </c>
      <c r="D104" s="36">
        <v>257579</v>
      </c>
      <c r="E104" s="11">
        <v>1</v>
      </c>
      <c r="F104" s="11">
        <v>191</v>
      </c>
      <c r="G104" s="31">
        <v>155250</v>
      </c>
      <c r="H104" s="11">
        <v>131</v>
      </c>
      <c r="I104" s="11">
        <v>110346</v>
      </c>
      <c r="J104" s="11" t="s">
        <v>155</v>
      </c>
      <c r="K104" s="11" t="s">
        <v>156</v>
      </c>
      <c r="L104" s="11">
        <v>33</v>
      </c>
      <c r="M104" s="11">
        <v>4</v>
      </c>
      <c r="N104" s="11" t="s">
        <v>167</v>
      </c>
      <c r="O104" s="11" t="s">
        <v>789</v>
      </c>
      <c r="P104" s="43">
        <v>28202</v>
      </c>
      <c r="Q104" s="11" t="s">
        <v>487</v>
      </c>
      <c r="R104" s="11" t="s">
        <v>157</v>
      </c>
      <c r="S104" s="11" t="s">
        <v>157</v>
      </c>
      <c r="T104" s="11">
        <v>0</v>
      </c>
      <c r="U104" s="11">
        <v>0</v>
      </c>
      <c r="V104" s="11"/>
      <c r="W104" s="11" t="s">
        <v>157</v>
      </c>
      <c r="X104" s="11">
        <v>10</v>
      </c>
      <c r="Y104" s="11">
        <v>10</v>
      </c>
      <c r="Z104" s="11">
        <v>10</v>
      </c>
      <c r="AA104" s="11">
        <v>10</v>
      </c>
      <c r="AB104" s="11">
        <v>10</v>
      </c>
      <c r="AC104" s="11">
        <v>10</v>
      </c>
      <c r="AD104" s="11">
        <v>10</v>
      </c>
      <c r="AE104" s="11">
        <v>10</v>
      </c>
      <c r="AF104" s="11">
        <v>10</v>
      </c>
      <c r="AG104" s="11">
        <v>10</v>
      </c>
      <c r="AH104" s="11">
        <v>10</v>
      </c>
      <c r="AI104" s="11">
        <v>0</v>
      </c>
      <c r="AJ104" s="11">
        <v>10</v>
      </c>
      <c r="AK104" s="11" t="s">
        <v>157</v>
      </c>
      <c r="AL104" s="11">
        <v>7286</v>
      </c>
      <c r="AM104" s="11">
        <v>1040</v>
      </c>
      <c r="AN104" s="11">
        <v>10838</v>
      </c>
      <c r="AO104" s="11">
        <v>4393</v>
      </c>
      <c r="AP104" s="11">
        <v>32449</v>
      </c>
      <c r="AQ104" s="11">
        <v>4650</v>
      </c>
      <c r="AR104" s="11">
        <v>9534</v>
      </c>
      <c r="AS104" s="11">
        <v>5851</v>
      </c>
      <c r="AT104" s="11">
        <v>6535</v>
      </c>
      <c r="AU104" s="11">
        <v>8912</v>
      </c>
      <c r="AV104" s="11">
        <v>11761</v>
      </c>
      <c r="AW104" s="11">
        <v>22667</v>
      </c>
      <c r="AX104" s="11">
        <v>19840</v>
      </c>
      <c r="AY104" s="11">
        <v>8</v>
      </c>
      <c r="AZ104" s="11">
        <v>8</v>
      </c>
      <c r="BA104" s="11">
        <v>9</v>
      </c>
      <c r="BB104" s="11">
        <v>10</v>
      </c>
      <c r="BC104" s="11">
        <v>10</v>
      </c>
      <c r="BD104" s="11">
        <v>10</v>
      </c>
      <c r="BE104" s="11">
        <v>10</v>
      </c>
      <c r="BF104" s="11">
        <v>12</v>
      </c>
      <c r="BG104" s="11">
        <v>8</v>
      </c>
      <c r="BH104" s="11">
        <v>13</v>
      </c>
      <c r="BI104" s="11">
        <v>13</v>
      </c>
      <c r="BJ104" s="11">
        <v>14</v>
      </c>
      <c r="BK104" s="11">
        <v>19</v>
      </c>
      <c r="BL104" s="11">
        <v>21</v>
      </c>
      <c r="BM104" s="11">
        <v>9</v>
      </c>
      <c r="BN104" s="11">
        <v>37</v>
      </c>
      <c r="BO104" s="11">
        <v>10</v>
      </c>
      <c r="BP104" s="11">
        <v>155</v>
      </c>
      <c r="BQ104" s="11">
        <v>37</v>
      </c>
      <c r="BR104" s="11">
        <v>37</v>
      </c>
      <c r="BS104" s="11">
        <v>38</v>
      </c>
      <c r="BT104" s="11">
        <v>34</v>
      </c>
      <c r="BU104" s="11">
        <v>50</v>
      </c>
      <c r="BV104" s="11">
        <v>45</v>
      </c>
      <c r="BW104" s="11">
        <v>66</v>
      </c>
      <c r="BX104" s="11">
        <v>35</v>
      </c>
    </row>
    <row r="105" spans="1:76" s="12" customFormat="1" ht="12.75" x14ac:dyDescent="0.2">
      <c r="A105">
        <v>204</v>
      </c>
      <c r="B105" s="26">
        <v>46807.896527778197</v>
      </c>
      <c r="C105" s="26">
        <v>46561.967361110597</v>
      </c>
      <c r="D105" s="36">
        <v>259173</v>
      </c>
      <c r="E105" s="11">
        <v>2</v>
      </c>
      <c r="F105" s="11">
        <v>104</v>
      </c>
      <c r="G105" s="31">
        <v>177648</v>
      </c>
      <c r="H105" s="11">
        <v>131</v>
      </c>
      <c r="I105" s="11">
        <v>106584</v>
      </c>
      <c r="J105" s="11" t="s">
        <v>155</v>
      </c>
      <c r="K105" s="11" t="s">
        <v>156</v>
      </c>
      <c r="L105" s="11">
        <v>23</v>
      </c>
      <c r="M105" s="11">
        <v>2</v>
      </c>
      <c r="N105" s="11" t="s">
        <v>167</v>
      </c>
      <c r="O105" s="11" t="s">
        <v>789</v>
      </c>
      <c r="P105" s="43">
        <v>28202</v>
      </c>
      <c r="Q105" s="11" t="s">
        <v>234</v>
      </c>
      <c r="R105" s="11" t="s">
        <v>377</v>
      </c>
      <c r="S105" s="11" t="s">
        <v>874</v>
      </c>
      <c r="T105" s="11">
        <v>0</v>
      </c>
      <c r="U105" s="11">
        <v>0</v>
      </c>
      <c r="V105" s="11"/>
      <c r="W105" s="11" t="s">
        <v>157</v>
      </c>
      <c r="X105" s="11">
        <v>10</v>
      </c>
      <c r="Y105" s="11">
        <v>10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 t="s">
        <v>157</v>
      </c>
      <c r="AL105" s="11">
        <v>17308</v>
      </c>
      <c r="AM105" s="11">
        <v>889</v>
      </c>
      <c r="AN105" s="11">
        <v>83231</v>
      </c>
      <c r="AO105" s="11">
        <v>5690</v>
      </c>
      <c r="AP105" s="11">
        <v>27137</v>
      </c>
      <c r="AQ105" s="11">
        <v>1036</v>
      </c>
      <c r="AR105" s="11">
        <v>51</v>
      </c>
      <c r="AS105" s="11">
        <v>32</v>
      </c>
      <c r="AT105" s="11">
        <v>27</v>
      </c>
      <c r="AU105" s="11">
        <v>45</v>
      </c>
      <c r="AV105" s="11">
        <v>76</v>
      </c>
      <c r="AW105" s="11">
        <v>52</v>
      </c>
      <c r="AX105" s="11">
        <v>8531</v>
      </c>
      <c r="AY105" s="11">
        <v>9</v>
      </c>
      <c r="AZ105" s="11">
        <v>9</v>
      </c>
      <c r="BA105" s="11">
        <v>11</v>
      </c>
      <c r="BB105" s="11">
        <v>13</v>
      </c>
      <c r="BC105" s="11">
        <v>9</v>
      </c>
      <c r="BD105" s="11">
        <v>9</v>
      </c>
      <c r="BE105" s="11">
        <v>13</v>
      </c>
      <c r="BF105" s="11">
        <v>11</v>
      </c>
      <c r="BG105" s="11">
        <v>10</v>
      </c>
      <c r="BH105" s="11">
        <v>13</v>
      </c>
      <c r="BI105" s="11">
        <v>14</v>
      </c>
      <c r="BJ105" s="11">
        <v>15</v>
      </c>
      <c r="BK105" s="11">
        <v>10</v>
      </c>
      <c r="BL105" s="11">
        <v>18</v>
      </c>
      <c r="BM105" s="11">
        <v>10</v>
      </c>
      <c r="BN105" s="11">
        <v>35</v>
      </c>
      <c r="BO105" s="11">
        <v>27</v>
      </c>
      <c r="BP105" s="11">
        <v>28</v>
      </c>
      <c r="BQ105" s="11">
        <v>6</v>
      </c>
      <c r="BR105" s="11">
        <v>2</v>
      </c>
      <c r="BS105" s="11">
        <v>2</v>
      </c>
      <c r="BT105" s="11">
        <v>2</v>
      </c>
      <c r="BU105" s="11">
        <v>2</v>
      </c>
      <c r="BV105" s="11">
        <v>2</v>
      </c>
      <c r="BW105" s="11">
        <v>2</v>
      </c>
      <c r="BX105" s="11">
        <v>2</v>
      </c>
    </row>
    <row r="106" spans="1:76" s="12" customFormat="1" ht="12.75" x14ac:dyDescent="0.2">
      <c r="A106">
        <v>205</v>
      </c>
      <c r="B106" s="26">
        <v>46827.964583333698</v>
      </c>
      <c r="C106" s="26">
        <v>46579.684722221697</v>
      </c>
      <c r="D106" s="36">
        <v>252889</v>
      </c>
      <c r="E106" s="11">
        <v>1</v>
      </c>
      <c r="F106" s="11">
        <v>21</v>
      </c>
      <c r="G106" s="31">
        <v>105832</v>
      </c>
      <c r="H106" s="11">
        <v>131</v>
      </c>
      <c r="I106" s="11">
        <v>136638</v>
      </c>
      <c r="J106" s="11" t="s">
        <v>155</v>
      </c>
      <c r="K106" s="11" t="s">
        <v>156</v>
      </c>
      <c r="L106" s="11">
        <v>18</v>
      </c>
      <c r="M106" s="11"/>
      <c r="N106" s="11" t="s">
        <v>439</v>
      </c>
      <c r="O106" s="11" t="s">
        <v>789</v>
      </c>
      <c r="P106" s="43">
        <v>28115</v>
      </c>
      <c r="Q106" s="11" t="s">
        <v>440</v>
      </c>
      <c r="R106" s="11" t="s">
        <v>426</v>
      </c>
      <c r="S106" s="11" t="s">
        <v>874</v>
      </c>
      <c r="T106" s="11">
        <v>0</v>
      </c>
      <c r="U106" s="11">
        <v>0</v>
      </c>
      <c r="V106" s="11"/>
      <c r="W106" s="11" t="s">
        <v>157</v>
      </c>
      <c r="X106" s="11">
        <v>0</v>
      </c>
      <c r="Y106" s="11">
        <v>0</v>
      </c>
      <c r="Z106" s="11">
        <v>10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 t="s">
        <v>157</v>
      </c>
      <c r="AL106" s="11">
        <v>108564</v>
      </c>
      <c r="AM106" s="11">
        <v>1409</v>
      </c>
      <c r="AN106" s="11">
        <v>173</v>
      </c>
      <c r="AO106" s="11">
        <v>1211</v>
      </c>
      <c r="AP106" s="11">
        <v>867</v>
      </c>
      <c r="AQ106" s="11">
        <v>588</v>
      </c>
      <c r="AR106" s="11">
        <v>738</v>
      </c>
      <c r="AS106" s="11">
        <v>542</v>
      </c>
      <c r="AT106" s="11">
        <v>281</v>
      </c>
      <c r="AU106" s="11">
        <v>562</v>
      </c>
      <c r="AV106" s="11">
        <v>252</v>
      </c>
      <c r="AW106" s="11">
        <v>508</v>
      </c>
      <c r="AX106" s="11">
        <v>76</v>
      </c>
      <c r="AY106" s="11">
        <v>10</v>
      </c>
      <c r="AZ106" s="11">
        <v>10</v>
      </c>
      <c r="BA106" s="11">
        <v>9</v>
      </c>
      <c r="BB106" s="11">
        <v>11</v>
      </c>
      <c r="BC106" s="11">
        <v>9</v>
      </c>
      <c r="BD106" s="11">
        <v>9</v>
      </c>
      <c r="BE106" s="11">
        <v>9</v>
      </c>
      <c r="BF106" s="11">
        <v>9</v>
      </c>
      <c r="BG106" s="11">
        <v>9</v>
      </c>
      <c r="BH106" s="11">
        <v>9</v>
      </c>
      <c r="BI106" s="11">
        <v>9</v>
      </c>
      <c r="BJ106" s="11">
        <v>16</v>
      </c>
      <c r="BK106" s="11">
        <v>10</v>
      </c>
      <c r="BL106" s="11">
        <v>13</v>
      </c>
      <c r="BM106" s="11">
        <v>5</v>
      </c>
      <c r="BN106" s="11">
        <v>3</v>
      </c>
      <c r="BO106" s="11">
        <v>8</v>
      </c>
      <c r="BP106" s="11">
        <v>3</v>
      </c>
      <c r="BQ106" s="11">
        <v>1</v>
      </c>
      <c r="BR106" s="11">
        <v>3</v>
      </c>
      <c r="BS106" s="11">
        <v>3</v>
      </c>
      <c r="BT106" s="11">
        <v>4</v>
      </c>
      <c r="BU106" s="11">
        <v>1</v>
      </c>
      <c r="BV106" s="11">
        <v>3</v>
      </c>
      <c r="BW106" s="11">
        <v>3</v>
      </c>
      <c r="BX106" s="11">
        <v>2</v>
      </c>
    </row>
    <row r="107" spans="1:76" s="12" customFormat="1" ht="12.75" x14ac:dyDescent="0.2">
      <c r="A107">
        <v>206</v>
      </c>
      <c r="B107" s="26">
        <v>46848.032638889301</v>
      </c>
      <c r="C107" s="26">
        <v>46597.402083332803</v>
      </c>
      <c r="D107" s="36">
        <v>207439</v>
      </c>
      <c r="E107" s="11">
        <v>1</v>
      </c>
      <c r="F107" s="11">
        <v>96</v>
      </c>
      <c r="G107" s="31">
        <v>23367</v>
      </c>
      <c r="H107" s="11">
        <v>131</v>
      </c>
      <c r="I107" s="11">
        <v>147099</v>
      </c>
      <c r="J107" s="11" t="s">
        <v>155</v>
      </c>
      <c r="K107" s="11" t="s">
        <v>156</v>
      </c>
      <c r="L107" s="11">
        <v>0</v>
      </c>
      <c r="M107" s="11"/>
      <c r="N107" s="11" t="s">
        <v>408</v>
      </c>
      <c r="O107" s="11" t="s">
        <v>788</v>
      </c>
      <c r="P107" s="43">
        <v>7011</v>
      </c>
      <c r="Q107" s="11" t="s">
        <v>289</v>
      </c>
      <c r="R107" s="11" t="s">
        <v>381</v>
      </c>
      <c r="S107" s="11" t="s">
        <v>874</v>
      </c>
      <c r="T107" s="11">
        <v>1</v>
      </c>
      <c r="U107" s="11" t="s">
        <v>882</v>
      </c>
      <c r="V107" s="11">
        <v>1</v>
      </c>
      <c r="W107" s="11"/>
      <c r="X107" s="11">
        <v>10</v>
      </c>
      <c r="Y107" s="11">
        <v>10</v>
      </c>
      <c r="Z107" s="11">
        <v>10</v>
      </c>
      <c r="AA107" s="11">
        <v>10</v>
      </c>
      <c r="AB107" s="11">
        <v>10</v>
      </c>
      <c r="AC107" s="11">
        <v>10</v>
      </c>
      <c r="AD107" s="11">
        <v>10</v>
      </c>
      <c r="AE107" s="11">
        <v>10</v>
      </c>
      <c r="AF107" s="11">
        <v>10</v>
      </c>
      <c r="AG107" s="11">
        <v>10</v>
      </c>
      <c r="AH107" s="11">
        <v>10</v>
      </c>
      <c r="AI107" s="11">
        <v>10</v>
      </c>
      <c r="AJ107" s="11">
        <v>10</v>
      </c>
      <c r="AK107" s="11"/>
      <c r="AL107" s="11">
        <v>4505</v>
      </c>
      <c r="AM107" s="11">
        <v>1824</v>
      </c>
      <c r="AN107" s="11">
        <v>1933</v>
      </c>
      <c r="AO107" s="11">
        <v>3879</v>
      </c>
      <c r="AP107" s="11">
        <v>16195</v>
      </c>
      <c r="AQ107" s="11">
        <v>2780</v>
      </c>
      <c r="AR107" s="11">
        <v>2938</v>
      </c>
      <c r="AS107" s="11">
        <v>3775</v>
      </c>
      <c r="AT107" s="11">
        <v>472</v>
      </c>
      <c r="AU107" s="11">
        <v>411</v>
      </c>
      <c r="AV107" s="11">
        <v>689</v>
      </c>
      <c r="AW107" s="11">
        <v>13464</v>
      </c>
      <c r="AX107" s="11">
        <v>6698</v>
      </c>
      <c r="AY107" s="11">
        <v>4</v>
      </c>
      <c r="AZ107" s="11">
        <v>4</v>
      </c>
      <c r="BA107" s="11">
        <v>4</v>
      </c>
      <c r="BB107" s="11">
        <v>5</v>
      </c>
      <c r="BC107" s="11">
        <v>4</v>
      </c>
      <c r="BD107" s="11">
        <v>5</v>
      </c>
      <c r="BE107" s="11">
        <v>6</v>
      </c>
      <c r="BF107" s="11">
        <v>5</v>
      </c>
      <c r="BG107" s="11">
        <v>4</v>
      </c>
      <c r="BH107" s="11">
        <v>5</v>
      </c>
      <c r="BI107" s="11">
        <v>6</v>
      </c>
      <c r="BJ107" s="11">
        <v>7</v>
      </c>
      <c r="BK107" s="11">
        <v>35</v>
      </c>
      <c r="BL107" s="11">
        <v>3</v>
      </c>
      <c r="BM107" s="11">
        <v>2</v>
      </c>
      <c r="BN107" s="11">
        <v>2</v>
      </c>
      <c r="BO107" s="11">
        <v>4</v>
      </c>
      <c r="BP107" s="11">
        <v>11</v>
      </c>
      <c r="BQ107" s="11">
        <v>2</v>
      </c>
      <c r="BR107" s="11">
        <v>17</v>
      </c>
      <c r="BS107" s="11">
        <v>3</v>
      </c>
      <c r="BT107" s="11">
        <v>4</v>
      </c>
      <c r="BU107" s="11">
        <v>4</v>
      </c>
      <c r="BV107" s="11">
        <v>5</v>
      </c>
      <c r="BW107" s="11">
        <v>18</v>
      </c>
      <c r="BX107" s="11">
        <v>19</v>
      </c>
    </row>
    <row r="108" spans="1:76" s="12" customFormat="1" ht="12.75" x14ac:dyDescent="0.2">
      <c r="A108">
        <v>207</v>
      </c>
      <c r="B108" s="26">
        <v>46868.100694444802</v>
      </c>
      <c r="C108" s="26">
        <v>46615.119444443902</v>
      </c>
      <c r="D108" s="36">
        <v>17723</v>
      </c>
      <c r="E108" s="11">
        <v>1</v>
      </c>
      <c r="F108" s="11">
        <v>63</v>
      </c>
      <c r="G108" s="31">
        <v>6866</v>
      </c>
      <c r="H108" s="11">
        <v>131</v>
      </c>
      <c r="I108" s="11">
        <v>616</v>
      </c>
      <c r="J108" s="11" t="s">
        <v>155</v>
      </c>
      <c r="K108" s="11" t="s">
        <v>156</v>
      </c>
      <c r="L108" s="11">
        <v>21</v>
      </c>
      <c r="M108" s="11"/>
      <c r="N108" s="11" t="s">
        <v>523</v>
      </c>
      <c r="O108" s="11" t="s">
        <v>788</v>
      </c>
      <c r="P108" s="43">
        <v>7302</v>
      </c>
      <c r="Q108" s="11" t="s">
        <v>293</v>
      </c>
      <c r="R108" s="11" t="s">
        <v>381</v>
      </c>
      <c r="S108" s="11" t="s">
        <v>874</v>
      </c>
      <c r="T108" s="11">
        <v>1</v>
      </c>
      <c r="U108" s="11" t="s">
        <v>883</v>
      </c>
      <c r="V108" s="11">
        <v>1</v>
      </c>
      <c r="W108" s="11"/>
      <c r="X108" s="11">
        <v>10</v>
      </c>
      <c r="Y108" s="11">
        <v>10</v>
      </c>
      <c r="Z108" s="11">
        <v>10</v>
      </c>
      <c r="AA108" s="11">
        <v>10</v>
      </c>
      <c r="AB108" s="11">
        <v>10</v>
      </c>
      <c r="AC108" s="11">
        <v>10</v>
      </c>
      <c r="AD108" s="11">
        <v>10</v>
      </c>
      <c r="AE108" s="11">
        <v>10</v>
      </c>
      <c r="AF108" s="11">
        <v>10</v>
      </c>
      <c r="AG108" s="11">
        <v>10</v>
      </c>
      <c r="AH108" s="11">
        <v>10</v>
      </c>
      <c r="AI108" s="11">
        <v>10</v>
      </c>
      <c r="AJ108" s="11">
        <v>10</v>
      </c>
      <c r="AK108" s="11"/>
      <c r="AL108" s="11">
        <v>964</v>
      </c>
      <c r="AM108" s="11">
        <v>458</v>
      </c>
      <c r="AN108" s="11">
        <v>605</v>
      </c>
      <c r="AO108" s="11">
        <v>744</v>
      </c>
      <c r="AP108" s="11">
        <v>3186</v>
      </c>
      <c r="AQ108" s="11">
        <v>517</v>
      </c>
      <c r="AR108" s="11">
        <v>1399</v>
      </c>
      <c r="AS108" s="11">
        <v>567</v>
      </c>
      <c r="AT108" s="11">
        <v>163</v>
      </c>
      <c r="AU108" s="11">
        <v>791</v>
      </c>
      <c r="AV108" s="11">
        <v>877</v>
      </c>
      <c r="AW108" s="11">
        <v>3086</v>
      </c>
      <c r="AX108" s="11">
        <v>1454</v>
      </c>
      <c r="AY108" s="11">
        <v>8</v>
      </c>
      <c r="AZ108" s="11">
        <v>9</v>
      </c>
      <c r="BA108" s="11">
        <v>7</v>
      </c>
      <c r="BB108" s="11">
        <v>9</v>
      </c>
      <c r="BC108" s="11">
        <v>8</v>
      </c>
      <c r="BD108" s="11">
        <v>9</v>
      </c>
      <c r="BE108" s="11">
        <v>10</v>
      </c>
      <c r="BF108" s="11">
        <v>10</v>
      </c>
      <c r="BG108" s="11">
        <v>8</v>
      </c>
      <c r="BH108" s="11">
        <v>9</v>
      </c>
      <c r="BI108" s="11">
        <v>10</v>
      </c>
      <c r="BJ108" s="11">
        <v>11</v>
      </c>
      <c r="BK108" s="11">
        <v>23</v>
      </c>
      <c r="BL108" s="11">
        <v>5</v>
      </c>
      <c r="BM108" s="11">
        <v>3</v>
      </c>
      <c r="BN108" s="11">
        <v>3</v>
      </c>
      <c r="BO108" s="11">
        <v>2</v>
      </c>
      <c r="BP108" s="11">
        <v>8</v>
      </c>
      <c r="BQ108" s="11">
        <v>5</v>
      </c>
      <c r="BR108" s="11">
        <v>2</v>
      </c>
      <c r="BS108" s="11">
        <v>2</v>
      </c>
      <c r="BT108" s="11">
        <v>2</v>
      </c>
      <c r="BU108" s="11">
        <v>2</v>
      </c>
      <c r="BV108" s="11">
        <v>2</v>
      </c>
      <c r="BW108" s="11">
        <v>4</v>
      </c>
      <c r="BX108" s="11">
        <v>9</v>
      </c>
    </row>
    <row r="109" spans="1:76" s="12" customFormat="1" ht="12.75" x14ac:dyDescent="0.2">
      <c r="A109">
        <v>208</v>
      </c>
      <c r="B109" s="26">
        <v>46888.168750000397</v>
      </c>
      <c r="C109" s="26">
        <v>46632.836805555002</v>
      </c>
      <c r="D109" s="36">
        <v>113321</v>
      </c>
      <c r="E109" s="11">
        <v>1</v>
      </c>
      <c r="F109" s="11">
        <v>14</v>
      </c>
      <c r="G109" s="31">
        <v>1666</v>
      </c>
      <c r="H109" s="11">
        <v>131</v>
      </c>
      <c r="I109" s="11">
        <v>74876</v>
      </c>
      <c r="J109" s="11" t="s">
        <v>155</v>
      </c>
      <c r="K109" s="11" t="s">
        <v>156</v>
      </c>
      <c r="L109" s="11">
        <v>36</v>
      </c>
      <c r="M109" s="11">
        <v>5</v>
      </c>
      <c r="N109" s="11" t="s">
        <v>414</v>
      </c>
      <c r="O109" s="11" t="s">
        <v>792</v>
      </c>
      <c r="P109" s="43">
        <v>55422</v>
      </c>
      <c r="Q109" s="11" t="s">
        <v>275</v>
      </c>
      <c r="R109" s="11" t="s">
        <v>426</v>
      </c>
      <c r="S109" s="11" t="s">
        <v>874</v>
      </c>
      <c r="T109" s="11">
        <v>0</v>
      </c>
      <c r="U109" s="11">
        <v>0</v>
      </c>
      <c r="V109" s="11"/>
      <c r="W109" s="11" t="s">
        <v>157</v>
      </c>
      <c r="X109" s="11">
        <v>10</v>
      </c>
      <c r="Y109" s="11">
        <v>10</v>
      </c>
      <c r="Z109" s="11">
        <v>10</v>
      </c>
      <c r="AA109" s="11">
        <v>10</v>
      </c>
      <c r="AB109" s="11">
        <v>10</v>
      </c>
      <c r="AC109" s="11">
        <v>10</v>
      </c>
      <c r="AD109" s="11">
        <v>10</v>
      </c>
      <c r="AE109" s="11">
        <v>10</v>
      </c>
      <c r="AF109" s="11">
        <v>10</v>
      </c>
      <c r="AG109" s="11">
        <v>10</v>
      </c>
      <c r="AH109" s="11">
        <v>10</v>
      </c>
      <c r="AI109" s="11">
        <v>10</v>
      </c>
      <c r="AJ109" s="11">
        <v>10</v>
      </c>
      <c r="AK109" s="11" t="s">
        <v>157</v>
      </c>
      <c r="AL109" s="11">
        <v>2173</v>
      </c>
      <c r="AM109" s="11">
        <v>936</v>
      </c>
      <c r="AN109" s="11">
        <v>958</v>
      </c>
      <c r="AO109" s="11">
        <v>1938</v>
      </c>
      <c r="AP109" s="11">
        <v>2093</v>
      </c>
      <c r="AQ109" s="11">
        <v>922</v>
      </c>
      <c r="AR109" s="11">
        <v>5633</v>
      </c>
      <c r="AS109" s="11">
        <v>2501</v>
      </c>
      <c r="AT109" s="11">
        <v>576</v>
      </c>
      <c r="AU109" s="11">
        <v>1208</v>
      </c>
      <c r="AV109" s="11">
        <v>621</v>
      </c>
      <c r="AW109" s="11">
        <v>14439</v>
      </c>
      <c r="AX109" s="11">
        <v>3038</v>
      </c>
      <c r="AY109" s="11">
        <v>12</v>
      </c>
      <c r="AZ109" s="11">
        <v>12</v>
      </c>
      <c r="BA109" s="11">
        <v>12</v>
      </c>
      <c r="BB109" s="11">
        <v>14</v>
      </c>
      <c r="BC109" s="11">
        <v>11</v>
      </c>
      <c r="BD109" s="11">
        <v>12</v>
      </c>
      <c r="BE109" s="11">
        <v>14</v>
      </c>
      <c r="BF109" s="11">
        <v>13</v>
      </c>
      <c r="BG109" s="11">
        <v>12</v>
      </c>
      <c r="BH109" s="11">
        <v>12</v>
      </c>
      <c r="BI109" s="11">
        <v>13</v>
      </c>
      <c r="BJ109" s="11">
        <v>18</v>
      </c>
      <c r="BK109" s="11">
        <v>26</v>
      </c>
      <c r="BL109" s="11">
        <v>15</v>
      </c>
      <c r="BM109" s="11">
        <v>7</v>
      </c>
      <c r="BN109" s="11">
        <v>5</v>
      </c>
      <c r="BO109" s="11">
        <v>6</v>
      </c>
      <c r="BP109" s="11">
        <v>7</v>
      </c>
      <c r="BQ109" s="11">
        <v>6</v>
      </c>
      <c r="BR109" s="11">
        <v>5</v>
      </c>
      <c r="BS109" s="11">
        <v>19</v>
      </c>
      <c r="BT109" s="11">
        <v>4</v>
      </c>
      <c r="BU109" s="11">
        <v>5</v>
      </c>
      <c r="BV109" s="11">
        <v>4</v>
      </c>
      <c r="BW109" s="11">
        <v>26</v>
      </c>
      <c r="BX109" s="11">
        <v>7</v>
      </c>
    </row>
    <row r="110" spans="1:76" s="12" customFormat="1" ht="12.75" x14ac:dyDescent="0.2">
      <c r="A110">
        <v>209</v>
      </c>
      <c r="B110" s="26">
        <v>46908.236805556</v>
      </c>
      <c r="C110" s="26">
        <v>46650.554166666101</v>
      </c>
      <c r="D110" s="36">
        <v>196826</v>
      </c>
      <c r="E110" s="11">
        <v>1</v>
      </c>
      <c r="F110" s="11">
        <v>4</v>
      </c>
      <c r="G110" s="31">
        <v>1809</v>
      </c>
      <c r="H110" s="11">
        <v>131</v>
      </c>
      <c r="I110" s="11">
        <v>178643</v>
      </c>
      <c r="J110" s="11" t="s">
        <v>155</v>
      </c>
      <c r="K110" s="11" t="s">
        <v>156</v>
      </c>
      <c r="L110" s="11">
        <v>42</v>
      </c>
      <c r="M110" s="11"/>
      <c r="N110" s="11" t="s">
        <v>248</v>
      </c>
      <c r="O110" s="11" t="s">
        <v>792</v>
      </c>
      <c r="P110" s="43">
        <v>55401</v>
      </c>
      <c r="Q110" s="11" t="s">
        <v>293</v>
      </c>
      <c r="R110" s="11" t="s">
        <v>381</v>
      </c>
      <c r="S110" s="11" t="s">
        <v>874</v>
      </c>
      <c r="T110" s="11">
        <v>1</v>
      </c>
      <c r="U110" s="11" t="s">
        <v>883</v>
      </c>
      <c r="V110" s="11">
        <v>1</v>
      </c>
      <c r="W110" s="11"/>
      <c r="X110" s="11">
        <v>10</v>
      </c>
      <c r="Y110" s="11">
        <v>10</v>
      </c>
      <c r="Z110" s="11">
        <v>10</v>
      </c>
      <c r="AA110" s="11">
        <v>10</v>
      </c>
      <c r="AB110" s="11">
        <v>10</v>
      </c>
      <c r="AC110" s="11">
        <v>10</v>
      </c>
      <c r="AD110" s="11">
        <v>10</v>
      </c>
      <c r="AE110" s="11">
        <v>10</v>
      </c>
      <c r="AF110" s="11">
        <v>10</v>
      </c>
      <c r="AG110" s="11">
        <v>10</v>
      </c>
      <c r="AH110" s="11">
        <v>10</v>
      </c>
      <c r="AI110" s="11">
        <v>10</v>
      </c>
      <c r="AJ110" s="11">
        <v>10</v>
      </c>
      <c r="AK110" s="11"/>
      <c r="AL110" s="11">
        <v>1331</v>
      </c>
      <c r="AM110" s="11">
        <v>410</v>
      </c>
      <c r="AN110" s="11">
        <v>788</v>
      </c>
      <c r="AO110" s="11">
        <v>576</v>
      </c>
      <c r="AP110" s="11">
        <v>2475</v>
      </c>
      <c r="AQ110" s="11">
        <v>312</v>
      </c>
      <c r="AR110" s="11">
        <v>1166</v>
      </c>
      <c r="AS110" s="11">
        <v>1308</v>
      </c>
      <c r="AT110" s="11">
        <v>304</v>
      </c>
      <c r="AU110" s="11">
        <v>330</v>
      </c>
      <c r="AV110" s="11">
        <v>642</v>
      </c>
      <c r="AW110" s="11">
        <v>4472</v>
      </c>
      <c r="AX110" s="11">
        <v>1820</v>
      </c>
      <c r="AY110" s="11">
        <v>4</v>
      </c>
      <c r="AZ110" s="11">
        <v>4</v>
      </c>
      <c r="BA110" s="11">
        <v>4</v>
      </c>
      <c r="BB110" s="11">
        <v>4</v>
      </c>
      <c r="BC110" s="11">
        <v>7</v>
      </c>
      <c r="BD110" s="11">
        <v>4</v>
      </c>
      <c r="BE110" s="11">
        <v>4</v>
      </c>
      <c r="BF110" s="11">
        <v>4</v>
      </c>
      <c r="BG110" s="11">
        <v>4</v>
      </c>
      <c r="BH110" s="11">
        <v>4</v>
      </c>
      <c r="BI110" s="11">
        <v>4</v>
      </c>
      <c r="BJ110" s="11">
        <v>5</v>
      </c>
      <c r="BK110" s="11">
        <v>23</v>
      </c>
      <c r="BL110" s="11">
        <v>3</v>
      </c>
      <c r="BM110" s="11">
        <v>3</v>
      </c>
      <c r="BN110" s="11">
        <v>5</v>
      </c>
      <c r="BO110" s="11">
        <v>4</v>
      </c>
      <c r="BP110" s="11">
        <v>21</v>
      </c>
      <c r="BQ110" s="11">
        <v>3</v>
      </c>
      <c r="BR110" s="11">
        <v>4</v>
      </c>
      <c r="BS110" s="11">
        <v>5</v>
      </c>
      <c r="BT110" s="11">
        <v>3</v>
      </c>
      <c r="BU110" s="11">
        <v>4</v>
      </c>
      <c r="BV110" s="11">
        <v>5</v>
      </c>
      <c r="BW110" s="11">
        <v>20</v>
      </c>
      <c r="BX110" s="11">
        <v>9</v>
      </c>
    </row>
    <row r="111" spans="1:76" s="12" customFormat="1" ht="12.75" x14ac:dyDescent="0.2">
      <c r="A111">
        <v>210</v>
      </c>
      <c r="B111" s="26">
        <v>46928.304861111501</v>
      </c>
      <c r="C111" s="26">
        <v>46668.2715277772</v>
      </c>
      <c r="D111" s="36">
        <v>30105</v>
      </c>
      <c r="E111" s="11">
        <v>1</v>
      </c>
      <c r="F111" s="11">
        <v>114</v>
      </c>
      <c r="G111" s="31">
        <v>7781</v>
      </c>
      <c r="H111" s="11">
        <v>131</v>
      </c>
      <c r="I111" s="11">
        <v>7506</v>
      </c>
      <c r="J111" s="11" t="s">
        <v>155</v>
      </c>
      <c r="K111" s="11" t="s">
        <v>156</v>
      </c>
      <c r="L111" s="11">
        <v>28</v>
      </c>
      <c r="M111" s="11">
        <v>3</v>
      </c>
      <c r="N111" s="11" t="s">
        <v>260</v>
      </c>
      <c r="O111" s="11" t="s">
        <v>788</v>
      </c>
      <c r="P111" s="43">
        <v>8816</v>
      </c>
      <c r="Q111" s="11" t="s">
        <v>229</v>
      </c>
      <c r="R111" s="11" t="s">
        <v>229</v>
      </c>
      <c r="S111" s="11" t="s">
        <v>874</v>
      </c>
      <c r="T111" s="11">
        <v>0</v>
      </c>
      <c r="U111" s="11">
        <v>0</v>
      </c>
      <c r="V111" s="11"/>
      <c r="W111" s="11" t="s">
        <v>157</v>
      </c>
      <c r="X111" s="11">
        <v>10</v>
      </c>
      <c r="Y111" s="11">
        <v>10</v>
      </c>
      <c r="Z111" s="11">
        <v>10</v>
      </c>
      <c r="AA111" s="11">
        <v>10</v>
      </c>
      <c r="AB111" s="11">
        <v>10</v>
      </c>
      <c r="AC111" s="11">
        <v>10</v>
      </c>
      <c r="AD111" s="11">
        <v>10</v>
      </c>
      <c r="AE111" s="11">
        <v>10</v>
      </c>
      <c r="AF111" s="11">
        <v>10</v>
      </c>
      <c r="AG111" s="11">
        <v>10</v>
      </c>
      <c r="AH111" s="11">
        <v>10</v>
      </c>
      <c r="AI111" s="11">
        <v>10</v>
      </c>
      <c r="AJ111" s="11">
        <v>10</v>
      </c>
      <c r="AK111" s="11" t="s">
        <v>157</v>
      </c>
      <c r="AL111" s="11">
        <v>892</v>
      </c>
      <c r="AM111" s="11">
        <v>582</v>
      </c>
      <c r="AN111" s="11">
        <v>867</v>
      </c>
      <c r="AO111" s="11">
        <v>1177</v>
      </c>
      <c r="AP111" s="11">
        <v>1652</v>
      </c>
      <c r="AQ111" s="11">
        <v>721</v>
      </c>
      <c r="AR111" s="11">
        <v>2670</v>
      </c>
      <c r="AS111" s="11">
        <v>1109</v>
      </c>
      <c r="AT111" s="11">
        <v>556</v>
      </c>
      <c r="AU111" s="11">
        <v>263</v>
      </c>
      <c r="AV111" s="11">
        <v>920</v>
      </c>
      <c r="AW111" s="11">
        <v>9577</v>
      </c>
      <c r="AX111" s="11">
        <v>732</v>
      </c>
      <c r="AY111" s="11">
        <v>8</v>
      </c>
      <c r="AZ111" s="11">
        <v>8</v>
      </c>
      <c r="BA111" s="11">
        <v>8</v>
      </c>
      <c r="BB111" s="11">
        <v>11</v>
      </c>
      <c r="BC111" s="11">
        <v>8</v>
      </c>
      <c r="BD111" s="11">
        <v>9</v>
      </c>
      <c r="BE111" s="11">
        <v>14</v>
      </c>
      <c r="BF111" s="11">
        <v>9</v>
      </c>
      <c r="BG111" s="11">
        <v>8</v>
      </c>
      <c r="BH111" s="11">
        <v>9</v>
      </c>
      <c r="BI111" s="11">
        <v>10</v>
      </c>
      <c r="BJ111" s="11">
        <v>20</v>
      </c>
      <c r="BK111" s="11">
        <v>23</v>
      </c>
      <c r="BL111" s="11">
        <v>2</v>
      </c>
      <c r="BM111" s="11">
        <v>2</v>
      </c>
      <c r="BN111" s="11">
        <v>2</v>
      </c>
      <c r="BO111" s="11">
        <v>2</v>
      </c>
      <c r="BP111" s="11">
        <v>4</v>
      </c>
      <c r="BQ111" s="11">
        <v>3</v>
      </c>
      <c r="BR111" s="11">
        <v>3</v>
      </c>
      <c r="BS111" s="11">
        <v>5</v>
      </c>
      <c r="BT111" s="11">
        <v>2</v>
      </c>
      <c r="BU111" s="11">
        <v>2</v>
      </c>
      <c r="BV111" s="11">
        <v>2</v>
      </c>
      <c r="BW111" s="11">
        <v>22</v>
      </c>
      <c r="BX111" s="11">
        <v>2</v>
      </c>
    </row>
    <row r="112" spans="1:76" s="12" customFormat="1" ht="12.75" x14ac:dyDescent="0.2">
      <c r="A112">
        <v>211</v>
      </c>
      <c r="B112" s="26">
        <v>46948.372916667096</v>
      </c>
      <c r="C112" s="26">
        <v>46685.9888888883</v>
      </c>
      <c r="D112" s="36">
        <v>35315</v>
      </c>
      <c r="E112" s="11">
        <v>1</v>
      </c>
      <c r="F112" s="11">
        <v>17</v>
      </c>
      <c r="G112" s="31">
        <v>2697</v>
      </c>
      <c r="H112" s="11">
        <v>131</v>
      </c>
      <c r="I112" s="11">
        <v>8629</v>
      </c>
      <c r="J112" s="11" t="s">
        <v>155</v>
      </c>
      <c r="K112" s="11" t="s">
        <v>156</v>
      </c>
      <c r="L112" s="11">
        <v>44</v>
      </c>
      <c r="M112" s="11">
        <v>5</v>
      </c>
      <c r="N112" s="11" t="s">
        <v>531</v>
      </c>
      <c r="O112" s="11" t="s">
        <v>783</v>
      </c>
      <c r="P112" s="43">
        <v>11418</v>
      </c>
      <c r="Q112" s="11" t="s">
        <v>229</v>
      </c>
      <c r="R112" s="11" t="s">
        <v>229</v>
      </c>
      <c r="S112" s="11" t="s">
        <v>874</v>
      </c>
      <c r="T112" s="11">
        <v>0</v>
      </c>
      <c r="U112" s="11">
        <v>0</v>
      </c>
      <c r="V112" s="11"/>
      <c r="W112" s="11" t="s">
        <v>157</v>
      </c>
      <c r="X112" s="11">
        <v>10</v>
      </c>
      <c r="Y112" s="11">
        <v>10</v>
      </c>
      <c r="Z112" s="11">
        <v>10</v>
      </c>
      <c r="AA112" s="11">
        <v>10</v>
      </c>
      <c r="AB112" s="11">
        <v>10</v>
      </c>
      <c r="AC112" s="11">
        <v>10</v>
      </c>
      <c r="AD112" s="11">
        <v>10</v>
      </c>
      <c r="AE112" s="11">
        <v>10</v>
      </c>
      <c r="AF112" s="11">
        <v>10</v>
      </c>
      <c r="AG112" s="11">
        <v>10</v>
      </c>
      <c r="AH112" s="11">
        <v>10</v>
      </c>
      <c r="AI112" s="11">
        <v>10</v>
      </c>
      <c r="AJ112" s="11">
        <v>10</v>
      </c>
      <c r="AK112" s="11" t="s">
        <v>157</v>
      </c>
      <c r="AL112" s="11">
        <v>2364</v>
      </c>
      <c r="AM112" s="11">
        <v>348</v>
      </c>
      <c r="AN112" s="11">
        <v>691</v>
      </c>
      <c r="AO112" s="11">
        <v>1759</v>
      </c>
      <c r="AP112" s="11">
        <v>3600</v>
      </c>
      <c r="AQ112" s="11">
        <v>1039</v>
      </c>
      <c r="AR112" s="11">
        <v>444</v>
      </c>
      <c r="AS112" s="11">
        <v>1238</v>
      </c>
      <c r="AT112" s="11">
        <v>292</v>
      </c>
      <c r="AU112" s="11">
        <v>11218</v>
      </c>
      <c r="AV112" s="11">
        <v>1134</v>
      </c>
      <c r="AW112" s="11">
        <v>1009</v>
      </c>
      <c r="AX112" s="11">
        <v>877</v>
      </c>
      <c r="AY112" s="11">
        <v>10</v>
      </c>
      <c r="AZ112" s="11">
        <v>11</v>
      </c>
      <c r="BA112" s="11">
        <v>10</v>
      </c>
      <c r="BB112" s="11">
        <v>12</v>
      </c>
      <c r="BC112" s="11">
        <v>9</v>
      </c>
      <c r="BD112" s="11">
        <v>10</v>
      </c>
      <c r="BE112" s="11">
        <v>13</v>
      </c>
      <c r="BF112" s="11">
        <v>12</v>
      </c>
      <c r="BG112" s="11">
        <v>10</v>
      </c>
      <c r="BH112" s="11">
        <v>11</v>
      </c>
      <c r="BI112" s="11">
        <v>13</v>
      </c>
      <c r="BJ112" s="11">
        <v>21</v>
      </c>
      <c r="BK112" s="11">
        <v>24</v>
      </c>
      <c r="BL112" s="11">
        <v>7</v>
      </c>
      <c r="BM112" s="11">
        <v>2</v>
      </c>
      <c r="BN112" s="11">
        <v>5</v>
      </c>
      <c r="BO112" s="11">
        <v>6</v>
      </c>
      <c r="BP112" s="11">
        <v>17</v>
      </c>
      <c r="BQ112" s="11">
        <v>3</v>
      </c>
      <c r="BR112" s="11">
        <v>2</v>
      </c>
      <c r="BS112" s="11">
        <v>3</v>
      </c>
      <c r="BT112" s="11">
        <v>3</v>
      </c>
      <c r="BU112" s="11">
        <v>44</v>
      </c>
      <c r="BV112" s="11">
        <v>7</v>
      </c>
      <c r="BW112" s="11">
        <v>4</v>
      </c>
      <c r="BX112" s="11">
        <v>5</v>
      </c>
    </row>
    <row r="113" spans="1:76" s="12" customFormat="1" ht="12.75" x14ac:dyDescent="0.2">
      <c r="A113">
        <v>212</v>
      </c>
      <c r="B113" s="26">
        <v>46968.440972222597</v>
      </c>
      <c r="C113" s="26">
        <v>46703.706249999501</v>
      </c>
      <c r="D113" s="36">
        <v>107266</v>
      </c>
      <c r="E113" s="11">
        <v>1</v>
      </c>
      <c r="F113" s="11">
        <v>0</v>
      </c>
      <c r="G113" s="31">
        <v>0</v>
      </c>
      <c r="H113" s="11">
        <v>131</v>
      </c>
      <c r="I113" s="11">
        <v>85089</v>
      </c>
      <c r="J113" s="11" t="s">
        <v>155</v>
      </c>
      <c r="K113" s="11" t="s">
        <v>156</v>
      </c>
      <c r="L113" s="11">
        <v>25</v>
      </c>
      <c r="M113" s="11">
        <v>4</v>
      </c>
      <c r="N113" s="11" t="s">
        <v>557</v>
      </c>
      <c r="O113" s="11" t="s">
        <v>792</v>
      </c>
      <c r="P113" s="43">
        <v>55112</v>
      </c>
      <c r="Q113" s="11" t="s">
        <v>293</v>
      </c>
      <c r="R113" s="11" t="s">
        <v>381</v>
      </c>
      <c r="S113" s="11" t="s">
        <v>874</v>
      </c>
      <c r="T113" s="11">
        <v>1</v>
      </c>
      <c r="U113" s="11" t="s">
        <v>883</v>
      </c>
      <c r="V113" s="11">
        <v>1</v>
      </c>
      <c r="W113" s="11"/>
      <c r="X113" s="11">
        <v>10</v>
      </c>
      <c r="Y113" s="11">
        <v>10</v>
      </c>
      <c r="Z113" s="11">
        <v>10</v>
      </c>
      <c r="AA113" s="11">
        <v>10</v>
      </c>
      <c r="AB113" s="11">
        <v>10</v>
      </c>
      <c r="AC113" s="11">
        <v>10</v>
      </c>
      <c r="AD113" s="11">
        <v>10</v>
      </c>
      <c r="AE113" s="11">
        <v>10</v>
      </c>
      <c r="AF113" s="11">
        <v>10</v>
      </c>
      <c r="AG113" s="11">
        <v>10</v>
      </c>
      <c r="AH113" s="11">
        <v>10</v>
      </c>
      <c r="AI113" s="11">
        <v>10</v>
      </c>
      <c r="AJ113" s="11">
        <v>10</v>
      </c>
      <c r="AK113" s="11"/>
      <c r="AL113" s="11">
        <v>3864</v>
      </c>
      <c r="AM113" s="11">
        <v>910</v>
      </c>
      <c r="AN113" s="11">
        <v>1880</v>
      </c>
      <c r="AO113" s="11">
        <v>746</v>
      </c>
      <c r="AP113" s="11">
        <v>1497</v>
      </c>
      <c r="AQ113" s="11">
        <v>967</v>
      </c>
      <c r="AR113" s="11">
        <v>3850</v>
      </c>
      <c r="AS113" s="11">
        <v>938</v>
      </c>
      <c r="AT113" s="11">
        <v>320</v>
      </c>
      <c r="AU113" s="11">
        <v>680</v>
      </c>
      <c r="AV113" s="11">
        <v>243</v>
      </c>
      <c r="AW113" s="11">
        <v>3105</v>
      </c>
      <c r="AX113" s="11">
        <v>2168</v>
      </c>
      <c r="AY113" s="11">
        <v>10</v>
      </c>
      <c r="AZ113" s="11">
        <v>10</v>
      </c>
      <c r="BA113" s="11">
        <v>10</v>
      </c>
      <c r="BB113" s="11">
        <v>13</v>
      </c>
      <c r="BC113" s="11">
        <v>10</v>
      </c>
      <c r="BD113" s="11">
        <v>9</v>
      </c>
      <c r="BE113" s="11">
        <v>13</v>
      </c>
      <c r="BF113" s="11">
        <v>10</v>
      </c>
      <c r="BG113" s="11">
        <v>10</v>
      </c>
      <c r="BH113" s="11">
        <v>11</v>
      </c>
      <c r="BI113" s="11">
        <v>12</v>
      </c>
      <c r="BJ113" s="11">
        <v>20</v>
      </c>
      <c r="BK113" s="11">
        <v>20</v>
      </c>
      <c r="BL113" s="11">
        <v>12</v>
      </c>
      <c r="BM113" s="11">
        <v>5</v>
      </c>
      <c r="BN113" s="11">
        <v>4</v>
      </c>
      <c r="BO113" s="11">
        <v>3</v>
      </c>
      <c r="BP113" s="11">
        <v>6</v>
      </c>
      <c r="BQ113" s="11">
        <v>3</v>
      </c>
      <c r="BR113" s="11">
        <v>11</v>
      </c>
      <c r="BS113" s="11">
        <v>4</v>
      </c>
      <c r="BT113" s="11">
        <v>3</v>
      </c>
      <c r="BU113" s="11">
        <v>3</v>
      </c>
      <c r="BV113" s="11">
        <v>3</v>
      </c>
      <c r="BW113" s="11">
        <v>6</v>
      </c>
      <c r="BX113" s="11">
        <v>5</v>
      </c>
    </row>
    <row r="114" spans="1:76" s="12" customFormat="1" ht="12.75" x14ac:dyDescent="0.2">
      <c r="A114">
        <v>213</v>
      </c>
      <c r="B114" s="26">
        <v>46988.5090277782</v>
      </c>
      <c r="C114" s="26">
        <v>46721.4236111106</v>
      </c>
      <c r="D114" s="36">
        <v>30112</v>
      </c>
      <c r="E114" s="11">
        <v>1</v>
      </c>
      <c r="F114" s="11">
        <v>49</v>
      </c>
      <c r="G114" s="31">
        <v>8744</v>
      </c>
      <c r="H114" s="11">
        <v>131</v>
      </c>
      <c r="I114" s="11">
        <v>5689</v>
      </c>
      <c r="J114" s="11" t="s">
        <v>155</v>
      </c>
      <c r="K114" s="11" t="s">
        <v>156</v>
      </c>
      <c r="L114" s="11">
        <v>22</v>
      </c>
      <c r="M114" s="11">
        <v>2</v>
      </c>
      <c r="N114" s="11" t="s">
        <v>294</v>
      </c>
      <c r="O114" s="11" t="s">
        <v>788</v>
      </c>
      <c r="P114" s="43">
        <v>7452</v>
      </c>
      <c r="Q114" s="11" t="s">
        <v>293</v>
      </c>
      <c r="R114" s="11" t="s">
        <v>381</v>
      </c>
      <c r="S114" s="11" t="s">
        <v>874</v>
      </c>
      <c r="T114" s="11">
        <v>1</v>
      </c>
      <c r="U114" s="11" t="s">
        <v>883</v>
      </c>
      <c r="V114" s="11">
        <v>1</v>
      </c>
      <c r="W114" s="11"/>
      <c r="X114" s="11">
        <v>10</v>
      </c>
      <c r="Y114" s="11">
        <v>10</v>
      </c>
      <c r="Z114" s="11">
        <v>10</v>
      </c>
      <c r="AA114" s="11">
        <v>10</v>
      </c>
      <c r="AB114" s="11">
        <v>10</v>
      </c>
      <c r="AC114" s="11">
        <v>10</v>
      </c>
      <c r="AD114" s="11">
        <v>10</v>
      </c>
      <c r="AE114" s="11">
        <v>10</v>
      </c>
      <c r="AF114" s="11">
        <v>10</v>
      </c>
      <c r="AG114" s="11">
        <v>10</v>
      </c>
      <c r="AH114" s="11">
        <v>10</v>
      </c>
      <c r="AI114" s="11">
        <v>10</v>
      </c>
      <c r="AJ114" s="11">
        <v>10</v>
      </c>
      <c r="AK114" s="11"/>
      <c r="AL114" s="11">
        <v>993</v>
      </c>
      <c r="AM114" s="11">
        <v>536</v>
      </c>
      <c r="AN114" s="11">
        <v>1209</v>
      </c>
      <c r="AO114" s="11">
        <v>520</v>
      </c>
      <c r="AP114" s="11">
        <v>1862</v>
      </c>
      <c r="AQ114" s="11">
        <v>613</v>
      </c>
      <c r="AR114" s="11">
        <v>1401</v>
      </c>
      <c r="AS114" s="11">
        <v>2758</v>
      </c>
      <c r="AT114" s="11">
        <v>535</v>
      </c>
      <c r="AU114" s="11">
        <v>3590</v>
      </c>
      <c r="AV114" s="11">
        <v>697</v>
      </c>
      <c r="AW114" s="11">
        <v>3159</v>
      </c>
      <c r="AX114" s="11">
        <v>5795</v>
      </c>
      <c r="AY114" s="11">
        <v>12</v>
      </c>
      <c r="AZ114" s="11">
        <v>11</v>
      </c>
      <c r="BA114" s="11">
        <v>8</v>
      </c>
      <c r="BB114" s="11">
        <v>9</v>
      </c>
      <c r="BC114" s="11">
        <v>8</v>
      </c>
      <c r="BD114" s="11">
        <v>9</v>
      </c>
      <c r="BE114" s="11">
        <v>12</v>
      </c>
      <c r="BF114" s="11">
        <v>9</v>
      </c>
      <c r="BG114" s="11">
        <v>8</v>
      </c>
      <c r="BH114" s="11">
        <v>13</v>
      </c>
      <c r="BI114" s="11">
        <v>10</v>
      </c>
      <c r="BJ114" s="11">
        <v>18</v>
      </c>
      <c r="BK114" s="11">
        <v>25</v>
      </c>
      <c r="BL114" s="11">
        <v>3</v>
      </c>
      <c r="BM114" s="11">
        <v>3</v>
      </c>
      <c r="BN114" s="11">
        <v>7</v>
      </c>
      <c r="BO114" s="11">
        <v>3</v>
      </c>
      <c r="BP114" s="11">
        <v>16</v>
      </c>
      <c r="BQ114" s="11">
        <v>9</v>
      </c>
      <c r="BR114" s="11">
        <v>3</v>
      </c>
      <c r="BS114" s="11">
        <v>6</v>
      </c>
      <c r="BT114" s="11">
        <v>3</v>
      </c>
      <c r="BU114" s="11">
        <v>16</v>
      </c>
      <c r="BV114" s="11">
        <v>3</v>
      </c>
      <c r="BW114" s="11">
        <v>3</v>
      </c>
      <c r="BX114" s="11">
        <v>18</v>
      </c>
    </row>
    <row r="115" spans="1:76" s="12" customFormat="1" ht="12.75" x14ac:dyDescent="0.2">
      <c r="A115">
        <v>214</v>
      </c>
      <c r="B115" s="26">
        <v>47008.577083333803</v>
      </c>
      <c r="C115" s="26">
        <v>46739.140972221699</v>
      </c>
      <c r="D115" s="36">
        <v>114587</v>
      </c>
      <c r="E115" s="11">
        <v>1</v>
      </c>
      <c r="F115" s="11">
        <v>19</v>
      </c>
      <c r="G115" s="31">
        <v>54435</v>
      </c>
      <c r="H115" s="11">
        <v>131</v>
      </c>
      <c r="I115" s="11">
        <v>15942</v>
      </c>
      <c r="J115" s="11" t="s">
        <v>155</v>
      </c>
      <c r="K115" s="11" t="s">
        <v>156</v>
      </c>
      <c r="L115" s="11">
        <v>24</v>
      </c>
      <c r="M115" s="11">
        <v>3</v>
      </c>
      <c r="N115" s="11" t="s">
        <v>242</v>
      </c>
      <c r="O115" s="11" t="s">
        <v>792</v>
      </c>
      <c r="P115" s="43">
        <v>55075</v>
      </c>
      <c r="Q115" s="11" t="s">
        <v>229</v>
      </c>
      <c r="R115" s="11" t="s">
        <v>229</v>
      </c>
      <c r="S115" s="11" t="s">
        <v>874</v>
      </c>
      <c r="T115" s="11">
        <v>0</v>
      </c>
      <c r="U115" s="11">
        <v>0</v>
      </c>
      <c r="V115" s="11"/>
      <c r="W115" s="11" t="s">
        <v>157</v>
      </c>
      <c r="X115" s="11">
        <v>10</v>
      </c>
      <c r="Y115" s="11">
        <v>10</v>
      </c>
      <c r="Z115" s="11">
        <v>10</v>
      </c>
      <c r="AA115" s="11">
        <v>10</v>
      </c>
      <c r="AB115" s="11">
        <v>10</v>
      </c>
      <c r="AC115" s="11">
        <v>10</v>
      </c>
      <c r="AD115" s="11">
        <v>10</v>
      </c>
      <c r="AE115" s="11">
        <v>10</v>
      </c>
      <c r="AF115" s="11">
        <v>10</v>
      </c>
      <c r="AG115" s="11">
        <v>10</v>
      </c>
      <c r="AH115" s="11">
        <v>10</v>
      </c>
      <c r="AI115" s="11">
        <v>10</v>
      </c>
      <c r="AJ115" s="11">
        <v>10</v>
      </c>
      <c r="AK115" s="11" t="s">
        <v>157</v>
      </c>
      <c r="AL115" s="11">
        <v>2181</v>
      </c>
      <c r="AM115" s="11">
        <v>868</v>
      </c>
      <c r="AN115" s="11">
        <v>2443</v>
      </c>
      <c r="AO115" s="11">
        <v>4962</v>
      </c>
      <c r="AP115" s="11">
        <v>821</v>
      </c>
      <c r="AQ115" s="11">
        <v>780</v>
      </c>
      <c r="AR115" s="11">
        <v>77369</v>
      </c>
      <c r="AS115" s="11">
        <v>2034</v>
      </c>
      <c r="AT115" s="11">
        <v>990</v>
      </c>
      <c r="AU115" s="11">
        <v>1542</v>
      </c>
      <c r="AV115" s="11">
        <v>949</v>
      </c>
      <c r="AW115" s="11">
        <v>1186</v>
      </c>
      <c r="AX115" s="11">
        <v>2067</v>
      </c>
      <c r="AY115" s="11">
        <v>17</v>
      </c>
      <c r="AZ115" s="11">
        <v>17</v>
      </c>
      <c r="BA115" s="11">
        <v>13</v>
      </c>
      <c r="BB115" s="11">
        <v>19</v>
      </c>
      <c r="BC115" s="11">
        <v>17</v>
      </c>
      <c r="BD115" s="11">
        <v>19</v>
      </c>
      <c r="BE115" s="11">
        <v>21</v>
      </c>
      <c r="BF115" s="11">
        <v>23</v>
      </c>
      <c r="BG115" s="11">
        <v>19</v>
      </c>
      <c r="BH115" s="11">
        <v>23</v>
      </c>
      <c r="BI115" s="11">
        <v>23</v>
      </c>
      <c r="BJ115" s="11">
        <v>43</v>
      </c>
      <c r="BK115" s="11">
        <v>32</v>
      </c>
      <c r="BL115" s="11">
        <v>3</v>
      </c>
      <c r="BM115" s="11">
        <v>3</v>
      </c>
      <c r="BN115" s="11">
        <v>5</v>
      </c>
      <c r="BO115" s="11">
        <v>2</v>
      </c>
      <c r="BP115" s="11">
        <v>4</v>
      </c>
      <c r="BQ115" s="11">
        <v>2</v>
      </c>
      <c r="BR115" s="11">
        <v>4</v>
      </c>
      <c r="BS115" s="11">
        <v>3</v>
      </c>
      <c r="BT115" s="11">
        <v>2</v>
      </c>
      <c r="BU115" s="11">
        <v>7</v>
      </c>
      <c r="BV115" s="11">
        <v>2</v>
      </c>
      <c r="BW115" s="11">
        <v>4</v>
      </c>
      <c r="BX115" s="11">
        <v>2</v>
      </c>
    </row>
    <row r="116" spans="1:76" s="12" customFormat="1" ht="12.75" x14ac:dyDescent="0.2">
      <c r="A116">
        <v>215</v>
      </c>
      <c r="B116" s="26">
        <v>47028.645138889297</v>
      </c>
      <c r="C116" s="26">
        <v>46756.858333332799</v>
      </c>
      <c r="D116" s="36">
        <v>111492</v>
      </c>
      <c r="E116" s="11">
        <v>1</v>
      </c>
      <c r="F116" s="11">
        <v>3</v>
      </c>
      <c r="G116" s="31">
        <v>65464</v>
      </c>
      <c r="H116" s="11">
        <v>131</v>
      </c>
      <c r="I116" s="11">
        <v>57221</v>
      </c>
      <c r="J116" s="11" t="s">
        <v>155</v>
      </c>
      <c r="K116" s="11" t="s">
        <v>156</v>
      </c>
      <c r="L116" s="11">
        <v>2</v>
      </c>
      <c r="M116" s="11"/>
      <c r="N116" s="11" t="s">
        <v>478</v>
      </c>
      <c r="O116" s="11" t="s">
        <v>792</v>
      </c>
      <c r="P116" s="43">
        <v>55434</v>
      </c>
      <c r="Q116" s="11" t="s">
        <v>229</v>
      </c>
      <c r="R116" s="11" t="s">
        <v>229</v>
      </c>
      <c r="S116" s="11" t="s">
        <v>874</v>
      </c>
      <c r="T116" s="11">
        <v>0</v>
      </c>
      <c r="U116" s="11">
        <v>0</v>
      </c>
      <c r="V116" s="11"/>
      <c r="W116" s="11" t="s">
        <v>157</v>
      </c>
      <c r="X116" s="11">
        <v>10</v>
      </c>
      <c r="Y116" s="11">
        <v>10</v>
      </c>
      <c r="Z116" s="11">
        <v>10</v>
      </c>
      <c r="AA116" s="11">
        <v>10</v>
      </c>
      <c r="AB116" s="11">
        <v>10</v>
      </c>
      <c r="AC116" s="11">
        <v>10</v>
      </c>
      <c r="AD116" s="11">
        <v>10</v>
      </c>
      <c r="AE116" s="11">
        <v>10</v>
      </c>
      <c r="AF116" s="11">
        <v>10</v>
      </c>
      <c r="AG116" s="11">
        <v>10</v>
      </c>
      <c r="AH116" s="11">
        <v>10</v>
      </c>
      <c r="AI116" s="11">
        <v>10</v>
      </c>
      <c r="AJ116" s="11">
        <v>10</v>
      </c>
      <c r="AK116" s="11" t="s">
        <v>157</v>
      </c>
      <c r="AL116" s="11">
        <v>14877</v>
      </c>
      <c r="AM116" s="11">
        <v>1291</v>
      </c>
      <c r="AN116" s="11">
        <v>4518</v>
      </c>
      <c r="AO116" s="11">
        <v>1479</v>
      </c>
      <c r="AP116" s="11">
        <v>3475</v>
      </c>
      <c r="AQ116" s="11">
        <v>3135</v>
      </c>
      <c r="AR116" s="11">
        <v>14294</v>
      </c>
      <c r="AS116" s="11">
        <v>521</v>
      </c>
      <c r="AT116" s="11">
        <v>237</v>
      </c>
      <c r="AU116" s="11">
        <v>487</v>
      </c>
      <c r="AV116" s="11">
        <v>748</v>
      </c>
      <c r="AW116" s="11">
        <v>4304</v>
      </c>
      <c r="AX116" s="11">
        <v>3856</v>
      </c>
      <c r="AY116" s="11">
        <v>10</v>
      </c>
      <c r="AZ116" s="11">
        <v>9</v>
      </c>
      <c r="BA116" s="11">
        <v>8</v>
      </c>
      <c r="BB116" s="11">
        <v>11</v>
      </c>
      <c r="BC116" s="11">
        <v>9</v>
      </c>
      <c r="BD116" s="11">
        <v>10</v>
      </c>
      <c r="BE116" s="11">
        <v>13</v>
      </c>
      <c r="BF116" s="11">
        <v>11</v>
      </c>
      <c r="BG116" s="11">
        <v>10</v>
      </c>
      <c r="BH116" s="11">
        <v>9</v>
      </c>
      <c r="BI116" s="11">
        <v>11</v>
      </c>
      <c r="BJ116" s="11">
        <v>13</v>
      </c>
      <c r="BK116" s="11">
        <v>27</v>
      </c>
      <c r="BL116" s="11">
        <v>26</v>
      </c>
      <c r="BM116" s="11">
        <v>12</v>
      </c>
      <c r="BN116" s="11">
        <v>3</v>
      </c>
      <c r="BO116" s="11">
        <v>11</v>
      </c>
      <c r="BP116" s="11">
        <v>11</v>
      </c>
      <c r="BQ116" s="11">
        <v>7</v>
      </c>
      <c r="BR116" s="11">
        <v>3</v>
      </c>
      <c r="BS116" s="11">
        <v>4</v>
      </c>
      <c r="BT116" s="11">
        <v>5</v>
      </c>
      <c r="BU116" s="11">
        <v>4</v>
      </c>
      <c r="BV116" s="11">
        <v>5</v>
      </c>
      <c r="BW116" s="11">
        <v>4</v>
      </c>
      <c r="BX116" s="11">
        <v>4</v>
      </c>
    </row>
    <row r="117" spans="1:76" s="12" customFormat="1" ht="12.75" x14ac:dyDescent="0.2">
      <c r="A117">
        <v>216</v>
      </c>
      <c r="B117" s="26">
        <v>47048.713194444899</v>
      </c>
      <c r="C117" s="26">
        <v>46774.575694443898</v>
      </c>
      <c r="D117" s="36">
        <v>107464</v>
      </c>
      <c r="E117" s="11">
        <v>1</v>
      </c>
      <c r="F117" s="11">
        <v>11</v>
      </c>
      <c r="G117" s="31">
        <v>8739</v>
      </c>
      <c r="H117" s="11">
        <v>131</v>
      </c>
      <c r="I117" s="11">
        <v>8085</v>
      </c>
      <c r="J117" s="11" t="s">
        <v>155</v>
      </c>
      <c r="K117" s="11" t="s">
        <v>156</v>
      </c>
      <c r="L117" s="11">
        <v>12</v>
      </c>
      <c r="M117" s="11"/>
      <c r="N117" s="11" t="s">
        <v>228</v>
      </c>
      <c r="O117" s="11" t="s">
        <v>792</v>
      </c>
      <c r="P117" s="43">
        <v>55101</v>
      </c>
      <c r="Q117" s="11" t="s">
        <v>363</v>
      </c>
      <c r="R117" s="11" t="s">
        <v>377</v>
      </c>
      <c r="S117" s="11" t="s">
        <v>874</v>
      </c>
      <c r="T117" s="11">
        <v>0</v>
      </c>
      <c r="U117" s="11">
        <v>0</v>
      </c>
      <c r="V117" s="11"/>
      <c r="W117" s="11" t="s">
        <v>157</v>
      </c>
      <c r="X117" s="11">
        <v>10</v>
      </c>
      <c r="Y117" s="11">
        <v>10</v>
      </c>
      <c r="Z117" s="11">
        <v>10</v>
      </c>
      <c r="AA117" s="11">
        <v>10</v>
      </c>
      <c r="AB117" s="11">
        <v>10</v>
      </c>
      <c r="AC117" s="11">
        <v>10</v>
      </c>
      <c r="AD117" s="11">
        <v>10</v>
      </c>
      <c r="AE117" s="11">
        <v>10</v>
      </c>
      <c r="AF117" s="11">
        <v>10</v>
      </c>
      <c r="AG117" s="11">
        <v>10</v>
      </c>
      <c r="AH117" s="11">
        <v>10</v>
      </c>
      <c r="AI117" s="11">
        <v>10</v>
      </c>
      <c r="AJ117" s="11">
        <v>10</v>
      </c>
      <c r="AK117" s="11" t="s">
        <v>157</v>
      </c>
      <c r="AL117" s="11">
        <v>5631</v>
      </c>
      <c r="AM117" s="11">
        <v>948</v>
      </c>
      <c r="AN117" s="11">
        <v>5441</v>
      </c>
      <c r="AO117" s="11">
        <v>690</v>
      </c>
      <c r="AP117" s="11">
        <v>3625</v>
      </c>
      <c r="AQ117" s="11">
        <v>73212</v>
      </c>
      <c r="AR117" s="11">
        <v>667</v>
      </c>
      <c r="AS117" s="11">
        <v>265</v>
      </c>
      <c r="AT117" s="11">
        <v>348</v>
      </c>
      <c r="AU117" s="11">
        <v>100</v>
      </c>
      <c r="AV117" s="11">
        <v>825</v>
      </c>
      <c r="AW117" s="11">
        <v>4616</v>
      </c>
      <c r="AX117" s="11">
        <v>1259</v>
      </c>
      <c r="AY117" s="11">
        <v>10</v>
      </c>
      <c r="AZ117" s="11">
        <v>9</v>
      </c>
      <c r="BA117" s="11">
        <v>8</v>
      </c>
      <c r="BB117" s="11">
        <v>9</v>
      </c>
      <c r="BC117" s="11">
        <v>8</v>
      </c>
      <c r="BD117" s="11">
        <v>9</v>
      </c>
      <c r="BE117" s="11">
        <v>12</v>
      </c>
      <c r="BF117" s="11">
        <v>10</v>
      </c>
      <c r="BG117" s="11">
        <v>9</v>
      </c>
      <c r="BH117" s="11">
        <v>10</v>
      </c>
      <c r="BI117" s="11">
        <v>11</v>
      </c>
      <c r="BJ117" s="11">
        <v>14</v>
      </c>
      <c r="BK117" s="11">
        <v>26</v>
      </c>
      <c r="BL117" s="11">
        <v>10</v>
      </c>
      <c r="BM117" s="11">
        <v>4</v>
      </c>
      <c r="BN117" s="11">
        <v>2</v>
      </c>
      <c r="BO117" s="11">
        <v>3</v>
      </c>
      <c r="BP117" s="11">
        <v>17</v>
      </c>
      <c r="BQ117" s="11">
        <v>16</v>
      </c>
      <c r="BR117" s="11">
        <v>5</v>
      </c>
      <c r="BS117" s="11">
        <v>2</v>
      </c>
      <c r="BT117" s="11">
        <v>3</v>
      </c>
      <c r="BU117" s="11">
        <v>2</v>
      </c>
      <c r="BV117" s="11">
        <v>2</v>
      </c>
      <c r="BW117" s="11">
        <v>2</v>
      </c>
      <c r="BX117" s="11">
        <v>3</v>
      </c>
    </row>
    <row r="118" spans="1:76" s="12" customFormat="1" ht="12.75" x14ac:dyDescent="0.2">
      <c r="A118">
        <v>217</v>
      </c>
      <c r="B118" s="26">
        <v>47068.7812500004</v>
      </c>
      <c r="C118" s="26">
        <v>46792.293055554997</v>
      </c>
      <c r="D118" s="36">
        <v>196601</v>
      </c>
      <c r="E118" s="11">
        <v>1</v>
      </c>
      <c r="F118" s="11">
        <v>5</v>
      </c>
      <c r="G118" s="31">
        <v>264</v>
      </c>
      <c r="H118" s="11">
        <v>131</v>
      </c>
      <c r="I118" s="11">
        <v>72784</v>
      </c>
      <c r="J118" s="11" t="s">
        <v>155</v>
      </c>
      <c r="K118" s="11" t="s">
        <v>156</v>
      </c>
      <c r="L118" s="11">
        <v>43</v>
      </c>
      <c r="M118" s="11">
        <v>4</v>
      </c>
      <c r="N118" s="11" t="s">
        <v>248</v>
      </c>
      <c r="O118" s="11" t="s">
        <v>792</v>
      </c>
      <c r="P118" s="43">
        <v>55401</v>
      </c>
      <c r="Q118" s="11" t="s">
        <v>293</v>
      </c>
      <c r="R118" s="11" t="s">
        <v>381</v>
      </c>
      <c r="S118" s="11" t="s">
        <v>874</v>
      </c>
      <c r="T118" s="11">
        <v>1</v>
      </c>
      <c r="U118" s="11" t="s">
        <v>883</v>
      </c>
      <c r="V118" s="11">
        <v>1</v>
      </c>
      <c r="W118" s="11"/>
      <c r="X118" s="11">
        <v>10</v>
      </c>
      <c r="Y118" s="11">
        <v>10</v>
      </c>
      <c r="Z118" s="11">
        <v>10</v>
      </c>
      <c r="AA118" s="11">
        <v>10</v>
      </c>
      <c r="AB118" s="11">
        <v>10</v>
      </c>
      <c r="AC118" s="11">
        <v>10</v>
      </c>
      <c r="AD118" s="11">
        <v>10</v>
      </c>
      <c r="AE118" s="11">
        <v>10</v>
      </c>
      <c r="AF118" s="11">
        <v>10</v>
      </c>
      <c r="AG118" s="11">
        <v>10</v>
      </c>
      <c r="AH118" s="11">
        <v>10</v>
      </c>
      <c r="AI118" s="11">
        <v>10</v>
      </c>
      <c r="AJ118" s="11">
        <v>10</v>
      </c>
      <c r="AK118" s="11"/>
      <c r="AL118" s="11">
        <v>1903</v>
      </c>
      <c r="AM118" s="11">
        <v>1580</v>
      </c>
      <c r="AN118" s="11">
        <v>1356</v>
      </c>
      <c r="AO118" s="11">
        <v>1245</v>
      </c>
      <c r="AP118" s="11">
        <v>2345</v>
      </c>
      <c r="AQ118" s="11">
        <v>3198</v>
      </c>
      <c r="AR118" s="11">
        <v>536</v>
      </c>
      <c r="AS118" s="11">
        <v>2437</v>
      </c>
      <c r="AT118" s="11">
        <v>14892</v>
      </c>
      <c r="AU118" s="11">
        <v>1188</v>
      </c>
      <c r="AV118" s="11">
        <v>3625</v>
      </c>
      <c r="AW118" s="11">
        <v>1536</v>
      </c>
      <c r="AX118" s="11">
        <v>86309</v>
      </c>
      <c r="AY118" s="11">
        <v>8</v>
      </c>
      <c r="AZ118" s="11">
        <v>10</v>
      </c>
      <c r="BA118" s="11">
        <v>9</v>
      </c>
      <c r="BB118" s="11">
        <v>10</v>
      </c>
      <c r="BC118" s="11">
        <v>7</v>
      </c>
      <c r="BD118" s="11">
        <v>9</v>
      </c>
      <c r="BE118" s="11">
        <v>11</v>
      </c>
      <c r="BF118" s="11">
        <v>9</v>
      </c>
      <c r="BG118" s="11">
        <v>7</v>
      </c>
      <c r="BH118" s="11">
        <v>8</v>
      </c>
      <c r="BI118" s="11">
        <v>10</v>
      </c>
      <c r="BJ118" s="11">
        <v>15</v>
      </c>
      <c r="BK118" s="11">
        <v>22</v>
      </c>
      <c r="BL118" s="11">
        <v>13</v>
      </c>
      <c r="BM118" s="11">
        <v>7</v>
      </c>
      <c r="BN118" s="11">
        <v>8</v>
      </c>
      <c r="BO118" s="11">
        <v>3</v>
      </c>
      <c r="BP118" s="11">
        <v>13</v>
      </c>
      <c r="BQ118" s="11">
        <v>19</v>
      </c>
      <c r="BR118" s="11">
        <v>2</v>
      </c>
      <c r="BS118" s="11">
        <v>5</v>
      </c>
      <c r="BT118" s="11">
        <v>3</v>
      </c>
      <c r="BU118" s="11">
        <v>6</v>
      </c>
      <c r="BV118" s="11">
        <v>6</v>
      </c>
      <c r="BW118" s="11">
        <v>7</v>
      </c>
      <c r="BX118" s="11">
        <v>3</v>
      </c>
    </row>
    <row r="119" spans="1:76" s="12" customFormat="1" ht="12.75" x14ac:dyDescent="0.2">
      <c r="A119">
        <v>218</v>
      </c>
      <c r="B119" s="26">
        <v>47088.849305556003</v>
      </c>
      <c r="C119" s="26">
        <v>46810.010416666097</v>
      </c>
      <c r="D119" s="36">
        <v>113448</v>
      </c>
      <c r="E119" s="11">
        <v>1</v>
      </c>
      <c r="F119" s="11">
        <v>4</v>
      </c>
      <c r="G119" s="31">
        <v>1677</v>
      </c>
      <c r="H119" s="11">
        <v>131</v>
      </c>
      <c r="I119" s="11">
        <v>74182</v>
      </c>
      <c r="J119" s="11" t="s">
        <v>155</v>
      </c>
      <c r="K119" s="11" t="s">
        <v>156</v>
      </c>
      <c r="L119" s="11">
        <v>33</v>
      </c>
      <c r="M119" s="11">
        <v>2</v>
      </c>
      <c r="N119" s="11" t="s">
        <v>248</v>
      </c>
      <c r="O119" s="11" t="s">
        <v>792</v>
      </c>
      <c r="P119" s="43">
        <v>55401</v>
      </c>
      <c r="Q119" s="11" t="s">
        <v>455</v>
      </c>
      <c r="R119" s="11" t="s">
        <v>583</v>
      </c>
      <c r="S119" s="11" t="s">
        <v>869</v>
      </c>
      <c r="T119" s="11">
        <v>0</v>
      </c>
      <c r="U119" s="11">
        <v>0</v>
      </c>
      <c r="V119" s="11"/>
      <c r="W119" s="11" t="s">
        <v>157</v>
      </c>
      <c r="X119" s="11">
        <v>10</v>
      </c>
      <c r="Y119" s="11">
        <v>10</v>
      </c>
      <c r="Z119" s="11">
        <v>10</v>
      </c>
      <c r="AA119" s="11">
        <v>10</v>
      </c>
      <c r="AB119" s="11">
        <v>10</v>
      </c>
      <c r="AC119" s="11">
        <v>10</v>
      </c>
      <c r="AD119" s="11">
        <v>10</v>
      </c>
      <c r="AE119" s="11">
        <v>10</v>
      </c>
      <c r="AF119" s="11">
        <v>10</v>
      </c>
      <c r="AG119" s="11">
        <v>10</v>
      </c>
      <c r="AH119" s="11">
        <v>10</v>
      </c>
      <c r="AI119" s="11">
        <v>10</v>
      </c>
      <c r="AJ119" s="11">
        <v>10</v>
      </c>
      <c r="AK119" s="11" t="s">
        <v>157</v>
      </c>
      <c r="AL119" s="11">
        <v>6409</v>
      </c>
      <c r="AM119" s="11">
        <v>1623</v>
      </c>
      <c r="AN119" s="11">
        <v>6463</v>
      </c>
      <c r="AO119" s="11">
        <v>1366</v>
      </c>
      <c r="AP119" s="11">
        <v>3454</v>
      </c>
      <c r="AQ119" s="11">
        <v>2319</v>
      </c>
      <c r="AR119" s="11">
        <v>1976</v>
      </c>
      <c r="AS119" s="11">
        <v>2480</v>
      </c>
      <c r="AT119" s="11">
        <v>821</v>
      </c>
      <c r="AU119" s="11">
        <v>1003</v>
      </c>
      <c r="AV119" s="11">
        <v>2769</v>
      </c>
      <c r="AW119" s="11">
        <v>1676</v>
      </c>
      <c r="AX119" s="11">
        <v>6119</v>
      </c>
      <c r="AY119" s="11">
        <v>11</v>
      </c>
      <c r="AZ119" s="11">
        <v>10</v>
      </c>
      <c r="BA119" s="11">
        <v>9</v>
      </c>
      <c r="BB119" s="11">
        <v>13</v>
      </c>
      <c r="BC119" s="11">
        <v>10</v>
      </c>
      <c r="BD119" s="11">
        <v>11</v>
      </c>
      <c r="BE119" s="11">
        <v>14</v>
      </c>
      <c r="BF119" s="11">
        <v>12</v>
      </c>
      <c r="BG119" s="11">
        <v>10</v>
      </c>
      <c r="BH119" s="11">
        <v>12</v>
      </c>
      <c r="BI119" s="11">
        <v>13</v>
      </c>
      <c r="BJ119" s="11">
        <v>15</v>
      </c>
      <c r="BK119" s="11">
        <v>28</v>
      </c>
      <c r="BL119" s="11">
        <v>19</v>
      </c>
      <c r="BM119" s="11">
        <v>13</v>
      </c>
      <c r="BN119" s="11">
        <v>7</v>
      </c>
      <c r="BO119" s="11">
        <v>15</v>
      </c>
      <c r="BP119" s="11">
        <v>9</v>
      </c>
      <c r="BQ119" s="11">
        <v>10</v>
      </c>
      <c r="BR119" s="11">
        <v>4</v>
      </c>
      <c r="BS119" s="11">
        <v>5</v>
      </c>
      <c r="BT119" s="11">
        <v>6</v>
      </c>
      <c r="BU119" s="11">
        <v>10</v>
      </c>
      <c r="BV119" s="11">
        <v>13</v>
      </c>
      <c r="BW119" s="11">
        <v>13</v>
      </c>
      <c r="BX119" s="11">
        <v>14</v>
      </c>
    </row>
    <row r="120" spans="1:76" s="12" customFormat="1" ht="12.75" x14ac:dyDescent="0.2">
      <c r="A120">
        <v>219</v>
      </c>
      <c r="B120" s="26">
        <v>47108.917361111598</v>
      </c>
      <c r="C120" s="26">
        <v>46827.727777777203</v>
      </c>
      <c r="D120" s="36">
        <v>258002</v>
      </c>
      <c r="E120" s="11">
        <v>1</v>
      </c>
      <c r="F120" s="11">
        <v>18</v>
      </c>
      <c r="G120" s="31">
        <v>6792</v>
      </c>
      <c r="H120" s="11">
        <v>131</v>
      </c>
      <c r="I120" s="11">
        <v>147157</v>
      </c>
      <c r="J120" s="11" t="s">
        <v>155</v>
      </c>
      <c r="K120" s="11" t="s">
        <v>156</v>
      </c>
      <c r="L120" s="11">
        <v>10</v>
      </c>
      <c r="M120" s="11">
        <v>5</v>
      </c>
      <c r="N120" s="11" t="s">
        <v>559</v>
      </c>
      <c r="O120" s="11" t="s">
        <v>784</v>
      </c>
      <c r="P120" s="43">
        <v>2330</v>
      </c>
      <c r="Q120" s="11" t="s">
        <v>229</v>
      </c>
      <c r="R120" s="11" t="s">
        <v>229</v>
      </c>
      <c r="S120" s="11" t="s">
        <v>874</v>
      </c>
      <c r="T120" s="11">
        <v>0</v>
      </c>
      <c r="U120" s="11">
        <v>0</v>
      </c>
      <c r="V120" s="11"/>
      <c r="W120" s="11" t="s">
        <v>157</v>
      </c>
      <c r="X120" s="11">
        <v>0</v>
      </c>
      <c r="Y120" s="11">
        <v>0</v>
      </c>
      <c r="Z120" s="11">
        <v>10</v>
      </c>
      <c r="AA120" s="11">
        <v>10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 t="s">
        <v>157</v>
      </c>
      <c r="AL120" s="11">
        <v>85169</v>
      </c>
      <c r="AM120" s="11">
        <v>1280</v>
      </c>
      <c r="AN120" s="11">
        <v>2471</v>
      </c>
      <c r="AO120" s="11">
        <v>167</v>
      </c>
      <c r="AP120" s="11">
        <v>1451</v>
      </c>
      <c r="AQ120" s="11">
        <v>213</v>
      </c>
      <c r="AR120" s="11">
        <v>132</v>
      </c>
      <c r="AS120" s="11">
        <v>180</v>
      </c>
      <c r="AT120" s="11">
        <v>272</v>
      </c>
      <c r="AU120" s="11">
        <v>147</v>
      </c>
      <c r="AV120" s="11">
        <v>56</v>
      </c>
      <c r="AW120" s="11">
        <v>5882</v>
      </c>
      <c r="AX120" s="11">
        <v>12942</v>
      </c>
      <c r="AY120" s="11">
        <v>7</v>
      </c>
      <c r="AZ120" s="11">
        <v>10</v>
      </c>
      <c r="BA120" s="11">
        <v>6</v>
      </c>
      <c r="BB120" s="11">
        <v>10</v>
      </c>
      <c r="BC120" s="11">
        <v>8</v>
      </c>
      <c r="BD120" s="11">
        <v>0</v>
      </c>
      <c r="BE120" s="11">
        <v>4</v>
      </c>
      <c r="BF120" s="11">
        <v>14</v>
      </c>
      <c r="BG120" s="11">
        <v>0</v>
      </c>
      <c r="BH120" s="11">
        <v>0</v>
      </c>
      <c r="BI120" s="11">
        <v>10</v>
      </c>
      <c r="BJ120" s="11">
        <v>0</v>
      </c>
      <c r="BK120" s="11">
        <v>32</v>
      </c>
      <c r="BL120" s="11">
        <v>3</v>
      </c>
      <c r="BM120" s="11">
        <v>2</v>
      </c>
      <c r="BN120" s="11">
        <v>2</v>
      </c>
      <c r="BO120" s="11">
        <v>2</v>
      </c>
      <c r="BP120" s="11">
        <v>1</v>
      </c>
      <c r="BQ120" s="11">
        <v>0</v>
      </c>
      <c r="BR120" s="11">
        <v>1</v>
      </c>
      <c r="BS120" s="11">
        <v>1</v>
      </c>
      <c r="BT120" s="11">
        <v>0</v>
      </c>
      <c r="BU120" s="11">
        <v>0</v>
      </c>
      <c r="BV120" s="11">
        <v>1</v>
      </c>
      <c r="BW120" s="11">
        <v>0</v>
      </c>
      <c r="BX120" s="11">
        <v>2</v>
      </c>
    </row>
    <row r="121" spans="1:76" s="12" customFormat="1" ht="12.75" x14ac:dyDescent="0.2">
      <c r="A121">
        <v>220</v>
      </c>
      <c r="B121" s="26">
        <v>47128.985416667099</v>
      </c>
      <c r="C121" s="26">
        <v>46845.445138888303</v>
      </c>
      <c r="D121" s="36">
        <v>108619</v>
      </c>
      <c r="E121" s="11">
        <v>1</v>
      </c>
      <c r="F121" s="11">
        <v>27</v>
      </c>
      <c r="G121" s="31">
        <v>1539</v>
      </c>
      <c r="H121" s="11">
        <v>131</v>
      </c>
      <c r="I121" s="11">
        <v>47687</v>
      </c>
      <c r="J121" s="11" t="s">
        <v>155</v>
      </c>
      <c r="K121" s="11" t="s">
        <v>156</v>
      </c>
      <c r="L121" s="11">
        <v>22</v>
      </c>
      <c r="M121" s="11">
        <v>5</v>
      </c>
      <c r="N121" s="11" t="s">
        <v>453</v>
      </c>
      <c r="O121" s="11" t="s">
        <v>792</v>
      </c>
      <c r="P121" s="43">
        <v>55344</v>
      </c>
      <c r="Q121" s="11" t="s">
        <v>229</v>
      </c>
      <c r="R121" s="11" t="s">
        <v>229</v>
      </c>
      <c r="S121" s="11" t="s">
        <v>874</v>
      </c>
      <c r="T121" s="11">
        <v>0</v>
      </c>
      <c r="U121" s="11">
        <v>0</v>
      </c>
      <c r="V121" s="11"/>
      <c r="W121" s="11" t="s">
        <v>157</v>
      </c>
      <c r="X121" s="11">
        <v>10</v>
      </c>
      <c r="Y121" s="11">
        <v>10</v>
      </c>
      <c r="Z121" s="11">
        <v>10</v>
      </c>
      <c r="AA121" s="11">
        <v>10</v>
      </c>
      <c r="AB121" s="11">
        <v>10</v>
      </c>
      <c r="AC121" s="11">
        <v>10</v>
      </c>
      <c r="AD121" s="11">
        <v>10</v>
      </c>
      <c r="AE121" s="11">
        <v>10</v>
      </c>
      <c r="AF121" s="11">
        <v>10</v>
      </c>
      <c r="AG121" s="11">
        <v>10</v>
      </c>
      <c r="AH121" s="11">
        <v>10</v>
      </c>
      <c r="AI121" s="11">
        <v>10</v>
      </c>
      <c r="AJ121" s="11">
        <v>10</v>
      </c>
      <c r="AK121" s="11" t="s">
        <v>157</v>
      </c>
      <c r="AL121" s="11">
        <v>1580</v>
      </c>
      <c r="AM121" s="11">
        <v>4422</v>
      </c>
      <c r="AN121" s="11">
        <v>2177</v>
      </c>
      <c r="AO121" s="11">
        <v>574</v>
      </c>
      <c r="AP121" s="11">
        <v>1065</v>
      </c>
      <c r="AQ121" s="11">
        <v>533</v>
      </c>
      <c r="AR121" s="11">
        <v>2725</v>
      </c>
      <c r="AS121" s="11">
        <v>1859</v>
      </c>
      <c r="AT121" s="11">
        <v>1851</v>
      </c>
      <c r="AU121" s="11">
        <v>2382</v>
      </c>
      <c r="AV121" s="11">
        <v>7664</v>
      </c>
      <c r="AW121" s="11">
        <v>16760</v>
      </c>
      <c r="AX121" s="11">
        <v>16342</v>
      </c>
      <c r="AY121" s="11">
        <v>9</v>
      </c>
      <c r="AZ121" s="11">
        <v>10</v>
      </c>
      <c r="BA121" s="11">
        <v>9</v>
      </c>
      <c r="BB121" s="11">
        <v>10</v>
      </c>
      <c r="BC121" s="11">
        <v>10</v>
      </c>
      <c r="BD121" s="11">
        <v>11</v>
      </c>
      <c r="BE121" s="11">
        <v>10</v>
      </c>
      <c r="BF121" s="11">
        <v>10</v>
      </c>
      <c r="BG121" s="11">
        <v>9</v>
      </c>
      <c r="BH121" s="11">
        <v>15</v>
      </c>
      <c r="BI121" s="11">
        <v>9</v>
      </c>
      <c r="BJ121" s="11">
        <v>21</v>
      </c>
      <c r="BK121" s="11">
        <v>24</v>
      </c>
      <c r="BL121" s="11">
        <v>14</v>
      </c>
      <c r="BM121" s="11">
        <v>19</v>
      </c>
      <c r="BN121" s="11">
        <v>6</v>
      </c>
      <c r="BO121" s="11">
        <v>7</v>
      </c>
      <c r="BP121" s="11">
        <v>9</v>
      </c>
      <c r="BQ121" s="11">
        <v>9</v>
      </c>
      <c r="BR121" s="11">
        <v>7</v>
      </c>
      <c r="BS121" s="11">
        <v>12</v>
      </c>
      <c r="BT121" s="11">
        <v>11</v>
      </c>
      <c r="BU121" s="11">
        <v>7</v>
      </c>
      <c r="BV121" s="11">
        <v>7</v>
      </c>
      <c r="BW121" s="11">
        <v>9</v>
      </c>
      <c r="BX121" s="11">
        <v>13</v>
      </c>
    </row>
    <row r="122" spans="1:76" s="12" customFormat="1" ht="12.75" x14ac:dyDescent="0.2">
      <c r="A122">
        <v>221</v>
      </c>
      <c r="B122" s="26">
        <v>47149.053472222702</v>
      </c>
      <c r="C122" s="26">
        <v>46863.162499999402</v>
      </c>
      <c r="D122" s="36">
        <v>111567</v>
      </c>
      <c r="E122" s="11">
        <v>1</v>
      </c>
      <c r="F122" s="11">
        <v>0</v>
      </c>
      <c r="G122" s="31">
        <v>0</v>
      </c>
      <c r="H122" s="11">
        <v>131</v>
      </c>
      <c r="I122" s="11">
        <v>88760</v>
      </c>
      <c r="J122" s="11" t="s">
        <v>155</v>
      </c>
      <c r="K122" s="11" t="s">
        <v>156</v>
      </c>
      <c r="L122" s="11">
        <v>31</v>
      </c>
      <c r="M122" s="11">
        <v>5</v>
      </c>
      <c r="N122" s="11" t="s">
        <v>425</v>
      </c>
      <c r="O122" s="11" t="s">
        <v>792</v>
      </c>
      <c r="P122" s="43">
        <v>55101</v>
      </c>
      <c r="Q122" s="11" t="s">
        <v>288</v>
      </c>
      <c r="R122" s="11" t="s">
        <v>867</v>
      </c>
      <c r="S122" s="11" t="s">
        <v>869</v>
      </c>
      <c r="T122" s="11">
        <v>0</v>
      </c>
      <c r="U122" s="11">
        <v>0</v>
      </c>
      <c r="V122" s="11"/>
      <c r="W122" s="11" t="s">
        <v>157</v>
      </c>
      <c r="X122" s="11">
        <v>10</v>
      </c>
      <c r="Y122" s="11">
        <v>10</v>
      </c>
      <c r="Z122" s="11">
        <v>10</v>
      </c>
      <c r="AA122" s="11">
        <v>10</v>
      </c>
      <c r="AB122" s="11">
        <v>10</v>
      </c>
      <c r="AC122" s="11">
        <v>10</v>
      </c>
      <c r="AD122" s="11">
        <v>10</v>
      </c>
      <c r="AE122" s="11">
        <v>10</v>
      </c>
      <c r="AF122" s="11">
        <v>10</v>
      </c>
      <c r="AG122" s="11">
        <v>10</v>
      </c>
      <c r="AH122" s="11">
        <v>10</v>
      </c>
      <c r="AI122" s="11">
        <v>10</v>
      </c>
      <c r="AJ122" s="11">
        <v>10</v>
      </c>
      <c r="AK122" s="11" t="s">
        <v>157</v>
      </c>
      <c r="AL122" s="11">
        <v>2473</v>
      </c>
      <c r="AM122" s="11">
        <v>438</v>
      </c>
      <c r="AN122" s="11">
        <v>1710</v>
      </c>
      <c r="AO122" s="11">
        <v>929</v>
      </c>
      <c r="AP122" s="11">
        <v>1726</v>
      </c>
      <c r="AQ122" s="11">
        <v>1618</v>
      </c>
      <c r="AR122" s="11">
        <v>2347</v>
      </c>
      <c r="AS122" s="11">
        <v>1673</v>
      </c>
      <c r="AT122" s="11">
        <v>372</v>
      </c>
      <c r="AU122" s="11">
        <v>2182</v>
      </c>
      <c r="AV122" s="11">
        <v>398</v>
      </c>
      <c r="AW122" s="11">
        <v>2733</v>
      </c>
      <c r="AX122" s="11">
        <v>2757</v>
      </c>
      <c r="AY122" s="11">
        <v>1</v>
      </c>
      <c r="AZ122" s="11">
        <v>1</v>
      </c>
      <c r="BA122" s="11">
        <v>1</v>
      </c>
      <c r="BB122" s="11">
        <v>1</v>
      </c>
      <c r="BC122" s="11">
        <v>1</v>
      </c>
      <c r="BD122" s="11">
        <v>1</v>
      </c>
      <c r="BE122" s="11">
        <v>1</v>
      </c>
      <c r="BF122" s="11">
        <v>1</v>
      </c>
      <c r="BG122" s="11">
        <v>1</v>
      </c>
      <c r="BH122" s="11">
        <v>1</v>
      </c>
      <c r="BI122" s="11">
        <v>1</v>
      </c>
      <c r="BJ122" s="11">
        <v>8</v>
      </c>
      <c r="BK122" s="11">
        <v>16</v>
      </c>
      <c r="BL122" s="11">
        <v>2</v>
      </c>
      <c r="BM122" s="11">
        <v>4</v>
      </c>
      <c r="BN122" s="11">
        <v>3</v>
      </c>
      <c r="BO122" s="11">
        <v>2</v>
      </c>
      <c r="BP122" s="11">
        <v>3</v>
      </c>
      <c r="BQ122" s="11">
        <v>4</v>
      </c>
      <c r="BR122" s="11">
        <v>6</v>
      </c>
      <c r="BS122" s="11">
        <v>4</v>
      </c>
      <c r="BT122" s="11">
        <v>2</v>
      </c>
      <c r="BU122" s="11">
        <v>4</v>
      </c>
      <c r="BV122" s="11">
        <v>4</v>
      </c>
      <c r="BW122" s="11">
        <v>9</v>
      </c>
      <c r="BX122" s="11">
        <v>7</v>
      </c>
    </row>
    <row r="123" spans="1:76" s="12" customFormat="1" ht="12.75" x14ac:dyDescent="0.2">
      <c r="A123">
        <v>222</v>
      </c>
      <c r="B123" s="26">
        <v>47169.121527778203</v>
      </c>
      <c r="C123" s="26">
        <v>46880.879861110501</v>
      </c>
      <c r="D123" s="36">
        <v>112467</v>
      </c>
      <c r="E123" s="11">
        <v>1</v>
      </c>
      <c r="F123" s="11">
        <v>35</v>
      </c>
      <c r="G123" s="31">
        <v>3356</v>
      </c>
      <c r="H123" s="11">
        <v>131</v>
      </c>
      <c r="I123" s="11">
        <v>81585</v>
      </c>
      <c r="J123" s="11" t="s">
        <v>155</v>
      </c>
      <c r="K123" s="11" t="s">
        <v>156</v>
      </c>
      <c r="L123" s="11">
        <v>19</v>
      </c>
      <c r="M123" s="11">
        <v>4</v>
      </c>
      <c r="N123" s="11" t="s">
        <v>474</v>
      </c>
      <c r="O123" s="11" t="s">
        <v>791</v>
      </c>
      <c r="P123" s="43">
        <v>53703</v>
      </c>
      <c r="Q123" s="11" t="s">
        <v>293</v>
      </c>
      <c r="R123" s="11" t="s">
        <v>381</v>
      </c>
      <c r="S123" s="11" t="s">
        <v>874</v>
      </c>
      <c r="T123" s="11">
        <v>1</v>
      </c>
      <c r="U123" s="11" t="s">
        <v>883</v>
      </c>
      <c r="V123" s="11">
        <v>1</v>
      </c>
      <c r="W123" s="11"/>
      <c r="X123" s="11">
        <v>10</v>
      </c>
      <c r="Y123" s="11">
        <v>10</v>
      </c>
      <c r="Z123" s="11">
        <v>10</v>
      </c>
      <c r="AA123" s="11">
        <v>10</v>
      </c>
      <c r="AB123" s="11">
        <v>10</v>
      </c>
      <c r="AC123" s="11">
        <v>10</v>
      </c>
      <c r="AD123" s="11">
        <v>10</v>
      </c>
      <c r="AE123" s="11">
        <v>10</v>
      </c>
      <c r="AF123" s="11">
        <v>10</v>
      </c>
      <c r="AG123" s="11">
        <v>10</v>
      </c>
      <c r="AH123" s="11">
        <v>10</v>
      </c>
      <c r="AI123" s="11">
        <v>10</v>
      </c>
      <c r="AJ123" s="11">
        <v>10</v>
      </c>
      <c r="AK123" s="11"/>
      <c r="AL123" s="11">
        <v>4109</v>
      </c>
      <c r="AM123" s="11">
        <v>2167</v>
      </c>
      <c r="AN123" s="11">
        <v>2045</v>
      </c>
      <c r="AO123" s="11">
        <v>1114</v>
      </c>
      <c r="AP123" s="11">
        <v>1912</v>
      </c>
      <c r="AQ123" s="11">
        <v>1068</v>
      </c>
      <c r="AR123" s="11">
        <v>4716</v>
      </c>
      <c r="AS123" s="11">
        <v>2269</v>
      </c>
      <c r="AT123" s="11">
        <v>1444</v>
      </c>
      <c r="AU123" s="11">
        <v>2191</v>
      </c>
      <c r="AV123" s="11">
        <v>1666</v>
      </c>
      <c r="AW123" s="11">
        <v>3472</v>
      </c>
      <c r="AX123" s="11">
        <v>2068</v>
      </c>
      <c r="AY123" s="11">
        <v>12</v>
      </c>
      <c r="AZ123" s="11">
        <v>12</v>
      </c>
      <c r="BA123" s="11">
        <v>11</v>
      </c>
      <c r="BB123" s="11">
        <v>14</v>
      </c>
      <c r="BC123" s="11">
        <v>11</v>
      </c>
      <c r="BD123" s="11">
        <v>12</v>
      </c>
      <c r="BE123" s="11">
        <v>14</v>
      </c>
      <c r="BF123" s="11">
        <v>13</v>
      </c>
      <c r="BG123" s="11">
        <v>12</v>
      </c>
      <c r="BH123" s="11">
        <v>13</v>
      </c>
      <c r="BI123" s="11">
        <v>12</v>
      </c>
      <c r="BJ123" s="11">
        <v>18</v>
      </c>
      <c r="BK123" s="11">
        <v>28</v>
      </c>
      <c r="BL123" s="11">
        <v>7</v>
      </c>
      <c r="BM123" s="11">
        <v>6</v>
      </c>
      <c r="BN123" s="11">
        <v>5</v>
      </c>
      <c r="BO123" s="11">
        <v>4</v>
      </c>
      <c r="BP123" s="11">
        <v>6</v>
      </c>
      <c r="BQ123" s="11">
        <v>3</v>
      </c>
      <c r="BR123" s="11">
        <v>5</v>
      </c>
      <c r="BS123" s="11">
        <v>8</v>
      </c>
      <c r="BT123" s="11">
        <v>2</v>
      </c>
      <c r="BU123" s="11">
        <v>6</v>
      </c>
      <c r="BV123" s="11">
        <v>3</v>
      </c>
      <c r="BW123" s="11">
        <v>3</v>
      </c>
      <c r="BX123" s="11">
        <v>5</v>
      </c>
    </row>
    <row r="124" spans="1:76" s="12" customFormat="1" ht="12.75" x14ac:dyDescent="0.2">
      <c r="A124">
        <v>223</v>
      </c>
      <c r="B124" s="26">
        <v>47189.189583333799</v>
      </c>
      <c r="C124" s="26">
        <v>46898.597222221601</v>
      </c>
      <c r="D124" s="36">
        <v>112680</v>
      </c>
      <c r="E124" s="11">
        <v>1</v>
      </c>
      <c r="F124" s="11">
        <v>0</v>
      </c>
      <c r="G124" s="31">
        <v>0</v>
      </c>
      <c r="H124" s="11">
        <v>131</v>
      </c>
      <c r="I124" s="11">
        <v>92844</v>
      </c>
      <c r="J124" s="11" t="s">
        <v>155</v>
      </c>
      <c r="K124" s="11" t="s">
        <v>156</v>
      </c>
      <c r="L124" s="11">
        <v>0</v>
      </c>
      <c r="M124" s="11">
        <v>3</v>
      </c>
      <c r="N124" s="11" t="s">
        <v>523</v>
      </c>
      <c r="O124" s="11" t="s">
        <v>788</v>
      </c>
      <c r="P124" s="43">
        <v>7302</v>
      </c>
      <c r="Q124" s="11" t="s">
        <v>229</v>
      </c>
      <c r="R124" s="11" t="s">
        <v>229</v>
      </c>
      <c r="S124" s="11" t="s">
        <v>874</v>
      </c>
      <c r="T124" s="11">
        <v>0</v>
      </c>
      <c r="U124" s="11">
        <v>0</v>
      </c>
      <c r="V124" s="11"/>
      <c r="W124" s="11" t="s">
        <v>157</v>
      </c>
      <c r="X124" s="11">
        <v>10</v>
      </c>
      <c r="Y124" s="11">
        <v>10</v>
      </c>
      <c r="Z124" s="11">
        <v>10</v>
      </c>
      <c r="AA124" s="11">
        <v>10</v>
      </c>
      <c r="AB124" s="11">
        <v>10</v>
      </c>
      <c r="AC124" s="11">
        <v>10</v>
      </c>
      <c r="AD124" s="11">
        <v>10</v>
      </c>
      <c r="AE124" s="11">
        <v>10</v>
      </c>
      <c r="AF124" s="11">
        <v>10</v>
      </c>
      <c r="AG124" s="11">
        <v>10</v>
      </c>
      <c r="AH124" s="11">
        <v>10</v>
      </c>
      <c r="AI124" s="11">
        <v>10</v>
      </c>
      <c r="AJ124" s="11">
        <v>10</v>
      </c>
      <c r="AK124" s="11" t="s">
        <v>157</v>
      </c>
      <c r="AL124" s="11">
        <v>604</v>
      </c>
      <c r="AM124" s="11">
        <v>442</v>
      </c>
      <c r="AN124" s="11">
        <v>1210</v>
      </c>
      <c r="AO124" s="11">
        <v>404</v>
      </c>
      <c r="AP124" s="11">
        <v>2388</v>
      </c>
      <c r="AQ124" s="11">
        <v>944</v>
      </c>
      <c r="AR124" s="11">
        <v>1923</v>
      </c>
      <c r="AS124" s="11">
        <v>690</v>
      </c>
      <c r="AT124" s="11">
        <v>280</v>
      </c>
      <c r="AU124" s="11">
        <v>4189</v>
      </c>
      <c r="AV124" s="11">
        <v>502</v>
      </c>
      <c r="AW124" s="11">
        <v>3748</v>
      </c>
      <c r="AX124" s="11">
        <v>1841</v>
      </c>
      <c r="AY124" s="11">
        <v>11</v>
      </c>
      <c r="AZ124" s="11">
        <v>11</v>
      </c>
      <c r="BA124" s="11">
        <v>10</v>
      </c>
      <c r="BB124" s="11">
        <v>13</v>
      </c>
      <c r="BC124" s="11">
        <v>10</v>
      </c>
      <c r="BD124" s="11">
        <v>11</v>
      </c>
      <c r="BE124" s="11">
        <v>12</v>
      </c>
      <c r="BF124" s="11">
        <v>11</v>
      </c>
      <c r="BG124" s="11">
        <v>10</v>
      </c>
      <c r="BH124" s="11">
        <v>11</v>
      </c>
      <c r="BI124" s="11">
        <v>12</v>
      </c>
      <c r="BJ124" s="11">
        <v>20</v>
      </c>
      <c r="BK124" s="11">
        <v>43</v>
      </c>
      <c r="BL124" s="11">
        <v>14</v>
      </c>
      <c r="BM124" s="11">
        <v>7</v>
      </c>
      <c r="BN124" s="11">
        <v>15</v>
      </c>
      <c r="BO124" s="11">
        <v>5</v>
      </c>
      <c r="BP124" s="11">
        <v>19</v>
      </c>
      <c r="BQ124" s="11">
        <v>12</v>
      </c>
      <c r="BR124" s="11">
        <v>12</v>
      </c>
      <c r="BS124" s="11">
        <v>8</v>
      </c>
      <c r="BT124" s="11">
        <v>6</v>
      </c>
      <c r="BU124" s="11">
        <v>11</v>
      </c>
      <c r="BV124" s="11">
        <v>5</v>
      </c>
      <c r="BW124" s="11">
        <v>7</v>
      </c>
      <c r="BX124" s="11">
        <v>10</v>
      </c>
    </row>
    <row r="125" spans="1:76" s="12" customFormat="1" ht="12.75" x14ac:dyDescent="0.2">
      <c r="A125">
        <v>224</v>
      </c>
      <c r="B125" s="26">
        <v>47209.257638889401</v>
      </c>
      <c r="C125" s="26">
        <v>46916.3145833327</v>
      </c>
      <c r="D125" s="36">
        <v>114575</v>
      </c>
      <c r="E125" s="11">
        <v>1</v>
      </c>
      <c r="F125" s="11">
        <v>43</v>
      </c>
      <c r="G125" s="31">
        <v>16153</v>
      </c>
      <c r="H125" s="11">
        <v>131</v>
      </c>
      <c r="I125" s="11">
        <v>69413</v>
      </c>
      <c r="J125" s="11" t="s">
        <v>155</v>
      </c>
      <c r="K125" s="11" t="s">
        <v>156</v>
      </c>
      <c r="L125" s="11">
        <v>29</v>
      </c>
      <c r="M125" s="11"/>
      <c r="N125" s="11" t="s">
        <v>451</v>
      </c>
      <c r="O125" s="11" t="s">
        <v>792</v>
      </c>
      <c r="P125" s="43">
        <v>55076</v>
      </c>
      <c r="Q125" s="11" t="s">
        <v>229</v>
      </c>
      <c r="R125" s="11" t="s">
        <v>229</v>
      </c>
      <c r="S125" s="11" t="s">
        <v>874</v>
      </c>
      <c r="T125" s="11">
        <v>0</v>
      </c>
      <c r="U125" s="11">
        <v>0</v>
      </c>
      <c r="V125" s="11"/>
      <c r="W125" s="11" t="s">
        <v>157</v>
      </c>
      <c r="X125" s="11">
        <v>10</v>
      </c>
      <c r="Y125" s="11">
        <v>10</v>
      </c>
      <c r="Z125" s="11">
        <v>10</v>
      </c>
      <c r="AA125" s="11">
        <v>10</v>
      </c>
      <c r="AB125" s="11">
        <v>10</v>
      </c>
      <c r="AC125" s="11">
        <v>10</v>
      </c>
      <c r="AD125" s="11">
        <v>10</v>
      </c>
      <c r="AE125" s="11">
        <v>10</v>
      </c>
      <c r="AF125" s="11">
        <v>10</v>
      </c>
      <c r="AG125" s="11">
        <v>10</v>
      </c>
      <c r="AH125" s="11">
        <v>10</v>
      </c>
      <c r="AI125" s="11">
        <v>10</v>
      </c>
      <c r="AJ125" s="11">
        <v>10</v>
      </c>
      <c r="AK125" s="11" t="s">
        <v>157</v>
      </c>
      <c r="AL125" s="11">
        <v>3625</v>
      </c>
      <c r="AM125" s="11">
        <v>501</v>
      </c>
      <c r="AN125" s="11">
        <v>2162</v>
      </c>
      <c r="AO125" s="11">
        <v>14649</v>
      </c>
      <c r="AP125" s="11">
        <v>4254</v>
      </c>
      <c r="AQ125" s="11">
        <v>1099</v>
      </c>
      <c r="AR125" s="11">
        <v>9669</v>
      </c>
      <c r="AS125" s="11">
        <v>797</v>
      </c>
      <c r="AT125" s="11">
        <v>911</v>
      </c>
      <c r="AU125" s="11">
        <v>1659</v>
      </c>
      <c r="AV125" s="11">
        <v>772</v>
      </c>
      <c r="AW125" s="11">
        <v>1505</v>
      </c>
      <c r="AX125" s="11">
        <v>2945</v>
      </c>
      <c r="AY125" s="11">
        <v>10</v>
      </c>
      <c r="AZ125" s="11">
        <v>10</v>
      </c>
      <c r="BA125" s="11">
        <v>12</v>
      </c>
      <c r="BB125" s="11">
        <v>18</v>
      </c>
      <c r="BC125" s="11">
        <v>9</v>
      </c>
      <c r="BD125" s="11">
        <v>10</v>
      </c>
      <c r="BE125" s="11">
        <v>14</v>
      </c>
      <c r="BF125" s="11">
        <v>14</v>
      </c>
      <c r="BG125" s="11">
        <v>12</v>
      </c>
      <c r="BH125" s="11">
        <v>13</v>
      </c>
      <c r="BI125" s="11">
        <v>14</v>
      </c>
      <c r="BJ125" s="11">
        <v>26</v>
      </c>
      <c r="BK125" s="11">
        <v>27</v>
      </c>
      <c r="BL125" s="11">
        <v>4</v>
      </c>
      <c r="BM125" s="11">
        <v>2</v>
      </c>
      <c r="BN125" s="11">
        <v>2</v>
      </c>
      <c r="BO125" s="11">
        <v>2</v>
      </c>
      <c r="BP125" s="11">
        <v>9</v>
      </c>
      <c r="BQ125" s="11">
        <v>2</v>
      </c>
      <c r="BR125" s="11">
        <v>7</v>
      </c>
      <c r="BS125" s="11">
        <v>2</v>
      </c>
      <c r="BT125" s="11">
        <v>2</v>
      </c>
      <c r="BU125" s="11">
        <v>4</v>
      </c>
      <c r="BV125" s="11">
        <v>2</v>
      </c>
      <c r="BW125" s="11">
        <v>4</v>
      </c>
      <c r="BX125" s="11">
        <v>6</v>
      </c>
    </row>
    <row r="126" spans="1:76" s="12" customFormat="1" ht="12.75" x14ac:dyDescent="0.2">
      <c r="A126">
        <v>225</v>
      </c>
      <c r="B126" s="26">
        <v>47229.325694444902</v>
      </c>
      <c r="C126" s="26">
        <v>46934.031944443799</v>
      </c>
      <c r="D126" s="36">
        <v>103020</v>
      </c>
      <c r="E126" s="11">
        <v>1</v>
      </c>
      <c r="F126" s="11">
        <v>22</v>
      </c>
      <c r="G126" s="31">
        <v>589</v>
      </c>
      <c r="H126" s="11">
        <v>131</v>
      </c>
      <c r="I126" s="11">
        <v>64091</v>
      </c>
      <c r="J126" s="11" t="s">
        <v>155</v>
      </c>
      <c r="K126" s="11" t="s">
        <v>156</v>
      </c>
      <c r="L126" s="11">
        <v>26</v>
      </c>
      <c r="M126" s="11"/>
      <c r="N126" s="11" t="s">
        <v>165</v>
      </c>
      <c r="O126" s="11" t="s">
        <v>783</v>
      </c>
      <c r="P126" s="43">
        <v>10001</v>
      </c>
      <c r="Q126" s="11" t="s">
        <v>210</v>
      </c>
      <c r="R126" s="11" t="s">
        <v>229</v>
      </c>
      <c r="S126" s="11" t="s">
        <v>874</v>
      </c>
      <c r="T126" s="11">
        <v>0</v>
      </c>
      <c r="U126" s="11">
        <v>0</v>
      </c>
      <c r="V126" s="11">
        <v>1</v>
      </c>
      <c r="W126" s="11"/>
      <c r="X126" s="11">
        <v>10</v>
      </c>
      <c r="Y126" s="11">
        <v>10</v>
      </c>
      <c r="Z126" s="11">
        <v>10</v>
      </c>
      <c r="AA126" s="11">
        <v>10</v>
      </c>
      <c r="AB126" s="11">
        <v>10</v>
      </c>
      <c r="AC126" s="11">
        <v>10</v>
      </c>
      <c r="AD126" s="11">
        <v>10</v>
      </c>
      <c r="AE126" s="11">
        <v>10</v>
      </c>
      <c r="AF126" s="11">
        <v>10</v>
      </c>
      <c r="AG126" s="11">
        <v>10</v>
      </c>
      <c r="AH126" s="11">
        <v>10</v>
      </c>
      <c r="AI126" s="11">
        <v>10</v>
      </c>
      <c r="AJ126" s="11">
        <v>10</v>
      </c>
      <c r="AK126" s="11"/>
      <c r="AL126" s="11">
        <v>2021</v>
      </c>
      <c r="AM126" s="11">
        <v>388</v>
      </c>
      <c r="AN126" s="11">
        <v>534</v>
      </c>
      <c r="AO126" s="11">
        <v>250</v>
      </c>
      <c r="AP126" s="11">
        <v>1373</v>
      </c>
      <c r="AQ126" s="11">
        <v>710</v>
      </c>
      <c r="AR126" s="11">
        <v>4879</v>
      </c>
      <c r="AS126" s="11">
        <v>16588</v>
      </c>
      <c r="AT126" s="11">
        <v>1879</v>
      </c>
      <c r="AU126" s="11">
        <v>1413</v>
      </c>
      <c r="AV126" s="11">
        <v>2183</v>
      </c>
      <c r="AW126" s="11">
        <v>1655</v>
      </c>
      <c r="AX126" s="11">
        <v>4358</v>
      </c>
      <c r="AY126" s="11">
        <v>6</v>
      </c>
      <c r="AZ126" s="11">
        <v>6</v>
      </c>
      <c r="BA126" s="11">
        <v>6</v>
      </c>
      <c r="BB126" s="11">
        <v>6</v>
      </c>
      <c r="BC126" s="11">
        <v>6</v>
      </c>
      <c r="BD126" s="11">
        <v>6</v>
      </c>
      <c r="BE126" s="11">
        <v>6</v>
      </c>
      <c r="BF126" s="11">
        <v>1</v>
      </c>
      <c r="BG126" s="11">
        <v>6</v>
      </c>
      <c r="BH126" s="11">
        <v>6</v>
      </c>
      <c r="BI126" s="11">
        <v>6</v>
      </c>
      <c r="BJ126" s="11">
        <v>6</v>
      </c>
      <c r="BK126" s="11">
        <v>26</v>
      </c>
      <c r="BL126" s="11">
        <v>12</v>
      </c>
      <c r="BM126" s="11">
        <v>7</v>
      </c>
      <c r="BN126" s="11">
        <v>5</v>
      </c>
      <c r="BO126" s="11">
        <v>7</v>
      </c>
      <c r="BP126" s="11">
        <v>21</v>
      </c>
      <c r="BQ126" s="11">
        <v>11</v>
      </c>
      <c r="BR126" s="11">
        <v>11</v>
      </c>
      <c r="BS126" s="11">
        <v>35</v>
      </c>
      <c r="BT126" s="11">
        <v>20</v>
      </c>
      <c r="BU126" s="11">
        <v>11</v>
      </c>
      <c r="BV126" s="11">
        <v>12</v>
      </c>
      <c r="BW126" s="11">
        <v>10</v>
      </c>
      <c r="BX126" s="11">
        <v>21</v>
      </c>
    </row>
    <row r="127" spans="1:76" s="12" customFormat="1" ht="12.75" x14ac:dyDescent="0.2">
      <c r="A127">
        <v>226</v>
      </c>
      <c r="B127" s="26">
        <v>47249.393750000498</v>
      </c>
      <c r="C127" s="26">
        <v>46951.749305554898</v>
      </c>
      <c r="D127" s="36">
        <v>209170</v>
      </c>
      <c r="E127" s="11">
        <v>1</v>
      </c>
      <c r="F127" s="11">
        <v>14</v>
      </c>
      <c r="G127" s="31">
        <v>2317</v>
      </c>
      <c r="H127" s="11">
        <v>131</v>
      </c>
      <c r="I127" s="11">
        <v>68510</v>
      </c>
      <c r="J127" s="11" t="s">
        <v>155</v>
      </c>
      <c r="K127" s="11" t="s">
        <v>156</v>
      </c>
      <c r="L127" s="11">
        <v>0</v>
      </c>
      <c r="M127" s="11"/>
      <c r="N127" s="11" t="s">
        <v>513</v>
      </c>
      <c r="O127" s="11" t="s">
        <v>792</v>
      </c>
      <c r="P127" s="43">
        <v>55317</v>
      </c>
      <c r="Q127" s="11" t="s">
        <v>385</v>
      </c>
      <c r="R127" s="11" t="s">
        <v>381</v>
      </c>
      <c r="S127" s="11" t="s">
        <v>874</v>
      </c>
      <c r="T127" s="11">
        <v>1</v>
      </c>
      <c r="U127" s="11" t="s">
        <v>884</v>
      </c>
      <c r="V127" s="11">
        <v>1</v>
      </c>
      <c r="W127" s="11"/>
      <c r="X127" s="11">
        <v>10</v>
      </c>
      <c r="Y127" s="11">
        <v>10</v>
      </c>
      <c r="Z127" s="11">
        <v>10</v>
      </c>
      <c r="AA127" s="11">
        <v>10</v>
      </c>
      <c r="AB127" s="11">
        <v>10</v>
      </c>
      <c r="AC127" s="11">
        <v>10</v>
      </c>
      <c r="AD127" s="11">
        <v>10</v>
      </c>
      <c r="AE127" s="11">
        <v>10</v>
      </c>
      <c r="AF127" s="11">
        <v>10</v>
      </c>
      <c r="AG127" s="11">
        <v>10</v>
      </c>
      <c r="AH127" s="11">
        <v>10</v>
      </c>
      <c r="AI127" s="11">
        <v>10</v>
      </c>
      <c r="AJ127" s="11">
        <v>10</v>
      </c>
      <c r="AK127" s="11"/>
      <c r="AL127" s="11">
        <v>625</v>
      </c>
      <c r="AM127" s="11">
        <v>754</v>
      </c>
      <c r="AN127" s="11">
        <v>15496</v>
      </c>
      <c r="AO127" s="11">
        <v>1419</v>
      </c>
      <c r="AP127" s="11">
        <v>5964</v>
      </c>
      <c r="AQ127" s="11">
        <v>748</v>
      </c>
      <c r="AR127" s="11">
        <v>1804</v>
      </c>
      <c r="AS127" s="11">
        <v>679</v>
      </c>
      <c r="AT127" s="11">
        <v>6004</v>
      </c>
      <c r="AU127" s="11">
        <v>3271</v>
      </c>
      <c r="AV127" s="11">
        <v>5405</v>
      </c>
      <c r="AW127" s="11">
        <v>79692</v>
      </c>
      <c r="AX127" s="11">
        <v>3426</v>
      </c>
      <c r="AY127" s="11">
        <v>9</v>
      </c>
      <c r="AZ127" s="11">
        <v>9</v>
      </c>
      <c r="BA127" s="11">
        <v>8</v>
      </c>
      <c r="BB127" s="11">
        <v>13</v>
      </c>
      <c r="BC127" s="11">
        <v>9</v>
      </c>
      <c r="BD127" s="11">
        <v>10</v>
      </c>
      <c r="BE127" s="11">
        <v>11</v>
      </c>
      <c r="BF127" s="11">
        <v>11</v>
      </c>
      <c r="BG127" s="11">
        <v>9</v>
      </c>
      <c r="BH127" s="11">
        <v>11</v>
      </c>
      <c r="BI127" s="11">
        <v>11</v>
      </c>
      <c r="BJ127" s="11">
        <v>16</v>
      </c>
      <c r="BK127" s="11">
        <v>24</v>
      </c>
      <c r="BL127" s="11">
        <v>2</v>
      </c>
      <c r="BM127" s="11">
        <v>3</v>
      </c>
      <c r="BN127" s="11">
        <v>3</v>
      </c>
      <c r="BO127" s="11">
        <v>4</v>
      </c>
      <c r="BP127" s="11">
        <v>4</v>
      </c>
      <c r="BQ127" s="11">
        <v>4</v>
      </c>
      <c r="BR127" s="11">
        <v>2</v>
      </c>
      <c r="BS127" s="11">
        <v>3</v>
      </c>
      <c r="BT127" s="11">
        <v>2</v>
      </c>
      <c r="BU127" s="11">
        <v>2</v>
      </c>
      <c r="BV127" s="11">
        <v>9</v>
      </c>
      <c r="BW127" s="11">
        <v>4</v>
      </c>
      <c r="BX127" s="11">
        <v>3</v>
      </c>
    </row>
    <row r="128" spans="1:76" s="12" customFormat="1" ht="12.75" x14ac:dyDescent="0.2">
      <c r="A128">
        <v>227</v>
      </c>
      <c r="B128" s="26">
        <v>47269.461805555999</v>
      </c>
      <c r="C128" s="26">
        <v>46969.4666666661</v>
      </c>
      <c r="D128" s="36">
        <v>116183</v>
      </c>
      <c r="E128" s="11">
        <v>1</v>
      </c>
      <c r="F128" s="11">
        <v>3</v>
      </c>
      <c r="G128" s="31">
        <v>1436</v>
      </c>
      <c r="H128" s="11">
        <v>131</v>
      </c>
      <c r="I128" s="11">
        <v>63868</v>
      </c>
      <c r="J128" s="11" t="s">
        <v>155</v>
      </c>
      <c r="K128" s="11" t="s">
        <v>156</v>
      </c>
      <c r="L128" s="11">
        <v>17</v>
      </c>
      <c r="M128" s="11"/>
      <c r="N128" s="11" t="s">
        <v>425</v>
      </c>
      <c r="O128" s="11" t="s">
        <v>792</v>
      </c>
      <c r="P128" s="43">
        <v>55101</v>
      </c>
      <c r="Q128" s="11" t="s">
        <v>426</v>
      </c>
      <c r="R128" s="11" t="s">
        <v>426</v>
      </c>
      <c r="S128" s="11" t="s">
        <v>874</v>
      </c>
      <c r="T128" s="11">
        <v>0</v>
      </c>
      <c r="U128" s="11">
        <v>0</v>
      </c>
      <c r="V128" s="11">
        <v>1</v>
      </c>
      <c r="W128" s="11"/>
      <c r="X128" s="11">
        <v>10</v>
      </c>
      <c r="Y128" s="11">
        <v>10</v>
      </c>
      <c r="Z128" s="11">
        <v>10</v>
      </c>
      <c r="AA128" s="11">
        <v>10</v>
      </c>
      <c r="AB128" s="11">
        <v>10</v>
      </c>
      <c r="AC128" s="11">
        <v>10</v>
      </c>
      <c r="AD128" s="11">
        <v>10</v>
      </c>
      <c r="AE128" s="11">
        <v>10</v>
      </c>
      <c r="AF128" s="11">
        <v>10</v>
      </c>
      <c r="AG128" s="11">
        <v>10</v>
      </c>
      <c r="AH128" s="11">
        <v>10</v>
      </c>
      <c r="AI128" s="11">
        <v>10</v>
      </c>
      <c r="AJ128" s="11">
        <v>10</v>
      </c>
      <c r="AK128" s="11"/>
      <c r="AL128" s="11">
        <v>960</v>
      </c>
      <c r="AM128" s="11">
        <v>728</v>
      </c>
      <c r="AN128" s="11">
        <v>879</v>
      </c>
      <c r="AO128" s="11">
        <v>841</v>
      </c>
      <c r="AP128" s="11">
        <v>2856</v>
      </c>
      <c r="AQ128" s="11">
        <v>840</v>
      </c>
      <c r="AR128" s="11">
        <v>2308</v>
      </c>
      <c r="AS128" s="11">
        <v>4378</v>
      </c>
      <c r="AT128" s="11">
        <v>584</v>
      </c>
      <c r="AU128" s="11">
        <v>25543</v>
      </c>
      <c r="AV128" s="11">
        <v>649</v>
      </c>
      <c r="AW128" s="11">
        <v>8558</v>
      </c>
      <c r="AX128" s="11">
        <v>2095</v>
      </c>
      <c r="AY128" s="11">
        <v>10</v>
      </c>
      <c r="AZ128" s="11">
        <v>10</v>
      </c>
      <c r="BA128" s="11">
        <v>9</v>
      </c>
      <c r="BB128" s="11">
        <v>12</v>
      </c>
      <c r="BC128" s="11">
        <v>9</v>
      </c>
      <c r="BD128" s="11">
        <v>10</v>
      </c>
      <c r="BE128" s="11">
        <v>13</v>
      </c>
      <c r="BF128" s="11">
        <v>11</v>
      </c>
      <c r="BG128" s="11">
        <v>10</v>
      </c>
      <c r="BH128" s="11">
        <v>11</v>
      </c>
      <c r="BI128" s="11">
        <v>12</v>
      </c>
      <c r="BJ128" s="11">
        <v>16</v>
      </c>
      <c r="BK128" s="11">
        <v>24</v>
      </c>
      <c r="BL128" s="11">
        <v>7</v>
      </c>
      <c r="BM128" s="11">
        <v>5</v>
      </c>
      <c r="BN128" s="11">
        <v>6</v>
      </c>
      <c r="BO128" s="11">
        <v>6</v>
      </c>
      <c r="BP128" s="11">
        <v>10</v>
      </c>
      <c r="BQ128" s="11">
        <v>5</v>
      </c>
      <c r="BR128" s="11">
        <v>8</v>
      </c>
      <c r="BS128" s="11">
        <v>6</v>
      </c>
      <c r="BT128" s="11">
        <v>5</v>
      </c>
      <c r="BU128" s="11">
        <v>6</v>
      </c>
      <c r="BV128" s="11">
        <v>9</v>
      </c>
      <c r="BW128" s="11">
        <v>10</v>
      </c>
      <c r="BX128" s="11">
        <v>4</v>
      </c>
    </row>
    <row r="129" spans="1:76" s="12" customFormat="1" ht="12.75" x14ac:dyDescent="0.2">
      <c r="A129">
        <v>228</v>
      </c>
      <c r="B129" s="26">
        <v>47289.529861111601</v>
      </c>
      <c r="C129" s="26">
        <v>46987.184027777199</v>
      </c>
      <c r="D129" s="36">
        <v>175470</v>
      </c>
      <c r="E129" s="11">
        <v>1</v>
      </c>
      <c r="F129" s="11">
        <v>13</v>
      </c>
      <c r="G129" s="31">
        <v>941</v>
      </c>
      <c r="H129" s="11">
        <v>131</v>
      </c>
      <c r="I129" s="11">
        <v>131382</v>
      </c>
      <c r="J129" s="11" t="s">
        <v>155</v>
      </c>
      <c r="K129" s="11" t="s">
        <v>156</v>
      </c>
      <c r="L129" s="11">
        <v>7</v>
      </c>
      <c r="M129" s="11"/>
      <c r="N129" s="11" t="s">
        <v>248</v>
      </c>
      <c r="O129" s="11" t="s">
        <v>792</v>
      </c>
      <c r="P129" s="43">
        <v>55401</v>
      </c>
      <c r="Q129" s="11" t="s">
        <v>385</v>
      </c>
      <c r="R129" s="11" t="s">
        <v>381</v>
      </c>
      <c r="S129" s="11" t="s">
        <v>874</v>
      </c>
      <c r="T129" s="11">
        <v>1</v>
      </c>
      <c r="U129" s="11" t="s">
        <v>884</v>
      </c>
      <c r="V129" s="11">
        <v>1</v>
      </c>
      <c r="W129" s="11"/>
      <c r="X129" s="11">
        <v>10</v>
      </c>
      <c r="Y129" s="11">
        <v>10</v>
      </c>
      <c r="Z129" s="11">
        <v>10</v>
      </c>
      <c r="AA129" s="11">
        <v>10</v>
      </c>
      <c r="AB129" s="11">
        <v>10</v>
      </c>
      <c r="AC129" s="11">
        <v>10</v>
      </c>
      <c r="AD129" s="11">
        <v>10</v>
      </c>
      <c r="AE129" s="11">
        <v>10</v>
      </c>
      <c r="AF129" s="11">
        <v>10</v>
      </c>
      <c r="AG129" s="11">
        <v>10</v>
      </c>
      <c r="AH129" s="11">
        <v>10</v>
      </c>
      <c r="AI129" s="11">
        <v>10</v>
      </c>
      <c r="AJ129" s="11">
        <v>10</v>
      </c>
      <c r="AK129" s="11"/>
      <c r="AL129" s="11">
        <v>1118</v>
      </c>
      <c r="AM129" s="11">
        <v>3405</v>
      </c>
      <c r="AN129" s="11">
        <v>1486</v>
      </c>
      <c r="AO129" s="11">
        <v>609</v>
      </c>
      <c r="AP129" s="11">
        <v>2700</v>
      </c>
      <c r="AQ129" s="11">
        <v>6512</v>
      </c>
      <c r="AR129" s="11">
        <v>8761</v>
      </c>
      <c r="AS129" s="11">
        <v>2676</v>
      </c>
      <c r="AT129" s="11">
        <v>894</v>
      </c>
      <c r="AU129" s="11">
        <v>7442</v>
      </c>
      <c r="AV129" s="11">
        <v>3126</v>
      </c>
      <c r="AW129" s="11">
        <v>2374</v>
      </c>
      <c r="AX129" s="11">
        <v>2163</v>
      </c>
      <c r="AY129" s="11">
        <v>5</v>
      </c>
      <c r="AZ129" s="11">
        <v>5</v>
      </c>
      <c r="BA129" s="11">
        <v>4</v>
      </c>
      <c r="BB129" s="11">
        <v>6</v>
      </c>
      <c r="BC129" s="11">
        <v>4</v>
      </c>
      <c r="BD129" s="11">
        <v>5</v>
      </c>
      <c r="BE129" s="11">
        <v>11</v>
      </c>
      <c r="BF129" s="11">
        <v>6</v>
      </c>
      <c r="BG129" s="11">
        <v>5</v>
      </c>
      <c r="BH129" s="11">
        <v>6</v>
      </c>
      <c r="BI129" s="11">
        <v>6</v>
      </c>
      <c r="BJ129" s="11">
        <v>14</v>
      </c>
      <c r="BK129" s="11">
        <v>31</v>
      </c>
      <c r="BL129" s="11">
        <v>4</v>
      </c>
      <c r="BM129" s="11">
        <v>9</v>
      </c>
      <c r="BN129" s="11">
        <v>4</v>
      </c>
      <c r="BO129" s="11">
        <v>5</v>
      </c>
      <c r="BP129" s="11">
        <v>19</v>
      </c>
      <c r="BQ129" s="11">
        <v>10</v>
      </c>
      <c r="BR129" s="11">
        <v>22</v>
      </c>
      <c r="BS129" s="11">
        <v>12</v>
      </c>
      <c r="BT129" s="11">
        <v>4</v>
      </c>
      <c r="BU129" s="11">
        <v>16</v>
      </c>
      <c r="BV129" s="11">
        <v>37</v>
      </c>
      <c r="BW129" s="11">
        <v>13</v>
      </c>
      <c r="BX129" s="11">
        <v>12</v>
      </c>
    </row>
    <row r="130" spans="1:76" s="12" customFormat="1" ht="12.75" x14ac:dyDescent="0.2">
      <c r="A130">
        <v>229</v>
      </c>
      <c r="B130" s="26">
        <v>47309.597916667102</v>
      </c>
      <c r="C130" s="26">
        <v>47004.901388888298</v>
      </c>
      <c r="D130" s="36">
        <v>221759</v>
      </c>
      <c r="E130" s="11">
        <v>1</v>
      </c>
      <c r="F130" s="11">
        <v>9</v>
      </c>
      <c r="G130" s="31">
        <v>4919</v>
      </c>
      <c r="H130" s="11">
        <v>131</v>
      </c>
      <c r="I130" s="11">
        <v>125412</v>
      </c>
      <c r="J130" s="11" t="s">
        <v>155</v>
      </c>
      <c r="K130" s="11" t="s">
        <v>156</v>
      </c>
      <c r="L130" s="11">
        <v>0</v>
      </c>
      <c r="M130" s="11">
        <v>5</v>
      </c>
      <c r="N130" s="11" t="s">
        <v>248</v>
      </c>
      <c r="O130" s="11" t="s">
        <v>792</v>
      </c>
      <c r="P130" s="43">
        <v>55401</v>
      </c>
      <c r="Q130" s="11" t="s">
        <v>385</v>
      </c>
      <c r="R130" s="11" t="s">
        <v>381</v>
      </c>
      <c r="S130" s="11" t="s">
        <v>874</v>
      </c>
      <c r="T130" s="11">
        <v>1</v>
      </c>
      <c r="U130" s="11" t="s">
        <v>884</v>
      </c>
      <c r="V130" s="11">
        <v>1</v>
      </c>
      <c r="W130" s="11"/>
      <c r="X130" s="11">
        <v>10</v>
      </c>
      <c r="Y130" s="11">
        <v>10</v>
      </c>
      <c r="Z130" s="11">
        <v>10</v>
      </c>
      <c r="AA130" s="11">
        <v>10</v>
      </c>
      <c r="AB130" s="11">
        <v>10</v>
      </c>
      <c r="AC130" s="11">
        <v>10</v>
      </c>
      <c r="AD130" s="11">
        <v>10</v>
      </c>
      <c r="AE130" s="11">
        <v>10</v>
      </c>
      <c r="AF130" s="11">
        <v>10</v>
      </c>
      <c r="AG130" s="11">
        <v>10</v>
      </c>
      <c r="AH130" s="11">
        <v>10</v>
      </c>
      <c r="AI130" s="11">
        <v>10</v>
      </c>
      <c r="AJ130" s="11">
        <v>10</v>
      </c>
      <c r="AK130" s="11"/>
      <c r="AL130" s="11">
        <v>10705</v>
      </c>
      <c r="AM130" s="11">
        <v>9614</v>
      </c>
      <c r="AN130" s="11">
        <v>12897</v>
      </c>
      <c r="AO130" s="11">
        <v>7369</v>
      </c>
      <c r="AP130" s="11">
        <v>4336</v>
      </c>
      <c r="AQ130" s="11">
        <v>8043</v>
      </c>
      <c r="AR130" s="11">
        <v>8011</v>
      </c>
      <c r="AS130" s="11">
        <v>2526</v>
      </c>
      <c r="AT130" s="11">
        <v>996</v>
      </c>
      <c r="AU130" s="11">
        <v>3984</v>
      </c>
      <c r="AV130" s="11">
        <v>2870</v>
      </c>
      <c r="AW130" s="11">
        <v>2120</v>
      </c>
      <c r="AX130" s="11">
        <v>16124</v>
      </c>
      <c r="AY130" s="11">
        <v>10</v>
      </c>
      <c r="AZ130" s="11">
        <v>11</v>
      </c>
      <c r="BA130" s="11">
        <v>10</v>
      </c>
      <c r="BB130" s="11">
        <v>13</v>
      </c>
      <c r="BC130" s="11">
        <v>10</v>
      </c>
      <c r="BD130" s="11">
        <v>12</v>
      </c>
      <c r="BE130" s="11">
        <v>13</v>
      </c>
      <c r="BF130" s="11">
        <v>11</v>
      </c>
      <c r="BG130" s="11">
        <v>10</v>
      </c>
      <c r="BH130" s="11">
        <v>11</v>
      </c>
      <c r="BI130" s="11">
        <v>11</v>
      </c>
      <c r="BJ130" s="11">
        <v>20</v>
      </c>
      <c r="BK130" s="11">
        <v>24</v>
      </c>
      <c r="BL130" s="11">
        <v>7</v>
      </c>
      <c r="BM130" s="11">
        <v>16</v>
      </c>
      <c r="BN130" s="11">
        <v>11</v>
      </c>
      <c r="BO130" s="11">
        <v>10</v>
      </c>
      <c r="BP130" s="11">
        <v>6</v>
      </c>
      <c r="BQ130" s="11">
        <v>6</v>
      </c>
      <c r="BR130" s="11">
        <v>4</v>
      </c>
      <c r="BS130" s="11">
        <v>5</v>
      </c>
      <c r="BT130" s="11">
        <v>5</v>
      </c>
      <c r="BU130" s="11">
        <v>9</v>
      </c>
      <c r="BV130" s="11">
        <v>6</v>
      </c>
      <c r="BW130" s="11">
        <v>5</v>
      </c>
      <c r="BX130" s="11">
        <v>3</v>
      </c>
    </row>
    <row r="131" spans="1:76" s="12" customFormat="1" ht="12.75" x14ac:dyDescent="0.2">
      <c r="A131">
        <v>230</v>
      </c>
      <c r="B131" s="26">
        <v>47329.665972222698</v>
      </c>
      <c r="C131" s="26">
        <v>47022.618749999398</v>
      </c>
      <c r="D131" s="36">
        <v>113921</v>
      </c>
      <c r="E131" s="11">
        <v>1</v>
      </c>
      <c r="F131" s="11">
        <v>7</v>
      </c>
      <c r="G131" s="31">
        <v>480</v>
      </c>
      <c r="H131" s="11">
        <v>131</v>
      </c>
      <c r="I131" s="11">
        <v>38314</v>
      </c>
      <c r="J131" s="11" t="s">
        <v>155</v>
      </c>
      <c r="K131" s="11" t="s">
        <v>156</v>
      </c>
      <c r="L131" s="11">
        <v>0</v>
      </c>
      <c r="M131" s="11"/>
      <c r="N131" s="11" t="s">
        <v>434</v>
      </c>
      <c r="O131" s="11" t="s">
        <v>792</v>
      </c>
      <c r="P131" s="43">
        <v>55441</v>
      </c>
      <c r="Q131" s="11" t="s">
        <v>435</v>
      </c>
      <c r="R131" s="11" t="s">
        <v>332</v>
      </c>
      <c r="S131" s="11" t="s">
        <v>875</v>
      </c>
      <c r="T131" s="11">
        <v>0</v>
      </c>
      <c r="U131" s="11">
        <v>0</v>
      </c>
      <c r="V131" s="11">
        <v>1</v>
      </c>
      <c r="W131" s="11"/>
      <c r="X131" s="11">
        <v>10</v>
      </c>
      <c r="Y131" s="11">
        <v>10</v>
      </c>
      <c r="Z131" s="11">
        <v>10</v>
      </c>
      <c r="AA131" s="11">
        <v>10</v>
      </c>
      <c r="AB131" s="11">
        <v>10</v>
      </c>
      <c r="AC131" s="11">
        <v>10</v>
      </c>
      <c r="AD131" s="11">
        <v>10</v>
      </c>
      <c r="AE131" s="11">
        <v>10</v>
      </c>
      <c r="AF131" s="11">
        <v>10</v>
      </c>
      <c r="AG131" s="11">
        <v>10</v>
      </c>
      <c r="AH131" s="11">
        <v>10</v>
      </c>
      <c r="AI131" s="11">
        <v>10</v>
      </c>
      <c r="AJ131" s="11">
        <v>10</v>
      </c>
      <c r="AK131" s="11"/>
      <c r="AL131" s="11">
        <v>442</v>
      </c>
      <c r="AM131" s="11">
        <v>463</v>
      </c>
      <c r="AN131" s="11">
        <v>329</v>
      </c>
      <c r="AO131" s="11">
        <v>310</v>
      </c>
      <c r="AP131" s="11">
        <v>429</v>
      </c>
      <c r="AQ131" s="11">
        <v>1104</v>
      </c>
      <c r="AR131" s="11">
        <v>1096</v>
      </c>
      <c r="AS131" s="11">
        <v>1751</v>
      </c>
      <c r="AT131" s="11">
        <v>296</v>
      </c>
      <c r="AU131" s="11">
        <v>373</v>
      </c>
      <c r="AV131" s="11">
        <v>523</v>
      </c>
      <c r="AW131" s="11">
        <v>24002</v>
      </c>
      <c r="AX131" s="11">
        <v>13790</v>
      </c>
      <c r="AY131" s="11">
        <v>8</v>
      </c>
      <c r="AZ131" s="11">
        <v>8</v>
      </c>
      <c r="BA131" s="11">
        <v>8</v>
      </c>
      <c r="BB131" s="11">
        <v>10</v>
      </c>
      <c r="BC131" s="11">
        <v>7</v>
      </c>
      <c r="BD131" s="11">
        <v>8</v>
      </c>
      <c r="BE131" s="11">
        <v>9</v>
      </c>
      <c r="BF131" s="11">
        <v>9</v>
      </c>
      <c r="BG131" s="11">
        <v>8</v>
      </c>
      <c r="BH131" s="11">
        <v>8</v>
      </c>
      <c r="BI131" s="11">
        <v>9</v>
      </c>
      <c r="BJ131" s="11">
        <v>15</v>
      </c>
      <c r="BK131" s="11">
        <v>22</v>
      </c>
      <c r="BL131" s="11">
        <v>6</v>
      </c>
      <c r="BM131" s="11">
        <v>7</v>
      </c>
      <c r="BN131" s="11">
        <v>6</v>
      </c>
      <c r="BO131" s="11">
        <v>7</v>
      </c>
      <c r="BP131" s="11">
        <v>6</v>
      </c>
      <c r="BQ131" s="11">
        <v>11</v>
      </c>
      <c r="BR131" s="11">
        <v>9</v>
      </c>
      <c r="BS131" s="11">
        <v>15</v>
      </c>
      <c r="BT131" s="11">
        <v>6</v>
      </c>
      <c r="BU131" s="11">
        <v>8</v>
      </c>
      <c r="BV131" s="11">
        <v>9</v>
      </c>
      <c r="BW131" s="11">
        <v>20</v>
      </c>
      <c r="BX131" s="11">
        <v>6</v>
      </c>
    </row>
    <row r="132" spans="1:76" s="12" customFormat="1" ht="12.75" x14ac:dyDescent="0.2">
      <c r="A132">
        <v>231</v>
      </c>
      <c r="B132" s="26">
        <v>47349.734027778301</v>
      </c>
      <c r="C132" s="26">
        <v>47040.336111110497</v>
      </c>
      <c r="D132" s="36">
        <v>211578</v>
      </c>
      <c r="E132" s="11">
        <v>1</v>
      </c>
      <c r="F132" s="11">
        <v>65</v>
      </c>
      <c r="G132" s="31">
        <v>94680</v>
      </c>
      <c r="H132" s="11">
        <v>131</v>
      </c>
      <c r="I132" s="11">
        <v>134871</v>
      </c>
      <c r="J132" s="11" t="s">
        <v>155</v>
      </c>
      <c r="K132" s="11" t="s">
        <v>156</v>
      </c>
      <c r="L132" s="11">
        <v>2</v>
      </c>
      <c r="M132" s="11"/>
      <c r="N132" s="11" t="s">
        <v>434</v>
      </c>
      <c r="O132" s="11" t="s">
        <v>792</v>
      </c>
      <c r="P132" s="43">
        <v>55441</v>
      </c>
      <c r="Q132" s="11" t="s">
        <v>351</v>
      </c>
      <c r="R132" s="11" t="s">
        <v>157</v>
      </c>
      <c r="S132" s="11" t="s">
        <v>157</v>
      </c>
      <c r="T132" s="11">
        <v>0</v>
      </c>
      <c r="U132" s="11">
        <v>0</v>
      </c>
      <c r="V132" s="11">
        <v>1</v>
      </c>
      <c r="W132" s="11"/>
      <c r="X132" s="11">
        <v>10</v>
      </c>
      <c r="Y132" s="11">
        <v>10</v>
      </c>
      <c r="Z132" s="11">
        <v>10</v>
      </c>
      <c r="AA132" s="11">
        <v>10</v>
      </c>
      <c r="AB132" s="11">
        <v>10</v>
      </c>
      <c r="AC132" s="11">
        <v>10</v>
      </c>
      <c r="AD132" s="11">
        <v>10</v>
      </c>
      <c r="AE132" s="11">
        <v>10</v>
      </c>
      <c r="AF132" s="11">
        <v>10</v>
      </c>
      <c r="AG132" s="11">
        <v>10</v>
      </c>
      <c r="AH132" s="11">
        <v>10</v>
      </c>
      <c r="AI132" s="11">
        <v>10</v>
      </c>
      <c r="AJ132" s="11">
        <v>10</v>
      </c>
      <c r="AK132" s="11"/>
      <c r="AL132" s="11">
        <v>5433</v>
      </c>
      <c r="AM132" s="11">
        <v>22786</v>
      </c>
      <c r="AN132" s="11">
        <v>2113</v>
      </c>
      <c r="AO132" s="11">
        <v>2906</v>
      </c>
      <c r="AP132" s="11">
        <v>6720</v>
      </c>
      <c r="AQ132" s="11">
        <v>3904</v>
      </c>
      <c r="AR132" s="11">
        <v>6116</v>
      </c>
      <c r="AS132" s="11">
        <v>5750</v>
      </c>
      <c r="AT132" s="11">
        <v>7382</v>
      </c>
      <c r="AU132" s="11">
        <v>1938</v>
      </c>
      <c r="AV132" s="11">
        <v>5321</v>
      </c>
      <c r="AW132" s="11">
        <v>4017</v>
      </c>
      <c r="AX132" s="11">
        <v>1060</v>
      </c>
      <c r="AY132" s="11">
        <v>5</v>
      </c>
      <c r="AZ132" s="11">
        <v>5</v>
      </c>
      <c r="BA132" s="11">
        <v>5</v>
      </c>
      <c r="BB132" s="11">
        <v>7</v>
      </c>
      <c r="BC132" s="11">
        <v>4</v>
      </c>
      <c r="BD132" s="11">
        <v>5</v>
      </c>
      <c r="BE132" s="11">
        <v>8</v>
      </c>
      <c r="BF132" s="11">
        <v>6</v>
      </c>
      <c r="BG132" s="11">
        <v>5</v>
      </c>
      <c r="BH132" s="11">
        <v>6</v>
      </c>
      <c r="BI132" s="11">
        <v>7</v>
      </c>
      <c r="BJ132" s="11">
        <v>12</v>
      </c>
      <c r="BK132" s="11">
        <v>18</v>
      </c>
      <c r="BL132" s="11">
        <v>31</v>
      </c>
      <c r="BM132" s="11">
        <v>27</v>
      </c>
      <c r="BN132" s="11">
        <v>17</v>
      </c>
      <c r="BO132" s="11">
        <v>9</v>
      </c>
      <c r="BP132" s="11">
        <v>11</v>
      </c>
      <c r="BQ132" s="11">
        <v>21</v>
      </c>
      <c r="BR132" s="11">
        <v>12</v>
      </c>
      <c r="BS132" s="11">
        <v>19</v>
      </c>
      <c r="BT132" s="11">
        <v>16</v>
      </c>
      <c r="BU132" s="11">
        <v>9</v>
      </c>
      <c r="BV132" s="11">
        <v>8</v>
      </c>
      <c r="BW132" s="11">
        <v>10</v>
      </c>
      <c r="BX132" s="11">
        <v>11</v>
      </c>
    </row>
    <row r="133" spans="1:76" s="12" customFormat="1" ht="12.75" x14ac:dyDescent="0.2">
      <c r="A133">
        <v>232</v>
      </c>
      <c r="B133" s="26">
        <v>47369.802083333801</v>
      </c>
      <c r="C133" s="26">
        <v>47058.053472221603</v>
      </c>
      <c r="D133" s="36">
        <v>111815</v>
      </c>
      <c r="E133" s="11">
        <v>1</v>
      </c>
      <c r="F133" s="11">
        <v>58</v>
      </c>
      <c r="G133" s="31">
        <v>15533</v>
      </c>
      <c r="H133" s="11">
        <v>131</v>
      </c>
      <c r="I133" s="11">
        <v>52342</v>
      </c>
      <c r="J133" s="11" t="s">
        <v>155</v>
      </c>
      <c r="K133" s="11" t="s">
        <v>156</v>
      </c>
      <c r="L133" s="11">
        <v>6</v>
      </c>
      <c r="M133" s="11">
        <v>5</v>
      </c>
      <c r="N133" s="11" t="s">
        <v>228</v>
      </c>
      <c r="O133" s="11" t="s">
        <v>792</v>
      </c>
      <c r="P133" s="43">
        <v>55101</v>
      </c>
      <c r="Q133" s="11" t="s">
        <v>157</v>
      </c>
      <c r="R133" s="11" t="s">
        <v>157</v>
      </c>
      <c r="S133" s="11" t="s">
        <v>157</v>
      </c>
      <c r="T133" s="11">
        <v>0</v>
      </c>
      <c r="U133" s="11">
        <v>0</v>
      </c>
      <c r="V133" s="11">
        <v>1</v>
      </c>
      <c r="W133" s="11"/>
      <c r="X133" s="11">
        <v>10</v>
      </c>
      <c r="Y133" s="11">
        <v>10</v>
      </c>
      <c r="Z133" s="11">
        <v>10</v>
      </c>
      <c r="AA133" s="11">
        <v>10</v>
      </c>
      <c r="AB133" s="11">
        <v>10</v>
      </c>
      <c r="AC133" s="11">
        <v>10</v>
      </c>
      <c r="AD133" s="11">
        <v>10</v>
      </c>
      <c r="AE133" s="11">
        <v>10</v>
      </c>
      <c r="AF133" s="11">
        <v>10</v>
      </c>
      <c r="AG133" s="11">
        <v>10</v>
      </c>
      <c r="AH133" s="11">
        <v>10</v>
      </c>
      <c r="AI133" s="11">
        <v>10</v>
      </c>
      <c r="AJ133" s="11">
        <v>10</v>
      </c>
      <c r="AK133" s="11"/>
      <c r="AL133" s="11">
        <v>1046</v>
      </c>
      <c r="AM133" s="11">
        <v>808</v>
      </c>
      <c r="AN133" s="11">
        <v>1874</v>
      </c>
      <c r="AO133" s="11">
        <v>1385</v>
      </c>
      <c r="AP133" s="11">
        <v>1234</v>
      </c>
      <c r="AQ133" s="11">
        <v>1299</v>
      </c>
      <c r="AR133" s="11">
        <v>2603</v>
      </c>
      <c r="AS133" s="11">
        <v>7092</v>
      </c>
      <c r="AT133" s="11">
        <v>2700</v>
      </c>
      <c r="AU133" s="11">
        <v>2049</v>
      </c>
      <c r="AV133" s="11">
        <v>365</v>
      </c>
      <c r="AW133" s="11">
        <v>24825</v>
      </c>
      <c r="AX133" s="11">
        <v>10918</v>
      </c>
      <c r="AY133" s="11">
        <v>6</v>
      </c>
      <c r="AZ133" s="11">
        <v>6</v>
      </c>
      <c r="BA133" s="11">
        <v>6</v>
      </c>
      <c r="BB133" s="11">
        <v>6</v>
      </c>
      <c r="BC133" s="11">
        <v>6</v>
      </c>
      <c r="BD133" s="11">
        <v>6</v>
      </c>
      <c r="BE133" s="11">
        <v>6</v>
      </c>
      <c r="BF133" s="11">
        <v>6</v>
      </c>
      <c r="BG133" s="11">
        <v>6</v>
      </c>
      <c r="BH133" s="11">
        <v>6</v>
      </c>
      <c r="BI133" s="11">
        <v>6</v>
      </c>
      <c r="BJ133" s="11">
        <v>6</v>
      </c>
      <c r="BK133" s="11">
        <v>18</v>
      </c>
      <c r="BL133" s="11">
        <v>2</v>
      </c>
      <c r="BM133" s="11">
        <v>3</v>
      </c>
      <c r="BN133" s="11">
        <v>2</v>
      </c>
      <c r="BO133" s="11">
        <v>5</v>
      </c>
      <c r="BP133" s="11">
        <v>6</v>
      </c>
      <c r="BQ133" s="11">
        <v>2</v>
      </c>
      <c r="BR133" s="11">
        <v>3</v>
      </c>
      <c r="BS133" s="11">
        <v>15</v>
      </c>
      <c r="BT133" s="11">
        <v>2</v>
      </c>
      <c r="BU133" s="11">
        <v>3</v>
      </c>
      <c r="BV133" s="11">
        <v>2</v>
      </c>
      <c r="BW133" s="11">
        <v>10</v>
      </c>
      <c r="BX133" s="11">
        <v>3</v>
      </c>
    </row>
    <row r="134" spans="1:76" s="12" customFormat="1" ht="12.75" x14ac:dyDescent="0.2">
      <c r="A134">
        <v>233</v>
      </c>
      <c r="B134" s="26">
        <v>47389.870138889397</v>
      </c>
      <c r="C134" s="26">
        <v>47075.770833332703</v>
      </c>
      <c r="D134" s="36">
        <v>114594</v>
      </c>
      <c r="E134" s="11">
        <v>1</v>
      </c>
      <c r="F134" s="11">
        <v>0</v>
      </c>
      <c r="G134" s="31">
        <v>0</v>
      </c>
      <c r="H134" s="11">
        <v>131</v>
      </c>
      <c r="I134" s="11">
        <v>67693</v>
      </c>
      <c r="J134" s="11" t="s">
        <v>155</v>
      </c>
      <c r="K134" s="11" t="s">
        <v>156</v>
      </c>
      <c r="L134" s="11">
        <v>3</v>
      </c>
      <c r="M134" s="11"/>
      <c r="N134" s="11" t="s">
        <v>418</v>
      </c>
      <c r="O134" s="11" t="s">
        <v>792</v>
      </c>
      <c r="P134" s="43">
        <v>55433</v>
      </c>
      <c r="Q134" s="11" t="s">
        <v>385</v>
      </c>
      <c r="R134" s="11" t="s">
        <v>381</v>
      </c>
      <c r="S134" s="11" t="s">
        <v>874</v>
      </c>
      <c r="T134" s="11">
        <v>1</v>
      </c>
      <c r="U134" s="11" t="s">
        <v>884</v>
      </c>
      <c r="V134" s="11">
        <v>1</v>
      </c>
      <c r="W134" s="11"/>
      <c r="X134" s="11">
        <v>10</v>
      </c>
      <c r="Y134" s="11">
        <v>10</v>
      </c>
      <c r="Z134" s="11">
        <v>10</v>
      </c>
      <c r="AA134" s="11">
        <v>10</v>
      </c>
      <c r="AB134" s="11">
        <v>10</v>
      </c>
      <c r="AC134" s="11">
        <v>10</v>
      </c>
      <c r="AD134" s="11">
        <v>10</v>
      </c>
      <c r="AE134" s="11">
        <v>10</v>
      </c>
      <c r="AF134" s="11">
        <v>10</v>
      </c>
      <c r="AG134" s="11">
        <v>10</v>
      </c>
      <c r="AH134" s="11">
        <v>10</v>
      </c>
      <c r="AI134" s="11">
        <v>10</v>
      </c>
      <c r="AJ134" s="11">
        <v>10</v>
      </c>
      <c r="AK134" s="11"/>
      <c r="AL134" s="11">
        <v>699</v>
      </c>
      <c r="AM134" s="11">
        <v>309</v>
      </c>
      <c r="AN134" s="11">
        <v>473</v>
      </c>
      <c r="AO134" s="11">
        <v>375</v>
      </c>
      <c r="AP134" s="11">
        <v>2369</v>
      </c>
      <c r="AQ134" s="11">
        <v>1666</v>
      </c>
      <c r="AR134" s="11">
        <v>2555</v>
      </c>
      <c r="AS134" s="11">
        <v>2652</v>
      </c>
      <c r="AT134" s="11">
        <v>298</v>
      </c>
      <c r="AU134" s="11">
        <v>7661</v>
      </c>
      <c r="AV134" s="11">
        <v>19528</v>
      </c>
      <c r="AW134" s="11">
        <v>1238</v>
      </c>
      <c r="AX134" s="11">
        <v>1368</v>
      </c>
      <c r="AY134" s="11">
        <v>8</v>
      </c>
      <c r="AZ134" s="11">
        <v>9</v>
      </c>
      <c r="BA134" s="11">
        <v>9</v>
      </c>
      <c r="BB134" s="11">
        <v>11</v>
      </c>
      <c r="BC134" s="11">
        <v>9</v>
      </c>
      <c r="BD134" s="11">
        <v>10</v>
      </c>
      <c r="BE134" s="11">
        <v>11</v>
      </c>
      <c r="BF134" s="11">
        <v>10</v>
      </c>
      <c r="BG134" s="11">
        <v>9</v>
      </c>
      <c r="BH134" s="11">
        <v>10</v>
      </c>
      <c r="BI134" s="11">
        <v>10</v>
      </c>
      <c r="BJ134" s="11">
        <v>17</v>
      </c>
      <c r="BK134" s="11">
        <v>21</v>
      </c>
      <c r="BL134" s="11">
        <v>2</v>
      </c>
      <c r="BM134" s="11">
        <v>2</v>
      </c>
      <c r="BN134" s="11">
        <v>2</v>
      </c>
      <c r="BO134" s="11">
        <v>3</v>
      </c>
      <c r="BP134" s="11">
        <v>7</v>
      </c>
      <c r="BQ134" s="11">
        <v>7</v>
      </c>
      <c r="BR134" s="11">
        <v>4</v>
      </c>
      <c r="BS134" s="11">
        <v>6</v>
      </c>
      <c r="BT134" s="11">
        <v>2</v>
      </c>
      <c r="BU134" s="11">
        <v>11</v>
      </c>
      <c r="BV134" s="11">
        <v>7</v>
      </c>
      <c r="BW134" s="11">
        <v>7</v>
      </c>
      <c r="BX134" s="11">
        <v>3</v>
      </c>
    </row>
    <row r="135" spans="1:76" s="12" customFormat="1" ht="12.75" x14ac:dyDescent="0.2">
      <c r="A135">
        <v>234</v>
      </c>
      <c r="B135" s="26">
        <v>47409.938194444898</v>
      </c>
      <c r="C135" s="26">
        <v>47093.488194443802</v>
      </c>
      <c r="D135" s="36">
        <v>201160</v>
      </c>
      <c r="E135" s="11">
        <v>1</v>
      </c>
      <c r="F135" s="11">
        <v>15</v>
      </c>
      <c r="G135" s="31">
        <v>2645</v>
      </c>
      <c r="H135" s="11">
        <v>131</v>
      </c>
      <c r="I135" s="11">
        <v>181228</v>
      </c>
      <c r="J135" s="11" t="s">
        <v>155</v>
      </c>
      <c r="K135" s="11" t="s">
        <v>156</v>
      </c>
      <c r="L135" s="11">
        <v>10</v>
      </c>
      <c r="M135" s="11">
        <v>5</v>
      </c>
      <c r="N135" s="11" t="s">
        <v>414</v>
      </c>
      <c r="O135" s="11" t="s">
        <v>792</v>
      </c>
      <c r="P135" s="43">
        <v>55422</v>
      </c>
      <c r="Q135" s="11" t="s">
        <v>385</v>
      </c>
      <c r="R135" s="11" t="s">
        <v>381</v>
      </c>
      <c r="S135" s="11" t="s">
        <v>874</v>
      </c>
      <c r="T135" s="11">
        <v>1</v>
      </c>
      <c r="U135" s="11" t="s">
        <v>884</v>
      </c>
      <c r="V135" s="11">
        <v>1</v>
      </c>
      <c r="W135" s="11"/>
      <c r="X135" s="11">
        <v>10</v>
      </c>
      <c r="Y135" s="11">
        <v>10</v>
      </c>
      <c r="Z135" s="11">
        <v>10</v>
      </c>
      <c r="AA135" s="11">
        <v>10</v>
      </c>
      <c r="AB135" s="11">
        <v>10</v>
      </c>
      <c r="AC135" s="11">
        <v>10</v>
      </c>
      <c r="AD135" s="11">
        <v>10</v>
      </c>
      <c r="AE135" s="11">
        <v>10</v>
      </c>
      <c r="AF135" s="11">
        <v>10</v>
      </c>
      <c r="AG135" s="11">
        <v>10</v>
      </c>
      <c r="AH135" s="11">
        <v>10</v>
      </c>
      <c r="AI135" s="11">
        <v>10</v>
      </c>
      <c r="AJ135" s="11">
        <v>10</v>
      </c>
      <c r="AK135" s="11"/>
      <c r="AL135" s="11">
        <v>2354</v>
      </c>
      <c r="AM135" s="11">
        <v>1277</v>
      </c>
      <c r="AN135" s="11">
        <v>2344</v>
      </c>
      <c r="AO135" s="11">
        <v>3027</v>
      </c>
      <c r="AP135" s="11">
        <v>4132</v>
      </c>
      <c r="AQ135" s="11">
        <v>176</v>
      </c>
      <c r="AR135" s="11">
        <v>1063</v>
      </c>
      <c r="AS135" s="11">
        <v>670</v>
      </c>
      <c r="AT135" s="11">
        <v>662</v>
      </c>
      <c r="AU135" s="11">
        <v>370</v>
      </c>
      <c r="AV135" s="11">
        <v>370</v>
      </c>
      <c r="AW135" s="11">
        <v>1248</v>
      </c>
      <c r="AX135" s="11">
        <v>1221</v>
      </c>
      <c r="AY135" s="11">
        <v>9</v>
      </c>
      <c r="AZ135" s="11">
        <v>9</v>
      </c>
      <c r="BA135" s="11">
        <v>10</v>
      </c>
      <c r="BB135" s="11">
        <v>12</v>
      </c>
      <c r="BC135" s="11">
        <v>9</v>
      </c>
      <c r="BD135" s="11">
        <v>10</v>
      </c>
      <c r="BE135" s="11">
        <v>12</v>
      </c>
      <c r="BF135" s="11">
        <v>11</v>
      </c>
      <c r="BG135" s="11">
        <v>10</v>
      </c>
      <c r="BH135" s="11">
        <v>10</v>
      </c>
      <c r="BI135" s="11">
        <v>13</v>
      </c>
      <c r="BJ135" s="11">
        <v>19</v>
      </c>
      <c r="BK135" s="11">
        <v>20</v>
      </c>
      <c r="BL135" s="11">
        <v>6</v>
      </c>
      <c r="BM135" s="11">
        <v>3</v>
      </c>
      <c r="BN135" s="11">
        <v>2</v>
      </c>
      <c r="BO135" s="11">
        <v>10</v>
      </c>
      <c r="BP135" s="11">
        <v>12</v>
      </c>
      <c r="BQ135" s="11">
        <v>2</v>
      </c>
      <c r="BR135" s="11">
        <v>7</v>
      </c>
      <c r="BS135" s="11">
        <v>8</v>
      </c>
      <c r="BT135" s="11">
        <v>9</v>
      </c>
      <c r="BU135" s="11">
        <v>2</v>
      </c>
      <c r="BV135" s="11">
        <v>4</v>
      </c>
      <c r="BW135" s="11">
        <v>5</v>
      </c>
      <c r="BX135" s="11">
        <v>11</v>
      </c>
    </row>
    <row r="136" spans="1:76" s="12" customFormat="1" ht="12.75" x14ac:dyDescent="0.2">
      <c r="A136">
        <v>235</v>
      </c>
      <c r="B136" s="26">
        <v>47430.006250000501</v>
      </c>
      <c r="C136" s="26">
        <v>47111.205555554901</v>
      </c>
      <c r="D136" s="36">
        <v>201472</v>
      </c>
      <c r="E136" s="11">
        <v>1</v>
      </c>
      <c r="F136" s="11">
        <v>55</v>
      </c>
      <c r="G136" s="31">
        <v>8821</v>
      </c>
      <c r="H136" s="11">
        <v>131</v>
      </c>
      <c r="I136" s="11">
        <v>138016</v>
      </c>
      <c r="J136" s="11" t="s">
        <v>155</v>
      </c>
      <c r="K136" s="11" t="s">
        <v>156</v>
      </c>
      <c r="L136" s="11">
        <v>0</v>
      </c>
      <c r="M136" s="11"/>
      <c r="N136" s="11" t="s">
        <v>497</v>
      </c>
      <c r="O136" s="11" t="s">
        <v>792</v>
      </c>
      <c r="P136" s="43">
        <v>55119</v>
      </c>
      <c r="Q136" s="11" t="s">
        <v>385</v>
      </c>
      <c r="R136" s="11" t="s">
        <v>381</v>
      </c>
      <c r="S136" s="11" t="s">
        <v>874</v>
      </c>
      <c r="T136" s="11">
        <v>1</v>
      </c>
      <c r="U136" s="11" t="s">
        <v>884</v>
      </c>
      <c r="V136" s="11">
        <v>1</v>
      </c>
      <c r="W136" s="11"/>
      <c r="X136" s="11">
        <v>10</v>
      </c>
      <c r="Y136" s="11">
        <v>10</v>
      </c>
      <c r="Z136" s="11">
        <v>10</v>
      </c>
      <c r="AA136" s="11">
        <v>10</v>
      </c>
      <c r="AB136" s="11">
        <v>10</v>
      </c>
      <c r="AC136" s="11">
        <v>10</v>
      </c>
      <c r="AD136" s="11">
        <v>10</v>
      </c>
      <c r="AE136" s="11">
        <v>10</v>
      </c>
      <c r="AF136" s="11">
        <v>10</v>
      </c>
      <c r="AG136" s="11">
        <v>10</v>
      </c>
      <c r="AH136" s="11">
        <v>10</v>
      </c>
      <c r="AI136" s="11">
        <v>10</v>
      </c>
      <c r="AJ136" s="11">
        <v>10</v>
      </c>
      <c r="AK136" s="11"/>
      <c r="AL136" s="11">
        <v>2552</v>
      </c>
      <c r="AM136" s="11">
        <v>3139</v>
      </c>
      <c r="AN136" s="11">
        <v>3932</v>
      </c>
      <c r="AO136" s="11">
        <v>996</v>
      </c>
      <c r="AP136" s="11">
        <v>13448</v>
      </c>
      <c r="AQ136" s="11">
        <v>1491</v>
      </c>
      <c r="AR136" s="11">
        <v>4150</v>
      </c>
      <c r="AS136" s="11">
        <v>27461</v>
      </c>
      <c r="AT136" s="11">
        <v>1068</v>
      </c>
      <c r="AU136" s="11">
        <v>318</v>
      </c>
      <c r="AV136" s="11">
        <v>507</v>
      </c>
      <c r="AW136" s="11">
        <v>1763</v>
      </c>
      <c r="AX136" s="11">
        <v>1372</v>
      </c>
      <c r="AY136" s="11">
        <v>10</v>
      </c>
      <c r="AZ136" s="11">
        <v>10</v>
      </c>
      <c r="BA136" s="11">
        <v>11</v>
      </c>
      <c r="BB136" s="11">
        <v>13</v>
      </c>
      <c r="BC136" s="11">
        <v>11</v>
      </c>
      <c r="BD136" s="11">
        <v>10</v>
      </c>
      <c r="BE136" s="11">
        <v>13</v>
      </c>
      <c r="BF136" s="11">
        <v>11</v>
      </c>
      <c r="BG136" s="11">
        <v>10</v>
      </c>
      <c r="BH136" s="11">
        <v>11</v>
      </c>
      <c r="BI136" s="11">
        <v>12</v>
      </c>
      <c r="BJ136" s="11">
        <v>24</v>
      </c>
      <c r="BK136" s="11">
        <v>20</v>
      </c>
      <c r="BL136" s="11">
        <v>9</v>
      </c>
      <c r="BM136" s="11">
        <v>6</v>
      </c>
      <c r="BN136" s="11">
        <v>4</v>
      </c>
      <c r="BO136" s="11">
        <v>8</v>
      </c>
      <c r="BP136" s="11">
        <v>9</v>
      </c>
      <c r="BQ136" s="11">
        <v>20</v>
      </c>
      <c r="BR136" s="11">
        <v>9</v>
      </c>
      <c r="BS136" s="11">
        <v>7</v>
      </c>
      <c r="BT136" s="11">
        <v>4</v>
      </c>
      <c r="BU136" s="11">
        <v>4</v>
      </c>
      <c r="BV136" s="11">
        <v>4</v>
      </c>
      <c r="BW136" s="11">
        <v>12</v>
      </c>
      <c r="BX136" s="11">
        <v>5</v>
      </c>
    </row>
    <row r="137" spans="1:76" s="12" customFormat="1" ht="12.75" x14ac:dyDescent="0.2">
      <c r="A137">
        <v>236</v>
      </c>
      <c r="B137" s="26">
        <v>47450.074305556103</v>
      </c>
      <c r="C137" s="26">
        <v>47128.922916666001</v>
      </c>
      <c r="D137" s="36">
        <v>176709</v>
      </c>
      <c r="E137" s="11">
        <v>1</v>
      </c>
      <c r="F137" s="11">
        <v>3</v>
      </c>
      <c r="G137" s="31">
        <v>956</v>
      </c>
      <c r="H137" s="11">
        <v>131</v>
      </c>
      <c r="I137" s="11">
        <v>66020</v>
      </c>
      <c r="J137" s="11" t="s">
        <v>155</v>
      </c>
      <c r="K137" s="11" t="s">
        <v>156</v>
      </c>
      <c r="L137" s="11">
        <v>0</v>
      </c>
      <c r="M137" s="11">
        <v>4</v>
      </c>
      <c r="N137" s="11" t="s">
        <v>248</v>
      </c>
      <c r="O137" s="11" t="s">
        <v>792</v>
      </c>
      <c r="P137" s="43">
        <v>55401</v>
      </c>
      <c r="Q137" s="11" t="s">
        <v>229</v>
      </c>
      <c r="R137" s="11" t="s">
        <v>229</v>
      </c>
      <c r="S137" s="11" t="s">
        <v>874</v>
      </c>
      <c r="T137" s="11">
        <v>0</v>
      </c>
      <c r="U137" s="11">
        <v>0</v>
      </c>
      <c r="V137" s="11"/>
      <c r="W137" s="11" t="s">
        <v>157</v>
      </c>
      <c r="X137" s="11">
        <v>10</v>
      </c>
      <c r="Y137" s="11">
        <v>10</v>
      </c>
      <c r="Z137" s="11">
        <v>10</v>
      </c>
      <c r="AA137" s="11">
        <v>10</v>
      </c>
      <c r="AB137" s="11">
        <v>10</v>
      </c>
      <c r="AC137" s="11">
        <v>10</v>
      </c>
      <c r="AD137" s="11">
        <v>10</v>
      </c>
      <c r="AE137" s="11">
        <v>10</v>
      </c>
      <c r="AF137" s="11">
        <v>10</v>
      </c>
      <c r="AG137" s="11">
        <v>10</v>
      </c>
      <c r="AH137" s="11">
        <v>10</v>
      </c>
      <c r="AI137" s="11">
        <v>10</v>
      </c>
      <c r="AJ137" s="11">
        <v>10</v>
      </c>
      <c r="AK137" s="11" t="s">
        <v>157</v>
      </c>
      <c r="AL137" s="11">
        <v>2931</v>
      </c>
      <c r="AM137" s="11">
        <v>2730</v>
      </c>
      <c r="AN137" s="11">
        <v>1725</v>
      </c>
      <c r="AO137" s="11">
        <v>54458</v>
      </c>
      <c r="AP137" s="11">
        <v>29289</v>
      </c>
      <c r="AQ137" s="11">
        <v>582</v>
      </c>
      <c r="AR137" s="11">
        <v>1120</v>
      </c>
      <c r="AS137" s="11">
        <v>6633</v>
      </c>
      <c r="AT137" s="11">
        <v>2511</v>
      </c>
      <c r="AU137" s="11">
        <v>752</v>
      </c>
      <c r="AV137" s="11">
        <v>599</v>
      </c>
      <c r="AW137" s="11">
        <v>3826</v>
      </c>
      <c r="AX137" s="11">
        <v>1888</v>
      </c>
      <c r="AY137" s="11">
        <v>9</v>
      </c>
      <c r="AZ137" s="11">
        <v>10</v>
      </c>
      <c r="BA137" s="11">
        <v>10</v>
      </c>
      <c r="BB137" s="11">
        <v>13</v>
      </c>
      <c r="BC137" s="11">
        <v>10</v>
      </c>
      <c r="BD137" s="11">
        <v>10</v>
      </c>
      <c r="BE137" s="11">
        <v>15</v>
      </c>
      <c r="BF137" s="11">
        <v>11</v>
      </c>
      <c r="BG137" s="11">
        <v>10</v>
      </c>
      <c r="BH137" s="11">
        <v>11</v>
      </c>
      <c r="BI137" s="11">
        <v>12</v>
      </c>
      <c r="BJ137" s="11">
        <v>19</v>
      </c>
      <c r="BK137" s="11">
        <v>24</v>
      </c>
      <c r="BL137" s="11">
        <v>5</v>
      </c>
      <c r="BM137" s="11">
        <v>7</v>
      </c>
      <c r="BN137" s="11">
        <v>7</v>
      </c>
      <c r="BO137" s="11">
        <v>6</v>
      </c>
      <c r="BP137" s="11">
        <v>11</v>
      </c>
      <c r="BQ137" s="11">
        <v>4</v>
      </c>
      <c r="BR137" s="11">
        <v>5</v>
      </c>
      <c r="BS137" s="11">
        <v>28</v>
      </c>
      <c r="BT137" s="11">
        <v>17</v>
      </c>
      <c r="BU137" s="11">
        <v>3</v>
      </c>
      <c r="BV137" s="11">
        <v>2</v>
      </c>
      <c r="BW137" s="11">
        <v>3</v>
      </c>
      <c r="BX137" s="11">
        <v>3</v>
      </c>
    </row>
    <row r="138" spans="1:76" s="12" customFormat="1" ht="12.75" x14ac:dyDescent="0.2">
      <c r="A138">
        <v>237</v>
      </c>
      <c r="B138" s="26">
        <v>47470.142361111597</v>
      </c>
      <c r="C138" s="26">
        <v>47146.6402777771</v>
      </c>
      <c r="D138" s="36">
        <v>111072</v>
      </c>
      <c r="E138" s="11">
        <v>1</v>
      </c>
      <c r="F138" s="11">
        <v>20</v>
      </c>
      <c r="G138" s="31">
        <v>19985</v>
      </c>
      <c r="H138" s="11">
        <v>131</v>
      </c>
      <c r="I138" s="11">
        <v>51388</v>
      </c>
      <c r="J138" s="11" t="s">
        <v>155</v>
      </c>
      <c r="K138" s="11" t="s">
        <v>156</v>
      </c>
      <c r="L138" s="11">
        <v>0</v>
      </c>
      <c r="M138" s="11"/>
      <c r="N138" s="11" t="s">
        <v>555</v>
      </c>
      <c r="O138" s="11" t="s">
        <v>792</v>
      </c>
      <c r="P138" s="43">
        <v>55057</v>
      </c>
      <c r="Q138" s="11" t="s">
        <v>157</v>
      </c>
      <c r="R138" s="11" t="s">
        <v>157</v>
      </c>
      <c r="S138" s="11" t="s">
        <v>157</v>
      </c>
      <c r="T138" s="11">
        <v>0</v>
      </c>
      <c r="U138" s="11">
        <v>0</v>
      </c>
      <c r="V138" s="11">
        <v>1</v>
      </c>
      <c r="W138" s="11"/>
      <c r="X138" s="11">
        <v>10</v>
      </c>
      <c r="Y138" s="11">
        <v>10</v>
      </c>
      <c r="Z138" s="11">
        <v>10</v>
      </c>
      <c r="AA138" s="11">
        <v>10</v>
      </c>
      <c r="AB138" s="11">
        <v>10</v>
      </c>
      <c r="AC138" s="11">
        <v>10</v>
      </c>
      <c r="AD138" s="11">
        <v>10</v>
      </c>
      <c r="AE138" s="11">
        <v>10</v>
      </c>
      <c r="AF138" s="11">
        <v>10</v>
      </c>
      <c r="AG138" s="11">
        <v>10</v>
      </c>
      <c r="AH138" s="11">
        <v>10</v>
      </c>
      <c r="AI138" s="11">
        <v>10</v>
      </c>
      <c r="AJ138" s="11">
        <v>10</v>
      </c>
      <c r="AK138" s="11"/>
      <c r="AL138" s="11">
        <v>727</v>
      </c>
      <c r="AM138" s="11">
        <v>370</v>
      </c>
      <c r="AN138" s="11">
        <v>739</v>
      </c>
      <c r="AO138" s="11">
        <v>278</v>
      </c>
      <c r="AP138" s="11">
        <v>1096</v>
      </c>
      <c r="AQ138" s="11">
        <v>725</v>
      </c>
      <c r="AR138" s="11">
        <v>2275</v>
      </c>
      <c r="AS138" s="11">
        <v>624</v>
      </c>
      <c r="AT138" s="11">
        <v>427</v>
      </c>
      <c r="AU138" s="11">
        <v>14341</v>
      </c>
      <c r="AV138" s="11">
        <v>441</v>
      </c>
      <c r="AW138" s="11">
        <v>23941</v>
      </c>
      <c r="AX138" s="11">
        <v>12552</v>
      </c>
      <c r="AY138" s="11">
        <v>9</v>
      </c>
      <c r="AZ138" s="11">
        <v>10</v>
      </c>
      <c r="BA138" s="11">
        <v>9</v>
      </c>
      <c r="BB138" s="11">
        <v>11</v>
      </c>
      <c r="BC138" s="11">
        <v>9</v>
      </c>
      <c r="BD138" s="11">
        <v>10</v>
      </c>
      <c r="BE138" s="11">
        <v>12</v>
      </c>
      <c r="BF138" s="11">
        <v>11</v>
      </c>
      <c r="BG138" s="11">
        <v>10</v>
      </c>
      <c r="BH138" s="11">
        <v>11</v>
      </c>
      <c r="BI138" s="11">
        <v>11</v>
      </c>
      <c r="BJ138" s="11">
        <v>24</v>
      </c>
      <c r="BK138" s="11">
        <v>24</v>
      </c>
      <c r="BL138" s="11">
        <v>7</v>
      </c>
      <c r="BM138" s="11">
        <v>2</v>
      </c>
      <c r="BN138" s="11">
        <v>2</v>
      </c>
      <c r="BO138" s="11">
        <v>2</v>
      </c>
      <c r="BP138" s="11">
        <v>4</v>
      </c>
      <c r="BQ138" s="11">
        <v>6</v>
      </c>
      <c r="BR138" s="11">
        <v>2</v>
      </c>
      <c r="BS138" s="11">
        <v>4</v>
      </c>
      <c r="BT138" s="11">
        <v>3</v>
      </c>
      <c r="BU138" s="11">
        <v>6</v>
      </c>
      <c r="BV138" s="11">
        <v>5</v>
      </c>
      <c r="BW138" s="11">
        <v>14</v>
      </c>
      <c r="BX138" s="11">
        <v>9</v>
      </c>
    </row>
    <row r="139" spans="1:76" s="12" customFormat="1" ht="12.75" x14ac:dyDescent="0.2">
      <c r="A139">
        <v>238</v>
      </c>
      <c r="B139" s="26">
        <v>47490.2104166672</v>
      </c>
      <c r="C139" s="26">
        <v>47164.357638888199</v>
      </c>
      <c r="D139" s="36">
        <v>210083</v>
      </c>
      <c r="E139" s="11">
        <v>1</v>
      </c>
      <c r="F139" s="11">
        <v>20</v>
      </c>
      <c r="G139" s="31">
        <v>1950</v>
      </c>
      <c r="H139" s="11">
        <v>131</v>
      </c>
      <c r="I139" s="11">
        <v>122396</v>
      </c>
      <c r="J139" s="11" t="s">
        <v>155</v>
      </c>
      <c r="K139" s="11" t="s">
        <v>156</v>
      </c>
      <c r="L139" s="11">
        <v>61</v>
      </c>
      <c r="M139" s="11">
        <v>1</v>
      </c>
      <c r="N139" s="11" t="s">
        <v>425</v>
      </c>
      <c r="O139" s="11" t="s">
        <v>792</v>
      </c>
      <c r="P139" s="43">
        <v>55101</v>
      </c>
      <c r="Q139" s="11" t="s">
        <v>487</v>
      </c>
      <c r="R139" s="11" t="s">
        <v>157</v>
      </c>
      <c r="S139" s="11" t="s">
        <v>157</v>
      </c>
      <c r="T139" s="11">
        <v>0</v>
      </c>
      <c r="U139" s="11">
        <v>0</v>
      </c>
      <c r="V139" s="11"/>
      <c r="W139" s="11" t="s">
        <v>157</v>
      </c>
      <c r="X139" s="11">
        <v>10</v>
      </c>
      <c r="Y139" s="11">
        <v>10</v>
      </c>
      <c r="Z139" s="11">
        <v>10</v>
      </c>
      <c r="AA139" s="11">
        <v>10</v>
      </c>
      <c r="AB139" s="11">
        <v>10</v>
      </c>
      <c r="AC139" s="11">
        <v>10</v>
      </c>
      <c r="AD139" s="11">
        <v>10</v>
      </c>
      <c r="AE139" s="11">
        <v>10</v>
      </c>
      <c r="AF139" s="11">
        <v>10</v>
      </c>
      <c r="AG139" s="11">
        <v>10</v>
      </c>
      <c r="AH139" s="11">
        <v>10</v>
      </c>
      <c r="AI139" s="11">
        <v>0</v>
      </c>
      <c r="AJ139" s="11">
        <v>10</v>
      </c>
      <c r="AK139" s="11" t="s">
        <v>157</v>
      </c>
      <c r="AL139" s="11">
        <v>2955</v>
      </c>
      <c r="AM139" s="11">
        <v>1344</v>
      </c>
      <c r="AN139" s="11">
        <v>3066</v>
      </c>
      <c r="AO139" s="11">
        <v>13485</v>
      </c>
      <c r="AP139" s="11">
        <v>13421</v>
      </c>
      <c r="AQ139" s="11">
        <v>995</v>
      </c>
      <c r="AR139" s="11">
        <v>2937</v>
      </c>
      <c r="AS139" s="11">
        <v>14782</v>
      </c>
      <c r="AT139" s="11">
        <v>3323</v>
      </c>
      <c r="AU139" s="11">
        <v>461</v>
      </c>
      <c r="AV139" s="11">
        <v>10937</v>
      </c>
      <c r="AW139" s="11">
        <v>16344</v>
      </c>
      <c r="AX139" s="11">
        <v>3069</v>
      </c>
      <c r="AY139" s="11">
        <v>7</v>
      </c>
      <c r="AZ139" s="11">
        <v>7</v>
      </c>
      <c r="BA139" s="11">
        <v>6</v>
      </c>
      <c r="BB139" s="11">
        <v>9</v>
      </c>
      <c r="BC139" s="11">
        <v>4</v>
      </c>
      <c r="BD139" s="11">
        <v>5</v>
      </c>
      <c r="BE139" s="11">
        <v>9</v>
      </c>
      <c r="BF139" s="11">
        <v>7</v>
      </c>
      <c r="BG139" s="11">
        <v>6</v>
      </c>
      <c r="BH139" s="11">
        <v>7</v>
      </c>
      <c r="BI139" s="11">
        <v>10</v>
      </c>
      <c r="BJ139" s="11">
        <v>17</v>
      </c>
      <c r="BK139" s="11">
        <v>24</v>
      </c>
      <c r="BL139" s="11">
        <v>10</v>
      </c>
      <c r="BM139" s="11">
        <v>9</v>
      </c>
      <c r="BN139" s="11">
        <v>12</v>
      </c>
      <c r="BO139" s="11">
        <v>6</v>
      </c>
      <c r="BP139" s="11">
        <v>12</v>
      </c>
      <c r="BQ139" s="11">
        <v>10</v>
      </c>
      <c r="BR139" s="11">
        <v>10</v>
      </c>
      <c r="BS139" s="11">
        <v>19</v>
      </c>
      <c r="BT139" s="11">
        <v>25</v>
      </c>
      <c r="BU139" s="11">
        <v>6</v>
      </c>
      <c r="BV139" s="11">
        <v>16</v>
      </c>
      <c r="BW139" s="11">
        <v>8</v>
      </c>
      <c r="BX139" s="11">
        <v>9</v>
      </c>
    </row>
    <row r="140" spans="1:76" s="12" customFormat="1" ht="12.75" x14ac:dyDescent="0.2">
      <c r="A140">
        <v>239</v>
      </c>
      <c r="B140" s="26">
        <v>47510.278472222701</v>
      </c>
      <c r="C140" s="26">
        <v>47182.074999999299</v>
      </c>
      <c r="D140" s="36">
        <v>206242</v>
      </c>
      <c r="E140" s="11">
        <v>1</v>
      </c>
      <c r="F140" s="11">
        <v>28</v>
      </c>
      <c r="G140" s="31">
        <v>4895</v>
      </c>
      <c r="H140" s="11">
        <v>131</v>
      </c>
      <c r="I140" s="11">
        <v>11642</v>
      </c>
      <c r="J140" s="11" t="s">
        <v>155</v>
      </c>
      <c r="K140" s="11" t="s">
        <v>156</v>
      </c>
      <c r="L140" s="11">
        <v>0</v>
      </c>
      <c r="M140" s="11"/>
      <c r="N140" s="11" t="s">
        <v>488</v>
      </c>
      <c r="O140" s="11" t="s">
        <v>792</v>
      </c>
      <c r="P140" s="43">
        <v>55306</v>
      </c>
      <c r="Q140" s="11" t="s">
        <v>157</v>
      </c>
      <c r="R140" s="11" t="s">
        <v>157</v>
      </c>
      <c r="S140" s="11" t="s">
        <v>157</v>
      </c>
      <c r="T140" s="11">
        <v>0</v>
      </c>
      <c r="U140" s="11">
        <v>0</v>
      </c>
      <c r="V140" s="11"/>
      <c r="W140" s="11" t="s">
        <v>157</v>
      </c>
      <c r="X140" s="11">
        <v>10</v>
      </c>
      <c r="Y140" s="11">
        <v>10</v>
      </c>
      <c r="Z140" s="11">
        <v>10</v>
      </c>
      <c r="AA140" s="11">
        <v>10</v>
      </c>
      <c r="AB140" s="11">
        <v>10</v>
      </c>
      <c r="AC140" s="11">
        <v>10</v>
      </c>
      <c r="AD140" s="11">
        <v>10</v>
      </c>
      <c r="AE140" s="11">
        <v>10</v>
      </c>
      <c r="AF140" s="11">
        <v>10</v>
      </c>
      <c r="AG140" s="11">
        <v>10</v>
      </c>
      <c r="AH140" s="11">
        <v>10</v>
      </c>
      <c r="AI140" s="11">
        <v>0</v>
      </c>
      <c r="AJ140" s="11">
        <v>10</v>
      </c>
      <c r="AK140" s="11" t="s">
        <v>157</v>
      </c>
      <c r="AL140" s="11">
        <v>3468</v>
      </c>
      <c r="AM140" s="11">
        <v>2085</v>
      </c>
      <c r="AN140" s="11">
        <v>11967</v>
      </c>
      <c r="AO140" s="11">
        <v>5407</v>
      </c>
      <c r="AP140" s="11">
        <v>831</v>
      </c>
      <c r="AQ140" s="11">
        <v>47343</v>
      </c>
      <c r="AR140" s="11">
        <v>2517</v>
      </c>
      <c r="AS140" s="11">
        <v>17946</v>
      </c>
      <c r="AT140" s="11">
        <v>16944</v>
      </c>
      <c r="AU140" s="11">
        <v>1954</v>
      </c>
      <c r="AV140" s="11">
        <v>64978</v>
      </c>
      <c r="AW140" s="11">
        <v>2013</v>
      </c>
      <c r="AX140" s="11">
        <v>3741</v>
      </c>
      <c r="AY140" s="11">
        <v>9</v>
      </c>
      <c r="AZ140" s="11">
        <v>10</v>
      </c>
      <c r="BA140" s="11">
        <v>9</v>
      </c>
      <c r="BB140" s="11">
        <v>11</v>
      </c>
      <c r="BC140" s="11">
        <v>9</v>
      </c>
      <c r="BD140" s="11">
        <v>9</v>
      </c>
      <c r="BE140" s="11">
        <v>11</v>
      </c>
      <c r="BF140" s="11">
        <v>10</v>
      </c>
      <c r="BG140" s="11">
        <v>9</v>
      </c>
      <c r="BH140" s="11">
        <v>10</v>
      </c>
      <c r="BI140" s="11">
        <v>10</v>
      </c>
      <c r="BJ140" s="11">
        <v>11</v>
      </c>
      <c r="BK140" s="11">
        <v>23</v>
      </c>
      <c r="BL140" s="11">
        <v>6</v>
      </c>
      <c r="BM140" s="11">
        <v>7</v>
      </c>
      <c r="BN140" s="11">
        <v>30</v>
      </c>
      <c r="BO140" s="11">
        <v>11</v>
      </c>
      <c r="BP140" s="11">
        <v>10</v>
      </c>
      <c r="BQ140" s="11">
        <v>16</v>
      </c>
      <c r="BR140" s="11">
        <v>19</v>
      </c>
      <c r="BS140" s="11">
        <v>13</v>
      </c>
      <c r="BT140" s="11">
        <v>5</v>
      </c>
      <c r="BU140" s="11">
        <v>13</v>
      </c>
      <c r="BV140" s="11">
        <v>8</v>
      </c>
      <c r="BW140" s="11">
        <v>14</v>
      </c>
      <c r="BX140" s="11">
        <v>16</v>
      </c>
    </row>
    <row r="141" spans="1:76" s="12" customFormat="1" ht="12.75" x14ac:dyDescent="0.2">
      <c r="A141">
        <v>240</v>
      </c>
      <c r="B141" s="26">
        <v>47530.346527778303</v>
      </c>
      <c r="C141" s="26">
        <v>47199.792361110398</v>
      </c>
      <c r="D141" s="36">
        <v>209615</v>
      </c>
      <c r="E141" s="11">
        <v>1</v>
      </c>
      <c r="F141" s="11">
        <v>5</v>
      </c>
      <c r="G141" s="31">
        <v>8424</v>
      </c>
      <c r="H141" s="11">
        <v>131</v>
      </c>
      <c r="I141" s="11">
        <v>185375</v>
      </c>
      <c r="J141" s="11" t="s">
        <v>155</v>
      </c>
      <c r="K141" s="11" t="s">
        <v>156</v>
      </c>
      <c r="L141" s="11">
        <v>0</v>
      </c>
      <c r="M141" s="11">
        <v>2</v>
      </c>
      <c r="N141" s="11" t="s">
        <v>564</v>
      </c>
      <c r="O141" s="11" t="s">
        <v>792</v>
      </c>
      <c r="P141" s="43">
        <v>55443</v>
      </c>
      <c r="Q141" s="11" t="s">
        <v>385</v>
      </c>
      <c r="R141" s="11" t="s">
        <v>381</v>
      </c>
      <c r="S141" s="11" t="s">
        <v>874</v>
      </c>
      <c r="T141" s="11">
        <v>1</v>
      </c>
      <c r="U141" s="11" t="s">
        <v>884</v>
      </c>
      <c r="V141" s="11">
        <v>1</v>
      </c>
      <c r="W141" s="11"/>
      <c r="X141" s="11">
        <v>10</v>
      </c>
      <c r="Y141" s="11">
        <v>10</v>
      </c>
      <c r="Z141" s="11">
        <v>10</v>
      </c>
      <c r="AA141" s="11">
        <v>10</v>
      </c>
      <c r="AB141" s="11">
        <v>10</v>
      </c>
      <c r="AC141" s="11">
        <v>10</v>
      </c>
      <c r="AD141" s="11">
        <v>10</v>
      </c>
      <c r="AE141" s="11">
        <v>10</v>
      </c>
      <c r="AF141" s="11">
        <v>10</v>
      </c>
      <c r="AG141" s="11">
        <v>10</v>
      </c>
      <c r="AH141" s="11">
        <v>10</v>
      </c>
      <c r="AI141" s="11">
        <v>10</v>
      </c>
      <c r="AJ141" s="11">
        <v>10</v>
      </c>
      <c r="AK141" s="11"/>
      <c r="AL141" s="11">
        <v>2860</v>
      </c>
      <c r="AM141" s="11">
        <v>2683</v>
      </c>
      <c r="AN141" s="11">
        <v>826</v>
      </c>
      <c r="AO141" s="11">
        <v>1437</v>
      </c>
      <c r="AP141" s="11">
        <v>405</v>
      </c>
      <c r="AQ141" s="11">
        <v>368</v>
      </c>
      <c r="AR141" s="11">
        <v>616</v>
      </c>
      <c r="AS141" s="11">
        <v>323</v>
      </c>
      <c r="AT141" s="11">
        <v>552</v>
      </c>
      <c r="AU141" s="11">
        <v>309</v>
      </c>
      <c r="AV141" s="11">
        <v>841</v>
      </c>
      <c r="AW141" s="11">
        <v>1204</v>
      </c>
      <c r="AX141" s="11">
        <v>2772</v>
      </c>
      <c r="AY141" s="11">
        <v>9</v>
      </c>
      <c r="AZ141" s="11">
        <v>11</v>
      </c>
      <c r="BA141" s="11">
        <v>12</v>
      </c>
      <c r="BB141" s="11">
        <v>13</v>
      </c>
      <c r="BC141" s="11">
        <v>10</v>
      </c>
      <c r="BD141" s="11">
        <v>12</v>
      </c>
      <c r="BE141" s="11">
        <v>13</v>
      </c>
      <c r="BF141" s="11">
        <v>11</v>
      </c>
      <c r="BG141" s="11">
        <v>10</v>
      </c>
      <c r="BH141" s="11">
        <v>11</v>
      </c>
      <c r="BI141" s="11">
        <v>12</v>
      </c>
      <c r="BJ141" s="11">
        <v>21</v>
      </c>
      <c r="BK141" s="11">
        <v>24</v>
      </c>
      <c r="BL141" s="11">
        <v>25</v>
      </c>
      <c r="BM141" s="11">
        <v>22</v>
      </c>
      <c r="BN141" s="11">
        <v>6</v>
      </c>
      <c r="BO141" s="11">
        <v>20</v>
      </c>
      <c r="BP141" s="11">
        <v>11</v>
      </c>
      <c r="BQ141" s="11">
        <v>9</v>
      </c>
      <c r="BR141" s="11">
        <v>12</v>
      </c>
      <c r="BS141" s="11">
        <v>10</v>
      </c>
      <c r="BT141" s="11">
        <v>9</v>
      </c>
      <c r="BU141" s="11">
        <v>10</v>
      </c>
      <c r="BV141" s="11">
        <v>12</v>
      </c>
      <c r="BW141" s="11">
        <v>15</v>
      </c>
      <c r="BX141" s="11">
        <v>9</v>
      </c>
    </row>
    <row r="142" spans="1:76" s="12" customFormat="1" ht="12.75" x14ac:dyDescent="0.2">
      <c r="A142">
        <v>241</v>
      </c>
      <c r="B142" s="26">
        <v>47550.414583333899</v>
      </c>
      <c r="C142" s="26">
        <v>47217.509722221497</v>
      </c>
      <c r="D142" s="36">
        <v>202784</v>
      </c>
      <c r="E142" s="11">
        <v>1</v>
      </c>
      <c r="F142" s="11">
        <v>28</v>
      </c>
      <c r="G142" s="31">
        <v>8509</v>
      </c>
      <c r="H142" s="11">
        <v>131</v>
      </c>
      <c r="I142" s="11">
        <v>132917</v>
      </c>
      <c r="J142" s="11" t="s">
        <v>155</v>
      </c>
      <c r="K142" s="11" t="s">
        <v>156</v>
      </c>
      <c r="L142" s="11">
        <v>26</v>
      </c>
      <c r="M142" s="11">
        <v>4</v>
      </c>
      <c r="N142" s="11" t="s">
        <v>248</v>
      </c>
      <c r="O142" s="11" t="s">
        <v>792</v>
      </c>
      <c r="P142" s="43">
        <v>55401</v>
      </c>
      <c r="Q142" s="11" t="s">
        <v>385</v>
      </c>
      <c r="R142" s="11" t="s">
        <v>381</v>
      </c>
      <c r="S142" s="11" t="s">
        <v>874</v>
      </c>
      <c r="T142" s="11">
        <v>1</v>
      </c>
      <c r="U142" s="11" t="s">
        <v>884</v>
      </c>
      <c r="V142" s="11">
        <v>1</v>
      </c>
      <c r="W142" s="11"/>
      <c r="X142" s="11">
        <v>10</v>
      </c>
      <c r="Y142" s="11">
        <v>10</v>
      </c>
      <c r="Z142" s="11">
        <v>10</v>
      </c>
      <c r="AA142" s="11">
        <v>10</v>
      </c>
      <c r="AB142" s="11">
        <v>10</v>
      </c>
      <c r="AC142" s="11">
        <v>10</v>
      </c>
      <c r="AD142" s="11">
        <v>10</v>
      </c>
      <c r="AE142" s="11">
        <v>10</v>
      </c>
      <c r="AF142" s="11">
        <v>10</v>
      </c>
      <c r="AG142" s="11">
        <v>10</v>
      </c>
      <c r="AH142" s="11">
        <v>10</v>
      </c>
      <c r="AI142" s="11">
        <v>10</v>
      </c>
      <c r="AJ142" s="11">
        <v>10</v>
      </c>
      <c r="AK142" s="11"/>
      <c r="AL142" s="11">
        <v>1833</v>
      </c>
      <c r="AM142" s="11">
        <v>1411</v>
      </c>
      <c r="AN142" s="11">
        <v>2389</v>
      </c>
      <c r="AO142" s="11">
        <v>2940</v>
      </c>
      <c r="AP142" s="11">
        <v>55223</v>
      </c>
      <c r="AQ142" s="11">
        <v>991</v>
      </c>
      <c r="AR142" s="11">
        <v>1421</v>
      </c>
      <c r="AS142" s="11">
        <v>462</v>
      </c>
      <c r="AT142" s="11">
        <v>430</v>
      </c>
      <c r="AU142" s="11">
        <v>316</v>
      </c>
      <c r="AV142" s="11">
        <v>398</v>
      </c>
      <c r="AW142" s="11">
        <v>524</v>
      </c>
      <c r="AX142" s="11">
        <v>543</v>
      </c>
      <c r="AY142" s="11">
        <v>10</v>
      </c>
      <c r="AZ142" s="11">
        <v>10</v>
      </c>
      <c r="BA142" s="11">
        <v>11</v>
      </c>
      <c r="BB142" s="11">
        <v>14</v>
      </c>
      <c r="BC142" s="11">
        <v>9</v>
      </c>
      <c r="BD142" s="11">
        <v>10</v>
      </c>
      <c r="BE142" s="11">
        <v>12</v>
      </c>
      <c r="BF142" s="11">
        <v>11</v>
      </c>
      <c r="BG142" s="11">
        <v>12</v>
      </c>
      <c r="BH142" s="11">
        <v>11</v>
      </c>
      <c r="BI142" s="11">
        <v>12</v>
      </c>
      <c r="BJ142" s="11">
        <v>19</v>
      </c>
      <c r="BK142" s="11">
        <v>20</v>
      </c>
      <c r="BL142" s="11">
        <v>6</v>
      </c>
      <c r="BM142" s="11">
        <v>6</v>
      </c>
      <c r="BN142" s="11">
        <v>3</v>
      </c>
      <c r="BO142" s="11">
        <v>17</v>
      </c>
      <c r="BP142" s="11">
        <v>17</v>
      </c>
      <c r="BQ142" s="11">
        <v>11</v>
      </c>
      <c r="BR142" s="11">
        <v>14</v>
      </c>
      <c r="BS142" s="11">
        <v>3</v>
      </c>
      <c r="BT142" s="11">
        <v>6</v>
      </c>
      <c r="BU142" s="11">
        <v>4</v>
      </c>
      <c r="BV142" s="11">
        <v>5</v>
      </c>
      <c r="BW142" s="11">
        <v>5</v>
      </c>
      <c r="BX142" s="11">
        <v>3</v>
      </c>
    </row>
    <row r="143" spans="1:76" s="12" customFormat="1" ht="12.75" x14ac:dyDescent="0.2">
      <c r="A143">
        <v>242</v>
      </c>
      <c r="B143" s="26">
        <v>47570.4826388894</v>
      </c>
      <c r="C143" s="26">
        <v>47235.227083332698</v>
      </c>
      <c r="D143" s="36">
        <v>112078</v>
      </c>
      <c r="E143" s="11">
        <v>1</v>
      </c>
      <c r="F143" s="11">
        <v>34</v>
      </c>
      <c r="G143" s="31">
        <v>22354</v>
      </c>
      <c r="H143" s="11">
        <v>131</v>
      </c>
      <c r="I143" s="11">
        <v>2305</v>
      </c>
      <c r="J143" s="11" t="s">
        <v>155</v>
      </c>
      <c r="K143" s="11" t="s">
        <v>156</v>
      </c>
      <c r="L143" s="11">
        <v>7</v>
      </c>
      <c r="M143" s="11"/>
      <c r="N143" s="11" t="s">
        <v>248</v>
      </c>
      <c r="O143" s="11" t="s">
        <v>792</v>
      </c>
      <c r="P143" s="43">
        <v>55401</v>
      </c>
      <c r="Q143" s="11" t="s">
        <v>385</v>
      </c>
      <c r="R143" s="11" t="s">
        <v>381</v>
      </c>
      <c r="S143" s="11" t="s">
        <v>874</v>
      </c>
      <c r="T143" s="11">
        <v>1</v>
      </c>
      <c r="U143" s="11" t="s">
        <v>884</v>
      </c>
      <c r="V143" s="11">
        <v>1</v>
      </c>
      <c r="W143" s="11"/>
      <c r="X143" s="11">
        <v>10</v>
      </c>
      <c r="Y143" s="11">
        <v>10</v>
      </c>
      <c r="Z143" s="11">
        <v>10</v>
      </c>
      <c r="AA143" s="11">
        <v>10</v>
      </c>
      <c r="AB143" s="11">
        <v>10</v>
      </c>
      <c r="AC143" s="11">
        <v>10</v>
      </c>
      <c r="AD143" s="11">
        <v>10</v>
      </c>
      <c r="AE143" s="11">
        <v>10</v>
      </c>
      <c r="AF143" s="11">
        <v>10</v>
      </c>
      <c r="AG143" s="11">
        <v>10</v>
      </c>
      <c r="AH143" s="11">
        <v>10</v>
      </c>
      <c r="AI143" s="11">
        <v>10</v>
      </c>
      <c r="AJ143" s="11">
        <v>10</v>
      </c>
      <c r="AK143" s="11"/>
      <c r="AL143" s="11">
        <v>671</v>
      </c>
      <c r="AM143" s="11">
        <v>404</v>
      </c>
      <c r="AN143" s="11">
        <v>970</v>
      </c>
      <c r="AO143" s="11">
        <v>1274</v>
      </c>
      <c r="AP143" s="11">
        <v>1741</v>
      </c>
      <c r="AQ143" s="11">
        <v>800</v>
      </c>
      <c r="AR143" s="11">
        <v>1388</v>
      </c>
      <c r="AS143" s="11">
        <v>1563</v>
      </c>
      <c r="AT143" s="11">
        <v>15421</v>
      </c>
      <c r="AU143" s="11">
        <v>3952</v>
      </c>
      <c r="AV143" s="11">
        <v>695</v>
      </c>
      <c r="AW143" s="11">
        <v>78838</v>
      </c>
      <c r="AX143" s="11">
        <v>1088</v>
      </c>
      <c r="AY143" s="11">
        <v>5</v>
      </c>
      <c r="AZ143" s="11">
        <v>10</v>
      </c>
      <c r="BA143" s="11">
        <v>10</v>
      </c>
      <c r="BB143" s="11">
        <v>11</v>
      </c>
      <c r="BC143" s="11">
        <v>11</v>
      </c>
      <c r="BD143" s="11">
        <v>11</v>
      </c>
      <c r="BE143" s="11">
        <v>12</v>
      </c>
      <c r="BF143" s="11">
        <v>11</v>
      </c>
      <c r="BG143" s="11">
        <v>9</v>
      </c>
      <c r="BH143" s="11">
        <v>8</v>
      </c>
      <c r="BI143" s="11">
        <v>11</v>
      </c>
      <c r="BJ143" s="11">
        <v>19</v>
      </c>
      <c r="BK143" s="11">
        <v>24</v>
      </c>
      <c r="BL143" s="11">
        <v>4</v>
      </c>
      <c r="BM143" s="11">
        <v>2</v>
      </c>
      <c r="BN143" s="11">
        <v>2</v>
      </c>
      <c r="BO143" s="11">
        <v>7</v>
      </c>
      <c r="BP143" s="11">
        <v>12</v>
      </c>
      <c r="BQ143" s="11">
        <v>3</v>
      </c>
      <c r="BR143" s="11">
        <v>3</v>
      </c>
      <c r="BS143" s="11">
        <v>3</v>
      </c>
      <c r="BT143" s="11">
        <v>3</v>
      </c>
      <c r="BU143" s="11">
        <v>8</v>
      </c>
      <c r="BV143" s="11">
        <v>2</v>
      </c>
      <c r="BW143" s="11">
        <v>8</v>
      </c>
      <c r="BX143" s="11">
        <v>4</v>
      </c>
    </row>
    <row r="144" spans="1:76" s="12" customFormat="1" ht="12.75" x14ac:dyDescent="0.2">
      <c r="A144">
        <v>243</v>
      </c>
      <c r="B144" s="26">
        <v>47590.550694445003</v>
      </c>
      <c r="C144" s="26">
        <v>47252.944444443798</v>
      </c>
      <c r="D144" s="36">
        <v>202941</v>
      </c>
      <c r="E144" s="11">
        <v>1</v>
      </c>
      <c r="F144" s="11">
        <v>35</v>
      </c>
      <c r="G144" s="31">
        <v>8619</v>
      </c>
      <c r="H144" s="11">
        <v>131</v>
      </c>
      <c r="I144" s="11">
        <v>113154</v>
      </c>
      <c r="J144" s="11" t="s">
        <v>155</v>
      </c>
      <c r="K144" s="11" t="s">
        <v>156</v>
      </c>
      <c r="L144" s="11">
        <v>0</v>
      </c>
      <c r="M144" s="11">
        <v>3</v>
      </c>
      <c r="N144" s="11" t="s">
        <v>551</v>
      </c>
      <c r="O144" s="11" t="s">
        <v>800</v>
      </c>
      <c r="P144" s="43">
        <v>80027</v>
      </c>
      <c r="Q144" s="11" t="s">
        <v>552</v>
      </c>
      <c r="R144" s="11" t="s">
        <v>157</v>
      </c>
      <c r="S144" s="11" t="s">
        <v>157</v>
      </c>
      <c r="T144" s="11">
        <v>0</v>
      </c>
      <c r="U144" s="11">
        <v>0</v>
      </c>
      <c r="V144" s="11">
        <v>1</v>
      </c>
      <c r="W144" s="11"/>
      <c r="X144" s="11">
        <v>10</v>
      </c>
      <c r="Y144" s="11">
        <v>10</v>
      </c>
      <c r="Z144" s="11">
        <v>10</v>
      </c>
      <c r="AA144" s="11">
        <v>10</v>
      </c>
      <c r="AB144" s="11">
        <v>10</v>
      </c>
      <c r="AC144" s="11">
        <v>10</v>
      </c>
      <c r="AD144" s="11">
        <v>10</v>
      </c>
      <c r="AE144" s="11">
        <v>10</v>
      </c>
      <c r="AF144" s="11">
        <v>10</v>
      </c>
      <c r="AG144" s="11">
        <v>10</v>
      </c>
      <c r="AH144" s="11">
        <v>10</v>
      </c>
      <c r="AI144" s="11">
        <v>10</v>
      </c>
      <c r="AJ144" s="11">
        <v>10</v>
      </c>
      <c r="AK144" s="11"/>
      <c r="AL144" s="11">
        <v>3666</v>
      </c>
      <c r="AM144" s="11">
        <v>3340</v>
      </c>
      <c r="AN144" s="11">
        <v>30314</v>
      </c>
      <c r="AO144" s="11">
        <v>12210</v>
      </c>
      <c r="AP144" s="11">
        <v>22078</v>
      </c>
      <c r="AQ144" s="11">
        <v>5927</v>
      </c>
      <c r="AR144" s="11">
        <v>2230</v>
      </c>
      <c r="AS144" s="11">
        <v>2344</v>
      </c>
      <c r="AT144" s="11">
        <v>2087</v>
      </c>
      <c r="AU144" s="11">
        <v>542</v>
      </c>
      <c r="AV144" s="11">
        <v>2117</v>
      </c>
      <c r="AW144" s="11">
        <v>670</v>
      </c>
      <c r="AX144" s="11">
        <v>1054</v>
      </c>
      <c r="AY144" s="11">
        <v>10</v>
      </c>
      <c r="AZ144" s="11">
        <v>10</v>
      </c>
      <c r="BA144" s="11">
        <v>13</v>
      </c>
      <c r="BB144" s="11">
        <v>14</v>
      </c>
      <c r="BC144" s="11">
        <v>10</v>
      </c>
      <c r="BD144" s="11">
        <v>10</v>
      </c>
      <c r="BE144" s="11">
        <v>14</v>
      </c>
      <c r="BF144" s="11">
        <v>13</v>
      </c>
      <c r="BG144" s="11">
        <v>11</v>
      </c>
      <c r="BH144" s="11">
        <v>11</v>
      </c>
      <c r="BI144" s="11">
        <v>12</v>
      </c>
      <c r="BJ144" s="11">
        <v>19</v>
      </c>
      <c r="BK144" s="11">
        <v>21</v>
      </c>
      <c r="BL144" s="11">
        <v>6</v>
      </c>
      <c r="BM144" s="11">
        <v>4</v>
      </c>
      <c r="BN144" s="11">
        <v>14</v>
      </c>
      <c r="BO144" s="11">
        <v>4</v>
      </c>
      <c r="BP144" s="11">
        <v>10</v>
      </c>
      <c r="BQ144" s="11">
        <v>2</v>
      </c>
      <c r="BR144" s="11">
        <v>4</v>
      </c>
      <c r="BS144" s="11">
        <v>7</v>
      </c>
      <c r="BT144" s="11">
        <v>10</v>
      </c>
      <c r="BU144" s="11">
        <v>5</v>
      </c>
      <c r="BV144" s="11">
        <v>1</v>
      </c>
      <c r="BW144" s="11">
        <v>4</v>
      </c>
      <c r="BX144" s="11">
        <v>4</v>
      </c>
    </row>
    <row r="145" spans="1:86" s="12" customFormat="1" ht="12.75" x14ac:dyDescent="0.2">
      <c r="A145">
        <v>244</v>
      </c>
      <c r="B145" s="26">
        <v>47610.618750000503</v>
      </c>
      <c r="C145" s="26">
        <v>47270.661805554897</v>
      </c>
      <c r="D145" s="36">
        <v>198251</v>
      </c>
      <c r="E145" s="11">
        <v>1</v>
      </c>
      <c r="F145" s="11">
        <v>16</v>
      </c>
      <c r="G145" s="31">
        <v>6344</v>
      </c>
      <c r="H145" s="11">
        <v>131</v>
      </c>
      <c r="I145" s="11">
        <v>87867</v>
      </c>
      <c r="J145" s="11" t="s">
        <v>155</v>
      </c>
      <c r="K145" s="11" t="s">
        <v>156</v>
      </c>
      <c r="L145" s="11">
        <v>49</v>
      </c>
      <c r="M145" s="11">
        <v>4</v>
      </c>
      <c r="N145" s="11" t="s">
        <v>248</v>
      </c>
      <c r="O145" s="11" t="s">
        <v>792</v>
      </c>
      <c r="P145" s="43">
        <v>55401</v>
      </c>
      <c r="Q145" s="11" t="s">
        <v>385</v>
      </c>
      <c r="R145" s="11" t="s">
        <v>381</v>
      </c>
      <c r="S145" s="11" t="s">
        <v>874</v>
      </c>
      <c r="T145" s="11">
        <v>1</v>
      </c>
      <c r="U145" s="11" t="s">
        <v>884</v>
      </c>
      <c r="V145" s="11">
        <v>1</v>
      </c>
      <c r="W145" s="11"/>
      <c r="X145" s="11">
        <v>10</v>
      </c>
      <c r="Y145" s="11">
        <v>10</v>
      </c>
      <c r="Z145" s="11">
        <v>10</v>
      </c>
      <c r="AA145" s="11">
        <v>10</v>
      </c>
      <c r="AB145" s="11">
        <v>10</v>
      </c>
      <c r="AC145" s="11">
        <v>10</v>
      </c>
      <c r="AD145" s="11">
        <v>10</v>
      </c>
      <c r="AE145" s="11">
        <v>10</v>
      </c>
      <c r="AF145" s="11">
        <v>10</v>
      </c>
      <c r="AG145" s="11">
        <v>10</v>
      </c>
      <c r="AH145" s="11">
        <v>10</v>
      </c>
      <c r="AI145" s="11">
        <v>10</v>
      </c>
      <c r="AJ145" s="11">
        <v>10</v>
      </c>
      <c r="AK145" s="11"/>
      <c r="AL145" s="11">
        <v>1695</v>
      </c>
      <c r="AM145" s="11">
        <v>818</v>
      </c>
      <c r="AN145" s="11">
        <v>1978</v>
      </c>
      <c r="AO145" s="11">
        <v>1802</v>
      </c>
      <c r="AP145" s="11">
        <v>9669</v>
      </c>
      <c r="AQ145" s="11">
        <v>995</v>
      </c>
      <c r="AR145" s="11">
        <v>2966</v>
      </c>
      <c r="AS145" s="11">
        <v>3067</v>
      </c>
      <c r="AT145" s="11">
        <v>412</v>
      </c>
      <c r="AU145" s="11">
        <v>1041</v>
      </c>
      <c r="AV145" s="11">
        <v>646</v>
      </c>
      <c r="AW145" s="11">
        <v>62475</v>
      </c>
      <c r="AX145" s="11">
        <v>11058</v>
      </c>
      <c r="AY145" s="11">
        <v>14</v>
      </c>
      <c r="AZ145" s="11">
        <v>14</v>
      </c>
      <c r="BA145" s="11">
        <v>14</v>
      </c>
      <c r="BB145" s="11">
        <v>17</v>
      </c>
      <c r="BC145" s="11">
        <v>10</v>
      </c>
      <c r="BD145" s="11">
        <v>14</v>
      </c>
      <c r="BE145" s="11">
        <v>18</v>
      </c>
      <c r="BF145" s="11">
        <v>16</v>
      </c>
      <c r="BG145" s="11">
        <v>14</v>
      </c>
      <c r="BH145" s="11">
        <v>15</v>
      </c>
      <c r="BI145" s="11">
        <v>17</v>
      </c>
      <c r="BJ145" s="11">
        <v>26</v>
      </c>
      <c r="BK145" s="11">
        <v>28</v>
      </c>
      <c r="BL145" s="11">
        <v>8</v>
      </c>
      <c r="BM145" s="11">
        <v>6</v>
      </c>
      <c r="BN145" s="11">
        <v>5</v>
      </c>
      <c r="BO145" s="11">
        <v>4</v>
      </c>
      <c r="BP145" s="11">
        <v>6</v>
      </c>
      <c r="BQ145" s="11">
        <v>5</v>
      </c>
      <c r="BR145" s="11">
        <v>15</v>
      </c>
      <c r="BS145" s="11">
        <v>8</v>
      </c>
      <c r="BT145" s="11">
        <v>5</v>
      </c>
      <c r="BU145" s="11">
        <v>4</v>
      </c>
      <c r="BV145" s="11">
        <v>4</v>
      </c>
      <c r="BW145" s="11">
        <v>20</v>
      </c>
      <c r="BX145" s="11">
        <v>4</v>
      </c>
    </row>
    <row r="146" spans="1:86" ht="12.75" x14ac:dyDescent="0.2">
      <c r="A146">
        <v>245</v>
      </c>
      <c r="B146" s="26">
        <v>47630.686805556099</v>
      </c>
      <c r="C146" s="26">
        <v>47288.379166666004</v>
      </c>
      <c r="D146" s="36">
        <v>118209</v>
      </c>
      <c r="E146" s="11">
        <v>1</v>
      </c>
      <c r="F146" s="11">
        <v>35</v>
      </c>
      <c r="G146" s="31">
        <v>104605</v>
      </c>
      <c r="H146" s="11">
        <v>131</v>
      </c>
      <c r="I146" s="11">
        <v>59658</v>
      </c>
      <c r="J146" s="11" t="s">
        <v>155</v>
      </c>
      <c r="K146" s="11" t="s">
        <v>156</v>
      </c>
      <c r="L146" s="11">
        <v>6</v>
      </c>
      <c r="M146" s="11">
        <v>5</v>
      </c>
      <c r="N146" s="11" t="s">
        <v>412</v>
      </c>
      <c r="O146" s="11" t="s">
        <v>797</v>
      </c>
      <c r="P146" s="43">
        <v>95661</v>
      </c>
      <c r="Q146" s="11" t="s">
        <v>234</v>
      </c>
      <c r="R146" s="11" t="s">
        <v>377</v>
      </c>
      <c r="S146" s="11" t="s">
        <v>874</v>
      </c>
      <c r="T146" s="11">
        <v>0</v>
      </c>
      <c r="U146" s="11">
        <v>0</v>
      </c>
      <c r="V146" s="11">
        <v>1</v>
      </c>
      <c r="W146" s="11"/>
      <c r="X146" s="11">
        <v>10</v>
      </c>
      <c r="Y146" s="11">
        <v>10</v>
      </c>
      <c r="Z146" s="11">
        <v>10</v>
      </c>
      <c r="AA146" s="11">
        <v>10</v>
      </c>
      <c r="AB146" s="11">
        <v>10</v>
      </c>
      <c r="AC146" s="11">
        <v>10</v>
      </c>
      <c r="AD146" s="11">
        <v>10</v>
      </c>
      <c r="AE146" s="11">
        <v>10</v>
      </c>
      <c r="AF146" s="11">
        <v>10</v>
      </c>
      <c r="AG146" s="11">
        <v>10</v>
      </c>
      <c r="AH146" s="11">
        <v>10</v>
      </c>
      <c r="AI146" s="11">
        <v>10</v>
      </c>
      <c r="AJ146" s="11">
        <v>10</v>
      </c>
      <c r="AK146" s="11"/>
      <c r="AL146" s="11">
        <v>3983</v>
      </c>
      <c r="AM146" s="11">
        <v>1013</v>
      </c>
      <c r="AN146" s="11">
        <v>723</v>
      </c>
      <c r="AO146" s="11">
        <v>45649</v>
      </c>
      <c r="AP146" s="11">
        <v>208</v>
      </c>
      <c r="AQ146" s="11">
        <v>219</v>
      </c>
      <c r="AR146" s="11">
        <v>1411</v>
      </c>
      <c r="AS146" s="11">
        <v>256</v>
      </c>
      <c r="AT146" s="11">
        <v>2421</v>
      </c>
      <c r="AU146" s="11">
        <v>313</v>
      </c>
      <c r="AV146" s="11">
        <v>267</v>
      </c>
      <c r="AW146" s="11">
        <v>529</v>
      </c>
      <c r="AX146" s="11">
        <v>399</v>
      </c>
      <c r="AY146" s="11">
        <v>10</v>
      </c>
      <c r="AZ146" s="11">
        <v>10</v>
      </c>
      <c r="BA146" s="11">
        <v>11</v>
      </c>
      <c r="BB146" s="11">
        <v>14</v>
      </c>
      <c r="BC146" s="11">
        <v>9</v>
      </c>
      <c r="BD146" s="11">
        <v>10</v>
      </c>
      <c r="BE146" s="11">
        <v>12</v>
      </c>
      <c r="BF146" s="11">
        <v>12</v>
      </c>
      <c r="BG146" s="11">
        <v>6</v>
      </c>
      <c r="BH146" s="11">
        <v>11</v>
      </c>
      <c r="BI146" s="11">
        <v>11</v>
      </c>
      <c r="BJ146" s="11">
        <v>17</v>
      </c>
      <c r="BK146" s="11">
        <v>36</v>
      </c>
      <c r="BL146" s="11">
        <v>11</v>
      </c>
      <c r="BM146" s="11">
        <v>9</v>
      </c>
      <c r="BN146" s="11">
        <v>5</v>
      </c>
      <c r="BO146" s="11">
        <v>20</v>
      </c>
      <c r="BP146" s="11">
        <v>4</v>
      </c>
      <c r="BQ146" s="11">
        <v>4</v>
      </c>
      <c r="BR146" s="11">
        <v>4</v>
      </c>
      <c r="BS146" s="11">
        <v>5</v>
      </c>
      <c r="BT146" s="11">
        <v>35</v>
      </c>
      <c r="BU146" s="11">
        <v>5</v>
      </c>
      <c r="BV146" s="11">
        <v>6</v>
      </c>
      <c r="BW146" s="11">
        <v>5</v>
      </c>
      <c r="BX146" s="11">
        <v>3</v>
      </c>
      <c r="BY146" s="5"/>
      <c r="BZ146" s="5"/>
      <c r="CA146" s="5"/>
      <c r="CB146" s="5"/>
      <c r="CC146" s="5"/>
      <c r="CD146" s="5"/>
      <c r="CE146" s="5"/>
      <c r="CF146" s="5"/>
      <c r="CG146" s="5"/>
      <c r="CH146" s="5"/>
    </row>
    <row r="147" spans="1:86" ht="12.75" x14ac:dyDescent="0.2">
      <c r="A147">
        <v>246</v>
      </c>
      <c r="B147" s="26">
        <v>47650.754861111702</v>
      </c>
      <c r="C147" s="26">
        <v>47306.096527777103</v>
      </c>
      <c r="D147" s="36">
        <v>200323</v>
      </c>
      <c r="E147" s="11">
        <v>1</v>
      </c>
      <c r="F147" s="11">
        <v>5</v>
      </c>
      <c r="G147" s="31">
        <v>566</v>
      </c>
      <c r="H147" s="11">
        <v>131</v>
      </c>
      <c r="I147" s="11">
        <v>181991</v>
      </c>
      <c r="J147" s="11" t="s">
        <v>155</v>
      </c>
      <c r="K147" s="11" t="s">
        <v>156</v>
      </c>
      <c r="L147" s="11">
        <v>0</v>
      </c>
      <c r="M147" s="11">
        <v>4</v>
      </c>
      <c r="N147" s="11" t="s">
        <v>481</v>
      </c>
      <c r="O147" s="11" t="s">
        <v>792</v>
      </c>
      <c r="P147" s="43">
        <v>55379</v>
      </c>
      <c r="Q147" s="11" t="s">
        <v>377</v>
      </c>
      <c r="R147" s="11" t="s">
        <v>377</v>
      </c>
      <c r="S147" s="11" t="s">
        <v>874</v>
      </c>
      <c r="T147" s="11">
        <v>0</v>
      </c>
      <c r="U147" s="11">
        <v>0</v>
      </c>
      <c r="V147" s="11">
        <v>1</v>
      </c>
      <c r="W147" s="11"/>
      <c r="X147" s="11">
        <v>10</v>
      </c>
      <c r="Y147" s="11">
        <v>10</v>
      </c>
      <c r="Z147" s="11">
        <v>10</v>
      </c>
      <c r="AA147" s="11">
        <v>10</v>
      </c>
      <c r="AB147" s="11">
        <v>10</v>
      </c>
      <c r="AC147" s="11">
        <v>10</v>
      </c>
      <c r="AD147" s="11">
        <v>10</v>
      </c>
      <c r="AE147" s="11">
        <v>10</v>
      </c>
      <c r="AF147" s="11">
        <v>10</v>
      </c>
      <c r="AG147" s="11">
        <v>10</v>
      </c>
      <c r="AH147" s="11">
        <v>10</v>
      </c>
      <c r="AI147" s="11">
        <v>10</v>
      </c>
      <c r="AJ147" s="11">
        <v>10</v>
      </c>
      <c r="AK147" s="11"/>
      <c r="AL147" s="11">
        <v>713</v>
      </c>
      <c r="AM147" s="11">
        <v>296</v>
      </c>
      <c r="AN147" s="11">
        <v>556</v>
      </c>
      <c r="AO147" s="11">
        <v>302</v>
      </c>
      <c r="AP147" s="11">
        <v>1927</v>
      </c>
      <c r="AQ147" s="11">
        <v>373</v>
      </c>
      <c r="AR147" s="11">
        <v>1271</v>
      </c>
      <c r="AS147" s="11">
        <v>1033</v>
      </c>
      <c r="AT147" s="11">
        <v>324</v>
      </c>
      <c r="AU147" s="11">
        <v>838</v>
      </c>
      <c r="AV147" s="11">
        <v>1963</v>
      </c>
      <c r="AW147" s="11">
        <v>7450</v>
      </c>
      <c r="AX147" s="11">
        <v>794</v>
      </c>
      <c r="AY147" s="11">
        <v>8</v>
      </c>
      <c r="AZ147" s="11">
        <v>8</v>
      </c>
      <c r="BA147" s="11">
        <v>8</v>
      </c>
      <c r="BB147" s="11">
        <v>9</v>
      </c>
      <c r="BC147" s="11">
        <v>8</v>
      </c>
      <c r="BD147" s="11">
        <v>9</v>
      </c>
      <c r="BE147" s="11">
        <v>11</v>
      </c>
      <c r="BF147" s="11">
        <v>11</v>
      </c>
      <c r="BG147" s="11">
        <v>8</v>
      </c>
      <c r="BH147" s="11">
        <v>9</v>
      </c>
      <c r="BI147" s="11">
        <v>10</v>
      </c>
      <c r="BJ147" s="11">
        <v>18</v>
      </c>
      <c r="BK147" s="11">
        <v>22</v>
      </c>
      <c r="BL147" s="11">
        <v>3</v>
      </c>
      <c r="BM147" s="11">
        <v>4</v>
      </c>
      <c r="BN147" s="11">
        <v>4</v>
      </c>
      <c r="BO147" s="11">
        <v>3</v>
      </c>
      <c r="BP147" s="11">
        <v>10</v>
      </c>
      <c r="BQ147" s="11">
        <v>7</v>
      </c>
      <c r="BR147" s="11">
        <v>10</v>
      </c>
      <c r="BS147" s="11">
        <v>3</v>
      </c>
      <c r="BT147" s="11">
        <v>3</v>
      </c>
      <c r="BU147" s="11">
        <v>6</v>
      </c>
      <c r="BV147" s="11">
        <v>11</v>
      </c>
      <c r="BW147" s="11">
        <v>11</v>
      </c>
      <c r="BX147" s="11">
        <v>4</v>
      </c>
      <c r="BY147" s="5"/>
      <c r="BZ147" s="5"/>
      <c r="CA147" s="5"/>
      <c r="CB147" s="5"/>
      <c r="CC147" s="5"/>
      <c r="CD147" s="5"/>
      <c r="CE147" s="5"/>
      <c r="CF147" s="5"/>
      <c r="CG147" s="5"/>
      <c r="CH147" s="5"/>
    </row>
    <row r="148" spans="1:86" ht="12.75" x14ac:dyDescent="0.2">
      <c r="A148">
        <v>247</v>
      </c>
      <c r="B148" s="26">
        <v>47670.822916667203</v>
      </c>
      <c r="C148" s="26">
        <v>47323.813888888202</v>
      </c>
      <c r="D148" s="36">
        <v>221557</v>
      </c>
      <c r="E148" s="11">
        <v>1</v>
      </c>
      <c r="F148" s="11">
        <v>81</v>
      </c>
      <c r="G148" s="31">
        <v>22230</v>
      </c>
      <c r="H148" s="11">
        <v>131</v>
      </c>
      <c r="I148" s="11">
        <v>166152</v>
      </c>
      <c r="J148" s="11" t="s">
        <v>155</v>
      </c>
      <c r="K148" s="11" t="s">
        <v>156</v>
      </c>
      <c r="L148" s="11">
        <v>13</v>
      </c>
      <c r="M148" s="11"/>
      <c r="N148" s="11" t="s">
        <v>274</v>
      </c>
      <c r="O148" s="11" t="s">
        <v>799</v>
      </c>
      <c r="P148" s="43">
        <v>75201</v>
      </c>
      <c r="Q148" s="11" t="s">
        <v>233</v>
      </c>
      <c r="R148" s="11" t="s">
        <v>381</v>
      </c>
      <c r="S148" s="11" t="s">
        <v>874</v>
      </c>
      <c r="T148" s="11">
        <v>0</v>
      </c>
      <c r="U148" s="11">
        <v>0</v>
      </c>
      <c r="V148" s="11"/>
      <c r="W148" s="11" t="s">
        <v>157</v>
      </c>
      <c r="X148" s="11">
        <v>10</v>
      </c>
      <c r="Y148" s="11">
        <v>10</v>
      </c>
      <c r="Z148" s="11">
        <v>10</v>
      </c>
      <c r="AA148" s="11">
        <v>10</v>
      </c>
      <c r="AB148" s="11">
        <v>10</v>
      </c>
      <c r="AC148" s="11">
        <v>10</v>
      </c>
      <c r="AD148" s="11">
        <v>10</v>
      </c>
      <c r="AE148" s="11">
        <v>10</v>
      </c>
      <c r="AF148" s="11">
        <v>10</v>
      </c>
      <c r="AG148" s="11">
        <v>10</v>
      </c>
      <c r="AH148" s="11">
        <v>10</v>
      </c>
      <c r="AI148" s="11">
        <v>10</v>
      </c>
      <c r="AJ148" s="11">
        <v>10</v>
      </c>
      <c r="AK148" s="11" t="s">
        <v>157</v>
      </c>
      <c r="AL148" s="11">
        <v>1251</v>
      </c>
      <c r="AM148" s="11">
        <v>126</v>
      </c>
      <c r="AN148" s="11">
        <v>14629</v>
      </c>
      <c r="AO148" s="11">
        <v>1361</v>
      </c>
      <c r="AP148" s="11">
        <v>4616</v>
      </c>
      <c r="AQ148" s="11">
        <v>2962</v>
      </c>
      <c r="AR148" s="11">
        <v>1950</v>
      </c>
      <c r="AS148" s="11">
        <v>785</v>
      </c>
      <c r="AT148" s="11">
        <v>889</v>
      </c>
      <c r="AU148" s="11">
        <v>21762</v>
      </c>
      <c r="AV148" s="11">
        <v>362</v>
      </c>
      <c r="AW148" s="11">
        <v>3188</v>
      </c>
      <c r="AX148" s="11">
        <v>1179</v>
      </c>
      <c r="AY148" s="11">
        <v>9</v>
      </c>
      <c r="AZ148" s="11">
        <v>9</v>
      </c>
      <c r="BA148" s="11">
        <v>10</v>
      </c>
      <c r="BB148" s="11">
        <v>12</v>
      </c>
      <c r="BC148" s="11">
        <v>8</v>
      </c>
      <c r="BD148" s="11">
        <v>9</v>
      </c>
      <c r="BE148" s="11">
        <v>12</v>
      </c>
      <c r="BF148" s="11">
        <v>10</v>
      </c>
      <c r="BG148" s="11">
        <v>9</v>
      </c>
      <c r="BH148" s="11">
        <v>10</v>
      </c>
      <c r="BI148" s="11">
        <v>10</v>
      </c>
      <c r="BJ148" s="11">
        <v>18</v>
      </c>
      <c r="BK148" s="11">
        <v>19</v>
      </c>
      <c r="BL148" s="11">
        <v>2</v>
      </c>
      <c r="BM148" s="11">
        <v>2</v>
      </c>
      <c r="BN148" s="11">
        <v>2</v>
      </c>
      <c r="BO148" s="11">
        <v>2</v>
      </c>
      <c r="BP148" s="11">
        <v>2</v>
      </c>
      <c r="BQ148" s="11">
        <v>3</v>
      </c>
      <c r="BR148" s="11">
        <v>3</v>
      </c>
      <c r="BS148" s="11">
        <v>2</v>
      </c>
      <c r="BT148" s="11">
        <v>2</v>
      </c>
      <c r="BU148" s="11">
        <v>3</v>
      </c>
      <c r="BV148" s="11">
        <v>2</v>
      </c>
      <c r="BW148" s="11">
        <v>4</v>
      </c>
      <c r="BX148" s="11">
        <v>2</v>
      </c>
      <c r="BY148" s="5"/>
      <c r="BZ148" s="5"/>
      <c r="CA148" s="5"/>
      <c r="CB148" s="5"/>
      <c r="CC148" s="5"/>
      <c r="CD148" s="5"/>
      <c r="CE148" s="5"/>
      <c r="CF148" s="5"/>
      <c r="CG148" s="5"/>
      <c r="CH148" s="5"/>
    </row>
    <row r="149" spans="1:86" ht="12.75" x14ac:dyDescent="0.2">
      <c r="A149">
        <v>248</v>
      </c>
      <c r="B149" s="26">
        <v>47690.890972222798</v>
      </c>
      <c r="C149" s="26">
        <v>47341.531249999302</v>
      </c>
      <c r="D149" s="36">
        <v>197839</v>
      </c>
      <c r="E149" s="11">
        <v>1</v>
      </c>
      <c r="F149" s="11">
        <v>0</v>
      </c>
      <c r="G149" s="31">
        <v>0</v>
      </c>
      <c r="H149" s="11">
        <v>131</v>
      </c>
      <c r="I149" s="11">
        <v>149436</v>
      </c>
      <c r="J149" s="11" t="s">
        <v>155</v>
      </c>
      <c r="K149" s="11" t="s">
        <v>156</v>
      </c>
      <c r="L149" s="11">
        <v>0</v>
      </c>
      <c r="M149" s="11"/>
      <c r="N149" s="11" t="s">
        <v>613</v>
      </c>
      <c r="O149" s="11" t="s">
        <v>797</v>
      </c>
      <c r="P149" s="43">
        <v>91201</v>
      </c>
      <c r="Q149" s="11" t="s">
        <v>284</v>
      </c>
      <c r="R149" s="11" t="s">
        <v>231</v>
      </c>
      <c r="S149" s="11" t="s">
        <v>874</v>
      </c>
      <c r="T149" s="11">
        <v>0</v>
      </c>
      <c r="U149" s="11">
        <v>0</v>
      </c>
      <c r="V149" s="11"/>
      <c r="W149" s="11">
        <v>1</v>
      </c>
      <c r="X149" s="11">
        <v>10</v>
      </c>
      <c r="Y149" s="11">
        <v>10</v>
      </c>
      <c r="Z149" s="11">
        <v>10</v>
      </c>
      <c r="AA149" s="11">
        <v>10</v>
      </c>
      <c r="AB149" s="11">
        <v>10</v>
      </c>
      <c r="AC149" s="11">
        <v>10</v>
      </c>
      <c r="AD149" s="11">
        <v>10</v>
      </c>
      <c r="AE149" s="11">
        <v>10</v>
      </c>
      <c r="AF149" s="11">
        <v>10</v>
      </c>
      <c r="AG149" s="11">
        <v>10</v>
      </c>
      <c r="AH149" s="11">
        <v>10</v>
      </c>
      <c r="AI149" s="11">
        <v>0</v>
      </c>
      <c r="AJ149" s="11">
        <v>0</v>
      </c>
      <c r="AK149" s="11">
        <v>427</v>
      </c>
      <c r="AL149" s="11">
        <v>3146</v>
      </c>
      <c r="AM149" s="11">
        <v>717</v>
      </c>
      <c r="AN149" s="11">
        <v>1463</v>
      </c>
      <c r="AO149" s="11">
        <v>881</v>
      </c>
      <c r="AP149" s="11">
        <v>1921</v>
      </c>
      <c r="AQ149" s="11">
        <v>1576</v>
      </c>
      <c r="AR149" s="11">
        <v>4900</v>
      </c>
      <c r="AS149" s="11">
        <v>8053</v>
      </c>
      <c r="AT149" s="11">
        <v>727</v>
      </c>
      <c r="AU149" s="11">
        <v>2736</v>
      </c>
      <c r="AV149" s="11">
        <v>6898</v>
      </c>
      <c r="AW149" s="11">
        <v>5683</v>
      </c>
      <c r="AX149" s="11">
        <v>9214</v>
      </c>
      <c r="AY149" s="11">
        <v>11</v>
      </c>
      <c r="AZ149" s="11">
        <v>15</v>
      </c>
      <c r="BA149" s="11">
        <v>12</v>
      </c>
      <c r="BB149" s="11">
        <v>12</v>
      </c>
      <c r="BC149" s="11">
        <v>15</v>
      </c>
      <c r="BD149" s="11">
        <v>16</v>
      </c>
      <c r="BE149" s="11">
        <v>6</v>
      </c>
      <c r="BF149" s="11">
        <v>5</v>
      </c>
      <c r="BG149" s="11">
        <v>9</v>
      </c>
      <c r="BH149" s="11">
        <v>5</v>
      </c>
      <c r="BI149" s="11">
        <v>11</v>
      </c>
      <c r="BJ149" s="11">
        <v>13</v>
      </c>
      <c r="BK149" s="11">
        <v>6</v>
      </c>
      <c r="BL149" s="11">
        <v>17</v>
      </c>
      <c r="BM149" s="11">
        <v>7</v>
      </c>
      <c r="BN149" s="11">
        <v>10</v>
      </c>
      <c r="BO149" s="11">
        <v>13</v>
      </c>
      <c r="BP149" s="11">
        <v>13</v>
      </c>
      <c r="BQ149" s="11">
        <v>20</v>
      </c>
      <c r="BR149" s="11">
        <v>21</v>
      </c>
      <c r="BS149" s="11">
        <v>52</v>
      </c>
      <c r="BT149" s="11">
        <v>18</v>
      </c>
      <c r="BU149" s="11">
        <v>27</v>
      </c>
      <c r="BV149" s="11">
        <v>30</v>
      </c>
      <c r="BW149" s="11">
        <v>10</v>
      </c>
      <c r="BX149" s="11">
        <v>1</v>
      </c>
      <c r="BY149" s="5"/>
      <c r="BZ149" s="5"/>
      <c r="CA149" s="5"/>
      <c r="CB149" s="5"/>
      <c r="CC149" s="5"/>
      <c r="CD149" s="5"/>
      <c r="CE149" s="5"/>
      <c r="CF149" s="5"/>
      <c r="CG149" s="5"/>
      <c r="CH149" s="5"/>
    </row>
    <row r="150" spans="1:86" ht="12.75" x14ac:dyDescent="0.2">
      <c r="A150">
        <v>249</v>
      </c>
      <c r="B150" s="26">
        <v>47710.959027778299</v>
      </c>
      <c r="C150" s="26">
        <v>47359.248611110401</v>
      </c>
      <c r="D150" s="36">
        <v>87040</v>
      </c>
      <c r="E150" s="11">
        <v>1</v>
      </c>
      <c r="F150" s="11">
        <v>0</v>
      </c>
      <c r="G150" s="31">
        <v>0</v>
      </c>
      <c r="H150" s="11">
        <v>131</v>
      </c>
      <c r="I150" s="11">
        <v>81461</v>
      </c>
      <c r="J150" s="11" t="s">
        <v>155</v>
      </c>
      <c r="K150" s="11" t="s">
        <v>156</v>
      </c>
      <c r="L150" s="11">
        <v>0</v>
      </c>
      <c r="M150" s="11"/>
      <c r="N150" s="11" t="s">
        <v>613</v>
      </c>
      <c r="O150" s="11" t="s">
        <v>797</v>
      </c>
      <c r="P150" s="43">
        <v>91201</v>
      </c>
      <c r="Q150" s="11" t="s">
        <v>157</v>
      </c>
      <c r="R150" s="11" t="s">
        <v>157</v>
      </c>
      <c r="S150" s="11" t="s">
        <v>157</v>
      </c>
      <c r="T150" s="11">
        <v>0</v>
      </c>
      <c r="U150" s="11">
        <v>0</v>
      </c>
      <c r="V150" s="11"/>
      <c r="W150" s="11">
        <v>1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712</v>
      </c>
      <c r="AL150" s="11">
        <v>4558</v>
      </c>
      <c r="AM150" s="11">
        <v>108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6</v>
      </c>
      <c r="AZ150" s="11">
        <v>5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12</v>
      </c>
      <c r="BM150" s="11">
        <v>2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5"/>
      <c r="BZ150" s="5"/>
      <c r="CA150" s="5"/>
      <c r="CB150" s="5"/>
      <c r="CC150" s="5"/>
      <c r="CD150" s="5"/>
      <c r="CE150" s="5"/>
      <c r="CF150" s="5"/>
      <c r="CG150" s="5"/>
      <c r="CH150" s="5"/>
    </row>
    <row r="151" spans="1:86" ht="12.75" x14ac:dyDescent="0.2">
      <c r="A151">
        <v>250</v>
      </c>
      <c r="B151" s="26">
        <v>47731.027083333902</v>
      </c>
      <c r="C151" s="26">
        <v>47376.9659722215</v>
      </c>
      <c r="D151" s="36">
        <v>241365</v>
      </c>
      <c r="E151" s="11">
        <v>1</v>
      </c>
      <c r="F151" s="11">
        <v>0</v>
      </c>
      <c r="G151" s="31">
        <v>0</v>
      </c>
      <c r="H151" s="11">
        <v>131</v>
      </c>
      <c r="I151" s="11">
        <v>74072</v>
      </c>
      <c r="J151" s="11" t="s">
        <v>155</v>
      </c>
      <c r="K151" s="11" t="s">
        <v>156</v>
      </c>
      <c r="L151" s="11">
        <v>0</v>
      </c>
      <c r="M151" s="11">
        <v>1</v>
      </c>
      <c r="N151" s="11" t="s">
        <v>296</v>
      </c>
      <c r="O151" s="11" t="s">
        <v>798</v>
      </c>
      <c r="P151" s="43">
        <v>85345</v>
      </c>
      <c r="Q151" s="11" t="s">
        <v>504</v>
      </c>
      <c r="R151" s="11" t="s">
        <v>381</v>
      </c>
      <c r="S151" s="11" t="s">
        <v>874</v>
      </c>
      <c r="T151" s="11">
        <v>0</v>
      </c>
      <c r="U151" s="11">
        <v>0</v>
      </c>
      <c r="V151" s="11"/>
      <c r="W151" s="11">
        <v>1</v>
      </c>
      <c r="X151" s="11">
        <v>10</v>
      </c>
      <c r="Y151" s="11">
        <v>10</v>
      </c>
      <c r="Z151" s="11">
        <v>10</v>
      </c>
      <c r="AA151" s="11">
        <v>10</v>
      </c>
      <c r="AB151" s="11">
        <v>10</v>
      </c>
      <c r="AC151" s="11">
        <v>10</v>
      </c>
      <c r="AD151" s="11">
        <v>10</v>
      </c>
      <c r="AE151" s="11">
        <v>10</v>
      </c>
      <c r="AF151" s="11">
        <v>10</v>
      </c>
      <c r="AG151" s="11">
        <v>10</v>
      </c>
      <c r="AH151" s="11">
        <v>10</v>
      </c>
      <c r="AI151" s="11">
        <v>0</v>
      </c>
      <c r="AJ151" s="11">
        <v>10</v>
      </c>
      <c r="AK151" s="11">
        <v>2297</v>
      </c>
      <c r="AL151" s="11">
        <v>83123</v>
      </c>
      <c r="AM151" s="11">
        <v>913</v>
      </c>
      <c r="AN151" s="11">
        <v>3184</v>
      </c>
      <c r="AO151" s="11">
        <v>31798</v>
      </c>
      <c r="AP151" s="11">
        <v>3773</v>
      </c>
      <c r="AQ151" s="11">
        <v>546</v>
      </c>
      <c r="AR151" s="11">
        <v>4278</v>
      </c>
      <c r="AS151" s="11">
        <v>4403</v>
      </c>
      <c r="AT151" s="11">
        <v>1211</v>
      </c>
      <c r="AU151" s="11">
        <v>1660</v>
      </c>
      <c r="AV151" s="11">
        <v>1149</v>
      </c>
      <c r="AW151" s="11">
        <v>26670</v>
      </c>
      <c r="AX151" s="11">
        <v>1970</v>
      </c>
      <c r="AY151" s="11">
        <v>10</v>
      </c>
      <c r="AZ151" s="11">
        <v>10</v>
      </c>
      <c r="BA151" s="11">
        <v>11</v>
      </c>
      <c r="BB151" s="11">
        <v>13</v>
      </c>
      <c r="BC151" s="11">
        <v>4</v>
      </c>
      <c r="BD151" s="11">
        <v>5</v>
      </c>
      <c r="BE151" s="11">
        <v>10</v>
      </c>
      <c r="BF151" s="11">
        <v>7</v>
      </c>
      <c r="BG151" s="11">
        <v>6</v>
      </c>
      <c r="BH151" s="11">
        <v>7</v>
      </c>
      <c r="BI151" s="11">
        <v>8</v>
      </c>
      <c r="BJ151" s="11">
        <v>13</v>
      </c>
      <c r="BK151" s="11">
        <v>22</v>
      </c>
      <c r="BL151" s="11">
        <v>6</v>
      </c>
      <c r="BM151" s="11">
        <v>2</v>
      </c>
      <c r="BN151" s="11">
        <v>7</v>
      </c>
      <c r="BO151" s="11">
        <v>22</v>
      </c>
      <c r="BP151" s="11">
        <v>28</v>
      </c>
      <c r="BQ151" s="11">
        <v>10</v>
      </c>
      <c r="BR151" s="11">
        <v>13</v>
      </c>
      <c r="BS151" s="11">
        <v>12</v>
      </c>
      <c r="BT151" s="11">
        <v>5</v>
      </c>
      <c r="BU151" s="11">
        <v>16</v>
      </c>
      <c r="BV151" s="11">
        <v>8</v>
      </c>
      <c r="BW151" s="11">
        <v>70</v>
      </c>
      <c r="BX151" s="11">
        <v>12</v>
      </c>
      <c r="BY151" s="5"/>
      <c r="BZ151" s="5"/>
      <c r="CA151" s="5"/>
      <c r="CB151" s="5"/>
      <c r="CC151" s="5"/>
      <c r="CD151" s="5"/>
      <c r="CE151" s="5"/>
      <c r="CF151" s="5"/>
      <c r="CG151" s="5"/>
      <c r="CH151" s="5"/>
    </row>
    <row r="152" spans="1:86" ht="12.75" x14ac:dyDescent="0.2">
      <c r="A152">
        <v>251</v>
      </c>
      <c r="B152" s="26">
        <v>47751.095138889403</v>
      </c>
      <c r="C152" s="26">
        <v>47394.683333332599</v>
      </c>
      <c r="D152" s="36">
        <v>254868</v>
      </c>
      <c r="E152" s="11">
        <v>1</v>
      </c>
      <c r="F152" s="11">
        <v>0</v>
      </c>
      <c r="G152" s="31">
        <v>0</v>
      </c>
      <c r="H152" s="11">
        <v>131</v>
      </c>
      <c r="I152" s="11">
        <v>150875</v>
      </c>
      <c r="J152" s="11" t="s">
        <v>155</v>
      </c>
      <c r="K152" s="11" t="s">
        <v>156</v>
      </c>
      <c r="L152" s="11">
        <v>0</v>
      </c>
      <c r="M152" s="11">
        <v>3</v>
      </c>
      <c r="N152" s="11" t="s">
        <v>238</v>
      </c>
      <c r="O152" s="11" t="s">
        <v>802</v>
      </c>
      <c r="P152" s="43">
        <v>98101</v>
      </c>
      <c r="Q152" s="11" t="s">
        <v>465</v>
      </c>
      <c r="R152" s="11" t="s">
        <v>862</v>
      </c>
      <c r="S152" s="11" t="s">
        <v>874</v>
      </c>
      <c r="T152" s="11">
        <v>0</v>
      </c>
      <c r="U152" s="11">
        <v>0</v>
      </c>
      <c r="V152" s="11"/>
      <c r="W152" s="11">
        <v>1</v>
      </c>
      <c r="X152" s="11">
        <v>10</v>
      </c>
      <c r="Y152" s="11">
        <v>10</v>
      </c>
      <c r="Z152" s="11">
        <v>10</v>
      </c>
      <c r="AA152" s="11">
        <v>10</v>
      </c>
      <c r="AB152" s="11">
        <v>10</v>
      </c>
      <c r="AC152" s="11">
        <v>10</v>
      </c>
      <c r="AD152" s="11">
        <v>10</v>
      </c>
      <c r="AE152" s="11">
        <v>10</v>
      </c>
      <c r="AF152" s="11">
        <v>10</v>
      </c>
      <c r="AG152" s="11">
        <v>10</v>
      </c>
      <c r="AH152" s="11">
        <v>10</v>
      </c>
      <c r="AI152" s="11">
        <v>10</v>
      </c>
      <c r="AJ152" s="11">
        <v>10</v>
      </c>
      <c r="AK152" s="11">
        <v>646</v>
      </c>
      <c r="AL152" s="11">
        <v>16066</v>
      </c>
      <c r="AM152" s="11">
        <v>33958</v>
      </c>
      <c r="AN152" s="11">
        <v>8421</v>
      </c>
      <c r="AO152" s="11">
        <v>4445</v>
      </c>
      <c r="AP152" s="11">
        <v>7653</v>
      </c>
      <c r="AQ152" s="11">
        <v>1781</v>
      </c>
      <c r="AR152" s="11">
        <v>1547</v>
      </c>
      <c r="AS152" s="11">
        <v>1542</v>
      </c>
      <c r="AT152" s="11">
        <v>2676</v>
      </c>
      <c r="AU152" s="11">
        <v>3739</v>
      </c>
      <c r="AV152" s="11">
        <v>4266</v>
      </c>
      <c r="AW152" s="11">
        <v>3356</v>
      </c>
      <c r="AX152" s="11">
        <v>13734</v>
      </c>
      <c r="AY152" s="11">
        <v>6</v>
      </c>
      <c r="AZ152" s="11">
        <v>6</v>
      </c>
      <c r="BA152" s="11">
        <v>4</v>
      </c>
      <c r="BB152" s="11">
        <v>7</v>
      </c>
      <c r="BC152" s="11">
        <v>5</v>
      </c>
      <c r="BD152" s="11">
        <v>5</v>
      </c>
      <c r="BE152" s="11">
        <v>7</v>
      </c>
      <c r="BF152" s="11">
        <v>6</v>
      </c>
      <c r="BG152" s="11">
        <v>5</v>
      </c>
      <c r="BH152" s="11">
        <v>6</v>
      </c>
      <c r="BI152" s="11">
        <v>7</v>
      </c>
      <c r="BJ152" s="11">
        <v>11</v>
      </c>
      <c r="BK152" s="11">
        <v>19</v>
      </c>
      <c r="BL152" s="11">
        <v>19</v>
      </c>
      <c r="BM152" s="11">
        <v>17</v>
      </c>
      <c r="BN152" s="11">
        <v>12</v>
      </c>
      <c r="BO152" s="11">
        <v>18</v>
      </c>
      <c r="BP152" s="11">
        <v>16</v>
      </c>
      <c r="BQ152" s="11">
        <v>7</v>
      </c>
      <c r="BR152" s="11">
        <v>4</v>
      </c>
      <c r="BS152" s="11">
        <v>3</v>
      </c>
      <c r="BT152" s="11">
        <v>5</v>
      </c>
      <c r="BU152" s="11">
        <v>9</v>
      </c>
      <c r="BV152" s="11">
        <v>10</v>
      </c>
      <c r="BW152" s="11">
        <v>3</v>
      </c>
      <c r="BX152" s="11">
        <v>18</v>
      </c>
      <c r="BY152" s="5"/>
      <c r="BZ152" s="5"/>
      <c r="CA152" s="5"/>
      <c r="CB152" s="5"/>
      <c r="CC152" s="5"/>
      <c r="CD152" s="5"/>
      <c r="CE152" s="5"/>
      <c r="CF152" s="5"/>
      <c r="CG152" s="5"/>
      <c r="CH152" s="5"/>
    </row>
    <row r="153" spans="1:86" ht="12.75" x14ac:dyDescent="0.2">
      <c r="A153">
        <v>252</v>
      </c>
      <c r="B153" s="26">
        <v>47771.163194444998</v>
      </c>
      <c r="C153" s="26">
        <v>47412.400694443699</v>
      </c>
      <c r="D153" s="36">
        <v>259174</v>
      </c>
      <c r="E153" s="11">
        <v>2</v>
      </c>
      <c r="F153" s="11">
        <v>0</v>
      </c>
      <c r="G153" s="31">
        <v>0</v>
      </c>
      <c r="H153" s="11">
        <v>131</v>
      </c>
      <c r="I153" s="11">
        <v>175152</v>
      </c>
      <c r="J153" s="11" t="s">
        <v>155</v>
      </c>
      <c r="K153" s="11" t="s">
        <v>208</v>
      </c>
      <c r="L153" s="11">
        <v>0</v>
      </c>
      <c r="M153" s="11">
        <v>1</v>
      </c>
      <c r="N153" s="11" t="s">
        <v>512</v>
      </c>
      <c r="O153" s="11" t="s">
        <v>793</v>
      </c>
      <c r="P153" s="43">
        <v>22003</v>
      </c>
      <c r="Q153" s="11" t="s">
        <v>157</v>
      </c>
      <c r="R153" s="11" t="s">
        <v>157</v>
      </c>
      <c r="S153" s="11" t="s">
        <v>157</v>
      </c>
      <c r="T153" s="11">
        <v>0</v>
      </c>
      <c r="U153" s="11">
        <v>0</v>
      </c>
      <c r="V153" s="11"/>
      <c r="W153" s="11">
        <v>1</v>
      </c>
      <c r="X153" s="11">
        <v>10</v>
      </c>
      <c r="Y153" s="11">
        <v>10</v>
      </c>
      <c r="Z153" s="11">
        <v>10</v>
      </c>
      <c r="AA153" s="11">
        <v>10</v>
      </c>
      <c r="AB153" s="11">
        <v>10</v>
      </c>
      <c r="AC153" s="11">
        <v>10</v>
      </c>
      <c r="AD153" s="11">
        <v>10</v>
      </c>
      <c r="AE153" s="11">
        <v>10</v>
      </c>
      <c r="AF153" s="11">
        <v>10</v>
      </c>
      <c r="AG153" s="11">
        <v>10</v>
      </c>
      <c r="AH153" s="11">
        <v>0</v>
      </c>
      <c r="AI153" s="11">
        <v>0</v>
      </c>
      <c r="AJ153" s="11">
        <v>0</v>
      </c>
      <c r="AK153" s="11">
        <v>21</v>
      </c>
      <c r="AL153" s="11">
        <v>1058</v>
      </c>
      <c r="AM153" s="11">
        <v>1198</v>
      </c>
      <c r="AN153" s="11">
        <v>1398</v>
      </c>
      <c r="AO153" s="11">
        <v>1351</v>
      </c>
      <c r="AP153" s="11">
        <v>8736</v>
      </c>
      <c r="AQ153" s="11">
        <v>1463</v>
      </c>
      <c r="AR153" s="11">
        <v>5764</v>
      </c>
      <c r="AS153" s="11">
        <v>1025</v>
      </c>
      <c r="AT153" s="11">
        <v>9911</v>
      </c>
      <c r="AU153" s="11">
        <v>4161</v>
      </c>
      <c r="AV153" s="11">
        <v>2758</v>
      </c>
      <c r="AW153" s="11">
        <v>30473</v>
      </c>
      <c r="AX153" s="11">
        <v>9237</v>
      </c>
      <c r="AY153" s="11">
        <v>9</v>
      </c>
      <c r="AZ153" s="11">
        <v>9</v>
      </c>
      <c r="BA153" s="11">
        <v>9</v>
      </c>
      <c r="BB153" s="11">
        <v>13</v>
      </c>
      <c r="BC153" s="11">
        <v>8</v>
      </c>
      <c r="BD153" s="11">
        <v>9</v>
      </c>
      <c r="BE153" s="11">
        <v>12</v>
      </c>
      <c r="BF153" s="11">
        <v>11</v>
      </c>
      <c r="BG153" s="11">
        <v>9</v>
      </c>
      <c r="BH153" s="11">
        <v>10</v>
      </c>
      <c r="BI153" s="11">
        <v>10</v>
      </c>
      <c r="BJ153" s="11">
        <v>12</v>
      </c>
      <c r="BK153" s="11">
        <v>0</v>
      </c>
      <c r="BL153" s="11">
        <v>10</v>
      </c>
      <c r="BM153" s="11">
        <v>7</v>
      </c>
      <c r="BN153" s="11">
        <v>5</v>
      </c>
      <c r="BO153" s="11">
        <v>8</v>
      </c>
      <c r="BP153" s="11">
        <v>17</v>
      </c>
      <c r="BQ153" s="11">
        <v>5</v>
      </c>
      <c r="BR153" s="11">
        <v>8</v>
      </c>
      <c r="BS153" s="11">
        <v>11</v>
      </c>
      <c r="BT153" s="11">
        <v>15</v>
      </c>
      <c r="BU153" s="11">
        <v>16</v>
      </c>
      <c r="BV153" s="11">
        <v>21</v>
      </c>
      <c r="BW153" s="11">
        <v>10</v>
      </c>
      <c r="BX153" s="11">
        <v>0</v>
      </c>
      <c r="BY153" s="5"/>
      <c r="BZ153" s="5"/>
      <c r="CA153" s="5"/>
      <c r="CB153" s="5"/>
      <c r="CC153" s="5"/>
      <c r="CD153" s="5"/>
      <c r="CE153" s="5"/>
      <c r="CF153" s="5"/>
      <c r="CG153" s="5"/>
      <c r="CH153" s="5"/>
    </row>
    <row r="154" spans="1:86" ht="12.75" x14ac:dyDescent="0.2">
      <c r="A154">
        <v>253</v>
      </c>
      <c r="B154" s="26">
        <v>47791.231250000601</v>
      </c>
      <c r="C154" s="26">
        <v>47430.118055554798</v>
      </c>
      <c r="D154" s="36">
        <v>254684</v>
      </c>
      <c r="E154" s="11">
        <v>1</v>
      </c>
      <c r="F154" s="11">
        <v>0</v>
      </c>
      <c r="G154" s="31">
        <v>0</v>
      </c>
      <c r="H154" s="11">
        <v>131</v>
      </c>
      <c r="I154" s="11">
        <v>204375</v>
      </c>
      <c r="J154" s="11" t="s">
        <v>155</v>
      </c>
      <c r="K154" s="11" t="s">
        <v>156</v>
      </c>
      <c r="L154" s="11">
        <v>0</v>
      </c>
      <c r="M154" s="11">
        <v>2</v>
      </c>
      <c r="N154" s="11" t="s">
        <v>165</v>
      </c>
      <c r="O154" s="11" t="s">
        <v>783</v>
      </c>
      <c r="P154" s="43">
        <v>10001</v>
      </c>
      <c r="Q154" s="11" t="s">
        <v>463</v>
      </c>
      <c r="R154" s="11" t="s">
        <v>231</v>
      </c>
      <c r="S154" s="11" t="s">
        <v>874</v>
      </c>
      <c r="T154" s="11">
        <v>0</v>
      </c>
      <c r="U154" s="11">
        <v>0</v>
      </c>
      <c r="V154" s="11"/>
      <c r="W154" s="11">
        <v>1</v>
      </c>
      <c r="X154" s="11">
        <v>10</v>
      </c>
      <c r="Y154" s="11">
        <v>10</v>
      </c>
      <c r="Z154" s="11">
        <v>10</v>
      </c>
      <c r="AA154" s="11">
        <v>10</v>
      </c>
      <c r="AB154" s="11">
        <v>10</v>
      </c>
      <c r="AC154" s="11">
        <v>10</v>
      </c>
      <c r="AD154" s="11">
        <v>10</v>
      </c>
      <c r="AE154" s="11">
        <v>10</v>
      </c>
      <c r="AF154" s="11">
        <v>10</v>
      </c>
      <c r="AG154" s="11">
        <v>10</v>
      </c>
      <c r="AH154" s="11">
        <v>10</v>
      </c>
      <c r="AI154" s="11">
        <v>0</v>
      </c>
      <c r="AJ154" s="11">
        <v>10</v>
      </c>
      <c r="AK154" s="11">
        <v>33</v>
      </c>
      <c r="AL154" s="11">
        <v>1099</v>
      </c>
      <c r="AM154" s="11">
        <v>353</v>
      </c>
      <c r="AN154" s="11">
        <v>786</v>
      </c>
      <c r="AO154" s="11">
        <v>604</v>
      </c>
      <c r="AP154" s="11">
        <v>3362</v>
      </c>
      <c r="AQ154" s="11">
        <v>1660</v>
      </c>
      <c r="AR154" s="11">
        <v>2649</v>
      </c>
      <c r="AS154" s="11">
        <v>1077</v>
      </c>
      <c r="AT154" s="11">
        <v>434</v>
      </c>
      <c r="AU154" s="11">
        <v>5688</v>
      </c>
      <c r="AV154" s="11">
        <v>1934</v>
      </c>
      <c r="AW154" s="11">
        <v>24395</v>
      </c>
      <c r="AX154" s="11">
        <v>6010</v>
      </c>
      <c r="AY154" s="11">
        <v>9</v>
      </c>
      <c r="AZ154" s="11">
        <v>11</v>
      </c>
      <c r="BA154" s="11">
        <v>10</v>
      </c>
      <c r="BB154" s="11">
        <v>12</v>
      </c>
      <c r="BC154" s="11">
        <v>9</v>
      </c>
      <c r="BD154" s="11">
        <v>9</v>
      </c>
      <c r="BE154" s="11">
        <v>17</v>
      </c>
      <c r="BF154" s="11">
        <v>11</v>
      </c>
      <c r="BG154" s="11">
        <v>11</v>
      </c>
      <c r="BH154" s="11">
        <v>9</v>
      </c>
      <c r="BI154" s="11">
        <v>14</v>
      </c>
      <c r="BJ154" s="11">
        <v>15</v>
      </c>
      <c r="BK154" s="11">
        <v>26</v>
      </c>
      <c r="BL154" s="11">
        <v>10</v>
      </c>
      <c r="BM154" s="11">
        <v>5</v>
      </c>
      <c r="BN154" s="11">
        <v>8</v>
      </c>
      <c r="BO154" s="11">
        <v>5</v>
      </c>
      <c r="BP154" s="11">
        <v>25</v>
      </c>
      <c r="BQ154" s="11">
        <v>26</v>
      </c>
      <c r="BR154" s="11">
        <v>12</v>
      </c>
      <c r="BS154" s="11">
        <v>7</v>
      </c>
      <c r="BT154" s="11">
        <v>4</v>
      </c>
      <c r="BU154" s="11">
        <v>23</v>
      </c>
      <c r="BV154" s="11">
        <v>14</v>
      </c>
      <c r="BW154" s="11">
        <v>40</v>
      </c>
      <c r="BX154" s="11">
        <v>28</v>
      </c>
      <c r="BY154" s="5"/>
      <c r="BZ154" s="5"/>
      <c r="CA154" s="5"/>
      <c r="CB154" s="5"/>
      <c r="CC154" s="5"/>
      <c r="CD154" s="5"/>
      <c r="CE154" s="5"/>
      <c r="CF154" s="5"/>
      <c r="CG154" s="5"/>
      <c r="CH154" s="5"/>
    </row>
    <row r="155" spans="1:86" ht="12.75" x14ac:dyDescent="0.2">
      <c r="A155">
        <v>254</v>
      </c>
      <c r="B155" s="26">
        <v>47811.299305556102</v>
      </c>
      <c r="C155" s="26">
        <v>47447.835416665897</v>
      </c>
      <c r="D155" s="36">
        <v>237431</v>
      </c>
      <c r="E155" s="11">
        <v>1</v>
      </c>
      <c r="F155" s="11">
        <v>0</v>
      </c>
      <c r="G155" s="31">
        <v>0</v>
      </c>
      <c r="H155" s="11">
        <v>131</v>
      </c>
      <c r="I155" s="11">
        <v>126699</v>
      </c>
      <c r="J155" s="11" t="s">
        <v>155</v>
      </c>
      <c r="K155" s="11" t="s">
        <v>156</v>
      </c>
      <c r="L155" s="11">
        <v>0</v>
      </c>
      <c r="M155" s="11">
        <v>3</v>
      </c>
      <c r="N155" s="11" t="s">
        <v>469</v>
      </c>
      <c r="O155" s="11" t="s">
        <v>797</v>
      </c>
      <c r="P155" s="43">
        <v>90001</v>
      </c>
      <c r="Q155" s="11" t="s">
        <v>284</v>
      </c>
      <c r="R155" s="11" t="s">
        <v>231</v>
      </c>
      <c r="S155" s="11" t="s">
        <v>874</v>
      </c>
      <c r="T155" s="11">
        <v>0</v>
      </c>
      <c r="U155" s="11">
        <v>0</v>
      </c>
      <c r="V155" s="11"/>
      <c r="W155" s="11">
        <v>1</v>
      </c>
      <c r="X155" s="11">
        <v>10</v>
      </c>
      <c r="Y155" s="11">
        <v>10</v>
      </c>
      <c r="Z155" s="11">
        <v>10</v>
      </c>
      <c r="AA155" s="11">
        <v>10</v>
      </c>
      <c r="AB155" s="11">
        <v>10</v>
      </c>
      <c r="AC155" s="11">
        <v>10</v>
      </c>
      <c r="AD155" s="11">
        <v>10</v>
      </c>
      <c r="AE155" s="11">
        <v>10</v>
      </c>
      <c r="AF155" s="11">
        <v>10</v>
      </c>
      <c r="AG155" s="11">
        <v>10</v>
      </c>
      <c r="AH155" s="11">
        <v>0</v>
      </c>
      <c r="AI155" s="11">
        <v>0</v>
      </c>
      <c r="AJ155" s="11">
        <v>0</v>
      </c>
      <c r="AK155" s="11">
        <v>9259</v>
      </c>
      <c r="AL155" s="11">
        <v>18391</v>
      </c>
      <c r="AM155" s="11">
        <v>5221</v>
      </c>
      <c r="AN155" s="11">
        <v>2549</v>
      </c>
      <c r="AO155" s="11">
        <v>1537</v>
      </c>
      <c r="AP155" s="11">
        <v>11510</v>
      </c>
      <c r="AQ155" s="11">
        <v>21945</v>
      </c>
      <c r="AR155" s="11">
        <v>3704</v>
      </c>
      <c r="AS155" s="11">
        <v>13077</v>
      </c>
      <c r="AT155" s="11">
        <v>12826</v>
      </c>
      <c r="AU155" s="11">
        <v>5178</v>
      </c>
      <c r="AV155" s="11">
        <v>936</v>
      </c>
      <c r="AW155" s="11">
        <v>4074</v>
      </c>
      <c r="AX155" s="11">
        <v>351</v>
      </c>
      <c r="AY155" s="11">
        <v>9</v>
      </c>
      <c r="AZ155" s="11">
        <v>9</v>
      </c>
      <c r="BA155" s="11">
        <v>9</v>
      </c>
      <c r="BB155" s="11">
        <v>14</v>
      </c>
      <c r="BC155" s="11">
        <v>8</v>
      </c>
      <c r="BD155" s="11">
        <v>9</v>
      </c>
      <c r="BE155" s="11">
        <v>12</v>
      </c>
      <c r="BF155" s="11">
        <v>10</v>
      </c>
      <c r="BG155" s="11">
        <v>9</v>
      </c>
      <c r="BH155" s="11">
        <v>10</v>
      </c>
      <c r="BI155" s="11">
        <v>6</v>
      </c>
      <c r="BJ155" s="11">
        <v>11</v>
      </c>
      <c r="BK155" s="11">
        <v>4</v>
      </c>
      <c r="BL155" s="11">
        <v>17</v>
      </c>
      <c r="BM155" s="11">
        <v>17</v>
      </c>
      <c r="BN155" s="11">
        <v>11</v>
      </c>
      <c r="BO155" s="11">
        <v>6</v>
      </c>
      <c r="BP155" s="11">
        <v>22</v>
      </c>
      <c r="BQ155" s="11">
        <v>38</v>
      </c>
      <c r="BR155" s="11">
        <v>15</v>
      </c>
      <c r="BS155" s="11">
        <v>38</v>
      </c>
      <c r="BT155" s="11">
        <v>38</v>
      </c>
      <c r="BU155" s="11">
        <v>13</v>
      </c>
      <c r="BV155" s="11">
        <v>2</v>
      </c>
      <c r="BW155" s="11">
        <v>11</v>
      </c>
      <c r="BX155" s="11">
        <v>1</v>
      </c>
      <c r="BY155" s="5"/>
      <c r="BZ155" s="5"/>
      <c r="CA155" s="5"/>
      <c r="CB155" s="5"/>
      <c r="CC155" s="5"/>
      <c r="CD155" s="5"/>
      <c r="CE155" s="5"/>
      <c r="CF155" s="5"/>
      <c r="CG155" s="5"/>
      <c r="CH155" s="5"/>
    </row>
    <row r="156" spans="1:86" ht="12.75" x14ac:dyDescent="0.2">
      <c r="A156">
        <v>255</v>
      </c>
      <c r="B156" s="26">
        <v>47831.367361111697</v>
      </c>
      <c r="C156" s="26">
        <v>47465.552777776997</v>
      </c>
      <c r="D156" s="36">
        <v>255643</v>
      </c>
      <c r="E156" s="11">
        <v>1</v>
      </c>
      <c r="F156" s="11">
        <v>0</v>
      </c>
      <c r="G156" s="31">
        <v>0</v>
      </c>
      <c r="H156" s="11">
        <v>131</v>
      </c>
      <c r="I156" s="11">
        <v>182154</v>
      </c>
      <c r="J156" s="11" t="s">
        <v>155</v>
      </c>
      <c r="K156" s="11" t="s">
        <v>156</v>
      </c>
      <c r="L156" s="11">
        <v>0</v>
      </c>
      <c r="M156" s="11">
        <v>3</v>
      </c>
      <c r="N156" s="11" t="s">
        <v>209</v>
      </c>
      <c r="O156" s="11" t="s">
        <v>795</v>
      </c>
      <c r="P156" s="43">
        <v>19102</v>
      </c>
      <c r="Q156" s="11" t="s">
        <v>284</v>
      </c>
      <c r="R156" s="11" t="s">
        <v>231</v>
      </c>
      <c r="S156" s="11" t="s">
        <v>874</v>
      </c>
      <c r="T156" s="11">
        <v>0</v>
      </c>
      <c r="U156" s="11">
        <v>0</v>
      </c>
      <c r="V156" s="11"/>
      <c r="W156" s="11">
        <v>1</v>
      </c>
      <c r="X156" s="11">
        <v>10</v>
      </c>
      <c r="Y156" s="11">
        <v>10</v>
      </c>
      <c r="Z156" s="11">
        <v>10</v>
      </c>
      <c r="AA156" s="11">
        <v>10</v>
      </c>
      <c r="AB156" s="11">
        <v>10</v>
      </c>
      <c r="AC156" s="11">
        <v>10</v>
      </c>
      <c r="AD156" s="11">
        <v>10</v>
      </c>
      <c r="AE156" s="11">
        <v>10</v>
      </c>
      <c r="AF156" s="11">
        <v>10</v>
      </c>
      <c r="AG156" s="11">
        <v>10</v>
      </c>
      <c r="AH156" s="11">
        <v>10</v>
      </c>
      <c r="AI156" s="11">
        <v>0</v>
      </c>
      <c r="AJ156" s="11">
        <v>10</v>
      </c>
      <c r="AK156" s="11">
        <v>50</v>
      </c>
      <c r="AL156" s="11">
        <v>3660</v>
      </c>
      <c r="AM156" s="11">
        <v>1303</v>
      </c>
      <c r="AN156" s="11">
        <v>2726</v>
      </c>
      <c r="AO156" s="11">
        <v>1589</v>
      </c>
      <c r="AP156" s="11">
        <v>5075</v>
      </c>
      <c r="AQ156" s="11">
        <v>4204</v>
      </c>
      <c r="AR156" s="11">
        <v>12078</v>
      </c>
      <c r="AS156" s="11">
        <v>4198</v>
      </c>
      <c r="AT156" s="11">
        <v>1172</v>
      </c>
      <c r="AU156" s="11">
        <v>834</v>
      </c>
      <c r="AV156" s="11">
        <v>4242</v>
      </c>
      <c r="AW156" s="11">
        <v>27772</v>
      </c>
      <c r="AX156" s="11">
        <v>4274</v>
      </c>
      <c r="AY156" s="11">
        <v>8</v>
      </c>
      <c r="AZ156" s="11">
        <v>8</v>
      </c>
      <c r="BA156" s="11">
        <v>10</v>
      </c>
      <c r="BB156" s="11">
        <v>11</v>
      </c>
      <c r="BC156" s="11">
        <v>9</v>
      </c>
      <c r="BD156" s="11">
        <v>9</v>
      </c>
      <c r="BE156" s="11">
        <v>10</v>
      </c>
      <c r="BF156" s="11">
        <v>9</v>
      </c>
      <c r="BG156" s="11">
        <v>8</v>
      </c>
      <c r="BH156" s="11">
        <v>11</v>
      </c>
      <c r="BI156" s="11">
        <v>9</v>
      </c>
      <c r="BJ156" s="11">
        <v>12</v>
      </c>
      <c r="BK156" s="11">
        <v>20</v>
      </c>
      <c r="BL156" s="11">
        <v>4</v>
      </c>
      <c r="BM156" s="11">
        <v>4</v>
      </c>
      <c r="BN156" s="11">
        <v>11</v>
      </c>
      <c r="BO156" s="11">
        <v>4</v>
      </c>
      <c r="BP156" s="11">
        <v>21</v>
      </c>
      <c r="BQ156" s="11">
        <v>21</v>
      </c>
      <c r="BR156" s="11">
        <v>7</v>
      </c>
      <c r="BS156" s="11">
        <v>4</v>
      </c>
      <c r="BT156" s="11">
        <v>4</v>
      </c>
      <c r="BU156" s="11">
        <v>6</v>
      </c>
      <c r="BV156" s="11">
        <v>15</v>
      </c>
      <c r="BW156" s="11">
        <v>40</v>
      </c>
      <c r="BX156" s="11">
        <v>17</v>
      </c>
      <c r="BY156" s="5"/>
      <c r="BZ156" s="5"/>
      <c r="CA156" s="5"/>
      <c r="CB156" s="5"/>
      <c r="CC156" s="5"/>
      <c r="CD156" s="5"/>
      <c r="CE156" s="5"/>
      <c r="CF156" s="5"/>
      <c r="CG156" s="5"/>
      <c r="CH156" s="5"/>
    </row>
    <row r="157" spans="1:86" ht="12.75" x14ac:dyDescent="0.2">
      <c r="A157">
        <v>256</v>
      </c>
      <c r="B157" s="26">
        <v>47851.435416667198</v>
      </c>
      <c r="C157" s="26">
        <v>47483.270138888103</v>
      </c>
      <c r="D157" s="36">
        <v>17213</v>
      </c>
      <c r="E157" s="11">
        <v>2</v>
      </c>
      <c r="F157" s="11">
        <v>0</v>
      </c>
      <c r="G157" s="31">
        <v>0</v>
      </c>
      <c r="H157" s="11">
        <v>131</v>
      </c>
      <c r="I157" s="11">
        <v>73</v>
      </c>
      <c r="J157" s="11" t="s">
        <v>155</v>
      </c>
      <c r="K157" s="11" t="s">
        <v>208</v>
      </c>
      <c r="L157" s="11">
        <v>18</v>
      </c>
      <c r="M157" s="11">
        <v>2</v>
      </c>
      <c r="N157" s="11" t="s">
        <v>238</v>
      </c>
      <c r="O157" s="11" t="s">
        <v>802</v>
      </c>
      <c r="P157" s="43">
        <v>98101</v>
      </c>
      <c r="Q157" s="11" t="s">
        <v>643</v>
      </c>
      <c r="R157" s="11" t="s">
        <v>157</v>
      </c>
      <c r="S157" s="11" t="s">
        <v>157</v>
      </c>
      <c r="T157" s="11">
        <v>0</v>
      </c>
      <c r="U157" s="11">
        <v>0</v>
      </c>
      <c r="V157" s="11"/>
      <c r="W157" s="11">
        <v>1</v>
      </c>
      <c r="X157" s="11">
        <v>10</v>
      </c>
      <c r="Y157" s="11">
        <v>10</v>
      </c>
      <c r="Z157" s="11">
        <v>10</v>
      </c>
      <c r="AA157" s="11">
        <v>10</v>
      </c>
      <c r="AB157" s="11">
        <v>10</v>
      </c>
      <c r="AC157" s="11">
        <v>10</v>
      </c>
      <c r="AD157" s="11">
        <v>10</v>
      </c>
      <c r="AE157" s="11">
        <v>10</v>
      </c>
      <c r="AF157" s="11">
        <v>10</v>
      </c>
      <c r="AG157" s="11">
        <v>10</v>
      </c>
      <c r="AH157" s="11">
        <v>10</v>
      </c>
      <c r="AI157" s="11">
        <v>0</v>
      </c>
      <c r="AJ157" s="11">
        <v>10</v>
      </c>
      <c r="AK157" s="11">
        <v>246</v>
      </c>
      <c r="AL157" s="11">
        <v>597</v>
      </c>
      <c r="AM157" s="11">
        <v>104</v>
      </c>
      <c r="AN157" s="11">
        <v>86</v>
      </c>
      <c r="AO157" s="11">
        <v>93</v>
      </c>
      <c r="AP157" s="11">
        <v>103</v>
      </c>
      <c r="AQ157" s="11">
        <v>363</v>
      </c>
      <c r="AR157" s="11">
        <v>5257</v>
      </c>
      <c r="AS157" s="11">
        <v>386</v>
      </c>
      <c r="AT157" s="11">
        <v>1668</v>
      </c>
      <c r="AU157" s="11">
        <v>1478</v>
      </c>
      <c r="AV157" s="11">
        <v>1995</v>
      </c>
      <c r="AW157" s="11">
        <v>3716</v>
      </c>
      <c r="AX157" s="11">
        <v>662</v>
      </c>
      <c r="AY157" s="11">
        <v>11</v>
      </c>
      <c r="AZ157" s="11">
        <v>10</v>
      </c>
      <c r="BA157" s="11">
        <v>9</v>
      </c>
      <c r="BB157" s="11">
        <v>14</v>
      </c>
      <c r="BC157" s="11">
        <v>9</v>
      </c>
      <c r="BD157" s="11">
        <v>10</v>
      </c>
      <c r="BE157" s="11">
        <v>18</v>
      </c>
      <c r="BF157" s="11">
        <v>11</v>
      </c>
      <c r="BG157" s="11">
        <v>13</v>
      </c>
      <c r="BH157" s="11">
        <v>12</v>
      </c>
      <c r="BI157" s="11">
        <v>13</v>
      </c>
      <c r="BJ157" s="11">
        <v>14</v>
      </c>
      <c r="BK157" s="11">
        <v>22</v>
      </c>
      <c r="BL157" s="11">
        <v>11</v>
      </c>
      <c r="BM157" s="11">
        <v>6</v>
      </c>
      <c r="BN157" s="11">
        <v>6</v>
      </c>
      <c r="BO157" s="11">
        <v>6</v>
      </c>
      <c r="BP157" s="11">
        <v>6</v>
      </c>
      <c r="BQ157" s="11">
        <v>6</v>
      </c>
      <c r="BR157" s="11">
        <v>18</v>
      </c>
      <c r="BS157" s="11">
        <v>7</v>
      </c>
      <c r="BT157" s="11">
        <v>19</v>
      </c>
      <c r="BU157" s="11">
        <v>20</v>
      </c>
      <c r="BV157" s="11">
        <v>14</v>
      </c>
      <c r="BW157" s="11">
        <v>52</v>
      </c>
      <c r="BX157" s="11">
        <v>11</v>
      </c>
      <c r="BY157" s="5"/>
      <c r="BZ157" s="5"/>
      <c r="CA157" s="5"/>
      <c r="CB157" s="5"/>
      <c r="CC157" s="5"/>
      <c r="CD157" s="5"/>
      <c r="CE157" s="5"/>
      <c r="CF157" s="5"/>
      <c r="CG157" s="5"/>
      <c r="CH157" s="5"/>
    </row>
    <row r="158" spans="1:86" ht="12.75" x14ac:dyDescent="0.2">
      <c r="A158">
        <v>257</v>
      </c>
      <c r="B158" s="26">
        <v>47871.503472222801</v>
      </c>
      <c r="C158" s="26">
        <v>47500.987499999203</v>
      </c>
      <c r="D158" s="36">
        <v>252801</v>
      </c>
      <c r="E158" s="11">
        <v>1</v>
      </c>
      <c r="F158" s="11">
        <v>0</v>
      </c>
      <c r="G158" s="31">
        <v>0</v>
      </c>
      <c r="H158" s="11">
        <v>131</v>
      </c>
      <c r="I158" s="11">
        <v>205675</v>
      </c>
      <c r="J158" s="11" t="s">
        <v>155</v>
      </c>
      <c r="K158" s="11" t="s">
        <v>156</v>
      </c>
      <c r="L158" s="11">
        <v>0</v>
      </c>
      <c r="M158" s="11">
        <v>4</v>
      </c>
      <c r="N158" s="11" t="s">
        <v>266</v>
      </c>
      <c r="O158" s="11" t="s">
        <v>802</v>
      </c>
      <c r="P158" s="43">
        <v>98201</v>
      </c>
      <c r="Q158" s="11" t="s">
        <v>229</v>
      </c>
      <c r="R158" s="11" t="s">
        <v>229</v>
      </c>
      <c r="S158" s="11" t="s">
        <v>874</v>
      </c>
      <c r="T158" s="11">
        <v>0</v>
      </c>
      <c r="U158" s="11">
        <v>0</v>
      </c>
      <c r="V158" s="11"/>
      <c r="W158" s="11">
        <v>1</v>
      </c>
      <c r="X158" s="11">
        <v>10</v>
      </c>
      <c r="Y158" s="11">
        <v>10</v>
      </c>
      <c r="Z158" s="11">
        <v>10</v>
      </c>
      <c r="AA158" s="11">
        <v>10</v>
      </c>
      <c r="AB158" s="11">
        <v>10</v>
      </c>
      <c r="AC158" s="11">
        <v>10</v>
      </c>
      <c r="AD158" s="11">
        <v>10</v>
      </c>
      <c r="AE158" s="11">
        <v>10</v>
      </c>
      <c r="AF158" s="11">
        <v>10</v>
      </c>
      <c r="AG158" s="11">
        <v>10</v>
      </c>
      <c r="AH158" s="11">
        <v>10</v>
      </c>
      <c r="AI158" s="11">
        <v>10</v>
      </c>
      <c r="AJ158" s="11">
        <v>10</v>
      </c>
      <c r="AK158" s="11">
        <v>172</v>
      </c>
      <c r="AL158" s="11">
        <v>1201</v>
      </c>
      <c r="AM158" s="11">
        <v>516</v>
      </c>
      <c r="AN158" s="11">
        <v>256</v>
      </c>
      <c r="AO158" s="11">
        <v>426</v>
      </c>
      <c r="AP158" s="11">
        <v>30611</v>
      </c>
      <c r="AQ158" s="11">
        <v>3276</v>
      </c>
      <c r="AR158" s="11">
        <v>777</v>
      </c>
      <c r="AS158" s="11">
        <v>1536</v>
      </c>
      <c r="AT158" s="11">
        <v>481</v>
      </c>
      <c r="AU158" s="11">
        <v>860</v>
      </c>
      <c r="AV158" s="11">
        <v>427</v>
      </c>
      <c r="AW158" s="11">
        <v>3548</v>
      </c>
      <c r="AX158" s="11">
        <v>2983</v>
      </c>
      <c r="AY158" s="11">
        <v>8</v>
      </c>
      <c r="AZ158" s="11">
        <v>8</v>
      </c>
      <c r="BA158" s="11">
        <v>8</v>
      </c>
      <c r="BB158" s="11">
        <v>10</v>
      </c>
      <c r="BC158" s="11">
        <v>8</v>
      </c>
      <c r="BD158" s="11">
        <v>8</v>
      </c>
      <c r="BE158" s="11">
        <v>10</v>
      </c>
      <c r="BF158" s="11">
        <v>9</v>
      </c>
      <c r="BG158" s="11">
        <v>8</v>
      </c>
      <c r="BH158" s="11">
        <v>9</v>
      </c>
      <c r="BI158" s="11">
        <v>9</v>
      </c>
      <c r="BJ158" s="11">
        <v>14</v>
      </c>
      <c r="BK158" s="11">
        <v>22</v>
      </c>
      <c r="BL158" s="11">
        <v>6</v>
      </c>
      <c r="BM158" s="11">
        <v>5</v>
      </c>
      <c r="BN158" s="11">
        <v>4</v>
      </c>
      <c r="BO158" s="11">
        <v>4</v>
      </c>
      <c r="BP158" s="11">
        <v>42</v>
      </c>
      <c r="BQ158" s="11">
        <v>21</v>
      </c>
      <c r="BR158" s="11">
        <v>7</v>
      </c>
      <c r="BS158" s="11">
        <v>16</v>
      </c>
      <c r="BT158" s="11">
        <v>4</v>
      </c>
      <c r="BU158" s="11">
        <v>5</v>
      </c>
      <c r="BV158" s="11">
        <v>5</v>
      </c>
      <c r="BW158" s="11">
        <v>13</v>
      </c>
      <c r="BX158" s="11">
        <v>16</v>
      </c>
      <c r="BY158" s="5"/>
      <c r="BZ158" s="5"/>
      <c r="CA158" s="5"/>
      <c r="CB158" s="5"/>
      <c r="CC158" s="5"/>
      <c r="CD158" s="5"/>
      <c r="CE158" s="5"/>
      <c r="CF158" s="5"/>
      <c r="CG158" s="5"/>
      <c r="CH158" s="5"/>
    </row>
    <row r="159" spans="1:86" ht="12.75" x14ac:dyDescent="0.2">
      <c r="A159">
        <v>258</v>
      </c>
      <c r="B159" s="26">
        <v>47891.571527778397</v>
      </c>
      <c r="C159" s="26">
        <v>47518.704861110396</v>
      </c>
      <c r="D159" s="36">
        <v>3221</v>
      </c>
      <c r="E159" s="11">
        <v>1</v>
      </c>
      <c r="F159" s="11">
        <v>0</v>
      </c>
      <c r="G159" s="31">
        <v>0</v>
      </c>
      <c r="H159" s="11">
        <v>131</v>
      </c>
      <c r="I159" s="11">
        <v>0</v>
      </c>
      <c r="J159" s="11" t="s">
        <v>155</v>
      </c>
      <c r="K159" s="11" t="s">
        <v>156</v>
      </c>
      <c r="L159" s="11">
        <v>0</v>
      </c>
      <c r="M159" s="11">
        <v>1</v>
      </c>
      <c r="N159" s="11" t="s">
        <v>173</v>
      </c>
      <c r="O159" s="11" t="s">
        <v>789</v>
      </c>
      <c r="P159" s="43">
        <v>27701</v>
      </c>
      <c r="Q159" s="11" t="s">
        <v>338</v>
      </c>
      <c r="R159" s="11" t="s">
        <v>231</v>
      </c>
      <c r="S159" s="11" t="s">
        <v>874</v>
      </c>
      <c r="T159" s="11">
        <v>0</v>
      </c>
      <c r="U159" s="11">
        <v>0</v>
      </c>
      <c r="V159" s="11"/>
      <c r="W159" s="11">
        <v>1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276</v>
      </c>
      <c r="AL159" s="11">
        <v>301</v>
      </c>
      <c r="AM159" s="11">
        <v>137</v>
      </c>
      <c r="AN159" s="11">
        <v>2193</v>
      </c>
      <c r="AO159" s="11">
        <v>13</v>
      </c>
      <c r="AP159" s="11">
        <v>7</v>
      </c>
      <c r="AQ159" s="11">
        <v>6</v>
      </c>
      <c r="AR159" s="11">
        <v>8</v>
      </c>
      <c r="AS159" s="11">
        <v>5</v>
      </c>
      <c r="AT159" s="11">
        <v>9</v>
      </c>
      <c r="AU159" s="11">
        <v>5</v>
      </c>
      <c r="AV159" s="11">
        <v>6</v>
      </c>
      <c r="AW159" s="11">
        <v>8</v>
      </c>
      <c r="AX159" s="11">
        <v>82</v>
      </c>
      <c r="AY159" s="11">
        <v>6</v>
      </c>
      <c r="AZ159" s="11">
        <v>6</v>
      </c>
      <c r="BA159" s="11">
        <v>2</v>
      </c>
      <c r="BB159" s="11">
        <v>4</v>
      </c>
      <c r="BC159" s="11">
        <v>4</v>
      </c>
      <c r="BD159" s="11">
        <v>4</v>
      </c>
      <c r="BE159" s="11">
        <v>4</v>
      </c>
      <c r="BF159" s="11">
        <v>4</v>
      </c>
      <c r="BG159" s="11">
        <v>4</v>
      </c>
      <c r="BH159" s="11">
        <v>4</v>
      </c>
      <c r="BI159" s="11">
        <v>4</v>
      </c>
      <c r="BJ159" s="11">
        <v>4</v>
      </c>
      <c r="BK159" s="11">
        <v>4</v>
      </c>
      <c r="BL159" s="11">
        <v>3</v>
      </c>
      <c r="BM159" s="11">
        <v>5</v>
      </c>
      <c r="BN159" s="11">
        <v>2</v>
      </c>
      <c r="BO159" s="11">
        <v>2</v>
      </c>
      <c r="BP159" s="11">
        <v>2</v>
      </c>
      <c r="BQ159" s="11">
        <v>2</v>
      </c>
      <c r="BR159" s="11">
        <v>2</v>
      </c>
      <c r="BS159" s="11">
        <v>2</v>
      </c>
      <c r="BT159" s="11">
        <v>2</v>
      </c>
      <c r="BU159" s="11">
        <v>2</v>
      </c>
      <c r="BV159" s="11">
        <v>2</v>
      </c>
      <c r="BW159" s="11">
        <v>2</v>
      </c>
      <c r="BX159" s="11">
        <v>2</v>
      </c>
      <c r="BY159" s="5"/>
      <c r="BZ159" s="5"/>
      <c r="CA159" s="5"/>
      <c r="CB159" s="5"/>
      <c r="CC159" s="5"/>
      <c r="CD159" s="5"/>
      <c r="CE159" s="5"/>
      <c r="CF159" s="5"/>
      <c r="CG159" s="5"/>
      <c r="CH159" s="5"/>
    </row>
    <row r="160" spans="1:86" ht="12.75" x14ac:dyDescent="0.2">
      <c r="A160">
        <v>259</v>
      </c>
      <c r="B160" s="26">
        <v>47911.639583333897</v>
      </c>
      <c r="C160" s="26">
        <v>47536.422222221503</v>
      </c>
      <c r="D160" s="36">
        <v>241092</v>
      </c>
      <c r="E160" s="11">
        <v>1</v>
      </c>
      <c r="F160" s="11">
        <v>0</v>
      </c>
      <c r="G160" s="31">
        <v>0</v>
      </c>
      <c r="H160" s="11">
        <v>131</v>
      </c>
      <c r="I160" s="11">
        <v>212262</v>
      </c>
      <c r="J160" s="11" t="s">
        <v>155</v>
      </c>
      <c r="K160" s="11" t="s">
        <v>156</v>
      </c>
      <c r="L160" s="11">
        <v>0</v>
      </c>
      <c r="M160" s="11">
        <v>3</v>
      </c>
      <c r="N160" s="11" t="s">
        <v>516</v>
      </c>
      <c r="O160" s="11" t="s">
        <v>797</v>
      </c>
      <c r="P160" s="43">
        <v>92831</v>
      </c>
      <c r="Q160" s="11" t="s">
        <v>229</v>
      </c>
      <c r="R160" s="11" t="s">
        <v>229</v>
      </c>
      <c r="S160" s="11" t="s">
        <v>874</v>
      </c>
      <c r="T160" s="11">
        <v>0</v>
      </c>
      <c r="U160" s="11">
        <v>0</v>
      </c>
      <c r="V160" s="11"/>
      <c r="W160" s="11">
        <v>1</v>
      </c>
      <c r="X160" s="11">
        <v>10</v>
      </c>
      <c r="Y160" s="11">
        <v>10</v>
      </c>
      <c r="Z160" s="11">
        <v>10</v>
      </c>
      <c r="AA160" s="11">
        <v>10</v>
      </c>
      <c r="AB160" s="11">
        <v>10</v>
      </c>
      <c r="AC160" s="11">
        <v>10</v>
      </c>
      <c r="AD160" s="11">
        <v>10</v>
      </c>
      <c r="AE160" s="11">
        <v>10</v>
      </c>
      <c r="AF160" s="11">
        <v>10</v>
      </c>
      <c r="AG160" s="11">
        <v>10</v>
      </c>
      <c r="AH160" s="11">
        <v>10</v>
      </c>
      <c r="AI160" s="11">
        <v>0</v>
      </c>
      <c r="AJ160" s="11">
        <v>10</v>
      </c>
      <c r="AK160" s="11">
        <v>381</v>
      </c>
      <c r="AL160" s="11">
        <v>2112</v>
      </c>
      <c r="AM160" s="11">
        <v>1097</v>
      </c>
      <c r="AN160" s="11">
        <v>3439</v>
      </c>
      <c r="AO160" s="11">
        <v>434</v>
      </c>
      <c r="AP160" s="11">
        <v>2249</v>
      </c>
      <c r="AQ160" s="11">
        <v>669</v>
      </c>
      <c r="AR160" s="11">
        <v>8353</v>
      </c>
      <c r="AS160" s="11">
        <v>3131</v>
      </c>
      <c r="AT160" s="11">
        <v>935</v>
      </c>
      <c r="AU160" s="11">
        <v>1782</v>
      </c>
      <c r="AV160" s="11">
        <v>978</v>
      </c>
      <c r="AW160" s="11">
        <v>2398</v>
      </c>
      <c r="AX160" s="11">
        <v>672</v>
      </c>
      <c r="AY160" s="11">
        <v>10</v>
      </c>
      <c r="AZ160" s="11">
        <v>10</v>
      </c>
      <c r="BA160" s="11">
        <v>11</v>
      </c>
      <c r="BB160" s="11">
        <v>13</v>
      </c>
      <c r="BC160" s="11">
        <v>10</v>
      </c>
      <c r="BD160" s="11">
        <v>9</v>
      </c>
      <c r="BE160" s="11">
        <v>10</v>
      </c>
      <c r="BF160" s="11">
        <v>11</v>
      </c>
      <c r="BG160" s="11">
        <v>10</v>
      </c>
      <c r="BH160" s="11">
        <v>11</v>
      </c>
      <c r="BI160" s="11">
        <v>10</v>
      </c>
      <c r="BJ160" s="11">
        <v>10</v>
      </c>
      <c r="BK160" s="11">
        <v>26</v>
      </c>
      <c r="BL160" s="11">
        <v>29</v>
      </c>
      <c r="BM160" s="11">
        <v>20</v>
      </c>
      <c r="BN160" s="11">
        <v>36</v>
      </c>
      <c r="BO160" s="11">
        <v>12</v>
      </c>
      <c r="BP160" s="11">
        <v>34</v>
      </c>
      <c r="BQ160" s="11">
        <v>15</v>
      </c>
      <c r="BR160" s="11">
        <v>44</v>
      </c>
      <c r="BS160" s="11">
        <v>23</v>
      </c>
      <c r="BT160" s="11">
        <v>14</v>
      </c>
      <c r="BU160" s="11">
        <v>9</v>
      </c>
      <c r="BV160" s="11">
        <v>11</v>
      </c>
      <c r="BW160" s="11">
        <v>22</v>
      </c>
      <c r="BX160" s="11">
        <v>10</v>
      </c>
      <c r="BY160" s="5"/>
      <c r="BZ160" s="5"/>
      <c r="CA160" s="5"/>
      <c r="CB160" s="5"/>
      <c r="CC160" s="5"/>
      <c r="CD160" s="5"/>
      <c r="CE160" s="5"/>
      <c r="CF160" s="5"/>
      <c r="CG160" s="5"/>
      <c r="CH160" s="5"/>
    </row>
    <row r="161" spans="1:86" ht="12.75" x14ac:dyDescent="0.2">
      <c r="A161">
        <v>260</v>
      </c>
      <c r="B161" s="26">
        <v>47931.7076388895</v>
      </c>
      <c r="C161" s="26">
        <v>47554.139583332602</v>
      </c>
      <c r="D161" s="36">
        <v>32468</v>
      </c>
      <c r="E161" s="11">
        <v>1</v>
      </c>
      <c r="F161" s="11">
        <v>0</v>
      </c>
      <c r="G161" s="31">
        <v>0</v>
      </c>
      <c r="H161" s="11">
        <v>131</v>
      </c>
      <c r="I161" s="11">
        <v>28496</v>
      </c>
      <c r="J161" s="11" t="s">
        <v>155</v>
      </c>
      <c r="K161" s="11" t="s">
        <v>156</v>
      </c>
      <c r="L161" s="11">
        <v>0</v>
      </c>
      <c r="M161" s="11"/>
      <c r="N161" s="11" t="s">
        <v>684</v>
      </c>
      <c r="O161" s="11" t="s">
        <v>829</v>
      </c>
      <c r="P161" s="43">
        <v>21201</v>
      </c>
      <c r="Q161" s="11" t="s">
        <v>157</v>
      </c>
      <c r="R161" s="11" t="s">
        <v>157</v>
      </c>
      <c r="S161" s="11" t="s">
        <v>157</v>
      </c>
      <c r="T161" s="11">
        <v>0</v>
      </c>
      <c r="U161" s="11">
        <v>0</v>
      </c>
      <c r="V161" s="11"/>
      <c r="W161" s="11">
        <v>1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7</v>
      </c>
      <c r="AL161" s="11">
        <v>1798</v>
      </c>
      <c r="AM161" s="11">
        <v>214</v>
      </c>
      <c r="AN161" s="11">
        <v>278</v>
      </c>
      <c r="AO161" s="11">
        <v>63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7</v>
      </c>
      <c r="AZ161" s="11">
        <v>8</v>
      </c>
      <c r="BA161" s="11">
        <v>9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20</v>
      </c>
      <c r="BM161" s="11">
        <v>5</v>
      </c>
      <c r="BN161" s="11">
        <v>2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5"/>
      <c r="BZ161" s="5"/>
      <c r="CA161" s="5"/>
      <c r="CB161" s="5"/>
      <c r="CC161" s="5"/>
      <c r="CD161" s="5"/>
      <c r="CE161" s="5"/>
      <c r="CF161" s="5"/>
      <c r="CG161" s="5"/>
      <c r="CH161" s="5"/>
    </row>
    <row r="162" spans="1:86" ht="12.75" x14ac:dyDescent="0.2">
      <c r="A162">
        <v>261</v>
      </c>
      <c r="B162" s="26">
        <v>47951.775694445001</v>
      </c>
      <c r="C162" s="26">
        <v>47571.856944443702</v>
      </c>
      <c r="D162" s="36">
        <v>175157</v>
      </c>
      <c r="E162" s="11">
        <v>1</v>
      </c>
      <c r="F162" s="11">
        <v>0</v>
      </c>
      <c r="G162" s="31">
        <v>0</v>
      </c>
      <c r="H162" s="11">
        <v>131</v>
      </c>
      <c r="I162" s="11">
        <v>149679</v>
      </c>
      <c r="J162" s="11" t="s">
        <v>155</v>
      </c>
      <c r="K162" s="11" t="s">
        <v>156</v>
      </c>
      <c r="L162" s="11">
        <v>0</v>
      </c>
      <c r="M162" s="11">
        <v>3</v>
      </c>
      <c r="N162" s="11" t="s">
        <v>823</v>
      </c>
      <c r="O162" s="11" t="s">
        <v>815</v>
      </c>
      <c r="P162" s="43">
        <v>47150</v>
      </c>
      <c r="Q162" s="11" t="s">
        <v>236</v>
      </c>
      <c r="R162" s="11" t="s">
        <v>229</v>
      </c>
      <c r="S162" s="11" t="s">
        <v>874</v>
      </c>
      <c r="T162" s="11">
        <v>0</v>
      </c>
      <c r="U162" s="11">
        <v>0</v>
      </c>
      <c r="V162" s="11"/>
      <c r="W162" s="11">
        <v>1</v>
      </c>
      <c r="X162" s="11">
        <v>10</v>
      </c>
      <c r="Y162" s="11">
        <v>10</v>
      </c>
      <c r="Z162" s="11">
        <v>10</v>
      </c>
      <c r="AA162" s="11">
        <v>10</v>
      </c>
      <c r="AB162" s="11">
        <v>10</v>
      </c>
      <c r="AC162" s="11">
        <v>0</v>
      </c>
      <c r="AD162" s="11">
        <v>10</v>
      </c>
      <c r="AE162" s="11">
        <v>10</v>
      </c>
      <c r="AF162" s="11">
        <v>10</v>
      </c>
      <c r="AG162" s="11">
        <v>0</v>
      </c>
      <c r="AH162" s="11">
        <v>10</v>
      </c>
      <c r="AI162" s="11">
        <v>10</v>
      </c>
      <c r="AJ162" s="11">
        <v>0</v>
      </c>
      <c r="AK162" s="11">
        <v>64</v>
      </c>
      <c r="AL162" s="11">
        <v>11012</v>
      </c>
      <c r="AM162" s="11">
        <v>1560</v>
      </c>
      <c r="AN162" s="11">
        <v>1563</v>
      </c>
      <c r="AO162" s="11">
        <v>2149</v>
      </c>
      <c r="AP162" s="11">
        <v>779</v>
      </c>
      <c r="AQ162" s="11">
        <v>1260</v>
      </c>
      <c r="AR162" s="11">
        <v>619</v>
      </c>
      <c r="AS162" s="11">
        <v>673</v>
      </c>
      <c r="AT162" s="11">
        <v>736</v>
      </c>
      <c r="AU162" s="11">
        <v>960</v>
      </c>
      <c r="AV162" s="11">
        <v>467</v>
      </c>
      <c r="AW162" s="11">
        <v>968</v>
      </c>
      <c r="AX162" s="11">
        <v>2621</v>
      </c>
      <c r="AY162" s="11">
        <v>9</v>
      </c>
      <c r="AZ162" s="11">
        <v>9</v>
      </c>
      <c r="BA162" s="11">
        <v>10</v>
      </c>
      <c r="BB162" s="11">
        <v>12</v>
      </c>
      <c r="BC162" s="11">
        <v>9</v>
      </c>
      <c r="BD162" s="11">
        <v>9</v>
      </c>
      <c r="BE162" s="11">
        <v>11</v>
      </c>
      <c r="BF162" s="11">
        <v>9</v>
      </c>
      <c r="BG162" s="11">
        <v>8</v>
      </c>
      <c r="BH162" s="11">
        <v>11</v>
      </c>
      <c r="BI162" s="11">
        <v>12</v>
      </c>
      <c r="BJ162" s="11">
        <v>17</v>
      </c>
      <c r="BK162" s="11">
        <v>23</v>
      </c>
      <c r="BL162" s="11">
        <v>59</v>
      </c>
      <c r="BM162" s="11">
        <v>15</v>
      </c>
      <c r="BN162" s="11">
        <v>17</v>
      </c>
      <c r="BO162" s="11">
        <v>9</v>
      </c>
      <c r="BP162" s="11">
        <v>11</v>
      </c>
      <c r="BQ162" s="11">
        <v>15</v>
      </c>
      <c r="BR162" s="11">
        <v>3</v>
      </c>
      <c r="BS162" s="11">
        <v>3</v>
      </c>
      <c r="BT162" s="11">
        <v>7</v>
      </c>
      <c r="BU162" s="11">
        <v>8</v>
      </c>
      <c r="BV162" s="11">
        <v>4</v>
      </c>
      <c r="BW162" s="11">
        <v>8</v>
      </c>
      <c r="BX162" s="11">
        <v>14</v>
      </c>
      <c r="BY162" s="5"/>
      <c r="BZ162" s="5"/>
      <c r="CA162" s="5"/>
      <c r="CB162" s="5"/>
      <c r="CC162" s="5"/>
      <c r="CD162" s="5"/>
      <c r="CE162" s="5"/>
      <c r="CF162" s="5"/>
      <c r="CG162" s="5"/>
      <c r="CH162" s="5"/>
    </row>
    <row r="163" spans="1:86" ht="12.75" x14ac:dyDescent="0.2">
      <c r="A163">
        <v>262</v>
      </c>
      <c r="B163" s="26">
        <v>47971.843750000597</v>
      </c>
      <c r="C163" s="26">
        <v>47589.574305554801</v>
      </c>
      <c r="D163" s="36">
        <v>9209</v>
      </c>
      <c r="E163" s="11">
        <v>1</v>
      </c>
      <c r="F163" s="11">
        <v>0</v>
      </c>
      <c r="G163" s="31">
        <v>0</v>
      </c>
      <c r="H163" s="11">
        <v>131</v>
      </c>
      <c r="I163" s="11">
        <v>2716</v>
      </c>
      <c r="J163" s="11" t="s">
        <v>155</v>
      </c>
      <c r="K163" s="11" t="s">
        <v>156</v>
      </c>
      <c r="L163" s="11">
        <v>0</v>
      </c>
      <c r="M163" s="11">
        <v>3</v>
      </c>
      <c r="N163" s="11" t="s">
        <v>373</v>
      </c>
      <c r="O163" s="11" t="s">
        <v>802</v>
      </c>
      <c r="P163" s="43">
        <v>98052</v>
      </c>
      <c r="Q163" s="11" t="s">
        <v>210</v>
      </c>
      <c r="R163" s="11" t="s">
        <v>229</v>
      </c>
      <c r="S163" s="11" t="s">
        <v>874</v>
      </c>
      <c r="T163" s="11">
        <v>0</v>
      </c>
      <c r="U163" s="11">
        <v>0</v>
      </c>
      <c r="V163" s="11"/>
      <c r="W163" s="11">
        <v>1</v>
      </c>
      <c r="X163" s="11">
        <v>10</v>
      </c>
      <c r="Y163" s="11">
        <v>10</v>
      </c>
      <c r="Z163" s="11">
        <v>10</v>
      </c>
      <c r="AA163" s="11">
        <v>10</v>
      </c>
      <c r="AB163" s="11">
        <v>10</v>
      </c>
      <c r="AC163" s="11">
        <v>10</v>
      </c>
      <c r="AD163" s="11">
        <v>10</v>
      </c>
      <c r="AE163" s="11">
        <v>10</v>
      </c>
      <c r="AF163" s="11">
        <v>10</v>
      </c>
      <c r="AG163" s="11">
        <v>10</v>
      </c>
      <c r="AH163" s="11">
        <v>10</v>
      </c>
      <c r="AI163" s="11">
        <v>0</v>
      </c>
      <c r="AJ163" s="11">
        <v>10</v>
      </c>
      <c r="AK163" s="11">
        <v>27</v>
      </c>
      <c r="AL163" s="11">
        <v>80</v>
      </c>
      <c r="AM163" s="11">
        <v>56</v>
      </c>
      <c r="AN163" s="11">
        <v>111</v>
      </c>
      <c r="AO163" s="11">
        <v>577</v>
      </c>
      <c r="AP163" s="11">
        <v>327</v>
      </c>
      <c r="AQ163" s="11">
        <v>1203</v>
      </c>
      <c r="AR163" s="11">
        <v>110</v>
      </c>
      <c r="AS163" s="11">
        <v>814</v>
      </c>
      <c r="AT163" s="11">
        <v>137</v>
      </c>
      <c r="AU163" s="11">
        <v>265</v>
      </c>
      <c r="AV163" s="11">
        <v>1998</v>
      </c>
      <c r="AW163" s="11">
        <v>709</v>
      </c>
      <c r="AX163" s="11">
        <v>40</v>
      </c>
      <c r="AY163" s="11">
        <v>6</v>
      </c>
      <c r="AZ163" s="11">
        <v>5</v>
      </c>
      <c r="BA163" s="11">
        <v>6</v>
      </c>
      <c r="BB163" s="11">
        <v>7</v>
      </c>
      <c r="BC163" s="11">
        <v>4</v>
      </c>
      <c r="BD163" s="11">
        <v>5</v>
      </c>
      <c r="BE163" s="11">
        <v>7</v>
      </c>
      <c r="BF163" s="11">
        <v>6</v>
      </c>
      <c r="BG163" s="11">
        <v>5</v>
      </c>
      <c r="BH163" s="11">
        <v>6</v>
      </c>
      <c r="BI163" s="11">
        <v>7</v>
      </c>
      <c r="BJ163" s="11">
        <v>14</v>
      </c>
      <c r="BK163" s="11">
        <v>22</v>
      </c>
      <c r="BL163" s="11">
        <v>4</v>
      </c>
      <c r="BM163" s="11">
        <v>4</v>
      </c>
      <c r="BN163" s="11">
        <v>4</v>
      </c>
      <c r="BO163" s="11">
        <v>9</v>
      </c>
      <c r="BP163" s="11">
        <v>10</v>
      </c>
      <c r="BQ163" s="11">
        <v>14</v>
      </c>
      <c r="BR163" s="11">
        <v>4</v>
      </c>
      <c r="BS163" s="11">
        <v>10</v>
      </c>
      <c r="BT163" s="11">
        <v>6</v>
      </c>
      <c r="BU163" s="11">
        <v>3</v>
      </c>
      <c r="BV163" s="11">
        <v>24</v>
      </c>
      <c r="BW163" s="11">
        <v>8</v>
      </c>
      <c r="BX163" s="11">
        <v>3</v>
      </c>
      <c r="BY163" s="5"/>
      <c r="BZ163" s="5"/>
      <c r="CA163" s="5"/>
      <c r="CB163" s="5"/>
      <c r="CC163" s="5"/>
      <c r="CD163" s="5"/>
      <c r="CE163" s="5"/>
      <c r="CF163" s="5"/>
      <c r="CG163" s="5"/>
      <c r="CH163" s="5"/>
    </row>
    <row r="164" spans="1:86" ht="12.75" x14ac:dyDescent="0.2">
      <c r="A164">
        <v>263</v>
      </c>
      <c r="B164" s="26">
        <v>47991.911805556199</v>
      </c>
      <c r="C164" s="26">
        <v>47607.2916666659</v>
      </c>
      <c r="D164" s="36">
        <v>165267</v>
      </c>
      <c r="E164" s="11">
        <v>1</v>
      </c>
      <c r="F164" s="11">
        <v>0</v>
      </c>
      <c r="G164" s="31">
        <v>0</v>
      </c>
      <c r="H164" s="11">
        <v>131</v>
      </c>
      <c r="I164" s="11">
        <v>159152</v>
      </c>
      <c r="J164" s="11" t="s">
        <v>155</v>
      </c>
      <c r="K164" s="11" t="s">
        <v>156</v>
      </c>
      <c r="L164" s="11">
        <v>0</v>
      </c>
      <c r="M164" s="11"/>
      <c r="N164" s="11" t="s">
        <v>214</v>
      </c>
      <c r="O164" s="11" t="s">
        <v>783</v>
      </c>
      <c r="P164" s="43">
        <v>10451</v>
      </c>
      <c r="Q164" s="11" t="s">
        <v>157</v>
      </c>
      <c r="R164" s="11" t="s">
        <v>157</v>
      </c>
      <c r="S164" s="11" t="s">
        <v>157</v>
      </c>
      <c r="T164" s="11">
        <v>0</v>
      </c>
      <c r="U164" s="11">
        <v>0</v>
      </c>
      <c r="V164" s="11"/>
      <c r="W164" s="11">
        <v>1</v>
      </c>
      <c r="X164" s="11">
        <v>10</v>
      </c>
      <c r="Y164" s="11">
        <v>0</v>
      </c>
      <c r="Z164" s="11">
        <v>10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644</v>
      </c>
      <c r="AL164" s="11">
        <v>2707</v>
      </c>
      <c r="AM164" s="11">
        <v>127</v>
      </c>
      <c r="AN164" s="11">
        <v>1162</v>
      </c>
      <c r="AO164" s="11">
        <v>2</v>
      </c>
      <c r="AP164" s="11">
        <v>628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399</v>
      </c>
      <c r="AX164" s="11">
        <v>0</v>
      </c>
      <c r="AY164" s="11">
        <v>6</v>
      </c>
      <c r="AZ164" s="11">
        <v>2</v>
      </c>
      <c r="BA164" s="11">
        <v>13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6</v>
      </c>
      <c r="BM164" s="11">
        <v>2</v>
      </c>
      <c r="BN164" s="11">
        <v>2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5"/>
      <c r="BZ164" s="5"/>
      <c r="CA164" s="5"/>
      <c r="CB164" s="5"/>
      <c r="CC164" s="5"/>
      <c r="CD164" s="5"/>
      <c r="CE164" s="5"/>
      <c r="CF164" s="5"/>
      <c r="CG164" s="5"/>
      <c r="CH164" s="5"/>
    </row>
    <row r="165" spans="1:86" ht="12.75" x14ac:dyDescent="0.2">
      <c r="A165">
        <v>264</v>
      </c>
      <c r="B165" s="26">
        <v>48011.9798611117</v>
      </c>
      <c r="C165" s="26">
        <v>47625.009027777</v>
      </c>
      <c r="D165" s="36">
        <v>259192</v>
      </c>
      <c r="E165" s="11">
        <v>1</v>
      </c>
      <c r="F165" s="11">
        <v>0</v>
      </c>
      <c r="G165" s="31">
        <v>0</v>
      </c>
      <c r="H165" s="11">
        <v>131</v>
      </c>
      <c r="I165" s="11">
        <v>136485</v>
      </c>
      <c r="J165" s="11" t="s">
        <v>155</v>
      </c>
      <c r="K165" s="11" t="s">
        <v>156</v>
      </c>
      <c r="L165" s="11">
        <v>0</v>
      </c>
      <c r="M165" s="11">
        <v>3</v>
      </c>
      <c r="N165" s="11" t="s">
        <v>432</v>
      </c>
      <c r="O165" s="11" t="s">
        <v>802</v>
      </c>
      <c r="P165" s="43">
        <v>98366</v>
      </c>
      <c r="Q165" s="11" t="s">
        <v>328</v>
      </c>
      <c r="R165" s="11" t="s">
        <v>231</v>
      </c>
      <c r="S165" s="11" t="s">
        <v>874</v>
      </c>
      <c r="T165" s="11">
        <v>0</v>
      </c>
      <c r="U165" s="11">
        <v>0</v>
      </c>
      <c r="V165" s="11"/>
      <c r="W165" s="11">
        <v>1</v>
      </c>
      <c r="X165" s="11">
        <v>10</v>
      </c>
      <c r="Y165" s="11">
        <v>10</v>
      </c>
      <c r="Z165" s="11">
        <v>10</v>
      </c>
      <c r="AA165" s="11">
        <v>10</v>
      </c>
      <c r="AB165" s="11">
        <v>10</v>
      </c>
      <c r="AC165" s="11">
        <v>10</v>
      </c>
      <c r="AD165" s="11">
        <v>10</v>
      </c>
      <c r="AE165" s="11">
        <v>10</v>
      </c>
      <c r="AF165" s="11">
        <v>10</v>
      </c>
      <c r="AG165" s="11">
        <v>10</v>
      </c>
      <c r="AH165" s="11">
        <v>10</v>
      </c>
      <c r="AI165" s="11">
        <v>0</v>
      </c>
      <c r="AJ165" s="11">
        <v>10</v>
      </c>
      <c r="AK165" s="11">
        <v>357</v>
      </c>
      <c r="AL165" s="11">
        <v>7646</v>
      </c>
      <c r="AM165" s="11">
        <v>23239</v>
      </c>
      <c r="AN165" s="11">
        <v>5336</v>
      </c>
      <c r="AO165" s="11">
        <v>23644</v>
      </c>
      <c r="AP165" s="11">
        <v>6302</v>
      </c>
      <c r="AQ165" s="11">
        <v>3134</v>
      </c>
      <c r="AR165" s="11">
        <v>20321</v>
      </c>
      <c r="AS165" s="11">
        <v>7722</v>
      </c>
      <c r="AT165" s="11">
        <v>1200</v>
      </c>
      <c r="AU165" s="11">
        <v>2675</v>
      </c>
      <c r="AV165" s="11">
        <v>1342</v>
      </c>
      <c r="AW165" s="11">
        <v>5663</v>
      </c>
      <c r="AX165" s="11">
        <v>14104</v>
      </c>
      <c r="AY165" s="11">
        <v>10</v>
      </c>
      <c r="AZ165" s="11">
        <v>13</v>
      </c>
      <c r="BA165" s="11">
        <v>13</v>
      </c>
      <c r="BB165" s="11">
        <v>17</v>
      </c>
      <c r="BC165" s="11">
        <v>17</v>
      </c>
      <c r="BD165" s="11">
        <v>14</v>
      </c>
      <c r="BE165" s="11">
        <v>17</v>
      </c>
      <c r="BF165" s="11">
        <v>15</v>
      </c>
      <c r="BG165" s="11">
        <v>14</v>
      </c>
      <c r="BH165" s="11">
        <v>15</v>
      </c>
      <c r="BI165" s="11">
        <v>23</v>
      </c>
      <c r="BJ165" s="11">
        <v>21</v>
      </c>
      <c r="BK165" s="11">
        <v>60</v>
      </c>
      <c r="BL165" s="11">
        <v>8</v>
      </c>
      <c r="BM165" s="11">
        <v>9</v>
      </c>
      <c r="BN165" s="11">
        <v>6</v>
      </c>
      <c r="BO165" s="11">
        <v>32</v>
      </c>
      <c r="BP165" s="11">
        <v>6</v>
      </c>
      <c r="BQ165" s="11">
        <v>19</v>
      </c>
      <c r="BR165" s="11">
        <v>7</v>
      </c>
      <c r="BS165" s="11">
        <v>32</v>
      </c>
      <c r="BT165" s="11">
        <v>12</v>
      </c>
      <c r="BU165" s="11">
        <v>5</v>
      </c>
      <c r="BV165" s="11">
        <v>7</v>
      </c>
      <c r="BW165" s="11">
        <v>26</v>
      </c>
      <c r="BX165" s="11">
        <v>11</v>
      </c>
      <c r="BY165" s="5"/>
      <c r="BZ165" s="5"/>
      <c r="CA165" s="5"/>
      <c r="CB165" s="5"/>
      <c r="CC165" s="5"/>
      <c r="CD165" s="5"/>
      <c r="CE165" s="5"/>
      <c r="CF165" s="5"/>
      <c r="CG165" s="5"/>
      <c r="CH165" s="5"/>
    </row>
    <row r="166" spans="1:86" ht="12.75" x14ac:dyDescent="0.2">
      <c r="A166">
        <v>265</v>
      </c>
      <c r="B166" s="26">
        <v>48032.047916667303</v>
      </c>
      <c r="C166" s="26">
        <v>47642.726388888099</v>
      </c>
      <c r="D166" s="36">
        <v>105411</v>
      </c>
      <c r="E166" s="11">
        <v>2</v>
      </c>
      <c r="F166" s="11">
        <v>0</v>
      </c>
      <c r="G166" s="31">
        <v>0</v>
      </c>
      <c r="H166" s="11">
        <v>131</v>
      </c>
      <c r="I166" s="11">
        <v>103754</v>
      </c>
      <c r="J166" s="11" t="s">
        <v>155</v>
      </c>
      <c r="K166" s="11" t="s">
        <v>156</v>
      </c>
      <c r="L166" s="11">
        <v>0</v>
      </c>
      <c r="M166" s="11">
        <v>2</v>
      </c>
      <c r="N166" s="11" t="s">
        <v>814</v>
      </c>
      <c r="O166" s="11" t="s">
        <v>797</v>
      </c>
      <c r="P166" s="43">
        <v>93701</v>
      </c>
      <c r="Q166" s="11" t="s">
        <v>263</v>
      </c>
      <c r="R166" s="11" t="s">
        <v>231</v>
      </c>
      <c r="S166" s="11" t="s">
        <v>874</v>
      </c>
      <c r="T166" s="11">
        <v>0</v>
      </c>
      <c r="U166" s="11">
        <v>0</v>
      </c>
      <c r="V166" s="11"/>
      <c r="W166" s="11">
        <v>1</v>
      </c>
      <c r="X166" s="11">
        <v>10</v>
      </c>
      <c r="Y166" s="11">
        <v>10</v>
      </c>
      <c r="Z166" s="11">
        <v>10</v>
      </c>
      <c r="AA166" s="11">
        <v>10</v>
      </c>
      <c r="AB166" s="11">
        <v>0</v>
      </c>
      <c r="AC166" s="11">
        <v>0</v>
      </c>
      <c r="AD166" s="11">
        <v>0</v>
      </c>
      <c r="AE166" s="11">
        <v>10</v>
      </c>
      <c r="AF166" s="11">
        <v>10</v>
      </c>
      <c r="AG166" s="11">
        <v>10</v>
      </c>
      <c r="AH166" s="11">
        <v>10</v>
      </c>
      <c r="AI166" s="11">
        <v>10</v>
      </c>
      <c r="AJ166" s="11">
        <v>0</v>
      </c>
      <c r="AK166" s="11">
        <v>3</v>
      </c>
      <c r="AL166" s="11">
        <v>119</v>
      </c>
      <c r="AM166" s="11">
        <v>30</v>
      </c>
      <c r="AN166" s="11">
        <v>44</v>
      </c>
      <c r="AO166" s="11">
        <v>23</v>
      </c>
      <c r="AP166" s="11">
        <v>57</v>
      </c>
      <c r="AQ166" s="11">
        <v>1094</v>
      </c>
      <c r="AR166" s="11">
        <v>37</v>
      </c>
      <c r="AS166" s="11">
        <v>33</v>
      </c>
      <c r="AT166" s="11">
        <v>38</v>
      </c>
      <c r="AU166" s="11">
        <v>26</v>
      </c>
      <c r="AV166" s="11">
        <v>24</v>
      </c>
      <c r="AW166" s="11">
        <v>52</v>
      </c>
      <c r="AX166" s="11">
        <v>35</v>
      </c>
      <c r="AY166" s="11">
        <v>7</v>
      </c>
      <c r="AZ166" s="11">
        <v>6</v>
      </c>
      <c r="BA166" s="11">
        <v>5</v>
      </c>
      <c r="BB166" s="11">
        <v>8</v>
      </c>
      <c r="BC166" s="11">
        <v>4</v>
      </c>
      <c r="BD166" s="11">
        <v>4</v>
      </c>
      <c r="BE166" s="11">
        <v>4</v>
      </c>
      <c r="BF166" s="11">
        <v>6</v>
      </c>
      <c r="BG166" s="11">
        <v>5</v>
      </c>
      <c r="BH166" s="11">
        <v>6</v>
      </c>
      <c r="BI166" s="11">
        <v>6</v>
      </c>
      <c r="BJ166" s="11">
        <v>7</v>
      </c>
      <c r="BK166" s="11">
        <v>0</v>
      </c>
      <c r="BL166" s="11">
        <v>2</v>
      </c>
      <c r="BM166" s="11">
        <v>2</v>
      </c>
      <c r="BN166" s="11">
        <v>2</v>
      </c>
      <c r="BO166" s="11">
        <v>2</v>
      </c>
      <c r="BP166" s="11">
        <v>2</v>
      </c>
      <c r="BQ166" s="11">
        <v>4</v>
      </c>
      <c r="BR166" s="11">
        <v>2</v>
      </c>
      <c r="BS166" s="11">
        <v>2</v>
      </c>
      <c r="BT166" s="11">
        <v>2</v>
      </c>
      <c r="BU166" s="11">
        <v>2</v>
      </c>
      <c r="BV166" s="11">
        <v>2</v>
      </c>
      <c r="BW166" s="11">
        <v>2</v>
      </c>
      <c r="BX166" s="11">
        <v>1</v>
      </c>
      <c r="BY166" s="5"/>
      <c r="BZ166" s="5"/>
      <c r="CA166" s="5"/>
      <c r="CB166" s="5"/>
      <c r="CC166" s="5"/>
      <c r="CD166" s="5"/>
      <c r="CE166" s="5"/>
      <c r="CF166" s="5"/>
      <c r="CG166" s="5"/>
      <c r="CH166" s="5"/>
    </row>
    <row r="167" spans="1:86" ht="12.75" x14ac:dyDescent="0.2">
      <c r="A167">
        <v>266</v>
      </c>
      <c r="B167" s="26">
        <v>48052.115972222797</v>
      </c>
      <c r="C167" s="26">
        <v>47660.443749999198</v>
      </c>
      <c r="D167" s="36">
        <v>188072</v>
      </c>
      <c r="E167" s="11">
        <v>2</v>
      </c>
      <c r="F167" s="11">
        <v>0</v>
      </c>
      <c r="G167" s="31">
        <v>0</v>
      </c>
      <c r="H167" s="11">
        <v>131</v>
      </c>
      <c r="I167" s="11">
        <v>84842</v>
      </c>
      <c r="J167" s="11" t="s">
        <v>155</v>
      </c>
      <c r="K167" s="11" t="s">
        <v>156</v>
      </c>
      <c r="L167" s="11">
        <v>0</v>
      </c>
      <c r="M167" s="11">
        <v>1</v>
      </c>
      <c r="N167" s="11" t="s">
        <v>373</v>
      </c>
      <c r="O167" s="11" t="s">
        <v>802</v>
      </c>
      <c r="P167" s="43">
        <v>98052</v>
      </c>
      <c r="Q167" s="11" t="s">
        <v>328</v>
      </c>
      <c r="R167" s="11" t="s">
        <v>231</v>
      </c>
      <c r="S167" s="11" t="s">
        <v>874</v>
      </c>
      <c r="T167" s="11">
        <v>0</v>
      </c>
      <c r="U167" s="11">
        <v>0</v>
      </c>
      <c r="V167" s="11"/>
      <c r="W167" s="11">
        <v>1</v>
      </c>
      <c r="X167" s="11">
        <v>10</v>
      </c>
      <c r="Y167" s="11">
        <v>10</v>
      </c>
      <c r="Z167" s="11">
        <v>10</v>
      </c>
      <c r="AA167" s="11">
        <v>10</v>
      </c>
      <c r="AB167" s="11">
        <v>10</v>
      </c>
      <c r="AC167" s="11">
        <v>10</v>
      </c>
      <c r="AD167" s="11">
        <v>10</v>
      </c>
      <c r="AE167" s="11">
        <v>10</v>
      </c>
      <c r="AF167" s="11">
        <v>10</v>
      </c>
      <c r="AG167" s="11">
        <v>10</v>
      </c>
      <c r="AH167" s="11">
        <v>10</v>
      </c>
      <c r="AI167" s="11">
        <v>0</v>
      </c>
      <c r="AJ167" s="11">
        <v>10</v>
      </c>
      <c r="AK167" s="11">
        <v>14</v>
      </c>
      <c r="AL167" s="11">
        <v>7171</v>
      </c>
      <c r="AM167" s="11">
        <v>7127</v>
      </c>
      <c r="AN167" s="11">
        <v>1381</v>
      </c>
      <c r="AO167" s="11">
        <v>34466</v>
      </c>
      <c r="AP167" s="11">
        <v>9204</v>
      </c>
      <c r="AQ167" s="11">
        <v>20475</v>
      </c>
      <c r="AR167" s="11">
        <v>14946</v>
      </c>
      <c r="AS167" s="11">
        <v>4140</v>
      </c>
      <c r="AT167" s="11">
        <v>461</v>
      </c>
      <c r="AU167" s="11">
        <v>678</v>
      </c>
      <c r="AV167" s="11">
        <v>1270</v>
      </c>
      <c r="AW167" s="11">
        <v>1005</v>
      </c>
      <c r="AX167" s="11">
        <v>857</v>
      </c>
      <c r="AY167" s="11">
        <v>5</v>
      </c>
      <c r="AZ167" s="11">
        <v>6</v>
      </c>
      <c r="BA167" s="11">
        <v>5</v>
      </c>
      <c r="BB167" s="11">
        <v>7</v>
      </c>
      <c r="BC167" s="11">
        <v>5</v>
      </c>
      <c r="BD167" s="11">
        <v>5</v>
      </c>
      <c r="BE167" s="11">
        <v>9</v>
      </c>
      <c r="BF167" s="11">
        <v>6</v>
      </c>
      <c r="BG167" s="11">
        <v>5</v>
      </c>
      <c r="BH167" s="11">
        <v>6</v>
      </c>
      <c r="BI167" s="11">
        <v>9</v>
      </c>
      <c r="BJ167" s="11">
        <v>11</v>
      </c>
      <c r="BK167" s="11">
        <v>34</v>
      </c>
      <c r="BL167" s="11">
        <v>21</v>
      </c>
      <c r="BM167" s="11">
        <v>22</v>
      </c>
      <c r="BN167" s="11">
        <v>7</v>
      </c>
      <c r="BO167" s="11">
        <v>10</v>
      </c>
      <c r="BP167" s="11">
        <v>4</v>
      </c>
      <c r="BQ167" s="11">
        <v>8</v>
      </c>
      <c r="BR167" s="11">
        <v>4</v>
      </c>
      <c r="BS167" s="11">
        <v>5</v>
      </c>
      <c r="BT167" s="11">
        <v>4</v>
      </c>
      <c r="BU167" s="11">
        <v>5</v>
      </c>
      <c r="BV167" s="11">
        <v>6</v>
      </c>
      <c r="BW167" s="11">
        <v>3</v>
      </c>
      <c r="BX167" s="11">
        <v>4</v>
      </c>
      <c r="BY167" s="5"/>
      <c r="BZ167" s="5"/>
      <c r="CA167" s="5"/>
      <c r="CB167" s="5"/>
      <c r="CC167" s="5"/>
      <c r="CD167" s="5"/>
      <c r="CE167" s="5"/>
      <c r="CF167" s="5"/>
      <c r="CG167" s="5"/>
      <c r="CH167" s="5"/>
    </row>
    <row r="168" spans="1:86" ht="12.75" x14ac:dyDescent="0.2">
      <c r="A168">
        <v>267</v>
      </c>
      <c r="B168" s="26">
        <v>48072.184027778399</v>
      </c>
      <c r="C168" s="26">
        <v>47678.161111110297</v>
      </c>
      <c r="D168" s="36">
        <v>257975</v>
      </c>
      <c r="E168" s="11">
        <v>2</v>
      </c>
      <c r="F168" s="11">
        <v>0</v>
      </c>
      <c r="G168" s="31">
        <v>0</v>
      </c>
      <c r="H168" s="11">
        <v>131</v>
      </c>
      <c r="I168" s="11">
        <v>144125</v>
      </c>
      <c r="J168" s="11" t="s">
        <v>155</v>
      </c>
      <c r="K168" s="11" t="s">
        <v>156</v>
      </c>
      <c r="L168" s="11">
        <v>0</v>
      </c>
      <c r="M168" s="11">
        <v>5</v>
      </c>
      <c r="N168" s="11" t="s">
        <v>804</v>
      </c>
      <c r="O168" s="11" t="s">
        <v>797</v>
      </c>
      <c r="P168" s="43">
        <v>94513</v>
      </c>
      <c r="Q168" s="11" t="s">
        <v>263</v>
      </c>
      <c r="R168" s="11" t="s">
        <v>231</v>
      </c>
      <c r="S168" s="11" t="s">
        <v>874</v>
      </c>
      <c r="T168" s="11">
        <v>0</v>
      </c>
      <c r="U168" s="11">
        <v>0</v>
      </c>
      <c r="V168" s="11"/>
      <c r="W168" s="11">
        <v>1</v>
      </c>
      <c r="X168" s="11">
        <v>10</v>
      </c>
      <c r="Y168" s="11">
        <v>10</v>
      </c>
      <c r="Z168" s="11">
        <v>10</v>
      </c>
      <c r="AA168" s="11">
        <v>10</v>
      </c>
      <c r="AB168" s="11">
        <v>10</v>
      </c>
      <c r="AC168" s="11">
        <v>10</v>
      </c>
      <c r="AD168" s="11">
        <v>0</v>
      </c>
      <c r="AE168" s="11">
        <v>10</v>
      </c>
      <c r="AF168" s="11">
        <v>10</v>
      </c>
      <c r="AG168" s="11">
        <v>0</v>
      </c>
      <c r="AH168" s="11">
        <v>10</v>
      </c>
      <c r="AI168" s="11">
        <v>0</v>
      </c>
      <c r="AJ168" s="11">
        <v>10</v>
      </c>
      <c r="AK168" s="11">
        <v>185</v>
      </c>
      <c r="AL168" s="11">
        <v>2705</v>
      </c>
      <c r="AM168" s="11">
        <v>434</v>
      </c>
      <c r="AN168" s="11">
        <v>31801</v>
      </c>
      <c r="AO168" s="11">
        <v>11765</v>
      </c>
      <c r="AP168" s="11">
        <v>19400</v>
      </c>
      <c r="AQ168" s="11">
        <v>10967</v>
      </c>
      <c r="AR168" s="11">
        <v>16744</v>
      </c>
      <c r="AS168" s="11">
        <v>692</v>
      </c>
      <c r="AT168" s="11">
        <v>635</v>
      </c>
      <c r="AU168" s="11">
        <v>13683</v>
      </c>
      <c r="AV168" s="11">
        <v>896</v>
      </c>
      <c r="AW168" s="11">
        <v>198</v>
      </c>
      <c r="AX168" s="11">
        <v>811</v>
      </c>
      <c r="AY168" s="11">
        <v>8</v>
      </c>
      <c r="AZ168" s="11">
        <v>8</v>
      </c>
      <c r="BA168" s="11">
        <v>7</v>
      </c>
      <c r="BB168" s="11">
        <v>10</v>
      </c>
      <c r="BC168" s="11">
        <v>8</v>
      </c>
      <c r="BD168" s="11">
        <v>10</v>
      </c>
      <c r="BE168" s="11">
        <v>10</v>
      </c>
      <c r="BF168" s="11">
        <v>9</v>
      </c>
      <c r="BG168" s="11">
        <v>8</v>
      </c>
      <c r="BH168" s="11">
        <v>15</v>
      </c>
      <c r="BI168" s="11">
        <v>9</v>
      </c>
      <c r="BJ168" s="11">
        <v>0</v>
      </c>
      <c r="BK168" s="11">
        <v>22</v>
      </c>
      <c r="BL168" s="11">
        <v>37</v>
      </c>
      <c r="BM168" s="11">
        <v>5</v>
      </c>
      <c r="BN168" s="11">
        <v>32</v>
      </c>
      <c r="BO168" s="11">
        <v>10</v>
      </c>
      <c r="BP168" s="11">
        <v>101</v>
      </c>
      <c r="BQ168" s="11">
        <v>57</v>
      </c>
      <c r="BR168" s="11">
        <v>70</v>
      </c>
      <c r="BS168" s="11">
        <v>3</v>
      </c>
      <c r="BT168" s="11">
        <v>3</v>
      </c>
      <c r="BU168" s="11">
        <v>103</v>
      </c>
      <c r="BV168" s="11">
        <v>2</v>
      </c>
      <c r="BW168" s="11">
        <v>0</v>
      </c>
      <c r="BX168" s="11">
        <v>4</v>
      </c>
      <c r="BY168" s="5"/>
      <c r="BZ168" s="5"/>
      <c r="CA168" s="5"/>
      <c r="CB168" s="5"/>
      <c r="CC168" s="5"/>
      <c r="CD168" s="5"/>
      <c r="CE168" s="5"/>
      <c r="CF168" s="5"/>
      <c r="CG168" s="5"/>
      <c r="CH168" s="5"/>
    </row>
    <row r="169" spans="1:86" ht="12.75" x14ac:dyDescent="0.2">
      <c r="A169">
        <v>268</v>
      </c>
      <c r="B169" s="26">
        <v>48092.252083334002</v>
      </c>
      <c r="C169" s="26">
        <v>47695.878472221397</v>
      </c>
      <c r="D169" s="36">
        <v>256991</v>
      </c>
      <c r="E169" s="11">
        <v>1</v>
      </c>
      <c r="F169" s="11">
        <v>0</v>
      </c>
      <c r="G169" s="31">
        <v>0</v>
      </c>
      <c r="H169" s="11">
        <v>131</v>
      </c>
      <c r="I169" s="11">
        <v>220394</v>
      </c>
      <c r="J169" s="11" t="s">
        <v>155</v>
      </c>
      <c r="K169" s="11" t="s">
        <v>156</v>
      </c>
      <c r="L169" s="11">
        <v>0</v>
      </c>
      <c r="M169" s="11">
        <v>3</v>
      </c>
      <c r="N169" s="11" t="s">
        <v>209</v>
      </c>
      <c r="O169" s="11" t="s">
        <v>795</v>
      </c>
      <c r="P169" s="43">
        <v>19102</v>
      </c>
      <c r="Q169" s="11" t="s">
        <v>494</v>
      </c>
      <c r="R169" s="11" t="s">
        <v>494</v>
      </c>
      <c r="S169" s="11" t="s">
        <v>875</v>
      </c>
      <c r="T169" s="11">
        <v>0</v>
      </c>
      <c r="U169" s="11">
        <v>0</v>
      </c>
      <c r="V169" s="11"/>
      <c r="W169" s="11">
        <v>1</v>
      </c>
      <c r="X169" s="11">
        <v>10</v>
      </c>
      <c r="Y169" s="11">
        <v>10</v>
      </c>
      <c r="Z169" s="11">
        <v>10</v>
      </c>
      <c r="AA169" s="11">
        <v>10</v>
      </c>
      <c r="AB169" s="11">
        <v>10</v>
      </c>
      <c r="AC169" s="11">
        <v>10</v>
      </c>
      <c r="AD169" s="11">
        <v>10</v>
      </c>
      <c r="AE169" s="11">
        <v>10</v>
      </c>
      <c r="AF169" s="11">
        <v>10</v>
      </c>
      <c r="AG169" s="11">
        <v>10</v>
      </c>
      <c r="AH169" s="11">
        <v>10</v>
      </c>
      <c r="AI169" s="11">
        <v>0</v>
      </c>
      <c r="AJ169" s="11">
        <v>10</v>
      </c>
      <c r="AK169" s="11">
        <v>62</v>
      </c>
      <c r="AL169" s="11">
        <v>934</v>
      </c>
      <c r="AM169" s="11">
        <v>379</v>
      </c>
      <c r="AN169" s="11">
        <v>1425</v>
      </c>
      <c r="AO169" s="11">
        <v>463</v>
      </c>
      <c r="AP169" s="11">
        <v>2142</v>
      </c>
      <c r="AQ169" s="11">
        <v>542</v>
      </c>
      <c r="AR169" s="11">
        <v>633</v>
      </c>
      <c r="AS169" s="11">
        <v>3258</v>
      </c>
      <c r="AT169" s="11">
        <v>566</v>
      </c>
      <c r="AU169" s="11">
        <v>2410</v>
      </c>
      <c r="AV169" s="11">
        <v>1996</v>
      </c>
      <c r="AW169" s="11">
        <v>17953</v>
      </c>
      <c r="AX169" s="11">
        <v>3725</v>
      </c>
      <c r="AY169" s="11">
        <v>9</v>
      </c>
      <c r="AZ169" s="11">
        <v>9</v>
      </c>
      <c r="BA169" s="11">
        <v>9</v>
      </c>
      <c r="BB169" s="11">
        <v>11</v>
      </c>
      <c r="BC169" s="11">
        <v>5</v>
      </c>
      <c r="BD169" s="11">
        <v>11</v>
      </c>
      <c r="BE169" s="11">
        <v>14</v>
      </c>
      <c r="BF169" s="11">
        <v>6</v>
      </c>
      <c r="BG169" s="11">
        <v>11</v>
      </c>
      <c r="BH169" s="11">
        <v>12</v>
      </c>
      <c r="BI169" s="11">
        <v>7</v>
      </c>
      <c r="BJ169" s="11">
        <v>22</v>
      </c>
      <c r="BK169" s="11">
        <v>23</v>
      </c>
      <c r="BL169" s="11">
        <v>7</v>
      </c>
      <c r="BM169" s="11">
        <v>2</v>
      </c>
      <c r="BN169" s="11">
        <v>14</v>
      </c>
      <c r="BO169" s="11">
        <v>4</v>
      </c>
      <c r="BP169" s="11">
        <v>17</v>
      </c>
      <c r="BQ169" s="11">
        <v>8</v>
      </c>
      <c r="BR169" s="11">
        <v>4</v>
      </c>
      <c r="BS169" s="11">
        <v>29</v>
      </c>
      <c r="BT169" s="11">
        <v>3</v>
      </c>
      <c r="BU169" s="11">
        <v>12</v>
      </c>
      <c r="BV169" s="11">
        <v>17</v>
      </c>
      <c r="BW169" s="11">
        <v>163</v>
      </c>
      <c r="BX169" s="11">
        <v>32</v>
      </c>
      <c r="BY169" s="5"/>
      <c r="BZ169" s="5"/>
      <c r="CA169" s="5"/>
      <c r="CB169" s="5"/>
      <c r="CC169" s="5"/>
      <c r="CD169" s="5"/>
      <c r="CE169" s="5"/>
      <c r="CF169" s="5"/>
      <c r="CG169" s="5"/>
      <c r="CH169" s="5"/>
    </row>
    <row r="170" spans="1:86" ht="12.75" x14ac:dyDescent="0.2">
      <c r="A170">
        <v>269</v>
      </c>
      <c r="B170" s="26">
        <v>48112.320138889503</v>
      </c>
      <c r="C170" s="26">
        <v>47713.595833332503</v>
      </c>
      <c r="D170" s="36">
        <v>259191</v>
      </c>
      <c r="E170" s="11">
        <v>2</v>
      </c>
      <c r="F170" s="11">
        <v>0</v>
      </c>
      <c r="G170" s="31">
        <v>0</v>
      </c>
      <c r="H170" s="11">
        <v>131</v>
      </c>
      <c r="I170" s="11">
        <v>195443</v>
      </c>
      <c r="J170" s="11" t="s">
        <v>155</v>
      </c>
      <c r="K170" s="11" t="s">
        <v>156</v>
      </c>
      <c r="L170" s="11">
        <v>0</v>
      </c>
      <c r="M170" s="11">
        <v>4</v>
      </c>
      <c r="N170" s="11" t="s">
        <v>468</v>
      </c>
      <c r="O170" s="11" t="s">
        <v>783</v>
      </c>
      <c r="P170" s="43">
        <v>12201</v>
      </c>
      <c r="Q170" s="11" t="s">
        <v>157</v>
      </c>
      <c r="R170" s="11" t="s">
        <v>157</v>
      </c>
      <c r="S170" s="11" t="s">
        <v>157</v>
      </c>
      <c r="T170" s="11">
        <v>0</v>
      </c>
      <c r="U170" s="11">
        <v>0</v>
      </c>
      <c r="V170" s="11"/>
      <c r="W170" s="11">
        <v>1</v>
      </c>
      <c r="X170" s="11">
        <v>10</v>
      </c>
      <c r="Y170" s="11">
        <v>10</v>
      </c>
      <c r="Z170" s="11">
        <v>10</v>
      </c>
      <c r="AA170" s="11">
        <v>10</v>
      </c>
      <c r="AB170" s="11">
        <v>10</v>
      </c>
      <c r="AC170" s="11">
        <v>10</v>
      </c>
      <c r="AD170" s="11">
        <v>10</v>
      </c>
      <c r="AE170" s="11">
        <v>0</v>
      </c>
      <c r="AF170" s="11">
        <v>10</v>
      </c>
      <c r="AG170" s="11">
        <v>0</v>
      </c>
      <c r="AH170" s="11">
        <v>0</v>
      </c>
      <c r="AI170" s="11">
        <v>0</v>
      </c>
      <c r="AJ170" s="11">
        <v>0</v>
      </c>
      <c r="AK170" s="11">
        <v>10764</v>
      </c>
      <c r="AL170" s="11">
        <v>707</v>
      </c>
      <c r="AM170" s="11">
        <v>67</v>
      </c>
      <c r="AN170" s="11">
        <v>31534</v>
      </c>
      <c r="AO170" s="11">
        <v>1138</v>
      </c>
      <c r="AP170" s="11">
        <v>4096</v>
      </c>
      <c r="AQ170" s="11">
        <v>1035</v>
      </c>
      <c r="AR170" s="11">
        <v>2105</v>
      </c>
      <c r="AS170" s="11">
        <v>11332</v>
      </c>
      <c r="AT170" s="11">
        <v>427</v>
      </c>
      <c r="AU170" s="11">
        <v>482</v>
      </c>
      <c r="AV170" s="11">
        <v>0</v>
      </c>
      <c r="AW170" s="11">
        <v>0</v>
      </c>
      <c r="AX170" s="11">
        <v>0</v>
      </c>
      <c r="AY170" s="11">
        <v>10</v>
      </c>
      <c r="AZ170" s="11">
        <v>10</v>
      </c>
      <c r="BA170" s="11">
        <v>13</v>
      </c>
      <c r="BB170" s="11">
        <v>15</v>
      </c>
      <c r="BC170" s="11">
        <v>9</v>
      </c>
      <c r="BD170" s="11">
        <v>10</v>
      </c>
      <c r="BE170" s="11">
        <v>16</v>
      </c>
      <c r="BF170" s="11">
        <v>17</v>
      </c>
      <c r="BG170" s="11">
        <v>10</v>
      </c>
      <c r="BH170" s="11">
        <v>10</v>
      </c>
      <c r="BI170" s="11">
        <v>0</v>
      </c>
      <c r="BJ170" s="11">
        <v>0</v>
      </c>
      <c r="BK170" s="11">
        <v>0</v>
      </c>
      <c r="BL170" s="11">
        <v>3</v>
      </c>
      <c r="BM170" s="11">
        <v>2</v>
      </c>
      <c r="BN170" s="11">
        <v>37</v>
      </c>
      <c r="BO170" s="11">
        <v>8</v>
      </c>
      <c r="BP170" s="11">
        <v>13</v>
      </c>
      <c r="BQ170" s="11">
        <v>9</v>
      </c>
      <c r="BR170" s="11">
        <v>5</v>
      </c>
      <c r="BS170" s="11">
        <v>49</v>
      </c>
      <c r="BT170" s="11">
        <v>3</v>
      </c>
      <c r="BU170" s="11">
        <v>5</v>
      </c>
      <c r="BV170" s="11">
        <v>0</v>
      </c>
      <c r="BW170" s="11">
        <v>0</v>
      </c>
      <c r="BX170" s="11">
        <v>0</v>
      </c>
      <c r="BY170" s="5"/>
      <c r="BZ170" s="5"/>
      <c r="CA170" s="5"/>
      <c r="CB170" s="5"/>
      <c r="CC170" s="5"/>
      <c r="CD170" s="5"/>
      <c r="CE170" s="5"/>
      <c r="CF170" s="5"/>
      <c r="CG170" s="5"/>
      <c r="CH170" s="5"/>
    </row>
    <row r="171" spans="1:86" ht="12.75" x14ac:dyDescent="0.2">
      <c r="A171">
        <v>270</v>
      </c>
      <c r="B171" s="26">
        <v>48132.388194445099</v>
      </c>
      <c r="C171" s="26">
        <v>47731.313194443603</v>
      </c>
      <c r="D171" s="36">
        <v>256502</v>
      </c>
      <c r="E171" s="11">
        <v>1</v>
      </c>
      <c r="F171" s="11">
        <v>0</v>
      </c>
      <c r="G171" s="31">
        <v>0</v>
      </c>
      <c r="H171" s="11">
        <v>131</v>
      </c>
      <c r="I171" s="11">
        <v>153097</v>
      </c>
      <c r="J171" s="11" t="s">
        <v>155</v>
      </c>
      <c r="K171" s="11" t="s">
        <v>156</v>
      </c>
      <c r="L171" s="11">
        <v>0</v>
      </c>
      <c r="M171" s="11">
        <v>3</v>
      </c>
      <c r="N171" s="11" t="s">
        <v>238</v>
      </c>
      <c r="O171" s="11" t="s">
        <v>802</v>
      </c>
      <c r="P171" s="43">
        <v>98101</v>
      </c>
      <c r="Q171" s="11" t="s">
        <v>381</v>
      </c>
      <c r="R171" s="11" t="s">
        <v>381</v>
      </c>
      <c r="S171" s="11" t="s">
        <v>874</v>
      </c>
      <c r="T171" s="11">
        <v>0</v>
      </c>
      <c r="U171" s="11">
        <v>0</v>
      </c>
      <c r="V171" s="11"/>
      <c r="W171" s="11">
        <v>1</v>
      </c>
      <c r="X171" s="11">
        <v>10</v>
      </c>
      <c r="Y171" s="11">
        <v>10</v>
      </c>
      <c r="Z171" s="11">
        <v>10</v>
      </c>
      <c r="AA171" s="11">
        <v>10</v>
      </c>
      <c r="AB171" s="11">
        <v>10</v>
      </c>
      <c r="AC171" s="11">
        <v>10</v>
      </c>
      <c r="AD171" s="11">
        <v>10</v>
      </c>
      <c r="AE171" s="11">
        <v>10</v>
      </c>
      <c r="AF171" s="11">
        <v>10</v>
      </c>
      <c r="AG171" s="11">
        <v>10</v>
      </c>
      <c r="AH171" s="11">
        <v>10</v>
      </c>
      <c r="AI171" s="11">
        <v>0</v>
      </c>
      <c r="AJ171" s="11">
        <v>10</v>
      </c>
      <c r="AK171" s="11">
        <v>379</v>
      </c>
      <c r="AL171" s="11">
        <v>2178</v>
      </c>
      <c r="AM171" s="11">
        <v>1810</v>
      </c>
      <c r="AN171" s="11">
        <v>940</v>
      </c>
      <c r="AO171" s="11">
        <v>675</v>
      </c>
      <c r="AP171" s="11">
        <v>1372</v>
      </c>
      <c r="AQ171" s="11">
        <v>815</v>
      </c>
      <c r="AR171" s="11">
        <v>32459</v>
      </c>
      <c r="AS171" s="11">
        <v>10399</v>
      </c>
      <c r="AT171" s="11">
        <v>808</v>
      </c>
      <c r="AU171" s="11">
        <v>8341</v>
      </c>
      <c r="AV171" s="11">
        <v>1296</v>
      </c>
      <c r="AW171" s="11">
        <v>31981</v>
      </c>
      <c r="AX171" s="11">
        <v>9922</v>
      </c>
      <c r="AY171" s="11">
        <v>11</v>
      </c>
      <c r="AZ171" s="11">
        <v>11</v>
      </c>
      <c r="BA171" s="11">
        <v>10</v>
      </c>
      <c r="BB171" s="11">
        <v>13</v>
      </c>
      <c r="BC171" s="11">
        <v>11</v>
      </c>
      <c r="BD171" s="11">
        <v>11</v>
      </c>
      <c r="BE171" s="11">
        <v>14</v>
      </c>
      <c r="BF171" s="11">
        <v>13</v>
      </c>
      <c r="BG171" s="11">
        <v>11</v>
      </c>
      <c r="BH171" s="11">
        <v>6</v>
      </c>
      <c r="BI171" s="11">
        <v>14</v>
      </c>
      <c r="BJ171" s="11">
        <v>15</v>
      </c>
      <c r="BK171" s="11">
        <v>25</v>
      </c>
      <c r="BL171" s="11">
        <v>18</v>
      </c>
      <c r="BM171" s="11">
        <v>14</v>
      </c>
      <c r="BN171" s="11">
        <v>5</v>
      </c>
      <c r="BO171" s="11">
        <v>9</v>
      </c>
      <c r="BP171" s="11">
        <v>9</v>
      </c>
      <c r="BQ171" s="11">
        <v>5</v>
      </c>
      <c r="BR171" s="11">
        <v>15</v>
      </c>
      <c r="BS171" s="11">
        <v>15</v>
      </c>
      <c r="BT171" s="11">
        <v>7</v>
      </c>
      <c r="BU171" s="11">
        <v>16</v>
      </c>
      <c r="BV171" s="11">
        <v>6</v>
      </c>
      <c r="BW171" s="11">
        <v>74</v>
      </c>
      <c r="BX171" s="11">
        <v>4</v>
      </c>
      <c r="BY171" s="5"/>
      <c r="BZ171" s="5"/>
      <c r="CA171" s="5"/>
      <c r="CB171" s="5"/>
      <c r="CC171" s="5"/>
      <c r="CD171" s="5"/>
      <c r="CE171" s="5"/>
      <c r="CF171" s="5"/>
      <c r="CG171" s="5"/>
      <c r="CH171" s="5"/>
    </row>
    <row r="172" spans="1:86" ht="12.75" x14ac:dyDescent="0.2">
      <c r="A172">
        <v>271</v>
      </c>
      <c r="B172" s="26">
        <v>48152.4562500006</v>
      </c>
      <c r="C172" s="26">
        <v>47749.030555554702</v>
      </c>
      <c r="D172" s="36">
        <v>257765</v>
      </c>
      <c r="E172" s="11">
        <v>3</v>
      </c>
      <c r="F172" s="11">
        <v>0</v>
      </c>
      <c r="G172" s="31">
        <v>0</v>
      </c>
      <c r="H172" s="11">
        <v>131</v>
      </c>
      <c r="I172" s="11">
        <v>92062</v>
      </c>
      <c r="J172" s="11" t="s">
        <v>155</v>
      </c>
      <c r="K172" s="11" t="s">
        <v>208</v>
      </c>
      <c r="L172" s="11">
        <v>0</v>
      </c>
      <c r="M172" s="11"/>
      <c r="N172" s="11" t="s">
        <v>243</v>
      </c>
      <c r="O172" s="11" t="s">
        <v>798</v>
      </c>
      <c r="P172" s="43">
        <v>85001</v>
      </c>
      <c r="Q172" s="11" t="s">
        <v>263</v>
      </c>
      <c r="R172" s="11" t="s">
        <v>231</v>
      </c>
      <c r="S172" s="11" t="s">
        <v>874</v>
      </c>
      <c r="T172" s="11">
        <v>0</v>
      </c>
      <c r="U172" s="11">
        <v>0</v>
      </c>
      <c r="V172" s="11"/>
      <c r="W172" s="11">
        <v>1</v>
      </c>
      <c r="X172" s="11">
        <v>10</v>
      </c>
      <c r="Y172" s="11">
        <v>10</v>
      </c>
      <c r="Z172" s="11">
        <v>10</v>
      </c>
      <c r="AA172" s="11">
        <v>10</v>
      </c>
      <c r="AB172" s="11">
        <v>0</v>
      </c>
      <c r="AC172" s="11">
        <v>0</v>
      </c>
      <c r="AD172" s="11">
        <v>0</v>
      </c>
      <c r="AE172" s="11">
        <v>10</v>
      </c>
      <c r="AF172" s="11">
        <v>10</v>
      </c>
      <c r="AG172" s="11">
        <v>10</v>
      </c>
      <c r="AH172" s="11">
        <v>10</v>
      </c>
      <c r="AI172" s="11">
        <v>0</v>
      </c>
      <c r="AJ172" s="11">
        <v>0</v>
      </c>
      <c r="AK172" s="11">
        <v>25</v>
      </c>
      <c r="AL172" s="11">
        <v>820</v>
      </c>
      <c r="AM172" s="11">
        <v>1103</v>
      </c>
      <c r="AN172" s="11">
        <v>21252</v>
      </c>
      <c r="AO172" s="11">
        <v>34436</v>
      </c>
      <c r="AP172" s="11">
        <v>11902</v>
      </c>
      <c r="AQ172" s="11">
        <v>3813</v>
      </c>
      <c r="AR172" s="11">
        <v>5129</v>
      </c>
      <c r="AS172" s="11">
        <v>51991</v>
      </c>
      <c r="AT172" s="11">
        <v>1107</v>
      </c>
      <c r="AU172" s="11">
        <v>941</v>
      </c>
      <c r="AV172" s="11">
        <v>1344</v>
      </c>
      <c r="AW172" s="11">
        <v>7139</v>
      </c>
      <c r="AX172" s="11">
        <v>22696</v>
      </c>
      <c r="AY172" s="11">
        <v>10</v>
      </c>
      <c r="AZ172" s="11">
        <v>9</v>
      </c>
      <c r="BA172" s="11">
        <v>10</v>
      </c>
      <c r="BB172" s="11">
        <v>12</v>
      </c>
      <c r="BC172" s="11">
        <v>8</v>
      </c>
      <c r="BD172" s="11">
        <v>9</v>
      </c>
      <c r="BE172" s="11">
        <v>14</v>
      </c>
      <c r="BF172" s="11">
        <v>12</v>
      </c>
      <c r="BG172" s="11">
        <v>10</v>
      </c>
      <c r="BH172" s="11">
        <v>10</v>
      </c>
      <c r="BI172" s="11">
        <v>15</v>
      </c>
      <c r="BJ172" s="11">
        <v>13</v>
      </c>
      <c r="BK172" s="11">
        <v>28</v>
      </c>
      <c r="BL172" s="11">
        <v>6</v>
      </c>
      <c r="BM172" s="11">
        <v>5</v>
      </c>
      <c r="BN172" s="11">
        <v>37</v>
      </c>
      <c r="BO172" s="11">
        <v>59</v>
      </c>
      <c r="BP172" s="11">
        <v>89</v>
      </c>
      <c r="BQ172" s="11">
        <v>31</v>
      </c>
      <c r="BR172" s="11">
        <v>38</v>
      </c>
      <c r="BS172" s="11">
        <v>3</v>
      </c>
      <c r="BT172" s="11">
        <v>10</v>
      </c>
      <c r="BU172" s="11">
        <v>10</v>
      </c>
      <c r="BV172" s="11">
        <v>7</v>
      </c>
      <c r="BW172" s="11">
        <v>62</v>
      </c>
      <c r="BX172" s="11">
        <v>29</v>
      </c>
      <c r="BY172" s="5"/>
      <c r="BZ172" s="5"/>
      <c r="CA172" s="5"/>
      <c r="CB172" s="5"/>
      <c r="CC172" s="5"/>
      <c r="CD172" s="5"/>
      <c r="CE172" s="5"/>
      <c r="CF172" s="5"/>
      <c r="CG172" s="5"/>
      <c r="CH172" s="5"/>
    </row>
    <row r="173" spans="1:86" ht="12.75" x14ac:dyDescent="0.2">
      <c r="A173">
        <v>272</v>
      </c>
      <c r="B173" s="26">
        <v>48172.524305556202</v>
      </c>
      <c r="C173" s="26">
        <v>47766.747916665801</v>
      </c>
      <c r="D173" s="36">
        <v>258672</v>
      </c>
      <c r="E173" s="11">
        <v>1</v>
      </c>
      <c r="F173" s="11">
        <v>0</v>
      </c>
      <c r="G173" s="31">
        <v>0</v>
      </c>
      <c r="H173" s="11">
        <v>131</v>
      </c>
      <c r="I173" s="11">
        <v>184769</v>
      </c>
      <c r="J173" s="11" t="s">
        <v>155</v>
      </c>
      <c r="K173" s="11" t="s">
        <v>156</v>
      </c>
      <c r="L173" s="11">
        <v>0</v>
      </c>
      <c r="M173" s="11">
        <v>3</v>
      </c>
      <c r="N173" s="11" t="s">
        <v>534</v>
      </c>
      <c r="O173" s="11" t="s">
        <v>797</v>
      </c>
      <c r="P173" s="43">
        <v>94547</v>
      </c>
      <c r="Q173" s="11" t="s">
        <v>263</v>
      </c>
      <c r="R173" s="11" t="s">
        <v>231</v>
      </c>
      <c r="S173" s="11" t="s">
        <v>874</v>
      </c>
      <c r="T173" s="11">
        <v>0</v>
      </c>
      <c r="U173" s="11">
        <v>0</v>
      </c>
      <c r="V173" s="11"/>
      <c r="W173" s="11">
        <v>1</v>
      </c>
      <c r="X173" s="11">
        <v>10</v>
      </c>
      <c r="Y173" s="11">
        <v>10</v>
      </c>
      <c r="Z173" s="11">
        <v>10</v>
      </c>
      <c r="AA173" s="11">
        <v>10</v>
      </c>
      <c r="AB173" s="11">
        <v>10</v>
      </c>
      <c r="AC173" s="11">
        <v>10</v>
      </c>
      <c r="AD173" s="11">
        <v>10</v>
      </c>
      <c r="AE173" s="11">
        <v>10</v>
      </c>
      <c r="AF173" s="11">
        <v>10</v>
      </c>
      <c r="AG173" s="11">
        <v>10</v>
      </c>
      <c r="AH173" s="11">
        <v>10</v>
      </c>
      <c r="AI173" s="11">
        <v>0</v>
      </c>
      <c r="AJ173" s="11">
        <v>10</v>
      </c>
      <c r="AK173" s="11">
        <v>176</v>
      </c>
      <c r="AL173" s="11">
        <v>5124</v>
      </c>
      <c r="AM173" s="11">
        <v>3698</v>
      </c>
      <c r="AN173" s="11">
        <v>21849</v>
      </c>
      <c r="AO173" s="11">
        <v>560</v>
      </c>
      <c r="AP173" s="11">
        <v>7510</v>
      </c>
      <c r="AQ173" s="11">
        <v>1404</v>
      </c>
      <c r="AR173" s="11">
        <v>8278</v>
      </c>
      <c r="AS173" s="11">
        <v>2022</v>
      </c>
      <c r="AT173" s="11">
        <v>766</v>
      </c>
      <c r="AU173" s="11">
        <v>347</v>
      </c>
      <c r="AV173" s="11">
        <v>2656</v>
      </c>
      <c r="AW173" s="11">
        <v>15892</v>
      </c>
      <c r="AX173" s="11">
        <v>2464</v>
      </c>
      <c r="AY173" s="11">
        <v>13</v>
      </c>
      <c r="AZ173" s="11">
        <v>9</v>
      </c>
      <c r="BA173" s="11">
        <v>9</v>
      </c>
      <c r="BB173" s="11">
        <v>11</v>
      </c>
      <c r="BC173" s="11">
        <v>7</v>
      </c>
      <c r="BD173" s="11">
        <v>11</v>
      </c>
      <c r="BE173" s="11">
        <v>14</v>
      </c>
      <c r="BF173" s="11">
        <v>10</v>
      </c>
      <c r="BG173" s="11">
        <v>9</v>
      </c>
      <c r="BH173" s="11">
        <v>10</v>
      </c>
      <c r="BI173" s="11">
        <v>13</v>
      </c>
      <c r="BJ173" s="11">
        <v>14</v>
      </c>
      <c r="BK173" s="11">
        <v>25</v>
      </c>
      <c r="BL173" s="11">
        <v>18</v>
      </c>
      <c r="BM173" s="11">
        <v>15</v>
      </c>
      <c r="BN173" s="11">
        <v>9</v>
      </c>
      <c r="BO173" s="11">
        <v>6</v>
      </c>
      <c r="BP173" s="11">
        <v>11</v>
      </c>
      <c r="BQ173" s="11">
        <v>14</v>
      </c>
      <c r="BR173" s="11">
        <v>52</v>
      </c>
      <c r="BS173" s="11">
        <v>13</v>
      </c>
      <c r="BT173" s="11">
        <v>12</v>
      </c>
      <c r="BU173" s="11">
        <v>8</v>
      </c>
      <c r="BV173" s="11">
        <v>16</v>
      </c>
      <c r="BW173" s="11">
        <v>31</v>
      </c>
      <c r="BX173" s="11">
        <v>8</v>
      </c>
      <c r="BY173" s="5"/>
      <c r="BZ173" s="5"/>
      <c r="CA173" s="5"/>
      <c r="CB173" s="5"/>
      <c r="CC173" s="5"/>
      <c r="CD173" s="5"/>
      <c r="CE173" s="5"/>
      <c r="CF173" s="5"/>
      <c r="CG173" s="5"/>
      <c r="CH173" s="5"/>
    </row>
    <row r="174" spans="1:86" ht="12.75" x14ac:dyDescent="0.2">
      <c r="A174">
        <v>273</v>
      </c>
      <c r="B174" s="26">
        <v>48192.592361111703</v>
      </c>
      <c r="C174" s="26">
        <v>47784.465277777002</v>
      </c>
      <c r="D174" s="36">
        <v>172958</v>
      </c>
      <c r="E174" s="11">
        <v>2</v>
      </c>
      <c r="F174" s="11">
        <v>0</v>
      </c>
      <c r="G174" s="31">
        <v>0</v>
      </c>
      <c r="H174" s="11">
        <v>131</v>
      </c>
      <c r="I174" s="11">
        <v>141972</v>
      </c>
      <c r="J174" s="11" t="s">
        <v>155</v>
      </c>
      <c r="K174" s="11" t="s">
        <v>156</v>
      </c>
      <c r="L174" s="11">
        <v>0</v>
      </c>
      <c r="M174" s="11"/>
      <c r="N174" s="11" t="s">
        <v>574</v>
      </c>
      <c r="O174" s="11" t="s">
        <v>797</v>
      </c>
      <c r="P174" s="43">
        <v>92543</v>
      </c>
      <c r="Q174" s="11" t="s">
        <v>575</v>
      </c>
      <c r="R174" s="11" t="s">
        <v>231</v>
      </c>
      <c r="S174" s="11" t="s">
        <v>874</v>
      </c>
      <c r="T174" s="11">
        <v>0</v>
      </c>
      <c r="U174" s="11">
        <v>0</v>
      </c>
      <c r="V174" s="11"/>
      <c r="W174" s="11">
        <v>1</v>
      </c>
      <c r="X174" s="11">
        <v>10</v>
      </c>
      <c r="Y174" s="11">
        <v>10</v>
      </c>
      <c r="Z174" s="11">
        <v>10</v>
      </c>
      <c r="AA174" s="11">
        <v>10</v>
      </c>
      <c r="AB174" s="11">
        <v>10</v>
      </c>
      <c r="AC174" s="11">
        <v>10</v>
      </c>
      <c r="AD174" s="11">
        <v>10</v>
      </c>
      <c r="AE174" s="11">
        <v>10</v>
      </c>
      <c r="AF174" s="11">
        <v>10</v>
      </c>
      <c r="AG174" s="11">
        <v>10</v>
      </c>
      <c r="AH174" s="11">
        <v>10</v>
      </c>
      <c r="AI174" s="11">
        <v>0</v>
      </c>
      <c r="AJ174" s="11">
        <v>10</v>
      </c>
      <c r="AK174" s="11">
        <v>288</v>
      </c>
      <c r="AL174" s="11">
        <v>2674</v>
      </c>
      <c r="AM174" s="11">
        <v>359</v>
      </c>
      <c r="AN174" s="11">
        <v>241</v>
      </c>
      <c r="AO174" s="11">
        <v>1622</v>
      </c>
      <c r="AP174" s="11">
        <v>10509</v>
      </c>
      <c r="AQ174" s="11">
        <v>4253</v>
      </c>
      <c r="AR174" s="11">
        <v>4973</v>
      </c>
      <c r="AS174" s="11">
        <v>3677</v>
      </c>
      <c r="AT174" s="11">
        <v>252</v>
      </c>
      <c r="AU174" s="11">
        <v>428</v>
      </c>
      <c r="AV174" s="11">
        <v>548</v>
      </c>
      <c r="AW174" s="11">
        <v>517</v>
      </c>
      <c r="AX174" s="11">
        <v>489</v>
      </c>
      <c r="AY174" s="11">
        <v>9</v>
      </c>
      <c r="AZ174" s="11">
        <v>9</v>
      </c>
      <c r="BA174" s="11">
        <v>8</v>
      </c>
      <c r="BB174" s="11">
        <v>11</v>
      </c>
      <c r="BC174" s="11">
        <v>8</v>
      </c>
      <c r="BD174" s="11">
        <v>9</v>
      </c>
      <c r="BE174" s="11">
        <v>11</v>
      </c>
      <c r="BF174" s="11">
        <v>10</v>
      </c>
      <c r="BG174" s="11">
        <v>9</v>
      </c>
      <c r="BH174" s="11">
        <v>10</v>
      </c>
      <c r="BI174" s="11">
        <v>11</v>
      </c>
      <c r="BJ174" s="11">
        <v>12</v>
      </c>
      <c r="BK174" s="11">
        <v>36</v>
      </c>
      <c r="BL174" s="11">
        <v>11</v>
      </c>
      <c r="BM174" s="11">
        <v>3</v>
      </c>
      <c r="BN174" s="11">
        <v>3</v>
      </c>
      <c r="BO174" s="11">
        <v>6</v>
      </c>
      <c r="BP174" s="11">
        <v>37</v>
      </c>
      <c r="BQ174" s="11">
        <v>17</v>
      </c>
      <c r="BR174" s="11">
        <v>7</v>
      </c>
      <c r="BS174" s="11">
        <v>10</v>
      </c>
      <c r="BT174" s="11">
        <v>2</v>
      </c>
      <c r="BU174" s="11">
        <v>7</v>
      </c>
      <c r="BV174" s="11">
        <v>4</v>
      </c>
      <c r="BW174" s="11">
        <v>5</v>
      </c>
      <c r="BX174" s="11">
        <v>3</v>
      </c>
      <c r="BY174" s="5"/>
      <c r="BZ174" s="5"/>
      <c r="CA174" s="5"/>
      <c r="CB174" s="5"/>
      <c r="CC174" s="5"/>
      <c r="CD174" s="5"/>
      <c r="CE174" s="5"/>
      <c r="CF174" s="5"/>
      <c r="CG174" s="5"/>
      <c r="CH174" s="5"/>
    </row>
    <row r="175" spans="1:86" ht="12.75" x14ac:dyDescent="0.2">
      <c r="A175">
        <v>274</v>
      </c>
      <c r="B175" s="26">
        <v>48212.660416667299</v>
      </c>
      <c r="C175" s="26">
        <v>47802.182638888102</v>
      </c>
      <c r="D175" s="36">
        <v>230522</v>
      </c>
      <c r="E175" s="11">
        <v>1</v>
      </c>
      <c r="F175" s="11">
        <v>0</v>
      </c>
      <c r="G175" s="31">
        <v>0</v>
      </c>
      <c r="H175" s="11">
        <v>131</v>
      </c>
      <c r="I175" s="11">
        <v>165860</v>
      </c>
      <c r="J175" s="11" t="s">
        <v>155</v>
      </c>
      <c r="K175" s="11" t="s">
        <v>156</v>
      </c>
      <c r="L175" s="11">
        <v>0</v>
      </c>
      <c r="M175" s="11">
        <v>5</v>
      </c>
      <c r="N175" s="11" t="s">
        <v>415</v>
      </c>
      <c r="O175" s="11" t="s">
        <v>802</v>
      </c>
      <c r="P175" s="43">
        <v>98004</v>
      </c>
      <c r="Q175" s="11" t="s">
        <v>328</v>
      </c>
      <c r="R175" s="11" t="s">
        <v>231</v>
      </c>
      <c r="S175" s="11" t="s">
        <v>874</v>
      </c>
      <c r="T175" s="11">
        <v>0</v>
      </c>
      <c r="U175" s="11">
        <v>0</v>
      </c>
      <c r="V175" s="11"/>
      <c r="W175" s="11">
        <v>1</v>
      </c>
      <c r="X175" s="11">
        <v>10</v>
      </c>
      <c r="Y175" s="11">
        <v>10</v>
      </c>
      <c r="Z175" s="11">
        <v>10</v>
      </c>
      <c r="AA175" s="11">
        <v>10</v>
      </c>
      <c r="AB175" s="11">
        <v>10</v>
      </c>
      <c r="AC175" s="11">
        <v>10</v>
      </c>
      <c r="AD175" s="11">
        <v>10</v>
      </c>
      <c r="AE175" s="11">
        <v>10</v>
      </c>
      <c r="AF175" s="11">
        <v>10</v>
      </c>
      <c r="AG175" s="11">
        <v>10</v>
      </c>
      <c r="AH175" s="11">
        <v>10</v>
      </c>
      <c r="AI175" s="11">
        <v>10</v>
      </c>
      <c r="AJ175" s="11">
        <v>10</v>
      </c>
      <c r="AK175" s="11">
        <v>798</v>
      </c>
      <c r="AL175" s="11">
        <v>2018</v>
      </c>
      <c r="AM175" s="11">
        <v>923</v>
      </c>
      <c r="AN175" s="11">
        <v>2693</v>
      </c>
      <c r="AO175" s="11">
        <v>1367</v>
      </c>
      <c r="AP175" s="11">
        <v>2943</v>
      </c>
      <c r="AQ175" s="11">
        <v>10029</v>
      </c>
      <c r="AR175" s="11">
        <v>1885</v>
      </c>
      <c r="AS175" s="11">
        <v>4709</v>
      </c>
      <c r="AT175" s="11">
        <v>579</v>
      </c>
      <c r="AU175" s="11">
        <v>2897</v>
      </c>
      <c r="AV175" s="11">
        <v>3730</v>
      </c>
      <c r="AW175" s="11">
        <v>17767</v>
      </c>
      <c r="AX175" s="11">
        <v>12229</v>
      </c>
      <c r="AY175" s="11">
        <v>12</v>
      </c>
      <c r="AZ175" s="11">
        <v>12</v>
      </c>
      <c r="BA175" s="11">
        <v>13</v>
      </c>
      <c r="BB175" s="11">
        <v>16</v>
      </c>
      <c r="BC175" s="11">
        <v>11</v>
      </c>
      <c r="BD175" s="11">
        <v>12</v>
      </c>
      <c r="BE175" s="11">
        <v>16</v>
      </c>
      <c r="BF175" s="11">
        <v>15</v>
      </c>
      <c r="BG175" s="11">
        <v>12</v>
      </c>
      <c r="BH175" s="11">
        <v>12</v>
      </c>
      <c r="BI175" s="11">
        <v>16</v>
      </c>
      <c r="BJ175" s="11">
        <v>22</v>
      </c>
      <c r="BK175" s="11">
        <v>43</v>
      </c>
      <c r="BL175" s="11">
        <v>12</v>
      </c>
      <c r="BM175" s="11">
        <v>9</v>
      </c>
      <c r="BN175" s="11">
        <v>14</v>
      </c>
      <c r="BO175" s="11">
        <v>7</v>
      </c>
      <c r="BP175" s="11">
        <v>17</v>
      </c>
      <c r="BQ175" s="11">
        <v>68</v>
      </c>
      <c r="BR175" s="11">
        <v>11</v>
      </c>
      <c r="BS175" s="11">
        <v>46</v>
      </c>
      <c r="BT175" s="11">
        <v>5</v>
      </c>
      <c r="BU175" s="11">
        <v>22</v>
      </c>
      <c r="BV175" s="11">
        <v>20</v>
      </c>
      <c r="BW175" s="11">
        <v>45</v>
      </c>
      <c r="BX175" s="11">
        <v>38</v>
      </c>
      <c r="BY175" s="5"/>
      <c r="BZ175" s="5"/>
      <c r="CA175" s="5"/>
      <c r="CB175" s="5"/>
      <c r="CC175" s="5"/>
      <c r="CD175" s="5"/>
      <c r="CE175" s="5"/>
      <c r="CF175" s="5"/>
      <c r="CG175" s="5"/>
      <c r="CH175" s="5"/>
    </row>
    <row r="176" spans="1:86" ht="12.75" x14ac:dyDescent="0.2">
      <c r="A176">
        <v>275</v>
      </c>
      <c r="B176" s="26">
        <v>48232.728472222901</v>
      </c>
      <c r="C176" s="26">
        <v>47819.899999999201</v>
      </c>
      <c r="D176" s="36">
        <v>232169</v>
      </c>
      <c r="E176" s="11">
        <v>1</v>
      </c>
      <c r="F176" s="11">
        <v>0</v>
      </c>
      <c r="G176" s="31">
        <v>0</v>
      </c>
      <c r="H176" s="11">
        <v>131</v>
      </c>
      <c r="I176" s="11">
        <v>157588</v>
      </c>
      <c r="J176" s="11" t="s">
        <v>155</v>
      </c>
      <c r="K176" s="11" t="s">
        <v>156</v>
      </c>
      <c r="L176" s="11">
        <v>0</v>
      </c>
      <c r="M176" s="11">
        <v>4</v>
      </c>
      <c r="N176" s="11" t="s">
        <v>826</v>
      </c>
      <c r="O176" s="11" t="s">
        <v>788</v>
      </c>
      <c r="P176" s="43">
        <v>8902</v>
      </c>
      <c r="Q176" s="11" t="s">
        <v>210</v>
      </c>
      <c r="R176" s="11" t="s">
        <v>229</v>
      </c>
      <c r="S176" s="11" t="s">
        <v>874</v>
      </c>
      <c r="T176" s="11">
        <v>0</v>
      </c>
      <c r="U176" s="11">
        <v>0</v>
      </c>
      <c r="V176" s="11"/>
      <c r="W176" s="11">
        <v>1</v>
      </c>
      <c r="X176" s="11">
        <v>10</v>
      </c>
      <c r="Y176" s="11">
        <v>10</v>
      </c>
      <c r="Z176" s="11">
        <v>10</v>
      </c>
      <c r="AA176" s="11">
        <v>10</v>
      </c>
      <c r="AB176" s="11">
        <v>0</v>
      </c>
      <c r="AC176" s="11">
        <v>0</v>
      </c>
      <c r="AD176" s="11">
        <v>10</v>
      </c>
      <c r="AE176" s="11">
        <v>10</v>
      </c>
      <c r="AF176" s="11">
        <v>10</v>
      </c>
      <c r="AG176" s="11">
        <v>10</v>
      </c>
      <c r="AH176" s="11">
        <v>10</v>
      </c>
      <c r="AI176" s="11">
        <v>0</v>
      </c>
      <c r="AJ176" s="11">
        <v>0</v>
      </c>
      <c r="AK176" s="11">
        <v>454</v>
      </c>
      <c r="AL176" s="11">
        <v>2319</v>
      </c>
      <c r="AM176" s="11">
        <v>1329</v>
      </c>
      <c r="AN176" s="11">
        <v>14462</v>
      </c>
      <c r="AO176" s="11">
        <v>2955</v>
      </c>
      <c r="AP176" s="11">
        <v>2697</v>
      </c>
      <c r="AQ176" s="11">
        <v>2860</v>
      </c>
      <c r="AR176" s="11">
        <v>19790</v>
      </c>
      <c r="AS176" s="11">
        <v>5487</v>
      </c>
      <c r="AT176" s="11">
        <v>2717</v>
      </c>
      <c r="AU176" s="11">
        <v>8588</v>
      </c>
      <c r="AV176" s="11">
        <v>3106</v>
      </c>
      <c r="AW176" s="11">
        <v>6828</v>
      </c>
      <c r="AX176" s="11">
        <v>953</v>
      </c>
      <c r="AY176" s="11">
        <v>8</v>
      </c>
      <c r="AZ176" s="11">
        <v>8</v>
      </c>
      <c r="BA176" s="11">
        <v>7</v>
      </c>
      <c r="BB176" s="11">
        <v>11</v>
      </c>
      <c r="BC176" s="11">
        <v>8</v>
      </c>
      <c r="BD176" s="11">
        <v>9</v>
      </c>
      <c r="BE176" s="11">
        <v>15</v>
      </c>
      <c r="BF176" s="11">
        <v>15</v>
      </c>
      <c r="BG176" s="11">
        <v>13</v>
      </c>
      <c r="BH176" s="11">
        <v>13</v>
      </c>
      <c r="BI176" s="11">
        <v>15</v>
      </c>
      <c r="BJ176" s="11">
        <v>34</v>
      </c>
      <c r="BK176" s="11">
        <v>4</v>
      </c>
      <c r="BL176" s="11">
        <v>16</v>
      </c>
      <c r="BM176" s="11">
        <v>5</v>
      </c>
      <c r="BN176" s="11">
        <v>63</v>
      </c>
      <c r="BO176" s="11">
        <v>18</v>
      </c>
      <c r="BP176" s="11">
        <v>7</v>
      </c>
      <c r="BQ176" s="11">
        <v>5</v>
      </c>
      <c r="BR176" s="11">
        <v>12</v>
      </c>
      <c r="BS176" s="11">
        <v>15</v>
      </c>
      <c r="BT176" s="11">
        <v>6</v>
      </c>
      <c r="BU176" s="11">
        <v>28</v>
      </c>
      <c r="BV176" s="11">
        <v>14</v>
      </c>
      <c r="BW176" s="11">
        <v>6</v>
      </c>
      <c r="BX176" s="11">
        <v>1</v>
      </c>
      <c r="BY176" s="5"/>
      <c r="BZ176" s="5"/>
      <c r="CA176" s="5"/>
      <c r="CB176" s="5"/>
      <c r="CC176" s="5"/>
      <c r="CD176" s="5"/>
      <c r="CE176" s="5"/>
      <c r="CF176" s="5"/>
      <c r="CG176" s="5"/>
      <c r="CH176" s="5"/>
    </row>
    <row r="177" spans="1:86" ht="12.75" x14ac:dyDescent="0.2">
      <c r="A177">
        <v>276</v>
      </c>
      <c r="B177" s="26">
        <v>48252.796527778402</v>
      </c>
      <c r="C177" s="26">
        <v>47837.6173611103</v>
      </c>
      <c r="D177" s="36">
        <v>256041</v>
      </c>
      <c r="E177" s="11">
        <v>2</v>
      </c>
      <c r="F177" s="11">
        <v>0</v>
      </c>
      <c r="G177" s="31">
        <v>0</v>
      </c>
      <c r="H177" s="11">
        <v>131</v>
      </c>
      <c r="I177" s="11">
        <v>119187</v>
      </c>
      <c r="J177" s="11" t="s">
        <v>155</v>
      </c>
      <c r="K177" s="11" t="s">
        <v>156</v>
      </c>
      <c r="L177" s="11">
        <v>0</v>
      </c>
      <c r="M177" s="11">
        <v>3</v>
      </c>
      <c r="N177" s="11" t="s">
        <v>327</v>
      </c>
      <c r="O177" s="11" t="s">
        <v>802</v>
      </c>
      <c r="P177" s="43">
        <v>98402</v>
      </c>
      <c r="Q177" s="11" t="s">
        <v>328</v>
      </c>
      <c r="R177" s="11" t="s">
        <v>231</v>
      </c>
      <c r="S177" s="11" t="s">
        <v>874</v>
      </c>
      <c r="T177" s="11">
        <v>0</v>
      </c>
      <c r="U177" s="11">
        <v>0</v>
      </c>
      <c r="V177" s="11"/>
      <c r="W177" s="11">
        <v>1</v>
      </c>
      <c r="X177" s="11">
        <v>10</v>
      </c>
      <c r="Y177" s="11">
        <v>10</v>
      </c>
      <c r="Z177" s="11">
        <v>10</v>
      </c>
      <c r="AA177" s="11">
        <v>10</v>
      </c>
      <c r="AB177" s="11">
        <v>10</v>
      </c>
      <c r="AC177" s="11">
        <v>10</v>
      </c>
      <c r="AD177" s="11">
        <v>10</v>
      </c>
      <c r="AE177" s="11">
        <v>10</v>
      </c>
      <c r="AF177" s="11">
        <v>10</v>
      </c>
      <c r="AG177" s="11">
        <v>10</v>
      </c>
      <c r="AH177" s="11">
        <v>10</v>
      </c>
      <c r="AI177" s="11">
        <v>0</v>
      </c>
      <c r="AJ177" s="11">
        <v>0</v>
      </c>
      <c r="AK177" s="11">
        <v>16</v>
      </c>
      <c r="AL177" s="11">
        <v>301</v>
      </c>
      <c r="AM177" s="11">
        <v>59</v>
      </c>
      <c r="AN177" s="11">
        <v>111</v>
      </c>
      <c r="AO177" s="11">
        <v>153</v>
      </c>
      <c r="AP177" s="11">
        <v>227</v>
      </c>
      <c r="AQ177" s="11">
        <v>514</v>
      </c>
      <c r="AR177" s="11">
        <v>110637</v>
      </c>
      <c r="AS177" s="11">
        <v>5312</v>
      </c>
      <c r="AT177" s="11">
        <v>5255</v>
      </c>
      <c r="AU177" s="11">
        <v>4408</v>
      </c>
      <c r="AV177" s="11">
        <v>5231</v>
      </c>
      <c r="AW177" s="11">
        <v>588</v>
      </c>
      <c r="AX177" s="11">
        <v>3920</v>
      </c>
      <c r="AY177" s="11">
        <v>5</v>
      </c>
      <c r="AZ177" s="11">
        <v>6</v>
      </c>
      <c r="BA177" s="11">
        <v>4</v>
      </c>
      <c r="BB177" s="11">
        <v>8</v>
      </c>
      <c r="BC177" s="11">
        <v>4</v>
      </c>
      <c r="BD177" s="11">
        <v>5</v>
      </c>
      <c r="BE177" s="11">
        <v>8</v>
      </c>
      <c r="BF177" s="11">
        <v>7</v>
      </c>
      <c r="BG177" s="11">
        <v>7</v>
      </c>
      <c r="BH177" s="11">
        <v>8</v>
      </c>
      <c r="BI177" s="11">
        <v>8</v>
      </c>
      <c r="BJ177" s="11">
        <v>0</v>
      </c>
      <c r="BK177" s="11">
        <v>33</v>
      </c>
      <c r="BL177" s="11">
        <v>4</v>
      </c>
      <c r="BM177" s="11">
        <v>2</v>
      </c>
      <c r="BN177" s="11">
        <v>3</v>
      </c>
      <c r="BO177" s="11">
        <v>2</v>
      </c>
      <c r="BP177" s="11">
        <v>2</v>
      </c>
      <c r="BQ177" s="11">
        <v>2</v>
      </c>
      <c r="BR177" s="11">
        <v>14</v>
      </c>
      <c r="BS177" s="11">
        <v>7</v>
      </c>
      <c r="BT177" s="11">
        <v>5</v>
      </c>
      <c r="BU177" s="11">
        <v>2</v>
      </c>
      <c r="BV177" s="11">
        <v>2</v>
      </c>
      <c r="BW177" s="11">
        <v>0</v>
      </c>
      <c r="BX177" s="11">
        <v>7</v>
      </c>
      <c r="BY177" s="5"/>
      <c r="BZ177" s="5"/>
      <c r="CA177" s="5"/>
      <c r="CB177" s="5"/>
      <c r="CC177" s="5"/>
      <c r="CD177" s="5"/>
      <c r="CE177" s="5"/>
      <c r="CF177" s="5"/>
      <c r="CG177" s="5"/>
      <c r="CH177" s="5"/>
    </row>
    <row r="178" spans="1:86" ht="12.75" x14ac:dyDescent="0.2">
      <c r="A178">
        <v>277</v>
      </c>
      <c r="B178" s="26">
        <v>48272.864583333998</v>
      </c>
      <c r="C178" s="26">
        <v>47855.3347222214</v>
      </c>
      <c r="D178" s="36">
        <v>207864</v>
      </c>
      <c r="E178" s="11">
        <v>2</v>
      </c>
      <c r="F178" s="11">
        <v>0</v>
      </c>
      <c r="G178" s="31">
        <v>0</v>
      </c>
      <c r="H178" s="11">
        <v>131</v>
      </c>
      <c r="I178" s="11">
        <v>84437</v>
      </c>
      <c r="J178" s="11" t="s">
        <v>155</v>
      </c>
      <c r="K178" s="11" t="s">
        <v>156</v>
      </c>
      <c r="L178" s="11">
        <v>0</v>
      </c>
      <c r="M178" s="11"/>
      <c r="N178" s="11" t="s">
        <v>347</v>
      </c>
      <c r="O178" s="11" t="s">
        <v>795</v>
      </c>
      <c r="P178" s="43">
        <v>19023</v>
      </c>
      <c r="Q178" s="11" t="s">
        <v>348</v>
      </c>
      <c r="R178" s="11" t="s">
        <v>377</v>
      </c>
      <c r="S178" s="11" t="s">
        <v>874</v>
      </c>
      <c r="T178" s="11">
        <v>0</v>
      </c>
      <c r="U178" s="11">
        <v>0</v>
      </c>
      <c r="V178" s="11"/>
      <c r="W178" s="11">
        <v>1</v>
      </c>
      <c r="X178" s="11">
        <v>10</v>
      </c>
      <c r="Y178" s="11">
        <v>10</v>
      </c>
      <c r="Z178" s="11">
        <v>10</v>
      </c>
      <c r="AA178" s="11">
        <v>10</v>
      </c>
      <c r="AB178" s="11">
        <v>0</v>
      </c>
      <c r="AC178" s="11">
        <v>0</v>
      </c>
      <c r="AD178" s="11">
        <v>0</v>
      </c>
      <c r="AE178" s="11">
        <v>0</v>
      </c>
      <c r="AF178" s="11">
        <v>10</v>
      </c>
      <c r="AG178" s="11">
        <v>0</v>
      </c>
      <c r="AH178" s="11">
        <v>10</v>
      </c>
      <c r="AI178" s="11">
        <v>0</v>
      </c>
      <c r="AJ178" s="11">
        <v>0</v>
      </c>
      <c r="AK178" s="11">
        <v>11</v>
      </c>
      <c r="AL178" s="11">
        <v>852</v>
      </c>
      <c r="AM178" s="11">
        <v>400</v>
      </c>
      <c r="AN178" s="11">
        <v>9677</v>
      </c>
      <c r="AO178" s="11">
        <v>6825</v>
      </c>
      <c r="AP178" s="11">
        <v>28026</v>
      </c>
      <c r="AQ178" s="11">
        <v>12857</v>
      </c>
      <c r="AR178" s="11">
        <v>7732</v>
      </c>
      <c r="AS178" s="11">
        <v>6507</v>
      </c>
      <c r="AT178" s="11">
        <v>687</v>
      </c>
      <c r="AU178" s="11">
        <v>17326</v>
      </c>
      <c r="AV178" s="11">
        <v>1771</v>
      </c>
      <c r="AW178" s="11">
        <v>8607</v>
      </c>
      <c r="AX178" s="11">
        <v>22137</v>
      </c>
      <c r="AY178" s="11">
        <v>3</v>
      </c>
      <c r="AZ178" s="11">
        <v>2</v>
      </c>
      <c r="BA178" s="11">
        <v>10</v>
      </c>
      <c r="BB178" s="11">
        <v>9</v>
      </c>
      <c r="BC178" s="11">
        <v>4</v>
      </c>
      <c r="BD178" s="11">
        <v>9</v>
      </c>
      <c r="BE178" s="11">
        <v>11</v>
      </c>
      <c r="BF178" s="11">
        <v>5</v>
      </c>
      <c r="BG178" s="11">
        <v>3</v>
      </c>
      <c r="BH178" s="11">
        <v>7</v>
      </c>
      <c r="BI178" s="11">
        <v>9</v>
      </c>
      <c r="BJ178" s="11">
        <v>12</v>
      </c>
      <c r="BK178" s="11">
        <v>6</v>
      </c>
      <c r="BL178" s="11">
        <v>13</v>
      </c>
      <c r="BM178" s="11">
        <v>5</v>
      </c>
      <c r="BN178" s="11">
        <v>83</v>
      </c>
      <c r="BO178" s="11">
        <v>43</v>
      </c>
      <c r="BP178" s="11">
        <v>139</v>
      </c>
      <c r="BQ178" s="11">
        <v>133</v>
      </c>
      <c r="BR178" s="11">
        <v>89</v>
      </c>
      <c r="BS178" s="11">
        <v>33</v>
      </c>
      <c r="BT178" s="11">
        <v>14</v>
      </c>
      <c r="BU178" s="11">
        <v>170</v>
      </c>
      <c r="BV178" s="11">
        <v>15</v>
      </c>
      <c r="BW178" s="11">
        <v>34</v>
      </c>
      <c r="BX178" s="11">
        <v>9</v>
      </c>
      <c r="BY178" s="5"/>
      <c r="BZ178" s="5"/>
      <c r="CA178" s="5"/>
      <c r="CB178" s="5"/>
      <c r="CC178" s="5"/>
      <c r="CD178" s="5"/>
      <c r="CE178" s="5"/>
      <c r="CF178" s="5"/>
      <c r="CG178" s="5"/>
      <c r="CH178" s="5"/>
    </row>
    <row r="179" spans="1:86" ht="12.75" x14ac:dyDescent="0.2">
      <c r="A179">
        <v>278</v>
      </c>
      <c r="B179" s="26">
        <v>48292.932638889499</v>
      </c>
      <c r="C179" s="26">
        <v>47873.052083332499</v>
      </c>
      <c r="D179" s="36">
        <v>156138</v>
      </c>
      <c r="E179" s="11">
        <v>1</v>
      </c>
      <c r="F179" s="11">
        <v>0</v>
      </c>
      <c r="G179" s="31">
        <v>0</v>
      </c>
      <c r="H179" s="11">
        <v>131</v>
      </c>
      <c r="I179" s="11">
        <v>88265</v>
      </c>
      <c r="J179" s="11" t="s">
        <v>155</v>
      </c>
      <c r="K179" s="11" t="s">
        <v>156</v>
      </c>
      <c r="L179" s="11">
        <v>0</v>
      </c>
      <c r="M179" s="11">
        <v>4</v>
      </c>
      <c r="N179" s="11" t="s">
        <v>566</v>
      </c>
      <c r="O179" s="11" t="s">
        <v>813</v>
      </c>
      <c r="P179" s="43">
        <v>19901</v>
      </c>
      <c r="Q179" s="11" t="s">
        <v>263</v>
      </c>
      <c r="R179" s="11" t="s">
        <v>231</v>
      </c>
      <c r="S179" s="11" t="s">
        <v>874</v>
      </c>
      <c r="T179" s="11">
        <v>0</v>
      </c>
      <c r="U179" s="11">
        <v>0</v>
      </c>
      <c r="V179" s="11"/>
      <c r="W179" s="11">
        <v>1</v>
      </c>
      <c r="X179" s="11">
        <v>10</v>
      </c>
      <c r="Y179" s="11">
        <v>10</v>
      </c>
      <c r="Z179" s="11">
        <v>10</v>
      </c>
      <c r="AA179" s="11">
        <v>10</v>
      </c>
      <c r="AB179" s="11">
        <v>10</v>
      </c>
      <c r="AC179" s="11">
        <v>10</v>
      </c>
      <c r="AD179" s="11">
        <v>10</v>
      </c>
      <c r="AE179" s="11">
        <v>10</v>
      </c>
      <c r="AF179" s="11">
        <v>10</v>
      </c>
      <c r="AG179" s="11">
        <v>10</v>
      </c>
      <c r="AH179" s="11">
        <v>10</v>
      </c>
      <c r="AI179" s="11">
        <v>10</v>
      </c>
      <c r="AJ179" s="11">
        <v>10</v>
      </c>
      <c r="AK179" s="11">
        <v>842</v>
      </c>
      <c r="AL179" s="11">
        <v>3202</v>
      </c>
      <c r="AM179" s="11">
        <v>2514</v>
      </c>
      <c r="AN179" s="11">
        <v>10477</v>
      </c>
      <c r="AO179" s="11">
        <v>1755</v>
      </c>
      <c r="AP179" s="11">
        <v>7513</v>
      </c>
      <c r="AQ179" s="11">
        <v>1949</v>
      </c>
      <c r="AR179" s="11">
        <v>8088</v>
      </c>
      <c r="AS179" s="11">
        <v>3922</v>
      </c>
      <c r="AT179" s="11">
        <v>4037</v>
      </c>
      <c r="AU179" s="11">
        <v>1628</v>
      </c>
      <c r="AV179" s="11">
        <v>5397</v>
      </c>
      <c r="AW179" s="11">
        <v>6804</v>
      </c>
      <c r="AX179" s="11">
        <v>9311</v>
      </c>
      <c r="AY179" s="11">
        <v>37</v>
      </c>
      <c r="AZ179" s="11">
        <v>36</v>
      </c>
      <c r="BA179" s="11">
        <v>9</v>
      </c>
      <c r="BB179" s="11">
        <v>18</v>
      </c>
      <c r="BC179" s="11">
        <v>13</v>
      </c>
      <c r="BD179" s="11">
        <v>13</v>
      </c>
      <c r="BE179" s="11">
        <v>21</v>
      </c>
      <c r="BF179" s="11">
        <v>17</v>
      </c>
      <c r="BG179" s="11">
        <v>14</v>
      </c>
      <c r="BH179" s="11">
        <v>10</v>
      </c>
      <c r="BI179" s="11">
        <v>22</v>
      </c>
      <c r="BJ179" s="11">
        <v>24</v>
      </c>
      <c r="BK179" s="11">
        <v>75</v>
      </c>
      <c r="BL179" s="11">
        <v>20</v>
      </c>
      <c r="BM179" s="11">
        <v>10</v>
      </c>
      <c r="BN179" s="11">
        <v>2</v>
      </c>
      <c r="BO179" s="11">
        <v>8</v>
      </c>
      <c r="BP179" s="11">
        <v>32</v>
      </c>
      <c r="BQ179" s="11">
        <v>6</v>
      </c>
      <c r="BR179" s="11">
        <v>6</v>
      </c>
      <c r="BS179" s="11">
        <v>4</v>
      </c>
      <c r="BT179" s="11">
        <v>2</v>
      </c>
      <c r="BU179" s="11">
        <v>3</v>
      </c>
      <c r="BV179" s="11">
        <v>12</v>
      </c>
      <c r="BW179" s="11">
        <v>14</v>
      </c>
      <c r="BX179" s="11">
        <v>12</v>
      </c>
      <c r="BY179" s="5"/>
      <c r="BZ179" s="5"/>
      <c r="CA179" s="5"/>
      <c r="CB179" s="5"/>
      <c r="CC179" s="5"/>
      <c r="CD179" s="5"/>
      <c r="CE179" s="5"/>
      <c r="CF179" s="5"/>
      <c r="CG179" s="5"/>
      <c r="CH179" s="5"/>
    </row>
    <row r="180" spans="1:86" ht="12.75" x14ac:dyDescent="0.2">
      <c r="A180">
        <v>279</v>
      </c>
      <c r="B180" s="26">
        <v>48313.000694445102</v>
      </c>
      <c r="C180" s="26">
        <v>47890.769444443598</v>
      </c>
      <c r="D180" s="36">
        <v>194074</v>
      </c>
      <c r="E180" s="11">
        <v>2</v>
      </c>
      <c r="F180" s="11">
        <v>0</v>
      </c>
      <c r="G180" s="31">
        <v>0</v>
      </c>
      <c r="H180" s="11">
        <v>131</v>
      </c>
      <c r="I180" s="11">
        <v>926</v>
      </c>
      <c r="J180" s="11" t="s">
        <v>155</v>
      </c>
      <c r="K180" s="11" t="s">
        <v>156</v>
      </c>
      <c r="L180" s="11">
        <v>0</v>
      </c>
      <c r="M180" s="11"/>
      <c r="N180" s="11" t="s">
        <v>685</v>
      </c>
      <c r="O180" s="11" t="s">
        <v>793</v>
      </c>
      <c r="P180" s="43">
        <v>23605</v>
      </c>
      <c r="Q180" s="11" t="s">
        <v>157</v>
      </c>
      <c r="R180" s="11" t="s">
        <v>157</v>
      </c>
      <c r="S180" s="11" t="s">
        <v>157</v>
      </c>
      <c r="T180" s="11">
        <v>0</v>
      </c>
      <c r="U180" s="11">
        <v>0</v>
      </c>
      <c r="V180" s="11"/>
      <c r="W180" s="11">
        <v>1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6</v>
      </c>
      <c r="AL180" s="11">
        <v>99753</v>
      </c>
      <c r="AM180" s="11">
        <v>93397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7</v>
      </c>
      <c r="AZ180" s="11">
        <v>9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3</v>
      </c>
      <c r="BM180" s="11">
        <v>9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5"/>
      <c r="BZ180" s="5"/>
      <c r="CA180" s="5"/>
      <c r="CB180" s="5"/>
      <c r="CC180" s="5"/>
      <c r="CD180" s="5"/>
      <c r="CE180" s="5"/>
      <c r="CF180" s="5"/>
      <c r="CG180" s="5"/>
      <c r="CH180" s="5"/>
    </row>
    <row r="181" spans="1:86" ht="12.75" x14ac:dyDescent="0.2">
      <c r="A181">
        <v>280</v>
      </c>
      <c r="B181" s="26">
        <v>48333.068750000697</v>
      </c>
      <c r="C181" s="26">
        <v>47908.486805554698</v>
      </c>
      <c r="D181" s="36">
        <v>211140</v>
      </c>
      <c r="E181" s="11">
        <v>1</v>
      </c>
      <c r="F181" s="11">
        <v>0</v>
      </c>
      <c r="G181" s="31">
        <v>0</v>
      </c>
      <c r="H181" s="11">
        <v>131</v>
      </c>
      <c r="I181" s="11">
        <v>206771</v>
      </c>
      <c r="J181" s="11" t="s">
        <v>155</v>
      </c>
      <c r="K181" s="11" t="s">
        <v>156</v>
      </c>
      <c r="L181" s="11">
        <v>0</v>
      </c>
      <c r="M181" s="11"/>
      <c r="N181" s="11" t="s">
        <v>247</v>
      </c>
      <c r="O181" s="11" t="s">
        <v>795</v>
      </c>
      <c r="P181" s="43">
        <v>15201</v>
      </c>
      <c r="Q181" s="11" t="s">
        <v>157</v>
      </c>
      <c r="R181" s="11" t="s">
        <v>157</v>
      </c>
      <c r="S181" s="11" t="s">
        <v>157</v>
      </c>
      <c r="T181" s="11">
        <v>0</v>
      </c>
      <c r="U181" s="11">
        <v>0</v>
      </c>
      <c r="V181" s="11"/>
      <c r="W181" s="11">
        <v>1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94</v>
      </c>
      <c r="AL181" s="11">
        <v>4244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5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2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5"/>
      <c r="BZ181" s="5"/>
      <c r="CA181" s="5"/>
      <c r="CB181" s="5"/>
      <c r="CC181" s="5"/>
      <c r="CD181" s="5"/>
      <c r="CE181" s="5"/>
      <c r="CF181" s="5"/>
      <c r="CG181" s="5"/>
      <c r="CH181" s="5"/>
    </row>
    <row r="182" spans="1:86" ht="12.75" x14ac:dyDescent="0.2">
      <c r="A182">
        <v>281</v>
      </c>
      <c r="B182" s="26">
        <v>48353.136805556198</v>
      </c>
      <c r="C182" s="26">
        <v>47926.204166665797</v>
      </c>
      <c r="D182" s="36">
        <v>222194</v>
      </c>
      <c r="E182" s="11">
        <v>1</v>
      </c>
      <c r="F182" s="11">
        <v>0</v>
      </c>
      <c r="G182" s="31">
        <v>0</v>
      </c>
      <c r="H182" s="11">
        <v>131</v>
      </c>
      <c r="I182" s="11">
        <v>197577</v>
      </c>
      <c r="J182" s="11" t="s">
        <v>155</v>
      </c>
      <c r="K182" s="11" t="s">
        <v>156</v>
      </c>
      <c r="L182" s="11">
        <v>0</v>
      </c>
      <c r="M182" s="11">
        <v>5</v>
      </c>
      <c r="N182" s="11" t="s">
        <v>247</v>
      </c>
      <c r="O182" s="11" t="s">
        <v>795</v>
      </c>
      <c r="P182" s="43">
        <v>15201</v>
      </c>
      <c r="Q182" s="11" t="s">
        <v>281</v>
      </c>
      <c r="R182" s="11" t="s">
        <v>381</v>
      </c>
      <c r="S182" s="11" t="s">
        <v>874</v>
      </c>
      <c r="T182" s="11">
        <v>0</v>
      </c>
      <c r="U182" s="11">
        <v>0</v>
      </c>
      <c r="V182" s="11"/>
      <c r="W182" s="11">
        <v>0.5</v>
      </c>
      <c r="X182" s="11">
        <v>10</v>
      </c>
      <c r="Y182" s="11">
        <v>10</v>
      </c>
      <c r="Z182" s="11">
        <v>10</v>
      </c>
      <c r="AA182" s="11">
        <v>10</v>
      </c>
      <c r="AB182" s="11">
        <v>10</v>
      </c>
      <c r="AC182" s="11">
        <v>10</v>
      </c>
      <c r="AD182" s="11">
        <v>10</v>
      </c>
      <c r="AE182" s="11">
        <v>10</v>
      </c>
      <c r="AF182" s="11">
        <v>10</v>
      </c>
      <c r="AG182" s="11">
        <v>10</v>
      </c>
      <c r="AH182" s="11">
        <v>10</v>
      </c>
      <c r="AI182" s="11">
        <v>10</v>
      </c>
      <c r="AJ182" s="11">
        <v>10</v>
      </c>
      <c r="AK182" s="11">
        <v>155</v>
      </c>
      <c r="AL182" s="11">
        <v>1460</v>
      </c>
      <c r="AM182" s="11">
        <v>1303</v>
      </c>
      <c r="AN182" s="11">
        <v>498</v>
      </c>
      <c r="AO182" s="11">
        <v>953</v>
      </c>
      <c r="AP182" s="11">
        <v>4840</v>
      </c>
      <c r="AQ182" s="11">
        <v>813</v>
      </c>
      <c r="AR182" s="11">
        <v>3851</v>
      </c>
      <c r="AS182" s="11">
        <v>775</v>
      </c>
      <c r="AT182" s="11">
        <v>830</v>
      </c>
      <c r="AU182" s="11">
        <v>538</v>
      </c>
      <c r="AV182" s="11">
        <v>859</v>
      </c>
      <c r="AW182" s="11">
        <v>3515</v>
      </c>
      <c r="AX182" s="11">
        <v>4079</v>
      </c>
      <c r="AY182" s="11">
        <v>8</v>
      </c>
      <c r="AZ182" s="11">
        <v>9</v>
      </c>
      <c r="BA182" s="11">
        <v>6</v>
      </c>
      <c r="BB182" s="11">
        <v>11</v>
      </c>
      <c r="BC182" s="11">
        <v>6</v>
      </c>
      <c r="BD182" s="11">
        <v>7</v>
      </c>
      <c r="BE182" s="11">
        <v>15</v>
      </c>
      <c r="BF182" s="11">
        <v>11</v>
      </c>
      <c r="BG182" s="11">
        <v>9</v>
      </c>
      <c r="BH182" s="11">
        <v>10</v>
      </c>
      <c r="BI182" s="11">
        <v>12</v>
      </c>
      <c r="BJ182" s="11">
        <v>24</v>
      </c>
      <c r="BK182" s="11">
        <v>22</v>
      </c>
      <c r="BL182" s="11">
        <v>9</v>
      </c>
      <c r="BM182" s="11">
        <v>7</v>
      </c>
      <c r="BN182" s="11">
        <v>5</v>
      </c>
      <c r="BO182" s="11">
        <v>8</v>
      </c>
      <c r="BP182" s="11">
        <v>7</v>
      </c>
      <c r="BQ182" s="11">
        <v>4</v>
      </c>
      <c r="BR182" s="11">
        <v>7</v>
      </c>
      <c r="BS182" s="11">
        <v>3</v>
      </c>
      <c r="BT182" s="11">
        <v>3</v>
      </c>
      <c r="BU182" s="11">
        <v>4</v>
      </c>
      <c r="BV182" s="11">
        <v>2</v>
      </c>
      <c r="BW182" s="11">
        <v>4</v>
      </c>
      <c r="BX182" s="11">
        <v>12</v>
      </c>
      <c r="BY182" s="5"/>
      <c r="BZ182" s="5"/>
      <c r="CA182" s="5"/>
      <c r="CB182" s="5"/>
      <c r="CC182" s="5"/>
      <c r="CD182" s="5"/>
      <c r="CE182" s="5"/>
      <c r="CF182" s="5"/>
      <c r="CG182" s="5"/>
      <c r="CH182" s="5"/>
    </row>
    <row r="183" spans="1:86" ht="12.75" x14ac:dyDescent="0.2">
      <c r="A183">
        <v>282</v>
      </c>
      <c r="B183" s="26">
        <v>48373.204861111801</v>
      </c>
      <c r="C183" s="26">
        <v>47943.921527776904</v>
      </c>
      <c r="D183" s="36">
        <v>196645</v>
      </c>
      <c r="E183" s="11">
        <v>1</v>
      </c>
      <c r="F183" s="11">
        <v>0</v>
      </c>
      <c r="G183" s="31">
        <v>0</v>
      </c>
      <c r="H183" s="11">
        <v>131</v>
      </c>
      <c r="I183" s="11">
        <v>156889</v>
      </c>
      <c r="J183" s="11" t="s">
        <v>155</v>
      </c>
      <c r="K183" s="11" t="s">
        <v>156</v>
      </c>
      <c r="L183" s="11">
        <v>0</v>
      </c>
      <c r="M183" s="11">
        <v>2</v>
      </c>
      <c r="N183" s="11" t="s">
        <v>247</v>
      </c>
      <c r="O183" s="11" t="s">
        <v>795</v>
      </c>
      <c r="P183" s="43">
        <v>15201</v>
      </c>
      <c r="Q183" s="11" t="s">
        <v>275</v>
      </c>
      <c r="R183" s="11" t="s">
        <v>426</v>
      </c>
      <c r="S183" s="11" t="s">
        <v>874</v>
      </c>
      <c r="T183" s="11">
        <v>0</v>
      </c>
      <c r="U183" s="11">
        <v>0</v>
      </c>
      <c r="V183" s="11"/>
      <c r="W183" s="11">
        <v>1</v>
      </c>
      <c r="X183" s="11">
        <v>10</v>
      </c>
      <c r="Y183" s="11">
        <v>10</v>
      </c>
      <c r="Z183" s="11">
        <v>10</v>
      </c>
      <c r="AA183" s="11">
        <v>10</v>
      </c>
      <c r="AB183" s="11">
        <v>10</v>
      </c>
      <c r="AC183" s="11">
        <v>0</v>
      </c>
      <c r="AD183" s="11">
        <v>10</v>
      </c>
      <c r="AE183" s="11">
        <v>10</v>
      </c>
      <c r="AF183" s="11">
        <v>10</v>
      </c>
      <c r="AG183" s="11">
        <v>10</v>
      </c>
      <c r="AH183" s="11">
        <v>10</v>
      </c>
      <c r="AI183" s="11">
        <v>0</v>
      </c>
      <c r="AJ183" s="11">
        <v>0</v>
      </c>
      <c r="AK183" s="11">
        <v>108</v>
      </c>
      <c r="AL183" s="11">
        <v>3557</v>
      </c>
      <c r="AM183" s="11">
        <v>2149</v>
      </c>
      <c r="AN183" s="11">
        <v>488</v>
      </c>
      <c r="AO183" s="11">
        <v>1648</v>
      </c>
      <c r="AP183" s="11">
        <v>6885</v>
      </c>
      <c r="AQ183" s="11">
        <v>3050</v>
      </c>
      <c r="AR183" s="11">
        <v>6447</v>
      </c>
      <c r="AS183" s="11">
        <v>1968</v>
      </c>
      <c r="AT183" s="11">
        <v>810</v>
      </c>
      <c r="AU183" s="11">
        <v>215</v>
      </c>
      <c r="AV183" s="11">
        <v>1077</v>
      </c>
      <c r="AW183" s="11">
        <v>7211</v>
      </c>
      <c r="AX183" s="11">
        <v>3686</v>
      </c>
      <c r="AY183" s="11">
        <v>25</v>
      </c>
      <c r="AZ183" s="11">
        <v>20</v>
      </c>
      <c r="BA183" s="11">
        <v>15</v>
      </c>
      <c r="BB183" s="11">
        <v>26</v>
      </c>
      <c r="BC183" s="11">
        <v>11</v>
      </c>
      <c r="BD183" s="11">
        <v>44</v>
      </c>
      <c r="BE183" s="11">
        <v>67</v>
      </c>
      <c r="BF183" s="11">
        <v>24</v>
      </c>
      <c r="BG183" s="11">
        <v>20</v>
      </c>
      <c r="BH183" s="11">
        <v>20</v>
      </c>
      <c r="BI183" s="11">
        <v>31</v>
      </c>
      <c r="BJ183" s="11">
        <v>86</v>
      </c>
      <c r="BK183" s="11">
        <v>49</v>
      </c>
      <c r="BL183" s="11">
        <v>14</v>
      </c>
      <c r="BM183" s="11">
        <v>5</v>
      </c>
      <c r="BN183" s="11">
        <v>5</v>
      </c>
      <c r="BO183" s="11">
        <v>11</v>
      </c>
      <c r="BP183" s="11">
        <v>26</v>
      </c>
      <c r="BQ183" s="11">
        <v>38</v>
      </c>
      <c r="BR183" s="11">
        <v>9</v>
      </c>
      <c r="BS183" s="11">
        <v>16</v>
      </c>
      <c r="BT183" s="11">
        <v>10</v>
      </c>
      <c r="BU183" s="11">
        <v>6</v>
      </c>
      <c r="BV183" s="11">
        <v>10</v>
      </c>
      <c r="BW183" s="11">
        <v>16</v>
      </c>
      <c r="BX183" s="11">
        <v>10</v>
      </c>
      <c r="BY183" s="5"/>
      <c r="BZ183" s="5"/>
      <c r="CA183" s="5"/>
      <c r="CB183" s="5"/>
      <c r="CC183" s="5"/>
      <c r="CD183" s="5"/>
      <c r="CE183" s="5"/>
      <c r="CF183" s="5"/>
      <c r="CG183" s="5"/>
      <c r="CH183" s="5"/>
    </row>
    <row r="184" spans="1:86" ht="12.75" x14ac:dyDescent="0.2">
      <c r="A184">
        <v>283</v>
      </c>
      <c r="B184" s="26">
        <v>48393.272916667302</v>
      </c>
      <c r="C184" s="26">
        <v>47961.638888888003</v>
      </c>
      <c r="D184" s="36">
        <v>254912</v>
      </c>
      <c r="E184" s="11">
        <v>2</v>
      </c>
      <c r="F184" s="11">
        <v>0</v>
      </c>
      <c r="G184" s="31">
        <v>0</v>
      </c>
      <c r="H184" s="11">
        <v>131</v>
      </c>
      <c r="I184" s="11">
        <v>159995</v>
      </c>
      <c r="J184" s="11" t="s">
        <v>155</v>
      </c>
      <c r="K184" s="11" t="s">
        <v>208</v>
      </c>
      <c r="L184" s="11">
        <v>0</v>
      </c>
      <c r="M184" s="11">
        <v>5</v>
      </c>
      <c r="N184" s="11" t="s">
        <v>517</v>
      </c>
      <c r="O184" s="11" t="s">
        <v>795</v>
      </c>
      <c r="P184" s="43">
        <v>15044</v>
      </c>
      <c r="Q184" s="11" t="s">
        <v>518</v>
      </c>
      <c r="R184" s="11" t="s">
        <v>292</v>
      </c>
      <c r="S184" s="11" t="s">
        <v>869</v>
      </c>
      <c r="T184" s="11">
        <v>0</v>
      </c>
      <c r="U184" s="11">
        <v>0</v>
      </c>
      <c r="V184" s="11"/>
      <c r="W184" s="11">
        <v>1</v>
      </c>
      <c r="X184" s="11">
        <v>10</v>
      </c>
      <c r="Y184" s="11">
        <v>10</v>
      </c>
      <c r="Z184" s="11">
        <v>10</v>
      </c>
      <c r="AA184" s="11">
        <v>10</v>
      </c>
      <c r="AB184" s="11">
        <v>10</v>
      </c>
      <c r="AC184" s="11">
        <v>10</v>
      </c>
      <c r="AD184" s="11">
        <v>10</v>
      </c>
      <c r="AE184" s="11">
        <v>10</v>
      </c>
      <c r="AF184" s="11">
        <v>10</v>
      </c>
      <c r="AG184" s="11">
        <v>10</v>
      </c>
      <c r="AH184" s="11">
        <v>10</v>
      </c>
      <c r="AI184" s="11">
        <v>0</v>
      </c>
      <c r="AJ184" s="11">
        <v>10</v>
      </c>
      <c r="AK184" s="11">
        <v>151</v>
      </c>
      <c r="AL184" s="11">
        <v>2037</v>
      </c>
      <c r="AM184" s="11">
        <v>336</v>
      </c>
      <c r="AN184" s="11">
        <v>2426</v>
      </c>
      <c r="AO184" s="11">
        <v>949</v>
      </c>
      <c r="AP184" s="11">
        <v>3073</v>
      </c>
      <c r="AQ184" s="11">
        <v>15072</v>
      </c>
      <c r="AR184" s="11">
        <v>775</v>
      </c>
      <c r="AS184" s="11">
        <v>870</v>
      </c>
      <c r="AT184" s="11">
        <v>769</v>
      </c>
      <c r="AU184" s="11">
        <v>11537</v>
      </c>
      <c r="AV184" s="11">
        <v>362</v>
      </c>
      <c r="AW184" s="11">
        <v>26783</v>
      </c>
      <c r="AX184" s="11">
        <v>2799</v>
      </c>
      <c r="AY184" s="11">
        <v>9</v>
      </c>
      <c r="AZ184" s="11">
        <v>10</v>
      </c>
      <c r="BA184" s="11">
        <v>8</v>
      </c>
      <c r="BB184" s="11">
        <v>12</v>
      </c>
      <c r="BC184" s="11">
        <v>8</v>
      </c>
      <c r="BD184" s="11">
        <v>9</v>
      </c>
      <c r="BE184" s="11">
        <v>13</v>
      </c>
      <c r="BF184" s="11">
        <v>11</v>
      </c>
      <c r="BG184" s="11">
        <v>10</v>
      </c>
      <c r="BH184" s="11">
        <v>13</v>
      </c>
      <c r="BI184" s="11">
        <v>12</v>
      </c>
      <c r="BJ184" s="11">
        <v>27</v>
      </c>
      <c r="BK184" s="11">
        <v>23</v>
      </c>
      <c r="BL184" s="11">
        <v>12</v>
      </c>
      <c r="BM184" s="11">
        <v>6</v>
      </c>
      <c r="BN184" s="11">
        <v>16</v>
      </c>
      <c r="BO184" s="11">
        <v>10</v>
      </c>
      <c r="BP184" s="11">
        <v>23</v>
      </c>
      <c r="BQ184" s="11">
        <v>92</v>
      </c>
      <c r="BR184" s="11">
        <v>12</v>
      </c>
      <c r="BS184" s="11">
        <v>9</v>
      </c>
      <c r="BT184" s="11">
        <v>10</v>
      </c>
      <c r="BU184" s="11">
        <v>82</v>
      </c>
      <c r="BV184" s="11">
        <v>8</v>
      </c>
      <c r="BW184" s="11">
        <v>45</v>
      </c>
      <c r="BX184" s="11">
        <v>11</v>
      </c>
      <c r="BY184" s="5"/>
      <c r="BZ184" s="5"/>
      <c r="CA184" s="5"/>
      <c r="CB184" s="5"/>
      <c r="CC184" s="5"/>
      <c r="CD184" s="5"/>
      <c r="CE184" s="5"/>
      <c r="CF184" s="5"/>
      <c r="CG184" s="5"/>
      <c r="CH184" s="5"/>
    </row>
    <row r="185" spans="1:86" ht="12.75" x14ac:dyDescent="0.2">
      <c r="A185">
        <v>284</v>
      </c>
      <c r="B185" s="26">
        <v>48413.340972222897</v>
      </c>
      <c r="C185" s="26">
        <v>47979.356249999102</v>
      </c>
      <c r="D185" s="36">
        <v>253878</v>
      </c>
      <c r="E185" s="11">
        <v>1</v>
      </c>
      <c r="F185" s="11">
        <v>0</v>
      </c>
      <c r="G185" s="31">
        <v>0</v>
      </c>
      <c r="H185" s="11">
        <v>131</v>
      </c>
      <c r="I185" s="11">
        <v>23676</v>
      </c>
      <c r="J185" s="11" t="s">
        <v>155</v>
      </c>
      <c r="K185" s="11" t="s">
        <v>156</v>
      </c>
      <c r="L185" s="11">
        <v>0</v>
      </c>
      <c r="M185" s="11">
        <v>3</v>
      </c>
      <c r="N185" s="11" t="s">
        <v>247</v>
      </c>
      <c r="O185" s="11" t="s">
        <v>795</v>
      </c>
      <c r="P185" s="43">
        <v>15201</v>
      </c>
      <c r="Q185" s="11" t="s">
        <v>400</v>
      </c>
      <c r="R185" s="11" t="s">
        <v>426</v>
      </c>
      <c r="S185" s="11" t="s">
        <v>874</v>
      </c>
      <c r="T185" s="11">
        <v>0</v>
      </c>
      <c r="U185" s="11">
        <v>0</v>
      </c>
      <c r="V185" s="11"/>
      <c r="W185" s="11">
        <v>1</v>
      </c>
      <c r="X185" s="11">
        <v>10</v>
      </c>
      <c r="Y185" s="11">
        <v>10</v>
      </c>
      <c r="Z185" s="11">
        <v>10</v>
      </c>
      <c r="AA185" s="11">
        <v>10</v>
      </c>
      <c r="AB185" s="11">
        <v>10</v>
      </c>
      <c r="AC185" s="11">
        <v>10</v>
      </c>
      <c r="AD185" s="11">
        <v>10</v>
      </c>
      <c r="AE185" s="11">
        <v>10</v>
      </c>
      <c r="AF185" s="11">
        <v>10</v>
      </c>
      <c r="AG185" s="11">
        <v>10</v>
      </c>
      <c r="AH185" s="11">
        <v>10</v>
      </c>
      <c r="AI185" s="11">
        <v>0</v>
      </c>
      <c r="AJ185" s="11">
        <v>0</v>
      </c>
      <c r="AK185" s="11">
        <v>248</v>
      </c>
      <c r="AL185" s="11">
        <v>56958</v>
      </c>
      <c r="AM185" s="11">
        <v>27539</v>
      </c>
      <c r="AN185" s="11">
        <v>25056</v>
      </c>
      <c r="AO185" s="11">
        <v>4550</v>
      </c>
      <c r="AP185" s="11">
        <v>20833</v>
      </c>
      <c r="AQ185" s="11">
        <v>34129</v>
      </c>
      <c r="AR185" s="11">
        <v>16673</v>
      </c>
      <c r="AS185" s="11">
        <v>4635</v>
      </c>
      <c r="AT185" s="11">
        <v>4097</v>
      </c>
      <c r="AU185" s="11">
        <v>3696</v>
      </c>
      <c r="AV185" s="11">
        <v>4574</v>
      </c>
      <c r="AW185" s="11">
        <v>21891</v>
      </c>
      <c r="AX185" s="11">
        <v>5247</v>
      </c>
      <c r="AY185" s="11">
        <v>17</v>
      </c>
      <c r="AZ185" s="11">
        <v>16</v>
      </c>
      <c r="BA185" s="11">
        <v>13</v>
      </c>
      <c r="BB185" s="11">
        <v>15</v>
      </c>
      <c r="BC185" s="11">
        <v>14</v>
      </c>
      <c r="BD185" s="11">
        <v>14</v>
      </c>
      <c r="BE185" s="11">
        <v>20</v>
      </c>
      <c r="BF185" s="11">
        <v>17</v>
      </c>
      <c r="BG185" s="11">
        <v>11</v>
      </c>
      <c r="BH185" s="11">
        <v>10</v>
      </c>
      <c r="BI185" s="11">
        <v>14</v>
      </c>
      <c r="BJ185" s="11">
        <v>16</v>
      </c>
      <c r="BK185" s="11">
        <v>30</v>
      </c>
      <c r="BL185" s="11">
        <v>6</v>
      </c>
      <c r="BM185" s="11">
        <v>10</v>
      </c>
      <c r="BN185" s="11">
        <v>6</v>
      </c>
      <c r="BO185" s="11">
        <v>4</v>
      </c>
      <c r="BP185" s="11">
        <v>11</v>
      </c>
      <c r="BQ185" s="11">
        <v>11</v>
      </c>
      <c r="BR185" s="11">
        <v>9</v>
      </c>
      <c r="BS185" s="11">
        <v>15</v>
      </c>
      <c r="BT185" s="11">
        <v>13</v>
      </c>
      <c r="BU185" s="11">
        <v>10</v>
      </c>
      <c r="BV185" s="11">
        <v>6</v>
      </c>
      <c r="BW185" s="11">
        <v>8</v>
      </c>
      <c r="BX185" s="11">
        <v>17</v>
      </c>
      <c r="BY185" s="5"/>
      <c r="BZ185" s="5"/>
      <c r="CA185" s="5"/>
      <c r="CB185" s="5"/>
      <c r="CC185" s="5"/>
      <c r="CD185" s="5"/>
      <c r="CE185" s="5"/>
      <c r="CF185" s="5"/>
      <c r="CG185" s="5"/>
      <c r="CH185" s="5"/>
    </row>
    <row r="186" spans="1:86" ht="12.75" x14ac:dyDescent="0.2">
      <c r="A186">
        <v>285</v>
      </c>
      <c r="B186" s="26">
        <v>48433.4090277785</v>
      </c>
      <c r="C186" s="26">
        <v>47997.073611110201</v>
      </c>
      <c r="D186" s="36">
        <v>257106</v>
      </c>
      <c r="E186" s="11">
        <v>2</v>
      </c>
      <c r="F186" s="11">
        <v>0</v>
      </c>
      <c r="G186" s="31">
        <v>0</v>
      </c>
      <c r="H186" s="11">
        <v>131</v>
      </c>
      <c r="I186" s="11">
        <v>240207</v>
      </c>
      <c r="J186" s="11" t="s">
        <v>155</v>
      </c>
      <c r="K186" s="11" t="s">
        <v>208</v>
      </c>
      <c r="L186" s="11">
        <v>0</v>
      </c>
      <c r="M186" s="11">
        <v>1</v>
      </c>
      <c r="N186" s="11" t="s">
        <v>247</v>
      </c>
      <c r="O186" s="11" t="s">
        <v>795</v>
      </c>
      <c r="P186" s="43">
        <v>15201</v>
      </c>
      <c r="Q186" s="11" t="s">
        <v>157</v>
      </c>
      <c r="R186" s="11" t="s">
        <v>157</v>
      </c>
      <c r="S186" s="11" t="s">
        <v>157</v>
      </c>
      <c r="T186" s="11">
        <v>0</v>
      </c>
      <c r="U186" s="11">
        <v>0</v>
      </c>
      <c r="V186" s="11"/>
      <c r="W186" s="11">
        <v>1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44</v>
      </c>
      <c r="AL186" s="11">
        <v>8771</v>
      </c>
      <c r="AM186" s="11">
        <v>3561</v>
      </c>
      <c r="AN186" s="11">
        <v>408</v>
      </c>
      <c r="AO186" s="11">
        <v>376</v>
      </c>
      <c r="AP186" s="11">
        <v>101</v>
      </c>
      <c r="AQ186" s="11">
        <v>94</v>
      </c>
      <c r="AR186" s="11">
        <v>1854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9</v>
      </c>
      <c r="AZ186" s="11">
        <v>8</v>
      </c>
      <c r="BA186" s="11">
        <v>9</v>
      </c>
      <c r="BB186" s="11">
        <v>8</v>
      </c>
      <c r="BC186" s="11">
        <v>8</v>
      </c>
      <c r="BD186" s="11">
        <v>9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69</v>
      </c>
      <c r="BM186" s="11">
        <v>33</v>
      </c>
      <c r="BN186" s="11">
        <v>5</v>
      </c>
      <c r="BO186" s="11">
        <v>5</v>
      </c>
      <c r="BP186" s="11">
        <v>2</v>
      </c>
      <c r="BQ186" s="11">
        <v>2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5"/>
      <c r="BZ186" s="5"/>
      <c r="CA186" s="5"/>
      <c r="CB186" s="5"/>
      <c r="CC186" s="5"/>
      <c r="CD186" s="5"/>
      <c r="CE186" s="5"/>
      <c r="CF186" s="5"/>
      <c r="CG186" s="5"/>
      <c r="CH186" s="5"/>
    </row>
    <row r="187" spans="1:86" ht="12.75" x14ac:dyDescent="0.2">
      <c r="A187">
        <v>286</v>
      </c>
      <c r="B187" s="26">
        <v>48453.477083334001</v>
      </c>
      <c r="C187" s="26">
        <v>48014.790972221301</v>
      </c>
      <c r="D187" s="36">
        <v>252795</v>
      </c>
      <c r="E187" s="11">
        <v>1</v>
      </c>
      <c r="F187" s="11">
        <v>0</v>
      </c>
      <c r="G187" s="31">
        <v>0</v>
      </c>
      <c r="H187" s="11">
        <v>131</v>
      </c>
      <c r="I187" s="11">
        <v>179910</v>
      </c>
      <c r="J187" s="11" t="s">
        <v>155</v>
      </c>
      <c r="K187" s="11" t="s">
        <v>156</v>
      </c>
      <c r="L187" s="11">
        <v>0</v>
      </c>
      <c r="M187" s="11">
        <v>1</v>
      </c>
      <c r="N187" s="11" t="s">
        <v>528</v>
      </c>
      <c r="O187" s="11" t="s">
        <v>795</v>
      </c>
      <c r="P187" s="43">
        <v>16866</v>
      </c>
      <c r="Q187" s="11" t="s">
        <v>157</v>
      </c>
      <c r="R187" s="11" t="s">
        <v>157</v>
      </c>
      <c r="S187" s="11" t="s">
        <v>157</v>
      </c>
      <c r="T187" s="11">
        <v>0</v>
      </c>
      <c r="U187" s="11">
        <v>0</v>
      </c>
      <c r="V187" s="11"/>
      <c r="W187" s="11">
        <v>1</v>
      </c>
      <c r="X187" s="11">
        <v>10</v>
      </c>
      <c r="Y187" s="11">
        <v>10</v>
      </c>
      <c r="Z187" s="11">
        <v>10</v>
      </c>
      <c r="AA187" s="11">
        <v>10</v>
      </c>
      <c r="AB187" s="11">
        <v>10</v>
      </c>
      <c r="AC187" s="11">
        <v>10</v>
      </c>
      <c r="AD187" s="11">
        <v>10</v>
      </c>
      <c r="AE187" s="11">
        <v>10</v>
      </c>
      <c r="AF187" s="11">
        <v>10</v>
      </c>
      <c r="AG187" s="11">
        <v>10</v>
      </c>
      <c r="AH187" s="11">
        <v>10</v>
      </c>
      <c r="AI187" s="11">
        <v>0</v>
      </c>
      <c r="AJ187" s="11">
        <v>0</v>
      </c>
      <c r="AK187" s="11">
        <v>375</v>
      </c>
      <c r="AL187" s="11">
        <v>38311</v>
      </c>
      <c r="AM187" s="11">
        <v>1441</v>
      </c>
      <c r="AN187" s="11">
        <v>2402</v>
      </c>
      <c r="AO187" s="11">
        <v>2077</v>
      </c>
      <c r="AP187" s="11">
        <v>1184</v>
      </c>
      <c r="AQ187" s="11">
        <v>546</v>
      </c>
      <c r="AR187" s="11">
        <v>9316</v>
      </c>
      <c r="AS187" s="11">
        <v>8356</v>
      </c>
      <c r="AT187" s="11">
        <v>2367</v>
      </c>
      <c r="AU187" s="11">
        <v>1062</v>
      </c>
      <c r="AV187" s="11">
        <v>1447</v>
      </c>
      <c r="AW187" s="11">
        <v>2180</v>
      </c>
      <c r="AX187" s="11">
        <v>561</v>
      </c>
      <c r="AY187" s="11">
        <v>9</v>
      </c>
      <c r="AZ187" s="11">
        <v>9</v>
      </c>
      <c r="BA187" s="11">
        <v>11</v>
      </c>
      <c r="BB187" s="11">
        <v>11</v>
      </c>
      <c r="BC187" s="11">
        <v>8</v>
      </c>
      <c r="BD187" s="11">
        <v>9</v>
      </c>
      <c r="BE187" s="11">
        <v>12</v>
      </c>
      <c r="BF187" s="11">
        <v>10</v>
      </c>
      <c r="BG187" s="11">
        <v>9</v>
      </c>
      <c r="BH187" s="11">
        <v>10</v>
      </c>
      <c r="BI187" s="11">
        <v>11</v>
      </c>
      <c r="BJ187" s="11">
        <v>11</v>
      </c>
      <c r="BK187" s="11">
        <v>0</v>
      </c>
      <c r="BL187" s="11">
        <v>78</v>
      </c>
      <c r="BM187" s="11">
        <v>7</v>
      </c>
      <c r="BN187" s="11">
        <v>14</v>
      </c>
      <c r="BO187" s="11">
        <v>6</v>
      </c>
      <c r="BP187" s="11">
        <v>2</v>
      </c>
      <c r="BQ187" s="11">
        <v>3</v>
      </c>
      <c r="BR187" s="11">
        <v>34</v>
      </c>
      <c r="BS187" s="11">
        <v>80</v>
      </c>
      <c r="BT187" s="11">
        <v>6</v>
      </c>
      <c r="BU187" s="11">
        <v>11</v>
      </c>
      <c r="BV187" s="11">
        <v>3</v>
      </c>
      <c r="BW187" s="11">
        <v>4</v>
      </c>
      <c r="BX187" s="11">
        <v>0</v>
      </c>
      <c r="BY187" s="5"/>
      <c r="BZ187" s="5"/>
      <c r="CA187" s="5"/>
      <c r="CB187" s="5"/>
      <c r="CC187" s="5"/>
      <c r="CD187" s="5"/>
      <c r="CE187" s="5"/>
      <c r="CF187" s="5"/>
      <c r="CG187" s="5"/>
      <c r="CH187" s="5"/>
    </row>
    <row r="188" spans="1:86" ht="12.75" x14ac:dyDescent="0.2">
      <c r="A188">
        <v>287</v>
      </c>
      <c r="B188" s="26">
        <v>48473.545138889604</v>
      </c>
      <c r="C188" s="26">
        <v>48032.5083333324</v>
      </c>
      <c r="D188" s="36">
        <v>249751</v>
      </c>
      <c r="E188" s="11">
        <v>1</v>
      </c>
      <c r="F188" s="11">
        <v>0</v>
      </c>
      <c r="G188" s="31">
        <v>0</v>
      </c>
      <c r="H188" s="11">
        <v>131</v>
      </c>
      <c r="I188" s="11">
        <v>202561</v>
      </c>
      <c r="J188" s="11" t="s">
        <v>155</v>
      </c>
      <c r="K188" s="11" t="s">
        <v>156</v>
      </c>
      <c r="L188" s="11">
        <v>0</v>
      </c>
      <c r="M188" s="11">
        <v>5</v>
      </c>
      <c r="N188" s="11" t="s">
        <v>247</v>
      </c>
      <c r="O188" s="11" t="s">
        <v>795</v>
      </c>
      <c r="P188" s="43">
        <v>15201</v>
      </c>
      <c r="Q188" s="11" t="s">
        <v>210</v>
      </c>
      <c r="R188" s="11" t="s">
        <v>229</v>
      </c>
      <c r="S188" s="11" t="s">
        <v>874</v>
      </c>
      <c r="T188" s="11">
        <v>0</v>
      </c>
      <c r="U188" s="11">
        <v>0</v>
      </c>
      <c r="V188" s="11"/>
      <c r="W188" s="11">
        <v>0.5</v>
      </c>
      <c r="X188" s="11">
        <v>10</v>
      </c>
      <c r="Y188" s="11">
        <v>10</v>
      </c>
      <c r="Z188" s="11">
        <v>10</v>
      </c>
      <c r="AA188" s="11">
        <v>10</v>
      </c>
      <c r="AB188" s="11">
        <v>10</v>
      </c>
      <c r="AC188" s="11">
        <v>10</v>
      </c>
      <c r="AD188" s="11">
        <v>10</v>
      </c>
      <c r="AE188" s="11">
        <v>10</v>
      </c>
      <c r="AF188" s="11">
        <v>10</v>
      </c>
      <c r="AG188" s="11">
        <v>10</v>
      </c>
      <c r="AH188" s="11">
        <v>10</v>
      </c>
      <c r="AI188" s="11">
        <v>0</v>
      </c>
      <c r="AJ188" s="11">
        <v>10</v>
      </c>
      <c r="AK188" s="11">
        <v>24</v>
      </c>
      <c r="AL188" s="11">
        <v>2303</v>
      </c>
      <c r="AM188" s="11">
        <v>4671</v>
      </c>
      <c r="AN188" s="11">
        <v>3241</v>
      </c>
      <c r="AO188" s="11">
        <v>2742</v>
      </c>
      <c r="AP188" s="11">
        <v>12443</v>
      </c>
      <c r="AQ188" s="11">
        <v>954</v>
      </c>
      <c r="AR188" s="11">
        <v>4621</v>
      </c>
      <c r="AS188" s="11">
        <v>3476</v>
      </c>
      <c r="AT188" s="11">
        <v>596</v>
      </c>
      <c r="AU188" s="11">
        <v>6597</v>
      </c>
      <c r="AV188" s="11">
        <v>1136</v>
      </c>
      <c r="AW188" s="11">
        <v>2797</v>
      </c>
      <c r="AX188" s="11">
        <v>1326</v>
      </c>
      <c r="AY188" s="11">
        <v>5</v>
      </c>
      <c r="AZ188" s="11">
        <v>6</v>
      </c>
      <c r="BA188" s="11">
        <v>6</v>
      </c>
      <c r="BB188" s="11">
        <v>9</v>
      </c>
      <c r="BC188" s="11">
        <v>4</v>
      </c>
      <c r="BD188" s="11">
        <v>5</v>
      </c>
      <c r="BE188" s="11">
        <v>10</v>
      </c>
      <c r="BF188" s="11">
        <v>7</v>
      </c>
      <c r="BG188" s="11">
        <v>7</v>
      </c>
      <c r="BH188" s="11">
        <v>7</v>
      </c>
      <c r="BI188" s="11">
        <v>8</v>
      </c>
      <c r="BJ188" s="11">
        <v>9</v>
      </c>
      <c r="BK188" s="11">
        <v>20</v>
      </c>
      <c r="BL188" s="11">
        <v>7</v>
      </c>
      <c r="BM188" s="11">
        <v>9</v>
      </c>
      <c r="BN188" s="11">
        <v>6</v>
      </c>
      <c r="BO188" s="11">
        <v>8</v>
      </c>
      <c r="BP188" s="11">
        <v>18</v>
      </c>
      <c r="BQ188" s="11">
        <v>10</v>
      </c>
      <c r="BR188" s="11">
        <v>20</v>
      </c>
      <c r="BS188" s="11">
        <v>22</v>
      </c>
      <c r="BT188" s="11">
        <v>9</v>
      </c>
      <c r="BU188" s="11">
        <v>17</v>
      </c>
      <c r="BV188" s="11">
        <v>13</v>
      </c>
      <c r="BW188" s="11">
        <v>14</v>
      </c>
      <c r="BX188" s="11">
        <v>8</v>
      </c>
      <c r="BY188" s="5"/>
      <c r="BZ188" s="5"/>
      <c r="CA188" s="5"/>
      <c r="CB188" s="5"/>
      <c r="CC188" s="5"/>
      <c r="CD188" s="5"/>
      <c r="CE188" s="5"/>
      <c r="CF188" s="5"/>
      <c r="CG188" s="5"/>
      <c r="CH188" s="5"/>
    </row>
    <row r="189" spans="1:86" ht="12.75" x14ac:dyDescent="0.2">
      <c r="A189">
        <v>288</v>
      </c>
      <c r="B189" s="26">
        <v>48493.613194445097</v>
      </c>
      <c r="C189" s="26">
        <v>48050.225694443601</v>
      </c>
      <c r="D189" s="36">
        <v>252404</v>
      </c>
      <c r="E189" s="11">
        <v>1</v>
      </c>
      <c r="F189" s="11">
        <v>0</v>
      </c>
      <c r="G189" s="31">
        <v>0</v>
      </c>
      <c r="H189" s="11">
        <v>131</v>
      </c>
      <c r="I189" s="11">
        <v>225633</v>
      </c>
      <c r="J189" s="11" t="s">
        <v>155</v>
      </c>
      <c r="K189" s="11" t="s">
        <v>156</v>
      </c>
      <c r="L189" s="11">
        <v>0</v>
      </c>
      <c r="M189" s="11"/>
      <c r="N189" s="11" t="s">
        <v>500</v>
      </c>
      <c r="O189" s="11" t="s">
        <v>795</v>
      </c>
      <c r="P189" s="43">
        <v>17401</v>
      </c>
      <c r="Q189" s="11" t="s">
        <v>234</v>
      </c>
      <c r="R189" s="11" t="s">
        <v>377</v>
      </c>
      <c r="S189" s="11" t="s">
        <v>874</v>
      </c>
      <c r="T189" s="11">
        <v>0</v>
      </c>
      <c r="U189" s="11">
        <v>0</v>
      </c>
      <c r="V189" s="11"/>
      <c r="W189" s="11">
        <v>1</v>
      </c>
      <c r="X189" s="11">
        <v>10</v>
      </c>
      <c r="Y189" s="11">
        <v>10</v>
      </c>
      <c r="Z189" s="11">
        <v>10</v>
      </c>
      <c r="AA189" s="11">
        <v>10</v>
      </c>
      <c r="AB189" s="11">
        <v>10</v>
      </c>
      <c r="AC189" s="11">
        <v>10</v>
      </c>
      <c r="AD189" s="11">
        <v>10</v>
      </c>
      <c r="AE189" s="11">
        <v>10</v>
      </c>
      <c r="AF189" s="11">
        <v>10</v>
      </c>
      <c r="AG189" s="11">
        <v>10</v>
      </c>
      <c r="AH189" s="11">
        <v>10</v>
      </c>
      <c r="AI189" s="11">
        <v>10</v>
      </c>
      <c r="AJ189" s="11">
        <v>10</v>
      </c>
      <c r="AK189" s="11">
        <v>436</v>
      </c>
      <c r="AL189" s="11">
        <v>1668</v>
      </c>
      <c r="AM189" s="11">
        <v>1342</v>
      </c>
      <c r="AN189" s="11">
        <v>1815</v>
      </c>
      <c r="AO189" s="11">
        <v>2502</v>
      </c>
      <c r="AP189" s="11">
        <v>1798</v>
      </c>
      <c r="AQ189" s="11">
        <v>1630</v>
      </c>
      <c r="AR189" s="11">
        <v>1359</v>
      </c>
      <c r="AS189" s="11">
        <v>1808</v>
      </c>
      <c r="AT189" s="11">
        <v>1193</v>
      </c>
      <c r="AU189" s="11">
        <v>1770</v>
      </c>
      <c r="AV189" s="11">
        <v>1686</v>
      </c>
      <c r="AW189" s="11">
        <v>5281</v>
      </c>
      <c r="AX189" s="11">
        <v>2135</v>
      </c>
      <c r="AY189" s="11">
        <v>15</v>
      </c>
      <c r="AZ189" s="11">
        <v>15</v>
      </c>
      <c r="BA189" s="11">
        <v>16</v>
      </c>
      <c r="BB189" s="11">
        <v>19</v>
      </c>
      <c r="BC189" s="11">
        <v>14</v>
      </c>
      <c r="BD189" s="11">
        <v>17</v>
      </c>
      <c r="BE189" s="11">
        <v>24</v>
      </c>
      <c r="BF189" s="11">
        <v>21</v>
      </c>
      <c r="BG189" s="11">
        <v>15</v>
      </c>
      <c r="BH189" s="11">
        <v>15</v>
      </c>
      <c r="BI189" s="11">
        <v>19</v>
      </c>
      <c r="BJ189" s="11">
        <v>35</v>
      </c>
      <c r="BK189" s="11">
        <v>32</v>
      </c>
      <c r="BL189" s="11">
        <v>23</v>
      </c>
      <c r="BM189" s="11">
        <v>12</v>
      </c>
      <c r="BN189" s="11">
        <v>16</v>
      </c>
      <c r="BO189" s="11">
        <v>23</v>
      </c>
      <c r="BP189" s="11">
        <v>10</v>
      </c>
      <c r="BQ189" s="11">
        <v>8</v>
      </c>
      <c r="BR189" s="11">
        <v>8</v>
      </c>
      <c r="BS189" s="11">
        <v>5</v>
      </c>
      <c r="BT189" s="11">
        <v>7</v>
      </c>
      <c r="BU189" s="11">
        <v>12</v>
      </c>
      <c r="BV189" s="11">
        <v>8</v>
      </c>
      <c r="BW189" s="11">
        <v>27</v>
      </c>
      <c r="BX189" s="11">
        <v>9</v>
      </c>
      <c r="BY189" s="5"/>
      <c r="BZ189" s="5"/>
      <c r="CA189" s="5"/>
      <c r="CB189" s="5"/>
      <c r="CC189" s="5"/>
      <c r="CD189" s="5"/>
      <c r="CE189" s="5"/>
      <c r="CF189" s="5"/>
      <c r="CG189" s="5"/>
      <c r="CH189" s="5"/>
    </row>
    <row r="190" spans="1:86" ht="12.75" x14ac:dyDescent="0.2">
      <c r="A190">
        <v>289</v>
      </c>
      <c r="B190" s="26">
        <v>48513.6812500007</v>
      </c>
      <c r="C190" s="26">
        <v>48067.943055554701</v>
      </c>
      <c r="D190" s="36">
        <v>250973</v>
      </c>
      <c r="E190" s="11">
        <v>1</v>
      </c>
      <c r="F190" s="11">
        <v>0</v>
      </c>
      <c r="G190" s="31">
        <v>0</v>
      </c>
      <c r="H190" s="11">
        <v>131</v>
      </c>
      <c r="I190" s="11">
        <v>198297</v>
      </c>
      <c r="J190" s="11" t="s">
        <v>155</v>
      </c>
      <c r="K190" s="11" t="s">
        <v>156</v>
      </c>
      <c r="L190" s="11">
        <v>0</v>
      </c>
      <c r="M190" s="11">
        <v>3</v>
      </c>
      <c r="N190" s="11" t="s">
        <v>561</v>
      </c>
      <c r="O190" s="11" t="s">
        <v>800</v>
      </c>
      <c r="P190" s="43">
        <v>80010</v>
      </c>
      <c r="Q190" s="11" t="s">
        <v>622</v>
      </c>
      <c r="R190" s="11" t="s">
        <v>622</v>
      </c>
      <c r="S190" s="11" t="s">
        <v>874</v>
      </c>
      <c r="T190" s="11">
        <v>0</v>
      </c>
      <c r="U190" s="11">
        <v>0</v>
      </c>
      <c r="V190" s="11"/>
      <c r="W190" s="11">
        <v>1</v>
      </c>
      <c r="X190" s="11">
        <v>10</v>
      </c>
      <c r="Y190" s="11">
        <v>10</v>
      </c>
      <c r="Z190" s="11">
        <v>10</v>
      </c>
      <c r="AA190" s="11">
        <v>10</v>
      </c>
      <c r="AB190" s="11">
        <v>10</v>
      </c>
      <c r="AC190" s="11">
        <v>10</v>
      </c>
      <c r="AD190" s="11">
        <v>10</v>
      </c>
      <c r="AE190" s="11">
        <v>10</v>
      </c>
      <c r="AF190" s="11">
        <v>10</v>
      </c>
      <c r="AG190" s="11">
        <v>10</v>
      </c>
      <c r="AH190" s="11">
        <v>10</v>
      </c>
      <c r="AI190" s="11">
        <v>10</v>
      </c>
      <c r="AJ190" s="11">
        <v>10</v>
      </c>
      <c r="AK190" s="11">
        <v>376</v>
      </c>
      <c r="AL190" s="11">
        <v>6398</v>
      </c>
      <c r="AM190" s="11">
        <v>1938</v>
      </c>
      <c r="AN190" s="11">
        <v>5252</v>
      </c>
      <c r="AO190" s="11">
        <v>3895</v>
      </c>
      <c r="AP190" s="11">
        <v>4278</v>
      </c>
      <c r="AQ190" s="11">
        <v>1243</v>
      </c>
      <c r="AR190" s="11">
        <v>9593</v>
      </c>
      <c r="AS190" s="11">
        <v>4269</v>
      </c>
      <c r="AT190" s="11">
        <v>2664</v>
      </c>
      <c r="AU190" s="11">
        <v>2559</v>
      </c>
      <c r="AV190" s="11">
        <v>2387</v>
      </c>
      <c r="AW190" s="11">
        <v>5537</v>
      </c>
      <c r="AX190" s="11">
        <v>1164</v>
      </c>
      <c r="AY190" s="11">
        <v>9</v>
      </c>
      <c r="AZ190" s="11">
        <v>10</v>
      </c>
      <c r="BA190" s="11">
        <v>7</v>
      </c>
      <c r="BB190" s="11">
        <v>13</v>
      </c>
      <c r="BC190" s="11">
        <v>8</v>
      </c>
      <c r="BD190" s="11">
        <v>9</v>
      </c>
      <c r="BE190" s="11">
        <v>11</v>
      </c>
      <c r="BF190" s="11">
        <v>11</v>
      </c>
      <c r="BG190" s="11">
        <v>9</v>
      </c>
      <c r="BH190" s="11">
        <v>9</v>
      </c>
      <c r="BI190" s="11">
        <v>10</v>
      </c>
      <c r="BJ190" s="11">
        <v>11</v>
      </c>
      <c r="BK190" s="11">
        <v>21</v>
      </c>
      <c r="BL190" s="11">
        <v>14</v>
      </c>
      <c r="BM190" s="11">
        <v>6</v>
      </c>
      <c r="BN190" s="11">
        <v>13</v>
      </c>
      <c r="BO190" s="11">
        <v>5</v>
      </c>
      <c r="BP190" s="11">
        <v>7</v>
      </c>
      <c r="BQ190" s="11">
        <v>4</v>
      </c>
      <c r="BR190" s="11">
        <v>8</v>
      </c>
      <c r="BS190" s="11">
        <v>20</v>
      </c>
      <c r="BT190" s="11">
        <v>9</v>
      </c>
      <c r="BU190" s="11">
        <v>6</v>
      </c>
      <c r="BV190" s="11">
        <v>7</v>
      </c>
      <c r="BW190" s="11">
        <v>8</v>
      </c>
      <c r="BX190" s="11">
        <v>6</v>
      </c>
      <c r="BY190" s="5"/>
      <c r="BZ190" s="5"/>
      <c r="CA190" s="5"/>
      <c r="CB190" s="5"/>
      <c r="CC190" s="5"/>
      <c r="CD190" s="5"/>
      <c r="CE190" s="5"/>
      <c r="CF190" s="5"/>
      <c r="CG190" s="5"/>
      <c r="CH190" s="5"/>
    </row>
    <row r="191" spans="1:86" ht="12.75" x14ac:dyDescent="0.2">
      <c r="A191">
        <v>290</v>
      </c>
      <c r="B191" s="26">
        <v>48533.749305556303</v>
      </c>
      <c r="C191" s="26">
        <v>48085.6604166658</v>
      </c>
      <c r="D191" s="36">
        <v>253432</v>
      </c>
      <c r="E191" s="11">
        <v>1</v>
      </c>
      <c r="F191" s="11">
        <v>0</v>
      </c>
      <c r="G191" s="31">
        <v>0</v>
      </c>
      <c r="H191" s="11">
        <v>131</v>
      </c>
      <c r="I191" s="11">
        <v>222576</v>
      </c>
      <c r="J191" s="11" t="s">
        <v>155</v>
      </c>
      <c r="K191" s="11" t="s">
        <v>156</v>
      </c>
      <c r="L191" s="11">
        <v>0</v>
      </c>
      <c r="M191" s="11"/>
      <c r="N191" s="11" t="s">
        <v>277</v>
      </c>
      <c r="O191" s="11" t="s">
        <v>809</v>
      </c>
      <c r="P191" s="43">
        <v>43215</v>
      </c>
      <c r="Q191" s="11" t="s">
        <v>452</v>
      </c>
      <c r="R191" s="11" t="s">
        <v>860</v>
      </c>
      <c r="S191" s="11" t="s">
        <v>869</v>
      </c>
      <c r="T191" s="11">
        <v>0</v>
      </c>
      <c r="U191" s="11">
        <v>0</v>
      </c>
      <c r="V191" s="11"/>
      <c r="W191" s="11">
        <v>1</v>
      </c>
      <c r="X191" s="11">
        <v>10</v>
      </c>
      <c r="Y191" s="11">
        <v>10</v>
      </c>
      <c r="Z191" s="11">
        <v>10</v>
      </c>
      <c r="AA191" s="11">
        <v>10</v>
      </c>
      <c r="AB191" s="11">
        <v>10</v>
      </c>
      <c r="AC191" s="11">
        <v>10</v>
      </c>
      <c r="AD191" s="11">
        <v>0</v>
      </c>
      <c r="AE191" s="11">
        <v>10</v>
      </c>
      <c r="AF191" s="11">
        <v>10</v>
      </c>
      <c r="AG191" s="11">
        <v>10</v>
      </c>
      <c r="AH191" s="11">
        <v>10</v>
      </c>
      <c r="AI191" s="11">
        <v>0</v>
      </c>
      <c r="AJ191" s="11">
        <v>10</v>
      </c>
      <c r="AK191" s="11">
        <v>425</v>
      </c>
      <c r="AL191" s="11">
        <v>584</v>
      </c>
      <c r="AM191" s="11">
        <v>1178</v>
      </c>
      <c r="AN191" s="11">
        <v>321</v>
      </c>
      <c r="AO191" s="11">
        <v>349</v>
      </c>
      <c r="AP191" s="11">
        <v>8600</v>
      </c>
      <c r="AQ191" s="11">
        <v>739</v>
      </c>
      <c r="AR191" s="11">
        <v>5588</v>
      </c>
      <c r="AS191" s="11">
        <v>589</v>
      </c>
      <c r="AT191" s="11">
        <v>357</v>
      </c>
      <c r="AU191" s="11">
        <v>2790</v>
      </c>
      <c r="AV191" s="11">
        <v>464</v>
      </c>
      <c r="AW191" s="11">
        <v>3641</v>
      </c>
      <c r="AX191" s="11">
        <v>5082</v>
      </c>
      <c r="AY191" s="11">
        <v>8</v>
      </c>
      <c r="AZ191" s="11">
        <v>9</v>
      </c>
      <c r="BA191" s="11">
        <v>10</v>
      </c>
      <c r="BB191" s="11">
        <v>11</v>
      </c>
      <c r="BC191" s="11">
        <v>9</v>
      </c>
      <c r="BD191" s="11">
        <v>10</v>
      </c>
      <c r="BE191" s="11">
        <v>10</v>
      </c>
      <c r="BF191" s="11">
        <v>9</v>
      </c>
      <c r="BG191" s="11">
        <v>8</v>
      </c>
      <c r="BH191" s="11">
        <v>13</v>
      </c>
      <c r="BI191" s="11">
        <v>10</v>
      </c>
      <c r="BJ191" s="11">
        <v>15</v>
      </c>
      <c r="BK191" s="11">
        <v>23</v>
      </c>
      <c r="BL191" s="11">
        <v>7</v>
      </c>
      <c r="BM191" s="11">
        <v>13</v>
      </c>
      <c r="BN191" s="11">
        <v>5</v>
      </c>
      <c r="BO191" s="11">
        <v>5</v>
      </c>
      <c r="BP191" s="11">
        <v>52</v>
      </c>
      <c r="BQ191" s="11">
        <v>9</v>
      </c>
      <c r="BR191" s="11">
        <v>43</v>
      </c>
      <c r="BS191" s="11">
        <v>12</v>
      </c>
      <c r="BT191" s="11">
        <v>4</v>
      </c>
      <c r="BU191" s="11">
        <v>37</v>
      </c>
      <c r="BV191" s="11">
        <v>6</v>
      </c>
      <c r="BW191" s="11">
        <v>26</v>
      </c>
      <c r="BX191" s="11">
        <v>26</v>
      </c>
      <c r="BY191" s="5"/>
      <c r="BZ191" s="5"/>
      <c r="CA191" s="5"/>
      <c r="CB191" s="5"/>
      <c r="CC191" s="5"/>
      <c r="CD191" s="5"/>
      <c r="CE191" s="5"/>
      <c r="CF191" s="5"/>
      <c r="CG191" s="5"/>
      <c r="CH191" s="5"/>
    </row>
    <row r="192" spans="1:86" ht="12.75" x14ac:dyDescent="0.2">
      <c r="A192">
        <v>291</v>
      </c>
      <c r="B192" s="26">
        <v>48553.817361111804</v>
      </c>
      <c r="C192" s="26">
        <v>48103.377777776899</v>
      </c>
      <c r="D192" s="36">
        <v>252137</v>
      </c>
      <c r="E192" s="11">
        <v>1</v>
      </c>
      <c r="F192" s="11">
        <v>0</v>
      </c>
      <c r="G192" s="31">
        <v>0</v>
      </c>
      <c r="H192" s="11">
        <v>131</v>
      </c>
      <c r="I192" s="11">
        <v>176802</v>
      </c>
      <c r="J192" s="11" t="s">
        <v>155</v>
      </c>
      <c r="K192" s="11" t="s">
        <v>156</v>
      </c>
      <c r="L192" s="11">
        <v>0</v>
      </c>
      <c r="M192" s="11">
        <v>3</v>
      </c>
      <c r="N192" s="11" t="s">
        <v>247</v>
      </c>
      <c r="O192" s="11" t="s">
        <v>795</v>
      </c>
      <c r="P192" s="43">
        <v>15201</v>
      </c>
      <c r="Q192" s="11" t="s">
        <v>563</v>
      </c>
      <c r="R192" s="11" t="s">
        <v>426</v>
      </c>
      <c r="S192" s="11" t="s">
        <v>874</v>
      </c>
      <c r="T192" s="11">
        <v>0</v>
      </c>
      <c r="U192" s="11">
        <v>0</v>
      </c>
      <c r="V192" s="11"/>
      <c r="W192" s="11">
        <v>1</v>
      </c>
      <c r="X192" s="11">
        <v>10</v>
      </c>
      <c r="Y192" s="11">
        <v>10</v>
      </c>
      <c r="Z192" s="11">
        <v>10</v>
      </c>
      <c r="AA192" s="11">
        <v>10</v>
      </c>
      <c r="AB192" s="11">
        <v>10</v>
      </c>
      <c r="AC192" s="11">
        <v>10</v>
      </c>
      <c r="AD192" s="11">
        <v>10</v>
      </c>
      <c r="AE192" s="11">
        <v>10</v>
      </c>
      <c r="AF192" s="11">
        <v>10</v>
      </c>
      <c r="AG192" s="11">
        <v>10</v>
      </c>
      <c r="AH192" s="11">
        <v>10</v>
      </c>
      <c r="AI192" s="11">
        <v>0</v>
      </c>
      <c r="AJ192" s="11">
        <v>10</v>
      </c>
      <c r="AK192" s="11">
        <v>1146</v>
      </c>
      <c r="AL192" s="11">
        <v>21066</v>
      </c>
      <c r="AM192" s="11">
        <v>4064</v>
      </c>
      <c r="AN192" s="11">
        <v>6640</v>
      </c>
      <c r="AO192" s="11">
        <v>2045</v>
      </c>
      <c r="AP192" s="11">
        <v>1728</v>
      </c>
      <c r="AQ192" s="11">
        <v>1086</v>
      </c>
      <c r="AR192" s="11">
        <v>9837</v>
      </c>
      <c r="AS192" s="11">
        <v>1477</v>
      </c>
      <c r="AT192" s="11">
        <v>3104</v>
      </c>
      <c r="AU192" s="11">
        <v>6126</v>
      </c>
      <c r="AV192" s="11">
        <v>5131</v>
      </c>
      <c r="AW192" s="11">
        <v>7204</v>
      </c>
      <c r="AX192" s="11">
        <v>4547</v>
      </c>
      <c r="AY192" s="11">
        <v>8</v>
      </c>
      <c r="AZ192" s="11">
        <v>8</v>
      </c>
      <c r="BA192" s="11">
        <v>7</v>
      </c>
      <c r="BB192" s="11">
        <v>11</v>
      </c>
      <c r="BC192" s="11">
        <v>7</v>
      </c>
      <c r="BD192" s="11">
        <v>8</v>
      </c>
      <c r="BE192" s="11">
        <v>11</v>
      </c>
      <c r="BF192" s="11">
        <v>10</v>
      </c>
      <c r="BG192" s="11">
        <v>8</v>
      </c>
      <c r="BH192" s="11">
        <v>8</v>
      </c>
      <c r="BI192" s="11">
        <v>11</v>
      </c>
      <c r="BJ192" s="11">
        <v>10</v>
      </c>
      <c r="BK192" s="11">
        <v>22</v>
      </c>
      <c r="BL192" s="11">
        <v>38</v>
      </c>
      <c r="BM192" s="11">
        <v>16</v>
      </c>
      <c r="BN192" s="11">
        <v>16</v>
      </c>
      <c r="BO192" s="11">
        <v>12</v>
      </c>
      <c r="BP192" s="11">
        <v>10</v>
      </c>
      <c r="BQ192" s="11">
        <v>13</v>
      </c>
      <c r="BR192" s="11">
        <v>30</v>
      </c>
      <c r="BS192" s="11">
        <v>12</v>
      </c>
      <c r="BT192" s="11">
        <v>13</v>
      </c>
      <c r="BU192" s="11">
        <v>13</v>
      </c>
      <c r="BV192" s="11">
        <v>32</v>
      </c>
      <c r="BW192" s="11">
        <v>6</v>
      </c>
      <c r="BX192" s="11">
        <v>22</v>
      </c>
      <c r="BY192" s="5"/>
      <c r="BZ192" s="5"/>
      <c r="CA192" s="5"/>
      <c r="CB192" s="5"/>
      <c r="CC192" s="5"/>
      <c r="CD192" s="5"/>
      <c r="CE192" s="5"/>
      <c r="CF192" s="5"/>
      <c r="CG192" s="5"/>
      <c r="CH192" s="5"/>
    </row>
    <row r="193" spans="1:86" ht="12.75" x14ac:dyDescent="0.2">
      <c r="A193">
        <v>292</v>
      </c>
      <c r="B193" s="26">
        <v>48573.885416667399</v>
      </c>
      <c r="C193" s="26">
        <v>48121.095138887998</v>
      </c>
      <c r="D193" s="36">
        <v>238615</v>
      </c>
      <c r="E193" s="11">
        <v>1</v>
      </c>
      <c r="F193" s="11">
        <v>0</v>
      </c>
      <c r="G193" s="31">
        <v>0</v>
      </c>
      <c r="H193" s="11">
        <v>131</v>
      </c>
      <c r="I193" s="11">
        <v>199854</v>
      </c>
      <c r="J193" s="11" t="s">
        <v>155</v>
      </c>
      <c r="K193" s="11" t="s">
        <v>156</v>
      </c>
      <c r="L193" s="11">
        <v>0</v>
      </c>
      <c r="M193" s="11"/>
      <c r="N193" s="11" t="s">
        <v>824</v>
      </c>
      <c r="O193" s="11" t="s">
        <v>795</v>
      </c>
      <c r="P193" s="43">
        <v>15068</v>
      </c>
      <c r="Q193" s="11" t="s">
        <v>504</v>
      </c>
      <c r="R193" s="11" t="s">
        <v>381</v>
      </c>
      <c r="S193" s="11" t="s">
        <v>874</v>
      </c>
      <c r="T193" s="11">
        <v>0</v>
      </c>
      <c r="U193" s="11">
        <v>0</v>
      </c>
      <c r="V193" s="11"/>
      <c r="W193" s="11">
        <v>1</v>
      </c>
      <c r="X193" s="11">
        <v>10</v>
      </c>
      <c r="Y193" s="11">
        <v>10</v>
      </c>
      <c r="Z193" s="11">
        <v>10</v>
      </c>
      <c r="AA193" s="11">
        <v>10</v>
      </c>
      <c r="AB193" s="11">
        <v>10</v>
      </c>
      <c r="AC193" s="11">
        <v>10</v>
      </c>
      <c r="AD193" s="11">
        <v>10</v>
      </c>
      <c r="AE193" s="11">
        <v>10</v>
      </c>
      <c r="AF193" s="11">
        <v>10</v>
      </c>
      <c r="AG193" s="11">
        <v>10</v>
      </c>
      <c r="AH193" s="11">
        <v>10</v>
      </c>
      <c r="AI193" s="11">
        <v>10</v>
      </c>
      <c r="AJ193" s="11">
        <v>10</v>
      </c>
      <c r="AK193" s="11">
        <v>368</v>
      </c>
      <c r="AL193" s="11">
        <v>1646</v>
      </c>
      <c r="AM193" s="11">
        <v>914</v>
      </c>
      <c r="AN193" s="11">
        <v>3293</v>
      </c>
      <c r="AO193" s="11">
        <v>1922</v>
      </c>
      <c r="AP193" s="11">
        <v>6202</v>
      </c>
      <c r="AQ193" s="11">
        <v>878</v>
      </c>
      <c r="AR193" s="11">
        <v>3884</v>
      </c>
      <c r="AS193" s="11">
        <v>1617</v>
      </c>
      <c r="AT193" s="11">
        <v>316</v>
      </c>
      <c r="AU193" s="11">
        <v>811</v>
      </c>
      <c r="AV193" s="11">
        <v>5725</v>
      </c>
      <c r="AW193" s="11">
        <v>8520</v>
      </c>
      <c r="AX193" s="11">
        <v>1917</v>
      </c>
      <c r="AY193" s="11">
        <v>8</v>
      </c>
      <c r="AZ193" s="11">
        <v>8</v>
      </c>
      <c r="BA193" s="11">
        <v>5</v>
      </c>
      <c r="BB193" s="11">
        <v>10</v>
      </c>
      <c r="BC193" s="11">
        <v>8</v>
      </c>
      <c r="BD193" s="11">
        <v>9</v>
      </c>
      <c r="BE193" s="11">
        <v>13</v>
      </c>
      <c r="BF193" s="11">
        <v>9</v>
      </c>
      <c r="BG193" s="11">
        <v>8</v>
      </c>
      <c r="BH193" s="11">
        <v>8</v>
      </c>
      <c r="BI193" s="11">
        <v>19</v>
      </c>
      <c r="BJ193" s="11">
        <v>18</v>
      </c>
      <c r="BK193" s="11">
        <v>21</v>
      </c>
      <c r="BL193" s="11">
        <v>6</v>
      </c>
      <c r="BM193" s="11">
        <v>5</v>
      </c>
      <c r="BN193" s="11">
        <v>10</v>
      </c>
      <c r="BO193" s="11">
        <v>6</v>
      </c>
      <c r="BP193" s="11">
        <v>20</v>
      </c>
      <c r="BQ193" s="11">
        <v>3</v>
      </c>
      <c r="BR193" s="11">
        <v>4</v>
      </c>
      <c r="BS193" s="11">
        <v>2</v>
      </c>
      <c r="BT193" s="11">
        <v>2</v>
      </c>
      <c r="BU193" s="11">
        <v>5</v>
      </c>
      <c r="BV193" s="11">
        <v>10</v>
      </c>
      <c r="BW193" s="11">
        <v>20</v>
      </c>
      <c r="BX193" s="11">
        <v>7</v>
      </c>
      <c r="BY193" s="5"/>
      <c r="BZ193" s="5"/>
      <c r="CA193" s="5"/>
      <c r="CB193" s="5"/>
      <c r="CC193" s="5"/>
      <c r="CD193" s="5"/>
      <c r="CE193" s="5"/>
      <c r="CF193" s="5"/>
      <c r="CG193" s="5"/>
      <c r="CH193" s="5"/>
    </row>
    <row r="194" spans="1:86" ht="12.75" x14ac:dyDescent="0.2">
      <c r="A194">
        <v>293</v>
      </c>
      <c r="B194" s="26">
        <v>48593.9534722229</v>
      </c>
      <c r="C194" s="26">
        <v>48138.812499999098</v>
      </c>
      <c r="D194" s="36">
        <v>252042</v>
      </c>
      <c r="E194" s="11">
        <v>1</v>
      </c>
      <c r="F194" s="11">
        <v>0</v>
      </c>
      <c r="G194" s="31">
        <v>0</v>
      </c>
      <c r="H194" s="11">
        <v>131</v>
      </c>
      <c r="I194" s="11">
        <v>188344</v>
      </c>
      <c r="J194" s="11" t="s">
        <v>155</v>
      </c>
      <c r="K194" s="11" t="s">
        <v>156</v>
      </c>
      <c r="L194" s="11">
        <v>0</v>
      </c>
      <c r="M194" s="11">
        <v>4</v>
      </c>
      <c r="N194" s="11" t="s">
        <v>247</v>
      </c>
      <c r="O194" s="11" t="s">
        <v>795</v>
      </c>
      <c r="P194" s="43">
        <v>15201</v>
      </c>
      <c r="Q194" s="11" t="s">
        <v>234</v>
      </c>
      <c r="R194" s="11" t="s">
        <v>377</v>
      </c>
      <c r="S194" s="11" t="s">
        <v>874</v>
      </c>
      <c r="T194" s="11">
        <v>0</v>
      </c>
      <c r="U194" s="11">
        <v>0</v>
      </c>
      <c r="V194" s="11"/>
      <c r="W194" s="11">
        <v>1</v>
      </c>
      <c r="X194" s="11">
        <v>10</v>
      </c>
      <c r="Y194" s="11">
        <v>10</v>
      </c>
      <c r="Z194" s="11">
        <v>10</v>
      </c>
      <c r="AA194" s="11">
        <v>10</v>
      </c>
      <c r="AB194" s="11">
        <v>10</v>
      </c>
      <c r="AC194" s="11">
        <v>10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699</v>
      </c>
      <c r="AL194" s="11">
        <v>1262</v>
      </c>
      <c r="AM194" s="11">
        <v>11417</v>
      </c>
      <c r="AN194" s="11">
        <v>6691</v>
      </c>
      <c r="AO194" s="11">
        <v>2064</v>
      </c>
      <c r="AP194" s="11">
        <v>3938</v>
      </c>
      <c r="AQ194" s="11">
        <v>5515</v>
      </c>
      <c r="AR194" s="11">
        <v>6557</v>
      </c>
      <c r="AS194" s="11">
        <v>10519</v>
      </c>
      <c r="AT194" s="11">
        <v>6435</v>
      </c>
      <c r="AU194" s="11">
        <v>1067</v>
      </c>
      <c r="AV194" s="11">
        <v>1362</v>
      </c>
      <c r="AW194" s="11">
        <v>163</v>
      </c>
      <c r="AX194" s="11">
        <v>5369</v>
      </c>
      <c r="AY194" s="11">
        <v>10</v>
      </c>
      <c r="AZ194" s="11">
        <v>11</v>
      </c>
      <c r="BA194" s="11">
        <v>9</v>
      </c>
      <c r="BB194" s="11">
        <v>14</v>
      </c>
      <c r="BC194" s="11">
        <v>9</v>
      </c>
      <c r="BD194" s="11">
        <v>17</v>
      </c>
      <c r="BE194" s="11">
        <v>0</v>
      </c>
      <c r="BF194" s="11">
        <v>12</v>
      </c>
      <c r="BG194" s="11">
        <v>15</v>
      </c>
      <c r="BH194" s="11">
        <v>11</v>
      </c>
      <c r="BI194" s="11">
        <v>0</v>
      </c>
      <c r="BJ194" s="11">
        <v>0</v>
      </c>
      <c r="BK194" s="11">
        <v>11</v>
      </c>
      <c r="BL194" s="11">
        <v>8</v>
      </c>
      <c r="BM194" s="11">
        <v>74</v>
      </c>
      <c r="BN194" s="11">
        <v>20</v>
      </c>
      <c r="BO194" s="11">
        <v>23</v>
      </c>
      <c r="BP194" s="11">
        <v>28</v>
      </c>
      <c r="BQ194" s="11">
        <v>29</v>
      </c>
      <c r="BR194" s="11">
        <v>0</v>
      </c>
      <c r="BS194" s="11">
        <v>88</v>
      </c>
      <c r="BT194" s="11">
        <v>13</v>
      </c>
      <c r="BU194" s="11">
        <v>6</v>
      </c>
      <c r="BV194" s="11">
        <v>0</v>
      </c>
      <c r="BW194" s="11">
        <v>0</v>
      </c>
      <c r="BX194" s="11">
        <v>6</v>
      </c>
      <c r="BY194" s="5"/>
      <c r="BZ194" s="5"/>
      <c r="CA194" s="5"/>
      <c r="CB194" s="5"/>
      <c r="CC194" s="5"/>
      <c r="CD194" s="5"/>
      <c r="CE194" s="5"/>
      <c r="CF194" s="5"/>
      <c r="CG194" s="5"/>
      <c r="CH194" s="5"/>
    </row>
    <row r="195" spans="1:86" ht="12.75" x14ac:dyDescent="0.2">
      <c r="A195">
        <v>294</v>
      </c>
      <c r="B195" s="26">
        <v>48614.021527778503</v>
      </c>
      <c r="C195" s="26">
        <v>48156.529861110197</v>
      </c>
      <c r="D195" s="36">
        <v>52145</v>
      </c>
      <c r="E195" s="11">
        <v>2</v>
      </c>
      <c r="F195" s="11">
        <v>0</v>
      </c>
      <c r="G195" s="31">
        <v>0</v>
      </c>
      <c r="H195" s="11">
        <v>131</v>
      </c>
      <c r="I195" s="11">
        <v>30195</v>
      </c>
      <c r="J195" s="11" t="s">
        <v>155</v>
      </c>
      <c r="K195" s="11" t="s">
        <v>156</v>
      </c>
      <c r="L195" s="11">
        <v>0</v>
      </c>
      <c r="M195" s="11">
        <v>1</v>
      </c>
      <c r="N195" s="11" t="s">
        <v>245</v>
      </c>
      <c r="O195" s="11" t="s">
        <v>795</v>
      </c>
      <c r="P195" s="43">
        <v>15017</v>
      </c>
      <c r="Q195" s="11" t="s">
        <v>246</v>
      </c>
      <c r="R195" s="11" t="s">
        <v>251</v>
      </c>
      <c r="S195" s="11" t="s">
        <v>875</v>
      </c>
      <c r="T195" s="11">
        <v>0</v>
      </c>
      <c r="U195" s="11">
        <v>0</v>
      </c>
      <c r="V195" s="11"/>
      <c r="W195" s="11">
        <v>1</v>
      </c>
      <c r="X195" s="11">
        <v>10</v>
      </c>
      <c r="Y195" s="11">
        <v>10</v>
      </c>
      <c r="Z195" s="11">
        <v>10</v>
      </c>
      <c r="AA195" s="11">
        <v>10</v>
      </c>
      <c r="AB195" s="11">
        <v>10</v>
      </c>
      <c r="AC195" s="11">
        <v>10</v>
      </c>
      <c r="AD195" s="11">
        <v>10</v>
      </c>
      <c r="AE195" s="11">
        <v>10</v>
      </c>
      <c r="AF195" s="11">
        <v>10</v>
      </c>
      <c r="AG195" s="11">
        <v>10</v>
      </c>
      <c r="AH195" s="11">
        <v>10</v>
      </c>
      <c r="AI195" s="11">
        <v>0</v>
      </c>
      <c r="AJ195" s="11">
        <v>10</v>
      </c>
      <c r="AK195" s="11">
        <v>12</v>
      </c>
      <c r="AL195" s="11">
        <v>1106</v>
      </c>
      <c r="AM195" s="11">
        <v>1145</v>
      </c>
      <c r="AN195" s="11">
        <v>786</v>
      </c>
      <c r="AO195" s="11">
        <v>1325</v>
      </c>
      <c r="AP195" s="11">
        <v>1967</v>
      </c>
      <c r="AQ195" s="11">
        <v>4037</v>
      </c>
      <c r="AR195" s="11">
        <v>1275</v>
      </c>
      <c r="AS195" s="11">
        <v>1339</v>
      </c>
      <c r="AT195" s="11">
        <v>1503</v>
      </c>
      <c r="AU195" s="11">
        <v>528</v>
      </c>
      <c r="AV195" s="11">
        <v>716</v>
      </c>
      <c r="AW195" s="11">
        <v>2507</v>
      </c>
      <c r="AX195" s="11">
        <v>2284</v>
      </c>
      <c r="AY195" s="11">
        <v>7</v>
      </c>
      <c r="AZ195" s="11">
        <v>6</v>
      </c>
      <c r="BA195" s="11">
        <v>4</v>
      </c>
      <c r="BB195" s="11">
        <v>6</v>
      </c>
      <c r="BC195" s="11">
        <v>5</v>
      </c>
      <c r="BD195" s="11">
        <v>5</v>
      </c>
      <c r="BE195" s="11">
        <v>8</v>
      </c>
      <c r="BF195" s="11">
        <v>7</v>
      </c>
      <c r="BG195" s="11">
        <v>6</v>
      </c>
      <c r="BH195" s="11">
        <v>7</v>
      </c>
      <c r="BI195" s="11">
        <v>7</v>
      </c>
      <c r="BJ195" s="11">
        <v>10</v>
      </c>
      <c r="BK195" s="11">
        <v>19</v>
      </c>
      <c r="BL195" s="11">
        <v>19</v>
      </c>
      <c r="BM195" s="11">
        <v>19</v>
      </c>
      <c r="BN195" s="11">
        <v>18</v>
      </c>
      <c r="BO195" s="11">
        <v>12</v>
      </c>
      <c r="BP195" s="11">
        <v>23</v>
      </c>
      <c r="BQ195" s="11">
        <v>34</v>
      </c>
      <c r="BR195" s="11">
        <v>28</v>
      </c>
      <c r="BS195" s="11">
        <v>28</v>
      </c>
      <c r="BT195" s="11">
        <v>17</v>
      </c>
      <c r="BU195" s="11">
        <v>10</v>
      </c>
      <c r="BV195" s="11">
        <v>16</v>
      </c>
      <c r="BW195" s="11">
        <v>16</v>
      </c>
      <c r="BX195" s="11">
        <v>37</v>
      </c>
      <c r="BY195" s="5"/>
      <c r="BZ195" s="5"/>
      <c r="CA195" s="5"/>
      <c r="CB195" s="5"/>
      <c r="CC195" s="5"/>
      <c r="CD195" s="5"/>
      <c r="CE195" s="5"/>
      <c r="CF195" s="5"/>
      <c r="CG195" s="5"/>
      <c r="CH195" s="5"/>
    </row>
    <row r="196" spans="1:86" ht="12.75" x14ac:dyDescent="0.2">
      <c r="A196">
        <v>295</v>
      </c>
      <c r="B196" s="26">
        <v>48634.089583334098</v>
      </c>
      <c r="C196" s="26">
        <v>48174.247222221296</v>
      </c>
      <c r="D196" s="36">
        <v>216833</v>
      </c>
      <c r="E196" s="11">
        <v>1</v>
      </c>
      <c r="F196" s="11">
        <v>0</v>
      </c>
      <c r="G196" s="31">
        <v>0</v>
      </c>
      <c r="H196" s="11">
        <v>131</v>
      </c>
      <c r="I196" s="11">
        <v>193278</v>
      </c>
      <c r="J196" s="11" t="s">
        <v>155</v>
      </c>
      <c r="K196" s="11" t="s">
        <v>156</v>
      </c>
      <c r="L196" s="11">
        <v>0</v>
      </c>
      <c r="M196" s="11">
        <v>5</v>
      </c>
      <c r="N196" s="11" t="s">
        <v>247</v>
      </c>
      <c r="O196" s="11" t="s">
        <v>795</v>
      </c>
      <c r="P196" s="43">
        <v>15201</v>
      </c>
      <c r="Q196" s="11" t="s">
        <v>454</v>
      </c>
      <c r="R196" s="11" t="s">
        <v>251</v>
      </c>
      <c r="S196" s="11" t="s">
        <v>875</v>
      </c>
      <c r="T196" s="11">
        <v>0</v>
      </c>
      <c r="U196" s="11">
        <v>0</v>
      </c>
      <c r="V196" s="11"/>
      <c r="W196" s="11">
        <v>1</v>
      </c>
      <c r="X196" s="11">
        <v>10</v>
      </c>
      <c r="Y196" s="11">
        <v>10</v>
      </c>
      <c r="Z196" s="11">
        <v>10</v>
      </c>
      <c r="AA196" s="11">
        <v>10</v>
      </c>
      <c r="AB196" s="11">
        <v>10</v>
      </c>
      <c r="AC196" s="11">
        <v>10</v>
      </c>
      <c r="AD196" s="11">
        <v>10</v>
      </c>
      <c r="AE196" s="11">
        <v>10</v>
      </c>
      <c r="AF196" s="11">
        <v>10</v>
      </c>
      <c r="AG196" s="11">
        <v>10</v>
      </c>
      <c r="AH196" s="11">
        <v>10</v>
      </c>
      <c r="AI196" s="11">
        <v>10</v>
      </c>
      <c r="AJ196" s="11">
        <v>10</v>
      </c>
      <c r="AK196" s="11">
        <v>459</v>
      </c>
      <c r="AL196" s="11">
        <v>817</v>
      </c>
      <c r="AM196" s="11">
        <v>837</v>
      </c>
      <c r="AN196" s="11">
        <v>3860</v>
      </c>
      <c r="AO196" s="11">
        <v>1050</v>
      </c>
      <c r="AP196" s="11">
        <v>2079</v>
      </c>
      <c r="AQ196" s="11">
        <v>451</v>
      </c>
      <c r="AR196" s="11">
        <v>3466</v>
      </c>
      <c r="AS196" s="11">
        <v>1019</v>
      </c>
      <c r="AT196" s="11">
        <v>245</v>
      </c>
      <c r="AU196" s="11">
        <v>3082</v>
      </c>
      <c r="AV196" s="11">
        <v>1640</v>
      </c>
      <c r="AW196" s="11">
        <v>3231</v>
      </c>
      <c r="AX196" s="11">
        <v>1257</v>
      </c>
      <c r="AY196" s="11">
        <v>27</v>
      </c>
      <c r="AZ196" s="11">
        <v>25</v>
      </c>
      <c r="BA196" s="11">
        <v>28</v>
      </c>
      <c r="BB196" s="11">
        <v>32</v>
      </c>
      <c r="BC196" s="11">
        <v>15</v>
      </c>
      <c r="BD196" s="11">
        <v>19</v>
      </c>
      <c r="BE196" s="11">
        <v>36</v>
      </c>
      <c r="BF196" s="11">
        <v>25</v>
      </c>
      <c r="BG196" s="11">
        <v>21</v>
      </c>
      <c r="BH196" s="11">
        <v>26</v>
      </c>
      <c r="BI196" s="11">
        <v>25</v>
      </c>
      <c r="BJ196" s="11">
        <v>48</v>
      </c>
      <c r="BK196" s="11">
        <v>35</v>
      </c>
      <c r="BL196" s="11">
        <v>5</v>
      </c>
      <c r="BM196" s="11">
        <v>5</v>
      </c>
      <c r="BN196" s="11">
        <v>17</v>
      </c>
      <c r="BO196" s="11">
        <v>4</v>
      </c>
      <c r="BP196" s="11">
        <v>3</v>
      </c>
      <c r="BQ196" s="11">
        <v>2</v>
      </c>
      <c r="BR196" s="11">
        <v>11</v>
      </c>
      <c r="BS196" s="11">
        <v>4</v>
      </c>
      <c r="BT196" s="11">
        <v>2</v>
      </c>
      <c r="BU196" s="11">
        <v>4</v>
      </c>
      <c r="BV196" s="11">
        <v>2</v>
      </c>
      <c r="BW196" s="11">
        <v>4</v>
      </c>
      <c r="BX196" s="11">
        <v>7</v>
      </c>
      <c r="BY196" s="5"/>
      <c r="BZ196" s="5"/>
      <c r="CA196" s="5"/>
      <c r="CB196" s="5"/>
      <c r="CC196" s="5"/>
      <c r="CD196" s="5"/>
      <c r="CE196" s="5"/>
      <c r="CF196" s="5"/>
      <c r="CG196" s="5"/>
      <c r="CH196" s="5"/>
    </row>
    <row r="197" spans="1:86" ht="12.75" x14ac:dyDescent="0.2">
      <c r="A197">
        <v>296</v>
      </c>
      <c r="B197" s="26">
        <v>48654.157638889599</v>
      </c>
      <c r="C197" s="26">
        <v>48191.964583332403</v>
      </c>
      <c r="D197" s="36">
        <v>226168</v>
      </c>
      <c r="E197" s="11">
        <v>1</v>
      </c>
      <c r="F197" s="11">
        <v>0</v>
      </c>
      <c r="G197" s="31">
        <v>0</v>
      </c>
      <c r="H197" s="11">
        <v>131</v>
      </c>
      <c r="I197" s="11">
        <v>200410</v>
      </c>
      <c r="J197" s="11" t="s">
        <v>155</v>
      </c>
      <c r="K197" s="11" t="s">
        <v>156</v>
      </c>
      <c r="L197" s="11">
        <v>0</v>
      </c>
      <c r="M197" s="11">
        <v>3</v>
      </c>
      <c r="N197" s="11" t="s">
        <v>247</v>
      </c>
      <c r="O197" s="11" t="s">
        <v>795</v>
      </c>
      <c r="P197" s="43">
        <v>15201</v>
      </c>
      <c r="Q197" s="11" t="s">
        <v>229</v>
      </c>
      <c r="R197" s="11" t="s">
        <v>229</v>
      </c>
      <c r="S197" s="11" t="s">
        <v>874</v>
      </c>
      <c r="T197" s="11">
        <v>0</v>
      </c>
      <c r="U197" s="11">
        <v>0</v>
      </c>
      <c r="V197" s="11"/>
      <c r="W197" s="11">
        <v>0.5</v>
      </c>
      <c r="X197" s="11">
        <v>10</v>
      </c>
      <c r="Y197" s="11">
        <v>10</v>
      </c>
      <c r="Z197" s="11">
        <v>10</v>
      </c>
      <c r="AA197" s="11">
        <v>10</v>
      </c>
      <c r="AB197" s="11">
        <v>10</v>
      </c>
      <c r="AC197" s="11">
        <v>10</v>
      </c>
      <c r="AD197" s="11">
        <v>10</v>
      </c>
      <c r="AE197" s="11">
        <v>10</v>
      </c>
      <c r="AF197" s="11">
        <v>10</v>
      </c>
      <c r="AG197" s="11">
        <v>10</v>
      </c>
      <c r="AH197" s="11">
        <v>10</v>
      </c>
      <c r="AI197" s="11">
        <v>10</v>
      </c>
      <c r="AJ197" s="11">
        <v>10</v>
      </c>
      <c r="AK197" s="11">
        <v>283</v>
      </c>
      <c r="AL197" s="11">
        <v>2033</v>
      </c>
      <c r="AM197" s="11">
        <v>1190</v>
      </c>
      <c r="AN197" s="11">
        <v>1293</v>
      </c>
      <c r="AO197" s="11">
        <v>1085</v>
      </c>
      <c r="AP197" s="11">
        <v>1736</v>
      </c>
      <c r="AQ197" s="11">
        <v>1147</v>
      </c>
      <c r="AR197" s="11">
        <v>2156</v>
      </c>
      <c r="AS197" s="11">
        <v>1834</v>
      </c>
      <c r="AT197" s="11">
        <v>1400</v>
      </c>
      <c r="AU197" s="11">
        <v>2368</v>
      </c>
      <c r="AV197" s="11">
        <v>1667</v>
      </c>
      <c r="AW197" s="11">
        <v>4548</v>
      </c>
      <c r="AX197" s="11">
        <v>2627</v>
      </c>
      <c r="AY197" s="11">
        <v>8</v>
      </c>
      <c r="AZ197" s="11">
        <v>8</v>
      </c>
      <c r="BA197" s="11">
        <v>9</v>
      </c>
      <c r="BB197" s="11">
        <v>12</v>
      </c>
      <c r="BC197" s="11">
        <v>7</v>
      </c>
      <c r="BD197" s="11">
        <v>11</v>
      </c>
      <c r="BE197" s="11">
        <v>19</v>
      </c>
      <c r="BF197" s="11">
        <v>15</v>
      </c>
      <c r="BG197" s="11">
        <v>12</v>
      </c>
      <c r="BH197" s="11">
        <v>11</v>
      </c>
      <c r="BI197" s="11">
        <v>18</v>
      </c>
      <c r="BJ197" s="11">
        <v>24</v>
      </c>
      <c r="BK197" s="11">
        <v>28</v>
      </c>
      <c r="BL197" s="11">
        <v>5</v>
      </c>
      <c r="BM197" s="11">
        <v>2</v>
      </c>
      <c r="BN197" s="11">
        <v>2</v>
      </c>
      <c r="BO197" s="11">
        <v>2</v>
      </c>
      <c r="BP197" s="11">
        <v>6</v>
      </c>
      <c r="BQ197" s="11">
        <v>3</v>
      </c>
      <c r="BR197" s="11">
        <v>5</v>
      </c>
      <c r="BS197" s="11">
        <v>2</v>
      </c>
      <c r="BT197" s="11">
        <v>7</v>
      </c>
      <c r="BU197" s="11">
        <v>10</v>
      </c>
      <c r="BV197" s="11">
        <v>7</v>
      </c>
      <c r="BW197" s="11">
        <v>4</v>
      </c>
      <c r="BX197" s="11">
        <v>4</v>
      </c>
      <c r="BY197" s="5"/>
      <c r="BZ197" s="5"/>
      <c r="CA197" s="5"/>
      <c r="CB197" s="5"/>
      <c r="CC197" s="5"/>
      <c r="CD197" s="5"/>
      <c r="CE197" s="5"/>
      <c r="CF197" s="5"/>
      <c r="CG197" s="5"/>
      <c r="CH197" s="5"/>
    </row>
    <row r="198" spans="1:86" ht="12.75" x14ac:dyDescent="0.2">
      <c r="A198">
        <v>297</v>
      </c>
      <c r="B198" s="26">
        <v>48674.225694445202</v>
      </c>
      <c r="C198" s="26">
        <v>48209.681944443502</v>
      </c>
      <c r="D198" s="36">
        <v>254416</v>
      </c>
      <c r="E198" s="11">
        <v>2</v>
      </c>
      <c r="F198" s="11">
        <v>0</v>
      </c>
      <c r="G198" s="31">
        <v>0</v>
      </c>
      <c r="H198" s="11">
        <v>131</v>
      </c>
      <c r="I198" s="11">
        <v>241157</v>
      </c>
      <c r="J198" s="11" t="s">
        <v>155</v>
      </c>
      <c r="K198" s="11" t="s">
        <v>208</v>
      </c>
      <c r="L198" s="11">
        <v>0</v>
      </c>
      <c r="M198" s="11">
        <v>4</v>
      </c>
      <c r="N198" s="11" t="s">
        <v>247</v>
      </c>
      <c r="O198" s="11" t="s">
        <v>795</v>
      </c>
      <c r="P198" s="43">
        <v>15201</v>
      </c>
      <c r="Q198" s="11" t="s">
        <v>233</v>
      </c>
      <c r="R198" s="11" t="s">
        <v>381</v>
      </c>
      <c r="S198" s="11" t="s">
        <v>874</v>
      </c>
      <c r="T198" s="11">
        <v>0</v>
      </c>
      <c r="U198" s="11">
        <v>0</v>
      </c>
      <c r="V198" s="11"/>
      <c r="W198" s="11">
        <v>1</v>
      </c>
      <c r="X198" s="11">
        <v>10</v>
      </c>
      <c r="Y198" s="11">
        <v>10</v>
      </c>
      <c r="Z198" s="11">
        <v>10</v>
      </c>
      <c r="AA198" s="11">
        <v>10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69</v>
      </c>
      <c r="AL198" s="11">
        <v>617</v>
      </c>
      <c r="AM198" s="11">
        <v>809</v>
      </c>
      <c r="AN198" s="11">
        <v>2068</v>
      </c>
      <c r="AO198" s="11">
        <v>1670</v>
      </c>
      <c r="AP198" s="11">
        <v>1753</v>
      </c>
      <c r="AQ198" s="11">
        <v>690</v>
      </c>
      <c r="AR198" s="11">
        <v>504</v>
      </c>
      <c r="AS198" s="11">
        <v>520</v>
      </c>
      <c r="AT198" s="11">
        <v>1094</v>
      </c>
      <c r="AU198" s="11">
        <v>800</v>
      </c>
      <c r="AV198" s="11">
        <v>1022</v>
      </c>
      <c r="AW198" s="11">
        <v>1044</v>
      </c>
      <c r="AX198" s="11">
        <v>399</v>
      </c>
      <c r="AY198" s="11">
        <v>11</v>
      </c>
      <c r="AZ198" s="11">
        <v>12</v>
      </c>
      <c r="BA198" s="11">
        <v>12</v>
      </c>
      <c r="BB198" s="11">
        <v>26</v>
      </c>
      <c r="BC198" s="11">
        <v>9</v>
      </c>
      <c r="BD198" s="11">
        <v>12</v>
      </c>
      <c r="BE198" s="11">
        <v>18</v>
      </c>
      <c r="BF198" s="11">
        <v>15</v>
      </c>
      <c r="BG198" s="11">
        <v>12</v>
      </c>
      <c r="BH198" s="11">
        <v>10</v>
      </c>
      <c r="BI198" s="11">
        <v>18</v>
      </c>
      <c r="BJ198" s="11">
        <v>20</v>
      </c>
      <c r="BK198" s="11">
        <v>16</v>
      </c>
      <c r="BL198" s="11">
        <v>6</v>
      </c>
      <c r="BM198" s="11">
        <v>6</v>
      </c>
      <c r="BN198" s="11">
        <v>10</v>
      </c>
      <c r="BO198" s="11">
        <v>19</v>
      </c>
      <c r="BP198" s="11">
        <v>14</v>
      </c>
      <c r="BQ198" s="11">
        <v>10</v>
      </c>
      <c r="BR198" s="11">
        <v>6</v>
      </c>
      <c r="BS198" s="11">
        <v>9</v>
      </c>
      <c r="BT198" s="11">
        <v>10</v>
      </c>
      <c r="BU198" s="11">
        <v>10</v>
      </c>
      <c r="BV198" s="11">
        <v>8</v>
      </c>
      <c r="BW198" s="11">
        <v>8</v>
      </c>
      <c r="BX198" s="11">
        <v>5</v>
      </c>
      <c r="BY198" s="5"/>
      <c r="BZ198" s="5"/>
      <c r="CA198" s="5"/>
      <c r="CB198" s="5"/>
      <c r="CC198" s="5"/>
      <c r="CD198" s="5"/>
      <c r="CE198" s="5"/>
      <c r="CF198" s="5"/>
      <c r="CG198" s="5"/>
      <c r="CH198" s="5"/>
    </row>
    <row r="199" spans="1:86" ht="12.75" x14ac:dyDescent="0.2">
      <c r="A199">
        <v>298</v>
      </c>
      <c r="B199" s="26">
        <v>48694.293750000703</v>
      </c>
      <c r="C199" s="26">
        <v>48227.399305554602</v>
      </c>
      <c r="D199" s="36">
        <v>89635</v>
      </c>
      <c r="E199" s="11">
        <v>1</v>
      </c>
      <c r="F199" s="11">
        <v>0</v>
      </c>
      <c r="G199" s="31">
        <v>0</v>
      </c>
      <c r="H199" s="11">
        <v>131</v>
      </c>
      <c r="I199" s="11">
        <v>46149</v>
      </c>
      <c r="J199" s="11" t="s">
        <v>155</v>
      </c>
      <c r="K199" s="11" t="s">
        <v>156</v>
      </c>
      <c r="L199" s="11">
        <v>0</v>
      </c>
      <c r="M199" s="11">
        <v>5</v>
      </c>
      <c r="N199" s="11" t="s">
        <v>247</v>
      </c>
      <c r="O199" s="11" t="s">
        <v>795</v>
      </c>
      <c r="P199" s="43">
        <v>15201</v>
      </c>
      <c r="Q199" s="11" t="s">
        <v>157</v>
      </c>
      <c r="R199" s="11" t="s">
        <v>157</v>
      </c>
      <c r="S199" s="11" t="s">
        <v>157</v>
      </c>
      <c r="T199" s="11">
        <v>0</v>
      </c>
      <c r="U199" s="11">
        <v>0</v>
      </c>
      <c r="V199" s="11"/>
      <c r="W199" s="11">
        <v>1</v>
      </c>
      <c r="X199" s="11">
        <v>10</v>
      </c>
      <c r="Y199" s="11">
        <v>10</v>
      </c>
      <c r="Z199" s="11">
        <v>10</v>
      </c>
      <c r="AA199" s="11">
        <v>10</v>
      </c>
      <c r="AB199" s="11">
        <v>10</v>
      </c>
      <c r="AC199" s="11">
        <v>10</v>
      </c>
      <c r="AD199" s="11">
        <v>10</v>
      </c>
      <c r="AE199" s="11">
        <v>10</v>
      </c>
      <c r="AF199" s="11">
        <v>10</v>
      </c>
      <c r="AG199" s="11">
        <v>10</v>
      </c>
      <c r="AH199" s="11">
        <v>10</v>
      </c>
      <c r="AI199" s="11">
        <v>10</v>
      </c>
      <c r="AJ199" s="11">
        <v>10</v>
      </c>
      <c r="AK199" s="11">
        <v>557</v>
      </c>
      <c r="AL199" s="11">
        <v>596</v>
      </c>
      <c r="AM199" s="11">
        <v>327</v>
      </c>
      <c r="AN199" s="11">
        <v>246</v>
      </c>
      <c r="AO199" s="11">
        <v>902</v>
      </c>
      <c r="AP199" s="11">
        <v>15478</v>
      </c>
      <c r="AQ199" s="11">
        <v>2896</v>
      </c>
      <c r="AR199" s="11">
        <v>931</v>
      </c>
      <c r="AS199" s="11">
        <v>1646</v>
      </c>
      <c r="AT199" s="11">
        <v>292</v>
      </c>
      <c r="AU199" s="11">
        <v>1483</v>
      </c>
      <c r="AV199" s="11">
        <v>2395</v>
      </c>
      <c r="AW199" s="11">
        <v>13723</v>
      </c>
      <c r="AX199" s="11">
        <v>1966</v>
      </c>
      <c r="AY199" s="11">
        <v>8</v>
      </c>
      <c r="AZ199" s="11">
        <v>8</v>
      </c>
      <c r="BA199" s="11">
        <v>7</v>
      </c>
      <c r="BB199" s="11">
        <v>15</v>
      </c>
      <c r="BC199" s="11">
        <v>8</v>
      </c>
      <c r="BD199" s="11">
        <v>9</v>
      </c>
      <c r="BE199" s="11">
        <v>19</v>
      </c>
      <c r="BF199" s="11">
        <v>14</v>
      </c>
      <c r="BG199" s="11">
        <v>8</v>
      </c>
      <c r="BH199" s="11">
        <v>10</v>
      </c>
      <c r="BI199" s="11">
        <v>15</v>
      </c>
      <c r="BJ199" s="11">
        <v>25</v>
      </c>
      <c r="BK199" s="11">
        <v>37</v>
      </c>
      <c r="BL199" s="11">
        <v>9</v>
      </c>
      <c r="BM199" s="11">
        <v>5</v>
      </c>
      <c r="BN199" s="11">
        <v>5</v>
      </c>
      <c r="BO199" s="11">
        <v>9</v>
      </c>
      <c r="BP199" s="11">
        <v>13</v>
      </c>
      <c r="BQ199" s="11">
        <v>9</v>
      </c>
      <c r="BR199" s="11">
        <v>5</v>
      </c>
      <c r="BS199" s="11">
        <v>12</v>
      </c>
      <c r="BT199" s="11">
        <v>5</v>
      </c>
      <c r="BU199" s="11">
        <v>16</v>
      </c>
      <c r="BV199" s="11">
        <v>8</v>
      </c>
      <c r="BW199" s="11">
        <v>7</v>
      </c>
      <c r="BX199" s="11">
        <v>15</v>
      </c>
      <c r="BY199" s="5"/>
      <c r="BZ199" s="5"/>
      <c r="CA199" s="5"/>
      <c r="CB199" s="5"/>
      <c r="CC199" s="5"/>
      <c r="CD199" s="5"/>
      <c r="CE199" s="5"/>
      <c r="CF199" s="5"/>
      <c r="CG199" s="5"/>
      <c r="CH199" s="5"/>
    </row>
    <row r="200" spans="1:86" ht="12.75" x14ac:dyDescent="0.2">
      <c r="A200">
        <v>299</v>
      </c>
      <c r="B200" s="26">
        <v>48714.361805556298</v>
      </c>
      <c r="C200" s="26">
        <v>48245.116666665701</v>
      </c>
      <c r="D200" s="36">
        <v>253220</v>
      </c>
      <c r="E200" s="11">
        <v>1</v>
      </c>
      <c r="F200" s="11">
        <v>0</v>
      </c>
      <c r="G200" s="31">
        <v>0</v>
      </c>
      <c r="H200" s="11">
        <v>131</v>
      </c>
      <c r="I200" s="11">
        <v>146629</v>
      </c>
      <c r="J200" s="11" t="s">
        <v>155</v>
      </c>
      <c r="K200" s="11" t="s">
        <v>156</v>
      </c>
      <c r="L200" s="11">
        <v>0</v>
      </c>
      <c r="M200" s="11">
        <v>4</v>
      </c>
      <c r="N200" s="11" t="s">
        <v>247</v>
      </c>
      <c r="O200" s="11" t="s">
        <v>795</v>
      </c>
      <c r="P200" s="43">
        <v>15201</v>
      </c>
      <c r="Q200" s="11" t="s">
        <v>234</v>
      </c>
      <c r="R200" s="11" t="s">
        <v>377</v>
      </c>
      <c r="S200" s="11" t="s">
        <v>874</v>
      </c>
      <c r="T200" s="11">
        <v>0</v>
      </c>
      <c r="U200" s="11">
        <v>0</v>
      </c>
      <c r="V200" s="11"/>
      <c r="W200" s="11">
        <v>0.5</v>
      </c>
      <c r="X200" s="11">
        <v>10</v>
      </c>
      <c r="Y200" s="11">
        <v>10</v>
      </c>
      <c r="Z200" s="11">
        <v>10</v>
      </c>
      <c r="AA200" s="11">
        <v>10</v>
      </c>
      <c r="AB200" s="11">
        <v>10</v>
      </c>
      <c r="AC200" s="11">
        <v>10</v>
      </c>
      <c r="AD200" s="11">
        <v>10</v>
      </c>
      <c r="AE200" s="11">
        <v>10</v>
      </c>
      <c r="AF200" s="11">
        <v>10</v>
      </c>
      <c r="AG200" s="11">
        <v>10</v>
      </c>
      <c r="AH200" s="11">
        <v>10</v>
      </c>
      <c r="AI200" s="11">
        <v>0</v>
      </c>
      <c r="AJ200" s="11">
        <v>10</v>
      </c>
      <c r="AK200" s="11">
        <v>95</v>
      </c>
      <c r="AL200" s="11">
        <v>3624</v>
      </c>
      <c r="AM200" s="11">
        <v>3242</v>
      </c>
      <c r="AN200" s="11">
        <v>25940</v>
      </c>
      <c r="AO200" s="11">
        <v>650</v>
      </c>
      <c r="AP200" s="11">
        <v>9298</v>
      </c>
      <c r="AQ200" s="11">
        <v>2276</v>
      </c>
      <c r="AR200" s="11">
        <v>2919</v>
      </c>
      <c r="AS200" s="11">
        <v>5759</v>
      </c>
      <c r="AT200" s="11">
        <v>16731</v>
      </c>
      <c r="AU200" s="11">
        <v>4230</v>
      </c>
      <c r="AV200" s="11">
        <v>4722</v>
      </c>
      <c r="AW200" s="11">
        <v>22814</v>
      </c>
      <c r="AX200" s="11">
        <v>4188</v>
      </c>
      <c r="AY200" s="11">
        <v>9</v>
      </c>
      <c r="AZ200" s="11">
        <v>15</v>
      </c>
      <c r="BA200" s="11">
        <v>13</v>
      </c>
      <c r="BB200" s="11">
        <v>12</v>
      </c>
      <c r="BC200" s="11">
        <v>8</v>
      </c>
      <c r="BD200" s="11">
        <v>8</v>
      </c>
      <c r="BE200" s="11">
        <v>11</v>
      </c>
      <c r="BF200" s="11">
        <v>14</v>
      </c>
      <c r="BG200" s="11">
        <v>8</v>
      </c>
      <c r="BH200" s="11">
        <v>10</v>
      </c>
      <c r="BI200" s="11">
        <v>12</v>
      </c>
      <c r="BJ200" s="11">
        <v>18</v>
      </c>
      <c r="BK200" s="11">
        <v>22</v>
      </c>
      <c r="BL200" s="11">
        <v>4</v>
      </c>
      <c r="BM200" s="11">
        <v>4</v>
      </c>
      <c r="BN200" s="11">
        <v>7</v>
      </c>
      <c r="BO200" s="11">
        <v>3</v>
      </c>
      <c r="BP200" s="11">
        <v>9</v>
      </c>
      <c r="BQ200" s="11">
        <v>5</v>
      </c>
      <c r="BR200" s="11">
        <v>8</v>
      </c>
      <c r="BS200" s="11">
        <v>22</v>
      </c>
      <c r="BT200" s="11">
        <v>5</v>
      </c>
      <c r="BU200" s="11">
        <v>12</v>
      </c>
      <c r="BV200" s="11">
        <v>19</v>
      </c>
      <c r="BW200" s="11">
        <v>18</v>
      </c>
      <c r="BX200" s="11">
        <v>23</v>
      </c>
      <c r="BY200" s="5"/>
      <c r="BZ200" s="5"/>
      <c r="CA200" s="5"/>
      <c r="CB200" s="5"/>
      <c r="CC200" s="5"/>
      <c r="CD200" s="5"/>
      <c r="CE200" s="5"/>
      <c r="CF200" s="5"/>
      <c r="CG200" s="5"/>
      <c r="CH200" s="5"/>
    </row>
    <row r="201" spans="1:86" ht="12.75" x14ac:dyDescent="0.2">
      <c r="A201">
        <v>300</v>
      </c>
      <c r="B201" s="26">
        <v>48734.429861111799</v>
      </c>
      <c r="C201" s="26">
        <v>48262.8340277768</v>
      </c>
      <c r="D201" s="36">
        <v>217373</v>
      </c>
      <c r="E201" s="11">
        <v>1</v>
      </c>
      <c r="F201" s="11">
        <v>0</v>
      </c>
      <c r="G201" s="31">
        <v>0</v>
      </c>
      <c r="H201" s="11">
        <v>131</v>
      </c>
      <c r="I201" s="11">
        <v>88914</v>
      </c>
      <c r="J201" s="11" t="s">
        <v>155</v>
      </c>
      <c r="K201" s="11" t="s">
        <v>156</v>
      </c>
      <c r="L201" s="11">
        <v>0</v>
      </c>
      <c r="M201" s="11">
        <v>4</v>
      </c>
      <c r="N201" s="11" t="s">
        <v>247</v>
      </c>
      <c r="O201" s="11" t="s">
        <v>795</v>
      </c>
      <c r="P201" s="43">
        <v>15201</v>
      </c>
      <c r="Q201" s="11" t="s">
        <v>429</v>
      </c>
      <c r="R201" s="11" t="s">
        <v>429</v>
      </c>
      <c r="S201" s="11" t="s">
        <v>874</v>
      </c>
      <c r="T201" s="11">
        <v>0</v>
      </c>
      <c r="U201" s="11">
        <v>0</v>
      </c>
      <c r="V201" s="11"/>
      <c r="W201" s="11">
        <v>1</v>
      </c>
      <c r="X201" s="11">
        <v>10</v>
      </c>
      <c r="Y201" s="11">
        <v>10</v>
      </c>
      <c r="Z201" s="11">
        <v>10</v>
      </c>
      <c r="AA201" s="11">
        <v>10</v>
      </c>
      <c r="AB201" s="11">
        <v>10</v>
      </c>
      <c r="AC201" s="11">
        <v>10</v>
      </c>
      <c r="AD201" s="11">
        <v>10</v>
      </c>
      <c r="AE201" s="11">
        <v>10</v>
      </c>
      <c r="AF201" s="11">
        <v>10</v>
      </c>
      <c r="AG201" s="11">
        <v>10</v>
      </c>
      <c r="AH201" s="11">
        <v>10</v>
      </c>
      <c r="AI201" s="11">
        <v>10</v>
      </c>
      <c r="AJ201" s="11">
        <v>10</v>
      </c>
      <c r="AK201" s="11">
        <v>466</v>
      </c>
      <c r="AL201" s="11">
        <v>504</v>
      </c>
      <c r="AM201" s="11">
        <v>457</v>
      </c>
      <c r="AN201" s="11">
        <v>623</v>
      </c>
      <c r="AO201" s="11">
        <v>569</v>
      </c>
      <c r="AP201" s="11">
        <v>6039</v>
      </c>
      <c r="AQ201" s="11">
        <v>2147</v>
      </c>
      <c r="AR201" s="11">
        <v>1318</v>
      </c>
      <c r="AS201" s="11">
        <v>1795</v>
      </c>
      <c r="AT201" s="11">
        <v>907</v>
      </c>
      <c r="AU201" s="11">
        <v>2550</v>
      </c>
      <c r="AV201" s="11">
        <v>2917</v>
      </c>
      <c r="AW201" s="11">
        <v>98226</v>
      </c>
      <c r="AX201" s="11">
        <v>9780</v>
      </c>
      <c r="AY201" s="11">
        <v>11</v>
      </c>
      <c r="AZ201" s="11">
        <v>11</v>
      </c>
      <c r="BA201" s="11">
        <v>11</v>
      </c>
      <c r="BB201" s="11">
        <v>14</v>
      </c>
      <c r="BC201" s="11">
        <v>15</v>
      </c>
      <c r="BD201" s="11">
        <v>16</v>
      </c>
      <c r="BE201" s="11">
        <v>14</v>
      </c>
      <c r="BF201" s="11">
        <v>14</v>
      </c>
      <c r="BG201" s="11">
        <v>11</v>
      </c>
      <c r="BH201" s="11">
        <v>11</v>
      </c>
      <c r="BI201" s="11">
        <v>14</v>
      </c>
      <c r="BJ201" s="11">
        <v>16</v>
      </c>
      <c r="BK201" s="11">
        <v>25</v>
      </c>
      <c r="BL201" s="11">
        <v>2</v>
      </c>
      <c r="BM201" s="11">
        <v>2</v>
      </c>
      <c r="BN201" s="11">
        <v>2</v>
      </c>
      <c r="BO201" s="11">
        <v>5</v>
      </c>
      <c r="BP201" s="11">
        <v>34</v>
      </c>
      <c r="BQ201" s="11">
        <v>3</v>
      </c>
      <c r="BR201" s="11">
        <v>2</v>
      </c>
      <c r="BS201" s="11">
        <v>4</v>
      </c>
      <c r="BT201" s="11">
        <v>3</v>
      </c>
      <c r="BU201" s="11">
        <v>4</v>
      </c>
      <c r="BV201" s="11">
        <v>6</v>
      </c>
      <c r="BW201" s="11">
        <v>7</v>
      </c>
      <c r="BX201" s="11">
        <v>4</v>
      </c>
      <c r="BY201" s="5"/>
      <c r="BZ201" s="5"/>
      <c r="CA201" s="5"/>
      <c r="CB201" s="5"/>
      <c r="CC201" s="5"/>
      <c r="CD201" s="5"/>
      <c r="CE201" s="5"/>
      <c r="CF201" s="5"/>
      <c r="CG201" s="5"/>
      <c r="CH201" s="5"/>
    </row>
    <row r="202" spans="1:86" ht="12.75" x14ac:dyDescent="0.2">
      <c r="A202">
        <v>301</v>
      </c>
      <c r="B202" s="26">
        <v>48754.497916667402</v>
      </c>
      <c r="C202" s="26">
        <v>48280.5513888879</v>
      </c>
      <c r="D202" s="36">
        <v>251468</v>
      </c>
      <c r="E202" s="11">
        <v>2</v>
      </c>
      <c r="F202" s="11">
        <v>0</v>
      </c>
      <c r="G202" s="31">
        <v>0</v>
      </c>
      <c r="H202" s="11">
        <v>131</v>
      </c>
      <c r="I202" s="11">
        <v>100165</v>
      </c>
      <c r="J202" s="11" t="s">
        <v>155</v>
      </c>
      <c r="K202" s="11" t="s">
        <v>208</v>
      </c>
      <c r="L202" s="11">
        <v>0</v>
      </c>
      <c r="M202" s="11">
        <v>5</v>
      </c>
      <c r="N202" s="11" t="s">
        <v>247</v>
      </c>
      <c r="O202" s="11" t="s">
        <v>795</v>
      </c>
      <c r="P202" s="43">
        <v>15201</v>
      </c>
      <c r="Q202" s="11" t="s">
        <v>233</v>
      </c>
      <c r="R202" s="11" t="s">
        <v>381</v>
      </c>
      <c r="S202" s="11" t="s">
        <v>874</v>
      </c>
      <c r="T202" s="11">
        <v>0</v>
      </c>
      <c r="U202" s="11">
        <v>0</v>
      </c>
      <c r="V202" s="11"/>
      <c r="W202" s="11">
        <v>1</v>
      </c>
      <c r="X202" s="11">
        <v>10</v>
      </c>
      <c r="Y202" s="11">
        <v>10</v>
      </c>
      <c r="Z202" s="11">
        <v>10</v>
      </c>
      <c r="AA202" s="11">
        <v>10</v>
      </c>
      <c r="AB202" s="11">
        <v>0</v>
      </c>
      <c r="AC202" s="11">
        <v>0</v>
      </c>
      <c r="AD202" s="11">
        <v>0</v>
      </c>
      <c r="AE202" s="11">
        <v>0</v>
      </c>
      <c r="AF202" s="11">
        <v>10</v>
      </c>
      <c r="AG202" s="11">
        <v>0</v>
      </c>
      <c r="AH202" s="11">
        <v>0</v>
      </c>
      <c r="AI202" s="11">
        <v>0</v>
      </c>
      <c r="AJ202" s="11">
        <v>0</v>
      </c>
      <c r="AK202" s="11">
        <v>54</v>
      </c>
      <c r="AL202" s="11">
        <v>1979</v>
      </c>
      <c r="AM202" s="11">
        <v>923</v>
      </c>
      <c r="AN202" s="11">
        <v>3148</v>
      </c>
      <c r="AO202" s="11">
        <v>2918</v>
      </c>
      <c r="AP202" s="11">
        <v>32060</v>
      </c>
      <c r="AQ202" s="11">
        <v>2791</v>
      </c>
      <c r="AR202" s="11">
        <v>24372</v>
      </c>
      <c r="AS202" s="11">
        <v>46299</v>
      </c>
      <c r="AT202" s="11">
        <v>654</v>
      </c>
      <c r="AU202" s="11">
        <v>13411</v>
      </c>
      <c r="AV202" s="11">
        <v>1477</v>
      </c>
      <c r="AW202" s="11">
        <v>3853</v>
      </c>
      <c r="AX202" s="11">
        <v>17282</v>
      </c>
      <c r="AY202" s="11">
        <v>16</v>
      </c>
      <c r="AZ202" s="11">
        <v>16</v>
      </c>
      <c r="BA202" s="11">
        <v>15</v>
      </c>
      <c r="BB202" s="11">
        <v>18</v>
      </c>
      <c r="BC202" s="11">
        <v>16</v>
      </c>
      <c r="BD202" s="11">
        <v>14</v>
      </c>
      <c r="BE202" s="11">
        <v>11</v>
      </c>
      <c r="BF202" s="11">
        <v>10</v>
      </c>
      <c r="BG202" s="11">
        <v>15</v>
      </c>
      <c r="BH202" s="11">
        <v>13</v>
      </c>
      <c r="BI202" s="11">
        <v>21</v>
      </c>
      <c r="BJ202" s="11">
        <v>18</v>
      </c>
      <c r="BK202" s="11">
        <v>11</v>
      </c>
      <c r="BL202" s="11">
        <v>15</v>
      </c>
      <c r="BM202" s="11">
        <v>6</v>
      </c>
      <c r="BN202" s="11">
        <v>34</v>
      </c>
      <c r="BO202" s="11">
        <v>12</v>
      </c>
      <c r="BP202" s="11">
        <v>71</v>
      </c>
      <c r="BQ202" s="11">
        <v>26</v>
      </c>
      <c r="BR202" s="11">
        <v>86</v>
      </c>
      <c r="BS202" s="11">
        <v>45</v>
      </c>
      <c r="BT202" s="11">
        <v>9</v>
      </c>
      <c r="BU202" s="11">
        <v>55</v>
      </c>
      <c r="BV202" s="11">
        <v>16</v>
      </c>
      <c r="BW202" s="11">
        <v>40</v>
      </c>
      <c r="BX202" s="11">
        <v>42</v>
      </c>
      <c r="BY202" s="5"/>
      <c r="BZ202" s="5"/>
      <c r="CA202" s="5"/>
      <c r="CB202" s="5"/>
      <c r="CC202" s="5"/>
      <c r="CD202" s="5"/>
      <c r="CE202" s="5"/>
      <c r="CF202" s="5"/>
      <c r="CG202" s="5"/>
      <c r="CH202" s="5"/>
    </row>
    <row r="203" spans="1:86" ht="12.75" x14ac:dyDescent="0.2">
      <c r="A203">
        <v>302</v>
      </c>
      <c r="B203" s="26">
        <v>48774.565972222998</v>
      </c>
      <c r="C203" s="26">
        <v>48298.268749998999</v>
      </c>
      <c r="D203" s="36">
        <v>104214</v>
      </c>
      <c r="E203" s="11">
        <v>1</v>
      </c>
      <c r="F203" s="11">
        <v>0</v>
      </c>
      <c r="G203" s="31">
        <v>0</v>
      </c>
      <c r="H203" s="11">
        <v>131</v>
      </c>
      <c r="I203" s="11">
        <v>13996</v>
      </c>
      <c r="J203" s="11" t="s">
        <v>155</v>
      </c>
      <c r="K203" s="11" t="s">
        <v>156</v>
      </c>
      <c r="L203" s="11">
        <v>0</v>
      </c>
      <c r="M203" s="11">
        <v>4</v>
      </c>
      <c r="N203" s="11" t="s">
        <v>272</v>
      </c>
      <c r="O203" s="11" t="s">
        <v>795</v>
      </c>
      <c r="P203" s="43">
        <v>15317</v>
      </c>
      <c r="Q203" s="11" t="s">
        <v>157</v>
      </c>
      <c r="R203" s="11" t="s">
        <v>157</v>
      </c>
      <c r="S203" s="11" t="s">
        <v>157</v>
      </c>
      <c r="T203" s="11">
        <v>0</v>
      </c>
      <c r="U203" s="11">
        <v>0</v>
      </c>
      <c r="V203" s="11"/>
      <c r="W203" s="11">
        <v>1</v>
      </c>
      <c r="X203" s="11">
        <v>10</v>
      </c>
      <c r="Y203" s="11">
        <v>10</v>
      </c>
      <c r="Z203" s="11">
        <v>10</v>
      </c>
      <c r="AA203" s="11">
        <v>10</v>
      </c>
      <c r="AB203" s="11">
        <v>10</v>
      </c>
      <c r="AC203" s="11">
        <v>10</v>
      </c>
      <c r="AD203" s="11">
        <v>10</v>
      </c>
      <c r="AE203" s="11">
        <v>10</v>
      </c>
      <c r="AF203" s="11">
        <v>10</v>
      </c>
      <c r="AG203" s="11">
        <v>10</v>
      </c>
      <c r="AH203" s="11">
        <v>10</v>
      </c>
      <c r="AI203" s="11">
        <v>10</v>
      </c>
      <c r="AJ203" s="11">
        <v>10</v>
      </c>
      <c r="AK203" s="11">
        <v>246</v>
      </c>
      <c r="AL203" s="11">
        <v>875</v>
      </c>
      <c r="AM203" s="11">
        <v>415</v>
      </c>
      <c r="AN203" s="11">
        <v>371</v>
      </c>
      <c r="AO203" s="11">
        <v>586</v>
      </c>
      <c r="AP203" s="11">
        <v>2665</v>
      </c>
      <c r="AQ203" s="11">
        <v>773</v>
      </c>
      <c r="AR203" s="11">
        <v>854</v>
      </c>
      <c r="AS203" s="11">
        <v>447</v>
      </c>
      <c r="AT203" s="11">
        <v>289</v>
      </c>
      <c r="AU203" s="11">
        <v>331</v>
      </c>
      <c r="AV203" s="11">
        <v>999</v>
      </c>
      <c r="AW203" s="11">
        <v>80068</v>
      </c>
      <c r="AX203" s="11">
        <v>1260</v>
      </c>
      <c r="AY203" s="11">
        <v>11</v>
      </c>
      <c r="AZ203" s="11">
        <v>10</v>
      </c>
      <c r="BA203" s="11">
        <v>10</v>
      </c>
      <c r="BB203" s="11">
        <v>14</v>
      </c>
      <c r="BC203" s="11">
        <v>10</v>
      </c>
      <c r="BD203" s="11">
        <v>12</v>
      </c>
      <c r="BE203" s="11">
        <v>15</v>
      </c>
      <c r="BF203" s="11">
        <v>13</v>
      </c>
      <c r="BG203" s="11">
        <v>11</v>
      </c>
      <c r="BH203" s="11">
        <v>15</v>
      </c>
      <c r="BI203" s="11">
        <v>14</v>
      </c>
      <c r="BJ203" s="11">
        <v>45</v>
      </c>
      <c r="BK203" s="11">
        <v>28</v>
      </c>
      <c r="BL203" s="11">
        <v>6</v>
      </c>
      <c r="BM203" s="11">
        <v>7</v>
      </c>
      <c r="BN203" s="11">
        <v>5</v>
      </c>
      <c r="BO203" s="11">
        <v>7</v>
      </c>
      <c r="BP203" s="11">
        <v>7</v>
      </c>
      <c r="BQ203" s="11">
        <v>8</v>
      </c>
      <c r="BR203" s="11">
        <v>8</v>
      </c>
      <c r="BS203" s="11">
        <v>5</v>
      </c>
      <c r="BT203" s="11">
        <v>5</v>
      </c>
      <c r="BU203" s="11">
        <v>7</v>
      </c>
      <c r="BV203" s="11">
        <v>7</v>
      </c>
      <c r="BW203" s="11">
        <v>22</v>
      </c>
      <c r="BX203" s="11">
        <v>7</v>
      </c>
      <c r="BY203" s="5"/>
      <c r="BZ203" s="5"/>
      <c r="CA203" s="5"/>
      <c r="CB203" s="5"/>
      <c r="CC203" s="5"/>
      <c r="CD203" s="5"/>
      <c r="CE203" s="5"/>
      <c r="CF203" s="5"/>
      <c r="CG203" s="5"/>
      <c r="CH203" s="5"/>
    </row>
    <row r="204" spans="1:86" ht="12.75" x14ac:dyDescent="0.2">
      <c r="A204">
        <v>303</v>
      </c>
      <c r="B204" s="26">
        <v>48794.634027778498</v>
      </c>
      <c r="C204" s="26">
        <v>48315.9861111102</v>
      </c>
      <c r="D204" s="36">
        <v>246490</v>
      </c>
      <c r="E204" s="11">
        <v>2</v>
      </c>
      <c r="F204" s="11">
        <v>0</v>
      </c>
      <c r="G204" s="31">
        <v>0</v>
      </c>
      <c r="H204" s="11">
        <v>131</v>
      </c>
      <c r="I204" s="11">
        <v>234011</v>
      </c>
      <c r="J204" s="11" t="s">
        <v>155</v>
      </c>
      <c r="K204" s="11" t="s">
        <v>208</v>
      </c>
      <c r="L204" s="11">
        <v>0</v>
      </c>
      <c r="M204" s="11">
        <v>4</v>
      </c>
      <c r="N204" s="11" t="s">
        <v>247</v>
      </c>
      <c r="O204" s="11" t="s">
        <v>795</v>
      </c>
      <c r="P204" s="43">
        <v>15201</v>
      </c>
      <c r="Q204" s="11" t="s">
        <v>556</v>
      </c>
      <c r="R204" s="11" t="s">
        <v>860</v>
      </c>
      <c r="S204" s="11" t="s">
        <v>869</v>
      </c>
      <c r="T204" s="11">
        <v>0</v>
      </c>
      <c r="U204" s="11">
        <v>0</v>
      </c>
      <c r="V204" s="11"/>
      <c r="W204" s="11">
        <v>1</v>
      </c>
      <c r="X204" s="11">
        <v>10</v>
      </c>
      <c r="Y204" s="11">
        <v>10</v>
      </c>
      <c r="Z204" s="11">
        <v>10</v>
      </c>
      <c r="AA204" s="11">
        <v>10</v>
      </c>
      <c r="AB204" s="11">
        <v>10</v>
      </c>
      <c r="AC204" s="11">
        <v>10</v>
      </c>
      <c r="AD204" s="11">
        <v>10</v>
      </c>
      <c r="AE204" s="11">
        <v>10</v>
      </c>
      <c r="AF204" s="11">
        <v>10</v>
      </c>
      <c r="AG204" s="11">
        <v>10</v>
      </c>
      <c r="AH204" s="11">
        <v>10</v>
      </c>
      <c r="AI204" s="11">
        <v>0</v>
      </c>
      <c r="AJ204" s="11">
        <v>10</v>
      </c>
      <c r="AK204" s="11">
        <v>14</v>
      </c>
      <c r="AL204" s="11">
        <v>592</v>
      </c>
      <c r="AM204" s="11">
        <v>463</v>
      </c>
      <c r="AN204" s="11">
        <v>609</v>
      </c>
      <c r="AO204" s="11">
        <v>500</v>
      </c>
      <c r="AP204" s="11">
        <v>634</v>
      </c>
      <c r="AQ204" s="11">
        <v>573</v>
      </c>
      <c r="AR204" s="11">
        <v>1514</v>
      </c>
      <c r="AS204" s="11">
        <v>769</v>
      </c>
      <c r="AT204" s="11">
        <v>484</v>
      </c>
      <c r="AU204" s="11">
        <v>919</v>
      </c>
      <c r="AV204" s="11">
        <v>781</v>
      </c>
      <c r="AW204" s="11">
        <v>3827</v>
      </c>
      <c r="AX204" s="11">
        <v>683</v>
      </c>
      <c r="AY204" s="11">
        <v>9</v>
      </c>
      <c r="AZ204" s="11">
        <v>10</v>
      </c>
      <c r="BA204" s="11">
        <v>7</v>
      </c>
      <c r="BB204" s="11">
        <v>14</v>
      </c>
      <c r="BC204" s="11">
        <v>10</v>
      </c>
      <c r="BD204" s="11">
        <v>11</v>
      </c>
      <c r="BE204" s="11">
        <v>16</v>
      </c>
      <c r="BF204" s="11">
        <v>15</v>
      </c>
      <c r="BG204" s="11">
        <v>12</v>
      </c>
      <c r="BH204" s="11">
        <v>11</v>
      </c>
      <c r="BI204" s="11">
        <v>15</v>
      </c>
      <c r="BJ204" s="11">
        <v>28</v>
      </c>
      <c r="BK204" s="11">
        <v>29</v>
      </c>
      <c r="BL204" s="11">
        <v>7</v>
      </c>
      <c r="BM204" s="11">
        <v>6</v>
      </c>
      <c r="BN204" s="11">
        <v>9</v>
      </c>
      <c r="BO204" s="11">
        <v>6</v>
      </c>
      <c r="BP204" s="11">
        <v>9</v>
      </c>
      <c r="BQ204" s="11">
        <v>4</v>
      </c>
      <c r="BR204" s="11">
        <v>15</v>
      </c>
      <c r="BS204" s="11">
        <v>4</v>
      </c>
      <c r="BT204" s="11">
        <v>8</v>
      </c>
      <c r="BU204" s="11">
        <v>7</v>
      </c>
      <c r="BV204" s="11">
        <v>4</v>
      </c>
      <c r="BW204" s="11">
        <v>26</v>
      </c>
      <c r="BX204" s="11">
        <v>3</v>
      </c>
      <c r="BY204" s="5"/>
      <c r="BZ204" s="5"/>
      <c r="CA204" s="5"/>
      <c r="CB204" s="5"/>
      <c r="CC204" s="5"/>
      <c r="CD204" s="5"/>
      <c r="CE204" s="5"/>
      <c r="CF204" s="5"/>
      <c r="CG204" s="5"/>
      <c r="CH204" s="5"/>
    </row>
    <row r="205" spans="1:86" ht="12.75" x14ac:dyDescent="0.2">
      <c r="A205">
        <v>304</v>
      </c>
      <c r="B205" s="26">
        <v>48814.702083334101</v>
      </c>
      <c r="C205" s="26">
        <v>48333.703472221299</v>
      </c>
      <c r="D205" s="36">
        <v>379641</v>
      </c>
      <c r="E205" s="11">
        <v>1</v>
      </c>
      <c r="F205" s="11">
        <v>0</v>
      </c>
      <c r="G205" s="31">
        <v>0</v>
      </c>
      <c r="H205" s="11">
        <v>131</v>
      </c>
      <c r="I205" s="11">
        <v>326358</v>
      </c>
      <c r="J205" s="11" t="s">
        <v>155</v>
      </c>
      <c r="K205" s="11" t="s">
        <v>156</v>
      </c>
      <c r="L205" s="11">
        <v>0</v>
      </c>
      <c r="M205" s="11">
        <v>1</v>
      </c>
      <c r="N205" s="11" t="s">
        <v>209</v>
      </c>
      <c r="O205" s="11" t="s">
        <v>795</v>
      </c>
      <c r="P205" s="43">
        <v>19102</v>
      </c>
      <c r="Q205" s="11" t="s">
        <v>229</v>
      </c>
      <c r="R205" s="11" t="s">
        <v>229</v>
      </c>
      <c r="S205" s="11" t="s">
        <v>874</v>
      </c>
      <c r="T205" s="11">
        <v>0</v>
      </c>
      <c r="U205" s="11">
        <v>0</v>
      </c>
      <c r="V205" s="11"/>
      <c r="W205" s="11">
        <v>1</v>
      </c>
      <c r="X205" s="11">
        <v>10</v>
      </c>
      <c r="Y205" s="11">
        <v>10</v>
      </c>
      <c r="Z205" s="11">
        <v>10</v>
      </c>
      <c r="AA205" s="11">
        <v>10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2353</v>
      </c>
      <c r="AL205" s="11">
        <v>2227</v>
      </c>
      <c r="AM205" s="11">
        <v>2314</v>
      </c>
      <c r="AN205" s="11">
        <v>4210</v>
      </c>
      <c r="AO205" s="11">
        <v>10645</v>
      </c>
      <c r="AP205" s="11">
        <v>2830</v>
      </c>
      <c r="AQ205" s="11">
        <v>1514</v>
      </c>
      <c r="AR205" s="11">
        <v>2035</v>
      </c>
      <c r="AS205" s="11">
        <v>1178</v>
      </c>
      <c r="AT205" s="11">
        <v>2058</v>
      </c>
      <c r="AU205" s="11">
        <v>2026</v>
      </c>
      <c r="AV205" s="11">
        <v>1121</v>
      </c>
      <c r="AW205" s="11">
        <v>2457</v>
      </c>
      <c r="AX205" s="11">
        <v>15749</v>
      </c>
      <c r="AY205" s="11">
        <v>11</v>
      </c>
      <c r="AZ205" s="11">
        <v>13</v>
      </c>
      <c r="BA205" s="11">
        <v>13</v>
      </c>
      <c r="BB205" s="11">
        <v>16</v>
      </c>
      <c r="BC205" s="11">
        <v>9</v>
      </c>
      <c r="BD205" s="11">
        <v>11</v>
      </c>
      <c r="BE205" s="11">
        <v>14</v>
      </c>
      <c r="BF205" s="11">
        <v>10</v>
      </c>
      <c r="BG205" s="11">
        <v>10</v>
      </c>
      <c r="BH205" s="11">
        <v>14</v>
      </c>
      <c r="BI205" s="11">
        <v>10</v>
      </c>
      <c r="BJ205" s="11">
        <v>21</v>
      </c>
      <c r="BK205" s="11">
        <v>29</v>
      </c>
      <c r="BL205" s="11">
        <v>2</v>
      </c>
      <c r="BM205" s="11">
        <v>9</v>
      </c>
      <c r="BN205" s="11">
        <v>14</v>
      </c>
      <c r="BO205" s="11">
        <v>17</v>
      </c>
      <c r="BP205" s="11">
        <v>10</v>
      </c>
      <c r="BQ205" s="11">
        <v>8</v>
      </c>
      <c r="BR205" s="11">
        <v>7</v>
      </c>
      <c r="BS205" s="11">
        <v>4</v>
      </c>
      <c r="BT205" s="11">
        <v>9</v>
      </c>
      <c r="BU205" s="11">
        <v>17</v>
      </c>
      <c r="BV205" s="11">
        <v>7</v>
      </c>
      <c r="BW205" s="11">
        <v>7</v>
      </c>
      <c r="BX205" s="11">
        <v>26</v>
      </c>
      <c r="BY205" s="5"/>
      <c r="BZ205" s="5"/>
      <c r="CA205" s="5"/>
      <c r="CB205" s="5"/>
      <c r="CC205" s="5"/>
      <c r="CD205" s="5"/>
      <c r="CE205" s="5"/>
      <c r="CF205" s="5"/>
      <c r="CG205" s="5"/>
      <c r="CH205" s="5"/>
    </row>
    <row r="206" spans="1:86" ht="12.75" x14ac:dyDescent="0.2">
      <c r="A206">
        <v>305</v>
      </c>
      <c r="B206" s="26">
        <v>48834.770138889602</v>
      </c>
      <c r="C206" s="26">
        <v>48351.420833332399</v>
      </c>
      <c r="D206" s="36">
        <v>355963</v>
      </c>
      <c r="E206" s="11">
        <v>1</v>
      </c>
      <c r="F206" s="11">
        <v>0</v>
      </c>
      <c r="G206" s="31">
        <v>0</v>
      </c>
      <c r="H206" s="11">
        <v>131</v>
      </c>
      <c r="I206" s="11">
        <v>311611</v>
      </c>
      <c r="J206" s="11" t="s">
        <v>155</v>
      </c>
      <c r="K206" s="11" t="s">
        <v>156</v>
      </c>
      <c r="L206" s="11">
        <v>0</v>
      </c>
      <c r="M206" s="11">
        <v>4</v>
      </c>
      <c r="N206" s="11" t="s">
        <v>209</v>
      </c>
      <c r="O206" s="11" t="s">
        <v>795</v>
      </c>
      <c r="P206" s="43">
        <v>19102</v>
      </c>
      <c r="Q206" s="11" t="s">
        <v>229</v>
      </c>
      <c r="R206" s="11" t="s">
        <v>229</v>
      </c>
      <c r="S206" s="11" t="s">
        <v>874</v>
      </c>
      <c r="T206" s="11">
        <v>0</v>
      </c>
      <c r="U206" s="11">
        <v>0</v>
      </c>
      <c r="V206" s="11"/>
      <c r="W206" s="11">
        <v>1</v>
      </c>
      <c r="X206" s="11">
        <v>10</v>
      </c>
      <c r="Y206" s="11">
        <v>10</v>
      </c>
      <c r="Z206" s="11">
        <v>10</v>
      </c>
      <c r="AA206" s="11">
        <v>10</v>
      </c>
      <c r="AB206" s="11">
        <v>10</v>
      </c>
      <c r="AC206" s="11">
        <v>10</v>
      </c>
      <c r="AD206" s="11">
        <v>10</v>
      </c>
      <c r="AE206" s="11">
        <v>10</v>
      </c>
      <c r="AF206" s="11">
        <v>10</v>
      </c>
      <c r="AG206" s="11">
        <v>10</v>
      </c>
      <c r="AH206" s="11">
        <v>10</v>
      </c>
      <c r="AI206" s="11">
        <v>10</v>
      </c>
      <c r="AJ206" s="11">
        <v>10</v>
      </c>
      <c r="AK206" s="11">
        <v>240</v>
      </c>
      <c r="AL206" s="11">
        <v>8240</v>
      </c>
      <c r="AM206" s="11">
        <v>1086</v>
      </c>
      <c r="AN206" s="11">
        <v>1174</v>
      </c>
      <c r="AO206" s="11">
        <v>909</v>
      </c>
      <c r="AP206" s="11">
        <v>913</v>
      </c>
      <c r="AQ206" s="11">
        <v>686</v>
      </c>
      <c r="AR206" s="11">
        <v>1552</v>
      </c>
      <c r="AS206" s="11">
        <v>750</v>
      </c>
      <c r="AT206" s="11">
        <v>552</v>
      </c>
      <c r="AU206" s="11">
        <v>5728</v>
      </c>
      <c r="AV206" s="11">
        <v>9408</v>
      </c>
      <c r="AW206" s="11">
        <v>1124</v>
      </c>
      <c r="AX206" s="11">
        <v>9806</v>
      </c>
      <c r="AY206" s="11">
        <v>12</v>
      </c>
      <c r="AZ206" s="11">
        <v>13</v>
      </c>
      <c r="BA206" s="11">
        <v>11</v>
      </c>
      <c r="BB206" s="11">
        <v>16</v>
      </c>
      <c r="BC206" s="11">
        <v>10</v>
      </c>
      <c r="BD206" s="11">
        <v>12</v>
      </c>
      <c r="BE206" s="11">
        <v>17</v>
      </c>
      <c r="BF206" s="11">
        <v>15</v>
      </c>
      <c r="BG206" s="11">
        <v>12</v>
      </c>
      <c r="BH206" s="11">
        <v>22</v>
      </c>
      <c r="BI206" s="11">
        <v>16</v>
      </c>
      <c r="BJ206" s="11">
        <v>27</v>
      </c>
      <c r="BK206" s="11">
        <v>35</v>
      </c>
      <c r="BL206" s="11">
        <v>14</v>
      </c>
      <c r="BM206" s="11">
        <v>9</v>
      </c>
      <c r="BN206" s="11">
        <v>6</v>
      </c>
      <c r="BO206" s="11">
        <v>6</v>
      </c>
      <c r="BP206" s="11">
        <v>4</v>
      </c>
      <c r="BQ206" s="11">
        <v>7</v>
      </c>
      <c r="BR206" s="11">
        <v>8</v>
      </c>
      <c r="BS206" s="11">
        <v>4</v>
      </c>
      <c r="BT206" s="11">
        <v>4</v>
      </c>
      <c r="BU206" s="11">
        <v>10</v>
      </c>
      <c r="BV206" s="11">
        <v>11</v>
      </c>
      <c r="BW206" s="11">
        <v>7</v>
      </c>
      <c r="BX206" s="11">
        <v>8</v>
      </c>
      <c r="BY206" s="5"/>
      <c r="BZ206" s="5"/>
      <c r="CA206" s="5"/>
      <c r="CB206" s="5"/>
      <c r="CC206" s="5"/>
      <c r="CD206" s="5"/>
      <c r="CE206" s="5"/>
      <c r="CF206" s="5"/>
      <c r="CG206" s="5"/>
      <c r="CH206" s="5"/>
    </row>
    <row r="207" spans="1:86" ht="12.75" x14ac:dyDescent="0.2">
      <c r="A207">
        <v>306</v>
      </c>
      <c r="B207" s="26">
        <v>48854.838194445198</v>
      </c>
      <c r="C207" s="26">
        <v>48369.138194443498</v>
      </c>
      <c r="D207" s="36">
        <v>376012</v>
      </c>
      <c r="E207" s="11">
        <v>1</v>
      </c>
      <c r="F207" s="11">
        <v>0</v>
      </c>
      <c r="G207" s="31">
        <v>0</v>
      </c>
      <c r="H207" s="11">
        <v>131</v>
      </c>
      <c r="I207" s="11">
        <v>283199</v>
      </c>
      <c r="J207" s="11" t="s">
        <v>155</v>
      </c>
      <c r="K207" s="11" t="s">
        <v>156</v>
      </c>
      <c r="L207" s="11">
        <v>0</v>
      </c>
      <c r="M207" s="11">
        <v>1</v>
      </c>
      <c r="N207" s="11" t="s">
        <v>831</v>
      </c>
      <c r="O207" s="11" t="s">
        <v>788</v>
      </c>
      <c r="P207" s="43">
        <v>8536</v>
      </c>
      <c r="Q207" s="11" t="s">
        <v>229</v>
      </c>
      <c r="R207" s="11" t="s">
        <v>229</v>
      </c>
      <c r="S207" s="11" t="s">
        <v>874</v>
      </c>
      <c r="T207" s="11">
        <v>0</v>
      </c>
      <c r="U207" s="11">
        <v>0</v>
      </c>
      <c r="V207" s="11"/>
      <c r="W207" s="11">
        <v>1</v>
      </c>
      <c r="X207" s="11">
        <v>10</v>
      </c>
      <c r="Y207" s="11">
        <v>10</v>
      </c>
      <c r="Z207" s="11">
        <v>10</v>
      </c>
      <c r="AA207" s="11">
        <v>10</v>
      </c>
      <c r="AB207" s="11">
        <v>10</v>
      </c>
      <c r="AC207" s="11">
        <v>10</v>
      </c>
      <c r="AD207" s="11">
        <v>10</v>
      </c>
      <c r="AE207" s="11">
        <v>10</v>
      </c>
      <c r="AF207" s="11">
        <v>10</v>
      </c>
      <c r="AG207" s="11">
        <v>10</v>
      </c>
      <c r="AH207" s="11">
        <v>10</v>
      </c>
      <c r="AI207" s="11">
        <v>10</v>
      </c>
      <c r="AJ207" s="11">
        <v>10</v>
      </c>
      <c r="AK207" s="11">
        <v>101</v>
      </c>
      <c r="AL207" s="11">
        <v>2105</v>
      </c>
      <c r="AM207" s="11">
        <v>1283</v>
      </c>
      <c r="AN207" s="11">
        <v>3204</v>
      </c>
      <c r="AO207" s="11">
        <v>1949</v>
      </c>
      <c r="AP207" s="11">
        <v>7353</v>
      </c>
      <c r="AQ207" s="11">
        <v>6107</v>
      </c>
      <c r="AR207" s="11">
        <v>13937</v>
      </c>
      <c r="AS207" s="11">
        <v>3605</v>
      </c>
      <c r="AT207" s="11">
        <v>847</v>
      </c>
      <c r="AU207" s="11">
        <v>31873</v>
      </c>
      <c r="AV207" s="11">
        <v>7540</v>
      </c>
      <c r="AW207" s="11">
        <v>10746</v>
      </c>
      <c r="AX207" s="11">
        <v>2038</v>
      </c>
      <c r="AY207" s="11">
        <v>12</v>
      </c>
      <c r="AZ207" s="11">
        <v>9</v>
      </c>
      <c r="BA207" s="11">
        <v>15</v>
      </c>
      <c r="BB207" s="11">
        <v>15</v>
      </c>
      <c r="BC207" s="11">
        <v>10</v>
      </c>
      <c r="BD207" s="11">
        <v>15</v>
      </c>
      <c r="BE207" s="11">
        <v>21</v>
      </c>
      <c r="BF207" s="11">
        <v>18</v>
      </c>
      <c r="BG207" s="11">
        <v>15</v>
      </c>
      <c r="BH207" s="11">
        <v>15</v>
      </c>
      <c r="BI207" s="11">
        <v>14</v>
      </c>
      <c r="BJ207" s="11">
        <v>35</v>
      </c>
      <c r="BK207" s="11">
        <v>31</v>
      </c>
      <c r="BL207" s="11">
        <v>21</v>
      </c>
      <c r="BM207" s="11">
        <v>14</v>
      </c>
      <c r="BN207" s="11">
        <v>40</v>
      </c>
      <c r="BO207" s="11">
        <v>14</v>
      </c>
      <c r="BP207" s="11">
        <v>45</v>
      </c>
      <c r="BQ207" s="11">
        <v>59</v>
      </c>
      <c r="BR207" s="11">
        <v>36</v>
      </c>
      <c r="BS207" s="11">
        <v>32</v>
      </c>
      <c r="BT207" s="11">
        <v>10</v>
      </c>
      <c r="BU207" s="11">
        <v>40</v>
      </c>
      <c r="BV207" s="11">
        <v>29</v>
      </c>
      <c r="BW207" s="11">
        <v>24</v>
      </c>
      <c r="BX207" s="11">
        <v>10</v>
      </c>
      <c r="BY207" s="5"/>
      <c r="BZ207" s="5"/>
      <c r="CA207" s="5"/>
      <c r="CB207" s="5"/>
      <c r="CC207" s="5"/>
      <c r="CD207" s="5"/>
      <c r="CE207" s="5"/>
      <c r="CF207" s="5"/>
      <c r="CG207" s="5"/>
      <c r="CH207" s="5"/>
    </row>
    <row r="208" spans="1:86" ht="12.75" x14ac:dyDescent="0.2">
      <c r="A208">
        <v>307</v>
      </c>
      <c r="B208" s="26">
        <v>48874.9062500008</v>
      </c>
      <c r="C208" s="26">
        <v>48386.855555554597</v>
      </c>
      <c r="D208" s="36">
        <v>108994</v>
      </c>
      <c r="E208" s="11">
        <v>1</v>
      </c>
      <c r="F208" s="11">
        <v>0</v>
      </c>
      <c r="G208" s="31">
        <v>0</v>
      </c>
      <c r="H208" s="11">
        <v>131</v>
      </c>
      <c r="I208" s="11">
        <v>103992</v>
      </c>
      <c r="J208" s="11" t="s">
        <v>155</v>
      </c>
      <c r="K208" s="11" t="s">
        <v>156</v>
      </c>
      <c r="L208" s="11">
        <v>0</v>
      </c>
      <c r="M208" s="11"/>
      <c r="N208" s="11" t="s">
        <v>209</v>
      </c>
      <c r="O208" s="11" t="s">
        <v>795</v>
      </c>
      <c r="P208" s="43">
        <v>19102</v>
      </c>
      <c r="Q208" s="11" t="s">
        <v>157</v>
      </c>
      <c r="R208" s="11" t="s">
        <v>157</v>
      </c>
      <c r="S208" s="11" t="s">
        <v>157</v>
      </c>
      <c r="T208" s="11">
        <v>0</v>
      </c>
      <c r="U208" s="11">
        <v>0</v>
      </c>
      <c r="V208" s="11"/>
      <c r="W208" s="11">
        <v>1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121</v>
      </c>
      <c r="AL208" s="11">
        <v>4561</v>
      </c>
      <c r="AM208" s="11">
        <v>297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6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12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0</v>
      </c>
      <c r="BW208" s="11">
        <v>0</v>
      </c>
      <c r="BX208" s="11">
        <v>0</v>
      </c>
      <c r="BY208" s="5"/>
      <c r="BZ208" s="5"/>
      <c r="CA208" s="5"/>
      <c r="CB208" s="5"/>
      <c r="CC208" s="5"/>
      <c r="CD208" s="5"/>
      <c r="CE208" s="5"/>
      <c r="CF208" s="5"/>
      <c r="CG208" s="5"/>
      <c r="CH208" s="5"/>
    </row>
    <row r="209" spans="1:86" ht="12.75" x14ac:dyDescent="0.2">
      <c r="A209">
        <v>308</v>
      </c>
      <c r="B209" s="26">
        <v>48894.974305556301</v>
      </c>
      <c r="C209" s="26">
        <v>48404.572916665697</v>
      </c>
      <c r="D209" s="36">
        <v>284044</v>
      </c>
      <c r="E209" s="11">
        <v>1</v>
      </c>
      <c r="F209" s="11">
        <v>0</v>
      </c>
      <c r="G209" s="31">
        <v>0</v>
      </c>
      <c r="H209" s="11">
        <v>131</v>
      </c>
      <c r="I209" s="11">
        <v>10890</v>
      </c>
      <c r="J209" s="11" t="s">
        <v>155</v>
      </c>
      <c r="K209" s="11" t="s">
        <v>156</v>
      </c>
      <c r="L209" s="11">
        <v>0</v>
      </c>
      <c r="M209" s="11">
        <v>1</v>
      </c>
      <c r="N209" s="11" t="s">
        <v>209</v>
      </c>
      <c r="O209" s="11" t="s">
        <v>795</v>
      </c>
      <c r="P209" s="43">
        <v>19102</v>
      </c>
      <c r="Q209" s="11" t="s">
        <v>256</v>
      </c>
      <c r="R209" s="11" t="s">
        <v>426</v>
      </c>
      <c r="S209" s="11" t="s">
        <v>874</v>
      </c>
      <c r="T209" s="11">
        <v>0</v>
      </c>
      <c r="U209" s="11">
        <v>0</v>
      </c>
      <c r="V209" s="11"/>
      <c r="W209" s="11">
        <v>1</v>
      </c>
      <c r="X209" s="11">
        <v>10</v>
      </c>
      <c r="Y209" s="11">
        <v>10</v>
      </c>
      <c r="Z209" s="11">
        <v>10</v>
      </c>
      <c r="AA209" s="11">
        <v>10</v>
      </c>
      <c r="AB209" s="11">
        <v>10</v>
      </c>
      <c r="AC209" s="11">
        <v>10</v>
      </c>
      <c r="AD209" s="11">
        <v>10</v>
      </c>
      <c r="AE209" s="11">
        <v>10</v>
      </c>
      <c r="AF209" s="11">
        <v>10</v>
      </c>
      <c r="AG209" s="11">
        <v>10</v>
      </c>
      <c r="AH209" s="11">
        <v>10</v>
      </c>
      <c r="AI209" s="11">
        <v>10</v>
      </c>
      <c r="AJ209" s="11">
        <v>10</v>
      </c>
      <c r="AK209" s="11">
        <v>521</v>
      </c>
      <c r="AL209" s="11">
        <v>1233</v>
      </c>
      <c r="AM209" s="11">
        <v>824</v>
      </c>
      <c r="AN209" s="11">
        <v>3376</v>
      </c>
      <c r="AO209" s="11">
        <v>1742</v>
      </c>
      <c r="AP209" s="11">
        <v>3674</v>
      </c>
      <c r="AQ209" s="11">
        <v>614</v>
      </c>
      <c r="AR209" s="11">
        <v>7631</v>
      </c>
      <c r="AS209" s="11">
        <v>10983</v>
      </c>
      <c r="AT209" s="11">
        <v>59677</v>
      </c>
      <c r="AU209" s="11">
        <v>11255</v>
      </c>
      <c r="AV209" s="11">
        <v>1002</v>
      </c>
      <c r="AW209" s="11">
        <v>169338</v>
      </c>
      <c r="AX209" s="11">
        <v>1236</v>
      </c>
      <c r="AY209" s="11">
        <v>9</v>
      </c>
      <c r="AZ209" s="11">
        <v>10</v>
      </c>
      <c r="BA209" s="11">
        <v>10</v>
      </c>
      <c r="BB209" s="11">
        <v>11</v>
      </c>
      <c r="BC209" s="11">
        <v>8</v>
      </c>
      <c r="BD209" s="11">
        <v>9</v>
      </c>
      <c r="BE209" s="11">
        <v>12</v>
      </c>
      <c r="BF209" s="11">
        <v>12</v>
      </c>
      <c r="BG209" s="11">
        <v>10</v>
      </c>
      <c r="BH209" s="11">
        <v>10</v>
      </c>
      <c r="BI209" s="11">
        <v>10</v>
      </c>
      <c r="BJ209" s="11">
        <v>10</v>
      </c>
      <c r="BK209" s="11">
        <v>21</v>
      </c>
      <c r="BL209" s="11">
        <v>5</v>
      </c>
      <c r="BM209" s="11">
        <v>3</v>
      </c>
      <c r="BN209" s="11">
        <v>5</v>
      </c>
      <c r="BO209" s="11">
        <v>3</v>
      </c>
      <c r="BP209" s="11">
        <v>10</v>
      </c>
      <c r="BQ209" s="11">
        <v>3</v>
      </c>
      <c r="BR209" s="11">
        <v>3</v>
      </c>
      <c r="BS209" s="11">
        <v>5</v>
      </c>
      <c r="BT209" s="11">
        <v>2</v>
      </c>
      <c r="BU209" s="11">
        <v>8</v>
      </c>
      <c r="BV209" s="11">
        <v>2</v>
      </c>
      <c r="BW209" s="11">
        <v>14</v>
      </c>
      <c r="BX209" s="11">
        <v>4</v>
      </c>
      <c r="BY209" s="5"/>
      <c r="BZ209" s="5"/>
      <c r="CA209" s="5"/>
      <c r="CB209" s="5"/>
      <c r="CC209" s="5"/>
      <c r="CD209" s="5"/>
      <c r="CE209" s="5"/>
      <c r="CF209" s="5"/>
      <c r="CG209" s="5"/>
      <c r="CH209" s="5"/>
    </row>
    <row r="210" spans="1:86" ht="12.75" x14ac:dyDescent="0.2">
      <c r="A210">
        <v>309</v>
      </c>
      <c r="B210" s="26">
        <v>48915.042361111897</v>
      </c>
      <c r="C210" s="26">
        <v>48422.290277776803</v>
      </c>
      <c r="D210" s="36">
        <v>286201</v>
      </c>
      <c r="E210" s="11">
        <v>1</v>
      </c>
      <c r="F210" s="11">
        <v>0</v>
      </c>
      <c r="G210" s="31">
        <v>0</v>
      </c>
      <c r="H210" s="11">
        <v>131</v>
      </c>
      <c r="I210" s="11">
        <v>270816</v>
      </c>
      <c r="J210" s="11" t="s">
        <v>155</v>
      </c>
      <c r="K210" s="11" t="s">
        <v>156</v>
      </c>
      <c r="L210" s="11">
        <v>0</v>
      </c>
      <c r="M210" s="11">
        <v>1</v>
      </c>
      <c r="N210" s="11" t="s">
        <v>533</v>
      </c>
      <c r="O210" s="11" t="s">
        <v>795</v>
      </c>
      <c r="P210" s="43">
        <v>18974</v>
      </c>
      <c r="Q210" s="11" t="s">
        <v>271</v>
      </c>
      <c r="R210" s="11" t="s">
        <v>426</v>
      </c>
      <c r="S210" s="11" t="s">
        <v>874</v>
      </c>
      <c r="T210" s="11">
        <v>0</v>
      </c>
      <c r="U210" s="11">
        <v>0</v>
      </c>
      <c r="V210" s="11"/>
      <c r="W210" s="11">
        <v>0.5</v>
      </c>
      <c r="X210" s="11">
        <v>10</v>
      </c>
      <c r="Y210" s="11">
        <v>10</v>
      </c>
      <c r="Z210" s="11">
        <v>10</v>
      </c>
      <c r="AA210" s="11">
        <v>10</v>
      </c>
      <c r="AB210" s="11">
        <v>10</v>
      </c>
      <c r="AC210" s="11">
        <v>10</v>
      </c>
      <c r="AD210" s="11">
        <v>10</v>
      </c>
      <c r="AE210" s="11">
        <v>10</v>
      </c>
      <c r="AF210" s="11">
        <v>10</v>
      </c>
      <c r="AG210" s="11">
        <v>10</v>
      </c>
      <c r="AH210" s="11">
        <v>10</v>
      </c>
      <c r="AI210" s="11">
        <v>10</v>
      </c>
      <c r="AJ210" s="11">
        <v>10</v>
      </c>
      <c r="AK210" s="11">
        <v>354</v>
      </c>
      <c r="AL210" s="11">
        <v>1234</v>
      </c>
      <c r="AM210" s="11">
        <v>1769</v>
      </c>
      <c r="AN210" s="11">
        <v>286</v>
      </c>
      <c r="AO210" s="11">
        <v>233</v>
      </c>
      <c r="AP210" s="11">
        <v>2402</v>
      </c>
      <c r="AQ210" s="11">
        <v>2246</v>
      </c>
      <c r="AR210" s="11">
        <v>545</v>
      </c>
      <c r="AS210" s="11">
        <v>289</v>
      </c>
      <c r="AT210" s="11">
        <v>152</v>
      </c>
      <c r="AU210" s="11">
        <v>2027</v>
      </c>
      <c r="AV210" s="11">
        <v>370</v>
      </c>
      <c r="AW210" s="11">
        <v>2610</v>
      </c>
      <c r="AX210" s="11">
        <v>826</v>
      </c>
      <c r="AY210" s="11">
        <v>4</v>
      </c>
      <c r="AZ210" s="11">
        <v>8</v>
      </c>
      <c r="BA210" s="11">
        <v>7</v>
      </c>
      <c r="BB210" s="11">
        <v>9</v>
      </c>
      <c r="BC210" s="11">
        <v>7</v>
      </c>
      <c r="BD210" s="11">
        <v>12</v>
      </c>
      <c r="BE210" s="11">
        <v>9</v>
      </c>
      <c r="BF210" s="11">
        <v>9</v>
      </c>
      <c r="BG210" s="11">
        <v>8</v>
      </c>
      <c r="BH210" s="11">
        <v>9</v>
      </c>
      <c r="BI210" s="11">
        <v>9</v>
      </c>
      <c r="BJ210" s="11">
        <v>11</v>
      </c>
      <c r="BK210" s="11">
        <v>23</v>
      </c>
      <c r="BL210" s="11">
        <v>17</v>
      </c>
      <c r="BM210" s="11">
        <v>14</v>
      </c>
      <c r="BN210" s="11">
        <v>3</v>
      </c>
      <c r="BO210" s="11">
        <v>3</v>
      </c>
      <c r="BP210" s="11">
        <v>21</v>
      </c>
      <c r="BQ210" s="11">
        <v>21</v>
      </c>
      <c r="BR210" s="11">
        <v>7</v>
      </c>
      <c r="BS210" s="11">
        <v>4</v>
      </c>
      <c r="BT210" s="11">
        <v>2</v>
      </c>
      <c r="BU210" s="11">
        <v>12</v>
      </c>
      <c r="BV210" s="11">
        <v>2</v>
      </c>
      <c r="BW210" s="11">
        <v>13</v>
      </c>
      <c r="BX210" s="11">
        <v>5</v>
      </c>
      <c r="BY210" s="5"/>
      <c r="BZ210" s="5"/>
      <c r="CA210" s="5"/>
      <c r="CB210" s="5"/>
      <c r="CC210" s="5"/>
      <c r="CD210" s="5"/>
      <c r="CE210" s="5"/>
      <c r="CF210" s="5"/>
      <c r="CG210" s="5"/>
      <c r="CH210" s="5"/>
    </row>
    <row r="211" spans="1:86" ht="12.75" x14ac:dyDescent="0.2">
      <c r="A211">
        <v>310</v>
      </c>
      <c r="B211" s="26">
        <v>48935.110416667398</v>
      </c>
      <c r="C211" s="26">
        <v>48440.007638887902</v>
      </c>
      <c r="D211" s="36">
        <v>417147</v>
      </c>
      <c r="E211" s="11">
        <v>1</v>
      </c>
      <c r="F211" s="11">
        <v>0</v>
      </c>
      <c r="G211" s="31">
        <v>0</v>
      </c>
      <c r="H211" s="11">
        <v>131</v>
      </c>
      <c r="I211" s="11">
        <v>298625</v>
      </c>
      <c r="J211" s="11" t="s">
        <v>155</v>
      </c>
      <c r="K211" s="11" t="s">
        <v>156</v>
      </c>
      <c r="L211" s="11">
        <v>0</v>
      </c>
      <c r="M211" s="11"/>
      <c r="N211" s="11" t="s">
        <v>530</v>
      </c>
      <c r="O211" s="11" t="s">
        <v>783</v>
      </c>
      <c r="P211" s="43">
        <v>10940</v>
      </c>
      <c r="Q211" s="11" t="s">
        <v>229</v>
      </c>
      <c r="R211" s="11" t="s">
        <v>229</v>
      </c>
      <c r="S211" s="11" t="s">
        <v>874</v>
      </c>
      <c r="T211" s="11">
        <v>0</v>
      </c>
      <c r="U211" s="11">
        <v>0</v>
      </c>
      <c r="V211" s="11"/>
      <c r="W211" s="11">
        <v>1</v>
      </c>
      <c r="X211" s="11">
        <v>10</v>
      </c>
      <c r="Y211" s="11">
        <v>10</v>
      </c>
      <c r="Z211" s="11">
        <v>10</v>
      </c>
      <c r="AA211" s="11">
        <v>10</v>
      </c>
      <c r="AB211" s="11">
        <v>0</v>
      </c>
      <c r="AC211" s="11">
        <v>0</v>
      </c>
      <c r="AD211" s="11">
        <v>10</v>
      </c>
      <c r="AE211" s="11">
        <v>10</v>
      </c>
      <c r="AF211" s="11">
        <v>10</v>
      </c>
      <c r="AG211" s="11">
        <v>10</v>
      </c>
      <c r="AH211" s="11">
        <v>0</v>
      </c>
      <c r="AI211" s="11">
        <v>0</v>
      </c>
      <c r="AJ211" s="11">
        <v>10</v>
      </c>
      <c r="AK211" s="11">
        <v>64</v>
      </c>
      <c r="AL211" s="11">
        <v>502</v>
      </c>
      <c r="AM211" s="11">
        <v>608</v>
      </c>
      <c r="AN211" s="11">
        <v>20336</v>
      </c>
      <c r="AO211" s="11">
        <v>1002</v>
      </c>
      <c r="AP211" s="11">
        <v>5132</v>
      </c>
      <c r="AQ211" s="11">
        <v>1282</v>
      </c>
      <c r="AR211" s="11">
        <v>1181</v>
      </c>
      <c r="AS211" s="11">
        <v>1646</v>
      </c>
      <c r="AT211" s="11">
        <v>294</v>
      </c>
      <c r="AU211" s="11">
        <v>7001</v>
      </c>
      <c r="AV211" s="11">
        <v>14908</v>
      </c>
      <c r="AW211" s="11">
        <v>23210</v>
      </c>
      <c r="AX211" s="11">
        <v>40653</v>
      </c>
      <c r="AY211" s="11">
        <v>8</v>
      </c>
      <c r="AZ211" s="11">
        <v>9</v>
      </c>
      <c r="BA211" s="11">
        <v>10</v>
      </c>
      <c r="BB211" s="11">
        <v>10</v>
      </c>
      <c r="BC211" s="11">
        <v>8</v>
      </c>
      <c r="BD211" s="11">
        <v>10</v>
      </c>
      <c r="BE211" s="11">
        <v>12</v>
      </c>
      <c r="BF211" s="11">
        <v>10</v>
      </c>
      <c r="BG211" s="11">
        <v>9</v>
      </c>
      <c r="BH211" s="11">
        <v>10</v>
      </c>
      <c r="BI211" s="11">
        <v>11</v>
      </c>
      <c r="BJ211" s="11">
        <v>12</v>
      </c>
      <c r="BK211" s="11">
        <v>24</v>
      </c>
      <c r="BL211" s="11">
        <v>4</v>
      </c>
      <c r="BM211" s="11">
        <v>7</v>
      </c>
      <c r="BN211" s="11">
        <v>91</v>
      </c>
      <c r="BO211" s="11">
        <v>17</v>
      </c>
      <c r="BP211" s="11">
        <v>27</v>
      </c>
      <c r="BQ211" s="11">
        <v>12</v>
      </c>
      <c r="BR211" s="11">
        <v>10</v>
      </c>
      <c r="BS211" s="11">
        <v>9</v>
      </c>
      <c r="BT211" s="11">
        <v>4</v>
      </c>
      <c r="BU211" s="11">
        <v>6</v>
      </c>
      <c r="BV211" s="11">
        <v>29</v>
      </c>
      <c r="BW211" s="11">
        <v>8</v>
      </c>
      <c r="BX211" s="11">
        <v>3</v>
      </c>
      <c r="BY211" s="5"/>
      <c r="BZ211" s="5"/>
      <c r="CA211" s="5"/>
      <c r="CB211" s="5"/>
      <c r="CC211" s="5"/>
      <c r="CD211" s="5"/>
      <c r="CE211" s="5"/>
      <c r="CF211" s="5"/>
      <c r="CG211" s="5"/>
      <c r="CH211" s="5"/>
    </row>
    <row r="212" spans="1:86" ht="12.75" x14ac:dyDescent="0.2">
      <c r="A212">
        <v>311</v>
      </c>
      <c r="B212" s="26">
        <v>48955.178472223</v>
      </c>
      <c r="C212" s="26">
        <v>48457.724999999002</v>
      </c>
      <c r="D212" s="36">
        <v>472183</v>
      </c>
      <c r="E212" s="11">
        <v>1</v>
      </c>
      <c r="F212" s="11">
        <v>0</v>
      </c>
      <c r="G212" s="31">
        <v>0</v>
      </c>
      <c r="H212" s="11">
        <v>131</v>
      </c>
      <c r="I212" s="11">
        <v>368160</v>
      </c>
      <c r="J212" s="11" t="s">
        <v>155</v>
      </c>
      <c r="K212" s="11" t="s">
        <v>156</v>
      </c>
      <c r="L212" s="11">
        <v>23</v>
      </c>
      <c r="M212" s="11">
        <v>1</v>
      </c>
      <c r="N212" s="11" t="s">
        <v>805</v>
      </c>
      <c r="O212" s="11" t="s">
        <v>788</v>
      </c>
      <c r="P212" s="43">
        <v>8101</v>
      </c>
      <c r="Q212" s="11" t="s">
        <v>256</v>
      </c>
      <c r="R212" s="11" t="s">
        <v>426</v>
      </c>
      <c r="S212" s="11" t="s">
        <v>874</v>
      </c>
      <c r="T212" s="11">
        <v>0</v>
      </c>
      <c r="U212" s="11">
        <v>0</v>
      </c>
      <c r="V212" s="11"/>
      <c r="W212" s="11">
        <v>1</v>
      </c>
      <c r="X212" s="11">
        <v>10</v>
      </c>
      <c r="Y212" s="11">
        <v>10</v>
      </c>
      <c r="Z212" s="11">
        <v>10</v>
      </c>
      <c r="AA212" s="11">
        <v>10</v>
      </c>
      <c r="AB212" s="11">
        <v>0</v>
      </c>
      <c r="AC212" s="11">
        <v>0</v>
      </c>
      <c r="AD212" s="11">
        <v>0</v>
      </c>
      <c r="AE212" s="11">
        <v>10</v>
      </c>
      <c r="AF212" s="11">
        <v>10</v>
      </c>
      <c r="AG212" s="11">
        <v>10</v>
      </c>
      <c r="AH212" s="11">
        <v>0</v>
      </c>
      <c r="AI212" s="11">
        <v>0</v>
      </c>
      <c r="AJ212" s="11">
        <v>0</v>
      </c>
      <c r="AK212" s="11">
        <v>48</v>
      </c>
      <c r="AL212" s="11">
        <v>55329</v>
      </c>
      <c r="AM212" s="11">
        <v>20267</v>
      </c>
      <c r="AN212" s="11">
        <v>3582</v>
      </c>
      <c r="AO212" s="11">
        <v>596</v>
      </c>
      <c r="AP212" s="11">
        <v>5889</v>
      </c>
      <c r="AQ212" s="11">
        <v>5414</v>
      </c>
      <c r="AR212" s="11">
        <v>2143</v>
      </c>
      <c r="AS212" s="11">
        <v>206</v>
      </c>
      <c r="AT212" s="11">
        <v>599</v>
      </c>
      <c r="AU212" s="11">
        <v>860</v>
      </c>
      <c r="AV212" s="11">
        <v>721</v>
      </c>
      <c r="AW212" s="11">
        <v>2115</v>
      </c>
      <c r="AX212" s="11">
        <v>2135</v>
      </c>
      <c r="AY212" s="11">
        <v>6</v>
      </c>
      <c r="AZ212" s="11">
        <v>7</v>
      </c>
      <c r="BA212" s="11">
        <v>5</v>
      </c>
      <c r="BB212" s="11">
        <v>12</v>
      </c>
      <c r="BC212" s="11">
        <v>6</v>
      </c>
      <c r="BD212" s="11">
        <v>5</v>
      </c>
      <c r="BE212" s="11">
        <v>5</v>
      </c>
      <c r="BF212" s="11">
        <v>11</v>
      </c>
      <c r="BG212" s="11">
        <v>6</v>
      </c>
      <c r="BH212" s="11">
        <v>7</v>
      </c>
      <c r="BI212" s="11">
        <v>6</v>
      </c>
      <c r="BJ212" s="11">
        <v>7</v>
      </c>
      <c r="BK212" s="11">
        <v>31</v>
      </c>
      <c r="BL212" s="11">
        <v>42</v>
      </c>
      <c r="BM212" s="11">
        <v>6</v>
      </c>
      <c r="BN212" s="11">
        <v>14</v>
      </c>
      <c r="BO212" s="11">
        <v>2</v>
      </c>
      <c r="BP212" s="11">
        <v>31</v>
      </c>
      <c r="BQ212" s="11">
        <v>13</v>
      </c>
      <c r="BR212" s="11">
        <v>4</v>
      </c>
      <c r="BS212" s="11">
        <v>5</v>
      </c>
      <c r="BT212" s="11">
        <v>5</v>
      </c>
      <c r="BU212" s="11">
        <v>5</v>
      </c>
      <c r="BV212" s="11">
        <v>7</v>
      </c>
      <c r="BW212" s="11">
        <v>4</v>
      </c>
      <c r="BX212" s="11">
        <v>8</v>
      </c>
      <c r="BY212" s="5"/>
      <c r="BZ212" s="5"/>
      <c r="CA212" s="5"/>
      <c r="CB212" s="5"/>
      <c r="CC212" s="5"/>
      <c r="CD212" s="5"/>
      <c r="CE212" s="5"/>
      <c r="CF212" s="5"/>
      <c r="CG212" s="5"/>
      <c r="CH212" s="5"/>
    </row>
    <row r="213" spans="1:86" ht="12.75" x14ac:dyDescent="0.2">
      <c r="A213">
        <v>312</v>
      </c>
      <c r="B213" s="26">
        <v>48975.246527778603</v>
      </c>
      <c r="C213" s="26">
        <v>48475.442361110101</v>
      </c>
      <c r="D213" s="36">
        <v>469507</v>
      </c>
      <c r="E213" s="11">
        <v>1</v>
      </c>
      <c r="F213" s="11">
        <v>0</v>
      </c>
      <c r="G213" s="31">
        <v>0</v>
      </c>
      <c r="H213" s="11">
        <v>131</v>
      </c>
      <c r="I213" s="11">
        <v>426525</v>
      </c>
      <c r="J213" s="11" t="s">
        <v>155</v>
      </c>
      <c r="K213" s="11" t="s">
        <v>156</v>
      </c>
      <c r="L213" s="11">
        <v>0</v>
      </c>
      <c r="M213" s="11">
        <v>3</v>
      </c>
      <c r="N213" s="11" t="s">
        <v>194</v>
      </c>
      <c r="O213" s="11" t="s">
        <v>783</v>
      </c>
      <c r="P213" s="43">
        <v>11201</v>
      </c>
      <c r="Q213" s="11" t="s">
        <v>462</v>
      </c>
      <c r="R213" s="11" t="s">
        <v>381</v>
      </c>
      <c r="S213" s="11" t="s">
        <v>874</v>
      </c>
      <c r="T213" s="11">
        <v>1</v>
      </c>
      <c r="U213" s="11" t="s">
        <v>157</v>
      </c>
      <c r="V213" s="11"/>
      <c r="W213" s="11">
        <v>0.5</v>
      </c>
      <c r="X213" s="11">
        <v>10</v>
      </c>
      <c r="Y213" s="11">
        <v>10</v>
      </c>
      <c r="Z213" s="11">
        <v>10</v>
      </c>
      <c r="AA213" s="11">
        <v>10</v>
      </c>
      <c r="AB213" s="11">
        <v>10</v>
      </c>
      <c r="AC213" s="11">
        <v>10</v>
      </c>
      <c r="AD213" s="11">
        <v>0</v>
      </c>
      <c r="AE213" s="11">
        <v>10</v>
      </c>
      <c r="AF213" s="11">
        <v>10</v>
      </c>
      <c r="AG213" s="11">
        <v>10</v>
      </c>
      <c r="AH213" s="11">
        <v>10</v>
      </c>
      <c r="AI213" s="11">
        <v>10</v>
      </c>
      <c r="AJ213" s="11">
        <v>10</v>
      </c>
      <c r="AK213" s="11">
        <v>11</v>
      </c>
      <c r="AL213" s="11">
        <v>6579</v>
      </c>
      <c r="AM213" s="11">
        <v>3587</v>
      </c>
      <c r="AN213" s="11">
        <v>4577</v>
      </c>
      <c r="AO213" s="11">
        <v>1943</v>
      </c>
      <c r="AP213" s="11">
        <v>3236</v>
      </c>
      <c r="AQ213" s="11">
        <v>2157</v>
      </c>
      <c r="AR213" s="11">
        <v>5994</v>
      </c>
      <c r="AS213" s="11">
        <v>5808</v>
      </c>
      <c r="AT213" s="11">
        <v>942</v>
      </c>
      <c r="AU213" s="11">
        <v>418</v>
      </c>
      <c r="AV213" s="11">
        <v>1275</v>
      </c>
      <c r="AW213" s="11">
        <v>1085</v>
      </c>
      <c r="AX213" s="11">
        <v>3002</v>
      </c>
      <c r="AY213" s="11">
        <v>15</v>
      </c>
      <c r="AZ213" s="11">
        <v>15</v>
      </c>
      <c r="BA213" s="11">
        <v>11</v>
      </c>
      <c r="BB213" s="11">
        <v>18</v>
      </c>
      <c r="BC213" s="11">
        <v>13</v>
      </c>
      <c r="BD213" s="11">
        <v>12</v>
      </c>
      <c r="BE213" s="11">
        <v>28</v>
      </c>
      <c r="BF213" s="11">
        <v>19</v>
      </c>
      <c r="BG213" s="11">
        <v>11</v>
      </c>
      <c r="BH213" s="11">
        <v>12</v>
      </c>
      <c r="BI213" s="11">
        <v>18</v>
      </c>
      <c r="BJ213" s="11">
        <v>24</v>
      </c>
      <c r="BK213" s="11">
        <v>31</v>
      </c>
      <c r="BL213" s="11">
        <v>49</v>
      </c>
      <c r="BM213" s="11">
        <v>18</v>
      </c>
      <c r="BN213" s="11">
        <v>31</v>
      </c>
      <c r="BO213" s="11">
        <v>16</v>
      </c>
      <c r="BP213" s="11">
        <v>26</v>
      </c>
      <c r="BQ213" s="11">
        <v>22</v>
      </c>
      <c r="BR213" s="11">
        <v>35</v>
      </c>
      <c r="BS213" s="11">
        <v>10</v>
      </c>
      <c r="BT213" s="11">
        <v>9</v>
      </c>
      <c r="BU213" s="11">
        <v>8</v>
      </c>
      <c r="BV213" s="11">
        <v>13</v>
      </c>
      <c r="BW213" s="11">
        <v>6</v>
      </c>
      <c r="BX213" s="11">
        <v>22</v>
      </c>
      <c r="BY213" s="5"/>
      <c r="BZ213" s="5"/>
      <c r="CA213" s="5"/>
      <c r="CB213" s="5"/>
      <c r="CC213" s="5"/>
      <c r="CD213" s="5"/>
      <c r="CE213" s="5"/>
      <c r="CF213" s="5"/>
      <c r="CG213" s="5"/>
      <c r="CH213" s="5"/>
    </row>
    <row r="214" spans="1:86" ht="12.75" x14ac:dyDescent="0.2">
      <c r="A214">
        <v>313</v>
      </c>
      <c r="B214" s="26">
        <v>48995.314583334097</v>
      </c>
      <c r="C214" s="26">
        <v>48493.1597222212</v>
      </c>
      <c r="D214" s="36">
        <v>364905</v>
      </c>
      <c r="E214" s="11">
        <v>1</v>
      </c>
      <c r="F214" s="11">
        <v>0</v>
      </c>
      <c r="G214" s="31">
        <v>0</v>
      </c>
      <c r="H214" s="11">
        <v>131</v>
      </c>
      <c r="I214" s="11">
        <v>152733</v>
      </c>
      <c r="J214" s="11" t="s">
        <v>155</v>
      </c>
      <c r="K214" s="11" t="s">
        <v>156</v>
      </c>
      <c r="L214" s="11">
        <v>0</v>
      </c>
      <c r="M214" s="11">
        <v>5</v>
      </c>
      <c r="N214" s="11" t="s">
        <v>830</v>
      </c>
      <c r="O214" s="11" t="s">
        <v>795</v>
      </c>
      <c r="P214" s="43">
        <v>18947</v>
      </c>
      <c r="Q214" s="11" t="s">
        <v>229</v>
      </c>
      <c r="R214" s="11" t="s">
        <v>229</v>
      </c>
      <c r="S214" s="11" t="s">
        <v>874</v>
      </c>
      <c r="T214" s="11">
        <v>0</v>
      </c>
      <c r="U214" s="11">
        <v>0</v>
      </c>
      <c r="V214" s="11"/>
      <c r="W214" s="11">
        <v>1</v>
      </c>
      <c r="X214" s="11">
        <v>10</v>
      </c>
      <c r="Y214" s="11">
        <v>10</v>
      </c>
      <c r="Z214" s="11">
        <v>10</v>
      </c>
      <c r="AA214" s="11">
        <v>10</v>
      </c>
      <c r="AB214" s="11">
        <v>10</v>
      </c>
      <c r="AC214" s="11">
        <v>10</v>
      </c>
      <c r="AD214" s="11">
        <v>10</v>
      </c>
      <c r="AE214" s="11">
        <v>10</v>
      </c>
      <c r="AF214" s="11">
        <v>10</v>
      </c>
      <c r="AG214" s="11">
        <v>10</v>
      </c>
      <c r="AH214" s="11">
        <v>10</v>
      </c>
      <c r="AI214" s="11">
        <v>10</v>
      </c>
      <c r="AJ214" s="11">
        <v>10</v>
      </c>
      <c r="AK214" s="11">
        <v>128</v>
      </c>
      <c r="AL214" s="11">
        <v>4914</v>
      </c>
      <c r="AM214" s="11">
        <v>701</v>
      </c>
      <c r="AN214" s="11">
        <v>605</v>
      </c>
      <c r="AO214" s="11">
        <v>1912</v>
      </c>
      <c r="AP214" s="11">
        <v>848</v>
      </c>
      <c r="AQ214" s="11">
        <v>682</v>
      </c>
      <c r="AR214" s="11">
        <v>112296</v>
      </c>
      <c r="AS214" s="11">
        <v>20885</v>
      </c>
      <c r="AT214" s="11">
        <v>804</v>
      </c>
      <c r="AU214" s="11">
        <v>7231</v>
      </c>
      <c r="AV214" s="11">
        <v>435</v>
      </c>
      <c r="AW214" s="11">
        <v>57800</v>
      </c>
      <c r="AX214" s="11">
        <v>2880</v>
      </c>
      <c r="AY214" s="11">
        <v>10</v>
      </c>
      <c r="AZ214" s="11">
        <v>10</v>
      </c>
      <c r="BA214" s="11">
        <v>9</v>
      </c>
      <c r="BB214" s="11">
        <v>13</v>
      </c>
      <c r="BC214" s="11">
        <v>9</v>
      </c>
      <c r="BD214" s="11">
        <v>10</v>
      </c>
      <c r="BE214" s="11">
        <v>14</v>
      </c>
      <c r="BF214" s="11">
        <v>13</v>
      </c>
      <c r="BG214" s="11">
        <v>15</v>
      </c>
      <c r="BH214" s="11">
        <v>19</v>
      </c>
      <c r="BI214" s="11">
        <v>14</v>
      </c>
      <c r="BJ214" s="11">
        <v>24</v>
      </c>
      <c r="BK214" s="11">
        <v>42</v>
      </c>
      <c r="BL214" s="11">
        <v>2</v>
      </c>
      <c r="BM214" s="11">
        <v>2</v>
      </c>
      <c r="BN214" s="11">
        <v>4</v>
      </c>
      <c r="BO214" s="11">
        <v>12</v>
      </c>
      <c r="BP214" s="11">
        <v>3</v>
      </c>
      <c r="BQ214" s="11">
        <v>4</v>
      </c>
      <c r="BR214" s="11">
        <v>2</v>
      </c>
      <c r="BS214" s="11">
        <v>2</v>
      </c>
      <c r="BT214" s="11">
        <v>5</v>
      </c>
      <c r="BU214" s="11">
        <v>2</v>
      </c>
      <c r="BV214" s="11">
        <v>2</v>
      </c>
      <c r="BW214" s="11">
        <v>3</v>
      </c>
      <c r="BX214" s="11">
        <v>5</v>
      </c>
      <c r="BY214" s="5"/>
      <c r="BZ214" s="5"/>
      <c r="CA214" s="5"/>
      <c r="CB214" s="5"/>
      <c r="CC214" s="5"/>
      <c r="CD214" s="5"/>
      <c r="CE214" s="5"/>
      <c r="CF214" s="5"/>
      <c r="CG214" s="5"/>
      <c r="CH214" s="5"/>
    </row>
    <row r="215" spans="1:86" ht="12.75" x14ac:dyDescent="0.2">
      <c r="A215">
        <v>314</v>
      </c>
      <c r="B215" s="26">
        <v>49015.3826388897</v>
      </c>
      <c r="C215" s="26">
        <v>48510.8770833323</v>
      </c>
      <c r="D215" s="36">
        <v>644184</v>
      </c>
      <c r="E215" s="11">
        <v>1</v>
      </c>
      <c r="F215" s="11">
        <v>0</v>
      </c>
      <c r="G215" s="31">
        <v>0</v>
      </c>
      <c r="H215" s="11">
        <v>131</v>
      </c>
      <c r="I215" s="11">
        <v>642408</v>
      </c>
      <c r="J215" s="11" t="s">
        <v>155</v>
      </c>
      <c r="K215" s="11" t="s">
        <v>156</v>
      </c>
      <c r="L215" s="11">
        <v>0</v>
      </c>
      <c r="M215" s="11"/>
      <c r="N215" s="11" t="s">
        <v>209</v>
      </c>
      <c r="O215" s="11" t="s">
        <v>795</v>
      </c>
      <c r="P215" s="43">
        <v>19102</v>
      </c>
      <c r="Q215" s="11" t="s">
        <v>233</v>
      </c>
      <c r="R215" s="11" t="s">
        <v>381</v>
      </c>
      <c r="S215" s="11" t="s">
        <v>874</v>
      </c>
      <c r="T215" s="11">
        <v>0</v>
      </c>
      <c r="U215" s="11">
        <v>0</v>
      </c>
      <c r="V215" s="11"/>
      <c r="W215" s="11">
        <v>0.5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256</v>
      </c>
      <c r="AL215" s="11">
        <v>892</v>
      </c>
      <c r="AM215" s="11">
        <v>82</v>
      </c>
      <c r="AN215" s="11">
        <v>11</v>
      </c>
      <c r="AO215" s="11">
        <v>0</v>
      </c>
      <c r="AP215" s="11">
        <v>261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5"/>
      <c r="BZ215" s="5"/>
      <c r="CA215" s="5"/>
      <c r="CB215" s="5"/>
      <c r="CC215" s="5"/>
      <c r="CD215" s="5"/>
      <c r="CE215" s="5"/>
      <c r="CF215" s="5"/>
      <c r="CG215" s="5"/>
      <c r="CH215" s="5"/>
    </row>
    <row r="216" spans="1:86" ht="12.75" x14ac:dyDescent="0.2">
      <c r="A216">
        <v>315</v>
      </c>
      <c r="B216" s="26">
        <v>49035.4506944452</v>
      </c>
      <c r="C216" s="26">
        <v>48528.594444443399</v>
      </c>
      <c r="D216" s="36">
        <v>435223</v>
      </c>
      <c r="E216" s="11">
        <v>1</v>
      </c>
      <c r="F216" s="11">
        <v>0</v>
      </c>
      <c r="G216" s="31">
        <v>0</v>
      </c>
      <c r="H216" s="11">
        <v>131</v>
      </c>
      <c r="I216" s="11">
        <v>318205</v>
      </c>
      <c r="J216" s="11" t="s">
        <v>155</v>
      </c>
      <c r="K216" s="11" t="s">
        <v>156</v>
      </c>
      <c r="L216" s="11">
        <v>0</v>
      </c>
      <c r="M216" s="11">
        <v>4</v>
      </c>
      <c r="N216" s="11" t="s">
        <v>209</v>
      </c>
      <c r="O216" s="11" t="s">
        <v>795</v>
      </c>
      <c r="P216" s="43">
        <v>19102</v>
      </c>
      <c r="Q216" s="11" t="s">
        <v>485</v>
      </c>
      <c r="R216" s="11" t="s">
        <v>381</v>
      </c>
      <c r="S216" s="11" t="s">
        <v>874</v>
      </c>
      <c r="T216" s="11">
        <v>0</v>
      </c>
      <c r="U216" s="11">
        <v>0</v>
      </c>
      <c r="V216" s="11"/>
      <c r="W216" s="11">
        <v>1</v>
      </c>
      <c r="X216" s="11">
        <v>10</v>
      </c>
      <c r="Y216" s="11">
        <v>10</v>
      </c>
      <c r="Z216" s="11">
        <v>10</v>
      </c>
      <c r="AA216" s="11">
        <v>10</v>
      </c>
      <c r="AB216" s="11">
        <v>10</v>
      </c>
      <c r="AC216" s="11">
        <v>10</v>
      </c>
      <c r="AD216" s="11">
        <v>10</v>
      </c>
      <c r="AE216" s="11">
        <v>10</v>
      </c>
      <c r="AF216" s="11">
        <v>10</v>
      </c>
      <c r="AG216" s="11">
        <v>10</v>
      </c>
      <c r="AH216" s="11">
        <v>10</v>
      </c>
      <c r="AI216" s="11">
        <v>10</v>
      </c>
      <c r="AJ216" s="11">
        <v>10</v>
      </c>
      <c r="AK216" s="11">
        <v>917</v>
      </c>
      <c r="AL216" s="11">
        <v>19368</v>
      </c>
      <c r="AM216" s="11">
        <v>866</v>
      </c>
      <c r="AN216" s="11">
        <v>2997</v>
      </c>
      <c r="AO216" s="11">
        <v>8691</v>
      </c>
      <c r="AP216" s="11">
        <v>11587</v>
      </c>
      <c r="AQ216" s="11">
        <v>16359</v>
      </c>
      <c r="AR216" s="11">
        <v>25628</v>
      </c>
      <c r="AS216" s="11">
        <v>803</v>
      </c>
      <c r="AT216" s="11">
        <v>777</v>
      </c>
      <c r="AU216" s="11">
        <v>3710</v>
      </c>
      <c r="AV216" s="11">
        <v>4843</v>
      </c>
      <c r="AW216" s="11">
        <v>19034</v>
      </c>
      <c r="AX216" s="11">
        <v>1337</v>
      </c>
      <c r="AY216" s="11">
        <v>10</v>
      </c>
      <c r="AZ216" s="11">
        <v>18</v>
      </c>
      <c r="BA216" s="11">
        <v>14</v>
      </c>
      <c r="BB216" s="11">
        <v>17</v>
      </c>
      <c r="BC216" s="11">
        <v>18</v>
      </c>
      <c r="BD216" s="11">
        <v>11</v>
      </c>
      <c r="BE216" s="11">
        <v>17</v>
      </c>
      <c r="BF216" s="11">
        <v>15</v>
      </c>
      <c r="BG216" s="11">
        <v>12</v>
      </c>
      <c r="BH216" s="11">
        <v>12</v>
      </c>
      <c r="BI216" s="11">
        <v>14</v>
      </c>
      <c r="BJ216" s="11">
        <v>38</v>
      </c>
      <c r="BK216" s="11">
        <v>27</v>
      </c>
      <c r="BL216" s="11">
        <v>4</v>
      </c>
      <c r="BM216" s="11">
        <v>5</v>
      </c>
      <c r="BN216" s="11">
        <v>5</v>
      </c>
      <c r="BO216" s="11">
        <v>6</v>
      </c>
      <c r="BP216" s="11">
        <v>11</v>
      </c>
      <c r="BQ216" s="11">
        <v>14</v>
      </c>
      <c r="BR216" s="11">
        <v>8</v>
      </c>
      <c r="BS216" s="11">
        <v>6</v>
      </c>
      <c r="BT216" s="11">
        <v>5</v>
      </c>
      <c r="BU216" s="11">
        <v>14</v>
      </c>
      <c r="BV216" s="11">
        <v>8</v>
      </c>
      <c r="BW216" s="11">
        <v>6</v>
      </c>
      <c r="BX216" s="11">
        <v>5</v>
      </c>
      <c r="BY216" s="5"/>
      <c r="BZ216" s="5"/>
      <c r="CA216" s="5"/>
      <c r="CB216" s="5"/>
      <c r="CC216" s="5"/>
      <c r="CD216" s="5"/>
      <c r="CE216" s="5"/>
      <c r="CF216" s="5"/>
      <c r="CG216" s="5"/>
      <c r="CH216" s="5"/>
    </row>
    <row r="217" spans="1:86" ht="12.75" x14ac:dyDescent="0.2">
      <c r="A217">
        <v>316</v>
      </c>
      <c r="B217" s="26">
        <v>49055.518750000803</v>
      </c>
      <c r="C217" s="26">
        <v>48546.311805554498</v>
      </c>
      <c r="D217" s="36">
        <v>296238</v>
      </c>
      <c r="E217" s="11">
        <v>1</v>
      </c>
      <c r="F217" s="11">
        <v>0</v>
      </c>
      <c r="G217" s="31">
        <v>0</v>
      </c>
      <c r="H217" s="11">
        <v>131</v>
      </c>
      <c r="I217" s="11">
        <v>180927</v>
      </c>
      <c r="J217" s="11" t="s">
        <v>155</v>
      </c>
      <c r="K217" s="11" t="s">
        <v>156</v>
      </c>
      <c r="L217" s="11">
        <v>0</v>
      </c>
      <c r="M217" s="11"/>
      <c r="N217" s="11" t="s">
        <v>209</v>
      </c>
      <c r="O217" s="11" t="s">
        <v>795</v>
      </c>
      <c r="P217" s="43">
        <v>19102</v>
      </c>
      <c r="Q217" s="11" t="s">
        <v>381</v>
      </c>
      <c r="R217" s="11" t="s">
        <v>381</v>
      </c>
      <c r="S217" s="11" t="s">
        <v>874</v>
      </c>
      <c r="T217" s="11">
        <v>0</v>
      </c>
      <c r="U217" s="11">
        <v>0</v>
      </c>
      <c r="V217" s="11"/>
      <c r="W217" s="11">
        <v>0.5</v>
      </c>
      <c r="X217" s="11">
        <v>10</v>
      </c>
      <c r="Y217" s="11">
        <v>10</v>
      </c>
      <c r="Z217" s="11">
        <v>10</v>
      </c>
      <c r="AA217" s="11">
        <v>10</v>
      </c>
      <c r="AB217" s="11">
        <v>10</v>
      </c>
      <c r="AC217" s="11">
        <v>10</v>
      </c>
      <c r="AD217" s="11">
        <v>10</v>
      </c>
      <c r="AE217" s="11">
        <v>10</v>
      </c>
      <c r="AF217" s="11">
        <v>10</v>
      </c>
      <c r="AG217" s="11">
        <v>10</v>
      </c>
      <c r="AH217" s="11">
        <v>10</v>
      </c>
      <c r="AI217" s="11">
        <v>10</v>
      </c>
      <c r="AJ217" s="11">
        <v>10</v>
      </c>
      <c r="AK217" s="11">
        <v>297</v>
      </c>
      <c r="AL217" s="11">
        <v>8308</v>
      </c>
      <c r="AM217" s="11">
        <v>4868</v>
      </c>
      <c r="AN217" s="11">
        <v>1415</v>
      </c>
      <c r="AO217" s="11">
        <v>4685</v>
      </c>
      <c r="AP217" s="11">
        <v>10584</v>
      </c>
      <c r="AQ217" s="11">
        <v>3406</v>
      </c>
      <c r="AR217" s="11">
        <v>16966</v>
      </c>
      <c r="AS217" s="11">
        <v>9808</v>
      </c>
      <c r="AT217" s="11">
        <v>2599</v>
      </c>
      <c r="AU217" s="11">
        <v>32043</v>
      </c>
      <c r="AV217" s="11">
        <v>4165</v>
      </c>
      <c r="AW217" s="11">
        <v>5719</v>
      </c>
      <c r="AX217" s="11">
        <v>10323</v>
      </c>
      <c r="AY217" s="11">
        <v>11</v>
      </c>
      <c r="AZ217" s="11">
        <v>11</v>
      </c>
      <c r="BA217" s="11">
        <v>10</v>
      </c>
      <c r="BB217" s="11">
        <v>12</v>
      </c>
      <c r="BC217" s="11">
        <v>8</v>
      </c>
      <c r="BD217" s="11">
        <v>10</v>
      </c>
      <c r="BE217" s="11">
        <v>16</v>
      </c>
      <c r="BF217" s="11">
        <v>12</v>
      </c>
      <c r="BG217" s="11">
        <v>10</v>
      </c>
      <c r="BH217" s="11">
        <v>10</v>
      </c>
      <c r="BI217" s="11">
        <v>12</v>
      </c>
      <c r="BJ217" s="11">
        <v>17</v>
      </c>
      <c r="BK217" s="11">
        <v>24</v>
      </c>
      <c r="BL217" s="11">
        <v>36</v>
      </c>
      <c r="BM217" s="11">
        <v>31</v>
      </c>
      <c r="BN217" s="11">
        <v>17</v>
      </c>
      <c r="BO217" s="11">
        <v>25</v>
      </c>
      <c r="BP217" s="11">
        <v>88</v>
      </c>
      <c r="BQ217" s="11">
        <v>46</v>
      </c>
      <c r="BR217" s="11">
        <v>99</v>
      </c>
      <c r="BS217" s="11">
        <v>63</v>
      </c>
      <c r="BT217" s="11">
        <v>13</v>
      </c>
      <c r="BU217" s="11">
        <v>133</v>
      </c>
      <c r="BV217" s="11">
        <v>35</v>
      </c>
      <c r="BW217" s="11">
        <v>63</v>
      </c>
      <c r="BX217" s="11">
        <v>32</v>
      </c>
      <c r="BY217" s="5"/>
      <c r="BZ217" s="5"/>
      <c r="CA217" s="5"/>
      <c r="CB217" s="5"/>
      <c r="CC217" s="5"/>
      <c r="CD217" s="5"/>
      <c r="CE217" s="5"/>
      <c r="CF217" s="5"/>
      <c r="CG217" s="5"/>
      <c r="CH217" s="5"/>
    </row>
    <row r="218" spans="1:86" ht="12.75" x14ac:dyDescent="0.2">
      <c r="A218">
        <v>317</v>
      </c>
      <c r="B218" s="26">
        <v>49075.586805556399</v>
      </c>
      <c r="C218" s="26">
        <v>48564.029166665699</v>
      </c>
      <c r="D218" s="36">
        <v>421753</v>
      </c>
      <c r="E218" s="11">
        <v>1</v>
      </c>
      <c r="F218" s="11">
        <v>0</v>
      </c>
      <c r="G218" s="31">
        <v>0</v>
      </c>
      <c r="H218" s="11">
        <v>131</v>
      </c>
      <c r="I218" s="11">
        <v>376567</v>
      </c>
      <c r="J218" s="11" t="s">
        <v>155</v>
      </c>
      <c r="K218" s="11" t="s">
        <v>156</v>
      </c>
      <c r="L218" s="11">
        <v>0</v>
      </c>
      <c r="M218" s="11"/>
      <c r="N218" s="11" t="s">
        <v>495</v>
      </c>
      <c r="O218" s="11" t="s">
        <v>788</v>
      </c>
      <c r="P218" s="43">
        <v>7083</v>
      </c>
      <c r="Q218" s="11" t="s">
        <v>496</v>
      </c>
      <c r="R218" s="11" t="s">
        <v>861</v>
      </c>
      <c r="S218" s="11" t="s">
        <v>869</v>
      </c>
      <c r="T218" s="11">
        <v>0</v>
      </c>
      <c r="U218" s="11">
        <v>0</v>
      </c>
      <c r="V218" s="11"/>
      <c r="W218" s="11">
        <v>1</v>
      </c>
      <c r="X218" s="11">
        <v>10</v>
      </c>
      <c r="Y218" s="11">
        <v>10</v>
      </c>
      <c r="Z218" s="11">
        <v>10</v>
      </c>
      <c r="AA218" s="11">
        <v>10</v>
      </c>
      <c r="AB218" s="11">
        <v>10</v>
      </c>
      <c r="AC218" s="11">
        <v>10</v>
      </c>
      <c r="AD218" s="11">
        <v>10</v>
      </c>
      <c r="AE218" s="11">
        <v>10</v>
      </c>
      <c r="AF218" s="11">
        <v>10</v>
      </c>
      <c r="AG218" s="11">
        <v>10</v>
      </c>
      <c r="AH218" s="11">
        <v>10</v>
      </c>
      <c r="AI218" s="11">
        <v>0</v>
      </c>
      <c r="AJ218" s="11">
        <v>10</v>
      </c>
      <c r="AK218" s="11">
        <v>1212</v>
      </c>
      <c r="AL218" s="11">
        <v>7069</v>
      </c>
      <c r="AM218" s="11">
        <v>2603</v>
      </c>
      <c r="AN218" s="11">
        <v>12008</v>
      </c>
      <c r="AO218" s="11">
        <v>13013</v>
      </c>
      <c r="AP218" s="11">
        <v>2775</v>
      </c>
      <c r="AQ218" s="11">
        <v>2083</v>
      </c>
      <c r="AR218" s="11">
        <v>1388</v>
      </c>
      <c r="AS218" s="11">
        <v>345</v>
      </c>
      <c r="AT218" s="11">
        <v>270</v>
      </c>
      <c r="AU218" s="11">
        <v>165</v>
      </c>
      <c r="AV218" s="11">
        <v>89</v>
      </c>
      <c r="AW218" s="11">
        <v>733</v>
      </c>
      <c r="AX218" s="11">
        <v>716</v>
      </c>
      <c r="AY218" s="11">
        <v>11</v>
      </c>
      <c r="AZ218" s="11">
        <v>11</v>
      </c>
      <c r="BA218" s="11">
        <v>6</v>
      </c>
      <c r="BB218" s="11">
        <v>11</v>
      </c>
      <c r="BC218" s="11">
        <v>8</v>
      </c>
      <c r="BD218" s="11">
        <v>9</v>
      </c>
      <c r="BE218" s="11">
        <v>12</v>
      </c>
      <c r="BF218" s="11">
        <v>11</v>
      </c>
      <c r="BG218" s="11">
        <v>9</v>
      </c>
      <c r="BH218" s="11">
        <v>10</v>
      </c>
      <c r="BI218" s="11">
        <v>11</v>
      </c>
      <c r="BJ218" s="11">
        <v>16</v>
      </c>
      <c r="BK218" s="11">
        <v>29</v>
      </c>
      <c r="BL218" s="11">
        <v>2</v>
      </c>
      <c r="BM218" s="11">
        <v>4</v>
      </c>
      <c r="BN218" s="11">
        <v>16</v>
      </c>
      <c r="BO218" s="11">
        <v>4</v>
      </c>
      <c r="BP218" s="11">
        <v>14</v>
      </c>
      <c r="BQ218" s="11">
        <v>12</v>
      </c>
      <c r="BR218" s="11">
        <v>9</v>
      </c>
      <c r="BS218" s="11">
        <v>2</v>
      </c>
      <c r="BT218" s="11">
        <v>3</v>
      </c>
      <c r="BU218" s="11">
        <v>2</v>
      </c>
      <c r="BV218" s="11">
        <v>2</v>
      </c>
      <c r="BW218" s="11">
        <v>3</v>
      </c>
      <c r="BX218" s="11">
        <v>5</v>
      </c>
      <c r="BY218" s="5"/>
      <c r="BZ218" s="5"/>
      <c r="CA218" s="5"/>
      <c r="CB218" s="5"/>
      <c r="CC218" s="5"/>
      <c r="CD218" s="5"/>
      <c r="CE218" s="5"/>
      <c r="CF218" s="5"/>
      <c r="CG218" s="5"/>
      <c r="CH218" s="5"/>
    </row>
    <row r="219" spans="1:86" ht="12.75" x14ac:dyDescent="0.2">
      <c r="A219">
        <v>318</v>
      </c>
      <c r="B219" s="26">
        <v>49095.6548611119</v>
      </c>
      <c r="C219" s="26">
        <v>48581.746527776799</v>
      </c>
      <c r="D219" s="36">
        <v>77338</v>
      </c>
      <c r="E219" s="11">
        <v>1</v>
      </c>
      <c r="F219" s="11">
        <v>0</v>
      </c>
      <c r="G219" s="31">
        <v>0</v>
      </c>
      <c r="H219" s="11">
        <v>131</v>
      </c>
      <c r="I219" s="11">
        <v>156</v>
      </c>
      <c r="J219" s="11" t="s">
        <v>155</v>
      </c>
      <c r="K219" s="11" t="s">
        <v>156</v>
      </c>
      <c r="L219" s="11">
        <v>0</v>
      </c>
      <c r="M219" s="11">
        <v>4</v>
      </c>
      <c r="N219" s="11" t="s">
        <v>535</v>
      </c>
      <c r="O219" s="11" t="s">
        <v>795</v>
      </c>
      <c r="P219" s="43">
        <v>19365</v>
      </c>
      <c r="Q219" s="11" t="s">
        <v>504</v>
      </c>
      <c r="R219" s="11" t="s">
        <v>381</v>
      </c>
      <c r="S219" s="11" t="s">
        <v>874</v>
      </c>
      <c r="T219" s="11">
        <v>0</v>
      </c>
      <c r="U219" s="11">
        <v>0</v>
      </c>
      <c r="V219" s="11"/>
      <c r="W219" s="11">
        <v>0.5</v>
      </c>
      <c r="X219" s="11">
        <v>10</v>
      </c>
      <c r="Y219" s="11">
        <v>10</v>
      </c>
      <c r="Z219" s="11">
        <v>10</v>
      </c>
      <c r="AA219" s="11">
        <v>10</v>
      </c>
      <c r="AB219" s="11">
        <v>10</v>
      </c>
      <c r="AC219" s="11">
        <v>10</v>
      </c>
      <c r="AD219" s="11">
        <v>10</v>
      </c>
      <c r="AE219" s="11">
        <v>10</v>
      </c>
      <c r="AF219" s="11">
        <v>10</v>
      </c>
      <c r="AG219" s="11">
        <v>10</v>
      </c>
      <c r="AH219" s="11">
        <v>10</v>
      </c>
      <c r="AI219" s="11">
        <v>10</v>
      </c>
      <c r="AJ219" s="11">
        <v>10</v>
      </c>
      <c r="AK219" s="11">
        <v>437</v>
      </c>
      <c r="AL219" s="11">
        <v>2044</v>
      </c>
      <c r="AM219" s="11">
        <v>500</v>
      </c>
      <c r="AN219" s="11">
        <v>43467</v>
      </c>
      <c r="AO219" s="11">
        <v>771</v>
      </c>
      <c r="AP219" s="11">
        <v>458</v>
      </c>
      <c r="AQ219" s="11">
        <v>440</v>
      </c>
      <c r="AR219" s="11">
        <v>2654</v>
      </c>
      <c r="AS219" s="11">
        <v>616</v>
      </c>
      <c r="AT219" s="11">
        <v>330</v>
      </c>
      <c r="AU219" s="11">
        <v>204</v>
      </c>
      <c r="AV219" s="11">
        <v>1584</v>
      </c>
      <c r="AW219" s="11">
        <v>22317</v>
      </c>
      <c r="AX219" s="11">
        <v>946</v>
      </c>
      <c r="AY219" s="11">
        <v>12</v>
      </c>
      <c r="AZ219" s="11">
        <v>13</v>
      </c>
      <c r="BA219" s="11">
        <v>11</v>
      </c>
      <c r="BB219" s="11">
        <v>15</v>
      </c>
      <c r="BC219" s="11">
        <v>9</v>
      </c>
      <c r="BD219" s="11">
        <v>10</v>
      </c>
      <c r="BE219" s="11">
        <v>14</v>
      </c>
      <c r="BF219" s="11">
        <v>12</v>
      </c>
      <c r="BG219" s="11">
        <v>11</v>
      </c>
      <c r="BH219" s="11">
        <v>12</v>
      </c>
      <c r="BI219" s="11">
        <v>13</v>
      </c>
      <c r="BJ219" s="11">
        <v>20</v>
      </c>
      <c r="BK219" s="11">
        <v>22</v>
      </c>
      <c r="BL219" s="11">
        <v>6</v>
      </c>
      <c r="BM219" s="11">
        <v>5</v>
      </c>
      <c r="BN219" s="11">
        <v>8</v>
      </c>
      <c r="BO219" s="11">
        <v>4</v>
      </c>
      <c r="BP219" s="11">
        <v>4</v>
      </c>
      <c r="BQ219" s="11">
        <v>4</v>
      </c>
      <c r="BR219" s="11">
        <v>5</v>
      </c>
      <c r="BS219" s="11">
        <v>4</v>
      </c>
      <c r="BT219" s="11">
        <v>4</v>
      </c>
      <c r="BU219" s="11">
        <v>5</v>
      </c>
      <c r="BV219" s="11">
        <v>5</v>
      </c>
      <c r="BW219" s="11">
        <v>10</v>
      </c>
      <c r="BX219" s="11">
        <v>4</v>
      </c>
      <c r="BY219" s="5"/>
      <c r="BZ219" s="5"/>
      <c r="CA219" s="5"/>
      <c r="CB219" s="5"/>
      <c r="CC219" s="5"/>
      <c r="CD219" s="5"/>
      <c r="CE219" s="5"/>
      <c r="CF219" s="5"/>
      <c r="CG219" s="5"/>
      <c r="CH219" s="5"/>
    </row>
    <row r="220" spans="1:86" ht="12.75" x14ac:dyDescent="0.2">
      <c r="A220">
        <v>319</v>
      </c>
      <c r="B220" s="26">
        <v>49115.722916667502</v>
      </c>
      <c r="C220" s="26">
        <v>48599.463888887898</v>
      </c>
      <c r="D220" s="36">
        <v>210700</v>
      </c>
      <c r="E220" s="11">
        <v>1</v>
      </c>
      <c r="F220" s="11">
        <v>0</v>
      </c>
      <c r="G220" s="31">
        <v>0</v>
      </c>
      <c r="H220" s="11">
        <v>131</v>
      </c>
      <c r="I220" s="11">
        <v>130568</v>
      </c>
      <c r="J220" s="11" t="s">
        <v>155</v>
      </c>
      <c r="K220" s="11" t="s">
        <v>156</v>
      </c>
      <c r="L220" s="11">
        <v>0</v>
      </c>
      <c r="M220" s="11">
        <v>5</v>
      </c>
      <c r="N220" s="11" t="s">
        <v>209</v>
      </c>
      <c r="O220" s="11" t="s">
        <v>795</v>
      </c>
      <c r="P220" s="43">
        <v>19102</v>
      </c>
      <c r="Q220" s="11" t="s">
        <v>229</v>
      </c>
      <c r="R220" s="11" t="s">
        <v>229</v>
      </c>
      <c r="S220" s="11" t="s">
        <v>874</v>
      </c>
      <c r="T220" s="11">
        <v>0</v>
      </c>
      <c r="U220" s="11">
        <v>0</v>
      </c>
      <c r="V220" s="11"/>
      <c r="W220" s="11">
        <v>0.5</v>
      </c>
      <c r="X220" s="11">
        <v>10</v>
      </c>
      <c r="Y220" s="11">
        <v>10</v>
      </c>
      <c r="Z220" s="11">
        <v>10</v>
      </c>
      <c r="AA220" s="11">
        <v>10</v>
      </c>
      <c r="AB220" s="11">
        <v>0</v>
      </c>
      <c r="AC220" s="11">
        <v>0</v>
      </c>
      <c r="AD220" s="11">
        <v>0</v>
      </c>
      <c r="AE220" s="11">
        <v>10</v>
      </c>
      <c r="AF220" s="11">
        <v>0</v>
      </c>
      <c r="AG220" s="11">
        <v>0</v>
      </c>
      <c r="AH220" s="11">
        <v>10</v>
      </c>
      <c r="AI220" s="11">
        <v>0</v>
      </c>
      <c r="AJ220" s="11">
        <v>10</v>
      </c>
      <c r="AK220" s="11">
        <v>262</v>
      </c>
      <c r="AL220" s="11">
        <v>34819</v>
      </c>
      <c r="AM220" s="11">
        <v>5248</v>
      </c>
      <c r="AN220" s="11">
        <v>5367</v>
      </c>
      <c r="AO220" s="11">
        <v>5756</v>
      </c>
      <c r="AP220" s="11">
        <v>3013</v>
      </c>
      <c r="AQ220" s="11">
        <v>15361</v>
      </c>
      <c r="AR220" s="11">
        <v>5201</v>
      </c>
      <c r="AS220" s="11">
        <v>284</v>
      </c>
      <c r="AT220" s="11">
        <v>1143</v>
      </c>
      <c r="AU220" s="11">
        <v>798</v>
      </c>
      <c r="AV220" s="11">
        <v>559</v>
      </c>
      <c r="AW220" s="11">
        <v>1021</v>
      </c>
      <c r="AX220" s="11">
        <v>1123</v>
      </c>
      <c r="AY220" s="11">
        <v>10</v>
      </c>
      <c r="AZ220" s="11">
        <v>10</v>
      </c>
      <c r="BA220" s="11">
        <v>9</v>
      </c>
      <c r="BB220" s="11">
        <v>13</v>
      </c>
      <c r="BC220" s="11">
        <v>10</v>
      </c>
      <c r="BD220" s="11">
        <v>16</v>
      </c>
      <c r="BE220" s="11">
        <v>21</v>
      </c>
      <c r="BF220" s="11">
        <v>10</v>
      </c>
      <c r="BG220" s="11">
        <v>10</v>
      </c>
      <c r="BH220" s="11">
        <v>9</v>
      </c>
      <c r="BI220" s="11">
        <v>9</v>
      </c>
      <c r="BJ220" s="11">
        <v>12</v>
      </c>
      <c r="BK220" s="11">
        <v>23</v>
      </c>
      <c r="BL220" s="11">
        <v>70</v>
      </c>
      <c r="BM220" s="11">
        <v>36</v>
      </c>
      <c r="BN220" s="11">
        <v>43</v>
      </c>
      <c r="BO220" s="11">
        <v>15</v>
      </c>
      <c r="BP220" s="11">
        <v>31</v>
      </c>
      <c r="BQ220" s="11">
        <v>78</v>
      </c>
      <c r="BR220" s="11">
        <v>25</v>
      </c>
      <c r="BS220" s="11">
        <v>3</v>
      </c>
      <c r="BT220" s="11">
        <v>14</v>
      </c>
      <c r="BU220" s="11">
        <v>16</v>
      </c>
      <c r="BV220" s="11">
        <v>11</v>
      </c>
      <c r="BW220" s="11">
        <v>12</v>
      </c>
      <c r="BX220" s="11">
        <v>11</v>
      </c>
      <c r="BY220" s="5"/>
      <c r="BZ220" s="5"/>
      <c r="CA220" s="5"/>
      <c r="CB220" s="5"/>
      <c r="CC220" s="5"/>
      <c r="CD220" s="5"/>
      <c r="CE220" s="5"/>
      <c r="CF220" s="5"/>
      <c r="CG220" s="5"/>
      <c r="CH220" s="5"/>
    </row>
    <row r="221" spans="1:86" ht="12.75" x14ac:dyDescent="0.2">
      <c r="A221">
        <v>320</v>
      </c>
      <c r="B221" s="26">
        <v>49135.790972223003</v>
      </c>
      <c r="C221" s="26">
        <v>48617.181249998997</v>
      </c>
      <c r="D221" s="36">
        <v>293634</v>
      </c>
      <c r="E221" s="11">
        <v>1</v>
      </c>
      <c r="F221" s="11">
        <v>0</v>
      </c>
      <c r="G221" s="31">
        <v>0</v>
      </c>
      <c r="H221" s="11">
        <v>131</v>
      </c>
      <c r="I221" s="11">
        <v>275921</v>
      </c>
      <c r="J221" s="11" t="s">
        <v>155</v>
      </c>
      <c r="K221" s="11" t="s">
        <v>156</v>
      </c>
      <c r="L221" s="11">
        <v>0</v>
      </c>
      <c r="M221" s="11"/>
      <c r="N221" s="11" t="s">
        <v>343</v>
      </c>
      <c r="O221" s="11" t="s">
        <v>795</v>
      </c>
      <c r="P221" s="43">
        <v>19446</v>
      </c>
      <c r="Q221" s="11" t="s">
        <v>157</v>
      </c>
      <c r="R221" s="11" t="s">
        <v>157</v>
      </c>
      <c r="S221" s="11" t="s">
        <v>157</v>
      </c>
      <c r="T221" s="11">
        <v>0</v>
      </c>
      <c r="U221" s="11">
        <v>0</v>
      </c>
      <c r="V221" s="11"/>
      <c r="W221" s="11">
        <v>0.5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92</v>
      </c>
      <c r="AL221" s="11">
        <v>10907</v>
      </c>
      <c r="AM221" s="11">
        <v>1641</v>
      </c>
      <c r="AN221" s="11">
        <v>6</v>
      </c>
      <c r="AO221" s="11">
        <v>4</v>
      </c>
      <c r="AP221" s="11">
        <v>4</v>
      </c>
      <c r="AQ221" s="11">
        <v>5</v>
      </c>
      <c r="AR221" s="11">
        <v>3</v>
      </c>
      <c r="AS221" s="11">
        <v>1230</v>
      </c>
      <c r="AT221" s="11">
        <v>648</v>
      </c>
      <c r="AU221" s="11">
        <v>9</v>
      </c>
      <c r="AV221" s="11">
        <v>3</v>
      </c>
      <c r="AW221" s="11">
        <v>3</v>
      </c>
      <c r="AX221" s="11">
        <v>2960</v>
      </c>
      <c r="AY221" s="11">
        <v>11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9</v>
      </c>
      <c r="BG221" s="11">
        <v>9</v>
      </c>
      <c r="BH221" s="11">
        <v>0</v>
      </c>
      <c r="BI221" s="11">
        <v>0</v>
      </c>
      <c r="BJ221" s="11">
        <v>0</v>
      </c>
      <c r="BK221" s="11">
        <v>0</v>
      </c>
      <c r="BL221" s="11">
        <v>6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1</v>
      </c>
      <c r="BT221" s="11">
        <v>2</v>
      </c>
      <c r="BU221" s="11">
        <v>0</v>
      </c>
      <c r="BV221" s="11">
        <v>0</v>
      </c>
      <c r="BW221" s="11">
        <v>0</v>
      </c>
      <c r="BX221" s="11">
        <v>0</v>
      </c>
      <c r="BY221" s="5"/>
      <c r="BZ221" s="5"/>
      <c r="CA221" s="5"/>
      <c r="CB221" s="5"/>
      <c r="CC221" s="5"/>
      <c r="CD221" s="5"/>
      <c r="CE221" s="5"/>
      <c r="CF221" s="5"/>
      <c r="CG221" s="5"/>
      <c r="CH221" s="5"/>
    </row>
    <row r="222" spans="1:86" ht="12.75" x14ac:dyDescent="0.2">
      <c r="A222">
        <v>321</v>
      </c>
      <c r="B222" s="26">
        <v>49155.859027778599</v>
      </c>
      <c r="C222" s="26">
        <v>48634.898611110097</v>
      </c>
      <c r="D222" s="36">
        <v>275669</v>
      </c>
      <c r="E222" s="11">
        <v>1</v>
      </c>
      <c r="F222" s="11">
        <v>0</v>
      </c>
      <c r="G222" s="31">
        <v>0</v>
      </c>
      <c r="H222" s="11">
        <v>131</v>
      </c>
      <c r="I222" s="11">
        <v>167184</v>
      </c>
      <c r="J222" s="11" t="s">
        <v>155</v>
      </c>
      <c r="K222" s="11" t="s">
        <v>156</v>
      </c>
      <c r="L222" s="11">
        <v>0</v>
      </c>
      <c r="M222" s="11">
        <v>5</v>
      </c>
      <c r="N222" s="11" t="s">
        <v>403</v>
      </c>
      <c r="O222" s="11" t="s">
        <v>795</v>
      </c>
      <c r="P222" s="43">
        <v>19320</v>
      </c>
      <c r="Q222" s="11" t="s">
        <v>404</v>
      </c>
      <c r="R222" s="11" t="s">
        <v>437</v>
      </c>
      <c r="S222" s="11" t="s">
        <v>869</v>
      </c>
      <c r="T222" s="11">
        <v>0</v>
      </c>
      <c r="U222" s="11">
        <v>0</v>
      </c>
      <c r="V222" s="11"/>
      <c r="W222" s="11">
        <v>1</v>
      </c>
      <c r="X222" s="11">
        <v>10</v>
      </c>
      <c r="Y222" s="11">
        <v>10</v>
      </c>
      <c r="Z222" s="11">
        <v>10</v>
      </c>
      <c r="AA222" s="11">
        <v>10</v>
      </c>
      <c r="AB222" s="11">
        <v>10</v>
      </c>
      <c r="AC222" s="11">
        <v>10</v>
      </c>
      <c r="AD222" s="11">
        <v>10</v>
      </c>
      <c r="AE222" s="11">
        <v>10</v>
      </c>
      <c r="AF222" s="11">
        <v>10</v>
      </c>
      <c r="AG222" s="11">
        <v>10</v>
      </c>
      <c r="AH222" s="11">
        <v>10</v>
      </c>
      <c r="AI222" s="11">
        <v>10</v>
      </c>
      <c r="AJ222" s="11">
        <v>10</v>
      </c>
      <c r="AK222" s="11">
        <v>492</v>
      </c>
      <c r="AL222" s="11">
        <v>3003</v>
      </c>
      <c r="AM222" s="11">
        <v>2623</v>
      </c>
      <c r="AN222" s="11">
        <v>16014</v>
      </c>
      <c r="AO222" s="11">
        <v>13299</v>
      </c>
      <c r="AP222" s="11">
        <v>3648</v>
      </c>
      <c r="AQ222" s="11">
        <v>1765</v>
      </c>
      <c r="AR222" s="11">
        <v>27609</v>
      </c>
      <c r="AS222" s="11">
        <v>6569</v>
      </c>
      <c r="AT222" s="11">
        <v>1970</v>
      </c>
      <c r="AU222" s="11">
        <v>4334</v>
      </c>
      <c r="AV222" s="11">
        <v>1261</v>
      </c>
      <c r="AW222" s="11">
        <v>3794</v>
      </c>
      <c r="AX222" s="11">
        <v>19117</v>
      </c>
      <c r="AY222" s="11">
        <v>12</v>
      </c>
      <c r="AZ222" s="11">
        <v>13</v>
      </c>
      <c r="BA222" s="11">
        <v>11</v>
      </c>
      <c r="BB222" s="11">
        <v>14</v>
      </c>
      <c r="BC222" s="11">
        <v>9</v>
      </c>
      <c r="BD222" s="11">
        <v>11</v>
      </c>
      <c r="BE222" s="11">
        <v>14</v>
      </c>
      <c r="BF222" s="11">
        <v>13</v>
      </c>
      <c r="BG222" s="11">
        <v>13</v>
      </c>
      <c r="BH222" s="11">
        <v>13</v>
      </c>
      <c r="BI222" s="11">
        <v>13</v>
      </c>
      <c r="BJ222" s="11">
        <v>17</v>
      </c>
      <c r="BK222" s="11">
        <v>24</v>
      </c>
      <c r="BL222" s="11">
        <v>11</v>
      </c>
      <c r="BM222" s="11">
        <v>8</v>
      </c>
      <c r="BN222" s="11">
        <v>4</v>
      </c>
      <c r="BO222" s="11">
        <v>4</v>
      </c>
      <c r="BP222" s="11">
        <v>6</v>
      </c>
      <c r="BQ222" s="11">
        <v>4</v>
      </c>
      <c r="BR222" s="11">
        <v>22</v>
      </c>
      <c r="BS222" s="11">
        <v>9</v>
      </c>
      <c r="BT222" s="11">
        <v>4</v>
      </c>
      <c r="BU222" s="11">
        <v>11</v>
      </c>
      <c r="BV222" s="11">
        <v>6</v>
      </c>
      <c r="BW222" s="11">
        <v>8</v>
      </c>
      <c r="BX222" s="11">
        <v>6</v>
      </c>
      <c r="BY222" s="5"/>
      <c r="BZ222" s="5"/>
      <c r="CA222" s="5"/>
      <c r="CB222" s="5"/>
      <c r="CC222" s="5"/>
      <c r="CD222" s="5"/>
      <c r="CE222" s="5"/>
      <c r="CF222" s="5"/>
      <c r="CG222" s="5"/>
      <c r="CH222" s="5"/>
    </row>
    <row r="223" spans="1:86" ht="12.75" x14ac:dyDescent="0.2">
      <c r="A223">
        <v>322</v>
      </c>
      <c r="B223" s="26">
        <v>49175.9270833341</v>
      </c>
      <c r="C223" s="26">
        <v>48652.615972221203</v>
      </c>
      <c r="D223" s="36">
        <v>377365</v>
      </c>
      <c r="E223" s="11">
        <v>1</v>
      </c>
      <c r="F223" s="11">
        <v>0</v>
      </c>
      <c r="G223" s="31">
        <v>0</v>
      </c>
      <c r="H223" s="11">
        <v>131</v>
      </c>
      <c r="I223" s="11">
        <v>179441</v>
      </c>
      <c r="J223" s="11" t="s">
        <v>155</v>
      </c>
      <c r="K223" s="11" t="s">
        <v>156</v>
      </c>
      <c r="L223" s="11">
        <v>0</v>
      </c>
      <c r="M223" s="11">
        <v>5</v>
      </c>
      <c r="N223" s="11" t="s">
        <v>844</v>
      </c>
      <c r="O223" s="11" t="s">
        <v>788</v>
      </c>
      <c r="P223" s="43">
        <v>7087</v>
      </c>
      <c r="Q223" s="11" t="s">
        <v>292</v>
      </c>
      <c r="R223" s="11" t="s">
        <v>292</v>
      </c>
      <c r="S223" s="11" t="s">
        <v>869</v>
      </c>
      <c r="T223" s="11">
        <v>0</v>
      </c>
      <c r="U223" s="11">
        <v>0</v>
      </c>
      <c r="V223" s="11"/>
      <c r="W223" s="11">
        <v>1</v>
      </c>
      <c r="X223" s="11">
        <v>10</v>
      </c>
      <c r="Y223" s="11">
        <v>10</v>
      </c>
      <c r="Z223" s="11">
        <v>10</v>
      </c>
      <c r="AA223" s="11">
        <v>10</v>
      </c>
      <c r="AB223" s="11">
        <v>10</v>
      </c>
      <c r="AC223" s="11">
        <v>10</v>
      </c>
      <c r="AD223" s="11">
        <v>10</v>
      </c>
      <c r="AE223" s="11">
        <v>10</v>
      </c>
      <c r="AF223" s="11">
        <v>10</v>
      </c>
      <c r="AG223" s="11">
        <v>10</v>
      </c>
      <c r="AH223" s="11">
        <v>10</v>
      </c>
      <c r="AI223" s="11">
        <v>10</v>
      </c>
      <c r="AJ223" s="11">
        <v>10</v>
      </c>
      <c r="AK223" s="11">
        <v>81</v>
      </c>
      <c r="AL223" s="11">
        <v>720</v>
      </c>
      <c r="AM223" s="11">
        <v>3764</v>
      </c>
      <c r="AN223" s="11">
        <v>2008</v>
      </c>
      <c r="AO223" s="11">
        <v>10108</v>
      </c>
      <c r="AP223" s="11">
        <v>11565</v>
      </c>
      <c r="AQ223" s="11">
        <v>4995</v>
      </c>
      <c r="AR223" s="11">
        <v>5025</v>
      </c>
      <c r="AS223" s="11">
        <v>28239</v>
      </c>
      <c r="AT223" s="11">
        <v>328</v>
      </c>
      <c r="AU223" s="11">
        <v>12662</v>
      </c>
      <c r="AV223" s="11">
        <v>11550</v>
      </c>
      <c r="AW223" s="11">
        <v>57117</v>
      </c>
      <c r="AX223" s="11">
        <v>49738</v>
      </c>
      <c r="AY223" s="11">
        <v>13</v>
      </c>
      <c r="AZ223" s="11">
        <v>15</v>
      </c>
      <c r="BA223" s="11">
        <v>10</v>
      </c>
      <c r="BB223" s="11">
        <v>14</v>
      </c>
      <c r="BC223" s="11">
        <v>11</v>
      </c>
      <c r="BD223" s="11">
        <v>20</v>
      </c>
      <c r="BE223" s="11">
        <v>14</v>
      </c>
      <c r="BF223" s="11">
        <v>25</v>
      </c>
      <c r="BG223" s="11">
        <v>13</v>
      </c>
      <c r="BH223" s="11">
        <v>14</v>
      </c>
      <c r="BI223" s="11">
        <v>38</v>
      </c>
      <c r="BJ223" s="11">
        <v>20</v>
      </c>
      <c r="BK223" s="11">
        <v>32</v>
      </c>
      <c r="BL223" s="11">
        <v>4</v>
      </c>
      <c r="BM223" s="11">
        <v>16</v>
      </c>
      <c r="BN223" s="11">
        <v>3</v>
      </c>
      <c r="BO223" s="11">
        <v>46</v>
      </c>
      <c r="BP223" s="11">
        <v>52</v>
      </c>
      <c r="BQ223" s="11">
        <v>23</v>
      </c>
      <c r="BR223" s="11">
        <v>33</v>
      </c>
      <c r="BS223" s="11">
        <v>55</v>
      </c>
      <c r="BT223" s="11">
        <v>2</v>
      </c>
      <c r="BU223" s="11">
        <v>70</v>
      </c>
      <c r="BV223" s="11">
        <v>40</v>
      </c>
      <c r="BW223" s="11">
        <v>31</v>
      </c>
      <c r="BX223" s="11">
        <v>61</v>
      </c>
      <c r="BY223" s="5"/>
      <c r="BZ223" s="5"/>
      <c r="CA223" s="5"/>
      <c r="CB223" s="5"/>
      <c r="CC223" s="5"/>
      <c r="CD223" s="5"/>
      <c r="CE223" s="5"/>
      <c r="CF223" s="5"/>
      <c r="CG223" s="5"/>
      <c r="CH223" s="5"/>
    </row>
    <row r="224" spans="1:86" ht="12.75" x14ac:dyDescent="0.2">
      <c r="A224">
        <v>323</v>
      </c>
      <c r="B224" s="26">
        <v>49195.995138889703</v>
      </c>
      <c r="C224" s="26">
        <v>48670.333333332303</v>
      </c>
      <c r="D224" s="36">
        <v>279916</v>
      </c>
      <c r="E224" s="11">
        <v>1</v>
      </c>
      <c r="F224" s="11">
        <v>0</v>
      </c>
      <c r="G224" s="31">
        <v>0</v>
      </c>
      <c r="H224" s="11">
        <v>131</v>
      </c>
      <c r="I224" s="11">
        <v>143746</v>
      </c>
      <c r="J224" s="11" t="s">
        <v>155</v>
      </c>
      <c r="K224" s="11" t="s">
        <v>156</v>
      </c>
      <c r="L224" s="11">
        <v>0</v>
      </c>
      <c r="M224" s="11">
        <v>4</v>
      </c>
      <c r="N224" s="11" t="s">
        <v>507</v>
      </c>
      <c r="O224" s="11" t="s">
        <v>809</v>
      </c>
      <c r="P224" s="43">
        <v>43119</v>
      </c>
      <c r="Q224" s="11" t="s">
        <v>508</v>
      </c>
      <c r="R224" s="11" t="s">
        <v>292</v>
      </c>
      <c r="S224" s="11" t="s">
        <v>869</v>
      </c>
      <c r="T224" s="11">
        <v>0</v>
      </c>
      <c r="U224" s="11">
        <v>0</v>
      </c>
      <c r="V224" s="11"/>
      <c r="W224" s="11">
        <v>1</v>
      </c>
      <c r="X224" s="11">
        <v>10</v>
      </c>
      <c r="Y224" s="11">
        <v>10</v>
      </c>
      <c r="Z224" s="11">
        <v>10</v>
      </c>
      <c r="AA224" s="11">
        <v>10</v>
      </c>
      <c r="AB224" s="11">
        <v>10</v>
      </c>
      <c r="AC224" s="11">
        <v>10</v>
      </c>
      <c r="AD224" s="11">
        <v>10</v>
      </c>
      <c r="AE224" s="11">
        <v>10</v>
      </c>
      <c r="AF224" s="11">
        <v>10</v>
      </c>
      <c r="AG224" s="11">
        <v>10</v>
      </c>
      <c r="AH224" s="11">
        <v>10</v>
      </c>
      <c r="AI224" s="11">
        <v>10</v>
      </c>
      <c r="AJ224" s="11">
        <v>10</v>
      </c>
      <c r="AK224" s="11">
        <v>186</v>
      </c>
      <c r="AL224" s="11">
        <v>4395</v>
      </c>
      <c r="AM224" s="11">
        <v>1170</v>
      </c>
      <c r="AN224" s="11">
        <v>12472</v>
      </c>
      <c r="AO224" s="11">
        <v>2764</v>
      </c>
      <c r="AP224" s="11">
        <v>4228</v>
      </c>
      <c r="AQ224" s="11">
        <v>1548</v>
      </c>
      <c r="AR224" s="11">
        <v>59426</v>
      </c>
      <c r="AS224" s="11">
        <v>2645</v>
      </c>
      <c r="AT224" s="11">
        <v>1959</v>
      </c>
      <c r="AU224" s="11">
        <v>42130</v>
      </c>
      <c r="AV224" s="11">
        <v>661</v>
      </c>
      <c r="AW224" s="11">
        <v>1233</v>
      </c>
      <c r="AX224" s="11">
        <v>1314</v>
      </c>
      <c r="AY224" s="11">
        <v>10</v>
      </c>
      <c r="AZ224" s="11">
        <v>10</v>
      </c>
      <c r="BA224" s="11">
        <v>11</v>
      </c>
      <c r="BB224" s="11">
        <v>12</v>
      </c>
      <c r="BC224" s="11">
        <v>10</v>
      </c>
      <c r="BD224" s="11">
        <v>11</v>
      </c>
      <c r="BE224" s="11">
        <v>12</v>
      </c>
      <c r="BF224" s="11">
        <v>11</v>
      </c>
      <c r="BG224" s="11">
        <v>10</v>
      </c>
      <c r="BH224" s="11">
        <v>11</v>
      </c>
      <c r="BI224" s="11">
        <v>12</v>
      </c>
      <c r="BJ224" s="11">
        <v>19</v>
      </c>
      <c r="BK224" s="11">
        <v>24</v>
      </c>
      <c r="BL224" s="11">
        <v>33</v>
      </c>
      <c r="BM224" s="11">
        <v>8</v>
      </c>
      <c r="BN224" s="11">
        <v>95</v>
      </c>
      <c r="BO224" s="11">
        <v>19</v>
      </c>
      <c r="BP224" s="11">
        <v>44</v>
      </c>
      <c r="BQ224" s="11">
        <v>15</v>
      </c>
      <c r="BR224" s="11">
        <v>20</v>
      </c>
      <c r="BS224" s="11">
        <v>15</v>
      </c>
      <c r="BT224" s="11">
        <v>7</v>
      </c>
      <c r="BU224" s="11">
        <v>43</v>
      </c>
      <c r="BV224" s="11">
        <v>8</v>
      </c>
      <c r="BW224" s="11">
        <v>19</v>
      </c>
      <c r="BX224" s="11">
        <v>6</v>
      </c>
      <c r="BY224" s="5"/>
      <c r="BZ224" s="5"/>
      <c r="CA224" s="5"/>
      <c r="CB224" s="5"/>
      <c r="CC224" s="5"/>
      <c r="CD224" s="5"/>
      <c r="CE224" s="5"/>
      <c r="CF224" s="5"/>
      <c r="CG224" s="5"/>
      <c r="CH224" s="5"/>
    </row>
    <row r="225" spans="1:86" ht="12.75" x14ac:dyDescent="0.2">
      <c r="A225">
        <v>324</v>
      </c>
      <c r="B225" s="26">
        <v>49216.063194445298</v>
      </c>
      <c r="C225" s="26">
        <v>48688.050694443402</v>
      </c>
      <c r="D225" s="36">
        <v>13590</v>
      </c>
      <c r="E225" s="11">
        <v>1</v>
      </c>
      <c r="F225" s="11">
        <v>0</v>
      </c>
      <c r="G225" s="31">
        <v>0</v>
      </c>
      <c r="H225" s="11">
        <v>131</v>
      </c>
      <c r="I225" s="11">
        <v>395</v>
      </c>
      <c r="J225" s="11" t="s">
        <v>155</v>
      </c>
      <c r="K225" s="11" t="s">
        <v>156</v>
      </c>
      <c r="L225" s="11">
        <v>0</v>
      </c>
      <c r="M225" s="11">
        <v>5</v>
      </c>
      <c r="N225" s="11" t="s">
        <v>261</v>
      </c>
      <c r="O225" s="11" t="s">
        <v>795</v>
      </c>
      <c r="P225" s="43">
        <v>19372</v>
      </c>
      <c r="Q225" s="11" t="s">
        <v>233</v>
      </c>
      <c r="R225" s="11" t="s">
        <v>381</v>
      </c>
      <c r="S225" s="11" t="s">
        <v>874</v>
      </c>
      <c r="T225" s="11">
        <v>0</v>
      </c>
      <c r="U225" s="11">
        <v>0</v>
      </c>
      <c r="V225" s="11"/>
      <c r="W225" s="11">
        <v>1</v>
      </c>
      <c r="X225" s="11">
        <v>10</v>
      </c>
      <c r="Y225" s="11">
        <v>10</v>
      </c>
      <c r="Z225" s="11">
        <v>10</v>
      </c>
      <c r="AA225" s="11">
        <v>10</v>
      </c>
      <c r="AB225" s="11">
        <v>10</v>
      </c>
      <c r="AC225" s="11">
        <v>10</v>
      </c>
      <c r="AD225" s="11">
        <v>10</v>
      </c>
      <c r="AE225" s="11">
        <v>10</v>
      </c>
      <c r="AF225" s="11">
        <v>10</v>
      </c>
      <c r="AG225" s="11">
        <v>10</v>
      </c>
      <c r="AH225" s="11">
        <v>10</v>
      </c>
      <c r="AI225" s="11">
        <v>10</v>
      </c>
      <c r="AJ225" s="11">
        <v>10</v>
      </c>
      <c r="AK225" s="11">
        <v>656</v>
      </c>
      <c r="AL225" s="11">
        <v>1228</v>
      </c>
      <c r="AM225" s="11">
        <v>1024</v>
      </c>
      <c r="AN225" s="11">
        <v>1492</v>
      </c>
      <c r="AO225" s="11">
        <v>1328</v>
      </c>
      <c r="AP225" s="11">
        <v>761</v>
      </c>
      <c r="AQ225" s="11">
        <v>737</v>
      </c>
      <c r="AR225" s="11">
        <v>1324</v>
      </c>
      <c r="AS225" s="11">
        <v>1462</v>
      </c>
      <c r="AT225" s="11">
        <v>609</v>
      </c>
      <c r="AU225" s="11">
        <v>233</v>
      </c>
      <c r="AV225" s="11">
        <v>672</v>
      </c>
      <c r="AW225" s="11">
        <v>545</v>
      </c>
      <c r="AX225" s="11">
        <v>1029</v>
      </c>
      <c r="AY225" s="11">
        <v>11</v>
      </c>
      <c r="AZ225" s="11">
        <v>11</v>
      </c>
      <c r="BA225" s="11">
        <v>11</v>
      </c>
      <c r="BB225" s="11">
        <v>15</v>
      </c>
      <c r="BC225" s="11">
        <v>10</v>
      </c>
      <c r="BD225" s="11">
        <v>10</v>
      </c>
      <c r="BE225" s="11">
        <v>15</v>
      </c>
      <c r="BF225" s="11">
        <v>12</v>
      </c>
      <c r="BG225" s="11">
        <v>11</v>
      </c>
      <c r="BH225" s="11">
        <v>13</v>
      </c>
      <c r="BI225" s="11">
        <v>13</v>
      </c>
      <c r="BJ225" s="11">
        <v>20</v>
      </c>
      <c r="BK225" s="11">
        <v>25</v>
      </c>
      <c r="BL225" s="11">
        <v>6</v>
      </c>
      <c r="BM225" s="11">
        <v>5</v>
      </c>
      <c r="BN225" s="11">
        <v>5</v>
      </c>
      <c r="BO225" s="11">
        <v>5</v>
      </c>
      <c r="BP225" s="11">
        <v>4</v>
      </c>
      <c r="BQ225" s="11">
        <v>4</v>
      </c>
      <c r="BR225" s="11">
        <v>4</v>
      </c>
      <c r="BS225" s="11">
        <v>5</v>
      </c>
      <c r="BT225" s="11">
        <v>4</v>
      </c>
      <c r="BU225" s="11">
        <v>4</v>
      </c>
      <c r="BV225" s="11">
        <v>4</v>
      </c>
      <c r="BW225" s="11">
        <v>4</v>
      </c>
      <c r="BX225" s="11">
        <v>4</v>
      </c>
      <c r="BY225" s="5"/>
      <c r="BZ225" s="5"/>
      <c r="CA225" s="5"/>
      <c r="CB225" s="5"/>
      <c r="CC225" s="5"/>
      <c r="CD225" s="5"/>
      <c r="CE225" s="5"/>
      <c r="CF225" s="5"/>
      <c r="CG225" s="5"/>
      <c r="CH225" s="5"/>
    </row>
    <row r="226" spans="1:86" ht="12.75" x14ac:dyDescent="0.2">
      <c r="A226">
        <v>325</v>
      </c>
      <c r="B226" s="26">
        <v>49236.131250000799</v>
      </c>
      <c r="C226" s="26">
        <v>48705.768055554501</v>
      </c>
      <c r="D226" s="36">
        <v>463745</v>
      </c>
      <c r="E226" s="11">
        <v>1</v>
      </c>
      <c r="F226" s="11">
        <v>0</v>
      </c>
      <c r="G226" s="31">
        <v>0</v>
      </c>
      <c r="H226" s="11">
        <v>131</v>
      </c>
      <c r="I226" s="11">
        <v>354760</v>
      </c>
      <c r="J226" s="11" t="s">
        <v>155</v>
      </c>
      <c r="K226" s="11" t="s">
        <v>156</v>
      </c>
      <c r="L226" s="11">
        <v>0</v>
      </c>
      <c r="M226" s="11">
        <v>5</v>
      </c>
      <c r="N226" s="11" t="s">
        <v>209</v>
      </c>
      <c r="O226" s="11" t="s">
        <v>795</v>
      </c>
      <c r="P226" s="43">
        <v>19102</v>
      </c>
      <c r="Q226" s="11" t="s">
        <v>234</v>
      </c>
      <c r="R226" s="11" t="s">
        <v>377</v>
      </c>
      <c r="S226" s="11" t="s">
        <v>874</v>
      </c>
      <c r="T226" s="11">
        <v>0</v>
      </c>
      <c r="U226" s="11">
        <v>0</v>
      </c>
      <c r="V226" s="11"/>
      <c r="W226" s="11">
        <v>1</v>
      </c>
      <c r="X226" s="11">
        <v>10</v>
      </c>
      <c r="Y226" s="11">
        <v>10</v>
      </c>
      <c r="Z226" s="11">
        <v>10</v>
      </c>
      <c r="AA226" s="11">
        <v>10</v>
      </c>
      <c r="AB226" s="11">
        <v>10</v>
      </c>
      <c r="AC226" s="11">
        <v>10</v>
      </c>
      <c r="AD226" s="11">
        <v>10</v>
      </c>
      <c r="AE226" s="11">
        <v>10</v>
      </c>
      <c r="AF226" s="11">
        <v>10</v>
      </c>
      <c r="AG226" s="11">
        <v>10</v>
      </c>
      <c r="AH226" s="11">
        <v>10</v>
      </c>
      <c r="AI226" s="11">
        <v>10</v>
      </c>
      <c r="AJ226" s="11">
        <v>10</v>
      </c>
      <c r="AK226" s="11">
        <v>13</v>
      </c>
      <c r="AL226" s="11">
        <v>5266</v>
      </c>
      <c r="AM226" s="11">
        <v>1049</v>
      </c>
      <c r="AN226" s="11">
        <v>1757</v>
      </c>
      <c r="AO226" s="11">
        <v>475</v>
      </c>
      <c r="AP226" s="11">
        <v>1130</v>
      </c>
      <c r="AQ226" s="11">
        <v>26088</v>
      </c>
      <c r="AR226" s="11">
        <v>9692</v>
      </c>
      <c r="AS226" s="11">
        <v>12970</v>
      </c>
      <c r="AT226" s="11">
        <v>2581</v>
      </c>
      <c r="AU226" s="11">
        <v>2465</v>
      </c>
      <c r="AV226" s="11">
        <v>644</v>
      </c>
      <c r="AW226" s="11">
        <v>1529</v>
      </c>
      <c r="AX226" s="11">
        <v>14026</v>
      </c>
      <c r="AY226" s="11">
        <v>10</v>
      </c>
      <c r="AZ226" s="11">
        <v>9</v>
      </c>
      <c r="BA226" s="11">
        <v>9</v>
      </c>
      <c r="BB226" s="11">
        <v>12</v>
      </c>
      <c r="BC226" s="11">
        <v>10</v>
      </c>
      <c r="BD226" s="11">
        <v>11</v>
      </c>
      <c r="BE226" s="11">
        <v>13</v>
      </c>
      <c r="BF226" s="11">
        <v>12</v>
      </c>
      <c r="BG226" s="11">
        <v>10</v>
      </c>
      <c r="BH226" s="11">
        <v>11</v>
      </c>
      <c r="BI226" s="11">
        <v>11</v>
      </c>
      <c r="BJ226" s="11">
        <v>19</v>
      </c>
      <c r="BK226" s="11">
        <v>21</v>
      </c>
      <c r="BL226" s="11">
        <v>19</v>
      </c>
      <c r="BM226" s="11">
        <v>18</v>
      </c>
      <c r="BN226" s="11">
        <v>20</v>
      </c>
      <c r="BO226" s="11">
        <v>10</v>
      </c>
      <c r="BP226" s="11">
        <v>17</v>
      </c>
      <c r="BQ226" s="11">
        <v>10</v>
      </c>
      <c r="BR226" s="11">
        <v>44</v>
      </c>
      <c r="BS226" s="11">
        <v>39</v>
      </c>
      <c r="BT226" s="11">
        <v>7</v>
      </c>
      <c r="BU226" s="11">
        <v>32</v>
      </c>
      <c r="BV226" s="11">
        <v>9</v>
      </c>
      <c r="BW226" s="11">
        <v>10</v>
      </c>
      <c r="BX226" s="11">
        <v>21</v>
      </c>
      <c r="BY226" s="5"/>
      <c r="BZ226" s="5"/>
      <c r="CA226" s="5"/>
      <c r="CB226" s="5"/>
      <c r="CC226" s="5"/>
      <c r="CD226" s="5"/>
      <c r="CE226" s="5"/>
      <c r="CF226" s="5"/>
      <c r="CG226" s="5"/>
      <c r="CH226" s="5"/>
    </row>
    <row r="227" spans="1:86" ht="12.75" x14ac:dyDescent="0.2">
      <c r="A227">
        <v>326</v>
      </c>
      <c r="B227" s="26">
        <v>49256.199305556402</v>
      </c>
      <c r="C227" s="26">
        <v>48723.4854166656</v>
      </c>
      <c r="D227" s="36">
        <v>470448</v>
      </c>
      <c r="E227" s="11">
        <v>1</v>
      </c>
      <c r="F227" s="11">
        <v>0</v>
      </c>
      <c r="G227" s="31">
        <v>0</v>
      </c>
      <c r="H227" s="11">
        <v>131</v>
      </c>
      <c r="I227" s="11">
        <v>424062</v>
      </c>
      <c r="J227" s="11" t="s">
        <v>155</v>
      </c>
      <c r="K227" s="11" t="s">
        <v>156</v>
      </c>
      <c r="L227" s="11">
        <v>0</v>
      </c>
      <c r="M227" s="11">
        <v>2</v>
      </c>
      <c r="N227" s="11" t="s">
        <v>209</v>
      </c>
      <c r="O227" s="11" t="s">
        <v>795</v>
      </c>
      <c r="P227" s="43">
        <v>19102</v>
      </c>
      <c r="Q227" s="11" t="s">
        <v>514</v>
      </c>
      <c r="R227" s="11" t="s">
        <v>251</v>
      </c>
      <c r="S227" s="11" t="s">
        <v>875</v>
      </c>
      <c r="T227" s="11">
        <v>0</v>
      </c>
      <c r="U227" s="11">
        <v>0</v>
      </c>
      <c r="V227" s="11"/>
      <c r="W227" s="11">
        <v>1</v>
      </c>
      <c r="X227" s="11">
        <v>10</v>
      </c>
      <c r="Y227" s="11">
        <v>10</v>
      </c>
      <c r="Z227" s="11">
        <v>10</v>
      </c>
      <c r="AA227" s="11">
        <v>10</v>
      </c>
      <c r="AB227" s="11">
        <v>10</v>
      </c>
      <c r="AC227" s="11">
        <v>10</v>
      </c>
      <c r="AD227" s="11">
        <v>10</v>
      </c>
      <c r="AE227" s="11">
        <v>10</v>
      </c>
      <c r="AF227" s="11">
        <v>10</v>
      </c>
      <c r="AG227" s="11">
        <v>10</v>
      </c>
      <c r="AH227" s="11">
        <v>10</v>
      </c>
      <c r="AI227" s="11">
        <v>10</v>
      </c>
      <c r="AJ227" s="11">
        <v>10</v>
      </c>
      <c r="AK227" s="11">
        <v>19620</v>
      </c>
      <c r="AL227" s="11">
        <v>7931</v>
      </c>
      <c r="AM227" s="11">
        <v>8078</v>
      </c>
      <c r="AN227" s="11">
        <v>1208</v>
      </c>
      <c r="AO227" s="11">
        <v>1346</v>
      </c>
      <c r="AP227" s="11">
        <v>1131</v>
      </c>
      <c r="AQ227" s="11">
        <v>340</v>
      </c>
      <c r="AR227" s="11">
        <v>1862</v>
      </c>
      <c r="AS227" s="11">
        <v>866</v>
      </c>
      <c r="AT227" s="11">
        <v>355</v>
      </c>
      <c r="AU227" s="11">
        <v>434</v>
      </c>
      <c r="AV227" s="11">
        <v>513</v>
      </c>
      <c r="AW227" s="11">
        <v>1283</v>
      </c>
      <c r="AX227" s="11">
        <v>979</v>
      </c>
      <c r="AY227" s="11">
        <v>10</v>
      </c>
      <c r="AZ227" s="11">
        <v>8</v>
      </c>
      <c r="BA227" s="11">
        <v>8</v>
      </c>
      <c r="BB227" s="11">
        <v>10</v>
      </c>
      <c r="BC227" s="11">
        <v>7</v>
      </c>
      <c r="BD227" s="11">
        <v>8</v>
      </c>
      <c r="BE227" s="11">
        <v>10</v>
      </c>
      <c r="BF227" s="11">
        <v>8</v>
      </c>
      <c r="BG227" s="11">
        <v>8</v>
      </c>
      <c r="BH227" s="11">
        <v>9</v>
      </c>
      <c r="BI227" s="11">
        <v>9</v>
      </c>
      <c r="BJ227" s="11">
        <v>15</v>
      </c>
      <c r="BK227" s="11">
        <v>30</v>
      </c>
      <c r="BL227" s="11">
        <v>38</v>
      </c>
      <c r="BM227" s="11">
        <v>27</v>
      </c>
      <c r="BN227" s="11">
        <v>7</v>
      </c>
      <c r="BO227" s="11">
        <v>6</v>
      </c>
      <c r="BP227" s="11">
        <v>8</v>
      </c>
      <c r="BQ227" s="11">
        <v>4</v>
      </c>
      <c r="BR227" s="11">
        <v>6</v>
      </c>
      <c r="BS227" s="11">
        <v>7</v>
      </c>
      <c r="BT227" s="11">
        <v>5</v>
      </c>
      <c r="BU227" s="11">
        <v>6</v>
      </c>
      <c r="BV227" s="11">
        <v>5</v>
      </c>
      <c r="BW227" s="11">
        <v>6</v>
      </c>
      <c r="BX227" s="11">
        <v>6</v>
      </c>
      <c r="BY227" s="5"/>
      <c r="BZ227" s="5"/>
      <c r="CA227" s="5"/>
      <c r="CB227" s="5"/>
      <c r="CC227" s="5"/>
      <c r="CD227" s="5"/>
      <c r="CE227" s="5"/>
      <c r="CF227" s="5"/>
      <c r="CG227" s="5"/>
      <c r="CH227" s="5"/>
    </row>
    <row r="228" spans="1:86" ht="12.75" x14ac:dyDescent="0.2">
      <c r="A228">
        <v>327</v>
      </c>
      <c r="B228" s="26">
        <v>49276.267361111903</v>
      </c>
      <c r="C228" s="26">
        <v>48741.2027777767</v>
      </c>
      <c r="D228" s="36">
        <v>84951</v>
      </c>
      <c r="E228" s="11">
        <v>1</v>
      </c>
      <c r="F228" s="11">
        <v>35</v>
      </c>
      <c r="G228" s="31">
        <v>68370</v>
      </c>
      <c r="H228" s="11">
        <v>131</v>
      </c>
      <c r="I228" s="11">
        <v>34295</v>
      </c>
      <c r="J228" s="11" t="s">
        <v>155</v>
      </c>
      <c r="K228" s="11" t="s">
        <v>208</v>
      </c>
      <c r="L228" s="11">
        <v>12</v>
      </c>
      <c r="M228" s="11">
        <v>5</v>
      </c>
      <c r="N228" s="11" t="s">
        <v>226</v>
      </c>
      <c r="O228" s="11" t="s">
        <v>798</v>
      </c>
      <c r="P228" s="43">
        <v>85119</v>
      </c>
      <c r="Q228" s="11" t="s">
        <v>227</v>
      </c>
      <c r="R228" s="11" t="s">
        <v>381</v>
      </c>
      <c r="S228" s="11" t="s">
        <v>874</v>
      </c>
      <c r="T228" s="11">
        <v>0</v>
      </c>
      <c r="U228" s="11">
        <v>0</v>
      </c>
      <c r="V228" s="11"/>
      <c r="W228" s="11">
        <v>1</v>
      </c>
      <c r="X228" s="11">
        <v>10</v>
      </c>
      <c r="Y228" s="11">
        <v>10</v>
      </c>
      <c r="Z228" s="11">
        <v>10</v>
      </c>
      <c r="AA228" s="11">
        <v>10</v>
      </c>
      <c r="AB228" s="11">
        <v>10</v>
      </c>
      <c r="AC228" s="11">
        <v>10</v>
      </c>
      <c r="AD228" s="11">
        <v>10</v>
      </c>
      <c r="AE228" s="11">
        <v>10</v>
      </c>
      <c r="AF228" s="11">
        <v>10</v>
      </c>
      <c r="AG228" s="11">
        <v>10</v>
      </c>
      <c r="AH228" s="11">
        <v>10</v>
      </c>
      <c r="AI228" s="11">
        <v>10</v>
      </c>
      <c r="AJ228" s="11">
        <v>10</v>
      </c>
      <c r="AK228" s="11">
        <v>123</v>
      </c>
      <c r="AL228" s="11">
        <v>275</v>
      </c>
      <c r="AM228" s="11">
        <v>199</v>
      </c>
      <c r="AN228" s="11">
        <v>1276</v>
      </c>
      <c r="AO228" s="11">
        <v>808</v>
      </c>
      <c r="AP228" s="11">
        <v>2290</v>
      </c>
      <c r="AQ228" s="11">
        <v>1447</v>
      </c>
      <c r="AR228" s="11">
        <v>3362</v>
      </c>
      <c r="AS228" s="11">
        <v>32251</v>
      </c>
      <c r="AT228" s="11">
        <v>262</v>
      </c>
      <c r="AU228" s="11">
        <v>2645</v>
      </c>
      <c r="AV228" s="11">
        <v>1524</v>
      </c>
      <c r="AW228" s="11">
        <v>2664</v>
      </c>
      <c r="AX228" s="11">
        <v>1489</v>
      </c>
      <c r="AY228" s="11">
        <v>4</v>
      </c>
      <c r="AZ228" s="11">
        <v>4</v>
      </c>
      <c r="BA228" s="11">
        <v>4</v>
      </c>
      <c r="BB228" s="11">
        <v>6</v>
      </c>
      <c r="BC228" s="11">
        <v>4</v>
      </c>
      <c r="BD228" s="11">
        <v>5</v>
      </c>
      <c r="BE228" s="11">
        <v>6</v>
      </c>
      <c r="BF228" s="11">
        <v>5</v>
      </c>
      <c r="BG228" s="11">
        <v>4</v>
      </c>
      <c r="BH228" s="11">
        <v>8</v>
      </c>
      <c r="BI228" s="11">
        <v>7</v>
      </c>
      <c r="BJ228" s="11">
        <v>11</v>
      </c>
      <c r="BK228" s="11">
        <v>17</v>
      </c>
      <c r="BL228" s="11">
        <v>4</v>
      </c>
      <c r="BM228" s="11">
        <v>3</v>
      </c>
      <c r="BN228" s="11">
        <v>5</v>
      </c>
      <c r="BO228" s="11">
        <v>3</v>
      </c>
      <c r="BP228" s="11">
        <v>8</v>
      </c>
      <c r="BQ228" s="11">
        <v>7</v>
      </c>
      <c r="BR228" s="11">
        <v>8</v>
      </c>
      <c r="BS228" s="11">
        <v>3</v>
      </c>
      <c r="BT228" s="11">
        <v>2</v>
      </c>
      <c r="BU228" s="11">
        <v>16</v>
      </c>
      <c r="BV228" s="11">
        <v>5</v>
      </c>
      <c r="BW228" s="11">
        <v>15</v>
      </c>
      <c r="BX228" s="11">
        <v>8</v>
      </c>
      <c r="BY228" s="5"/>
      <c r="BZ228" s="5"/>
      <c r="CA228" s="5"/>
      <c r="CB228" s="5"/>
      <c r="CC228" s="5"/>
      <c r="CD228" s="5"/>
      <c r="CE228" s="5"/>
      <c r="CF228" s="5"/>
      <c r="CG228" s="5"/>
      <c r="CH228" s="5"/>
    </row>
    <row r="229" spans="1:86" ht="12.75" x14ac:dyDescent="0.2">
      <c r="A229">
        <v>328</v>
      </c>
      <c r="B229" s="26">
        <v>49296.335416667498</v>
      </c>
      <c r="C229" s="26">
        <v>48758.920138887799</v>
      </c>
      <c r="D229" s="36">
        <v>423640</v>
      </c>
      <c r="E229" s="11">
        <v>1</v>
      </c>
      <c r="F229" s="11">
        <v>46</v>
      </c>
      <c r="G229" s="31">
        <v>82218</v>
      </c>
      <c r="H229" s="11">
        <v>131</v>
      </c>
      <c r="I229" s="11">
        <v>323978</v>
      </c>
      <c r="J229" s="11" t="s">
        <v>155</v>
      </c>
      <c r="K229" s="11" t="s">
        <v>208</v>
      </c>
      <c r="L229" s="11">
        <v>1</v>
      </c>
      <c r="M229" s="11">
        <v>5</v>
      </c>
      <c r="N229" s="11" t="s">
        <v>449</v>
      </c>
      <c r="O229" s="11" t="s">
        <v>798</v>
      </c>
      <c r="P229" s="43">
        <v>85351</v>
      </c>
      <c r="Q229" s="11" t="s">
        <v>450</v>
      </c>
      <c r="R229" s="11" t="s">
        <v>861</v>
      </c>
      <c r="S229" s="11" t="s">
        <v>869</v>
      </c>
      <c r="T229" s="11">
        <v>0</v>
      </c>
      <c r="U229" s="11">
        <v>0</v>
      </c>
      <c r="V229" s="11"/>
      <c r="W229" s="11">
        <v>0.5</v>
      </c>
      <c r="X229" s="11">
        <v>10</v>
      </c>
      <c r="Y229" s="11">
        <v>10</v>
      </c>
      <c r="Z229" s="11">
        <v>10</v>
      </c>
      <c r="AA229" s="11">
        <v>10</v>
      </c>
      <c r="AB229" s="11">
        <v>10</v>
      </c>
      <c r="AC229" s="11">
        <v>10</v>
      </c>
      <c r="AD229" s="11">
        <v>10</v>
      </c>
      <c r="AE229" s="11">
        <v>10</v>
      </c>
      <c r="AF229" s="11">
        <v>10</v>
      </c>
      <c r="AG229" s="11">
        <v>10</v>
      </c>
      <c r="AH229" s="11">
        <v>10</v>
      </c>
      <c r="AI229" s="11">
        <v>10</v>
      </c>
      <c r="AJ229" s="11">
        <v>10</v>
      </c>
      <c r="AK229" s="11">
        <v>126</v>
      </c>
      <c r="AL229" s="11">
        <v>2174</v>
      </c>
      <c r="AM229" s="11">
        <v>495</v>
      </c>
      <c r="AN229" s="11">
        <v>1597</v>
      </c>
      <c r="AO229" s="11">
        <v>937</v>
      </c>
      <c r="AP229" s="11">
        <v>1123</v>
      </c>
      <c r="AQ229" s="11">
        <v>985</v>
      </c>
      <c r="AR229" s="11">
        <v>45160</v>
      </c>
      <c r="AS229" s="11">
        <v>1081</v>
      </c>
      <c r="AT229" s="11">
        <v>331</v>
      </c>
      <c r="AU229" s="11">
        <v>4655</v>
      </c>
      <c r="AV229" s="11">
        <v>2419</v>
      </c>
      <c r="AW229" s="11">
        <v>1375</v>
      </c>
      <c r="AX229" s="11">
        <v>5979</v>
      </c>
      <c r="AY229" s="11">
        <v>14</v>
      </c>
      <c r="AZ229" s="11">
        <v>15</v>
      </c>
      <c r="BA229" s="11">
        <v>12</v>
      </c>
      <c r="BB229" s="11">
        <v>16</v>
      </c>
      <c r="BC229" s="11">
        <v>11</v>
      </c>
      <c r="BD229" s="11">
        <v>12</v>
      </c>
      <c r="BE229" s="11">
        <v>17</v>
      </c>
      <c r="BF229" s="11">
        <v>15</v>
      </c>
      <c r="BG229" s="11">
        <v>13</v>
      </c>
      <c r="BH229" s="11">
        <v>14</v>
      </c>
      <c r="BI229" s="11">
        <v>17</v>
      </c>
      <c r="BJ229" s="11">
        <v>24</v>
      </c>
      <c r="BK229" s="11">
        <v>27</v>
      </c>
      <c r="BL229" s="11">
        <v>2</v>
      </c>
      <c r="BM229" s="11">
        <v>3</v>
      </c>
      <c r="BN229" s="11">
        <v>2</v>
      </c>
      <c r="BO229" s="11">
        <v>2</v>
      </c>
      <c r="BP229" s="11">
        <v>8</v>
      </c>
      <c r="BQ229" s="11">
        <v>5</v>
      </c>
      <c r="BR229" s="11">
        <v>2</v>
      </c>
      <c r="BS229" s="11">
        <v>4</v>
      </c>
      <c r="BT229" s="11">
        <v>2</v>
      </c>
      <c r="BU229" s="11">
        <v>8</v>
      </c>
      <c r="BV229" s="11">
        <v>2</v>
      </c>
      <c r="BW229" s="11">
        <v>3</v>
      </c>
      <c r="BX229" s="11">
        <v>4</v>
      </c>
      <c r="BY229" s="5"/>
      <c r="BZ229" s="5"/>
      <c r="CA229" s="5"/>
      <c r="CB229" s="5"/>
      <c r="CC229" s="5"/>
      <c r="CD229" s="5"/>
      <c r="CE229" s="5"/>
      <c r="CF229" s="5"/>
      <c r="CG229" s="5"/>
      <c r="CH229" s="5"/>
    </row>
    <row r="230" spans="1:86" ht="12.75" x14ac:dyDescent="0.2">
      <c r="A230">
        <v>329</v>
      </c>
      <c r="B230" s="26">
        <v>49316.403472223101</v>
      </c>
      <c r="C230" s="26">
        <v>48776.637499998898</v>
      </c>
      <c r="D230" s="36">
        <v>255062</v>
      </c>
      <c r="E230" s="11">
        <v>1</v>
      </c>
      <c r="F230" s="11">
        <v>8</v>
      </c>
      <c r="G230" s="31">
        <v>431788</v>
      </c>
      <c r="H230" s="11">
        <v>131</v>
      </c>
      <c r="I230" s="11">
        <v>249306</v>
      </c>
      <c r="J230" s="11" t="s">
        <v>155</v>
      </c>
      <c r="K230" s="11" t="s">
        <v>208</v>
      </c>
      <c r="L230" s="11">
        <v>0</v>
      </c>
      <c r="M230" s="11"/>
      <c r="N230" s="11" t="s">
        <v>243</v>
      </c>
      <c r="O230" s="11" t="s">
        <v>798</v>
      </c>
      <c r="P230" s="43">
        <v>85001</v>
      </c>
      <c r="Q230" s="11" t="s">
        <v>234</v>
      </c>
      <c r="R230" s="11" t="s">
        <v>377</v>
      </c>
      <c r="S230" s="11" t="s">
        <v>874</v>
      </c>
      <c r="T230" s="11">
        <v>0</v>
      </c>
      <c r="U230" s="11">
        <v>0</v>
      </c>
      <c r="V230" s="11"/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232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5"/>
      <c r="BZ230" s="5"/>
      <c r="CA230" s="5"/>
      <c r="CB230" s="5"/>
      <c r="CC230" s="5"/>
      <c r="CD230" s="5"/>
      <c r="CE230" s="5"/>
      <c r="CF230" s="5"/>
      <c r="CG230" s="5"/>
      <c r="CH230" s="5"/>
    </row>
    <row r="231" spans="1:86" ht="12.75" x14ac:dyDescent="0.2">
      <c r="A231">
        <v>330</v>
      </c>
      <c r="B231" s="26">
        <v>49336.471527778602</v>
      </c>
      <c r="C231" s="26">
        <v>48794.354861109998</v>
      </c>
      <c r="D231" s="36">
        <v>330851</v>
      </c>
      <c r="E231" s="11">
        <v>1</v>
      </c>
      <c r="F231" s="11">
        <v>141</v>
      </c>
      <c r="G231" s="31">
        <v>277393</v>
      </c>
      <c r="H231" s="11">
        <v>131</v>
      </c>
      <c r="I231" s="11">
        <v>263696</v>
      </c>
      <c r="J231" s="11" t="s">
        <v>155</v>
      </c>
      <c r="K231" s="11" t="s">
        <v>208</v>
      </c>
      <c r="L231" s="11">
        <v>0</v>
      </c>
      <c r="M231" s="11">
        <v>5</v>
      </c>
      <c r="N231" s="11" t="s">
        <v>243</v>
      </c>
      <c r="O231" s="11" t="s">
        <v>798</v>
      </c>
      <c r="P231" s="43">
        <v>85001</v>
      </c>
      <c r="Q231" s="11" t="s">
        <v>229</v>
      </c>
      <c r="R231" s="11" t="s">
        <v>229</v>
      </c>
      <c r="S231" s="11" t="s">
        <v>874</v>
      </c>
      <c r="T231" s="11">
        <v>0</v>
      </c>
      <c r="U231" s="11">
        <v>0</v>
      </c>
      <c r="V231" s="11"/>
      <c r="W231" s="11">
        <v>1</v>
      </c>
      <c r="X231" s="11">
        <v>10</v>
      </c>
      <c r="Y231" s="11">
        <v>10</v>
      </c>
      <c r="Z231" s="11">
        <v>10</v>
      </c>
      <c r="AA231" s="11">
        <v>10</v>
      </c>
      <c r="AB231" s="11">
        <v>10</v>
      </c>
      <c r="AC231" s="11">
        <v>10</v>
      </c>
      <c r="AD231" s="11">
        <v>10</v>
      </c>
      <c r="AE231" s="11">
        <v>10</v>
      </c>
      <c r="AF231" s="11">
        <v>10</v>
      </c>
      <c r="AG231" s="11">
        <v>10</v>
      </c>
      <c r="AH231" s="11">
        <v>10</v>
      </c>
      <c r="AI231" s="11">
        <v>10</v>
      </c>
      <c r="AJ231" s="11">
        <v>10</v>
      </c>
      <c r="AK231" s="11">
        <v>720</v>
      </c>
      <c r="AL231" s="11">
        <v>15233</v>
      </c>
      <c r="AM231" s="11">
        <v>726</v>
      </c>
      <c r="AN231" s="11">
        <v>849</v>
      </c>
      <c r="AO231" s="11">
        <v>2903</v>
      </c>
      <c r="AP231" s="11">
        <v>3291</v>
      </c>
      <c r="AQ231" s="11">
        <v>1266</v>
      </c>
      <c r="AR231" s="11">
        <v>2795</v>
      </c>
      <c r="AS231" s="11">
        <v>10760</v>
      </c>
      <c r="AT231" s="11">
        <v>4993</v>
      </c>
      <c r="AU231" s="11">
        <v>4312</v>
      </c>
      <c r="AV231" s="11">
        <v>4710</v>
      </c>
      <c r="AW231" s="11">
        <v>3855</v>
      </c>
      <c r="AX231" s="11">
        <v>3740</v>
      </c>
      <c r="AY231" s="11">
        <v>7</v>
      </c>
      <c r="AZ231" s="11">
        <v>9</v>
      </c>
      <c r="BA231" s="11">
        <v>8</v>
      </c>
      <c r="BB231" s="11">
        <v>15</v>
      </c>
      <c r="BC231" s="11">
        <v>10</v>
      </c>
      <c r="BD231" s="11">
        <v>11</v>
      </c>
      <c r="BE231" s="11">
        <v>12</v>
      </c>
      <c r="BF231" s="11">
        <v>8</v>
      </c>
      <c r="BG231" s="11">
        <v>8</v>
      </c>
      <c r="BH231" s="11">
        <v>8</v>
      </c>
      <c r="BI231" s="11">
        <v>9</v>
      </c>
      <c r="BJ231" s="11">
        <v>10</v>
      </c>
      <c r="BK231" s="11">
        <v>22</v>
      </c>
      <c r="BL231" s="11">
        <v>2</v>
      </c>
      <c r="BM231" s="11">
        <v>2</v>
      </c>
      <c r="BN231" s="11">
        <v>2</v>
      </c>
      <c r="BO231" s="11">
        <v>4</v>
      </c>
      <c r="BP231" s="11">
        <v>3</v>
      </c>
      <c r="BQ231" s="11">
        <v>5</v>
      </c>
      <c r="BR231" s="11">
        <v>5</v>
      </c>
      <c r="BS231" s="11">
        <v>18</v>
      </c>
      <c r="BT231" s="11">
        <v>11</v>
      </c>
      <c r="BU231" s="11">
        <v>7</v>
      </c>
      <c r="BV231" s="11">
        <v>13</v>
      </c>
      <c r="BW231" s="11">
        <v>4</v>
      </c>
      <c r="BX231" s="11">
        <v>6</v>
      </c>
      <c r="BY231" s="5"/>
      <c r="BZ231" s="5"/>
      <c r="CA231" s="5"/>
      <c r="CB231" s="5"/>
      <c r="CC231" s="5"/>
      <c r="CD231" s="5"/>
      <c r="CE231" s="5"/>
      <c r="CF231" s="5"/>
      <c r="CG231" s="5"/>
      <c r="CH231" s="5"/>
    </row>
    <row r="232" spans="1:86" ht="12.75" x14ac:dyDescent="0.2">
      <c r="A232">
        <v>331</v>
      </c>
      <c r="B232" s="26">
        <v>49356.539583334197</v>
      </c>
      <c r="C232" s="26">
        <v>48812.072222221097</v>
      </c>
      <c r="D232" s="36">
        <v>354508</v>
      </c>
      <c r="E232" s="11">
        <v>1</v>
      </c>
      <c r="F232" s="11">
        <v>68</v>
      </c>
      <c r="G232" s="31">
        <v>16268</v>
      </c>
      <c r="H232" s="11">
        <v>131</v>
      </c>
      <c r="I232" s="11">
        <v>232720</v>
      </c>
      <c r="J232" s="11" t="s">
        <v>155</v>
      </c>
      <c r="K232" s="11" t="s">
        <v>208</v>
      </c>
      <c r="L232" s="11">
        <v>0</v>
      </c>
      <c r="M232" s="11">
        <v>5</v>
      </c>
      <c r="N232" s="11" t="s">
        <v>282</v>
      </c>
      <c r="O232" s="11" t="s">
        <v>798</v>
      </c>
      <c r="P232" s="43">
        <v>85281</v>
      </c>
      <c r="Q232" s="11" t="s">
        <v>229</v>
      </c>
      <c r="R232" s="11" t="s">
        <v>229</v>
      </c>
      <c r="S232" s="11" t="s">
        <v>874</v>
      </c>
      <c r="T232" s="11">
        <v>0</v>
      </c>
      <c r="U232" s="11">
        <v>0</v>
      </c>
      <c r="V232" s="11"/>
      <c r="W232" s="11">
        <v>1</v>
      </c>
      <c r="X232" s="11">
        <v>10</v>
      </c>
      <c r="Y232" s="11">
        <v>10</v>
      </c>
      <c r="Z232" s="11">
        <v>10</v>
      </c>
      <c r="AA232" s="11">
        <v>10</v>
      </c>
      <c r="AB232" s="11">
        <v>10</v>
      </c>
      <c r="AC232" s="11">
        <v>10</v>
      </c>
      <c r="AD232" s="11">
        <v>10</v>
      </c>
      <c r="AE232" s="11">
        <v>10</v>
      </c>
      <c r="AF232" s="11">
        <v>10</v>
      </c>
      <c r="AG232" s="11">
        <v>10</v>
      </c>
      <c r="AH232" s="11">
        <v>10</v>
      </c>
      <c r="AI232" s="11">
        <v>10</v>
      </c>
      <c r="AJ232" s="11">
        <v>10</v>
      </c>
      <c r="AK232" s="11">
        <v>62</v>
      </c>
      <c r="AL232" s="11">
        <v>7774</v>
      </c>
      <c r="AM232" s="11">
        <v>21409</v>
      </c>
      <c r="AN232" s="11">
        <v>1298</v>
      </c>
      <c r="AO232" s="11">
        <v>1620</v>
      </c>
      <c r="AP232" s="11">
        <v>17407</v>
      </c>
      <c r="AQ232" s="11">
        <v>1374</v>
      </c>
      <c r="AR232" s="11">
        <v>11580</v>
      </c>
      <c r="AS232" s="11">
        <v>22326</v>
      </c>
      <c r="AT232" s="11">
        <v>641</v>
      </c>
      <c r="AU232" s="11">
        <v>1324</v>
      </c>
      <c r="AV232" s="11">
        <v>1930</v>
      </c>
      <c r="AW232" s="11">
        <v>28048</v>
      </c>
      <c r="AX232" s="11">
        <v>4184</v>
      </c>
      <c r="AY232" s="11">
        <v>9</v>
      </c>
      <c r="AZ232" s="11">
        <v>9</v>
      </c>
      <c r="BA232" s="11">
        <v>9</v>
      </c>
      <c r="BB232" s="11">
        <v>11</v>
      </c>
      <c r="BC232" s="11">
        <v>9</v>
      </c>
      <c r="BD232" s="11">
        <v>10</v>
      </c>
      <c r="BE232" s="11">
        <v>11</v>
      </c>
      <c r="BF232" s="11">
        <v>10</v>
      </c>
      <c r="BG232" s="11">
        <v>9</v>
      </c>
      <c r="BH232" s="11">
        <v>10</v>
      </c>
      <c r="BI232" s="11">
        <v>11</v>
      </c>
      <c r="BJ232" s="11">
        <v>19</v>
      </c>
      <c r="BK232" s="11">
        <v>23</v>
      </c>
      <c r="BL232" s="11">
        <v>53</v>
      </c>
      <c r="BM232" s="11">
        <v>41</v>
      </c>
      <c r="BN232" s="11">
        <v>19</v>
      </c>
      <c r="BO232" s="11">
        <v>19</v>
      </c>
      <c r="BP232" s="11">
        <v>61</v>
      </c>
      <c r="BQ232" s="11">
        <v>17</v>
      </c>
      <c r="BR232" s="11">
        <v>9</v>
      </c>
      <c r="BS232" s="11">
        <v>41</v>
      </c>
      <c r="BT232" s="11">
        <v>13</v>
      </c>
      <c r="BU232" s="11">
        <v>10</v>
      </c>
      <c r="BV232" s="11">
        <v>13</v>
      </c>
      <c r="BW232" s="11">
        <v>58</v>
      </c>
      <c r="BX232" s="11">
        <v>20</v>
      </c>
      <c r="BY232" s="5"/>
      <c r="BZ232" s="5"/>
      <c r="CA232" s="5"/>
      <c r="CB232" s="5"/>
      <c r="CC232" s="5"/>
      <c r="CD232" s="5"/>
      <c r="CE232" s="5"/>
      <c r="CF232" s="5"/>
      <c r="CG232" s="5"/>
      <c r="CH232" s="5"/>
    </row>
    <row r="233" spans="1:86" ht="12.75" x14ac:dyDescent="0.2">
      <c r="A233">
        <v>332</v>
      </c>
      <c r="B233" s="26">
        <v>49376.607638889698</v>
      </c>
      <c r="C233" s="26">
        <v>48829.789583332298</v>
      </c>
      <c r="D233" s="36">
        <v>411724</v>
      </c>
      <c r="E233" s="11">
        <v>1</v>
      </c>
      <c r="F233" s="11">
        <v>70</v>
      </c>
      <c r="G233" s="31">
        <v>36402</v>
      </c>
      <c r="H233" s="11">
        <v>131</v>
      </c>
      <c r="I233" s="11">
        <v>338727</v>
      </c>
      <c r="J233" s="11" t="s">
        <v>155</v>
      </c>
      <c r="K233" s="11" t="s">
        <v>208</v>
      </c>
      <c r="L233" s="11">
        <v>0</v>
      </c>
      <c r="M233" s="11">
        <v>4</v>
      </c>
      <c r="N233" s="11" t="s">
        <v>232</v>
      </c>
      <c r="O233" s="11" t="s">
        <v>798</v>
      </c>
      <c r="P233" s="43">
        <v>85233</v>
      </c>
      <c r="Q233" s="11" t="s">
        <v>233</v>
      </c>
      <c r="R233" s="11" t="s">
        <v>381</v>
      </c>
      <c r="S233" s="11" t="s">
        <v>874</v>
      </c>
      <c r="T233" s="11">
        <v>0</v>
      </c>
      <c r="U233" s="11">
        <v>0</v>
      </c>
      <c r="V233" s="11"/>
      <c r="W233" s="11">
        <v>1</v>
      </c>
      <c r="X233" s="11">
        <v>10</v>
      </c>
      <c r="Y233" s="11">
        <v>10</v>
      </c>
      <c r="Z233" s="11">
        <v>10</v>
      </c>
      <c r="AA233" s="11">
        <v>10</v>
      </c>
      <c r="AB233" s="11">
        <v>10</v>
      </c>
      <c r="AC233" s="11">
        <v>10</v>
      </c>
      <c r="AD233" s="11">
        <v>10</v>
      </c>
      <c r="AE233" s="11">
        <v>10</v>
      </c>
      <c r="AF233" s="11">
        <v>10</v>
      </c>
      <c r="AG233" s="11">
        <v>10</v>
      </c>
      <c r="AH233" s="11">
        <v>10</v>
      </c>
      <c r="AI233" s="11">
        <v>10</v>
      </c>
      <c r="AJ233" s="11">
        <v>10</v>
      </c>
      <c r="AK233" s="11">
        <v>1552</v>
      </c>
      <c r="AL233" s="11">
        <v>14545</v>
      </c>
      <c r="AM233" s="11">
        <v>13986</v>
      </c>
      <c r="AN233" s="11">
        <v>1344</v>
      </c>
      <c r="AO233" s="11">
        <v>3008</v>
      </c>
      <c r="AP233" s="11">
        <v>2618</v>
      </c>
      <c r="AQ233" s="11">
        <v>2443</v>
      </c>
      <c r="AR233" s="11">
        <v>2469</v>
      </c>
      <c r="AS233" s="11">
        <v>4358</v>
      </c>
      <c r="AT233" s="11">
        <v>910</v>
      </c>
      <c r="AU233" s="11">
        <v>2105</v>
      </c>
      <c r="AV233" s="11">
        <v>1800</v>
      </c>
      <c r="AW233" s="11">
        <v>4174</v>
      </c>
      <c r="AX233" s="11">
        <v>13059</v>
      </c>
      <c r="AY233" s="11">
        <v>10</v>
      </c>
      <c r="AZ233" s="11">
        <v>9</v>
      </c>
      <c r="BA233" s="11">
        <v>8</v>
      </c>
      <c r="BB233" s="11">
        <v>11</v>
      </c>
      <c r="BC233" s="11">
        <v>8</v>
      </c>
      <c r="BD233" s="11">
        <v>9</v>
      </c>
      <c r="BE233" s="11">
        <v>11</v>
      </c>
      <c r="BF233" s="11">
        <v>10</v>
      </c>
      <c r="BG233" s="11">
        <v>9</v>
      </c>
      <c r="BH233" s="11">
        <v>11</v>
      </c>
      <c r="BI233" s="11">
        <v>11</v>
      </c>
      <c r="BJ233" s="11">
        <v>25</v>
      </c>
      <c r="BK233" s="11">
        <v>27</v>
      </c>
      <c r="BL233" s="11">
        <v>9</v>
      </c>
      <c r="BM233" s="11">
        <v>10</v>
      </c>
      <c r="BN233" s="11">
        <v>7</v>
      </c>
      <c r="BO233" s="11">
        <v>3</v>
      </c>
      <c r="BP233" s="11">
        <v>12</v>
      </c>
      <c r="BQ233" s="11">
        <v>3</v>
      </c>
      <c r="BR233" s="11">
        <v>2</v>
      </c>
      <c r="BS233" s="11">
        <v>10</v>
      </c>
      <c r="BT233" s="11">
        <v>6</v>
      </c>
      <c r="BU233" s="11">
        <v>13</v>
      </c>
      <c r="BV233" s="11">
        <v>4</v>
      </c>
      <c r="BW233" s="11">
        <v>7</v>
      </c>
      <c r="BX233" s="11">
        <v>20</v>
      </c>
      <c r="BY233" s="5"/>
      <c r="BZ233" s="5"/>
      <c r="CA233" s="5"/>
      <c r="CB233" s="5"/>
      <c r="CC233" s="5"/>
      <c r="CD233" s="5"/>
      <c r="CE233" s="5"/>
      <c r="CF233" s="5"/>
      <c r="CG233" s="5"/>
      <c r="CH233" s="5"/>
    </row>
    <row r="234" spans="1:86" ht="12.75" x14ac:dyDescent="0.2">
      <c r="A234">
        <v>333</v>
      </c>
      <c r="B234" s="26">
        <v>49396.675694445301</v>
      </c>
      <c r="C234" s="26">
        <v>48847.506944443398</v>
      </c>
      <c r="D234" s="36">
        <v>330986</v>
      </c>
      <c r="E234" s="11">
        <v>1</v>
      </c>
      <c r="F234" s="11">
        <v>110</v>
      </c>
      <c r="G234" s="31">
        <v>25727</v>
      </c>
      <c r="H234" s="11">
        <v>131</v>
      </c>
      <c r="I234" s="11">
        <v>283305</v>
      </c>
      <c r="J234" s="11" t="s">
        <v>155</v>
      </c>
      <c r="K234" s="11" t="s">
        <v>208</v>
      </c>
      <c r="L234" s="11">
        <v>3</v>
      </c>
      <c r="M234" s="11">
        <v>5</v>
      </c>
      <c r="N234" s="11" t="s">
        <v>243</v>
      </c>
      <c r="O234" s="11" t="s">
        <v>798</v>
      </c>
      <c r="P234" s="43">
        <v>85001</v>
      </c>
      <c r="Q234" s="11" t="s">
        <v>229</v>
      </c>
      <c r="R234" s="11" t="s">
        <v>229</v>
      </c>
      <c r="S234" s="11" t="s">
        <v>874</v>
      </c>
      <c r="T234" s="11">
        <v>0</v>
      </c>
      <c r="U234" s="11">
        <v>0</v>
      </c>
      <c r="V234" s="11"/>
      <c r="W234" s="11">
        <v>1</v>
      </c>
      <c r="X234" s="11">
        <v>10</v>
      </c>
      <c r="Y234" s="11">
        <v>10</v>
      </c>
      <c r="Z234" s="11">
        <v>10</v>
      </c>
      <c r="AA234" s="11">
        <v>10</v>
      </c>
      <c r="AB234" s="11">
        <v>10</v>
      </c>
      <c r="AC234" s="11">
        <v>10</v>
      </c>
      <c r="AD234" s="11">
        <v>10</v>
      </c>
      <c r="AE234" s="11">
        <v>10</v>
      </c>
      <c r="AF234" s="11">
        <v>10</v>
      </c>
      <c r="AG234" s="11">
        <v>10</v>
      </c>
      <c r="AH234" s="11">
        <v>10</v>
      </c>
      <c r="AI234" s="11">
        <v>10</v>
      </c>
      <c r="AJ234" s="11">
        <v>10</v>
      </c>
      <c r="AK234" s="11">
        <v>355</v>
      </c>
      <c r="AL234" s="11">
        <v>559</v>
      </c>
      <c r="AM234" s="11">
        <v>373</v>
      </c>
      <c r="AN234" s="11">
        <v>12964</v>
      </c>
      <c r="AO234" s="11">
        <v>1012</v>
      </c>
      <c r="AP234" s="11">
        <v>1527</v>
      </c>
      <c r="AQ234" s="11">
        <v>10538</v>
      </c>
      <c r="AR234" s="11">
        <v>1689</v>
      </c>
      <c r="AS234" s="11">
        <v>2566</v>
      </c>
      <c r="AT234" s="11">
        <v>279</v>
      </c>
      <c r="AU234" s="11">
        <v>665</v>
      </c>
      <c r="AV234" s="11">
        <v>357</v>
      </c>
      <c r="AW234" s="11">
        <v>14131</v>
      </c>
      <c r="AX234" s="11">
        <v>528</v>
      </c>
      <c r="AY234" s="11">
        <v>9</v>
      </c>
      <c r="AZ234" s="11">
        <v>9</v>
      </c>
      <c r="BA234" s="11">
        <v>10</v>
      </c>
      <c r="BB234" s="11">
        <v>11</v>
      </c>
      <c r="BC234" s="11">
        <v>9</v>
      </c>
      <c r="BD234" s="11">
        <v>8</v>
      </c>
      <c r="BE234" s="11">
        <v>10</v>
      </c>
      <c r="BF234" s="11">
        <v>12</v>
      </c>
      <c r="BG234" s="11">
        <v>12</v>
      </c>
      <c r="BH234" s="11">
        <v>10</v>
      </c>
      <c r="BI234" s="11">
        <v>11</v>
      </c>
      <c r="BJ234" s="11">
        <v>10</v>
      </c>
      <c r="BK234" s="11">
        <v>22</v>
      </c>
      <c r="BL234" s="11">
        <v>10</v>
      </c>
      <c r="BM234" s="11">
        <v>4</v>
      </c>
      <c r="BN234" s="11">
        <v>4</v>
      </c>
      <c r="BO234" s="11">
        <v>4</v>
      </c>
      <c r="BP234" s="11">
        <v>13</v>
      </c>
      <c r="BQ234" s="11">
        <v>106</v>
      </c>
      <c r="BR234" s="11">
        <v>28</v>
      </c>
      <c r="BS234" s="11">
        <v>9</v>
      </c>
      <c r="BT234" s="11">
        <v>4</v>
      </c>
      <c r="BU234" s="11">
        <v>4</v>
      </c>
      <c r="BV234" s="11">
        <v>7</v>
      </c>
      <c r="BW234" s="11">
        <v>32</v>
      </c>
      <c r="BX234" s="11">
        <v>9</v>
      </c>
      <c r="BY234" s="5"/>
      <c r="BZ234" s="5"/>
      <c r="CA234" s="5"/>
      <c r="CB234" s="5"/>
      <c r="CC234" s="5"/>
      <c r="CD234" s="5"/>
      <c r="CE234" s="5"/>
      <c r="CF234" s="5"/>
      <c r="CG234" s="5"/>
      <c r="CH234" s="5"/>
    </row>
    <row r="235" spans="1:86" ht="12.75" x14ac:dyDescent="0.2">
      <c r="A235">
        <v>334</v>
      </c>
      <c r="B235" s="26">
        <v>49416.743750000896</v>
      </c>
      <c r="C235" s="26">
        <v>48865.224305554497</v>
      </c>
      <c r="D235" s="36">
        <v>362789</v>
      </c>
      <c r="E235" s="11">
        <v>1</v>
      </c>
      <c r="F235" s="11">
        <v>150</v>
      </c>
      <c r="G235" s="31">
        <v>103385</v>
      </c>
      <c r="H235" s="11">
        <v>131</v>
      </c>
      <c r="I235" s="11">
        <v>205978</v>
      </c>
      <c r="J235" s="11" t="s">
        <v>155</v>
      </c>
      <c r="K235" s="11" t="s">
        <v>208</v>
      </c>
      <c r="L235" s="11">
        <v>0</v>
      </c>
      <c r="M235" s="11">
        <v>5</v>
      </c>
      <c r="N235" s="11" t="s">
        <v>832</v>
      </c>
      <c r="O235" s="11" t="s">
        <v>798</v>
      </c>
      <c r="P235" s="43">
        <v>86301</v>
      </c>
      <c r="Q235" s="11" t="s">
        <v>522</v>
      </c>
      <c r="R235" s="11" t="s">
        <v>494</v>
      </c>
      <c r="S235" s="11" t="s">
        <v>875</v>
      </c>
      <c r="T235" s="11">
        <v>0</v>
      </c>
      <c r="U235" s="11">
        <v>0</v>
      </c>
      <c r="V235" s="11"/>
      <c r="W235" s="11">
        <v>1</v>
      </c>
      <c r="X235" s="11">
        <v>10</v>
      </c>
      <c r="Y235" s="11">
        <v>10</v>
      </c>
      <c r="Z235" s="11">
        <v>10</v>
      </c>
      <c r="AA235" s="11">
        <v>10</v>
      </c>
      <c r="AB235" s="11">
        <v>10</v>
      </c>
      <c r="AC235" s="11">
        <v>10</v>
      </c>
      <c r="AD235" s="11">
        <v>10</v>
      </c>
      <c r="AE235" s="11">
        <v>10</v>
      </c>
      <c r="AF235" s="11">
        <v>10</v>
      </c>
      <c r="AG235" s="11">
        <v>10</v>
      </c>
      <c r="AH235" s="11">
        <v>10</v>
      </c>
      <c r="AI235" s="11">
        <v>10</v>
      </c>
      <c r="AJ235" s="11">
        <v>10</v>
      </c>
      <c r="AK235" s="11">
        <v>9838</v>
      </c>
      <c r="AL235" s="11">
        <v>14006</v>
      </c>
      <c r="AM235" s="11">
        <v>6950</v>
      </c>
      <c r="AN235" s="11">
        <v>10770</v>
      </c>
      <c r="AO235" s="11">
        <v>5028</v>
      </c>
      <c r="AP235" s="11">
        <v>7350</v>
      </c>
      <c r="AQ235" s="11">
        <v>4388</v>
      </c>
      <c r="AR235" s="11">
        <v>33135</v>
      </c>
      <c r="AS235" s="11">
        <v>5336</v>
      </c>
      <c r="AT235" s="11">
        <v>36374</v>
      </c>
      <c r="AU235" s="11">
        <v>2621</v>
      </c>
      <c r="AV235" s="11">
        <v>1705</v>
      </c>
      <c r="AW235" s="11">
        <v>6300</v>
      </c>
      <c r="AX235" s="11">
        <v>7618</v>
      </c>
      <c r="AY235" s="11">
        <v>10</v>
      </c>
      <c r="AZ235" s="11">
        <v>9</v>
      </c>
      <c r="BA235" s="11">
        <v>8</v>
      </c>
      <c r="BB235" s="11">
        <v>10</v>
      </c>
      <c r="BC235" s="11">
        <v>8</v>
      </c>
      <c r="BD235" s="11">
        <v>9</v>
      </c>
      <c r="BE235" s="11">
        <v>11</v>
      </c>
      <c r="BF235" s="11">
        <v>9</v>
      </c>
      <c r="BG235" s="11">
        <v>8</v>
      </c>
      <c r="BH235" s="11">
        <v>9</v>
      </c>
      <c r="BI235" s="11">
        <v>9</v>
      </c>
      <c r="BJ235" s="11">
        <v>9</v>
      </c>
      <c r="BK235" s="11">
        <v>22</v>
      </c>
      <c r="BL235" s="11">
        <v>5</v>
      </c>
      <c r="BM235" s="11">
        <v>6</v>
      </c>
      <c r="BN235" s="11">
        <v>14</v>
      </c>
      <c r="BO235" s="11">
        <v>4</v>
      </c>
      <c r="BP235" s="11">
        <v>25</v>
      </c>
      <c r="BQ235" s="11">
        <v>32</v>
      </c>
      <c r="BR235" s="11">
        <v>3</v>
      </c>
      <c r="BS235" s="11">
        <v>13</v>
      </c>
      <c r="BT235" s="11">
        <v>4</v>
      </c>
      <c r="BU235" s="11">
        <v>10</v>
      </c>
      <c r="BV235" s="11">
        <v>3</v>
      </c>
      <c r="BW235" s="11">
        <v>21</v>
      </c>
      <c r="BX235" s="11">
        <v>20</v>
      </c>
      <c r="BY235" s="5"/>
      <c r="BZ235" s="5"/>
      <c r="CA235" s="5"/>
      <c r="CB235" s="5"/>
      <c r="CC235" s="5"/>
      <c r="CD235" s="5"/>
      <c r="CE235" s="5"/>
      <c r="CF235" s="5"/>
      <c r="CG235" s="5"/>
      <c r="CH235" s="5"/>
    </row>
    <row r="236" spans="1:86" ht="12.75" x14ac:dyDescent="0.2">
      <c r="A236">
        <v>335</v>
      </c>
      <c r="B236" s="26">
        <v>49436.811805556397</v>
      </c>
      <c r="C236" s="26">
        <v>48882.941666665603</v>
      </c>
      <c r="D236" s="36">
        <v>15267</v>
      </c>
      <c r="E236" s="11">
        <v>1</v>
      </c>
      <c r="F236" s="11">
        <v>20</v>
      </c>
      <c r="G236" s="31">
        <v>2940</v>
      </c>
      <c r="H236" s="11">
        <v>131</v>
      </c>
      <c r="I236" s="11">
        <v>0</v>
      </c>
      <c r="J236" s="11" t="s">
        <v>155</v>
      </c>
      <c r="K236" s="11" t="s">
        <v>208</v>
      </c>
      <c r="L236" s="11">
        <v>0</v>
      </c>
      <c r="M236" s="11">
        <v>4</v>
      </c>
      <c r="N236" s="11" t="s">
        <v>243</v>
      </c>
      <c r="O236" s="11" t="s">
        <v>798</v>
      </c>
      <c r="P236" s="43">
        <v>85001</v>
      </c>
      <c r="Q236" s="11" t="s">
        <v>384</v>
      </c>
      <c r="R236" s="11" t="s">
        <v>864</v>
      </c>
      <c r="S236" s="11" t="s">
        <v>874</v>
      </c>
      <c r="T236" s="11">
        <v>0</v>
      </c>
      <c r="U236" s="11">
        <v>0</v>
      </c>
      <c r="V236" s="11"/>
      <c r="W236" s="11">
        <v>1</v>
      </c>
      <c r="X236" s="11">
        <v>10</v>
      </c>
      <c r="Y236" s="11">
        <v>10</v>
      </c>
      <c r="Z236" s="11">
        <v>10</v>
      </c>
      <c r="AA236" s="11">
        <v>10</v>
      </c>
      <c r="AB236" s="11">
        <v>10</v>
      </c>
      <c r="AC236" s="11">
        <v>10</v>
      </c>
      <c r="AD236" s="11">
        <v>10</v>
      </c>
      <c r="AE236" s="11">
        <v>10</v>
      </c>
      <c r="AF236" s="11">
        <v>10</v>
      </c>
      <c r="AG236" s="11">
        <v>10</v>
      </c>
      <c r="AH236" s="11">
        <v>10</v>
      </c>
      <c r="AI236" s="11">
        <v>10</v>
      </c>
      <c r="AJ236" s="11">
        <v>10</v>
      </c>
      <c r="AK236" s="11">
        <v>172</v>
      </c>
      <c r="AL236" s="11">
        <v>860</v>
      </c>
      <c r="AM236" s="11">
        <v>450</v>
      </c>
      <c r="AN236" s="11">
        <v>3121</v>
      </c>
      <c r="AO236" s="11">
        <v>411</v>
      </c>
      <c r="AP236" s="11">
        <v>1306</v>
      </c>
      <c r="AQ236" s="11">
        <v>535</v>
      </c>
      <c r="AR236" s="11">
        <v>659</v>
      </c>
      <c r="AS236" s="11">
        <v>607</v>
      </c>
      <c r="AT236" s="11">
        <v>260</v>
      </c>
      <c r="AU236" s="11">
        <v>153</v>
      </c>
      <c r="AV236" s="11">
        <v>465</v>
      </c>
      <c r="AW236" s="11">
        <v>4826</v>
      </c>
      <c r="AX236" s="11">
        <v>1403</v>
      </c>
      <c r="AY236" s="11">
        <v>9</v>
      </c>
      <c r="AZ236" s="11">
        <v>9</v>
      </c>
      <c r="BA236" s="11">
        <v>10</v>
      </c>
      <c r="BB236" s="11">
        <v>13</v>
      </c>
      <c r="BC236" s="11">
        <v>9</v>
      </c>
      <c r="BD236" s="11">
        <v>10</v>
      </c>
      <c r="BE236" s="11">
        <v>13</v>
      </c>
      <c r="BF236" s="11">
        <v>11</v>
      </c>
      <c r="BG236" s="11">
        <v>10</v>
      </c>
      <c r="BH236" s="11">
        <v>11</v>
      </c>
      <c r="BI236" s="11">
        <v>12</v>
      </c>
      <c r="BJ236" s="11">
        <v>19</v>
      </c>
      <c r="BK236" s="11">
        <v>24</v>
      </c>
      <c r="BL236" s="11">
        <v>9</v>
      </c>
      <c r="BM236" s="11">
        <v>3</v>
      </c>
      <c r="BN236" s="11">
        <v>2</v>
      </c>
      <c r="BO236" s="11">
        <v>2</v>
      </c>
      <c r="BP236" s="11">
        <v>3</v>
      </c>
      <c r="BQ236" s="11">
        <v>5</v>
      </c>
      <c r="BR236" s="11">
        <v>2</v>
      </c>
      <c r="BS236" s="11">
        <v>2</v>
      </c>
      <c r="BT236" s="11">
        <v>2</v>
      </c>
      <c r="BU236" s="11">
        <v>2</v>
      </c>
      <c r="BV236" s="11">
        <v>3</v>
      </c>
      <c r="BW236" s="11">
        <v>14</v>
      </c>
      <c r="BX236" s="11">
        <v>3</v>
      </c>
      <c r="BY236" s="5"/>
      <c r="BZ236" s="5"/>
      <c r="CA236" s="5"/>
      <c r="CB236" s="5"/>
      <c r="CC236" s="5"/>
      <c r="CD236" s="5"/>
      <c r="CE236" s="5"/>
      <c r="CF236" s="5"/>
      <c r="CG236" s="5"/>
      <c r="CH236" s="5"/>
    </row>
    <row r="237" spans="1:86" ht="12.75" x14ac:dyDescent="0.2">
      <c r="A237">
        <v>336</v>
      </c>
      <c r="B237" s="26">
        <v>49456.879861112</v>
      </c>
      <c r="C237" s="26">
        <v>48900.659027776703</v>
      </c>
      <c r="D237" s="36">
        <v>431827</v>
      </c>
      <c r="E237" s="11">
        <v>1</v>
      </c>
      <c r="F237" s="11">
        <v>72</v>
      </c>
      <c r="G237" s="31">
        <v>98311</v>
      </c>
      <c r="H237" s="11">
        <v>131</v>
      </c>
      <c r="I237" s="11">
        <v>365670</v>
      </c>
      <c r="J237" s="11" t="s">
        <v>155</v>
      </c>
      <c r="K237" s="11" t="s">
        <v>208</v>
      </c>
      <c r="L237" s="11">
        <v>0</v>
      </c>
      <c r="M237" s="11">
        <v>5</v>
      </c>
      <c r="N237" s="11" t="s">
        <v>818</v>
      </c>
      <c r="O237" s="11" t="s">
        <v>799</v>
      </c>
      <c r="P237" s="43">
        <v>75147</v>
      </c>
      <c r="Q237" s="11" t="s">
        <v>236</v>
      </c>
      <c r="R237" s="11" t="s">
        <v>229</v>
      </c>
      <c r="S237" s="11" t="s">
        <v>874</v>
      </c>
      <c r="T237" s="11">
        <v>0</v>
      </c>
      <c r="U237" s="11">
        <v>0</v>
      </c>
      <c r="V237" s="11"/>
      <c r="W237" s="11">
        <v>1</v>
      </c>
      <c r="X237" s="11">
        <v>10</v>
      </c>
      <c r="Y237" s="11">
        <v>10</v>
      </c>
      <c r="Z237" s="11">
        <v>10</v>
      </c>
      <c r="AA237" s="11">
        <v>10</v>
      </c>
      <c r="AB237" s="11">
        <v>10</v>
      </c>
      <c r="AC237" s="11">
        <v>10</v>
      </c>
      <c r="AD237" s="11">
        <v>10</v>
      </c>
      <c r="AE237" s="11">
        <v>10</v>
      </c>
      <c r="AF237" s="11">
        <v>10</v>
      </c>
      <c r="AG237" s="11">
        <v>10</v>
      </c>
      <c r="AH237" s="11">
        <v>10</v>
      </c>
      <c r="AI237" s="11">
        <v>10</v>
      </c>
      <c r="AJ237" s="11">
        <v>10</v>
      </c>
      <c r="AK237" s="11">
        <v>346</v>
      </c>
      <c r="AL237" s="11">
        <v>2663</v>
      </c>
      <c r="AM237" s="11">
        <v>538</v>
      </c>
      <c r="AN237" s="11">
        <v>8720</v>
      </c>
      <c r="AO237" s="11">
        <v>1327</v>
      </c>
      <c r="AP237" s="11">
        <v>3339</v>
      </c>
      <c r="AQ237" s="11">
        <v>973</v>
      </c>
      <c r="AR237" s="11">
        <v>12463</v>
      </c>
      <c r="AS237" s="11">
        <v>9377</v>
      </c>
      <c r="AT237" s="11">
        <v>5064</v>
      </c>
      <c r="AU237" s="11">
        <v>3713</v>
      </c>
      <c r="AV237" s="11">
        <v>3000</v>
      </c>
      <c r="AW237" s="11">
        <v>7365</v>
      </c>
      <c r="AX237" s="11">
        <v>6888</v>
      </c>
      <c r="AY237" s="11">
        <v>8</v>
      </c>
      <c r="AZ237" s="11">
        <v>8</v>
      </c>
      <c r="BA237" s="11">
        <v>7</v>
      </c>
      <c r="BB237" s="11">
        <v>10</v>
      </c>
      <c r="BC237" s="11">
        <v>7</v>
      </c>
      <c r="BD237" s="11">
        <v>7</v>
      </c>
      <c r="BE237" s="11">
        <v>11</v>
      </c>
      <c r="BF237" s="11">
        <v>9</v>
      </c>
      <c r="BG237" s="11">
        <v>8</v>
      </c>
      <c r="BH237" s="11">
        <v>10</v>
      </c>
      <c r="BI237" s="11">
        <v>8</v>
      </c>
      <c r="BJ237" s="11">
        <v>14</v>
      </c>
      <c r="BK237" s="11">
        <v>23</v>
      </c>
      <c r="BL237" s="11">
        <v>7</v>
      </c>
      <c r="BM237" s="11">
        <v>5</v>
      </c>
      <c r="BN237" s="11">
        <v>4</v>
      </c>
      <c r="BO237" s="11">
        <v>4</v>
      </c>
      <c r="BP237" s="11">
        <v>5</v>
      </c>
      <c r="BQ237" s="11">
        <v>3</v>
      </c>
      <c r="BR237" s="11">
        <v>2</v>
      </c>
      <c r="BS237" s="11">
        <v>2</v>
      </c>
      <c r="BT237" s="11">
        <v>11</v>
      </c>
      <c r="BU237" s="11">
        <v>5</v>
      </c>
      <c r="BV237" s="11">
        <v>4</v>
      </c>
      <c r="BW237" s="11">
        <v>11</v>
      </c>
      <c r="BX237" s="11">
        <v>2</v>
      </c>
      <c r="BY237" s="5"/>
      <c r="BZ237" s="5"/>
      <c r="CA237" s="5"/>
      <c r="CB237" s="5"/>
      <c r="CC237" s="5"/>
      <c r="CD237" s="5"/>
      <c r="CE237" s="5"/>
      <c r="CF237" s="5"/>
      <c r="CG237" s="5"/>
      <c r="CH237" s="5"/>
    </row>
    <row r="238" spans="1:86" ht="12.75" x14ac:dyDescent="0.2">
      <c r="A238">
        <v>337</v>
      </c>
      <c r="B238" s="26">
        <v>49476.947916667501</v>
      </c>
      <c r="C238" s="26">
        <v>48918.376388887802</v>
      </c>
      <c r="D238" s="36">
        <v>244298</v>
      </c>
      <c r="E238" s="11">
        <v>1</v>
      </c>
      <c r="F238" s="11">
        <v>45</v>
      </c>
      <c r="G238" s="31">
        <v>213504</v>
      </c>
      <c r="H238" s="11">
        <v>131</v>
      </c>
      <c r="I238" s="11">
        <v>168264</v>
      </c>
      <c r="J238" s="11" t="s">
        <v>155</v>
      </c>
      <c r="K238" s="11" t="s">
        <v>208</v>
      </c>
      <c r="L238" s="11">
        <v>0</v>
      </c>
      <c r="M238" s="11">
        <v>4</v>
      </c>
      <c r="N238" s="11" t="s">
        <v>243</v>
      </c>
      <c r="O238" s="11" t="s">
        <v>798</v>
      </c>
      <c r="P238" s="43">
        <v>85001</v>
      </c>
      <c r="Q238" s="11" t="s">
        <v>236</v>
      </c>
      <c r="R238" s="11" t="s">
        <v>229</v>
      </c>
      <c r="S238" s="11" t="s">
        <v>874</v>
      </c>
      <c r="T238" s="11">
        <v>0</v>
      </c>
      <c r="U238" s="11">
        <v>0</v>
      </c>
      <c r="V238" s="11"/>
      <c r="W238" s="11">
        <v>1</v>
      </c>
      <c r="X238" s="11">
        <v>10</v>
      </c>
      <c r="Y238" s="11">
        <v>10</v>
      </c>
      <c r="Z238" s="11">
        <v>10</v>
      </c>
      <c r="AA238" s="11">
        <v>10</v>
      </c>
      <c r="AB238" s="11">
        <v>10</v>
      </c>
      <c r="AC238" s="11">
        <v>10</v>
      </c>
      <c r="AD238" s="11">
        <v>10</v>
      </c>
      <c r="AE238" s="11">
        <v>10</v>
      </c>
      <c r="AF238" s="11">
        <v>10</v>
      </c>
      <c r="AG238" s="11">
        <v>10</v>
      </c>
      <c r="AH238" s="11">
        <v>10</v>
      </c>
      <c r="AI238" s="11">
        <v>10</v>
      </c>
      <c r="AJ238" s="11">
        <v>10</v>
      </c>
      <c r="AK238" s="11">
        <v>1015</v>
      </c>
      <c r="AL238" s="11">
        <v>1279</v>
      </c>
      <c r="AM238" s="11">
        <v>817</v>
      </c>
      <c r="AN238" s="11">
        <v>363</v>
      </c>
      <c r="AO238" s="11">
        <v>1047</v>
      </c>
      <c r="AP238" s="11">
        <v>904</v>
      </c>
      <c r="AQ238" s="11">
        <v>8143</v>
      </c>
      <c r="AR238" s="11">
        <v>15987</v>
      </c>
      <c r="AS238" s="11">
        <v>1245</v>
      </c>
      <c r="AT238" s="11">
        <v>509</v>
      </c>
      <c r="AU238" s="11">
        <v>692</v>
      </c>
      <c r="AV238" s="11">
        <v>1735</v>
      </c>
      <c r="AW238" s="11">
        <v>26238</v>
      </c>
      <c r="AX238" s="11">
        <v>3928</v>
      </c>
      <c r="AY238" s="11">
        <v>7</v>
      </c>
      <c r="AZ238" s="11">
        <v>5</v>
      </c>
      <c r="BA238" s="11">
        <v>3</v>
      </c>
      <c r="BB238" s="11">
        <v>4</v>
      </c>
      <c r="BC238" s="11">
        <v>3</v>
      </c>
      <c r="BD238" s="11">
        <v>4</v>
      </c>
      <c r="BE238" s="11">
        <v>8</v>
      </c>
      <c r="BF238" s="11">
        <v>5</v>
      </c>
      <c r="BG238" s="11">
        <v>3</v>
      </c>
      <c r="BH238" s="11">
        <v>3</v>
      </c>
      <c r="BI238" s="11">
        <v>4</v>
      </c>
      <c r="BJ238" s="11">
        <v>7</v>
      </c>
      <c r="BK238" s="11">
        <v>24</v>
      </c>
      <c r="BL238" s="11">
        <v>3</v>
      </c>
      <c r="BM238" s="11">
        <v>4</v>
      </c>
      <c r="BN238" s="11">
        <v>2</v>
      </c>
      <c r="BO238" s="11">
        <v>4</v>
      </c>
      <c r="BP238" s="11">
        <v>3</v>
      </c>
      <c r="BQ238" s="11">
        <v>3</v>
      </c>
      <c r="BR238" s="11">
        <v>5</v>
      </c>
      <c r="BS238" s="11">
        <v>4</v>
      </c>
      <c r="BT238" s="11">
        <v>2</v>
      </c>
      <c r="BU238" s="11">
        <v>9</v>
      </c>
      <c r="BV238" s="11">
        <v>4</v>
      </c>
      <c r="BW238" s="11">
        <v>18</v>
      </c>
      <c r="BX238" s="11">
        <v>4</v>
      </c>
      <c r="BY238" s="5"/>
      <c r="BZ238" s="5"/>
      <c r="CA238" s="5"/>
      <c r="CB238" s="5"/>
      <c r="CC238" s="5"/>
      <c r="CD238" s="5"/>
      <c r="CE238" s="5"/>
      <c r="CF238" s="5"/>
      <c r="CG238" s="5"/>
      <c r="CH238" s="5"/>
    </row>
    <row r="239" spans="1:86" ht="12.75" x14ac:dyDescent="0.2">
      <c r="A239">
        <v>338</v>
      </c>
      <c r="B239" s="26">
        <v>49497.015972223096</v>
      </c>
      <c r="C239" s="26">
        <v>48936.093749998901</v>
      </c>
      <c r="D239" s="36">
        <v>374038</v>
      </c>
      <c r="E239" s="11">
        <v>1</v>
      </c>
      <c r="F239" s="11">
        <v>192</v>
      </c>
      <c r="G239" s="31">
        <v>107117</v>
      </c>
      <c r="H239" s="11">
        <v>131</v>
      </c>
      <c r="I239" s="11">
        <v>219024</v>
      </c>
      <c r="J239" s="11" t="s">
        <v>155</v>
      </c>
      <c r="K239" s="11" t="s">
        <v>208</v>
      </c>
      <c r="L239" s="11">
        <v>0</v>
      </c>
      <c r="M239" s="11"/>
      <c r="N239" s="11" t="s">
        <v>445</v>
      </c>
      <c r="O239" s="11" t="s">
        <v>807</v>
      </c>
      <c r="P239" s="43">
        <v>50701</v>
      </c>
      <c r="Q239" s="11" t="s">
        <v>233</v>
      </c>
      <c r="R239" s="11" t="s">
        <v>381</v>
      </c>
      <c r="S239" s="11" t="s">
        <v>874</v>
      </c>
      <c r="T239" s="11">
        <v>0</v>
      </c>
      <c r="U239" s="11">
        <v>0</v>
      </c>
      <c r="V239" s="11"/>
      <c r="W239" s="11">
        <v>0.5</v>
      </c>
      <c r="X239" s="11">
        <v>10</v>
      </c>
      <c r="Y239" s="11">
        <v>10</v>
      </c>
      <c r="Z239" s="11">
        <v>10</v>
      </c>
      <c r="AA239" s="11">
        <v>10</v>
      </c>
      <c r="AB239" s="11">
        <v>10</v>
      </c>
      <c r="AC239" s="11">
        <v>10</v>
      </c>
      <c r="AD239" s="11">
        <v>10</v>
      </c>
      <c r="AE239" s="11">
        <v>10</v>
      </c>
      <c r="AF239" s="11">
        <v>10</v>
      </c>
      <c r="AG239" s="11">
        <v>10</v>
      </c>
      <c r="AH239" s="11">
        <v>10</v>
      </c>
      <c r="AI239" s="11">
        <v>10</v>
      </c>
      <c r="AJ239" s="11">
        <v>10</v>
      </c>
      <c r="AK239" s="11">
        <v>490</v>
      </c>
      <c r="AL239" s="11">
        <v>8705</v>
      </c>
      <c r="AM239" s="11">
        <v>2891</v>
      </c>
      <c r="AN239" s="11">
        <v>8007</v>
      </c>
      <c r="AO239" s="11">
        <v>29372</v>
      </c>
      <c r="AP239" s="11">
        <v>2328</v>
      </c>
      <c r="AQ239" s="11">
        <v>10563</v>
      </c>
      <c r="AR239" s="11">
        <v>6009</v>
      </c>
      <c r="AS239" s="11">
        <v>1486</v>
      </c>
      <c r="AT239" s="11">
        <v>2372</v>
      </c>
      <c r="AU239" s="11">
        <v>3371</v>
      </c>
      <c r="AV239" s="11">
        <v>2159</v>
      </c>
      <c r="AW239" s="11">
        <v>14748</v>
      </c>
      <c r="AX239" s="11">
        <v>49374</v>
      </c>
      <c r="AY239" s="11">
        <v>11</v>
      </c>
      <c r="AZ239" s="11">
        <v>11</v>
      </c>
      <c r="BA239" s="11">
        <v>9</v>
      </c>
      <c r="BB239" s="11">
        <v>14</v>
      </c>
      <c r="BC239" s="11">
        <v>10</v>
      </c>
      <c r="BD239" s="11">
        <v>11</v>
      </c>
      <c r="BE239" s="11">
        <v>11</v>
      </c>
      <c r="BF239" s="11">
        <v>14</v>
      </c>
      <c r="BG239" s="11">
        <v>13</v>
      </c>
      <c r="BH239" s="11">
        <v>14</v>
      </c>
      <c r="BI239" s="11">
        <v>17</v>
      </c>
      <c r="BJ239" s="11">
        <v>22</v>
      </c>
      <c r="BK239" s="11">
        <v>28</v>
      </c>
      <c r="BL239" s="11">
        <v>37</v>
      </c>
      <c r="BM239" s="11">
        <v>5</v>
      </c>
      <c r="BN239" s="11">
        <v>10</v>
      </c>
      <c r="BO239" s="11">
        <v>4</v>
      </c>
      <c r="BP239" s="11">
        <v>5</v>
      </c>
      <c r="BQ239" s="11">
        <v>14</v>
      </c>
      <c r="BR239" s="11">
        <v>12</v>
      </c>
      <c r="BS239" s="11">
        <v>6</v>
      </c>
      <c r="BT239" s="11">
        <v>11</v>
      </c>
      <c r="BU239" s="11">
        <v>4</v>
      </c>
      <c r="BV239" s="11">
        <v>14</v>
      </c>
      <c r="BW239" s="11">
        <v>4</v>
      </c>
      <c r="BX239" s="11">
        <v>17</v>
      </c>
      <c r="BY239" s="5"/>
      <c r="BZ239" s="5"/>
      <c r="CA239" s="5"/>
      <c r="CB239" s="5"/>
      <c r="CC239" s="5"/>
      <c r="CD239" s="5"/>
      <c r="CE239" s="5"/>
      <c r="CF239" s="5"/>
      <c r="CG239" s="5"/>
      <c r="CH239" s="5"/>
    </row>
    <row r="240" spans="1:86" ht="12.75" x14ac:dyDescent="0.2">
      <c r="A240">
        <v>339</v>
      </c>
      <c r="B240" s="26">
        <v>49517.084027778699</v>
      </c>
      <c r="C240" s="26">
        <v>48953.811111110001</v>
      </c>
      <c r="D240" s="36">
        <v>425527</v>
      </c>
      <c r="E240" s="11">
        <v>1</v>
      </c>
      <c r="F240" s="11">
        <v>146</v>
      </c>
      <c r="G240" s="31">
        <v>16220</v>
      </c>
      <c r="H240" s="11">
        <v>131</v>
      </c>
      <c r="I240" s="11">
        <v>402114</v>
      </c>
      <c r="J240" s="11" t="s">
        <v>155</v>
      </c>
      <c r="K240" s="11" t="s">
        <v>208</v>
      </c>
      <c r="L240" s="11">
        <v>0</v>
      </c>
      <c r="M240" s="11">
        <v>3</v>
      </c>
      <c r="N240" s="11" t="s">
        <v>243</v>
      </c>
      <c r="O240" s="11" t="s">
        <v>798</v>
      </c>
      <c r="P240" s="43">
        <v>85001</v>
      </c>
      <c r="Q240" s="11" t="s">
        <v>372</v>
      </c>
      <c r="R240" s="11" t="s">
        <v>372</v>
      </c>
      <c r="S240" s="11" t="s">
        <v>869</v>
      </c>
      <c r="T240" s="11">
        <v>0</v>
      </c>
      <c r="U240" s="11">
        <v>0</v>
      </c>
      <c r="V240" s="11"/>
      <c r="W240" s="11">
        <v>1</v>
      </c>
      <c r="X240" s="11">
        <v>10</v>
      </c>
      <c r="Y240" s="11">
        <v>10</v>
      </c>
      <c r="Z240" s="11">
        <v>10</v>
      </c>
      <c r="AA240" s="11">
        <v>10</v>
      </c>
      <c r="AB240" s="11">
        <v>10</v>
      </c>
      <c r="AC240" s="11">
        <v>10</v>
      </c>
      <c r="AD240" s="11">
        <v>10</v>
      </c>
      <c r="AE240" s="11">
        <v>10</v>
      </c>
      <c r="AF240" s="11">
        <v>10</v>
      </c>
      <c r="AG240" s="11">
        <v>10</v>
      </c>
      <c r="AH240" s="11">
        <v>10</v>
      </c>
      <c r="AI240" s="11">
        <v>10</v>
      </c>
      <c r="AJ240" s="11">
        <v>10</v>
      </c>
      <c r="AK240" s="11">
        <v>130</v>
      </c>
      <c r="AL240" s="11">
        <v>859</v>
      </c>
      <c r="AM240" s="11">
        <v>618</v>
      </c>
      <c r="AN240" s="11">
        <v>1063</v>
      </c>
      <c r="AO240" s="11">
        <v>585</v>
      </c>
      <c r="AP240" s="11">
        <v>2549</v>
      </c>
      <c r="AQ240" s="11">
        <v>437</v>
      </c>
      <c r="AR240" s="11">
        <v>2465</v>
      </c>
      <c r="AS240" s="11">
        <v>1542</v>
      </c>
      <c r="AT240" s="11">
        <v>355</v>
      </c>
      <c r="AU240" s="11">
        <v>474</v>
      </c>
      <c r="AV240" s="11">
        <v>6836</v>
      </c>
      <c r="AW240" s="11">
        <v>2111</v>
      </c>
      <c r="AX240" s="11">
        <v>3142</v>
      </c>
      <c r="AY240" s="11">
        <v>13</v>
      </c>
      <c r="AZ240" s="11">
        <v>12</v>
      </c>
      <c r="BA240" s="11">
        <v>12</v>
      </c>
      <c r="BB240" s="11">
        <v>14</v>
      </c>
      <c r="BC240" s="11">
        <v>13</v>
      </c>
      <c r="BD240" s="11">
        <v>12</v>
      </c>
      <c r="BE240" s="11">
        <v>12</v>
      </c>
      <c r="BF240" s="11">
        <v>14</v>
      </c>
      <c r="BG240" s="11">
        <v>12</v>
      </c>
      <c r="BH240" s="11">
        <v>12</v>
      </c>
      <c r="BI240" s="11">
        <v>14</v>
      </c>
      <c r="BJ240" s="11">
        <v>21</v>
      </c>
      <c r="BK240" s="11">
        <v>25</v>
      </c>
      <c r="BL240" s="11">
        <v>6</v>
      </c>
      <c r="BM240" s="11">
        <v>3</v>
      </c>
      <c r="BN240" s="11">
        <v>2</v>
      </c>
      <c r="BO240" s="11">
        <v>3</v>
      </c>
      <c r="BP240" s="11">
        <v>8</v>
      </c>
      <c r="BQ240" s="11">
        <v>6</v>
      </c>
      <c r="BR240" s="11">
        <v>8</v>
      </c>
      <c r="BS240" s="11">
        <v>9</v>
      </c>
      <c r="BT240" s="11">
        <v>2</v>
      </c>
      <c r="BU240" s="11">
        <v>4</v>
      </c>
      <c r="BV240" s="11">
        <v>22</v>
      </c>
      <c r="BW240" s="11">
        <v>2</v>
      </c>
      <c r="BX240" s="11">
        <v>4</v>
      </c>
      <c r="BY240" s="5"/>
      <c r="BZ240" s="5"/>
      <c r="CA240" s="5"/>
      <c r="CB240" s="5"/>
      <c r="CC240" s="5"/>
      <c r="CD240" s="5"/>
      <c r="CE240" s="5"/>
      <c r="CF240" s="5"/>
      <c r="CG240" s="5"/>
      <c r="CH240" s="5"/>
    </row>
    <row r="241" spans="1:86" ht="12.75" x14ac:dyDescent="0.2">
      <c r="A241">
        <v>340</v>
      </c>
      <c r="B241" s="26">
        <v>49537.1520833342</v>
      </c>
      <c r="C241" s="26">
        <v>48971.5284722211</v>
      </c>
      <c r="D241" s="36">
        <v>336194</v>
      </c>
      <c r="E241" s="11">
        <v>1</v>
      </c>
      <c r="F241" s="11">
        <v>6</v>
      </c>
      <c r="G241" s="31">
        <v>792</v>
      </c>
      <c r="H241" s="11">
        <v>131</v>
      </c>
      <c r="I241" s="11">
        <v>311521</v>
      </c>
      <c r="J241" s="11" t="s">
        <v>155</v>
      </c>
      <c r="K241" s="11" t="s">
        <v>208</v>
      </c>
      <c r="L241" s="11">
        <v>1</v>
      </c>
      <c r="M241" s="11">
        <v>4</v>
      </c>
      <c r="N241" s="11" t="s">
        <v>613</v>
      </c>
      <c r="O241" s="11" t="s">
        <v>798</v>
      </c>
      <c r="P241" s="43">
        <v>85301</v>
      </c>
      <c r="Q241" s="11" t="s">
        <v>229</v>
      </c>
      <c r="R241" s="11" t="s">
        <v>229</v>
      </c>
      <c r="S241" s="11" t="s">
        <v>874</v>
      </c>
      <c r="T241" s="11">
        <v>0</v>
      </c>
      <c r="U241" s="11">
        <v>0</v>
      </c>
      <c r="V241" s="11"/>
      <c r="W241" s="11">
        <v>1</v>
      </c>
      <c r="X241" s="11">
        <v>10</v>
      </c>
      <c r="Y241" s="11">
        <v>10</v>
      </c>
      <c r="Z241" s="11">
        <v>10</v>
      </c>
      <c r="AA241" s="11">
        <v>10</v>
      </c>
      <c r="AB241" s="11">
        <v>10</v>
      </c>
      <c r="AC241" s="11">
        <v>10</v>
      </c>
      <c r="AD241" s="11">
        <v>10</v>
      </c>
      <c r="AE241" s="11">
        <v>10</v>
      </c>
      <c r="AF241" s="11">
        <v>10</v>
      </c>
      <c r="AG241" s="11">
        <v>10</v>
      </c>
      <c r="AH241" s="11">
        <v>10</v>
      </c>
      <c r="AI241" s="11">
        <v>10</v>
      </c>
      <c r="AJ241" s="11">
        <v>10</v>
      </c>
      <c r="AK241" s="11">
        <v>2570</v>
      </c>
      <c r="AL241" s="11">
        <v>1519</v>
      </c>
      <c r="AM241" s="11">
        <v>1399</v>
      </c>
      <c r="AN241" s="11">
        <v>1499</v>
      </c>
      <c r="AO241" s="11">
        <v>981</v>
      </c>
      <c r="AP241" s="11">
        <v>1093</v>
      </c>
      <c r="AQ241" s="11">
        <v>634</v>
      </c>
      <c r="AR241" s="11">
        <v>5080</v>
      </c>
      <c r="AS241" s="11">
        <v>1719</v>
      </c>
      <c r="AT241" s="11">
        <v>458</v>
      </c>
      <c r="AU241" s="11">
        <v>434</v>
      </c>
      <c r="AV241" s="11">
        <v>1063</v>
      </c>
      <c r="AW241" s="11">
        <v>2758</v>
      </c>
      <c r="AX241" s="11">
        <v>2878</v>
      </c>
      <c r="AY241" s="11">
        <v>5</v>
      </c>
      <c r="AZ241" s="11">
        <v>5</v>
      </c>
      <c r="BA241" s="11">
        <v>3</v>
      </c>
      <c r="BB241" s="11">
        <v>6</v>
      </c>
      <c r="BC241" s="11">
        <v>4</v>
      </c>
      <c r="BD241" s="11">
        <v>5</v>
      </c>
      <c r="BE241" s="11">
        <v>7</v>
      </c>
      <c r="BF241" s="11">
        <v>6</v>
      </c>
      <c r="BG241" s="11">
        <v>5</v>
      </c>
      <c r="BH241" s="11">
        <v>5</v>
      </c>
      <c r="BI241" s="11">
        <v>6</v>
      </c>
      <c r="BJ241" s="11">
        <v>11</v>
      </c>
      <c r="BK241" s="11">
        <v>19</v>
      </c>
      <c r="BL241" s="11">
        <v>6</v>
      </c>
      <c r="BM241" s="11">
        <v>4</v>
      </c>
      <c r="BN241" s="11">
        <v>2</v>
      </c>
      <c r="BO241" s="11">
        <v>3</v>
      </c>
      <c r="BP241" s="11">
        <v>5</v>
      </c>
      <c r="BQ241" s="11">
        <v>2</v>
      </c>
      <c r="BR241" s="11">
        <v>4</v>
      </c>
      <c r="BS241" s="11">
        <v>2</v>
      </c>
      <c r="BT241" s="11">
        <v>2</v>
      </c>
      <c r="BU241" s="11">
        <v>3</v>
      </c>
      <c r="BV241" s="11">
        <v>3</v>
      </c>
      <c r="BW241" s="11">
        <v>5</v>
      </c>
      <c r="BX241" s="11">
        <v>4</v>
      </c>
      <c r="BY241" s="5"/>
      <c r="BZ241" s="5"/>
      <c r="CA241" s="5"/>
      <c r="CB241" s="5"/>
      <c r="CC241" s="5"/>
      <c r="CD241" s="5"/>
      <c r="CE241" s="5"/>
      <c r="CF241" s="5"/>
      <c r="CG241" s="5"/>
      <c r="CH241" s="5"/>
    </row>
    <row r="242" spans="1:86" ht="12.75" x14ac:dyDescent="0.2">
      <c r="A242">
        <v>341</v>
      </c>
      <c r="B242" s="26">
        <v>49557.220138889803</v>
      </c>
      <c r="C242" s="26">
        <v>48989.245833332199</v>
      </c>
      <c r="D242" s="36">
        <v>431917</v>
      </c>
      <c r="E242" s="11">
        <v>1</v>
      </c>
      <c r="F242" s="11">
        <v>127</v>
      </c>
      <c r="G242" s="31">
        <v>369207</v>
      </c>
      <c r="H242" s="11">
        <v>131</v>
      </c>
      <c r="I242" s="11">
        <v>208411</v>
      </c>
      <c r="J242" s="11" t="s">
        <v>155</v>
      </c>
      <c r="K242" s="11" t="s">
        <v>208</v>
      </c>
      <c r="L242" s="11">
        <v>0</v>
      </c>
      <c r="M242" s="11">
        <v>1</v>
      </c>
      <c r="N242" s="11" t="s">
        <v>446</v>
      </c>
      <c r="O242" s="11" t="s">
        <v>798</v>
      </c>
      <c r="P242" s="43">
        <v>85128</v>
      </c>
      <c r="Q242" s="11" t="s">
        <v>231</v>
      </c>
      <c r="R242" s="11" t="s">
        <v>231</v>
      </c>
      <c r="S242" s="11" t="s">
        <v>874</v>
      </c>
      <c r="T242" s="11">
        <v>0</v>
      </c>
      <c r="U242" s="11">
        <v>0</v>
      </c>
      <c r="V242" s="11"/>
      <c r="W242" s="11">
        <v>1</v>
      </c>
      <c r="X242" s="11">
        <v>10</v>
      </c>
      <c r="Y242" s="11">
        <v>10</v>
      </c>
      <c r="Z242" s="11">
        <v>10</v>
      </c>
      <c r="AA242" s="11">
        <v>10</v>
      </c>
      <c r="AB242" s="11">
        <v>10</v>
      </c>
      <c r="AC242" s="11">
        <v>10</v>
      </c>
      <c r="AD242" s="11">
        <v>0</v>
      </c>
      <c r="AE242" s="11">
        <v>10</v>
      </c>
      <c r="AF242" s="11">
        <v>10</v>
      </c>
      <c r="AG242" s="11">
        <v>10</v>
      </c>
      <c r="AH242" s="11">
        <v>10</v>
      </c>
      <c r="AI242" s="11">
        <v>10</v>
      </c>
      <c r="AJ242" s="11">
        <v>0</v>
      </c>
      <c r="AK242" s="11">
        <v>1084</v>
      </c>
      <c r="AL242" s="11">
        <v>2040</v>
      </c>
      <c r="AM242" s="11">
        <v>664</v>
      </c>
      <c r="AN242" s="11">
        <v>25555</v>
      </c>
      <c r="AO242" s="11">
        <v>41738</v>
      </c>
      <c r="AP242" s="11">
        <v>3890</v>
      </c>
      <c r="AQ242" s="11">
        <v>88741</v>
      </c>
      <c r="AR242" s="11">
        <v>4724</v>
      </c>
      <c r="AS242" s="11">
        <v>301</v>
      </c>
      <c r="AT242" s="11">
        <v>2231</v>
      </c>
      <c r="AU242" s="11">
        <v>9229</v>
      </c>
      <c r="AV242" s="11">
        <v>1049</v>
      </c>
      <c r="AW242" s="11">
        <v>4017</v>
      </c>
      <c r="AX242" s="11">
        <v>12945</v>
      </c>
      <c r="AY242" s="11">
        <v>5</v>
      </c>
      <c r="AZ242" s="11">
        <v>5</v>
      </c>
      <c r="BA242" s="11">
        <v>5</v>
      </c>
      <c r="BB242" s="11">
        <v>5</v>
      </c>
      <c r="BC242" s="11">
        <v>4</v>
      </c>
      <c r="BD242" s="11">
        <v>5</v>
      </c>
      <c r="BE242" s="11">
        <v>5</v>
      </c>
      <c r="BF242" s="11">
        <v>6</v>
      </c>
      <c r="BG242" s="11">
        <v>5</v>
      </c>
      <c r="BH242" s="11">
        <v>5</v>
      </c>
      <c r="BI242" s="11">
        <v>5</v>
      </c>
      <c r="BJ242" s="11">
        <v>6</v>
      </c>
      <c r="BK242" s="11">
        <v>12</v>
      </c>
      <c r="BL242" s="11">
        <v>2</v>
      </c>
      <c r="BM242" s="11">
        <v>2</v>
      </c>
      <c r="BN242" s="11">
        <v>2</v>
      </c>
      <c r="BO242" s="11">
        <v>7</v>
      </c>
      <c r="BP242" s="11">
        <v>2</v>
      </c>
      <c r="BQ242" s="11">
        <v>3</v>
      </c>
      <c r="BR242" s="11">
        <v>3</v>
      </c>
      <c r="BS242" s="11">
        <v>2</v>
      </c>
      <c r="BT242" s="11">
        <v>3</v>
      </c>
      <c r="BU242" s="11">
        <v>2</v>
      </c>
      <c r="BV242" s="11">
        <v>4</v>
      </c>
      <c r="BW242" s="11">
        <v>6</v>
      </c>
      <c r="BX242" s="11">
        <v>7</v>
      </c>
      <c r="BY242" s="5"/>
      <c r="BZ242" s="5"/>
      <c r="CA242" s="5"/>
      <c r="CB242" s="5"/>
      <c r="CC242" s="5"/>
      <c r="CD242" s="5"/>
      <c r="CE242" s="5"/>
      <c r="CF242" s="5"/>
      <c r="CG242" s="5"/>
      <c r="CH242" s="5"/>
    </row>
    <row r="243" spans="1:86" ht="12.75" x14ac:dyDescent="0.2">
      <c r="A243">
        <v>342</v>
      </c>
      <c r="B243" s="26">
        <v>49577.288194445297</v>
      </c>
      <c r="C243" s="26">
        <v>49006.963194443299</v>
      </c>
      <c r="D243" s="36">
        <v>269846</v>
      </c>
      <c r="E243" s="11">
        <v>1</v>
      </c>
      <c r="F243" s="11">
        <v>54</v>
      </c>
      <c r="G243" s="31">
        <v>152661</v>
      </c>
      <c r="H243" s="11">
        <v>131</v>
      </c>
      <c r="I243" s="11">
        <v>203449</v>
      </c>
      <c r="J243" s="11" t="s">
        <v>155</v>
      </c>
      <c r="K243" s="11" t="s">
        <v>208</v>
      </c>
      <c r="L243" s="11">
        <v>0</v>
      </c>
      <c r="M243" s="11">
        <v>2</v>
      </c>
      <c r="N243" s="11" t="s">
        <v>243</v>
      </c>
      <c r="O243" s="11" t="s">
        <v>798</v>
      </c>
      <c r="P243" s="43">
        <v>85001</v>
      </c>
      <c r="Q243" s="11" t="s">
        <v>318</v>
      </c>
      <c r="R243" s="11" t="s">
        <v>229</v>
      </c>
      <c r="S243" s="11" t="s">
        <v>874</v>
      </c>
      <c r="T243" s="11">
        <v>0</v>
      </c>
      <c r="U243" s="11">
        <v>0</v>
      </c>
      <c r="V243" s="11"/>
      <c r="W243" s="11">
        <v>1</v>
      </c>
      <c r="X243" s="11">
        <v>10</v>
      </c>
      <c r="Y243" s="11">
        <v>10</v>
      </c>
      <c r="Z243" s="11">
        <v>10</v>
      </c>
      <c r="AA243" s="11">
        <v>10</v>
      </c>
      <c r="AB243" s="11">
        <v>10</v>
      </c>
      <c r="AC243" s="11">
        <v>10</v>
      </c>
      <c r="AD243" s="11">
        <v>10</v>
      </c>
      <c r="AE243" s="11">
        <v>10</v>
      </c>
      <c r="AF243" s="11">
        <v>10</v>
      </c>
      <c r="AG243" s="11">
        <v>10</v>
      </c>
      <c r="AH243" s="11">
        <v>10</v>
      </c>
      <c r="AI243" s="11">
        <v>10</v>
      </c>
      <c r="AJ243" s="11">
        <v>10</v>
      </c>
      <c r="AK243" s="11">
        <v>166</v>
      </c>
      <c r="AL243" s="11">
        <v>1852</v>
      </c>
      <c r="AM243" s="11">
        <v>824</v>
      </c>
      <c r="AN243" s="11">
        <v>2357</v>
      </c>
      <c r="AO243" s="11">
        <v>2476</v>
      </c>
      <c r="AP243" s="11">
        <v>2823</v>
      </c>
      <c r="AQ243" s="11">
        <v>12688</v>
      </c>
      <c r="AR243" s="11">
        <v>22170</v>
      </c>
      <c r="AS243" s="11">
        <v>8020</v>
      </c>
      <c r="AT243" s="11">
        <v>350</v>
      </c>
      <c r="AU243" s="11">
        <v>3114</v>
      </c>
      <c r="AV243" s="11">
        <v>2549</v>
      </c>
      <c r="AW243" s="11">
        <v>3131</v>
      </c>
      <c r="AX243" s="11">
        <v>2816</v>
      </c>
      <c r="AY243" s="11">
        <v>5</v>
      </c>
      <c r="AZ243" s="11">
        <v>7</v>
      </c>
      <c r="BA243" s="11">
        <v>4</v>
      </c>
      <c r="BB243" s="11">
        <v>10</v>
      </c>
      <c r="BC243" s="11">
        <v>6</v>
      </c>
      <c r="BD243" s="11">
        <v>6</v>
      </c>
      <c r="BE243" s="11">
        <v>11</v>
      </c>
      <c r="BF243" s="11">
        <v>8</v>
      </c>
      <c r="BG243" s="11">
        <v>7</v>
      </c>
      <c r="BH243" s="11">
        <v>7</v>
      </c>
      <c r="BI243" s="11">
        <v>9</v>
      </c>
      <c r="BJ243" s="11">
        <v>11</v>
      </c>
      <c r="BK243" s="11">
        <v>28</v>
      </c>
      <c r="BL243" s="11">
        <v>7</v>
      </c>
      <c r="BM243" s="11">
        <v>7</v>
      </c>
      <c r="BN243" s="11">
        <v>11</v>
      </c>
      <c r="BO243" s="11">
        <v>5</v>
      </c>
      <c r="BP243" s="11">
        <v>9</v>
      </c>
      <c r="BQ243" s="11">
        <v>17</v>
      </c>
      <c r="BR243" s="11">
        <v>10</v>
      </c>
      <c r="BS243" s="11">
        <v>17</v>
      </c>
      <c r="BT243" s="11">
        <v>5</v>
      </c>
      <c r="BU243" s="11">
        <v>8</v>
      </c>
      <c r="BV243" s="11">
        <v>12</v>
      </c>
      <c r="BW243" s="11">
        <v>7</v>
      </c>
      <c r="BX243" s="11">
        <v>10</v>
      </c>
      <c r="BY243" s="5"/>
      <c r="BZ243" s="5"/>
      <c r="CA243" s="5"/>
      <c r="CB243" s="5"/>
      <c r="CC243" s="5"/>
      <c r="CD243" s="5"/>
      <c r="CE243" s="5"/>
      <c r="CF243" s="5"/>
      <c r="CG243" s="5"/>
      <c r="CH243" s="5"/>
    </row>
    <row r="244" spans="1:86" ht="12.75" x14ac:dyDescent="0.2">
      <c r="A244">
        <v>343</v>
      </c>
      <c r="B244" s="26">
        <v>49597.356250000899</v>
      </c>
      <c r="C244" s="26">
        <v>49024.680555554398</v>
      </c>
      <c r="D244" s="36">
        <v>398196</v>
      </c>
      <c r="E244" s="11">
        <v>1</v>
      </c>
      <c r="F244" s="11">
        <v>45</v>
      </c>
      <c r="G244" s="31">
        <v>48523</v>
      </c>
      <c r="H244" s="11">
        <v>131</v>
      </c>
      <c r="I244" s="11">
        <v>344131</v>
      </c>
      <c r="J244" s="11" t="s">
        <v>155</v>
      </c>
      <c r="K244" s="11" t="s">
        <v>208</v>
      </c>
      <c r="L244" s="11">
        <v>22</v>
      </c>
      <c r="M244" s="11">
        <v>5</v>
      </c>
      <c r="N244" s="11" t="s">
        <v>243</v>
      </c>
      <c r="O244" s="11" t="s">
        <v>798</v>
      </c>
      <c r="P244" s="43">
        <v>85001</v>
      </c>
      <c r="Q244" s="11" t="s">
        <v>231</v>
      </c>
      <c r="R244" s="11" t="s">
        <v>231</v>
      </c>
      <c r="S244" s="11" t="s">
        <v>874</v>
      </c>
      <c r="T244" s="11">
        <v>0</v>
      </c>
      <c r="U244" s="11">
        <v>0</v>
      </c>
      <c r="V244" s="11"/>
      <c r="W244" s="11">
        <v>0.5</v>
      </c>
      <c r="X244" s="11">
        <v>10</v>
      </c>
      <c r="Y244" s="11">
        <v>10</v>
      </c>
      <c r="Z244" s="11">
        <v>10</v>
      </c>
      <c r="AA244" s="11">
        <v>10</v>
      </c>
      <c r="AB244" s="11">
        <v>10</v>
      </c>
      <c r="AC244" s="11">
        <v>10</v>
      </c>
      <c r="AD244" s="11">
        <v>10</v>
      </c>
      <c r="AE244" s="11">
        <v>10</v>
      </c>
      <c r="AF244" s="11">
        <v>10</v>
      </c>
      <c r="AG244" s="11">
        <v>10</v>
      </c>
      <c r="AH244" s="11">
        <v>10</v>
      </c>
      <c r="AI244" s="11">
        <v>10</v>
      </c>
      <c r="AJ244" s="11">
        <v>10</v>
      </c>
      <c r="AK244" s="11">
        <v>54</v>
      </c>
      <c r="AL244" s="11">
        <v>32075</v>
      </c>
      <c r="AM244" s="11">
        <v>942</v>
      </c>
      <c r="AN244" s="11">
        <v>2728</v>
      </c>
      <c r="AO244" s="11">
        <v>1755</v>
      </c>
      <c r="AP244" s="11">
        <v>1729</v>
      </c>
      <c r="AQ244" s="11">
        <v>1582</v>
      </c>
      <c r="AR244" s="11">
        <v>2085</v>
      </c>
      <c r="AS244" s="11">
        <v>453</v>
      </c>
      <c r="AT244" s="11">
        <v>742</v>
      </c>
      <c r="AU244" s="11">
        <v>753</v>
      </c>
      <c r="AV244" s="11">
        <v>1251</v>
      </c>
      <c r="AW244" s="11">
        <v>840</v>
      </c>
      <c r="AX244" s="11">
        <v>6805</v>
      </c>
      <c r="AY244" s="11">
        <v>9</v>
      </c>
      <c r="AZ244" s="11">
        <v>8</v>
      </c>
      <c r="BA244" s="11">
        <v>8</v>
      </c>
      <c r="BB244" s="11">
        <v>9</v>
      </c>
      <c r="BC244" s="11">
        <v>9</v>
      </c>
      <c r="BD244" s="11">
        <v>10</v>
      </c>
      <c r="BE244" s="11">
        <v>10</v>
      </c>
      <c r="BF244" s="11">
        <v>10</v>
      </c>
      <c r="BG244" s="11">
        <v>9</v>
      </c>
      <c r="BH244" s="11">
        <v>10</v>
      </c>
      <c r="BI244" s="11">
        <v>11</v>
      </c>
      <c r="BJ244" s="11">
        <v>17</v>
      </c>
      <c r="BK244" s="11">
        <v>24</v>
      </c>
      <c r="BL244" s="11">
        <v>9</v>
      </c>
      <c r="BM244" s="11">
        <v>3</v>
      </c>
      <c r="BN244" s="11">
        <v>2</v>
      </c>
      <c r="BO244" s="11">
        <v>9</v>
      </c>
      <c r="BP244" s="11">
        <v>6</v>
      </c>
      <c r="BQ244" s="11">
        <v>2</v>
      </c>
      <c r="BR244" s="11">
        <v>4</v>
      </c>
      <c r="BS244" s="11">
        <v>2</v>
      </c>
      <c r="BT244" s="11">
        <v>3</v>
      </c>
      <c r="BU244" s="11">
        <v>2</v>
      </c>
      <c r="BV244" s="11">
        <v>2</v>
      </c>
      <c r="BW244" s="11">
        <v>2</v>
      </c>
      <c r="BX244" s="11">
        <v>14</v>
      </c>
      <c r="BY244" s="5"/>
      <c r="BZ244" s="5"/>
      <c r="CA244" s="5"/>
      <c r="CB244" s="5"/>
      <c r="CC244" s="5"/>
      <c r="CD244" s="5"/>
      <c r="CE244" s="5"/>
      <c r="CF244" s="5"/>
      <c r="CG244" s="5"/>
      <c r="CH244" s="5"/>
    </row>
    <row r="245" spans="1:86" ht="12.75" x14ac:dyDescent="0.2">
      <c r="A245">
        <v>344</v>
      </c>
      <c r="B245" s="26">
        <v>49617.4243055564</v>
      </c>
      <c r="C245" s="26">
        <v>49042.397916665497</v>
      </c>
      <c r="D245" s="36">
        <v>77875</v>
      </c>
      <c r="E245" s="11">
        <v>1</v>
      </c>
      <c r="F245" s="11">
        <v>1</v>
      </c>
      <c r="G245" s="31">
        <v>22</v>
      </c>
      <c r="H245" s="11">
        <v>131</v>
      </c>
      <c r="I245" s="11">
        <v>51770</v>
      </c>
      <c r="J245" s="11" t="s">
        <v>155</v>
      </c>
      <c r="K245" s="11" t="s">
        <v>208</v>
      </c>
      <c r="L245" s="11">
        <v>0</v>
      </c>
      <c r="M245" s="11">
        <v>5</v>
      </c>
      <c r="N245" s="11" t="s">
        <v>243</v>
      </c>
      <c r="O245" s="11" t="s">
        <v>798</v>
      </c>
      <c r="P245" s="43">
        <v>85001</v>
      </c>
      <c r="Q245" s="11" t="s">
        <v>210</v>
      </c>
      <c r="R245" s="11" t="s">
        <v>229</v>
      </c>
      <c r="S245" s="11" t="s">
        <v>874</v>
      </c>
      <c r="T245" s="11">
        <v>0</v>
      </c>
      <c r="U245" s="11">
        <v>0</v>
      </c>
      <c r="V245" s="11"/>
      <c r="W245" s="11">
        <v>1</v>
      </c>
      <c r="X245" s="11">
        <v>10</v>
      </c>
      <c r="Y245" s="11">
        <v>10</v>
      </c>
      <c r="Z245" s="11">
        <v>10</v>
      </c>
      <c r="AA245" s="11">
        <v>10</v>
      </c>
      <c r="AB245" s="11">
        <v>10</v>
      </c>
      <c r="AC245" s="11">
        <v>10</v>
      </c>
      <c r="AD245" s="11">
        <v>10</v>
      </c>
      <c r="AE245" s="11">
        <v>10</v>
      </c>
      <c r="AF245" s="11">
        <v>10</v>
      </c>
      <c r="AG245" s="11">
        <v>10</v>
      </c>
      <c r="AH245" s="11">
        <v>10</v>
      </c>
      <c r="AI245" s="11">
        <v>10</v>
      </c>
      <c r="AJ245" s="11">
        <v>10</v>
      </c>
      <c r="AK245" s="11">
        <v>12</v>
      </c>
      <c r="AL245" s="11">
        <v>4505</v>
      </c>
      <c r="AM245" s="11">
        <v>514</v>
      </c>
      <c r="AN245" s="11">
        <v>3461</v>
      </c>
      <c r="AO245" s="11">
        <v>868</v>
      </c>
      <c r="AP245" s="11">
        <v>2045</v>
      </c>
      <c r="AQ245" s="11">
        <v>2588</v>
      </c>
      <c r="AR245" s="11">
        <v>679</v>
      </c>
      <c r="AS245" s="11">
        <v>499</v>
      </c>
      <c r="AT245" s="11">
        <v>353</v>
      </c>
      <c r="AU245" s="11">
        <v>4505</v>
      </c>
      <c r="AV245" s="11">
        <v>1141</v>
      </c>
      <c r="AW245" s="11">
        <v>3297</v>
      </c>
      <c r="AX245" s="11">
        <v>1250</v>
      </c>
      <c r="AY245" s="11">
        <v>9</v>
      </c>
      <c r="AZ245" s="11">
        <v>9</v>
      </c>
      <c r="BA245" s="11">
        <v>9</v>
      </c>
      <c r="BB245" s="11">
        <v>12</v>
      </c>
      <c r="BC245" s="11">
        <v>9</v>
      </c>
      <c r="BD245" s="11">
        <v>10</v>
      </c>
      <c r="BE245" s="11">
        <v>11</v>
      </c>
      <c r="BF245" s="11">
        <v>10</v>
      </c>
      <c r="BG245" s="11">
        <v>10</v>
      </c>
      <c r="BH245" s="11">
        <v>26</v>
      </c>
      <c r="BI245" s="11">
        <v>11</v>
      </c>
      <c r="BJ245" s="11">
        <v>32</v>
      </c>
      <c r="BK245" s="11">
        <v>27</v>
      </c>
      <c r="BL245" s="11">
        <v>47</v>
      </c>
      <c r="BM245" s="11">
        <v>11</v>
      </c>
      <c r="BN245" s="11">
        <v>47</v>
      </c>
      <c r="BO245" s="11">
        <v>14</v>
      </c>
      <c r="BP245" s="11">
        <v>27</v>
      </c>
      <c r="BQ245" s="11">
        <v>32</v>
      </c>
      <c r="BR245" s="11">
        <v>9</v>
      </c>
      <c r="BS245" s="11">
        <v>9</v>
      </c>
      <c r="BT245" s="11">
        <v>9</v>
      </c>
      <c r="BU245" s="11">
        <v>46</v>
      </c>
      <c r="BV245" s="11">
        <v>12</v>
      </c>
      <c r="BW245" s="11">
        <v>40</v>
      </c>
      <c r="BX245" s="11">
        <v>16</v>
      </c>
      <c r="BY245" s="5"/>
      <c r="BZ245" s="5"/>
      <c r="CA245" s="5"/>
      <c r="CB245" s="5"/>
      <c r="CC245" s="5"/>
      <c r="CD245" s="5"/>
      <c r="CE245" s="5"/>
      <c r="CF245" s="5"/>
      <c r="CG245" s="5"/>
      <c r="CH245" s="5"/>
    </row>
    <row r="246" spans="1:86" ht="12.75" x14ac:dyDescent="0.2">
      <c r="A246">
        <v>345</v>
      </c>
      <c r="B246" s="26">
        <v>49637.492361112003</v>
      </c>
      <c r="C246" s="26">
        <v>49060.115277776596</v>
      </c>
      <c r="D246" s="36">
        <v>356199</v>
      </c>
      <c r="E246" s="11">
        <v>1</v>
      </c>
      <c r="F246" s="11">
        <v>17</v>
      </c>
      <c r="G246" s="31">
        <v>3141</v>
      </c>
      <c r="H246" s="11">
        <v>131</v>
      </c>
      <c r="I246" s="11">
        <v>331481</v>
      </c>
      <c r="J246" s="11" t="s">
        <v>155</v>
      </c>
      <c r="K246" s="11" t="s">
        <v>208</v>
      </c>
      <c r="L246" s="11">
        <v>0</v>
      </c>
      <c r="M246" s="11">
        <v>5</v>
      </c>
      <c r="N246" s="11" t="s">
        <v>270</v>
      </c>
      <c r="O246" s="11" t="s">
        <v>798</v>
      </c>
      <c r="P246" s="43">
        <v>85268</v>
      </c>
      <c r="Q246" s="11" t="s">
        <v>271</v>
      </c>
      <c r="R246" s="11" t="s">
        <v>426</v>
      </c>
      <c r="S246" s="11" t="s">
        <v>874</v>
      </c>
      <c r="T246" s="11">
        <v>0</v>
      </c>
      <c r="U246" s="11">
        <v>0</v>
      </c>
      <c r="V246" s="11"/>
      <c r="W246" s="11">
        <v>1</v>
      </c>
      <c r="X246" s="11">
        <v>10</v>
      </c>
      <c r="Y246" s="11">
        <v>10</v>
      </c>
      <c r="Z246" s="11">
        <v>10</v>
      </c>
      <c r="AA246" s="11">
        <v>10</v>
      </c>
      <c r="AB246" s="11">
        <v>10</v>
      </c>
      <c r="AC246" s="11">
        <v>10</v>
      </c>
      <c r="AD246" s="11">
        <v>10</v>
      </c>
      <c r="AE246" s="11">
        <v>10</v>
      </c>
      <c r="AF246" s="11">
        <v>10</v>
      </c>
      <c r="AG246" s="11">
        <v>10</v>
      </c>
      <c r="AH246" s="11">
        <v>10</v>
      </c>
      <c r="AI246" s="11">
        <v>10</v>
      </c>
      <c r="AJ246" s="11">
        <v>10</v>
      </c>
      <c r="AK246" s="11">
        <v>63</v>
      </c>
      <c r="AL246" s="11">
        <v>474</v>
      </c>
      <c r="AM246" s="11">
        <v>742</v>
      </c>
      <c r="AN246" s="11">
        <v>391</v>
      </c>
      <c r="AO246" s="11">
        <v>816</v>
      </c>
      <c r="AP246" s="11">
        <v>874</v>
      </c>
      <c r="AQ246" s="11">
        <v>1651</v>
      </c>
      <c r="AR246" s="11">
        <v>1959</v>
      </c>
      <c r="AS246" s="11">
        <v>1655</v>
      </c>
      <c r="AT246" s="11">
        <v>323</v>
      </c>
      <c r="AU246" s="11">
        <v>6939</v>
      </c>
      <c r="AV246" s="11">
        <v>698</v>
      </c>
      <c r="AW246" s="11">
        <v>6024</v>
      </c>
      <c r="AX246" s="11">
        <v>1580</v>
      </c>
      <c r="AY246" s="11">
        <v>11</v>
      </c>
      <c r="AZ246" s="11">
        <v>11</v>
      </c>
      <c r="BA246" s="11">
        <v>12</v>
      </c>
      <c r="BB246" s="11">
        <v>14</v>
      </c>
      <c r="BC246" s="11">
        <v>9</v>
      </c>
      <c r="BD246" s="11">
        <v>10</v>
      </c>
      <c r="BE246" s="11">
        <v>18</v>
      </c>
      <c r="BF246" s="11">
        <v>12</v>
      </c>
      <c r="BG246" s="11">
        <v>11</v>
      </c>
      <c r="BH246" s="11">
        <v>22</v>
      </c>
      <c r="BI246" s="11">
        <v>13</v>
      </c>
      <c r="BJ246" s="11">
        <v>62</v>
      </c>
      <c r="BK246" s="11">
        <v>27</v>
      </c>
      <c r="BL246" s="11">
        <v>2</v>
      </c>
      <c r="BM246" s="11">
        <v>4</v>
      </c>
      <c r="BN246" s="11">
        <v>3</v>
      </c>
      <c r="BO246" s="11">
        <v>5</v>
      </c>
      <c r="BP246" s="11">
        <v>11</v>
      </c>
      <c r="BQ246" s="11">
        <v>4</v>
      </c>
      <c r="BR246" s="11">
        <v>5</v>
      </c>
      <c r="BS246" s="11">
        <v>7</v>
      </c>
      <c r="BT246" s="11">
        <v>3</v>
      </c>
      <c r="BU246" s="11">
        <v>44</v>
      </c>
      <c r="BV246" s="11">
        <v>8</v>
      </c>
      <c r="BW246" s="11">
        <v>29</v>
      </c>
      <c r="BX246" s="11">
        <v>8</v>
      </c>
      <c r="BY246" s="5"/>
      <c r="BZ246" s="5"/>
      <c r="CA246" s="5"/>
      <c r="CB246" s="5"/>
      <c r="CC246" s="5"/>
      <c r="CD246" s="5"/>
      <c r="CE246" s="5"/>
      <c r="CF246" s="5"/>
      <c r="CG246" s="5"/>
      <c r="CH246" s="5"/>
    </row>
    <row r="247" spans="1:86" ht="12.75" x14ac:dyDescent="0.2">
      <c r="A247">
        <v>346</v>
      </c>
      <c r="B247" s="26">
        <v>49657.560416667598</v>
      </c>
      <c r="C247" s="26">
        <v>49077.832638887703</v>
      </c>
      <c r="D247" s="36">
        <v>333856</v>
      </c>
      <c r="E247" s="11">
        <v>1</v>
      </c>
      <c r="F247" s="11">
        <v>61</v>
      </c>
      <c r="G247" s="31">
        <v>13337</v>
      </c>
      <c r="H247" s="11">
        <v>131</v>
      </c>
      <c r="I247" s="11">
        <v>272304</v>
      </c>
      <c r="J247" s="11" t="s">
        <v>155</v>
      </c>
      <c r="K247" s="11" t="s">
        <v>208</v>
      </c>
      <c r="L247" s="11">
        <v>0</v>
      </c>
      <c r="M247" s="11">
        <v>5</v>
      </c>
      <c r="N247" s="11" t="s">
        <v>243</v>
      </c>
      <c r="O247" s="11" t="s">
        <v>798</v>
      </c>
      <c r="P247" s="43">
        <v>85001</v>
      </c>
      <c r="Q247" s="11" t="s">
        <v>484</v>
      </c>
      <c r="R247" s="11" t="s">
        <v>484</v>
      </c>
      <c r="S247" s="11" t="s">
        <v>874</v>
      </c>
      <c r="T247" s="11">
        <v>0</v>
      </c>
      <c r="U247" s="11">
        <v>0</v>
      </c>
      <c r="V247" s="11"/>
      <c r="W247" s="11">
        <v>1</v>
      </c>
      <c r="X247" s="11">
        <v>10</v>
      </c>
      <c r="Y247" s="11">
        <v>10</v>
      </c>
      <c r="Z247" s="11">
        <v>10</v>
      </c>
      <c r="AA247" s="11">
        <v>10</v>
      </c>
      <c r="AB247" s="11">
        <v>10</v>
      </c>
      <c r="AC247" s="11">
        <v>10</v>
      </c>
      <c r="AD247" s="11">
        <v>10</v>
      </c>
      <c r="AE247" s="11">
        <v>10</v>
      </c>
      <c r="AF247" s="11">
        <v>10</v>
      </c>
      <c r="AG247" s="11">
        <v>10</v>
      </c>
      <c r="AH247" s="11">
        <v>10</v>
      </c>
      <c r="AI247" s="11">
        <v>10</v>
      </c>
      <c r="AJ247" s="11">
        <v>10</v>
      </c>
      <c r="AK247" s="11">
        <v>478</v>
      </c>
      <c r="AL247" s="11">
        <v>505</v>
      </c>
      <c r="AM247" s="11">
        <v>397</v>
      </c>
      <c r="AN247" s="11">
        <v>792</v>
      </c>
      <c r="AO247" s="11">
        <v>3285</v>
      </c>
      <c r="AP247" s="11">
        <v>5476</v>
      </c>
      <c r="AQ247" s="11">
        <v>635</v>
      </c>
      <c r="AR247" s="11">
        <v>2287</v>
      </c>
      <c r="AS247" s="11">
        <v>1735</v>
      </c>
      <c r="AT247" s="11">
        <v>18605</v>
      </c>
      <c r="AU247" s="11">
        <v>10255</v>
      </c>
      <c r="AV247" s="11">
        <v>234</v>
      </c>
      <c r="AW247" s="11">
        <v>7221</v>
      </c>
      <c r="AX247" s="11">
        <v>8803</v>
      </c>
      <c r="AY247" s="11">
        <v>10</v>
      </c>
      <c r="AZ247" s="11">
        <v>13</v>
      </c>
      <c r="BA247" s="11">
        <v>13</v>
      </c>
      <c r="BB247" s="11">
        <v>14</v>
      </c>
      <c r="BC247" s="11">
        <v>9</v>
      </c>
      <c r="BD247" s="11">
        <v>9</v>
      </c>
      <c r="BE247" s="11">
        <v>14</v>
      </c>
      <c r="BF247" s="11">
        <v>12</v>
      </c>
      <c r="BG247" s="11">
        <v>11</v>
      </c>
      <c r="BH247" s="11">
        <v>13</v>
      </c>
      <c r="BI247" s="11">
        <v>13</v>
      </c>
      <c r="BJ247" s="11">
        <v>19</v>
      </c>
      <c r="BK247" s="11">
        <v>28</v>
      </c>
      <c r="BL247" s="11">
        <v>9</v>
      </c>
      <c r="BM247" s="11">
        <v>4</v>
      </c>
      <c r="BN247" s="11">
        <v>4</v>
      </c>
      <c r="BO247" s="11">
        <v>7</v>
      </c>
      <c r="BP247" s="11">
        <v>21</v>
      </c>
      <c r="BQ247" s="11">
        <v>2</v>
      </c>
      <c r="BR247" s="11">
        <v>4</v>
      </c>
      <c r="BS247" s="11">
        <v>9</v>
      </c>
      <c r="BT247" s="11">
        <v>3</v>
      </c>
      <c r="BU247" s="11">
        <v>43</v>
      </c>
      <c r="BV247" s="11">
        <v>3</v>
      </c>
      <c r="BW247" s="11">
        <v>21</v>
      </c>
      <c r="BX247" s="11">
        <v>26</v>
      </c>
      <c r="BY247" s="5"/>
      <c r="BZ247" s="5"/>
      <c r="CA247" s="5"/>
      <c r="CB247" s="5"/>
      <c r="CC247" s="5"/>
      <c r="CD247" s="5"/>
      <c r="CE247" s="5"/>
      <c r="CF247" s="5"/>
      <c r="CG247" s="5"/>
      <c r="CH247" s="5"/>
    </row>
    <row r="248" spans="1:86" ht="12.75" x14ac:dyDescent="0.2">
      <c r="A248">
        <v>347</v>
      </c>
      <c r="B248" s="26">
        <v>49677.628472223099</v>
      </c>
      <c r="C248" s="26">
        <v>49095.549999998802</v>
      </c>
      <c r="D248" s="36">
        <v>91673</v>
      </c>
      <c r="E248" s="11">
        <v>1</v>
      </c>
      <c r="F248" s="11">
        <v>170</v>
      </c>
      <c r="G248" s="31">
        <v>66114</v>
      </c>
      <c r="H248" s="11">
        <v>131</v>
      </c>
      <c r="I248" s="11">
        <v>66714</v>
      </c>
      <c r="J248" s="11" t="s">
        <v>155</v>
      </c>
      <c r="K248" s="11" t="s">
        <v>208</v>
      </c>
      <c r="L248" s="11">
        <v>0</v>
      </c>
      <c r="M248" s="11">
        <v>4</v>
      </c>
      <c r="N248" s="11" t="s">
        <v>282</v>
      </c>
      <c r="O248" s="11" t="s">
        <v>798</v>
      </c>
      <c r="P248" s="43">
        <v>85281</v>
      </c>
      <c r="Q248" s="11" t="s">
        <v>229</v>
      </c>
      <c r="R248" s="11" t="s">
        <v>229</v>
      </c>
      <c r="S248" s="11" t="s">
        <v>874</v>
      </c>
      <c r="T248" s="11">
        <v>0</v>
      </c>
      <c r="U248" s="11">
        <v>0</v>
      </c>
      <c r="V248" s="11"/>
      <c r="W248" s="11">
        <v>1</v>
      </c>
      <c r="X248" s="11">
        <v>10</v>
      </c>
      <c r="Y248" s="11">
        <v>10</v>
      </c>
      <c r="Z248" s="11">
        <v>10</v>
      </c>
      <c r="AA248" s="11">
        <v>10</v>
      </c>
      <c r="AB248" s="11">
        <v>10</v>
      </c>
      <c r="AC248" s="11">
        <v>10</v>
      </c>
      <c r="AD248" s="11">
        <v>10</v>
      </c>
      <c r="AE248" s="11">
        <v>10</v>
      </c>
      <c r="AF248" s="11">
        <v>10</v>
      </c>
      <c r="AG248" s="11">
        <v>10</v>
      </c>
      <c r="AH248" s="11">
        <v>10</v>
      </c>
      <c r="AI248" s="11">
        <v>10</v>
      </c>
      <c r="AJ248" s="11">
        <v>10</v>
      </c>
      <c r="AK248" s="11">
        <v>219</v>
      </c>
      <c r="AL248" s="11">
        <v>960</v>
      </c>
      <c r="AM248" s="11">
        <v>537</v>
      </c>
      <c r="AN248" s="11">
        <v>2348</v>
      </c>
      <c r="AO248" s="11">
        <v>786</v>
      </c>
      <c r="AP248" s="11">
        <v>1361</v>
      </c>
      <c r="AQ248" s="11">
        <v>416</v>
      </c>
      <c r="AR248" s="11">
        <v>666</v>
      </c>
      <c r="AS248" s="11">
        <v>762</v>
      </c>
      <c r="AT248" s="11">
        <v>296</v>
      </c>
      <c r="AU248" s="11">
        <v>324</v>
      </c>
      <c r="AV248" s="11">
        <v>889</v>
      </c>
      <c r="AW248" s="11">
        <v>14571</v>
      </c>
      <c r="AX248" s="11">
        <v>770</v>
      </c>
      <c r="AY248" s="11">
        <v>8</v>
      </c>
      <c r="AZ248" s="11">
        <v>10</v>
      </c>
      <c r="BA248" s="11">
        <v>4</v>
      </c>
      <c r="BB248" s="11">
        <v>9</v>
      </c>
      <c r="BC248" s="11">
        <v>8</v>
      </c>
      <c r="BD248" s="11">
        <v>9</v>
      </c>
      <c r="BE248" s="11">
        <v>11</v>
      </c>
      <c r="BF248" s="11">
        <v>19</v>
      </c>
      <c r="BG248" s="11">
        <v>8</v>
      </c>
      <c r="BH248" s="11">
        <v>9</v>
      </c>
      <c r="BI248" s="11">
        <v>13</v>
      </c>
      <c r="BJ248" s="11">
        <v>40</v>
      </c>
      <c r="BK248" s="11">
        <v>34</v>
      </c>
      <c r="BL248" s="11">
        <v>11</v>
      </c>
      <c r="BM248" s="11">
        <v>8</v>
      </c>
      <c r="BN248" s="11">
        <v>7</v>
      </c>
      <c r="BO248" s="11">
        <v>4</v>
      </c>
      <c r="BP248" s="11">
        <v>7</v>
      </c>
      <c r="BQ248" s="11">
        <v>7</v>
      </c>
      <c r="BR248" s="11">
        <v>7</v>
      </c>
      <c r="BS248" s="11">
        <v>6</v>
      </c>
      <c r="BT248" s="11">
        <v>4</v>
      </c>
      <c r="BU248" s="11">
        <v>4</v>
      </c>
      <c r="BV248" s="11">
        <v>5</v>
      </c>
      <c r="BW248" s="11">
        <v>23</v>
      </c>
      <c r="BX248" s="11">
        <v>4</v>
      </c>
      <c r="BY248" s="5"/>
      <c r="BZ248" s="5"/>
      <c r="CA248" s="5"/>
      <c r="CB248" s="5"/>
      <c r="CC248" s="5"/>
      <c r="CD248" s="5"/>
      <c r="CE248" s="5"/>
      <c r="CF248" s="5"/>
      <c r="CG248" s="5"/>
      <c r="CH248" s="5"/>
    </row>
    <row r="249" spans="1:86" ht="12.75" x14ac:dyDescent="0.2">
      <c r="A249">
        <v>348</v>
      </c>
      <c r="B249" s="26">
        <v>49697.696527778702</v>
      </c>
      <c r="C249" s="26">
        <v>49113.267361110004</v>
      </c>
      <c r="D249" s="36">
        <v>357585</v>
      </c>
      <c r="E249" s="11">
        <v>1</v>
      </c>
      <c r="F249" s="11">
        <v>77</v>
      </c>
      <c r="G249" s="31">
        <v>12806</v>
      </c>
      <c r="H249" s="11">
        <v>131</v>
      </c>
      <c r="I249" s="11">
        <v>300896</v>
      </c>
      <c r="J249" s="11" t="s">
        <v>155</v>
      </c>
      <c r="K249" s="11" t="s">
        <v>208</v>
      </c>
      <c r="L249" s="11">
        <v>0</v>
      </c>
      <c r="M249" s="11">
        <v>5</v>
      </c>
      <c r="N249" s="11" t="s">
        <v>296</v>
      </c>
      <c r="O249" s="11" t="s">
        <v>798</v>
      </c>
      <c r="P249" s="43">
        <v>85345</v>
      </c>
      <c r="Q249" s="11" t="s">
        <v>229</v>
      </c>
      <c r="R249" s="11" t="s">
        <v>229</v>
      </c>
      <c r="S249" s="11" t="s">
        <v>874</v>
      </c>
      <c r="T249" s="11">
        <v>0</v>
      </c>
      <c r="U249" s="11">
        <v>0</v>
      </c>
      <c r="V249" s="11"/>
      <c r="W249" s="11">
        <v>1</v>
      </c>
      <c r="X249" s="11">
        <v>10</v>
      </c>
      <c r="Y249" s="11">
        <v>10</v>
      </c>
      <c r="Z249" s="11">
        <v>10</v>
      </c>
      <c r="AA249" s="11">
        <v>10</v>
      </c>
      <c r="AB249" s="11">
        <v>10</v>
      </c>
      <c r="AC249" s="11">
        <v>10</v>
      </c>
      <c r="AD249" s="11">
        <v>10</v>
      </c>
      <c r="AE249" s="11">
        <v>10</v>
      </c>
      <c r="AF249" s="11">
        <v>10</v>
      </c>
      <c r="AG249" s="11">
        <v>10</v>
      </c>
      <c r="AH249" s="11">
        <v>10</v>
      </c>
      <c r="AI249" s="11">
        <v>10</v>
      </c>
      <c r="AJ249" s="11">
        <v>10</v>
      </c>
      <c r="AK249" s="11">
        <v>244</v>
      </c>
      <c r="AL249" s="11">
        <v>2147</v>
      </c>
      <c r="AM249" s="11">
        <v>675</v>
      </c>
      <c r="AN249" s="11">
        <v>3887</v>
      </c>
      <c r="AO249" s="11">
        <v>3660</v>
      </c>
      <c r="AP249" s="11">
        <v>3225</v>
      </c>
      <c r="AQ249" s="11">
        <v>747</v>
      </c>
      <c r="AR249" s="11">
        <v>1651</v>
      </c>
      <c r="AS249" s="11">
        <v>2081</v>
      </c>
      <c r="AT249" s="11">
        <v>2793</v>
      </c>
      <c r="AU249" s="11">
        <v>4312</v>
      </c>
      <c r="AV249" s="11">
        <v>2621</v>
      </c>
      <c r="AW249" s="11">
        <v>24182</v>
      </c>
      <c r="AX249" s="11">
        <v>3677</v>
      </c>
      <c r="AY249" s="11">
        <v>11</v>
      </c>
      <c r="AZ249" s="11">
        <v>11</v>
      </c>
      <c r="BA249" s="11">
        <v>12</v>
      </c>
      <c r="BB249" s="11">
        <v>14</v>
      </c>
      <c r="BC249" s="11">
        <v>9</v>
      </c>
      <c r="BD249" s="11">
        <v>10</v>
      </c>
      <c r="BE249" s="11">
        <v>18</v>
      </c>
      <c r="BF249" s="11">
        <v>14</v>
      </c>
      <c r="BG249" s="11">
        <v>12</v>
      </c>
      <c r="BH249" s="11">
        <v>12</v>
      </c>
      <c r="BI249" s="11">
        <v>10</v>
      </c>
      <c r="BJ249" s="11">
        <v>21</v>
      </c>
      <c r="BK249" s="11">
        <v>25</v>
      </c>
      <c r="BL249" s="11">
        <v>14</v>
      </c>
      <c r="BM249" s="11">
        <v>5</v>
      </c>
      <c r="BN249" s="11">
        <v>8</v>
      </c>
      <c r="BO249" s="11">
        <v>8</v>
      </c>
      <c r="BP249" s="11">
        <v>9</v>
      </c>
      <c r="BQ249" s="11">
        <v>6</v>
      </c>
      <c r="BR249" s="11">
        <v>8</v>
      </c>
      <c r="BS249" s="11">
        <v>26</v>
      </c>
      <c r="BT249" s="11">
        <v>29</v>
      </c>
      <c r="BU249" s="11">
        <v>22</v>
      </c>
      <c r="BV249" s="11">
        <v>9</v>
      </c>
      <c r="BW249" s="11">
        <v>43</v>
      </c>
      <c r="BX249" s="11">
        <v>13</v>
      </c>
      <c r="BY249" s="5"/>
      <c r="BZ249" s="5"/>
      <c r="CA249" s="5"/>
      <c r="CB249" s="5"/>
      <c r="CC249" s="5"/>
      <c r="CD249" s="5"/>
      <c r="CE249" s="5"/>
      <c r="CF249" s="5"/>
      <c r="CG249" s="5"/>
      <c r="CH249" s="5"/>
    </row>
    <row r="250" spans="1:86" ht="12.75" x14ac:dyDescent="0.2">
      <c r="A250">
        <v>349</v>
      </c>
      <c r="B250" s="26">
        <v>49717.764583334203</v>
      </c>
      <c r="C250" s="26">
        <v>49130.984722221103</v>
      </c>
      <c r="D250" s="36">
        <v>59299</v>
      </c>
      <c r="E250" s="11">
        <v>1</v>
      </c>
      <c r="F250" s="11">
        <v>36</v>
      </c>
      <c r="G250" s="31">
        <v>33652</v>
      </c>
      <c r="H250" s="11">
        <v>131</v>
      </c>
      <c r="I250" s="11">
        <v>35929</v>
      </c>
      <c r="J250" s="11" t="s">
        <v>155</v>
      </c>
      <c r="K250" s="11" t="s">
        <v>208</v>
      </c>
      <c r="L250" s="11">
        <v>5</v>
      </c>
      <c r="M250" s="11">
        <v>2</v>
      </c>
      <c r="N250" s="11" t="s">
        <v>266</v>
      </c>
      <c r="O250" s="11" t="s">
        <v>802</v>
      </c>
      <c r="P250" s="43">
        <v>98201</v>
      </c>
      <c r="Q250" s="11" t="s">
        <v>267</v>
      </c>
      <c r="R250" s="11" t="s">
        <v>231</v>
      </c>
      <c r="S250" s="11" t="s">
        <v>874</v>
      </c>
      <c r="T250" s="11">
        <v>0</v>
      </c>
      <c r="U250" s="11">
        <v>0</v>
      </c>
      <c r="V250" s="11"/>
      <c r="W250" s="11">
        <v>0.5</v>
      </c>
      <c r="X250" s="11">
        <v>10</v>
      </c>
      <c r="Y250" s="11">
        <v>10</v>
      </c>
      <c r="Z250" s="11">
        <v>10</v>
      </c>
      <c r="AA250" s="11">
        <v>10</v>
      </c>
      <c r="AB250" s="11">
        <v>10</v>
      </c>
      <c r="AC250" s="11">
        <v>10</v>
      </c>
      <c r="AD250" s="11">
        <v>10</v>
      </c>
      <c r="AE250" s="11">
        <v>10</v>
      </c>
      <c r="AF250" s="11">
        <v>10</v>
      </c>
      <c r="AG250" s="11">
        <v>10</v>
      </c>
      <c r="AH250" s="11">
        <v>10</v>
      </c>
      <c r="AI250" s="11">
        <v>10</v>
      </c>
      <c r="AJ250" s="11">
        <v>10</v>
      </c>
      <c r="AK250" s="11">
        <v>291</v>
      </c>
      <c r="AL250" s="11">
        <v>426</v>
      </c>
      <c r="AM250" s="11">
        <v>431</v>
      </c>
      <c r="AN250" s="11">
        <v>1546</v>
      </c>
      <c r="AO250" s="11">
        <v>1099</v>
      </c>
      <c r="AP250" s="11">
        <v>4665</v>
      </c>
      <c r="AQ250" s="11">
        <v>2345</v>
      </c>
      <c r="AR250" s="11">
        <v>896</v>
      </c>
      <c r="AS250" s="11">
        <v>461</v>
      </c>
      <c r="AT250" s="11">
        <v>531</v>
      </c>
      <c r="AU250" s="11">
        <v>717</v>
      </c>
      <c r="AV250" s="11">
        <v>564</v>
      </c>
      <c r="AW250" s="11">
        <v>8684</v>
      </c>
      <c r="AX250" s="11">
        <v>639</v>
      </c>
      <c r="AY250" s="11">
        <v>5</v>
      </c>
      <c r="AZ250" s="11">
        <v>5</v>
      </c>
      <c r="BA250" s="11">
        <v>5</v>
      </c>
      <c r="BB250" s="11">
        <v>7</v>
      </c>
      <c r="BC250" s="11">
        <v>4</v>
      </c>
      <c r="BD250" s="11">
        <v>5</v>
      </c>
      <c r="BE250" s="11">
        <v>7</v>
      </c>
      <c r="BF250" s="11">
        <v>6</v>
      </c>
      <c r="BG250" s="11">
        <v>5</v>
      </c>
      <c r="BH250" s="11">
        <v>6</v>
      </c>
      <c r="BI250" s="11">
        <v>7</v>
      </c>
      <c r="BJ250" s="11">
        <v>13</v>
      </c>
      <c r="BK250" s="11">
        <v>19</v>
      </c>
      <c r="BL250" s="11">
        <v>3</v>
      </c>
      <c r="BM250" s="11">
        <v>3</v>
      </c>
      <c r="BN250" s="11">
        <v>23</v>
      </c>
      <c r="BO250" s="11">
        <v>6</v>
      </c>
      <c r="BP250" s="11">
        <v>33</v>
      </c>
      <c r="BQ250" s="11">
        <v>9</v>
      </c>
      <c r="BR250" s="11">
        <v>7</v>
      </c>
      <c r="BS250" s="11">
        <v>6</v>
      </c>
      <c r="BT250" s="11">
        <v>4</v>
      </c>
      <c r="BU250" s="11">
        <v>6</v>
      </c>
      <c r="BV250" s="11">
        <v>8</v>
      </c>
      <c r="BW250" s="11">
        <v>72</v>
      </c>
      <c r="BX250" s="11">
        <v>4</v>
      </c>
      <c r="BY250" s="5"/>
      <c r="BZ250" s="5"/>
      <c r="CA250" s="5"/>
      <c r="CB250" s="5"/>
      <c r="CC250" s="5"/>
      <c r="CD250" s="5"/>
      <c r="CE250" s="5"/>
      <c r="CF250" s="5"/>
      <c r="CG250" s="5"/>
      <c r="CH250" s="5"/>
    </row>
    <row r="251" spans="1:86" ht="12.75" x14ac:dyDescent="0.2">
      <c r="A251">
        <v>350</v>
      </c>
      <c r="B251" s="26">
        <v>49737.832638889799</v>
      </c>
      <c r="C251" s="26">
        <v>49148.702083332202</v>
      </c>
      <c r="D251" s="36">
        <v>417994</v>
      </c>
      <c r="E251" s="11">
        <v>1</v>
      </c>
      <c r="F251" s="11">
        <v>37</v>
      </c>
      <c r="G251" s="31">
        <v>43536</v>
      </c>
      <c r="H251" s="11">
        <v>131</v>
      </c>
      <c r="I251" s="11">
        <v>375566</v>
      </c>
      <c r="J251" s="11" t="s">
        <v>155</v>
      </c>
      <c r="K251" s="11" t="s">
        <v>208</v>
      </c>
      <c r="L251" s="11">
        <v>0</v>
      </c>
      <c r="M251" s="11">
        <v>5</v>
      </c>
      <c r="N251" s="11" t="s">
        <v>238</v>
      </c>
      <c r="O251" s="11" t="s">
        <v>802</v>
      </c>
      <c r="P251" s="43">
        <v>98101</v>
      </c>
      <c r="Q251" s="11" t="s">
        <v>275</v>
      </c>
      <c r="R251" s="11" t="s">
        <v>426</v>
      </c>
      <c r="S251" s="11" t="s">
        <v>874</v>
      </c>
      <c r="T251" s="11">
        <v>0</v>
      </c>
      <c r="U251" s="11">
        <v>0</v>
      </c>
      <c r="V251" s="11"/>
      <c r="W251" s="11">
        <v>1</v>
      </c>
      <c r="X251" s="11">
        <v>10</v>
      </c>
      <c r="Y251" s="11">
        <v>10</v>
      </c>
      <c r="Z251" s="11">
        <v>10</v>
      </c>
      <c r="AA251" s="11">
        <v>10</v>
      </c>
      <c r="AB251" s="11">
        <v>10</v>
      </c>
      <c r="AC251" s="11">
        <v>10</v>
      </c>
      <c r="AD251" s="11">
        <v>10</v>
      </c>
      <c r="AE251" s="11">
        <v>10</v>
      </c>
      <c r="AF251" s="11">
        <v>10</v>
      </c>
      <c r="AG251" s="11">
        <v>10</v>
      </c>
      <c r="AH251" s="11">
        <v>10</v>
      </c>
      <c r="AI251" s="11">
        <v>10</v>
      </c>
      <c r="AJ251" s="11">
        <v>10</v>
      </c>
      <c r="AK251" s="11">
        <v>383</v>
      </c>
      <c r="AL251" s="11">
        <v>12067</v>
      </c>
      <c r="AM251" s="11">
        <v>8798</v>
      </c>
      <c r="AN251" s="11">
        <v>3412</v>
      </c>
      <c r="AO251" s="11">
        <v>2632</v>
      </c>
      <c r="AP251" s="11">
        <v>3711</v>
      </c>
      <c r="AQ251" s="11">
        <v>2768</v>
      </c>
      <c r="AR251" s="11">
        <v>5229</v>
      </c>
      <c r="AS251" s="11">
        <v>1528</v>
      </c>
      <c r="AT251" s="11">
        <v>314</v>
      </c>
      <c r="AU251" s="11">
        <v>184</v>
      </c>
      <c r="AV251" s="11">
        <v>220</v>
      </c>
      <c r="AW251" s="11">
        <v>493</v>
      </c>
      <c r="AX251" s="11">
        <v>487</v>
      </c>
      <c r="AY251" s="11">
        <v>5</v>
      </c>
      <c r="AZ251" s="11">
        <v>5</v>
      </c>
      <c r="BA251" s="11">
        <v>6</v>
      </c>
      <c r="BB251" s="11">
        <v>7</v>
      </c>
      <c r="BC251" s="11">
        <v>4</v>
      </c>
      <c r="BD251" s="11">
        <v>5</v>
      </c>
      <c r="BE251" s="11">
        <v>7</v>
      </c>
      <c r="BF251" s="11">
        <v>6</v>
      </c>
      <c r="BG251" s="11">
        <v>5</v>
      </c>
      <c r="BH251" s="11">
        <v>6</v>
      </c>
      <c r="BI251" s="11">
        <v>6</v>
      </c>
      <c r="BJ251" s="11">
        <v>13</v>
      </c>
      <c r="BK251" s="11">
        <v>15</v>
      </c>
      <c r="BL251" s="11">
        <v>41</v>
      </c>
      <c r="BM251" s="11">
        <v>23</v>
      </c>
      <c r="BN251" s="11">
        <v>16</v>
      </c>
      <c r="BO251" s="11">
        <v>12</v>
      </c>
      <c r="BP251" s="11">
        <v>14</v>
      </c>
      <c r="BQ251" s="11">
        <v>7</v>
      </c>
      <c r="BR251" s="11">
        <v>12</v>
      </c>
      <c r="BS251" s="11">
        <v>5</v>
      </c>
      <c r="BT251" s="11">
        <v>6</v>
      </c>
      <c r="BU251" s="11">
        <v>5</v>
      </c>
      <c r="BV251" s="11">
        <v>4</v>
      </c>
      <c r="BW251" s="11">
        <v>6</v>
      </c>
      <c r="BX251" s="11">
        <v>8</v>
      </c>
      <c r="BY251" s="5"/>
      <c r="BZ251" s="5"/>
      <c r="CA251" s="5"/>
      <c r="CB251" s="5"/>
      <c r="CC251" s="5"/>
      <c r="CD251" s="5"/>
      <c r="CE251" s="5"/>
      <c r="CF251" s="5"/>
      <c r="CG251" s="5"/>
      <c r="CH251" s="5"/>
    </row>
    <row r="252" spans="1:86" ht="12.75" x14ac:dyDescent="0.2">
      <c r="A252">
        <v>351</v>
      </c>
      <c r="B252" s="26">
        <v>49757.900694445401</v>
      </c>
      <c r="C252" s="26">
        <v>49166.419444443301</v>
      </c>
      <c r="D252" s="36">
        <v>120626</v>
      </c>
      <c r="E252" s="11">
        <v>1</v>
      </c>
      <c r="F252" s="11">
        <v>128</v>
      </c>
      <c r="G252" s="31">
        <v>20999</v>
      </c>
      <c r="H252" s="11">
        <v>131</v>
      </c>
      <c r="I252" s="11">
        <v>71238</v>
      </c>
      <c r="J252" s="11" t="s">
        <v>155</v>
      </c>
      <c r="K252" s="11" t="s">
        <v>208</v>
      </c>
      <c r="L252" s="11">
        <v>0</v>
      </c>
      <c r="M252" s="11">
        <v>5</v>
      </c>
      <c r="N252" s="11" t="s">
        <v>238</v>
      </c>
      <c r="O252" s="11" t="s">
        <v>802</v>
      </c>
      <c r="P252" s="43">
        <v>98101</v>
      </c>
      <c r="Q252" s="11" t="s">
        <v>239</v>
      </c>
      <c r="R252" s="11" t="s">
        <v>861</v>
      </c>
      <c r="S252" s="11" t="s">
        <v>869</v>
      </c>
      <c r="T252" s="11">
        <v>0</v>
      </c>
      <c r="U252" s="11">
        <v>0</v>
      </c>
      <c r="V252" s="11"/>
      <c r="W252" s="11">
        <v>1</v>
      </c>
      <c r="X252" s="11">
        <v>10</v>
      </c>
      <c r="Y252" s="11">
        <v>10</v>
      </c>
      <c r="Z252" s="11">
        <v>10</v>
      </c>
      <c r="AA252" s="11">
        <v>10</v>
      </c>
      <c r="AB252" s="11">
        <v>10</v>
      </c>
      <c r="AC252" s="11">
        <v>10</v>
      </c>
      <c r="AD252" s="11">
        <v>10</v>
      </c>
      <c r="AE252" s="11">
        <v>10</v>
      </c>
      <c r="AF252" s="11">
        <v>10</v>
      </c>
      <c r="AG252" s="11">
        <v>10</v>
      </c>
      <c r="AH252" s="11">
        <v>10</v>
      </c>
      <c r="AI252" s="11">
        <v>10</v>
      </c>
      <c r="AJ252" s="11">
        <v>10</v>
      </c>
      <c r="AK252" s="11">
        <v>277</v>
      </c>
      <c r="AL252" s="11">
        <v>1102</v>
      </c>
      <c r="AM252" s="11">
        <v>587</v>
      </c>
      <c r="AN252" s="11">
        <v>4686</v>
      </c>
      <c r="AO252" s="11">
        <v>3987</v>
      </c>
      <c r="AP252" s="11">
        <v>5069</v>
      </c>
      <c r="AQ252" s="11">
        <v>2274</v>
      </c>
      <c r="AR252" s="11">
        <v>1852</v>
      </c>
      <c r="AS252" s="11">
        <v>3455</v>
      </c>
      <c r="AT252" s="11">
        <v>681</v>
      </c>
      <c r="AU252" s="11">
        <v>2941</v>
      </c>
      <c r="AV252" s="11">
        <v>931</v>
      </c>
      <c r="AW252" s="11">
        <v>3560</v>
      </c>
      <c r="AX252" s="11">
        <v>17685</v>
      </c>
      <c r="AY252" s="11">
        <v>9</v>
      </c>
      <c r="AZ252" s="11">
        <v>9</v>
      </c>
      <c r="BA252" s="11">
        <v>10</v>
      </c>
      <c r="BB252" s="11">
        <v>11</v>
      </c>
      <c r="BC252" s="11">
        <v>8</v>
      </c>
      <c r="BD252" s="11">
        <v>9</v>
      </c>
      <c r="BE252" s="11">
        <v>11</v>
      </c>
      <c r="BF252" s="11">
        <v>18</v>
      </c>
      <c r="BG252" s="11">
        <v>9</v>
      </c>
      <c r="BH252" s="11">
        <v>9</v>
      </c>
      <c r="BI252" s="11">
        <v>11</v>
      </c>
      <c r="BJ252" s="11">
        <v>14</v>
      </c>
      <c r="BK252" s="11">
        <v>23</v>
      </c>
      <c r="BL252" s="11">
        <v>11</v>
      </c>
      <c r="BM252" s="11">
        <v>5</v>
      </c>
      <c r="BN252" s="11">
        <v>24</v>
      </c>
      <c r="BO252" s="11">
        <v>4</v>
      </c>
      <c r="BP252" s="11">
        <v>28</v>
      </c>
      <c r="BQ252" s="11">
        <v>16</v>
      </c>
      <c r="BR252" s="11">
        <v>15</v>
      </c>
      <c r="BS252" s="11">
        <v>13</v>
      </c>
      <c r="BT252" s="11">
        <v>5</v>
      </c>
      <c r="BU252" s="11">
        <v>13</v>
      </c>
      <c r="BV252" s="11">
        <v>6</v>
      </c>
      <c r="BW252" s="11">
        <v>5</v>
      </c>
      <c r="BX252" s="11">
        <v>48</v>
      </c>
      <c r="BY252" s="5"/>
      <c r="BZ252" s="5"/>
      <c r="CA252" s="5"/>
      <c r="CB252" s="5"/>
      <c r="CC252" s="5"/>
      <c r="CD252" s="5"/>
      <c r="CE252" s="5"/>
      <c r="CF252" s="5"/>
      <c r="CG252" s="5"/>
      <c r="CH252" s="5"/>
    </row>
    <row r="253" spans="1:86" ht="12.75" x14ac:dyDescent="0.2">
      <c r="A253">
        <v>352</v>
      </c>
      <c r="B253" s="26">
        <v>49777.968750000902</v>
      </c>
      <c r="C253" s="26">
        <v>49184.136805554401</v>
      </c>
      <c r="D253" s="36">
        <v>421797</v>
      </c>
      <c r="E253" s="11">
        <v>1</v>
      </c>
      <c r="F253" s="11">
        <v>62</v>
      </c>
      <c r="G253" s="31">
        <v>60447</v>
      </c>
      <c r="H253" s="11">
        <v>131</v>
      </c>
      <c r="I253" s="11">
        <v>198706</v>
      </c>
      <c r="J253" s="11" t="s">
        <v>155</v>
      </c>
      <c r="K253" s="11" t="s">
        <v>208</v>
      </c>
      <c r="L253" s="11">
        <v>0</v>
      </c>
      <c r="M253" s="11"/>
      <c r="N253" s="11" t="s">
        <v>237</v>
      </c>
      <c r="O253" s="11" t="s">
        <v>802</v>
      </c>
      <c r="P253" s="43">
        <v>98245</v>
      </c>
      <c r="Q253" s="11" t="s">
        <v>229</v>
      </c>
      <c r="R253" s="11" t="s">
        <v>229</v>
      </c>
      <c r="S253" s="11" t="s">
        <v>874</v>
      </c>
      <c r="T253" s="11">
        <v>0</v>
      </c>
      <c r="U253" s="11">
        <v>0</v>
      </c>
      <c r="V253" s="11"/>
      <c r="W253" s="11">
        <v>1</v>
      </c>
      <c r="X253" s="11">
        <v>10</v>
      </c>
      <c r="Y253" s="11">
        <v>10</v>
      </c>
      <c r="Z253" s="11">
        <v>10</v>
      </c>
      <c r="AA253" s="11">
        <v>10</v>
      </c>
      <c r="AB253" s="11">
        <v>10</v>
      </c>
      <c r="AC253" s="11">
        <v>10</v>
      </c>
      <c r="AD253" s="11">
        <v>10</v>
      </c>
      <c r="AE253" s="11">
        <v>10</v>
      </c>
      <c r="AF253" s="11">
        <v>10</v>
      </c>
      <c r="AG253" s="11">
        <v>10</v>
      </c>
      <c r="AH253" s="11">
        <v>10</v>
      </c>
      <c r="AI253" s="11">
        <v>10</v>
      </c>
      <c r="AJ253" s="11">
        <v>10</v>
      </c>
      <c r="AK253" s="11">
        <v>103</v>
      </c>
      <c r="AL253" s="11">
        <v>357</v>
      </c>
      <c r="AM253" s="11">
        <v>219</v>
      </c>
      <c r="AN253" s="11">
        <v>292</v>
      </c>
      <c r="AO253" s="11">
        <v>159</v>
      </c>
      <c r="AP253" s="11">
        <v>18873</v>
      </c>
      <c r="AQ253" s="11">
        <v>385</v>
      </c>
      <c r="AR253" s="11">
        <v>470</v>
      </c>
      <c r="AS253" s="11">
        <v>2250</v>
      </c>
      <c r="AT253" s="11">
        <v>173</v>
      </c>
      <c r="AU253" s="11">
        <v>90</v>
      </c>
      <c r="AV253" s="11">
        <v>427</v>
      </c>
      <c r="AW253" s="11">
        <v>194183</v>
      </c>
      <c r="AX253" s="11">
        <v>1837</v>
      </c>
      <c r="AY253" s="11">
        <v>10</v>
      </c>
      <c r="AZ253" s="11">
        <v>10</v>
      </c>
      <c r="BA253" s="11">
        <v>10</v>
      </c>
      <c r="BB253" s="11">
        <v>13</v>
      </c>
      <c r="BC253" s="11">
        <v>10</v>
      </c>
      <c r="BD253" s="11">
        <v>11</v>
      </c>
      <c r="BE253" s="11">
        <v>15</v>
      </c>
      <c r="BF253" s="11">
        <v>14</v>
      </c>
      <c r="BG253" s="11">
        <v>11</v>
      </c>
      <c r="BH253" s="11">
        <v>12</v>
      </c>
      <c r="BI253" s="11">
        <v>14</v>
      </c>
      <c r="BJ253" s="11">
        <v>22</v>
      </c>
      <c r="BK253" s="11">
        <v>27</v>
      </c>
      <c r="BL253" s="11">
        <v>4</v>
      </c>
      <c r="BM253" s="11">
        <v>3</v>
      </c>
      <c r="BN253" s="11">
        <v>2</v>
      </c>
      <c r="BO253" s="11">
        <v>2</v>
      </c>
      <c r="BP253" s="11">
        <v>16</v>
      </c>
      <c r="BQ253" s="11">
        <v>5</v>
      </c>
      <c r="BR253" s="11">
        <v>2</v>
      </c>
      <c r="BS253" s="11">
        <v>21</v>
      </c>
      <c r="BT253" s="11">
        <v>2</v>
      </c>
      <c r="BU253" s="11">
        <v>2</v>
      </c>
      <c r="BV253" s="11">
        <v>4</v>
      </c>
      <c r="BW253" s="11">
        <v>15</v>
      </c>
      <c r="BX253" s="11">
        <v>12</v>
      </c>
      <c r="BY253" s="5"/>
      <c r="BZ253" s="5"/>
      <c r="CA253" s="5"/>
      <c r="CB253" s="5"/>
      <c r="CC253" s="5"/>
      <c r="CD253" s="5"/>
      <c r="CE253" s="5"/>
      <c r="CF253" s="5"/>
      <c r="CG253" s="5"/>
      <c r="CH253" s="5"/>
    </row>
    <row r="254" spans="1:86" ht="12.75" x14ac:dyDescent="0.2">
      <c r="A254">
        <v>353</v>
      </c>
      <c r="B254" s="26">
        <v>49798.036805556498</v>
      </c>
      <c r="C254" s="26">
        <v>49201.8541666655</v>
      </c>
      <c r="D254" s="36">
        <v>347807</v>
      </c>
      <c r="E254" s="11">
        <v>1</v>
      </c>
      <c r="F254" s="11">
        <v>54</v>
      </c>
      <c r="G254" s="31">
        <v>234485</v>
      </c>
      <c r="H254" s="11">
        <v>131</v>
      </c>
      <c r="I254" s="11">
        <v>154990</v>
      </c>
      <c r="J254" s="11" t="s">
        <v>155</v>
      </c>
      <c r="K254" s="11" t="s">
        <v>208</v>
      </c>
      <c r="L254" s="11">
        <v>0</v>
      </c>
      <c r="M254" s="11">
        <v>4</v>
      </c>
      <c r="N254" s="11" t="s">
        <v>238</v>
      </c>
      <c r="O254" s="11" t="s">
        <v>802</v>
      </c>
      <c r="P254" s="43">
        <v>98101</v>
      </c>
      <c r="Q254" s="11" t="s">
        <v>234</v>
      </c>
      <c r="R254" s="11" t="s">
        <v>377</v>
      </c>
      <c r="S254" s="11" t="s">
        <v>874</v>
      </c>
      <c r="T254" s="11">
        <v>0</v>
      </c>
      <c r="U254" s="11">
        <v>0</v>
      </c>
      <c r="V254" s="11"/>
      <c r="W254" s="11">
        <v>1</v>
      </c>
      <c r="X254" s="11">
        <v>10</v>
      </c>
      <c r="Y254" s="11">
        <v>10</v>
      </c>
      <c r="Z254" s="11">
        <v>10</v>
      </c>
      <c r="AA254" s="11">
        <v>10</v>
      </c>
      <c r="AB254" s="11">
        <v>10</v>
      </c>
      <c r="AC254" s="11">
        <v>10</v>
      </c>
      <c r="AD254" s="11">
        <v>10</v>
      </c>
      <c r="AE254" s="11">
        <v>10</v>
      </c>
      <c r="AF254" s="11">
        <v>10</v>
      </c>
      <c r="AG254" s="11">
        <v>10</v>
      </c>
      <c r="AH254" s="11">
        <v>10</v>
      </c>
      <c r="AI254" s="11">
        <v>10</v>
      </c>
      <c r="AJ254" s="11">
        <v>10</v>
      </c>
      <c r="AK254" s="11">
        <v>197</v>
      </c>
      <c r="AL254" s="11">
        <v>3232</v>
      </c>
      <c r="AM254" s="11">
        <v>1663</v>
      </c>
      <c r="AN254" s="11">
        <v>1659</v>
      </c>
      <c r="AO254" s="11">
        <v>707</v>
      </c>
      <c r="AP254" s="11">
        <v>27544</v>
      </c>
      <c r="AQ254" s="11">
        <v>636</v>
      </c>
      <c r="AR254" s="11">
        <v>1792</v>
      </c>
      <c r="AS254" s="11">
        <v>3141</v>
      </c>
      <c r="AT254" s="11">
        <v>422</v>
      </c>
      <c r="AU254" s="11">
        <v>927</v>
      </c>
      <c r="AV254" s="11">
        <v>1906</v>
      </c>
      <c r="AW254" s="11">
        <v>33339</v>
      </c>
      <c r="AX254" s="11">
        <v>115618</v>
      </c>
      <c r="AY254" s="11">
        <v>10</v>
      </c>
      <c r="AZ254" s="11">
        <v>9</v>
      </c>
      <c r="BA254" s="11">
        <v>9</v>
      </c>
      <c r="BB254" s="11">
        <v>12</v>
      </c>
      <c r="BC254" s="11">
        <v>8</v>
      </c>
      <c r="BD254" s="11">
        <v>10</v>
      </c>
      <c r="BE254" s="11">
        <v>11</v>
      </c>
      <c r="BF254" s="11">
        <v>10</v>
      </c>
      <c r="BG254" s="11">
        <v>9</v>
      </c>
      <c r="BH254" s="11">
        <v>9</v>
      </c>
      <c r="BI254" s="11">
        <v>10</v>
      </c>
      <c r="BJ254" s="11">
        <v>17</v>
      </c>
      <c r="BK254" s="11">
        <v>23</v>
      </c>
      <c r="BL254" s="11">
        <v>25</v>
      </c>
      <c r="BM254" s="11">
        <v>2</v>
      </c>
      <c r="BN254" s="11">
        <v>4</v>
      </c>
      <c r="BO254" s="11">
        <v>2</v>
      </c>
      <c r="BP254" s="11">
        <v>5</v>
      </c>
      <c r="BQ254" s="11">
        <v>2</v>
      </c>
      <c r="BR254" s="11">
        <v>2</v>
      </c>
      <c r="BS254" s="11">
        <v>2</v>
      </c>
      <c r="BT254" s="11">
        <v>2</v>
      </c>
      <c r="BU254" s="11">
        <v>2</v>
      </c>
      <c r="BV254" s="11">
        <v>2</v>
      </c>
      <c r="BW254" s="11">
        <v>30</v>
      </c>
      <c r="BX254" s="11">
        <v>4</v>
      </c>
      <c r="BY254" s="5"/>
      <c r="BZ254" s="5"/>
      <c r="CA254" s="5"/>
      <c r="CB254" s="5"/>
      <c r="CC254" s="5"/>
      <c r="CD254" s="5"/>
      <c r="CE254" s="5"/>
      <c r="CF254" s="5"/>
      <c r="CG254" s="5"/>
      <c r="CH254" s="5"/>
    </row>
    <row r="255" spans="1:86" ht="12.75" x14ac:dyDescent="0.2">
      <c r="A255">
        <v>354</v>
      </c>
      <c r="B255" s="26">
        <v>49818.104861111999</v>
      </c>
      <c r="C255" s="26">
        <v>49219.571527776599</v>
      </c>
      <c r="D255" s="36">
        <v>206315</v>
      </c>
      <c r="E255" s="11">
        <v>1</v>
      </c>
      <c r="F255" s="11">
        <v>25</v>
      </c>
      <c r="G255" s="31">
        <v>5201</v>
      </c>
      <c r="H255" s="11">
        <v>131</v>
      </c>
      <c r="I255" s="11">
        <v>135405</v>
      </c>
      <c r="J255" s="11" t="s">
        <v>155</v>
      </c>
      <c r="K255" s="11" t="s">
        <v>208</v>
      </c>
      <c r="L255" s="11">
        <v>0</v>
      </c>
      <c r="M255" s="11"/>
      <c r="N255" s="11" t="s">
        <v>238</v>
      </c>
      <c r="O255" s="11" t="s">
        <v>802</v>
      </c>
      <c r="P255" s="43">
        <v>98101</v>
      </c>
      <c r="Q255" s="11" t="s">
        <v>644</v>
      </c>
      <c r="R255" s="11" t="s">
        <v>426</v>
      </c>
      <c r="S255" s="11" t="s">
        <v>874</v>
      </c>
      <c r="T255" s="11">
        <v>0</v>
      </c>
      <c r="U255" s="11">
        <v>0</v>
      </c>
      <c r="V255" s="11"/>
      <c r="W255" s="11">
        <v>1</v>
      </c>
      <c r="X255" s="11">
        <v>10</v>
      </c>
      <c r="Y255" s="11">
        <v>10</v>
      </c>
      <c r="Z255" s="11">
        <v>10</v>
      </c>
      <c r="AA255" s="11">
        <v>10</v>
      </c>
      <c r="AB255" s="11">
        <v>10</v>
      </c>
      <c r="AC255" s="11">
        <v>10</v>
      </c>
      <c r="AD255" s="11">
        <v>10</v>
      </c>
      <c r="AE255" s="11">
        <v>10</v>
      </c>
      <c r="AF255" s="11">
        <v>10</v>
      </c>
      <c r="AG255" s="11">
        <v>10</v>
      </c>
      <c r="AH255" s="11">
        <v>10</v>
      </c>
      <c r="AI255" s="11">
        <v>10</v>
      </c>
      <c r="AJ255" s="11">
        <v>10</v>
      </c>
      <c r="AK255" s="11">
        <v>738</v>
      </c>
      <c r="AL255" s="11">
        <v>3486</v>
      </c>
      <c r="AM255" s="11">
        <v>2438</v>
      </c>
      <c r="AN255" s="11">
        <v>5021</v>
      </c>
      <c r="AO255" s="11">
        <v>7974</v>
      </c>
      <c r="AP255" s="11">
        <v>25274</v>
      </c>
      <c r="AQ255" s="11">
        <v>1063</v>
      </c>
      <c r="AR255" s="11">
        <v>5467</v>
      </c>
      <c r="AS255" s="11">
        <v>2596</v>
      </c>
      <c r="AT255" s="11">
        <v>1337</v>
      </c>
      <c r="AU255" s="11">
        <v>2927</v>
      </c>
      <c r="AV255" s="11">
        <v>7278</v>
      </c>
      <c r="AW255" s="11">
        <v>1536</v>
      </c>
      <c r="AX255" s="11">
        <v>3692</v>
      </c>
      <c r="AY255" s="11">
        <v>10</v>
      </c>
      <c r="AZ255" s="11">
        <v>8</v>
      </c>
      <c r="BA255" s="11">
        <v>10</v>
      </c>
      <c r="BB255" s="11">
        <v>10</v>
      </c>
      <c r="BC255" s="11">
        <v>8</v>
      </c>
      <c r="BD255" s="11">
        <v>8</v>
      </c>
      <c r="BE255" s="11">
        <v>13</v>
      </c>
      <c r="BF255" s="11">
        <v>10</v>
      </c>
      <c r="BG255" s="11">
        <v>9</v>
      </c>
      <c r="BH255" s="11">
        <v>9</v>
      </c>
      <c r="BI255" s="11">
        <v>10</v>
      </c>
      <c r="BJ255" s="11">
        <v>10</v>
      </c>
      <c r="BK255" s="11">
        <v>22</v>
      </c>
      <c r="BL255" s="11">
        <v>5</v>
      </c>
      <c r="BM255" s="11">
        <v>4</v>
      </c>
      <c r="BN255" s="11">
        <v>5</v>
      </c>
      <c r="BO255" s="11">
        <v>4</v>
      </c>
      <c r="BP255" s="11">
        <v>14</v>
      </c>
      <c r="BQ255" s="11">
        <v>8</v>
      </c>
      <c r="BR255" s="11">
        <v>5</v>
      </c>
      <c r="BS255" s="11">
        <v>8</v>
      </c>
      <c r="BT255" s="11">
        <v>8</v>
      </c>
      <c r="BU255" s="11">
        <v>3</v>
      </c>
      <c r="BV255" s="11">
        <v>10</v>
      </c>
      <c r="BW255" s="11">
        <v>2</v>
      </c>
      <c r="BX255" s="11">
        <v>5</v>
      </c>
      <c r="BY255" s="5"/>
      <c r="BZ255" s="5"/>
      <c r="CA255" s="5"/>
      <c r="CB255" s="5"/>
      <c r="CC255" s="5"/>
      <c r="CD255" s="5"/>
      <c r="CE255" s="5"/>
      <c r="CF255" s="5"/>
      <c r="CG255" s="5"/>
      <c r="CH255" s="5"/>
    </row>
    <row r="256" spans="1:86" ht="12.75" x14ac:dyDescent="0.2">
      <c r="A256">
        <v>355</v>
      </c>
      <c r="B256" s="26">
        <v>49838.172916667601</v>
      </c>
      <c r="C256" s="26">
        <v>49237.288888887699</v>
      </c>
      <c r="D256" s="36">
        <v>352149</v>
      </c>
      <c r="E256" s="11">
        <v>1</v>
      </c>
      <c r="F256" s="11">
        <v>110</v>
      </c>
      <c r="G256" s="31">
        <v>59253</v>
      </c>
      <c r="H256" s="11">
        <v>131</v>
      </c>
      <c r="I256" s="11">
        <v>238351</v>
      </c>
      <c r="J256" s="11" t="s">
        <v>155</v>
      </c>
      <c r="K256" s="11" t="s">
        <v>208</v>
      </c>
      <c r="L256" s="11">
        <v>19</v>
      </c>
      <c r="M256" s="11">
        <v>5</v>
      </c>
      <c r="N256" s="11" t="s">
        <v>415</v>
      </c>
      <c r="O256" s="11" t="s">
        <v>802</v>
      </c>
      <c r="P256" s="43">
        <v>98004</v>
      </c>
      <c r="Q256" s="11" t="s">
        <v>646</v>
      </c>
      <c r="R256" s="11" t="s">
        <v>646</v>
      </c>
      <c r="S256" s="11" t="s">
        <v>875</v>
      </c>
      <c r="T256" s="11">
        <v>0</v>
      </c>
      <c r="U256" s="11">
        <v>0</v>
      </c>
      <c r="V256" s="11"/>
      <c r="W256" s="11">
        <v>1</v>
      </c>
      <c r="X256" s="11">
        <v>10</v>
      </c>
      <c r="Y256" s="11">
        <v>10</v>
      </c>
      <c r="Z256" s="11">
        <v>10</v>
      </c>
      <c r="AA256" s="11">
        <v>10</v>
      </c>
      <c r="AB256" s="11">
        <v>10</v>
      </c>
      <c r="AC256" s="11">
        <v>10</v>
      </c>
      <c r="AD256" s="11">
        <v>10</v>
      </c>
      <c r="AE256" s="11">
        <v>10</v>
      </c>
      <c r="AF256" s="11">
        <v>10</v>
      </c>
      <c r="AG256" s="11">
        <v>10</v>
      </c>
      <c r="AH256" s="11">
        <v>10</v>
      </c>
      <c r="AI256" s="11">
        <v>10</v>
      </c>
      <c r="AJ256" s="11">
        <v>10</v>
      </c>
      <c r="AK256" s="11">
        <v>464</v>
      </c>
      <c r="AL256" s="11">
        <v>3054</v>
      </c>
      <c r="AM256" s="11">
        <v>1468</v>
      </c>
      <c r="AN256" s="11">
        <v>11616</v>
      </c>
      <c r="AO256" s="11">
        <v>1067</v>
      </c>
      <c r="AP256" s="11">
        <v>7164</v>
      </c>
      <c r="AQ256" s="11">
        <v>2484</v>
      </c>
      <c r="AR256" s="11">
        <v>1151</v>
      </c>
      <c r="AS256" s="11">
        <v>10308</v>
      </c>
      <c r="AT256" s="11">
        <v>2957</v>
      </c>
      <c r="AU256" s="11">
        <v>253</v>
      </c>
      <c r="AV256" s="11">
        <v>9203</v>
      </c>
      <c r="AW256" s="11">
        <v>53496</v>
      </c>
      <c r="AX256" s="11">
        <v>8012</v>
      </c>
      <c r="AY256" s="11">
        <v>12</v>
      </c>
      <c r="AZ256" s="11">
        <v>13</v>
      </c>
      <c r="BA256" s="11">
        <v>15</v>
      </c>
      <c r="BB256" s="11">
        <v>21</v>
      </c>
      <c r="BC256" s="11">
        <v>11</v>
      </c>
      <c r="BD256" s="11">
        <v>13</v>
      </c>
      <c r="BE256" s="11">
        <v>16</v>
      </c>
      <c r="BF256" s="11">
        <v>14</v>
      </c>
      <c r="BG256" s="11">
        <v>13</v>
      </c>
      <c r="BH256" s="11">
        <v>14</v>
      </c>
      <c r="BI256" s="11">
        <v>17</v>
      </c>
      <c r="BJ256" s="11">
        <v>29</v>
      </c>
      <c r="BK256" s="11">
        <v>30</v>
      </c>
      <c r="BL256" s="11">
        <v>26</v>
      </c>
      <c r="BM256" s="11">
        <v>9</v>
      </c>
      <c r="BN256" s="11">
        <v>30</v>
      </c>
      <c r="BO256" s="11">
        <v>3</v>
      </c>
      <c r="BP256" s="11">
        <v>34</v>
      </c>
      <c r="BQ256" s="11">
        <v>9</v>
      </c>
      <c r="BR256" s="11">
        <v>6</v>
      </c>
      <c r="BS256" s="11">
        <v>55</v>
      </c>
      <c r="BT256" s="11">
        <v>19</v>
      </c>
      <c r="BU256" s="11">
        <v>4</v>
      </c>
      <c r="BV256" s="11">
        <v>24</v>
      </c>
      <c r="BW256" s="11">
        <v>11</v>
      </c>
      <c r="BX256" s="11">
        <v>32</v>
      </c>
      <c r="BY256" s="5"/>
      <c r="BZ256" s="5"/>
      <c r="CA256" s="5"/>
      <c r="CB256" s="5"/>
      <c r="CC256" s="5"/>
      <c r="CD256" s="5"/>
      <c r="CE256" s="5"/>
      <c r="CF256" s="5"/>
      <c r="CG256" s="5"/>
      <c r="CH256" s="5"/>
    </row>
    <row r="257" spans="1:86" ht="12.75" x14ac:dyDescent="0.2">
      <c r="A257">
        <v>356</v>
      </c>
      <c r="B257" s="26">
        <v>49858.240972223197</v>
      </c>
      <c r="C257" s="26">
        <v>49255.006249998798</v>
      </c>
      <c r="D257" s="36">
        <v>2449</v>
      </c>
      <c r="E257" s="11">
        <v>2</v>
      </c>
      <c r="F257" s="11">
        <v>0</v>
      </c>
      <c r="G257" s="31">
        <v>0</v>
      </c>
      <c r="H257" s="11">
        <v>131</v>
      </c>
      <c r="I257" s="11">
        <v>0</v>
      </c>
      <c r="J257" s="11" t="s">
        <v>155</v>
      </c>
      <c r="K257" s="11" t="s">
        <v>208</v>
      </c>
      <c r="L257" s="11">
        <v>16</v>
      </c>
      <c r="M257" s="11">
        <v>1</v>
      </c>
      <c r="N257" s="11" t="s">
        <v>238</v>
      </c>
      <c r="O257" s="11" t="s">
        <v>802</v>
      </c>
      <c r="P257" s="43">
        <v>98101</v>
      </c>
      <c r="Q257" s="11" t="s">
        <v>250</v>
      </c>
      <c r="R257" s="11" t="s">
        <v>426</v>
      </c>
      <c r="S257" s="11" t="s">
        <v>874</v>
      </c>
      <c r="T257" s="11">
        <v>0</v>
      </c>
      <c r="U257" s="11">
        <v>0</v>
      </c>
      <c r="V257" s="11"/>
      <c r="W257" s="11">
        <v>0</v>
      </c>
      <c r="X257" s="11">
        <v>10</v>
      </c>
      <c r="Y257" s="11">
        <v>10</v>
      </c>
      <c r="Z257" s="11">
        <v>10</v>
      </c>
      <c r="AA257" s="11">
        <v>10</v>
      </c>
      <c r="AB257" s="11">
        <v>10</v>
      </c>
      <c r="AC257" s="11">
        <v>0</v>
      </c>
      <c r="AD257" s="11">
        <v>10</v>
      </c>
      <c r="AE257" s="11">
        <v>10</v>
      </c>
      <c r="AF257" s="11">
        <v>10</v>
      </c>
      <c r="AG257" s="11">
        <v>10</v>
      </c>
      <c r="AH257" s="11">
        <v>0</v>
      </c>
      <c r="AI257" s="11">
        <v>0</v>
      </c>
      <c r="AJ257" s="11">
        <v>10</v>
      </c>
      <c r="AK257" s="11">
        <v>0</v>
      </c>
      <c r="AL257" s="11">
        <v>177</v>
      </c>
      <c r="AM257" s="11">
        <v>418</v>
      </c>
      <c r="AN257" s="11">
        <v>76</v>
      </c>
      <c r="AO257" s="11">
        <v>152</v>
      </c>
      <c r="AP257" s="11">
        <v>56</v>
      </c>
      <c r="AQ257" s="11">
        <v>256</v>
      </c>
      <c r="AR257" s="11">
        <v>640</v>
      </c>
      <c r="AS257" s="11">
        <v>67</v>
      </c>
      <c r="AT257" s="11">
        <v>38</v>
      </c>
      <c r="AU257" s="11">
        <v>41</v>
      </c>
      <c r="AV257" s="11">
        <v>101</v>
      </c>
      <c r="AW257" s="11">
        <v>225</v>
      </c>
      <c r="AX257" s="11">
        <v>174</v>
      </c>
      <c r="AY257" s="11">
        <v>10</v>
      </c>
      <c r="AZ257" s="11">
        <v>10</v>
      </c>
      <c r="BA257" s="11">
        <v>9</v>
      </c>
      <c r="BB257" s="11">
        <v>13</v>
      </c>
      <c r="BC257" s="11">
        <v>8</v>
      </c>
      <c r="BD257" s="11">
        <v>9</v>
      </c>
      <c r="BE257" s="11">
        <v>13</v>
      </c>
      <c r="BF257" s="11">
        <v>12</v>
      </c>
      <c r="BG257" s="11">
        <v>10</v>
      </c>
      <c r="BH257" s="11">
        <v>11</v>
      </c>
      <c r="BI257" s="11">
        <v>16</v>
      </c>
      <c r="BJ257" s="11">
        <v>16</v>
      </c>
      <c r="BK257" s="11">
        <v>38</v>
      </c>
      <c r="BL257" s="11">
        <v>2</v>
      </c>
      <c r="BM257" s="11">
        <v>3</v>
      </c>
      <c r="BN257" s="11">
        <v>2</v>
      </c>
      <c r="BO257" s="11">
        <v>4</v>
      </c>
      <c r="BP257" s="11">
        <v>2</v>
      </c>
      <c r="BQ257" s="11">
        <v>3</v>
      </c>
      <c r="BR257" s="11">
        <v>9</v>
      </c>
      <c r="BS257" s="11">
        <v>2</v>
      </c>
      <c r="BT257" s="11">
        <v>2</v>
      </c>
      <c r="BU257" s="11">
        <v>2</v>
      </c>
      <c r="BV257" s="11">
        <v>3</v>
      </c>
      <c r="BW257" s="11">
        <v>2</v>
      </c>
      <c r="BX257" s="11">
        <v>3</v>
      </c>
      <c r="BY257" s="5"/>
      <c r="BZ257" s="5"/>
      <c r="CA257" s="5"/>
      <c r="CB257" s="5"/>
      <c r="CC257" s="5"/>
      <c r="CD257" s="5"/>
      <c r="CE257" s="5"/>
      <c r="CF257" s="5"/>
      <c r="CG257" s="5"/>
      <c r="CH257" s="5"/>
    </row>
    <row r="258" spans="1:86" ht="12.75" x14ac:dyDescent="0.2">
      <c r="A258">
        <v>357</v>
      </c>
      <c r="B258" s="26">
        <v>49878.309027778698</v>
      </c>
      <c r="C258" s="26">
        <v>49272.723611109897</v>
      </c>
      <c r="D258" s="36">
        <v>411176</v>
      </c>
      <c r="E258" s="11">
        <v>1</v>
      </c>
      <c r="F258" s="11">
        <v>3</v>
      </c>
      <c r="G258" s="31">
        <v>3790</v>
      </c>
      <c r="H258" s="11">
        <v>131</v>
      </c>
      <c r="I258" s="11">
        <v>273832</v>
      </c>
      <c r="J258" s="11" t="s">
        <v>155</v>
      </c>
      <c r="K258" s="11" t="s">
        <v>208</v>
      </c>
      <c r="L258" s="11">
        <v>0</v>
      </c>
      <c r="M258" s="11"/>
      <c r="N258" s="11" t="s">
        <v>238</v>
      </c>
      <c r="O258" s="11" t="s">
        <v>802</v>
      </c>
      <c r="P258" s="43">
        <v>98101</v>
      </c>
      <c r="Q258" s="11" t="s">
        <v>233</v>
      </c>
      <c r="R258" s="11" t="s">
        <v>381</v>
      </c>
      <c r="S258" s="11" t="s">
        <v>874</v>
      </c>
      <c r="T258" s="11">
        <v>0</v>
      </c>
      <c r="U258" s="11">
        <v>0</v>
      </c>
      <c r="V258" s="11"/>
      <c r="W258" s="11">
        <v>1</v>
      </c>
      <c r="X258" s="11">
        <v>10</v>
      </c>
      <c r="Y258" s="11">
        <v>10</v>
      </c>
      <c r="Z258" s="11">
        <v>10</v>
      </c>
      <c r="AA258" s="11">
        <v>10</v>
      </c>
      <c r="AB258" s="11">
        <v>0</v>
      </c>
      <c r="AC258" s="11">
        <v>0</v>
      </c>
      <c r="AD258" s="11">
        <v>10</v>
      </c>
      <c r="AE258" s="11">
        <v>10</v>
      </c>
      <c r="AF258" s="11">
        <v>10</v>
      </c>
      <c r="AG258" s="11">
        <v>10</v>
      </c>
      <c r="AH258" s="11">
        <v>10</v>
      </c>
      <c r="AI258" s="11">
        <v>0</v>
      </c>
      <c r="AJ258" s="11">
        <v>0</v>
      </c>
      <c r="AK258" s="11">
        <v>209</v>
      </c>
      <c r="AL258" s="11">
        <v>54743</v>
      </c>
      <c r="AM258" s="11">
        <v>66604</v>
      </c>
      <c r="AN258" s="11">
        <v>401</v>
      </c>
      <c r="AO258" s="11">
        <v>800</v>
      </c>
      <c r="AP258" s="11">
        <v>3775</v>
      </c>
      <c r="AQ258" s="11">
        <v>796</v>
      </c>
      <c r="AR258" s="11">
        <v>512</v>
      </c>
      <c r="AS258" s="11">
        <v>1821</v>
      </c>
      <c r="AT258" s="11">
        <v>278</v>
      </c>
      <c r="AU258" s="11">
        <v>2328</v>
      </c>
      <c r="AV258" s="11">
        <v>1238</v>
      </c>
      <c r="AW258" s="11">
        <v>73</v>
      </c>
      <c r="AX258" s="11">
        <v>2275</v>
      </c>
      <c r="AY258" s="11">
        <v>11</v>
      </c>
      <c r="AZ258" s="11">
        <v>11</v>
      </c>
      <c r="BA258" s="11">
        <v>10</v>
      </c>
      <c r="BB258" s="11">
        <v>13</v>
      </c>
      <c r="BC258" s="11">
        <v>9</v>
      </c>
      <c r="BD258" s="11">
        <v>9</v>
      </c>
      <c r="BE258" s="11">
        <v>13</v>
      </c>
      <c r="BF258" s="11">
        <v>11</v>
      </c>
      <c r="BG258" s="11">
        <v>10</v>
      </c>
      <c r="BH258" s="11">
        <v>11</v>
      </c>
      <c r="BI258" s="11">
        <v>10</v>
      </c>
      <c r="BJ258" s="11">
        <v>5</v>
      </c>
      <c r="BK258" s="11">
        <v>18</v>
      </c>
      <c r="BL258" s="11">
        <v>5</v>
      </c>
      <c r="BM258" s="11">
        <v>2</v>
      </c>
      <c r="BN258" s="11">
        <v>2</v>
      </c>
      <c r="BO258" s="11">
        <v>4</v>
      </c>
      <c r="BP258" s="11">
        <v>12</v>
      </c>
      <c r="BQ258" s="11">
        <v>5</v>
      </c>
      <c r="BR258" s="11">
        <v>5</v>
      </c>
      <c r="BS258" s="11">
        <v>5</v>
      </c>
      <c r="BT258" s="11">
        <v>4</v>
      </c>
      <c r="BU258" s="11">
        <v>6</v>
      </c>
      <c r="BV258" s="11">
        <v>3</v>
      </c>
      <c r="BW258" s="11">
        <v>1</v>
      </c>
      <c r="BX258" s="11">
        <v>21</v>
      </c>
      <c r="BY258" s="5"/>
      <c r="BZ258" s="5"/>
      <c r="CA258" s="5"/>
      <c r="CB258" s="5"/>
      <c r="CC258" s="5"/>
      <c r="CD258" s="5"/>
      <c r="CE258" s="5"/>
      <c r="CF258" s="5"/>
      <c r="CG258" s="5"/>
      <c r="CH258" s="5"/>
    </row>
    <row r="259" spans="1:86" ht="12.75" x14ac:dyDescent="0.2">
      <c r="A259">
        <v>358</v>
      </c>
      <c r="B259" s="26">
        <v>49898.377083334301</v>
      </c>
      <c r="C259" s="26">
        <v>49290.440972220997</v>
      </c>
      <c r="D259" s="36">
        <v>86287</v>
      </c>
      <c r="E259" s="11">
        <v>1</v>
      </c>
      <c r="F259" s="11">
        <v>29</v>
      </c>
      <c r="G259" s="31">
        <v>58749</v>
      </c>
      <c r="H259" s="11">
        <v>131</v>
      </c>
      <c r="I259" s="11">
        <v>45383</v>
      </c>
      <c r="J259" s="11" t="s">
        <v>155</v>
      </c>
      <c r="K259" s="11" t="s">
        <v>208</v>
      </c>
      <c r="L259" s="11">
        <v>0</v>
      </c>
      <c r="M259" s="11">
        <v>5</v>
      </c>
      <c r="N259" s="11" t="s">
        <v>238</v>
      </c>
      <c r="O259" s="11" t="s">
        <v>802</v>
      </c>
      <c r="P259" s="43">
        <v>98101</v>
      </c>
      <c r="Q259" s="11" t="s">
        <v>231</v>
      </c>
      <c r="R259" s="11" t="s">
        <v>231</v>
      </c>
      <c r="S259" s="11" t="s">
        <v>874</v>
      </c>
      <c r="T259" s="11">
        <v>0</v>
      </c>
      <c r="U259" s="11">
        <v>0</v>
      </c>
      <c r="V259" s="11"/>
      <c r="W259" s="11">
        <v>1</v>
      </c>
      <c r="X259" s="11">
        <v>10</v>
      </c>
      <c r="Y259" s="11">
        <v>10</v>
      </c>
      <c r="Z259" s="11">
        <v>10</v>
      </c>
      <c r="AA259" s="11">
        <v>10</v>
      </c>
      <c r="AB259" s="11">
        <v>10</v>
      </c>
      <c r="AC259" s="11">
        <v>10</v>
      </c>
      <c r="AD259" s="11">
        <v>10</v>
      </c>
      <c r="AE259" s="11">
        <v>10</v>
      </c>
      <c r="AF259" s="11">
        <v>10</v>
      </c>
      <c r="AG259" s="11">
        <v>10</v>
      </c>
      <c r="AH259" s="11">
        <v>10</v>
      </c>
      <c r="AI259" s="11">
        <v>10</v>
      </c>
      <c r="AJ259" s="11">
        <v>10</v>
      </c>
      <c r="AK259" s="11">
        <v>247</v>
      </c>
      <c r="AL259" s="11">
        <v>498</v>
      </c>
      <c r="AM259" s="11">
        <v>559</v>
      </c>
      <c r="AN259" s="11">
        <v>1177</v>
      </c>
      <c r="AO259" s="11">
        <v>848</v>
      </c>
      <c r="AP259" s="11">
        <v>791</v>
      </c>
      <c r="AQ259" s="11">
        <v>858</v>
      </c>
      <c r="AR259" s="11">
        <v>1151</v>
      </c>
      <c r="AS259" s="11">
        <v>251</v>
      </c>
      <c r="AT259" s="11">
        <v>4953</v>
      </c>
      <c r="AU259" s="11">
        <v>317</v>
      </c>
      <c r="AV259" s="11">
        <v>1967</v>
      </c>
      <c r="AW259" s="11">
        <v>26430</v>
      </c>
      <c r="AX259" s="11">
        <v>822</v>
      </c>
      <c r="AY259" s="11">
        <v>8</v>
      </c>
      <c r="AZ259" s="11">
        <v>9</v>
      </c>
      <c r="BA259" s="11">
        <v>9</v>
      </c>
      <c r="BB259" s="11">
        <v>13</v>
      </c>
      <c r="BC259" s="11">
        <v>9</v>
      </c>
      <c r="BD259" s="11">
        <v>9</v>
      </c>
      <c r="BE259" s="11">
        <v>10</v>
      </c>
      <c r="BF259" s="11">
        <v>9</v>
      </c>
      <c r="BG259" s="11">
        <v>8</v>
      </c>
      <c r="BH259" s="11">
        <v>9</v>
      </c>
      <c r="BI259" s="11">
        <v>10</v>
      </c>
      <c r="BJ259" s="11">
        <v>17</v>
      </c>
      <c r="BK259" s="11">
        <v>22</v>
      </c>
      <c r="BL259" s="11">
        <v>4</v>
      </c>
      <c r="BM259" s="11">
        <v>6</v>
      </c>
      <c r="BN259" s="11">
        <v>7</v>
      </c>
      <c r="BO259" s="11">
        <v>6</v>
      </c>
      <c r="BP259" s="11">
        <v>6</v>
      </c>
      <c r="BQ259" s="11">
        <v>6</v>
      </c>
      <c r="BR259" s="11">
        <v>2</v>
      </c>
      <c r="BS259" s="11">
        <v>3</v>
      </c>
      <c r="BT259" s="11">
        <v>5</v>
      </c>
      <c r="BU259" s="11">
        <v>3</v>
      </c>
      <c r="BV259" s="11">
        <v>5</v>
      </c>
      <c r="BW259" s="11">
        <v>18</v>
      </c>
      <c r="BX259" s="11">
        <v>4</v>
      </c>
      <c r="BY259" s="5"/>
      <c r="BZ259" s="5"/>
      <c r="CA259" s="5"/>
      <c r="CB259" s="5"/>
      <c r="CC259" s="5"/>
      <c r="CD259" s="5"/>
      <c r="CE259" s="5"/>
      <c r="CF259" s="5"/>
      <c r="CG259" s="5"/>
      <c r="CH259" s="5"/>
    </row>
    <row r="260" spans="1:86" ht="12.75" x14ac:dyDescent="0.2">
      <c r="A260">
        <v>359</v>
      </c>
      <c r="B260" s="26">
        <v>49918.445138889801</v>
      </c>
      <c r="C260" s="26">
        <v>49308.158333332103</v>
      </c>
      <c r="D260" s="36">
        <v>430409</v>
      </c>
      <c r="E260" s="11">
        <v>2</v>
      </c>
      <c r="F260" s="11">
        <v>17</v>
      </c>
      <c r="G260" s="31">
        <v>138822</v>
      </c>
      <c r="H260" s="11">
        <v>131</v>
      </c>
      <c r="I260" s="11">
        <v>397529</v>
      </c>
      <c r="J260" s="11" t="s">
        <v>155</v>
      </c>
      <c r="K260" s="11" t="s">
        <v>208</v>
      </c>
      <c r="L260" s="11">
        <v>0</v>
      </c>
      <c r="M260" s="11"/>
      <c r="N260" s="11" t="s">
        <v>238</v>
      </c>
      <c r="O260" s="11" t="s">
        <v>802</v>
      </c>
      <c r="P260" s="43">
        <v>98101</v>
      </c>
      <c r="Q260" s="11" t="s">
        <v>313</v>
      </c>
      <c r="R260" s="11" t="s">
        <v>426</v>
      </c>
      <c r="S260" s="11" t="s">
        <v>874</v>
      </c>
      <c r="T260" s="11">
        <v>0</v>
      </c>
      <c r="U260" s="11">
        <v>0</v>
      </c>
      <c r="V260" s="11"/>
      <c r="W260" s="11">
        <v>1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10</v>
      </c>
      <c r="AL260" s="11">
        <v>19481</v>
      </c>
      <c r="AM260" s="11">
        <v>463</v>
      </c>
      <c r="AN260" s="11">
        <v>377</v>
      </c>
      <c r="AO260" s="11">
        <v>470</v>
      </c>
      <c r="AP260" s="11">
        <v>524</v>
      </c>
      <c r="AQ260" s="11">
        <v>384</v>
      </c>
      <c r="AR260" s="11">
        <v>287</v>
      </c>
      <c r="AS260" s="11">
        <v>415</v>
      </c>
      <c r="AT260" s="11">
        <v>339</v>
      </c>
      <c r="AU260" s="11">
        <v>5414</v>
      </c>
      <c r="AV260" s="11">
        <v>249</v>
      </c>
      <c r="AW260" s="11">
        <v>494</v>
      </c>
      <c r="AX260" s="11">
        <v>3918</v>
      </c>
      <c r="AY260" s="11">
        <v>51</v>
      </c>
      <c r="AZ260" s="11">
        <v>52</v>
      </c>
      <c r="BA260" s="11">
        <v>54</v>
      </c>
      <c r="BB260" s="11">
        <v>55</v>
      </c>
      <c r="BC260" s="11">
        <v>12</v>
      </c>
      <c r="BD260" s="11">
        <v>11</v>
      </c>
      <c r="BE260" s="11">
        <v>11</v>
      </c>
      <c r="BF260" s="11">
        <v>15</v>
      </c>
      <c r="BG260" s="11">
        <v>15</v>
      </c>
      <c r="BH260" s="11">
        <v>11</v>
      </c>
      <c r="BI260" s="11">
        <v>15</v>
      </c>
      <c r="BJ260" s="11">
        <v>20</v>
      </c>
      <c r="BK260" s="11">
        <v>53</v>
      </c>
      <c r="BL260" s="11">
        <v>5</v>
      </c>
      <c r="BM260" s="11">
        <v>3</v>
      </c>
      <c r="BN260" s="11">
        <v>3</v>
      </c>
      <c r="BO260" s="11">
        <v>3</v>
      </c>
      <c r="BP260" s="11">
        <v>3</v>
      </c>
      <c r="BQ260" s="11">
        <v>1</v>
      </c>
      <c r="BR260" s="11">
        <v>1</v>
      </c>
      <c r="BS260" s="11">
        <v>1</v>
      </c>
      <c r="BT260" s="11">
        <v>1</v>
      </c>
      <c r="BU260" s="11">
        <v>1</v>
      </c>
      <c r="BV260" s="11">
        <v>1</v>
      </c>
      <c r="BW260" s="11">
        <v>2</v>
      </c>
      <c r="BX260" s="11">
        <v>4</v>
      </c>
      <c r="BY260" s="5"/>
      <c r="BZ260" s="5"/>
      <c r="CA260" s="5"/>
      <c r="CB260" s="5"/>
      <c r="CC260" s="5"/>
      <c r="CD260" s="5"/>
      <c r="CE260" s="5"/>
      <c r="CF260" s="5"/>
      <c r="CG260" s="5"/>
      <c r="CH260" s="5"/>
    </row>
    <row r="261" spans="1:86" ht="12.75" x14ac:dyDescent="0.2">
      <c r="A261">
        <v>360</v>
      </c>
      <c r="B261" s="26">
        <v>49938.513194445397</v>
      </c>
      <c r="C261" s="26">
        <v>49325.875694443203</v>
      </c>
      <c r="D261" s="36">
        <v>108892</v>
      </c>
      <c r="E261" s="11">
        <v>1</v>
      </c>
      <c r="F261" s="11">
        <v>55</v>
      </c>
      <c r="G261" s="31">
        <v>15584</v>
      </c>
      <c r="H261" s="11">
        <v>131</v>
      </c>
      <c r="I261" s="11">
        <v>78231</v>
      </c>
      <c r="J261" s="11" t="s">
        <v>155</v>
      </c>
      <c r="K261" s="11" t="s">
        <v>208</v>
      </c>
      <c r="L261" s="11">
        <v>0</v>
      </c>
      <c r="M261" s="11"/>
      <c r="N261" s="11" t="s">
        <v>238</v>
      </c>
      <c r="O261" s="11" t="s">
        <v>802</v>
      </c>
      <c r="P261" s="43">
        <v>98101</v>
      </c>
      <c r="Q261" s="11" t="s">
        <v>353</v>
      </c>
      <c r="R261" s="11" t="s">
        <v>229</v>
      </c>
      <c r="S261" s="11" t="s">
        <v>874</v>
      </c>
      <c r="T261" s="11">
        <v>0</v>
      </c>
      <c r="U261" s="11">
        <v>0</v>
      </c>
      <c r="V261" s="11"/>
      <c r="W261" s="11">
        <v>1</v>
      </c>
      <c r="X261" s="11">
        <v>10</v>
      </c>
      <c r="Y261" s="11">
        <v>10</v>
      </c>
      <c r="Z261" s="11">
        <v>10</v>
      </c>
      <c r="AA261" s="11">
        <v>10</v>
      </c>
      <c r="AB261" s="11">
        <v>10</v>
      </c>
      <c r="AC261" s="11">
        <v>10</v>
      </c>
      <c r="AD261" s="11">
        <v>10</v>
      </c>
      <c r="AE261" s="11">
        <v>10</v>
      </c>
      <c r="AF261" s="11">
        <v>10</v>
      </c>
      <c r="AG261" s="11">
        <v>10</v>
      </c>
      <c r="AH261" s="11">
        <v>10</v>
      </c>
      <c r="AI261" s="11">
        <v>10</v>
      </c>
      <c r="AJ261" s="11">
        <v>10</v>
      </c>
      <c r="AK261" s="11">
        <v>193</v>
      </c>
      <c r="AL261" s="11">
        <v>736</v>
      </c>
      <c r="AM261" s="11">
        <v>347</v>
      </c>
      <c r="AN261" s="11">
        <v>310</v>
      </c>
      <c r="AO261" s="11">
        <v>488</v>
      </c>
      <c r="AP261" s="11">
        <v>500</v>
      </c>
      <c r="AQ261" s="11">
        <v>925</v>
      </c>
      <c r="AR261" s="11">
        <v>1775</v>
      </c>
      <c r="AS261" s="11">
        <v>872</v>
      </c>
      <c r="AT261" s="11">
        <v>530</v>
      </c>
      <c r="AU261" s="11">
        <v>223</v>
      </c>
      <c r="AV261" s="11">
        <v>232</v>
      </c>
      <c r="AW261" s="11">
        <v>3811</v>
      </c>
      <c r="AX261" s="11">
        <v>19652</v>
      </c>
      <c r="AY261" s="11">
        <v>11</v>
      </c>
      <c r="AZ261" s="11">
        <v>11</v>
      </c>
      <c r="BA261" s="11">
        <v>11</v>
      </c>
      <c r="BB261" s="11">
        <v>14</v>
      </c>
      <c r="BC261" s="11">
        <v>9</v>
      </c>
      <c r="BD261" s="11">
        <v>10</v>
      </c>
      <c r="BE261" s="11">
        <v>13</v>
      </c>
      <c r="BF261" s="11">
        <v>12</v>
      </c>
      <c r="BG261" s="11">
        <v>11</v>
      </c>
      <c r="BH261" s="11">
        <v>12</v>
      </c>
      <c r="BI261" s="11">
        <v>13</v>
      </c>
      <c r="BJ261" s="11">
        <v>47</v>
      </c>
      <c r="BK261" s="11">
        <v>27</v>
      </c>
      <c r="BL261" s="11">
        <v>9</v>
      </c>
      <c r="BM261" s="11">
        <v>4</v>
      </c>
      <c r="BN261" s="11">
        <v>4</v>
      </c>
      <c r="BO261" s="11">
        <v>7</v>
      </c>
      <c r="BP261" s="11">
        <v>5</v>
      </c>
      <c r="BQ261" s="11">
        <v>10</v>
      </c>
      <c r="BR261" s="11">
        <v>23</v>
      </c>
      <c r="BS261" s="11">
        <v>8</v>
      </c>
      <c r="BT261" s="11">
        <v>6</v>
      </c>
      <c r="BU261" s="11">
        <v>6</v>
      </c>
      <c r="BV261" s="11">
        <v>3</v>
      </c>
      <c r="BW261" s="11">
        <v>17</v>
      </c>
      <c r="BX261" s="11">
        <v>4</v>
      </c>
      <c r="BY261" s="5"/>
      <c r="BZ261" s="5"/>
      <c r="CA261" s="5"/>
      <c r="CB261" s="5"/>
      <c r="CC261" s="5"/>
      <c r="CD261" s="5"/>
      <c r="CE261" s="5"/>
      <c r="CF261" s="5"/>
      <c r="CG261" s="5"/>
      <c r="CH261" s="5"/>
    </row>
    <row r="262" spans="1:86" ht="12.75" x14ac:dyDescent="0.2">
      <c r="A262">
        <v>361</v>
      </c>
      <c r="B262" s="26">
        <v>49958.581250001</v>
      </c>
      <c r="C262" s="26">
        <v>49343.593055554302</v>
      </c>
      <c r="D262" s="36">
        <v>281190</v>
      </c>
      <c r="E262" s="11">
        <v>1</v>
      </c>
      <c r="F262" s="11">
        <v>20</v>
      </c>
      <c r="G262" s="31">
        <v>4749</v>
      </c>
      <c r="H262" s="11">
        <v>131</v>
      </c>
      <c r="I262" s="11">
        <v>238320</v>
      </c>
      <c r="J262" s="11" t="s">
        <v>155</v>
      </c>
      <c r="K262" s="11" t="s">
        <v>208</v>
      </c>
      <c r="L262" s="11">
        <v>0</v>
      </c>
      <c r="M262" s="11">
        <v>3</v>
      </c>
      <c r="N262" s="11" t="s">
        <v>238</v>
      </c>
      <c r="O262" s="11" t="s">
        <v>802</v>
      </c>
      <c r="P262" s="43">
        <v>98101</v>
      </c>
      <c r="Q262" s="11" t="s">
        <v>509</v>
      </c>
      <c r="R262" s="11" t="s">
        <v>624</v>
      </c>
      <c r="S262" s="11" t="s">
        <v>869</v>
      </c>
      <c r="T262" s="11">
        <v>0</v>
      </c>
      <c r="U262" s="11">
        <v>0</v>
      </c>
      <c r="V262" s="11"/>
      <c r="W262" s="11">
        <v>1</v>
      </c>
      <c r="X262" s="11">
        <v>10</v>
      </c>
      <c r="Y262" s="11">
        <v>10</v>
      </c>
      <c r="Z262" s="11">
        <v>10</v>
      </c>
      <c r="AA262" s="11">
        <v>10</v>
      </c>
      <c r="AB262" s="11">
        <v>10</v>
      </c>
      <c r="AC262" s="11">
        <v>10</v>
      </c>
      <c r="AD262" s="11">
        <v>10</v>
      </c>
      <c r="AE262" s="11">
        <v>10</v>
      </c>
      <c r="AF262" s="11">
        <v>10</v>
      </c>
      <c r="AG262" s="11">
        <v>10</v>
      </c>
      <c r="AH262" s="11">
        <v>10</v>
      </c>
      <c r="AI262" s="11">
        <v>10</v>
      </c>
      <c r="AJ262" s="11">
        <v>10</v>
      </c>
      <c r="AK262" s="11">
        <v>135</v>
      </c>
      <c r="AL262" s="11">
        <v>902</v>
      </c>
      <c r="AM262" s="11">
        <v>582</v>
      </c>
      <c r="AN262" s="11">
        <v>406</v>
      </c>
      <c r="AO262" s="11">
        <v>1957</v>
      </c>
      <c r="AP262" s="11">
        <v>2670</v>
      </c>
      <c r="AQ262" s="11">
        <v>793</v>
      </c>
      <c r="AR262" s="11">
        <v>763</v>
      </c>
      <c r="AS262" s="11">
        <v>911</v>
      </c>
      <c r="AT262" s="11">
        <v>541</v>
      </c>
      <c r="AU262" s="11">
        <v>9458</v>
      </c>
      <c r="AV262" s="11">
        <v>1404</v>
      </c>
      <c r="AW262" s="11">
        <v>15291</v>
      </c>
      <c r="AX262" s="11">
        <v>2207</v>
      </c>
      <c r="AY262" s="11">
        <v>9</v>
      </c>
      <c r="AZ262" s="11">
        <v>12</v>
      </c>
      <c r="BA262" s="11">
        <v>9</v>
      </c>
      <c r="BB262" s="11">
        <v>16</v>
      </c>
      <c r="BC262" s="11">
        <v>9</v>
      </c>
      <c r="BD262" s="11">
        <v>10</v>
      </c>
      <c r="BE262" s="11">
        <v>12</v>
      </c>
      <c r="BF262" s="11">
        <v>11</v>
      </c>
      <c r="BG262" s="11">
        <v>9</v>
      </c>
      <c r="BH262" s="11">
        <v>10</v>
      </c>
      <c r="BI262" s="11">
        <v>16</v>
      </c>
      <c r="BJ262" s="11">
        <v>25</v>
      </c>
      <c r="BK262" s="11">
        <v>27</v>
      </c>
      <c r="BL262" s="11">
        <v>6</v>
      </c>
      <c r="BM262" s="11">
        <v>5</v>
      </c>
      <c r="BN262" s="11">
        <v>6</v>
      </c>
      <c r="BO262" s="11">
        <v>25</v>
      </c>
      <c r="BP262" s="11">
        <v>11</v>
      </c>
      <c r="BQ262" s="11">
        <v>14</v>
      </c>
      <c r="BR262" s="11">
        <v>6</v>
      </c>
      <c r="BS262" s="11">
        <v>14</v>
      </c>
      <c r="BT262" s="11">
        <v>8</v>
      </c>
      <c r="BU262" s="11">
        <v>54</v>
      </c>
      <c r="BV262" s="11">
        <v>12</v>
      </c>
      <c r="BW262" s="11">
        <v>89</v>
      </c>
      <c r="BX262" s="11">
        <v>25</v>
      </c>
      <c r="BY262" s="5"/>
      <c r="BZ262" s="5"/>
      <c r="CA262" s="5"/>
      <c r="CB262" s="5"/>
      <c r="CC262" s="5"/>
      <c r="CD262" s="5"/>
      <c r="CE262" s="5"/>
      <c r="CF262" s="5"/>
      <c r="CG262" s="5"/>
      <c r="CH262" s="5"/>
    </row>
    <row r="263" spans="1:86" ht="12.75" x14ac:dyDescent="0.2">
      <c r="A263">
        <v>362</v>
      </c>
      <c r="B263" s="26">
        <v>49978.649305556501</v>
      </c>
      <c r="C263" s="26">
        <v>49361.310416665401</v>
      </c>
      <c r="D263" s="36">
        <v>415519</v>
      </c>
      <c r="E263" s="11">
        <v>1</v>
      </c>
      <c r="F263" s="11">
        <v>10</v>
      </c>
      <c r="G263" s="31">
        <v>19547</v>
      </c>
      <c r="H263" s="11">
        <v>131</v>
      </c>
      <c r="I263" s="11">
        <v>365386</v>
      </c>
      <c r="J263" s="11" t="s">
        <v>155</v>
      </c>
      <c r="K263" s="11" t="s">
        <v>208</v>
      </c>
      <c r="L263" s="11">
        <v>0</v>
      </c>
      <c r="M263" s="11">
        <v>5</v>
      </c>
      <c r="N263" s="11" t="s">
        <v>238</v>
      </c>
      <c r="O263" s="11" t="s">
        <v>802</v>
      </c>
      <c r="P263" s="43">
        <v>98101</v>
      </c>
      <c r="Q263" s="11" t="s">
        <v>229</v>
      </c>
      <c r="R263" s="11" t="s">
        <v>229</v>
      </c>
      <c r="S263" s="11" t="s">
        <v>874</v>
      </c>
      <c r="T263" s="11">
        <v>0</v>
      </c>
      <c r="U263" s="11">
        <v>0</v>
      </c>
      <c r="V263" s="11"/>
      <c r="W263" s="11">
        <v>1</v>
      </c>
      <c r="X263" s="11">
        <v>10</v>
      </c>
      <c r="Y263" s="11">
        <v>10</v>
      </c>
      <c r="Z263" s="11">
        <v>10</v>
      </c>
      <c r="AA263" s="11">
        <v>10</v>
      </c>
      <c r="AB263" s="11">
        <v>10</v>
      </c>
      <c r="AC263" s="11">
        <v>10</v>
      </c>
      <c r="AD263" s="11">
        <v>10</v>
      </c>
      <c r="AE263" s="11">
        <v>10</v>
      </c>
      <c r="AF263" s="11">
        <v>10</v>
      </c>
      <c r="AG263" s="11">
        <v>10</v>
      </c>
      <c r="AH263" s="11">
        <v>10</v>
      </c>
      <c r="AI263" s="11">
        <v>0</v>
      </c>
      <c r="AJ263" s="11">
        <v>10</v>
      </c>
      <c r="AK263" s="11">
        <v>20612</v>
      </c>
      <c r="AL263" s="11">
        <v>1903</v>
      </c>
      <c r="AM263" s="11">
        <v>267</v>
      </c>
      <c r="AN263" s="11">
        <v>2022</v>
      </c>
      <c r="AO263" s="11">
        <v>13958</v>
      </c>
      <c r="AP263" s="11">
        <v>1000</v>
      </c>
      <c r="AQ263" s="11">
        <v>1479</v>
      </c>
      <c r="AR263" s="11">
        <v>703</v>
      </c>
      <c r="AS263" s="11">
        <v>497</v>
      </c>
      <c r="AT263" s="11">
        <v>595</v>
      </c>
      <c r="AU263" s="11">
        <v>562</v>
      </c>
      <c r="AV263" s="11">
        <v>851</v>
      </c>
      <c r="AW263" s="11">
        <v>707</v>
      </c>
      <c r="AX263" s="11">
        <v>929</v>
      </c>
      <c r="AY263" s="11">
        <v>10</v>
      </c>
      <c r="AZ263" s="11">
        <v>11</v>
      </c>
      <c r="BA263" s="11">
        <v>12</v>
      </c>
      <c r="BB263" s="11">
        <v>11</v>
      </c>
      <c r="BC263" s="11">
        <v>9</v>
      </c>
      <c r="BD263" s="11">
        <v>11</v>
      </c>
      <c r="BE263" s="11">
        <v>14</v>
      </c>
      <c r="BF263" s="11">
        <v>11</v>
      </c>
      <c r="BG263" s="11">
        <v>12</v>
      </c>
      <c r="BH263" s="11">
        <v>12</v>
      </c>
      <c r="BI263" s="11">
        <v>11</v>
      </c>
      <c r="BJ263" s="11">
        <v>12</v>
      </c>
      <c r="BK263" s="11">
        <v>20</v>
      </c>
      <c r="BL263" s="11">
        <v>3</v>
      </c>
      <c r="BM263" s="11">
        <v>3</v>
      </c>
      <c r="BN263" s="11">
        <v>11</v>
      </c>
      <c r="BO263" s="11">
        <v>4</v>
      </c>
      <c r="BP263" s="11">
        <v>7</v>
      </c>
      <c r="BQ263" s="11">
        <v>17</v>
      </c>
      <c r="BR263" s="11">
        <v>4</v>
      </c>
      <c r="BS263" s="11">
        <v>7</v>
      </c>
      <c r="BT263" s="11">
        <v>3</v>
      </c>
      <c r="BU263" s="11">
        <v>7</v>
      </c>
      <c r="BV263" s="11">
        <v>4</v>
      </c>
      <c r="BW263" s="11">
        <v>13</v>
      </c>
      <c r="BX263" s="11">
        <v>7</v>
      </c>
      <c r="BY263" s="5"/>
      <c r="BZ263" s="5"/>
      <c r="CA263" s="5"/>
      <c r="CB263" s="5"/>
      <c r="CC263" s="5"/>
      <c r="CD263" s="5"/>
      <c r="CE263" s="5"/>
      <c r="CF263" s="5"/>
      <c r="CG263" s="5"/>
      <c r="CH263" s="5"/>
    </row>
    <row r="264" spans="1:86" ht="12.75" x14ac:dyDescent="0.2">
      <c r="A264">
        <v>363</v>
      </c>
      <c r="B264" s="26">
        <v>49998.717361112103</v>
      </c>
      <c r="C264" s="26">
        <v>49379.027777776602</v>
      </c>
      <c r="D264" s="36">
        <v>349191</v>
      </c>
      <c r="E264" s="11">
        <v>3</v>
      </c>
      <c r="F264" s="11">
        <v>20</v>
      </c>
      <c r="G264" s="31">
        <v>321191</v>
      </c>
      <c r="H264" s="11">
        <v>131</v>
      </c>
      <c r="I264" s="11">
        <v>306519</v>
      </c>
      <c r="J264" s="11" t="s">
        <v>155</v>
      </c>
      <c r="K264" s="11" t="s">
        <v>208</v>
      </c>
      <c r="L264" s="11">
        <v>0</v>
      </c>
      <c r="M264" s="11"/>
      <c r="N264" s="11" t="s">
        <v>331</v>
      </c>
      <c r="O264" s="11" t="s">
        <v>802</v>
      </c>
      <c r="P264" s="43">
        <v>98031</v>
      </c>
      <c r="Q264" s="11" t="s">
        <v>229</v>
      </c>
      <c r="R264" s="11" t="s">
        <v>229</v>
      </c>
      <c r="S264" s="11" t="s">
        <v>874</v>
      </c>
      <c r="T264" s="11">
        <v>0</v>
      </c>
      <c r="U264" s="11">
        <v>0</v>
      </c>
      <c r="V264" s="11"/>
      <c r="W264" s="11">
        <v>1</v>
      </c>
      <c r="X264" s="11">
        <v>0</v>
      </c>
      <c r="Y264" s="11">
        <v>10</v>
      </c>
      <c r="Z264" s="11">
        <v>10</v>
      </c>
      <c r="AA264" s="11">
        <v>10</v>
      </c>
      <c r="AB264" s="11">
        <v>0</v>
      </c>
      <c r="AC264" s="11">
        <v>0</v>
      </c>
      <c r="AD264" s="11">
        <v>0</v>
      </c>
      <c r="AE264" s="11">
        <v>10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596</v>
      </c>
      <c r="AL264" s="11">
        <v>12075</v>
      </c>
      <c r="AM264" s="11">
        <v>908</v>
      </c>
      <c r="AN264" s="11">
        <v>380</v>
      </c>
      <c r="AO264" s="11">
        <v>9938</v>
      </c>
      <c r="AP264" s="11">
        <v>730</v>
      </c>
      <c r="AQ264" s="11">
        <v>291</v>
      </c>
      <c r="AR264" s="11">
        <v>579</v>
      </c>
      <c r="AS264" s="11">
        <v>271</v>
      </c>
      <c r="AT264" s="11">
        <v>694</v>
      </c>
      <c r="AU264" s="11">
        <v>2534</v>
      </c>
      <c r="AV264" s="11">
        <v>7221</v>
      </c>
      <c r="AW264" s="11">
        <v>629</v>
      </c>
      <c r="AX264" s="11">
        <v>5650</v>
      </c>
      <c r="AY264" s="11">
        <v>10</v>
      </c>
      <c r="AZ264" s="11">
        <v>10</v>
      </c>
      <c r="BA264" s="11">
        <v>11</v>
      </c>
      <c r="BB264" s="11">
        <v>13</v>
      </c>
      <c r="BC264" s="11">
        <v>12</v>
      </c>
      <c r="BD264" s="11">
        <v>9</v>
      </c>
      <c r="BE264" s="11">
        <v>11</v>
      </c>
      <c r="BF264" s="11">
        <v>11</v>
      </c>
      <c r="BG264" s="11">
        <v>8</v>
      </c>
      <c r="BH264" s="11">
        <v>6</v>
      </c>
      <c r="BI264" s="11">
        <v>10</v>
      </c>
      <c r="BJ264" s="11">
        <v>8</v>
      </c>
      <c r="BK264" s="11">
        <v>10</v>
      </c>
      <c r="BL264" s="11">
        <v>19</v>
      </c>
      <c r="BM264" s="11">
        <v>5</v>
      </c>
      <c r="BN264" s="11">
        <v>5</v>
      </c>
      <c r="BO264" s="11">
        <v>12</v>
      </c>
      <c r="BP264" s="11">
        <v>5</v>
      </c>
      <c r="BQ264" s="11">
        <v>2</v>
      </c>
      <c r="BR264" s="11">
        <v>4</v>
      </c>
      <c r="BS264" s="11">
        <v>5</v>
      </c>
      <c r="BT264" s="11">
        <v>2</v>
      </c>
      <c r="BU264" s="11">
        <v>5</v>
      </c>
      <c r="BV264" s="11">
        <v>36</v>
      </c>
      <c r="BW264" s="11">
        <v>9</v>
      </c>
      <c r="BX264" s="11">
        <v>12</v>
      </c>
      <c r="BY264" s="5"/>
      <c r="BZ264" s="5"/>
      <c r="CA264" s="5"/>
      <c r="CB264" s="5"/>
      <c r="CC264" s="5"/>
      <c r="CD264" s="5"/>
      <c r="CE264" s="5"/>
      <c r="CF264" s="5"/>
      <c r="CG264" s="5"/>
      <c r="CH264" s="5"/>
    </row>
    <row r="265" spans="1:86" ht="12.75" x14ac:dyDescent="0.2">
      <c r="A265">
        <v>364</v>
      </c>
      <c r="B265" s="26">
        <v>50018.785416667597</v>
      </c>
      <c r="C265" s="26">
        <v>49396.745138887702</v>
      </c>
      <c r="D265" s="36">
        <v>185501</v>
      </c>
      <c r="E265" s="11">
        <v>1</v>
      </c>
      <c r="F265" s="11">
        <v>1</v>
      </c>
      <c r="G265" s="31">
        <v>121</v>
      </c>
      <c r="H265" s="11">
        <v>131</v>
      </c>
      <c r="I265" s="11">
        <v>163341</v>
      </c>
      <c r="J265" s="11" t="s">
        <v>155</v>
      </c>
      <c r="K265" s="11" t="s">
        <v>208</v>
      </c>
      <c r="L265" s="11">
        <v>0</v>
      </c>
      <c r="M265" s="11"/>
      <c r="N265" s="11" t="s">
        <v>238</v>
      </c>
      <c r="O265" s="11" t="s">
        <v>802</v>
      </c>
      <c r="P265" s="43">
        <v>98101</v>
      </c>
      <c r="Q265" s="11" t="s">
        <v>448</v>
      </c>
      <c r="R265" s="11" t="s">
        <v>377</v>
      </c>
      <c r="S265" s="11" t="s">
        <v>874</v>
      </c>
      <c r="T265" s="11">
        <v>0</v>
      </c>
      <c r="U265" s="11">
        <v>0</v>
      </c>
      <c r="V265" s="11"/>
      <c r="W265" s="11">
        <v>1</v>
      </c>
      <c r="X265" s="11">
        <v>10</v>
      </c>
      <c r="Y265" s="11">
        <v>10</v>
      </c>
      <c r="Z265" s="11">
        <v>10</v>
      </c>
      <c r="AA265" s="11">
        <v>10</v>
      </c>
      <c r="AB265" s="11">
        <v>10</v>
      </c>
      <c r="AC265" s="11">
        <v>10</v>
      </c>
      <c r="AD265" s="11">
        <v>10</v>
      </c>
      <c r="AE265" s="11">
        <v>10</v>
      </c>
      <c r="AF265" s="11">
        <v>10</v>
      </c>
      <c r="AG265" s="11">
        <v>10</v>
      </c>
      <c r="AH265" s="11">
        <v>10</v>
      </c>
      <c r="AI265" s="11">
        <v>10</v>
      </c>
      <c r="AJ265" s="11">
        <v>10</v>
      </c>
      <c r="AK265" s="11">
        <v>173</v>
      </c>
      <c r="AL265" s="11">
        <v>6755</v>
      </c>
      <c r="AM265" s="11">
        <v>1263</v>
      </c>
      <c r="AN265" s="11">
        <v>1275</v>
      </c>
      <c r="AO265" s="11">
        <v>676</v>
      </c>
      <c r="AP265" s="11">
        <v>1372</v>
      </c>
      <c r="AQ265" s="11">
        <v>594</v>
      </c>
      <c r="AR265" s="11">
        <v>1111</v>
      </c>
      <c r="AS265" s="11">
        <v>723</v>
      </c>
      <c r="AT265" s="11">
        <v>393</v>
      </c>
      <c r="AU265" s="11">
        <v>3390</v>
      </c>
      <c r="AV265" s="11">
        <v>381</v>
      </c>
      <c r="AW265" s="11">
        <v>2596</v>
      </c>
      <c r="AX265" s="11">
        <v>1202</v>
      </c>
      <c r="AY265" s="11">
        <v>13</v>
      </c>
      <c r="AZ265" s="11">
        <v>8</v>
      </c>
      <c r="BA265" s="11">
        <v>18</v>
      </c>
      <c r="BB265" s="11">
        <v>20</v>
      </c>
      <c r="BC265" s="11">
        <v>12</v>
      </c>
      <c r="BD265" s="11">
        <v>12</v>
      </c>
      <c r="BE265" s="11">
        <v>18</v>
      </c>
      <c r="BF265" s="11">
        <v>14</v>
      </c>
      <c r="BG265" s="11">
        <v>13</v>
      </c>
      <c r="BH265" s="11">
        <v>24</v>
      </c>
      <c r="BI265" s="11">
        <v>16</v>
      </c>
      <c r="BJ265" s="11">
        <v>25</v>
      </c>
      <c r="BK265" s="11">
        <v>36</v>
      </c>
      <c r="BL265" s="11">
        <v>49</v>
      </c>
      <c r="BM265" s="11">
        <v>8</v>
      </c>
      <c r="BN265" s="11">
        <v>3</v>
      </c>
      <c r="BO265" s="11">
        <v>3</v>
      </c>
      <c r="BP265" s="11">
        <v>3</v>
      </c>
      <c r="BQ265" s="11">
        <v>2</v>
      </c>
      <c r="BR265" s="11">
        <v>4</v>
      </c>
      <c r="BS265" s="11">
        <v>4</v>
      </c>
      <c r="BT265" s="11">
        <v>2</v>
      </c>
      <c r="BU265" s="11">
        <v>21</v>
      </c>
      <c r="BV265" s="11">
        <v>2</v>
      </c>
      <c r="BW265" s="11">
        <v>11</v>
      </c>
      <c r="BX265" s="11">
        <v>7</v>
      </c>
      <c r="BY265" s="5"/>
      <c r="BZ265" s="5"/>
      <c r="CA265" s="5"/>
      <c r="CB265" s="5"/>
      <c r="CC265" s="5"/>
      <c r="CD265" s="5"/>
      <c r="CE265" s="5"/>
      <c r="CF265" s="5"/>
      <c r="CG265" s="5"/>
      <c r="CH265" s="5"/>
    </row>
    <row r="266" spans="1:86" ht="12.75" x14ac:dyDescent="0.2">
      <c r="A266">
        <v>365</v>
      </c>
      <c r="B266" s="26">
        <v>50038.8534722232</v>
      </c>
      <c r="C266" s="26">
        <v>49414.462499998801</v>
      </c>
      <c r="D266" s="36">
        <v>423952</v>
      </c>
      <c r="E266" s="11">
        <v>1</v>
      </c>
      <c r="F266" s="11">
        <v>4</v>
      </c>
      <c r="G266" s="31">
        <v>39853</v>
      </c>
      <c r="H266" s="11">
        <v>131</v>
      </c>
      <c r="I266" s="11">
        <v>365003</v>
      </c>
      <c r="J266" s="11" t="s">
        <v>155</v>
      </c>
      <c r="K266" s="11" t="s">
        <v>208</v>
      </c>
      <c r="L266" s="11">
        <v>0</v>
      </c>
      <c r="M266" s="11"/>
      <c r="N266" s="11" t="s">
        <v>386</v>
      </c>
      <c r="O266" s="11" t="s">
        <v>797</v>
      </c>
      <c r="P266" s="43">
        <v>94523</v>
      </c>
      <c r="Q266" s="11" t="s">
        <v>387</v>
      </c>
      <c r="R266" s="11" t="s">
        <v>861</v>
      </c>
      <c r="S266" s="11" t="s">
        <v>869</v>
      </c>
      <c r="T266" s="11">
        <v>0</v>
      </c>
      <c r="U266" s="11">
        <v>0</v>
      </c>
      <c r="V266" s="11"/>
      <c r="W266" s="11">
        <v>1</v>
      </c>
      <c r="X266" s="11">
        <v>10</v>
      </c>
      <c r="Y266" s="11">
        <v>10</v>
      </c>
      <c r="Z266" s="11">
        <v>10</v>
      </c>
      <c r="AA266" s="11">
        <v>10</v>
      </c>
      <c r="AB266" s="11">
        <v>10</v>
      </c>
      <c r="AC266" s="11">
        <v>10</v>
      </c>
      <c r="AD266" s="11">
        <v>10</v>
      </c>
      <c r="AE266" s="11">
        <v>10</v>
      </c>
      <c r="AF266" s="11">
        <v>10</v>
      </c>
      <c r="AG266" s="11">
        <v>10</v>
      </c>
      <c r="AH266" s="11">
        <v>10</v>
      </c>
      <c r="AI266" s="11">
        <v>0</v>
      </c>
      <c r="AJ266" s="11">
        <v>10</v>
      </c>
      <c r="AK266" s="11">
        <v>75</v>
      </c>
      <c r="AL266" s="11">
        <v>2105</v>
      </c>
      <c r="AM266" s="11">
        <v>802</v>
      </c>
      <c r="AN266" s="11">
        <v>1361</v>
      </c>
      <c r="AO266" s="11">
        <v>991</v>
      </c>
      <c r="AP266" s="11">
        <v>2368</v>
      </c>
      <c r="AQ266" s="11">
        <v>1284</v>
      </c>
      <c r="AR266" s="11">
        <v>12814</v>
      </c>
      <c r="AS266" s="11">
        <v>1819</v>
      </c>
      <c r="AT266" s="11">
        <v>695</v>
      </c>
      <c r="AU266" s="11">
        <v>2092</v>
      </c>
      <c r="AV266" s="11">
        <v>9853</v>
      </c>
      <c r="AW266" s="11">
        <v>17943</v>
      </c>
      <c r="AX266" s="11">
        <v>4077</v>
      </c>
      <c r="AY266" s="11">
        <v>10</v>
      </c>
      <c r="AZ266" s="11">
        <v>9</v>
      </c>
      <c r="BA266" s="11">
        <v>10</v>
      </c>
      <c r="BB266" s="11">
        <v>12</v>
      </c>
      <c r="BC266" s="11">
        <v>8</v>
      </c>
      <c r="BD266" s="11">
        <v>9</v>
      </c>
      <c r="BE266" s="11">
        <v>15</v>
      </c>
      <c r="BF266" s="11">
        <v>10</v>
      </c>
      <c r="BG266" s="11">
        <v>9</v>
      </c>
      <c r="BH266" s="11">
        <v>10</v>
      </c>
      <c r="BI266" s="11">
        <v>15</v>
      </c>
      <c r="BJ266" s="11">
        <v>18</v>
      </c>
      <c r="BK266" s="11">
        <v>26</v>
      </c>
      <c r="BL266" s="11">
        <v>10</v>
      </c>
      <c r="BM266" s="11">
        <v>4</v>
      </c>
      <c r="BN266" s="11">
        <v>4</v>
      </c>
      <c r="BO266" s="11">
        <v>3</v>
      </c>
      <c r="BP266" s="11">
        <v>5</v>
      </c>
      <c r="BQ266" s="11">
        <v>4</v>
      </c>
      <c r="BR266" s="11">
        <v>12</v>
      </c>
      <c r="BS266" s="11">
        <v>4</v>
      </c>
      <c r="BT266" s="11">
        <v>2</v>
      </c>
      <c r="BU266" s="11">
        <v>6</v>
      </c>
      <c r="BV266" s="11">
        <v>19</v>
      </c>
      <c r="BW266" s="11">
        <v>6</v>
      </c>
      <c r="BX266" s="11">
        <v>13</v>
      </c>
      <c r="BY266" s="5"/>
      <c r="BZ266" s="5"/>
      <c r="CA266" s="5"/>
      <c r="CB266" s="5"/>
      <c r="CC266" s="5"/>
      <c r="CD266" s="5"/>
      <c r="CE266" s="5"/>
      <c r="CF266" s="5"/>
      <c r="CG266" s="5"/>
      <c r="CH266" s="5"/>
    </row>
    <row r="267" spans="1:86" ht="12.75" x14ac:dyDescent="0.2">
      <c r="A267">
        <v>366</v>
      </c>
      <c r="B267" s="26">
        <v>50058.921527778701</v>
      </c>
      <c r="C267" s="26">
        <v>49432.1798611099</v>
      </c>
      <c r="D267" s="36">
        <v>191261</v>
      </c>
      <c r="E267" s="11">
        <v>1</v>
      </c>
      <c r="F267" s="11">
        <v>66</v>
      </c>
      <c r="G267" s="31">
        <v>81042</v>
      </c>
      <c r="H267" s="11">
        <v>131</v>
      </c>
      <c r="I267" s="11">
        <v>72324</v>
      </c>
      <c r="J267" s="11" t="s">
        <v>155</v>
      </c>
      <c r="K267" s="11" t="s">
        <v>208</v>
      </c>
      <c r="L267" s="11">
        <v>0</v>
      </c>
      <c r="M267" s="11">
        <v>5</v>
      </c>
      <c r="N267" s="11" t="s">
        <v>436</v>
      </c>
      <c r="O267" s="11" t="s">
        <v>802</v>
      </c>
      <c r="P267" s="43">
        <v>98011</v>
      </c>
      <c r="Q267" s="11" t="s">
        <v>437</v>
      </c>
      <c r="R267" s="11" t="s">
        <v>437</v>
      </c>
      <c r="S267" s="11" t="s">
        <v>869</v>
      </c>
      <c r="T267" s="11">
        <v>0</v>
      </c>
      <c r="U267" s="11">
        <v>0</v>
      </c>
      <c r="V267" s="11"/>
      <c r="W267" s="11">
        <v>1</v>
      </c>
      <c r="X267" s="11">
        <v>10</v>
      </c>
      <c r="Y267" s="11">
        <v>10</v>
      </c>
      <c r="Z267" s="11">
        <v>10</v>
      </c>
      <c r="AA267" s="11">
        <v>10</v>
      </c>
      <c r="AB267" s="11">
        <v>10</v>
      </c>
      <c r="AC267" s="11">
        <v>10</v>
      </c>
      <c r="AD267" s="11">
        <v>10</v>
      </c>
      <c r="AE267" s="11">
        <v>10</v>
      </c>
      <c r="AF267" s="11">
        <v>10</v>
      </c>
      <c r="AG267" s="11">
        <v>10</v>
      </c>
      <c r="AH267" s="11">
        <v>10</v>
      </c>
      <c r="AI267" s="11">
        <v>10</v>
      </c>
      <c r="AJ267" s="11">
        <v>10</v>
      </c>
      <c r="AK267" s="11">
        <v>92</v>
      </c>
      <c r="AL267" s="11">
        <v>679</v>
      </c>
      <c r="AM267" s="11">
        <v>285</v>
      </c>
      <c r="AN267" s="11">
        <v>1594</v>
      </c>
      <c r="AO267" s="11">
        <v>2114</v>
      </c>
      <c r="AP267" s="11">
        <v>7432</v>
      </c>
      <c r="AQ267" s="11">
        <v>3926</v>
      </c>
      <c r="AR267" s="11">
        <v>20652</v>
      </c>
      <c r="AS267" s="11">
        <v>53319</v>
      </c>
      <c r="AT267" s="11">
        <v>1072</v>
      </c>
      <c r="AU267" s="11">
        <v>15265</v>
      </c>
      <c r="AV267" s="11">
        <v>460</v>
      </c>
      <c r="AW267" s="11">
        <v>4876</v>
      </c>
      <c r="AX267" s="11">
        <v>5516</v>
      </c>
      <c r="AY267" s="11">
        <v>10</v>
      </c>
      <c r="AZ267" s="11">
        <v>10</v>
      </c>
      <c r="BA267" s="11">
        <v>8</v>
      </c>
      <c r="BB267" s="11">
        <v>11</v>
      </c>
      <c r="BC267" s="11">
        <v>8</v>
      </c>
      <c r="BD267" s="11">
        <v>11</v>
      </c>
      <c r="BE267" s="11">
        <v>16</v>
      </c>
      <c r="BF267" s="11">
        <v>13</v>
      </c>
      <c r="BG267" s="11">
        <v>10</v>
      </c>
      <c r="BH267" s="11">
        <v>12</v>
      </c>
      <c r="BI267" s="11">
        <v>14</v>
      </c>
      <c r="BJ267" s="11">
        <v>18</v>
      </c>
      <c r="BK267" s="11">
        <v>25</v>
      </c>
      <c r="BL267" s="11">
        <v>8</v>
      </c>
      <c r="BM267" s="11">
        <v>5</v>
      </c>
      <c r="BN267" s="11">
        <v>21</v>
      </c>
      <c r="BO267" s="11">
        <v>12</v>
      </c>
      <c r="BP267" s="11">
        <v>34</v>
      </c>
      <c r="BQ267" s="11">
        <v>14</v>
      </c>
      <c r="BR267" s="11">
        <v>31</v>
      </c>
      <c r="BS267" s="11">
        <v>11</v>
      </c>
      <c r="BT267" s="11">
        <v>5</v>
      </c>
      <c r="BU267" s="11">
        <v>15</v>
      </c>
      <c r="BV267" s="11">
        <v>5</v>
      </c>
      <c r="BW267" s="11">
        <v>16</v>
      </c>
      <c r="BX267" s="11">
        <v>12</v>
      </c>
      <c r="BY267" s="5"/>
      <c r="BZ267" s="5"/>
      <c r="CA267" s="5"/>
      <c r="CB267" s="5"/>
      <c r="CC267" s="5"/>
      <c r="CD267" s="5"/>
      <c r="CE267" s="5"/>
      <c r="CF267" s="5"/>
      <c r="CG267" s="5"/>
      <c r="CH267" s="5"/>
    </row>
    <row r="268" spans="1:86" ht="12.75" x14ac:dyDescent="0.2">
      <c r="A268">
        <v>367</v>
      </c>
      <c r="B268" s="26">
        <v>50078.989583334303</v>
      </c>
      <c r="C268" s="26">
        <v>49449.897222221</v>
      </c>
      <c r="D268" s="36">
        <v>426222</v>
      </c>
      <c r="E268" s="11">
        <v>1</v>
      </c>
      <c r="F268" s="11">
        <v>43</v>
      </c>
      <c r="G268" s="31">
        <v>150425</v>
      </c>
      <c r="H268" s="11">
        <v>131</v>
      </c>
      <c r="I268" s="11">
        <v>285771</v>
      </c>
      <c r="J268" s="11" t="s">
        <v>155</v>
      </c>
      <c r="K268" s="11" t="s">
        <v>208</v>
      </c>
      <c r="L268" s="11">
        <v>65</v>
      </c>
      <c r="M268" s="11">
        <v>1</v>
      </c>
      <c r="N268" s="11" t="s">
        <v>327</v>
      </c>
      <c r="O268" s="11" t="s">
        <v>802</v>
      </c>
      <c r="P268" s="43">
        <v>98402</v>
      </c>
      <c r="Q268" s="11" t="s">
        <v>430</v>
      </c>
      <c r="R268" s="11" t="s">
        <v>381</v>
      </c>
      <c r="S268" s="11" t="s">
        <v>874</v>
      </c>
      <c r="T268" s="11">
        <v>0</v>
      </c>
      <c r="U268" s="11">
        <v>0</v>
      </c>
      <c r="V268" s="11"/>
      <c r="W268" s="11">
        <v>1</v>
      </c>
      <c r="X268" s="11">
        <v>10</v>
      </c>
      <c r="Y268" s="11">
        <v>10</v>
      </c>
      <c r="Z268" s="11">
        <v>10</v>
      </c>
      <c r="AA268" s="11">
        <v>10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412</v>
      </c>
      <c r="AL268" s="11">
        <v>5253</v>
      </c>
      <c r="AM268" s="11">
        <v>62853</v>
      </c>
      <c r="AN268" s="11">
        <v>22412</v>
      </c>
      <c r="AO268" s="11">
        <v>2498</v>
      </c>
      <c r="AP268" s="11">
        <v>3512</v>
      </c>
      <c r="AQ268" s="11">
        <v>2413</v>
      </c>
      <c r="AR268" s="11">
        <v>10121</v>
      </c>
      <c r="AS268" s="11">
        <v>29566</v>
      </c>
      <c r="AT268" s="11">
        <v>657</v>
      </c>
      <c r="AU268" s="11">
        <v>57</v>
      </c>
      <c r="AV268" s="11">
        <v>87</v>
      </c>
      <c r="AW268" s="11">
        <v>217</v>
      </c>
      <c r="AX268" s="11">
        <v>278</v>
      </c>
      <c r="AY268" s="11">
        <v>10</v>
      </c>
      <c r="AZ268" s="11">
        <v>9</v>
      </c>
      <c r="BA268" s="11">
        <v>11</v>
      </c>
      <c r="BB268" s="11">
        <v>13</v>
      </c>
      <c r="BC268" s="11">
        <v>8</v>
      </c>
      <c r="BD268" s="11">
        <v>13</v>
      </c>
      <c r="BE268" s="11">
        <v>14</v>
      </c>
      <c r="BF268" s="11">
        <v>11</v>
      </c>
      <c r="BG268" s="11">
        <v>10</v>
      </c>
      <c r="BH268" s="11">
        <v>4</v>
      </c>
      <c r="BI268" s="11">
        <v>4</v>
      </c>
      <c r="BJ268" s="11">
        <v>15</v>
      </c>
      <c r="BK268" s="11">
        <v>23</v>
      </c>
      <c r="BL268" s="11">
        <v>23</v>
      </c>
      <c r="BM268" s="11">
        <v>20</v>
      </c>
      <c r="BN268" s="11">
        <v>14</v>
      </c>
      <c r="BO268" s="11">
        <v>5</v>
      </c>
      <c r="BP268" s="11">
        <v>20</v>
      </c>
      <c r="BQ268" s="11">
        <v>15</v>
      </c>
      <c r="BR268" s="11">
        <v>6</v>
      </c>
      <c r="BS268" s="11">
        <v>8</v>
      </c>
      <c r="BT268" s="11">
        <v>6</v>
      </c>
      <c r="BU268" s="11">
        <v>1</v>
      </c>
      <c r="BV268" s="11">
        <v>1</v>
      </c>
      <c r="BW268" s="11">
        <v>3</v>
      </c>
      <c r="BX268" s="11">
        <v>2</v>
      </c>
      <c r="BY268" s="5"/>
      <c r="BZ268" s="5"/>
      <c r="CA268" s="5"/>
      <c r="CB268" s="5"/>
      <c r="CC268" s="5"/>
      <c r="CD268" s="5"/>
      <c r="CE268" s="5"/>
      <c r="CF268" s="5"/>
      <c r="CG268" s="5"/>
      <c r="CH268" s="5"/>
    </row>
    <row r="269" spans="1:86" ht="12.75" x14ac:dyDescent="0.2">
      <c r="A269">
        <v>368</v>
      </c>
      <c r="B269" s="26">
        <v>50099.057638889899</v>
      </c>
      <c r="C269" s="26">
        <v>49467.614583332099</v>
      </c>
      <c r="D269" s="36">
        <v>130203</v>
      </c>
      <c r="E269" s="11">
        <v>1</v>
      </c>
      <c r="F269" s="11">
        <v>324</v>
      </c>
      <c r="G269" s="31">
        <v>64480</v>
      </c>
      <c r="H269" s="11">
        <v>131</v>
      </c>
      <c r="I269" s="11">
        <v>47888</v>
      </c>
      <c r="J269" s="11" t="s">
        <v>155</v>
      </c>
      <c r="K269" s="11" t="s">
        <v>208</v>
      </c>
      <c r="L269" s="11">
        <v>0</v>
      </c>
      <c r="M269" s="11"/>
      <c r="N269" s="11" t="s">
        <v>436</v>
      </c>
      <c r="O269" s="11" t="s">
        <v>802</v>
      </c>
      <c r="P269" s="43">
        <v>98011</v>
      </c>
      <c r="Q269" s="11" t="s">
        <v>489</v>
      </c>
      <c r="R269" s="11" t="s">
        <v>251</v>
      </c>
      <c r="S269" s="11" t="s">
        <v>875</v>
      </c>
      <c r="T269" s="11">
        <v>0</v>
      </c>
      <c r="U269" s="11">
        <v>0</v>
      </c>
      <c r="V269" s="11"/>
      <c r="W269" s="11">
        <v>1</v>
      </c>
      <c r="X269" s="11">
        <v>10</v>
      </c>
      <c r="Y269" s="11">
        <v>10</v>
      </c>
      <c r="Z269" s="11">
        <v>10</v>
      </c>
      <c r="AA269" s="11">
        <v>10</v>
      </c>
      <c r="AB269" s="11">
        <v>10</v>
      </c>
      <c r="AC269" s="11">
        <v>10</v>
      </c>
      <c r="AD269" s="11">
        <v>10</v>
      </c>
      <c r="AE269" s="11">
        <v>10</v>
      </c>
      <c r="AF269" s="11">
        <v>10</v>
      </c>
      <c r="AG269" s="11">
        <v>10</v>
      </c>
      <c r="AH269" s="11">
        <v>10</v>
      </c>
      <c r="AI269" s="11">
        <v>10</v>
      </c>
      <c r="AJ269" s="11">
        <v>10</v>
      </c>
      <c r="AK269" s="11">
        <v>634</v>
      </c>
      <c r="AL269" s="11">
        <v>2005</v>
      </c>
      <c r="AM269" s="11">
        <v>1179</v>
      </c>
      <c r="AN269" s="11">
        <v>3740</v>
      </c>
      <c r="AO269" s="11">
        <v>1675</v>
      </c>
      <c r="AP269" s="11">
        <v>10011</v>
      </c>
      <c r="AQ269" s="11">
        <v>25029</v>
      </c>
      <c r="AR269" s="11">
        <v>10733</v>
      </c>
      <c r="AS269" s="11">
        <v>7040</v>
      </c>
      <c r="AT269" s="11">
        <v>929</v>
      </c>
      <c r="AU269" s="11">
        <v>6382</v>
      </c>
      <c r="AV269" s="11">
        <v>3839</v>
      </c>
      <c r="AW269" s="11">
        <v>4467</v>
      </c>
      <c r="AX269" s="11">
        <v>2861</v>
      </c>
      <c r="AY269" s="11">
        <v>10</v>
      </c>
      <c r="AZ269" s="11">
        <v>10</v>
      </c>
      <c r="BA269" s="11">
        <v>10</v>
      </c>
      <c r="BB269" s="11">
        <v>13</v>
      </c>
      <c r="BC269" s="11">
        <v>10</v>
      </c>
      <c r="BD269" s="11">
        <v>11</v>
      </c>
      <c r="BE269" s="11">
        <v>14</v>
      </c>
      <c r="BF269" s="11">
        <v>11</v>
      </c>
      <c r="BG269" s="11">
        <v>11</v>
      </c>
      <c r="BH269" s="11">
        <v>21</v>
      </c>
      <c r="BI269" s="11">
        <v>14</v>
      </c>
      <c r="BJ269" s="11">
        <v>26</v>
      </c>
      <c r="BK269" s="11">
        <v>24</v>
      </c>
      <c r="BL269" s="11">
        <v>26</v>
      </c>
      <c r="BM269" s="11">
        <v>16</v>
      </c>
      <c r="BN269" s="11">
        <v>21</v>
      </c>
      <c r="BO269" s="11">
        <v>13</v>
      </c>
      <c r="BP269" s="11">
        <v>16</v>
      </c>
      <c r="BQ269" s="11">
        <v>29</v>
      </c>
      <c r="BR269" s="11">
        <v>20</v>
      </c>
      <c r="BS269" s="11">
        <v>13</v>
      </c>
      <c r="BT269" s="11">
        <v>12</v>
      </c>
      <c r="BU269" s="11">
        <v>29</v>
      </c>
      <c r="BV269" s="11">
        <v>14</v>
      </c>
      <c r="BW269" s="11">
        <v>17</v>
      </c>
      <c r="BX269" s="11">
        <v>21</v>
      </c>
      <c r="BY269" s="5"/>
      <c r="BZ269" s="5"/>
      <c r="CA269" s="5"/>
      <c r="CB269" s="5"/>
      <c r="CC269" s="5"/>
      <c r="CD269" s="5"/>
      <c r="CE269" s="5"/>
      <c r="CF269" s="5"/>
      <c r="CG269" s="5"/>
      <c r="CH269" s="5"/>
    </row>
    <row r="270" spans="1:86" ht="12.75" x14ac:dyDescent="0.2">
      <c r="A270">
        <v>369</v>
      </c>
      <c r="B270" s="26">
        <v>50119.1256944454</v>
      </c>
      <c r="C270" s="26">
        <v>49485.331944443198</v>
      </c>
      <c r="D270" s="36">
        <v>431983</v>
      </c>
      <c r="E270" s="11">
        <v>1</v>
      </c>
      <c r="F270" s="11">
        <v>68</v>
      </c>
      <c r="G270" s="31">
        <v>224328</v>
      </c>
      <c r="H270" s="11">
        <v>131</v>
      </c>
      <c r="I270" s="11">
        <v>374468</v>
      </c>
      <c r="J270" s="11" t="s">
        <v>155</v>
      </c>
      <c r="K270" s="11" t="s">
        <v>208</v>
      </c>
      <c r="L270" s="11">
        <v>0</v>
      </c>
      <c r="M270" s="11">
        <v>3</v>
      </c>
      <c r="N270" s="11" t="s">
        <v>238</v>
      </c>
      <c r="O270" s="11" t="s">
        <v>802</v>
      </c>
      <c r="P270" s="43">
        <v>98101</v>
      </c>
      <c r="Q270" s="11" t="s">
        <v>234</v>
      </c>
      <c r="R270" s="11" t="s">
        <v>377</v>
      </c>
      <c r="S270" s="11" t="s">
        <v>874</v>
      </c>
      <c r="T270" s="11">
        <v>0</v>
      </c>
      <c r="U270" s="11">
        <v>0</v>
      </c>
      <c r="V270" s="11"/>
      <c r="W270" s="11">
        <v>1</v>
      </c>
      <c r="X270" s="11">
        <v>10</v>
      </c>
      <c r="Y270" s="11">
        <v>10</v>
      </c>
      <c r="Z270" s="11">
        <v>10</v>
      </c>
      <c r="AA270" s="11">
        <v>10</v>
      </c>
      <c r="AB270" s="11">
        <v>10</v>
      </c>
      <c r="AC270" s="11">
        <v>10</v>
      </c>
      <c r="AD270" s="11">
        <v>10</v>
      </c>
      <c r="AE270" s="11">
        <v>10</v>
      </c>
      <c r="AF270" s="11">
        <v>10</v>
      </c>
      <c r="AG270" s="11">
        <v>10</v>
      </c>
      <c r="AH270" s="11">
        <v>10</v>
      </c>
      <c r="AI270" s="11">
        <v>0</v>
      </c>
      <c r="AJ270" s="11">
        <v>0</v>
      </c>
      <c r="AK270" s="11">
        <v>108</v>
      </c>
      <c r="AL270" s="11">
        <v>3098</v>
      </c>
      <c r="AM270" s="11">
        <v>3265</v>
      </c>
      <c r="AN270" s="11">
        <v>9207</v>
      </c>
      <c r="AO270" s="11">
        <v>1814</v>
      </c>
      <c r="AP270" s="11">
        <v>3670</v>
      </c>
      <c r="AQ270" s="11">
        <v>3078</v>
      </c>
      <c r="AR270" s="11">
        <v>2775</v>
      </c>
      <c r="AS270" s="11">
        <v>2612</v>
      </c>
      <c r="AT270" s="11">
        <v>4993</v>
      </c>
      <c r="AU270" s="11">
        <v>227</v>
      </c>
      <c r="AV270" s="11">
        <v>6830</v>
      </c>
      <c r="AW270" s="11">
        <v>15527</v>
      </c>
      <c r="AX270" s="11">
        <v>92</v>
      </c>
      <c r="AY270" s="11">
        <v>5</v>
      </c>
      <c r="AZ270" s="11">
        <v>5</v>
      </c>
      <c r="BA270" s="11">
        <v>4</v>
      </c>
      <c r="BB270" s="11">
        <v>7</v>
      </c>
      <c r="BC270" s="11">
        <v>4</v>
      </c>
      <c r="BD270" s="11">
        <v>5</v>
      </c>
      <c r="BE270" s="11">
        <v>8</v>
      </c>
      <c r="BF270" s="11">
        <v>6</v>
      </c>
      <c r="BG270" s="11">
        <v>7</v>
      </c>
      <c r="BH270" s="11">
        <v>8</v>
      </c>
      <c r="BI270" s="11">
        <v>7</v>
      </c>
      <c r="BJ270" s="11">
        <v>13</v>
      </c>
      <c r="BK270" s="11">
        <v>0</v>
      </c>
      <c r="BL270" s="11">
        <v>22</v>
      </c>
      <c r="BM270" s="11">
        <v>12</v>
      </c>
      <c r="BN270" s="11">
        <v>3</v>
      </c>
      <c r="BO270" s="11">
        <v>3</v>
      </c>
      <c r="BP270" s="11">
        <v>9</v>
      </c>
      <c r="BQ270" s="11">
        <v>7</v>
      </c>
      <c r="BR270" s="11">
        <v>3</v>
      </c>
      <c r="BS270" s="11">
        <v>3</v>
      </c>
      <c r="BT270" s="11">
        <v>3</v>
      </c>
      <c r="BU270" s="11">
        <v>3</v>
      </c>
      <c r="BV270" s="11">
        <v>3</v>
      </c>
      <c r="BW270" s="11">
        <v>29</v>
      </c>
      <c r="BX270" s="11">
        <v>1</v>
      </c>
      <c r="BY270" s="5"/>
      <c r="BZ270" s="5"/>
      <c r="CA270" s="5"/>
      <c r="CB270" s="5"/>
      <c r="CC270" s="5"/>
      <c r="CD270" s="5"/>
      <c r="CE270" s="5"/>
      <c r="CF270" s="5"/>
      <c r="CG270" s="5"/>
      <c r="CH270" s="5"/>
    </row>
    <row r="271" spans="1:86" ht="12.75" x14ac:dyDescent="0.2">
      <c r="A271">
        <v>370</v>
      </c>
      <c r="B271" s="26">
        <v>50139.193750001003</v>
      </c>
      <c r="C271" s="26">
        <v>49503.049305554297</v>
      </c>
      <c r="D271" s="36">
        <v>110307</v>
      </c>
      <c r="E271" s="11">
        <v>1</v>
      </c>
      <c r="F271" s="11">
        <v>0</v>
      </c>
      <c r="G271" s="31">
        <v>0</v>
      </c>
      <c r="H271" s="11">
        <v>131</v>
      </c>
      <c r="I271" s="11">
        <v>93371</v>
      </c>
      <c r="J271" s="11" t="s">
        <v>155</v>
      </c>
      <c r="K271" s="11" t="s">
        <v>208</v>
      </c>
      <c r="L271" s="11">
        <v>0</v>
      </c>
      <c r="M271" s="11">
        <v>5</v>
      </c>
      <c r="N271" s="11" t="s">
        <v>238</v>
      </c>
      <c r="O271" s="11" t="s">
        <v>802</v>
      </c>
      <c r="P271" s="43">
        <v>98101</v>
      </c>
      <c r="Q271" s="11" t="s">
        <v>229</v>
      </c>
      <c r="R271" s="11" t="s">
        <v>229</v>
      </c>
      <c r="S271" s="11" t="s">
        <v>874</v>
      </c>
      <c r="T271" s="11">
        <v>0</v>
      </c>
      <c r="U271" s="11">
        <v>0</v>
      </c>
      <c r="V271" s="11"/>
      <c r="W271" s="11">
        <v>1</v>
      </c>
      <c r="X271" s="11">
        <v>10</v>
      </c>
      <c r="Y271" s="11">
        <v>10</v>
      </c>
      <c r="Z271" s="11">
        <v>10</v>
      </c>
      <c r="AA271" s="11">
        <v>10</v>
      </c>
      <c r="AB271" s="11">
        <v>10</v>
      </c>
      <c r="AC271" s="11">
        <v>10</v>
      </c>
      <c r="AD271" s="11">
        <v>10</v>
      </c>
      <c r="AE271" s="11">
        <v>10</v>
      </c>
      <c r="AF271" s="11">
        <v>10</v>
      </c>
      <c r="AG271" s="11">
        <v>10</v>
      </c>
      <c r="AH271" s="11">
        <v>10</v>
      </c>
      <c r="AI271" s="11">
        <v>10</v>
      </c>
      <c r="AJ271" s="11">
        <v>10</v>
      </c>
      <c r="AK271" s="11">
        <v>64</v>
      </c>
      <c r="AL271" s="11">
        <v>901</v>
      </c>
      <c r="AM271" s="11">
        <v>326</v>
      </c>
      <c r="AN271" s="11">
        <v>1700</v>
      </c>
      <c r="AO271" s="11">
        <v>3059</v>
      </c>
      <c r="AP271" s="11">
        <v>641</v>
      </c>
      <c r="AQ271" s="11">
        <v>386</v>
      </c>
      <c r="AR271" s="11">
        <v>513</v>
      </c>
      <c r="AS271" s="11">
        <v>2636</v>
      </c>
      <c r="AT271" s="11">
        <v>1020</v>
      </c>
      <c r="AU271" s="11">
        <v>1243</v>
      </c>
      <c r="AV271" s="11">
        <v>578</v>
      </c>
      <c r="AW271" s="11">
        <v>2363</v>
      </c>
      <c r="AX271" s="11">
        <v>1344</v>
      </c>
      <c r="AY271" s="11">
        <v>8</v>
      </c>
      <c r="AZ271" s="11">
        <v>8</v>
      </c>
      <c r="BA271" s="11">
        <v>6</v>
      </c>
      <c r="BB271" s="11">
        <v>11</v>
      </c>
      <c r="BC271" s="11">
        <v>6</v>
      </c>
      <c r="BD271" s="11">
        <v>7</v>
      </c>
      <c r="BE271" s="11">
        <v>13</v>
      </c>
      <c r="BF271" s="11">
        <v>11</v>
      </c>
      <c r="BG271" s="11">
        <v>8</v>
      </c>
      <c r="BH271" s="11">
        <v>8</v>
      </c>
      <c r="BI271" s="11">
        <v>14</v>
      </c>
      <c r="BJ271" s="11">
        <v>21</v>
      </c>
      <c r="BK271" s="11">
        <v>26</v>
      </c>
      <c r="BL271" s="11">
        <v>9</v>
      </c>
      <c r="BM271" s="11">
        <v>5</v>
      </c>
      <c r="BN271" s="11">
        <v>14</v>
      </c>
      <c r="BO271" s="11">
        <v>10</v>
      </c>
      <c r="BP271" s="11">
        <v>5</v>
      </c>
      <c r="BQ271" s="11">
        <v>4</v>
      </c>
      <c r="BR271" s="11">
        <v>4</v>
      </c>
      <c r="BS271" s="11">
        <v>25</v>
      </c>
      <c r="BT271" s="11">
        <v>3</v>
      </c>
      <c r="BU271" s="11">
        <v>15</v>
      </c>
      <c r="BV271" s="11">
        <v>4</v>
      </c>
      <c r="BW271" s="11">
        <v>18</v>
      </c>
      <c r="BX271" s="11">
        <v>10</v>
      </c>
      <c r="BY271" s="5"/>
      <c r="BZ271" s="5"/>
      <c r="CA271" s="5"/>
      <c r="CB271" s="5"/>
      <c r="CC271" s="5"/>
      <c r="CD271" s="5"/>
      <c r="CE271" s="5"/>
      <c r="CF271" s="5"/>
      <c r="CG271" s="5"/>
      <c r="CH271" s="5"/>
    </row>
    <row r="272" spans="1:86" ht="12.75" x14ac:dyDescent="0.2">
      <c r="A272">
        <v>371</v>
      </c>
      <c r="B272" s="26">
        <v>50159.261805556504</v>
      </c>
      <c r="C272" s="26">
        <v>49520.766666665397</v>
      </c>
      <c r="D272" s="36">
        <v>276313</v>
      </c>
      <c r="E272" s="11">
        <v>1</v>
      </c>
      <c r="F272" s="11">
        <v>32</v>
      </c>
      <c r="G272" s="31">
        <v>23270</v>
      </c>
      <c r="H272" s="11">
        <v>131</v>
      </c>
      <c r="I272" s="11">
        <v>242265</v>
      </c>
      <c r="J272" s="11" t="s">
        <v>155</v>
      </c>
      <c r="K272" s="11" t="s">
        <v>208</v>
      </c>
      <c r="L272" s="11">
        <v>0</v>
      </c>
      <c r="M272" s="11"/>
      <c r="N272" s="11" t="s">
        <v>230</v>
      </c>
      <c r="O272" s="11" t="s">
        <v>806</v>
      </c>
      <c r="P272" s="43">
        <v>60601</v>
      </c>
      <c r="Q272" s="11" t="s">
        <v>233</v>
      </c>
      <c r="R272" s="11" t="s">
        <v>381</v>
      </c>
      <c r="S272" s="11" t="s">
        <v>874</v>
      </c>
      <c r="T272" s="11">
        <v>0</v>
      </c>
      <c r="U272" s="11">
        <v>0</v>
      </c>
      <c r="V272" s="11"/>
      <c r="W272" s="11">
        <v>1</v>
      </c>
      <c r="X272" s="11">
        <v>10</v>
      </c>
      <c r="Y272" s="11">
        <v>10</v>
      </c>
      <c r="Z272" s="11">
        <v>10</v>
      </c>
      <c r="AA272" s="11">
        <v>10</v>
      </c>
      <c r="AB272" s="11">
        <v>10</v>
      </c>
      <c r="AC272" s="11">
        <v>10</v>
      </c>
      <c r="AD272" s="11">
        <v>10</v>
      </c>
      <c r="AE272" s="11">
        <v>10</v>
      </c>
      <c r="AF272" s="11">
        <v>10</v>
      </c>
      <c r="AG272" s="11">
        <v>10</v>
      </c>
      <c r="AH272" s="11">
        <v>10</v>
      </c>
      <c r="AI272" s="11">
        <v>10</v>
      </c>
      <c r="AJ272" s="11">
        <v>10</v>
      </c>
      <c r="AK272" s="11">
        <v>700</v>
      </c>
      <c r="AL272" s="11">
        <v>9023</v>
      </c>
      <c r="AM272" s="11">
        <v>545</v>
      </c>
      <c r="AN272" s="11">
        <v>495</v>
      </c>
      <c r="AO272" s="11">
        <v>1210</v>
      </c>
      <c r="AP272" s="11">
        <v>1761</v>
      </c>
      <c r="AQ272" s="11">
        <v>3382</v>
      </c>
      <c r="AR272" s="11">
        <v>1361</v>
      </c>
      <c r="AS272" s="11">
        <v>984</v>
      </c>
      <c r="AT272" s="11">
        <v>1152</v>
      </c>
      <c r="AU272" s="11">
        <v>5086</v>
      </c>
      <c r="AV272" s="11">
        <v>3270</v>
      </c>
      <c r="AW272" s="11">
        <v>345</v>
      </c>
      <c r="AX272" s="11">
        <v>2976</v>
      </c>
      <c r="AY272" s="11">
        <v>4</v>
      </c>
      <c r="AZ272" s="11">
        <v>6</v>
      </c>
      <c r="BA272" s="11">
        <v>6</v>
      </c>
      <c r="BB272" s="11">
        <v>13</v>
      </c>
      <c r="BC272" s="11">
        <v>4</v>
      </c>
      <c r="BD272" s="11">
        <v>5</v>
      </c>
      <c r="BE272" s="11">
        <v>5</v>
      </c>
      <c r="BF272" s="11">
        <v>5</v>
      </c>
      <c r="BG272" s="11">
        <v>4</v>
      </c>
      <c r="BH272" s="11">
        <v>5</v>
      </c>
      <c r="BI272" s="11">
        <v>4</v>
      </c>
      <c r="BJ272" s="11">
        <v>9</v>
      </c>
      <c r="BK272" s="11">
        <v>49</v>
      </c>
      <c r="BL272" s="11">
        <v>9</v>
      </c>
      <c r="BM272" s="11">
        <v>8</v>
      </c>
      <c r="BN272" s="11">
        <v>5</v>
      </c>
      <c r="BO272" s="11">
        <v>4</v>
      </c>
      <c r="BP272" s="11">
        <v>14</v>
      </c>
      <c r="BQ272" s="11">
        <v>7</v>
      </c>
      <c r="BR272" s="11">
        <v>10</v>
      </c>
      <c r="BS272" s="11">
        <v>12</v>
      </c>
      <c r="BT272" s="11">
        <v>5</v>
      </c>
      <c r="BU272" s="11">
        <v>4</v>
      </c>
      <c r="BV272" s="11">
        <v>5</v>
      </c>
      <c r="BW272" s="11">
        <v>3</v>
      </c>
      <c r="BX272" s="11">
        <v>11</v>
      </c>
      <c r="BY272" s="5"/>
      <c r="BZ272" s="5"/>
      <c r="CA272" s="5"/>
      <c r="CB272" s="5"/>
      <c r="CC272" s="5"/>
      <c r="CD272" s="5"/>
      <c r="CE272" s="5"/>
      <c r="CF272" s="5"/>
      <c r="CG272" s="5"/>
      <c r="CH272" s="5"/>
    </row>
    <row r="273" spans="1:86" ht="12.75" x14ac:dyDescent="0.2">
      <c r="A273">
        <v>372</v>
      </c>
      <c r="B273" s="26">
        <v>50179.329861112099</v>
      </c>
      <c r="C273" s="26">
        <v>49538.484027776503</v>
      </c>
      <c r="D273" s="36">
        <v>296817</v>
      </c>
      <c r="E273" s="11">
        <v>1</v>
      </c>
      <c r="F273" s="11">
        <v>108</v>
      </c>
      <c r="G273" s="31">
        <v>226717</v>
      </c>
      <c r="H273" s="11">
        <v>131</v>
      </c>
      <c r="I273" s="11">
        <v>227292</v>
      </c>
      <c r="J273" s="11" t="s">
        <v>155</v>
      </c>
      <c r="K273" s="11" t="s">
        <v>208</v>
      </c>
      <c r="L273" s="11">
        <v>0</v>
      </c>
      <c r="M273" s="11">
        <v>5</v>
      </c>
      <c r="N273" s="11" t="s">
        <v>230</v>
      </c>
      <c r="O273" s="11" t="s">
        <v>806</v>
      </c>
      <c r="P273" s="43">
        <v>60601</v>
      </c>
      <c r="Q273" s="11" t="s">
        <v>630</v>
      </c>
      <c r="R273" s="11" t="s">
        <v>381</v>
      </c>
      <c r="S273" s="11" t="s">
        <v>874</v>
      </c>
      <c r="T273" s="11">
        <v>0</v>
      </c>
      <c r="U273" s="11">
        <v>0</v>
      </c>
      <c r="V273" s="11"/>
      <c r="W273" s="11">
        <v>1</v>
      </c>
      <c r="X273" s="11">
        <v>10</v>
      </c>
      <c r="Y273" s="11">
        <v>10</v>
      </c>
      <c r="Z273" s="11">
        <v>10</v>
      </c>
      <c r="AA273" s="11">
        <v>10</v>
      </c>
      <c r="AB273" s="11">
        <v>10</v>
      </c>
      <c r="AC273" s="11">
        <v>10</v>
      </c>
      <c r="AD273" s="11">
        <v>10</v>
      </c>
      <c r="AE273" s="11">
        <v>10</v>
      </c>
      <c r="AF273" s="11">
        <v>10</v>
      </c>
      <c r="AG273" s="11">
        <v>10</v>
      </c>
      <c r="AH273" s="11">
        <v>10</v>
      </c>
      <c r="AI273" s="11">
        <v>10</v>
      </c>
      <c r="AJ273" s="11">
        <v>10</v>
      </c>
      <c r="AK273" s="11">
        <v>121</v>
      </c>
      <c r="AL273" s="11">
        <v>17779</v>
      </c>
      <c r="AM273" s="11">
        <v>4956</v>
      </c>
      <c r="AN273" s="11">
        <v>1232</v>
      </c>
      <c r="AO273" s="11">
        <v>6474</v>
      </c>
      <c r="AP273" s="11">
        <v>9095</v>
      </c>
      <c r="AQ273" s="11">
        <v>1511</v>
      </c>
      <c r="AR273" s="11">
        <v>482</v>
      </c>
      <c r="AS273" s="11">
        <v>1328</v>
      </c>
      <c r="AT273" s="11">
        <v>2168</v>
      </c>
      <c r="AU273" s="11">
        <v>4214</v>
      </c>
      <c r="AV273" s="11">
        <v>1651</v>
      </c>
      <c r="AW273" s="11">
        <v>11728</v>
      </c>
      <c r="AX273" s="11">
        <v>6559</v>
      </c>
      <c r="AY273" s="11">
        <v>11</v>
      </c>
      <c r="AZ273" s="11">
        <v>11</v>
      </c>
      <c r="BA273" s="11">
        <v>9</v>
      </c>
      <c r="BB273" s="11">
        <v>12</v>
      </c>
      <c r="BC273" s="11">
        <v>10</v>
      </c>
      <c r="BD273" s="11">
        <v>11</v>
      </c>
      <c r="BE273" s="11">
        <v>13</v>
      </c>
      <c r="BF273" s="11">
        <v>13</v>
      </c>
      <c r="BG273" s="11">
        <v>11</v>
      </c>
      <c r="BH273" s="11">
        <v>12</v>
      </c>
      <c r="BI273" s="11">
        <v>13</v>
      </c>
      <c r="BJ273" s="11">
        <v>18</v>
      </c>
      <c r="BK273" s="11">
        <v>25</v>
      </c>
      <c r="BL273" s="11">
        <v>38</v>
      </c>
      <c r="BM273" s="11">
        <v>7</v>
      </c>
      <c r="BN273" s="11">
        <v>6</v>
      </c>
      <c r="BO273" s="11">
        <v>4</v>
      </c>
      <c r="BP273" s="11">
        <v>12</v>
      </c>
      <c r="BQ273" s="11">
        <v>13</v>
      </c>
      <c r="BR273" s="11">
        <v>5</v>
      </c>
      <c r="BS273" s="11">
        <v>9</v>
      </c>
      <c r="BT273" s="11">
        <v>3</v>
      </c>
      <c r="BU273" s="11">
        <v>10</v>
      </c>
      <c r="BV273" s="11">
        <v>7</v>
      </c>
      <c r="BW273" s="11">
        <v>12</v>
      </c>
      <c r="BX273" s="11">
        <v>14</v>
      </c>
      <c r="BY273" s="5"/>
      <c r="BZ273" s="5"/>
      <c r="CA273" s="5"/>
      <c r="CB273" s="5"/>
      <c r="CC273" s="5"/>
      <c r="CD273" s="5"/>
      <c r="CE273" s="5"/>
      <c r="CF273" s="5"/>
      <c r="CG273" s="5"/>
      <c r="CH273" s="5"/>
    </row>
    <row r="274" spans="1:86" ht="12.75" x14ac:dyDescent="0.2">
      <c r="A274">
        <v>373</v>
      </c>
      <c r="B274" s="26">
        <v>50199.397916667702</v>
      </c>
      <c r="C274" s="26">
        <v>49556.201388887603</v>
      </c>
      <c r="D274" s="36">
        <v>64944</v>
      </c>
      <c r="E274" s="11">
        <v>2</v>
      </c>
      <c r="F274" s="11">
        <v>0</v>
      </c>
      <c r="G274" s="31">
        <v>0</v>
      </c>
      <c r="H274" s="11">
        <v>131</v>
      </c>
      <c r="I274" s="11">
        <v>33016</v>
      </c>
      <c r="J274" s="11" t="s">
        <v>155</v>
      </c>
      <c r="K274" s="11" t="s">
        <v>208</v>
      </c>
      <c r="L274" s="11">
        <v>0</v>
      </c>
      <c r="M274" s="11">
        <v>2</v>
      </c>
      <c r="N274" s="11" t="s">
        <v>230</v>
      </c>
      <c r="O274" s="11" t="s">
        <v>806</v>
      </c>
      <c r="P274" s="43">
        <v>60601</v>
      </c>
      <c r="Q274" s="11" t="s">
        <v>233</v>
      </c>
      <c r="R274" s="11" t="s">
        <v>381</v>
      </c>
      <c r="S274" s="11" t="s">
        <v>874</v>
      </c>
      <c r="T274" s="11">
        <v>0</v>
      </c>
      <c r="U274" s="11">
        <v>0</v>
      </c>
      <c r="V274" s="11"/>
      <c r="W274" s="11">
        <v>1</v>
      </c>
      <c r="X274" s="11">
        <v>10</v>
      </c>
      <c r="Y274" s="11">
        <v>10</v>
      </c>
      <c r="Z274" s="11">
        <v>10</v>
      </c>
      <c r="AA274" s="11">
        <v>10</v>
      </c>
      <c r="AB274" s="11">
        <v>10</v>
      </c>
      <c r="AC274" s="11">
        <v>10</v>
      </c>
      <c r="AD274" s="11">
        <v>10</v>
      </c>
      <c r="AE274" s="11">
        <v>10</v>
      </c>
      <c r="AF274" s="11">
        <v>10</v>
      </c>
      <c r="AG274" s="11">
        <v>10</v>
      </c>
      <c r="AH274" s="11">
        <v>10</v>
      </c>
      <c r="AI274" s="11">
        <v>0</v>
      </c>
      <c r="AJ274" s="11">
        <v>10</v>
      </c>
      <c r="AK274" s="11">
        <v>29</v>
      </c>
      <c r="AL274" s="11">
        <v>3600</v>
      </c>
      <c r="AM274" s="11">
        <v>200</v>
      </c>
      <c r="AN274" s="11">
        <v>208</v>
      </c>
      <c r="AO274" s="11">
        <v>236</v>
      </c>
      <c r="AP274" s="11">
        <v>494</v>
      </c>
      <c r="AQ274" s="11">
        <v>261</v>
      </c>
      <c r="AR274" s="11">
        <v>10092</v>
      </c>
      <c r="AS274" s="11">
        <v>2746</v>
      </c>
      <c r="AT274" s="11">
        <v>1071</v>
      </c>
      <c r="AU274" s="11">
        <v>2585</v>
      </c>
      <c r="AV274" s="11">
        <v>694</v>
      </c>
      <c r="AW274" s="11">
        <v>6604</v>
      </c>
      <c r="AX274" s="11">
        <v>2974</v>
      </c>
      <c r="AY274" s="11">
        <v>11</v>
      </c>
      <c r="AZ274" s="11">
        <v>10</v>
      </c>
      <c r="BA274" s="11">
        <v>10</v>
      </c>
      <c r="BB274" s="11">
        <v>14</v>
      </c>
      <c r="BC274" s="11">
        <v>8</v>
      </c>
      <c r="BD274" s="11">
        <v>12</v>
      </c>
      <c r="BE274" s="11">
        <v>14</v>
      </c>
      <c r="BF274" s="11">
        <v>11</v>
      </c>
      <c r="BG274" s="11">
        <v>11</v>
      </c>
      <c r="BH274" s="11">
        <v>11</v>
      </c>
      <c r="BI274" s="11">
        <v>15</v>
      </c>
      <c r="BJ274" s="11">
        <v>19</v>
      </c>
      <c r="BK274" s="11">
        <v>37</v>
      </c>
      <c r="BL274" s="11">
        <v>4</v>
      </c>
      <c r="BM274" s="11">
        <v>4</v>
      </c>
      <c r="BN274" s="11">
        <v>4</v>
      </c>
      <c r="BO274" s="11">
        <v>4</v>
      </c>
      <c r="BP274" s="11">
        <v>7</v>
      </c>
      <c r="BQ274" s="11">
        <v>4</v>
      </c>
      <c r="BR274" s="11">
        <v>10</v>
      </c>
      <c r="BS274" s="11">
        <v>18</v>
      </c>
      <c r="BT274" s="11">
        <v>7</v>
      </c>
      <c r="BU274" s="11">
        <v>4</v>
      </c>
      <c r="BV274" s="11">
        <v>6</v>
      </c>
      <c r="BW274" s="11">
        <v>16</v>
      </c>
      <c r="BX274" s="11">
        <v>16</v>
      </c>
      <c r="BY274" s="5"/>
      <c r="BZ274" s="5"/>
      <c r="CA274" s="5"/>
      <c r="CB274" s="5"/>
      <c r="CC274" s="5"/>
      <c r="CD274" s="5"/>
      <c r="CE274" s="5"/>
      <c r="CF274" s="5"/>
      <c r="CG274" s="5"/>
      <c r="CH274" s="5"/>
    </row>
    <row r="275" spans="1:86" ht="12.75" x14ac:dyDescent="0.2">
      <c r="A275">
        <v>374</v>
      </c>
      <c r="B275" s="26">
        <v>50219.465972223203</v>
      </c>
      <c r="C275" s="26">
        <v>49573.918749998702</v>
      </c>
      <c r="D275" s="36">
        <v>84796</v>
      </c>
      <c r="E275" s="11">
        <v>1</v>
      </c>
      <c r="F275" s="11">
        <v>10</v>
      </c>
      <c r="G275" s="31">
        <v>2323</v>
      </c>
      <c r="H275" s="11">
        <v>131</v>
      </c>
      <c r="I275" s="11">
        <v>38303</v>
      </c>
      <c r="J275" s="11" t="s">
        <v>155</v>
      </c>
      <c r="K275" s="11" t="s">
        <v>208</v>
      </c>
      <c r="L275" s="11">
        <v>0</v>
      </c>
      <c r="M275" s="11"/>
      <c r="N275" s="11" t="s">
        <v>230</v>
      </c>
      <c r="O275" s="11" t="s">
        <v>806</v>
      </c>
      <c r="P275" s="43">
        <v>60601</v>
      </c>
      <c r="Q275" s="11" t="s">
        <v>233</v>
      </c>
      <c r="R275" s="11" t="s">
        <v>381</v>
      </c>
      <c r="S275" s="11" t="s">
        <v>874</v>
      </c>
      <c r="T275" s="11">
        <v>0</v>
      </c>
      <c r="U275" s="11">
        <v>0</v>
      </c>
      <c r="V275" s="11"/>
      <c r="W275" s="11">
        <v>1</v>
      </c>
      <c r="X275" s="11">
        <v>10</v>
      </c>
      <c r="Y275" s="11">
        <v>10</v>
      </c>
      <c r="Z275" s="11">
        <v>10</v>
      </c>
      <c r="AA275" s="11">
        <v>10</v>
      </c>
      <c r="AB275" s="11">
        <v>10</v>
      </c>
      <c r="AC275" s="11">
        <v>10</v>
      </c>
      <c r="AD275" s="11">
        <v>10</v>
      </c>
      <c r="AE275" s="11">
        <v>10</v>
      </c>
      <c r="AF275" s="11">
        <v>10</v>
      </c>
      <c r="AG275" s="11">
        <v>10</v>
      </c>
      <c r="AH275" s="11">
        <v>10</v>
      </c>
      <c r="AI275" s="11">
        <v>10</v>
      </c>
      <c r="AJ275" s="11">
        <v>10</v>
      </c>
      <c r="AK275" s="11">
        <v>133</v>
      </c>
      <c r="AL275" s="11">
        <v>4504</v>
      </c>
      <c r="AM275" s="11">
        <v>363</v>
      </c>
      <c r="AN275" s="11">
        <v>1346</v>
      </c>
      <c r="AO275" s="11">
        <v>461</v>
      </c>
      <c r="AP275" s="11">
        <v>3251</v>
      </c>
      <c r="AQ275" s="11">
        <v>1932</v>
      </c>
      <c r="AR275" s="11">
        <v>2515</v>
      </c>
      <c r="AS275" s="11">
        <v>1930</v>
      </c>
      <c r="AT275" s="11">
        <v>575</v>
      </c>
      <c r="AU275" s="11">
        <v>1086</v>
      </c>
      <c r="AV275" s="11">
        <v>1070</v>
      </c>
      <c r="AW275" s="11">
        <v>26045</v>
      </c>
      <c r="AX275" s="11">
        <v>1156</v>
      </c>
      <c r="AY275" s="11">
        <v>9</v>
      </c>
      <c r="AZ275" s="11">
        <v>9</v>
      </c>
      <c r="BA275" s="11">
        <v>8</v>
      </c>
      <c r="BB275" s="11">
        <v>12</v>
      </c>
      <c r="BC275" s="11">
        <v>8</v>
      </c>
      <c r="BD275" s="11">
        <v>9</v>
      </c>
      <c r="BE275" s="11">
        <v>11</v>
      </c>
      <c r="BF275" s="11">
        <v>10</v>
      </c>
      <c r="BG275" s="11">
        <v>10</v>
      </c>
      <c r="BH275" s="11">
        <v>10</v>
      </c>
      <c r="BI275" s="11">
        <v>11</v>
      </c>
      <c r="BJ275" s="11">
        <v>18</v>
      </c>
      <c r="BK275" s="11">
        <v>25</v>
      </c>
      <c r="BL275" s="11">
        <v>6</v>
      </c>
      <c r="BM275" s="11">
        <v>4</v>
      </c>
      <c r="BN275" s="11">
        <v>7</v>
      </c>
      <c r="BO275" s="11">
        <v>4</v>
      </c>
      <c r="BP275" s="11">
        <v>5</v>
      </c>
      <c r="BQ275" s="11">
        <v>12</v>
      </c>
      <c r="BR275" s="11">
        <v>12</v>
      </c>
      <c r="BS275" s="11">
        <v>7</v>
      </c>
      <c r="BT275" s="11">
        <v>4</v>
      </c>
      <c r="BU275" s="11">
        <v>10</v>
      </c>
      <c r="BV275" s="11">
        <v>6</v>
      </c>
      <c r="BW275" s="11">
        <v>25</v>
      </c>
      <c r="BX275" s="11">
        <v>5</v>
      </c>
      <c r="BY275" s="5"/>
      <c r="BZ275" s="5"/>
      <c r="CA275" s="5"/>
      <c r="CB275" s="5"/>
      <c r="CC275" s="5"/>
      <c r="CD275" s="5"/>
      <c r="CE275" s="5"/>
      <c r="CF275" s="5"/>
      <c r="CG275" s="5"/>
      <c r="CH275" s="5"/>
    </row>
    <row r="276" spans="1:86" ht="12.75" x14ac:dyDescent="0.2">
      <c r="A276">
        <v>375</v>
      </c>
      <c r="B276" s="26">
        <v>50239.534027778798</v>
      </c>
      <c r="C276" s="26">
        <v>49591.636111109801</v>
      </c>
      <c r="D276" s="36">
        <v>269023</v>
      </c>
      <c r="E276" s="11">
        <v>1</v>
      </c>
      <c r="F276" s="11">
        <v>3</v>
      </c>
      <c r="G276" s="31">
        <v>65205</v>
      </c>
      <c r="H276" s="11">
        <v>131</v>
      </c>
      <c r="I276" s="11">
        <v>244646</v>
      </c>
      <c r="J276" s="11" t="s">
        <v>155</v>
      </c>
      <c r="K276" s="11" t="s">
        <v>208</v>
      </c>
      <c r="L276" s="11">
        <v>0</v>
      </c>
      <c r="M276" s="11">
        <v>4</v>
      </c>
      <c r="N276" s="11" t="s">
        <v>230</v>
      </c>
      <c r="O276" s="11" t="s">
        <v>806</v>
      </c>
      <c r="P276" s="43">
        <v>60601</v>
      </c>
      <c r="Q276" s="11" t="s">
        <v>536</v>
      </c>
      <c r="R276" s="11" t="s">
        <v>426</v>
      </c>
      <c r="S276" s="11" t="s">
        <v>874</v>
      </c>
      <c r="T276" s="11">
        <v>0</v>
      </c>
      <c r="U276" s="11">
        <v>0</v>
      </c>
      <c r="V276" s="11"/>
      <c r="W276" s="11">
        <v>1</v>
      </c>
      <c r="X276" s="11">
        <v>10</v>
      </c>
      <c r="Y276" s="11">
        <v>10</v>
      </c>
      <c r="Z276" s="11">
        <v>10</v>
      </c>
      <c r="AA276" s="11">
        <v>10</v>
      </c>
      <c r="AB276" s="11">
        <v>10</v>
      </c>
      <c r="AC276" s="11">
        <v>10</v>
      </c>
      <c r="AD276" s="11">
        <v>10</v>
      </c>
      <c r="AE276" s="11">
        <v>10</v>
      </c>
      <c r="AF276" s="11">
        <v>10</v>
      </c>
      <c r="AG276" s="11">
        <v>10</v>
      </c>
      <c r="AH276" s="11">
        <v>10</v>
      </c>
      <c r="AI276" s="11">
        <v>10</v>
      </c>
      <c r="AJ276" s="11">
        <v>10</v>
      </c>
      <c r="AK276" s="11">
        <v>125</v>
      </c>
      <c r="AL276" s="11">
        <v>1028</v>
      </c>
      <c r="AM276" s="11">
        <v>641</v>
      </c>
      <c r="AN276" s="11">
        <v>2724</v>
      </c>
      <c r="AO276" s="11">
        <v>3643</v>
      </c>
      <c r="AP276" s="11">
        <v>4590</v>
      </c>
      <c r="AQ276" s="11">
        <v>2292</v>
      </c>
      <c r="AR276" s="11">
        <v>3056</v>
      </c>
      <c r="AS276" s="11">
        <v>1993</v>
      </c>
      <c r="AT276" s="11">
        <v>359</v>
      </c>
      <c r="AU276" s="11">
        <v>417</v>
      </c>
      <c r="AV276" s="11">
        <v>634</v>
      </c>
      <c r="AW276" s="11">
        <v>875</v>
      </c>
      <c r="AX276" s="11">
        <v>1760</v>
      </c>
      <c r="AY276" s="11">
        <v>9</v>
      </c>
      <c r="AZ276" s="11">
        <v>9</v>
      </c>
      <c r="BA276" s="11">
        <v>9</v>
      </c>
      <c r="BB276" s="11">
        <v>11</v>
      </c>
      <c r="BC276" s="11">
        <v>9</v>
      </c>
      <c r="BD276" s="11">
        <v>10</v>
      </c>
      <c r="BE276" s="11">
        <v>11</v>
      </c>
      <c r="BF276" s="11">
        <v>10</v>
      </c>
      <c r="BG276" s="11">
        <v>9</v>
      </c>
      <c r="BH276" s="11">
        <v>10</v>
      </c>
      <c r="BI276" s="11">
        <v>11</v>
      </c>
      <c r="BJ276" s="11">
        <v>16</v>
      </c>
      <c r="BK276" s="11">
        <v>23</v>
      </c>
      <c r="BL276" s="11">
        <v>3</v>
      </c>
      <c r="BM276" s="11">
        <v>3</v>
      </c>
      <c r="BN276" s="11">
        <v>3</v>
      </c>
      <c r="BO276" s="11">
        <v>3</v>
      </c>
      <c r="BP276" s="11">
        <v>6</v>
      </c>
      <c r="BQ276" s="11">
        <v>5</v>
      </c>
      <c r="BR276" s="11">
        <v>7</v>
      </c>
      <c r="BS276" s="11">
        <v>4</v>
      </c>
      <c r="BT276" s="11">
        <v>3</v>
      </c>
      <c r="BU276" s="11">
        <v>3</v>
      </c>
      <c r="BV276" s="11">
        <v>3</v>
      </c>
      <c r="BW276" s="11">
        <v>3</v>
      </c>
      <c r="BX276" s="11">
        <v>3</v>
      </c>
      <c r="BY276" s="5"/>
      <c r="BZ276" s="5"/>
      <c r="CA276" s="5"/>
      <c r="CB276" s="5"/>
      <c r="CC276" s="5"/>
      <c r="CD276" s="5"/>
      <c r="CE276" s="5"/>
      <c r="CF276" s="5"/>
      <c r="CG276" s="5"/>
      <c r="CH276" s="5"/>
    </row>
    <row r="277" spans="1:86" ht="12.75" x14ac:dyDescent="0.2">
      <c r="A277">
        <v>376</v>
      </c>
      <c r="B277" s="26">
        <v>50259.602083334299</v>
      </c>
      <c r="C277" s="26">
        <v>49609.353472220901</v>
      </c>
      <c r="D277" s="36">
        <v>3130</v>
      </c>
      <c r="E277" s="11">
        <v>1</v>
      </c>
      <c r="F277" s="11">
        <v>0</v>
      </c>
      <c r="G277" s="31">
        <v>0</v>
      </c>
      <c r="H277" s="11">
        <v>131</v>
      </c>
      <c r="I277" s="11">
        <v>0</v>
      </c>
      <c r="J277" s="11" t="s">
        <v>155</v>
      </c>
      <c r="K277" s="11" t="s">
        <v>208</v>
      </c>
      <c r="L277" s="11">
        <v>0</v>
      </c>
      <c r="M277" s="11">
        <v>5</v>
      </c>
      <c r="N277" s="11" t="s">
        <v>230</v>
      </c>
      <c r="O277" s="11" t="s">
        <v>806</v>
      </c>
      <c r="P277" s="43">
        <v>60601</v>
      </c>
      <c r="Q277" s="11" t="s">
        <v>234</v>
      </c>
      <c r="R277" s="11" t="s">
        <v>377</v>
      </c>
      <c r="S277" s="11" t="s">
        <v>874</v>
      </c>
      <c r="T277" s="11">
        <v>0</v>
      </c>
      <c r="U277" s="11">
        <v>0</v>
      </c>
      <c r="V277" s="11"/>
      <c r="W277" s="11">
        <v>1</v>
      </c>
      <c r="X277" s="11">
        <v>10</v>
      </c>
      <c r="Y277" s="11">
        <v>10</v>
      </c>
      <c r="Z277" s="11">
        <v>10</v>
      </c>
      <c r="AA277" s="11">
        <v>10</v>
      </c>
      <c r="AB277" s="11">
        <v>10</v>
      </c>
      <c r="AC277" s="11">
        <v>10</v>
      </c>
      <c r="AD277" s="11">
        <v>10</v>
      </c>
      <c r="AE277" s="11">
        <v>10</v>
      </c>
      <c r="AF277" s="11">
        <v>10</v>
      </c>
      <c r="AG277" s="11">
        <v>10</v>
      </c>
      <c r="AH277" s="11">
        <v>10</v>
      </c>
      <c r="AI277" s="11">
        <v>10</v>
      </c>
      <c r="AJ277" s="11">
        <v>10</v>
      </c>
      <c r="AK277" s="11">
        <v>123</v>
      </c>
      <c r="AL277" s="11">
        <v>62</v>
      </c>
      <c r="AM277" s="11">
        <v>46</v>
      </c>
      <c r="AN277" s="11">
        <v>134</v>
      </c>
      <c r="AO277" s="11">
        <v>76</v>
      </c>
      <c r="AP277" s="11">
        <v>30</v>
      </c>
      <c r="AQ277" s="11">
        <v>882</v>
      </c>
      <c r="AR277" s="11">
        <v>1153</v>
      </c>
      <c r="AS277" s="11">
        <v>38</v>
      </c>
      <c r="AT277" s="11">
        <v>28</v>
      </c>
      <c r="AU277" s="11">
        <v>32</v>
      </c>
      <c r="AV277" s="11">
        <v>254</v>
      </c>
      <c r="AW277" s="11">
        <v>169</v>
      </c>
      <c r="AX277" s="11">
        <v>48</v>
      </c>
      <c r="AY277" s="11">
        <v>10</v>
      </c>
      <c r="AZ277" s="11">
        <v>10</v>
      </c>
      <c r="BA277" s="11">
        <v>9</v>
      </c>
      <c r="BB277" s="11">
        <v>11</v>
      </c>
      <c r="BC277" s="11">
        <v>9</v>
      </c>
      <c r="BD277" s="11">
        <v>10</v>
      </c>
      <c r="BE277" s="11">
        <v>12</v>
      </c>
      <c r="BF277" s="11">
        <v>11</v>
      </c>
      <c r="BG277" s="11">
        <v>10</v>
      </c>
      <c r="BH277" s="11">
        <v>11</v>
      </c>
      <c r="BI277" s="11">
        <v>11</v>
      </c>
      <c r="BJ277" s="11">
        <v>19</v>
      </c>
      <c r="BK277" s="11">
        <v>24</v>
      </c>
      <c r="BL277" s="11">
        <v>2</v>
      </c>
      <c r="BM277" s="11">
        <v>2</v>
      </c>
      <c r="BN277" s="11">
        <v>3</v>
      </c>
      <c r="BO277" s="11">
        <v>2</v>
      </c>
      <c r="BP277" s="11">
        <v>2</v>
      </c>
      <c r="BQ277" s="11">
        <v>13</v>
      </c>
      <c r="BR277" s="11">
        <v>5</v>
      </c>
      <c r="BS277" s="11">
        <v>2</v>
      </c>
      <c r="BT277" s="11">
        <v>2</v>
      </c>
      <c r="BU277" s="11">
        <v>2</v>
      </c>
      <c r="BV277" s="11">
        <v>3</v>
      </c>
      <c r="BW277" s="11">
        <v>4</v>
      </c>
      <c r="BX277" s="11">
        <v>2</v>
      </c>
      <c r="BY277" s="5"/>
      <c r="BZ277" s="5"/>
      <c r="CA277" s="5"/>
      <c r="CB277" s="5"/>
      <c r="CC277" s="5"/>
      <c r="CD277" s="5"/>
      <c r="CE277" s="5"/>
      <c r="CF277" s="5"/>
      <c r="CG277" s="5"/>
      <c r="CH277" s="5"/>
    </row>
    <row r="278" spans="1:86" ht="12.75" x14ac:dyDescent="0.2">
      <c r="A278">
        <v>377</v>
      </c>
      <c r="B278" s="26">
        <v>50279.670138889902</v>
      </c>
      <c r="C278" s="26">
        <v>49627.070833332</v>
      </c>
      <c r="D278" s="36">
        <v>329944</v>
      </c>
      <c r="E278" s="11">
        <v>1</v>
      </c>
      <c r="F278" s="11">
        <v>211</v>
      </c>
      <c r="G278" s="31">
        <v>171858</v>
      </c>
      <c r="H278" s="11">
        <v>131</v>
      </c>
      <c r="I278" s="11">
        <v>273986</v>
      </c>
      <c r="J278" s="11" t="s">
        <v>155</v>
      </c>
      <c r="K278" s="11" t="s">
        <v>208</v>
      </c>
      <c r="L278" s="11">
        <v>0</v>
      </c>
      <c r="M278" s="11">
        <v>5</v>
      </c>
      <c r="N278" s="11" t="s">
        <v>230</v>
      </c>
      <c r="O278" s="11" t="s">
        <v>806</v>
      </c>
      <c r="P278" s="43">
        <v>60601</v>
      </c>
      <c r="Q278" s="11" t="s">
        <v>275</v>
      </c>
      <c r="R278" s="11" t="s">
        <v>426</v>
      </c>
      <c r="S278" s="11" t="s">
        <v>874</v>
      </c>
      <c r="T278" s="11">
        <v>0</v>
      </c>
      <c r="U278" s="11">
        <v>0</v>
      </c>
      <c r="V278" s="11"/>
      <c r="W278" s="11">
        <v>1</v>
      </c>
      <c r="X278" s="11">
        <v>10</v>
      </c>
      <c r="Y278" s="11">
        <v>10</v>
      </c>
      <c r="Z278" s="11">
        <v>10</v>
      </c>
      <c r="AA278" s="11">
        <v>10</v>
      </c>
      <c r="AB278" s="11">
        <v>10</v>
      </c>
      <c r="AC278" s="11">
        <v>10</v>
      </c>
      <c r="AD278" s="11">
        <v>10</v>
      </c>
      <c r="AE278" s="11">
        <v>10</v>
      </c>
      <c r="AF278" s="11">
        <v>10</v>
      </c>
      <c r="AG278" s="11">
        <v>10</v>
      </c>
      <c r="AH278" s="11">
        <v>10</v>
      </c>
      <c r="AI278" s="11">
        <v>10</v>
      </c>
      <c r="AJ278" s="11">
        <v>10</v>
      </c>
      <c r="AK278" s="11">
        <v>1031</v>
      </c>
      <c r="AL278" s="11">
        <v>4370</v>
      </c>
      <c r="AM278" s="11">
        <v>4211</v>
      </c>
      <c r="AN278" s="11">
        <v>1945</v>
      </c>
      <c r="AO278" s="11">
        <v>810</v>
      </c>
      <c r="AP278" s="11">
        <v>12378</v>
      </c>
      <c r="AQ278" s="11">
        <v>3472</v>
      </c>
      <c r="AR278" s="11">
        <v>1859</v>
      </c>
      <c r="AS278" s="11">
        <v>2065</v>
      </c>
      <c r="AT278" s="11">
        <v>938</v>
      </c>
      <c r="AU278" s="11">
        <v>1979</v>
      </c>
      <c r="AV278" s="11">
        <v>2550</v>
      </c>
      <c r="AW278" s="11">
        <v>10534</v>
      </c>
      <c r="AX278" s="11">
        <v>7573</v>
      </c>
      <c r="AY278" s="11">
        <v>9</v>
      </c>
      <c r="AZ278" s="11">
        <v>9</v>
      </c>
      <c r="BA278" s="11">
        <v>11</v>
      </c>
      <c r="BB278" s="11">
        <v>11</v>
      </c>
      <c r="BC278" s="11">
        <v>7</v>
      </c>
      <c r="BD278" s="11">
        <v>8</v>
      </c>
      <c r="BE278" s="11">
        <v>11</v>
      </c>
      <c r="BF278" s="11">
        <v>10</v>
      </c>
      <c r="BG278" s="11">
        <v>9</v>
      </c>
      <c r="BH278" s="11">
        <v>10</v>
      </c>
      <c r="BI278" s="11">
        <v>10</v>
      </c>
      <c r="BJ278" s="11">
        <v>15</v>
      </c>
      <c r="BK278" s="11">
        <v>23</v>
      </c>
      <c r="BL278" s="11">
        <v>6</v>
      </c>
      <c r="BM278" s="11">
        <v>5</v>
      </c>
      <c r="BN278" s="11">
        <v>3</v>
      </c>
      <c r="BO278" s="11">
        <v>3</v>
      </c>
      <c r="BP278" s="11">
        <v>13</v>
      </c>
      <c r="BQ278" s="11">
        <v>17</v>
      </c>
      <c r="BR278" s="11">
        <v>6</v>
      </c>
      <c r="BS278" s="11">
        <v>4</v>
      </c>
      <c r="BT278" s="11">
        <v>3</v>
      </c>
      <c r="BU278" s="11">
        <v>3</v>
      </c>
      <c r="BV278" s="11">
        <v>5</v>
      </c>
      <c r="BW278" s="11">
        <v>12</v>
      </c>
      <c r="BX278" s="11">
        <v>7</v>
      </c>
      <c r="BY278" s="5"/>
      <c r="BZ278" s="5"/>
      <c r="CA278" s="5"/>
      <c r="CB278" s="5"/>
      <c r="CC278" s="5"/>
      <c r="CD278" s="5"/>
      <c r="CE278" s="5"/>
      <c r="CF278" s="5"/>
      <c r="CG278" s="5"/>
      <c r="CH278" s="5"/>
    </row>
    <row r="279" spans="1:86" ht="12.75" x14ac:dyDescent="0.2">
      <c r="A279">
        <v>378</v>
      </c>
      <c r="B279" s="26">
        <v>50299.738194445497</v>
      </c>
      <c r="C279" s="26">
        <v>49644.788194443201</v>
      </c>
      <c r="D279" s="36">
        <v>83366</v>
      </c>
      <c r="E279" s="11">
        <v>2</v>
      </c>
      <c r="F279" s="11">
        <v>0</v>
      </c>
      <c r="G279" s="31">
        <v>0</v>
      </c>
      <c r="H279" s="11">
        <v>131</v>
      </c>
      <c r="I279" s="11">
        <v>66750</v>
      </c>
      <c r="J279" s="11" t="s">
        <v>155</v>
      </c>
      <c r="K279" s="11" t="s">
        <v>208</v>
      </c>
      <c r="L279" s="11">
        <v>0</v>
      </c>
      <c r="M279" s="11">
        <v>5</v>
      </c>
      <c r="N279" s="11" t="s">
        <v>230</v>
      </c>
      <c r="O279" s="11" t="s">
        <v>806</v>
      </c>
      <c r="P279" s="43">
        <v>60601</v>
      </c>
      <c r="Q279" s="11" t="s">
        <v>273</v>
      </c>
      <c r="R279" s="11" t="s">
        <v>377</v>
      </c>
      <c r="S279" s="11" t="s">
        <v>874</v>
      </c>
      <c r="T279" s="11">
        <v>0</v>
      </c>
      <c r="U279" s="11">
        <v>0</v>
      </c>
      <c r="V279" s="11"/>
      <c r="W279" s="11">
        <v>1</v>
      </c>
      <c r="X279" s="11">
        <v>10</v>
      </c>
      <c r="Y279" s="11">
        <v>10</v>
      </c>
      <c r="Z279" s="11">
        <v>10</v>
      </c>
      <c r="AA279" s="11">
        <v>10</v>
      </c>
      <c r="AB279" s="11">
        <v>10</v>
      </c>
      <c r="AC279" s="11">
        <v>10</v>
      </c>
      <c r="AD279" s="11">
        <v>10</v>
      </c>
      <c r="AE279" s="11">
        <v>10</v>
      </c>
      <c r="AF279" s="11">
        <v>10</v>
      </c>
      <c r="AG279" s="11">
        <v>0</v>
      </c>
      <c r="AH279" s="11">
        <v>10</v>
      </c>
      <c r="AI279" s="11">
        <v>0</v>
      </c>
      <c r="AJ279" s="11">
        <v>10</v>
      </c>
      <c r="AK279" s="11">
        <v>2891</v>
      </c>
      <c r="AL279" s="11">
        <v>102</v>
      </c>
      <c r="AM279" s="11">
        <v>24</v>
      </c>
      <c r="AN279" s="11">
        <v>73</v>
      </c>
      <c r="AO279" s="11">
        <v>43</v>
      </c>
      <c r="AP279" s="11">
        <v>2915</v>
      </c>
      <c r="AQ279" s="11">
        <v>123</v>
      </c>
      <c r="AR279" s="11">
        <v>135</v>
      </c>
      <c r="AS279" s="11">
        <v>4981</v>
      </c>
      <c r="AT279" s="11">
        <v>116</v>
      </c>
      <c r="AU279" s="11">
        <v>1641</v>
      </c>
      <c r="AV279" s="11">
        <v>948</v>
      </c>
      <c r="AW279" s="11">
        <v>510</v>
      </c>
      <c r="AX279" s="11">
        <v>1461</v>
      </c>
      <c r="AY279" s="11">
        <v>12</v>
      </c>
      <c r="AZ279" s="11">
        <v>12</v>
      </c>
      <c r="BA279" s="11">
        <v>6</v>
      </c>
      <c r="BB279" s="11">
        <v>15</v>
      </c>
      <c r="BC279" s="11">
        <v>8</v>
      </c>
      <c r="BD279" s="11">
        <v>9</v>
      </c>
      <c r="BE279" s="11">
        <v>19</v>
      </c>
      <c r="BF279" s="11">
        <v>13</v>
      </c>
      <c r="BG279" s="11">
        <v>10</v>
      </c>
      <c r="BH279" s="11">
        <v>15</v>
      </c>
      <c r="BI279" s="11">
        <v>14</v>
      </c>
      <c r="BJ279" s="11">
        <v>0</v>
      </c>
      <c r="BK279" s="11">
        <v>27</v>
      </c>
      <c r="BL279" s="11">
        <v>2</v>
      </c>
      <c r="BM279" s="11">
        <v>2</v>
      </c>
      <c r="BN279" s="11">
        <v>2</v>
      </c>
      <c r="BO279" s="11">
        <v>2</v>
      </c>
      <c r="BP279" s="11">
        <v>14</v>
      </c>
      <c r="BQ279" s="11">
        <v>3</v>
      </c>
      <c r="BR279" s="11">
        <v>3</v>
      </c>
      <c r="BS279" s="11">
        <v>4</v>
      </c>
      <c r="BT279" s="11">
        <v>3</v>
      </c>
      <c r="BU279" s="11">
        <v>11</v>
      </c>
      <c r="BV279" s="11">
        <v>12</v>
      </c>
      <c r="BW279" s="11">
        <v>0</v>
      </c>
      <c r="BX279" s="11">
        <v>10</v>
      </c>
      <c r="BY279" s="5"/>
      <c r="BZ279" s="5"/>
      <c r="CA279" s="5"/>
      <c r="CB279" s="5"/>
      <c r="CC279" s="5"/>
      <c r="CD279" s="5"/>
      <c r="CE279" s="5"/>
      <c r="CF279" s="5"/>
      <c r="CG279" s="5"/>
      <c r="CH279" s="5"/>
    </row>
    <row r="280" spans="1:86" ht="12.75" x14ac:dyDescent="0.2">
      <c r="A280">
        <v>379</v>
      </c>
      <c r="B280" s="26">
        <v>50319.806250000998</v>
      </c>
      <c r="C280" s="26">
        <v>49662.5055555543</v>
      </c>
      <c r="D280" s="36">
        <v>290853</v>
      </c>
      <c r="E280" s="11">
        <v>1</v>
      </c>
      <c r="F280" s="11">
        <v>147</v>
      </c>
      <c r="G280" s="31">
        <v>112223</v>
      </c>
      <c r="H280" s="11">
        <v>131</v>
      </c>
      <c r="I280" s="11">
        <v>246249</v>
      </c>
      <c r="J280" s="11" t="s">
        <v>155</v>
      </c>
      <c r="K280" s="11" t="s">
        <v>208</v>
      </c>
      <c r="L280" s="11">
        <v>0</v>
      </c>
      <c r="M280" s="11">
        <v>5</v>
      </c>
      <c r="N280" s="11" t="s">
        <v>230</v>
      </c>
      <c r="O280" s="11" t="s">
        <v>806</v>
      </c>
      <c r="P280" s="43">
        <v>60601</v>
      </c>
      <c r="Q280" s="11" t="s">
        <v>665</v>
      </c>
      <c r="R280" s="11" t="s">
        <v>426</v>
      </c>
      <c r="S280" s="11" t="s">
        <v>874</v>
      </c>
      <c r="T280" s="11">
        <v>0</v>
      </c>
      <c r="U280" s="11">
        <v>0</v>
      </c>
      <c r="V280" s="11"/>
      <c r="W280" s="11">
        <v>1</v>
      </c>
      <c r="X280" s="11">
        <v>10</v>
      </c>
      <c r="Y280" s="11">
        <v>10</v>
      </c>
      <c r="Z280" s="11">
        <v>10</v>
      </c>
      <c r="AA280" s="11">
        <v>10</v>
      </c>
      <c r="AB280" s="11">
        <v>10</v>
      </c>
      <c r="AC280" s="11">
        <v>10</v>
      </c>
      <c r="AD280" s="11">
        <v>10</v>
      </c>
      <c r="AE280" s="11">
        <v>10</v>
      </c>
      <c r="AF280" s="11">
        <v>10</v>
      </c>
      <c r="AG280" s="11">
        <v>10</v>
      </c>
      <c r="AH280" s="11">
        <v>10</v>
      </c>
      <c r="AI280" s="11">
        <v>10</v>
      </c>
      <c r="AJ280" s="11">
        <v>10</v>
      </c>
      <c r="AK280" s="11">
        <v>800</v>
      </c>
      <c r="AL280" s="11">
        <v>1872</v>
      </c>
      <c r="AM280" s="11">
        <v>557</v>
      </c>
      <c r="AN280" s="11">
        <v>606</v>
      </c>
      <c r="AO280" s="11">
        <v>678</v>
      </c>
      <c r="AP280" s="11">
        <v>2049</v>
      </c>
      <c r="AQ280" s="11">
        <v>4384</v>
      </c>
      <c r="AR280" s="11">
        <v>924</v>
      </c>
      <c r="AS280" s="11">
        <v>2743</v>
      </c>
      <c r="AT280" s="11">
        <v>3119</v>
      </c>
      <c r="AU280" s="11">
        <v>398</v>
      </c>
      <c r="AV280" s="11">
        <v>1077</v>
      </c>
      <c r="AW280" s="11">
        <v>2108</v>
      </c>
      <c r="AX280" s="11">
        <v>18637</v>
      </c>
      <c r="AY280" s="11">
        <v>9</v>
      </c>
      <c r="AZ280" s="11">
        <v>9</v>
      </c>
      <c r="BA280" s="11">
        <v>10</v>
      </c>
      <c r="BB280" s="11">
        <v>11</v>
      </c>
      <c r="BC280" s="11">
        <v>9</v>
      </c>
      <c r="BD280" s="11">
        <v>10</v>
      </c>
      <c r="BE280" s="11">
        <v>12</v>
      </c>
      <c r="BF280" s="11">
        <v>10</v>
      </c>
      <c r="BG280" s="11">
        <v>9</v>
      </c>
      <c r="BH280" s="11">
        <v>10</v>
      </c>
      <c r="BI280" s="11">
        <v>10</v>
      </c>
      <c r="BJ280" s="11">
        <v>17</v>
      </c>
      <c r="BK280" s="11">
        <v>24</v>
      </c>
      <c r="BL280" s="11">
        <v>6</v>
      </c>
      <c r="BM280" s="11">
        <v>7</v>
      </c>
      <c r="BN280" s="11">
        <v>8</v>
      </c>
      <c r="BO280" s="11">
        <v>6</v>
      </c>
      <c r="BP280" s="11">
        <v>16</v>
      </c>
      <c r="BQ280" s="11">
        <v>23</v>
      </c>
      <c r="BR280" s="11">
        <v>5</v>
      </c>
      <c r="BS280" s="11">
        <v>11</v>
      </c>
      <c r="BT280" s="11">
        <v>7</v>
      </c>
      <c r="BU280" s="11">
        <v>6</v>
      </c>
      <c r="BV280" s="11">
        <v>7</v>
      </c>
      <c r="BW280" s="11">
        <v>11</v>
      </c>
      <c r="BX280" s="11">
        <v>9</v>
      </c>
      <c r="BY280" s="5"/>
      <c r="BZ280" s="5"/>
      <c r="CA280" s="5"/>
      <c r="CB280" s="5"/>
      <c r="CC280" s="5"/>
      <c r="CD280" s="5"/>
      <c r="CE280" s="5"/>
      <c r="CF280" s="5"/>
      <c r="CG280" s="5"/>
      <c r="CH280" s="5"/>
    </row>
    <row r="281" spans="1:86" ht="12.75" x14ac:dyDescent="0.2">
      <c r="A281">
        <v>380</v>
      </c>
      <c r="B281" s="26">
        <v>50339.874305556601</v>
      </c>
      <c r="C281" s="26">
        <v>49680.2229166654</v>
      </c>
      <c r="D281" s="36">
        <v>261032</v>
      </c>
      <c r="E281" s="11">
        <v>1</v>
      </c>
      <c r="F281" s="11">
        <v>58</v>
      </c>
      <c r="G281" s="31">
        <v>108093</v>
      </c>
      <c r="H281" s="11">
        <v>131</v>
      </c>
      <c r="I281" s="11">
        <v>119537</v>
      </c>
      <c r="J281" s="11" t="s">
        <v>155</v>
      </c>
      <c r="K281" s="11" t="s">
        <v>208</v>
      </c>
      <c r="L281" s="11">
        <v>0</v>
      </c>
      <c r="M281" s="11">
        <v>5</v>
      </c>
      <c r="N281" s="11" t="s">
        <v>230</v>
      </c>
      <c r="O281" s="11" t="s">
        <v>806</v>
      </c>
      <c r="P281" s="43">
        <v>60601</v>
      </c>
      <c r="Q281" s="11" t="s">
        <v>306</v>
      </c>
      <c r="R281" s="11" t="s">
        <v>426</v>
      </c>
      <c r="S281" s="11" t="s">
        <v>874</v>
      </c>
      <c r="T281" s="11">
        <v>0</v>
      </c>
      <c r="U281" s="11">
        <v>0</v>
      </c>
      <c r="V281" s="11"/>
      <c r="W281" s="11">
        <v>1</v>
      </c>
      <c r="X281" s="11">
        <v>10</v>
      </c>
      <c r="Y281" s="11">
        <v>10</v>
      </c>
      <c r="Z281" s="11">
        <v>10</v>
      </c>
      <c r="AA281" s="11">
        <v>10</v>
      </c>
      <c r="AB281" s="11">
        <v>10</v>
      </c>
      <c r="AC281" s="11">
        <v>10</v>
      </c>
      <c r="AD281" s="11">
        <v>10</v>
      </c>
      <c r="AE281" s="11">
        <v>10</v>
      </c>
      <c r="AF281" s="11">
        <v>10</v>
      </c>
      <c r="AG281" s="11">
        <v>10</v>
      </c>
      <c r="AH281" s="11">
        <v>10</v>
      </c>
      <c r="AI281" s="11">
        <v>10</v>
      </c>
      <c r="AJ281" s="11">
        <v>10</v>
      </c>
      <c r="AK281" s="11">
        <v>132</v>
      </c>
      <c r="AL281" s="11">
        <v>15081</v>
      </c>
      <c r="AM281" s="11">
        <v>2785</v>
      </c>
      <c r="AN281" s="11">
        <v>446</v>
      </c>
      <c r="AO281" s="11">
        <v>670</v>
      </c>
      <c r="AP281" s="11">
        <v>55569</v>
      </c>
      <c r="AQ281" s="11">
        <v>16301</v>
      </c>
      <c r="AR281" s="11">
        <v>2432</v>
      </c>
      <c r="AS281" s="11">
        <v>1351</v>
      </c>
      <c r="AT281" s="11">
        <v>5682</v>
      </c>
      <c r="AU281" s="11">
        <v>23101</v>
      </c>
      <c r="AV281" s="11">
        <v>966</v>
      </c>
      <c r="AW281" s="11">
        <v>5963</v>
      </c>
      <c r="AX281" s="11">
        <v>10980</v>
      </c>
      <c r="AY281" s="11">
        <v>9</v>
      </c>
      <c r="AZ281" s="11">
        <v>8</v>
      </c>
      <c r="BA281" s="11">
        <v>9</v>
      </c>
      <c r="BB281" s="11">
        <v>9</v>
      </c>
      <c r="BC281" s="11">
        <v>5</v>
      </c>
      <c r="BD281" s="11">
        <v>6</v>
      </c>
      <c r="BE281" s="11">
        <v>9</v>
      </c>
      <c r="BF281" s="11">
        <v>10</v>
      </c>
      <c r="BG281" s="11">
        <v>4</v>
      </c>
      <c r="BH281" s="11">
        <v>5</v>
      </c>
      <c r="BI281" s="11">
        <v>8</v>
      </c>
      <c r="BJ281" s="11">
        <v>11</v>
      </c>
      <c r="BK281" s="11">
        <v>22</v>
      </c>
      <c r="BL281" s="11">
        <v>39</v>
      </c>
      <c r="BM281" s="11">
        <v>19</v>
      </c>
      <c r="BN281" s="11">
        <v>4</v>
      </c>
      <c r="BO281" s="11">
        <v>5</v>
      </c>
      <c r="BP281" s="11">
        <v>81</v>
      </c>
      <c r="BQ281" s="11">
        <v>83</v>
      </c>
      <c r="BR281" s="11">
        <v>18</v>
      </c>
      <c r="BS281" s="11">
        <v>6</v>
      </c>
      <c r="BT281" s="11">
        <v>4</v>
      </c>
      <c r="BU281" s="11">
        <v>140</v>
      </c>
      <c r="BV281" s="11">
        <v>6</v>
      </c>
      <c r="BW281" s="11">
        <v>10</v>
      </c>
      <c r="BX281" s="11">
        <v>44</v>
      </c>
      <c r="BY281" s="5"/>
      <c r="BZ281" s="5"/>
      <c r="CA281" s="5"/>
      <c r="CB281" s="5"/>
      <c r="CC281" s="5"/>
      <c r="CD281" s="5"/>
      <c r="CE281" s="5"/>
      <c r="CF281" s="5"/>
      <c r="CG281" s="5"/>
      <c r="CH281" s="5"/>
    </row>
    <row r="282" spans="1:86" ht="12.75" x14ac:dyDescent="0.2">
      <c r="A282">
        <v>381</v>
      </c>
      <c r="B282" s="26">
        <v>50359.942361112102</v>
      </c>
      <c r="C282" s="26">
        <v>49697.940277776499</v>
      </c>
      <c r="D282" s="36">
        <v>250336</v>
      </c>
      <c r="E282" s="11">
        <v>1</v>
      </c>
      <c r="F282" s="11">
        <v>258</v>
      </c>
      <c r="G282" s="31">
        <v>83361</v>
      </c>
      <c r="H282" s="11">
        <v>131</v>
      </c>
      <c r="I282" s="11">
        <v>198605</v>
      </c>
      <c r="J282" s="11" t="s">
        <v>155</v>
      </c>
      <c r="K282" s="11" t="s">
        <v>208</v>
      </c>
      <c r="L282" s="11">
        <v>0</v>
      </c>
      <c r="M282" s="11">
        <v>5</v>
      </c>
      <c r="N282" s="11" t="s">
        <v>230</v>
      </c>
      <c r="O282" s="11" t="s">
        <v>806</v>
      </c>
      <c r="P282" s="43">
        <v>60601</v>
      </c>
      <c r="Q282" s="11" t="s">
        <v>275</v>
      </c>
      <c r="R282" s="11" t="s">
        <v>426</v>
      </c>
      <c r="S282" s="11" t="s">
        <v>874</v>
      </c>
      <c r="T282" s="11">
        <v>0</v>
      </c>
      <c r="U282" s="11">
        <v>0</v>
      </c>
      <c r="V282" s="11"/>
      <c r="W282" s="11">
        <v>1</v>
      </c>
      <c r="X282" s="11">
        <v>10</v>
      </c>
      <c r="Y282" s="11">
        <v>10</v>
      </c>
      <c r="Z282" s="11">
        <v>10</v>
      </c>
      <c r="AA282" s="11">
        <v>10</v>
      </c>
      <c r="AB282" s="11">
        <v>10</v>
      </c>
      <c r="AC282" s="11">
        <v>10</v>
      </c>
      <c r="AD282" s="11">
        <v>10</v>
      </c>
      <c r="AE282" s="11">
        <v>10</v>
      </c>
      <c r="AF282" s="11">
        <v>10</v>
      </c>
      <c r="AG282" s="11">
        <v>10</v>
      </c>
      <c r="AH282" s="11">
        <v>10</v>
      </c>
      <c r="AI282" s="11">
        <v>10</v>
      </c>
      <c r="AJ282" s="11">
        <v>10</v>
      </c>
      <c r="AK282" s="11">
        <v>1439</v>
      </c>
      <c r="AL282" s="11">
        <v>6681</v>
      </c>
      <c r="AM282" s="11">
        <v>1009</v>
      </c>
      <c r="AN282" s="11">
        <v>896</v>
      </c>
      <c r="AO282" s="11">
        <v>1498</v>
      </c>
      <c r="AP282" s="11">
        <v>4297</v>
      </c>
      <c r="AQ282" s="11">
        <v>6548</v>
      </c>
      <c r="AR282" s="11">
        <v>2915</v>
      </c>
      <c r="AS282" s="11">
        <v>2016</v>
      </c>
      <c r="AT282" s="11">
        <v>651</v>
      </c>
      <c r="AU282" s="11">
        <v>13157</v>
      </c>
      <c r="AV282" s="11">
        <v>711</v>
      </c>
      <c r="AW282" s="11">
        <v>3443</v>
      </c>
      <c r="AX282" s="11">
        <v>6410</v>
      </c>
      <c r="AY282" s="11">
        <v>9</v>
      </c>
      <c r="AZ282" s="11">
        <v>9</v>
      </c>
      <c r="BA282" s="11">
        <v>7</v>
      </c>
      <c r="BB282" s="11">
        <v>11</v>
      </c>
      <c r="BC282" s="11">
        <v>9</v>
      </c>
      <c r="BD282" s="11">
        <v>10</v>
      </c>
      <c r="BE282" s="11">
        <v>11</v>
      </c>
      <c r="BF282" s="11">
        <v>11</v>
      </c>
      <c r="BG282" s="11">
        <v>10</v>
      </c>
      <c r="BH282" s="11">
        <v>15</v>
      </c>
      <c r="BI282" s="11">
        <v>14</v>
      </c>
      <c r="BJ282" s="11">
        <v>23</v>
      </c>
      <c r="BK282" s="11">
        <v>26</v>
      </c>
      <c r="BL282" s="11">
        <v>2</v>
      </c>
      <c r="BM282" s="11">
        <v>5</v>
      </c>
      <c r="BN282" s="11">
        <v>4</v>
      </c>
      <c r="BO282" s="11">
        <v>4</v>
      </c>
      <c r="BP282" s="11">
        <v>39</v>
      </c>
      <c r="BQ282" s="11">
        <v>19</v>
      </c>
      <c r="BR282" s="11">
        <v>12</v>
      </c>
      <c r="BS282" s="11">
        <v>9</v>
      </c>
      <c r="BT282" s="11">
        <v>6</v>
      </c>
      <c r="BU282" s="11">
        <v>15</v>
      </c>
      <c r="BV282" s="11">
        <v>4</v>
      </c>
      <c r="BW282" s="11">
        <v>7</v>
      </c>
      <c r="BX282" s="11">
        <v>14</v>
      </c>
      <c r="BY282" s="5"/>
      <c r="BZ282" s="5"/>
      <c r="CA282" s="5"/>
      <c r="CB282" s="5"/>
      <c r="CC282" s="5"/>
      <c r="CD282" s="5"/>
      <c r="CE282" s="5"/>
      <c r="CF282" s="5"/>
      <c r="CG282" s="5"/>
      <c r="CH282" s="5"/>
    </row>
    <row r="283" spans="1:86" ht="12.75" x14ac:dyDescent="0.2">
      <c r="A283">
        <v>382</v>
      </c>
      <c r="B283" s="26">
        <v>50380.010416667697</v>
      </c>
      <c r="C283" s="26">
        <v>49715.657638887598</v>
      </c>
      <c r="D283" s="36">
        <v>83599</v>
      </c>
      <c r="E283" s="11">
        <v>2</v>
      </c>
      <c r="F283" s="11">
        <v>0</v>
      </c>
      <c r="G283" s="31">
        <v>0</v>
      </c>
      <c r="H283" s="11">
        <v>131</v>
      </c>
      <c r="I283" s="11">
        <v>80155</v>
      </c>
      <c r="J283" s="11" t="s">
        <v>155</v>
      </c>
      <c r="K283" s="11" t="s">
        <v>208</v>
      </c>
      <c r="L283" s="11">
        <v>0</v>
      </c>
      <c r="M283" s="11"/>
      <c r="N283" s="11" t="s">
        <v>230</v>
      </c>
      <c r="O283" s="11" t="s">
        <v>806</v>
      </c>
      <c r="P283" s="43">
        <v>60601</v>
      </c>
      <c r="Q283" s="11" t="s">
        <v>157</v>
      </c>
      <c r="R283" s="11" t="s">
        <v>157</v>
      </c>
      <c r="S283" s="11" t="s">
        <v>157</v>
      </c>
      <c r="T283" s="11">
        <v>0</v>
      </c>
      <c r="U283" s="11">
        <v>0</v>
      </c>
      <c r="V283" s="11"/>
      <c r="W283" s="11">
        <v>1</v>
      </c>
      <c r="X283" s="11">
        <v>10</v>
      </c>
      <c r="Y283" s="11">
        <v>10</v>
      </c>
      <c r="Z283" s="11">
        <v>10</v>
      </c>
      <c r="AA283" s="11">
        <v>10</v>
      </c>
      <c r="AB283" s="11">
        <v>10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6</v>
      </c>
      <c r="AL283" s="11">
        <v>45</v>
      </c>
      <c r="AM283" s="11">
        <v>2485</v>
      </c>
      <c r="AN283" s="11">
        <v>366</v>
      </c>
      <c r="AO283" s="11">
        <v>51</v>
      </c>
      <c r="AP283" s="11">
        <v>364</v>
      </c>
      <c r="AQ283" s="11">
        <v>30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11</v>
      </c>
      <c r="AZ283" s="11">
        <v>12</v>
      </c>
      <c r="BA283" s="11">
        <v>12</v>
      </c>
      <c r="BB283" s="11">
        <v>18</v>
      </c>
      <c r="BC283" s="11">
        <v>12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1">
        <v>2</v>
      </c>
      <c r="BM283" s="11">
        <v>4</v>
      </c>
      <c r="BN283" s="11">
        <v>7</v>
      </c>
      <c r="BO283" s="11">
        <v>2</v>
      </c>
      <c r="BP283" s="11">
        <v>8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0</v>
      </c>
      <c r="BX283" s="11">
        <v>0</v>
      </c>
      <c r="BY283" s="5"/>
      <c r="BZ283" s="5"/>
      <c r="CA283" s="5"/>
      <c r="CB283" s="5"/>
      <c r="CC283" s="5"/>
      <c r="CD283" s="5"/>
      <c r="CE283" s="5"/>
      <c r="CF283" s="5"/>
      <c r="CG283" s="5"/>
      <c r="CH283" s="5"/>
    </row>
    <row r="284" spans="1:86" ht="12.75" x14ac:dyDescent="0.2">
      <c r="A284">
        <v>383</v>
      </c>
      <c r="B284" s="26">
        <v>50400.0784722233</v>
      </c>
      <c r="C284" s="26">
        <v>49733.374999998698</v>
      </c>
      <c r="D284" s="36">
        <v>281542</v>
      </c>
      <c r="E284" s="11">
        <v>1</v>
      </c>
      <c r="F284" s="11">
        <v>11</v>
      </c>
      <c r="G284" s="31">
        <v>87268</v>
      </c>
      <c r="H284" s="11">
        <v>131</v>
      </c>
      <c r="I284" s="11">
        <v>227810</v>
      </c>
      <c r="J284" s="11" t="s">
        <v>155</v>
      </c>
      <c r="K284" s="11" t="s">
        <v>208</v>
      </c>
      <c r="L284" s="11">
        <v>0</v>
      </c>
      <c r="M284" s="11">
        <v>4</v>
      </c>
      <c r="N284" s="11" t="s">
        <v>230</v>
      </c>
      <c r="O284" s="11" t="s">
        <v>806</v>
      </c>
      <c r="P284" s="43">
        <v>60601</v>
      </c>
      <c r="Q284" s="11" t="s">
        <v>342</v>
      </c>
      <c r="R284" s="11" t="s">
        <v>426</v>
      </c>
      <c r="S284" s="11" t="s">
        <v>874</v>
      </c>
      <c r="T284" s="11">
        <v>0</v>
      </c>
      <c r="U284" s="11">
        <v>0</v>
      </c>
      <c r="V284" s="11"/>
      <c r="W284" s="11">
        <v>1</v>
      </c>
      <c r="X284" s="11">
        <v>10</v>
      </c>
      <c r="Y284" s="11">
        <v>10</v>
      </c>
      <c r="Z284" s="11">
        <v>10</v>
      </c>
      <c r="AA284" s="11">
        <v>10</v>
      </c>
      <c r="AB284" s="11">
        <v>10</v>
      </c>
      <c r="AC284" s="11">
        <v>10</v>
      </c>
      <c r="AD284" s="11">
        <v>10</v>
      </c>
      <c r="AE284" s="11">
        <v>10</v>
      </c>
      <c r="AF284" s="11">
        <v>10</v>
      </c>
      <c r="AG284" s="11">
        <v>10</v>
      </c>
      <c r="AH284" s="11">
        <v>10</v>
      </c>
      <c r="AI284" s="11">
        <v>10</v>
      </c>
      <c r="AJ284" s="11">
        <v>10</v>
      </c>
      <c r="AK284" s="11">
        <v>151</v>
      </c>
      <c r="AL284" s="11">
        <v>686</v>
      </c>
      <c r="AM284" s="11">
        <v>534</v>
      </c>
      <c r="AN284" s="11">
        <v>1396</v>
      </c>
      <c r="AO284" s="11">
        <v>846</v>
      </c>
      <c r="AP284" s="11">
        <v>1280</v>
      </c>
      <c r="AQ284" s="11">
        <v>11147</v>
      </c>
      <c r="AR284" s="11">
        <v>1016</v>
      </c>
      <c r="AS284" s="11">
        <v>1120</v>
      </c>
      <c r="AT284" s="11">
        <v>4757</v>
      </c>
      <c r="AU284" s="11">
        <v>20280</v>
      </c>
      <c r="AV284" s="11">
        <v>766</v>
      </c>
      <c r="AW284" s="11">
        <v>612</v>
      </c>
      <c r="AX284" s="11">
        <v>8912</v>
      </c>
      <c r="AY284" s="11">
        <v>10</v>
      </c>
      <c r="AZ284" s="11">
        <v>10</v>
      </c>
      <c r="BA284" s="11">
        <v>8</v>
      </c>
      <c r="BB284" s="11">
        <v>12</v>
      </c>
      <c r="BC284" s="11">
        <v>9</v>
      </c>
      <c r="BD284" s="11">
        <v>10</v>
      </c>
      <c r="BE284" s="11">
        <v>12</v>
      </c>
      <c r="BF284" s="11">
        <v>11</v>
      </c>
      <c r="BG284" s="11">
        <v>10</v>
      </c>
      <c r="BH284" s="11">
        <v>11</v>
      </c>
      <c r="BI284" s="11">
        <v>10</v>
      </c>
      <c r="BJ284" s="11">
        <v>15</v>
      </c>
      <c r="BK284" s="11">
        <v>23</v>
      </c>
      <c r="BL284" s="11">
        <v>3</v>
      </c>
      <c r="BM284" s="11">
        <v>3</v>
      </c>
      <c r="BN284" s="11">
        <v>4</v>
      </c>
      <c r="BO284" s="11">
        <v>2</v>
      </c>
      <c r="BP284" s="11">
        <v>6</v>
      </c>
      <c r="BQ284" s="11">
        <v>15</v>
      </c>
      <c r="BR284" s="11">
        <v>3</v>
      </c>
      <c r="BS284" s="11">
        <v>3</v>
      </c>
      <c r="BT284" s="11">
        <v>17</v>
      </c>
      <c r="BU284" s="11">
        <v>12</v>
      </c>
      <c r="BV284" s="11">
        <v>2</v>
      </c>
      <c r="BW284" s="11">
        <v>3</v>
      </c>
      <c r="BX284" s="11">
        <v>2</v>
      </c>
      <c r="BY284" s="5"/>
      <c r="BZ284" s="5"/>
      <c r="CA284" s="5"/>
      <c r="CB284" s="5"/>
      <c r="CC284" s="5"/>
      <c r="CD284" s="5"/>
      <c r="CE284" s="5"/>
      <c r="CF284" s="5"/>
      <c r="CG284" s="5"/>
      <c r="CH284" s="5"/>
    </row>
    <row r="285" spans="1:86" ht="12.75" x14ac:dyDescent="0.2">
      <c r="A285">
        <v>384</v>
      </c>
      <c r="B285" s="26">
        <v>50420.146527778801</v>
      </c>
      <c r="C285" s="26">
        <v>49751.092361109797</v>
      </c>
      <c r="D285" s="36">
        <v>287910</v>
      </c>
      <c r="E285" s="11">
        <v>1</v>
      </c>
      <c r="F285" s="11">
        <v>8</v>
      </c>
      <c r="G285" s="31">
        <v>3392</v>
      </c>
      <c r="H285" s="11">
        <v>131</v>
      </c>
      <c r="I285" s="11">
        <v>184482</v>
      </c>
      <c r="J285" s="11" t="s">
        <v>155</v>
      </c>
      <c r="K285" s="11" t="s">
        <v>208</v>
      </c>
      <c r="L285" s="11">
        <v>0</v>
      </c>
      <c r="M285" s="11"/>
      <c r="N285" s="11" t="s">
        <v>257</v>
      </c>
      <c r="O285" s="11" t="s">
        <v>806</v>
      </c>
      <c r="P285" s="43">
        <v>60060</v>
      </c>
      <c r="Q285" s="11" t="s">
        <v>157</v>
      </c>
      <c r="R285" s="11" t="s">
        <v>157</v>
      </c>
      <c r="S285" s="11" t="s">
        <v>157</v>
      </c>
      <c r="T285" s="11">
        <v>0</v>
      </c>
      <c r="U285" s="11">
        <v>0</v>
      </c>
      <c r="V285" s="11"/>
      <c r="W285" s="11">
        <v>1</v>
      </c>
      <c r="X285" s="11">
        <v>10</v>
      </c>
      <c r="Y285" s="11">
        <v>10</v>
      </c>
      <c r="Z285" s="11">
        <v>10</v>
      </c>
      <c r="AA285" s="11">
        <v>10</v>
      </c>
      <c r="AB285" s="11">
        <v>10</v>
      </c>
      <c r="AC285" s="11">
        <v>10</v>
      </c>
      <c r="AD285" s="11">
        <v>10</v>
      </c>
      <c r="AE285" s="11">
        <v>10</v>
      </c>
      <c r="AF285" s="11">
        <v>10</v>
      </c>
      <c r="AG285" s="11">
        <v>10</v>
      </c>
      <c r="AH285" s="11">
        <v>10</v>
      </c>
      <c r="AI285" s="11">
        <v>10</v>
      </c>
      <c r="AJ285" s="11">
        <v>0</v>
      </c>
      <c r="AK285" s="11">
        <v>25</v>
      </c>
      <c r="AL285" s="11">
        <v>19506</v>
      </c>
      <c r="AM285" s="11">
        <v>7245</v>
      </c>
      <c r="AN285" s="11">
        <v>10152</v>
      </c>
      <c r="AO285" s="11">
        <v>4339</v>
      </c>
      <c r="AP285" s="11">
        <v>17394</v>
      </c>
      <c r="AQ285" s="11">
        <v>6500</v>
      </c>
      <c r="AR285" s="11">
        <v>15860</v>
      </c>
      <c r="AS285" s="11">
        <v>4771</v>
      </c>
      <c r="AT285" s="11">
        <v>2592</v>
      </c>
      <c r="AU285" s="11">
        <v>3124</v>
      </c>
      <c r="AV285" s="11">
        <v>3528</v>
      </c>
      <c r="AW285" s="11">
        <v>6100</v>
      </c>
      <c r="AX285" s="11">
        <v>2104</v>
      </c>
      <c r="AY285" s="11">
        <v>10</v>
      </c>
      <c r="AZ285" s="11">
        <v>10</v>
      </c>
      <c r="BA285" s="11">
        <v>9</v>
      </c>
      <c r="BB285" s="11">
        <v>12</v>
      </c>
      <c r="BC285" s="11">
        <v>8</v>
      </c>
      <c r="BD285" s="11">
        <v>8</v>
      </c>
      <c r="BE285" s="11">
        <v>11</v>
      </c>
      <c r="BF285" s="11">
        <v>7</v>
      </c>
      <c r="BG285" s="11">
        <v>10</v>
      </c>
      <c r="BH285" s="11">
        <v>10</v>
      </c>
      <c r="BI285" s="11">
        <v>11</v>
      </c>
      <c r="BJ285" s="11">
        <v>15</v>
      </c>
      <c r="BK285" s="11">
        <v>0</v>
      </c>
      <c r="BL285" s="11">
        <v>39</v>
      </c>
      <c r="BM285" s="11">
        <v>10</v>
      </c>
      <c r="BN285" s="11">
        <v>42</v>
      </c>
      <c r="BO285" s="11">
        <v>8</v>
      </c>
      <c r="BP285" s="11">
        <v>52</v>
      </c>
      <c r="BQ285" s="11">
        <v>66</v>
      </c>
      <c r="BR285" s="11">
        <v>51</v>
      </c>
      <c r="BS285" s="11">
        <v>30</v>
      </c>
      <c r="BT285" s="11">
        <v>20</v>
      </c>
      <c r="BU285" s="11">
        <v>22</v>
      </c>
      <c r="BV285" s="11">
        <v>15</v>
      </c>
      <c r="BW285" s="11">
        <v>29</v>
      </c>
      <c r="BX285" s="11">
        <v>0</v>
      </c>
      <c r="BY285" s="5"/>
      <c r="BZ285" s="5"/>
      <c r="CA285" s="5"/>
      <c r="CB285" s="5"/>
      <c r="CC285" s="5"/>
      <c r="CD285" s="5"/>
      <c r="CE285" s="5"/>
      <c r="CF285" s="5"/>
      <c r="CG285" s="5"/>
      <c r="CH285" s="5"/>
    </row>
    <row r="286" spans="1:86" ht="12.75" x14ac:dyDescent="0.2">
      <c r="A286">
        <v>385</v>
      </c>
      <c r="B286" s="26">
        <v>50440.214583334397</v>
      </c>
      <c r="C286" s="26">
        <v>49768.809722220903</v>
      </c>
      <c r="D286" s="36">
        <v>142765</v>
      </c>
      <c r="E286" s="11">
        <v>1</v>
      </c>
      <c r="F286" s="11">
        <v>60</v>
      </c>
      <c r="G286" s="31">
        <v>102607</v>
      </c>
      <c r="H286" s="11">
        <v>131</v>
      </c>
      <c r="I286" s="11">
        <v>20552</v>
      </c>
      <c r="J286" s="11" t="s">
        <v>155</v>
      </c>
      <c r="K286" s="11" t="s">
        <v>208</v>
      </c>
      <c r="L286" s="11">
        <v>0</v>
      </c>
      <c r="M286" s="11">
        <v>5</v>
      </c>
      <c r="N286" s="11" t="s">
        <v>230</v>
      </c>
      <c r="O286" s="11" t="s">
        <v>806</v>
      </c>
      <c r="P286" s="43">
        <v>60601</v>
      </c>
      <c r="Q286" s="11" t="s">
        <v>231</v>
      </c>
      <c r="R286" s="11" t="s">
        <v>231</v>
      </c>
      <c r="S286" s="11" t="s">
        <v>874</v>
      </c>
      <c r="T286" s="11">
        <v>0</v>
      </c>
      <c r="U286" s="11">
        <v>0</v>
      </c>
      <c r="V286" s="11"/>
      <c r="W286" s="11">
        <v>1</v>
      </c>
      <c r="X286" s="11">
        <v>10</v>
      </c>
      <c r="Y286" s="11">
        <v>10</v>
      </c>
      <c r="Z286" s="11">
        <v>10</v>
      </c>
      <c r="AA286" s="11">
        <v>10</v>
      </c>
      <c r="AB286" s="11">
        <v>10</v>
      </c>
      <c r="AC286" s="11">
        <v>10</v>
      </c>
      <c r="AD286" s="11">
        <v>10</v>
      </c>
      <c r="AE286" s="11">
        <v>10</v>
      </c>
      <c r="AF286" s="11">
        <v>10</v>
      </c>
      <c r="AG286" s="11">
        <v>10</v>
      </c>
      <c r="AH286" s="11">
        <v>10</v>
      </c>
      <c r="AI286" s="11">
        <v>10</v>
      </c>
      <c r="AJ286" s="11">
        <v>10</v>
      </c>
      <c r="AK286" s="11">
        <v>1445</v>
      </c>
      <c r="AL286" s="11">
        <v>3777</v>
      </c>
      <c r="AM286" s="11">
        <v>22587</v>
      </c>
      <c r="AN286" s="11">
        <v>416</v>
      </c>
      <c r="AO286" s="11">
        <v>1127</v>
      </c>
      <c r="AP286" s="11">
        <v>1484</v>
      </c>
      <c r="AQ286" s="11">
        <v>721</v>
      </c>
      <c r="AR286" s="11">
        <v>2166</v>
      </c>
      <c r="AS286" s="11">
        <v>746</v>
      </c>
      <c r="AT286" s="11">
        <v>415</v>
      </c>
      <c r="AU286" s="11">
        <v>1636</v>
      </c>
      <c r="AV286" s="11">
        <v>1772</v>
      </c>
      <c r="AW286" s="11">
        <v>13168</v>
      </c>
      <c r="AX286" s="11">
        <v>70206</v>
      </c>
      <c r="AY286" s="11">
        <v>10</v>
      </c>
      <c r="AZ286" s="11">
        <v>14</v>
      </c>
      <c r="BA286" s="11">
        <v>10</v>
      </c>
      <c r="BB286" s="11">
        <v>12</v>
      </c>
      <c r="BC286" s="11">
        <v>12</v>
      </c>
      <c r="BD286" s="11">
        <v>10</v>
      </c>
      <c r="BE286" s="11">
        <v>12</v>
      </c>
      <c r="BF286" s="11">
        <v>11</v>
      </c>
      <c r="BG286" s="11">
        <v>12</v>
      </c>
      <c r="BH286" s="11">
        <v>11</v>
      </c>
      <c r="BI286" s="11">
        <v>13</v>
      </c>
      <c r="BJ286" s="11">
        <v>20</v>
      </c>
      <c r="BK286" s="11">
        <v>27</v>
      </c>
      <c r="BL286" s="11">
        <v>3</v>
      </c>
      <c r="BM286" s="11">
        <v>2</v>
      </c>
      <c r="BN286" s="11">
        <v>2</v>
      </c>
      <c r="BO286" s="11">
        <v>2</v>
      </c>
      <c r="BP286" s="11">
        <v>6</v>
      </c>
      <c r="BQ286" s="11">
        <v>2</v>
      </c>
      <c r="BR286" s="11">
        <v>3</v>
      </c>
      <c r="BS286" s="11">
        <v>2</v>
      </c>
      <c r="BT286" s="11">
        <v>2</v>
      </c>
      <c r="BU286" s="11">
        <v>4</v>
      </c>
      <c r="BV286" s="11">
        <v>4</v>
      </c>
      <c r="BW286" s="11">
        <v>13</v>
      </c>
      <c r="BX286" s="11">
        <v>4</v>
      </c>
      <c r="BY286" s="5"/>
      <c r="BZ286" s="5"/>
      <c r="CA286" s="5"/>
      <c r="CB286" s="5"/>
      <c r="CC286" s="5"/>
      <c r="CD286" s="5"/>
      <c r="CE286" s="5"/>
      <c r="CF286" s="5"/>
      <c r="CG286" s="5"/>
      <c r="CH286" s="5"/>
    </row>
    <row r="287" spans="1:86" ht="12.75" x14ac:dyDescent="0.2">
      <c r="A287">
        <v>386</v>
      </c>
      <c r="B287" s="26">
        <v>50460.282638889897</v>
      </c>
      <c r="C287" s="26">
        <v>49786.527083332003</v>
      </c>
      <c r="D287" s="36">
        <v>85538</v>
      </c>
      <c r="E287" s="11">
        <v>2</v>
      </c>
      <c r="F287" s="11">
        <v>0</v>
      </c>
      <c r="G287" s="31">
        <v>0</v>
      </c>
      <c r="H287" s="11">
        <v>131</v>
      </c>
      <c r="I287" s="11">
        <v>21769</v>
      </c>
      <c r="J287" s="11" t="s">
        <v>155</v>
      </c>
      <c r="K287" s="11" t="s">
        <v>208</v>
      </c>
      <c r="L287" s="11">
        <v>0</v>
      </c>
      <c r="M287" s="11">
        <v>1</v>
      </c>
      <c r="N287" s="11" t="s">
        <v>483</v>
      </c>
      <c r="O287" s="11" t="s">
        <v>806</v>
      </c>
      <c r="P287" s="43">
        <v>60076</v>
      </c>
      <c r="Q287" s="11" t="s">
        <v>157</v>
      </c>
      <c r="R287" s="11" t="s">
        <v>157</v>
      </c>
      <c r="S287" s="11" t="s">
        <v>157</v>
      </c>
      <c r="T287" s="11">
        <v>0</v>
      </c>
      <c r="U287" s="11">
        <v>0</v>
      </c>
      <c r="V287" s="11"/>
      <c r="W287" s="11">
        <v>1</v>
      </c>
      <c r="X287" s="11">
        <v>10</v>
      </c>
      <c r="Y287" s="11">
        <v>10</v>
      </c>
      <c r="Z287" s="11">
        <v>10</v>
      </c>
      <c r="AA287" s="11">
        <v>10</v>
      </c>
      <c r="AB287" s="11">
        <v>10</v>
      </c>
      <c r="AC287" s="11">
        <v>10</v>
      </c>
      <c r="AD287" s="11">
        <v>10</v>
      </c>
      <c r="AE287" s="11">
        <v>10</v>
      </c>
      <c r="AF287" s="11">
        <v>10</v>
      </c>
      <c r="AG287" s="11">
        <v>10</v>
      </c>
      <c r="AH287" s="11">
        <v>10</v>
      </c>
      <c r="AI287" s="11">
        <v>0</v>
      </c>
      <c r="AJ287" s="11">
        <v>0</v>
      </c>
      <c r="AK287" s="11">
        <v>190</v>
      </c>
      <c r="AL287" s="11">
        <v>1079</v>
      </c>
      <c r="AM287" s="11">
        <v>282</v>
      </c>
      <c r="AN287" s="11">
        <v>103</v>
      </c>
      <c r="AO287" s="11">
        <v>108</v>
      </c>
      <c r="AP287" s="11">
        <v>84</v>
      </c>
      <c r="AQ287" s="11">
        <v>151</v>
      </c>
      <c r="AR287" s="11">
        <v>6637</v>
      </c>
      <c r="AS287" s="11">
        <v>8060</v>
      </c>
      <c r="AT287" s="11">
        <v>1113</v>
      </c>
      <c r="AU287" s="11">
        <v>599</v>
      </c>
      <c r="AV287" s="11">
        <v>4010</v>
      </c>
      <c r="AW287" s="11">
        <v>23430</v>
      </c>
      <c r="AX287" s="11">
        <v>17912</v>
      </c>
      <c r="AY287" s="11">
        <v>7</v>
      </c>
      <c r="AZ287" s="11">
        <v>6</v>
      </c>
      <c r="BA287" s="11">
        <v>7</v>
      </c>
      <c r="BB287" s="11">
        <v>5</v>
      </c>
      <c r="BC287" s="11">
        <v>5</v>
      </c>
      <c r="BD287" s="11">
        <v>9</v>
      </c>
      <c r="BE287" s="11">
        <v>5</v>
      </c>
      <c r="BF287" s="11">
        <v>6</v>
      </c>
      <c r="BG287" s="11">
        <v>5</v>
      </c>
      <c r="BH287" s="11">
        <v>7</v>
      </c>
      <c r="BI287" s="11">
        <v>6</v>
      </c>
      <c r="BJ287" s="11">
        <v>6</v>
      </c>
      <c r="BK287" s="11">
        <v>0</v>
      </c>
      <c r="BL287" s="11">
        <v>5</v>
      </c>
      <c r="BM287" s="11">
        <v>6</v>
      </c>
      <c r="BN287" s="11">
        <v>2</v>
      </c>
      <c r="BO287" s="11">
        <v>2</v>
      </c>
      <c r="BP287" s="11">
        <v>3</v>
      </c>
      <c r="BQ287" s="11">
        <v>3</v>
      </c>
      <c r="BR287" s="11">
        <v>16</v>
      </c>
      <c r="BS287" s="11">
        <v>34</v>
      </c>
      <c r="BT287" s="11">
        <v>8</v>
      </c>
      <c r="BU287" s="11">
        <v>2</v>
      </c>
      <c r="BV287" s="11">
        <v>14</v>
      </c>
      <c r="BW287" s="11">
        <v>42</v>
      </c>
      <c r="BX287" s="11">
        <v>0</v>
      </c>
      <c r="BY287" s="5"/>
      <c r="BZ287" s="5"/>
      <c r="CA287" s="5"/>
      <c r="CB287" s="5"/>
      <c r="CC287" s="5"/>
      <c r="CD287" s="5"/>
      <c r="CE287" s="5"/>
      <c r="CF287" s="5"/>
      <c r="CG287" s="5"/>
      <c r="CH287" s="5"/>
    </row>
    <row r="288" spans="1:86" ht="12.75" x14ac:dyDescent="0.2">
      <c r="A288">
        <v>387</v>
      </c>
      <c r="B288" s="26">
        <v>50480.3506944455</v>
      </c>
      <c r="C288" s="26">
        <v>49804.244444443102</v>
      </c>
      <c r="D288" s="36">
        <v>86391</v>
      </c>
      <c r="E288" s="11">
        <v>2</v>
      </c>
      <c r="F288" s="11">
        <v>0</v>
      </c>
      <c r="G288" s="31">
        <v>0</v>
      </c>
      <c r="H288" s="11">
        <v>131</v>
      </c>
      <c r="I288" s="11">
        <v>58739</v>
      </c>
      <c r="J288" s="11" t="s">
        <v>155</v>
      </c>
      <c r="K288" s="11" t="s">
        <v>208</v>
      </c>
      <c r="L288" s="11">
        <v>0</v>
      </c>
      <c r="M288" s="11">
        <v>1</v>
      </c>
      <c r="N288" s="11" t="s">
        <v>230</v>
      </c>
      <c r="O288" s="11" t="s">
        <v>806</v>
      </c>
      <c r="P288" s="43">
        <v>60601</v>
      </c>
      <c r="Q288" s="11" t="s">
        <v>229</v>
      </c>
      <c r="R288" s="11" t="s">
        <v>229</v>
      </c>
      <c r="S288" s="11" t="s">
        <v>874</v>
      </c>
      <c r="T288" s="11">
        <v>0</v>
      </c>
      <c r="U288" s="11">
        <v>0</v>
      </c>
      <c r="V288" s="11"/>
      <c r="W288" s="11">
        <v>1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30</v>
      </c>
      <c r="AL288" s="11">
        <v>10200</v>
      </c>
      <c r="AM288" s="11">
        <v>1964</v>
      </c>
      <c r="AN288" s="11">
        <v>3128</v>
      </c>
      <c r="AO288" s="11">
        <v>4543</v>
      </c>
      <c r="AP288" s="11">
        <v>2664</v>
      </c>
      <c r="AQ288" s="11">
        <v>2398</v>
      </c>
      <c r="AR288" s="11">
        <v>296</v>
      </c>
      <c r="AS288" s="11">
        <v>156</v>
      </c>
      <c r="AT288" s="11">
        <v>209</v>
      </c>
      <c r="AU288" s="11">
        <v>101</v>
      </c>
      <c r="AV288" s="11">
        <v>155</v>
      </c>
      <c r="AW288" s="11">
        <v>149</v>
      </c>
      <c r="AX288" s="11">
        <v>1395</v>
      </c>
      <c r="AY288" s="11">
        <v>10</v>
      </c>
      <c r="AZ288" s="11">
        <v>9</v>
      </c>
      <c r="BA288" s="11">
        <v>8</v>
      </c>
      <c r="BB288" s="11">
        <v>11</v>
      </c>
      <c r="BC288" s="11">
        <v>8</v>
      </c>
      <c r="BD288" s="11">
        <v>8</v>
      </c>
      <c r="BE288" s="11">
        <v>8</v>
      </c>
      <c r="BF288" s="11">
        <v>8</v>
      </c>
      <c r="BG288" s="11">
        <v>8</v>
      </c>
      <c r="BH288" s="11">
        <v>8</v>
      </c>
      <c r="BI288" s="11">
        <v>8</v>
      </c>
      <c r="BJ288" s="11">
        <v>8</v>
      </c>
      <c r="BK288" s="11">
        <v>8</v>
      </c>
      <c r="BL288" s="11">
        <v>57</v>
      </c>
      <c r="BM288" s="11">
        <v>13</v>
      </c>
      <c r="BN288" s="11">
        <v>21</v>
      </c>
      <c r="BO288" s="11">
        <v>10</v>
      </c>
      <c r="BP288" s="11">
        <v>9</v>
      </c>
      <c r="BQ288" s="11">
        <v>7</v>
      </c>
      <c r="BR288" s="11">
        <v>8</v>
      </c>
      <c r="BS288" s="11">
        <v>4</v>
      </c>
      <c r="BT288" s="11">
        <v>6</v>
      </c>
      <c r="BU288" s="11">
        <v>4</v>
      </c>
      <c r="BV288" s="11">
        <v>7</v>
      </c>
      <c r="BW288" s="11">
        <v>6</v>
      </c>
      <c r="BX288" s="11">
        <v>8</v>
      </c>
      <c r="BY288" s="5"/>
      <c r="BZ288" s="5"/>
      <c r="CA288" s="5"/>
      <c r="CB288" s="5"/>
      <c r="CC288" s="5"/>
      <c r="CD288" s="5"/>
      <c r="CE288" s="5"/>
      <c r="CF288" s="5"/>
      <c r="CG288" s="5"/>
      <c r="CH288" s="5"/>
    </row>
    <row r="289" spans="1:86" ht="12.75" x14ac:dyDescent="0.2">
      <c r="A289">
        <v>388</v>
      </c>
      <c r="B289" s="26">
        <v>50500.418750001001</v>
      </c>
      <c r="C289" s="26">
        <v>49821.961805554201</v>
      </c>
      <c r="D289" s="36">
        <v>275236</v>
      </c>
      <c r="E289" s="11">
        <v>1</v>
      </c>
      <c r="F289" s="11">
        <v>18</v>
      </c>
      <c r="G289" s="31">
        <v>194912</v>
      </c>
      <c r="H289" s="11">
        <v>131</v>
      </c>
      <c r="I289" s="11">
        <v>79644</v>
      </c>
      <c r="J289" s="11" t="s">
        <v>155</v>
      </c>
      <c r="K289" s="11" t="s">
        <v>208</v>
      </c>
      <c r="L289" s="11">
        <v>0</v>
      </c>
      <c r="M289" s="11">
        <v>5</v>
      </c>
      <c r="N289" s="11" t="s">
        <v>443</v>
      </c>
      <c r="O289" s="11" t="s">
        <v>806</v>
      </c>
      <c r="P289" s="43">
        <v>60446</v>
      </c>
      <c r="Q289" s="11" t="s">
        <v>229</v>
      </c>
      <c r="R289" s="11" t="s">
        <v>229</v>
      </c>
      <c r="S289" s="11" t="s">
        <v>874</v>
      </c>
      <c r="T289" s="11">
        <v>0</v>
      </c>
      <c r="U289" s="11">
        <v>0</v>
      </c>
      <c r="V289" s="11"/>
      <c r="W289" s="11">
        <v>1</v>
      </c>
      <c r="X289" s="11">
        <v>10</v>
      </c>
      <c r="Y289" s="11">
        <v>10</v>
      </c>
      <c r="Z289" s="11">
        <v>10</v>
      </c>
      <c r="AA289" s="11">
        <v>10</v>
      </c>
      <c r="AB289" s="11">
        <v>10</v>
      </c>
      <c r="AC289" s="11">
        <v>10</v>
      </c>
      <c r="AD289" s="11">
        <v>10</v>
      </c>
      <c r="AE289" s="11">
        <v>10</v>
      </c>
      <c r="AF289" s="11">
        <v>10</v>
      </c>
      <c r="AG289" s="11">
        <v>10</v>
      </c>
      <c r="AH289" s="11">
        <v>10</v>
      </c>
      <c r="AI289" s="11">
        <v>10</v>
      </c>
      <c r="AJ289" s="11">
        <v>10</v>
      </c>
      <c r="AK289" s="11">
        <v>81</v>
      </c>
      <c r="AL289" s="11">
        <v>54661</v>
      </c>
      <c r="AM289" s="11">
        <v>39424</v>
      </c>
      <c r="AN289" s="11">
        <v>76813</v>
      </c>
      <c r="AO289" s="11">
        <v>3350</v>
      </c>
      <c r="AP289" s="11">
        <v>2646</v>
      </c>
      <c r="AQ289" s="11">
        <v>537</v>
      </c>
      <c r="AR289" s="11">
        <v>2313</v>
      </c>
      <c r="AS289" s="11">
        <v>1350</v>
      </c>
      <c r="AT289" s="11">
        <v>568</v>
      </c>
      <c r="AU289" s="11">
        <v>3267</v>
      </c>
      <c r="AV289" s="11">
        <v>1860</v>
      </c>
      <c r="AW289" s="11">
        <v>2033</v>
      </c>
      <c r="AX289" s="11">
        <v>6466</v>
      </c>
      <c r="AY289" s="11">
        <v>9</v>
      </c>
      <c r="AZ289" s="11">
        <v>8</v>
      </c>
      <c r="BA289" s="11">
        <v>9</v>
      </c>
      <c r="BB289" s="11">
        <v>9</v>
      </c>
      <c r="BC289" s="11">
        <v>8</v>
      </c>
      <c r="BD289" s="11">
        <v>9</v>
      </c>
      <c r="BE289" s="11">
        <v>9</v>
      </c>
      <c r="BF289" s="11">
        <v>9</v>
      </c>
      <c r="BG289" s="11">
        <v>8</v>
      </c>
      <c r="BH289" s="11">
        <v>9</v>
      </c>
      <c r="BI289" s="11">
        <v>10</v>
      </c>
      <c r="BJ289" s="11">
        <v>15</v>
      </c>
      <c r="BK289" s="11">
        <v>22</v>
      </c>
      <c r="BL289" s="11">
        <v>26</v>
      </c>
      <c r="BM289" s="11">
        <v>7</v>
      </c>
      <c r="BN289" s="11">
        <v>10</v>
      </c>
      <c r="BO289" s="11">
        <v>5</v>
      </c>
      <c r="BP289" s="11">
        <v>8</v>
      </c>
      <c r="BQ289" s="11">
        <v>5</v>
      </c>
      <c r="BR289" s="11">
        <v>5</v>
      </c>
      <c r="BS289" s="11">
        <v>7</v>
      </c>
      <c r="BT289" s="11">
        <v>4</v>
      </c>
      <c r="BU289" s="11">
        <v>6</v>
      </c>
      <c r="BV289" s="11">
        <v>6</v>
      </c>
      <c r="BW289" s="11">
        <v>8</v>
      </c>
      <c r="BX289" s="11">
        <v>7</v>
      </c>
      <c r="BY289" s="5"/>
      <c r="BZ289" s="5"/>
      <c r="CA289" s="5"/>
      <c r="CB289" s="5"/>
      <c r="CC289" s="5"/>
      <c r="CD289" s="5"/>
      <c r="CE289" s="5"/>
      <c r="CF289" s="5"/>
      <c r="CG289" s="5"/>
      <c r="CH289" s="5"/>
    </row>
    <row r="290" spans="1:86" ht="12.75" x14ac:dyDescent="0.2">
      <c r="A290">
        <v>389</v>
      </c>
      <c r="B290" s="26">
        <v>50520.486805556597</v>
      </c>
      <c r="C290" s="26">
        <v>49839.679166665301</v>
      </c>
      <c r="D290" s="36">
        <v>343382</v>
      </c>
      <c r="E290" s="11">
        <v>1</v>
      </c>
      <c r="F290" s="11">
        <v>0</v>
      </c>
      <c r="G290" s="31">
        <v>0</v>
      </c>
      <c r="H290" s="11">
        <v>131</v>
      </c>
      <c r="I290" s="11">
        <v>59570</v>
      </c>
      <c r="J290" s="11" t="s">
        <v>155</v>
      </c>
      <c r="K290" s="11" t="s">
        <v>208</v>
      </c>
      <c r="L290" s="11">
        <v>0</v>
      </c>
      <c r="M290" s="11">
        <v>5</v>
      </c>
      <c r="N290" s="11" t="s">
        <v>817</v>
      </c>
      <c r="O290" s="11" t="s">
        <v>783</v>
      </c>
      <c r="P290" s="43">
        <v>11757</v>
      </c>
      <c r="Q290" s="11" t="s">
        <v>229</v>
      </c>
      <c r="R290" s="11" t="s">
        <v>229</v>
      </c>
      <c r="S290" s="11" t="s">
        <v>874</v>
      </c>
      <c r="T290" s="11">
        <v>0</v>
      </c>
      <c r="U290" s="11">
        <v>0</v>
      </c>
      <c r="V290" s="11"/>
      <c r="W290" s="11">
        <v>1</v>
      </c>
      <c r="X290" s="11">
        <v>10</v>
      </c>
      <c r="Y290" s="11">
        <v>10</v>
      </c>
      <c r="Z290" s="11">
        <v>10</v>
      </c>
      <c r="AA290" s="11">
        <v>10</v>
      </c>
      <c r="AB290" s="11">
        <v>10</v>
      </c>
      <c r="AC290" s="11">
        <v>10</v>
      </c>
      <c r="AD290" s="11">
        <v>10</v>
      </c>
      <c r="AE290" s="11">
        <v>10</v>
      </c>
      <c r="AF290" s="11">
        <v>10</v>
      </c>
      <c r="AG290" s="11">
        <v>10</v>
      </c>
      <c r="AH290" s="11">
        <v>10</v>
      </c>
      <c r="AI290" s="11">
        <v>10</v>
      </c>
      <c r="AJ290" s="11">
        <v>10</v>
      </c>
      <c r="AK290" s="11">
        <v>557</v>
      </c>
      <c r="AL290" s="11">
        <v>40524</v>
      </c>
      <c r="AM290" s="11">
        <v>2148</v>
      </c>
      <c r="AN290" s="11">
        <v>2575</v>
      </c>
      <c r="AO290" s="11">
        <v>117855</v>
      </c>
      <c r="AP290" s="11">
        <v>32151</v>
      </c>
      <c r="AQ290" s="11">
        <v>1042</v>
      </c>
      <c r="AR290" s="11">
        <v>4196</v>
      </c>
      <c r="AS290" s="11">
        <v>2196</v>
      </c>
      <c r="AT290" s="11">
        <v>1266</v>
      </c>
      <c r="AU290" s="11">
        <v>16565</v>
      </c>
      <c r="AV290" s="11">
        <v>1979</v>
      </c>
      <c r="AW290" s="11">
        <v>35973</v>
      </c>
      <c r="AX290" s="11">
        <v>24290</v>
      </c>
      <c r="AY290" s="11">
        <v>10</v>
      </c>
      <c r="AZ290" s="11">
        <v>9</v>
      </c>
      <c r="BA290" s="11">
        <v>10</v>
      </c>
      <c r="BB290" s="11">
        <v>16</v>
      </c>
      <c r="BC290" s="11">
        <v>8</v>
      </c>
      <c r="BD290" s="11">
        <v>10</v>
      </c>
      <c r="BE290" s="11">
        <v>11</v>
      </c>
      <c r="BF290" s="11">
        <v>9</v>
      </c>
      <c r="BG290" s="11">
        <v>8</v>
      </c>
      <c r="BH290" s="11">
        <v>12</v>
      </c>
      <c r="BI290" s="11">
        <v>9</v>
      </c>
      <c r="BJ290" s="11">
        <v>15</v>
      </c>
      <c r="BK290" s="11">
        <v>27</v>
      </c>
      <c r="BL290" s="11">
        <v>13</v>
      </c>
      <c r="BM290" s="11">
        <v>11</v>
      </c>
      <c r="BN290" s="11">
        <v>8</v>
      </c>
      <c r="BO290" s="11">
        <v>9</v>
      </c>
      <c r="BP290" s="11">
        <v>11</v>
      </c>
      <c r="BQ290" s="11">
        <v>9</v>
      </c>
      <c r="BR290" s="11">
        <v>14</v>
      </c>
      <c r="BS290" s="11">
        <v>6</v>
      </c>
      <c r="BT290" s="11">
        <v>13</v>
      </c>
      <c r="BU290" s="11">
        <v>54</v>
      </c>
      <c r="BV290" s="11">
        <v>11</v>
      </c>
      <c r="BW290" s="11">
        <v>16</v>
      </c>
      <c r="BX290" s="11">
        <v>12</v>
      </c>
      <c r="BY290" s="5"/>
      <c r="BZ290" s="5"/>
      <c r="CA290" s="5"/>
      <c r="CB290" s="5"/>
      <c r="CC290" s="5"/>
      <c r="CD290" s="5"/>
      <c r="CE290" s="5"/>
      <c r="CF290" s="5"/>
      <c r="CG290" s="5"/>
      <c r="CH290" s="5"/>
    </row>
    <row r="291" spans="1:86" ht="12.75" x14ac:dyDescent="0.2">
      <c r="A291">
        <v>390</v>
      </c>
      <c r="B291" s="26">
        <v>50540.554861112199</v>
      </c>
      <c r="C291" s="26">
        <v>49857.3965277764</v>
      </c>
      <c r="D291" s="36">
        <v>79659</v>
      </c>
      <c r="E291" s="11">
        <v>1</v>
      </c>
      <c r="F291" s="11">
        <v>0</v>
      </c>
      <c r="G291" s="31">
        <v>0</v>
      </c>
      <c r="H291" s="11">
        <v>131</v>
      </c>
      <c r="I291" s="11">
        <v>51187</v>
      </c>
      <c r="J291" s="11" t="s">
        <v>155</v>
      </c>
      <c r="K291" s="11" t="s">
        <v>208</v>
      </c>
      <c r="L291" s="11">
        <v>0</v>
      </c>
      <c r="M291" s="11">
        <v>3</v>
      </c>
      <c r="N291" s="11" t="s">
        <v>165</v>
      </c>
      <c r="O291" s="11" t="s">
        <v>783</v>
      </c>
      <c r="P291" s="43">
        <v>10001</v>
      </c>
      <c r="Q291" s="11" t="s">
        <v>576</v>
      </c>
      <c r="R291" s="11" t="s">
        <v>861</v>
      </c>
      <c r="S291" s="11" t="s">
        <v>869</v>
      </c>
      <c r="T291" s="11">
        <v>0</v>
      </c>
      <c r="U291" s="11">
        <v>0</v>
      </c>
      <c r="V291" s="11"/>
      <c r="W291" s="11">
        <v>1</v>
      </c>
      <c r="X291" s="11">
        <v>10</v>
      </c>
      <c r="Y291" s="11">
        <v>10</v>
      </c>
      <c r="Z291" s="11">
        <v>10</v>
      </c>
      <c r="AA291" s="11">
        <v>10</v>
      </c>
      <c r="AB291" s="11">
        <v>10</v>
      </c>
      <c r="AC291" s="11">
        <v>10</v>
      </c>
      <c r="AD291" s="11">
        <v>10</v>
      </c>
      <c r="AE291" s="11">
        <v>10</v>
      </c>
      <c r="AF291" s="11">
        <v>10</v>
      </c>
      <c r="AG291" s="11">
        <v>10</v>
      </c>
      <c r="AH291" s="11">
        <v>10</v>
      </c>
      <c r="AI291" s="11">
        <v>10</v>
      </c>
      <c r="AJ291" s="11">
        <v>10</v>
      </c>
      <c r="AK291" s="11">
        <v>137</v>
      </c>
      <c r="AL291" s="11">
        <v>420</v>
      </c>
      <c r="AM291" s="11">
        <v>202</v>
      </c>
      <c r="AN291" s="11">
        <v>927</v>
      </c>
      <c r="AO291" s="11">
        <v>885</v>
      </c>
      <c r="AP291" s="11">
        <v>1432</v>
      </c>
      <c r="AQ291" s="11">
        <v>866</v>
      </c>
      <c r="AR291" s="11">
        <v>3895</v>
      </c>
      <c r="AS291" s="11">
        <v>1337</v>
      </c>
      <c r="AT291" s="11">
        <v>239</v>
      </c>
      <c r="AU291" s="11">
        <v>2817</v>
      </c>
      <c r="AV291" s="11">
        <v>3245</v>
      </c>
      <c r="AW291" s="11">
        <v>7108</v>
      </c>
      <c r="AX291" s="11">
        <v>4300</v>
      </c>
      <c r="AY291" s="11">
        <v>9</v>
      </c>
      <c r="AZ291" s="11">
        <v>9</v>
      </c>
      <c r="BA291" s="11">
        <v>9</v>
      </c>
      <c r="BB291" s="11">
        <v>14</v>
      </c>
      <c r="BC291" s="11">
        <v>9</v>
      </c>
      <c r="BD291" s="11">
        <v>8</v>
      </c>
      <c r="BE291" s="11">
        <v>12</v>
      </c>
      <c r="BF291" s="11">
        <v>10</v>
      </c>
      <c r="BG291" s="11">
        <v>10</v>
      </c>
      <c r="BH291" s="11">
        <v>10</v>
      </c>
      <c r="BI291" s="11">
        <v>11</v>
      </c>
      <c r="BJ291" s="11">
        <v>19</v>
      </c>
      <c r="BK291" s="11">
        <v>24</v>
      </c>
      <c r="BL291" s="11">
        <v>7</v>
      </c>
      <c r="BM291" s="11">
        <v>4</v>
      </c>
      <c r="BN291" s="11">
        <v>18</v>
      </c>
      <c r="BO291" s="11">
        <v>10</v>
      </c>
      <c r="BP291" s="11">
        <v>26</v>
      </c>
      <c r="BQ291" s="11">
        <v>11</v>
      </c>
      <c r="BR291" s="11">
        <v>10</v>
      </c>
      <c r="BS291" s="11">
        <v>19</v>
      </c>
      <c r="BT291" s="11">
        <v>6</v>
      </c>
      <c r="BU291" s="11">
        <v>13</v>
      </c>
      <c r="BV291" s="11">
        <v>18</v>
      </c>
      <c r="BW291" s="11">
        <v>28</v>
      </c>
      <c r="BX291" s="11">
        <v>7</v>
      </c>
      <c r="BY291" s="5"/>
      <c r="BZ291" s="5"/>
      <c r="CA291" s="5"/>
      <c r="CB291" s="5"/>
      <c r="CC291" s="5"/>
      <c r="CD291" s="5"/>
      <c r="CE291" s="5"/>
      <c r="CF291" s="5"/>
      <c r="CG291" s="5"/>
      <c r="CH291" s="5"/>
    </row>
    <row r="292" spans="1:86" ht="12.75" x14ac:dyDescent="0.2">
      <c r="A292">
        <v>391</v>
      </c>
      <c r="B292" s="26">
        <v>50560.6229166677</v>
      </c>
      <c r="C292" s="26">
        <v>49875.113888887499</v>
      </c>
      <c r="D292" s="36">
        <v>345591</v>
      </c>
      <c r="E292" s="11">
        <v>1</v>
      </c>
      <c r="F292" s="11">
        <v>0</v>
      </c>
      <c r="G292" s="31">
        <v>0</v>
      </c>
      <c r="H292" s="11">
        <v>131</v>
      </c>
      <c r="I292" s="11">
        <v>224418</v>
      </c>
      <c r="J292" s="11" t="s">
        <v>155</v>
      </c>
      <c r="K292" s="11" t="s">
        <v>208</v>
      </c>
      <c r="L292" s="11">
        <v>0</v>
      </c>
      <c r="M292" s="11">
        <v>4</v>
      </c>
      <c r="N292" s="11" t="s">
        <v>277</v>
      </c>
      <c r="O292" s="11" t="s">
        <v>809</v>
      </c>
      <c r="P292" s="43">
        <v>43215</v>
      </c>
      <c r="Q292" s="11" t="s">
        <v>598</v>
      </c>
      <c r="R292" s="11" t="s">
        <v>860</v>
      </c>
      <c r="S292" s="11" t="s">
        <v>869</v>
      </c>
      <c r="T292" s="11">
        <v>0</v>
      </c>
      <c r="U292" s="11">
        <v>0</v>
      </c>
      <c r="V292" s="11"/>
      <c r="W292" s="11">
        <v>0.5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10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411</v>
      </c>
      <c r="AL292" s="11">
        <v>13420</v>
      </c>
      <c r="AM292" s="11">
        <v>14474</v>
      </c>
      <c r="AN292" s="11">
        <v>15799</v>
      </c>
      <c r="AO292" s="11">
        <v>800</v>
      </c>
      <c r="AP292" s="11">
        <v>5180</v>
      </c>
      <c r="AQ292" s="11">
        <v>9786</v>
      </c>
      <c r="AR292" s="11">
        <v>20250</v>
      </c>
      <c r="AS292" s="11">
        <v>11470</v>
      </c>
      <c r="AT292" s="11">
        <v>4061</v>
      </c>
      <c r="AU292" s="11">
        <v>4169</v>
      </c>
      <c r="AV292" s="11">
        <v>4498</v>
      </c>
      <c r="AW292" s="11">
        <v>10745</v>
      </c>
      <c r="AX292" s="11">
        <v>5992</v>
      </c>
      <c r="AY292" s="11">
        <v>10</v>
      </c>
      <c r="AZ292" s="11">
        <v>10</v>
      </c>
      <c r="BA292" s="11">
        <v>9</v>
      </c>
      <c r="BB292" s="11">
        <v>0</v>
      </c>
      <c r="BC292" s="11">
        <v>9</v>
      </c>
      <c r="BD292" s="11">
        <v>6</v>
      </c>
      <c r="BE292" s="11">
        <v>10</v>
      </c>
      <c r="BF292" s="11">
        <v>11</v>
      </c>
      <c r="BG292" s="11">
        <v>11</v>
      </c>
      <c r="BH292" s="11">
        <v>10</v>
      </c>
      <c r="BI292" s="11">
        <v>8</v>
      </c>
      <c r="BJ292" s="11">
        <v>9</v>
      </c>
      <c r="BK292" s="11">
        <v>10</v>
      </c>
      <c r="BL292" s="11">
        <v>30</v>
      </c>
      <c r="BM292" s="11">
        <v>6</v>
      </c>
      <c r="BN292" s="11">
        <v>4</v>
      </c>
      <c r="BO292" s="11">
        <v>0</v>
      </c>
      <c r="BP292" s="11">
        <v>45</v>
      </c>
      <c r="BQ292" s="11">
        <v>4</v>
      </c>
      <c r="BR292" s="11">
        <v>4</v>
      </c>
      <c r="BS292" s="11">
        <v>3</v>
      </c>
      <c r="BT292" s="11">
        <v>16</v>
      </c>
      <c r="BU292" s="11">
        <v>2</v>
      </c>
      <c r="BV292" s="11">
        <v>4</v>
      </c>
      <c r="BW292" s="11">
        <v>1</v>
      </c>
      <c r="BX292" s="11">
        <v>8</v>
      </c>
      <c r="BY292" s="5"/>
      <c r="BZ292" s="5"/>
      <c r="CA292" s="5"/>
      <c r="CB292" s="5"/>
      <c r="CC292" s="5"/>
      <c r="CD292" s="5"/>
      <c r="CE292" s="5"/>
      <c r="CF292" s="5"/>
      <c r="CG292" s="5"/>
      <c r="CH292" s="5"/>
    </row>
    <row r="293" spans="1:86" ht="12.75" x14ac:dyDescent="0.2">
      <c r="A293">
        <v>392</v>
      </c>
      <c r="B293" s="26">
        <v>50580.690972223303</v>
      </c>
      <c r="C293" s="26">
        <v>49892.831249998599</v>
      </c>
      <c r="D293" s="36">
        <v>200114</v>
      </c>
      <c r="E293" s="11">
        <v>1</v>
      </c>
      <c r="F293" s="11">
        <v>0</v>
      </c>
      <c r="G293" s="31">
        <v>0</v>
      </c>
      <c r="H293" s="11">
        <v>131</v>
      </c>
      <c r="I293" s="11">
        <v>165064</v>
      </c>
      <c r="J293" s="11" t="s">
        <v>155</v>
      </c>
      <c r="K293" s="11" t="s">
        <v>208</v>
      </c>
      <c r="L293" s="11">
        <v>0</v>
      </c>
      <c r="M293" s="11">
        <v>4</v>
      </c>
      <c r="N293" s="11" t="s">
        <v>277</v>
      </c>
      <c r="O293" s="11" t="s">
        <v>809</v>
      </c>
      <c r="P293" s="43">
        <v>43215</v>
      </c>
      <c r="Q293" s="11" t="s">
        <v>278</v>
      </c>
      <c r="R293" s="11" t="s">
        <v>437</v>
      </c>
      <c r="S293" s="11" t="s">
        <v>869</v>
      </c>
      <c r="T293" s="11">
        <v>0</v>
      </c>
      <c r="U293" s="11">
        <v>0</v>
      </c>
      <c r="V293" s="11"/>
      <c r="W293" s="11">
        <v>1</v>
      </c>
      <c r="X293" s="11">
        <v>10</v>
      </c>
      <c r="Y293" s="11">
        <v>10</v>
      </c>
      <c r="Z293" s="11">
        <v>10</v>
      </c>
      <c r="AA293" s="11">
        <v>10</v>
      </c>
      <c r="AB293" s="11">
        <v>10</v>
      </c>
      <c r="AC293" s="11">
        <v>10</v>
      </c>
      <c r="AD293" s="11">
        <v>10</v>
      </c>
      <c r="AE293" s="11">
        <v>10</v>
      </c>
      <c r="AF293" s="11">
        <v>10</v>
      </c>
      <c r="AG293" s="11">
        <v>10</v>
      </c>
      <c r="AH293" s="11">
        <v>10</v>
      </c>
      <c r="AI293" s="11">
        <v>10</v>
      </c>
      <c r="AJ293" s="11">
        <v>10</v>
      </c>
      <c r="AK293" s="11">
        <v>115</v>
      </c>
      <c r="AL293" s="11">
        <v>2140</v>
      </c>
      <c r="AM293" s="11">
        <v>593</v>
      </c>
      <c r="AN293" s="11">
        <v>346</v>
      </c>
      <c r="AO293" s="11">
        <v>500</v>
      </c>
      <c r="AP293" s="11">
        <v>4960</v>
      </c>
      <c r="AQ293" s="11">
        <v>508</v>
      </c>
      <c r="AR293" s="11">
        <v>1335</v>
      </c>
      <c r="AS293" s="11">
        <v>4103</v>
      </c>
      <c r="AT293" s="11">
        <v>499</v>
      </c>
      <c r="AU293" s="11">
        <v>8181</v>
      </c>
      <c r="AV293" s="11">
        <v>1177</v>
      </c>
      <c r="AW293" s="11">
        <v>8773</v>
      </c>
      <c r="AX293" s="11">
        <v>1728</v>
      </c>
      <c r="AY293" s="11">
        <v>15</v>
      </c>
      <c r="AZ293" s="11">
        <v>14</v>
      </c>
      <c r="BA293" s="11">
        <v>15</v>
      </c>
      <c r="BB293" s="11">
        <v>17</v>
      </c>
      <c r="BC293" s="11">
        <v>15</v>
      </c>
      <c r="BD293" s="11">
        <v>13</v>
      </c>
      <c r="BE293" s="11">
        <v>23</v>
      </c>
      <c r="BF293" s="11">
        <v>20</v>
      </c>
      <c r="BG293" s="11">
        <v>14</v>
      </c>
      <c r="BH293" s="11">
        <v>38</v>
      </c>
      <c r="BI293" s="11">
        <v>19</v>
      </c>
      <c r="BJ293" s="11">
        <v>31</v>
      </c>
      <c r="BK293" s="11">
        <v>31</v>
      </c>
      <c r="BL293" s="11">
        <v>16</v>
      </c>
      <c r="BM293" s="11">
        <v>5</v>
      </c>
      <c r="BN293" s="11">
        <v>3</v>
      </c>
      <c r="BO293" s="11">
        <v>6</v>
      </c>
      <c r="BP293" s="11">
        <v>9</v>
      </c>
      <c r="BQ293" s="11">
        <v>5</v>
      </c>
      <c r="BR293" s="11">
        <v>7</v>
      </c>
      <c r="BS293" s="11">
        <v>18</v>
      </c>
      <c r="BT293" s="11">
        <v>6</v>
      </c>
      <c r="BU293" s="11">
        <v>60</v>
      </c>
      <c r="BV293" s="11">
        <v>11</v>
      </c>
      <c r="BW293" s="11">
        <v>26</v>
      </c>
      <c r="BX293" s="11">
        <v>5</v>
      </c>
      <c r="BY293" s="5"/>
      <c r="BZ293" s="5"/>
      <c r="CA293" s="5"/>
      <c r="CB293" s="5"/>
      <c r="CC293" s="5"/>
      <c r="CD293" s="5"/>
      <c r="CE293" s="5"/>
      <c r="CF293" s="5"/>
      <c r="CG293" s="5"/>
      <c r="CH293" s="5"/>
    </row>
    <row r="294" spans="1:86" ht="12.75" x14ac:dyDescent="0.2">
      <c r="A294">
        <v>393</v>
      </c>
      <c r="B294" s="26">
        <v>50600.759027778797</v>
      </c>
      <c r="C294" s="26">
        <v>49910.5486111098</v>
      </c>
      <c r="D294" s="36">
        <v>212823</v>
      </c>
      <c r="E294" s="11">
        <v>1</v>
      </c>
      <c r="F294" s="11">
        <v>0</v>
      </c>
      <c r="G294" s="31">
        <v>0</v>
      </c>
      <c r="H294" s="11">
        <v>131</v>
      </c>
      <c r="I294" s="11">
        <v>101401</v>
      </c>
      <c r="J294" s="11" t="s">
        <v>155</v>
      </c>
      <c r="K294" s="11" t="s">
        <v>208</v>
      </c>
      <c r="L294" s="11">
        <v>10</v>
      </c>
      <c r="M294" s="11">
        <v>3</v>
      </c>
      <c r="N294" s="11" t="s">
        <v>277</v>
      </c>
      <c r="O294" s="11" t="s">
        <v>809</v>
      </c>
      <c r="P294" s="43">
        <v>43215</v>
      </c>
      <c r="Q294" s="11" t="s">
        <v>583</v>
      </c>
      <c r="R294" s="11" t="s">
        <v>583</v>
      </c>
      <c r="S294" s="11" t="s">
        <v>869</v>
      </c>
      <c r="T294" s="11">
        <v>0</v>
      </c>
      <c r="U294" s="11">
        <v>0</v>
      </c>
      <c r="V294" s="11"/>
      <c r="W294" s="11">
        <v>1</v>
      </c>
      <c r="X294" s="11">
        <v>10</v>
      </c>
      <c r="Y294" s="11">
        <v>10</v>
      </c>
      <c r="Z294" s="11">
        <v>10</v>
      </c>
      <c r="AA294" s="11">
        <v>10</v>
      </c>
      <c r="AB294" s="11">
        <v>10</v>
      </c>
      <c r="AC294" s="11">
        <v>10</v>
      </c>
      <c r="AD294" s="11">
        <v>10</v>
      </c>
      <c r="AE294" s="11">
        <v>10</v>
      </c>
      <c r="AF294" s="11">
        <v>10</v>
      </c>
      <c r="AG294" s="11">
        <v>10</v>
      </c>
      <c r="AH294" s="11">
        <v>10</v>
      </c>
      <c r="AI294" s="11">
        <v>10</v>
      </c>
      <c r="AJ294" s="11">
        <v>10</v>
      </c>
      <c r="AK294" s="11">
        <v>124</v>
      </c>
      <c r="AL294" s="11">
        <v>3759</v>
      </c>
      <c r="AM294" s="11">
        <v>22753</v>
      </c>
      <c r="AN294" s="11">
        <v>13198</v>
      </c>
      <c r="AO294" s="11">
        <v>6724</v>
      </c>
      <c r="AP294" s="11">
        <v>15971</v>
      </c>
      <c r="AQ294" s="11">
        <v>26449</v>
      </c>
      <c r="AR294" s="11">
        <v>3419</v>
      </c>
      <c r="AS294" s="11">
        <v>1801</v>
      </c>
      <c r="AT294" s="11">
        <v>278</v>
      </c>
      <c r="AU294" s="11">
        <v>1567</v>
      </c>
      <c r="AV294" s="11">
        <v>2172</v>
      </c>
      <c r="AW294" s="11">
        <v>8820</v>
      </c>
      <c r="AX294" s="11">
        <v>4302</v>
      </c>
      <c r="AY294" s="11">
        <v>9</v>
      </c>
      <c r="AZ294" s="11">
        <v>10</v>
      </c>
      <c r="BA294" s="11">
        <v>8</v>
      </c>
      <c r="BB294" s="11">
        <v>12</v>
      </c>
      <c r="BC294" s="11">
        <v>9</v>
      </c>
      <c r="BD294" s="11">
        <v>9</v>
      </c>
      <c r="BE294" s="11">
        <v>9</v>
      </c>
      <c r="BF294" s="11">
        <v>9</v>
      </c>
      <c r="BG294" s="11">
        <v>9</v>
      </c>
      <c r="BH294" s="11">
        <v>9</v>
      </c>
      <c r="BI294" s="11">
        <v>8</v>
      </c>
      <c r="BJ294" s="11">
        <v>11</v>
      </c>
      <c r="BK294" s="11">
        <v>22</v>
      </c>
      <c r="BL294" s="11">
        <v>7</v>
      </c>
      <c r="BM294" s="11">
        <v>39</v>
      </c>
      <c r="BN294" s="11">
        <v>37</v>
      </c>
      <c r="BO294" s="11">
        <v>2</v>
      </c>
      <c r="BP294" s="11">
        <v>69</v>
      </c>
      <c r="BQ294" s="11">
        <v>33</v>
      </c>
      <c r="BR294" s="11">
        <v>6</v>
      </c>
      <c r="BS294" s="11">
        <v>11</v>
      </c>
      <c r="BT294" s="11">
        <v>3</v>
      </c>
      <c r="BU294" s="11">
        <v>3</v>
      </c>
      <c r="BV294" s="11">
        <v>7</v>
      </c>
      <c r="BW294" s="11">
        <v>3</v>
      </c>
      <c r="BX294" s="11">
        <v>16</v>
      </c>
      <c r="BY294" s="5"/>
      <c r="BZ294" s="5"/>
      <c r="CA294" s="5"/>
      <c r="CB294" s="5"/>
      <c r="CC294" s="5"/>
      <c r="CD294" s="5"/>
      <c r="CE294" s="5"/>
      <c r="CF294" s="5"/>
      <c r="CG294" s="5"/>
      <c r="CH294" s="5"/>
    </row>
    <row r="295" spans="1:86" ht="12.75" x14ac:dyDescent="0.2">
      <c r="A295">
        <v>394</v>
      </c>
      <c r="B295" s="26">
        <v>50620.8270833344</v>
      </c>
      <c r="C295" s="26">
        <v>49928.265972220899</v>
      </c>
      <c r="D295" s="36">
        <v>176805</v>
      </c>
      <c r="E295" s="11">
        <v>1</v>
      </c>
      <c r="F295" s="11">
        <v>0</v>
      </c>
      <c r="G295" s="31">
        <v>0</v>
      </c>
      <c r="H295" s="11">
        <v>131</v>
      </c>
      <c r="I295" s="11">
        <v>73467</v>
      </c>
      <c r="J295" s="11" t="s">
        <v>155</v>
      </c>
      <c r="K295" s="11" t="s">
        <v>208</v>
      </c>
      <c r="L295" s="11">
        <v>4</v>
      </c>
      <c r="M295" s="11"/>
      <c r="N295" s="11" t="s">
        <v>277</v>
      </c>
      <c r="O295" s="11" t="s">
        <v>809</v>
      </c>
      <c r="P295" s="43">
        <v>43215</v>
      </c>
      <c r="Q295" s="11" t="s">
        <v>351</v>
      </c>
      <c r="R295" s="11" t="s">
        <v>157</v>
      </c>
      <c r="S295" s="11" t="s">
        <v>157</v>
      </c>
      <c r="T295" s="11">
        <v>0</v>
      </c>
      <c r="U295" s="11">
        <v>0</v>
      </c>
      <c r="V295" s="11"/>
      <c r="W295" s="11">
        <v>1</v>
      </c>
      <c r="X295" s="11">
        <v>10</v>
      </c>
      <c r="Y295" s="11">
        <v>10</v>
      </c>
      <c r="Z295" s="11">
        <v>10</v>
      </c>
      <c r="AA295" s="11">
        <v>10</v>
      </c>
      <c r="AB295" s="11">
        <v>10</v>
      </c>
      <c r="AC295" s="11">
        <v>10</v>
      </c>
      <c r="AD295" s="11">
        <v>10</v>
      </c>
      <c r="AE295" s="11">
        <v>10</v>
      </c>
      <c r="AF295" s="11">
        <v>10</v>
      </c>
      <c r="AG295" s="11">
        <v>10</v>
      </c>
      <c r="AH295" s="11">
        <v>10</v>
      </c>
      <c r="AI295" s="11">
        <v>10</v>
      </c>
      <c r="AJ295" s="11">
        <v>10</v>
      </c>
      <c r="AK295" s="11">
        <v>137</v>
      </c>
      <c r="AL295" s="11">
        <v>915</v>
      </c>
      <c r="AM295" s="11">
        <v>337</v>
      </c>
      <c r="AN295" s="11">
        <v>1630</v>
      </c>
      <c r="AO295" s="11">
        <v>493</v>
      </c>
      <c r="AP295" s="11">
        <v>1150</v>
      </c>
      <c r="AQ295" s="11">
        <v>3742</v>
      </c>
      <c r="AR295" s="11">
        <v>762</v>
      </c>
      <c r="AS295" s="11">
        <v>2517</v>
      </c>
      <c r="AT295" s="11">
        <v>3722</v>
      </c>
      <c r="AU295" s="11">
        <v>2945</v>
      </c>
      <c r="AV295" s="11">
        <v>77751</v>
      </c>
      <c r="AW295" s="11">
        <v>4760</v>
      </c>
      <c r="AX295" s="11">
        <v>1896</v>
      </c>
      <c r="AY295" s="11">
        <v>10</v>
      </c>
      <c r="AZ295" s="11">
        <v>10</v>
      </c>
      <c r="BA295" s="11">
        <v>10</v>
      </c>
      <c r="BB295" s="11">
        <v>14</v>
      </c>
      <c r="BC295" s="11">
        <v>10</v>
      </c>
      <c r="BD295" s="11">
        <v>9</v>
      </c>
      <c r="BE295" s="11">
        <v>13</v>
      </c>
      <c r="BF295" s="11">
        <v>13</v>
      </c>
      <c r="BG295" s="11">
        <v>10</v>
      </c>
      <c r="BH295" s="11">
        <v>12</v>
      </c>
      <c r="BI295" s="11">
        <v>14</v>
      </c>
      <c r="BJ295" s="11">
        <v>21</v>
      </c>
      <c r="BK295" s="11">
        <v>25</v>
      </c>
      <c r="BL295" s="11">
        <v>11</v>
      </c>
      <c r="BM295" s="11">
        <v>3</v>
      </c>
      <c r="BN295" s="11">
        <v>5</v>
      </c>
      <c r="BO295" s="11">
        <v>5</v>
      </c>
      <c r="BP295" s="11">
        <v>5</v>
      </c>
      <c r="BQ295" s="11">
        <v>5</v>
      </c>
      <c r="BR295" s="11">
        <v>2</v>
      </c>
      <c r="BS295" s="11">
        <v>7</v>
      </c>
      <c r="BT295" s="11">
        <v>19</v>
      </c>
      <c r="BU295" s="11">
        <v>17</v>
      </c>
      <c r="BV295" s="11">
        <v>17</v>
      </c>
      <c r="BW295" s="11">
        <v>10</v>
      </c>
      <c r="BX295" s="11">
        <v>2</v>
      </c>
      <c r="BY295" s="5"/>
      <c r="BZ295" s="5"/>
      <c r="CA295" s="5"/>
      <c r="CB295" s="5"/>
      <c r="CC295" s="5"/>
      <c r="CD295" s="5"/>
      <c r="CE295" s="5"/>
      <c r="CF295" s="5"/>
      <c r="CG295" s="5"/>
      <c r="CH295" s="5"/>
    </row>
    <row r="296" spans="1:86" ht="12.75" x14ac:dyDescent="0.2">
      <c r="A296">
        <v>395</v>
      </c>
      <c r="B296" s="26">
        <v>50640.895138890002</v>
      </c>
      <c r="C296" s="26">
        <v>49945.983333331998</v>
      </c>
      <c r="D296" s="36">
        <v>330034</v>
      </c>
      <c r="E296" s="11">
        <v>1</v>
      </c>
      <c r="F296" s="11">
        <v>0</v>
      </c>
      <c r="G296" s="31">
        <v>0</v>
      </c>
      <c r="H296" s="11">
        <v>131</v>
      </c>
      <c r="I296" s="11">
        <v>291125</v>
      </c>
      <c r="J296" s="11" t="s">
        <v>155</v>
      </c>
      <c r="K296" s="11" t="s">
        <v>208</v>
      </c>
      <c r="L296" s="11">
        <v>0</v>
      </c>
      <c r="M296" s="11"/>
      <c r="N296" s="11" t="s">
        <v>277</v>
      </c>
      <c r="O296" s="11" t="s">
        <v>809</v>
      </c>
      <c r="P296" s="43">
        <v>43215</v>
      </c>
      <c r="Q296" s="11" t="s">
        <v>157</v>
      </c>
      <c r="R296" s="11" t="s">
        <v>157</v>
      </c>
      <c r="S296" s="11" t="s">
        <v>157</v>
      </c>
      <c r="T296" s="11">
        <v>0</v>
      </c>
      <c r="U296" s="11">
        <v>0</v>
      </c>
      <c r="V296" s="11"/>
      <c r="W296" s="11">
        <v>1</v>
      </c>
      <c r="X296" s="11">
        <v>0</v>
      </c>
      <c r="Y296" s="11">
        <v>0</v>
      </c>
      <c r="Z296" s="11">
        <v>10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35</v>
      </c>
      <c r="AL296" s="11">
        <v>13023</v>
      </c>
      <c r="AM296" s="11">
        <v>3818</v>
      </c>
      <c r="AN296" s="11">
        <v>18854</v>
      </c>
      <c r="AO296" s="11">
        <v>2296</v>
      </c>
      <c r="AP296" s="11">
        <v>214</v>
      </c>
      <c r="AQ296" s="11">
        <v>3</v>
      </c>
      <c r="AR296" s="11">
        <v>530</v>
      </c>
      <c r="AS296" s="11">
        <v>20</v>
      </c>
      <c r="AT296" s="11">
        <v>0</v>
      </c>
      <c r="AU296" s="11">
        <v>3</v>
      </c>
      <c r="AV296" s="11">
        <v>8</v>
      </c>
      <c r="AW296" s="11">
        <v>4</v>
      </c>
      <c r="AX296" s="11">
        <v>0</v>
      </c>
      <c r="AY296" s="11">
        <v>9</v>
      </c>
      <c r="AZ296" s="11">
        <v>11</v>
      </c>
      <c r="BA296" s="11">
        <v>9</v>
      </c>
      <c r="BB296" s="11">
        <v>8</v>
      </c>
      <c r="BC296" s="11">
        <v>0</v>
      </c>
      <c r="BD296" s="11">
        <v>0</v>
      </c>
      <c r="BE296" s="11">
        <v>7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17</v>
      </c>
      <c r="BM296" s="11">
        <v>27</v>
      </c>
      <c r="BN296" s="11">
        <v>7</v>
      </c>
      <c r="BO296" s="11">
        <v>11</v>
      </c>
      <c r="BP296" s="11">
        <v>0</v>
      </c>
      <c r="BQ296" s="11">
        <v>0</v>
      </c>
      <c r="BR296" s="11">
        <v>6</v>
      </c>
      <c r="BS296" s="11">
        <v>0</v>
      </c>
      <c r="BT296" s="11">
        <v>0</v>
      </c>
      <c r="BU296" s="11">
        <v>0</v>
      </c>
      <c r="BV296" s="11">
        <v>0</v>
      </c>
      <c r="BW296" s="11">
        <v>0</v>
      </c>
      <c r="BX296" s="11">
        <v>0</v>
      </c>
      <c r="BY296" s="5"/>
      <c r="BZ296" s="5"/>
      <c r="CA296" s="5"/>
      <c r="CB296" s="5"/>
      <c r="CC296" s="5"/>
      <c r="CD296" s="5"/>
      <c r="CE296" s="5"/>
      <c r="CF296" s="5"/>
      <c r="CG296" s="5"/>
      <c r="CH296" s="5"/>
    </row>
    <row r="297" spans="1:86" ht="12.75" x14ac:dyDescent="0.2">
      <c r="A297">
        <v>396</v>
      </c>
      <c r="B297" s="26">
        <v>50660.963194445503</v>
      </c>
      <c r="C297" s="26">
        <v>49963.700694443098</v>
      </c>
      <c r="D297" s="36">
        <v>106323</v>
      </c>
      <c r="E297" s="11">
        <v>1</v>
      </c>
      <c r="F297" s="11">
        <v>0</v>
      </c>
      <c r="G297" s="31">
        <v>0</v>
      </c>
      <c r="H297" s="11">
        <v>131</v>
      </c>
      <c r="I297" s="11">
        <v>694</v>
      </c>
      <c r="J297" s="11" t="s">
        <v>155</v>
      </c>
      <c r="K297" s="11" t="s">
        <v>208</v>
      </c>
      <c r="L297" s="11">
        <v>1</v>
      </c>
      <c r="M297" s="11">
        <v>4</v>
      </c>
      <c r="N297" s="11" t="s">
        <v>194</v>
      </c>
      <c r="O297" s="11" t="s">
        <v>783</v>
      </c>
      <c r="P297" s="43">
        <v>11201</v>
      </c>
      <c r="Q297" s="11" t="s">
        <v>249</v>
      </c>
      <c r="R297" s="11" t="s">
        <v>229</v>
      </c>
      <c r="S297" s="11" t="s">
        <v>874</v>
      </c>
      <c r="T297" s="11">
        <v>0</v>
      </c>
      <c r="U297" s="11">
        <v>0</v>
      </c>
      <c r="V297" s="11"/>
      <c r="W297" s="11">
        <v>0.5</v>
      </c>
      <c r="X297" s="11">
        <v>10</v>
      </c>
      <c r="Y297" s="11">
        <v>10</v>
      </c>
      <c r="Z297" s="11">
        <v>10</v>
      </c>
      <c r="AA297" s="11">
        <v>10</v>
      </c>
      <c r="AB297" s="11">
        <v>10</v>
      </c>
      <c r="AC297" s="11">
        <v>10</v>
      </c>
      <c r="AD297" s="11">
        <v>10</v>
      </c>
      <c r="AE297" s="11">
        <v>10</v>
      </c>
      <c r="AF297" s="11">
        <v>10</v>
      </c>
      <c r="AG297" s="11">
        <v>10</v>
      </c>
      <c r="AH297" s="11">
        <v>10</v>
      </c>
      <c r="AI297" s="11">
        <v>10</v>
      </c>
      <c r="AJ297" s="11">
        <v>10</v>
      </c>
      <c r="AK297" s="11">
        <v>39</v>
      </c>
      <c r="AL297" s="11">
        <v>1176</v>
      </c>
      <c r="AM297" s="11">
        <v>508</v>
      </c>
      <c r="AN297" s="11">
        <v>1030</v>
      </c>
      <c r="AO297" s="11">
        <v>771</v>
      </c>
      <c r="AP297" s="11">
        <v>6649</v>
      </c>
      <c r="AQ297" s="11">
        <v>1249</v>
      </c>
      <c r="AR297" s="11">
        <v>4505</v>
      </c>
      <c r="AS297" s="11">
        <v>1003</v>
      </c>
      <c r="AT297" s="11">
        <v>863</v>
      </c>
      <c r="AU297" s="11">
        <v>202</v>
      </c>
      <c r="AV297" s="11">
        <v>854</v>
      </c>
      <c r="AW297" s="11">
        <v>84697</v>
      </c>
      <c r="AX297" s="11">
        <v>2039</v>
      </c>
      <c r="AY297" s="11">
        <v>10</v>
      </c>
      <c r="AZ297" s="11">
        <v>10</v>
      </c>
      <c r="BA297" s="11">
        <v>12</v>
      </c>
      <c r="BB297" s="11">
        <v>15</v>
      </c>
      <c r="BC297" s="11">
        <v>8</v>
      </c>
      <c r="BD297" s="11">
        <v>13</v>
      </c>
      <c r="BE297" s="11">
        <v>17</v>
      </c>
      <c r="BF297" s="11">
        <v>11</v>
      </c>
      <c r="BG297" s="11">
        <v>10</v>
      </c>
      <c r="BH297" s="11">
        <v>11</v>
      </c>
      <c r="BI297" s="11">
        <v>12</v>
      </c>
      <c r="BJ297" s="11">
        <v>23</v>
      </c>
      <c r="BK297" s="11">
        <v>31</v>
      </c>
      <c r="BL297" s="11">
        <v>14</v>
      </c>
      <c r="BM297" s="11">
        <v>6</v>
      </c>
      <c r="BN297" s="11">
        <v>16</v>
      </c>
      <c r="BO297" s="11">
        <v>6</v>
      </c>
      <c r="BP297" s="11">
        <v>38</v>
      </c>
      <c r="BQ297" s="11">
        <v>18</v>
      </c>
      <c r="BR297" s="11">
        <v>41</v>
      </c>
      <c r="BS297" s="11">
        <v>3</v>
      </c>
      <c r="BT297" s="11">
        <v>9</v>
      </c>
      <c r="BU297" s="11">
        <v>3</v>
      </c>
      <c r="BV297" s="11">
        <v>9</v>
      </c>
      <c r="BW297" s="11">
        <v>57</v>
      </c>
      <c r="BX297" s="11">
        <v>11</v>
      </c>
      <c r="BY297" s="5"/>
      <c r="BZ297" s="5"/>
      <c r="CA297" s="5"/>
      <c r="CB297" s="5"/>
      <c r="CC297" s="5"/>
      <c r="CD297" s="5"/>
      <c r="CE297" s="5"/>
      <c r="CF297" s="5"/>
      <c r="CG297" s="5"/>
      <c r="CH297" s="5"/>
    </row>
    <row r="298" spans="1:86" ht="12.75" x14ac:dyDescent="0.2">
      <c r="A298">
        <v>397</v>
      </c>
      <c r="B298" s="26">
        <v>50681.031250001099</v>
      </c>
      <c r="C298" s="26">
        <v>49981.418055554197</v>
      </c>
      <c r="D298" s="36">
        <v>335430</v>
      </c>
      <c r="E298" s="11">
        <v>1</v>
      </c>
      <c r="F298" s="11">
        <v>0</v>
      </c>
      <c r="G298" s="31">
        <v>0</v>
      </c>
      <c r="H298" s="11">
        <v>131</v>
      </c>
      <c r="I298" s="11">
        <v>160977</v>
      </c>
      <c r="J298" s="11" t="s">
        <v>155</v>
      </c>
      <c r="K298" s="11" t="s">
        <v>208</v>
      </c>
      <c r="L298" s="11">
        <v>0</v>
      </c>
      <c r="M298" s="11"/>
      <c r="N298" s="11" t="s">
        <v>277</v>
      </c>
      <c r="O298" s="11" t="s">
        <v>809</v>
      </c>
      <c r="P298" s="43">
        <v>43215</v>
      </c>
      <c r="Q298" s="11" t="s">
        <v>233</v>
      </c>
      <c r="R298" s="11" t="s">
        <v>381</v>
      </c>
      <c r="S298" s="11" t="s">
        <v>874</v>
      </c>
      <c r="T298" s="11">
        <v>0</v>
      </c>
      <c r="U298" s="11">
        <v>0</v>
      </c>
      <c r="V298" s="11"/>
      <c r="W298" s="11">
        <v>1</v>
      </c>
      <c r="X298" s="11">
        <v>0</v>
      </c>
      <c r="Y298" s="11">
        <v>0</v>
      </c>
      <c r="Z298" s="11">
        <v>10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274</v>
      </c>
      <c r="AL298" s="11">
        <v>113395</v>
      </c>
      <c r="AM298" s="11">
        <v>6730</v>
      </c>
      <c r="AN298" s="11">
        <v>1448</v>
      </c>
      <c r="AO298" s="11">
        <v>4757</v>
      </c>
      <c r="AP298" s="11">
        <v>1106</v>
      </c>
      <c r="AQ298" s="11">
        <v>31121</v>
      </c>
      <c r="AR298" s="11">
        <v>3685</v>
      </c>
      <c r="AS298" s="11">
        <v>1213</v>
      </c>
      <c r="AT298" s="11">
        <v>1023</v>
      </c>
      <c r="AU298" s="11">
        <v>1518</v>
      </c>
      <c r="AV298" s="11">
        <v>1460</v>
      </c>
      <c r="AW298" s="11">
        <v>3169</v>
      </c>
      <c r="AX298" s="11">
        <v>3410</v>
      </c>
      <c r="AY298" s="11">
        <v>9</v>
      </c>
      <c r="AZ298" s="11">
        <v>8</v>
      </c>
      <c r="BA298" s="11">
        <v>4</v>
      </c>
      <c r="BB298" s="11">
        <v>12</v>
      </c>
      <c r="BC298" s="11">
        <v>7</v>
      </c>
      <c r="BD298" s="11">
        <v>8</v>
      </c>
      <c r="BE298" s="11">
        <v>15</v>
      </c>
      <c r="BF298" s="11">
        <v>11</v>
      </c>
      <c r="BG298" s="11">
        <v>7</v>
      </c>
      <c r="BH298" s="11">
        <v>8</v>
      </c>
      <c r="BI298" s="11">
        <v>15</v>
      </c>
      <c r="BJ298" s="11">
        <v>11</v>
      </c>
      <c r="BK298" s="11">
        <v>11</v>
      </c>
      <c r="BL298" s="11">
        <v>52</v>
      </c>
      <c r="BM298" s="11">
        <v>76</v>
      </c>
      <c r="BN298" s="11">
        <v>10</v>
      </c>
      <c r="BO298" s="11">
        <v>26</v>
      </c>
      <c r="BP298" s="11">
        <v>10</v>
      </c>
      <c r="BQ298" s="11">
        <v>32</v>
      </c>
      <c r="BR298" s="11">
        <v>37</v>
      </c>
      <c r="BS298" s="11">
        <v>20</v>
      </c>
      <c r="BT298" s="11">
        <v>9</v>
      </c>
      <c r="BU298" s="11">
        <v>4</v>
      </c>
      <c r="BV298" s="11">
        <v>11</v>
      </c>
      <c r="BW298" s="11">
        <v>15</v>
      </c>
      <c r="BX298" s="11">
        <v>5</v>
      </c>
      <c r="BY298" s="5"/>
      <c r="BZ298" s="5"/>
      <c r="CA298" s="5"/>
      <c r="CB298" s="5"/>
      <c r="CC298" s="5"/>
      <c r="CD298" s="5"/>
      <c r="CE298" s="5"/>
      <c r="CF298" s="5"/>
      <c r="CG298" s="5"/>
      <c r="CH298" s="5"/>
    </row>
    <row r="299" spans="1:86" ht="12.75" x14ac:dyDescent="0.2">
      <c r="A299">
        <v>398</v>
      </c>
      <c r="B299" s="26">
        <v>50701.0993055566</v>
      </c>
      <c r="C299" s="26">
        <v>49999.135416665304</v>
      </c>
      <c r="D299" s="36">
        <v>193438</v>
      </c>
      <c r="E299" s="11">
        <v>1</v>
      </c>
      <c r="F299" s="11">
        <v>0</v>
      </c>
      <c r="G299" s="31">
        <v>0</v>
      </c>
      <c r="H299" s="11">
        <v>131</v>
      </c>
      <c r="I299" s="11">
        <v>1706</v>
      </c>
      <c r="J299" s="11" t="s">
        <v>155</v>
      </c>
      <c r="K299" s="11" t="s">
        <v>208</v>
      </c>
      <c r="L299" s="11">
        <v>0</v>
      </c>
      <c r="M299" s="11">
        <v>3</v>
      </c>
      <c r="N299" s="11" t="s">
        <v>341</v>
      </c>
      <c r="O299" s="11" t="s">
        <v>799</v>
      </c>
      <c r="P299" s="43">
        <v>75149</v>
      </c>
      <c r="Q299" s="11" t="s">
        <v>342</v>
      </c>
      <c r="R299" s="11" t="s">
        <v>426</v>
      </c>
      <c r="S299" s="11" t="s">
        <v>874</v>
      </c>
      <c r="T299" s="11">
        <v>0</v>
      </c>
      <c r="U299" s="11">
        <v>0</v>
      </c>
      <c r="V299" s="11"/>
      <c r="W299" s="11">
        <v>1</v>
      </c>
      <c r="X299" s="11">
        <v>10</v>
      </c>
      <c r="Y299" s="11">
        <v>10</v>
      </c>
      <c r="Z299" s="11">
        <v>10</v>
      </c>
      <c r="AA299" s="11">
        <v>0</v>
      </c>
      <c r="AB299" s="11">
        <v>10</v>
      </c>
      <c r="AC299" s="11">
        <v>10</v>
      </c>
      <c r="AD299" s="11">
        <v>10</v>
      </c>
      <c r="AE299" s="11">
        <v>10</v>
      </c>
      <c r="AF299" s="11">
        <v>10</v>
      </c>
      <c r="AG299" s="11">
        <v>10</v>
      </c>
      <c r="AH299" s="11">
        <v>10</v>
      </c>
      <c r="AI299" s="11">
        <v>10</v>
      </c>
      <c r="AJ299" s="11">
        <v>10</v>
      </c>
      <c r="AK299" s="11">
        <v>518</v>
      </c>
      <c r="AL299" s="11">
        <v>3337</v>
      </c>
      <c r="AM299" s="11">
        <v>20825</v>
      </c>
      <c r="AN299" s="11">
        <v>535</v>
      </c>
      <c r="AO299" s="11">
        <v>1236</v>
      </c>
      <c r="AP299" s="11">
        <v>3701</v>
      </c>
      <c r="AQ299" s="11">
        <v>61727</v>
      </c>
      <c r="AR299" s="11">
        <v>7037</v>
      </c>
      <c r="AS299" s="11">
        <v>17372</v>
      </c>
      <c r="AT299" s="11">
        <v>2936</v>
      </c>
      <c r="AU299" s="11">
        <v>7262</v>
      </c>
      <c r="AV299" s="11">
        <v>4132</v>
      </c>
      <c r="AW299" s="11">
        <v>3752</v>
      </c>
      <c r="AX299" s="11">
        <v>57055</v>
      </c>
      <c r="AY299" s="11">
        <v>8</v>
      </c>
      <c r="AZ299" s="11">
        <v>8</v>
      </c>
      <c r="BA299" s="11">
        <v>10</v>
      </c>
      <c r="BB299" s="11">
        <v>10</v>
      </c>
      <c r="BC299" s="11">
        <v>10</v>
      </c>
      <c r="BD299" s="11">
        <v>9</v>
      </c>
      <c r="BE299" s="11">
        <v>16</v>
      </c>
      <c r="BF299" s="11">
        <v>16</v>
      </c>
      <c r="BG299" s="11">
        <v>10</v>
      </c>
      <c r="BH299" s="11">
        <v>11</v>
      </c>
      <c r="BI299" s="11">
        <v>14</v>
      </c>
      <c r="BJ299" s="11">
        <v>18</v>
      </c>
      <c r="BK299" s="11">
        <v>21</v>
      </c>
      <c r="BL299" s="11">
        <v>26</v>
      </c>
      <c r="BM299" s="11">
        <v>13</v>
      </c>
      <c r="BN299" s="11">
        <v>3</v>
      </c>
      <c r="BO299" s="11">
        <v>7</v>
      </c>
      <c r="BP299" s="11">
        <v>12</v>
      </c>
      <c r="BQ299" s="11">
        <v>39</v>
      </c>
      <c r="BR299" s="11">
        <v>27</v>
      </c>
      <c r="BS299" s="11">
        <v>25</v>
      </c>
      <c r="BT299" s="11">
        <v>10</v>
      </c>
      <c r="BU299" s="11">
        <v>21</v>
      </c>
      <c r="BV299" s="11">
        <v>13</v>
      </c>
      <c r="BW299" s="11">
        <v>6</v>
      </c>
      <c r="BX299" s="11">
        <v>24</v>
      </c>
      <c r="BY299" s="5"/>
      <c r="BZ299" s="5"/>
      <c r="CA299" s="5"/>
      <c r="CB299" s="5"/>
      <c r="CC299" s="5"/>
      <c r="CD299" s="5"/>
      <c r="CE299" s="5"/>
      <c r="CF299" s="5"/>
      <c r="CG299" s="5"/>
      <c r="CH299" s="5"/>
    </row>
    <row r="300" spans="1:86" ht="12.75" x14ac:dyDescent="0.2">
      <c r="A300">
        <v>399</v>
      </c>
      <c r="B300" s="26">
        <v>50721.167361112202</v>
      </c>
      <c r="C300" s="26">
        <v>50016.852777776403</v>
      </c>
      <c r="D300" s="36">
        <v>62</v>
      </c>
      <c r="E300" s="11">
        <v>1</v>
      </c>
      <c r="F300" s="11">
        <v>0</v>
      </c>
      <c r="G300" s="31">
        <v>0</v>
      </c>
      <c r="H300" s="11">
        <v>131</v>
      </c>
      <c r="I300" s="11">
        <v>0</v>
      </c>
      <c r="J300" s="11" t="s">
        <v>155</v>
      </c>
      <c r="K300" s="11" t="s">
        <v>208</v>
      </c>
      <c r="L300" s="11">
        <v>0</v>
      </c>
      <c r="M300" s="11"/>
      <c r="N300" s="11" t="s">
        <v>277</v>
      </c>
      <c r="O300" s="11" t="s">
        <v>809</v>
      </c>
      <c r="P300" s="43">
        <v>43215</v>
      </c>
      <c r="Q300" s="11" t="s">
        <v>325</v>
      </c>
      <c r="R300" s="11" t="s">
        <v>251</v>
      </c>
      <c r="S300" s="11" t="s">
        <v>875</v>
      </c>
      <c r="T300" s="11">
        <v>0</v>
      </c>
      <c r="U300" s="11">
        <v>0</v>
      </c>
      <c r="V300" s="11"/>
      <c r="W300" s="11">
        <v>1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31</v>
      </c>
      <c r="AL300" s="11">
        <v>28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5"/>
      <c r="BZ300" s="5"/>
      <c r="CA300" s="5"/>
      <c r="CB300" s="5"/>
      <c r="CC300" s="5"/>
      <c r="CD300" s="5"/>
      <c r="CE300" s="5"/>
      <c r="CF300" s="5"/>
      <c r="CG300" s="5"/>
      <c r="CH300" s="5"/>
    </row>
    <row r="301" spans="1:86" ht="12.75" x14ac:dyDescent="0.2">
      <c r="A301">
        <v>400</v>
      </c>
      <c r="B301" s="26">
        <v>50741.235416667798</v>
      </c>
      <c r="C301" s="26">
        <v>50034.570138887502</v>
      </c>
      <c r="D301" s="36">
        <v>24340</v>
      </c>
      <c r="E301" s="11">
        <v>1</v>
      </c>
      <c r="F301" s="11">
        <v>0</v>
      </c>
      <c r="G301" s="31">
        <v>0</v>
      </c>
      <c r="H301" s="11">
        <v>131</v>
      </c>
      <c r="I301" s="11">
        <v>0</v>
      </c>
      <c r="J301" s="11" t="s">
        <v>155</v>
      </c>
      <c r="K301" s="11" t="s">
        <v>208</v>
      </c>
      <c r="L301" s="11">
        <v>0</v>
      </c>
      <c r="M301" s="11">
        <v>3</v>
      </c>
      <c r="N301" s="11" t="s">
        <v>165</v>
      </c>
      <c r="O301" s="11" t="s">
        <v>783</v>
      </c>
      <c r="P301" s="43">
        <v>10001</v>
      </c>
      <c r="Q301" s="11" t="s">
        <v>251</v>
      </c>
      <c r="R301" s="11" t="s">
        <v>251</v>
      </c>
      <c r="S301" s="11" t="s">
        <v>875</v>
      </c>
      <c r="T301" s="11">
        <v>0</v>
      </c>
      <c r="U301" s="11">
        <v>0</v>
      </c>
      <c r="V301" s="11"/>
      <c r="W301" s="11">
        <v>1</v>
      </c>
      <c r="X301" s="11">
        <v>10</v>
      </c>
      <c r="Y301" s="11">
        <v>10</v>
      </c>
      <c r="Z301" s="11">
        <v>10</v>
      </c>
      <c r="AA301" s="11">
        <v>10</v>
      </c>
      <c r="AB301" s="11">
        <v>10</v>
      </c>
      <c r="AC301" s="11">
        <v>10</v>
      </c>
      <c r="AD301" s="11">
        <v>10</v>
      </c>
      <c r="AE301" s="11">
        <v>10</v>
      </c>
      <c r="AF301" s="11">
        <v>10</v>
      </c>
      <c r="AG301" s="11">
        <v>10</v>
      </c>
      <c r="AH301" s="11">
        <v>10</v>
      </c>
      <c r="AI301" s="11">
        <v>10</v>
      </c>
      <c r="AJ301" s="11">
        <v>10</v>
      </c>
      <c r="AK301" s="11">
        <v>162</v>
      </c>
      <c r="AL301" s="11">
        <v>2933</v>
      </c>
      <c r="AM301" s="11">
        <v>540</v>
      </c>
      <c r="AN301" s="11">
        <v>245</v>
      </c>
      <c r="AO301" s="11">
        <v>635</v>
      </c>
      <c r="AP301" s="11">
        <v>2295</v>
      </c>
      <c r="AQ301" s="11">
        <v>1526</v>
      </c>
      <c r="AR301" s="11">
        <v>912</v>
      </c>
      <c r="AS301" s="11">
        <v>1172</v>
      </c>
      <c r="AT301" s="11">
        <v>213</v>
      </c>
      <c r="AU301" s="11">
        <v>728</v>
      </c>
      <c r="AV301" s="11">
        <v>278</v>
      </c>
      <c r="AW301" s="11">
        <v>9719</v>
      </c>
      <c r="AX301" s="11">
        <v>2908</v>
      </c>
      <c r="AY301" s="11">
        <v>12</v>
      </c>
      <c r="AZ301" s="11">
        <v>10</v>
      </c>
      <c r="BA301" s="11">
        <v>9</v>
      </c>
      <c r="BB301" s="11">
        <v>12</v>
      </c>
      <c r="BC301" s="11">
        <v>12</v>
      </c>
      <c r="BD301" s="11">
        <v>10</v>
      </c>
      <c r="BE301" s="11">
        <v>13</v>
      </c>
      <c r="BF301" s="11">
        <v>14</v>
      </c>
      <c r="BG301" s="11">
        <v>10</v>
      </c>
      <c r="BH301" s="11">
        <v>10</v>
      </c>
      <c r="BI301" s="11">
        <v>13</v>
      </c>
      <c r="BJ301" s="11">
        <v>23</v>
      </c>
      <c r="BK301" s="11">
        <v>28</v>
      </c>
      <c r="BL301" s="11">
        <v>32</v>
      </c>
      <c r="BM301" s="11">
        <v>8</v>
      </c>
      <c r="BN301" s="11">
        <v>3</v>
      </c>
      <c r="BO301" s="11">
        <v>7</v>
      </c>
      <c r="BP301" s="11">
        <v>41</v>
      </c>
      <c r="BQ301" s="11">
        <v>18</v>
      </c>
      <c r="BR301" s="11">
        <v>11</v>
      </c>
      <c r="BS301" s="11">
        <v>15</v>
      </c>
      <c r="BT301" s="11">
        <v>4</v>
      </c>
      <c r="BU301" s="11">
        <v>5</v>
      </c>
      <c r="BV301" s="11">
        <v>4</v>
      </c>
      <c r="BW301" s="11">
        <v>28</v>
      </c>
      <c r="BX301" s="11">
        <v>9</v>
      </c>
      <c r="BY301" s="5"/>
      <c r="BZ301" s="5"/>
      <c r="CA301" s="5"/>
      <c r="CB301" s="5"/>
      <c r="CC301" s="5"/>
      <c r="CD301" s="5"/>
      <c r="CE301" s="5"/>
      <c r="CF301" s="5"/>
      <c r="CG301" s="5"/>
      <c r="CH301" s="5"/>
    </row>
    <row r="302" spans="1:86" ht="12.75" x14ac:dyDescent="0.2">
      <c r="A302">
        <v>401</v>
      </c>
      <c r="B302" s="26">
        <v>50761.303472223299</v>
      </c>
      <c r="C302" s="26">
        <v>50052.287499998602</v>
      </c>
      <c r="D302" s="36">
        <v>284461</v>
      </c>
      <c r="E302" s="11">
        <v>1</v>
      </c>
      <c r="F302" s="11">
        <v>0</v>
      </c>
      <c r="G302" s="31">
        <v>0</v>
      </c>
      <c r="H302" s="11">
        <v>131</v>
      </c>
      <c r="I302" s="11">
        <v>103498</v>
      </c>
      <c r="J302" s="11" t="s">
        <v>155</v>
      </c>
      <c r="K302" s="11" t="s">
        <v>208</v>
      </c>
      <c r="L302" s="11">
        <v>0</v>
      </c>
      <c r="M302" s="11"/>
      <c r="N302" s="11" t="s">
        <v>274</v>
      </c>
      <c r="O302" s="11" t="s">
        <v>799</v>
      </c>
      <c r="P302" s="43">
        <v>75201</v>
      </c>
      <c r="Q302" s="11" t="s">
        <v>234</v>
      </c>
      <c r="R302" s="11" t="s">
        <v>377</v>
      </c>
      <c r="S302" s="11" t="s">
        <v>874</v>
      </c>
      <c r="T302" s="11">
        <v>0</v>
      </c>
      <c r="U302" s="11">
        <v>0</v>
      </c>
      <c r="V302" s="11"/>
      <c r="W302" s="11">
        <v>1</v>
      </c>
      <c r="X302" s="11">
        <v>10</v>
      </c>
      <c r="Y302" s="11">
        <v>10</v>
      </c>
      <c r="Z302" s="11">
        <v>10</v>
      </c>
      <c r="AA302" s="11">
        <v>10</v>
      </c>
      <c r="AB302" s="11">
        <v>10</v>
      </c>
      <c r="AC302" s="11">
        <v>10</v>
      </c>
      <c r="AD302" s="11">
        <v>10</v>
      </c>
      <c r="AE302" s="11">
        <v>10</v>
      </c>
      <c r="AF302" s="11">
        <v>10</v>
      </c>
      <c r="AG302" s="11">
        <v>10</v>
      </c>
      <c r="AH302" s="11">
        <v>10</v>
      </c>
      <c r="AI302" s="11">
        <v>10</v>
      </c>
      <c r="AJ302" s="11">
        <v>10</v>
      </c>
      <c r="AK302" s="11">
        <v>992</v>
      </c>
      <c r="AL302" s="11">
        <v>4375</v>
      </c>
      <c r="AM302" s="11">
        <v>1971</v>
      </c>
      <c r="AN302" s="11">
        <v>2056</v>
      </c>
      <c r="AO302" s="11">
        <v>1129</v>
      </c>
      <c r="AP302" s="11">
        <v>3441</v>
      </c>
      <c r="AQ302" s="11">
        <v>115723</v>
      </c>
      <c r="AR302" s="11">
        <v>3356</v>
      </c>
      <c r="AS302" s="11">
        <v>2698</v>
      </c>
      <c r="AT302" s="11">
        <v>1199</v>
      </c>
      <c r="AU302" s="11">
        <v>1466</v>
      </c>
      <c r="AV302" s="11">
        <v>1160</v>
      </c>
      <c r="AW302" s="11">
        <v>31891</v>
      </c>
      <c r="AX302" s="11">
        <v>9251</v>
      </c>
      <c r="AY302" s="11">
        <v>10</v>
      </c>
      <c r="AZ302" s="11">
        <v>13</v>
      </c>
      <c r="BA302" s="11">
        <v>14</v>
      </c>
      <c r="BB302" s="11">
        <v>14</v>
      </c>
      <c r="BC302" s="11">
        <v>12</v>
      </c>
      <c r="BD302" s="11">
        <v>14</v>
      </c>
      <c r="BE302" s="11">
        <v>15</v>
      </c>
      <c r="BF302" s="11">
        <v>11</v>
      </c>
      <c r="BG302" s="11">
        <v>12</v>
      </c>
      <c r="BH302" s="11">
        <v>14</v>
      </c>
      <c r="BI302" s="11">
        <v>13</v>
      </c>
      <c r="BJ302" s="11">
        <v>22</v>
      </c>
      <c r="BK302" s="11">
        <v>26</v>
      </c>
      <c r="BL302" s="11">
        <v>4</v>
      </c>
      <c r="BM302" s="11">
        <v>3</v>
      </c>
      <c r="BN302" s="11">
        <v>6</v>
      </c>
      <c r="BO302" s="11">
        <v>3</v>
      </c>
      <c r="BP302" s="11">
        <v>9</v>
      </c>
      <c r="BQ302" s="11">
        <v>83</v>
      </c>
      <c r="BR302" s="11">
        <v>3</v>
      </c>
      <c r="BS302" s="11">
        <v>11</v>
      </c>
      <c r="BT302" s="11">
        <v>3</v>
      </c>
      <c r="BU302" s="11">
        <v>5</v>
      </c>
      <c r="BV302" s="11">
        <v>4</v>
      </c>
      <c r="BW302" s="11">
        <v>9</v>
      </c>
      <c r="BX302" s="11">
        <v>19</v>
      </c>
      <c r="BY302" s="5"/>
      <c r="BZ302" s="5"/>
      <c r="CA302" s="5"/>
      <c r="CB302" s="5"/>
      <c r="CC302" s="5"/>
      <c r="CD302" s="5"/>
      <c r="CE302" s="5"/>
      <c r="CF302" s="5"/>
      <c r="CG302" s="5"/>
      <c r="CH302" s="5"/>
    </row>
    <row r="303" spans="1:86" ht="12.75" x14ac:dyDescent="0.2">
      <c r="A303">
        <v>402</v>
      </c>
      <c r="B303" s="26">
        <v>50781.371527778902</v>
      </c>
      <c r="C303" s="26">
        <v>50070.004861109701</v>
      </c>
      <c r="D303" s="36">
        <v>344203</v>
      </c>
      <c r="E303" s="11">
        <v>1</v>
      </c>
      <c r="F303" s="11">
        <v>0</v>
      </c>
      <c r="G303" s="31">
        <v>0</v>
      </c>
      <c r="H303" s="11">
        <v>131</v>
      </c>
      <c r="I303" s="11">
        <v>257041</v>
      </c>
      <c r="J303" s="11" t="s">
        <v>155</v>
      </c>
      <c r="K303" s="11" t="s">
        <v>208</v>
      </c>
      <c r="L303" s="11">
        <v>0</v>
      </c>
      <c r="M303" s="11">
        <v>5</v>
      </c>
      <c r="N303" s="11" t="s">
        <v>194</v>
      </c>
      <c r="O303" s="11" t="s">
        <v>783</v>
      </c>
      <c r="P303" s="43">
        <v>11201</v>
      </c>
      <c r="Q303" s="11" t="s">
        <v>229</v>
      </c>
      <c r="R303" s="11" t="s">
        <v>229</v>
      </c>
      <c r="S303" s="11" t="s">
        <v>874</v>
      </c>
      <c r="T303" s="11">
        <v>0</v>
      </c>
      <c r="U303" s="11">
        <v>0</v>
      </c>
      <c r="V303" s="11"/>
      <c r="W303" s="11">
        <v>1</v>
      </c>
      <c r="X303" s="11">
        <v>10</v>
      </c>
      <c r="Y303" s="11">
        <v>10</v>
      </c>
      <c r="Z303" s="11">
        <v>10</v>
      </c>
      <c r="AA303" s="11">
        <v>10</v>
      </c>
      <c r="AB303" s="11">
        <v>10</v>
      </c>
      <c r="AC303" s="11">
        <v>10</v>
      </c>
      <c r="AD303" s="11">
        <v>10</v>
      </c>
      <c r="AE303" s="11">
        <v>10</v>
      </c>
      <c r="AF303" s="11">
        <v>10</v>
      </c>
      <c r="AG303" s="11">
        <v>10</v>
      </c>
      <c r="AH303" s="11">
        <v>10</v>
      </c>
      <c r="AI303" s="11">
        <v>0</v>
      </c>
      <c r="AJ303" s="11">
        <v>10</v>
      </c>
      <c r="AK303" s="11">
        <v>3899</v>
      </c>
      <c r="AL303" s="11">
        <v>9424</v>
      </c>
      <c r="AM303" s="11">
        <v>19512</v>
      </c>
      <c r="AN303" s="11">
        <v>5291</v>
      </c>
      <c r="AO303" s="11">
        <v>1935</v>
      </c>
      <c r="AP303" s="11">
        <v>3575</v>
      </c>
      <c r="AQ303" s="11">
        <v>2030</v>
      </c>
      <c r="AR303" s="11">
        <v>3335</v>
      </c>
      <c r="AS303" s="11">
        <v>1257</v>
      </c>
      <c r="AT303" s="11">
        <v>7942</v>
      </c>
      <c r="AU303" s="11">
        <v>1390</v>
      </c>
      <c r="AV303" s="11">
        <v>5399</v>
      </c>
      <c r="AW303" s="11">
        <v>7882</v>
      </c>
      <c r="AX303" s="11">
        <v>9375</v>
      </c>
      <c r="AY303" s="11">
        <v>6</v>
      </c>
      <c r="AZ303" s="11">
        <v>11</v>
      </c>
      <c r="BA303" s="11">
        <v>12</v>
      </c>
      <c r="BB303" s="11">
        <v>11</v>
      </c>
      <c r="BC303" s="11">
        <v>9</v>
      </c>
      <c r="BD303" s="11">
        <v>10</v>
      </c>
      <c r="BE303" s="11">
        <v>14</v>
      </c>
      <c r="BF303" s="11">
        <v>15</v>
      </c>
      <c r="BG303" s="11">
        <v>13</v>
      </c>
      <c r="BH303" s="11">
        <v>11</v>
      </c>
      <c r="BI303" s="11">
        <v>12</v>
      </c>
      <c r="BJ303" s="11">
        <v>15</v>
      </c>
      <c r="BK303" s="11">
        <v>25</v>
      </c>
      <c r="BL303" s="11">
        <v>11</v>
      </c>
      <c r="BM303" s="11">
        <v>14</v>
      </c>
      <c r="BN303" s="11">
        <v>17</v>
      </c>
      <c r="BO303" s="11">
        <v>10</v>
      </c>
      <c r="BP303" s="11">
        <v>22</v>
      </c>
      <c r="BQ303" s="11">
        <v>12</v>
      </c>
      <c r="BR303" s="11">
        <v>27</v>
      </c>
      <c r="BS303" s="11">
        <v>14</v>
      </c>
      <c r="BT303" s="11">
        <v>31</v>
      </c>
      <c r="BU303" s="11">
        <v>19</v>
      </c>
      <c r="BV303" s="11">
        <v>14</v>
      </c>
      <c r="BW303" s="11">
        <v>28</v>
      </c>
      <c r="BX303" s="11">
        <v>13</v>
      </c>
      <c r="BY303" s="5"/>
      <c r="BZ303" s="5"/>
      <c r="CA303" s="5"/>
      <c r="CB303" s="5"/>
      <c r="CC303" s="5"/>
      <c r="CD303" s="5"/>
      <c r="CE303" s="5"/>
      <c r="CF303" s="5"/>
      <c r="CG303" s="5"/>
      <c r="CH303" s="5"/>
    </row>
    <row r="304" spans="1:86" ht="12.75" x14ac:dyDescent="0.2">
      <c r="A304">
        <v>403</v>
      </c>
      <c r="B304" s="26">
        <v>50801.439583334402</v>
      </c>
      <c r="C304" s="26">
        <v>50087.7222222208</v>
      </c>
      <c r="D304" s="36">
        <v>16505</v>
      </c>
      <c r="E304" s="11">
        <v>1</v>
      </c>
      <c r="F304" s="11">
        <v>0</v>
      </c>
      <c r="G304" s="31">
        <v>0</v>
      </c>
      <c r="H304" s="11">
        <v>131</v>
      </c>
      <c r="I304" s="11">
        <v>324</v>
      </c>
      <c r="J304" s="11" t="s">
        <v>155</v>
      </c>
      <c r="K304" s="11" t="s">
        <v>208</v>
      </c>
      <c r="L304" s="11">
        <v>0</v>
      </c>
      <c r="M304" s="11">
        <v>3</v>
      </c>
      <c r="N304" s="11" t="s">
        <v>580</v>
      </c>
      <c r="O304" s="11" t="s">
        <v>812</v>
      </c>
      <c r="P304" s="43">
        <v>6810</v>
      </c>
      <c r="Q304" s="11" t="s">
        <v>581</v>
      </c>
      <c r="R304" s="11" t="s">
        <v>581</v>
      </c>
      <c r="S304" s="11" t="s">
        <v>869</v>
      </c>
      <c r="T304" s="11">
        <v>0</v>
      </c>
      <c r="U304" s="11">
        <v>0</v>
      </c>
      <c r="V304" s="11"/>
      <c r="W304" s="11">
        <v>1</v>
      </c>
      <c r="X304" s="11">
        <v>10</v>
      </c>
      <c r="Y304" s="11">
        <v>10</v>
      </c>
      <c r="Z304" s="11">
        <v>10</v>
      </c>
      <c r="AA304" s="11">
        <v>10</v>
      </c>
      <c r="AB304" s="11">
        <v>10</v>
      </c>
      <c r="AC304" s="11">
        <v>10</v>
      </c>
      <c r="AD304" s="11">
        <v>10</v>
      </c>
      <c r="AE304" s="11">
        <v>10</v>
      </c>
      <c r="AF304" s="11">
        <v>10</v>
      </c>
      <c r="AG304" s="11">
        <v>10</v>
      </c>
      <c r="AH304" s="11">
        <v>10</v>
      </c>
      <c r="AI304" s="11">
        <v>10</v>
      </c>
      <c r="AJ304" s="11">
        <v>10</v>
      </c>
      <c r="AK304" s="11">
        <v>90</v>
      </c>
      <c r="AL304" s="11">
        <v>1337</v>
      </c>
      <c r="AM304" s="11">
        <v>865</v>
      </c>
      <c r="AN304" s="11">
        <v>758</v>
      </c>
      <c r="AO304" s="11">
        <v>598</v>
      </c>
      <c r="AP304" s="11">
        <v>3680</v>
      </c>
      <c r="AQ304" s="11">
        <v>1354</v>
      </c>
      <c r="AR304" s="11">
        <v>859</v>
      </c>
      <c r="AS304" s="11">
        <v>1154</v>
      </c>
      <c r="AT304" s="11">
        <v>401</v>
      </c>
      <c r="AU304" s="11">
        <v>682</v>
      </c>
      <c r="AV304" s="11">
        <v>1251</v>
      </c>
      <c r="AW304" s="11">
        <v>2169</v>
      </c>
      <c r="AX304" s="11">
        <v>920</v>
      </c>
      <c r="AY304" s="11">
        <v>10</v>
      </c>
      <c r="AZ304" s="11">
        <v>10</v>
      </c>
      <c r="BA304" s="11">
        <v>12</v>
      </c>
      <c r="BB304" s="11">
        <v>14</v>
      </c>
      <c r="BC304" s="11">
        <v>11</v>
      </c>
      <c r="BD304" s="11">
        <v>10</v>
      </c>
      <c r="BE304" s="11">
        <v>13</v>
      </c>
      <c r="BF304" s="11">
        <v>11</v>
      </c>
      <c r="BG304" s="11">
        <v>11</v>
      </c>
      <c r="BH304" s="11">
        <v>11</v>
      </c>
      <c r="BI304" s="11">
        <v>12</v>
      </c>
      <c r="BJ304" s="11">
        <v>21</v>
      </c>
      <c r="BK304" s="11">
        <v>29</v>
      </c>
      <c r="BL304" s="11">
        <v>4</v>
      </c>
      <c r="BM304" s="11">
        <v>2</v>
      </c>
      <c r="BN304" s="11">
        <v>4</v>
      </c>
      <c r="BO304" s="11">
        <v>4</v>
      </c>
      <c r="BP304" s="11">
        <v>32</v>
      </c>
      <c r="BQ304" s="11">
        <v>16</v>
      </c>
      <c r="BR304" s="11">
        <v>3</v>
      </c>
      <c r="BS304" s="11">
        <v>5</v>
      </c>
      <c r="BT304" s="11">
        <v>4</v>
      </c>
      <c r="BU304" s="11">
        <v>4</v>
      </c>
      <c r="BV304" s="11">
        <v>3</v>
      </c>
      <c r="BW304" s="11">
        <v>7</v>
      </c>
      <c r="BX304" s="11">
        <v>2</v>
      </c>
      <c r="BY304" s="5"/>
      <c r="BZ304" s="5"/>
      <c r="CA304" s="5"/>
      <c r="CB304" s="5"/>
      <c r="CC304" s="5"/>
      <c r="CD304" s="5"/>
      <c r="CE304" s="5"/>
      <c r="CF304" s="5"/>
      <c r="CG304" s="5"/>
      <c r="CH304" s="5"/>
    </row>
    <row r="305" spans="1:86" ht="12.75" x14ac:dyDescent="0.2">
      <c r="A305">
        <v>404</v>
      </c>
      <c r="B305" s="26">
        <v>50821.507638889998</v>
      </c>
      <c r="C305" s="26">
        <v>50105.439583331899</v>
      </c>
      <c r="D305" s="36">
        <v>310183</v>
      </c>
      <c r="E305" s="11">
        <v>1</v>
      </c>
      <c r="F305" s="11">
        <v>0</v>
      </c>
      <c r="G305" s="31">
        <v>0</v>
      </c>
      <c r="H305" s="11">
        <v>131</v>
      </c>
      <c r="I305" s="11">
        <v>186901</v>
      </c>
      <c r="J305" s="11" t="s">
        <v>155</v>
      </c>
      <c r="K305" s="11" t="s">
        <v>208</v>
      </c>
      <c r="L305" s="11">
        <v>3</v>
      </c>
      <c r="M305" s="11">
        <v>3</v>
      </c>
      <c r="N305" s="11" t="s">
        <v>677</v>
      </c>
      <c r="O305" s="11" t="s">
        <v>809</v>
      </c>
      <c r="P305" s="43">
        <v>43081</v>
      </c>
      <c r="Q305" s="11" t="s">
        <v>210</v>
      </c>
      <c r="R305" s="11" t="s">
        <v>229</v>
      </c>
      <c r="S305" s="11" t="s">
        <v>874</v>
      </c>
      <c r="T305" s="11">
        <v>0</v>
      </c>
      <c r="U305" s="11">
        <v>0</v>
      </c>
      <c r="V305" s="11"/>
      <c r="W305" s="11">
        <v>1</v>
      </c>
      <c r="X305" s="11">
        <v>10</v>
      </c>
      <c r="Y305" s="11">
        <v>10</v>
      </c>
      <c r="Z305" s="11">
        <v>10</v>
      </c>
      <c r="AA305" s="11">
        <v>10</v>
      </c>
      <c r="AB305" s="11">
        <v>10</v>
      </c>
      <c r="AC305" s="11">
        <v>10</v>
      </c>
      <c r="AD305" s="11">
        <v>10</v>
      </c>
      <c r="AE305" s="11">
        <v>10</v>
      </c>
      <c r="AF305" s="11">
        <v>10</v>
      </c>
      <c r="AG305" s="11">
        <v>10</v>
      </c>
      <c r="AH305" s="11">
        <v>10</v>
      </c>
      <c r="AI305" s="11">
        <v>10</v>
      </c>
      <c r="AJ305" s="11">
        <v>10</v>
      </c>
      <c r="AK305" s="11">
        <v>677</v>
      </c>
      <c r="AL305" s="11">
        <v>22365</v>
      </c>
      <c r="AM305" s="11">
        <v>34206</v>
      </c>
      <c r="AN305" s="11">
        <v>3361</v>
      </c>
      <c r="AO305" s="11">
        <v>6019</v>
      </c>
      <c r="AP305" s="11">
        <v>10525</v>
      </c>
      <c r="AQ305" s="11">
        <v>5409</v>
      </c>
      <c r="AR305" s="11">
        <v>20604</v>
      </c>
      <c r="AS305" s="11">
        <v>4987</v>
      </c>
      <c r="AT305" s="11">
        <v>353</v>
      </c>
      <c r="AU305" s="11">
        <v>2449</v>
      </c>
      <c r="AV305" s="11">
        <v>8749</v>
      </c>
      <c r="AW305" s="11">
        <v>2101</v>
      </c>
      <c r="AX305" s="11">
        <v>1211</v>
      </c>
      <c r="AY305" s="11">
        <v>8</v>
      </c>
      <c r="AZ305" s="11">
        <v>8</v>
      </c>
      <c r="BA305" s="11">
        <v>8</v>
      </c>
      <c r="BB305" s="11">
        <v>10</v>
      </c>
      <c r="BC305" s="11">
        <v>9</v>
      </c>
      <c r="BD305" s="11">
        <v>10</v>
      </c>
      <c r="BE305" s="11">
        <v>10</v>
      </c>
      <c r="BF305" s="11">
        <v>9</v>
      </c>
      <c r="BG305" s="11">
        <v>8</v>
      </c>
      <c r="BH305" s="11">
        <v>9</v>
      </c>
      <c r="BI305" s="11">
        <v>8</v>
      </c>
      <c r="BJ305" s="11">
        <v>11</v>
      </c>
      <c r="BK305" s="11">
        <v>24</v>
      </c>
      <c r="BL305" s="11">
        <v>89</v>
      </c>
      <c r="BM305" s="11">
        <v>63</v>
      </c>
      <c r="BN305" s="11">
        <v>8</v>
      </c>
      <c r="BO305" s="11">
        <v>4</v>
      </c>
      <c r="BP305" s="11">
        <v>13</v>
      </c>
      <c r="BQ305" s="11">
        <v>6</v>
      </c>
      <c r="BR305" s="11">
        <v>19</v>
      </c>
      <c r="BS305" s="11">
        <v>50</v>
      </c>
      <c r="BT305" s="11">
        <v>2</v>
      </c>
      <c r="BU305" s="11">
        <v>18</v>
      </c>
      <c r="BV305" s="11">
        <v>9</v>
      </c>
      <c r="BW305" s="11">
        <v>11</v>
      </c>
      <c r="BX305" s="11">
        <v>5</v>
      </c>
      <c r="BY305" s="5"/>
      <c r="BZ305" s="5"/>
      <c r="CA305" s="5"/>
      <c r="CB305" s="5"/>
      <c r="CC305" s="5"/>
      <c r="CD305" s="5"/>
      <c r="CE305" s="5"/>
      <c r="CF305" s="5"/>
      <c r="CG305" s="5"/>
      <c r="CH305" s="5"/>
    </row>
    <row r="306" spans="1:86" ht="12.75" x14ac:dyDescent="0.2">
      <c r="A306">
        <v>405</v>
      </c>
      <c r="B306" s="26">
        <v>50841.575694445499</v>
      </c>
      <c r="C306" s="26">
        <v>50123.156944442999</v>
      </c>
      <c r="D306" s="36">
        <v>102739</v>
      </c>
      <c r="E306" s="11">
        <v>1</v>
      </c>
      <c r="F306" s="11">
        <v>0</v>
      </c>
      <c r="G306" s="31">
        <v>0</v>
      </c>
      <c r="H306" s="11">
        <v>131</v>
      </c>
      <c r="I306" s="11">
        <v>35157</v>
      </c>
      <c r="J306" s="11" t="s">
        <v>155</v>
      </c>
      <c r="K306" s="11" t="s">
        <v>208</v>
      </c>
      <c r="L306" s="11">
        <v>0</v>
      </c>
      <c r="M306" s="11">
        <v>3</v>
      </c>
      <c r="N306" s="11" t="s">
        <v>304</v>
      </c>
      <c r="O306" s="11" t="s">
        <v>800</v>
      </c>
      <c r="P306" s="43">
        <v>80134</v>
      </c>
      <c r="Q306" s="11" t="s">
        <v>229</v>
      </c>
      <c r="R306" s="11" t="s">
        <v>229</v>
      </c>
      <c r="S306" s="11" t="s">
        <v>874</v>
      </c>
      <c r="T306" s="11">
        <v>0</v>
      </c>
      <c r="U306" s="11">
        <v>0</v>
      </c>
      <c r="V306" s="11"/>
      <c r="W306" s="11">
        <v>1</v>
      </c>
      <c r="X306" s="11">
        <v>10</v>
      </c>
      <c r="Y306" s="11">
        <v>10</v>
      </c>
      <c r="Z306" s="11">
        <v>10</v>
      </c>
      <c r="AA306" s="11">
        <v>10</v>
      </c>
      <c r="AB306" s="11">
        <v>10</v>
      </c>
      <c r="AC306" s="11">
        <v>10</v>
      </c>
      <c r="AD306" s="11">
        <v>10</v>
      </c>
      <c r="AE306" s="11">
        <v>10</v>
      </c>
      <c r="AF306" s="11">
        <v>10</v>
      </c>
      <c r="AG306" s="11">
        <v>10</v>
      </c>
      <c r="AH306" s="11">
        <v>10</v>
      </c>
      <c r="AI306" s="11">
        <v>0</v>
      </c>
      <c r="AJ306" s="11">
        <v>10</v>
      </c>
      <c r="AK306" s="11">
        <v>427</v>
      </c>
      <c r="AL306" s="11">
        <v>788</v>
      </c>
      <c r="AM306" s="11">
        <v>627</v>
      </c>
      <c r="AN306" s="11">
        <v>2813</v>
      </c>
      <c r="AO306" s="11">
        <v>1348</v>
      </c>
      <c r="AP306" s="11">
        <v>5166</v>
      </c>
      <c r="AQ306" s="11">
        <v>9675</v>
      </c>
      <c r="AR306" s="11">
        <v>1470</v>
      </c>
      <c r="AS306" s="11">
        <v>1937</v>
      </c>
      <c r="AT306" s="11">
        <v>1019</v>
      </c>
      <c r="AU306" s="11">
        <v>2508</v>
      </c>
      <c r="AV306" s="11">
        <v>13752</v>
      </c>
      <c r="AW306" s="11">
        <v>22869</v>
      </c>
      <c r="AX306" s="11">
        <v>3055</v>
      </c>
      <c r="AY306" s="11">
        <v>11</v>
      </c>
      <c r="AZ306" s="11">
        <v>11</v>
      </c>
      <c r="BA306" s="11">
        <v>9</v>
      </c>
      <c r="BB306" s="11">
        <v>15</v>
      </c>
      <c r="BC306" s="11">
        <v>10</v>
      </c>
      <c r="BD306" s="11">
        <v>18</v>
      </c>
      <c r="BE306" s="11">
        <v>12</v>
      </c>
      <c r="BF306" s="11">
        <v>12</v>
      </c>
      <c r="BG306" s="11">
        <v>11</v>
      </c>
      <c r="BH306" s="11">
        <v>18</v>
      </c>
      <c r="BI306" s="11">
        <v>36</v>
      </c>
      <c r="BJ306" s="11">
        <v>24</v>
      </c>
      <c r="BK306" s="11">
        <v>29</v>
      </c>
      <c r="BL306" s="11">
        <v>17</v>
      </c>
      <c r="BM306" s="11">
        <v>17</v>
      </c>
      <c r="BN306" s="11">
        <v>15</v>
      </c>
      <c r="BO306" s="11">
        <v>17</v>
      </c>
      <c r="BP306" s="11">
        <v>32</v>
      </c>
      <c r="BQ306" s="11">
        <v>47</v>
      </c>
      <c r="BR306" s="11">
        <v>15</v>
      </c>
      <c r="BS306" s="11">
        <v>14</v>
      </c>
      <c r="BT306" s="11">
        <v>17</v>
      </c>
      <c r="BU306" s="11">
        <v>22</v>
      </c>
      <c r="BV306" s="11">
        <v>57</v>
      </c>
      <c r="BW306" s="11">
        <v>34</v>
      </c>
      <c r="BX306" s="11">
        <v>20</v>
      </c>
      <c r="BY306" s="5"/>
      <c r="BZ306" s="5"/>
      <c r="CA306" s="5"/>
      <c r="CB306" s="5"/>
      <c r="CC306" s="5"/>
      <c r="CD306" s="5"/>
      <c r="CE306" s="5"/>
      <c r="CF306" s="5"/>
      <c r="CG306" s="5"/>
      <c r="CH306" s="5"/>
    </row>
    <row r="307" spans="1:86" ht="12.75" x14ac:dyDescent="0.2">
      <c r="A307">
        <v>406</v>
      </c>
      <c r="B307" s="26">
        <v>50861.643750001102</v>
      </c>
      <c r="C307" s="26">
        <v>50140.874305554098</v>
      </c>
      <c r="D307" s="36">
        <v>210979</v>
      </c>
      <c r="E307" s="11">
        <v>1</v>
      </c>
      <c r="F307" s="11">
        <v>0</v>
      </c>
      <c r="G307" s="31">
        <v>0</v>
      </c>
      <c r="H307" s="11">
        <v>131</v>
      </c>
      <c r="I307" s="11">
        <v>69942</v>
      </c>
      <c r="J307" s="11" t="s">
        <v>155</v>
      </c>
      <c r="K307" s="11" t="s">
        <v>208</v>
      </c>
      <c r="L307" s="11">
        <v>3</v>
      </c>
      <c r="M307" s="11">
        <v>5</v>
      </c>
      <c r="N307" s="11" t="s">
        <v>470</v>
      </c>
      <c r="O307" s="11" t="s">
        <v>799</v>
      </c>
      <c r="P307" s="43">
        <v>75039</v>
      </c>
      <c r="Q307" s="11" t="s">
        <v>471</v>
      </c>
      <c r="R307" s="11" t="s">
        <v>292</v>
      </c>
      <c r="S307" s="11" t="s">
        <v>869</v>
      </c>
      <c r="T307" s="11">
        <v>0</v>
      </c>
      <c r="U307" s="11">
        <v>0</v>
      </c>
      <c r="V307" s="11"/>
      <c r="W307" s="11">
        <v>1</v>
      </c>
      <c r="X307" s="11">
        <v>10</v>
      </c>
      <c r="Y307" s="11">
        <v>10</v>
      </c>
      <c r="Z307" s="11">
        <v>10</v>
      </c>
      <c r="AA307" s="11">
        <v>10</v>
      </c>
      <c r="AB307" s="11">
        <v>10</v>
      </c>
      <c r="AC307" s="11">
        <v>10</v>
      </c>
      <c r="AD307" s="11">
        <v>10</v>
      </c>
      <c r="AE307" s="11">
        <v>10</v>
      </c>
      <c r="AF307" s="11">
        <v>10</v>
      </c>
      <c r="AG307" s="11">
        <v>10</v>
      </c>
      <c r="AH307" s="11">
        <v>10</v>
      </c>
      <c r="AI307" s="11">
        <v>10</v>
      </c>
      <c r="AJ307" s="11">
        <v>10</v>
      </c>
      <c r="AK307" s="11">
        <v>193</v>
      </c>
      <c r="AL307" s="11">
        <v>4903</v>
      </c>
      <c r="AM307" s="11">
        <v>1204</v>
      </c>
      <c r="AN307" s="11">
        <v>7972</v>
      </c>
      <c r="AO307" s="11">
        <v>1065</v>
      </c>
      <c r="AP307" s="11">
        <v>8816</v>
      </c>
      <c r="AQ307" s="11">
        <v>4791</v>
      </c>
      <c r="AR307" s="11">
        <v>20145</v>
      </c>
      <c r="AS307" s="11">
        <v>7772</v>
      </c>
      <c r="AT307" s="11">
        <v>5970</v>
      </c>
      <c r="AU307" s="11">
        <v>16080</v>
      </c>
      <c r="AV307" s="11">
        <v>6063</v>
      </c>
      <c r="AW307" s="11">
        <v>34847</v>
      </c>
      <c r="AX307" s="11">
        <v>21044</v>
      </c>
      <c r="AY307" s="11">
        <v>14</v>
      </c>
      <c r="AZ307" s="11">
        <v>10</v>
      </c>
      <c r="BA307" s="11">
        <v>12</v>
      </c>
      <c r="BB307" s="11">
        <v>14</v>
      </c>
      <c r="BC307" s="11">
        <v>8</v>
      </c>
      <c r="BD307" s="11">
        <v>6</v>
      </c>
      <c r="BE307" s="11">
        <v>15</v>
      </c>
      <c r="BF307" s="11">
        <v>8</v>
      </c>
      <c r="BG307" s="11">
        <v>6</v>
      </c>
      <c r="BH307" s="11">
        <v>11</v>
      </c>
      <c r="BI307" s="11">
        <v>15</v>
      </c>
      <c r="BJ307" s="11">
        <v>19</v>
      </c>
      <c r="BK307" s="11">
        <v>24</v>
      </c>
      <c r="BL307" s="11">
        <v>35</v>
      </c>
      <c r="BM307" s="11">
        <v>12</v>
      </c>
      <c r="BN307" s="11">
        <v>52</v>
      </c>
      <c r="BO307" s="11">
        <v>9</v>
      </c>
      <c r="BP307" s="11">
        <v>56</v>
      </c>
      <c r="BQ307" s="11">
        <v>27</v>
      </c>
      <c r="BR307" s="11">
        <v>23</v>
      </c>
      <c r="BS307" s="11">
        <v>27</v>
      </c>
      <c r="BT307" s="11">
        <v>20</v>
      </c>
      <c r="BU307" s="11">
        <v>27</v>
      </c>
      <c r="BV307" s="11">
        <v>27</v>
      </c>
      <c r="BW307" s="11">
        <v>40</v>
      </c>
      <c r="BX307" s="11">
        <v>30</v>
      </c>
      <c r="BY307" s="5"/>
      <c r="BZ307" s="5"/>
      <c r="CA307" s="5"/>
      <c r="CB307" s="5"/>
      <c r="CC307" s="5"/>
      <c r="CD307" s="5"/>
      <c r="CE307" s="5"/>
      <c r="CF307" s="5"/>
      <c r="CG307" s="5"/>
      <c r="CH307" s="5"/>
    </row>
    <row r="308" spans="1:86" ht="12.75" x14ac:dyDescent="0.2">
      <c r="A308">
        <v>407</v>
      </c>
      <c r="B308" s="26">
        <v>50881.711805556697</v>
      </c>
      <c r="C308" s="26">
        <v>50158.591666665197</v>
      </c>
      <c r="D308" s="36">
        <v>78224</v>
      </c>
      <c r="E308" s="11">
        <v>1</v>
      </c>
      <c r="F308" s="11">
        <v>0</v>
      </c>
      <c r="G308" s="31">
        <v>0</v>
      </c>
      <c r="H308" s="11">
        <v>131</v>
      </c>
      <c r="I308" s="11">
        <v>59185</v>
      </c>
      <c r="J308" s="11" t="s">
        <v>155</v>
      </c>
      <c r="K308" s="11" t="s">
        <v>208</v>
      </c>
      <c r="L308" s="11">
        <v>0</v>
      </c>
      <c r="M308" s="11"/>
      <c r="N308" s="11" t="s">
        <v>687</v>
      </c>
      <c r="O308" s="11" t="s">
        <v>809</v>
      </c>
      <c r="P308" s="43">
        <v>43209</v>
      </c>
      <c r="Q308" s="11" t="s">
        <v>157</v>
      </c>
      <c r="R308" s="11" t="s">
        <v>157</v>
      </c>
      <c r="S308" s="11" t="s">
        <v>157</v>
      </c>
      <c r="T308" s="11">
        <v>0</v>
      </c>
      <c r="U308" s="11">
        <v>0</v>
      </c>
      <c r="V308" s="11"/>
      <c r="W308" s="11">
        <v>1</v>
      </c>
      <c r="X308" s="11">
        <v>10</v>
      </c>
      <c r="Y308" s="11">
        <v>10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390</v>
      </c>
      <c r="AL308" s="11">
        <v>3393</v>
      </c>
      <c r="AM308" s="11">
        <v>6329</v>
      </c>
      <c r="AN308" s="11">
        <v>8912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16</v>
      </c>
      <c r="AZ308" s="11">
        <v>17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10</v>
      </c>
      <c r="BM308" s="11">
        <v>3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0</v>
      </c>
      <c r="BY308" s="5"/>
      <c r="BZ308" s="5"/>
      <c r="CA308" s="5"/>
      <c r="CB308" s="5"/>
      <c r="CC308" s="5"/>
      <c r="CD308" s="5"/>
      <c r="CE308" s="5"/>
      <c r="CF308" s="5"/>
      <c r="CG308" s="5"/>
      <c r="CH308" s="5"/>
    </row>
    <row r="309" spans="1:86" ht="12.75" x14ac:dyDescent="0.2">
      <c r="A309">
        <v>408</v>
      </c>
      <c r="B309" s="26">
        <v>50901.779861112198</v>
      </c>
      <c r="C309" s="26">
        <v>50176.309027776399</v>
      </c>
      <c r="D309" s="36">
        <v>213557</v>
      </c>
      <c r="E309" s="11">
        <v>1</v>
      </c>
      <c r="F309" s="11">
        <v>0</v>
      </c>
      <c r="G309" s="31">
        <v>0</v>
      </c>
      <c r="H309" s="11">
        <v>131</v>
      </c>
      <c r="I309" s="11">
        <v>52546</v>
      </c>
      <c r="J309" s="11" t="s">
        <v>155</v>
      </c>
      <c r="K309" s="11" t="s">
        <v>208</v>
      </c>
      <c r="L309" s="11">
        <v>0</v>
      </c>
      <c r="M309" s="11">
        <v>4</v>
      </c>
      <c r="N309" s="11" t="s">
        <v>277</v>
      </c>
      <c r="O309" s="11" t="s">
        <v>809</v>
      </c>
      <c r="P309" s="43">
        <v>43215</v>
      </c>
      <c r="Q309" s="11" t="s">
        <v>492</v>
      </c>
      <c r="R309" s="11" t="s">
        <v>377</v>
      </c>
      <c r="S309" s="11" t="s">
        <v>874</v>
      </c>
      <c r="T309" s="11">
        <v>0</v>
      </c>
      <c r="U309" s="11">
        <v>0</v>
      </c>
      <c r="V309" s="11"/>
      <c r="W309" s="11">
        <v>1</v>
      </c>
      <c r="X309" s="11">
        <v>10</v>
      </c>
      <c r="Y309" s="11">
        <v>10</v>
      </c>
      <c r="Z309" s="11">
        <v>10</v>
      </c>
      <c r="AA309" s="11">
        <v>10</v>
      </c>
      <c r="AB309" s="11">
        <v>10</v>
      </c>
      <c r="AC309" s="11">
        <v>10</v>
      </c>
      <c r="AD309" s="11">
        <v>10</v>
      </c>
      <c r="AE309" s="11">
        <v>10</v>
      </c>
      <c r="AF309" s="11">
        <v>10</v>
      </c>
      <c r="AG309" s="11">
        <v>10</v>
      </c>
      <c r="AH309" s="11">
        <v>10</v>
      </c>
      <c r="AI309" s="11">
        <v>10</v>
      </c>
      <c r="AJ309" s="11">
        <v>10</v>
      </c>
      <c r="AK309" s="11">
        <v>658</v>
      </c>
      <c r="AL309" s="11">
        <v>931</v>
      </c>
      <c r="AM309" s="11">
        <v>820</v>
      </c>
      <c r="AN309" s="11">
        <v>685</v>
      </c>
      <c r="AO309" s="11">
        <v>24252</v>
      </c>
      <c r="AP309" s="11">
        <v>1834</v>
      </c>
      <c r="AQ309" s="11">
        <v>5691</v>
      </c>
      <c r="AR309" s="11">
        <v>76391</v>
      </c>
      <c r="AS309" s="11">
        <v>2113</v>
      </c>
      <c r="AT309" s="11">
        <v>518</v>
      </c>
      <c r="AU309" s="11">
        <v>4093</v>
      </c>
      <c r="AV309" s="11">
        <v>889</v>
      </c>
      <c r="AW309" s="11">
        <v>36716</v>
      </c>
      <c r="AX309" s="11">
        <v>5291</v>
      </c>
      <c r="AY309" s="11">
        <v>8</v>
      </c>
      <c r="AZ309" s="11">
        <v>8</v>
      </c>
      <c r="BA309" s="11">
        <v>8</v>
      </c>
      <c r="BB309" s="11">
        <v>10</v>
      </c>
      <c r="BC309" s="11">
        <v>7</v>
      </c>
      <c r="BD309" s="11">
        <v>9</v>
      </c>
      <c r="BE309" s="11">
        <v>12</v>
      </c>
      <c r="BF309" s="11">
        <v>9</v>
      </c>
      <c r="BG309" s="11">
        <v>8</v>
      </c>
      <c r="BH309" s="11">
        <v>9</v>
      </c>
      <c r="BI309" s="11">
        <v>10</v>
      </c>
      <c r="BJ309" s="11">
        <v>15</v>
      </c>
      <c r="BK309" s="11">
        <v>20</v>
      </c>
      <c r="BL309" s="11">
        <v>12</v>
      </c>
      <c r="BM309" s="11">
        <v>10</v>
      </c>
      <c r="BN309" s="11">
        <v>15</v>
      </c>
      <c r="BO309" s="11">
        <v>76</v>
      </c>
      <c r="BP309" s="11">
        <v>7</v>
      </c>
      <c r="BQ309" s="11">
        <v>32</v>
      </c>
      <c r="BR309" s="11">
        <v>38</v>
      </c>
      <c r="BS309" s="11">
        <v>9</v>
      </c>
      <c r="BT309" s="11">
        <v>5</v>
      </c>
      <c r="BU309" s="11">
        <v>40</v>
      </c>
      <c r="BV309" s="11">
        <v>9</v>
      </c>
      <c r="BW309" s="11">
        <v>44</v>
      </c>
      <c r="BX309" s="11">
        <v>6</v>
      </c>
      <c r="BY309" s="5"/>
      <c r="BZ309" s="5"/>
      <c r="CA309" s="5"/>
      <c r="CB309" s="5"/>
      <c r="CC309" s="5"/>
      <c r="CD309" s="5"/>
      <c r="CE309" s="5"/>
      <c r="CF309" s="5"/>
      <c r="CG309" s="5"/>
      <c r="CH309" s="5"/>
    </row>
    <row r="310" spans="1:86" ht="12.75" x14ac:dyDescent="0.2">
      <c r="A310">
        <v>409</v>
      </c>
      <c r="B310" s="26">
        <v>50921.847916667801</v>
      </c>
      <c r="C310" s="26">
        <v>50194.026388887498</v>
      </c>
      <c r="D310" s="36">
        <v>110615</v>
      </c>
      <c r="E310" s="11">
        <v>1</v>
      </c>
      <c r="F310" s="11">
        <v>0</v>
      </c>
      <c r="G310" s="31">
        <v>0</v>
      </c>
      <c r="H310" s="11">
        <v>131</v>
      </c>
      <c r="I310" s="11">
        <v>70703</v>
      </c>
      <c r="J310" s="11" t="s">
        <v>155</v>
      </c>
      <c r="K310" s="11" t="s">
        <v>208</v>
      </c>
      <c r="L310" s="11">
        <v>4</v>
      </c>
      <c r="M310" s="11">
        <v>4</v>
      </c>
      <c r="N310" s="11" t="s">
        <v>274</v>
      </c>
      <c r="O310" s="11" t="s">
        <v>799</v>
      </c>
      <c r="P310" s="43">
        <v>75201</v>
      </c>
      <c r="Q310" s="11" t="s">
        <v>275</v>
      </c>
      <c r="R310" s="11" t="s">
        <v>426</v>
      </c>
      <c r="S310" s="11" t="s">
        <v>874</v>
      </c>
      <c r="T310" s="11">
        <v>0</v>
      </c>
      <c r="U310" s="11">
        <v>0</v>
      </c>
      <c r="V310" s="11"/>
      <c r="W310" s="11">
        <v>1</v>
      </c>
      <c r="X310" s="11">
        <v>10</v>
      </c>
      <c r="Y310" s="11">
        <v>10</v>
      </c>
      <c r="Z310" s="11">
        <v>10</v>
      </c>
      <c r="AA310" s="11">
        <v>10</v>
      </c>
      <c r="AB310" s="11">
        <v>10</v>
      </c>
      <c r="AC310" s="11">
        <v>10</v>
      </c>
      <c r="AD310" s="11">
        <v>10</v>
      </c>
      <c r="AE310" s="11">
        <v>10</v>
      </c>
      <c r="AF310" s="11">
        <v>10</v>
      </c>
      <c r="AG310" s="11">
        <v>10</v>
      </c>
      <c r="AH310" s="11">
        <v>10</v>
      </c>
      <c r="AI310" s="11">
        <v>10</v>
      </c>
      <c r="AJ310" s="11">
        <v>10</v>
      </c>
      <c r="AK310" s="11">
        <v>205</v>
      </c>
      <c r="AL310" s="11">
        <v>471</v>
      </c>
      <c r="AM310" s="11">
        <v>493</v>
      </c>
      <c r="AN310" s="11">
        <v>524</v>
      </c>
      <c r="AO310" s="11">
        <v>312</v>
      </c>
      <c r="AP310" s="11">
        <v>1555</v>
      </c>
      <c r="AQ310" s="11">
        <v>1163</v>
      </c>
      <c r="AR310" s="11">
        <v>11843</v>
      </c>
      <c r="AS310" s="11">
        <v>908</v>
      </c>
      <c r="AT310" s="11">
        <v>888</v>
      </c>
      <c r="AU310" s="11">
        <v>6951</v>
      </c>
      <c r="AV310" s="11">
        <v>9262</v>
      </c>
      <c r="AW310" s="11">
        <v>2125</v>
      </c>
      <c r="AX310" s="11">
        <v>1881</v>
      </c>
      <c r="AY310" s="11">
        <v>11</v>
      </c>
      <c r="AZ310" s="11">
        <v>11</v>
      </c>
      <c r="BA310" s="11">
        <v>11</v>
      </c>
      <c r="BB310" s="11">
        <v>14</v>
      </c>
      <c r="BC310" s="11">
        <v>9</v>
      </c>
      <c r="BD310" s="11">
        <v>10</v>
      </c>
      <c r="BE310" s="11">
        <v>19</v>
      </c>
      <c r="BF310" s="11">
        <v>13</v>
      </c>
      <c r="BG310" s="11">
        <v>11</v>
      </c>
      <c r="BH310" s="11">
        <v>15</v>
      </c>
      <c r="BI310" s="11">
        <v>13</v>
      </c>
      <c r="BJ310" s="11">
        <v>20</v>
      </c>
      <c r="BK310" s="11">
        <v>25</v>
      </c>
      <c r="BL310" s="11">
        <v>6</v>
      </c>
      <c r="BM310" s="11">
        <v>5</v>
      </c>
      <c r="BN310" s="11">
        <v>7</v>
      </c>
      <c r="BO310" s="11">
        <v>4</v>
      </c>
      <c r="BP310" s="11">
        <v>16</v>
      </c>
      <c r="BQ310" s="11">
        <v>15</v>
      </c>
      <c r="BR310" s="11">
        <v>18</v>
      </c>
      <c r="BS310" s="11">
        <v>16</v>
      </c>
      <c r="BT310" s="11">
        <v>9</v>
      </c>
      <c r="BU310" s="11">
        <v>51</v>
      </c>
      <c r="BV310" s="11">
        <v>24</v>
      </c>
      <c r="BW310" s="11">
        <v>11</v>
      </c>
      <c r="BX310" s="11">
        <v>15</v>
      </c>
      <c r="BY310" s="5"/>
      <c r="BZ310" s="5"/>
      <c r="CA310" s="5"/>
      <c r="CB310" s="5"/>
      <c r="CC310" s="5"/>
      <c r="CD310" s="5"/>
      <c r="CE310" s="5"/>
      <c r="CF310" s="5"/>
      <c r="CG310" s="5"/>
      <c r="CH310" s="5"/>
    </row>
    <row r="311" spans="1:86" ht="12.75" x14ac:dyDescent="0.2">
      <c r="A311">
        <v>410</v>
      </c>
      <c r="B311" s="26">
        <v>50941.915972223302</v>
      </c>
      <c r="C311" s="26">
        <v>50211.743749998597</v>
      </c>
      <c r="D311" s="36">
        <v>319213</v>
      </c>
      <c r="E311" s="11">
        <v>1</v>
      </c>
      <c r="F311" s="11">
        <v>0</v>
      </c>
      <c r="G311" s="31">
        <v>0</v>
      </c>
      <c r="H311" s="11">
        <v>131</v>
      </c>
      <c r="I311" s="11">
        <v>233391</v>
      </c>
      <c r="J311" s="11" t="s">
        <v>155</v>
      </c>
      <c r="K311" s="11" t="s">
        <v>208</v>
      </c>
      <c r="L311" s="11">
        <v>0</v>
      </c>
      <c r="M311" s="11">
        <v>2</v>
      </c>
      <c r="N311" s="11" t="s">
        <v>277</v>
      </c>
      <c r="O311" s="11" t="s">
        <v>809</v>
      </c>
      <c r="P311" s="43">
        <v>43215</v>
      </c>
      <c r="Q311" s="11" t="s">
        <v>622</v>
      </c>
      <c r="R311" s="11" t="s">
        <v>622</v>
      </c>
      <c r="S311" s="11" t="s">
        <v>874</v>
      </c>
      <c r="T311" s="11">
        <v>0</v>
      </c>
      <c r="U311" s="11">
        <v>0</v>
      </c>
      <c r="V311" s="11"/>
      <c r="W311" s="11">
        <v>1</v>
      </c>
      <c r="X311" s="11">
        <v>10</v>
      </c>
      <c r="Y311" s="11">
        <v>10</v>
      </c>
      <c r="Z311" s="11">
        <v>10</v>
      </c>
      <c r="AA311" s="11">
        <v>10</v>
      </c>
      <c r="AB311" s="11">
        <v>0</v>
      </c>
      <c r="AC311" s="11">
        <v>10</v>
      </c>
      <c r="AD311" s="11">
        <v>10</v>
      </c>
      <c r="AE311" s="11">
        <v>10</v>
      </c>
      <c r="AF311" s="11">
        <v>10</v>
      </c>
      <c r="AG311" s="11">
        <v>0</v>
      </c>
      <c r="AH311" s="11">
        <v>10</v>
      </c>
      <c r="AI311" s="11">
        <v>0</v>
      </c>
      <c r="AJ311" s="11">
        <v>0</v>
      </c>
      <c r="AK311" s="11">
        <v>543</v>
      </c>
      <c r="AL311" s="11">
        <v>4918</v>
      </c>
      <c r="AM311" s="11">
        <v>810</v>
      </c>
      <c r="AN311" s="11">
        <v>5301</v>
      </c>
      <c r="AO311" s="11">
        <v>57202</v>
      </c>
      <c r="AP311" s="11">
        <v>3915</v>
      </c>
      <c r="AQ311" s="11">
        <v>192</v>
      </c>
      <c r="AR311" s="11">
        <v>864</v>
      </c>
      <c r="AS311" s="11">
        <v>837</v>
      </c>
      <c r="AT311" s="11">
        <v>4961</v>
      </c>
      <c r="AU311" s="11">
        <v>1105</v>
      </c>
      <c r="AV311" s="11">
        <v>1236</v>
      </c>
      <c r="AW311" s="11">
        <v>1836</v>
      </c>
      <c r="AX311" s="11">
        <v>1980</v>
      </c>
      <c r="AY311" s="11">
        <v>10</v>
      </c>
      <c r="AZ311" s="11">
        <v>10</v>
      </c>
      <c r="BA311" s="11">
        <v>10</v>
      </c>
      <c r="BB311" s="11">
        <v>16</v>
      </c>
      <c r="BC311" s="11">
        <v>10</v>
      </c>
      <c r="BD311" s="11">
        <v>11</v>
      </c>
      <c r="BE311" s="11">
        <v>10</v>
      </c>
      <c r="BF311" s="11">
        <v>11</v>
      </c>
      <c r="BG311" s="11">
        <v>10</v>
      </c>
      <c r="BH311" s="11">
        <v>11</v>
      </c>
      <c r="BI311" s="11">
        <v>10</v>
      </c>
      <c r="BJ311" s="11">
        <v>14</v>
      </c>
      <c r="BK311" s="11">
        <v>27</v>
      </c>
      <c r="BL311" s="11">
        <v>5</v>
      </c>
      <c r="BM311" s="11">
        <v>3</v>
      </c>
      <c r="BN311" s="11">
        <v>19</v>
      </c>
      <c r="BO311" s="11">
        <v>12</v>
      </c>
      <c r="BP311" s="11">
        <v>12</v>
      </c>
      <c r="BQ311" s="11">
        <v>2</v>
      </c>
      <c r="BR311" s="11">
        <v>12</v>
      </c>
      <c r="BS311" s="11">
        <v>7</v>
      </c>
      <c r="BT311" s="11">
        <v>8</v>
      </c>
      <c r="BU311" s="11">
        <v>3</v>
      </c>
      <c r="BV311" s="11">
        <v>8</v>
      </c>
      <c r="BW311" s="11">
        <v>2</v>
      </c>
      <c r="BX311" s="11">
        <v>9</v>
      </c>
      <c r="BY311" s="5"/>
      <c r="BZ311" s="5"/>
      <c r="CA311" s="5"/>
      <c r="CB311" s="5"/>
      <c r="CC311" s="5"/>
      <c r="CD311" s="5"/>
      <c r="CE311" s="5"/>
      <c r="CF311" s="5"/>
      <c r="CG311" s="5"/>
      <c r="CH311" s="5"/>
    </row>
    <row r="312" spans="1:86" ht="12.75" x14ac:dyDescent="0.2">
      <c r="A312">
        <v>411</v>
      </c>
      <c r="B312" s="26">
        <v>50961.984027778897</v>
      </c>
      <c r="C312" s="26">
        <v>50229.461111109697</v>
      </c>
      <c r="D312" s="36">
        <v>108439</v>
      </c>
      <c r="E312" s="11">
        <v>1</v>
      </c>
      <c r="F312" s="11">
        <v>0</v>
      </c>
      <c r="G312" s="31">
        <v>0</v>
      </c>
      <c r="H312" s="11">
        <v>131</v>
      </c>
      <c r="I312" s="11">
        <v>53117</v>
      </c>
      <c r="J312" s="11" t="s">
        <v>155</v>
      </c>
      <c r="K312" s="11" t="s">
        <v>208</v>
      </c>
      <c r="L312" s="11">
        <v>0</v>
      </c>
      <c r="M312" s="11">
        <v>5</v>
      </c>
      <c r="N312" s="11" t="s">
        <v>274</v>
      </c>
      <c r="O312" s="11" t="s">
        <v>799</v>
      </c>
      <c r="P312" s="43">
        <v>75201</v>
      </c>
      <c r="Q312" s="11" t="s">
        <v>229</v>
      </c>
      <c r="R312" s="11" t="s">
        <v>229</v>
      </c>
      <c r="S312" s="11" t="s">
        <v>874</v>
      </c>
      <c r="T312" s="11">
        <v>0</v>
      </c>
      <c r="U312" s="11">
        <v>0</v>
      </c>
      <c r="V312" s="11"/>
      <c r="W312" s="11">
        <v>1</v>
      </c>
      <c r="X312" s="11">
        <v>10</v>
      </c>
      <c r="Y312" s="11">
        <v>10</v>
      </c>
      <c r="Z312" s="11">
        <v>10</v>
      </c>
      <c r="AA312" s="11">
        <v>10</v>
      </c>
      <c r="AB312" s="11">
        <v>10</v>
      </c>
      <c r="AC312" s="11">
        <v>10</v>
      </c>
      <c r="AD312" s="11">
        <v>10</v>
      </c>
      <c r="AE312" s="11">
        <v>10</v>
      </c>
      <c r="AF312" s="11">
        <v>10</v>
      </c>
      <c r="AG312" s="11">
        <v>10</v>
      </c>
      <c r="AH312" s="11">
        <v>10</v>
      </c>
      <c r="AI312" s="11">
        <v>10</v>
      </c>
      <c r="AJ312" s="11">
        <v>10</v>
      </c>
      <c r="AK312" s="11">
        <v>200</v>
      </c>
      <c r="AL312" s="11">
        <v>575</v>
      </c>
      <c r="AM312" s="11">
        <v>340</v>
      </c>
      <c r="AN312" s="11">
        <v>1011</v>
      </c>
      <c r="AO312" s="11">
        <v>350</v>
      </c>
      <c r="AP312" s="11">
        <v>8187</v>
      </c>
      <c r="AQ312" s="11">
        <v>4315</v>
      </c>
      <c r="AR312" s="11">
        <v>4770</v>
      </c>
      <c r="AS312" s="11">
        <v>2362</v>
      </c>
      <c r="AT312" s="11">
        <v>229</v>
      </c>
      <c r="AU312" s="11">
        <v>2953</v>
      </c>
      <c r="AV312" s="11">
        <v>996</v>
      </c>
      <c r="AW312" s="11">
        <v>25854</v>
      </c>
      <c r="AX312" s="11">
        <v>3005</v>
      </c>
      <c r="AY312" s="11">
        <v>8</v>
      </c>
      <c r="AZ312" s="11">
        <v>8</v>
      </c>
      <c r="BA312" s="11">
        <v>8</v>
      </c>
      <c r="BB312" s="11">
        <v>10</v>
      </c>
      <c r="BC312" s="11">
        <v>8</v>
      </c>
      <c r="BD312" s="11">
        <v>9</v>
      </c>
      <c r="BE312" s="11">
        <v>13</v>
      </c>
      <c r="BF312" s="11">
        <v>9</v>
      </c>
      <c r="BG312" s="11">
        <v>8</v>
      </c>
      <c r="BH312" s="11">
        <v>9</v>
      </c>
      <c r="BI312" s="11">
        <v>10</v>
      </c>
      <c r="BJ312" s="11">
        <v>21</v>
      </c>
      <c r="BK312" s="11">
        <v>22</v>
      </c>
      <c r="BL312" s="11">
        <v>4</v>
      </c>
      <c r="BM312" s="11">
        <v>4</v>
      </c>
      <c r="BN312" s="11">
        <v>7</v>
      </c>
      <c r="BO312" s="11">
        <v>5</v>
      </c>
      <c r="BP312" s="11">
        <v>54</v>
      </c>
      <c r="BQ312" s="11">
        <v>21</v>
      </c>
      <c r="BR312" s="11">
        <v>15</v>
      </c>
      <c r="BS312" s="11">
        <v>17</v>
      </c>
      <c r="BT312" s="11">
        <v>4</v>
      </c>
      <c r="BU312" s="11">
        <v>17</v>
      </c>
      <c r="BV312" s="11">
        <v>6</v>
      </c>
      <c r="BW312" s="11">
        <v>32</v>
      </c>
      <c r="BX312" s="11">
        <v>23</v>
      </c>
      <c r="BY312" s="5"/>
      <c r="BZ312" s="5"/>
      <c r="CA312" s="5"/>
      <c r="CB312" s="5"/>
      <c r="CC312" s="5"/>
      <c r="CD312" s="5"/>
      <c r="CE312" s="5"/>
      <c r="CF312" s="5"/>
      <c r="CG312" s="5"/>
      <c r="CH312" s="5"/>
    </row>
    <row r="313" spans="1:86" ht="12.75" x14ac:dyDescent="0.2">
      <c r="A313">
        <v>412</v>
      </c>
      <c r="B313" s="26">
        <v>50982.0520833345</v>
      </c>
      <c r="C313" s="26">
        <v>50247.178472220803</v>
      </c>
      <c r="D313" s="36">
        <v>133849</v>
      </c>
      <c r="E313" s="11">
        <v>1</v>
      </c>
      <c r="F313" s="11">
        <v>0</v>
      </c>
      <c r="G313" s="31">
        <v>0</v>
      </c>
      <c r="H313" s="11">
        <v>131</v>
      </c>
      <c r="I313" s="11">
        <v>45482</v>
      </c>
      <c r="J313" s="11" t="s">
        <v>155</v>
      </c>
      <c r="K313" s="11" t="s">
        <v>208</v>
      </c>
      <c r="L313" s="11">
        <v>0</v>
      </c>
      <c r="M313" s="11"/>
      <c r="N313" s="11" t="s">
        <v>674</v>
      </c>
      <c r="O313" s="11" t="s">
        <v>797</v>
      </c>
      <c r="P313" s="43">
        <v>94536</v>
      </c>
      <c r="Q313" s="11" t="s">
        <v>381</v>
      </c>
      <c r="R313" s="11" t="s">
        <v>381</v>
      </c>
      <c r="S313" s="11" t="s">
        <v>874</v>
      </c>
      <c r="T313" s="11">
        <v>0</v>
      </c>
      <c r="U313" s="11">
        <v>0</v>
      </c>
      <c r="V313" s="11"/>
      <c r="W313" s="11">
        <v>1</v>
      </c>
      <c r="X313" s="11">
        <v>10</v>
      </c>
      <c r="Y313" s="11">
        <v>10</v>
      </c>
      <c r="Z313" s="11">
        <v>10</v>
      </c>
      <c r="AA313" s="11">
        <v>10</v>
      </c>
      <c r="AB313" s="11">
        <v>10</v>
      </c>
      <c r="AC313" s="11">
        <v>10</v>
      </c>
      <c r="AD313" s="11">
        <v>10</v>
      </c>
      <c r="AE313" s="11">
        <v>10</v>
      </c>
      <c r="AF313" s="11">
        <v>10</v>
      </c>
      <c r="AG313" s="11">
        <v>10</v>
      </c>
      <c r="AH313" s="11">
        <v>10</v>
      </c>
      <c r="AI313" s="11">
        <v>0</v>
      </c>
      <c r="AJ313" s="11">
        <v>10</v>
      </c>
      <c r="AK313" s="11">
        <v>2288</v>
      </c>
      <c r="AL313" s="11">
        <v>6679</v>
      </c>
      <c r="AM313" s="11">
        <v>1192</v>
      </c>
      <c r="AN313" s="11">
        <v>1770</v>
      </c>
      <c r="AO313" s="11">
        <v>7381</v>
      </c>
      <c r="AP313" s="11">
        <v>2746</v>
      </c>
      <c r="AQ313" s="11">
        <v>547</v>
      </c>
      <c r="AR313" s="11">
        <v>5635</v>
      </c>
      <c r="AS313" s="11">
        <v>626</v>
      </c>
      <c r="AT313" s="11">
        <v>2189</v>
      </c>
      <c r="AU313" s="11">
        <v>1883</v>
      </c>
      <c r="AV313" s="11">
        <v>711</v>
      </c>
      <c r="AW313" s="11">
        <v>53509</v>
      </c>
      <c r="AX313" s="11">
        <v>708</v>
      </c>
      <c r="AY313" s="11">
        <v>5</v>
      </c>
      <c r="AZ313" s="11">
        <v>6</v>
      </c>
      <c r="BA313" s="11">
        <v>2</v>
      </c>
      <c r="BB313" s="11">
        <v>6</v>
      </c>
      <c r="BC313" s="11">
        <v>7</v>
      </c>
      <c r="BD313" s="11">
        <v>7</v>
      </c>
      <c r="BE313" s="11">
        <v>7</v>
      </c>
      <c r="BF313" s="11">
        <v>6</v>
      </c>
      <c r="BG313" s="11">
        <v>6</v>
      </c>
      <c r="BH313" s="11">
        <v>7</v>
      </c>
      <c r="BI313" s="11">
        <v>5</v>
      </c>
      <c r="BJ313" s="11">
        <v>12</v>
      </c>
      <c r="BK313" s="11">
        <v>17</v>
      </c>
      <c r="BL313" s="11">
        <v>13</v>
      </c>
      <c r="BM313" s="11">
        <v>5</v>
      </c>
      <c r="BN313" s="11">
        <v>18</v>
      </c>
      <c r="BO313" s="11">
        <v>26</v>
      </c>
      <c r="BP313" s="11">
        <v>29</v>
      </c>
      <c r="BQ313" s="11">
        <v>7</v>
      </c>
      <c r="BR313" s="11">
        <v>15</v>
      </c>
      <c r="BS313" s="11">
        <v>5</v>
      </c>
      <c r="BT313" s="11">
        <v>8</v>
      </c>
      <c r="BU313" s="11">
        <v>19</v>
      </c>
      <c r="BV313" s="11">
        <v>4</v>
      </c>
      <c r="BW313" s="11">
        <v>190</v>
      </c>
      <c r="BX313" s="11">
        <v>4</v>
      </c>
      <c r="BY313" s="5"/>
      <c r="BZ313" s="5"/>
      <c r="CA313" s="5"/>
      <c r="CB313" s="5"/>
      <c r="CC313" s="5"/>
      <c r="CD313" s="5"/>
      <c r="CE313" s="5"/>
      <c r="CF313" s="5"/>
      <c r="CG313" s="5"/>
      <c r="CH313" s="5"/>
    </row>
    <row r="314" spans="1:86" ht="12.75" x14ac:dyDescent="0.2">
      <c r="A314">
        <v>413</v>
      </c>
      <c r="B314" s="26">
        <v>51002.120138890001</v>
      </c>
      <c r="C314" s="26">
        <v>50264.895833331902</v>
      </c>
      <c r="D314" s="36">
        <v>328449</v>
      </c>
      <c r="E314" s="11">
        <v>1</v>
      </c>
      <c r="F314" s="11">
        <v>0</v>
      </c>
      <c r="G314" s="31">
        <v>0</v>
      </c>
      <c r="H314" s="11">
        <v>131</v>
      </c>
      <c r="I314" s="11">
        <v>251558</v>
      </c>
      <c r="J314" s="11" t="s">
        <v>155</v>
      </c>
      <c r="K314" s="11" t="s">
        <v>208</v>
      </c>
      <c r="L314" s="11">
        <v>0</v>
      </c>
      <c r="M314" s="11"/>
      <c r="N314" s="11" t="s">
        <v>828</v>
      </c>
      <c r="O314" s="11" t="s">
        <v>829</v>
      </c>
      <c r="P314" s="43">
        <v>21113</v>
      </c>
      <c r="Q314" s="11" t="s">
        <v>668</v>
      </c>
      <c r="R314" s="11" t="s">
        <v>251</v>
      </c>
      <c r="S314" s="11" t="s">
        <v>875</v>
      </c>
      <c r="T314" s="11">
        <v>0</v>
      </c>
      <c r="U314" s="11">
        <v>0</v>
      </c>
      <c r="V314" s="11"/>
      <c r="W314" s="11">
        <v>1</v>
      </c>
      <c r="X314" s="11">
        <v>10</v>
      </c>
      <c r="Y314" s="11">
        <v>10</v>
      </c>
      <c r="Z314" s="11">
        <v>10</v>
      </c>
      <c r="AA314" s="11">
        <v>10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61</v>
      </c>
      <c r="AL314" s="11">
        <v>6160</v>
      </c>
      <c r="AM314" s="11">
        <v>2436</v>
      </c>
      <c r="AN314" s="11">
        <v>1390</v>
      </c>
      <c r="AO314" s="11">
        <v>6442</v>
      </c>
      <c r="AP314" s="11">
        <v>5274</v>
      </c>
      <c r="AQ314" s="11">
        <v>8595</v>
      </c>
      <c r="AR314" s="11">
        <v>12331</v>
      </c>
      <c r="AS314" s="11">
        <v>2135</v>
      </c>
      <c r="AT314" s="11">
        <v>4383</v>
      </c>
      <c r="AU314" s="11">
        <v>2144</v>
      </c>
      <c r="AV314" s="11">
        <v>2024</v>
      </c>
      <c r="AW314" s="11">
        <v>10453</v>
      </c>
      <c r="AX314" s="11">
        <v>9678</v>
      </c>
      <c r="AY314" s="11">
        <v>10</v>
      </c>
      <c r="AZ314" s="11">
        <v>10</v>
      </c>
      <c r="BA314" s="11">
        <v>11</v>
      </c>
      <c r="BB314" s="11">
        <v>12</v>
      </c>
      <c r="BC314" s="11">
        <v>8</v>
      </c>
      <c r="BD314" s="11">
        <v>9</v>
      </c>
      <c r="BE314" s="11">
        <v>7</v>
      </c>
      <c r="BF314" s="11">
        <v>10</v>
      </c>
      <c r="BG314" s="11">
        <v>13</v>
      </c>
      <c r="BH314" s="11">
        <v>10</v>
      </c>
      <c r="BI314" s="11">
        <v>13</v>
      </c>
      <c r="BJ314" s="11">
        <v>15</v>
      </c>
      <c r="BK314" s="11">
        <v>24</v>
      </c>
      <c r="BL314" s="11">
        <v>11</v>
      </c>
      <c r="BM314" s="11">
        <v>21</v>
      </c>
      <c r="BN314" s="11">
        <v>9</v>
      </c>
      <c r="BO314" s="11">
        <v>22</v>
      </c>
      <c r="BP314" s="11">
        <v>17</v>
      </c>
      <c r="BQ314" s="11">
        <v>39</v>
      </c>
      <c r="BR314" s="11">
        <v>38</v>
      </c>
      <c r="BS314" s="11">
        <v>15</v>
      </c>
      <c r="BT314" s="11">
        <v>30</v>
      </c>
      <c r="BU314" s="11">
        <v>14</v>
      </c>
      <c r="BV314" s="11">
        <v>8</v>
      </c>
      <c r="BW314" s="11">
        <v>23</v>
      </c>
      <c r="BX314" s="11">
        <v>23</v>
      </c>
      <c r="BY314" s="5"/>
      <c r="BZ314" s="5"/>
      <c r="CA314" s="5"/>
      <c r="CB314" s="5"/>
      <c r="CC314" s="5"/>
      <c r="CD314" s="5"/>
      <c r="CE314" s="5"/>
      <c r="CF314" s="5"/>
      <c r="CG314" s="5"/>
      <c r="CH314" s="5"/>
    </row>
    <row r="315" spans="1:86" ht="12.75" x14ac:dyDescent="0.2">
      <c r="A315">
        <v>414</v>
      </c>
      <c r="B315" s="26">
        <v>51022.188194445604</v>
      </c>
      <c r="C315" s="26">
        <v>50282.613194443002</v>
      </c>
      <c r="D315" s="36">
        <v>343295</v>
      </c>
      <c r="E315" s="11">
        <v>1</v>
      </c>
      <c r="F315" s="11">
        <v>0</v>
      </c>
      <c r="G315" s="31">
        <v>0</v>
      </c>
      <c r="H315" s="11">
        <v>131</v>
      </c>
      <c r="I315" s="11">
        <v>219963</v>
      </c>
      <c r="J315" s="11" t="s">
        <v>155</v>
      </c>
      <c r="K315" s="11" t="s">
        <v>208</v>
      </c>
      <c r="L315" s="11">
        <v>0</v>
      </c>
      <c r="M315" s="11">
        <v>2</v>
      </c>
      <c r="N315" s="11" t="s">
        <v>516</v>
      </c>
      <c r="O315" s="11" t="s">
        <v>797</v>
      </c>
      <c r="P315" s="43">
        <v>92831</v>
      </c>
      <c r="Q315" s="11" t="s">
        <v>356</v>
      </c>
      <c r="R315" s="11" t="s">
        <v>859</v>
      </c>
      <c r="S315" s="11" t="s">
        <v>875</v>
      </c>
      <c r="T315" s="11">
        <v>0</v>
      </c>
      <c r="U315" s="11">
        <v>0</v>
      </c>
      <c r="V315" s="11"/>
      <c r="W315" s="11">
        <v>1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61</v>
      </c>
      <c r="AL315" s="11">
        <v>43503</v>
      </c>
      <c r="AM315" s="11">
        <v>15047</v>
      </c>
      <c r="AN315" s="11">
        <v>2687</v>
      </c>
      <c r="AO315" s="11">
        <v>7639</v>
      </c>
      <c r="AP315" s="11">
        <v>43110</v>
      </c>
      <c r="AQ315" s="11">
        <v>3563</v>
      </c>
      <c r="AR315" s="11">
        <v>484</v>
      </c>
      <c r="AS315" s="11">
        <v>391</v>
      </c>
      <c r="AT315" s="11">
        <v>555</v>
      </c>
      <c r="AU315" s="11">
        <v>463</v>
      </c>
      <c r="AV315" s="11">
        <v>1608</v>
      </c>
      <c r="AW315" s="11">
        <v>1590</v>
      </c>
      <c r="AX315" s="11">
        <v>2461</v>
      </c>
      <c r="AY315" s="11">
        <v>6</v>
      </c>
      <c r="AZ315" s="11">
        <v>5</v>
      </c>
      <c r="BA315" s="11">
        <v>5</v>
      </c>
      <c r="BB315" s="11">
        <v>6</v>
      </c>
      <c r="BC315" s="11">
        <v>6</v>
      </c>
      <c r="BD315" s="11">
        <v>5</v>
      </c>
      <c r="BE315" s="11">
        <v>5</v>
      </c>
      <c r="BF315" s="11">
        <v>5</v>
      </c>
      <c r="BG315" s="11">
        <v>6</v>
      </c>
      <c r="BH315" s="11">
        <v>6</v>
      </c>
      <c r="BI315" s="11">
        <v>6</v>
      </c>
      <c r="BJ315" s="11">
        <v>5</v>
      </c>
      <c r="BK315" s="11">
        <v>8</v>
      </c>
      <c r="BL315" s="11">
        <v>60</v>
      </c>
      <c r="BM315" s="11">
        <v>41</v>
      </c>
      <c r="BN315" s="11">
        <v>15</v>
      </c>
      <c r="BO315" s="11">
        <v>31</v>
      </c>
      <c r="BP315" s="11">
        <v>10</v>
      </c>
      <c r="BQ315" s="11">
        <v>21</v>
      </c>
      <c r="BR315" s="11">
        <v>9</v>
      </c>
      <c r="BS315" s="11">
        <v>6</v>
      </c>
      <c r="BT315" s="11">
        <v>7</v>
      </c>
      <c r="BU315" s="11">
        <v>6</v>
      </c>
      <c r="BV315" s="11">
        <v>31</v>
      </c>
      <c r="BW315" s="11">
        <v>19</v>
      </c>
      <c r="BX315" s="11">
        <v>28</v>
      </c>
      <c r="BY315" s="5"/>
      <c r="BZ315" s="5"/>
      <c r="CA315" s="5"/>
      <c r="CB315" s="5"/>
      <c r="CC315" s="5"/>
      <c r="CD315" s="5"/>
      <c r="CE315" s="5"/>
      <c r="CF315" s="5"/>
      <c r="CG315" s="5"/>
      <c r="CH315" s="5"/>
    </row>
    <row r="316" spans="1:86" ht="12.75" x14ac:dyDescent="0.2">
      <c r="A316">
        <v>415</v>
      </c>
      <c r="B316" s="26">
        <v>51042.256250001097</v>
      </c>
      <c r="C316" s="26">
        <v>50300.330555554101</v>
      </c>
      <c r="D316" s="36">
        <v>342116</v>
      </c>
      <c r="E316" s="11">
        <v>1</v>
      </c>
      <c r="F316" s="11">
        <v>0</v>
      </c>
      <c r="G316" s="31">
        <v>0</v>
      </c>
      <c r="H316" s="11">
        <v>131</v>
      </c>
      <c r="I316" s="11">
        <v>246984</v>
      </c>
      <c r="J316" s="11" t="s">
        <v>155</v>
      </c>
      <c r="K316" s="11" t="s">
        <v>208</v>
      </c>
      <c r="L316" s="11">
        <v>0</v>
      </c>
      <c r="M316" s="11">
        <v>4</v>
      </c>
      <c r="N316" s="11" t="s">
        <v>632</v>
      </c>
      <c r="O316" s="11" t="s">
        <v>812</v>
      </c>
      <c r="P316" s="43">
        <v>6087</v>
      </c>
      <c r="Q316" s="11" t="s">
        <v>249</v>
      </c>
      <c r="R316" s="11" t="s">
        <v>229</v>
      </c>
      <c r="S316" s="11" t="s">
        <v>874</v>
      </c>
      <c r="T316" s="11">
        <v>0</v>
      </c>
      <c r="U316" s="11">
        <v>0</v>
      </c>
      <c r="V316" s="11"/>
      <c r="W316" s="11">
        <v>1</v>
      </c>
      <c r="X316" s="11">
        <v>10</v>
      </c>
      <c r="Y316" s="11">
        <v>10</v>
      </c>
      <c r="Z316" s="11">
        <v>10</v>
      </c>
      <c r="AA316" s="11">
        <v>10</v>
      </c>
      <c r="AB316" s="11">
        <v>10</v>
      </c>
      <c r="AC316" s="11">
        <v>10</v>
      </c>
      <c r="AD316" s="11">
        <v>10</v>
      </c>
      <c r="AE316" s="11">
        <v>10</v>
      </c>
      <c r="AF316" s="11">
        <v>10</v>
      </c>
      <c r="AG316" s="11">
        <v>10</v>
      </c>
      <c r="AH316" s="11">
        <v>10</v>
      </c>
      <c r="AI316" s="11">
        <v>0</v>
      </c>
      <c r="AJ316" s="11">
        <v>10</v>
      </c>
      <c r="AK316" s="11">
        <v>1014</v>
      </c>
      <c r="AL316" s="11">
        <v>926</v>
      </c>
      <c r="AM316" s="11">
        <v>763</v>
      </c>
      <c r="AN316" s="11">
        <v>1584</v>
      </c>
      <c r="AO316" s="11">
        <v>960</v>
      </c>
      <c r="AP316" s="11">
        <v>3550</v>
      </c>
      <c r="AQ316" s="11">
        <v>6118</v>
      </c>
      <c r="AR316" s="11">
        <v>11789</v>
      </c>
      <c r="AS316" s="11">
        <v>2556</v>
      </c>
      <c r="AT316" s="11">
        <v>1765</v>
      </c>
      <c r="AU316" s="11">
        <v>862</v>
      </c>
      <c r="AV316" s="11">
        <v>4698</v>
      </c>
      <c r="AW316" s="11">
        <v>52585</v>
      </c>
      <c r="AX316" s="11">
        <v>4919</v>
      </c>
      <c r="AY316" s="11">
        <v>5</v>
      </c>
      <c r="AZ316" s="11">
        <v>5</v>
      </c>
      <c r="BA316" s="11">
        <v>6</v>
      </c>
      <c r="BB316" s="11">
        <v>10</v>
      </c>
      <c r="BC316" s="11">
        <v>5</v>
      </c>
      <c r="BD316" s="11">
        <v>4</v>
      </c>
      <c r="BE316" s="11">
        <v>9</v>
      </c>
      <c r="BF316" s="11">
        <v>8</v>
      </c>
      <c r="BG316" s="11">
        <v>6</v>
      </c>
      <c r="BH316" s="11">
        <v>7</v>
      </c>
      <c r="BI316" s="11">
        <v>9</v>
      </c>
      <c r="BJ316" s="11">
        <v>11</v>
      </c>
      <c r="BK316" s="11">
        <v>20</v>
      </c>
      <c r="BL316" s="11">
        <v>7</v>
      </c>
      <c r="BM316" s="11">
        <v>8</v>
      </c>
      <c r="BN316" s="11">
        <v>8</v>
      </c>
      <c r="BO316" s="11">
        <v>8</v>
      </c>
      <c r="BP316" s="11">
        <v>20</v>
      </c>
      <c r="BQ316" s="11">
        <v>9</v>
      </c>
      <c r="BR316" s="11">
        <v>14</v>
      </c>
      <c r="BS316" s="11">
        <v>5</v>
      </c>
      <c r="BT316" s="11">
        <v>9</v>
      </c>
      <c r="BU316" s="11">
        <v>4</v>
      </c>
      <c r="BV316" s="11">
        <v>10</v>
      </c>
      <c r="BW316" s="11">
        <v>69</v>
      </c>
      <c r="BX316" s="11">
        <v>10</v>
      </c>
      <c r="BY316" s="5"/>
      <c r="BZ316" s="5"/>
      <c r="CA316" s="5"/>
      <c r="CB316" s="5"/>
      <c r="CC316" s="5"/>
      <c r="CD316" s="5"/>
      <c r="CE316" s="5"/>
      <c r="CF316" s="5"/>
      <c r="CG316" s="5"/>
      <c r="CH316" s="5"/>
    </row>
    <row r="317" spans="1:86" ht="12.75" x14ac:dyDescent="0.2">
      <c r="A317">
        <v>416</v>
      </c>
      <c r="B317" s="26">
        <v>51062.3243055567</v>
      </c>
      <c r="C317" s="26">
        <v>50318.0479166652</v>
      </c>
      <c r="D317" s="36">
        <v>342163</v>
      </c>
      <c r="E317" s="11">
        <v>1</v>
      </c>
      <c r="F317" s="11">
        <v>0</v>
      </c>
      <c r="G317" s="31">
        <v>0</v>
      </c>
      <c r="H317" s="11">
        <v>131</v>
      </c>
      <c r="I317" s="11">
        <v>246245</v>
      </c>
      <c r="J317" s="11" t="s">
        <v>155</v>
      </c>
      <c r="K317" s="11" t="s">
        <v>208</v>
      </c>
      <c r="L317" s="11">
        <v>0</v>
      </c>
      <c r="M317" s="11">
        <v>3</v>
      </c>
      <c r="N317" s="11" t="s">
        <v>620</v>
      </c>
      <c r="O317" s="11" t="s">
        <v>815</v>
      </c>
      <c r="P317" s="43">
        <v>46201</v>
      </c>
      <c r="Q317" s="11" t="s">
        <v>229</v>
      </c>
      <c r="R317" s="11" t="s">
        <v>229</v>
      </c>
      <c r="S317" s="11" t="s">
        <v>874</v>
      </c>
      <c r="T317" s="11">
        <v>0</v>
      </c>
      <c r="U317" s="11">
        <v>0</v>
      </c>
      <c r="V317" s="11"/>
      <c r="W317" s="11">
        <v>1</v>
      </c>
      <c r="X317" s="11">
        <v>10</v>
      </c>
      <c r="Y317" s="11">
        <v>10</v>
      </c>
      <c r="Z317" s="11">
        <v>10</v>
      </c>
      <c r="AA317" s="11">
        <v>10</v>
      </c>
      <c r="AB317" s="11">
        <v>10</v>
      </c>
      <c r="AC317" s="11">
        <v>10</v>
      </c>
      <c r="AD317" s="11">
        <v>10</v>
      </c>
      <c r="AE317" s="11">
        <v>10</v>
      </c>
      <c r="AF317" s="11">
        <v>10</v>
      </c>
      <c r="AG317" s="11">
        <v>10</v>
      </c>
      <c r="AH317" s="11">
        <v>10</v>
      </c>
      <c r="AI317" s="11">
        <v>0</v>
      </c>
      <c r="AJ317" s="11">
        <v>10</v>
      </c>
      <c r="AK317" s="11">
        <v>101</v>
      </c>
      <c r="AL317" s="11">
        <v>3925</v>
      </c>
      <c r="AM317" s="11">
        <v>2464</v>
      </c>
      <c r="AN317" s="11">
        <v>5156</v>
      </c>
      <c r="AO317" s="11">
        <v>2357</v>
      </c>
      <c r="AP317" s="11">
        <v>1769</v>
      </c>
      <c r="AQ317" s="11">
        <v>3677</v>
      </c>
      <c r="AR317" s="11">
        <v>8465</v>
      </c>
      <c r="AS317" s="11">
        <v>2836</v>
      </c>
      <c r="AT317" s="11">
        <v>647</v>
      </c>
      <c r="AU317" s="11">
        <v>5228</v>
      </c>
      <c r="AV317" s="11">
        <v>1184</v>
      </c>
      <c r="AW317" s="11">
        <v>49379</v>
      </c>
      <c r="AX317" s="11">
        <v>6132</v>
      </c>
      <c r="AY317" s="11">
        <v>9</v>
      </c>
      <c r="AZ317" s="11">
        <v>10</v>
      </c>
      <c r="BA317" s="11">
        <v>6</v>
      </c>
      <c r="BB317" s="11">
        <v>10</v>
      </c>
      <c r="BC317" s="11">
        <v>8</v>
      </c>
      <c r="BD317" s="11">
        <v>9</v>
      </c>
      <c r="BE317" s="11">
        <v>11</v>
      </c>
      <c r="BF317" s="11">
        <v>11</v>
      </c>
      <c r="BG317" s="11">
        <v>9</v>
      </c>
      <c r="BH317" s="11">
        <v>10</v>
      </c>
      <c r="BI317" s="11">
        <v>12</v>
      </c>
      <c r="BJ317" s="11">
        <v>89</v>
      </c>
      <c r="BK317" s="11">
        <v>23</v>
      </c>
      <c r="BL317" s="11">
        <v>5</v>
      </c>
      <c r="BM317" s="11">
        <v>5</v>
      </c>
      <c r="BN317" s="11">
        <v>4</v>
      </c>
      <c r="BO317" s="11">
        <v>24</v>
      </c>
      <c r="BP317" s="11">
        <v>13</v>
      </c>
      <c r="BQ317" s="11">
        <v>56</v>
      </c>
      <c r="BR317" s="11">
        <v>42</v>
      </c>
      <c r="BS317" s="11">
        <v>25</v>
      </c>
      <c r="BT317" s="11">
        <v>4</v>
      </c>
      <c r="BU317" s="11">
        <v>8</v>
      </c>
      <c r="BV317" s="11">
        <v>6</v>
      </c>
      <c r="BW317" s="11">
        <v>360</v>
      </c>
      <c r="BX317" s="11">
        <v>9</v>
      </c>
      <c r="BY317" s="5"/>
      <c r="BZ317" s="5"/>
      <c r="CA317" s="5"/>
      <c r="CB317" s="5"/>
      <c r="CC317" s="5"/>
      <c r="CD317" s="5"/>
      <c r="CE317" s="5"/>
      <c r="CF317" s="5"/>
      <c r="CG317" s="5"/>
      <c r="CH317" s="5"/>
    </row>
    <row r="318" spans="1:86" ht="12.75" x14ac:dyDescent="0.2">
      <c r="A318">
        <v>417</v>
      </c>
      <c r="B318" s="26">
        <v>51082.392361112303</v>
      </c>
      <c r="C318" s="26">
        <v>50335.7652777763</v>
      </c>
      <c r="D318" s="36">
        <v>341954</v>
      </c>
      <c r="E318" s="11">
        <v>1</v>
      </c>
      <c r="F318" s="11">
        <v>0</v>
      </c>
      <c r="G318" s="31">
        <v>0</v>
      </c>
      <c r="H318" s="11">
        <v>131</v>
      </c>
      <c r="I318" s="11">
        <v>306211</v>
      </c>
      <c r="J318" s="11" t="s">
        <v>155</v>
      </c>
      <c r="K318" s="11" t="s">
        <v>208</v>
      </c>
      <c r="L318" s="11">
        <v>0</v>
      </c>
      <c r="M318" s="11">
        <v>1</v>
      </c>
      <c r="N318" s="11" t="s">
        <v>841</v>
      </c>
      <c r="O318" s="11" t="s">
        <v>783</v>
      </c>
      <c r="P318" s="43">
        <v>13201</v>
      </c>
      <c r="Q318" s="11" t="s">
        <v>229</v>
      </c>
      <c r="R318" s="11" t="s">
        <v>229</v>
      </c>
      <c r="S318" s="11" t="s">
        <v>874</v>
      </c>
      <c r="T318" s="11">
        <v>0</v>
      </c>
      <c r="U318" s="11">
        <v>0</v>
      </c>
      <c r="V318" s="11"/>
      <c r="W318" s="11">
        <v>1</v>
      </c>
      <c r="X318" s="11">
        <v>10</v>
      </c>
      <c r="Y318" s="11">
        <v>10</v>
      </c>
      <c r="Z318" s="11">
        <v>10</v>
      </c>
      <c r="AA318" s="11">
        <v>10</v>
      </c>
      <c r="AB318" s="11">
        <v>10</v>
      </c>
      <c r="AC318" s="11">
        <v>10</v>
      </c>
      <c r="AD318" s="11">
        <v>10</v>
      </c>
      <c r="AE318" s="11">
        <v>10</v>
      </c>
      <c r="AF318" s="11">
        <v>10</v>
      </c>
      <c r="AG318" s="11">
        <v>10</v>
      </c>
      <c r="AH318" s="11">
        <v>10</v>
      </c>
      <c r="AI318" s="11">
        <v>0</v>
      </c>
      <c r="AJ318" s="11">
        <v>10</v>
      </c>
      <c r="AK318" s="11">
        <v>704</v>
      </c>
      <c r="AL318" s="11">
        <v>1956</v>
      </c>
      <c r="AM318" s="11">
        <v>702</v>
      </c>
      <c r="AN318" s="11">
        <v>3852</v>
      </c>
      <c r="AO318" s="11">
        <v>595</v>
      </c>
      <c r="AP318" s="11">
        <v>2085</v>
      </c>
      <c r="AQ318" s="11">
        <v>927</v>
      </c>
      <c r="AR318" s="11">
        <v>4052</v>
      </c>
      <c r="AS318" s="11">
        <v>4457</v>
      </c>
      <c r="AT318" s="11">
        <v>247</v>
      </c>
      <c r="AU318" s="11">
        <v>3423</v>
      </c>
      <c r="AV318" s="11">
        <v>2011</v>
      </c>
      <c r="AW318" s="11">
        <v>6304</v>
      </c>
      <c r="AX318" s="11">
        <v>3902</v>
      </c>
      <c r="AY318" s="11">
        <v>10</v>
      </c>
      <c r="AZ318" s="11">
        <v>10</v>
      </c>
      <c r="BA318" s="11">
        <v>9</v>
      </c>
      <c r="BB318" s="11">
        <v>11</v>
      </c>
      <c r="BC318" s="11">
        <v>9</v>
      </c>
      <c r="BD318" s="11">
        <v>9</v>
      </c>
      <c r="BE318" s="11">
        <v>15</v>
      </c>
      <c r="BF318" s="11">
        <v>13</v>
      </c>
      <c r="BG318" s="11">
        <v>10</v>
      </c>
      <c r="BH318" s="11">
        <v>14</v>
      </c>
      <c r="BI318" s="11">
        <v>15</v>
      </c>
      <c r="BJ318" s="11">
        <v>4</v>
      </c>
      <c r="BK318" s="11">
        <v>24</v>
      </c>
      <c r="BL318" s="11">
        <v>20</v>
      </c>
      <c r="BM318" s="11">
        <v>7</v>
      </c>
      <c r="BN318" s="11">
        <v>4</v>
      </c>
      <c r="BO318" s="11">
        <v>3</v>
      </c>
      <c r="BP318" s="11">
        <v>15</v>
      </c>
      <c r="BQ318" s="11">
        <v>6</v>
      </c>
      <c r="BR318" s="11">
        <v>17</v>
      </c>
      <c r="BS318" s="11">
        <v>8</v>
      </c>
      <c r="BT318" s="11">
        <v>2</v>
      </c>
      <c r="BU318" s="11">
        <v>20</v>
      </c>
      <c r="BV318" s="11">
        <v>8</v>
      </c>
      <c r="BW318" s="11">
        <v>1</v>
      </c>
      <c r="BX318" s="11">
        <v>10</v>
      </c>
      <c r="BY318" s="5"/>
      <c r="BZ318" s="5"/>
      <c r="CA318" s="5"/>
      <c r="CB318" s="5"/>
      <c r="CC318" s="5"/>
      <c r="CD318" s="5"/>
      <c r="CE318" s="5"/>
      <c r="CF318" s="5"/>
      <c r="CG318" s="5"/>
      <c r="CH318" s="5"/>
    </row>
    <row r="319" spans="1:86" ht="12.75" x14ac:dyDescent="0.2">
      <c r="A319">
        <v>418</v>
      </c>
      <c r="B319" s="26">
        <v>51102.460416667796</v>
      </c>
      <c r="C319" s="26">
        <v>50353.482638887399</v>
      </c>
      <c r="D319" s="36">
        <v>334348</v>
      </c>
      <c r="E319" s="11">
        <v>1</v>
      </c>
      <c r="F319" s="11">
        <v>0</v>
      </c>
      <c r="G319" s="31">
        <v>0</v>
      </c>
      <c r="H319" s="11">
        <v>131</v>
      </c>
      <c r="I319" s="11">
        <v>26879</v>
      </c>
      <c r="J319" s="11" t="s">
        <v>155</v>
      </c>
      <c r="K319" s="11" t="s">
        <v>208</v>
      </c>
      <c r="L319" s="11">
        <v>0</v>
      </c>
      <c r="M319" s="11">
        <v>5</v>
      </c>
      <c r="N319" s="11" t="s">
        <v>447</v>
      </c>
      <c r="O319" s="11" t="s">
        <v>799</v>
      </c>
      <c r="P319" s="43">
        <v>77471</v>
      </c>
      <c r="Q319" s="11" t="s">
        <v>229</v>
      </c>
      <c r="R319" s="11" t="s">
        <v>229</v>
      </c>
      <c r="S319" s="11" t="s">
        <v>874</v>
      </c>
      <c r="T319" s="11">
        <v>0</v>
      </c>
      <c r="U319" s="11">
        <v>0</v>
      </c>
      <c r="V319" s="11"/>
      <c r="W319" s="11">
        <v>1</v>
      </c>
      <c r="X319" s="11">
        <v>10</v>
      </c>
      <c r="Y319" s="11">
        <v>10</v>
      </c>
      <c r="Z319" s="11">
        <v>10</v>
      </c>
      <c r="AA319" s="11">
        <v>10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27951</v>
      </c>
      <c r="AL319" s="11">
        <v>5498</v>
      </c>
      <c r="AM319" s="11">
        <v>33956</v>
      </c>
      <c r="AN319" s="11">
        <v>2795</v>
      </c>
      <c r="AO319" s="11">
        <v>3308</v>
      </c>
      <c r="AP319" s="11">
        <v>36940</v>
      </c>
      <c r="AQ319" s="11">
        <v>4657</v>
      </c>
      <c r="AR319" s="11">
        <v>72203</v>
      </c>
      <c r="AS319" s="11">
        <v>99026</v>
      </c>
      <c r="AT319" s="11">
        <v>7943</v>
      </c>
      <c r="AU319" s="11">
        <v>1805</v>
      </c>
      <c r="AV319" s="11">
        <v>633</v>
      </c>
      <c r="AW319" s="11">
        <v>4399</v>
      </c>
      <c r="AX319" s="11">
        <v>6130</v>
      </c>
      <c r="AY319" s="11">
        <v>10</v>
      </c>
      <c r="AZ319" s="11">
        <v>10</v>
      </c>
      <c r="BA319" s="11">
        <v>11</v>
      </c>
      <c r="BB319" s="11">
        <v>12</v>
      </c>
      <c r="BC319" s="11">
        <v>8</v>
      </c>
      <c r="BD319" s="11">
        <v>9</v>
      </c>
      <c r="BE319" s="11">
        <v>9</v>
      </c>
      <c r="BF319" s="11">
        <v>11</v>
      </c>
      <c r="BG319" s="11">
        <v>14</v>
      </c>
      <c r="BH319" s="11">
        <v>10</v>
      </c>
      <c r="BI319" s="11">
        <v>13</v>
      </c>
      <c r="BJ319" s="11">
        <v>14</v>
      </c>
      <c r="BK319" s="11">
        <v>23</v>
      </c>
      <c r="BL319" s="11">
        <v>14</v>
      </c>
      <c r="BM319" s="11">
        <v>20</v>
      </c>
      <c r="BN319" s="11">
        <v>14</v>
      </c>
      <c r="BO319" s="11">
        <v>7</v>
      </c>
      <c r="BP319" s="11">
        <v>45</v>
      </c>
      <c r="BQ319" s="11">
        <v>23</v>
      </c>
      <c r="BR319" s="11">
        <v>38</v>
      </c>
      <c r="BS319" s="11">
        <v>25</v>
      </c>
      <c r="BT319" s="11">
        <v>31</v>
      </c>
      <c r="BU319" s="11">
        <v>7</v>
      </c>
      <c r="BV319" s="11">
        <v>3</v>
      </c>
      <c r="BW319" s="11">
        <v>14</v>
      </c>
      <c r="BX319" s="11">
        <v>3</v>
      </c>
      <c r="BY319" s="5"/>
      <c r="BZ319" s="5"/>
      <c r="CA319" s="5"/>
      <c r="CB319" s="5"/>
      <c r="CC319" s="5"/>
      <c r="CD319" s="5"/>
      <c r="CE319" s="5"/>
      <c r="CF319" s="5"/>
      <c r="CG319" s="5"/>
      <c r="CH319" s="5"/>
    </row>
    <row r="320" spans="1:86" ht="12.75" x14ac:dyDescent="0.2">
      <c r="A320">
        <v>419</v>
      </c>
      <c r="B320" s="26">
        <v>51122.528472223399</v>
      </c>
      <c r="C320" s="26">
        <v>50371.199999998498</v>
      </c>
      <c r="D320" s="36">
        <v>341254</v>
      </c>
      <c r="E320" s="11">
        <v>1</v>
      </c>
      <c r="F320" s="11">
        <v>0</v>
      </c>
      <c r="G320" s="31">
        <v>0</v>
      </c>
      <c r="H320" s="11">
        <v>131</v>
      </c>
      <c r="I320" s="11">
        <v>231521</v>
      </c>
      <c r="J320" s="11" t="s">
        <v>155</v>
      </c>
      <c r="K320" s="11" t="s">
        <v>208</v>
      </c>
      <c r="L320" s="11">
        <v>0</v>
      </c>
      <c r="M320" s="11">
        <v>2</v>
      </c>
      <c r="N320" s="11" t="s">
        <v>838</v>
      </c>
      <c r="O320" s="11" t="s">
        <v>799</v>
      </c>
      <c r="P320" s="43">
        <v>77478</v>
      </c>
      <c r="Q320" s="11" t="s">
        <v>267</v>
      </c>
      <c r="R320" s="11" t="s">
        <v>231</v>
      </c>
      <c r="S320" s="11" t="s">
        <v>874</v>
      </c>
      <c r="T320" s="11">
        <v>0</v>
      </c>
      <c r="U320" s="11">
        <v>0</v>
      </c>
      <c r="V320" s="11"/>
      <c r="W320" s="11">
        <v>1</v>
      </c>
      <c r="X320" s="11">
        <v>10</v>
      </c>
      <c r="Y320" s="11">
        <v>10</v>
      </c>
      <c r="Z320" s="11">
        <v>10</v>
      </c>
      <c r="AA320" s="11">
        <v>10</v>
      </c>
      <c r="AB320" s="11">
        <v>10</v>
      </c>
      <c r="AC320" s="11">
        <v>10</v>
      </c>
      <c r="AD320" s="11">
        <v>10</v>
      </c>
      <c r="AE320" s="11">
        <v>10</v>
      </c>
      <c r="AF320" s="11">
        <v>10</v>
      </c>
      <c r="AG320" s="11">
        <v>10</v>
      </c>
      <c r="AH320" s="11">
        <v>10</v>
      </c>
      <c r="AI320" s="11">
        <v>0</v>
      </c>
      <c r="AJ320" s="11">
        <v>10</v>
      </c>
      <c r="AK320" s="11">
        <v>556</v>
      </c>
      <c r="AL320" s="11">
        <v>40704</v>
      </c>
      <c r="AM320" s="11">
        <v>2632</v>
      </c>
      <c r="AN320" s="11">
        <v>5076</v>
      </c>
      <c r="AO320" s="11">
        <v>2249</v>
      </c>
      <c r="AP320" s="11">
        <v>11935</v>
      </c>
      <c r="AQ320" s="11">
        <v>10207</v>
      </c>
      <c r="AR320" s="11">
        <v>7357</v>
      </c>
      <c r="AS320" s="11">
        <v>3762</v>
      </c>
      <c r="AT320" s="11">
        <v>513</v>
      </c>
      <c r="AU320" s="11">
        <v>3259</v>
      </c>
      <c r="AV320" s="11">
        <v>1054</v>
      </c>
      <c r="AW320" s="11">
        <v>16618</v>
      </c>
      <c r="AX320" s="11">
        <v>3516</v>
      </c>
      <c r="AY320" s="11">
        <v>5</v>
      </c>
      <c r="AZ320" s="11">
        <v>7</v>
      </c>
      <c r="BA320" s="11">
        <v>8</v>
      </c>
      <c r="BB320" s="11">
        <v>9</v>
      </c>
      <c r="BC320" s="11">
        <v>7</v>
      </c>
      <c r="BD320" s="11">
        <v>6</v>
      </c>
      <c r="BE320" s="11">
        <v>9</v>
      </c>
      <c r="BF320" s="11">
        <v>9</v>
      </c>
      <c r="BG320" s="11">
        <v>8</v>
      </c>
      <c r="BH320" s="11">
        <v>9</v>
      </c>
      <c r="BI320" s="11">
        <v>10</v>
      </c>
      <c r="BJ320" s="11">
        <v>14</v>
      </c>
      <c r="BK320" s="11">
        <v>21</v>
      </c>
      <c r="BL320" s="11">
        <v>8</v>
      </c>
      <c r="BM320" s="11">
        <v>2</v>
      </c>
      <c r="BN320" s="11">
        <v>37</v>
      </c>
      <c r="BO320" s="11">
        <v>18</v>
      </c>
      <c r="BP320" s="11">
        <v>39</v>
      </c>
      <c r="BQ320" s="11">
        <v>41</v>
      </c>
      <c r="BR320" s="11">
        <v>20</v>
      </c>
      <c r="BS320" s="11">
        <v>16</v>
      </c>
      <c r="BT320" s="11">
        <v>4</v>
      </c>
      <c r="BU320" s="11">
        <v>21</v>
      </c>
      <c r="BV320" s="11">
        <v>4</v>
      </c>
      <c r="BW320" s="11">
        <v>29</v>
      </c>
      <c r="BX320" s="11">
        <v>14</v>
      </c>
      <c r="BY320" s="5"/>
      <c r="BZ320" s="5"/>
      <c r="CA320" s="5"/>
      <c r="CB320" s="5"/>
      <c r="CC320" s="5"/>
      <c r="CD320" s="5"/>
      <c r="CE320" s="5"/>
      <c r="CF320" s="5"/>
      <c r="CG320" s="5"/>
      <c r="CH320" s="5"/>
    </row>
    <row r="321" spans="1:86" ht="12.75" x14ac:dyDescent="0.2">
      <c r="A321">
        <v>420</v>
      </c>
      <c r="B321" s="26">
        <v>51142.5965277789</v>
      </c>
      <c r="C321" s="26">
        <v>50388.917361109598</v>
      </c>
      <c r="D321" s="36">
        <v>345522</v>
      </c>
      <c r="E321" s="11">
        <v>1</v>
      </c>
      <c r="F321" s="11">
        <v>0</v>
      </c>
      <c r="G321" s="31">
        <v>0</v>
      </c>
      <c r="H321" s="11">
        <v>131</v>
      </c>
      <c r="I321" s="11">
        <v>313048</v>
      </c>
      <c r="J321" s="11" t="s">
        <v>155</v>
      </c>
      <c r="K321" s="11" t="s">
        <v>208</v>
      </c>
      <c r="L321" s="11">
        <v>0</v>
      </c>
      <c r="M321" s="11">
        <v>5</v>
      </c>
      <c r="N321" s="11" t="s">
        <v>230</v>
      </c>
      <c r="O321" s="11" t="s">
        <v>806</v>
      </c>
      <c r="P321" s="43">
        <v>60601</v>
      </c>
      <c r="Q321" s="11" t="s">
        <v>229</v>
      </c>
      <c r="R321" s="11" t="s">
        <v>229</v>
      </c>
      <c r="S321" s="11" t="s">
        <v>874</v>
      </c>
      <c r="T321" s="11">
        <v>0</v>
      </c>
      <c r="U321" s="11">
        <v>0</v>
      </c>
      <c r="V321" s="11"/>
      <c r="W321" s="11">
        <v>1</v>
      </c>
      <c r="X321" s="11">
        <v>0</v>
      </c>
      <c r="Y321" s="11">
        <v>10</v>
      </c>
      <c r="Z321" s="11">
        <v>10</v>
      </c>
      <c r="AA321" s="11">
        <v>10</v>
      </c>
      <c r="AB321" s="11">
        <v>0</v>
      </c>
      <c r="AC321" s="11">
        <v>0</v>
      </c>
      <c r="AD321" s="11">
        <v>10</v>
      </c>
      <c r="AE321" s="11">
        <v>10</v>
      </c>
      <c r="AF321" s="11">
        <v>10</v>
      </c>
      <c r="AG321" s="11">
        <v>0</v>
      </c>
      <c r="AH321" s="11">
        <v>10</v>
      </c>
      <c r="AI321" s="11">
        <v>0</v>
      </c>
      <c r="AJ321" s="11">
        <v>0</v>
      </c>
      <c r="AK321" s="11">
        <v>150</v>
      </c>
      <c r="AL321" s="11">
        <v>6029</v>
      </c>
      <c r="AM321" s="11">
        <v>2399</v>
      </c>
      <c r="AN321" s="11">
        <v>686</v>
      </c>
      <c r="AO321" s="11">
        <v>753</v>
      </c>
      <c r="AP321" s="11">
        <v>4263</v>
      </c>
      <c r="AQ321" s="11">
        <v>373</v>
      </c>
      <c r="AR321" s="11">
        <v>2373</v>
      </c>
      <c r="AS321" s="11">
        <v>2620</v>
      </c>
      <c r="AT321" s="11">
        <v>1743</v>
      </c>
      <c r="AU321" s="11">
        <v>6503</v>
      </c>
      <c r="AV321" s="11">
        <v>592</v>
      </c>
      <c r="AW321" s="11">
        <v>2739</v>
      </c>
      <c r="AX321" s="11">
        <v>1179</v>
      </c>
      <c r="AY321" s="11">
        <v>8</v>
      </c>
      <c r="AZ321" s="11">
        <v>9</v>
      </c>
      <c r="BA321" s="11">
        <v>8</v>
      </c>
      <c r="BB321" s="11">
        <v>10</v>
      </c>
      <c r="BC321" s="11">
        <v>8</v>
      </c>
      <c r="BD321" s="11">
        <v>9</v>
      </c>
      <c r="BE321" s="11">
        <v>10</v>
      </c>
      <c r="BF321" s="11">
        <v>9</v>
      </c>
      <c r="BG321" s="11">
        <v>8</v>
      </c>
      <c r="BH321" s="11">
        <v>17</v>
      </c>
      <c r="BI321" s="11">
        <v>9</v>
      </c>
      <c r="BJ321" s="11">
        <v>15</v>
      </c>
      <c r="BK321" s="11">
        <v>8</v>
      </c>
      <c r="BL321" s="11">
        <v>47</v>
      </c>
      <c r="BM321" s="11">
        <v>13</v>
      </c>
      <c r="BN321" s="11">
        <v>5</v>
      </c>
      <c r="BO321" s="11">
        <v>2</v>
      </c>
      <c r="BP321" s="11">
        <v>6</v>
      </c>
      <c r="BQ321" s="11">
        <v>3</v>
      </c>
      <c r="BR321" s="11">
        <v>11</v>
      </c>
      <c r="BS321" s="11">
        <v>28</v>
      </c>
      <c r="BT321" s="11">
        <v>5</v>
      </c>
      <c r="BU321" s="11">
        <v>60</v>
      </c>
      <c r="BV321" s="11">
        <v>7</v>
      </c>
      <c r="BW321" s="11">
        <v>12</v>
      </c>
      <c r="BX321" s="11">
        <v>7</v>
      </c>
      <c r="BY321" s="5"/>
      <c r="BZ321" s="5"/>
      <c r="CA321" s="5"/>
      <c r="CB321" s="5"/>
      <c r="CC321" s="5"/>
      <c r="CD321" s="5"/>
      <c r="CE321" s="5"/>
      <c r="CF321" s="5"/>
      <c r="CG321" s="5"/>
      <c r="CH321" s="5"/>
    </row>
    <row r="322" spans="1:86" ht="12.75" x14ac:dyDescent="0.2">
      <c r="A322">
        <v>421</v>
      </c>
      <c r="B322" s="26">
        <v>51162.664583334503</v>
      </c>
      <c r="C322" s="26">
        <v>50406.634722220697</v>
      </c>
      <c r="D322" s="36">
        <v>255225</v>
      </c>
      <c r="E322" s="11">
        <v>1</v>
      </c>
      <c r="F322" s="11">
        <v>0</v>
      </c>
      <c r="G322" s="31">
        <v>0</v>
      </c>
      <c r="H322" s="11">
        <v>131</v>
      </c>
      <c r="I322" s="11">
        <v>177723</v>
      </c>
      <c r="J322" s="11" t="s">
        <v>155</v>
      </c>
      <c r="K322" s="11" t="s">
        <v>208</v>
      </c>
      <c r="L322" s="11">
        <v>0</v>
      </c>
      <c r="M322" s="11"/>
      <c r="N322" s="11" t="s">
        <v>355</v>
      </c>
      <c r="O322" s="11" t="s">
        <v>812</v>
      </c>
      <c r="P322" s="43">
        <v>6108</v>
      </c>
      <c r="Q322" s="11" t="s">
        <v>356</v>
      </c>
      <c r="R322" s="11" t="s">
        <v>859</v>
      </c>
      <c r="S322" s="11" t="s">
        <v>875</v>
      </c>
      <c r="T322" s="11">
        <v>0</v>
      </c>
      <c r="U322" s="11">
        <v>0</v>
      </c>
      <c r="V322" s="11"/>
      <c r="W322" s="11">
        <v>1</v>
      </c>
      <c r="X322" s="11">
        <v>10</v>
      </c>
      <c r="Y322" s="11">
        <v>10</v>
      </c>
      <c r="Z322" s="11">
        <v>10</v>
      </c>
      <c r="AA322" s="11">
        <v>0</v>
      </c>
      <c r="AB322" s="11">
        <v>0</v>
      </c>
      <c r="AC322" s="11">
        <v>0</v>
      </c>
      <c r="AD322" s="11">
        <v>0</v>
      </c>
      <c r="AE322" s="11">
        <v>10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38</v>
      </c>
      <c r="AL322" s="11">
        <v>15823</v>
      </c>
      <c r="AM322" s="11">
        <v>3169</v>
      </c>
      <c r="AN322" s="11">
        <v>2360</v>
      </c>
      <c r="AO322" s="11">
        <v>5326</v>
      </c>
      <c r="AP322" s="11">
        <v>2955</v>
      </c>
      <c r="AQ322" s="11">
        <v>7896</v>
      </c>
      <c r="AR322" s="11">
        <v>4492</v>
      </c>
      <c r="AS322" s="11">
        <v>4516</v>
      </c>
      <c r="AT322" s="11">
        <v>3775</v>
      </c>
      <c r="AU322" s="11">
        <v>17070</v>
      </c>
      <c r="AV322" s="11">
        <v>2214</v>
      </c>
      <c r="AW322" s="11">
        <v>2647</v>
      </c>
      <c r="AX322" s="11">
        <v>2916</v>
      </c>
      <c r="AY322" s="11">
        <v>8</v>
      </c>
      <c r="AZ322" s="11">
        <v>8</v>
      </c>
      <c r="BA322" s="11">
        <v>8</v>
      </c>
      <c r="BB322" s="11">
        <v>9</v>
      </c>
      <c r="BC322" s="11">
        <v>3</v>
      </c>
      <c r="BD322" s="11">
        <v>4</v>
      </c>
      <c r="BE322" s="11">
        <v>5</v>
      </c>
      <c r="BF322" s="11">
        <v>6</v>
      </c>
      <c r="BG322" s="11">
        <v>6</v>
      </c>
      <c r="BH322" s="11">
        <v>5</v>
      </c>
      <c r="BI322" s="11">
        <v>5</v>
      </c>
      <c r="BJ322" s="11">
        <v>6</v>
      </c>
      <c r="BK322" s="11">
        <v>17</v>
      </c>
      <c r="BL322" s="11">
        <v>31</v>
      </c>
      <c r="BM322" s="11">
        <v>9</v>
      </c>
      <c r="BN322" s="11">
        <v>6</v>
      </c>
      <c r="BO322" s="11">
        <v>28</v>
      </c>
      <c r="BP322" s="11">
        <v>17</v>
      </c>
      <c r="BQ322" s="11">
        <v>29</v>
      </c>
      <c r="BR322" s="11">
        <v>16</v>
      </c>
      <c r="BS322" s="11">
        <v>12</v>
      </c>
      <c r="BT322" s="11">
        <v>15</v>
      </c>
      <c r="BU322" s="11">
        <v>25</v>
      </c>
      <c r="BV322" s="11">
        <v>7</v>
      </c>
      <c r="BW322" s="11">
        <v>34</v>
      </c>
      <c r="BX322" s="11">
        <v>17</v>
      </c>
      <c r="BY322" s="5"/>
      <c r="BZ322" s="5"/>
      <c r="CA322" s="5"/>
      <c r="CB322" s="5"/>
      <c r="CC322" s="5"/>
      <c r="CD322" s="5"/>
      <c r="CE322" s="5"/>
      <c r="CF322" s="5"/>
      <c r="CG322" s="5"/>
      <c r="CH322" s="5"/>
    </row>
    <row r="323" spans="1:86" ht="12.75" x14ac:dyDescent="0.2">
      <c r="A323">
        <v>422</v>
      </c>
      <c r="B323" s="26">
        <v>51182.732638890098</v>
      </c>
      <c r="C323" s="26">
        <v>50424.352083331803</v>
      </c>
      <c r="D323" s="36">
        <v>350907</v>
      </c>
      <c r="E323" s="11">
        <v>1</v>
      </c>
      <c r="F323" s="11">
        <v>0</v>
      </c>
      <c r="G323" s="31">
        <v>0</v>
      </c>
      <c r="H323" s="11">
        <v>131</v>
      </c>
      <c r="I323" s="11">
        <v>340215</v>
      </c>
      <c r="J323" s="11" t="s">
        <v>155</v>
      </c>
      <c r="K323" s="11" t="s">
        <v>208</v>
      </c>
      <c r="L323" s="11">
        <v>0</v>
      </c>
      <c r="M323" s="11"/>
      <c r="N323" s="11" t="s">
        <v>852</v>
      </c>
      <c r="O323" s="11" t="s">
        <v>809</v>
      </c>
      <c r="P323" s="43">
        <v>45201</v>
      </c>
      <c r="Q323" s="11" t="s">
        <v>157</v>
      </c>
      <c r="R323" s="11" t="s">
        <v>157</v>
      </c>
      <c r="S323" s="11" t="s">
        <v>157</v>
      </c>
      <c r="T323" s="11">
        <v>0</v>
      </c>
      <c r="U323" s="11">
        <v>0</v>
      </c>
      <c r="V323" s="11"/>
      <c r="W323" s="11">
        <v>1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61</v>
      </c>
      <c r="AL323" s="11">
        <v>4690</v>
      </c>
      <c r="AM323" s="11">
        <v>95</v>
      </c>
      <c r="AN323" s="11">
        <v>0</v>
      </c>
      <c r="AO323" s="11">
        <v>6</v>
      </c>
      <c r="AP323" s="11">
        <v>419</v>
      </c>
      <c r="AQ323" s="11">
        <v>319</v>
      </c>
      <c r="AR323" s="11">
        <v>135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4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>
        <v>3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0</v>
      </c>
      <c r="BW323" s="11">
        <v>0</v>
      </c>
      <c r="BX323" s="11">
        <v>0</v>
      </c>
      <c r="BY323" s="5"/>
      <c r="BZ323" s="5"/>
      <c r="CA323" s="5"/>
      <c r="CB323" s="5"/>
      <c r="CC323" s="5"/>
      <c r="CD323" s="5"/>
      <c r="CE323" s="5"/>
      <c r="CF323" s="5"/>
      <c r="CG323" s="5"/>
      <c r="CH323" s="5"/>
    </row>
    <row r="324" spans="1:86" ht="12.75" x14ac:dyDescent="0.2">
      <c r="A324">
        <v>423</v>
      </c>
      <c r="B324" s="26">
        <v>51202.800694445599</v>
      </c>
      <c r="C324" s="26">
        <v>50442.069444442903</v>
      </c>
      <c r="D324" s="36">
        <v>265612</v>
      </c>
      <c r="E324" s="11">
        <v>1</v>
      </c>
      <c r="F324" s="11">
        <v>2</v>
      </c>
      <c r="G324" s="31">
        <v>87638</v>
      </c>
      <c r="H324" s="11">
        <v>131</v>
      </c>
      <c r="I324" s="11">
        <v>229192</v>
      </c>
      <c r="J324" s="11" t="s">
        <v>155</v>
      </c>
      <c r="K324" s="11" t="s">
        <v>208</v>
      </c>
      <c r="L324" s="11">
        <v>0</v>
      </c>
      <c r="M324" s="11"/>
      <c r="N324" s="11" t="s">
        <v>167</v>
      </c>
      <c r="O324" s="11" t="s">
        <v>789</v>
      </c>
      <c r="P324" s="43">
        <v>28202</v>
      </c>
      <c r="Q324" s="11" t="s">
        <v>332</v>
      </c>
      <c r="R324" s="11" t="s">
        <v>332</v>
      </c>
      <c r="S324" s="11" t="s">
        <v>875</v>
      </c>
      <c r="T324" s="11">
        <v>0</v>
      </c>
      <c r="U324" s="11">
        <v>0</v>
      </c>
      <c r="V324" s="11"/>
      <c r="W324" s="11">
        <v>1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29</v>
      </c>
      <c r="AL324" s="11">
        <v>31635</v>
      </c>
      <c r="AM324" s="11">
        <v>4707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0</v>
      </c>
      <c r="BW324" s="11">
        <v>0</v>
      </c>
      <c r="BX324" s="11">
        <v>0</v>
      </c>
      <c r="BY324" s="5"/>
      <c r="BZ324" s="5"/>
      <c r="CA324" s="5"/>
      <c r="CB324" s="5"/>
      <c r="CC324" s="5"/>
      <c r="CD324" s="5"/>
      <c r="CE324" s="5"/>
      <c r="CF324" s="5"/>
      <c r="CG324" s="5"/>
      <c r="CH324" s="5"/>
    </row>
    <row r="325" spans="1:86" ht="12.75" x14ac:dyDescent="0.2">
      <c r="A325">
        <v>424</v>
      </c>
      <c r="B325" s="26">
        <v>51222.868750001202</v>
      </c>
      <c r="C325" s="26">
        <v>50459.786805554097</v>
      </c>
      <c r="D325" s="36">
        <v>283667</v>
      </c>
      <c r="E325" s="11">
        <v>1</v>
      </c>
      <c r="F325" s="11">
        <v>137</v>
      </c>
      <c r="G325" s="31">
        <v>271018</v>
      </c>
      <c r="H325" s="11">
        <v>131</v>
      </c>
      <c r="I325" s="11">
        <v>154933</v>
      </c>
      <c r="J325" s="11" t="s">
        <v>155</v>
      </c>
      <c r="K325" s="11" t="s">
        <v>208</v>
      </c>
      <c r="L325" s="11">
        <v>22</v>
      </c>
      <c r="M325" s="11">
        <v>4</v>
      </c>
      <c r="N325" s="11" t="s">
        <v>167</v>
      </c>
      <c r="O325" s="11" t="s">
        <v>789</v>
      </c>
      <c r="P325" s="43">
        <v>28202</v>
      </c>
      <c r="Q325" s="11" t="s">
        <v>276</v>
      </c>
      <c r="R325" s="11" t="s">
        <v>860</v>
      </c>
      <c r="S325" s="11" t="s">
        <v>869</v>
      </c>
      <c r="T325" s="11">
        <v>0</v>
      </c>
      <c r="U325" s="11">
        <v>0</v>
      </c>
      <c r="V325" s="11"/>
      <c r="W325" s="11">
        <v>1</v>
      </c>
      <c r="X325" s="11">
        <v>10</v>
      </c>
      <c r="Y325" s="11">
        <v>10</v>
      </c>
      <c r="Z325" s="11">
        <v>10</v>
      </c>
      <c r="AA325" s="11">
        <v>10</v>
      </c>
      <c r="AB325" s="11">
        <v>10</v>
      </c>
      <c r="AC325" s="11">
        <v>10</v>
      </c>
      <c r="AD325" s="11">
        <v>10</v>
      </c>
      <c r="AE325" s="11">
        <v>10</v>
      </c>
      <c r="AF325" s="11">
        <v>10</v>
      </c>
      <c r="AG325" s="11">
        <v>10</v>
      </c>
      <c r="AH325" s="11">
        <v>10</v>
      </c>
      <c r="AI325" s="11">
        <v>10</v>
      </c>
      <c r="AJ325" s="11">
        <v>10</v>
      </c>
      <c r="AK325" s="11">
        <v>1235</v>
      </c>
      <c r="AL325" s="11">
        <v>737</v>
      </c>
      <c r="AM325" s="11">
        <v>1788</v>
      </c>
      <c r="AN325" s="11">
        <v>1388</v>
      </c>
      <c r="AO325" s="11">
        <v>832</v>
      </c>
      <c r="AP325" s="11">
        <v>2760</v>
      </c>
      <c r="AQ325" s="11">
        <v>52071</v>
      </c>
      <c r="AR325" s="11">
        <v>1222</v>
      </c>
      <c r="AS325" s="11">
        <v>21571</v>
      </c>
      <c r="AT325" s="11">
        <v>732</v>
      </c>
      <c r="AU325" s="11">
        <v>11853</v>
      </c>
      <c r="AV325" s="11">
        <v>724</v>
      </c>
      <c r="AW325" s="11">
        <v>30057</v>
      </c>
      <c r="AX325" s="11">
        <v>1348</v>
      </c>
      <c r="AY325" s="11">
        <v>13</v>
      </c>
      <c r="AZ325" s="11">
        <v>12</v>
      </c>
      <c r="BA325" s="11">
        <v>15</v>
      </c>
      <c r="BB325" s="11">
        <v>18</v>
      </c>
      <c r="BC325" s="11">
        <v>11</v>
      </c>
      <c r="BD325" s="11">
        <v>10</v>
      </c>
      <c r="BE325" s="11">
        <v>15</v>
      </c>
      <c r="BF325" s="11">
        <v>11</v>
      </c>
      <c r="BG325" s="11">
        <v>13</v>
      </c>
      <c r="BH325" s="11">
        <v>14</v>
      </c>
      <c r="BI325" s="11">
        <v>14</v>
      </c>
      <c r="BJ325" s="11">
        <v>23</v>
      </c>
      <c r="BK325" s="11">
        <v>11</v>
      </c>
      <c r="BL325" s="11">
        <v>2</v>
      </c>
      <c r="BM325" s="11">
        <v>5</v>
      </c>
      <c r="BN325" s="11">
        <v>3</v>
      </c>
      <c r="BO325" s="11">
        <v>3</v>
      </c>
      <c r="BP325" s="11">
        <v>5</v>
      </c>
      <c r="BQ325" s="11">
        <v>2</v>
      </c>
      <c r="BR325" s="11">
        <v>2</v>
      </c>
      <c r="BS325" s="11">
        <v>8</v>
      </c>
      <c r="BT325" s="11">
        <v>2</v>
      </c>
      <c r="BU325" s="11">
        <v>2</v>
      </c>
      <c r="BV325" s="11">
        <v>2</v>
      </c>
      <c r="BW325" s="11">
        <v>3</v>
      </c>
      <c r="BX325" s="11">
        <v>3</v>
      </c>
      <c r="BY325" s="5"/>
      <c r="BZ325" s="5"/>
      <c r="CA325" s="5"/>
      <c r="CB325" s="5"/>
      <c r="CC325" s="5"/>
      <c r="CD325" s="5"/>
      <c r="CE325" s="5"/>
      <c r="CF325" s="5"/>
      <c r="CG325" s="5"/>
      <c r="CH325" s="5"/>
    </row>
    <row r="326" spans="1:86" ht="12.75" x14ac:dyDescent="0.2">
      <c r="A326">
        <v>425</v>
      </c>
      <c r="B326" s="26">
        <v>51242.936805556703</v>
      </c>
      <c r="C326" s="26">
        <v>50477.504166665203</v>
      </c>
      <c r="D326" s="36">
        <v>184869</v>
      </c>
      <c r="E326" s="11">
        <v>1</v>
      </c>
      <c r="F326" s="11">
        <v>82</v>
      </c>
      <c r="G326" s="31">
        <v>16033</v>
      </c>
      <c r="H326" s="11">
        <v>131</v>
      </c>
      <c r="I326" s="11">
        <v>133631</v>
      </c>
      <c r="J326" s="11" t="s">
        <v>155</v>
      </c>
      <c r="K326" s="11" t="s">
        <v>208</v>
      </c>
      <c r="L326" s="11">
        <v>0</v>
      </c>
      <c r="M326" s="11">
        <v>2</v>
      </c>
      <c r="N326" s="11" t="s">
        <v>167</v>
      </c>
      <c r="O326" s="11" t="s">
        <v>789</v>
      </c>
      <c r="P326" s="43">
        <v>28202</v>
      </c>
      <c r="Q326" s="11" t="s">
        <v>234</v>
      </c>
      <c r="R326" s="11" t="s">
        <v>377</v>
      </c>
      <c r="S326" s="11" t="s">
        <v>874</v>
      </c>
      <c r="T326" s="11">
        <v>0</v>
      </c>
      <c r="U326" s="11">
        <v>0</v>
      </c>
      <c r="V326" s="11"/>
      <c r="W326" s="11">
        <v>1</v>
      </c>
      <c r="X326" s="11">
        <v>10</v>
      </c>
      <c r="Y326" s="11">
        <v>10</v>
      </c>
      <c r="Z326" s="11">
        <v>10</v>
      </c>
      <c r="AA326" s="11">
        <v>10</v>
      </c>
      <c r="AB326" s="11">
        <v>10</v>
      </c>
      <c r="AC326" s="11">
        <v>10</v>
      </c>
      <c r="AD326" s="11">
        <v>10</v>
      </c>
      <c r="AE326" s="11">
        <v>10</v>
      </c>
      <c r="AF326" s="11">
        <v>10</v>
      </c>
      <c r="AG326" s="11">
        <v>10</v>
      </c>
      <c r="AH326" s="11">
        <v>10</v>
      </c>
      <c r="AI326" s="11">
        <v>10</v>
      </c>
      <c r="AJ326" s="11">
        <v>10</v>
      </c>
      <c r="AK326" s="11">
        <v>190</v>
      </c>
      <c r="AL326" s="11">
        <v>4861</v>
      </c>
      <c r="AM326" s="11">
        <v>2481</v>
      </c>
      <c r="AN326" s="11">
        <v>3608</v>
      </c>
      <c r="AO326" s="11">
        <v>1674</v>
      </c>
      <c r="AP326" s="11">
        <v>3734</v>
      </c>
      <c r="AQ326" s="11">
        <v>8823</v>
      </c>
      <c r="AR326" s="11">
        <v>5482</v>
      </c>
      <c r="AS326" s="11">
        <v>2292</v>
      </c>
      <c r="AT326" s="11">
        <v>997</v>
      </c>
      <c r="AU326" s="11">
        <v>683</v>
      </c>
      <c r="AV326" s="11">
        <v>2497</v>
      </c>
      <c r="AW326" s="11">
        <v>12152</v>
      </c>
      <c r="AX326" s="11">
        <v>1644</v>
      </c>
      <c r="AY326" s="11">
        <v>10</v>
      </c>
      <c r="AZ326" s="11">
        <v>11</v>
      </c>
      <c r="BA326" s="11">
        <v>11</v>
      </c>
      <c r="BB326" s="11">
        <v>14</v>
      </c>
      <c r="BC326" s="11">
        <v>9</v>
      </c>
      <c r="BD326" s="11">
        <v>10</v>
      </c>
      <c r="BE326" s="11">
        <v>13</v>
      </c>
      <c r="BF326" s="11">
        <v>12</v>
      </c>
      <c r="BG326" s="11">
        <v>11</v>
      </c>
      <c r="BH326" s="11">
        <v>12</v>
      </c>
      <c r="BI326" s="11">
        <v>15</v>
      </c>
      <c r="BJ326" s="11">
        <v>21</v>
      </c>
      <c r="BK326" s="11">
        <v>27</v>
      </c>
      <c r="BL326" s="11">
        <v>19</v>
      </c>
      <c r="BM326" s="11">
        <v>13</v>
      </c>
      <c r="BN326" s="11">
        <v>16</v>
      </c>
      <c r="BO326" s="11">
        <v>4</v>
      </c>
      <c r="BP326" s="11">
        <v>34</v>
      </c>
      <c r="BQ326" s="11">
        <v>6</v>
      </c>
      <c r="BR326" s="11">
        <v>14</v>
      </c>
      <c r="BS326" s="11">
        <v>3</v>
      </c>
      <c r="BT326" s="11">
        <v>3</v>
      </c>
      <c r="BU326" s="11">
        <v>3</v>
      </c>
      <c r="BV326" s="11">
        <v>9</v>
      </c>
      <c r="BW326" s="11">
        <v>21</v>
      </c>
      <c r="BX326" s="11">
        <v>8</v>
      </c>
      <c r="BY326" s="5"/>
      <c r="BZ326" s="5"/>
      <c r="CA326" s="5"/>
      <c r="CB326" s="5"/>
      <c r="CC326" s="5"/>
      <c r="CD326" s="5"/>
      <c r="CE326" s="5"/>
      <c r="CF326" s="5"/>
      <c r="CG326" s="5"/>
      <c r="CH326" s="5"/>
    </row>
    <row r="327" spans="1:86" ht="12.75" x14ac:dyDescent="0.2">
      <c r="A327">
        <v>426</v>
      </c>
      <c r="B327" s="26">
        <v>51263.004861112298</v>
      </c>
      <c r="C327" s="26">
        <v>50495.221527776303</v>
      </c>
      <c r="D327" s="36">
        <v>263849</v>
      </c>
      <c r="E327" s="11">
        <v>1</v>
      </c>
      <c r="F327" s="11">
        <v>22</v>
      </c>
      <c r="G327" s="31">
        <v>160744</v>
      </c>
      <c r="H327" s="11">
        <v>131</v>
      </c>
      <c r="I327" s="11">
        <v>138522</v>
      </c>
      <c r="J327" s="11" t="s">
        <v>155</v>
      </c>
      <c r="K327" s="11" t="s">
        <v>208</v>
      </c>
      <c r="L327" s="11">
        <v>0</v>
      </c>
      <c r="M327" s="11">
        <v>3</v>
      </c>
      <c r="N327" s="11" t="s">
        <v>167</v>
      </c>
      <c r="O327" s="11" t="s">
        <v>789</v>
      </c>
      <c r="P327" s="43">
        <v>28202</v>
      </c>
      <c r="Q327" s="11" t="s">
        <v>645</v>
      </c>
      <c r="R327" s="11" t="s">
        <v>426</v>
      </c>
      <c r="S327" s="11" t="s">
        <v>874</v>
      </c>
      <c r="T327" s="11">
        <v>0</v>
      </c>
      <c r="U327" s="11">
        <v>0</v>
      </c>
      <c r="V327" s="11"/>
      <c r="W327" s="11">
        <v>1</v>
      </c>
      <c r="X327" s="11">
        <v>10</v>
      </c>
      <c r="Y327" s="11">
        <v>10</v>
      </c>
      <c r="Z327" s="11">
        <v>10</v>
      </c>
      <c r="AA327" s="11">
        <v>10</v>
      </c>
      <c r="AB327" s="11">
        <v>10</v>
      </c>
      <c r="AC327" s="11">
        <v>10</v>
      </c>
      <c r="AD327" s="11">
        <v>10</v>
      </c>
      <c r="AE327" s="11">
        <v>0</v>
      </c>
      <c r="AF327" s="11">
        <v>10</v>
      </c>
      <c r="AG327" s="11">
        <v>10</v>
      </c>
      <c r="AH327" s="11">
        <v>10</v>
      </c>
      <c r="AI327" s="11">
        <v>0</v>
      </c>
      <c r="AJ327" s="11">
        <v>10</v>
      </c>
      <c r="AK327" s="11">
        <v>202</v>
      </c>
      <c r="AL327" s="11">
        <v>30397</v>
      </c>
      <c r="AM327" s="11">
        <v>30785</v>
      </c>
      <c r="AN327" s="11">
        <v>548</v>
      </c>
      <c r="AO327" s="11">
        <v>2462</v>
      </c>
      <c r="AP327" s="11">
        <v>26933</v>
      </c>
      <c r="AQ327" s="11">
        <v>2354</v>
      </c>
      <c r="AR327" s="11">
        <v>3630</v>
      </c>
      <c r="AS327" s="11">
        <v>13368</v>
      </c>
      <c r="AT327" s="11">
        <v>1017</v>
      </c>
      <c r="AU327" s="11">
        <v>3324</v>
      </c>
      <c r="AV327" s="11">
        <v>1395</v>
      </c>
      <c r="AW327" s="11">
        <v>4602</v>
      </c>
      <c r="AX327" s="11">
        <v>3387</v>
      </c>
      <c r="AY327" s="11">
        <v>5</v>
      </c>
      <c r="AZ327" s="11">
        <v>6</v>
      </c>
      <c r="BA327" s="11">
        <v>4</v>
      </c>
      <c r="BB327" s="11">
        <v>8</v>
      </c>
      <c r="BC327" s="11">
        <v>13</v>
      </c>
      <c r="BD327" s="11">
        <v>5</v>
      </c>
      <c r="BE327" s="11">
        <v>7</v>
      </c>
      <c r="BF327" s="11">
        <v>8</v>
      </c>
      <c r="BG327" s="11">
        <v>5</v>
      </c>
      <c r="BH327" s="11">
        <v>7</v>
      </c>
      <c r="BI327" s="11">
        <v>7</v>
      </c>
      <c r="BJ327" s="11">
        <v>10</v>
      </c>
      <c r="BK327" s="11">
        <v>21</v>
      </c>
      <c r="BL327" s="11">
        <v>33</v>
      </c>
      <c r="BM327" s="11">
        <v>61</v>
      </c>
      <c r="BN327" s="11">
        <v>7</v>
      </c>
      <c r="BO327" s="11">
        <v>30</v>
      </c>
      <c r="BP327" s="11">
        <v>47</v>
      </c>
      <c r="BQ327" s="11">
        <v>21</v>
      </c>
      <c r="BR327" s="11">
        <v>46</v>
      </c>
      <c r="BS327" s="11">
        <v>67</v>
      </c>
      <c r="BT327" s="11">
        <v>7</v>
      </c>
      <c r="BU327" s="11">
        <v>27</v>
      </c>
      <c r="BV327" s="11">
        <v>13</v>
      </c>
      <c r="BW327" s="11">
        <v>22</v>
      </c>
      <c r="BX327" s="11">
        <v>8</v>
      </c>
      <c r="BY327" s="5"/>
      <c r="BZ327" s="5"/>
      <c r="CA327" s="5"/>
      <c r="CB327" s="5"/>
      <c r="CC327" s="5"/>
      <c r="CD327" s="5"/>
      <c r="CE327" s="5"/>
      <c r="CF327" s="5"/>
      <c r="CG327" s="5"/>
      <c r="CH327" s="5"/>
    </row>
    <row r="328" spans="1:86" ht="12.75" x14ac:dyDescent="0.2">
      <c r="A328">
        <v>427</v>
      </c>
      <c r="B328" s="26">
        <v>51283.072916667799</v>
      </c>
      <c r="C328" s="26">
        <v>50512.938888887402</v>
      </c>
      <c r="D328" s="36">
        <v>176605</v>
      </c>
      <c r="E328" s="11">
        <v>1</v>
      </c>
      <c r="F328" s="11">
        <v>297</v>
      </c>
      <c r="G328" s="31">
        <v>90387</v>
      </c>
      <c r="H328" s="11">
        <v>131</v>
      </c>
      <c r="I328" s="11">
        <v>107686</v>
      </c>
      <c r="J328" s="11" t="s">
        <v>155</v>
      </c>
      <c r="K328" s="11" t="s">
        <v>208</v>
      </c>
      <c r="L328" s="11">
        <v>0</v>
      </c>
      <c r="M328" s="11">
        <v>2</v>
      </c>
      <c r="N328" s="11" t="s">
        <v>167</v>
      </c>
      <c r="O328" s="11" t="s">
        <v>789</v>
      </c>
      <c r="P328" s="43">
        <v>28202</v>
      </c>
      <c r="Q328" s="11" t="s">
        <v>233</v>
      </c>
      <c r="R328" s="11" t="s">
        <v>381</v>
      </c>
      <c r="S328" s="11" t="s">
        <v>874</v>
      </c>
      <c r="T328" s="11">
        <v>0</v>
      </c>
      <c r="U328" s="11">
        <v>0</v>
      </c>
      <c r="V328" s="11"/>
      <c r="W328" s="11">
        <v>1</v>
      </c>
      <c r="X328" s="11">
        <v>10</v>
      </c>
      <c r="Y328" s="11">
        <v>10</v>
      </c>
      <c r="Z328" s="11">
        <v>10</v>
      </c>
      <c r="AA328" s="11">
        <v>10</v>
      </c>
      <c r="AB328" s="11">
        <v>10</v>
      </c>
      <c r="AC328" s="11">
        <v>10</v>
      </c>
      <c r="AD328" s="11">
        <v>10</v>
      </c>
      <c r="AE328" s="11">
        <v>10</v>
      </c>
      <c r="AF328" s="11">
        <v>10</v>
      </c>
      <c r="AG328" s="11">
        <v>10</v>
      </c>
      <c r="AH328" s="11">
        <v>10</v>
      </c>
      <c r="AI328" s="11">
        <v>10</v>
      </c>
      <c r="AJ328" s="11">
        <v>10</v>
      </c>
      <c r="AK328" s="11">
        <v>352</v>
      </c>
      <c r="AL328" s="11">
        <v>1345</v>
      </c>
      <c r="AM328" s="11">
        <v>1257</v>
      </c>
      <c r="AN328" s="11">
        <v>1254</v>
      </c>
      <c r="AO328" s="11">
        <v>759</v>
      </c>
      <c r="AP328" s="11">
        <v>2628</v>
      </c>
      <c r="AQ328" s="11">
        <v>3423</v>
      </c>
      <c r="AR328" s="11">
        <v>8266</v>
      </c>
      <c r="AS328" s="11">
        <v>17317</v>
      </c>
      <c r="AT328" s="11">
        <v>1037</v>
      </c>
      <c r="AU328" s="11">
        <v>679</v>
      </c>
      <c r="AV328" s="11">
        <v>857</v>
      </c>
      <c r="AW328" s="11">
        <v>17093</v>
      </c>
      <c r="AX328" s="11">
        <v>11797</v>
      </c>
      <c r="AY328" s="11">
        <v>9</v>
      </c>
      <c r="AZ328" s="11">
        <v>11</v>
      </c>
      <c r="BA328" s="11">
        <v>10</v>
      </c>
      <c r="BB328" s="11">
        <v>13</v>
      </c>
      <c r="BC328" s="11">
        <v>9</v>
      </c>
      <c r="BD328" s="11">
        <v>10</v>
      </c>
      <c r="BE328" s="11">
        <v>12</v>
      </c>
      <c r="BF328" s="11">
        <v>11</v>
      </c>
      <c r="BG328" s="11">
        <v>8</v>
      </c>
      <c r="BH328" s="11">
        <v>10</v>
      </c>
      <c r="BI328" s="11">
        <v>12</v>
      </c>
      <c r="BJ328" s="11">
        <v>18</v>
      </c>
      <c r="BK328" s="11">
        <v>22</v>
      </c>
      <c r="BL328" s="11">
        <v>13</v>
      </c>
      <c r="BM328" s="11">
        <v>8</v>
      </c>
      <c r="BN328" s="11">
        <v>2</v>
      </c>
      <c r="BO328" s="11">
        <v>3</v>
      </c>
      <c r="BP328" s="11">
        <v>10</v>
      </c>
      <c r="BQ328" s="11">
        <v>20</v>
      </c>
      <c r="BR328" s="11">
        <v>4</v>
      </c>
      <c r="BS328" s="11">
        <v>32</v>
      </c>
      <c r="BT328" s="11">
        <v>4</v>
      </c>
      <c r="BU328" s="11">
        <v>10</v>
      </c>
      <c r="BV328" s="11">
        <v>3</v>
      </c>
      <c r="BW328" s="11">
        <v>69</v>
      </c>
      <c r="BX328" s="11">
        <v>48</v>
      </c>
      <c r="BY328" s="5"/>
      <c r="BZ328" s="5"/>
      <c r="CA328" s="5"/>
      <c r="CB328" s="5"/>
      <c r="CC328" s="5"/>
      <c r="CD328" s="5"/>
      <c r="CE328" s="5"/>
      <c r="CF328" s="5"/>
      <c r="CG328" s="5"/>
      <c r="CH328" s="5"/>
    </row>
    <row r="329" spans="1:86" ht="12.75" x14ac:dyDescent="0.2">
      <c r="A329">
        <v>428</v>
      </c>
      <c r="B329" s="26">
        <v>51303.140972223402</v>
      </c>
      <c r="C329" s="26">
        <v>50530.656249998501</v>
      </c>
      <c r="D329" s="36">
        <v>343823</v>
      </c>
      <c r="E329" s="11">
        <v>1</v>
      </c>
      <c r="F329" s="11">
        <v>316</v>
      </c>
      <c r="G329" s="31">
        <v>295991</v>
      </c>
      <c r="H329" s="11">
        <v>131</v>
      </c>
      <c r="I329" s="11">
        <v>125928</v>
      </c>
      <c r="J329" s="11" t="s">
        <v>155</v>
      </c>
      <c r="K329" s="11" t="s">
        <v>208</v>
      </c>
      <c r="L329" s="11">
        <v>3</v>
      </c>
      <c r="M329" s="11">
        <v>4</v>
      </c>
      <c r="N329" s="11" t="s">
        <v>167</v>
      </c>
      <c r="O329" s="11" t="s">
        <v>789</v>
      </c>
      <c r="P329" s="43">
        <v>28202</v>
      </c>
      <c r="Q329" s="11" t="s">
        <v>681</v>
      </c>
      <c r="R329" s="11" t="s">
        <v>426</v>
      </c>
      <c r="S329" s="11" t="s">
        <v>874</v>
      </c>
      <c r="T329" s="11">
        <v>0</v>
      </c>
      <c r="U329" s="11">
        <v>0</v>
      </c>
      <c r="V329" s="11"/>
      <c r="W329" s="11">
        <v>1</v>
      </c>
      <c r="X329" s="11">
        <v>10</v>
      </c>
      <c r="Y329" s="11">
        <v>10</v>
      </c>
      <c r="Z329" s="11">
        <v>10</v>
      </c>
      <c r="AA329" s="11">
        <v>10</v>
      </c>
      <c r="AB329" s="11">
        <v>10</v>
      </c>
      <c r="AC329" s="11">
        <v>10</v>
      </c>
      <c r="AD329" s="11">
        <v>10</v>
      </c>
      <c r="AE329" s="11">
        <v>10</v>
      </c>
      <c r="AF329" s="11">
        <v>10</v>
      </c>
      <c r="AG329" s="11">
        <v>10</v>
      </c>
      <c r="AH329" s="11">
        <v>10</v>
      </c>
      <c r="AI329" s="11">
        <v>10</v>
      </c>
      <c r="AJ329" s="11">
        <v>10</v>
      </c>
      <c r="AK329" s="11">
        <v>1206</v>
      </c>
      <c r="AL329" s="11">
        <v>5199</v>
      </c>
      <c r="AM329" s="11">
        <v>3258</v>
      </c>
      <c r="AN329" s="11">
        <v>65586</v>
      </c>
      <c r="AO329" s="11">
        <v>10877</v>
      </c>
      <c r="AP329" s="11">
        <v>31775</v>
      </c>
      <c r="AQ329" s="11">
        <v>6284</v>
      </c>
      <c r="AR329" s="11">
        <v>8856</v>
      </c>
      <c r="AS329" s="11">
        <v>1731</v>
      </c>
      <c r="AT329" s="11">
        <v>5054</v>
      </c>
      <c r="AU329" s="11">
        <v>23987</v>
      </c>
      <c r="AV329" s="11">
        <v>9491</v>
      </c>
      <c r="AW329" s="11">
        <v>26492</v>
      </c>
      <c r="AX329" s="11">
        <v>17343</v>
      </c>
      <c r="AY329" s="11">
        <v>10</v>
      </c>
      <c r="AZ329" s="11">
        <v>10</v>
      </c>
      <c r="BA329" s="11">
        <v>10</v>
      </c>
      <c r="BB329" s="11">
        <v>14</v>
      </c>
      <c r="BC329" s="11">
        <v>8</v>
      </c>
      <c r="BD329" s="11">
        <v>9</v>
      </c>
      <c r="BE329" s="11">
        <v>17</v>
      </c>
      <c r="BF329" s="11">
        <v>11</v>
      </c>
      <c r="BG329" s="11">
        <v>10</v>
      </c>
      <c r="BH329" s="11">
        <v>11</v>
      </c>
      <c r="BI329" s="11">
        <v>12</v>
      </c>
      <c r="BJ329" s="11">
        <v>28</v>
      </c>
      <c r="BK329" s="11">
        <v>26</v>
      </c>
      <c r="BL329" s="11">
        <v>2</v>
      </c>
      <c r="BM329" s="11">
        <v>2</v>
      </c>
      <c r="BN329" s="11">
        <v>2</v>
      </c>
      <c r="BO329" s="11">
        <v>2</v>
      </c>
      <c r="BP329" s="11">
        <v>9</v>
      </c>
      <c r="BQ329" s="11">
        <v>4</v>
      </c>
      <c r="BR329" s="11">
        <v>3</v>
      </c>
      <c r="BS329" s="11">
        <v>3</v>
      </c>
      <c r="BT329" s="11">
        <v>2</v>
      </c>
      <c r="BU329" s="11">
        <v>3</v>
      </c>
      <c r="BV329" s="11">
        <v>7</v>
      </c>
      <c r="BW329" s="11">
        <v>22</v>
      </c>
      <c r="BX329" s="11">
        <v>13</v>
      </c>
      <c r="BY329" s="5"/>
      <c r="BZ329" s="5"/>
      <c r="CA329" s="5"/>
      <c r="CB329" s="5"/>
      <c r="CC329" s="5"/>
      <c r="CD329" s="5"/>
      <c r="CE329" s="5"/>
      <c r="CF329" s="5"/>
      <c r="CG329" s="5"/>
      <c r="CH329" s="5"/>
    </row>
    <row r="330" spans="1:86" ht="12.75" x14ac:dyDescent="0.2">
      <c r="A330">
        <v>429</v>
      </c>
      <c r="B330" s="26">
        <v>51323.209027778998</v>
      </c>
      <c r="C330" s="26">
        <v>50548.3736111096</v>
      </c>
      <c r="D330" s="36">
        <v>175454</v>
      </c>
      <c r="E330" s="11">
        <v>1</v>
      </c>
      <c r="F330" s="11">
        <v>12</v>
      </c>
      <c r="G330" s="31">
        <v>469</v>
      </c>
      <c r="H330" s="11">
        <v>131</v>
      </c>
      <c r="I330" s="11">
        <v>152855</v>
      </c>
      <c r="J330" s="11" t="s">
        <v>155</v>
      </c>
      <c r="K330" s="11" t="s">
        <v>208</v>
      </c>
      <c r="L330" s="11">
        <v>0</v>
      </c>
      <c r="M330" s="11">
        <v>3</v>
      </c>
      <c r="N330" s="11" t="s">
        <v>167</v>
      </c>
      <c r="O330" s="11" t="s">
        <v>789</v>
      </c>
      <c r="P330" s="43">
        <v>28202</v>
      </c>
      <c r="Q330" s="11" t="s">
        <v>234</v>
      </c>
      <c r="R330" s="11" t="s">
        <v>377</v>
      </c>
      <c r="S330" s="11" t="s">
        <v>874</v>
      </c>
      <c r="T330" s="11">
        <v>0</v>
      </c>
      <c r="U330" s="11">
        <v>0</v>
      </c>
      <c r="V330" s="11"/>
      <c r="W330" s="11">
        <v>1</v>
      </c>
      <c r="X330" s="11">
        <v>10</v>
      </c>
      <c r="Y330" s="11">
        <v>10</v>
      </c>
      <c r="Z330" s="11">
        <v>10</v>
      </c>
      <c r="AA330" s="11">
        <v>10</v>
      </c>
      <c r="AB330" s="11">
        <v>10</v>
      </c>
      <c r="AC330" s="11">
        <v>10</v>
      </c>
      <c r="AD330" s="11">
        <v>10</v>
      </c>
      <c r="AE330" s="11">
        <v>10</v>
      </c>
      <c r="AF330" s="11">
        <v>10</v>
      </c>
      <c r="AG330" s="11">
        <v>10</v>
      </c>
      <c r="AH330" s="11">
        <v>10</v>
      </c>
      <c r="AI330" s="11">
        <v>10</v>
      </c>
      <c r="AJ330" s="11">
        <v>10</v>
      </c>
      <c r="AK330" s="11">
        <v>72</v>
      </c>
      <c r="AL330" s="11">
        <v>496</v>
      </c>
      <c r="AM330" s="11">
        <v>439</v>
      </c>
      <c r="AN330" s="11">
        <v>162</v>
      </c>
      <c r="AO330" s="11">
        <v>340</v>
      </c>
      <c r="AP330" s="11">
        <v>706</v>
      </c>
      <c r="AQ330" s="11">
        <v>246</v>
      </c>
      <c r="AR330" s="11">
        <v>558</v>
      </c>
      <c r="AS330" s="11">
        <v>1823</v>
      </c>
      <c r="AT330" s="11">
        <v>879</v>
      </c>
      <c r="AU330" s="11">
        <v>371</v>
      </c>
      <c r="AV330" s="11">
        <v>507</v>
      </c>
      <c r="AW330" s="11">
        <v>14891</v>
      </c>
      <c r="AX330" s="11">
        <v>999</v>
      </c>
      <c r="AY330" s="11">
        <v>10</v>
      </c>
      <c r="AZ330" s="11">
        <v>11</v>
      </c>
      <c r="BA330" s="11">
        <v>9</v>
      </c>
      <c r="BB330" s="11">
        <v>12</v>
      </c>
      <c r="BC330" s="11">
        <v>8</v>
      </c>
      <c r="BD330" s="11">
        <v>9</v>
      </c>
      <c r="BE330" s="11">
        <v>12</v>
      </c>
      <c r="BF330" s="11">
        <v>10</v>
      </c>
      <c r="BG330" s="11">
        <v>9</v>
      </c>
      <c r="BH330" s="11">
        <v>10</v>
      </c>
      <c r="BI330" s="11">
        <v>13</v>
      </c>
      <c r="BJ330" s="11">
        <v>30</v>
      </c>
      <c r="BK330" s="11">
        <v>24</v>
      </c>
      <c r="BL330" s="11">
        <v>7</v>
      </c>
      <c r="BM330" s="11">
        <v>5</v>
      </c>
      <c r="BN330" s="11">
        <v>4</v>
      </c>
      <c r="BO330" s="11">
        <v>5</v>
      </c>
      <c r="BP330" s="11">
        <v>10</v>
      </c>
      <c r="BQ330" s="11">
        <v>5</v>
      </c>
      <c r="BR330" s="11">
        <v>6</v>
      </c>
      <c r="BS330" s="11">
        <v>23</v>
      </c>
      <c r="BT330" s="11">
        <v>17</v>
      </c>
      <c r="BU330" s="11">
        <v>7</v>
      </c>
      <c r="BV330" s="11">
        <v>7</v>
      </c>
      <c r="BW330" s="11">
        <v>153</v>
      </c>
      <c r="BX330" s="11">
        <v>7</v>
      </c>
      <c r="BY330" s="5"/>
      <c r="BZ330" s="5"/>
      <c r="CA330" s="5"/>
      <c r="CB330" s="5"/>
      <c r="CC330" s="5"/>
      <c r="CD330" s="5"/>
      <c r="CE330" s="5"/>
      <c r="CF330" s="5"/>
      <c r="CG330" s="5"/>
      <c r="CH330" s="5"/>
    </row>
    <row r="331" spans="1:86" ht="12.75" x14ac:dyDescent="0.2">
      <c r="A331">
        <v>430</v>
      </c>
      <c r="B331" s="26">
        <v>51343.277083334498</v>
      </c>
      <c r="C331" s="26">
        <v>50566.0909722207</v>
      </c>
      <c r="D331" s="36">
        <v>332668</v>
      </c>
      <c r="E331" s="11">
        <v>1</v>
      </c>
      <c r="F331" s="11">
        <v>138</v>
      </c>
      <c r="G331" s="31">
        <v>232985</v>
      </c>
      <c r="H331" s="11">
        <v>131</v>
      </c>
      <c r="I331" s="11">
        <v>184624</v>
      </c>
      <c r="J331" s="11" t="s">
        <v>155</v>
      </c>
      <c r="K331" s="11" t="s">
        <v>208</v>
      </c>
      <c r="L331" s="11">
        <v>0</v>
      </c>
      <c r="M331" s="11">
        <v>1</v>
      </c>
      <c r="N331" s="11" t="s">
        <v>519</v>
      </c>
      <c r="O331" s="11" t="s">
        <v>795</v>
      </c>
      <c r="P331" s="43">
        <v>17101</v>
      </c>
      <c r="Q331" s="11" t="s">
        <v>520</v>
      </c>
      <c r="R331" s="11" t="s">
        <v>520</v>
      </c>
      <c r="S331" s="11" t="s">
        <v>869</v>
      </c>
      <c r="T331" s="11">
        <v>0</v>
      </c>
      <c r="U331" s="11">
        <v>0</v>
      </c>
      <c r="V331" s="11"/>
      <c r="W331" s="11">
        <v>0.5</v>
      </c>
      <c r="X331" s="11">
        <v>10</v>
      </c>
      <c r="Y331" s="11">
        <v>10</v>
      </c>
      <c r="Z331" s="11">
        <v>10</v>
      </c>
      <c r="AA331" s="11">
        <v>10</v>
      </c>
      <c r="AB331" s="11">
        <v>0</v>
      </c>
      <c r="AC331" s="11">
        <v>0</v>
      </c>
      <c r="AD331" s="11">
        <v>10</v>
      </c>
      <c r="AE331" s="11">
        <v>10</v>
      </c>
      <c r="AF331" s="11">
        <v>10</v>
      </c>
      <c r="AG331" s="11">
        <v>10</v>
      </c>
      <c r="AH331" s="11">
        <v>10</v>
      </c>
      <c r="AI331" s="11">
        <v>0</v>
      </c>
      <c r="AJ331" s="11">
        <v>0</v>
      </c>
      <c r="AK331" s="11">
        <v>413</v>
      </c>
      <c r="AL331" s="11">
        <v>2531</v>
      </c>
      <c r="AM331" s="11">
        <v>868</v>
      </c>
      <c r="AN331" s="11">
        <v>3890</v>
      </c>
      <c r="AO331" s="11">
        <v>2827</v>
      </c>
      <c r="AP331" s="11">
        <v>80522</v>
      </c>
      <c r="AQ331" s="11">
        <v>287</v>
      </c>
      <c r="AR331" s="11">
        <v>3816</v>
      </c>
      <c r="AS331" s="11">
        <v>2255</v>
      </c>
      <c r="AT331" s="11">
        <v>17969</v>
      </c>
      <c r="AU331" s="11">
        <v>757</v>
      </c>
      <c r="AV331" s="11">
        <v>3077</v>
      </c>
      <c r="AW331" s="11">
        <v>27920</v>
      </c>
      <c r="AX331" s="11">
        <v>861</v>
      </c>
      <c r="AY331" s="11">
        <v>10</v>
      </c>
      <c r="AZ331" s="11">
        <v>10</v>
      </c>
      <c r="BA331" s="11">
        <v>10</v>
      </c>
      <c r="BB331" s="11">
        <v>12</v>
      </c>
      <c r="BC331" s="11">
        <v>9</v>
      </c>
      <c r="BD331" s="11">
        <v>6</v>
      </c>
      <c r="BE331" s="11">
        <v>13</v>
      </c>
      <c r="BF331" s="11">
        <v>12</v>
      </c>
      <c r="BG331" s="11">
        <v>9</v>
      </c>
      <c r="BH331" s="11">
        <v>10</v>
      </c>
      <c r="BI331" s="11">
        <v>10</v>
      </c>
      <c r="BJ331" s="11">
        <v>32</v>
      </c>
      <c r="BK331" s="11">
        <v>11</v>
      </c>
      <c r="BL331" s="11">
        <v>16</v>
      </c>
      <c r="BM331" s="11">
        <v>7</v>
      </c>
      <c r="BN331" s="11">
        <v>19</v>
      </c>
      <c r="BO331" s="11">
        <v>35</v>
      </c>
      <c r="BP331" s="11">
        <v>34</v>
      </c>
      <c r="BQ331" s="11">
        <v>1</v>
      </c>
      <c r="BR331" s="11">
        <v>28</v>
      </c>
      <c r="BS331" s="11">
        <v>17</v>
      </c>
      <c r="BT331" s="11">
        <v>4</v>
      </c>
      <c r="BU331" s="11">
        <v>10</v>
      </c>
      <c r="BV331" s="11">
        <v>3</v>
      </c>
      <c r="BW331" s="11">
        <v>3</v>
      </c>
      <c r="BX331" s="11">
        <v>4</v>
      </c>
      <c r="BY331" s="5"/>
      <c r="BZ331" s="5"/>
      <c r="CA331" s="5"/>
      <c r="CB331" s="5"/>
      <c r="CC331" s="5"/>
      <c r="CD331" s="5"/>
      <c r="CE331" s="5"/>
      <c r="CF331" s="5"/>
      <c r="CG331" s="5"/>
      <c r="CH331" s="5"/>
    </row>
    <row r="332" spans="1:86" ht="12.75" x14ac:dyDescent="0.2">
      <c r="A332">
        <v>431</v>
      </c>
      <c r="B332" s="26">
        <v>51363.345138890101</v>
      </c>
      <c r="C332" s="26">
        <v>50583.808333331799</v>
      </c>
      <c r="D332" s="36">
        <v>345049</v>
      </c>
      <c r="E332" s="11">
        <v>1</v>
      </c>
      <c r="F332" s="11">
        <v>442</v>
      </c>
      <c r="G332" s="31">
        <v>206101</v>
      </c>
      <c r="H332" s="11">
        <v>131</v>
      </c>
      <c r="I332" s="11">
        <v>113385</v>
      </c>
      <c r="J332" s="11" t="s">
        <v>155</v>
      </c>
      <c r="K332" s="11" t="s">
        <v>208</v>
      </c>
      <c r="L332" s="11">
        <v>0</v>
      </c>
      <c r="M332" s="11">
        <v>3</v>
      </c>
      <c r="N332" s="11" t="s">
        <v>167</v>
      </c>
      <c r="O332" s="11" t="s">
        <v>789</v>
      </c>
      <c r="P332" s="43">
        <v>28202</v>
      </c>
      <c r="Q332" s="11" t="s">
        <v>234</v>
      </c>
      <c r="R332" s="11" t="s">
        <v>377</v>
      </c>
      <c r="S332" s="11" t="s">
        <v>874</v>
      </c>
      <c r="T332" s="11">
        <v>0</v>
      </c>
      <c r="U332" s="11">
        <v>0</v>
      </c>
      <c r="V332" s="11"/>
      <c r="W332" s="11">
        <v>1</v>
      </c>
      <c r="X332" s="11">
        <v>10</v>
      </c>
      <c r="Y332" s="11">
        <v>10</v>
      </c>
      <c r="Z332" s="11">
        <v>10</v>
      </c>
      <c r="AA332" s="11">
        <v>10</v>
      </c>
      <c r="AB332" s="11">
        <v>10</v>
      </c>
      <c r="AC332" s="11">
        <v>10</v>
      </c>
      <c r="AD332" s="11">
        <v>0</v>
      </c>
      <c r="AE332" s="11">
        <v>0</v>
      </c>
      <c r="AF332" s="11">
        <v>10</v>
      </c>
      <c r="AG332" s="11">
        <v>10</v>
      </c>
      <c r="AH332" s="11">
        <v>10</v>
      </c>
      <c r="AI332" s="11">
        <v>0</v>
      </c>
      <c r="AJ332" s="11">
        <v>0</v>
      </c>
      <c r="AK332" s="11">
        <v>2647</v>
      </c>
      <c r="AL332" s="11">
        <v>24763</v>
      </c>
      <c r="AM332" s="11">
        <v>1196</v>
      </c>
      <c r="AN332" s="11">
        <v>3107</v>
      </c>
      <c r="AO332" s="11">
        <v>22107</v>
      </c>
      <c r="AP332" s="11">
        <v>24749</v>
      </c>
      <c r="AQ332" s="11">
        <v>29333</v>
      </c>
      <c r="AR332" s="11">
        <v>13009</v>
      </c>
      <c r="AS332" s="11">
        <v>30144</v>
      </c>
      <c r="AT332" s="11">
        <v>4345</v>
      </c>
      <c r="AU332" s="11">
        <v>15613</v>
      </c>
      <c r="AV332" s="11">
        <v>4413</v>
      </c>
      <c r="AW332" s="11">
        <v>38917</v>
      </c>
      <c r="AX332" s="11">
        <v>16419</v>
      </c>
      <c r="AY332" s="11">
        <v>6</v>
      </c>
      <c r="AZ332" s="11">
        <v>6</v>
      </c>
      <c r="BA332" s="11">
        <v>7</v>
      </c>
      <c r="BB332" s="11">
        <v>9</v>
      </c>
      <c r="BC332" s="11">
        <v>5</v>
      </c>
      <c r="BD332" s="11">
        <v>7</v>
      </c>
      <c r="BE332" s="11">
        <v>16</v>
      </c>
      <c r="BF332" s="11">
        <v>9</v>
      </c>
      <c r="BG332" s="11">
        <v>7</v>
      </c>
      <c r="BH332" s="11">
        <v>9</v>
      </c>
      <c r="BI332" s="11">
        <v>10</v>
      </c>
      <c r="BJ332" s="11">
        <v>16</v>
      </c>
      <c r="BK332" s="11">
        <v>22</v>
      </c>
      <c r="BL332" s="11">
        <v>90</v>
      </c>
      <c r="BM332" s="11">
        <v>12</v>
      </c>
      <c r="BN332" s="11">
        <v>32</v>
      </c>
      <c r="BO332" s="11">
        <v>104</v>
      </c>
      <c r="BP332" s="11">
        <v>186</v>
      </c>
      <c r="BQ332" s="11">
        <v>151</v>
      </c>
      <c r="BR332" s="11">
        <v>32</v>
      </c>
      <c r="BS332" s="11">
        <v>153</v>
      </c>
      <c r="BT332" s="11">
        <v>29</v>
      </c>
      <c r="BU332" s="11">
        <v>44</v>
      </c>
      <c r="BV332" s="11">
        <v>25</v>
      </c>
      <c r="BW332" s="11">
        <v>113</v>
      </c>
      <c r="BX332" s="11">
        <v>54</v>
      </c>
      <c r="BY332" s="5"/>
      <c r="BZ332" s="5"/>
      <c r="CA332" s="5"/>
      <c r="CB332" s="5"/>
      <c r="CC332" s="5"/>
      <c r="CD332" s="5"/>
      <c r="CE332" s="5"/>
      <c r="CF332" s="5"/>
      <c r="CG332" s="5"/>
      <c r="CH332" s="5"/>
    </row>
    <row r="333" spans="1:86" ht="12.75" x14ac:dyDescent="0.2">
      <c r="A333">
        <v>432</v>
      </c>
      <c r="B333" s="26">
        <v>51383.413194445602</v>
      </c>
      <c r="C333" s="26">
        <v>50601.525694442898</v>
      </c>
      <c r="D333" s="36">
        <v>31521</v>
      </c>
      <c r="E333" s="11">
        <v>1</v>
      </c>
      <c r="F333" s="11">
        <v>2</v>
      </c>
      <c r="G333" s="31">
        <v>30</v>
      </c>
      <c r="H333" s="11">
        <v>131</v>
      </c>
      <c r="I333" s="11">
        <v>0</v>
      </c>
      <c r="J333" s="11" t="s">
        <v>155</v>
      </c>
      <c r="K333" s="11" t="s">
        <v>208</v>
      </c>
      <c r="L333" s="11">
        <v>0</v>
      </c>
      <c r="M333" s="11">
        <v>1</v>
      </c>
      <c r="N333" s="11" t="s">
        <v>845</v>
      </c>
      <c r="O333" s="11" t="s">
        <v>789</v>
      </c>
      <c r="P333" s="43">
        <v>27101</v>
      </c>
      <c r="Q333" s="11" t="s">
        <v>231</v>
      </c>
      <c r="R333" s="11" t="s">
        <v>231</v>
      </c>
      <c r="S333" s="11" t="s">
        <v>874</v>
      </c>
      <c r="T333" s="11">
        <v>0</v>
      </c>
      <c r="U333" s="11">
        <v>0</v>
      </c>
      <c r="V333" s="11"/>
      <c r="W333" s="11">
        <v>1</v>
      </c>
      <c r="X333" s="11">
        <v>10</v>
      </c>
      <c r="Y333" s="11">
        <v>10</v>
      </c>
      <c r="Z333" s="11">
        <v>10</v>
      </c>
      <c r="AA333" s="11">
        <v>10</v>
      </c>
      <c r="AB333" s="11">
        <v>10</v>
      </c>
      <c r="AC333" s="11">
        <v>10</v>
      </c>
      <c r="AD333" s="11">
        <v>10</v>
      </c>
      <c r="AE333" s="11">
        <v>10</v>
      </c>
      <c r="AF333" s="11">
        <v>10</v>
      </c>
      <c r="AG333" s="11">
        <v>10</v>
      </c>
      <c r="AH333" s="11">
        <v>10</v>
      </c>
      <c r="AI333" s="11">
        <v>10</v>
      </c>
      <c r="AJ333" s="11">
        <v>10</v>
      </c>
      <c r="AK333" s="11">
        <v>23</v>
      </c>
      <c r="AL333" s="11">
        <v>456</v>
      </c>
      <c r="AM333" s="11">
        <v>484</v>
      </c>
      <c r="AN333" s="11">
        <v>2216</v>
      </c>
      <c r="AO333" s="11">
        <v>641</v>
      </c>
      <c r="AP333" s="11">
        <v>910</v>
      </c>
      <c r="AQ333" s="11">
        <v>540</v>
      </c>
      <c r="AR333" s="11">
        <v>7407</v>
      </c>
      <c r="AS333" s="11">
        <v>461</v>
      </c>
      <c r="AT333" s="11">
        <v>174</v>
      </c>
      <c r="AU333" s="11">
        <v>1416</v>
      </c>
      <c r="AV333" s="11">
        <v>1172</v>
      </c>
      <c r="AW333" s="11">
        <v>14533</v>
      </c>
      <c r="AX333" s="11">
        <v>1069</v>
      </c>
      <c r="AY333" s="11">
        <v>6</v>
      </c>
      <c r="AZ333" s="11">
        <v>6</v>
      </c>
      <c r="BA333" s="11">
        <v>7</v>
      </c>
      <c r="BB333" s="11">
        <v>9</v>
      </c>
      <c r="BC333" s="11">
        <v>5</v>
      </c>
      <c r="BD333" s="11">
        <v>5</v>
      </c>
      <c r="BE333" s="11">
        <v>11</v>
      </c>
      <c r="BF333" s="11">
        <v>7</v>
      </c>
      <c r="BG333" s="11">
        <v>6</v>
      </c>
      <c r="BH333" s="11">
        <v>7</v>
      </c>
      <c r="BI333" s="11">
        <v>8</v>
      </c>
      <c r="BJ333" s="11">
        <v>16</v>
      </c>
      <c r="BK333" s="11">
        <v>20</v>
      </c>
      <c r="BL333" s="11">
        <v>6</v>
      </c>
      <c r="BM333" s="11">
        <v>4</v>
      </c>
      <c r="BN333" s="11">
        <v>22</v>
      </c>
      <c r="BO333" s="11">
        <v>12</v>
      </c>
      <c r="BP333" s="11">
        <v>14</v>
      </c>
      <c r="BQ333" s="11">
        <v>7</v>
      </c>
      <c r="BR333" s="11">
        <v>54</v>
      </c>
      <c r="BS333" s="11">
        <v>7</v>
      </c>
      <c r="BT333" s="11">
        <v>3</v>
      </c>
      <c r="BU333" s="11">
        <v>15</v>
      </c>
      <c r="BV333" s="11">
        <v>11</v>
      </c>
      <c r="BW333" s="11">
        <v>83</v>
      </c>
      <c r="BX333" s="11">
        <v>14</v>
      </c>
      <c r="BY333" s="5"/>
      <c r="BZ333" s="5"/>
      <c r="CA333" s="5"/>
      <c r="CB333" s="5"/>
      <c r="CC333" s="5"/>
      <c r="CD333" s="5"/>
      <c r="CE333" s="5"/>
      <c r="CF333" s="5"/>
      <c r="CG333" s="5"/>
      <c r="CH333" s="5"/>
    </row>
    <row r="334" spans="1:86" ht="12.75" x14ac:dyDescent="0.2">
      <c r="A334">
        <v>433</v>
      </c>
      <c r="B334" s="26">
        <v>51403.481250001198</v>
      </c>
      <c r="C334" s="26">
        <v>50619.243055553998</v>
      </c>
      <c r="D334" s="36">
        <v>345584</v>
      </c>
      <c r="E334" s="11">
        <v>1</v>
      </c>
      <c r="F334" s="11">
        <v>16</v>
      </c>
      <c r="G334" s="31">
        <v>121183</v>
      </c>
      <c r="H334" s="11">
        <v>131</v>
      </c>
      <c r="I334" s="11">
        <v>227141</v>
      </c>
      <c r="J334" s="11" t="s">
        <v>155</v>
      </c>
      <c r="K334" s="11" t="s">
        <v>208</v>
      </c>
      <c r="L334" s="11">
        <v>0</v>
      </c>
      <c r="M334" s="11">
        <v>5</v>
      </c>
      <c r="N334" s="11" t="s">
        <v>167</v>
      </c>
      <c r="O334" s="11" t="s">
        <v>789</v>
      </c>
      <c r="P334" s="43">
        <v>28202</v>
      </c>
      <c r="Q334" s="11" t="s">
        <v>234</v>
      </c>
      <c r="R334" s="11" t="s">
        <v>377</v>
      </c>
      <c r="S334" s="11" t="s">
        <v>874</v>
      </c>
      <c r="T334" s="11">
        <v>0</v>
      </c>
      <c r="U334" s="11">
        <v>0</v>
      </c>
      <c r="V334" s="11"/>
      <c r="W334" s="11">
        <v>1</v>
      </c>
      <c r="X334" s="11">
        <v>10</v>
      </c>
      <c r="Y334" s="11">
        <v>10</v>
      </c>
      <c r="Z334" s="11">
        <v>10</v>
      </c>
      <c r="AA334" s="11">
        <v>10</v>
      </c>
      <c r="AB334" s="11">
        <v>10</v>
      </c>
      <c r="AC334" s="11">
        <v>10</v>
      </c>
      <c r="AD334" s="11">
        <v>10</v>
      </c>
      <c r="AE334" s="11">
        <v>10</v>
      </c>
      <c r="AF334" s="11">
        <v>10</v>
      </c>
      <c r="AG334" s="11">
        <v>10</v>
      </c>
      <c r="AH334" s="11">
        <v>10</v>
      </c>
      <c r="AI334" s="11">
        <v>0</v>
      </c>
      <c r="AJ334" s="11">
        <v>10</v>
      </c>
      <c r="AK334" s="11">
        <v>46</v>
      </c>
      <c r="AL334" s="11">
        <v>94381</v>
      </c>
      <c r="AM334" s="11">
        <v>233</v>
      </c>
      <c r="AN334" s="11">
        <v>579</v>
      </c>
      <c r="AO334" s="11">
        <v>2671</v>
      </c>
      <c r="AP334" s="11">
        <v>1953</v>
      </c>
      <c r="AQ334" s="11">
        <v>330</v>
      </c>
      <c r="AR334" s="11">
        <v>1305</v>
      </c>
      <c r="AS334" s="11">
        <v>221</v>
      </c>
      <c r="AT334" s="11">
        <v>157</v>
      </c>
      <c r="AU334" s="11">
        <v>233</v>
      </c>
      <c r="AV334" s="11">
        <v>562</v>
      </c>
      <c r="AW334" s="11">
        <v>1876</v>
      </c>
      <c r="AX334" s="11">
        <v>584</v>
      </c>
      <c r="AY334" s="11">
        <v>12</v>
      </c>
      <c r="AZ334" s="11">
        <v>10</v>
      </c>
      <c r="BA334" s="11">
        <v>11</v>
      </c>
      <c r="BB334" s="11">
        <v>14</v>
      </c>
      <c r="BC334" s="11">
        <v>9</v>
      </c>
      <c r="BD334" s="11">
        <v>10</v>
      </c>
      <c r="BE334" s="11">
        <v>15</v>
      </c>
      <c r="BF334" s="11">
        <v>12</v>
      </c>
      <c r="BG334" s="11">
        <v>10</v>
      </c>
      <c r="BH334" s="11">
        <v>12</v>
      </c>
      <c r="BI334" s="11">
        <v>14</v>
      </c>
      <c r="BJ334" s="11">
        <v>20</v>
      </c>
      <c r="BK334" s="11">
        <v>25</v>
      </c>
      <c r="BL334" s="11">
        <v>6</v>
      </c>
      <c r="BM334" s="11">
        <v>2</v>
      </c>
      <c r="BN334" s="11">
        <v>2</v>
      </c>
      <c r="BO334" s="11">
        <v>7</v>
      </c>
      <c r="BP334" s="11">
        <v>7</v>
      </c>
      <c r="BQ334" s="11">
        <v>2</v>
      </c>
      <c r="BR334" s="11">
        <v>7</v>
      </c>
      <c r="BS334" s="11">
        <v>2</v>
      </c>
      <c r="BT334" s="11">
        <v>2</v>
      </c>
      <c r="BU334" s="11">
        <v>3</v>
      </c>
      <c r="BV334" s="11">
        <v>6</v>
      </c>
      <c r="BW334" s="11">
        <v>4</v>
      </c>
      <c r="BX334" s="11">
        <v>7</v>
      </c>
      <c r="BY334" s="5"/>
      <c r="BZ334" s="5"/>
      <c r="CA334" s="5"/>
      <c r="CB334" s="5"/>
      <c r="CC334" s="5"/>
      <c r="CD334" s="5"/>
      <c r="CE334" s="5"/>
      <c r="CF334" s="5"/>
      <c r="CG334" s="5"/>
      <c r="CH334" s="5"/>
    </row>
    <row r="335" spans="1:86" ht="12.75" x14ac:dyDescent="0.2">
      <c r="A335">
        <v>434</v>
      </c>
      <c r="B335" s="26">
        <v>51423.5493055568</v>
      </c>
      <c r="C335" s="26">
        <v>50636.960416665097</v>
      </c>
      <c r="D335" s="36">
        <v>272130</v>
      </c>
      <c r="E335" s="11">
        <v>4</v>
      </c>
      <c r="F335" s="11">
        <v>11</v>
      </c>
      <c r="G335" s="31">
        <v>246424</v>
      </c>
      <c r="H335" s="11">
        <v>131</v>
      </c>
      <c r="I335" s="11">
        <v>135883</v>
      </c>
      <c r="J335" s="11" t="s">
        <v>155</v>
      </c>
      <c r="K335" s="11" t="s">
        <v>208</v>
      </c>
      <c r="L335" s="11">
        <v>0</v>
      </c>
      <c r="M335" s="11">
        <v>1</v>
      </c>
      <c r="N335" s="11" t="s">
        <v>167</v>
      </c>
      <c r="O335" s="11" t="s">
        <v>789</v>
      </c>
      <c r="P335" s="43">
        <v>28202</v>
      </c>
      <c r="Q335" s="11" t="s">
        <v>157</v>
      </c>
      <c r="R335" s="11" t="s">
        <v>157</v>
      </c>
      <c r="S335" s="11" t="s">
        <v>157</v>
      </c>
      <c r="T335" s="11">
        <v>0</v>
      </c>
      <c r="U335" s="11">
        <v>0</v>
      </c>
      <c r="V335" s="11"/>
      <c r="W335" s="11">
        <v>1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10</v>
      </c>
      <c r="AL335" s="11">
        <v>78897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4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2</v>
      </c>
      <c r="BM335" s="11">
        <v>0</v>
      </c>
      <c r="BN335" s="11">
        <v>0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0</v>
      </c>
      <c r="BW335" s="11">
        <v>0</v>
      </c>
      <c r="BX335" s="11">
        <v>0</v>
      </c>
      <c r="BY335" s="5"/>
      <c r="BZ335" s="5"/>
      <c r="CA335" s="5"/>
      <c r="CB335" s="5"/>
      <c r="CC335" s="5"/>
      <c r="CD335" s="5"/>
      <c r="CE335" s="5"/>
      <c r="CF335" s="5"/>
      <c r="CG335" s="5"/>
      <c r="CH335" s="5"/>
    </row>
    <row r="336" spans="1:86" ht="12.75" x14ac:dyDescent="0.2">
      <c r="A336">
        <v>435</v>
      </c>
      <c r="B336" s="26">
        <v>51443.617361112301</v>
      </c>
      <c r="C336" s="26">
        <v>50654.677777776204</v>
      </c>
      <c r="D336" s="36">
        <v>104507</v>
      </c>
      <c r="E336" s="11">
        <v>1</v>
      </c>
      <c r="F336" s="11">
        <v>19</v>
      </c>
      <c r="G336" s="31">
        <v>43509</v>
      </c>
      <c r="H336" s="11">
        <v>131</v>
      </c>
      <c r="I336" s="11">
        <v>36266</v>
      </c>
      <c r="J336" s="11" t="s">
        <v>155</v>
      </c>
      <c r="K336" s="11" t="s">
        <v>208</v>
      </c>
      <c r="L336" s="11">
        <v>0</v>
      </c>
      <c r="M336" s="11">
        <v>4</v>
      </c>
      <c r="N336" s="11" t="s">
        <v>167</v>
      </c>
      <c r="O336" s="11" t="s">
        <v>789</v>
      </c>
      <c r="P336" s="43">
        <v>28202</v>
      </c>
      <c r="Q336" s="11" t="s">
        <v>251</v>
      </c>
      <c r="R336" s="11" t="s">
        <v>251</v>
      </c>
      <c r="S336" s="11" t="s">
        <v>875</v>
      </c>
      <c r="T336" s="11">
        <v>0</v>
      </c>
      <c r="U336" s="11">
        <v>0</v>
      </c>
      <c r="V336" s="11"/>
      <c r="W336" s="11">
        <v>1</v>
      </c>
      <c r="X336" s="11">
        <v>10</v>
      </c>
      <c r="Y336" s="11">
        <v>10</v>
      </c>
      <c r="Z336" s="11">
        <v>10</v>
      </c>
      <c r="AA336" s="11">
        <v>10</v>
      </c>
      <c r="AB336" s="11">
        <v>10</v>
      </c>
      <c r="AC336" s="11">
        <v>10</v>
      </c>
      <c r="AD336" s="11">
        <v>10</v>
      </c>
      <c r="AE336" s="11">
        <v>10</v>
      </c>
      <c r="AF336" s="11">
        <v>10</v>
      </c>
      <c r="AG336" s="11">
        <v>10</v>
      </c>
      <c r="AH336" s="11">
        <v>10</v>
      </c>
      <c r="AI336" s="11">
        <v>10</v>
      </c>
      <c r="AJ336" s="11">
        <v>10</v>
      </c>
      <c r="AK336" s="11">
        <v>776</v>
      </c>
      <c r="AL336" s="11">
        <v>483</v>
      </c>
      <c r="AM336" s="11">
        <v>837</v>
      </c>
      <c r="AN336" s="11">
        <v>15735</v>
      </c>
      <c r="AO336" s="11">
        <v>651</v>
      </c>
      <c r="AP336" s="11">
        <v>1369</v>
      </c>
      <c r="AQ336" s="11">
        <v>1079</v>
      </c>
      <c r="AR336" s="11">
        <v>7068</v>
      </c>
      <c r="AS336" s="11">
        <v>2129</v>
      </c>
      <c r="AT336" s="11">
        <v>405</v>
      </c>
      <c r="AU336" s="11">
        <v>4650</v>
      </c>
      <c r="AV336" s="11">
        <v>3163</v>
      </c>
      <c r="AW336" s="11">
        <v>21220</v>
      </c>
      <c r="AX336" s="11">
        <v>8581</v>
      </c>
      <c r="AY336" s="11">
        <v>10</v>
      </c>
      <c r="AZ336" s="11">
        <v>10</v>
      </c>
      <c r="BA336" s="11">
        <v>9</v>
      </c>
      <c r="BB336" s="11">
        <v>11</v>
      </c>
      <c r="BC336" s="11">
        <v>9</v>
      </c>
      <c r="BD336" s="11">
        <v>14</v>
      </c>
      <c r="BE336" s="11">
        <v>13</v>
      </c>
      <c r="BF336" s="11">
        <v>11</v>
      </c>
      <c r="BG336" s="11">
        <v>10</v>
      </c>
      <c r="BH336" s="11">
        <v>10</v>
      </c>
      <c r="BI336" s="11">
        <v>15</v>
      </c>
      <c r="BJ336" s="11">
        <v>18</v>
      </c>
      <c r="BK336" s="11">
        <v>32</v>
      </c>
      <c r="BL336" s="11">
        <v>4</v>
      </c>
      <c r="BM336" s="11">
        <v>6</v>
      </c>
      <c r="BN336" s="11">
        <v>5</v>
      </c>
      <c r="BO336" s="11">
        <v>4</v>
      </c>
      <c r="BP336" s="11">
        <v>6</v>
      </c>
      <c r="BQ336" s="11">
        <v>5</v>
      </c>
      <c r="BR336" s="11">
        <v>4</v>
      </c>
      <c r="BS336" s="11">
        <v>11</v>
      </c>
      <c r="BT336" s="11">
        <v>3</v>
      </c>
      <c r="BU336" s="11">
        <v>4</v>
      </c>
      <c r="BV336" s="11">
        <v>4</v>
      </c>
      <c r="BW336" s="11">
        <v>8</v>
      </c>
      <c r="BX336" s="11">
        <v>15</v>
      </c>
      <c r="BY336" s="5"/>
      <c r="BZ336" s="5"/>
      <c r="CA336" s="5"/>
      <c r="CB336" s="5"/>
      <c r="CC336" s="5"/>
      <c r="CD336" s="5"/>
      <c r="CE336" s="5"/>
      <c r="CF336" s="5"/>
      <c r="CG336" s="5"/>
      <c r="CH336" s="5"/>
    </row>
    <row r="337" spans="1:86" ht="12.75" x14ac:dyDescent="0.2">
      <c r="A337">
        <v>436</v>
      </c>
      <c r="B337" s="26">
        <v>51463.685416667897</v>
      </c>
      <c r="C337" s="26">
        <v>50672.395138887303</v>
      </c>
      <c r="D337" s="36">
        <v>81600</v>
      </c>
      <c r="E337" s="11">
        <v>1</v>
      </c>
      <c r="F337" s="11">
        <v>6</v>
      </c>
      <c r="G337" s="31">
        <v>11319</v>
      </c>
      <c r="H337" s="11">
        <v>131</v>
      </c>
      <c r="I337" s="11">
        <v>38257</v>
      </c>
      <c r="J337" s="11" t="s">
        <v>155</v>
      </c>
      <c r="K337" s="11" t="s">
        <v>208</v>
      </c>
      <c r="L337" s="11">
        <v>0</v>
      </c>
      <c r="M337" s="11">
        <v>3</v>
      </c>
      <c r="N337" s="11" t="s">
        <v>167</v>
      </c>
      <c r="O337" s="11" t="s">
        <v>789</v>
      </c>
      <c r="P337" s="43">
        <v>28202</v>
      </c>
      <c r="Q337" s="11" t="s">
        <v>227</v>
      </c>
      <c r="R337" s="11" t="s">
        <v>381</v>
      </c>
      <c r="S337" s="11" t="s">
        <v>874</v>
      </c>
      <c r="T337" s="11">
        <v>0</v>
      </c>
      <c r="U337" s="11">
        <v>0</v>
      </c>
      <c r="V337" s="11"/>
      <c r="W337" s="11">
        <v>1</v>
      </c>
      <c r="X337" s="11">
        <v>10</v>
      </c>
      <c r="Y337" s="11">
        <v>10</v>
      </c>
      <c r="Z337" s="11">
        <v>10</v>
      </c>
      <c r="AA337" s="11">
        <v>10</v>
      </c>
      <c r="AB337" s="11">
        <v>10</v>
      </c>
      <c r="AC337" s="11">
        <v>10</v>
      </c>
      <c r="AD337" s="11">
        <v>10</v>
      </c>
      <c r="AE337" s="11">
        <v>10</v>
      </c>
      <c r="AF337" s="11">
        <v>10</v>
      </c>
      <c r="AG337" s="11">
        <v>10</v>
      </c>
      <c r="AH337" s="11">
        <v>10</v>
      </c>
      <c r="AI337" s="11">
        <v>10</v>
      </c>
      <c r="AJ337" s="11">
        <v>10</v>
      </c>
      <c r="AK337" s="11">
        <v>243</v>
      </c>
      <c r="AL337" s="11">
        <v>981</v>
      </c>
      <c r="AM337" s="11">
        <v>671</v>
      </c>
      <c r="AN337" s="11">
        <v>610</v>
      </c>
      <c r="AO337" s="11">
        <v>1249</v>
      </c>
      <c r="AP337" s="11">
        <v>3614</v>
      </c>
      <c r="AQ337" s="11">
        <v>724</v>
      </c>
      <c r="AR337" s="11">
        <v>8315</v>
      </c>
      <c r="AS337" s="11">
        <v>1620</v>
      </c>
      <c r="AT337" s="11">
        <v>386</v>
      </c>
      <c r="AU337" s="11">
        <v>3045</v>
      </c>
      <c r="AV337" s="11">
        <v>580</v>
      </c>
      <c r="AW337" s="11">
        <v>2584</v>
      </c>
      <c r="AX337" s="11">
        <v>17839</v>
      </c>
      <c r="AY337" s="11">
        <v>9</v>
      </c>
      <c r="AZ337" s="11">
        <v>9</v>
      </c>
      <c r="BA337" s="11">
        <v>9</v>
      </c>
      <c r="BB337" s="11">
        <v>16</v>
      </c>
      <c r="BC337" s="11">
        <v>10</v>
      </c>
      <c r="BD337" s="11">
        <v>10</v>
      </c>
      <c r="BE337" s="11">
        <v>10</v>
      </c>
      <c r="BF337" s="11">
        <v>13</v>
      </c>
      <c r="BG337" s="11">
        <v>10</v>
      </c>
      <c r="BH337" s="11">
        <v>10</v>
      </c>
      <c r="BI337" s="11">
        <v>11</v>
      </c>
      <c r="BJ337" s="11">
        <v>19</v>
      </c>
      <c r="BK337" s="11">
        <v>26</v>
      </c>
      <c r="BL337" s="11">
        <v>11</v>
      </c>
      <c r="BM337" s="11">
        <v>8</v>
      </c>
      <c r="BN337" s="11">
        <v>6</v>
      </c>
      <c r="BO337" s="11">
        <v>7</v>
      </c>
      <c r="BP337" s="11">
        <v>15</v>
      </c>
      <c r="BQ337" s="11">
        <v>8</v>
      </c>
      <c r="BR337" s="11">
        <v>40</v>
      </c>
      <c r="BS337" s="11">
        <v>14</v>
      </c>
      <c r="BT337" s="11">
        <v>4</v>
      </c>
      <c r="BU337" s="11">
        <v>9</v>
      </c>
      <c r="BV337" s="11">
        <v>4</v>
      </c>
      <c r="BW337" s="11">
        <v>10</v>
      </c>
      <c r="BX337" s="11">
        <v>42</v>
      </c>
      <c r="BY337" s="5"/>
      <c r="BZ337" s="5"/>
      <c r="CA337" s="5"/>
      <c r="CB337" s="5"/>
      <c r="CC337" s="5"/>
      <c r="CD337" s="5"/>
      <c r="CE337" s="5"/>
      <c r="CF337" s="5"/>
      <c r="CG337" s="5"/>
      <c r="CH337" s="5"/>
    </row>
    <row r="338" spans="1:86" ht="12.75" x14ac:dyDescent="0.2">
      <c r="A338">
        <v>437</v>
      </c>
      <c r="B338" s="26">
        <v>51483.753472223398</v>
      </c>
      <c r="C338" s="26">
        <v>50690.112499998402</v>
      </c>
      <c r="D338" s="36">
        <v>345592</v>
      </c>
      <c r="E338" s="11">
        <v>1</v>
      </c>
      <c r="F338" s="11">
        <v>161</v>
      </c>
      <c r="G338" s="31">
        <v>268529</v>
      </c>
      <c r="H338" s="11">
        <v>131</v>
      </c>
      <c r="I338" s="11">
        <v>177927</v>
      </c>
      <c r="J338" s="11" t="s">
        <v>155</v>
      </c>
      <c r="K338" s="11" t="s">
        <v>208</v>
      </c>
      <c r="L338" s="11">
        <v>0</v>
      </c>
      <c r="M338" s="11">
        <v>5</v>
      </c>
      <c r="N338" s="11" t="s">
        <v>167</v>
      </c>
      <c r="O338" s="11" t="s">
        <v>789</v>
      </c>
      <c r="P338" s="43">
        <v>28202</v>
      </c>
      <c r="Q338" s="11" t="s">
        <v>360</v>
      </c>
      <c r="R338" s="11" t="s">
        <v>360</v>
      </c>
      <c r="S338" s="11" t="s">
        <v>869</v>
      </c>
      <c r="T338" s="11">
        <v>0</v>
      </c>
      <c r="U338" s="11">
        <v>0</v>
      </c>
      <c r="V338" s="11"/>
      <c r="W338" s="11">
        <v>1</v>
      </c>
      <c r="X338" s="11">
        <v>10</v>
      </c>
      <c r="Y338" s="11">
        <v>10</v>
      </c>
      <c r="Z338" s="11">
        <v>10</v>
      </c>
      <c r="AA338" s="11">
        <v>10</v>
      </c>
      <c r="AB338" s="11">
        <v>10</v>
      </c>
      <c r="AC338" s="11">
        <v>10</v>
      </c>
      <c r="AD338" s="11">
        <v>10</v>
      </c>
      <c r="AE338" s="11">
        <v>10</v>
      </c>
      <c r="AF338" s="11">
        <v>10</v>
      </c>
      <c r="AG338" s="11">
        <v>10</v>
      </c>
      <c r="AH338" s="11">
        <v>10</v>
      </c>
      <c r="AI338" s="11">
        <v>0</v>
      </c>
      <c r="AJ338" s="11">
        <v>10</v>
      </c>
      <c r="AK338" s="11">
        <v>308</v>
      </c>
      <c r="AL338" s="11">
        <v>41623</v>
      </c>
      <c r="AM338" s="11">
        <v>3734</v>
      </c>
      <c r="AN338" s="11">
        <v>11080</v>
      </c>
      <c r="AO338" s="11">
        <v>1638</v>
      </c>
      <c r="AP338" s="11">
        <v>2476</v>
      </c>
      <c r="AQ338" s="11">
        <v>16398</v>
      </c>
      <c r="AR338" s="11">
        <v>4202</v>
      </c>
      <c r="AS338" s="11">
        <v>29508</v>
      </c>
      <c r="AT338" s="11">
        <v>1872</v>
      </c>
      <c r="AU338" s="11">
        <v>2992</v>
      </c>
      <c r="AV338" s="11">
        <v>6640</v>
      </c>
      <c r="AW338" s="11">
        <v>19909</v>
      </c>
      <c r="AX338" s="11">
        <v>24927</v>
      </c>
      <c r="AY338" s="11">
        <v>11</v>
      </c>
      <c r="AZ338" s="11">
        <v>13</v>
      </c>
      <c r="BA338" s="11">
        <v>11</v>
      </c>
      <c r="BB338" s="11">
        <v>14</v>
      </c>
      <c r="BC338" s="11">
        <v>8</v>
      </c>
      <c r="BD338" s="11">
        <v>10</v>
      </c>
      <c r="BE338" s="11">
        <v>15</v>
      </c>
      <c r="BF338" s="11">
        <v>11</v>
      </c>
      <c r="BG338" s="11">
        <v>10</v>
      </c>
      <c r="BH338" s="11">
        <v>12</v>
      </c>
      <c r="BI338" s="11">
        <v>14</v>
      </c>
      <c r="BJ338" s="11">
        <v>30</v>
      </c>
      <c r="BK338" s="11">
        <v>32</v>
      </c>
      <c r="BL338" s="11">
        <v>56</v>
      </c>
      <c r="BM338" s="11">
        <v>9</v>
      </c>
      <c r="BN338" s="11">
        <v>37</v>
      </c>
      <c r="BO338" s="11">
        <v>8</v>
      </c>
      <c r="BP338" s="11">
        <v>16</v>
      </c>
      <c r="BQ338" s="11">
        <v>108</v>
      </c>
      <c r="BR338" s="11">
        <v>26</v>
      </c>
      <c r="BS338" s="11">
        <v>37</v>
      </c>
      <c r="BT338" s="11">
        <v>8</v>
      </c>
      <c r="BU338" s="11">
        <v>11</v>
      </c>
      <c r="BV338" s="11">
        <v>19</v>
      </c>
      <c r="BW338" s="11">
        <v>62</v>
      </c>
      <c r="BX338" s="11">
        <v>19</v>
      </c>
      <c r="BY338" s="5"/>
      <c r="BZ338" s="5"/>
      <c r="CA338" s="5"/>
      <c r="CB338" s="5"/>
      <c r="CC338" s="5"/>
      <c r="CD338" s="5"/>
      <c r="CE338" s="5"/>
      <c r="CF338" s="5"/>
      <c r="CG338" s="5"/>
      <c r="CH338" s="5"/>
    </row>
    <row r="339" spans="1:86" ht="12.75" x14ac:dyDescent="0.2">
      <c r="A339">
        <v>438</v>
      </c>
      <c r="B339" s="26">
        <v>51503.821527779</v>
      </c>
      <c r="C339" s="26">
        <v>50707.829861109502</v>
      </c>
      <c r="D339" s="36">
        <v>267726</v>
      </c>
      <c r="E339" s="11">
        <v>1</v>
      </c>
      <c r="F339" s="11">
        <v>69</v>
      </c>
      <c r="G339" s="31">
        <v>136927</v>
      </c>
      <c r="H339" s="11">
        <v>131</v>
      </c>
      <c r="I339" s="11">
        <v>190116</v>
      </c>
      <c r="J339" s="11" t="s">
        <v>155</v>
      </c>
      <c r="K339" s="11" t="s">
        <v>208</v>
      </c>
      <c r="L339" s="11">
        <v>0</v>
      </c>
      <c r="M339" s="11"/>
      <c r="N339" s="11" t="s">
        <v>469</v>
      </c>
      <c r="O339" s="11" t="s">
        <v>797</v>
      </c>
      <c r="P339" s="43">
        <v>90001</v>
      </c>
      <c r="Q339" s="11" t="s">
        <v>227</v>
      </c>
      <c r="R339" s="11" t="s">
        <v>381</v>
      </c>
      <c r="S339" s="11" t="s">
        <v>874</v>
      </c>
      <c r="T339" s="11">
        <v>0</v>
      </c>
      <c r="U339" s="11">
        <v>0</v>
      </c>
      <c r="V339" s="11"/>
      <c r="W339" s="11">
        <v>1</v>
      </c>
      <c r="X339" s="11">
        <v>10</v>
      </c>
      <c r="Y339" s="11">
        <v>10</v>
      </c>
      <c r="Z339" s="11">
        <v>10</v>
      </c>
      <c r="AA339" s="11">
        <v>10</v>
      </c>
      <c r="AB339" s="11">
        <v>10</v>
      </c>
      <c r="AC339" s="11">
        <v>10</v>
      </c>
      <c r="AD339" s="11">
        <v>10</v>
      </c>
      <c r="AE339" s="11">
        <v>10</v>
      </c>
      <c r="AF339" s="11">
        <v>10</v>
      </c>
      <c r="AG339" s="11">
        <v>10</v>
      </c>
      <c r="AH339" s="11">
        <v>10</v>
      </c>
      <c r="AI339" s="11">
        <v>0</v>
      </c>
      <c r="AJ339" s="11">
        <v>10</v>
      </c>
      <c r="AK339" s="11">
        <v>241</v>
      </c>
      <c r="AL339" s="11">
        <v>2402</v>
      </c>
      <c r="AM339" s="11">
        <v>1295</v>
      </c>
      <c r="AN339" s="11">
        <v>15845</v>
      </c>
      <c r="AO339" s="11">
        <v>675</v>
      </c>
      <c r="AP339" s="11">
        <v>2138</v>
      </c>
      <c r="AQ339" s="11">
        <v>17007</v>
      </c>
      <c r="AR339" s="11">
        <v>1172</v>
      </c>
      <c r="AS339" s="11">
        <v>1929</v>
      </c>
      <c r="AT339" s="11">
        <v>647</v>
      </c>
      <c r="AU339" s="11">
        <v>2235</v>
      </c>
      <c r="AV339" s="11">
        <v>4340</v>
      </c>
      <c r="AW339" s="11">
        <v>25780</v>
      </c>
      <c r="AX339" s="11">
        <v>1517</v>
      </c>
      <c r="AY339" s="11">
        <v>12</v>
      </c>
      <c r="AZ339" s="11">
        <v>12</v>
      </c>
      <c r="BA339" s="11">
        <v>10</v>
      </c>
      <c r="BB339" s="11">
        <v>16</v>
      </c>
      <c r="BC339" s="11">
        <v>10</v>
      </c>
      <c r="BD339" s="11">
        <v>12</v>
      </c>
      <c r="BE339" s="11">
        <v>16</v>
      </c>
      <c r="BF339" s="11">
        <v>15</v>
      </c>
      <c r="BG339" s="11">
        <v>11</v>
      </c>
      <c r="BH339" s="11">
        <v>10</v>
      </c>
      <c r="BI339" s="11">
        <v>18</v>
      </c>
      <c r="BJ339" s="11">
        <v>0</v>
      </c>
      <c r="BK339" s="11">
        <v>27</v>
      </c>
      <c r="BL339" s="11">
        <v>4</v>
      </c>
      <c r="BM339" s="11">
        <v>3</v>
      </c>
      <c r="BN339" s="11">
        <v>3</v>
      </c>
      <c r="BO339" s="11">
        <v>2</v>
      </c>
      <c r="BP339" s="11">
        <v>16</v>
      </c>
      <c r="BQ339" s="11">
        <v>33</v>
      </c>
      <c r="BR339" s="11">
        <v>2</v>
      </c>
      <c r="BS339" s="11">
        <v>10</v>
      </c>
      <c r="BT339" s="11">
        <v>2</v>
      </c>
      <c r="BU339" s="11">
        <v>9</v>
      </c>
      <c r="BV339" s="11">
        <v>6</v>
      </c>
      <c r="BW339" s="11">
        <v>0</v>
      </c>
      <c r="BX339" s="11">
        <v>2</v>
      </c>
      <c r="BY339" s="5"/>
      <c r="BZ339" s="5"/>
      <c r="CA339" s="5"/>
      <c r="CB339" s="5"/>
      <c r="CC339" s="5"/>
      <c r="CD339" s="5"/>
      <c r="CE339" s="5"/>
      <c r="CF339" s="5"/>
      <c r="CG339" s="5"/>
      <c r="CH339" s="5"/>
    </row>
    <row r="340" spans="1:86" ht="12.75" x14ac:dyDescent="0.2">
      <c r="A340">
        <v>439</v>
      </c>
      <c r="B340" s="26">
        <v>51523.889583334603</v>
      </c>
      <c r="C340" s="26">
        <v>50725.547222220703</v>
      </c>
      <c r="D340" s="36">
        <v>343074</v>
      </c>
      <c r="E340" s="11">
        <v>1</v>
      </c>
      <c r="F340" s="11">
        <v>33</v>
      </c>
      <c r="G340" s="31">
        <v>258970</v>
      </c>
      <c r="H340" s="11">
        <v>131</v>
      </c>
      <c r="I340" s="11">
        <v>193912</v>
      </c>
      <c r="J340" s="11" t="s">
        <v>155</v>
      </c>
      <c r="K340" s="11" t="s">
        <v>208</v>
      </c>
      <c r="L340" s="11">
        <v>2</v>
      </c>
      <c r="M340" s="11">
        <v>3</v>
      </c>
      <c r="N340" s="11" t="s">
        <v>167</v>
      </c>
      <c r="O340" s="11" t="s">
        <v>789</v>
      </c>
      <c r="P340" s="43">
        <v>28202</v>
      </c>
      <c r="Q340" s="11" t="s">
        <v>233</v>
      </c>
      <c r="R340" s="11" t="s">
        <v>381</v>
      </c>
      <c r="S340" s="11" t="s">
        <v>874</v>
      </c>
      <c r="T340" s="11">
        <v>0</v>
      </c>
      <c r="U340" s="11">
        <v>0</v>
      </c>
      <c r="V340" s="11"/>
      <c r="W340" s="11">
        <v>1</v>
      </c>
      <c r="X340" s="11">
        <v>10</v>
      </c>
      <c r="Y340" s="11">
        <v>10</v>
      </c>
      <c r="Z340" s="11">
        <v>10</v>
      </c>
      <c r="AA340" s="11">
        <v>10</v>
      </c>
      <c r="AB340" s="11">
        <v>10</v>
      </c>
      <c r="AC340" s="11">
        <v>10</v>
      </c>
      <c r="AD340" s="11">
        <v>10</v>
      </c>
      <c r="AE340" s="11">
        <v>10</v>
      </c>
      <c r="AF340" s="11">
        <v>10</v>
      </c>
      <c r="AG340" s="11">
        <v>10</v>
      </c>
      <c r="AH340" s="11">
        <v>10</v>
      </c>
      <c r="AI340" s="11">
        <v>0</v>
      </c>
      <c r="AJ340" s="11">
        <v>10</v>
      </c>
      <c r="AK340" s="11">
        <v>49</v>
      </c>
      <c r="AL340" s="11">
        <v>27672</v>
      </c>
      <c r="AM340" s="11">
        <v>2142</v>
      </c>
      <c r="AN340" s="11">
        <v>1141</v>
      </c>
      <c r="AO340" s="11">
        <v>2708</v>
      </c>
      <c r="AP340" s="11">
        <v>20298</v>
      </c>
      <c r="AQ340" s="11">
        <v>4783</v>
      </c>
      <c r="AR340" s="11">
        <v>32427</v>
      </c>
      <c r="AS340" s="11">
        <v>594</v>
      </c>
      <c r="AT340" s="11">
        <v>383</v>
      </c>
      <c r="AU340" s="11">
        <v>5336</v>
      </c>
      <c r="AV340" s="11">
        <v>535</v>
      </c>
      <c r="AW340" s="11">
        <v>9428</v>
      </c>
      <c r="AX340" s="11">
        <v>40391</v>
      </c>
      <c r="AY340" s="11">
        <v>11</v>
      </c>
      <c r="AZ340" s="11">
        <v>9</v>
      </c>
      <c r="BA340" s="11">
        <v>11</v>
      </c>
      <c r="BB340" s="11">
        <v>13</v>
      </c>
      <c r="BC340" s="11">
        <v>11</v>
      </c>
      <c r="BD340" s="11">
        <v>13</v>
      </c>
      <c r="BE340" s="11">
        <v>14</v>
      </c>
      <c r="BF340" s="11">
        <v>11</v>
      </c>
      <c r="BG340" s="11">
        <v>11</v>
      </c>
      <c r="BH340" s="11">
        <v>13</v>
      </c>
      <c r="BI340" s="11">
        <v>10</v>
      </c>
      <c r="BJ340" s="11">
        <v>28</v>
      </c>
      <c r="BK340" s="11">
        <v>23</v>
      </c>
      <c r="BL340" s="11">
        <v>45</v>
      </c>
      <c r="BM340" s="11">
        <v>15</v>
      </c>
      <c r="BN340" s="11">
        <v>8</v>
      </c>
      <c r="BO340" s="11">
        <v>11</v>
      </c>
      <c r="BP340" s="11">
        <v>40</v>
      </c>
      <c r="BQ340" s="11">
        <v>36</v>
      </c>
      <c r="BR340" s="11">
        <v>7</v>
      </c>
      <c r="BS340" s="11">
        <v>6</v>
      </c>
      <c r="BT340" s="11">
        <v>5</v>
      </c>
      <c r="BU340" s="11">
        <v>18</v>
      </c>
      <c r="BV340" s="11">
        <v>4</v>
      </c>
      <c r="BW340" s="11">
        <v>31</v>
      </c>
      <c r="BX340" s="11">
        <v>59</v>
      </c>
      <c r="BY340" s="5"/>
      <c r="BZ340" s="5"/>
      <c r="CA340" s="5"/>
      <c r="CB340" s="5"/>
      <c r="CC340" s="5"/>
      <c r="CD340" s="5"/>
      <c r="CE340" s="5"/>
      <c r="CF340" s="5"/>
      <c r="CG340" s="5"/>
      <c r="CH340" s="5"/>
    </row>
    <row r="341" spans="1:86" ht="12.75" x14ac:dyDescent="0.2">
      <c r="A341">
        <v>440</v>
      </c>
      <c r="B341" s="26">
        <v>51543.957638890097</v>
      </c>
      <c r="C341" s="26">
        <v>50743.264583331802</v>
      </c>
      <c r="D341" s="36">
        <v>344934</v>
      </c>
      <c r="E341" s="11">
        <v>1</v>
      </c>
      <c r="F341" s="11">
        <v>123</v>
      </c>
      <c r="G341" s="31">
        <v>294305</v>
      </c>
      <c r="H341" s="11">
        <v>131</v>
      </c>
      <c r="I341" s="11">
        <v>222938</v>
      </c>
      <c r="J341" s="11" t="s">
        <v>155</v>
      </c>
      <c r="K341" s="11" t="s">
        <v>208</v>
      </c>
      <c r="L341" s="11">
        <v>0</v>
      </c>
      <c r="M341" s="11">
        <v>3</v>
      </c>
      <c r="N341" s="11" t="s">
        <v>167</v>
      </c>
      <c r="O341" s="11" t="s">
        <v>789</v>
      </c>
      <c r="P341" s="43">
        <v>28202</v>
      </c>
      <c r="Q341" s="11" t="s">
        <v>275</v>
      </c>
      <c r="R341" s="11" t="s">
        <v>426</v>
      </c>
      <c r="S341" s="11" t="s">
        <v>874</v>
      </c>
      <c r="T341" s="11">
        <v>0</v>
      </c>
      <c r="U341" s="11">
        <v>0</v>
      </c>
      <c r="V341" s="11"/>
      <c r="W341" s="11">
        <v>1</v>
      </c>
      <c r="X341" s="11">
        <v>10</v>
      </c>
      <c r="Y341" s="11">
        <v>10</v>
      </c>
      <c r="Z341" s="11">
        <v>10</v>
      </c>
      <c r="AA341" s="11">
        <v>10</v>
      </c>
      <c r="AB341" s="11">
        <v>10</v>
      </c>
      <c r="AC341" s="11">
        <v>10</v>
      </c>
      <c r="AD341" s="11">
        <v>10</v>
      </c>
      <c r="AE341" s="11">
        <v>10</v>
      </c>
      <c r="AF341" s="11">
        <v>10</v>
      </c>
      <c r="AG341" s="11">
        <v>10</v>
      </c>
      <c r="AH341" s="11">
        <v>10</v>
      </c>
      <c r="AI341" s="11">
        <v>0</v>
      </c>
      <c r="AJ341" s="11">
        <v>10</v>
      </c>
      <c r="AK341" s="11">
        <v>224</v>
      </c>
      <c r="AL341" s="11">
        <v>49299</v>
      </c>
      <c r="AM341" s="11">
        <v>985</v>
      </c>
      <c r="AN341" s="11">
        <v>2190</v>
      </c>
      <c r="AO341" s="11">
        <v>786</v>
      </c>
      <c r="AP341" s="11">
        <v>1909</v>
      </c>
      <c r="AQ341" s="11">
        <v>1976</v>
      </c>
      <c r="AR341" s="11">
        <v>32592</v>
      </c>
      <c r="AS341" s="11">
        <v>5362</v>
      </c>
      <c r="AT341" s="11">
        <v>375</v>
      </c>
      <c r="AU341" s="11">
        <v>506</v>
      </c>
      <c r="AV341" s="11">
        <v>2984</v>
      </c>
      <c r="AW341" s="11">
        <v>21012</v>
      </c>
      <c r="AX341" s="11">
        <v>1520</v>
      </c>
      <c r="AY341" s="11">
        <v>11</v>
      </c>
      <c r="AZ341" s="11">
        <v>6</v>
      </c>
      <c r="BA341" s="11">
        <v>7</v>
      </c>
      <c r="BB341" s="11">
        <v>11</v>
      </c>
      <c r="BC341" s="11">
        <v>9</v>
      </c>
      <c r="BD341" s="11">
        <v>10</v>
      </c>
      <c r="BE341" s="11">
        <v>13</v>
      </c>
      <c r="BF341" s="11">
        <v>11</v>
      </c>
      <c r="BG341" s="11">
        <v>11</v>
      </c>
      <c r="BH341" s="11">
        <v>12</v>
      </c>
      <c r="BI341" s="11">
        <v>16</v>
      </c>
      <c r="BJ341" s="11">
        <v>10</v>
      </c>
      <c r="BK341" s="11">
        <v>24</v>
      </c>
      <c r="BL341" s="11">
        <v>21</v>
      </c>
      <c r="BM341" s="11">
        <v>3</v>
      </c>
      <c r="BN341" s="11">
        <v>10</v>
      </c>
      <c r="BO341" s="11">
        <v>6</v>
      </c>
      <c r="BP341" s="11">
        <v>17</v>
      </c>
      <c r="BQ341" s="11">
        <v>30</v>
      </c>
      <c r="BR341" s="11">
        <v>14</v>
      </c>
      <c r="BS341" s="11">
        <v>31</v>
      </c>
      <c r="BT341" s="11">
        <v>3</v>
      </c>
      <c r="BU341" s="11">
        <v>5</v>
      </c>
      <c r="BV341" s="11">
        <v>3</v>
      </c>
      <c r="BW341" s="11">
        <v>2</v>
      </c>
      <c r="BX341" s="11">
        <v>12</v>
      </c>
      <c r="BY341" s="5"/>
      <c r="BZ341" s="5"/>
      <c r="CA341" s="5"/>
      <c r="CB341" s="5"/>
      <c r="CC341" s="5"/>
      <c r="CD341" s="5"/>
      <c r="CE341" s="5"/>
      <c r="CF341" s="5"/>
      <c r="CG341" s="5"/>
      <c r="CH341" s="5"/>
    </row>
    <row r="342" spans="1:86" ht="12.75" x14ac:dyDescent="0.2">
      <c r="A342">
        <v>441</v>
      </c>
      <c r="B342" s="26">
        <v>51564.0256944457</v>
      </c>
      <c r="C342" s="26">
        <v>50760.981944442901</v>
      </c>
      <c r="D342" s="36">
        <v>345488</v>
      </c>
      <c r="E342" s="11">
        <v>1</v>
      </c>
      <c r="F342" s="11">
        <v>198</v>
      </c>
      <c r="G342" s="31">
        <v>289335</v>
      </c>
      <c r="H342" s="11">
        <v>131</v>
      </c>
      <c r="I342" s="11">
        <v>180078</v>
      </c>
      <c r="J342" s="11" t="s">
        <v>155</v>
      </c>
      <c r="K342" s="11" t="s">
        <v>208</v>
      </c>
      <c r="L342" s="11">
        <v>0</v>
      </c>
      <c r="M342" s="11">
        <v>5</v>
      </c>
      <c r="N342" s="11" t="s">
        <v>167</v>
      </c>
      <c r="O342" s="11" t="s">
        <v>789</v>
      </c>
      <c r="P342" s="43">
        <v>28202</v>
      </c>
      <c r="Q342" s="11" t="s">
        <v>254</v>
      </c>
      <c r="R342" s="11" t="s">
        <v>231</v>
      </c>
      <c r="S342" s="11" t="s">
        <v>874</v>
      </c>
      <c r="T342" s="11">
        <v>0</v>
      </c>
      <c r="U342" s="11">
        <v>0</v>
      </c>
      <c r="V342" s="11"/>
      <c r="W342" s="11">
        <v>1</v>
      </c>
      <c r="X342" s="11">
        <v>10</v>
      </c>
      <c r="Y342" s="11">
        <v>10</v>
      </c>
      <c r="Z342" s="11">
        <v>10</v>
      </c>
      <c r="AA342" s="11">
        <v>10</v>
      </c>
      <c r="AB342" s="11">
        <v>10</v>
      </c>
      <c r="AC342" s="11">
        <v>10</v>
      </c>
      <c r="AD342" s="11">
        <v>10</v>
      </c>
      <c r="AE342" s="11">
        <v>10</v>
      </c>
      <c r="AF342" s="11">
        <v>10</v>
      </c>
      <c r="AG342" s="11">
        <v>10</v>
      </c>
      <c r="AH342" s="11">
        <v>10</v>
      </c>
      <c r="AI342" s="11">
        <v>0</v>
      </c>
      <c r="AJ342" s="11">
        <v>10</v>
      </c>
      <c r="AK342" s="11">
        <v>34809</v>
      </c>
      <c r="AL342" s="11">
        <v>8175</v>
      </c>
      <c r="AM342" s="11">
        <v>3052</v>
      </c>
      <c r="AN342" s="11">
        <v>26392</v>
      </c>
      <c r="AO342" s="11">
        <v>2001</v>
      </c>
      <c r="AP342" s="11">
        <v>1743</v>
      </c>
      <c r="AQ342" s="11">
        <v>5255</v>
      </c>
      <c r="AR342" s="11">
        <v>5511</v>
      </c>
      <c r="AS342" s="11">
        <v>3789</v>
      </c>
      <c r="AT342" s="11">
        <v>2740</v>
      </c>
      <c r="AU342" s="11">
        <v>1846</v>
      </c>
      <c r="AV342" s="11">
        <v>10833</v>
      </c>
      <c r="AW342" s="11">
        <v>49570</v>
      </c>
      <c r="AX342" s="11">
        <v>4707</v>
      </c>
      <c r="AY342" s="11">
        <v>12</v>
      </c>
      <c r="AZ342" s="11">
        <v>10</v>
      </c>
      <c r="BA342" s="11">
        <v>10</v>
      </c>
      <c r="BB342" s="11">
        <v>13</v>
      </c>
      <c r="BC342" s="11">
        <v>8</v>
      </c>
      <c r="BD342" s="11">
        <v>7</v>
      </c>
      <c r="BE342" s="11">
        <v>12</v>
      </c>
      <c r="BF342" s="11">
        <v>11</v>
      </c>
      <c r="BG342" s="11">
        <v>11</v>
      </c>
      <c r="BH342" s="11">
        <v>12</v>
      </c>
      <c r="BI342" s="11">
        <v>25</v>
      </c>
      <c r="BJ342" s="11">
        <v>17</v>
      </c>
      <c r="BK342" s="11">
        <v>22</v>
      </c>
      <c r="BL342" s="11">
        <v>17</v>
      </c>
      <c r="BM342" s="11">
        <v>11</v>
      </c>
      <c r="BN342" s="11">
        <v>27</v>
      </c>
      <c r="BO342" s="11">
        <v>18</v>
      </c>
      <c r="BP342" s="11">
        <v>10</v>
      </c>
      <c r="BQ342" s="11">
        <v>42</v>
      </c>
      <c r="BR342" s="11">
        <v>36</v>
      </c>
      <c r="BS342" s="11">
        <v>12</v>
      </c>
      <c r="BT342" s="11">
        <v>15</v>
      </c>
      <c r="BU342" s="11">
        <v>17</v>
      </c>
      <c r="BV342" s="11">
        <v>20</v>
      </c>
      <c r="BW342" s="11">
        <v>93</v>
      </c>
      <c r="BX342" s="11">
        <v>9</v>
      </c>
      <c r="BY342" s="5"/>
      <c r="BZ342" s="5"/>
      <c r="CA342" s="5"/>
      <c r="CB342" s="5"/>
      <c r="CC342" s="5"/>
      <c r="CD342" s="5"/>
      <c r="CE342" s="5"/>
      <c r="CF342" s="5"/>
      <c r="CG342" s="5"/>
      <c r="CH342" s="5"/>
    </row>
    <row r="343" spans="1:86" ht="12.75" x14ac:dyDescent="0.2">
      <c r="A343">
        <v>442</v>
      </c>
      <c r="B343" s="26">
        <v>51584.093750001201</v>
      </c>
      <c r="C343" s="26">
        <v>50778.699305554001</v>
      </c>
      <c r="D343" s="36">
        <v>279573</v>
      </c>
      <c r="E343" s="11">
        <v>1</v>
      </c>
      <c r="F343" s="11">
        <v>112</v>
      </c>
      <c r="G343" s="31">
        <v>24977</v>
      </c>
      <c r="H343" s="11">
        <v>131</v>
      </c>
      <c r="I343" s="11">
        <v>237456</v>
      </c>
      <c r="J343" s="11" t="s">
        <v>155</v>
      </c>
      <c r="K343" s="11" t="s">
        <v>208</v>
      </c>
      <c r="L343" s="11">
        <v>0</v>
      </c>
      <c r="M343" s="11">
        <v>4</v>
      </c>
      <c r="N343" s="11" t="s">
        <v>167</v>
      </c>
      <c r="O343" s="11" t="s">
        <v>789</v>
      </c>
      <c r="P343" s="43">
        <v>28202</v>
      </c>
      <c r="Q343" s="11" t="s">
        <v>234</v>
      </c>
      <c r="R343" s="11" t="s">
        <v>377</v>
      </c>
      <c r="S343" s="11" t="s">
        <v>874</v>
      </c>
      <c r="T343" s="11">
        <v>0</v>
      </c>
      <c r="U343" s="11">
        <v>0</v>
      </c>
      <c r="V343" s="11"/>
      <c r="W343" s="11">
        <v>1</v>
      </c>
      <c r="X343" s="11">
        <v>10</v>
      </c>
      <c r="Y343" s="11">
        <v>10</v>
      </c>
      <c r="Z343" s="11">
        <v>10</v>
      </c>
      <c r="AA343" s="11">
        <v>10</v>
      </c>
      <c r="AB343" s="11">
        <v>10</v>
      </c>
      <c r="AC343" s="11">
        <v>10</v>
      </c>
      <c r="AD343" s="11">
        <v>10</v>
      </c>
      <c r="AE343" s="11">
        <v>10</v>
      </c>
      <c r="AF343" s="11">
        <v>10</v>
      </c>
      <c r="AG343" s="11">
        <v>10</v>
      </c>
      <c r="AH343" s="11">
        <v>10</v>
      </c>
      <c r="AI343" s="11">
        <v>0</v>
      </c>
      <c r="AJ343" s="11">
        <v>10</v>
      </c>
      <c r="AK343" s="11">
        <v>505</v>
      </c>
      <c r="AL343" s="11">
        <v>3359</v>
      </c>
      <c r="AM343" s="11">
        <v>969</v>
      </c>
      <c r="AN343" s="11">
        <v>662</v>
      </c>
      <c r="AO343" s="11">
        <v>675</v>
      </c>
      <c r="AP343" s="11">
        <v>10591</v>
      </c>
      <c r="AQ343" s="11">
        <v>1813</v>
      </c>
      <c r="AR343" s="11">
        <v>2789</v>
      </c>
      <c r="AS343" s="11">
        <v>1100</v>
      </c>
      <c r="AT343" s="11">
        <v>568</v>
      </c>
      <c r="AU343" s="11">
        <v>535</v>
      </c>
      <c r="AV343" s="11">
        <v>588</v>
      </c>
      <c r="AW343" s="11">
        <v>9771</v>
      </c>
      <c r="AX343" s="11">
        <v>6811</v>
      </c>
      <c r="AY343" s="11">
        <v>5</v>
      </c>
      <c r="AZ343" s="11">
        <v>4</v>
      </c>
      <c r="BA343" s="11">
        <v>5</v>
      </c>
      <c r="BB343" s="11">
        <v>6</v>
      </c>
      <c r="BC343" s="11">
        <v>7</v>
      </c>
      <c r="BD343" s="11">
        <v>5</v>
      </c>
      <c r="BE343" s="11">
        <v>8</v>
      </c>
      <c r="BF343" s="11">
        <v>6</v>
      </c>
      <c r="BG343" s="11">
        <v>5</v>
      </c>
      <c r="BH343" s="11">
        <v>6</v>
      </c>
      <c r="BI343" s="11">
        <v>7</v>
      </c>
      <c r="BJ343" s="11">
        <v>10</v>
      </c>
      <c r="BK343" s="11">
        <v>19</v>
      </c>
      <c r="BL343" s="11">
        <v>13</v>
      </c>
      <c r="BM343" s="11">
        <v>4</v>
      </c>
      <c r="BN343" s="11">
        <v>4</v>
      </c>
      <c r="BO343" s="11">
        <v>4</v>
      </c>
      <c r="BP343" s="11">
        <v>7</v>
      </c>
      <c r="BQ343" s="11">
        <v>5</v>
      </c>
      <c r="BR343" s="11">
        <v>6</v>
      </c>
      <c r="BS343" s="11">
        <v>5</v>
      </c>
      <c r="BT343" s="11">
        <v>5</v>
      </c>
      <c r="BU343" s="11">
        <v>5</v>
      </c>
      <c r="BV343" s="11">
        <v>4</v>
      </c>
      <c r="BW343" s="11">
        <v>11</v>
      </c>
      <c r="BX343" s="11">
        <v>6</v>
      </c>
      <c r="BY343" s="5"/>
      <c r="BZ343" s="5"/>
      <c r="CA343" s="5"/>
      <c r="CB343" s="5"/>
      <c r="CC343" s="5"/>
      <c r="CD343" s="5"/>
      <c r="CE343" s="5"/>
      <c r="CF343" s="5"/>
      <c r="CG343" s="5"/>
      <c r="CH343" s="5"/>
    </row>
    <row r="344" spans="1:86" ht="12.75" x14ac:dyDescent="0.2">
      <c r="A344">
        <v>443</v>
      </c>
      <c r="B344" s="26">
        <v>51604.161805556803</v>
      </c>
      <c r="C344" s="26">
        <v>50796.4166666651</v>
      </c>
      <c r="D344" s="36">
        <v>179987</v>
      </c>
      <c r="E344" s="11">
        <v>1</v>
      </c>
      <c r="F344" s="11">
        <v>43</v>
      </c>
      <c r="G344" s="31">
        <v>29159</v>
      </c>
      <c r="H344" s="11">
        <v>131</v>
      </c>
      <c r="I344" s="11">
        <v>105694</v>
      </c>
      <c r="J344" s="11" t="s">
        <v>155</v>
      </c>
      <c r="K344" s="11" t="s">
        <v>208</v>
      </c>
      <c r="L344" s="11">
        <v>3</v>
      </c>
      <c r="M344" s="11"/>
      <c r="N344" s="11" t="s">
        <v>167</v>
      </c>
      <c r="O344" s="11" t="s">
        <v>789</v>
      </c>
      <c r="P344" s="43">
        <v>28202</v>
      </c>
      <c r="Q344" s="11" t="s">
        <v>234</v>
      </c>
      <c r="R344" s="11" t="s">
        <v>377</v>
      </c>
      <c r="S344" s="11" t="s">
        <v>874</v>
      </c>
      <c r="T344" s="11">
        <v>0</v>
      </c>
      <c r="U344" s="11">
        <v>0</v>
      </c>
      <c r="V344" s="11"/>
      <c r="W344" s="11">
        <v>1</v>
      </c>
      <c r="X344" s="11">
        <v>10</v>
      </c>
      <c r="Y344" s="11">
        <v>10</v>
      </c>
      <c r="Z344" s="11">
        <v>10</v>
      </c>
      <c r="AA344" s="11">
        <v>10</v>
      </c>
      <c r="AB344" s="11">
        <v>10</v>
      </c>
      <c r="AC344" s="11">
        <v>10</v>
      </c>
      <c r="AD344" s="11">
        <v>10</v>
      </c>
      <c r="AE344" s="11">
        <v>10</v>
      </c>
      <c r="AF344" s="11">
        <v>10</v>
      </c>
      <c r="AG344" s="11">
        <v>10</v>
      </c>
      <c r="AH344" s="11">
        <v>10</v>
      </c>
      <c r="AI344" s="11">
        <v>10</v>
      </c>
      <c r="AJ344" s="11">
        <v>10</v>
      </c>
      <c r="AK344" s="11">
        <v>235</v>
      </c>
      <c r="AL344" s="11">
        <v>669</v>
      </c>
      <c r="AM344" s="11">
        <v>493</v>
      </c>
      <c r="AN344" s="11">
        <v>744</v>
      </c>
      <c r="AO344" s="11">
        <v>953</v>
      </c>
      <c r="AP344" s="11">
        <v>3911</v>
      </c>
      <c r="AQ344" s="11">
        <v>28506</v>
      </c>
      <c r="AR344" s="11">
        <v>1916</v>
      </c>
      <c r="AS344" s="11">
        <v>471</v>
      </c>
      <c r="AT344" s="11">
        <v>1099</v>
      </c>
      <c r="AU344" s="11">
        <v>1190</v>
      </c>
      <c r="AV344" s="11">
        <v>1092</v>
      </c>
      <c r="AW344" s="11">
        <v>31332</v>
      </c>
      <c r="AX344" s="11">
        <v>1620</v>
      </c>
      <c r="AY344" s="11">
        <v>12</v>
      </c>
      <c r="AZ344" s="11">
        <v>13</v>
      </c>
      <c r="BA344" s="11">
        <v>11</v>
      </c>
      <c r="BB344" s="11">
        <v>23</v>
      </c>
      <c r="BC344" s="11">
        <v>11</v>
      </c>
      <c r="BD344" s="11">
        <v>12</v>
      </c>
      <c r="BE344" s="11">
        <v>27</v>
      </c>
      <c r="BF344" s="11">
        <v>15</v>
      </c>
      <c r="BG344" s="11">
        <v>13</v>
      </c>
      <c r="BH344" s="11">
        <v>14</v>
      </c>
      <c r="BI344" s="11">
        <v>16</v>
      </c>
      <c r="BJ344" s="11">
        <v>26</v>
      </c>
      <c r="BK344" s="11">
        <v>34</v>
      </c>
      <c r="BL344" s="11">
        <v>6</v>
      </c>
      <c r="BM344" s="11">
        <v>4</v>
      </c>
      <c r="BN344" s="11">
        <v>4</v>
      </c>
      <c r="BO344" s="11">
        <v>6</v>
      </c>
      <c r="BP344" s="11">
        <v>7</v>
      </c>
      <c r="BQ344" s="11">
        <v>5</v>
      </c>
      <c r="BR344" s="11">
        <v>7</v>
      </c>
      <c r="BS344" s="11">
        <v>5</v>
      </c>
      <c r="BT344" s="11">
        <v>5</v>
      </c>
      <c r="BU344" s="11">
        <v>10</v>
      </c>
      <c r="BV344" s="11">
        <v>5</v>
      </c>
      <c r="BW344" s="11">
        <v>19</v>
      </c>
      <c r="BX344" s="11">
        <v>8</v>
      </c>
      <c r="BY344" s="5"/>
      <c r="BZ344" s="5"/>
      <c r="CA344" s="5"/>
      <c r="CB344" s="5"/>
      <c r="CC344" s="5"/>
      <c r="CD344" s="5"/>
      <c r="CE344" s="5"/>
      <c r="CF344" s="5"/>
      <c r="CG344" s="5"/>
      <c r="CH344" s="5"/>
    </row>
    <row r="345" spans="1:86" ht="12.75" x14ac:dyDescent="0.2">
      <c r="A345">
        <v>444</v>
      </c>
      <c r="B345" s="26">
        <v>51624.229861112399</v>
      </c>
      <c r="C345" s="26">
        <v>50814.134027776199</v>
      </c>
      <c r="D345" s="36">
        <v>332175</v>
      </c>
      <c r="E345" s="11">
        <v>1</v>
      </c>
      <c r="F345" s="11">
        <v>85</v>
      </c>
      <c r="G345" s="31">
        <v>205232</v>
      </c>
      <c r="H345" s="11">
        <v>131</v>
      </c>
      <c r="I345" s="11">
        <v>206171</v>
      </c>
      <c r="J345" s="11" t="s">
        <v>155</v>
      </c>
      <c r="K345" s="11" t="s">
        <v>208</v>
      </c>
      <c r="L345" s="11">
        <v>45</v>
      </c>
      <c r="M345" s="11">
        <v>5</v>
      </c>
      <c r="N345" s="11" t="s">
        <v>167</v>
      </c>
      <c r="O345" s="11" t="s">
        <v>789</v>
      </c>
      <c r="P345" s="43">
        <v>28202</v>
      </c>
      <c r="Q345" s="11" t="s">
        <v>429</v>
      </c>
      <c r="R345" s="11" t="s">
        <v>429</v>
      </c>
      <c r="S345" s="11" t="s">
        <v>874</v>
      </c>
      <c r="T345" s="11">
        <v>0</v>
      </c>
      <c r="U345" s="11">
        <v>0</v>
      </c>
      <c r="V345" s="11"/>
      <c r="W345" s="11">
        <v>0.5</v>
      </c>
      <c r="X345" s="11">
        <v>10</v>
      </c>
      <c r="Y345" s="11">
        <v>10</v>
      </c>
      <c r="Z345" s="11">
        <v>10</v>
      </c>
      <c r="AA345" s="11">
        <v>10</v>
      </c>
      <c r="AB345" s="11">
        <v>10</v>
      </c>
      <c r="AC345" s="11">
        <v>10</v>
      </c>
      <c r="AD345" s="11">
        <v>10</v>
      </c>
      <c r="AE345" s="11">
        <v>10</v>
      </c>
      <c r="AF345" s="11">
        <v>10</v>
      </c>
      <c r="AG345" s="11">
        <v>10</v>
      </c>
      <c r="AH345" s="11">
        <v>10</v>
      </c>
      <c r="AI345" s="11">
        <v>10</v>
      </c>
      <c r="AJ345" s="11">
        <v>10</v>
      </c>
      <c r="AK345" s="11">
        <v>183</v>
      </c>
      <c r="AL345" s="11">
        <v>892</v>
      </c>
      <c r="AM345" s="11">
        <v>1134</v>
      </c>
      <c r="AN345" s="11">
        <v>3990</v>
      </c>
      <c r="AO345" s="11">
        <v>627</v>
      </c>
      <c r="AP345" s="11">
        <v>31687</v>
      </c>
      <c r="AQ345" s="11">
        <v>1297</v>
      </c>
      <c r="AR345" s="11">
        <v>9858</v>
      </c>
      <c r="AS345" s="11">
        <v>3258</v>
      </c>
      <c r="AT345" s="11">
        <v>455</v>
      </c>
      <c r="AU345" s="11">
        <v>2024</v>
      </c>
      <c r="AV345" s="11">
        <v>2084</v>
      </c>
      <c r="AW345" s="11">
        <v>60648</v>
      </c>
      <c r="AX345" s="11">
        <v>7718</v>
      </c>
      <c r="AY345" s="11">
        <v>9</v>
      </c>
      <c r="AZ345" s="11">
        <v>9</v>
      </c>
      <c r="BA345" s="11">
        <v>8</v>
      </c>
      <c r="BB345" s="11">
        <v>11</v>
      </c>
      <c r="BC345" s="11">
        <v>8</v>
      </c>
      <c r="BD345" s="11">
        <v>9</v>
      </c>
      <c r="BE345" s="11">
        <v>14</v>
      </c>
      <c r="BF345" s="11">
        <v>14</v>
      </c>
      <c r="BG345" s="11">
        <v>11</v>
      </c>
      <c r="BH345" s="11">
        <v>13</v>
      </c>
      <c r="BI345" s="11">
        <v>13</v>
      </c>
      <c r="BJ345" s="11">
        <v>22</v>
      </c>
      <c r="BK345" s="11">
        <v>24</v>
      </c>
      <c r="BL345" s="11">
        <v>4</v>
      </c>
      <c r="BM345" s="11">
        <v>9</v>
      </c>
      <c r="BN345" s="11">
        <v>10</v>
      </c>
      <c r="BO345" s="11">
        <v>4</v>
      </c>
      <c r="BP345" s="11">
        <v>21</v>
      </c>
      <c r="BQ345" s="11">
        <v>8</v>
      </c>
      <c r="BR345" s="11">
        <v>14</v>
      </c>
      <c r="BS345" s="11">
        <v>20</v>
      </c>
      <c r="BT345" s="11">
        <v>6</v>
      </c>
      <c r="BU345" s="11">
        <v>4</v>
      </c>
      <c r="BV345" s="11">
        <v>5</v>
      </c>
      <c r="BW345" s="11">
        <v>47</v>
      </c>
      <c r="BX345" s="11">
        <v>17</v>
      </c>
      <c r="BY345" s="5"/>
      <c r="BZ345" s="5"/>
      <c r="CA345" s="5"/>
      <c r="CB345" s="5"/>
      <c r="CC345" s="5"/>
      <c r="CD345" s="5"/>
      <c r="CE345" s="5"/>
      <c r="CF345" s="5"/>
      <c r="CG345" s="5"/>
      <c r="CH345" s="5"/>
    </row>
    <row r="346" spans="1:86" ht="12.75" x14ac:dyDescent="0.2">
      <c r="A346">
        <v>445</v>
      </c>
      <c r="B346" s="26">
        <v>51644.2979166679</v>
      </c>
      <c r="C346" s="26">
        <v>50831.851388887299</v>
      </c>
      <c r="D346" s="36">
        <v>94224</v>
      </c>
      <c r="E346" s="11">
        <v>1</v>
      </c>
      <c r="F346" s="11">
        <v>22</v>
      </c>
      <c r="G346" s="31">
        <v>1996</v>
      </c>
      <c r="H346" s="11">
        <v>131</v>
      </c>
      <c r="I346" s="11">
        <v>61363</v>
      </c>
      <c r="J346" s="11" t="s">
        <v>155</v>
      </c>
      <c r="K346" s="11" t="s">
        <v>208</v>
      </c>
      <c r="L346" s="11">
        <v>0</v>
      </c>
      <c r="M346" s="11">
        <v>2</v>
      </c>
      <c r="N346" s="11" t="s">
        <v>816</v>
      </c>
      <c r="O346" s="11" t="s">
        <v>789</v>
      </c>
      <c r="P346" s="43">
        <v>28081</v>
      </c>
      <c r="Q346" s="11" t="s">
        <v>275</v>
      </c>
      <c r="R346" s="11" t="s">
        <v>426</v>
      </c>
      <c r="S346" s="11" t="s">
        <v>874</v>
      </c>
      <c r="T346" s="11">
        <v>0</v>
      </c>
      <c r="U346" s="11">
        <v>0</v>
      </c>
      <c r="V346" s="11"/>
      <c r="W346" s="11">
        <v>1</v>
      </c>
      <c r="X346" s="11">
        <v>10</v>
      </c>
      <c r="Y346" s="11">
        <v>10</v>
      </c>
      <c r="Z346" s="11">
        <v>10</v>
      </c>
      <c r="AA346" s="11">
        <v>10</v>
      </c>
      <c r="AB346" s="11">
        <v>10</v>
      </c>
      <c r="AC346" s="11">
        <v>10</v>
      </c>
      <c r="AD346" s="11">
        <v>10</v>
      </c>
      <c r="AE346" s="11">
        <v>10</v>
      </c>
      <c r="AF346" s="11">
        <v>10</v>
      </c>
      <c r="AG346" s="11">
        <v>10</v>
      </c>
      <c r="AH346" s="11">
        <v>10</v>
      </c>
      <c r="AI346" s="11">
        <v>10</v>
      </c>
      <c r="AJ346" s="11">
        <v>10</v>
      </c>
      <c r="AK346" s="11">
        <v>384</v>
      </c>
      <c r="AL346" s="11">
        <v>1215</v>
      </c>
      <c r="AM346" s="11">
        <v>533</v>
      </c>
      <c r="AN346" s="11">
        <v>1206</v>
      </c>
      <c r="AO346" s="11">
        <v>662</v>
      </c>
      <c r="AP346" s="11">
        <v>1163</v>
      </c>
      <c r="AQ346" s="11">
        <v>2911</v>
      </c>
      <c r="AR346" s="11">
        <v>1778</v>
      </c>
      <c r="AS346" s="11">
        <v>4887</v>
      </c>
      <c r="AT346" s="11">
        <v>1513</v>
      </c>
      <c r="AU346" s="11">
        <v>2650</v>
      </c>
      <c r="AV346" s="11">
        <v>1533</v>
      </c>
      <c r="AW346" s="11">
        <v>7516</v>
      </c>
      <c r="AX346" s="11">
        <v>3596</v>
      </c>
      <c r="AY346" s="11">
        <v>10</v>
      </c>
      <c r="AZ346" s="11">
        <v>10</v>
      </c>
      <c r="BA346" s="11">
        <v>11</v>
      </c>
      <c r="BB346" s="11">
        <v>13</v>
      </c>
      <c r="BC346" s="11">
        <v>8</v>
      </c>
      <c r="BD346" s="11">
        <v>9</v>
      </c>
      <c r="BE346" s="11">
        <v>13</v>
      </c>
      <c r="BF346" s="11">
        <v>11</v>
      </c>
      <c r="BG346" s="11">
        <v>10</v>
      </c>
      <c r="BH346" s="11">
        <v>11</v>
      </c>
      <c r="BI346" s="11">
        <v>12</v>
      </c>
      <c r="BJ346" s="11">
        <v>20</v>
      </c>
      <c r="BK346" s="11">
        <v>24</v>
      </c>
      <c r="BL346" s="11">
        <v>13</v>
      </c>
      <c r="BM346" s="11">
        <v>11</v>
      </c>
      <c r="BN346" s="11">
        <v>20</v>
      </c>
      <c r="BO346" s="11">
        <v>8</v>
      </c>
      <c r="BP346" s="11">
        <v>14</v>
      </c>
      <c r="BQ346" s="11">
        <v>27</v>
      </c>
      <c r="BR346" s="11">
        <v>16</v>
      </c>
      <c r="BS346" s="11">
        <v>29</v>
      </c>
      <c r="BT346" s="11">
        <v>25</v>
      </c>
      <c r="BU346" s="11">
        <v>23</v>
      </c>
      <c r="BV346" s="11">
        <v>15</v>
      </c>
      <c r="BW346" s="11">
        <v>12</v>
      </c>
      <c r="BX346" s="11">
        <v>10</v>
      </c>
      <c r="BY346" s="5"/>
      <c r="BZ346" s="5"/>
      <c r="CA346" s="5"/>
      <c r="CB346" s="5"/>
      <c r="CC346" s="5"/>
      <c r="CD346" s="5"/>
      <c r="CE346" s="5"/>
      <c r="CF346" s="5"/>
      <c r="CG346" s="5"/>
      <c r="CH346" s="5"/>
    </row>
    <row r="347" spans="1:86" ht="12.75" x14ac:dyDescent="0.2">
      <c r="A347">
        <v>446</v>
      </c>
      <c r="B347" s="26">
        <v>51664.365972223502</v>
      </c>
      <c r="C347" s="26">
        <v>50849.568749998398</v>
      </c>
      <c r="D347" s="36">
        <v>330825</v>
      </c>
      <c r="E347" s="11">
        <v>1</v>
      </c>
      <c r="F347" s="11">
        <v>26</v>
      </c>
      <c r="G347" s="31">
        <v>4115</v>
      </c>
      <c r="H347" s="11">
        <v>131</v>
      </c>
      <c r="I347" s="11">
        <v>255225</v>
      </c>
      <c r="J347" s="11" t="s">
        <v>155</v>
      </c>
      <c r="K347" s="11" t="s">
        <v>208</v>
      </c>
      <c r="L347" s="11">
        <v>0</v>
      </c>
      <c r="M347" s="11">
        <v>5</v>
      </c>
      <c r="N347" s="11" t="s">
        <v>444</v>
      </c>
      <c r="O347" s="11" t="s">
        <v>808</v>
      </c>
      <c r="P347" s="43">
        <v>48201</v>
      </c>
      <c r="Q347" s="11" t="s">
        <v>273</v>
      </c>
      <c r="R347" s="11" t="s">
        <v>377</v>
      </c>
      <c r="S347" s="11" t="s">
        <v>874</v>
      </c>
      <c r="T347" s="11">
        <v>0</v>
      </c>
      <c r="U347" s="11">
        <v>0</v>
      </c>
      <c r="V347" s="11"/>
      <c r="W347" s="11">
        <v>1</v>
      </c>
      <c r="X347" s="11">
        <v>10</v>
      </c>
      <c r="Y347" s="11">
        <v>10</v>
      </c>
      <c r="Z347" s="11">
        <v>10</v>
      </c>
      <c r="AA347" s="11">
        <v>10</v>
      </c>
      <c r="AB347" s="11">
        <v>10</v>
      </c>
      <c r="AC347" s="11">
        <v>10</v>
      </c>
      <c r="AD347" s="11">
        <v>10</v>
      </c>
      <c r="AE347" s="11">
        <v>10</v>
      </c>
      <c r="AF347" s="11">
        <v>10</v>
      </c>
      <c r="AG347" s="11">
        <v>10</v>
      </c>
      <c r="AH347" s="11">
        <v>10</v>
      </c>
      <c r="AI347" s="11">
        <v>0</v>
      </c>
      <c r="AJ347" s="11">
        <v>10</v>
      </c>
      <c r="AK347" s="11">
        <v>132</v>
      </c>
      <c r="AL347" s="11">
        <v>14067</v>
      </c>
      <c r="AM347" s="11">
        <v>4495</v>
      </c>
      <c r="AN347" s="11">
        <v>2873</v>
      </c>
      <c r="AO347" s="11">
        <v>582</v>
      </c>
      <c r="AP347" s="11">
        <v>15383</v>
      </c>
      <c r="AQ347" s="11">
        <v>2730</v>
      </c>
      <c r="AR347" s="11">
        <v>1853</v>
      </c>
      <c r="AS347" s="11">
        <v>1254</v>
      </c>
      <c r="AT347" s="11">
        <v>1744</v>
      </c>
      <c r="AU347" s="11">
        <v>5127</v>
      </c>
      <c r="AV347" s="11">
        <v>2052</v>
      </c>
      <c r="AW347" s="11">
        <v>18641</v>
      </c>
      <c r="AX347" s="11">
        <v>4251</v>
      </c>
      <c r="AY347" s="11">
        <v>10</v>
      </c>
      <c r="AZ347" s="11">
        <v>11</v>
      </c>
      <c r="BA347" s="11">
        <v>9</v>
      </c>
      <c r="BB347" s="11">
        <v>10</v>
      </c>
      <c r="BC347" s="11">
        <v>10</v>
      </c>
      <c r="BD347" s="11">
        <v>11</v>
      </c>
      <c r="BE347" s="11">
        <v>13</v>
      </c>
      <c r="BF347" s="11">
        <v>12</v>
      </c>
      <c r="BG347" s="11">
        <v>12</v>
      </c>
      <c r="BH347" s="11">
        <v>9</v>
      </c>
      <c r="BI347" s="11">
        <v>12</v>
      </c>
      <c r="BJ347" s="11">
        <v>15</v>
      </c>
      <c r="BK347" s="11">
        <v>26</v>
      </c>
      <c r="BL347" s="11">
        <v>11</v>
      </c>
      <c r="BM347" s="11">
        <v>7</v>
      </c>
      <c r="BN347" s="11">
        <v>3</v>
      </c>
      <c r="BO347" s="11">
        <v>2</v>
      </c>
      <c r="BP347" s="11">
        <v>13</v>
      </c>
      <c r="BQ347" s="11">
        <v>14</v>
      </c>
      <c r="BR347" s="11">
        <v>8</v>
      </c>
      <c r="BS347" s="11">
        <v>2</v>
      </c>
      <c r="BT347" s="11">
        <v>6</v>
      </c>
      <c r="BU347" s="11">
        <v>3</v>
      </c>
      <c r="BV347" s="11">
        <v>10</v>
      </c>
      <c r="BW347" s="11">
        <v>2</v>
      </c>
      <c r="BX347" s="11">
        <v>7</v>
      </c>
      <c r="BY347" s="5"/>
      <c r="BZ347" s="5"/>
      <c r="CA347" s="5"/>
      <c r="CB347" s="5"/>
      <c r="CC347" s="5"/>
      <c r="CD347" s="5"/>
      <c r="CE347" s="5"/>
      <c r="CF347" s="5"/>
      <c r="CG347" s="5"/>
      <c r="CH347" s="5"/>
    </row>
    <row r="348" spans="1:86" ht="12.75" x14ac:dyDescent="0.2">
      <c r="A348">
        <v>447</v>
      </c>
      <c r="B348" s="26">
        <v>51684.434027779003</v>
      </c>
      <c r="C348" s="26">
        <v>50867.286111109497</v>
      </c>
      <c r="D348" s="36">
        <v>343447</v>
      </c>
      <c r="E348" s="11">
        <v>1</v>
      </c>
      <c r="F348" s="11">
        <v>149</v>
      </c>
      <c r="G348" s="31">
        <v>49815</v>
      </c>
      <c r="H348" s="11">
        <v>131</v>
      </c>
      <c r="I348" s="11">
        <v>271270</v>
      </c>
      <c r="J348" s="11" t="s">
        <v>155</v>
      </c>
      <c r="K348" s="11" t="s">
        <v>208</v>
      </c>
      <c r="L348" s="11">
        <v>0</v>
      </c>
      <c r="M348" s="11">
        <v>3</v>
      </c>
      <c r="N348" s="11" t="s">
        <v>549</v>
      </c>
      <c r="O348" s="11" t="s">
        <v>808</v>
      </c>
      <c r="P348" s="43">
        <v>48127</v>
      </c>
      <c r="Q348" s="11" t="s">
        <v>448</v>
      </c>
      <c r="R348" s="11" t="s">
        <v>377</v>
      </c>
      <c r="S348" s="11" t="s">
        <v>874</v>
      </c>
      <c r="T348" s="11">
        <v>0</v>
      </c>
      <c r="U348" s="11">
        <v>0</v>
      </c>
      <c r="V348" s="11"/>
      <c r="W348" s="11">
        <v>1</v>
      </c>
      <c r="X348" s="11">
        <v>10</v>
      </c>
      <c r="Y348" s="11">
        <v>10</v>
      </c>
      <c r="Z348" s="11">
        <v>10</v>
      </c>
      <c r="AA348" s="11">
        <v>10</v>
      </c>
      <c r="AB348" s="11">
        <v>10</v>
      </c>
      <c r="AC348" s="11">
        <v>10</v>
      </c>
      <c r="AD348" s="11">
        <v>10</v>
      </c>
      <c r="AE348" s="11">
        <v>10</v>
      </c>
      <c r="AF348" s="11">
        <v>10</v>
      </c>
      <c r="AG348" s="11">
        <v>10</v>
      </c>
      <c r="AH348" s="11">
        <v>10</v>
      </c>
      <c r="AI348" s="11">
        <v>0</v>
      </c>
      <c r="AJ348" s="11">
        <v>10</v>
      </c>
      <c r="AK348" s="11">
        <v>24</v>
      </c>
      <c r="AL348" s="11">
        <v>1831</v>
      </c>
      <c r="AM348" s="11">
        <v>422</v>
      </c>
      <c r="AN348" s="11">
        <v>1744</v>
      </c>
      <c r="AO348" s="11">
        <v>1317</v>
      </c>
      <c r="AP348" s="11">
        <v>6084</v>
      </c>
      <c r="AQ348" s="11">
        <v>3048</v>
      </c>
      <c r="AR348" s="11">
        <v>9301</v>
      </c>
      <c r="AS348" s="11">
        <v>815</v>
      </c>
      <c r="AT348" s="11">
        <v>338</v>
      </c>
      <c r="AU348" s="11">
        <v>11315</v>
      </c>
      <c r="AV348" s="11">
        <v>994</v>
      </c>
      <c r="AW348" s="11">
        <v>24072</v>
      </c>
      <c r="AX348" s="11">
        <v>10355</v>
      </c>
      <c r="AY348" s="11">
        <v>7</v>
      </c>
      <c r="AZ348" s="11">
        <v>4</v>
      </c>
      <c r="BA348" s="11">
        <v>6</v>
      </c>
      <c r="BB348" s="11">
        <v>8</v>
      </c>
      <c r="BC348" s="11">
        <v>4</v>
      </c>
      <c r="BD348" s="11">
        <v>7</v>
      </c>
      <c r="BE348" s="11">
        <v>11</v>
      </c>
      <c r="BF348" s="11">
        <v>5</v>
      </c>
      <c r="BG348" s="11">
        <v>4</v>
      </c>
      <c r="BH348" s="11">
        <v>5</v>
      </c>
      <c r="BI348" s="11">
        <v>6</v>
      </c>
      <c r="BJ348" s="11">
        <v>7</v>
      </c>
      <c r="BK348" s="11">
        <v>20</v>
      </c>
      <c r="BL348" s="11">
        <v>19</v>
      </c>
      <c r="BM348" s="11">
        <v>6</v>
      </c>
      <c r="BN348" s="11">
        <v>24</v>
      </c>
      <c r="BO348" s="11">
        <v>10</v>
      </c>
      <c r="BP348" s="11">
        <v>76</v>
      </c>
      <c r="BQ348" s="11">
        <v>14</v>
      </c>
      <c r="BR348" s="11">
        <v>96</v>
      </c>
      <c r="BS348" s="11">
        <v>8</v>
      </c>
      <c r="BT348" s="11">
        <v>5</v>
      </c>
      <c r="BU348" s="11">
        <v>36</v>
      </c>
      <c r="BV348" s="11">
        <v>15</v>
      </c>
      <c r="BW348" s="11">
        <v>56</v>
      </c>
      <c r="BX348" s="11">
        <v>11</v>
      </c>
      <c r="BY348" s="5"/>
      <c r="BZ348" s="5"/>
      <c r="CA348" s="5"/>
      <c r="CB348" s="5"/>
      <c r="CC348" s="5"/>
      <c r="CD348" s="5"/>
      <c r="CE348" s="5"/>
      <c r="CF348" s="5"/>
      <c r="CG348" s="5"/>
      <c r="CH348" s="5"/>
    </row>
    <row r="349" spans="1:86" ht="12.75" x14ac:dyDescent="0.2">
      <c r="A349">
        <v>448</v>
      </c>
      <c r="B349" s="26">
        <v>51704.502083334599</v>
      </c>
      <c r="C349" s="26">
        <v>50885.003472220596</v>
      </c>
      <c r="D349" s="36">
        <v>328852</v>
      </c>
      <c r="E349" s="11">
        <v>1</v>
      </c>
      <c r="F349" s="11">
        <v>572</v>
      </c>
      <c r="G349" s="31">
        <v>256403</v>
      </c>
      <c r="H349" s="11">
        <v>131</v>
      </c>
      <c r="I349" s="11">
        <v>190448</v>
      </c>
      <c r="J349" s="11" t="s">
        <v>155</v>
      </c>
      <c r="K349" s="11" t="s">
        <v>208</v>
      </c>
      <c r="L349" s="11">
        <v>0</v>
      </c>
      <c r="M349" s="11"/>
      <c r="N349" s="11" t="s">
        <v>671</v>
      </c>
      <c r="O349" s="11" t="s">
        <v>808</v>
      </c>
      <c r="P349" s="43">
        <v>48331</v>
      </c>
      <c r="Q349" s="11" t="s">
        <v>672</v>
      </c>
      <c r="R349" s="11" t="s">
        <v>876</v>
      </c>
      <c r="S349" s="11" t="s">
        <v>869</v>
      </c>
      <c r="T349" s="11">
        <v>0</v>
      </c>
      <c r="U349" s="11">
        <v>0</v>
      </c>
      <c r="V349" s="11"/>
      <c r="W349" s="11">
        <v>1</v>
      </c>
      <c r="X349" s="11">
        <v>10</v>
      </c>
      <c r="Y349" s="11">
        <v>10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10</v>
      </c>
      <c r="AF349" s="11">
        <v>10</v>
      </c>
      <c r="AG349" s="11">
        <v>10</v>
      </c>
      <c r="AH349" s="11">
        <v>10</v>
      </c>
      <c r="AI349" s="11">
        <v>10</v>
      </c>
      <c r="AJ349" s="11">
        <v>10</v>
      </c>
      <c r="AK349" s="11">
        <v>410</v>
      </c>
      <c r="AL349" s="11">
        <v>13094</v>
      </c>
      <c r="AM349" s="11">
        <v>3023</v>
      </c>
      <c r="AN349" s="11">
        <v>14152</v>
      </c>
      <c r="AO349" s="11">
        <v>16745</v>
      </c>
      <c r="AP349" s="11">
        <v>21128</v>
      </c>
      <c r="AQ349" s="11">
        <v>16243</v>
      </c>
      <c r="AR349" s="11">
        <v>9937</v>
      </c>
      <c r="AS349" s="11">
        <v>2322</v>
      </c>
      <c r="AT349" s="11">
        <v>1172</v>
      </c>
      <c r="AU349" s="11">
        <v>7154</v>
      </c>
      <c r="AV349" s="11">
        <v>7401</v>
      </c>
      <c r="AW349" s="11">
        <v>9929</v>
      </c>
      <c r="AX349" s="11">
        <v>15234</v>
      </c>
      <c r="AY349" s="11">
        <v>13</v>
      </c>
      <c r="AZ349" s="11">
        <v>11</v>
      </c>
      <c r="BA349" s="11">
        <v>12</v>
      </c>
      <c r="BB349" s="11">
        <v>18</v>
      </c>
      <c r="BC349" s="11">
        <v>9</v>
      </c>
      <c r="BD349" s="11">
        <v>10</v>
      </c>
      <c r="BE349" s="11">
        <v>19</v>
      </c>
      <c r="BF349" s="11">
        <v>10</v>
      </c>
      <c r="BG349" s="11">
        <v>9</v>
      </c>
      <c r="BH349" s="11">
        <v>9</v>
      </c>
      <c r="BI349" s="11">
        <v>11</v>
      </c>
      <c r="BJ349" s="11">
        <v>21</v>
      </c>
      <c r="BK349" s="11">
        <v>25</v>
      </c>
      <c r="BL349" s="11">
        <v>42</v>
      </c>
      <c r="BM349" s="11">
        <v>15</v>
      </c>
      <c r="BN349" s="11">
        <v>26</v>
      </c>
      <c r="BO349" s="11">
        <v>62</v>
      </c>
      <c r="BP349" s="11">
        <v>70</v>
      </c>
      <c r="BQ349" s="11">
        <v>32</v>
      </c>
      <c r="BR349" s="11">
        <v>57</v>
      </c>
      <c r="BS349" s="11">
        <v>23</v>
      </c>
      <c r="BT349" s="11">
        <v>11</v>
      </c>
      <c r="BU349" s="11">
        <v>28</v>
      </c>
      <c r="BV349" s="11">
        <v>18</v>
      </c>
      <c r="BW349" s="11">
        <v>37</v>
      </c>
      <c r="BX349" s="11">
        <v>21</v>
      </c>
      <c r="BY349" s="5"/>
      <c r="BZ349" s="5"/>
      <c r="CA349" s="5"/>
      <c r="CB349" s="5"/>
      <c r="CC349" s="5"/>
      <c r="CD349" s="5"/>
      <c r="CE349" s="5"/>
      <c r="CF349" s="5"/>
      <c r="CG349" s="5"/>
      <c r="CH349" s="5"/>
    </row>
    <row r="350" spans="1:86" ht="12.75" x14ac:dyDescent="0.2">
      <c r="A350">
        <v>449</v>
      </c>
      <c r="B350" s="26">
        <v>51724.5701388901</v>
      </c>
      <c r="C350" s="26">
        <v>50902.720833331703</v>
      </c>
      <c r="D350" s="36">
        <v>344863</v>
      </c>
      <c r="E350" s="11">
        <v>1</v>
      </c>
      <c r="F350" s="11">
        <v>116</v>
      </c>
      <c r="G350" s="31">
        <v>281757</v>
      </c>
      <c r="H350" s="11">
        <v>131</v>
      </c>
      <c r="I350" s="11">
        <v>272519</v>
      </c>
      <c r="J350" s="11" t="s">
        <v>155</v>
      </c>
      <c r="K350" s="11" t="s">
        <v>208</v>
      </c>
      <c r="L350" s="11">
        <v>0</v>
      </c>
      <c r="M350" s="11"/>
      <c r="N350" s="11" t="s">
        <v>689</v>
      </c>
      <c r="O350" s="11" t="s">
        <v>808</v>
      </c>
      <c r="P350" s="43">
        <v>48310</v>
      </c>
      <c r="Q350" s="11" t="s">
        <v>157</v>
      </c>
      <c r="R350" s="11" t="s">
        <v>157</v>
      </c>
      <c r="S350" s="11" t="s">
        <v>157</v>
      </c>
      <c r="T350" s="11">
        <v>0</v>
      </c>
      <c r="U350" s="11">
        <v>0</v>
      </c>
      <c r="V350" s="11"/>
      <c r="W350" s="11">
        <v>1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36</v>
      </c>
      <c r="AL350" s="11">
        <v>23594</v>
      </c>
      <c r="AM350" s="11">
        <v>33803</v>
      </c>
      <c r="AN350" s="11">
        <v>2746</v>
      </c>
      <c r="AO350" s="11">
        <v>18</v>
      </c>
      <c r="AP350" s="11">
        <v>0</v>
      </c>
      <c r="AQ350" s="11">
        <v>7189</v>
      </c>
      <c r="AR350" s="11">
        <v>2286</v>
      </c>
      <c r="AS350" s="11">
        <v>0</v>
      </c>
      <c r="AT350" s="11">
        <v>0</v>
      </c>
      <c r="AU350" s="11">
        <v>2628</v>
      </c>
      <c r="AV350" s="11">
        <v>0</v>
      </c>
      <c r="AW350" s="11">
        <v>4</v>
      </c>
      <c r="AX350" s="11">
        <v>10</v>
      </c>
      <c r="AY350" s="11">
        <v>9</v>
      </c>
      <c r="AZ350" s="11">
        <v>3</v>
      </c>
      <c r="BA350" s="11">
        <v>8</v>
      </c>
      <c r="BB350" s="11">
        <v>0</v>
      </c>
      <c r="BC350" s="11">
        <v>0</v>
      </c>
      <c r="BD350" s="11">
        <v>0</v>
      </c>
      <c r="BE350" s="11">
        <v>12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  <c r="BK350" s="11">
        <v>0</v>
      </c>
      <c r="BL350" s="11">
        <v>37</v>
      </c>
      <c r="BM350" s="11">
        <v>79</v>
      </c>
      <c r="BN350" s="11">
        <v>4</v>
      </c>
      <c r="BO350" s="11">
        <v>0</v>
      </c>
      <c r="BP350" s="11">
        <v>0</v>
      </c>
      <c r="BQ350" s="11">
        <v>0</v>
      </c>
      <c r="BR350" s="11">
        <v>16</v>
      </c>
      <c r="BS350" s="11">
        <v>0</v>
      </c>
      <c r="BT350" s="11">
        <v>0</v>
      </c>
      <c r="BU350" s="11">
        <v>0</v>
      </c>
      <c r="BV350" s="11">
        <v>0</v>
      </c>
      <c r="BW350" s="11">
        <v>0</v>
      </c>
      <c r="BX350" s="11">
        <v>0</v>
      </c>
      <c r="BY350" s="5"/>
      <c r="BZ350" s="5"/>
      <c r="CA350" s="5"/>
      <c r="CB350" s="5"/>
      <c r="CC350" s="5"/>
      <c r="CD350" s="5"/>
      <c r="CE350" s="5"/>
      <c r="CF350" s="5"/>
      <c r="CG350" s="5"/>
      <c r="CH350" s="5"/>
    </row>
    <row r="351" spans="1:86" ht="12.75" x14ac:dyDescent="0.2">
      <c r="A351">
        <v>450</v>
      </c>
      <c r="B351" s="26">
        <v>51744.638194445703</v>
      </c>
      <c r="C351" s="26">
        <v>50920.438194442802</v>
      </c>
      <c r="D351" s="36">
        <v>173577</v>
      </c>
      <c r="E351" s="11">
        <v>1</v>
      </c>
      <c r="F351" s="11">
        <v>188</v>
      </c>
      <c r="G351" s="31">
        <v>16054</v>
      </c>
      <c r="H351" s="11">
        <v>131</v>
      </c>
      <c r="I351" s="11">
        <v>98739</v>
      </c>
      <c r="J351" s="11" t="s">
        <v>155</v>
      </c>
      <c r="K351" s="11" t="s">
        <v>208</v>
      </c>
      <c r="L351" s="11">
        <v>0</v>
      </c>
      <c r="M351" s="11">
        <v>5</v>
      </c>
      <c r="N351" s="11" t="s">
        <v>444</v>
      </c>
      <c r="O351" s="11" t="s">
        <v>808</v>
      </c>
      <c r="P351" s="43">
        <v>48201</v>
      </c>
      <c r="Q351" s="11" t="s">
        <v>606</v>
      </c>
      <c r="R351" s="11" t="s">
        <v>484</v>
      </c>
      <c r="S351" s="11" t="s">
        <v>874</v>
      </c>
      <c r="T351" s="11">
        <v>0</v>
      </c>
      <c r="U351" s="11">
        <v>0</v>
      </c>
      <c r="V351" s="11"/>
      <c r="W351" s="11">
        <v>1</v>
      </c>
      <c r="X351" s="11">
        <v>10</v>
      </c>
      <c r="Y351" s="11">
        <v>10</v>
      </c>
      <c r="Z351" s="11">
        <v>10</v>
      </c>
      <c r="AA351" s="11">
        <v>10</v>
      </c>
      <c r="AB351" s="11">
        <v>10</v>
      </c>
      <c r="AC351" s="11">
        <v>10</v>
      </c>
      <c r="AD351" s="11">
        <v>10</v>
      </c>
      <c r="AE351" s="11">
        <v>10</v>
      </c>
      <c r="AF351" s="11">
        <v>10</v>
      </c>
      <c r="AG351" s="11">
        <v>10</v>
      </c>
      <c r="AH351" s="11">
        <v>10</v>
      </c>
      <c r="AI351" s="11">
        <v>10</v>
      </c>
      <c r="AJ351" s="11">
        <v>10</v>
      </c>
      <c r="AK351" s="11">
        <v>378</v>
      </c>
      <c r="AL351" s="11">
        <v>1954</v>
      </c>
      <c r="AM351" s="11">
        <v>1005</v>
      </c>
      <c r="AN351" s="11">
        <v>21774</v>
      </c>
      <c r="AO351" s="11">
        <v>578</v>
      </c>
      <c r="AP351" s="11">
        <v>1321</v>
      </c>
      <c r="AQ351" s="11">
        <v>531</v>
      </c>
      <c r="AR351" s="11">
        <v>8803</v>
      </c>
      <c r="AS351" s="11">
        <v>1975</v>
      </c>
      <c r="AT351" s="11">
        <v>24025</v>
      </c>
      <c r="AU351" s="11">
        <v>475</v>
      </c>
      <c r="AV351" s="11">
        <v>1652</v>
      </c>
      <c r="AW351" s="11">
        <v>5519</v>
      </c>
      <c r="AX351" s="11">
        <v>4779</v>
      </c>
      <c r="AY351" s="11">
        <v>9</v>
      </c>
      <c r="AZ351" s="11">
        <v>9</v>
      </c>
      <c r="BA351" s="11">
        <v>9</v>
      </c>
      <c r="BB351" s="11">
        <v>12</v>
      </c>
      <c r="BC351" s="11">
        <v>9</v>
      </c>
      <c r="BD351" s="11">
        <v>12</v>
      </c>
      <c r="BE351" s="11">
        <v>15</v>
      </c>
      <c r="BF351" s="11">
        <v>13</v>
      </c>
      <c r="BG351" s="11">
        <v>11</v>
      </c>
      <c r="BH351" s="11">
        <v>12</v>
      </c>
      <c r="BI351" s="11">
        <v>17</v>
      </c>
      <c r="BJ351" s="11">
        <v>24</v>
      </c>
      <c r="BK351" s="11">
        <v>29</v>
      </c>
      <c r="BL351" s="11">
        <v>16</v>
      </c>
      <c r="BM351" s="11">
        <v>10</v>
      </c>
      <c r="BN351" s="11">
        <v>9</v>
      </c>
      <c r="BO351" s="11">
        <v>7</v>
      </c>
      <c r="BP351" s="11">
        <v>7</v>
      </c>
      <c r="BQ351" s="11">
        <v>5</v>
      </c>
      <c r="BR351" s="11">
        <v>11</v>
      </c>
      <c r="BS351" s="11">
        <v>8</v>
      </c>
      <c r="BT351" s="11">
        <v>8</v>
      </c>
      <c r="BU351" s="11">
        <v>5</v>
      </c>
      <c r="BV351" s="11">
        <v>7</v>
      </c>
      <c r="BW351" s="11">
        <v>17</v>
      </c>
      <c r="BX351" s="11">
        <v>19</v>
      </c>
      <c r="BY351" s="5"/>
      <c r="BZ351" s="5"/>
      <c r="CA351" s="5"/>
      <c r="CB351" s="5"/>
      <c r="CC351" s="5"/>
      <c r="CD351" s="5"/>
      <c r="CE351" s="5"/>
      <c r="CF351" s="5"/>
      <c r="CG351" s="5"/>
      <c r="CH351" s="5"/>
    </row>
    <row r="352" spans="1:86" ht="12.75" x14ac:dyDescent="0.2">
      <c r="A352">
        <v>451</v>
      </c>
      <c r="B352" s="26">
        <v>51764.706250001298</v>
      </c>
      <c r="C352" s="26">
        <v>50938.155555553902</v>
      </c>
      <c r="D352" s="36">
        <v>176652</v>
      </c>
      <c r="E352" s="11">
        <v>1</v>
      </c>
      <c r="F352" s="11">
        <v>27</v>
      </c>
      <c r="G352" s="31">
        <v>267542</v>
      </c>
      <c r="H352" s="11">
        <v>131</v>
      </c>
      <c r="I352" s="11">
        <v>55928</v>
      </c>
      <c r="J352" s="11" t="s">
        <v>155</v>
      </c>
      <c r="K352" s="11" t="s">
        <v>208</v>
      </c>
      <c r="L352" s="11">
        <v>0</v>
      </c>
      <c r="M352" s="11"/>
      <c r="N352" s="11" t="s">
        <v>690</v>
      </c>
      <c r="O352" s="11" t="s">
        <v>808</v>
      </c>
      <c r="P352" s="43">
        <v>48038</v>
      </c>
      <c r="Q352" s="11" t="s">
        <v>227</v>
      </c>
      <c r="R352" s="11" t="s">
        <v>381</v>
      </c>
      <c r="S352" s="11" t="s">
        <v>874</v>
      </c>
      <c r="T352" s="11">
        <v>0</v>
      </c>
      <c r="U352" s="11">
        <v>0</v>
      </c>
      <c r="V352" s="11"/>
      <c r="W352" s="11">
        <v>1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1">
        <v>201</v>
      </c>
      <c r="AL352" s="11">
        <v>17059</v>
      </c>
      <c r="AM352" s="11">
        <v>81636</v>
      </c>
      <c r="AN352" s="11">
        <v>13787</v>
      </c>
      <c r="AO352" s="11">
        <v>1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7345</v>
      </c>
      <c r="AY352" s="11">
        <v>9</v>
      </c>
      <c r="AZ352" s="11">
        <v>9</v>
      </c>
      <c r="BA352" s="11">
        <v>11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7</v>
      </c>
      <c r="BL352" s="11">
        <v>53</v>
      </c>
      <c r="BM352" s="11">
        <v>14</v>
      </c>
      <c r="BN352" s="11">
        <v>4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0</v>
      </c>
      <c r="BU352" s="11">
        <v>0</v>
      </c>
      <c r="BV352" s="11">
        <v>0</v>
      </c>
      <c r="BW352" s="11">
        <v>0</v>
      </c>
      <c r="BX352" s="11">
        <v>6</v>
      </c>
      <c r="BY352" s="5"/>
      <c r="BZ352" s="5"/>
      <c r="CA352" s="5"/>
      <c r="CB352" s="5"/>
      <c r="CC352" s="5"/>
      <c r="CD352" s="5"/>
      <c r="CE352" s="5"/>
      <c r="CF352" s="5"/>
      <c r="CG352" s="5"/>
      <c r="CH352" s="5"/>
    </row>
    <row r="353" spans="1:86" ht="12.75" x14ac:dyDescent="0.2">
      <c r="A353">
        <v>452</v>
      </c>
      <c r="B353" s="26">
        <v>51784.774305556799</v>
      </c>
      <c r="C353" s="26">
        <v>50955.872916665001</v>
      </c>
      <c r="D353" s="36">
        <v>283129</v>
      </c>
      <c r="E353" s="11">
        <v>1</v>
      </c>
      <c r="F353" s="11">
        <v>65</v>
      </c>
      <c r="G353" s="31">
        <v>41646</v>
      </c>
      <c r="H353" s="11">
        <v>131</v>
      </c>
      <c r="I353" s="11">
        <v>177378</v>
      </c>
      <c r="J353" s="11" t="s">
        <v>155</v>
      </c>
      <c r="K353" s="11" t="s">
        <v>208</v>
      </c>
      <c r="L353" s="11">
        <v>0</v>
      </c>
      <c r="M353" s="11">
        <v>5</v>
      </c>
      <c r="N353" s="11" t="s">
        <v>621</v>
      </c>
      <c r="O353" s="11" t="s">
        <v>808</v>
      </c>
      <c r="P353" s="43">
        <v>48195</v>
      </c>
      <c r="Q353" s="11" t="s">
        <v>233</v>
      </c>
      <c r="R353" s="11" t="s">
        <v>381</v>
      </c>
      <c r="S353" s="11" t="s">
        <v>874</v>
      </c>
      <c r="T353" s="11">
        <v>0</v>
      </c>
      <c r="U353" s="11">
        <v>0</v>
      </c>
      <c r="V353" s="11"/>
      <c r="W353" s="11">
        <v>1</v>
      </c>
      <c r="X353" s="11">
        <v>10</v>
      </c>
      <c r="Y353" s="11">
        <v>10</v>
      </c>
      <c r="Z353" s="11">
        <v>10</v>
      </c>
      <c r="AA353" s="11">
        <v>10</v>
      </c>
      <c r="AB353" s="11">
        <v>10</v>
      </c>
      <c r="AC353" s="11">
        <v>10</v>
      </c>
      <c r="AD353" s="11">
        <v>10</v>
      </c>
      <c r="AE353" s="11">
        <v>10</v>
      </c>
      <c r="AF353" s="11">
        <v>10</v>
      </c>
      <c r="AG353" s="11">
        <v>10</v>
      </c>
      <c r="AH353" s="11">
        <v>10</v>
      </c>
      <c r="AI353" s="11">
        <v>10</v>
      </c>
      <c r="AJ353" s="11">
        <v>10</v>
      </c>
      <c r="AK353" s="11">
        <v>1457</v>
      </c>
      <c r="AL353" s="11">
        <v>47109</v>
      </c>
      <c r="AM353" s="11">
        <v>19320</v>
      </c>
      <c r="AN353" s="11">
        <v>7391</v>
      </c>
      <c r="AO353" s="11">
        <v>4695</v>
      </c>
      <c r="AP353" s="11">
        <v>2976</v>
      </c>
      <c r="AQ353" s="11">
        <v>2172</v>
      </c>
      <c r="AR353" s="11">
        <v>7367</v>
      </c>
      <c r="AS353" s="11">
        <v>967</v>
      </c>
      <c r="AT353" s="11">
        <v>7727</v>
      </c>
      <c r="AU353" s="11">
        <v>232</v>
      </c>
      <c r="AV353" s="11">
        <v>1028</v>
      </c>
      <c r="AW353" s="11">
        <v>699</v>
      </c>
      <c r="AX353" s="11">
        <v>845</v>
      </c>
      <c r="AY353" s="11">
        <v>9</v>
      </c>
      <c r="AZ353" s="11">
        <v>5</v>
      </c>
      <c r="BA353" s="11">
        <v>5</v>
      </c>
      <c r="BB353" s="11">
        <v>6</v>
      </c>
      <c r="BC353" s="11">
        <v>4</v>
      </c>
      <c r="BD353" s="11">
        <v>5</v>
      </c>
      <c r="BE353" s="11">
        <v>8</v>
      </c>
      <c r="BF353" s="11">
        <v>6</v>
      </c>
      <c r="BG353" s="11">
        <v>5</v>
      </c>
      <c r="BH353" s="11">
        <v>6</v>
      </c>
      <c r="BI353" s="11">
        <v>6</v>
      </c>
      <c r="BJ353" s="11">
        <v>13</v>
      </c>
      <c r="BK353" s="11">
        <v>21</v>
      </c>
      <c r="BL353" s="11">
        <v>28</v>
      </c>
      <c r="BM353" s="11">
        <v>10</v>
      </c>
      <c r="BN353" s="11">
        <v>11</v>
      </c>
      <c r="BO353" s="11">
        <v>14</v>
      </c>
      <c r="BP353" s="11">
        <v>5</v>
      </c>
      <c r="BQ353" s="11">
        <v>4</v>
      </c>
      <c r="BR353" s="11">
        <v>3</v>
      </c>
      <c r="BS353" s="11">
        <v>3</v>
      </c>
      <c r="BT353" s="11">
        <v>3</v>
      </c>
      <c r="BU353" s="11">
        <v>3</v>
      </c>
      <c r="BV353" s="11">
        <v>3</v>
      </c>
      <c r="BW353" s="11">
        <v>6</v>
      </c>
      <c r="BX353" s="11">
        <v>5</v>
      </c>
      <c r="BY353" s="5"/>
      <c r="BZ353" s="5"/>
      <c r="CA353" s="5"/>
      <c r="CB353" s="5"/>
      <c r="CC353" s="5"/>
      <c r="CD353" s="5"/>
      <c r="CE353" s="5"/>
      <c r="CF353" s="5"/>
      <c r="CG353" s="5"/>
      <c r="CH353" s="5"/>
    </row>
    <row r="354" spans="1:86" ht="12.75" x14ac:dyDescent="0.2">
      <c r="A354">
        <v>453</v>
      </c>
      <c r="B354" s="26">
        <v>51804.842361112402</v>
      </c>
      <c r="C354" s="26">
        <v>50973.5902777761</v>
      </c>
      <c r="D354" s="36">
        <v>289398</v>
      </c>
      <c r="E354" s="11">
        <v>1</v>
      </c>
      <c r="F354" s="11">
        <v>12</v>
      </c>
      <c r="G354" s="31">
        <v>537</v>
      </c>
      <c r="H354" s="11">
        <v>131</v>
      </c>
      <c r="I354" s="11">
        <v>260444</v>
      </c>
      <c r="J354" s="11" t="s">
        <v>155</v>
      </c>
      <c r="K354" s="11" t="s">
        <v>208</v>
      </c>
      <c r="L354" s="11">
        <v>0</v>
      </c>
      <c r="M354" s="11">
        <v>3</v>
      </c>
      <c r="N354" s="11" t="s">
        <v>842</v>
      </c>
      <c r="O354" s="11" t="s">
        <v>808</v>
      </c>
      <c r="P354" s="43">
        <v>48182</v>
      </c>
      <c r="Q354" s="11" t="s">
        <v>598</v>
      </c>
      <c r="R354" s="11" t="s">
        <v>860</v>
      </c>
      <c r="S354" s="11" t="s">
        <v>869</v>
      </c>
      <c r="T354" s="11">
        <v>0</v>
      </c>
      <c r="U354" s="11">
        <v>0</v>
      </c>
      <c r="V354" s="11"/>
      <c r="W354" s="11">
        <v>1</v>
      </c>
      <c r="X354" s="11">
        <v>10</v>
      </c>
      <c r="Y354" s="11">
        <v>10</v>
      </c>
      <c r="Z354" s="11">
        <v>10</v>
      </c>
      <c r="AA354" s="11">
        <v>10</v>
      </c>
      <c r="AB354" s="11">
        <v>10</v>
      </c>
      <c r="AC354" s="11">
        <v>10</v>
      </c>
      <c r="AD354" s="11">
        <v>10</v>
      </c>
      <c r="AE354" s="11">
        <v>10</v>
      </c>
      <c r="AF354" s="11">
        <v>10</v>
      </c>
      <c r="AG354" s="11">
        <v>10</v>
      </c>
      <c r="AH354" s="11">
        <v>10</v>
      </c>
      <c r="AI354" s="11">
        <v>0</v>
      </c>
      <c r="AJ354" s="11">
        <v>10</v>
      </c>
      <c r="AK354" s="11">
        <v>77</v>
      </c>
      <c r="AL354" s="11">
        <v>2447</v>
      </c>
      <c r="AM354" s="11">
        <v>1570</v>
      </c>
      <c r="AN354" s="11">
        <v>1118</v>
      </c>
      <c r="AO354" s="11">
        <v>1277</v>
      </c>
      <c r="AP354" s="11">
        <v>6339</v>
      </c>
      <c r="AQ354" s="11">
        <v>1651</v>
      </c>
      <c r="AR354" s="11">
        <v>2282</v>
      </c>
      <c r="AS354" s="11">
        <v>2930</v>
      </c>
      <c r="AT354" s="11">
        <v>744</v>
      </c>
      <c r="AU354" s="11">
        <v>681</v>
      </c>
      <c r="AV354" s="11">
        <v>2469</v>
      </c>
      <c r="AW354" s="11">
        <v>3193</v>
      </c>
      <c r="AX354" s="11">
        <v>1835</v>
      </c>
      <c r="AY354" s="11">
        <v>6</v>
      </c>
      <c r="AZ354" s="11">
        <v>8</v>
      </c>
      <c r="BA354" s="11">
        <v>6</v>
      </c>
      <c r="BB354" s="11">
        <v>9</v>
      </c>
      <c r="BC354" s="11">
        <v>4</v>
      </c>
      <c r="BD354" s="11">
        <v>5</v>
      </c>
      <c r="BE354" s="11">
        <v>11</v>
      </c>
      <c r="BF354" s="11">
        <v>6</v>
      </c>
      <c r="BG354" s="11">
        <v>6</v>
      </c>
      <c r="BH354" s="11">
        <v>7</v>
      </c>
      <c r="BI354" s="11">
        <v>8</v>
      </c>
      <c r="BJ354" s="11">
        <v>7</v>
      </c>
      <c r="BK354" s="11">
        <v>20</v>
      </c>
      <c r="BL354" s="11">
        <v>13</v>
      </c>
      <c r="BM354" s="11">
        <v>11</v>
      </c>
      <c r="BN354" s="11">
        <v>4</v>
      </c>
      <c r="BO354" s="11">
        <v>10</v>
      </c>
      <c r="BP354" s="11">
        <v>37</v>
      </c>
      <c r="BQ354" s="11">
        <v>16</v>
      </c>
      <c r="BR354" s="11">
        <v>14</v>
      </c>
      <c r="BS354" s="11">
        <v>17</v>
      </c>
      <c r="BT354" s="11">
        <v>4</v>
      </c>
      <c r="BU354" s="11">
        <v>7</v>
      </c>
      <c r="BV354" s="11">
        <v>3</v>
      </c>
      <c r="BW354" s="11">
        <v>5</v>
      </c>
      <c r="BX354" s="11">
        <v>10</v>
      </c>
      <c r="BY354" s="5"/>
      <c r="BZ354" s="5"/>
      <c r="CA354" s="5"/>
      <c r="CB354" s="5"/>
      <c r="CC354" s="5"/>
      <c r="CD354" s="5"/>
      <c r="CE354" s="5"/>
      <c r="CF354" s="5"/>
      <c r="CG354" s="5"/>
      <c r="CH354" s="5"/>
    </row>
    <row r="355" spans="1:86" ht="12.75" x14ac:dyDescent="0.2">
      <c r="A355">
        <v>454</v>
      </c>
      <c r="B355" s="26">
        <v>51824.910416667903</v>
      </c>
      <c r="C355" s="26">
        <v>50991.307638887301</v>
      </c>
      <c r="D355" s="36">
        <v>345454</v>
      </c>
      <c r="E355" s="11">
        <v>1</v>
      </c>
      <c r="F355" s="11">
        <v>110</v>
      </c>
      <c r="G355" s="31">
        <v>325274</v>
      </c>
      <c r="H355" s="11">
        <v>131</v>
      </c>
      <c r="I355" s="11">
        <v>157664</v>
      </c>
      <c r="J355" s="11" t="s">
        <v>155</v>
      </c>
      <c r="K355" s="11" t="s">
        <v>208</v>
      </c>
      <c r="L355" s="11">
        <v>0</v>
      </c>
      <c r="M355" s="11">
        <v>1</v>
      </c>
      <c r="N355" s="11" t="s">
        <v>558</v>
      </c>
      <c r="O355" s="11" t="s">
        <v>808</v>
      </c>
      <c r="P355" s="43">
        <v>48120</v>
      </c>
      <c r="Q355" s="11" t="s">
        <v>229</v>
      </c>
      <c r="R355" s="11" t="s">
        <v>229</v>
      </c>
      <c r="S355" s="11" t="s">
        <v>874</v>
      </c>
      <c r="T355" s="11">
        <v>0</v>
      </c>
      <c r="U355" s="11">
        <v>0</v>
      </c>
      <c r="V355" s="11"/>
      <c r="W355" s="11">
        <v>1</v>
      </c>
      <c r="X355" s="11">
        <v>10</v>
      </c>
      <c r="Y355" s="11">
        <v>10</v>
      </c>
      <c r="Z355" s="11">
        <v>10</v>
      </c>
      <c r="AA355" s="11">
        <v>10</v>
      </c>
      <c r="AB355" s="11">
        <v>10</v>
      </c>
      <c r="AC355" s="11">
        <v>10</v>
      </c>
      <c r="AD355" s="11">
        <v>10</v>
      </c>
      <c r="AE355" s="11">
        <v>10</v>
      </c>
      <c r="AF355" s="11">
        <v>10</v>
      </c>
      <c r="AG355" s="11">
        <v>0</v>
      </c>
      <c r="AH355" s="11">
        <v>10</v>
      </c>
      <c r="AI355" s="11">
        <v>0</v>
      </c>
      <c r="AJ355" s="11">
        <v>10</v>
      </c>
      <c r="AK355" s="11">
        <v>215</v>
      </c>
      <c r="AL355" s="11">
        <v>91809</v>
      </c>
      <c r="AM355" s="11">
        <v>728</v>
      </c>
      <c r="AN355" s="11">
        <v>997</v>
      </c>
      <c r="AO355" s="11">
        <v>645</v>
      </c>
      <c r="AP355" s="11">
        <v>3370</v>
      </c>
      <c r="AQ355" s="11">
        <v>7639</v>
      </c>
      <c r="AR355" s="11">
        <v>12283</v>
      </c>
      <c r="AS355" s="11">
        <v>44026</v>
      </c>
      <c r="AT355" s="11">
        <v>2430</v>
      </c>
      <c r="AU355" s="11">
        <v>5718</v>
      </c>
      <c r="AV355" s="11">
        <v>2621</v>
      </c>
      <c r="AW355" s="11">
        <v>14813</v>
      </c>
      <c r="AX355" s="11">
        <v>415</v>
      </c>
      <c r="AY355" s="11">
        <v>12</v>
      </c>
      <c r="AZ355" s="11">
        <v>13</v>
      </c>
      <c r="BA355" s="11">
        <v>10</v>
      </c>
      <c r="BB355" s="11">
        <v>14</v>
      </c>
      <c r="BC355" s="11">
        <v>11</v>
      </c>
      <c r="BD355" s="11">
        <v>12</v>
      </c>
      <c r="BE355" s="11">
        <v>16</v>
      </c>
      <c r="BF355" s="11">
        <v>16</v>
      </c>
      <c r="BG355" s="11">
        <v>12</v>
      </c>
      <c r="BH355" s="11">
        <v>10</v>
      </c>
      <c r="BI355" s="11">
        <v>17</v>
      </c>
      <c r="BJ355" s="11">
        <v>18</v>
      </c>
      <c r="BK355" s="11">
        <v>29</v>
      </c>
      <c r="BL355" s="11">
        <v>6</v>
      </c>
      <c r="BM355" s="11">
        <v>5</v>
      </c>
      <c r="BN355" s="11">
        <v>8</v>
      </c>
      <c r="BO355" s="11">
        <v>5</v>
      </c>
      <c r="BP355" s="11">
        <v>13</v>
      </c>
      <c r="BQ355" s="11">
        <v>5</v>
      </c>
      <c r="BR355" s="11">
        <v>18</v>
      </c>
      <c r="BS355" s="11">
        <v>12</v>
      </c>
      <c r="BT355" s="11">
        <v>2</v>
      </c>
      <c r="BU355" s="11">
        <v>9</v>
      </c>
      <c r="BV355" s="11">
        <v>10</v>
      </c>
      <c r="BW355" s="11">
        <v>5</v>
      </c>
      <c r="BX355" s="11">
        <v>4</v>
      </c>
      <c r="BY355" s="5"/>
      <c r="BZ355" s="5"/>
      <c r="CA355" s="5"/>
      <c r="CB355" s="5"/>
      <c r="CC355" s="5"/>
      <c r="CD355" s="5"/>
      <c r="CE355" s="5"/>
      <c r="CF355" s="5"/>
      <c r="CG355" s="5"/>
      <c r="CH355" s="5"/>
    </row>
    <row r="356" spans="1:86" ht="12.75" x14ac:dyDescent="0.2">
      <c r="A356">
        <v>455</v>
      </c>
      <c r="B356" s="26">
        <v>51844.978472223498</v>
      </c>
      <c r="C356" s="26">
        <v>51009.024999998401</v>
      </c>
      <c r="D356" s="36">
        <v>331634</v>
      </c>
      <c r="E356" s="11">
        <v>1</v>
      </c>
      <c r="F356" s="11">
        <v>156</v>
      </c>
      <c r="G356" s="31">
        <v>258014</v>
      </c>
      <c r="H356" s="11">
        <v>131</v>
      </c>
      <c r="I356" s="11">
        <v>225489</v>
      </c>
      <c r="J356" s="11" t="s">
        <v>155</v>
      </c>
      <c r="K356" s="11" t="s">
        <v>208</v>
      </c>
      <c r="L356" s="11">
        <v>0</v>
      </c>
      <c r="M356" s="11">
        <v>4</v>
      </c>
      <c r="N356" s="11" t="s">
        <v>444</v>
      </c>
      <c r="O356" s="11" t="s">
        <v>808</v>
      </c>
      <c r="P356" s="43">
        <v>48201</v>
      </c>
      <c r="Q356" s="11" t="s">
        <v>562</v>
      </c>
      <c r="R356" s="11" t="s">
        <v>381</v>
      </c>
      <c r="S356" s="11" t="s">
        <v>874</v>
      </c>
      <c r="T356" s="11">
        <v>0</v>
      </c>
      <c r="U356" s="11">
        <v>0</v>
      </c>
      <c r="V356" s="11"/>
      <c r="W356" s="11">
        <v>1</v>
      </c>
      <c r="X356" s="11">
        <v>10</v>
      </c>
      <c r="Y356" s="11">
        <v>10</v>
      </c>
      <c r="Z356" s="11">
        <v>10</v>
      </c>
      <c r="AA356" s="11">
        <v>10</v>
      </c>
      <c r="AB356" s="11">
        <v>0</v>
      </c>
      <c r="AC356" s="11">
        <v>0</v>
      </c>
      <c r="AD356" s="11">
        <v>10</v>
      </c>
      <c r="AE356" s="11">
        <v>10</v>
      </c>
      <c r="AF356" s="11">
        <v>10</v>
      </c>
      <c r="AG356" s="11">
        <v>0</v>
      </c>
      <c r="AH356" s="11">
        <v>0</v>
      </c>
      <c r="AI356" s="11">
        <v>0</v>
      </c>
      <c r="AJ356" s="11">
        <v>0</v>
      </c>
      <c r="AK356" s="11">
        <v>583</v>
      </c>
      <c r="AL356" s="11">
        <v>2753</v>
      </c>
      <c r="AM356" s="11">
        <v>419</v>
      </c>
      <c r="AN356" s="11">
        <v>2039</v>
      </c>
      <c r="AO356" s="11">
        <v>11896</v>
      </c>
      <c r="AP356" s="11">
        <v>13792</v>
      </c>
      <c r="AQ356" s="11">
        <v>20600</v>
      </c>
      <c r="AR356" s="11">
        <v>3849</v>
      </c>
      <c r="AS356" s="11">
        <v>21440</v>
      </c>
      <c r="AT356" s="11">
        <v>3782</v>
      </c>
      <c r="AU356" s="11">
        <v>11235</v>
      </c>
      <c r="AV356" s="11">
        <v>4265</v>
      </c>
      <c r="AW356" s="11">
        <v>4899</v>
      </c>
      <c r="AX356" s="11">
        <v>3861</v>
      </c>
      <c r="AY356" s="11">
        <v>10</v>
      </c>
      <c r="AZ356" s="11">
        <v>9</v>
      </c>
      <c r="BA356" s="11">
        <v>8</v>
      </c>
      <c r="BB356" s="11">
        <v>10</v>
      </c>
      <c r="BC356" s="11">
        <v>9</v>
      </c>
      <c r="BD356" s="11">
        <v>9</v>
      </c>
      <c r="BE356" s="11">
        <v>11</v>
      </c>
      <c r="BF356" s="11">
        <v>10</v>
      </c>
      <c r="BG356" s="11">
        <v>9</v>
      </c>
      <c r="BH356" s="11">
        <v>15</v>
      </c>
      <c r="BI356" s="11">
        <v>10</v>
      </c>
      <c r="BJ356" s="11">
        <v>4</v>
      </c>
      <c r="BK356" s="11">
        <v>10</v>
      </c>
      <c r="BL356" s="11">
        <v>19</v>
      </c>
      <c r="BM356" s="11">
        <v>2</v>
      </c>
      <c r="BN356" s="11">
        <v>6</v>
      </c>
      <c r="BO356" s="11">
        <v>23</v>
      </c>
      <c r="BP356" s="11">
        <v>96</v>
      </c>
      <c r="BQ356" s="11">
        <v>46</v>
      </c>
      <c r="BR356" s="11">
        <v>23</v>
      </c>
      <c r="BS356" s="11">
        <v>8</v>
      </c>
      <c r="BT356" s="11">
        <v>5</v>
      </c>
      <c r="BU356" s="11">
        <v>29</v>
      </c>
      <c r="BV356" s="11">
        <v>22</v>
      </c>
      <c r="BW356" s="11">
        <v>7</v>
      </c>
      <c r="BX356" s="11">
        <v>11</v>
      </c>
      <c r="BY356" s="5"/>
      <c r="BZ356" s="5"/>
      <c r="CA356" s="5"/>
      <c r="CB356" s="5"/>
      <c r="CC356" s="5"/>
      <c r="CD356" s="5"/>
      <c r="CE356" s="5"/>
      <c r="CF356" s="5"/>
      <c r="CG356" s="5"/>
      <c r="CH356" s="5"/>
    </row>
    <row r="357" spans="1:86" ht="12.75" x14ac:dyDescent="0.2">
      <c r="A357">
        <v>456</v>
      </c>
      <c r="B357" s="26">
        <v>51865.046527779101</v>
      </c>
      <c r="C357" s="26">
        <v>51026.7423611095</v>
      </c>
      <c r="D357" s="36">
        <v>75803</v>
      </c>
      <c r="E357" s="11">
        <v>2</v>
      </c>
      <c r="F357" s="11">
        <v>11</v>
      </c>
      <c r="G357" s="31">
        <v>11222</v>
      </c>
      <c r="H357" s="11">
        <v>131</v>
      </c>
      <c r="I357" s="11">
        <v>39429</v>
      </c>
      <c r="J357" s="11" t="s">
        <v>155</v>
      </c>
      <c r="K357" s="11" t="s">
        <v>208</v>
      </c>
      <c r="L357" s="11">
        <v>0</v>
      </c>
      <c r="M357" s="11">
        <v>4</v>
      </c>
      <c r="N357" s="11" t="s">
        <v>279</v>
      </c>
      <c r="O357" s="11" t="s">
        <v>808</v>
      </c>
      <c r="P357" s="43">
        <v>48390</v>
      </c>
      <c r="Q357" s="11" t="s">
        <v>280</v>
      </c>
      <c r="R357" s="11" t="s">
        <v>381</v>
      </c>
      <c r="S357" s="11" t="s">
        <v>874</v>
      </c>
      <c r="T357" s="11">
        <v>0</v>
      </c>
      <c r="U357" s="11">
        <v>0</v>
      </c>
      <c r="V357" s="11"/>
      <c r="W357" s="11">
        <v>0.5</v>
      </c>
      <c r="X357" s="11">
        <v>10</v>
      </c>
      <c r="Y357" s="11">
        <v>10</v>
      </c>
      <c r="Z357" s="11">
        <v>10</v>
      </c>
      <c r="AA357" s="11">
        <v>10</v>
      </c>
      <c r="AB357" s="11">
        <v>10</v>
      </c>
      <c r="AC357" s="11">
        <v>10</v>
      </c>
      <c r="AD357" s="11">
        <v>10</v>
      </c>
      <c r="AE357" s="11">
        <v>10</v>
      </c>
      <c r="AF357" s="11">
        <v>10</v>
      </c>
      <c r="AG357" s="11">
        <v>10</v>
      </c>
      <c r="AH357" s="11">
        <v>10</v>
      </c>
      <c r="AI357" s="11">
        <v>0</v>
      </c>
      <c r="AJ357" s="11">
        <v>0</v>
      </c>
      <c r="AK357" s="11">
        <v>28</v>
      </c>
      <c r="AL357" s="11">
        <v>315</v>
      </c>
      <c r="AM357" s="11">
        <v>1022</v>
      </c>
      <c r="AN357" s="11">
        <v>6996</v>
      </c>
      <c r="AO357" s="11">
        <v>3466</v>
      </c>
      <c r="AP357" s="11">
        <v>4065</v>
      </c>
      <c r="AQ357" s="11">
        <v>8810</v>
      </c>
      <c r="AR357" s="11">
        <v>710</v>
      </c>
      <c r="AS357" s="11">
        <v>1214</v>
      </c>
      <c r="AT357" s="11">
        <v>692</v>
      </c>
      <c r="AU357" s="11">
        <v>174</v>
      </c>
      <c r="AV357" s="11">
        <v>779</v>
      </c>
      <c r="AW357" s="11">
        <v>4334</v>
      </c>
      <c r="AX357" s="11">
        <v>3711</v>
      </c>
      <c r="AY357" s="11">
        <v>5</v>
      </c>
      <c r="AZ357" s="11">
        <v>5</v>
      </c>
      <c r="BA357" s="11">
        <v>7</v>
      </c>
      <c r="BB357" s="11">
        <v>7</v>
      </c>
      <c r="BC357" s="11">
        <v>4</v>
      </c>
      <c r="BD357" s="11">
        <v>6</v>
      </c>
      <c r="BE357" s="11">
        <v>5</v>
      </c>
      <c r="BF357" s="11">
        <v>7</v>
      </c>
      <c r="BG357" s="11">
        <v>5</v>
      </c>
      <c r="BH357" s="11">
        <v>6</v>
      </c>
      <c r="BI357" s="11">
        <v>5</v>
      </c>
      <c r="BJ357" s="11">
        <v>6</v>
      </c>
      <c r="BK357" s="11">
        <v>18</v>
      </c>
      <c r="BL357" s="11">
        <v>4</v>
      </c>
      <c r="BM357" s="11">
        <v>10</v>
      </c>
      <c r="BN357" s="11">
        <v>73</v>
      </c>
      <c r="BO357" s="11">
        <v>12</v>
      </c>
      <c r="BP357" s="11">
        <v>23</v>
      </c>
      <c r="BQ357" s="11">
        <v>32</v>
      </c>
      <c r="BR357" s="11">
        <v>9</v>
      </c>
      <c r="BS357" s="11">
        <v>25</v>
      </c>
      <c r="BT357" s="11">
        <v>6</v>
      </c>
      <c r="BU357" s="11">
        <v>2</v>
      </c>
      <c r="BV357" s="11">
        <v>7</v>
      </c>
      <c r="BW357" s="11">
        <v>11</v>
      </c>
      <c r="BX357" s="11">
        <v>8</v>
      </c>
      <c r="BY357" s="5"/>
      <c r="BZ357" s="5"/>
      <c r="CA357" s="5"/>
      <c r="CB357" s="5"/>
      <c r="CC357" s="5"/>
      <c r="CD357" s="5"/>
      <c r="CE357" s="5"/>
      <c r="CF357" s="5"/>
      <c r="CG357" s="5"/>
      <c r="CH357" s="5"/>
    </row>
    <row r="358" spans="1:86" ht="12.75" x14ac:dyDescent="0.2">
      <c r="A358">
        <v>457</v>
      </c>
      <c r="B358" s="26">
        <v>51885.114583334602</v>
      </c>
      <c r="C358" s="26">
        <v>51044.459722220599</v>
      </c>
      <c r="D358" s="36">
        <v>428382</v>
      </c>
      <c r="E358" s="11">
        <v>2</v>
      </c>
      <c r="F358" s="11">
        <v>84</v>
      </c>
      <c r="G358" s="31">
        <v>407107</v>
      </c>
      <c r="H358" s="11">
        <v>131</v>
      </c>
      <c r="I358" s="11">
        <v>327172</v>
      </c>
      <c r="J358" s="11" t="s">
        <v>155</v>
      </c>
      <c r="K358" s="11" t="s">
        <v>208</v>
      </c>
      <c r="L358" s="11">
        <v>0</v>
      </c>
      <c r="M358" s="11">
        <v>2</v>
      </c>
      <c r="N358" s="11" t="s">
        <v>444</v>
      </c>
      <c r="O358" s="11" t="s">
        <v>808</v>
      </c>
      <c r="P358" s="43">
        <v>48201</v>
      </c>
      <c r="Q358" s="11" t="s">
        <v>320</v>
      </c>
      <c r="R358" s="11" t="s">
        <v>426</v>
      </c>
      <c r="S358" s="11" t="s">
        <v>874</v>
      </c>
      <c r="T358" s="11">
        <v>0</v>
      </c>
      <c r="U358" s="11">
        <v>0</v>
      </c>
      <c r="V358" s="11"/>
      <c r="W358" s="11">
        <v>1</v>
      </c>
      <c r="X358" s="11">
        <v>10</v>
      </c>
      <c r="Y358" s="11">
        <v>10</v>
      </c>
      <c r="Z358" s="11">
        <v>10</v>
      </c>
      <c r="AA358" s="11">
        <v>10</v>
      </c>
      <c r="AB358" s="11">
        <v>10</v>
      </c>
      <c r="AC358" s="11">
        <v>10</v>
      </c>
      <c r="AD358" s="11">
        <v>10</v>
      </c>
      <c r="AE358" s="11">
        <v>10</v>
      </c>
      <c r="AF358" s="11">
        <v>10</v>
      </c>
      <c r="AG358" s="11">
        <v>10</v>
      </c>
      <c r="AH358" s="11">
        <v>10</v>
      </c>
      <c r="AI358" s="11">
        <v>0</v>
      </c>
      <c r="AJ358" s="11">
        <v>0</v>
      </c>
      <c r="AK358" s="11">
        <v>22</v>
      </c>
      <c r="AL358" s="11">
        <v>14179</v>
      </c>
      <c r="AM358" s="11">
        <v>552</v>
      </c>
      <c r="AN358" s="11">
        <v>4308</v>
      </c>
      <c r="AO358" s="11">
        <v>2906</v>
      </c>
      <c r="AP358" s="11">
        <v>20722</v>
      </c>
      <c r="AQ358" s="11">
        <v>1748</v>
      </c>
      <c r="AR358" s="11">
        <v>1902</v>
      </c>
      <c r="AS358" s="11">
        <v>34600</v>
      </c>
      <c r="AT358" s="11">
        <v>19354</v>
      </c>
      <c r="AU358" s="11">
        <v>329</v>
      </c>
      <c r="AV358" s="11">
        <v>437</v>
      </c>
      <c r="AW358" s="11">
        <v>133</v>
      </c>
      <c r="AX358" s="11">
        <v>0</v>
      </c>
      <c r="AY358" s="11">
        <v>19</v>
      </c>
      <c r="AZ358" s="11">
        <v>14</v>
      </c>
      <c r="BA358" s="11">
        <v>15</v>
      </c>
      <c r="BB358" s="11">
        <v>14</v>
      </c>
      <c r="BC358" s="11">
        <v>11</v>
      </c>
      <c r="BD358" s="11">
        <v>10</v>
      </c>
      <c r="BE358" s="11">
        <v>15</v>
      </c>
      <c r="BF358" s="11">
        <v>14</v>
      </c>
      <c r="BG358" s="11">
        <v>9</v>
      </c>
      <c r="BH358" s="11">
        <v>17</v>
      </c>
      <c r="BI358" s="11">
        <v>11</v>
      </c>
      <c r="BJ358" s="11">
        <v>6</v>
      </c>
      <c r="BK358" s="11">
        <v>4</v>
      </c>
      <c r="BL358" s="11">
        <v>47</v>
      </c>
      <c r="BM358" s="11">
        <v>3</v>
      </c>
      <c r="BN358" s="11">
        <v>9</v>
      </c>
      <c r="BO358" s="11">
        <v>9</v>
      </c>
      <c r="BP358" s="11">
        <v>46</v>
      </c>
      <c r="BQ358" s="11">
        <v>17</v>
      </c>
      <c r="BR358" s="11">
        <v>6</v>
      </c>
      <c r="BS358" s="11">
        <v>49</v>
      </c>
      <c r="BT358" s="11">
        <v>7</v>
      </c>
      <c r="BU358" s="11">
        <v>6</v>
      </c>
      <c r="BV358" s="11">
        <v>6</v>
      </c>
      <c r="BW358" s="11">
        <v>1</v>
      </c>
      <c r="BX358" s="11">
        <v>1</v>
      </c>
      <c r="BY358" s="5"/>
      <c r="BZ358" s="5"/>
      <c r="CA358" s="5"/>
      <c r="CB358" s="5"/>
      <c r="CC358" s="5"/>
      <c r="CD358" s="5"/>
      <c r="CE358" s="5"/>
      <c r="CF358" s="5"/>
      <c r="CG358" s="5"/>
      <c r="CH358" s="5"/>
    </row>
    <row r="359" spans="1:86" ht="12.75" x14ac:dyDescent="0.2">
      <c r="A359">
        <v>458</v>
      </c>
      <c r="B359" s="26">
        <v>51905.182638890197</v>
      </c>
      <c r="C359" s="26">
        <v>51062.177083331699</v>
      </c>
      <c r="D359" s="36">
        <v>320156</v>
      </c>
      <c r="E359" s="11">
        <v>2</v>
      </c>
      <c r="F359" s="11">
        <v>242</v>
      </c>
      <c r="G359" s="31">
        <v>265967</v>
      </c>
      <c r="H359" s="11">
        <v>131</v>
      </c>
      <c r="I359" s="11">
        <v>220567</v>
      </c>
      <c r="J359" s="11" t="s">
        <v>155</v>
      </c>
      <c r="K359" s="11" t="s">
        <v>208</v>
      </c>
      <c r="L359" s="11">
        <v>60</v>
      </c>
      <c r="M359" s="11">
        <v>1</v>
      </c>
      <c r="N359" s="11" t="s">
        <v>444</v>
      </c>
      <c r="O359" s="11" t="s">
        <v>808</v>
      </c>
      <c r="P359" s="43">
        <v>48201</v>
      </c>
      <c r="Q359" s="11" t="s">
        <v>273</v>
      </c>
      <c r="R359" s="11" t="s">
        <v>377</v>
      </c>
      <c r="S359" s="11" t="s">
        <v>874</v>
      </c>
      <c r="T359" s="11">
        <v>0</v>
      </c>
      <c r="U359" s="11">
        <v>0</v>
      </c>
      <c r="V359" s="11"/>
      <c r="W359" s="11">
        <v>1</v>
      </c>
      <c r="X359" s="11">
        <v>10</v>
      </c>
      <c r="Y359" s="11">
        <v>10</v>
      </c>
      <c r="Z359" s="11">
        <v>10</v>
      </c>
      <c r="AA359" s="11">
        <v>10</v>
      </c>
      <c r="AB359" s="11">
        <v>10</v>
      </c>
      <c r="AC359" s="11">
        <v>10</v>
      </c>
      <c r="AD359" s="11">
        <v>10</v>
      </c>
      <c r="AE359" s="11">
        <v>10</v>
      </c>
      <c r="AF359" s="11">
        <v>0</v>
      </c>
      <c r="AG359" s="11">
        <v>10</v>
      </c>
      <c r="AH359" s="11">
        <v>0</v>
      </c>
      <c r="AI359" s="11">
        <v>0</v>
      </c>
      <c r="AJ359" s="11">
        <v>0</v>
      </c>
      <c r="AK359" s="11">
        <v>16</v>
      </c>
      <c r="AL359" s="11">
        <v>1418</v>
      </c>
      <c r="AM359" s="11">
        <v>757</v>
      </c>
      <c r="AN359" s="11">
        <v>5979</v>
      </c>
      <c r="AO359" s="11">
        <v>320</v>
      </c>
      <c r="AP359" s="11">
        <v>5951</v>
      </c>
      <c r="AQ359" s="11">
        <v>21486</v>
      </c>
      <c r="AR359" s="11">
        <v>475</v>
      </c>
      <c r="AS359" s="11">
        <v>309</v>
      </c>
      <c r="AT359" s="11">
        <v>11330</v>
      </c>
      <c r="AU359" s="11">
        <v>632</v>
      </c>
      <c r="AV359" s="11">
        <v>9505</v>
      </c>
      <c r="AW359" s="11">
        <v>31952</v>
      </c>
      <c r="AX359" s="11">
        <v>9419</v>
      </c>
      <c r="AY359" s="11">
        <v>5</v>
      </c>
      <c r="AZ359" s="11">
        <v>5</v>
      </c>
      <c r="BA359" s="11">
        <v>4</v>
      </c>
      <c r="BB359" s="11">
        <v>5</v>
      </c>
      <c r="BC359" s="11">
        <v>4</v>
      </c>
      <c r="BD359" s="11">
        <v>8</v>
      </c>
      <c r="BE359" s="11">
        <v>5</v>
      </c>
      <c r="BF359" s="11">
        <v>5</v>
      </c>
      <c r="BG359" s="11">
        <v>5</v>
      </c>
      <c r="BH359" s="11">
        <v>6</v>
      </c>
      <c r="BI359" s="11">
        <v>7</v>
      </c>
      <c r="BJ359" s="11">
        <v>6</v>
      </c>
      <c r="BK359" s="11">
        <v>32</v>
      </c>
      <c r="BL359" s="11">
        <v>11</v>
      </c>
      <c r="BM359" s="11">
        <v>7</v>
      </c>
      <c r="BN359" s="11">
        <v>45</v>
      </c>
      <c r="BO359" s="11">
        <v>6</v>
      </c>
      <c r="BP359" s="11">
        <v>36</v>
      </c>
      <c r="BQ359" s="11">
        <v>107</v>
      </c>
      <c r="BR359" s="11">
        <v>10</v>
      </c>
      <c r="BS359" s="11">
        <v>7</v>
      </c>
      <c r="BT359" s="11">
        <v>114</v>
      </c>
      <c r="BU359" s="11">
        <v>9</v>
      </c>
      <c r="BV359" s="11">
        <v>39</v>
      </c>
      <c r="BW359" s="11">
        <v>19</v>
      </c>
      <c r="BX359" s="11">
        <v>53</v>
      </c>
      <c r="BY359" s="5"/>
      <c r="BZ359" s="5"/>
      <c r="CA359" s="5"/>
      <c r="CB359" s="5"/>
      <c r="CC359" s="5"/>
      <c r="CD359" s="5"/>
      <c r="CE359" s="5"/>
      <c r="CF359" s="5"/>
      <c r="CG359" s="5"/>
      <c r="CH359" s="5"/>
    </row>
    <row r="360" spans="1:86" ht="12.75" x14ac:dyDescent="0.2">
      <c r="A360">
        <v>459</v>
      </c>
      <c r="B360" s="26">
        <v>51925.250694445698</v>
      </c>
      <c r="C360" s="26">
        <v>51079.894444442798</v>
      </c>
      <c r="D360" s="36">
        <v>345591</v>
      </c>
      <c r="E360" s="11">
        <v>1</v>
      </c>
      <c r="F360" s="11">
        <v>79</v>
      </c>
      <c r="G360" s="31">
        <v>276540</v>
      </c>
      <c r="H360" s="11">
        <v>131</v>
      </c>
      <c r="I360" s="11">
        <v>272055</v>
      </c>
      <c r="J360" s="11" t="s">
        <v>155</v>
      </c>
      <c r="K360" s="11" t="s">
        <v>208</v>
      </c>
      <c r="L360" s="11">
        <v>0</v>
      </c>
      <c r="M360" s="11">
        <v>1</v>
      </c>
      <c r="N360" s="11" t="s">
        <v>633</v>
      </c>
      <c r="O360" s="11" t="s">
        <v>808</v>
      </c>
      <c r="P360" s="43">
        <v>48067</v>
      </c>
      <c r="Q360" s="11" t="s">
        <v>157</v>
      </c>
      <c r="R360" s="11" t="s">
        <v>157</v>
      </c>
      <c r="S360" s="11" t="s">
        <v>157</v>
      </c>
      <c r="T360" s="11">
        <v>0</v>
      </c>
      <c r="U360" s="11">
        <v>0</v>
      </c>
      <c r="V360" s="11"/>
      <c r="W360" s="11">
        <v>1</v>
      </c>
      <c r="X360" s="11">
        <v>10</v>
      </c>
      <c r="Y360" s="11">
        <v>10</v>
      </c>
      <c r="Z360" s="11">
        <v>10</v>
      </c>
      <c r="AA360" s="11">
        <v>10</v>
      </c>
      <c r="AB360" s="11">
        <v>10</v>
      </c>
      <c r="AC360" s="11">
        <v>10</v>
      </c>
      <c r="AD360" s="11">
        <v>10</v>
      </c>
      <c r="AE360" s="11">
        <v>10</v>
      </c>
      <c r="AF360" s="11">
        <v>10</v>
      </c>
      <c r="AG360" s="11">
        <v>10</v>
      </c>
      <c r="AH360" s="11">
        <v>10</v>
      </c>
      <c r="AI360" s="11">
        <v>10</v>
      </c>
      <c r="AJ360" s="11">
        <v>0</v>
      </c>
      <c r="AK360" s="11">
        <v>182</v>
      </c>
      <c r="AL360" s="11">
        <v>26054</v>
      </c>
      <c r="AM360" s="11">
        <v>8986</v>
      </c>
      <c r="AN360" s="11">
        <v>20492</v>
      </c>
      <c r="AO360" s="11">
        <v>5133</v>
      </c>
      <c r="AP360" s="11">
        <v>6617</v>
      </c>
      <c r="AQ360" s="11">
        <v>400</v>
      </c>
      <c r="AR360" s="11">
        <v>698</v>
      </c>
      <c r="AS360" s="11">
        <v>1496</v>
      </c>
      <c r="AT360" s="11">
        <v>897</v>
      </c>
      <c r="AU360" s="11">
        <v>855</v>
      </c>
      <c r="AV360" s="11">
        <v>561</v>
      </c>
      <c r="AW360" s="11">
        <v>1093</v>
      </c>
      <c r="AX360" s="11">
        <v>70</v>
      </c>
      <c r="AY360" s="11">
        <v>10</v>
      </c>
      <c r="AZ360" s="11">
        <v>10</v>
      </c>
      <c r="BA360" s="11">
        <v>10</v>
      </c>
      <c r="BB360" s="11">
        <v>13</v>
      </c>
      <c r="BC360" s="11">
        <v>8</v>
      </c>
      <c r="BD360" s="11">
        <v>9</v>
      </c>
      <c r="BE360" s="11">
        <v>15</v>
      </c>
      <c r="BF360" s="11">
        <v>12</v>
      </c>
      <c r="BG360" s="11">
        <v>11</v>
      </c>
      <c r="BH360" s="11">
        <v>12</v>
      </c>
      <c r="BI360" s="11">
        <v>13</v>
      </c>
      <c r="BJ360" s="11">
        <v>20</v>
      </c>
      <c r="BK360" s="11">
        <v>0</v>
      </c>
      <c r="BL360" s="11">
        <v>27</v>
      </c>
      <c r="BM360" s="11">
        <v>14</v>
      </c>
      <c r="BN360" s="11">
        <v>13</v>
      </c>
      <c r="BO360" s="11">
        <v>5</v>
      </c>
      <c r="BP360" s="11">
        <v>9</v>
      </c>
      <c r="BQ360" s="11">
        <v>3</v>
      </c>
      <c r="BR360" s="11">
        <v>7</v>
      </c>
      <c r="BS360" s="11">
        <v>7</v>
      </c>
      <c r="BT360" s="11">
        <v>10</v>
      </c>
      <c r="BU360" s="11">
        <v>10</v>
      </c>
      <c r="BV360" s="11">
        <v>3</v>
      </c>
      <c r="BW360" s="11">
        <v>4</v>
      </c>
      <c r="BX360" s="11">
        <v>0</v>
      </c>
      <c r="BY360" s="5"/>
      <c r="BZ360" s="5"/>
      <c r="CA360" s="5"/>
      <c r="CB360" s="5"/>
      <c r="CC360" s="5"/>
      <c r="CD360" s="5"/>
      <c r="CE360" s="5"/>
      <c r="CF360" s="5"/>
      <c r="CG360" s="5"/>
      <c r="CH360" s="5"/>
    </row>
    <row r="361" spans="1:86" ht="12.75" x14ac:dyDescent="0.2">
      <c r="A361">
        <v>460</v>
      </c>
      <c r="B361" s="26">
        <v>51945.318750001301</v>
      </c>
      <c r="C361" s="26">
        <v>51097.611805553897</v>
      </c>
      <c r="D361" s="36">
        <v>286811</v>
      </c>
      <c r="E361" s="11">
        <v>1</v>
      </c>
      <c r="F361" s="11">
        <v>63</v>
      </c>
      <c r="G361" s="31">
        <v>176662</v>
      </c>
      <c r="H361" s="11">
        <v>131</v>
      </c>
      <c r="I361" s="11">
        <v>138140</v>
      </c>
      <c r="J361" s="11" t="s">
        <v>155</v>
      </c>
      <c r="K361" s="11" t="s">
        <v>208</v>
      </c>
      <c r="L361" s="11">
        <v>0</v>
      </c>
      <c r="M361" s="11">
        <v>1</v>
      </c>
      <c r="N361" s="11" t="s">
        <v>376</v>
      </c>
      <c r="O361" s="11" t="s">
        <v>808</v>
      </c>
      <c r="P361" s="43">
        <v>48239</v>
      </c>
      <c r="Q361" s="11" t="s">
        <v>231</v>
      </c>
      <c r="R361" s="11" t="s">
        <v>231</v>
      </c>
      <c r="S361" s="11" t="s">
        <v>874</v>
      </c>
      <c r="T361" s="11">
        <v>0</v>
      </c>
      <c r="U361" s="11">
        <v>0</v>
      </c>
      <c r="V361" s="11"/>
      <c r="W361" s="11">
        <v>1</v>
      </c>
      <c r="X361" s="11">
        <v>10</v>
      </c>
      <c r="Y361" s="11">
        <v>10</v>
      </c>
      <c r="Z361" s="11">
        <v>10</v>
      </c>
      <c r="AA361" s="11">
        <v>10</v>
      </c>
      <c r="AB361" s="11">
        <v>10</v>
      </c>
      <c r="AC361" s="11">
        <v>0</v>
      </c>
      <c r="AD361" s="11">
        <v>10</v>
      </c>
      <c r="AE361" s="11">
        <v>10</v>
      </c>
      <c r="AF361" s="11">
        <v>10</v>
      </c>
      <c r="AG361" s="11">
        <v>10</v>
      </c>
      <c r="AH361" s="11">
        <v>10</v>
      </c>
      <c r="AI361" s="11">
        <v>10</v>
      </c>
      <c r="AJ361" s="11">
        <v>0</v>
      </c>
      <c r="AK361" s="11">
        <v>48</v>
      </c>
      <c r="AL361" s="11">
        <v>38400</v>
      </c>
      <c r="AM361" s="11">
        <v>3640</v>
      </c>
      <c r="AN361" s="11">
        <v>537</v>
      </c>
      <c r="AO361" s="11">
        <v>2544</v>
      </c>
      <c r="AP361" s="11">
        <v>35596</v>
      </c>
      <c r="AQ361" s="11">
        <v>19175</v>
      </c>
      <c r="AR361" s="11">
        <v>37688</v>
      </c>
      <c r="AS361" s="11">
        <v>355</v>
      </c>
      <c r="AT361" s="11">
        <v>257</v>
      </c>
      <c r="AU361" s="11">
        <v>5515</v>
      </c>
      <c r="AV361" s="11">
        <v>242</v>
      </c>
      <c r="AW361" s="11">
        <v>2450</v>
      </c>
      <c r="AX361" s="11">
        <v>1588</v>
      </c>
      <c r="AY361" s="11">
        <v>13</v>
      </c>
      <c r="AZ361" s="11">
        <v>9</v>
      </c>
      <c r="BA361" s="11">
        <v>9</v>
      </c>
      <c r="BB361" s="11">
        <v>11</v>
      </c>
      <c r="BC361" s="11">
        <v>22</v>
      </c>
      <c r="BD361" s="11">
        <v>11</v>
      </c>
      <c r="BE361" s="11">
        <v>20</v>
      </c>
      <c r="BF361" s="11">
        <v>12</v>
      </c>
      <c r="BG361" s="11">
        <v>11</v>
      </c>
      <c r="BH361" s="11">
        <v>12</v>
      </c>
      <c r="BI361" s="11">
        <v>13</v>
      </c>
      <c r="BJ361" s="11">
        <v>23</v>
      </c>
      <c r="BK361" s="11">
        <v>35</v>
      </c>
      <c r="BL361" s="11">
        <v>49</v>
      </c>
      <c r="BM361" s="11">
        <v>21</v>
      </c>
      <c r="BN361" s="11">
        <v>3</v>
      </c>
      <c r="BO361" s="11">
        <v>9</v>
      </c>
      <c r="BP361" s="11">
        <v>156</v>
      </c>
      <c r="BQ361" s="11">
        <v>10</v>
      </c>
      <c r="BR361" s="11">
        <v>42</v>
      </c>
      <c r="BS361" s="11">
        <v>2</v>
      </c>
      <c r="BT361" s="11">
        <v>2</v>
      </c>
      <c r="BU361" s="11">
        <v>6</v>
      </c>
      <c r="BV361" s="11">
        <v>3</v>
      </c>
      <c r="BW361" s="11">
        <v>11</v>
      </c>
      <c r="BX361" s="11">
        <v>13</v>
      </c>
      <c r="BY361" s="5"/>
      <c r="BZ361" s="5"/>
      <c r="CA361" s="5"/>
      <c r="CB361" s="5"/>
      <c r="CC361" s="5"/>
      <c r="CD361" s="5"/>
      <c r="CE361" s="5"/>
      <c r="CF361" s="5"/>
      <c r="CG361" s="5"/>
      <c r="CH361" s="5"/>
    </row>
    <row r="362" spans="1:86" ht="12.75" x14ac:dyDescent="0.2">
      <c r="A362">
        <v>461</v>
      </c>
      <c r="B362" s="26">
        <v>51965.386805556896</v>
      </c>
      <c r="C362" s="26">
        <v>51115.329166664997</v>
      </c>
      <c r="D362" s="36">
        <v>345592</v>
      </c>
      <c r="E362" s="11">
        <v>1</v>
      </c>
      <c r="F362" s="11">
        <v>37</v>
      </c>
      <c r="G362" s="31">
        <v>277084</v>
      </c>
      <c r="H362" s="11">
        <v>131</v>
      </c>
      <c r="I362" s="11">
        <v>229838</v>
      </c>
      <c r="J362" s="11" t="s">
        <v>155</v>
      </c>
      <c r="K362" s="11" t="s">
        <v>208</v>
      </c>
      <c r="L362" s="11">
        <v>0</v>
      </c>
      <c r="M362" s="11"/>
      <c r="N362" s="11" t="s">
        <v>444</v>
      </c>
      <c r="O362" s="11" t="s">
        <v>808</v>
      </c>
      <c r="P362" s="43">
        <v>48201</v>
      </c>
      <c r="Q362" s="11" t="s">
        <v>229</v>
      </c>
      <c r="R362" s="11" t="s">
        <v>229</v>
      </c>
      <c r="S362" s="11" t="s">
        <v>874</v>
      </c>
      <c r="T362" s="11">
        <v>0</v>
      </c>
      <c r="U362" s="11">
        <v>0</v>
      </c>
      <c r="V362" s="11"/>
      <c r="W362" s="11">
        <v>1</v>
      </c>
      <c r="X362" s="11">
        <v>10</v>
      </c>
      <c r="Y362" s="11">
        <v>10</v>
      </c>
      <c r="Z362" s="11">
        <v>10</v>
      </c>
      <c r="AA362" s="11">
        <v>10</v>
      </c>
      <c r="AB362" s="11">
        <v>10</v>
      </c>
      <c r="AC362" s="11">
        <v>10</v>
      </c>
      <c r="AD362" s="11">
        <v>10</v>
      </c>
      <c r="AE362" s="11">
        <v>10</v>
      </c>
      <c r="AF362" s="11">
        <v>10</v>
      </c>
      <c r="AG362" s="11">
        <v>10</v>
      </c>
      <c r="AH362" s="11">
        <v>10</v>
      </c>
      <c r="AI362" s="11">
        <v>0</v>
      </c>
      <c r="AJ362" s="11">
        <v>0</v>
      </c>
      <c r="AK362" s="11">
        <v>138</v>
      </c>
      <c r="AL362" s="11">
        <v>104170</v>
      </c>
      <c r="AM362" s="11">
        <v>214</v>
      </c>
      <c r="AN362" s="11">
        <v>253</v>
      </c>
      <c r="AO362" s="11">
        <v>2058</v>
      </c>
      <c r="AP362" s="11">
        <v>468</v>
      </c>
      <c r="AQ362" s="11">
        <v>410</v>
      </c>
      <c r="AR362" s="11">
        <v>607</v>
      </c>
      <c r="AS362" s="11">
        <v>427</v>
      </c>
      <c r="AT362" s="11">
        <v>776</v>
      </c>
      <c r="AU362" s="11">
        <v>1303</v>
      </c>
      <c r="AV362" s="11">
        <v>757</v>
      </c>
      <c r="AW362" s="11">
        <v>3390</v>
      </c>
      <c r="AX362" s="11">
        <v>744</v>
      </c>
      <c r="AY362" s="11">
        <v>8</v>
      </c>
      <c r="AZ362" s="11">
        <v>9</v>
      </c>
      <c r="BA362" s="11">
        <v>9</v>
      </c>
      <c r="BB362" s="11">
        <v>10</v>
      </c>
      <c r="BC362" s="11">
        <v>8</v>
      </c>
      <c r="BD362" s="11">
        <v>9</v>
      </c>
      <c r="BE362" s="11">
        <v>10</v>
      </c>
      <c r="BF362" s="11">
        <v>8</v>
      </c>
      <c r="BG362" s="11">
        <v>8</v>
      </c>
      <c r="BH362" s="11">
        <v>7</v>
      </c>
      <c r="BI362" s="11">
        <v>8</v>
      </c>
      <c r="BJ362" s="11">
        <v>16</v>
      </c>
      <c r="BK362" s="11">
        <v>24</v>
      </c>
      <c r="BL362" s="11">
        <v>7</v>
      </c>
      <c r="BM362" s="11">
        <v>2</v>
      </c>
      <c r="BN362" s="11">
        <v>2</v>
      </c>
      <c r="BO362" s="11">
        <v>7</v>
      </c>
      <c r="BP362" s="11">
        <v>3</v>
      </c>
      <c r="BQ362" s="11">
        <v>3</v>
      </c>
      <c r="BR362" s="11">
        <v>3</v>
      </c>
      <c r="BS362" s="11">
        <v>2</v>
      </c>
      <c r="BT362" s="11">
        <v>2</v>
      </c>
      <c r="BU362" s="11">
        <v>2</v>
      </c>
      <c r="BV362" s="11">
        <v>3</v>
      </c>
      <c r="BW362" s="11">
        <v>8</v>
      </c>
      <c r="BX362" s="11">
        <v>4</v>
      </c>
      <c r="BY362" s="5"/>
      <c r="BZ362" s="5"/>
      <c r="CA362" s="5"/>
      <c r="CB362" s="5"/>
      <c r="CC362" s="5"/>
      <c r="CD362" s="5"/>
      <c r="CE362" s="5"/>
      <c r="CF362" s="5"/>
      <c r="CG362" s="5"/>
      <c r="CH362" s="5"/>
    </row>
    <row r="363" spans="1:86" ht="12.75" x14ac:dyDescent="0.2">
      <c r="A363">
        <v>462</v>
      </c>
      <c r="B363" s="26">
        <v>51985.454861112397</v>
      </c>
      <c r="C363" s="26">
        <v>51133.046527776103</v>
      </c>
      <c r="D363" s="36">
        <v>203483</v>
      </c>
      <c r="E363" s="11">
        <v>1</v>
      </c>
      <c r="F363" s="11">
        <v>199</v>
      </c>
      <c r="G363" s="31">
        <v>132378</v>
      </c>
      <c r="H363" s="11">
        <v>131</v>
      </c>
      <c r="I363" s="11">
        <v>104131</v>
      </c>
      <c r="J363" s="11" t="s">
        <v>155</v>
      </c>
      <c r="K363" s="11" t="s">
        <v>208</v>
      </c>
      <c r="L363" s="11">
        <v>0</v>
      </c>
      <c r="M363" s="11">
        <v>5</v>
      </c>
      <c r="N363" s="11" t="s">
        <v>444</v>
      </c>
      <c r="O363" s="11" t="s">
        <v>808</v>
      </c>
      <c r="P363" s="43">
        <v>48201</v>
      </c>
      <c r="Q363" s="11" t="s">
        <v>311</v>
      </c>
      <c r="R363" s="11" t="s">
        <v>624</v>
      </c>
      <c r="S363" s="11" t="s">
        <v>869</v>
      </c>
      <c r="T363" s="11">
        <v>0</v>
      </c>
      <c r="U363" s="11">
        <v>0</v>
      </c>
      <c r="V363" s="11"/>
      <c r="W363" s="11">
        <v>1</v>
      </c>
      <c r="X363" s="11">
        <v>10</v>
      </c>
      <c r="Y363" s="11">
        <v>10</v>
      </c>
      <c r="Z363" s="11">
        <v>10</v>
      </c>
      <c r="AA363" s="11">
        <v>10</v>
      </c>
      <c r="AB363" s="11">
        <v>10</v>
      </c>
      <c r="AC363" s="11">
        <v>10</v>
      </c>
      <c r="AD363" s="11">
        <v>10</v>
      </c>
      <c r="AE363" s="11">
        <v>10</v>
      </c>
      <c r="AF363" s="11">
        <v>10</v>
      </c>
      <c r="AG363" s="11">
        <v>10</v>
      </c>
      <c r="AH363" s="11">
        <v>10</v>
      </c>
      <c r="AI363" s="11">
        <v>0</v>
      </c>
      <c r="AJ363" s="11">
        <v>0</v>
      </c>
      <c r="AK363" s="11">
        <v>391</v>
      </c>
      <c r="AL363" s="11">
        <v>5665</v>
      </c>
      <c r="AM363" s="11">
        <v>7339</v>
      </c>
      <c r="AN363" s="11">
        <v>759</v>
      </c>
      <c r="AO363" s="11">
        <v>7646</v>
      </c>
      <c r="AP363" s="11">
        <v>19425</v>
      </c>
      <c r="AQ363" s="11">
        <v>5583</v>
      </c>
      <c r="AR363" s="11">
        <v>10721</v>
      </c>
      <c r="AS363" s="11">
        <v>3358</v>
      </c>
      <c r="AT363" s="11">
        <v>1398</v>
      </c>
      <c r="AU363" s="11">
        <v>1391</v>
      </c>
      <c r="AV363" s="11">
        <v>5070</v>
      </c>
      <c r="AW363" s="11">
        <v>16748</v>
      </c>
      <c r="AX363" s="11">
        <v>12806</v>
      </c>
      <c r="AY363" s="11">
        <v>5</v>
      </c>
      <c r="AZ363" s="11">
        <v>7</v>
      </c>
      <c r="BA363" s="11">
        <v>6</v>
      </c>
      <c r="BB363" s="11">
        <v>10</v>
      </c>
      <c r="BC363" s="11">
        <v>4</v>
      </c>
      <c r="BD363" s="11">
        <v>5</v>
      </c>
      <c r="BE363" s="11">
        <v>10</v>
      </c>
      <c r="BF363" s="11">
        <v>9</v>
      </c>
      <c r="BG363" s="11">
        <v>5</v>
      </c>
      <c r="BH363" s="11">
        <v>7</v>
      </c>
      <c r="BI363" s="11">
        <v>11</v>
      </c>
      <c r="BJ363" s="11">
        <v>18</v>
      </c>
      <c r="BK363" s="11">
        <v>17</v>
      </c>
      <c r="BL363" s="11">
        <v>15</v>
      </c>
      <c r="BM363" s="11">
        <v>39</v>
      </c>
      <c r="BN363" s="11">
        <v>7</v>
      </c>
      <c r="BO363" s="11">
        <v>4</v>
      </c>
      <c r="BP363" s="11">
        <v>41</v>
      </c>
      <c r="BQ363" s="11">
        <v>19</v>
      </c>
      <c r="BR363" s="11">
        <v>43</v>
      </c>
      <c r="BS363" s="11">
        <v>19</v>
      </c>
      <c r="BT363" s="11">
        <v>5</v>
      </c>
      <c r="BU363" s="11">
        <v>9</v>
      </c>
      <c r="BV363" s="11">
        <v>14</v>
      </c>
      <c r="BW363" s="11">
        <v>42</v>
      </c>
      <c r="BX363" s="11">
        <v>16</v>
      </c>
      <c r="BY363" s="5"/>
      <c r="BZ363" s="5"/>
      <c r="CA363" s="5"/>
      <c r="CB363" s="5"/>
      <c r="CC363" s="5"/>
      <c r="CD363" s="5"/>
      <c r="CE363" s="5"/>
      <c r="CF363" s="5"/>
      <c r="CG363" s="5"/>
      <c r="CH363" s="5"/>
    </row>
    <row r="364" spans="1:86" ht="12.75" x14ac:dyDescent="0.2">
      <c r="A364">
        <v>463</v>
      </c>
      <c r="B364" s="26">
        <v>52005.522916668</v>
      </c>
      <c r="C364" s="26">
        <v>51150.763888887202</v>
      </c>
      <c r="D364" s="36">
        <v>150160</v>
      </c>
      <c r="E364" s="11">
        <v>1</v>
      </c>
      <c r="F364" s="11">
        <v>39</v>
      </c>
      <c r="G364" s="31">
        <v>58943</v>
      </c>
      <c r="H364" s="11">
        <v>131</v>
      </c>
      <c r="I364" s="11">
        <v>79171</v>
      </c>
      <c r="J364" s="11" t="s">
        <v>155</v>
      </c>
      <c r="K364" s="11" t="s">
        <v>208</v>
      </c>
      <c r="L364" s="11">
        <v>0</v>
      </c>
      <c r="M364" s="11">
        <v>1</v>
      </c>
      <c r="N364" s="11" t="s">
        <v>617</v>
      </c>
      <c r="O364" s="11" t="s">
        <v>806</v>
      </c>
      <c r="P364" s="43">
        <v>60301</v>
      </c>
      <c r="Q364" s="11" t="s">
        <v>234</v>
      </c>
      <c r="R364" s="11" t="s">
        <v>377</v>
      </c>
      <c r="S364" s="11" t="s">
        <v>874</v>
      </c>
      <c r="T364" s="11">
        <v>0</v>
      </c>
      <c r="U364" s="11">
        <v>0</v>
      </c>
      <c r="V364" s="11"/>
      <c r="W364" s="11">
        <v>1</v>
      </c>
      <c r="X364" s="11">
        <v>10</v>
      </c>
      <c r="Y364" s="11">
        <v>10</v>
      </c>
      <c r="Z364" s="11">
        <v>10</v>
      </c>
      <c r="AA364" s="11">
        <v>10</v>
      </c>
      <c r="AB364" s="11">
        <v>10</v>
      </c>
      <c r="AC364" s="11">
        <v>10</v>
      </c>
      <c r="AD364" s="11">
        <v>10</v>
      </c>
      <c r="AE364" s="11">
        <v>10</v>
      </c>
      <c r="AF364" s="11">
        <v>10</v>
      </c>
      <c r="AG364" s="11">
        <v>10</v>
      </c>
      <c r="AH364" s="11">
        <v>10</v>
      </c>
      <c r="AI364" s="11">
        <v>0</v>
      </c>
      <c r="AJ364" s="11">
        <v>10</v>
      </c>
      <c r="AK364" s="11">
        <v>251</v>
      </c>
      <c r="AL364" s="11">
        <v>2396</v>
      </c>
      <c r="AM364" s="11">
        <v>320</v>
      </c>
      <c r="AN364" s="11">
        <v>651</v>
      </c>
      <c r="AO364" s="11">
        <v>810</v>
      </c>
      <c r="AP364" s="11">
        <v>1542</v>
      </c>
      <c r="AQ364" s="11">
        <v>7124</v>
      </c>
      <c r="AR364" s="11">
        <v>747</v>
      </c>
      <c r="AS364" s="11">
        <v>1021</v>
      </c>
      <c r="AT364" s="11">
        <v>402</v>
      </c>
      <c r="AU364" s="11">
        <v>2021</v>
      </c>
      <c r="AV364" s="11">
        <v>2428</v>
      </c>
      <c r="AW364" s="11">
        <v>30379</v>
      </c>
      <c r="AX364" s="11">
        <v>20394</v>
      </c>
      <c r="AY364" s="11">
        <v>10</v>
      </c>
      <c r="AZ364" s="11">
        <v>10</v>
      </c>
      <c r="BA364" s="11">
        <v>10</v>
      </c>
      <c r="BB364" s="11">
        <v>12</v>
      </c>
      <c r="BC364" s="11">
        <v>9</v>
      </c>
      <c r="BD364" s="11">
        <v>10</v>
      </c>
      <c r="BE364" s="11">
        <v>12</v>
      </c>
      <c r="BF364" s="11">
        <v>11</v>
      </c>
      <c r="BG364" s="11">
        <v>10</v>
      </c>
      <c r="BH364" s="11">
        <v>11</v>
      </c>
      <c r="BI364" s="11">
        <v>12</v>
      </c>
      <c r="BJ364" s="11">
        <v>18</v>
      </c>
      <c r="BK364" s="11">
        <v>36</v>
      </c>
      <c r="BL364" s="11">
        <v>7</v>
      </c>
      <c r="BM364" s="11">
        <v>4</v>
      </c>
      <c r="BN364" s="11">
        <v>11</v>
      </c>
      <c r="BO364" s="11">
        <v>14</v>
      </c>
      <c r="BP364" s="11">
        <v>22</v>
      </c>
      <c r="BQ364" s="11">
        <v>21</v>
      </c>
      <c r="BR364" s="11">
        <v>4</v>
      </c>
      <c r="BS364" s="11">
        <v>16</v>
      </c>
      <c r="BT364" s="11">
        <v>4</v>
      </c>
      <c r="BU364" s="11">
        <v>29</v>
      </c>
      <c r="BV364" s="11">
        <v>32</v>
      </c>
      <c r="BW364" s="11">
        <v>95</v>
      </c>
      <c r="BX364" s="11">
        <v>18</v>
      </c>
      <c r="BY364" s="5"/>
      <c r="BZ364" s="5"/>
      <c r="CA364" s="5"/>
      <c r="CB364" s="5"/>
      <c r="CC364" s="5"/>
      <c r="CD364" s="5"/>
      <c r="CE364" s="5"/>
      <c r="CF364" s="5"/>
      <c r="CG364" s="5"/>
      <c r="CH364" s="5"/>
    </row>
    <row r="365" spans="1:86" ht="12.75" x14ac:dyDescent="0.2">
      <c r="A365">
        <v>464</v>
      </c>
      <c r="B365" s="26">
        <v>52025.590972223501</v>
      </c>
      <c r="C365" s="26">
        <v>51168.481249998302</v>
      </c>
      <c r="D365" s="36">
        <v>339118</v>
      </c>
      <c r="E365" s="11">
        <v>1</v>
      </c>
      <c r="F365" s="11">
        <v>137</v>
      </c>
      <c r="G365" s="31">
        <v>167815</v>
      </c>
      <c r="H365" s="11">
        <v>131</v>
      </c>
      <c r="I365" s="11">
        <v>237223</v>
      </c>
      <c r="J365" s="11" t="s">
        <v>155</v>
      </c>
      <c r="K365" s="11" t="s">
        <v>208</v>
      </c>
      <c r="L365" s="11">
        <v>0</v>
      </c>
      <c r="M365" s="11">
        <v>3</v>
      </c>
      <c r="N365" s="11" t="s">
        <v>627</v>
      </c>
      <c r="O365" s="11" t="s">
        <v>812</v>
      </c>
      <c r="P365" s="43">
        <v>6460</v>
      </c>
      <c r="Q365" s="11" t="s">
        <v>280</v>
      </c>
      <c r="R365" s="11" t="s">
        <v>381</v>
      </c>
      <c r="S365" s="11" t="s">
        <v>874</v>
      </c>
      <c r="T365" s="11">
        <v>0</v>
      </c>
      <c r="U365" s="11">
        <v>0</v>
      </c>
      <c r="V365" s="11"/>
      <c r="W365" s="11">
        <v>1</v>
      </c>
      <c r="X365" s="11">
        <v>10</v>
      </c>
      <c r="Y365" s="11">
        <v>10</v>
      </c>
      <c r="Z365" s="11">
        <v>10</v>
      </c>
      <c r="AA365" s="11">
        <v>10</v>
      </c>
      <c r="AB365" s="11">
        <v>10</v>
      </c>
      <c r="AC365" s="11">
        <v>10</v>
      </c>
      <c r="AD365" s="11">
        <v>10</v>
      </c>
      <c r="AE365" s="11">
        <v>10</v>
      </c>
      <c r="AF365" s="11">
        <v>10</v>
      </c>
      <c r="AG365" s="11">
        <v>10</v>
      </c>
      <c r="AH365" s="11">
        <v>10</v>
      </c>
      <c r="AI365" s="11">
        <v>10</v>
      </c>
      <c r="AJ365" s="11">
        <v>10</v>
      </c>
      <c r="AK365" s="11">
        <v>7766</v>
      </c>
      <c r="AL365" s="11">
        <v>29652</v>
      </c>
      <c r="AM365" s="11">
        <v>553</v>
      </c>
      <c r="AN365" s="11">
        <v>455</v>
      </c>
      <c r="AO365" s="11">
        <v>452</v>
      </c>
      <c r="AP365" s="11">
        <v>1998</v>
      </c>
      <c r="AQ365" s="11">
        <v>17090</v>
      </c>
      <c r="AR365" s="11">
        <v>33375</v>
      </c>
      <c r="AS365" s="11">
        <v>1231</v>
      </c>
      <c r="AT365" s="11">
        <v>713</v>
      </c>
      <c r="AU365" s="11">
        <v>921</v>
      </c>
      <c r="AV365" s="11">
        <v>637</v>
      </c>
      <c r="AW365" s="11">
        <v>1169</v>
      </c>
      <c r="AX365" s="11">
        <v>2944</v>
      </c>
      <c r="AY365" s="11">
        <v>9</v>
      </c>
      <c r="AZ365" s="11">
        <v>9</v>
      </c>
      <c r="BA365" s="11">
        <v>8</v>
      </c>
      <c r="BB365" s="11">
        <v>9</v>
      </c>
      <c r="BC365" s="11">
        <v>10</v>
      </c>
      <c r="BD365" s="11">
        <v>10</v>
      </c>
      <c r="BE365" s="11">
        <v>11</v>
      </c>
      <c r="BF365" s="11">
        <v>9</v>
      </c>
      <c r="BG365" s="11">
        <v>9</v>
      </c>
      <c r="BH365" s="11">
        <v>16</v>
      </c>
      <c r="BI365" s="11">
        <v>9</v>
      </c>
      <c r="BJ365" s="11">
        <v>17</v>
      </c>
      <c r="BK365" s="11">
        <v>24</v>
      </c>
      <c r="BL365" s="11">
        <v>17</v>
      </c>
      <c r="BM365" s="11">
        <v>9</v>
      </c>
      <c r="BN365" s="11">
        <v>6</v>
      </c>
      <c r="BO365" s="11">
        <v>6</v>
      </c>
      <c r="BP365" s="11">
        <v>17</v>
      </c>
      <c r="BQ365" s="11">
        <v>29</v>
      </c>
      <c r="BR365" s="11">
        <v>13</v>
      </c>
      <c r="BS365" s="11">
        <v>9</v>
      </c>
      <c r="BT365" s="11">
        <v>7</v>
      </c>
      <c r="BU365" s="11">
        <v>9</v>
      </c>
      <c r="BV365" s="11">
        <v>9</v>
      </c>
      <c r="BW365" s="11">
        <v>7</v>
      </c>
      <c r="BX365" s="11">
        <v>13</v>
      </c>
      <c r="BY365" s="5"/>
      <c r="BZ365" s="5"/>
      <c r="CA365" s="5"/>
      <c r="CB365" s="5"/>
      <c r="CC365" s="5"/>
      <c r="CD365" s="5"/>
      <c r="CE365" s="5"/>
      <c r="CF365" s="5"/>
      <c r="CG365" s="5"/>
      <c r="CH365" s="5"/>
    </row>
    <row r="366" spans="1:86" ht="12.75" x14ac:dyDescent="0.2">
      <c r="A366">
        <v>465</v>
      </c>
      <c r="B366" s="26">
        <v>52045.659027779097</v>
      </c>
      <c r="C366" s="26">
        <v>51186.198611109401</v>
      </c>
      <c r="D366" s="36">
        <v>335900</v>
      </c>
      <c r="E366" s="11">
        <v>1</v>
      </c>
      <c r="F366" s="11">
        <v>137</v>
      </c>
      <c r="G366" s="31">
        <v>282949</v>
      </c>
      <c r="H366" s="11">
        <v>131</v>
      </c>
      <c r="I366" s="11">
        <v>272318</v>
      </c>
      <c r="J366" s="11" t="s">
        <v>155</v>
      </c>
      <c r="K366" s="11" t="s">
        <v>208</v>
      </c>
      <c r="L366" s="11">
        <v>0</v>
      </c>
      <c r="M366" s="11">
        <v>5</v>
      </c>
      <c r="N366" s="11" t="s">
        <v>316</v>
      </c>
      <c r="O366" s="11" t="s">
        <v>808</v>
      </c>
      <c r="P366" s="43">
        <v>48306</v>
      </c>
      <c r="Q366" s="11" t="s">
        <v>234</v>
      </c>
      <c r="R366" s="11" t="s">
        <v>377</v>
      </c>
      <c r="S366" s="11" t="s">
        <v>874</v>
      </c>
      <c r="T366" s="11">
        <v>0</v>
      </c>
      <c r="U366" s="11">
        <v>0</v>
      </c>
      <c r="V366" s="11"/>
      <c r="W366" s="11">
        <v>1</v>
      </c>
      <c r="X366" s="11">
        <v>10</v>
      </c>
      <c r="Y366" s="11">
        <v>10</v>
      </c>
      <c r="Z366" s="11">
        <v>10</v>
      </c>
      <c r="AA366" s="11">
        <v>10</v>
      </c>
      <c r="AB366" s="11">
        <v>10</v>
      </c>
      <c r="AC366" s="11">
        <v>10</v>
      </c>
      <c r="AD366" s="11">
        <v>10</v>
      </c>
      <c r="AE366" s="11">
        <v>10</v>
      </c>
      <c r="AF366" s="11">
        <v>10</v>
      </c>
      <c r="AG366" s="11">
        <v>10</v>
      </c>
      <c r="AH366" s="11">
        <v>10</v>
      </c>
      <c r="AI366" s="11">
        <v>10</v>
      </c>
      <c r="AJ366" s="11">
        <v>10</v>
      </c>
      <c r="AK366" s="11">
        <v>411</v>
      </c>
      <c r="AL366" s="11">
        <v>1308</v>
      </c>
      <c r="AM366" s="11">
        <v>1239</v>
      </c>
      <c r="AN366" s="11">
        <v>9146</v>
      </c>
      <c r="AO366" s="11">
        <v>2899</v>
      </c>
      <c r="AP366" s="11">
        <v>4445</v>
      </c>
      <c r="AQ366" s="11">
        <v>1490</v>
      </c>
      <c r="AR366" s="11">
        <v>8953</v>
      </c>
      <c r="AS366" s="11">
        <v>1139</v>
      </c>
      <c r="AT366" s="11">
        <v>711</v>
      </c>
      <c r="AU366" s="11">
        <v>12359</v>
      </c>
      <c r="AV366" s="11">
        <v>1271</v>
      </c>
      <c r="AW366" s="11">
        <v>11788</v>
      </c>
      <c r="AX366" s="11">
        <v>6067</v>
      </c>
      <c r="AY366" s="11">
        <v>9</v>
      </c>
      <c r="AZ366" s="11">
        <v>9</v>
      </c>
      <c r="BA366" s="11">
        <v>8</v>
      </c>
      <c r="BB366" s="11">
        <v>10</v>
      </c>
      <c r="BC366" s="11">
        <v>8</v>
      </c>
      <c r="BD366" s="11">
        <v>8</v>
      </c>
      <c r="BE366" s="11">
        <v>12</v>
      </c>
      <c r="BF366" s="11">
        <v>8</v>
      </c>
      <c r="BG366" s="11">
        <v>8</v>
      </c>
      <c r="BH366" s="11">
        <v>14</v>
      </c>
      <c r="BI366" s="11">
        <v>10</v>
      </c>
      <c r="BJ366" s="11">
        <v>14</v>
      </c>
      <c r="BK366" s="11">
        <v>18</v>
      </c>
      <c r="BL366" s="11">
        <v>4</v>
      </c>
      <c r="BM366" s="11">
        <v>5</v>
      </c>
      <c r="BN366" s="11">
        <v>3</v>
      </c>
      <c r="BO366" s="11">
        <v>2</v>
      </c>
      <c r="BP366" s="11">
        <v>33</v>
      </c>
      <c r="BQ366" s="11">
        <v>6</v>
      </c>
      <c r="BR366" s="11">
        <v>19</v>
      </c>
      <c r="BS366" s="11">
        <v>7</v>
      </c>
      <c r="BT366" s="11">
        <v>4</v>
      </c>
      <c r="BU366" s="11">
        <v>37</v>
      </c>
      <c r="BV366" s="11">
        <v>8</v>
      </c>
      <c r="BW366" s="11">
        <v>11</v>
      </c>
      <c r="BX366" s="11">
        <v>30</v>
      </c>
      <c r="BY366" s="5"/>
      <c r="BZ366" s="5"/>
      <c r="CA366" s="5"/>
      <c r="CB366" s="5"/>
      <c r="CC366" s="5"/>
      <c r="CD366" s="5"/>
      <c r="CE366" s="5"/>
      <c r="CF366" s="5"/>
      <c r="CG366" s="5"/>
      <c r="CH366" s="5"/>
    </row>
    <row r="367" spans="1:86" ht="12.75" x14ac:dyDescent="0.2">
      <c r="A367">
        <v>466</v>
      </c>
      <c r="B367" s="26">
        <v>52065.727083334699</v>
      </c>
      <c r="C367" s="26">
        <v>51203.9159722205</v>
      </c>
      <c r="D367" s="36">
        <v>299197</v>
      </c>
      <c r="E367" s="11">
        <v>1</v>
      </c>
      <c r="F367" s="11">
        <v>53</v>
      </c>
      <c r="G367" s="31">
        <v>213104</v>
      </c>
      <c r="H367" s="11">
        <v>131</v>
      </c>
      <c r="I367" s="11">
        <v>209315</v>
      </c>
      <c r="J367" s="11" t="s">
        <v>155</v>
      </c>
      <c r="K367" s="11" t="s">
        <v>208</v>
      </c>
      <c r="L367" s="11">
        <v>0</v>
      </c>
      <c r="M367" s="11">
        <v>3</v>
      </c>
      <c r="N367" s="11" t="s">
        <v>661</v>
      </c>
      <c r="O367" s="11" t="s">
        <v>808</v>
      </c>
      <c r="P367" s="43">
        <v>49080</v>
      </c>
      <c r="Q367" s="11" t="s">
        <v>234</v>
      </c>
      <c r="R367" s="11" t="s">
        <v>377</v>
      </c>
      <c r="S367" s="11" t="s">
        <v>874</v>
      </c>
      <c r="T367" s="11">
        <v>0</v>
      </c>
      <c r="U367" s="11">
        <v>0</v>
      </c>
      <c r="V367" s="11"/>
      <c r="W367" s="11">
        <v>1</v>
      </c>
      <c r="X367" s="11">
        <v>10</v>
      </c>
      <c r="Y367" s="11">
        <v>10</v>
      </c>
      <c r="Z367" s="11">
        <v>10</v>
      </c>
      <c r="AA367" s="11">
        <v>10</v>
      </c>
      <c r="AB367" s="11">
        <v>10</v>
      </c>
      <c r="AC367" s="11">
        <v>10</v>
      </c>
      <c r="AD367" s="11">
        <v>10</v>
      </c>
      <c r="AE367" s="11">
        <v>10</v>
      </c>
      <c r="AF367" s="11">
        <v>10</v>
      </c>
      <c r="AG367" s="11">
        <v>10</v>
      </c>
      <c r="AH367" s="11">
        <v>10</v>
      </c>
      <c r="AI367" s="11">
        <v>10</v>
      </c>
      <c r="AJ367" s="11">
        <v>10</v>
      </c>
      <c r="AK367" s="11">
        <v>374</v>
      </c>
      <c r="AL367" s="11">
        <v>2121</v>
      </c>
      <c r="AM367" s="11">
        <v>2664</v>
      </c>
      <c r="AN367" s="11">
        <v>847</v>
      </c>
      <c r="AO367" s="11">
        <v>1954</v>
      </c>
      <c r="AP367" s="11">
        <v>14616</v>
      </c>
      <c r="AQ367" s="11">
        <v>41746</v>
      </c>
      <c r="AR367" s="11">
        <v>1370</v>
      </c>
      <c r="AS367" s="11">
        <v>711</v>
      </c>
      <c r="AT367" s="11">
        <v>560</v>
      </c>
      <c r="AU367" s="11">
        <v>1411</v>
      </c>
      <c r="AV367" s="11">
        <v>3166</v>
      </c>
      <c r="AW367" s="11">
        <v>10661</v>
      </c>
      <c r="AX367" s="11">
        <v>7482</v>
      </c>
      <c r="AY367" s="11">
        <v>12</v>
      </c>
      <c r="AZ367" s="11">
        <v>12</v>
      </c>
      <c r="BA367" s="11">
        <v>11</v>
      </c>
      <c r="BB367" s="11">
        <v>14</v>
      </c>
      <c r="BC367" s="11">
        <v>27</v>
      </c>
      <c r="BD367" s="11">
        <v>39</v>
      </c>
      <c r="BE367" s="11">
        <v>15</v>
      </c>
      <c r="BF367" s="11">
        <v>18</v>
      </c>
      <c r="BG367" s="11">
        <v>13</v>
      </c>
      <c r="BH367" s="11">
        <v>13</v>
      </c>
      <c r="BI367" s="11">
        <v>32</v>
      </c>
      <c r="BJ367" s="11">
        <v>67</v>
      </c>
      <c r="BK367" s="11">
        <v>56</v>
      </c>
      <c r="BL367" s="11">
        <v>29</v>
      </c>
      <c r="BM367" s="11">
        <v>14</v>
      </c>
      <c r="BN367" s="11">
        <v>9</v>
      </c>
      <c r="BO367" s="11">
        <v>9</v>
      </c>
      <c r="BP367" s="11">
        <v>86</v>
      </c>
      <c r="BQ367" s="11">
        <v>59</v>
      </c>
      <c r="BR367" s="11">
        <v>10</v>
      </c>
      <c r="BS367" s="11">
        <v>12</v>
      </c>
      <c r="BT367" s="11">
        <v>7</v>
      </c>
      <c r="BU367" s="11">
        <v>12</v>
      </c>
      <c r="BV367" s="11">
        <v>13</v>
      </c>
      <c r="BW367" s="11">
        <v>33</v>
      </c>
      <c r="BX367" s="11">
        <v>41</v>
      </c>
      <c r="BY367" s="5"/>
      <c r="BZ367" s="5"/>
      <c r="CA367" s="5"/>
      <c r="CB367" s="5"/>
      <c r="CC367" s="5"/>
      <c r="CD367" s="5"/>
      <c r="CE367" s="5"/>
      <c r="CF367" s="5"/>
      <c r="CG367" s="5"/>
      <c r="CH367" s="5"/>
    </row>
    <row r="368" spans="1:86" ht="12.75" x14ac:dyDescent="0.2">
      <c r="A368">
        <v>467</v>
      </c>
      <c r="B368" s="26">
        <v>52085.7951388902</v>
      </c>
      <c r="C368" s="26">
        <v>51221.6333333316</v>
      </c>
      <c r="D368" s="36">
        <v>222121</v>
      </c>
      <c r="E368" s="11">
        <v>1</v>
      </c>
      <c r="F368" s="11">
        <v>43</v>
      </c>
      <c r="G368" s="31">
        <v>13568</v>
      </c>
      <c r="H368" s="11">
        <v>131</v>
      </c>
      <c r="I368" s="11">
        <v>117921</v>
      </c>
      <c r="J368" s="11" t="s">
        <v>155</v>
      </c>
      <c r="K368" s="11" t="s">
        <v>208</v>
      </c>
      <c r="L368" s="11">
        <v>0</v>
      </c>
      <c r="M368" s="11"/>
      <c r="N368" s="11" t="s">
        <v>247</v>
      </c>
      <c r="O368" s="11" t="s">
        <v>795</v>
      </c>
      <c r="P368" s="43">
        <v>15201</v>
      </c>
      <c r="Q368" s="11" t="s">
        <v>607</v>
      </c>
      <c r="R368" s="11" t="s">
        <v>859</v>
      </c>
      <c r="S368" s="11" t="s">
        <v>875</v>
      </c>
      <c r="T368" s="11">
        <v>0</v>
      </c>
      <c r="U368" s="11">
        <v>0</v>
      </c>
      <c r="V368" s="11"/>
      <c r="W368" s="11">
        <v>1</v>
      </c>
      <c r="X368" s="11">
        <v>10</v>
      </c>
      <c r="Y368" s="11">
        <v>10</v>
      </c>
      <c r="Z368" s="11">
        <v>10</v>
      </c>
      <c r="AA368" s="11">
        <v>10</v>
      </c>
      <c r="AB368" s="11">
        <v>10</v>
      </c>
      <c r="AC368" s="11">
        <v>0</v>
      </c>
      <c r="AD368" s="11">
        <v>10</v>
      </c>
      <c r="AE368" s="11">
        <v>10</v>
      </c>
      <c r="AF368" s="11">
        <v>10</v>
      </c>
      <c r="AG368" s="11">
        <v>10</v>
      </c>
      <c r="AH368" s="11">
        <v>10</v>
      </c>
      <c r="AI368" s="11">
        <v>0</v>
      </c>
      <c r="AJ368" s="11">
        <v>10</v>
      </c>
      <c r="AK368" s="11">
        <v>64</v>
      </c>
      <c r="AL368" s="11">
        <v>4511</v>
      </c>
      <c r="AM368" s="11">
        <v>6122</v>
      </c>
      <c r="AN368" s="11">
        <v>5124</v>
      </c>
      <c r="AO368" s="11">
        <v>1224</v>
      </c>
      <c r="AP368" s="11">
        <v>71862</v>
      </c>
      <c r="AQ368" s="11">
        <v>757</v>
      </c>
      <c r="AR368" s="11">
        <v>1577</v>
      </c>
      <c r="AS368" s="11">
        <v>1176</v>
      </c>
      <c r="AT368" s="11">
        <v>534</v>
      </c>
      <c r="AU368" s="11">
        <v>884</v>
      </c>
      <c r="AV368" s="11">
        <v>764</v>
      </c>
      <c r="AW368" s="11">
        <v>8319</v>
      </c>
      <c r="AX368" s="11">
        <v>1250</v>
      </c>
      <c r="AY368" s="11">
        <v>10</v>
      </c>
      <c r="AZ368" s="11">
        <v>11</v>
      </c>
      <c r="BA368" s="11">
        <v>11</v>
      </c>
      <c r="BB368" s="11">
        <v>14</v>
      </c>
      <c r="BC368" s="11">
        <v>11</v>
      </c>
      <c r="BD368" s="11">
        <v>14</v>
      </c>
      <c r="BE368" s="11">
        <v>12</v>
      </c>
      <c r="BF368" s="11">
        <v>11</v>
      </c>
      <c r="BG368" s="11">
        <v>11</v>
      </c>
      <c r="BH368" s="11">
        <v>11</v>
      </c>
      <c r="BI368" s="11">
        <v>10</v>
      </c>
      <c r="BJ368" s="11">
        <v>12</v>
      </c>
      <c r="BK368" s="11">
        <v>23</v>
      </c>
      <c r="BL368" s="11">
        <v>18</v>
      </c>
      <c r="BM368" s="11">
        <v>26</v>
      </c>
      <c r="BN368" s="11">
        <v>5</v>
      </c>
      <c r="BO368" s="11">
        <v>4</v>
      </c>
      <c r="BP368" s="11">
        <v>54</v>
      </c>
      <c r="BQ368" s="11">
        <v>9</v>
      </c>
      <c r="BR368" s="11">
        <v>8</v>
      </c>
      <c r="BS368" s="11">
        <v>21</v>
      </c>
      <c r="BT368" s="11">
        <v>7</v>
      </c>
      <c r="BU368" s="11">
        <v>16</v>
      </c>
      <c r="BV368" s="11">
        <v>7</v>
      </c>
      <c r="BW368" s="11">
        <v>46</v>
      </c>
      <c r="BX368" s="11">
        <v>21</v>
      </c>
      <c r="BY368" s="5"/>
      <c r="BZ368" s="5"/>
      <c r="CA368" s="5"/>
      <c r="CB368" s="5"/>
      <c r="CC368" s="5"/>
      <c r="CD368" s="5"/>
      <c r="CE368" s="5"/>
      <c r="CF368" s="5"/>
      <c r="CG368" s="5"/>
      <c r="CH368" s="5"/>
    </row>
    <row r="369" spans="1:86" ht="12.75" x14ac:dyDescent="0.2">
      <c r="A369">
        <v>468</v>
      </c>
      <c r="B369" s="26">
        <v>52105.863194445803</v>
      </c>
      <c r="C369" s="26">
        <v>51239.350694442699</v>
      </c>
      <c r="D369" s="36">
        <v>189837</v>
      </c>
      <c r="E369" s="11">
        <v>1</v>
      </c>
      <c r="F369" s="11">
        <v>21</v>
      </c>
      <c r="G369" s="31">
        <v>98729</v>
      </c>
      <c r="H369" s="11">
        <v>131</v>
      </c>
      <c r="I369" s="11">
        <v>75434</v>
      </c>
      <c r="J369" s="11" t="s">
        <v>155</v>
      </c>
      <c r="K369" s="11" t="s">
        <v>208</v>
      </c>
      <c r="L369" s="11">
        <v>0</v>
      </c>
      <c r="M369" s="11">
        <v>1</v>
      </c>
      <c r="N369" s="11" t="s">
        <v>675</v>
      </c>
      <c r="O369" s="11" t="s">
        <v>792</v>
      </c>
      <c r="P369" s="43">
        <v>55128</v>
      </c>
      <c r="Q369" s="11" t="s">
        <v>676</v>
      </c>
      <c r="R369" s="11" t="s">
        <v>859</v>
      </c>
      <c r="S369" s="11" t="s">
        <v>875</v>
      </c>
      <c r="T369" s="11">
        <v>0</v>
      </c>
      <c r="U369" s="11">
        <v>0</v>
      </c>
      <c r="V369" s="11"/>
      <c r="W369" s="11">
        <v>1</v>
      </c>
      <c r="X369" s="11">
        <v>10</v>
      </c>
      <c r="Y369" s="11">
        <v>10</v>
      </c>
      <c r="Z369" s="11">
        <v>10</v>
      </c>
      <c r="AA369" s="11">
        <v>10</v>
      </c>
      <c r="AB369" s="11">
        <v>10</v>
      </c>
      <c r="AC369" s="11">
        <v>10</v>
      </c>
      <c r="AD369" s="11">
        <v>10</v>
      </c>
      <c r="AE369" s="11">
        <v>10</v>
      </c>
      <c r="AF369" s="11">
        <v>10</v>
      </c>
      <c r="AG369" s="11">
        <v>10</v>
      </c>
      <c r="AH369" s="11">
        <v>10</v>
      </c>
      <c r="AI369" s="11">
        <v>10</v>
      </c>
      <c r="AJ369" s="11">
        <v>10</v>
      </c>
      <c r="AK369" s="11">
        <v>2163</v>
      </c>
      <c r="AL369" s="11">
        <v>5486</v>
      </c>
      <c r="AM369" s="11">
        <v>596</v>
      </c>
      <c r="AN369" s="11">
        <v>245</v>
      </c>
      <c r="AO369" s="11">
        <v>1348</v>
      </c>
      <c r="AP369" s="11">
        <v>4472</v>
      </c>
      <c r="AQ369" s="11">
        <v>5813</v>
      </c>
      <c r="AR369" s="11">
        <v>753</v>
      </c>
      <c r="AS369" s="11">
        <v>465</v>
      </c>
      <c r="AT369" s="11">
        <v>338</v>
      </c>
      <c r="AU369" s="11">
        <v>1065</v>
      </c>
      <c r="AV369" s="11">
        <v>403</v>
      </c>
      <c r="AW369" s="11">
        <v>86360</v>
      </c>
      <c r="AX369" s="11">
        <v>4880</v>
      </c>
      <c r="AY369" s="11">
        <v>9</v>
      </c>
      <c r="AZ369" s="11">
        <v>9</v>
      </c>
      <c r="BA369" s="11">
        <v>8</v>
      </c>
      <c r="BB369" s="11">
        <v>10</v>
      </c>
      <c r="BC369" s="11">
        <v>8</v>
      </c>
      <c r="BD369" s="11">
        <v>9</v>
      </c>
      <c r="BE369" s="11">
        <v>11</v>
      </c>
      <c r="BF369" s="11">
        <v>10</v>
      </c>
      <c r="BG369" s="11">
        <v>9</v>
      </c>
      <c r="BH369" s="11">
        <v>10</v>
      </c>
      <c r="BI369" s="11">
        <v>10</v>
      </c>
      <c r="BJ369" s="11">
        <v>11</v>
      </c>
      <c r="BK369" s="11">
        <v>23</v>
      </c>
      <c r="BL369" s="11">
        <v>8</v>
      </c>
      <c r="BM369" s="11">
        <v>4</v>
      </c>
      <c r="BN369" s="11">
        <v>4</v>
      </c>
      <c r="BO369" s="11">
        <v>9</v>
      </c>
      <c r="BP369" s="11">
        <v>11</v>
      </c>
      <c r="BQ369" s="11">
        <v>9</v>
      </c>
      <c r="BR369" s="11">
        <v>2</v>
      </c>
      <c r="BS369" s="11">
        <v>2</v>
      </c>
      <c r="BT369" s="11">
        <v>2</v>
      </c>
      <c r="BU369" s="11">
        <v>2</v>
      </c>
      <c r="BV369" s="11">
        <v>2</v>
      </c>
      <c r="BW369" s="11">
        <v>2</v>
      </c>
      <c r="BX369" s="11">
        <v>8</v>
      </c>
      <c r="BY369" s="5"/>
      <c r="BZ369" s="5"/>
      <c r="CA369" s="5"/>
      <c r="CB369" s="5"/>
      <c r="CC369" s="5"/>
      <c r="CD369" s="5"/>
      <c r="CE369" s="5"/>
      <c r="CF369" s="5"/>
      <c r="CG369" s="5"/>
      <c r="CH369" s="5"/>
    </row>
    <row r="370" spans="1:86" ht="12.75" x14ac:dyDescent="0.2">
      <c r="A370">
        <v>469</v>
      </c>
      <c r="B370" s="26">
        <v>52125.931250001297</v>
      </c>
      <c r="C370" s="26">
        <v>51257.0680555539</v>
      </c>
      <c r="D370" s="36">
        <v>10336</v>
      </c>
      <c r="E370" s="11">
        <v>1</v>
      </c>
      <c r="F370" s="11">
        <v>19</v>
      </c>
      <c r="G370" s="31">
        <v>1400</v>
      </c>
      <c r="H370" s="11">
        <v>131</v>
      </c>
      <c r="I370" s="11">
        <v>63</v>
      </c>
      <c r="J370" s="11" t="s">
        <v>155</v>
      </c>
      <c r="K370" s="11" t="s">
        <v>208</v>
      </c>
      <c r="L370" s="11">
        <v>0</v>
      </c>
      <c r="M370" s="11">
        <v>5</v>
      </c>
      <c r="N370" s="11" t="s">
        <v>517</v>
      </c>
      <c r="O370" s="11" t="s">
        <v>795</v>
      </c>
      <c r="P370" s="43">
        <v>15044</v>
      </c>
      <c r="Q370" s="11" t="s">
        <v>229</v>
      </c>
      <c r="R370" s="11" t="s">
        <v>229</v>
      </c>
      <c r="S370" s="11" t="s">
        <v>874</v>
      </c>
      <c r="T370" s="11">
        <v>0</v>
      </c>
      <c r="U370" s="11">
        <v>0</v>
      </c>
      <c r="V370" s="11"/>
      <c r="W370" s="11">
        <v>1</v>
      </c>
      <c r="X370" s="11">
        <v>10</v>
      </c>
      <c r="Y370" s="11">
        <v>10</v>
      </c>
      <c r="Z370" s="11">
        <v>10</v>
      </c>
      <c r="AA370" s="11">
        <v>10</v>
      </c>
      <c r="AB370" s="11">
        <v>10</v>
      </c>
      <c r="AC370" s="11">
        <v>10</v>
      </c>
      <c r="AD370" s="11">
        <v>10</v>
      </c>
      <c r="AE370" s="11">
        <v>10</v>
      </c>
      <c r="AF370" s="11">
        <v>10</v>
      </c>
      <c r="AG370" s="11">
        <v>10</v>
      </c>
      <c r="AH370" s="11">
        <v>10</v>
      </c>
      <c r="AI370" s="11">
        <v>10</v>
      </c>
      <c r="AJ370" s="11">
        <v>10</v>
      </c>
      <c r="AK370" s="11">
        <v>538</v>
      </c>
      <c r="AL370" s="11">
        <v>583</v>
      </c>
      <c r="AM370" s="11">
        <v>429</v>
      </c>
      <c r="AN370" s="11">
        <v>604</v>
      </c>
      <c r="AO370" s="11">
        <v>271</v>
      </c>
      <c r="AP370" s="11">
        <v>518</v>
      </c>
      <c r="AQ370" s="11">
        <v>538</v>
      </c>
      <c r="AR370" s="11">
        <v>670</v>
      </c>
      <c r="AS370" s="11">
        <v>455</v>
      </c>
      <c r="AT370" s="11">
        <v>410</v>
      </c>
      <c r="AU370" s="11">
        <v>2054</v>
      </c>
      <c r="AV370" s="11">
        <v>583</v>
      </c>
      <c r="AW370" s="11">
        <v>878</v>
      </c>
      <c r="AX370" s="11">
        <v>1634</v>
      </c>
      <c r="AY370" s="11">
        <v>5</v>
      </c>
      <c r="AZ370" s="11">
        <v>5</v>
      </c>
      <c r="BA370" s="11">
        <v>6</v>
      </c>
      <c r="BB370" s="11">
        <v>7</v>
      </c>
      <c r="BC370" s="11">
        <v>4</v>
      </c>
      <c r="BD370" s="11">
        <v>5</v>
      </c>
      <c r="BE370" s="11">
        <v>8</v>
      </c>
      <c r="BF370" s="11">
        <v>6</v>
      </c>
      <c r="BG370" s="11">
        <v>5</v>
      </c>
      <c r="BH370" s="11">
        <v>6</v>
      </c>
      <c r="BI370" s="11">
        <v>6</v>
      </c>
      <c r="BJ370" s="11">
        <v>14</v>
      </c>
      <c r="BK370" s="11">
        <v>21</v>
      </c>
      <c r="BL370" s="11">
        <v>5</v>
      </c>
      <c r="BM370" s="11">
        <v>3</v>
      </c>
      <c r="BN370" s="11">
        <v>3</v>
      </c>
      <c r="BO370" s="11">
        <v>3</v>
      </c>
      <c r="BP370" s="11">
        <v>5</v>
      </c>
      <c r="BQ370" s="11">
        <v>5</v>
      </c>
      <c r="BR370" s="11">
        <v>3</v>
      </c>
      <c r="BS370" s="11">
        <v>4</v>
      </c>
      <c r="BT370" s="11">
        <v>3</v>
      </c>
      <c r="BU370" s="11">
        <v>3</v>
      </c>
      <c r="BV370" s="11">
        <v>3</v>
      </c>
      <c r="BW370" s="11">
        <v>3</v>
      </c>
      <c r="BX370" s="11">
        <v>3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5"/>
    </row>
    <row r="371" spans="1:86" ht="12.75" x14ac:dyDescent="0.2">
      <c r="A371">
        <v>470</v>
      </c>
      <c r="B371" s="26">
        <v>52145.999305556899</v>
      </c>
      <c r="C371" s="26">
        <v>51274.785416665</v>
      </c>
      <c r="D371" s="36">
        <v>34856</v>
      </c>
      <c r="E371" s="11">
        <v>2</v>
      </c>
      <c r="F371" s="11">
        <v>50</v>
      </c>
      <c r="G371" s="31">
        <v>9038</v>
      </c>
      <c r="H371" s="11">
        <v>131</v>
      </c>
      <c r="I371" s="11">
        <v>8336</v>
      </c>
      <c r="J371" s="11" t="s">
        <v>155</v>
      </c>
      <c r="K371" s="11" t="s">
        <v>208</v>
      </c>
      <c r="L371" s="11">
        <v>0</v>
      </c>
      <c r="M371" s="11">
        <v>4</v>
      </c>
      <c r="N371" s="11" t="s">
        <v>247</v>
      </c>
      <c r="O371" s="11" t="s">
        <v>795</v>
      </c>
      <c r="P371" s="43">
        <v>15201</v>
      </c>
      <c r="Q371" s="11" t="s">
        <v>325</v>
      </c>
      <c r="R371" s="11" t="s">
        <v>251</v>
      </c>
      <c r="S371" s="11" t="s">
        <v>875</v>
      </c>
      <c r="T371" s="11">
        <v>0</v>
      </c>
      <c r="U371" s="11">
        <v>0</v>
      </c>
      <c r="V371" s="11"/>
      <c r="W371" s="11">
        <v>1</v>
      </c>
      <c r="X371" s="11">
        <v>10</v>
      </c>
      <c r="Y371" s="11">
        <v>10</v>
      </c>
      <c r="Z371" s="11">
        <v>10</v>
      </c>
      <c r="AA371" s="11">
        <v>10</v>
      </c>
      <c r="AB371" s="11">
        <v>10</v>
      </c>
      <c r="AC371" s="11">
        <v>10</v>
      </c>
      <c r="AD371" s="11">
        <v>10</v>
      </c>
      <c r="AE371" s="11">
        <v>10</v>
      </c>
      <c r="AF371" s="11">
        <v>10</v>
      </c>
      <c r="AG371" s="11">
        <v>10</v>
      </c>
      <c r="AH371" s="11">
        <v>10</v>
      </c>
      <c r="AI371" s="11">
        <v>0</v>
      </c>
      <c r="AJ371" s="11">
        <v>0</v>
      </c>
      <c r="AK371" s="11">
        <v>320</v>
      </c>
      <c r="AL371" s="11">
        <v>10111</v>
      </c>
      <c r="AM371" s="11">
        <v>1872</v>
      </c>
      <c r="AN371" s="11">
        <v>240</v>
      </c>
      <c r="AO371" s="11">
        <v>565</v>
      </c>
      <c r="AP371" s="11">
        <v>1390</v>
      </c>
      <c r="AQ371" s="11">
        <v>640</v>
      </c>
      <c r="AR371" s="11">
        <v>2619</v>
      </c>
      <c r="AS371" s="11">
        <v>2236</v>
      </c>
      <c r="AT371" s="11">
        <v>1679</v>
      </c>
      <c r="AU371" s="11">
        <v>1313</v>
      </c>
      <c r="AV371" s="11">
        <v>2270</v>
      </c>
      <c r="AW371" s="11">
        <v>1074</v>
      </c>
      <c r="AX371" s="11">
        <v>3</v>
      </c>
      <c r="AY371" s="11">
        <v>5</v>
      </c>
      <c r="AZ371" s="11">
        <v>5</v>
      </c>
      <c r="BA371" s="11">
        <v>4</v>
      </c>
      <c r="BB371" s="11">
        <v>7</v>
      </c>
      <c r="BC371" s="11">
        <v>4</v>
      </c>
      <c r="BD371" s="11">
        <v>5</v>
      </c>
      <c r="BE371" s="11">
        <v>7</v>
      </c>
      <c r="BF371" s="11">
        <v>6</v>
      </c>
      <c r="BG371" s="11">
        <v>5</v>
      </c>
      <c r="BH371" s="11">
        <v>6</v>
      </c>
      <c r="BI371" s="11">
        <v>7</v>
      </c>
      <c r="BJ371" s="11">
        <v>0</v>
      </c>
      <c r="BK371" s="11">
        <v>4</v>
      </c>
      <c r="BL371" s="11">
        <v>43</v>
      </c>
      <c r="BM371" s="11">
        <v>10</v>
      </c>
      <c r="BN371" s="11">
        <v>2</v>
      </c>
      <c r="BO371" s="11">
        <v>5</v>
      </c>
      <c r="BP371" s="11">
        <v>12</v>
      </c>
      <c r="BQ371" s="11">
        <v>7</v>
      </c>
      <c r="BR371" s="11">
        <v>10</v>
      </c>
      <c r="BS371" s="11">
        <v>17</v>
      </c>
      <c r="BT371" s="11">
        <v>14</v>
      </c>
      <c r="BU371" s="11">
        <v>10</v>
      </c>
      <c r="BV371" s="11">
        <v>6</v>
      </c>
      <c r="BW371" s="11">
        <v>1</v>
      </c>
      <c r="BX371" s="11">
        <v>1</v>
      </c>
      <c r="BY371" s="5"/>
      <c r="BZ371" s="5"/>
      <c r="CA371" s="5"/>
      <c r="CB371" s="5"/>
      <c r="CC371" s="5"/>
      <c r="CD371" s="5"/>
      <c r="CE371" s="5"/>
      <c r="CF371" s="5"/>
      <c r="CG371" s="5"/>
      <c r="CH371" s="5"/>
    </row>
    <row r="372" spans="1:86" ht="12.75" x14ac:dyDescent="0.2">
      <c r="A372">
        <v>471</v>
      </c>
      <c r="B372" s="26">
        <v>52166.0673611124</v>
      </c>
      <c r="C372" s="26">
        <v>51292.502777776099</v>
      </c>
      <c r="D372" s="36">
        <v>114538</v>
      </c>
      <c r="E372" s="11">
        <v>1</v>
      </c>
      <c r="F372" s="11">
        <v>18</v>
      </c>
      <c r="G372" s="31">
        <v>21790</v>
      </c>
      <c r="H372" s="11">
        <v>131</v>
      </c>
      <c r="I372" s="11">
        <v>55924</v>
      </c>
      <c r="J372" s="11" t="s">
        <v>155</v>
      </c>
      <c r="K372" s="11" t="s">
        <v>208</v>
      </c>
      <c r="L372" s="11">
        <v>0</v>
      </c>
      <c r="M372" s="11"/>
      <c r="N372" s="11" t="s">
        <v>354</v>
      </c>
      <c r="O372" s="11" t="s">
        <v>820</v>
      </c>
      <c r="P372" s="43">
        <v>26501</v>
      </c>
      <c r="Q372" s="11" t="s">
        <v>330</v>
      </c>
      <c r="R372" s="11" t="s">
        <v>859</v>
      </c>
      <c r="S372" s="11" t="s">
        <v>875</v>
      </c>
      <c r="T372" s="11">
        <v>0</v>
      </c>
      <c r="U372" s="11">
        <v>0</v>
      </c>
      <c r="V372" s="11"/>
      <c r="W372" s="11">
        <v>1</v>
      </c>
      <c r="X372" s="11">
        <v>10</v>
      </c>
      <c r="Y372" s="11">
        <v>10</v>
      </c>
      <c r="Z372" s="11">
        <v>10</v>
      </c>
      <c r="AA372" s="11">
        <v>10</v>
      </c>
      <c r="AB372" s="11">
        <v>10</v>
      </c>
      <c r="AC372" s="11">
        <v>10</v>
      </c>
      <c r="AD372" s="11">
        <v>10</v>
      </c>
      <c r="AE372" s="11">
        <v>10</v>
      </c>
      <c r="AF372" s="11">
        <v>10</v>
      </c>
      <c r="AG372" s="11">
        <v>10</v>
      </c>
      <c r="AH372" s="11">
        <v>10</v>
      </c>
      <c r="AI372" s="11">
        <v>10</v>
      </c>
      <c r="AJ372" s="11">
        <v>10</v>
      </c>
      <c r="AK372" s="11">
        <v>1886</v>
      </c>
      <c r="AL372" s="11">
        <v>525</v>
      </c>
      <c r="AM372" s="11">
        <v>240</v>
      </c>
      <c r="AN372" s="11">
        <v>502</v>
      </c>
      <c r="AO372" s="11">
        <v>813</v>
      </c>
      <c r="AP372" s="11">
        <v>13953</v>
      </c>
      <c r="AQ372" s="11">
        <v>3903</v>
      </c>
      <c r="AR372" s="11">
        <v>11237</v>
      </c>
      <c r="AS372" s="11">
        <v>1399</v>
      </c>
      <c r="AT372" s="11">
        <v>1300</v>
      </c>
      <c r="AU372" s="11">
        <v>777</v>
      </c>
      <c r="AV372" s="11">
        <v>653</v>
      </c>
      <c r="AW372" s="11">
        <v>11879</v>
      </c>
      <c r="AX372" s="11">
        <v>8028</v>
      </c>
      <c r="AY372" s="11">
        <v>1</v>
      </c>
      <c r="AZ372" s="11">
        <v>1</v>
      </c>
      <c r="BA372" s="11">
        <v>1</v>
      </c>
      <c r="BB372" s="11">
        <v>1</v>
      </c>
      <c r="BC372" s="11">
        <v>1</v>
      </c>
      <c r="BD372" s="11">
        <v>3</v>
      </c>
      <c r="BE372" s="11">
        <v>5</v>
      </c>
      <c r="BF372" s="11">
        <v>1</v>
      </c>
      <c r="BG372" s="11">
        <v>2</v>
      </c>
      <c r="BH372" s="11">
        <v>1</v>
      </c>
      <c r="BI372" s="11">
        <v>2</v>
      </c>
      <c r="BJ372" s="11">
        <v>1</v>
      </c>
      <c r="BK372" s="11">
        <v>19</v>
      </c>
      <c r="BL372" s="11">
        <v>2</v>
      </c>
      <c r="BM372" s="11">
        <v>2</v>
      </c>
      <c r="BN372" s="11">
        <v>3</v>
      </c>
      <c r="BO372" s="11">
        <v>2</v>
      </c>
      <c r="BP372" s="11">
        <v>5</v>
      </c>
      <c r="BQ372" s="11">
        <v>4</v>
      </c>
      <c r="BR372" s="11">
        <v>2</v>
      </c>
      <c r="BS372" s="11">
        <v>4</v>
      </c>
      <c r="BT372" s="11">
        <v>2</v>
      </c>
      <c r="BU372" s="11">
        <v>2</v>
      </c>
      <c r="BV372" s="11">
        <v>2</v>
      </c>
      <c r="BW372" s="11">
        <v>3</v>
      </c>
      <c r="BX372" s="11">
        <v>7</v>
      </c>
      <c r="BY372" s="5"/>
      <c r="BZ372" s="5"/>
      <c r="CA372" s="5"/>
      <c r="CB372" s="5"/>
      <c r="CC372" s="5"/>
      <c r="CD372" s="5"/>
      <c r="CE372" s="5"/>
      <c r="CF372" s="5"/>
      <c r="CG372" s="5"/>
      <c r="CH372" s="5"/>
    </row>
    <row r="373" spans="1:86" ht="12.75" x14ac:dyDescent="0.2">
      <c r="A373">
        <v>472</v>
      </c>
      <c r="B373" s="26">
        <v>52186.135416668003</v>
      </c>
      <c r="C373" s="26">
        <v>51310.220138887198</v>
      </c>
      <c r="D373" s="36">
        <v>30356</v>
      </c>
      <c r="E373" s="11">
        <v>1</v>
      </c>
      <c r="F373" s="11">
        <v>25</v>
      </c>
      <c r="G373" s="31">
        <v>822</v>
      </c>
      <c r="H373" s="11">
        <v>131</v>
      </c>
      <c r="I373" s="11">
        <v>4537</v>
      </c>
      <c r="J373" s="11" t="s">
        <v>155</v>
      </c>
      <c r="K373" s="11" t="s">
        <v>208</v>
      </c>
      <c r="L373" s="11">
        <v>0</v>
      </c>
      <c r="M373" s="11"/>
      <c r="N373" s="11" t="s">
        <v>472</v>
      </c>
      <c r="O373" s="11" t="s">
        <v>790</v>
      </c>
      <c r="P373" s="43">
        <v>29730</v>
      </c>
      <c r="Q373" s="11" t="s">
        <v>229</v>
      </c>
      <c r="R373" s="11" t="s">
        <v>229</v>
      </c>
      <c r="S373" s="11" t="s">
        <v>874</v>
      </c>
      <c r="T373" s="11">
        <v>0</v>
      </c>
      <c r="U373" s="11">
        <v>0</v>
      </c>
      <c r="V373" s="11"/>
      <c r="W373" s="11">
        <v>1</v>
      </c>
      <c r="X373" s="11">
        <v>10</v>
      </c>
      <c r="Y373" s="11">
        <v>10</v>
      </c>
      <c r="Z373" s="11">
        <v>10</v>
      </c>
      <c r="AA373" s="11">
        <v>10</v>
      </c>
      <c r="AB373" s="11">
        <v>10</v>
      </c>
      <c r="AC373" s="11">
        <v>10</v>
      </c>
      <c r="AD373" s="11">
        <v>10</v>
      </c>
      <c r="AE373" s="11">
        <v>10</v>
      </c>
      <c r="AF373" s="11">
        <v>10</v>
      </c>
      <c r="AG373" s="11">
        <v>10</v>
      </c>
      <c r="AH373" s="11">
        <v>10</v>
      </c>
      <c r="AI373" s="11">
        <v>10</v>
      </c>
      <c r="AJ373" s="11">
        <v>10</v>
      </c>
      <c r="AK373" s="11">
        <v>156</v>
      </c>
      <c r="AL373" s="11">
        <v>2480</v>
      </c>
      <c r="AM373" s="11">
        <v>268</v>
      </c>
      <c r="AN373" s="11">
        <v>1544</v>
      </c>
      <c r="AO373" s="11">
        <v>181</v>
      </c>
      <c r="AP373" s="11">
        <v>4956</v>
      </c>
      <c r="AQ373" s="11">
        <v>372</v>
      </c>
      <c r="AR373" s="11">
        <v>810</v>
      </c>
      <c r="AS373" s="11">
        <v>1445</v>
      </c>
      <c r="AT373" s="11">
        <v>560</v>
      </c>
      <c r="AU373" s="11">
        <v>3614</v>
      </c>
      <c r="AV373" s="11">
        <v>1495</v>
      </c>
      <c r="AW373" s="11">
        <v>4759</v>
      </c>
      <c r="AX373" s="11">
        <v>2795</v>
      </c>
      <c r="AY373" s="11">
        <v>4</v>
      </c>
      <c r="AZ373" s="11">
        <v>4</v>
      </c>
      <c r="BA373" s="11">
        <v>5</v>
      </c>
      <c r="BB373" s="11">
        <v>6</v>
      </c>
      <c r="BC373" s="11">
        <v>3</v>
      </c>
      <c r="BD373" s="11">
        <v>4</v>
      </c>
      <c r="BE373" s="11">
        <v>6</v>
      </c>
      <c r="BF373" s="11">
        <v>5</v>
      </c>
      <c r="BG373" s="11">
        <v>4</v>
      </c>
      <c r="BH373" s="11">
        <v>4</v>
      </c>
      <c r="BI373" s="11">
        <v>6</v>
      </c>
      <c r="BJ373" s="11">
        <v>12</v>
      </c>
      <c r="BK373" s="11">
        <v>24</v>
      </c>
      <c r="BL373" s="11">
        <v>39</v>
      </c>
      <c r="BM373" s="11">
        <v>4</v>
      </c>
      <c r="BN373" s="11">
        <v>29</v>
      </c>
      <c r="BO373" s="11">
        <v>3</v>
      </c>
      <c r="BP373" s="11">
        <v>72</v>
      </c>
      <c r="BQ373" s="11">
        <v>9</v>
      </c>
      <c r="BR373" s="11">
        <v>8</v>
      </c>
      <c r="BS373" s="11">
        <v>28</v>
      </c>
      <c r="BT373" s="11">
        <v>6</v>
      </c>
      <c r="BU373" s="11">
        <v>73</v>
      </c>
      <c r="BV373" s="11">
        <v>17</v>
      </c>
      <c r="BW373" s="11">
        <v>53</v>
      </c>
      <c r="BX373" s="11">
        <v>45</v>
      </c>
      <c r="BY373" s="5"/>
      <c r="BZ373" s="5"/>
      <c r="CA373" s="5"/>
      <c r="CB373" s="5"/>
      <c r="CC373" s="5"/>
      <c r="CD373" s="5"/>
      <c r="CE373" s="5"/>
      <c r="CF373" s="5"/>
      <c r="CG373" s="5"/>
      <c r="CH373" s="5"/>
    </row>
    <row r="374" spans="1:86" ht="12.75" x14ac:dyDescent="0.2">
      <c r="A374">
        <v>473</v>
      </c>
      <c r="B374" s="26">
        <v>52206.203472223599</v>
      </c>
      <c r="C374" s="26">
        <v>51327.937499998297</v>
      </c>
      <c r="D374" s="36">
        <v>189296</v>
      </c>
      <c r="E374" s="11">
        <v>1</v>
      </c>
      <c r="F374" s="11">
        <v>41</v>
      </c>
      <c r="G374" s="31">
        <v>16092</v>
      </c>
      <c r="H374" s="11">
        <v>131</v>
      </c>
      <c r="I374" s="11">
        <v>126046</v>
      </c>
      <c r="J374" s="11" t="s">
        <v>155</v>
      </c>
      <c r="K374" s="11" t="s">
        <v>208</v>
      </c>
      <c r="L374" s="11">
        <v>0</v>
      </c>
      <c r="M374" s="11">
        <v>3</v>
      </c>
      <c r="N374" s="11" t="s">
        <v>660</v>
      </c>
      <c r="O374" s="11" t="s">
        <v>799</v>
      </c>
      <c r="P374" s="43">
        <v>77001</v>
      </c>
      <c r="Q374" s="11" t="s">
        <v>429</v>
      </c>
      <c r="R374" s="11" t="s">
        <v>429</v>
      </c>
      <c r="S374" s="11" t="s">
        <v>874</v>
      </c>
      <c r="T374" s="11">
        <v>0</v>
      </c>
      <c r="U374" s="11">
        <v>0</v>
      </c>
      <c r="V374" s="11"/>
      <c r="W374" s="11">
        <v>1</v>
      </c>
      <c r="X374" s="11">
        <v>10</v>
      </c>
      <c r="Y374" s="11">
        <v>10</v>
      </c>
      <c r="Z374" s="11">
        <v>10</v>
      </c>
      <c r="AA374" s="11">
        <v>10</v>
      </c>
      <c r="AB374" s="11">
        <v>10</v>
      </c>
      <c r="AC374" s="11">
        <v>10</v>
      </c>
      <c r="AD374" s="11">
        <v>10</v>
      </c>
      <c r="AE374" s="11">
        <v>10</v>
      </c>
      <c r="AF374" s="11">
        <v>10</v>
      </c>
      <c r="AG374" s="11">
        <v>10</v>
      </c>
      <c r="AH374" s="11">
        <v>10</v>
      </c>
      <c r="AI374" s="11">
        <v>10</v>
      </c>
      <c r="AJ374" s="11">
        <v>10</v>
      </c>
      <c r="AK374" s="11">
        <v>1051</v>
      </c>
      <c r="AL374" s="11">
        <v>6467</v>
      </c>
      <c r="AM374" s="11">
        <v>2957</v>
      </c>
      <c r="AN374" s="11">
        <v>6626</v>
      </c>
      <c r="AO374" s="11">
        <v>18279</v>
      </c>
      <c r="AP374" s="11">
        <v>4892</v>
      </c>
      <c r="AQ374" s="11">
        <v>1988</v>
      </c>
      <c r="AR374" s="11">
        <v>1091</v>
      </c>
      <c r="AS374" s="11">
        <v>1035</v>
      </c>
      <c r="AT374" s="11">
        <v>697</v>
      </c>
      <c r="AU374" s="11">
        <v>1828</v>
      </c>
      <c r="AV374" s="11">
        <v>1986</v>
      </c>
      <c r="AW374" s="11">
        <v>4480</v>
      </c>
      <c r="AX374" s="11">
        <v>9715</v>
      </c>
      <c r="AY374" s="11">
        <v>6</v>
      </c>
      <c r="AZ374" s="11">
        <v>6</v>
      </c>
      <c r="BA374" s="11">
        <v>3</v>
      </c>
      <c r="BB374" s="11">
        <v>6</v>
      </c>
      <c r="BC374" s="11">
        <v>4</v>
      </c>
      <c r="BD374" s="11">
        <v>5</v>
      </c>
      <c r="BE374" s="11">
        <v>7</v>
      </c>
      <c r="BF374" s="11">
        <v>6</v>
      </c>
      <c r="BG374" s="11">
        <v>5</v>
      </c>
      <c r="BH374" s="11">
        <v>5</v>
      </c>
      <c r="BI374" s="11">
        <v>6</v>
      </c>
      <c r="BJ374" s="11">
        <v>6</v>
      </c>
      <c r="BK374" s="11">
        <v>19</v>
      </c>
      <c r="BL374" s="11">
        <v>6</v>
      </c>
      <c r="BM374" s="11">
        <v>13</v>
      </c>
      <c r="BN374" s="11">
        <v>13</v>
      </c>
      <c r="BO374" s="11">
        <v>14</v>
      </c>
      <c r="BP374" s="11">
        <v>15</v>
      </c>
      <c r="BQ374" s="11">
        <v>5</v>
      </c>
      <c r="BR374" s="11">
        <v>5</v>
      </c>
      <c r="BS374" s="11">
        <v>5</v>
      </c>
      <c r="BT374" s="11">
        <v>2</v>
      </c>
      <c r="BU374" s="11">
        <v>4</v>
      </c>
      <c r="BV374" s="11">
        <v>8</v>
      </c>
      <c r="BW374" s="11">
        <v>12</v>
      </c>
      <c r="BX374" s="11">
        <v>39</v>
      </c>
      <c r="BY374" s="5"/>
      <c r="BZ374" s="5"/>
      <c r="CA374" s="5"/>
      <c r="CB374" s="5"/>
      <c r="CC374" s="5"/>
      <c r="CD374" s="5"/>
      <c r="CE374" s="5"/>
      <c r="CF374" s="5"/>
      <c r="CG374" s="5"/>
      <c r="CH374" s="5"/>
    </row>
    <row r="375" spans="1:86" ht="12.75" x14ac:dyDescent="0.2">
      <c r="A375">
        <v>474</v>
      </c>
      <c r="B375" s="26">
        <v>52226.271527779099</v>
      </c>
      <c r="C375" s="26">
        <v>51345.654861109397</v>
      </c>
      <c r="D375" s="36">
        <v>127873</v>
      </c>
      <c r="E375" s="11">
        <v>1</v>
      </c>
      <c r="F375" s="11">
        <v>31</v>
      </c>
      <c r="G375" s="31">
        <v>12220</v>
      </c>
      <c r="H375" s="11">
        <v>131</v>
      </c>
      <c r="I375" s="11">
        <v>93552</v>
      </c>
      <c r="J375" s="11" t="s">
        <v>155</v>
      </c>
      <c r="K375" s="11" t="s">
        <v>208</v>
      </c>
      <c r="L375" s="11">
        <v>0</v>
      </c>
      <c r="M375" s="11"/>
      <c r="N375" s="11" t="s">
        <v>625</v>
      </c>
      <c r="O375" s="11" t="s">
        <v>803</v>
      </c>
      <c r="P375" s="43">
        <v>83702</v>
      </c>
      <c r="Q375" s="11" t="s">
        <v>430</v>
      </c>
      <c r="R375" s="11" t="s">
        <v>381</v>
      </c>
      <c r="S375" s="11" t="s">
        <v>874</v>
      </c>
      <c r="T375" s="11">
        <v>0</v>
      </c>
      <c r="U375" s="11">
        <v>0</v>
      </c>
      <c r="V375" s="11"/>
      <c r="W375" s="11">
        <v>1</v>
      </c>
      <c r="X375" s="11">
        <v>10</v>
      </c>
      <c r="Y375" s="11">
        <v>10</v>
      </c>
      <c r="Z375" s="11">
        <v>10</v>
      </c>
      <c r="AA375" s="11">
        <v>10</v>
      </c>
      <c r="AB375" s="11">
        <v>10</v>
      </c>
      <c r="AC375" s="11">
        <v>10</v>
      </c>
      <c r="AD375" s="11">
        <v>10</v>
      </c>
      <c r="AE375" s="11">
        <v>10</v>
      </c>
      <c r="AF375" s="11">
        <v>10</v>
      </c>
      <c r="AG375" s="11">
        <v>10</v>
      </c>
      <c r="AH375" s="11">
        <v>10</v>
      </c>
      <c r="AI375" s="11">
        <v>10</v>
      </c>
      <c r="AJ375" s="11">
        <v>10</v>
      </c>
      <c r="AK375" s="11">
        <v>785</v>
      </c>
      <c r="AL375" s="11">
        <v>1283</v>
      </c>
      <c r="AM375" s="11">
        <v>1004</v>
      </c>
      <c r="AN375" s="11">
        <v>697</v>
      </c>
      <c r="AO375" s="11">
        <v>751</v>
      </c>
      <c r="AP375" s="11">
        <v>7598</v>
      </c>
      <c r="AQ375" s="11">
        <v>3143</v>
      </c>
      <c r="AR375" s="11">
        <v>844</v>
      </c>
      <c r="AS375" s="11">
        <v>1169</v>
      </c>
      <c r="AT375" s="11">
        <v>838</v>
      </c>
      <c r="AU375" s="11">
        <v>996</v>
      </c>
      <c r="AV375" s="11">
        <v>10088</v>
      </c>
      <c r="AW375" s="11">
        <v>788</v>
      </c>
      <c r="AX375" s="11">
        <v>3973</v>
      </c>
      <c r="AY375" s="11">
        <v>10</v>
      </c>
      <c r="AZ375" s="11">
        <v>10</v>
      </c>
      <c r="BA375" s="11">
        <v>10</v>
      </c>
      <c r="BB375" s="11">
        <v>12</v>
      </c>
      <c r="BC375" s="11">
        <v>9</v>
      </c>
      <c r="BD375" s="11">
        <v>10</v>
      </c>
      <c r="BE375" s="11">
        <v>12</v>
      </c>
      <c r="BF375" s="11">
        <v>11</v>
      </c>
      <c r="BG375" s="11">
        <v>10</v>
      </c>
      <c r="BH375" s="11">
        <v>11</v>
      </c>
      <c r="BI375" s="11">
        <v>12</v>
      </c>
      <c r="BJ375" s="11">
        <v>12</v>
      </c>
      <c r="BK375" s="11">
        <v>24</v>
      </c>
      <c r="BL375" s="11">
        <v>5</v>
      </c>
      <c r="BM375" s="11">
        <v>4</v>
      </c>
      <c r="BN375" s="11">
        <v>5</v>
      </c>
      <c r="BO375" s="11">
        <v>2</v>
      </c>
      <c r="BP375" s="11">
        <v>9</v>
      </c>
      <c r="BQ375" s="11">
        <v>3</v>
      </c>
      <c r="BR375" s="11">
        <v>2</v>
      </c>
      <c r="BS375" s="11">
        <v>5</v>
      </c>
      <c r="BT375" s="11">
        <v>2</v>
      </c>
      <c r="BU375" s="11">
        <v>2</v>
      </c>
      <c r="BV375" s="11">
        <v>11</v>
      </c>
      <c r="BW375" s="11">
        <v>3</v>
      </c>
      <c r="BX375" s="11">
        <v>3</v>
      </c>
      <c r="BY375" s="5"/>
      <c r="BZ375" s="5"/>
      <c r="CA375" s="5"/>
      <c r="CB375" s="5"/>
      <c r="CC375" s="5"/>
      <c r="CD375" s="5"/>
      <c r="CE375" s="5"/>
      <c r="CF375" s="5"/>
      <c r="CG375" s="5"/>
      <c r="CH375" s="5"/>
    </row>
    <row r="376" spans="1:86" ht="12.75" x14ac:dyDescent="0.2">
      <c r="A376">
        <v>475</v>
      </c>
      <c r="B376" s="26">
        <v>52246.339583334702</v>
      </c>
      <c r="C376" s="26">
        <v>51363.372222220503</v>
      </c>
      <c r="D376" s="36">
        <v>32539</v>
      </c>
      <c r="E376" s="11">
        <v>1</v>
      </c>
      <c r="F376" s="11">
        <v>15</v>
      </c>
      <c r="G376" s="31">
        <v>2324</v>
      </c>
      <c r="H376" s="11">
        <v>131</v>
      </c>
      <c r="I376" s="11">
        <v>214</v>
      </c>
      <c r="J376" s="11" t="s">
        <v>155</v>
      </c>
      <c r="K376" s="11" t="s">
        <v>208</v>
      </c>
      <c r="L376" s="11">
        <v>0</v>
      </c>
      <c r="M376" s="11">
        <v>2</v>
      </c>
      <c r="N376" s="11" t="s">
        <v>589</v>
      </c>
      <c r="O376" s="11" t="s">
        <v>811</v>
      </c>
      <c r="P376" s="43">
        <v>33030</v>
      </c>
      <c r="Q376" s="11" t="s">
        <v>330</v>
      </c>
      <c r="R376" s="11" t="s">
        <v>859</v>
      </c>
      <c r="S376" s="11" t="s">
        <v>875</v>
      </c>
      <c r="T376" s="11">
        <v>0</v>
      </c>
      <c r="U376" s="11">
        <v>0</v>
      </c>
      <c r="V376" s="11"/>
      <c r="W376" s="11">
        <v>1</v>
      </c>
      <c r="X376" s="11">
        <v>10</v>
      </c>
      <c r="Y376" s="11">
        <v>10</v>
      </c>
      <c r="Z376" s="11">
        <v>10</v>
      </c>
      <c r="AA376" s="11">
        <v>10</v>
      </c>
      <c r="AB376" s="11">
        <v>10</v>
      </c>
      <c r="AC376" s="11">
        <v>10</v>
      </c>
      <c r="AD376" s="11">
        <v>10</v>
      </c>
      <c r="AE376" s="11">
        <v>10</v>
      </c>
      <c r="AF376" s="11">
        <v>10</v>
      </c>
      <c r="AG376" s="11">
        <v>10</v>
      </c>
      <c r="AH376" s="11">
        <v>10</v>
      </c>
      <c r="AI376" s="11">
        <v>10</v>
      </c>
      <c r="AJ376" s="11">
        <v>10</v>
      </c>
      <c r="AK376" s="11">
        <v>497</v>
      </c>
      <c r="AL376" s="11">
        <v>3143</v>
      </c>
      <c r="AM376" s="11">
        <v>891</v>
      </c>
      <c r="AN376" s="11">
        <v>2785</v>
      </c>
      <c r="AO376" s="11">
        <v>3804</v>
      </c>
      <c r="AP376" s="11">
        <v>1392</v>
      </c>
      <c r="AQ376" s="11">
        <v>2030</v>
      </c>
      <c r="AR376" s="11">
        <v>2024</v>
      </c>
      <c r="AS376" s="11">
        <v>3109</v>
      </c>
      <c r="AT376" s="11">
        <v>961</v>
      </c>
      <c r="AU376" s="11">
        <v>1130</v>
      </c>
      <c r="AV376" s="11">
        <v>1240</v>
      </c>
      <c r="AW376" s="11">
        <v>5211</v>
      </c>
      <c r="AX376" s="11">
        <v>3944</v>
      </c>
      <c r="AY376" s="11">
        <v>10</v>
      </c>
      <c r="AZ376" s="11">
        <v>10</v>
      </c>
      <c r="BA376" s="11">
        <v>9</v>
      </c>
      <c r="BB376" s="11">
        <v>12</v>
      </c>
      <c r="BC376" s="11">
        <v>9</v>
      </c>
      <c r="BD376" s="11">
        <v>9</v>
      </c>
      <c r="BE376" s="11">
        <v>13</v>
      </c>
      <c r="BF376" s="11">
        <v>11</v>
      </c>
      <c r="BG376" s="11">
        <v>11</v>
      </c>
      <c r="BH376" s="11">
        <v>11</v>
      </c>
      <c r="BI376" s="11">
        <v>12</v>
      </c>
      <c r="BJ376" s="11">
        <v>17</v>
      </c>
      <c r="BK376" s="11">
        <v>25</v>
      </c>
      <c r="BL376" s="11">
        <v>23</v>
      </c>
      <c r="BM376" s="11">
        <v>11</v>
      </c>
      <c r="BN376" s="11">
        <v>7</v>
      </c>
      <c r="BO376" s="11">
        <v>16</v>
      </c>
      <c r="BP376" s="11">
        <v>13</v>
      </c>
      <c r="BQ376" s="11">
        <v>14</v>
      </c>
      <c r="BR376" s="11">
        <v>16</v>
      </c>
      <c r="BS376" s="11">
        <v>30</v>
      </c>
      <c r="BT376" s="11">
        <v>14</v>
      </c>
      <c r="BU376" s="11">
        <v>11</v>
      </c>
      <c r="BV376" s="11">
        <v>7</v>
      </c>
      <c r="BW376" s="11">
        <v>19</v>
      </c>
      <c r="BX376" s="11">
        <v>15</v>
      </c>
      <c r="BY376" s="5"/>
      <c r="BZ376" s="5"/>
      <c r="CA376" s="5"/>
      <c r="CB376" s="5"/>
      <c r="CC376" s="5"/>
      <c r="CD376" s="5"/>
      <c r="CE376" s="5"/>
      <c r="CF376" s="5"/>
      <c r="CG376" s="5"/>
      <c r="CH376" s="5"/>
    </row>
    <row r="377" spans="1:86" ht="12.75" x14ac:dyDescent="0.2">
      <c r="A377">
        <v>476</v>
      </c>
      <c r="B377" s="26">
        <v>52266.407638890203</v>
      </c>
      <c r="C377" s="26">
        <v>51381.089583331603</v>
      </c>
      <c r="D377" s="36">
        <v>345550</v>
      </c>
      <c r="E377" s="11">
        <v>1</v>
      </c>
      <c r="F377" s="11">
        <v>84</v>
      </c>
      <c r="G377" s="31">
        <v>242284</v>
      </c>
      <c r="H377" s="11">
        <v>131</v>
      </c>
      <c r="I377" s="11">
        <v>195249</v>
      </c>
      <c r="J377" s="11" t="s">
        <v>155</v>
      </c>
      <c r="K377" s="11" t="s">
        <v>208</v>
      </c>
      <c r="L377" s="11">
        <v>0</v>
      </c>
      <c r="M377" s="11"/>
      <c r="N377" s="11" t="s">
        <v>247</v>
      </c>
      <c r="O377" s="11" t="s">
        <v>795</v>
      </c>
      <c r="P377" s="43">
        <v>15201</v>
      </c>
      <c r="Q377" s="11" t="s">
        <v>358</v>
      </c>
      <c r="R377" s="11" t="s">
        <v>859</v>
      </c>
      <c r="S377" s="11" t="s">
        <v>875</v>
      </c>
      <c r="T377" s="11">
        <v>0</v>
      </c>
      <c r="U377" s="11">
        <v>0</v>
      </c>
      <c r="V377" s="11"/>
      <c r="W377" s="11">
        <v>1</v>
      </c>
      <c r="X377" s="11">
        <v>10</v>
      </c>
      <c r="Y377" s="11">
        <v>10</v>
      </c>
      <c r="Z377" s="11">
        <v>10</v>
      </c>
      <c r="AA377" s="11">
        <v>10</v>
      </c>
      <c r="AB377" s="11">
        <v>10</v>
      </c>
      <c r="AC377" s="11">
        <v>10</v>
      </c>
      <c r="AD377" s="11">
        <v>10</v>
      </c>
      <c r="AE377" s="11">
        <v>10</v>
      </c>
      <c r="AF377" s="11">
        <v>10</v>
      </c>
      <c r="AG377" s="11">
        <v>10</v>
      </c>
      <c r="AH377" s="11">
        <v>10</v>
      </c>
      <c r="AI377" s="11">
        <v>0</v>
      </c>
      <c r="AJ377" s="11">
        <v>10</v>
      </c>
      <c r="AK377" s="11">
        <v>946</v>
      </c>
      <c r="AL377" s="11">
        <v>14033</v>
      </c>
      <c r="AM377" s="11">
        <v>17940</v>
      </c>
      <c r="AN377" s="11">
        <v>990</v>
      </c>
      <c r="AO377" s="11">
        <v>9107</v>
      </c>
      <c r="AP377" s="11">
        <v>12321</v>
      </c>
      <c r="AQ377" s="11">
        <v>24250</v>
      </c>
      <c r="AR377" s="11">
        <v>15286</v>
      </c>
      <c r="AS377" s="11">
        <v>43464</v>
      </c>
      <c r="AT377" s="11">
        <v>1716</v>
      </c>
      <c r="AU377" s="11">
        <v>1036</v>
      </c>
      <c r="AV377" s="11">
        <v>320</v>
      </c>
      <c r="AW377" s="11">
        <v>4746</v>
      </c>
      <c r="AX377" s="11">
        <v>3153</v>
      </c>
      <c r="AY377" s="11">
        <v>9</v>
      </c>
      <c r="AZ377" s="11">
        <v>9</v>
      </c>
      <c r="BA377" s="11">
        <v>15</v>
      </c>
      <c r="BB377" s="11">
        <v>11</v>
      </c>
      <c r="BC377" s="11">
        <v>7</v>
      </c>
      <c r="BD377" s="11">
        <v>9</v>
      </c>
      <c r="BE377" s="11">
        <v>13</v>
      </c>
      <c r="BF377" s="11">
        <v>10</v>
      </c>
      <c r="BG377" s="11">
        <v>9</v>
      </c>
      <c r="BH377" s="11">
        <v>10</v>
      </c>
      <c r="BI377" s="11">
        <v>10</v>
      </c>
      <c r="BJ377" s="11">
        <v>12</v>
      </c>
      <c r="BK377" s="11">
        <v>23</v>
      </c>
      <c r="BL377" s="11">
        <v>5</v>
      </c>
      <c r="BM377" s="11">
        <v>3</v>
      </c>
      <c r="BN377" s="11">
        <v>4</v>
      </c>
      <c r="BO377" s="11">
        <v>5</v>
      </c>
      <c r="BP377" s="11">
        <v>3</v>
      </c>
      <c r="BQ377" s="11">
        <v>20</v>
      </c>
      <c r="BR377" s="11">
        <v>19</v>
      </c>
      <c r="BS377" s="11">
        <v>10</v>
      </c>
      <c r="BT377" s="11">
        <v>2</v>
      </c>
      <c r="BU377" s="11">
        <v>4</v>
      </c>
      <c r="BV377" s="11">
        <v>2</v>
      </c>
      <c r="BW377" s="11">
        <v>3</v>
      </c>
      <c r="BX377" s="11">
        <v>6</v>
      </c>
      <c r="BY377" s="5"/>
      <c r="BZ377" s="5"/>
      <c r="CA377" s="5"/>
      <c r="CB377" s="5"/>
      <c r="CC377" s="5"/>
      <c r="CD377" s="5"/>
      <c r="CE377" s="5"/>
      <c r="CF377" s="5"/>
      <c r="CG377" s="5"/>
      <c r="CH377" s="5"/>
    </row>
    <row r="378" spans="1:86" ht="12.75" x14ac:dyDescent="0.2">
      <c r="A378">
        <v>477</v>
      </c>
      <c r="B378" s="26">
        <v>52286.475694445799</v>
      </c>
      <c r="C378" s="26">
        <v>51398.806944442702</v>
      </c>
      <c r="D378" s="36">
        <v>18631</v>
      </c>
      <c r="E378" s="11">
        <v>1</v>
      </c>
      <c r="F378" s="11">
        <v>42</v>
      </c>
      <c r="G378" s="31">
        <v>3548</v>
      </c>
      <c r="H378" s="11">
        <v>131</v>
      </c>
      <c r="I378" s="11">
        <v>202</v>
      </c>
      <c r="J378" s="11" t="s">
        <v>155</v>
      </c>
      <c r="K378" s="11" t="s">
        <v>208</v>
      </c>
      <c r="L378" s="11">
        <v>0</v>
      </c>
      <c r="M378" s="11">
        <v>3</v>
      </c>
      <c r="N378" s="11" t="s">
        <v>479</v>
      </c>
      <c r="O378" s="11" t="s">
        <v>795</v>
      </c>
      <c r="P378" s="43">
        <v>18101</v>
      </c>
      <c r="Q378" s="11" t="s">
        <v>229</v>
      </c>
      <c r="R378" s="11" t="s">
        <v>229</v>
      </c>
      <c r="S378" s="11" t="s">
        <v>874</v>
      </c>
      <c r="T378" s="11">
        <v>0</v>
      </c>
      <c r="U378" s="11">
        <v>0</v>
      </c>
      <c r="V378" s="11"/>
      <c r="W378" s="11">
        <v>1</v>
      </c>
      <c r="X378" s="11">
        <v>10</v>
      </c>
      <c r="Y378" s="11">
        <v>10</v>
      </c>
      <c r="Z378" s="11">
        <v>10</v>
      </c>
      <c r="AA378" s="11">
        <v>10</v>
      </c>
      <c r="AB378" s="11">
        <v>10</v>
      </c>
      <c r="AC378" s="11">
        <v>10</v>
      </c>
      <c r="AD378" s="11">
        <v>10</v>
      </c>
      <c r="AE378" s="11">
        <v>10</v>
      </c>
      <c r="AF378" s="11">
        <v>10</v>
      </c>
      <c r="AG378" s="11">
        <v>10</v>
      </c>
      <c r="AH378" s="11">
        <v>10</v>
      </c>
      <c r="AI378" s="11">
        <v>10</v>
      </c>
      <c r="AJ378" s="11">
        <v>10</v>
      </c>
      <c r="AK378" s="11">
        <v>94</v>
      </c>
      <c r="AL378" s="11">
        <v>2294</v>
      </c>
      <c r="AM378" s="11">
        <v>587</v>
      </c>
      <c r="AN378" s="11">
        <v>344</v>
      </c>
      <c r="AO378" s="11">
        <v>388</v>
      </c>
      <c r="AP378" s="11">
        <v>1501</v>
      </c>
      <c r="AQ378" s="11">
        <v>397</v>
      </c>
      <c r="AR378" s="11">
        <v>3727</v>
      </c>
      <c r="AS378" s="11">
        <v>1562</v>
      </c>
      <c r="AT378" s="11">
        <v>946</v>
      </c>
      <c r="AU378" s="11">
        <v>731</v>
      </c>
      <c r="AV378" s="11">
        <v>818</v>
      </c>
      <c r="AW378" s="11">
        <v>2979</v>
      </c>
      <c r="AX378" s="11">
        <v>1897</v>
      </c>
      <c r="AY378" s="11">
        <v>9</v>
      </c>
      <c r="AZ378" s="11">
        <v>9</v>
      </c>
      <c r="BA378" s="11">
        <v>9</v>
      </c>
      <c r="BB378" s="11">
        <v>13</v>
      </c>
      <c r="BC378" s="11">
        <v>9</v>
      </c>
      <c r="BD378" s="11">
        <v>9</v>
      </c>
      <c r="BE378" s="11">
        <v>13</v>
      </c>
      <c r="BF378" s="11">
        <v>11</v>
      </c>
      <c r="BG378" s="11">
        <v>10</v>
      </c>
      <c r="BH378" s="11">
        <v>11</v>
      </c>
      <c r="BI378" s="11">
        <v>12</v>
      </c>
      <c r="BJ378" s="11">
        <v>23</v>
      </c>
      <c r="BK378" s="11">
        <v>28</v>
      </c>
      <c r="BL378" s="11">
        <v>25</v>
      </c>
      <c r="BM378" s="11">
        <v>15</v>
      </c>
      <c r="BN378" s="11">
        <v>7</v>
      </c>
      <c r="BO378" s="11">
        <v>7</v>
      </c>
      <c r="BP378" s="11">
        <v>14</v>
      </c>
      <c r="BQ378" s="11">
        <v>6</v>
      </c>
      <c r="BR378" s="11">
        <v>9</v>
      </c>
      <c r="BS378" s="11">
        <v>14</v>
      </c>
      <c r="BT378" s="11">
        <v>14</v>
      </c>
      <c r="BU378" s="11">
        <v>16</v>
      </c>
      <c r="BV378" s="11">
        <v>9</v>
      </c>
      <c r="BW378" s="11">
        <v>18</v>
      </c>
      <c r="BX378" s="11">
        <v>12</v>
      </c>
      <c r="BY378" s="5"/>
      <c r="BZ378" s="5"/>
      <c r="CA378" s="5"/>
      <c r="CB378" s="5"/>
      <c r="CC378" s="5"/>
      <c r="CD378" s="5"/>
      <c r="CE378" s="5"/>
      <c r="CF378" s="5"/>
      <c r="CG378" s="5"/>
      <c r="CH378" s="5"/>
    </row>
    <row r="379" spans="1:86" ht="12.75" x14ac:dyDescent="0.2">
      <c r="A379">
        <v>478</v>
      </c>
      <c r="B379" s="26">
        <v>52306.543750001401</v>
      </c>
      <c r="C379" s="26">
        <v>51416.524305553801</v>
      </c>
      <c r="D379" s="36">
        <v>189908</v>
      </c>
      <c r="E379" s="11">
        <v>1</v>
      </c>
      <c r="F379" s="11">
        <v>27</v>
      </c>
      <c r="G379" s="31">
        <v>149924</v>
      </c>
      <c r="H379" s="11">
        <v>131</v>
      </c>
      <c r="I379" s="11">
        <v>142425</v>
      </c>
      <c r="J379" s="11" t="s">
        <v>155</v>
      </c>
      <c r="K379" s="11" t="s">
        <v>208</v>
      </c>
      <c r="L379" s="11">
        <v>0</v>
      </c>
      <c r="M379" s="11"/>
      <c r="N379" s="11" t="s">
        <v>329</v>
      </c>
      <c r="O379" s="11" t="s">
        <v>795</v>
      </c>
      <c r="P379" s="43">
        <v>15901</v>
      </c>
      <c r="Q379" s="11" t="s">
        <v>330</v>
      </c>
      <c r="R379" s="11" t="s">
        <v>859</v>
      </c>
      <c r="S379" s="11" t="s">
        <v>875</v>
      </c>
      <c r="T379" s="11">
        <v>0</v>
      </c>
      <c r="U379" s="11">
        <v>0</v>
      </c>
      <c r="V379" s="11"/>
      <c r="W379" s="11">
        <v>1</v>
      </c>
      <c r="X379" s="11">
        <v>10</v>
      </c>
      <c r="Y379" s="11">
        <v>10</v>
      </c>
      <c r="Z379" s="11">
        <v>10</v>
      </c>
      <c r="AA379" s="11">
        <v>10</v>
      </c>
      <c r="AB379" s="11">
        <v>10</v>
      </c>
      <c r="AC379" s="11">
        <v>10</v>
      </c>
      <c r="AD379" s="11">
        <v>10</v>
      </c>
      <c r="AE379" s="11">
        <v>10</v>
      </c>
      <c r="AF379" s="11">
        <v>10</v>
      </c>
      <c r="AG379" s="11">
        <v>10</v>
      </c>
      <c r="AH379" s="11">
        <v>10</v>
      </c>
      <c r="AI379" s="11">
        <v>10</v>
      </c>
      <c r="AJ379" s="11">
        <v>10</v>
      </c>
      <c r="AK379" s="11">
        <v>316</v>
      </c>
      <c r="AL379" s="11">
        <v>1260</v>
      </c>
      <c r="AM379" s="11">
        <v>1277</v>
      </c>
      <c r="AN379" s="11">
        <v>6618</v>
      </c>
      <c r="AO379" s="11">
        <v>491</v>
      </c>
      <c r="AP379" s="11">
        <v>5048</v>
      </c>
      <c r="AQ379" s="11">
        <v>673</v>
      </c>
      <c r="AR379" s="11">
        <v>13196</v>
      </c>
      <c r="AS379" s="11">
        <v>3151</v>
      </c>
      <c r="AT379" s="11">
        <v>1194</v>
      </c>
      <c r="AU379" s="11">
        <v>237</v>
      </c>
      <c r="AV379" s="11">
        <v>1166</v>
      </c>
      <c r="AW379" s="11">
        <v>7354</v>
      </c>
      <c r="AX379" s="11">
        <v>5411</v>
      </c>
      <c r="AY379" s="11">
        <v>6</v>
      </c>
      <c r="AZ379" s="11">
        <v>7</v>
      </c>
      <c r="BA379" s="11">
        <v>6</v>
      </c>
      <c r="BB379" s="11">
        <v>6</v>
      </c>
      <c r="BC379" s="11">
        <v>5</v>
      </c>
      <c r="BD379" s="11">
        <v>8</v>
      </c>
      <c r="BE379" s="11">
        <v>9</v>
      </c>
      <c r="BF379" s="11">
        <v>10</v>
      </c>
      <c r="BG379" s="11">
        <v>8</v>
      </c>
      <c r="BH379" s="11">
        <v>6</v>
      </c>
      <c r="BI379" s="11">
        <v>6</v>
      </c>
      <c r="BJ379" s="11">
        <v>6</v>
      </c>
      <c r="BK379" s="11">
        <v>24</v>
      </c>
      <c r="BL379" s="11">
        <v>6</v>
      </c>
      <c r="BM379" s="11">
        <v>6</v>
      </c>
      <c r="BN379" s="11">
        <v>8</v>
      </c>
      <c r="BO379" s="11">
        <v>2</v>
      </c>
      <c r="BP379" s="11">
        <v>9</v>
      </c>
      <c r="BQ379" s="11">
        <v>2</v>
      </c>
      <c r="BR379" s="11">
        <v>2</v>
      </c>
      <c r="BS379" s="11">
        <v>10</v>
      </c>
      <c r="BT379" s="11">
        <v>7</v>
      </c>
      <c r="BU379" s="11">
        <v>3</v>
      </c>
      <c r="BV379" s="11">
        <v>4</v>
      </c>
      <c r="BW379" s="11">
        <v>4</v>
      </c>
      <c r="BX379" s="11">
        <v>27</v>
      </c>
      <c r="BY379" s="5"/>
      <c r="BZ379" s="5"/>
      <c r="CA379" s="5"/>
      <c r="CB379" s="5"/>
      <c r="CC379" s="5"/>
      <c r="CD379" s="5"/>
      <c r="CE379" s="5"/>
      <c r="CF379" s="5"/>
      <c r="CG379" s="5"/>
      <c r="CH379" s="5"/>
    </row>
    <row r="380" spans="1:86" ht="12.75" x14ac:dyDescent="0.2">
      <c r="A380">
        <v>479</v>
      </c>
      <c r="B380" s="26">
        <v>52326.611805556902</v>
      </c>
      <c r="C380" s="26">
        <v>51434.241666664901</v>
      </c>
      <c r="D380" s="36">
        <v>343191</v>
      </c>
      <c r="E380" s="11">
        <v>1</v>
      </c>
      <c r="F380" s="11">
        <v>86</v>
      </c>
      <c r="G380" s="31">
        <v>290051</v>
      </c>
      <c r="H380" s="11">
        <v>131</v>
      </c>
      <c r="I380" s="11">
        <v>36270</v>
      </c>
      <c r="J380" s="11" t="s">
        <v>155</v>
      </c>
      <c r="K380" s="11" t="s">
        <v>208</v>
      </c>
      <c r="L380" s="11">
        <v>0</v>
      </c>
      <c r="M380" s="11"/>
      <c r="N380" s="11" t="s">
        <v>344</v>
      </c>
      <c r="O380" s="11" t="s">
        <v>795</v>
      </c>
      <c r="P380" s="43">
        <v>15102</v>
      </c>
      <c r="Q380" s="11" t="s">
        <v>345</v>
      </c>
      <c r="R380" s="11" t="s">
        <v>859</v>
      </c>
      <c r="S380" s="11" t="s">
        <v>875</v>
      </c>
      <c r="T380" s="11">
        <v>0</v>
      </c>
      <c r="U380" s="11">
        <v>0</v>
      </c>
      <c r="V380" s="11"/>
      <c r="W380" s="11">
        <v>1</v>
      </c>
      <c r="X380" s="11">
        <v>10</v>
      </c>
      <c r="Y380" s="11">
        <v>10</v>
      </c>
      <c r="Z380" s="11">
        <v>10</v>
      </c>
      <c r="AA380" s="11">
        <v>10</v>
      </c>
      <c r="AB380" s="11">
        <v>10</v>
      </c>
      <c r="AC380" s="11">
        <v>10</v>
      </c>
      <c r="AD380" s="11">
        <v>10</v>
      </c>
      <c r="AE380" s="11">
        <v>10</v>
      </c>
      <c r="AF380" s="11">
        <v>10</v>
      </c>
      <c r="AG380" s="11">
        <v>10</v>
      </c>
      <c r="AH380" s="11">
        <v>10</v>
      </c>
      <c r="AI380" s="11">
        <v>0</v>
      </c>
      <c r="AJ380" s="11">
        <v>10</v>
      </c>
      <c r="AK380" s="11">
        <v>408</v>
      </c>
      <c r="AL380" s="11">
        <v>2615</v>
      </c>
      <c r="AM380" s="11">
        <v>10220</v>
      </c>
      <c r="AN380" s="11">
        <v>14282</v>
      </c>
      <c r="AO380" s="11">
        <v>1758</v>
      </c>
      <c r="AP380" s="11">
        <v>5361</v>
      </c>
      <c r="AQ380" s="11">
        <v>218485</v>
      </c>
      <c r="AR380" s="11">
        <v>14479</v>
      </c>
      <c r="AS380" s="11">
        <v>3173</v>
      </c>
      <c r="AT380" s="11">
        <v>2128</v>
      </c>
      <c r="AU380" s="11">
        <v>1867</v>
      </c>
      <c r="AV380" s="11">
        <v>23482</v>
      </c>
      <c r="AW380" s="11">
        <v>7119</v>
      </c>
      <c r="AX380" s="11">
        <v>1336</v>
      </c>
      <c r="AY380" s="11">
        <v>10</v>
      </c>
      <c r="AZ380" s="11">
        <v>6</v>
      </c>
      <c r="BA380" s="11">
        <v>6</v>
      </c>
      <c r="BB380" s="11">
        <v>12</v>
      </c>
      <c r="BC380" s="11">
        <v>7</v>
      </c>
      <c r="BD380" s="11">
        <v>5</v>
      </c>
      <c r="BE380" s="11">
        <v>7</v>
      </c>
      <c r="BF380" s="11">
        <v>7</v>
      </c>
      <c r="BG380" s="11">
        <v>5</v>
      </c>
      <c r="BH380" s="11">
        <v>6</v>
      </c>
      <c r="BI380" s="11">
        <v>6</v>
      </c>
      <c r="BJ380" s="11">
        <v>6</v>
      </c>
      <c r="BK380" s="11">
        <v>19</v>
      </c>
      <c r="BL380" s="11">
        <v>3</v>
      </c>
      <c r="BM380" s="11">
        <v>5</v>
      </c>
      <c r="BN380" s="11">
        <v>4</v>
      </c>
      <c r="BO380" s="11">
        <v>6</v>
      </c>
      <c r="BP380" s="11">
        <v>3</v>
      </c>
      <c r="BQ380" s="11">
        <v>2</v>
      </c>
      <c r="BR380" s="11">
        <v>2</v>
      </c>
      <c r="BS380" s="11">
        <v>7</v>
      </c>
      <c r="BT380" s="11">
        <v>7</v>
      </c>
      <c r="BU380" s="11">
        <v>6</v>
      </c>
      <c r="BV380" s="11">
        <v>3</v>
      </c>
      <c r="BW380" s="11">
        <v>3</v>
      </c>
      <c r="BX380" s="11">
        <v>3</v>
      </c>
      <c r="BY380" s="5"/>
      <c r="BZ380" s="5"/>
      <c r="CA380" s="5"/>
      <c r="CB380" s="5"/>
      <c r="CC380" s="5"/>
      <c r="CD380" s="5"/>
      <c r="CE380" s="5"/>
      <c r="CF380" s="5"/>
      <c r="CG380" s="5"/>
      <c r="CH380" s="5"/>
    </row>
    <row r="381" spans="1:86" ht="12.75" x14ac:dyDescent="0.2">
      <c r="A381">
        <v>480</v>
      </c>
      <c r="B381" s="26">
        <v>52346.679861112498</v>
      </c>
      <c r="C381" s="26">
        <v>51451.959027776</v>
      </c>
      <c r="D381" s="36">
        <v>193905</v>
      </c>
      <c r="E381" s="11">
        <v>1</v>
      </c>
      <c r="F381" s="11">
        <v>17</v>
      </c>
      <c r="G381" s="31">
        <v>57920</v>
      </c>
      <c r="H381" s="11">
        <v>131</v>
      </c>
      <c r="I381" s="11">
        <v>150121</v>
      </c>
      <c r="J381" s="11" t="s">
        <v>155</v>
      </c>
      <c r="K381" s="11" t="s">
        <v>208</v>
      </c>
      <c r="L381" s="11">
        <v>0</v>
      </c>
      <c r="M381" s="11">
        <v>2</v>
      </c>
      <c r="N381" s="11" t="s">
        <v>794</v>
      </c>
      <c r="O381" s="11" t="s">
        <v>795</v>
      </c>
      <c r="P381" s="43">
        <v>15001</v>
      </c>
      <c r="Q381" s="11" t="s">
        <v>638</v>
      </c>
      <c r="R381" s="11" t="s">
        <v>229</v>
      </c>
      <c r="S381" s="11" t="s">
        <v>874</v>
      </c>
      <c r="T381" s="11">
        <v>0</v>
      </c>
      <c r="U381" s="11">
        <v>0</v>
      </c>
      <c r="V381" s="11"/>
      <c r="W381" s="11">
        <v>1</v>
      </c>
      <c r="X381" s="11">
        <v>10</v>
      </c>
      <c r="Y381" s="11">
        <v>10</v>
      </c>
      <c r="Z381" s="11">
        <v>10</v>
      </c>
      <c r="AA381" s="11">
        <v>10</v>
      </c>
      <c r="AB381" s="11">
        <v>10</v>
      </c>
      <c r="AC381" s="11">
        <v>10</v>
      </c>
      <c r="AD381" s="11">
        <v>10</v>
      </c>
      <c r="AE381" s="11">
        <v>10</v>
      </c>
      <c r="AF381" s="11">
        <v>10</v>
      </c>
      <c r="AG381" s="11">
        <v>10</v>
      </c>
      <c r="AH381" s="11">
        <v>10</v>
      </c>
      <c r="AI381" s="11">
        <v>10</v>
      </c>
      <c r="AJ381" s="11">
        <v>10</v>
      </c>
      <c r="AK381" s="11">
        <v>158</v>
      </c>
      <c r="AL381" s="11">
        <v>12987</v>
      </c>
      <c r="AM381" s="11">
        <v>6644</v>
      </c>
      <c r="AN381" s="11">
        <v>1894</v>
      </c>
      <c r="AO381" s="11">
        <v>6744</v>
      </c>
      <c r="AP381" s="11">
        <v>1663</v>
      </c>
      <c r="AQ381" s="11">
        <v>353</v>
      </c>
      <c r="AR381" s="11">
        <v>747</v>
      </c>
      <c r="AS381" s="11">
        <v>3300</v>
      </c>
      <c r="AT381" s="11">
        <v>191</v>
      </c>
      <c r="AU381" s="11">
        <v>440</v>
      </c>
      <c r="AV381" s="11">
        <v>3897</v>
      </c>
      <c r="AW381" s="11">
        <v>1418</v>
      </c>
      <c r="AX381" s="11">
        <v>3239</v>
      </c>
      <c r="AY381" s="11">
        <v>5</v>
      </c>
      <c r="AZ381" s="11">
        <v>5</v>
      </c>
      <c r="BA381" s="11">
        <v>4</v>
      </c>
      <c r="BB381" s="11">
        <v>6</v>
      </c>
      <c r="BC381" s="11">
        <v>4</v>
      </c>
      <c r="BD381" s="11">
        <v>5</v>
      </c>
      <c r="BE381" s="11">
        <v>7</v>
      </c>
      <c r="BF381" s="11">
        <v>6</v>
      </c>
      <c r="BG381" s="11">
        <v>5</v>
      </c>
      <c r="BH381" s="11">
        <v>6</v>
      </c>
      <c r="BI381" s="11">
        <v>6</v>
      </c>
      <c r="BJ381" s="11">
        <v>6</v>
      </c>
      <c r="BK381" s="11">
        <v>19</v>
      </c>
      <c r="BL381" s="11">
        <v>11</v>
      </c>
      <c r="BM381" s="11">
        <v>6</v>
      </c>
      <c r="BN381" s="11">
        <v>4</v>
      </c>
      <c r="BO381" s="11">
        <v>10</v>
      </c>
      <c r="BP381" s="11">
        <v>4</v>
      </c>
      <c r="BQ381" s="11">
        <v>3</v>
      </c>
      <c r="BR381" s="11">
        <v>2</v>
      </c>
      <c r="BS381" s="11">
        <v>7</v>
      </c>
      <c r="BT381" s="11">
        <v>2</v>
      </c>
      <c r="BU381" s="11">
        <v>3</v>
      </c>
      <c r="BV381" s="11">
        <v>13</v>
      </c>
      <c r="BW381" s="11">
        <v>6</v>
      </c>
      <c r="BX381" s="11">
        <v>14</v>
      </c>
      <c r="BY381" s="5"/>
      <c r="BZ381" s="5"/>
      <c r="CA381" s="5"/>
      <c r="CB381" s="5"/>
      <c r="CC381" s="5"/>
      <c r="CD381" s="5"/>
      <c r="CE381" s="5"/>
      <c r="CF381" s="5"/>
      <c r="CG381" s="5"/>
      <c r="CH381" s="5"/>
    </row>
    <row r="382" spans="1:86" ht="12.75" x14ac:dyDescent="0.2">
      <c r="A382">
        <v>481</v>
      </c>
      <c r="B382" s="26">
        <v>44740.886805555601</v>
      </c>
      <c r="C382" s="26">
        <v>44737.079166666597</v>
      </c>
      <c r="D382" s="36">
        <v>345558</v>
      </c>
      <c r="E382" s="11">
        <v>1</v>
      </c>
      <c r="F382" s="11">
        <v>100</v>
      </c>
      <c r="G382" s="31">
        <v>166146</v>
      </c>
      <c r="H382" s="11">
        <v>131</v>
      </c>
      <c r="I382" s="11">
        <v>193662</v>
      </c>
      <c r="J382" s="11" t="s">
        <v>193</v>
      </c>
      <c r="K382" s="11"/>
      <c r="L382" s="11">
        <v>12</v>
      </c>
      <c r="M382" s="11"/>
      <c r="N382" s="11" t="s">
        <v>274</v>
      </c>
      <c r="O382" s="11" t="s">
        <v>799</v>
      </c>
      <c r="P382" s="43">
        <v>75201</v>
      </c>
      <c r="Q382" s="11" t="s">
        <v>157</v>
      </c>
      <c r="R382" s="11" t="s">
        <v>157</v>
      </c>
      <c r="S382" s="11" t="s">
        <v>157</v>
      </c>
      <c r="T382" s="11">
        <v>0</v>
      </c>
      <c r="U382" s="11">
        <v>0</v>
      </c>
      <c r="V382" s="11"/>
      <c r="W382" s="11">
        <v>1</v>
      </c>
      <c r="X382" s="11">
        <v>10</v>
      </c>
      <c r="Y382" s="11">
        <v>10</v>
      </c>
      <c r="Z382" s="11">
        <v>10</v>
      </c>
      <c r="AA382" s="11">
        <v>10</v>
      </c>
      <c r="AB382" s="11">
        <v>10</v>
      </c>
      <c r="AC382" s="11">
        <v>10</v>
      </c>
      <c r="AD382" s="11">
        <v>10</v>
      </c>
      <c r="AE382" s="11">
        <v>10</v>
      </c>
      <c r="AF382" s="11">
        <v>10</v>
      </c>
      <c r="AG382" s="11">
        <v>10</v>
      </c>
      <c r="AH382" s="11">
        <v>10</v>
      </c>
      <c r="AI382" s="11">
        <v>0</v>
      </c>
      <c r="AJ382" s="11">
        <v>0</v>
      </c>
      <c r="AK382" s="11">
        <v>603</v>
      </c>
      <c r="AL382" s="11">
        <v>6196</v>
      </c>
      <c r="AM382" s="11">
        <v>272</v>
      </c>
      <c r="AN382" s="11">
        <v>555</v>
      </c>
      <c r="AO382" s="11">
        <v>280</v>
      </c>
      <c r="AP382" s="11">
        <v>10530</v>
      </c>
      <c r="AQ382" s="11">
        <v>93</v>
      </c>
      <c r="AR382" s="11">
        <v>18044</v>
      </c>
      <c r="AS382" s="11">
        <v>23852</v>
      </c>
      <c r="AT382" s="11">
        <v>122</v>
      </c>
      <c r="AU382" s="11">
        <v>1068</v>
      </c>
      <c r="AV382" s="11">
        <v>47053</v>
      </c>
      <c r="AW382" s="11">
        <v>31230</v>
      </c>
      <c r="AX382" s="11">
        <v>11556</v>
      </c>
      <c r="AY382" s="11">
        <v>8</v>
      </c>
      <c r="AZ382" s="11">
        <v>7</v>
      </c>
      <c r="BA382" s="11">
        <v>7</v>
      </c>
      <c r="BB382" s="11">
        <v>8</v>
      </c>
      <c r="BC382" s="11">
        <v>7</v>
      </c>
      <c r="BD382" s="11">
        <v>8</v>
      </c>
      <c r="BE382" s="11">
        <v>9</v>
      </c>
      <c r="BF382" s="11">
        <v>8</v>
      </c>
      <c r="BG382" s="11">
        <v>8</v>
      </c>
      <c r="BH382" s="11">
        <v>8</v>
      </c>
      <c r="BI382" s="11">
        <v>9</v>
      </c>
      <c r="BJ382" s="11">
        <v>4</v>
      </c>
      <c r="BK382" s="11">
        <v>0</v>
      </c>
      <c r="BL382" s="11">
        <v>4</v>
      </c>
      <c r="BM382" s="11">
        <v>2</v>
      </c>
      <c r="BN382" s="11">
        <v>2</v>
      </c>
      <c r="BO382" s="11">
        <v>2</v>
      </c>
      <c r="BP382" s="11">
        <v>3</v>
      </c>
      <c r="BQ382" s="11">
        <v>2</v>
      </c>
      <c r="BR382" s="11">
        <v>4</v>
      </c>
      <c r="BS382" s="11">
        <v>2</v>
      </c>
      <c r="BT382" s="11">
        <v>2</v>
      </c>
      <c r="BU382" s="11">
        <v>2</v>
      </c>
      <c r="BV382" s="11">
        <v>3</v>
      </c>
      <c r="BW382" s="11">
        <v>1</v>
      </c>
      <c r="BX382" s="11">
        <v>0</v>
      </c>
      <c r="BY382" s="5"/>
      <c r="BZ382" s="5"/>
      <c r="CA382" s="5"/>
      <c r="CB382" s="5"/>
      <c r="CC382" s="5"/>
      <c r="CD382" s="5"/>
      <c r="CE382" s="5"/>
      <c r="CF382" s="5"/>
      <c r="CG382" s="5"/>
      <c r="CH382" s="5"/>
    </row>
    <row r="383" spans="1:86" ht="12.75" x14ac:dyDescent="0.2">
      <c r="A383">
        <v>482</v>
      </c>
      <c r="B383" s="26">
        <v>52366.747916667999</v>
      </c>
      <c r="C383" s="26">
        <v>51469.676388887099</v>
      </c>
      <c r="D383" s="36">
        <v>285460</v>
      </c>
      <c r="E383" s="11">
        <v>1</v>
      </c>
      <c r="F383" s="11">
        <v>108</v>
      </c>
      <c r="G383" s="31">
        <v>215583</v>
      </c>
      <c r="H383" s="11">
        <v>131</v>
      </c>
      <c r="I383" s="11">
        <v>158937</v>
      </c>
      <c r="J383" s="11" t="s">
        <v>155</v>
      </c>
      <c r="K383" s="11" t="s">
        <v>208</v>
      </c>
      <c r="L383" s="11">
        <v>0</v>
      </c>
      <c r="M383" s="11">
        <v>2</v>
      </c>
      <c r="N383" s="11" t="s">
        <v>177</v>
      </c>
      <c r="O383" s="11" t="s">
        <v>788</v>
      </c>
      <c r="P383" s="43">
        <v>7101</v>
      </c>
      <c r="Q383" s="11" t="s">
        <v>236</v>
      </c>
      <c r="R383" s="11" t="s">
        <v>229</v>
      </c>
      <c r="S383" s="11" t="s">
        <v>874</v>
      </c>
      <c r="T383" s="11">
        <v>0</v>
      </c>
      <c r="U383" s="11">
        <v>0</v>
      </c>
      <c r="V383" s="11"/>
      <c r="W383" s="11">
        <v>1</v>
      </c>
      <c r="X383" s="11">
        <v>10</v>
      </c>
      <c r="Y383" s="11">
        <v>10</v>
      </c>
      <c r="Z383" s="11">
        <v>10</v>
      </c>
      <c r="AA383" s="11">
        <v>10</v>
      </c>
      <c r="AB383" s="11">
        <v>10</v>
      </c>
      <c r="AC383" s="11">
        <v>10</v>
      </c>
      <c r="AD383" s="11">
        <v>10</v>
      </c>
      <c r="AE383" s="11">
        <v>10</v>
      </c>
      <c r="AF383" s="11">
        <v>10</v>
      </c>
      <c r="AG383" s="11">
        <v>10</v>
      </c>
      <c r="AH383" s="11">
        <v>10</v>
      </c>
      <c r="AI383" s="11">
        <v>10</v>
      </c>
      <c r="AJ383" s="11">
        <v>10</v>
      </c>
      <c r="AK383" s="11">
        <v>1829</v>
      </c>
      <c r="AL383" s="11">
        <v>18788</v>
      </c>
      <c r="AM383" s="11">
        <v>2377</v>
      </c>
      <c r="AN383" s="11">
        <v>13362</v>
      </c>
      <c r="AO383" s="11">
        <v>2916</v>
      </c>
      <c r="AP383" s="11">
        <v>10106</v>
      </c>
      <c r="AQ383" s="11">
        <v>2775</v>
      </c>
      <c r="AR383" s="11">
        <v>5902</v>
      </c>
      <c r="AS383" s="11">
        <v>6711</v>
      </c>
      <c r="AT383" s="11">
        <v>2077</v>
      </c>
      <c r="AU383" s="11">
        <v>9704</v>
      </c>
      <c r="AV383" s="11">
        <v>3609</v>
      </c>
      <c r="AW383" s="11">
        <v>25139</v>
      </c>
      <c r="AX383" s="11">
        <v>19876</v>
      </c>
      <c r="AY383" s="11">
        <v>10</v>
      </c>
      <c r="AZ383" s="11">
        <v>10</v>
      </c>
      <c r="BA383" s="11">
        <v>10</v>
      </c>
      <c r="BB383" s="11">
        <v>11</v>
      </c>
      <c r="BC383" s="11">
        <v>9</v>
      </c>
      <c r="BD383" s="11">
        <v>9</v>
      </c>
      <c r="BE383" s="11">
        <v>11</v>
      </c>
      <c r="BF383" s="11">
        <v>10</v>
      </c>
      <c r="BG383" s="11">
        <v>9</v>
      </c>
      <c r="BH383" s="11">
        <v>12</v>
      </c>
      <c r="BI383" s="11">
        <v>10</v>
      </c>
      <c r="BJ383" s="11">
        <v>17</v>
      </c>
      <c r="BK383" s="11">
        <v>24</v>
      </c>
      <c r="BL383" s="11">
        <v>20</v>
      </c>
      <c r="BM383" s="11">
        <v>12</v>
      </c>
      <c r="BN383" s="11">
        <v>20</v>
      </c>
      <c r="BO383" s="11">
        <v>10</v>
      </c>
      <c r="BP383" s="11">
        <v>28</v>
      </c>
      <c r="BQ383" s="11">
        <v>10</v>
      </c>
      <c r="BR383" s="11">
        <v>10</v>
      </c>
      <c r="BS383" s="11">
        <v>8</v>
      </c>
      <c r="BT383" s="11">
        <v>5</v>
      </c>
      <c r="BU383" s="11">
        <v>19</v>
      </c>
      <c r="BV383" s="11">
        <v>14</v>
      </c>
      <c r="BW383" s="11">
        <v>15</v>
      </c>
      <c r="BX383" s="11">
        <v>15</v>
      </c>
      <c r="BY383" s="5"/>
      <c r="BZ383" s="5"/>
      <c r="CA383" s="5"/>
      <c r="CB383" s="5"/>
      <c r="CC383" s="5"/>
      <c r="CD383" s="5"/>
      <c r="CE383" s="5"/>
      <c r="CF383" s="5"/>
      <c r="CG383" s="5"/>
      <c r="CH383" s="5"/>
    </row>
    <row r="384" spans="1:86" ht="12.75" x14ac:dyDescent="0.2">
      <c r="A384">
        <v>483</v>
      </c>
      <c r="B384" s="26">
        <v>52386.815972223601</v>
      </c>
      <c r="C384" s="26">
        <v>51487.393749998198</v>
      </c>
      <c r="D384" s="36">
        <v>280243</v>
      </c>
      <c r="E384" s="11">
        <v>1</v>
      </c>
      <c r="F384" s="11">
        <v>57</v>
      </c>
      <c r="G384" s="31">
        <v>228465</v>
      </c>
      <c r="H384" s="11">
        <v>131</v>
      </c>
      <c r="I384" s="11">
        <v>204651</v>
      </c>
      <c r="J384" s="11" t="s">
        <v>155</v>
      </c>
      <c r="K384" s="11" t="s">
        <v>208</v>
      </c>
      <c r="L384" s="11">
        <v>0</v>
      </c>
      <c r="M384" s="11">
        <v>1</v>
      </c>
      <c r="N384" s="11" t="s">
        <v>177</v>
      </c>
      <c r="O384" s="11" t="s">
        <v>788</v>
      </c>
      <c r="P384" s="43">
        <v>7101</v>
      </c>
      <c r="Q384" s="11" t="s">
        <v>563</v>
      </c>
      <c r="R384" s="11" t="s">
        <v>426</v>
      </c>
      <c r="S384" s="11" t="s">
        <v>874</v>
      </c>
      <c r="T384" s="11">
        <v>0</v>
      </c>
      <c r="U384" s="11">
        <v>0</v>
      </c>
      <c r="V384" s="11"/>
      <c r="W384" s="11">
        <v>1</v>
      </c>
      <c r="X384" s="11">
        <v>10</v>
      </c>
      <c r="Y384" s="11">
        <v>10</v>
      </c>
      <c r="Z384" s="11">
        <v>10</v>
      </c>
      <c r="AA384" s="11">
        <v>10</v>
      </c>
      <c r="AB384" s="11">
        <v>10</v>
      </c>
      <c r="AC384" s="11">
        <v>10</v>
      </c>
      <c r="AD384" s="11">
        <v>10</v>
      </c>
      <c r="AE384" s="11">
        <v>10</v>
      </c>
      <c r="AF384" s="11">
        <v>10</v>
      </c>
      <c r="AG384" s="11">
        <v>10</v>
      </c>
      <c r="AH384" s="11">
        <v>10</v>
      </c>
      <c r="AI384" s="11">
        <v>10</v>
      </c>
      <c r="AJ384" s="11">
        <v>10</v>
      </c>
      <c r="AK384" s="11">
        <v>10069</v>
      </c>
      <c r="AL384" s="11">
        <v>5950</v>
      </c>
      <c r="AM384" s="11">
        <v>2570</v>
      </c>
      <c r="AN384" s="11">
        <v>2956</v>
      </c>
      <c r="AO384" s="11">
        <v>3258</v>
      </c>
      <c r="AP384" s="11">
        <v>6756</v>
      </c>
      <c r="AQ384" s="11">
        <v>6139</v>
      </c>
      <c r="AR384" s="11">
        <v>4834</v>
      </c>
      <c r="AS384" s="11">
        <v>2228</v>
      </c>
      <c r="AT384" s="11">
        <v>2489</v>
      </c>
      <c r="AU384" s="11">
        <v>5532</v>
      </c>
      <c r="AV384" s="11">
        <v>3289</v>
      </c>
      <c r="AW384" s="11">
        <v>9297</v>
      </c>
      <c r="AX384" s="11">
        <v>8875</v>
      </c>
      <c r="AY384" s="11">
        <v>10</v>
      </c>
      <c r="AZ384" s="11">
        <v>15</v>
      </c>
      <c r="BA384" s="11">
        <v>15</v>
      </c>
      <c r="BB384" s="11">
        <v>13</v>
      </c>
      <c r="BC384" s="11">
        <v>14</v>
      </c>
      <c r="BD384" s="11">
        <v>11</v>
      </c>
      <c r="BE384" s="11">
        <v>14</v>
      </c>
      <c r="BF384" s="11">
        <v>12</v>
      </c>
      <c r="BG384" s="11">
        <v>10</v>
      </c>
      <c r="BH384" s="11">
        <v>11</v>
      </c>
      <c r="BI384" s="11">
        <v>13</v>
      </c>
      <c r="BJ384" s="11">
        <v>24</v>
      </c>
      <c r="BK384" s="11">
        <v>25</v>
      </c>
      <c r="BL384" s="11">
        <v>8</v>
      </c>
      <c r="BM384" s="11">
        <v>4</v>
      </c>
      <c r="BN384" s="11">
        <v>5</v>
      </c>
      <c r="BO384" s="11">
        <v>4</v>
      </c>
      <c r="BP384" s="11">
        <v>10</v>
      </c>
      <c r="BQ384" s="11">
        <v>7</v>
      </c>
      <c r="BR384" s="11">
        <v>9</v>
      </c>
      <c r="BS384" s="11">
        <v>8</v>
      </c>
      <c r="BT384" s="11">
        <v>5</v>
      </c>
      <c r="BU384" s="11">
        <v>4</v>
      </c>
      <c r="BV384" s="11">
        <v>7</v>
      </c>
      <c r="BW384" s="11">
        <v>16</v>
      </c>
      <c r="BX384" s="11">
        <v>7</v>
      </c>
      <c r="BY384" s="5"/>
      <c r="BZ384" s="5"/>
      <c r="CA384" s="5"/>
      <c r="CB384" s="5"/>
      <c r="CC384" s="5"/>
      <c r="CD384" s="5"/>
      <c r="CE384" s="5"/>
      <c r="CF384" s="5"/>
      <c r="CG384" s="5"/>
      <c r="CH384" s="5"/>
    </row>
    <row r="385" spans="1:86" ht="12.75" x14ac:dyDescent="0.2">
      <c r="A385">
        <v>484</v>
      </c>
      <c r="B385" s="26">
        <v>52406.884027779197</v>
      </c>
      <c r="C385" s="26">
        <v>51505.111111109298</v>
      </c>
      <c r="D385" s="36">
        <v>159843</v>
      </c>
      <c r="E385" s="11">
        <v>1</v>
      </c>
      <c r="F385" s="11">
        <v>152</v>
      </c>
      <c r="G385" s="31">
        <v>127413</v>
      </c>
      <c r="H385" s="11">
        <v>131</v>
      </c>
      <c r="I385" s="11">
        <v>79218</v>
      </c>
      <c r="J385" s="11" t="s">
        <v>155</v>
      </c>
      <c r="K385" s="11" t="s">
        <v>208</v>
      </c>
      <c r="L385" s="11">
        <v>10</v>
      </c>
      <c r="M385" s="11"/>
      <c r="N385" s="11" t="s">
        <v>526</v>
      </c>
      <c r="O385" s="11" t="s">
        <v>796</v>
      </c>
      <c r="P385" s="43">
        <v>30004</v>
      </c>
      <c r="Q385" s="11" t="s">
        <v>527</v>
      </c>
      <c r="R385" s="11" t="s">
        <v>861</v>
      </c>
      <c r="S385" s="11" t="s">
        <v>869</v>
      </c>
      <c r="T385" s="11">
        <v>0</v>
      </c>
      <c r="U385" s="11">
        <v>0</v>
      </c>
      <c r="V385" s="11"/>
      <c r="W385" s="11">
        <v>1</v>
      </c>
      <c r="X385" s="11">
        <v>10</v>
      </c>
      <c r="Y385" s="11">
        <v>10</v>
      </c>
      <c r="Z385" s="11">
        <v>10</v>
      </c>
      <c r="AA385" s="11">
        <v>10</v>
      </c>
      <c r="AB385" s="11">
        <v>10</v>
      </c>
      <c r="AC385" s="11">
        <v>10</v>
      </c>
      <c r="AD385" s="11">
        <v>10</v>
      </c>
      <c r="AE385" s="11">
        <v>10</v>
      </c>
      <c r="AF385" s="11">
        <v>10</v>
      </c>
      <c r="AG385" s="11">
        <v>10</v>
      </c>
      <c r="AH385" s="11">
        <v>10</v>
      </c>
      <c r="AI385" s="11">
        <v>10</v>
      </c>
      <c r="AJ385" s="11">
        <v>10</v>
      </c>
      <c r="AK385" s="11">
        <v>312</v>
      </c>
      <c r="AL385" s="11">
        <v>3599</v>
      </c>
      <c r="AM385" s="11">
        <v>823</v>
      </c>
      <c r="AN385" s="11">
        <v>904</v>
      </c>
      <c r="AO385" s="11">
        <v>4854</v>
      </c>
      <c r="AP385" s="11">
        <v>2825</v>
      </c>
      <c r="AQ385" s="11">
        <v>7005</v>
      </c>
      <c r="AR385" s="11">
        <v>6745</v>
      </c>
      <c r="AS385" s="11">
        <v>1350</v>
      </c>
      <c r="AT385" s="11">
        <v>2273</v>
      </c>
      <c r="AU385" s="11">
        <v>3289</v>
      </c>
      <c r="AV385" s="11">
        <v>14586</v>
      </c>
      <c r="AW385" s="11">
        <v>5479</v>
      </c>
      <c r="AX385" s="11">
        <v>26132</v>
      </c>
      <c r="AY385" s="11">
        <v>14</v>
      </c>
      <c r="AZ385" s="11">
        <v>14</v>
      </c>
      <c r="BA385" s="11">
        <v>10</v>
      </c>
      <c r="BB385" s="11">
        <v>17</v>
      </c>
      <c r="BC385" s="11">
        <v>12</v>
      </c>
      <c r="BD385" s="11">
        <v>13</v>
      </c>
      <c r="BE385" s="11">
        <v>19</v>
      </c>
      <c r="BF385" s="11">
        <v>17</v>
      </c>
      <c r="BG385" s="11">
        <v>14</v>
      </c>
      <c r="BH385" s="11">
        <v>13</v>
      </c>
      <c r="BI385" s="11">
        <v>18</v>
      </c>
      <c r="BJ385" s="11">
        <v>24</v>
      </c>
      <c r="BK385" s="11">
        <v>32</v>
      </c>
      <c r="BL385" s="11">
        <v>13</v>
      </c>
      <c r="BM385" s="11">
        <v>11</v>
      </c>
      <c r="BN385" s="11">
        <v>8</v>
      </c>
      <c r="BO385" s="11">
        <v>9</v>
      </c>
      <c r="BP385" s="11">
        <v>7</v>
      </c>
      <c r="BQ385" s="11">
        <v>8</v>
      </c>
      <c r="BR385" s="11">
        <v>21</v>
      </c>
      <c r="BS385" s="11">
        <v>3</v>
      </c>
      <c r="BT385" s="11">
        <v>6</v>
      </c>
      <c r="BU385" s="11">
        <v>17</v>
      </c>
      <c r="BV385" s="11">
        <v>30</v>
      </c>
      <c r="BW385" s="11">
        <v>7</v>
      </c>
      <c r="BX385" s="11">
        <v>6</v>
      </c>
      <c r="BY385" s="5"/>
      <c r="BZ385" s="5"/>
      <c r="CA385" s="5"/>
      <c r="CB385" s="5"/>
      <c r="CC385" s="5"/>
      <c r="CD385" s="5"/>
      <c r="CE385" s="5"/>
      <c r="CF385" s="5"/>
      <c r="CG385" s="5"/>
      <c r="CH385" s="5"/>
    </row>
    <row r="386" spans="1:86" ht="12.75" x14ac:dyDescent="0.2">
      <c r="A386">
        <v>485</v>
      </c>
      <c r="B386" s="26">
        <v>52426.952083334698</v>
      </c>
      <c r="C386" s="26">
        <v>51522.828472220499</v>
      </c>
      <c r="D386" s="36">
        <v>168242</v>
      </c>
      <c r="E386" s="11">
        <v>1</v>
      </c>
      <c r="F386" s="11">
        <v>221</v>
      </c>
      <c r="G386" s="31">
        <v>137542</v>
      </c>
      <c r="H386" s="11">
        <v>131</v>
      </c>
      <c r="I386" s="11">
        <v>91594</v>
      </c>
      <c r="J386" s="11" t="s">
        <v>155</v>
      </c>
      <c r="K386" s="11" t="s">
        <v>208</v>
      </c>
      <c r="L386" s="11">
        <v>11</v>
      </c>
      <c r="M386" s="11">
        <v>4</v>
      </c>
      <c r="N386" s="11" t="s">
        <v>274</v>
      </c>
      <c r="O386" s="11" t="s">
        <v>799</v>
      </c>
      <c r="P386" s="43">
        <v>75201</v>
      </c>
      <c r="Q386" s="11" t="s">
        <v>249</v>
      </c>
      <c r="R386" s="11" t="s">
        <v>229</v>
      </c>
      <c r="S386" s="11" t="s">
        <v>874</v>
      </c>
      <c r="T386" s="11">
        <v>0</v>
      </c>
      <c r="U386" s="11">
        <v>0</v>
      </c>
      <c r="V386" s="11"/>
      <c r="W386" s="11">
        <v>1</v>
      </c>
      <c r="X386" s="11">
        <v>10</v>
      </c>
      <c r="Y386" s="11">
        <v>10</v>
      </c>
      <c r="Z386" s="11">
        <v>10</v>
      </c>
      <c r="AA386" s="11">
        <v>10</v>
      </c>
      <c r="AB386" s="11">
        <v>10</v>
      </c>
      <c r="AC386" s="11">
        <v>10</v>
      </c>
      <c r="AD386" s="11">
        <v>10</v>
      </c>
      <c r="AE386" s="11">
        <v>10</v>
      </c>
      <c r="AF386" s="11">
        <v>10</v>
      </c>
      <c r="AG386" s="11">
        <v>10</v>
      </c>
      <c r="AH386" s="11">
        <v>10</v>
      </c>
      <c r="AI386" s="11">
        <v>10</v>
      </c>
      <c r="AJ386" s="11">
        <v>10</v>
      </c>
      <c r="AK386" s="11">
        <v>354</v>
      </c>
      <c r="AL386" s="11">
        <v>3392</v>
      </c>
      <c r="AM386" s="11">
        <v>3591</v>
      </c>
      <c r="AN386" s="11">
        <v>7692</v>
      </c>
      <c r="AO386" s="11">
        <v>3890</v>
      </c>
      <c r="AP386" s="11">
        <v>5865</v>
      </c>
      <c r="AQ386" s="11">
        <v>27509</v>
      </c>
      <c r="AR386" s="11">
        <v>4722</v>
      </c>
      <c r="AS386" s="11">
        <v>3067</v>
      </c>
      <c r="AT386" s="11">
        <v>1796</v>
      </c>
      <c r="AU386" s="11">
        <v>1277</v>
      </c>
      <c r="AV386" s="11">
        <v>1871</v>
      </c>
      <c r="AW386" s="11">
        <v>8568</v>
      </c>
      <c r="AX386" s="11">
        <v>2506</v>
      </c>
      <c r="AY386" s="11">
        <v>14</v>
      </c>
      <c r="AZ386" s="11">
        <v>15</v>
      </c>
      <c r="BA386" s="11">
        <v>14</v>
      </c>
      <c r="BB386" s="11">
        <v>17</v>
      </c>
      <c r="BC386" s="11">
        <v>14</v>
      </c>
      <c r="BD386" s="11">
        <v>14</v>
      </c>
      <c r="BE386" s="11">
        <v>20</v>
      </c>
      <c r="BF386" s="11">
        <v>19</v>
      </c>
      <c r="BG386" s="11">
        <v>14</v>
      </c>
      <c r="BH386" s="11">
        <v>16</v>
      </c>
      <c r="BI386" s="11">
        <v>20</v>
      </c>
      <c r="BJ386" s="11">
        <v>30</v>
      </c>
      <c r="BK386" s="11">
        <v>31</v>
      </c>
      <c r="BL386" s="11">
        <v>13</v>
      </c>
      <c r="BM386" s="11">
        <v>20</v>
      </c>
      <c r="BN386" s="11">
        <v>23</v>
      </c>
      <c r="BO386" s="11">
        <v>20</v>
      </c>
      <c r="BP386" s="11">
        <v>31</v>
      </c>
      <c r="BQ386" s="11">
        <v>24</v>
      </c>
      <c r="BR386" s="11">
        <v>21</v>
      </c>
      <c r="BS386" s="11">
        <v>20</v>
      </c>
      <c r="BT386" s="11">
        <v>17</v>
      </c>
      <c r="BU386" s="11">
        <v>12</v>
      </c>
      <c r="BV386" s="11">
        <v>10</v>
      </c>
      <c r="BW386" s="11">
        <v>14</v>
      </c>
      <c r="BX386" s="11">
        <v>9</v>
      </c>
      <c r="BY386" s="5"/>
      <c r="BZ386" s="5"/>
      <c r="CA386" s="5"/>
      <c r="CB386" s="5"/>
      <c r="CC386" s="5"/>
      <c r="CD386" s="5"/>
      <c r="CE386" s="5"/>
      <c r="CF386" s="5"/>
      <c r="CG386" s="5"/>
      <c r="CH386" s="5"/>
    </row>
    <row r="387" spans="1:86" ht="12.75" x14ac:dyDescent="0.2">
      <c r="A387">
        <v>486</v>
      </c>
      <c r="B387" s="26">
        <v>52447.020138890301</v>
      </c>
      <c r="C387" s="26">
        <v>51540.545833331598</v>
      </c>
      <c r="D387" s="36">
        <v>345593</v>
      </c>
      <c r="E387" s="11">
        <v>1</v>
      </c>
      <c r="F387" s="11">
        <v>197</v>
      </c>
      <c r="G387" s="31">
        <v>270281</v>
      </c>
      <c r="H387" s="11">
        <v>131</v>
      </c>
      <c r="I387" s="11">
        <v>195853</v>
      </c>
      <c r="J387" s="11" t="s">
        <v>155</v>
      </c>
      <c r="K387" s="11" t="s">
        <v>208</v>
      </c>
      <c r="L387" s="11">
        <v>10</v>
      </c>
      <c r="M387" s="11">
        <v>2</v>
      </c>
      <c r="N387" s="11" t="s">
        <v>336</v>
      </c>
      <c r="O387" s="11" t="s">
        <v>796</v>
      </c>
      <c r="P387" s="43">
        <v>30301</v>
      </c>
      <c r="Q387" s="11" t="s">
        <v>157</v>
      </c>
      <c r="R387" s="11" t="s">
        <v>157</v>
      </c>
      <c r="S387" s="11" t="s">
        <v>157</v>
      </c>
      <c r="T387" s="11">
        <v>0</v>
      </c>
      <c r="U387" s="11">
        <v>0</v>
      </c>
      <c r="V387" s="11"/>
      <c r="W387" s="11">
        <v>1</v>
      </c>
      <c r="X387" s="11">
        <v>10</v>
      </c>
      <c r="Y387" s="11">
        <v>10</v>
      </c>
      <c r="Z387" s="11">
        <v>10</v>
      </c>
      <c r="AA387" s="11">
        <v>10</v>
      </c>
      <c r="AB387" s="11">
        <v>10</v>
      </c>
      <c r="AC387" s="11">
        <v>10</v>
      </c>
      <c r="AD387" s="11">
        <v>0</v>
      </c>
      <c r="AE387" s="11">
        <v>0</v>
      </c>
      <c r="AF387" s="11">
        <v>0</v>
      </c>
      <c r="AG387" s="11">
        <v>10</v>
      </c>
      <c r="AH387" s="11">
        <v>0</v>
      </c>
      <c r="AI387" s="11">
        <v>0</v>
      </c>
      <c r="AJ387" s="11">
        <v>0</v>
      </c>
      <c r="AK387" s="11">
        <v>171</v>
      </c>
      <c r="AL387" s="11">
        <v>20216</v>
      </c>
      <c r="AM387" s="11">
        <v>7403</v>
      </c>
      <c r="AN387" s="11">
        <v>8015</v>
      </c>
      <c r="AO387" s="11">
        <v>11951</v>
      </c>
      <c r="AP387" s="11">
        <v>18070</v>
      </c>
      <c r="AQ387" s="11">
        <v>11233</v>
      </c>
      <c r="AR387" s="11">
        <v>23727</v>
      </c>
      <c r="AS387" s="11">
        <v>6349</v>
      </c>
      <c r="AT387" s="11">
        <v>17365</v>
      </c>
      <c r="AU387" s="11">
        <v>2339</v>
      </c>
      <c r="AV387" s="11">
        <v>10562</v>
      </c>
      <c r="AW387" s="11">
        <v>2750</v>
      </c>
      <c r="AX387" s="11">
        <v>5352</v>
      </c>
      <c r="AY387" s="11">
        <v>4</v>
      </c>
      <c r="AZ387" s="11">
        <v>4</v>
      </c>
      <c r="BA387" s="11">
        <v>4</v>
      </c>
      <c r="BB387" s="11">
        <v>5</v>
      </c>
      <c r="BC387" s="11">
        <v>4</v>
      </c>
      <c r="BD387" s="11">
        <v>4</v>
      </c>
      <c r="BE387" s="11">
        <v>5</v>
      </c>
      <c r="BF387" s="11">
        <v>7</v>
      </c>
      <c r="BG387" s="11">
        <v>4</v>
      </c>
      <c r="BH387" s="11">
        <v>5</v>
      </c>
      <c r="BI387" s="11">
        <v>5</v>
      </c>
      <c r="BJ387" s="11">
        <v>0</v>
      </c>
      <c r="BK387" s="11">
        <v>0</v>
      </c>
      <c r="BL387" s="11">
        <v>27</v>
      </c>
      <c r="BM387" s="11">
        <v>12</v>
      </c>
      <c r="BN387" s="11">
        <v>20</v>
      </c>
      <c r="BO387" s="11">
        <v>21</v>
      </c>
      <c r="BP387" s="11">
        <v>17</v>
      </c>
      <c r="BQ387" s="11">
        <v>24</v>
      </c>
      <c r="BR387" s="11">
        <v>25</v>
      </c>
      <c r="BS387" s="11">
        <v>5</v>
      </c>
      <c r="BT387" s="11">
        <v>7</v>
      </c>
      <c r="BU387" s="11">
        <v>20</v>
      </c>
      <c r="BV387" s="11">
        <v>27</v>
      </c>
      <c r="BW387" s="11">
        <v>0</v>
      </c>
      <c r="BX387" s="11">
        <v>0</v>
      </c>
      <c r="BY387" s="5"/>
      <c r="BZ387" s="5"/>
      <c r="CA387" s="5"/>
      <c r="CB387" s="5"/>
      <c r="CC387" s="5"/>
      <c r="CD387" s="5"/>
      <c r="CE387" s="5"/>
      <c r="CF387" s="5"/>
      <c r="CG387" s="5"/>
      <c r="CH387" s="5"/>
    </row>
    <row r="388" spans="1:86" ht="12.75" x14ac:dyDescent="0.2">
      <c r="A388">
        <v>487</v>
      </c>
      <c r="B388" s="26">
        <v>52467.088194445801</v>
      </c>
      <c r="C388" s="26">
        <v>51558.263194442698</v>
      </c>
      <c r="D388" s="36">
        <v>113040</v>
      </c>
      <c r="E388" s="11">
        <v>1</v>
      </c>
      <c r="F388" s="11">
        <v>51</v>
      </c>
      <c r="G388" s="31">
        <v>71287</v>
      </c>
      <c r="H388" s="11">
        <v>131</v>
      </c>
      <c r="I388" s="11">
        <v>15450</v>
      </c>
      <c r="J388" s="11" t="s">
        <v>155</v>
      </c>
      <c r="K388" s="11" t="s">
        <v>208</v>
      </c>
      <c r="L388" s="11">
        <v>39</v>
      </c>
      <c r="M388" s="11">
        <v>1</v>
      </c>
      <c r="N388" s="11" t="s">
        <v>336</v>
      </c>
      <c r="O388" s="11" t="s">
        <v>796</v>
      </c>
      <c r="P388" s="43">
        <v>30301</v>
      </c>
      <c r="Q388" s="11" t="s">
        <v>369</v>
      </c>
      <c r="R388" s="11" t="s">
        <v>157</v>
      </c>
      <c r="S388" s="11" t="s">
        <v>157</v>
      </c>
      <c r="T388" s="11">
        <v>0</v>
      </c>
      <c r="U388" s="11">
        <v>0</v>
      </c>
      <c r="V388" s="11"/>
      <c r="W388" s="11">
        <v>1</v>
      </c>
      <c r="X388" s="11">
        <v>10</v>
      </c>
      <c r="Y388" s="11">
        <v>10</v>
      </c>
      <c r="Z388" s="11">
        <v>10</v>
      </c>
      <c r="AA388" s="11">
        <v>10</v>
      </c>
      <c r="AB388" s="11">
        <v>0</v>
      </c>
      <c r="AC388" s="11">
        <v>0</v>
      </c>
      <c r="AD388" s="11">
        <v>0</v>
      </c>
      <c r="AE388" s="11">
        <v>10</v>
      </c>
      <c r="AF388" s="11">
        <v>10</v>
      </c>
      <c r="AG388" s="11">
        <v>10</v>
      </c>
      <c r="AH388" s="11">
        <v>0</v>
      </c>
      <c r="AI388" s="11">
        <v>0</v>
      </c>
      <c r="AJ388" s="11">
        <v>0</v>
      </c>
      <c r="AK388" s="11">
        <v>4271</v>
      </c>
      <c r="AL388" s="11">
        <v>5440</v>
      </c>
      <c r="AM388" s="11">
        <v>1112</v>
      </c>
      <c r="AN388" s="11">
        <v>22830</v>
      </c>
      <c r="AO388" s="11">
        <v>10734</v>
      </c>
      <c r="AP388" s="11">
        <v>1907</v>
      </c>
      <c r="AQ388" s="11">
        <v>42828</v>
      </c>
      <c r="AR388" s="11">
        <v>1434</v>
      </c>
      <c r="AS388" s="11">
        <v>206</v>
      </c>
      <c r="AT388" s="11">
        <v>428</v>
      </c>
      <c r="AU388" s="11">
        <v>254</v>
      </c>
      <c r="AV388" s="11">
        <v>2771</v>
      </c>
      <c r="AW388" s="11">
        <v>744</v>
      </c>
      <c r="AX388" s="11">
        <v>1395</v>
      </c>
      <c r="AY388" s="11">
        <v>9</v>
      </c>
      <c r="AZ388" s="11">
        <v>7</v>
      </c>
      <c r="BA388" s="11">
        <v>12</v>
      </c>
      <c r="BB388" s="11">
        <v>13</v>
      </c>
      <c r="BC388" s="11">
        <v>2</v>
      </c>
      <c r="BD388" s="11">
        <v>9</v>
      </c>
      <c r="BE388" s="11">
        <v>13</v>
      </c>
      <c r="BF388" s="11">
        <v>9</v>
      </c>
      <c r="BG388" s="11">
        <v>10</v>
      </c>
      <c r="BH388" s="11">
        <v>11</v>
      </c>
      <c r="BI388" s="11">
        <v>16</v>
      </c>
      <c r="BJ388" s="11">
        <v>10</v>
      </c>
      <c r="BK388" s="11">
        <v>4</v>
      </c>
      <c r="BL388" s="11">
        <v>22</v>
      </c>
      <c r="BM388" s="11">
        <v>8</v>
      </c>
      <c r="BN388" s="11">
        <v>7</v>
      </c>
      <c r="BO388" s="11">
        <v>14</v>
      </c>
      <c r="BP388" s="11">
        <v>8</v>
      </c>
      <c r="BQ388" s="11">
        <v>10</v>
      </c>
      <c r="BR388" s="11">
        <v>5</v>
      </c>
      <c r="BS388" s="11">
        <v>6</v>
      </c>
      <c r="BT388" s="11">
        <v>5</v>
      </c>
      <c r="BU388" s="11">
        <v>3</v>
      </c>
      <c r="BV388" s="11">
        <v>17</v>
      </c>
      <c r="BW388" s="11">
        <v>3</v>
      </c>
      <c r="BX388" s="11">
        <v>6</v>
      </c>
      <c r="BY388" s="5"/>
      <c r="BZ388" s="5"/>
      <c r="CA388" s="5"/>
      <c r="CB388" s="5"/>
      <c r="CC388" s="5"/>
      <c r="CD388" s="5"/>
      <c r="CE388" s="5"/>
      <c r="CF388" s="5"/>
      <c r="CG388" s="5"/>
      <c r="CH388" s="5"/>
    </row>
    <row r="389" spans="1:86" ht="12.75" x14ac:dyDescent="0.2">
      <c r="A389">
        <v>488</v>
      </c>
      <c r="B389" s="26">
        <v>52487.156250001397</v>
      </c>
      <c r="C389" s="26">
        <v>51575.980555553797</v>
      </c>
      <c r="D389" s="36">
        <v>21339</v>
      </c>
      <c r="E389" s="11">
        <v>1</v>
      </c>
      <c r="F389" s="11">
        <v>82</v>
      </c>
      <c r="G389" s="31">
        <v>7887</v>
      </c>
      <c r="H389" s="11">
        <v>131</v>
      </c>
      <c r="I389" s="11">
        <v>2239</v>
      </c>
      <c r="J389" s="11" t="s">
        <v>155</v>
      </c>
      <c r="K389" s="11" t="s">
        <v>208</v>
      </c>
      <c r="L389" s="11">
        <v>8</v>
      </c>
      <c r="M389" s="11">
        <v>5</v>
      </c>
      <c r="N389" s="11" t="s">
        <v>470</v>
      </c>
      <c r="O389" s="11" t="s">
        <v>799</v>
      </c>
      <c r="P389" s="43">
        <v>75039</v>
      </c>
      <c r="Q389" s="11" t="s">
        <v>654</v>
      </c>
      <c r="R389" s="11" t="s">
        <v>251</v>
      </c>
      <c r="S389" s="11" t="s">
        <v>875</v>
      </c>
      <c r="T389" s="11">
        <v>0</v>
      </c>
      <c r="U389" s="11">
        <v>0</v>
      </c>
      <c r="V389" s="11"/>
      <c r="W389" s="11">
        <v>1</v>
      </c>
      <c r="X389" s="11">
        <v>10</v>
      </c>
      <c r="Y389" s="11">
        <v>10</v>
      </c>
      <c r="Z389" s="11">
        <v>10</v>
      </c>
      <c r="AA389" s="11">
        <v>10</v>
      </c>
      <c r="AB389" s="11">
        <v>10</v>
      </c>
      <c r="AC389" s="11">
        <v>10</v>
      </c>
      <c r="AD389" s="11">
        <v>10</v>
      </c>
      <c r="AE389" s="11">
        <v>10</v>
      </c>
      <c r="AF389" s="11">
        <v>10</v>
      </c>
      <c r="AG389" s="11">
        <v>10</v>
      </c>
      <c r="AH389" s="11">
        <v>10</v>
      </c>
      <c r="AI389" s="11">
        <v>10</v>
      </c>
      <c r="AJ389" s="11">
        <v>10</v>
      </c>
      <c r="AK389" s="11">
        <v>312</v>
      </c>
      <c r="AL389" s="11">
        <v>1453</v>
      </c>
      <c r="AM389" s="11">
        <v>611</v>
      </c>
      <c r="AN389" s="11">
        <v>738</v>
      </c>
      <c r="AO389" s="11">
        <v>1746</v>
      </c>
      <c r="AP389" s="11">
        <v>3749</v>
      </c>
      <c r="AQ389" s="11">
        <v>1079</v>
      </c>
      <c r="AR389" s="11">
        <v>1396</v>
      </c>
      <c r="AS389" s="11">
        <v>860</v>
      </c>
      <c r="AT389" s="11">
        <v>729</v>
      </c>
      <c r="AU389" s="11">
        <v>1161</v>
      </c>
      <c r="AV389" s="11">
        <v>678</v>
      </c>
      <c r="AW389" s="11">
        <v>1391</v>
      </c>
      <c r="AX389" s="11">
        <v>1401</v>
      </c>
      <c r="AY389" s="11">
        <v>16</v>
      </c>
      <c r="AZ389" s="11">
        <v>16</v>
      </c>
      <c r="BA389" s="11">
        <v>16</v>
      </c>
      <c r="BB389" s="11">
        <v>19</v>
      </c>
      <c r="BC389" s="11">
        <v>11</v>
      </c>
      <c r="BD389" s="11">
        <v>15</v>
      </c>
      <c r="BE389" s="11">
        <v>22</v>
      </c>
      <c r="BF389" s="11">
        <v>18</v>
      </c>
      <c r="BG389" s="11">
        <v>16</v>
      </c>
      <c r="BH389" s="11">
        <v>16</v>
      </c>
      <c r="BI389" s="11">
        <v>20</v>
      </c>
      <c r="BJ389" s="11">
        <v>34</v>
      </c>
      <c r="BK389" s="11">
        <v>30</v>
      </c>
      <c r="BL389" s="11">
        <v>9</v>
      </c>
      <c r="BM389" s="11">
        <v>7</v>
      </c>
      <c r="BN389" s="11">
        <v>7</v>
      </c>
      <c r="BO389" s="11">
        <v>6</v>
      </c>
      <c r="BP389" s="11">
        <v>6</v>
      </c>
      <c r="BQ389" s="11">
        <v>8</v>
      </c>
      <c r="BR389" s="11">
        <v>4</v>
      </c>
      <c r="BS389" s="11">
        <v>5</v>
      </c>
      <c r="BT389" s="11">
        <v>2</v>
      </c>
      <c r="BU389" s="11">
        <v>4</v>
      </c>
      <c r="BV389" s="11">
        <v>2</v>
      </c>
      <c r="BW389" s="11">
        <v>2</v>
      </c>
      <c r="BX389" s="11">
        <v>3</v>
      </c>
      <c r="BY389" s="5"/>
      <c r="BZ389" s="5"/>
      <c r="CA389" s="5"/>
      <c r="CB389" s="5"/>
      <c r="CC389" s="5"/>
      <c r="CD389" s="5"/>
      <c r="CE389" s="5"/>
      <c r="CF389" s="5"/>
      <c r="CG389" s="5"/>
      <c r="CH389" s="5"/>
    </row>
    <row r="390" spans="1:86" ht="12.75" x14ac:dyDescent="0.2">
      <c r="A390">
        <v>489</v>
      </c>
      <c r="B390" s="26">
        <v>52507.224305557</v>
      </c>
      <c r="C390" s="26">
        <v>51593.697916664903</v>
      </c>
      <c r="D390" s="36">
        <v>345070</v>
      </c>
      <c r="E390" s="11">
        <v>1</v>
      </c>
      <c r="F390" s="11">
        <v>60</v>
      </c>
      <c r="G390" s="31">
        <v>337593</v>
      </c>
      <c r="H390" s="11">
        <v>131</v>
      </c>
      <c r="I390" s="11">
        <v>301595</v>
      </c>
      <c r="J390" s="11" t="s">
        <v>155</v>
      </c>
      <c r="K390" s="11" t="s">
        <v>208</v>
      </c>
      <c r="L390" s="11">
        <v>0</v>
      </c>
      <c r="M390" s="11">
        <v>2</v>
      </c>
      <c r="N390" s="11" t="s">
        <v>691</v>
      </c>
      <c r="O390" s="11" t="s">
        <v>788</v>
      </c>
      <c r="P390" s="43">
        <v>7501</v>
      </c>
      <c r="Q390" s="11" t="s">
        <v>157</v>
      </c>
      <c r="R390" s="11" t="s">
        <v>157</v>
      </c>
      <c r="S390" s="11" t="s">
        <v>157</v>
      </c>
      <c r="T390" s="11">
        <v>0</v>
      </c>
      <c r="U390" s="11">
        <v>0</v>
      </c>
      <c r="V390" s="11"/>
      <c r="W390" s="11">
        <v>1</v>
      </c>
      <c r="X390" s="11">
        <v>10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4547</v>
      </c>
      <c r="AL390" s="11">
        <v>19017</v>
      </c>
      <c r="AM390" s="11">
        <v>804</v>
      </c>
      <c r="AN390" s="11">
        <v>16273</v>
      </c>
      <c r="AO390" s="11">
        <v>67</v>
      </c>
      <c r="AP390" s="11">
        <v>28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9</v>
      </c>
      <c r="AZ390" s="11">
        <v>8</v>
      </c>
      <c r="BA390" s="11">
        <v>7</v>
      </c>
      <c r="BB390" s="11">
        <v>4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18</v>
      </c>
      <c r="BM390" s="11">
        <v>4</v>
      </c>
      <c r="BN390" s="11">
        <v>5</v>
      </c>
      <c r="BO390" s="11">
        <v>1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5"/>
      <c r="BZ390" s="5"/>
      <c r="CA390" s="5"/>
      <c r="CB390" s="5"/>
      <c r="CC390" s="5"/>
      <c r="CD390" s="5"/>
      <c r="CE390" s="5"/>
      <c r="CF390" s="5"/>
      <c r="CG390" s="5"/>
      <c r="CH390" s="5"/>
    </row>
    <row r="391" spans="1:86" ht="12.75" x14ac:dyDescent="0.2">
      <c r="A391">
        <v>490</v>
      </c>
      <c r="B391" s="26">
        <v>52527.292361112501</v>
      </c>
      <c r="C391" s="26">
        <v>51611.415277776003</v>
      </c>
      <c r="D391" s="36">
        <v>193659</v>
      </c>
      <c r="E391" s="11">
        <v>1</v>
      </c>
      <c r="F391" s="11">
        <v>372</v>
      </c>
      <c r="G391" s="31">
        <v>89758</v>
      </c>
      <c r="H391" s="11">
        <v>131</v>
      </c>
      <c r="I391" s="11">
        <v>84209</v>
      </c>
      <c r="J391" s="11" t="s">
        <v>155</v>
      </c>
      <c r="K391" s="11" t="s">
        <v>208</v>
      </c>
      <c r="L391" s="11">
        <v>67</v>
      </c>
      <c r="M391" s="11">
        <v>3</v>
      </c>
      <c r="N391" s="11" t="s">
        <v>523</v>
      </c>
      <c r="O391" s="11" t="s">
        <v>788</v>
      </c>
      <c r="P391" s="43">
        <v>7302</v>
      </c>
      <c r="Q391" s="11" t="s">
        <v>280</v>
      </c>
      <c r="R391" s="11" t="s">
        <v>381</v>
      </c>
      <c r="S391" s="11" t="s">
        <v>874</v>
      </c>
      <c r="T391" s="11">
        <v>0</v>
      </c>
      <c r="U391" s="11">
        <v>0</v>
      </c>
      <c r="V391" s="11"/>
      <c r="W391" s="11">
        <v>1</v>
      </c>
      <c r="X391" s="11">
        <v>10</v>
      </c>
      <c r="Y391" s="11">
        <v>10</v>
      </c>
      <c r="Z391" s="11">
        <v>10</v>
      </c>
      <c r="AA391" s="11">
        <v>10</v>
      </c>
      <c r="AB391" s="11">
        <v>10</v>
      </c>
      <c r="AC391" s="11">
        <v>10</v>
      </c>
      <c r="AD391" s="11">
        <v>10</v>
      </c>
      <c r="AE391" s="11">
        <v>10</v>
      </c>
      <c r="AF391" s="11">
        <v>10</v>
      </c>
      <c r="AG391" s="11">
        <v>10</v>
      </c>
      <c r="AH391" s="11">
        <v>10</v>
      </c>
      <c r="AI391" s="11">
        <v>10</v>
      </c>
      <c r="AJ391" s="11">
        <v>10</v>
      </c>
      <c r="AK391" s="11">
        <v>4158</v>
      </c>
      <c r="AL391" s="11">
        <v>2843</v>
      </c>
      <c r="AM391" s="11">
        <v>4595</v>
      </c>
      <c r="AN391" s="11">
        <v>7583</v>
      </c>
      <c r="AO391" s="11">
        <v>5129</v>
      </c>
      <c r="AP391" s="11">
        <v>8673</v>
      </c>
      <c r="AQ391" s="11">
        <v>17283</v>
      </c>
      <c r="AR391" s="11">
        <v>6389</v>
      </c>
      <c r="AS391" s="11">
        <v>4901</v>
      </c>
      <c r="AT391" s="11">
        <v>786</v>
      </c>
      <c r="AU391" s="11">
        <v>10385</v>
      </c>
      <c r="AV391" s="11">
        <v>4468</v>
      </c>
      <c r="AW391" s="11">
        <v>18214</v>
      </c>
      <c r="AX391" s="11">
        <v>13808</v>
      </c>
      <c r="AY391" s="11">
        <v>8</v>
      </c>
      <c r="AZ391" s="11">
        <v>11</v>
      </c>
      <c r="BA391" s="11">
        <v>12</v>
      </c>
      <c r="BB391" s="11">
        <v>22</v>
      </c>
      <c r="BC391" s="11">
        <v>12</v>
      </c>
      <c r="BD391" s="11">
        <v>10</v>
      </c>
      <c r="BE391" s="11">
        <v>22</v>
      </c>
      <c r="BF391" s="11">
        <v>16</v>
      </c>
      <c r="BG391" s="11">
        <v>14</v>
      </c>
      <c r="BH391" s="11">
        <v>25</v>
      </c>
      <c r="BI391" s="11">
        <v>16</v>
      </c>
      <c r="BJ391" s="11">
        <v>27</v>
      </c>
      <c r="BK391" s="11">
        <v>30</v>
      </c>
      <c r="BL391" s="11">
        <v>19</v>
      </c>
      <c r="BM391" s="11">
        <v>11</v>
      </c>
      <c r="BN391" s="11">
        <v>30</v>
      </c>
      <c r="BO391" s="11">
        <v>15</v>
      </c>
      <c r="BP391" s="11">
        <v>27</v>
      </c>
      <c r="BQ391" s="11">
        <v>28</v>
      </c>
      <c r="BR391" s="11">
        <v>10</v>
      </c>
      <c r="BS391" s="11">
        <v>11</v>
      </c>
      <c r="BT391" s="11">
        <v>7</v>
      </c>
      <c r="BU391" s="11">
        <v>16</v>
      </c>
      <c r="BV391" s="11">
        <v>7</v>
      </c>
      <c r="BW391" s="11">
        <v>50</v>
      </c>
      <c r="BX391" s="11">
        <v>21</v>
      </c>
      <c r="BY391" s="5"/>
      <c r="BZ391" s="5"/>
      <c r="CA391" s="5"/>
      <c r="CB391" s="5"/>
      <c r="CC391" s="5"/>
      <c r="CD391" s="5"/>
      <c r="CE391" s="5"/>
      <c r="CF391" s="5"/>
      <c r="CG391" s="5"/>
      <c r="CH391" s="5"/>
    </row>
    <row r="392" spans="1:86" ht="12.75" x14ac:dyDescent="0.2">
      <c r="A392">
        <v>491</v>
      </c>
      <c r="B392" s="26">
        <v>52547.360416668103</v>
      </c>
      <c r="C392" s="26">
        <v>51629.132638887102</v>
      </c>
      <c r="D392" s="36">
        <v>170553</v>
      </c>
      <c r="E392" s="11">
        <v>1</v>
      </c>
      <c r="F392" s="11">
        <v>57</v>
      </c>
      <c r="G392" s="31">
        <v>54679</v>
      </c>
      <c r="H392" s="11">
        <v>131</v>
      </c>
      <c r="I392" s="11">
        <v>92407</v>
      </c>
      <c r="J392" s="11" t="s">
        <v>155</v>
      </c>
      <c r="K392" s="11" t="s">
        <v>208</v>
      </c>
      <c r="L392" s="11">
        <v>17</v>
      </c>
      <c r="M392" s="11">
        <v>1</v>
      </c>
      <c r="N392" s="11" t="s">
        <v>274</v>
      </c>
      <c r="O392" s="11" t="s">
        <v>799</v>
      </c>
      <c r="P392" s="43">
        <v>75201</v>
      </c>
      <c r="Q392" s="11" t="s">
        <v>229</v>
      </c>
      <c r="R392" s="11" t="s">
        <v>229</v>
      </c>
      <c r="S392" s="11" t="s">
        <v>874</v>
      </c>
      <c r="T392" s="11">
        <v>0</v>
      </c>
      <c r="U392" s="11">
        <v>0</v>
      </c>
      <c r="V392" s="11"/>
      <c r="W392" s="11">
        <v>1</v>
      </c>
      <c r="X392" s="11">
        <v>10</v>
      </c>
      <c r="Y392" s="11">
        <v>10</v>
      </c>
      <c r="Z392" s="11">
        <v>10</v>
      </c>
      <c r="AA392" s="11">
        <v>10</v>
      </c>
      <c r="AB392" s="11">
        <v>10</v>
      </c>
      <c r="AC392" s="11">
        <v>10</v>
      </c>
      <c r="AD392" s="11">
        <v>10</v>
      </c>
      <c r="AE392" s="11">
        <v>10</v>
      </c>
      <c r="AF392" s="11">
        <v>10</v>
      </c>
      <c r="AG392" s="11">
        <v>10</v>
      </c>
      <c r="AH392" s="11">
        <v>10</v>
      </c>
      <c r="AI392" s="11">
        <v>10</v>
      </c>
      <c r="AJ392" s="11">
        <v>10</v>
      </c>
      <c r="AK392" s="11">
        <v>72</v>
      </c>
      <c r="AL392" s="11">
        <v>2853</v>
      </c>
      <c r="AM392" s="11">
        <v>786</v>
      </c>
      <c r="AN392" s="11">
        <v>585</v>
      </c>
      <c r="AO392" s="11">
        <v>486</v>
      </c>
      <c r="AP392" s="11">
        <v>10818</v>
      </c>
      <c r="AQ392" s="11">
        <v>627</v>
      </c>
      <c r="AR392" s="11">
        <v>11552</v>
      </c>
      <c r="AS392" s="11">
        <v>2879</v>
      </c>
      <c r="AT392" s="11">
        <v>40296</v>
      </c>
      <c r="AU392" s="11">
        <v>1101</v>
      </c>
      <c r="AV392" s="11">
        <v>1105</v>
      </c>
      <c r="AW392" s="11">
        <v>3296</v>
      </c>
      <c r="AX392" s="11">
        <v>1518</v>
      </c>
      <c r="AY392" s="11">
        <v>7</v>
      </c>
      <c r="AZ392" s="11">
        <v>8</v>
      </c>
      <c r="BA392" s="11">
        <v>8</v>
      </c>
      <c r="BB392" s="11">
        <v>8</v>
      </c>
      <c r="BC392" s="11">
        <v>8</v>
      </c>
      <c r="BD392" s="11">
        <v>8</v>
      </c>
      <c r="BE392" s="11">
        <v>9</v>
      </c>
      <c r="BF392" s="11">
        <v>8</v>
      </c>
      <c r="BG392" s="11">
        <v>8</v>
      </c>
      <c r="BH392" s="11">
        <v>8</v>
      </c>
      <c r="BI392" s="11">
        <v>8</v>
      </c>
      <c r="BJ392" s="11">
        <v>14</v>
      </c>
      <c r="BK392" s="11">
        <v>22</v>
      </c>
      <c r="BL392" s="11">
        <v>7</v>
      </c>
      <c r="BM392" s="11">
        <v>6</v>
      </c>
      <c r="BN392" s="11">
        <v>6</v>
      </c>
      <c r="BO392" s="11">
        <v>7</v>
      </c>
      <c r="BP392" s="11">
        <v>14</v>
      </c>
      <c r="BQ392" s="11">
        <v>7</v>
      </c>
      <c r="BR392" s="11">
        <v>15</v>
      </c>
      <c r="BS392" s="11">
        <v>13</v>
      </c>
      <c r="BT392" s="11">
        <v>8</v>
      </c>
      <c r="BU392" s="11">
        <v>4</v>
      </c>
      <c r="BV392" s="11">
        <v>10</v>
      </c>
      <c r="BW392" s="11">
        <v>6</v>
      </c>
      <c r="BX392" s="11">
        <v>5</v>
      </c>
      <c r="BY392" s="5"/>
      <c r="BZ392" s="5"/>
      <c r="CA392" s="5"/>
      <c r="CB392" s="5"/>
      <c r="CC392" s="5"/>
      <c r="CD392" s="5"/>
      <c r="CE392" s="5"/>
      <c r="CF392" s="5"/>
      <c r="CG392" s="5"/>
      <c r="CH392" s="5"/>
    </row>
    <row r="393" spans="1:86" ht="12.75" x14ac:dyDescent="0.2">
      <c r="A393">
        <v>492</v>
      </c>
      <c r="B393" s="26">
        <v>52567.428472223597</v>
      </c>
      <c r="C393" s="26">
        <v>51646.849999998201</v>
      </c>
      <c r="D393" s="36">
        <v>339606</v>
      </c>
      <c r="E393" s="11">
        <v>1</v>
      </c>
      <c r="F393" s="11">
        <v>14</v>
      </c>
      <c r="G393" s="31">
        <v>95758</v>
      </c>
      <c r="H393" s="11">
        <v>131</v>
      </c>
      <c r="I393" s="11">
        <v>273750</v>
      </c>
      <c r="J393" s="11" t="s">
        <v>155</v>
      </c>
      <c r="K393" s="11" t="s">
        <v>208</v>
      </c>
      <c r="L393" s="11">
        <v>0</v>
      </c>
      <c r="M393" s="11"/>
      <c r="N393" s="11" t="s">
        <v>491</v>
      </c>
      <c r="O393" s="11" t="s">
        <v>796</v>
      </c>
      <c r="P393" s="43">
        <v>30030</v>
      </c>
      <c r="Q393" s="11" t="s">
        <v>250</v>
      </c>
      <c r="R393" s="11" t="s">
        <v>426</v>
      </c>
      <c r="S393" s="11" t="s">
        <v>874</v>
      </c>
      <c r="T393" s="11">
        <v>0</v>
      </c>
      <c r="U393" s="11">
        <v>0</v>
      </c>
      <c r="V393" s="11"/>
      <c r="W393" s="11">
        <v>1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176</v>
      </c>
      <c r="AL393" s="11">
        <v>4863</v>
      </c>
      <c r="AM393" s="11">
        <v>106</v>
      </c>
      <c r="AN393" s="11">
        <v>0</v>
      </c>
      <c r="AO393" s="11">
        <v>86</v>
      </c>
      <c r="AP393" s="11">
        <v>0</v>
      </c>
      <c r="AQ393" s="11">
        <v>0</v>
      </c>
      <c r="AR393" s="11">
        <v>0</v>
      </c>
      <c r="AS393" s="11">
        <v>35706</v>
      </c>
      <c r="AT393" s="11">
        <v>0</v>
      </c>
      <c r="AU393" s="11">
        <v>0</v>
      </c>
      <c r="AV393" s="11">
        <v>0</v>
      </c>
      <c r="AW393" s="11">
        <v>4</v>
      </c>
      <c r="AX393" s="11">
        <v>18</v>
      </c>
      <c r="AY393" s="11">
        <v>4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4</v>
      </c>
      <c r="BK393" s="11">
        <v>4</v>
      </c>
      <c r="BL393" s="11">
        <v>11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0</v>
      </c>
      <c r="BW393" s="11">
        <v>1</v>
      </c>
      <c r="BX393" s="11">
        <v>1</v>
      </c>
      <c r="BY393" s="5"/>
      <c r="BZ393" s="5"/>
      <c r="CA393" s="5"/>
      <c r="CB393" s="5"/>
      <c r="CC393" s="5"/>
      <c r="CD393" s="5"/>
      <c r="CE393" s="5"/>
      <c r="CF393" s="5"/>
      <c r="CG393" s="5"/>
      <c r="CH393" s="5"/>
    </row>
    <row r="394" spans="1:86" ht="12.75" x14ac:dyDescent="0.2">
      <c r="A394">
        <v>493</v>
      </c>
      <c r="B394" s="26">
        <v>52587.4965277792</v>
      </c>
      <c r="C394" s="26">
        <v>51664.567361109301</v>
      </c>
      <c r="D394" s="36">
        <v>217423</v>
      </c>
      <c r="E394" s="11">
        <v>1</v>
      </c>
      <c r="F394" s="11">
        <v>59</v>
      </c>
      <c r="G394" s="31">
        <v>104440</v>
      </c>
      <c r="H394" s="11">
        <v>131</v>
      </c>
      <c r="I394" s="11">
        <v>103146</v>
      </c>
      <c r="J394" s="11" t="s">
        <v>155</v>
      </c>
      <c r="K394" s="11" t="s">
        <v>208</v>
      </c>
      <c r="L394" s="11">
        <v>0</v>
      </c>
      <c r="M394" s="11">
        <v>4</v>
      </c>
      <c r="N394" s="11" t="s">
        <v>678</v>
      </c>
      <c r="O394" s="11" t="s">
        <v>799</v>
      </c>
      <c r="P394" s="43">
        <v>75069</v>
      </c>
      <c r="Q394" s="11" t="s">
        <v>654</v>
      </c>
      <c r="R394" s="11" t="s">
        <v>251</v>
      </c>
      <c r="S394" s="11" t="s">
        <v>875</v>
      </c>
      <c r="T394" s="11">
        <v>0</v>
      </c>
      <c r="U394" s="11">
        <v>0</v>
      </c>
      <c r="V394" s="11"/>
      <c r="W394" s="11">
        <v>1</v>
      </c>
      <c r="X394" s="11">
        <v>10</v>
      </c>
      <c r="Y394" s="11">
        <v>10</v>
      </c>
      <c r="Z394" s="11">
        <v>10</v>
      </c>
      <c r="AA394" s="11">
        <v>10</v>
      </c>
      <c r="AB394" s="11">
        <v>10</v>
      </c>
      <c r="AC394" s="11">
        <v>10</v>
      </c>
      <c r="AD394" s="11">
        <v>10</v>
      </c>
      <c r="AE394" s="11">
        <v>10</v>
      </c>
      <c r="AF394" s="11">
        <v>10</v>
      </c>
      <c r="AG394" s="11">
        <v>10</v>
      </c>
      <c r="AH394" s="11">
        <v>10</v>
      </c>
      <c r="AI394" s="11">
        <v>0</v>
      </c>
      <c r="AJ394" s="11">
        <v>10</v>
      </c>
      <c r="AK394" s="11">
        <v>125</v>
      </c>
      <c r="AL394" s="11">
        <v>2258</v>
      </c>
      <c r="AM394" s="11">
        <v>1269</v>
      </c>
      <c r="AN394" s="11">
        <v>21405</v>
      </c>
      <c r="AO394" s="11">
        <v>10547</v>
      </c>
      <c r="AP394" s="11">
        <v>44580</v>
      </c>
      <c r="AQ394" s="11">
        <v>3180</v>
      </c>
      <c r="AR394" s="11">
        <v>21228</v>
      </c>
      <c r="AS394" s="11">
        <v>1005</v>
      </c>
      <c r="AT394" s="11">
        <v>455</v>
      </c>
      <c r="AU394" s="11">
        <v>1875</v>
      </c>
      <c r="AV394" s="11">
        <v>879</v>
      </c>
      <c r="AW394" s="11">
        <v>4025</v>
      </c>
      <c r="AX394" s="11">
        <v>1352</v>
      </c>
      <c r="AY394" s="11">
        <v>7</v>
      </c>
      <c r="AZ394" s="11">
        <v>5</v>
      </c>
      <c r="BA394" s="11">
        <v>5</v>
      </c>
      <c r="BB394" s="11">
        <v>8</v>
      </c>
      <c r="BC394" s="11">
        <v>3</v>
      </c>
      <c r="BD394" s="11">
        <v>5</v>
      </c>
      <c r="BE394" s="11">
        <v>8</v>
      </c>
      <c r="BF394" s="11">
        <v>8</v>
      </c>
      <c r="BG394" s="11">
        <v>7</v>
      </c>
      <c r="BH394" s="11">
        <v>14</v>
      </c>
      <c r="BI394" s="11">
        <v>8</v>
      </c>
      <c r="BJ394" s="11">
        <v>16</v>
      </c>
      <c r="BK394" s="11">
        <v>18</v>
      </c>
      <c r="BL394" s="11">
        <v>18</v>
      </c>
      <c r="BM394" s="11">
        <v>5</v>
      </c>
      <c r="BN394" s="11">
        <v>39</v>
      </c>
      <c r="BO394" s="11">
        <v>10</v>
      </c>
      <c r="BP394" s="11">
        <v>27</v>
      </c>
      <c r="BQ394" s="11">
        <v>23</v>
      </c>
      <c r="BR394" s="11">
        <v>11</v>
      </c>
      <c r="BS394" s="11">
        <v>10</v>
      </c>
      <c r="BT394" s="11">
        <v>5</v>
      </c>
      <c r="BU394" s="11">
        <v>4</v>
      </c>
      <c r="BV394" s="11">
        <v>4</v>
      </c>
      <c r="BW394" s="11">
        <v>22</v>
      </c>
      <c r="BX394" s="11">
        <v>7</v>
      </c>
      <c r="BY394" s="5"/>
      <c r="BZ394" s="5"/>
      <c r="CA394" s="5"/>
      <c r="CB394" s="5"/>
      <c r="CC394" s="5"/>
      <c r="CD394" s="5"/>
      <c r="CE394" s="5"/>
      <c r="CF394" s="5"/>
      <c r="CG394" s="5"/>
      <c r="CH394" s="5"/>
    </row>
    <row r="395" spans="1:86" ht="12.75" x14ac:dyDescent="0.2">
      <c r="A395">
        <v>494</v>
      </c>
      <c r="B395" s="26">
        <v>52607.564583334701</v>
      </c>
      <c r="C395" s="26">
        <v>51682.2847222204</v>
      </c>
      <c r="D395" s="36">
        <v>125991</v>
      </c>
      <c r="E395" s="11">
        <v>1</v>
      </c>
      <c r="F395" s="11">
        <v>128</v>
      </c>
      <c r="G395" s="31">
        <v>86223</v>
      </c>
      <c r="H395" s="11">
        <v>131</v>
      </c>
      <c r="I395" s="11">
        <v>44139</v>
      </c>
      <c r="J395" s="11" t="s">
        <v>155</v>
      </c>
      <c r="K395" s="11" t="s">
        <v>208</v>
      </c>
      <c r="L395" s="11">
        <v>5</v>
      </c>
      <c r="M395" s="11">
        <v>5</v>
      </c>
      <c r="N395" s="11" t="s">
        <v>314</v>
      </c>
      <c r="O395" s="11" t="s">
        <v>799</v>
      </c>
      <c r="P395" s="43">
        <v>75034</v>
      </c>
      <c r="Q395" s="11" t="s">
        <v>315</v>
      </c>
      <c r="R395" s="11" t="s">
        <v>426</v>
      </c>
      <c r="S395" s="11" t="s">
        <v>874</v>
      </c>
      <c r="T395" s="11">
        <v>0</v>
      </c>
      <c r="U395" s="11">
        <v>0</v>
      </c>
      <c r="V395" s="11"/>
      <c r="W395" s="11">
        <v>1</v>
      </c>
      <c r="X395" s="11">
        <v>10</v>
      </c>
      <c r="Y395" s="11">
        <v>10</v>
      </c>
      <c r="Z395" s="11">
        <v>10</v>
      </c>
      <c r="AA395" s="11">
        <v>10</v>
      </c>
      <c r="AB395" s="11">
        <v>10</v>
      </c>
      <c r="AC395" s="11">
        <v>10</v>
      </c>
      <c r="AD395" s="11">
        <v>10</v>
      </c>
      <c r="AE395" s="11">
        <v>10</v>
      </c>
      <c r="AF395" s="11">
        <v>10</v>
      </c>
      <c r="AG395" s="11">
        <v>10</v>
      </c>
      <c r="AH395" s="11">
        <v>10</v>
      </c>
      <c r="AI395" s="11">
        <v>10</v>
      </c>
      <c r="AJ395" s="11">
        <v>10</v>
      </c>
      <c r="AK395" s="11">
        <v>4194</v>
      </c>
      <c r="AL395" s="11">
        <v>7899</v>
      </c>
      <c r="AM395" s="11">
        <v>2074</v>
      </c>
      <c r="AN395" s="11">
        <v>23493</v>
      </c>
      <c r="AO395" s="11">
        <v>21332</v>
      </c>
      <c r="AP395" s="11">
        <v>1060</v>
      </c>
      <c r="AQ395" s="11">
        <v>669</v>
      </c>
      <c r="AR395" s="11">
        <v>6489</v>
      </c>
      <c r="AS395" s="11">
        <v>2301</v>
      </c>
      <c r="AT395" s="11">
        <v>1661</v>
      </c>
      <c r="AU395" s="11">
        <v>2579</v>
      </c>
      <c r="AV395" s="11">
        <v>1808</v>
      </c>
      <c r="AW395" s="11">
        <v>3625</v>
      </c>
      <c r="AX395" s="11">
        <v>711</v>
      </c>
      <c r="AY395" s="11">
        <v>19</v>
      </c>
      <c r="AZ395" s="11">
        <v>18</v>
      </c>
      <c r="BA395" s="11">
        <v>16</v>
      </c>
      <c r="BB395" s="11">
        <v>24</v>
      </c>
      <c r="BC395" s="11">
        <v>14</v>
      </c>
      <c r="BD395" s="11">
        <v>16</v>
      </c>
      <c r="BE395" s="11">
        <v>27</v>
      </c>
      <c r="BF395" s="11">
        <v>23</v>
      </c>
      <c r="BG395" s="11">
        <v>18</v>
      </c>
      <c r="BH395" s="11">
        <v>18</v>
      </c>
      <c r="BI395" s="11">
        <v>25</v>
      </c>
      <c r="BJ395" s="11">
        <v>53</v>
      </c>
      <c r="BK395" s="11">
        <v>34</v>
      </c>
      <c r="BL395" s="11">
        <v>16</v>
      </c>
      <c r="BM395" s="11">
        <v>13</v>
      </c>
      <c r="BN395" s="11">
        <v>18</v>
      </c>
      <c r="BO395" s="11">
        <v>10</v>
      </c>
      <c r="BP395" s="11">
        <v>6</v>
      </c>
      <c r="BQ395" s="11">
        <v>5</v>
      </c>
      <c r="BR395" s="11">
        <v>32</v>
      </c>
      <c r="BS395" s="11">
        <v>14</v>
      </c>
      <c r="BT395" s="11">
        <v>6</v>
      </c>
      <c r="BU395" s="11">
        <v>13</v>
      </c>
      <c r="BV395" s="11">
        <v>4</v>
      </c>
      <c r="BW395" s="11">
        <v>5</v>
      </c>
      <c r="BX395" s="11">
        <v>7</v>
      </c>
      <c r="BY395" s="5"/>
      <c r="BZ395" s="5"/>
      <c r="CA395" s="5"/>
      <c r="CB395" s="5"/>
      <c r="CC395" s="5"/>
      <c r="CD395" s="5"/>
      <c r="CE395" s="5"/>
      <c r="CF395" s="5"/>
      <c r="CG395" s="5"/>
      <c r="CH395" s="5"/>
    </row>
    <row r="396" spans="1:86" ht="12.75" x14ac:dyDescent="0.2">
      <c r="A396">
        <v>495</v>
      </c>
      <c r="B396" s="26">
        <v>52627.632638890303</v>
      </c>
      <c r="C396" s="26">
        <v>51700.002083331499</v>
      </c>
      <c r="D396" s="36">
        <v>102910</v>
      </c>
      <c r="E396" s="11">
        <v>1</v>
      </c>
      <c r="F396" s="11">
        <v>90</v>
      </c>
      <c r="G396" s="31">
        <v>75056</v>
      </c>
      <c r="H396" s="11">
        <v>131</v>
      </c>
      <c r="I396" s="11">
        <v>47542</v>
      </c>
      <c r="J396" s="11" t="s">
        <v>155</v>
      </c>
      <c r="K396" s="11" t="s">
        <v>208</v>
      </c>
      <c r="L396" s="11">
        <v>0</v>
      </c>
      <c r="M396" s="11">
        <v>5</v>
      </c>
      <c r="N396" s="11" t="s">
        <v>526</v>
      </c>
      <c r="O396" s="11" t="s">
        <v>796</v>
      </c>
      <c r="P396" s="43">
        <v>30004</v>
      </c>
      <c r="Q396" s="11" t="s">
        <v>229</v>
      </c>
      <c r="R396" s="11" t="s">
        <v>229</v>
      </c>
      <c r="S396" s="11" t="s">
        <v>874</v>
      </c>
      <c r="T396" s="11">
        <v>0</v>
      </c>
      <c r="U396" s="11">
        <v>0</v>
      </c>
      <c r="V396" s="11"/>
      <c r="W396" s="11">
        <v>1</v>
      </c>
      <c r="X396" s="11">
        <v>10</v>
      </c>
      <c r="Y396" s="11">
        <v>10</v>
      </c>
      <c r="Z396" s="11">
        <v>10</v>
      </c>
      <c r="AA396" s="11">
        <v>10</v>
      </c>
      <c r="AB396" s="11">
        <v>10</v>
      </c>
      <c r="AC396" s="11">
        <v>10</v>
      </c>
      <c r="AD396" s="11">
        <v>10</v>
      </c>
      <c r="AE396" s="11">
        <v>10</v>
      </c>
      <c r="AF396" s="11">
        <v>10</v>
      </c>
      <c r="AG396" s="11">
        <v>10</v>
      </c>
      <c r="AH396" s="11">
        <v>10</v>
      </c>
      <c r="AI396" s="11">
        <v>10</v>
      </c>
      <c r="AJ396" s="11">
        <v>10</v>
      </c>
      <c r="AK396" s="11">
        <v>809</v>
      </c>
      <c r="AL396" s="11">
        <v>2153</v>
      </c>
      <c r="AM396" s="11">
        <v>2123</v>
      </c>
      <c r="AN396" s="11">
        <v>2064</v>
      </c>
      <c r="AO396" s="11">
        <v>6631</v>
      </c>
      <c r="AP396" s="11">
        <v>6038</v>
      </c>
      <c r="AQ396" s="11">
        <v>17850</v>
      </c>
      <c r="AR396" s="11">
        <v>5460</v>
      </c>
      <c r="AS396" s="11">
        <v>2337</v>
      </c>
      <c r="AT396" s="11">
        <v>733</v>
      </c>
      <c r="AU396" s="11">
        <v>971</v>
      </c>
      <c r="AV396" s="11">
        <v>626</v>
      </c>
      <c r="AW396" s="11">
        <v>3093</v>
      </c>
      <c r="AX396" s="11">
        <v>859</v>
      </c>
      <c r="AY396" s="11">
        <v>18</v>
      </c>
      <c r="AZ396" s="11">
        <v>14</v>
      </c>
      <c r="BA396" s="11">
        <v>14</v>
      </c>
      <c r="BB396" s="11">
        <v>17</v>
      </c>
      <c r="BC396" s="11">
        <v>18</v>
      </c>
      <c r="BD396" s="11">
        <v>21</v>
      </c>
      <c r="BE396" s="11">
        <v>24</v>
      </c>
      <c r="BF396" s="11">
        <v>25</v>
      </c>
      <c r="BG396" s="11">
        <v>26</v>
      </c>
      <c r="BH396" s="11">
        <v>20</v>
      </c>
      <c r="BI396" s="11">
        <v>23</v>
      </c>
      <c r="BJ396" s="11">
        <v>45</v>
      </c>
      <c r="BK396" s="11">
        <v>37</v>
      </c>
      <c r="BL396" s="11">
        <v>9</v>
      </c>
      <c r="BM396" s="11">
        <v>6</v>
      </c>
      <c r="BN396" s="11">
        <v>10</v>
      </c>
      <c r="BO396" s="11">
        <v>38</v>
      </c>
      <c r="BP396" s="11">
        <v>9</v>
      </c>
      <c r="BQ396" s="11">
        <v>5</v>
      </c>
      <c r="BR396" s="11">
        <v>5</v>
      </c>
      <c r="BS396" s="11">
        <v>10</v>
      </c>
      <c r="BT396" s="11">
        <v>4</v>
      </c>
      <c r="BU396" s="11">
        <v>6</v>
      </c>
      <c r="BV396" s="11">
        <v>2</v>
      </c>
      <c r="BW396" s="11">
        <v>8</v>
      </c>
      <c r="BX396" s="11">
        <v>7</v>
      </c>
      <c r="BY396" s="5"/>
      <c r="BZ396" s="5"/>
      <c r="CA396" s="5"/>
      <c r="CB396" s="5"/>
      <c r="CC396" s="5"/>
      <c r="CD396" s="5"/>
      <c r="CE396" s="5"/>
      <c r="CF396" s="5"/>
      <c r="CG396" s="5"/>
      <c r="CH396" s="5"/>
    </row>
    <row r="397" spans="1:86" ht="12.75" x14ac:dyDescent="0.2">
      <c r="A397">
        <v>496</v>
      </c>
      <c r="B397" s="26">
        <v>52647.700694445899</v>
      </c>
      <c r="C397" s="26">
        <v>51717.719444442599</v>
      </c>
      <c r="D397" s="36">
        <v>345572</v>
      </c>
      <c r="E397" s="11">
        <v>1</v>
      </c>
      <c r="F397" s="11">
        <v>36</v>
      </c>
      <c r="G397" s="31">
        <v>334959</v>
      </c>
      <c r="H397" s="11">
        <v>131</v>
      </c>
      <c r="I397" s="11">
        <v>149565</v>
      </c>
      <c r="J397" s="11" t="s">
        <v>155</v>
      </c>
      <c r="K397" s="11" t="s">
        <v>208</v>
      </c>
      <c r="L397" s="11">
        <v>0</v>
      </c>
      <c r="M397" s="11">
        <v>1</v>
      </c>
      <c r="N397" s="11" t="s">
        <v>695</v>
      </c>
      <c r="O397" s="11" t="s">
        <v>788</v>
      </c>
      <c r="P397" s="43">
        <v>7017</v>
      </c>
      <c r="Q397" s="11" t="s">
        <v>234</v>
      </c>
      <c r="R397" s="11" t="s">
        <v>377</v>
      </c>
      <c r="S397" s="11" t="s">
        <v>874</v>
      </c>
      <c r="T397" s="11">
        <v>0</v>
      </c>
      <c r="U397" s="11">
        <v>0</v>
      </c>
      <c r="V397" s="11"/>
      <c r="W397" s="11">
        <v>1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116</v>
      </c>
      <c r="AL397" s="11">
        <v>124</v>
      </c>
      <c r="AM397" s="11">
        <v>20622</v>
      </c>
      <c r="AN397" s="11">
        <v>16</v>
      </c>
      <c r="AO397" s="11">
        <v>62417</v>
      </c>
      <c r="AP397" s="11">
        <v>24</v>
      </c>
      <c r="AQ397" s="11">
        <v>21</v>
      </c>
      <c r="AR397" s="11">
        <v>3</v>
      </c>
      <c r="AS397" s="11">
        <v>311</v>
      </c>
      <c r="AT397" s="11">
        <v>8</v>
      </c>
      <c r="AU397" s="11">
        <v>111496</v>
      </c>
      <c r="AV397" s="11">
        <v>428</v>
      </c>
      <c r="AW397" s="11">
        <v>254</v>
      </c>
      <c r="AX397" s="11">
        <v>141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0</v>
      </c>
      <c r="BY397" s="5"/>
      <c r="BZ397" s="5"/>
      <c r="CA397" s="5"/>
      <c r="CB397" s="5"/>
      <c r="CC397" s="5"/>
      <c r="CD397" s="5"/>
      <c r="CE397" s="5"/>
      <c r="CF397" s="5"/>
      <c r="CG397" s="5"/>
      <c r="CH397" s="5"/>
    </row>
    <row r="398" spans="1:86" ht="12.75" x14ac:dyDescent="0.2">
      <c r="A398">
        <v>497</v>
      </c>
      <c r="B398" s="26">
        <v>52667.7687500014</v>
      </c>
      <c r="C398" s="26">
        <v>51735.436805553698</v>
      </c>
      <c r="D398" s="36">
        <v>252558</v>
      </c>
      <c r="E398" s="11">
        <v>1</v>
      </c>
      <c r="F398" s="11">
        <v>141</v>
      </c>
      <c r="G398" s="31">
        <v>143390</v>
      </c>
      <c r="H398" s="11">
        <v>131</v>
      </c>
      <c r="I398" s="11">
        <v>167973</v>
      </c>
      <c r="J398" s="11" t="s">
        <v>155</v>
      </c>
      <c r="K398" s="11" t="s">
        <v>208</v>
      </c>
      <c r="L398" s="11">
        <v>41</v>
      </c>
      <c r="M398" s="11">
        <v>2</v>
      </c>
      <c r="N398" s="11" t="s">
        <v>177</v>
      </c>
      <c r="O398" s="11" t="s">
        <v>788</v>
      </c>
      <c r="P398" s="43">
        <v>7101</v>
      </c>
      <c r="Q398" s="11" t="s">
        <v>626</v>
      </c>
      <c r="R398" s="11" t="s">
        <v>426</v>
      </c>
      <c r="S398" s="11" t="s">
        <v>874</v>
      </c>
      <c r="T398" s="11">
        <v>0</v>
      </c>
      <c r="U398" s="11">
        <v>0</v>
      </c>
      <c r="V398" s="11"/>
      <c r="W398" s="11">
        <v>1</v>
      </c>
      <c r="X398" s="11">
        <v>10</v>
      </c>
      <c r="Y398" s="11">
        <v>10</v>
      </c>
      <c r="Z398" s="11">
        <v>10</v>
      </c>
      <c r="AA398" s="11">
        <v>10</v>
      </c>
      <c r="AB398" s="11">
        <v>10</v>
      </c>
      <c r="AC398" s="11">
        <v>10</v>
      </c>
      <c r="AD398" s="11">
        <v>10</v>
      </c>
      <c r="AE398" s="11">
        <v>10</v>
      </c>
      <c r="AF398" s="11">
        <v>10</v>
      </c>
      <c r="AG398" s="11">
        <v>10</v>
      </c>
      <c r="AH398" s="11">
        <v>10</v>
      </c>
      <c r="AI398" s="11">
        <v>10</v>
      </c>
      <c r="AJ398" s="11">
        <v>10</v>
      </c>
      <c r="AK398" s="11">
        <v>1009</v>
      </c>
      <c r="AL398" s="11">
        <v>8566</v>
      </c>
      <c r="AM398" s="11">
        <v>12916</v>
      </c>
      <c r="AN398" s="11">
        <v>8658</v>
      </c>
      <c r="AO398" s="11">
        <v>14448</v>
      </c>
      <c r="AP398" s="11">
        <v>4507</v>
      </c>
      <c r="AQ398" s="11">
        <v>2306</v>
      </c>
      <c r="AR398" s="11">
        <v>2550</v>
      </c>
      <c r="AS398" s="11">
        <v>13869</v>
      </c>
      <c r="AT398" s="11">
        <v>3425</v>
      </c>
      <c r="AU398" s="11">
        <v>3621</v>
      </c>
      <c r="AV398" s="11">
        <v>1451</v>
      </c>
      <c r="AW398" s="11">
        <v>2060</v>
      </c>
      <c r="AX398" s="11">
        <v>2969</v>
      </c>
      <c r="AY398" s="11">
        <v>11</v>
      </c>
      <c r="AZ398" s="11">
        <v>11</v>
      </c>
      <c r="BA398" s="11">
        <v>12</v>
      </c>
      <c r="BB398" s="11">
        <v>12</v>
      </c>
      <c r="BC398" s="11">
        <v>10</v>
      </c>
      <c r="BD398" s="11">
        <v>11</v>
      </c>
      <c r="BE398" s="11">
        <v>13</v>
      </c>
      <c r="BF398" s="11">
        <v>57</v>
      </c>
      <c r="BG398" s="11">
        <v>22</v>
      </c>
      <c r="BH398" s="11">
        <v>10</v>
      </c>
      <c r="BI398" s="11">
        <v>11</v>
      </c>
      <c r="BJ398" s="11">
        <v>124</v>
      </c>
      <c r="BK398" s="11">
        <v>25</v>
      </c>
      <c r="BL398" s="11">
        <v>5</v>
      </c>
      <c r="BM398" s="11">
        <v>10</v>
      </c>
      <c r="BN398" s="11">
        <v>25</v>
      </c>
      <c r="BO398" s="11">
        <v>40</v>
      </c>
      <c r="BP398" s="11">
        <v>5</v>
      </c>
      <c r="BQ398" s="11">
        <v>2</v>
      </c>
      <c r="BR398" s="11">
        <v>4</v>
      </c>
      <c r="BS398" s="11">
        <v>7</v>
      </c>
      <c r="BT398" s="11">
        <v>3</v>
      </c>
      <c r="BU398" s="11">
        <v>17</v>
      </c>
      <c r="BV398" s="11">
        <v>5</v>
      </c>
      <c r="BW398" s="11">
        <v>11</v>
      </c>
      <c r="BX398" s="11">
        <v>8</v>
      </c>
      <c r="BY398" s="5"/>
      <c r="BZ398" s="5"/>
      <c r="CA398" s="5"/>
      <c r="CB398" s="5"/>
      <c r="CC398" s="5"/>
      <c r="CD398" s="5"/>
      <c r="CE398" s="5"/>
      <c r="CF398" s="5"/>
      <c r="CG398" s="5"/>
      <c r="CH398" s="5"/>
    </row>
    <row r="399" spans="1:86" ht="12.75" x14ac:dyDescent="0.2">
      <c r="A399">
        <v>498</v>
      </c>
      <c r="B399" s="26">
        <v>52687.836805557003</v>
      </c>
      <c r="C399" s="26">
        <v>51753.154166664797</v>
      </c>
      <c r="D399" s="36">
        <v>280909</v>
      </c>
      <c r="E399" s="11">
        <v>1</v>
      </c>
      <c r="F399" s="11">
        <v>47</v>
      </c>
      <c r="G399" s="31">
        <v>148651</v>
      </c>
      <c r="H399" s="11">
        <v>131</v>
      </c>
      <c r="I399" s="11">
        <v>49212</v>
      </c>
      <c r="J399" s="11" t="s">
        <v>155</v>
      </c>
      <c r="K399" s="11" t="s">
        <v>208</v>
      </c>
      <c r="L399" s="11">
        <v>64</v>
      </c>
      <c r="M399" s="11">
        <v>5</v>
      </c>
      <c r="N399" s="11" t="s">
        <v>623</v>
      </c>
      <c r="O399" s="11" t="s">
        <v>799</v>
      </c>
      <c r="P399" s="43">
        <v>75050</v>
      </c>
      <c r="Q399" s="11" t="s">
        <v>624</v>
      </c>
      <c r="R399" s="11" t="s">
        <v>624</v>
      </c>
      <c r="S399" s="11" t="s">
        <v>869</v>
      </c>
      <c r="T399" s="11">
        <v>0</v>
      </c>
      <c r="U399" s="11">
        <v>0</v>
      </c>
      <c r="V399" s="11"/>
      <c r="W399" s="11">
        <v>0.5</v>
      </c>
      <c r="X399" s="11">
        <v>10</v>
      </c>
      <c r="Y399" s="11">
        <v>10</v>
      </c>
      <c r="Z399" s="11">
        <v>10</v>
      </c>
      <c r="AA399" s="11">
        <v>10</v>
      </c>
      <c r="AB399" s="11">
        <v>10</v>
      </c>
      <c r="AC399" s="11">
        <v>10</v>
      </c>
      <c r="AD399" s="11">
        <v>10</v>
      </c>
      <c r="AE399" s="11">
        <v>10</v>
      </c>
      <c r="AF399" s="11">
        <v>10</v>
      </c>
      <c r="AG399" s="11">
        <v>10</v>
      </c>
      <c r="AH399" s="11">
        <v>10</v>
      </c>
      <c r="AI399" s="11">
        <v>10</v>
      </c>
      <c r="AJ399" s="11">
        <v>10</v>
      </c>
      <c r="AK399" s="11">
        <v>934</v>
      </c>
      <c r="AL399" s="11">
        <v>9998</v>
      </c>
      <c r="AM399" s="11">
        <v>5267</v>
      </c>
      <c r="AN399" s="11">
        <v>28847</v>
      </c>
      <c r="AO399" s="11">
        <v>4701</v>
      </c>
      <c r="AP399" s="11">
        <v>3364</v>
      </c>
      <c r="AQ399" s="11">
        <v>4025</v>
      </c>
      <c r="AR399" s="11">
        <v>55357</v>
      </c>
      <c r="AS399" s="11">
        <v>8039</v>
      </c>
      <c r="AT399" s="11">
        <v>3342</v>
      </c>
      <c r="AU399" s="11">
        <v>6284</v>
      </c>
      <c r="AV399" s="11">
        <v>19577</v>
      </c>
      <c r="AW399" s="11">
        <v>53612</v>
      </c>
      <c r="AX399" s="11">
        <v>28286</v>
      </c>
      <c r="AY399" s="11">
        <v>5</v>
      </c>
      <c r="AZ399" s="11">
        <v>5</v>
      </c>
      <c r="BA399" s="11">
        <v>5</v>
      </c>
      <c r="BB399" s="11">
        <v>7</v>
      </c>
      <c r="BC399" s="11">
        <v>4</v>
      </c>
      <c r="BD399" s="11">
        <v>5</v>
      </c>
      <c r="BE399" s="11">
        <v>9</v>
      </c>
      <c r="BF399" s="11">
        <v>6</v>
      </c>
      <c r="BG399" s="11">
        <v>5</v>
      </c>
      <c r="BH399" s="11">
        <v>5</v>
      </c>
      <c r="BI399" s="11">
        <v>9</v>
      </c>
      <c r="BJ399" s="11">
        <v>15</v>
      </c>
      <c r="BK399" s="11">
        <v>24</v>
      </c>
      <c r="BL399" s="11">
        <v>36</v>
      </c>
      <c r="BM399" s="11">
        <v>33</v>
      </c>
      <c r="BN399" s="11">
        <v>41</v>
      </c>
      <c r="BO399" s="11">
        <v>7</v>
      </c>
      <c r="BP399" s="11">
        <v>13</v>
      </c>
      <c r="BQ399" s="11">
        <v>50</v>
      </c>
      <c r="BR399" s="11">
        <v>32</v>
      </c>
      <c r="BS399" s="11">
        <v>54</v>
      </c>
      <c r="BT399" s="11">
        <v>11</v>
      </c>
      <c r="BU399" s="11">
        <v>5</v>
      </c>
      <c r="BV399" s="11">
        <v>26</v>
      </c>
      <c r="BW399" s="11">
        <v>24</v>
      </c>
      <c r="BX399" s="11">
        <v>18</v>
      </c>
      <c r="BY399" s="5"/>
      <c r="BZ399" s="5"/>
      <c r="CA399" s="5"/>
      <c r="CB399" s="5"/>
      <c r="CC399" s="5"/>
      <c r="CD399" s="5"/>
      <c r="CE399" s="5"/>
      <c r="CF399" s="5"/>
      <c r="CG399" s="5"/>
      <c r="CH399" s="5"/>
    </row>
    <row r="400" spans="1:86" ht="12.75" x14ac:dyDescent="0.2">
      <c r="A400">
        <v>499</v>
      </c>
      <c r="B400" s="26">
        <v>52707.904861112504</v>
      </c>
      <c r="C400" s="26">
        <v>51770.871527775897</v>
      </c>
      <c r="D400" s="36">
        <v>249035</v>
      </c>
      <c r="E400" s="11">
        <v>1</v>
      </c>
      <c r="F400" s="11">
        <v>112</v>
      </c>
      <c r="G400" s="31">
        <v>146026</v>
      </c>
      <c r="H400" s="11">
        <v>131</v>
      </c>
      <c r="I400" s="11">
        <v>167712</v>
      </c>
      <c r="J400" s="11" t="s">
        <v>155</v>
      </c>
      <c r="K400" s="11" t="s">
        <v>208</v>
      </c>
      <c r="L400" s="11">
        <v>17</v>
      </c>
      <c r="M400" s="11">
        <v>5</v>
      </c>
      <c r="N400" s="11" t="s">
        <v>544</v>
      </c>
      <c r="O400" s="11" t="s">
        <v>796</v>
      </c>
      <c r="P400" s="43">
        <v>30060</v>
      </c>
      <c r="Q400" s="11" t="s">
        <v>545</v>
      </c>
      <c r="R400" s="11" t="s">
        <v>229</v>
      </c>
      <c r="S400" s="11" t="s">
        <v>874</v>
      </c>
      <c r="T400" s="11">
        <v>0</v>
      </c>
      <c r="U400" s="11">
        <v>0</v>
      </c>
      <c r="V400" s="11"/>
      <c r="W400" s="11">
        <v>1</v>
      </c>
      <c r="X400" s="11">
        <v>10</v>
      </c>
      <c r="Y400" s="11">
        <v>10</v>
      </c>
      <c r="Z400" s="11">
        <v>10</v>
      </c>
      <c r="AA400" s="11">
        <v>10</v>
      </c>
      <c r="AB400" s="11">
        <v>10</v>
      </c>
      <c r="AC400" s="11">
        <v>10</v>
      </c>
      <c r="AD400" s="11">
        <v>10</v>
      </c>
      <c r="AE400" s="11">
        <v>10</v>
      </c>
      <c r="AF400" s="11">
        <v>10</v>
      </c>
      <c r="AG400" s="11">
        <v>10</v>
      </c>
      <c r="AH400" s="11">
        <v>10</v>
      </c>
      <c r="AI400" s="11">
        <v>10</v>
      </c>
      <c r="AJ400" s="11">
        <v>10</v>
      </c>
      <c r="AK400" s="11">
        <v>533</v>
      </c>
      <c r="AL400" s="11">
        <v>5255</v>
      </c>
      <c r="AM400" s="11">
        <v>3207</v>
      </c>
      <c r="AN400" s="11">
        <v>10315</v>
      </c>
      <c r="AO400" s="11">
        <v>10805</v>
      </c>
      <c r="AP400" s="11">
        <v>5137</v>
      </c>
      <c r="AQ400" s="11">
        <v>3152</v>
      </c>
      <c r="AR400" s="11">
        <v>2828</v>
      </c>
      <c r="AS400" s="11">
        <v>3199</v>
      </c>
      <c r="AT400" s="11">
        <v>2142</v>
      </c>
      <c r="AU400" s="11">
        <v>9168</v>
      </c>
      <c r="AV400" s="11">
        <v>10113</v>
      </c>
      <c r="AW400" s="11">
        <v>11197</v>
      </c>
      <c r="AX400" s="11">
        <v>3967</v>
      </c>
      <c r="AY400" s="11">
        <v>6</v>
      </c>
      <c r="AZ400" s="11">
        <v>4</v>
      </c>
      <c r="BA400" s="11">
        <v>5</v>
      </c>
      <c r="BB400" s="11">
        <v>6</v>
      </c>
      <c r="BC400" s="11">
        <v>6</v>
      </c>
      <c r="BD400" s="11">
        <v>5</v>
      </c>
      <c r="BE400" s="11">
        <v>431</v>
      </c>
      <c r="BF400" s="11">
        <v>9</v>
      </c>
      <c r="BG400" s="11">
        <v>6</v>
      </c>
      <c r="BH400" s="11">
        <v>5</v>
      </c>
      <c r="BI400" s="11">
        <v>12</v>
      </c>
      <c r="BJ400" s="11">
        <v>3</v>
      </c>
      <c r="BK400" s="11">
        <v>25</v>
      </c>
      <c r="BL400" s="11">
        <v>5</v>
      </c>
      <c r="BM400" s="11">
        <v>7</v>
      </c>
      <c r="BN400" s="11">
        <v>14</v>
      </c>
      <c r="BO400" s="11">
        <v>16</v>
      </c>
      <c r="BP400" s="11">
        <v>12</v>
      </c>
      <c r="BQ400" s="11">
        <v>19</v>
      </c>
      <c r="BR400" s="11">
        <v>9</v>
      </c>
      <c r="BS400" s="11">
        <v>22</v>
      </c>
      <c r="BT400" s="11">
        <v>3</v>
      </c>
      <c r="BU400" s="11">
        <v>11</v>
      </c>
      <c r="BV400" s="11">
        <v>42</v>
      </c>
      <c r="BW400" s="11">
        <v>53</v>
      </c>
      <c r="BX400" s="11">
        <v>20</v>
      </c>
      <c r="BY400" s="5"/>
      <c r="BZ400" s="5"/>
      <c r="CA400" s="5"/>
      <c r="CB400" s="5"/>
      <c r="CC400" s="5"/>
      <c r="CD400" s="5"/>
      <c r="CE400" s="5"/>
      <c r="CF400" s="5"/>
      <c r="CG400" s="5"/>
      <c r="CH400" s="5"/>
    </row>
    <row r="401" spans="1:86" ht="12.75" x14ac:dyDescent="0.2">
      <c r="A401">
        <v>500</v>
      </c>
      <c r="B401" s="26">
        <v>52727.972916668099</v>
      </c>
      <c r="C401" s="26">
        <v>51788.588888887003</v>
      </c>
      <c r="D401" s="36">
        <v>329673</v>
      </c>
      <c r="E401" s="11">
        <v>1</v>
      </c>
      <c r="F401" s="11">
        <v>141</v>
      </c>
      <c r="G401" s="31">
        <v>239315</v>
      </c>
      <c r="H401" s="11">
        <v>131</v>
      </c>
      <c r="I401" s="11">
        <v>263397</v>
      </c>
      <c r="J401" s="11" t="s">
        <v>155</v>
      </c>
      <c r="K401" s="11" t="s">
        <v>208</v>
      </c>
      <c r="L401" s="11">
        <v>0</v>
      </c>
      <c r="M401" s="11"/>
      <c r="N401" s="11" t="s">
        <v>578</v>
      </c>
      <c r="O401" s="11" t="s">
        <v>788</v>
      </c>
      <c r="P401" s="43">
        <v>7055</v>
      </c>
      <c r="Q401" s="11" t="s">
        <v>210</v>
      </c>
      <c r="R401" s="11" t="s">
        <v>229</v>
      </c>
      <c r="S401" s="11" t="s">
        <v>874</v>
      </c>
      <c r="T401" s="11">
        <v>0</v>
      </c>
      <c r="U401" s="11">
        <v>0</v>
      </c>
      <c r="V401" s="11"/>
      <c r="W401" s="11">
        <v>1</v>
      </c>
      <c r="X401" s="11">
        <v>10</v>
      </c>
      <c r="Y401" s="11">
        <v>10</v>
      </c>
      <c r="Z401" s="11">
        <v>10</v>
      </c>
      <c r="AA401" s="11">
        <v>10</v>
      </c>
      <c r="AB401" s="11">
        <v>10</v>
      </c>
      <c r="AC401" s="11">
        <v>10</v>
      </c>
      <c r="AD401" s="11">
        <v>0</v>
      </c>
      <c r="AE401" s="11">
        <v>10</v>
      </c>
      <c r="AF401" s="11">
        <v>10</v>
      </c>
      <c r="AG401" s="11">
        <v>10</v>
      </c>
      <c r="AH401" s="11">
        <v>0</v>
      </c>
      <c r="AI401" s="11">
        <v>0</v>
      </c>
      <c r="AJ401" s="11">
        <v>0</v>
      </c>
      <c r="AK401" s="11">
        <v>692</v>
      </c>
      <c r="AL401" s="11">
        <v>10282</v>
      </c>
      <c r="AM401" s="11">
        <v>10803</v>
      </c>
      <c r="AN401" s="11">
        <v>8783</v>
      </c>
      <c r="AO401" s="11">
        <v>1901</v>
      </c>
      <c r="AP401" s="11">
        <v>1769</v>
      </c>
      <c r="AQ401" s="11">
        <v>7231</v>
      </c>
      <c r="AR401" s="11">
        <v>11307</v>
      </c>
      <c r="AS401" s="11">
        <v>2373</v>
      </c>
      <c r="AT401" s="11">
        <v>1418</v>
      </c>
      <c r="AU401" s="11">
        <v>2250</v>
      </c>
      <c r="AV401" s="11">
        <v>2044</v>
      </c>
      <c r="AW401" s="11">
        <v>770</v>
      </c>
      <c r="AX401" s="11">
        <v>4369</v>
      </c>
      <c r="AY401" s="11">
        <v>4</v>
      </c>
      <c r="AZ401" s="11">
        <v>5</v>
      </c>
      <c r="BA401" s="11">
        <v>6</v>
      </c>
      <c r="BB401" s="11">
        <v>9</v>
      </c>
      <c r="BC401" s="11">
        <v>4</v>
      </c>
      <c r="BD401" s="11">
        <v>5</v>
      </c>
      <c r="BE401" s="11">
        <v>7</v>
      </c>
      <c r="BF401" s="11">
        <v>6</v>
      </c>
      <c r="BG401" s="11">
        <v>5</v>
      </c>
      <c r="BH401" s="11">
        <v>4</v>
      </c>
      <c r="BI401" s="11">
        <v>7</v>
      </c>
      <c r="BJ401" s="11">
        <v>6</v>
      </c>
      <c r="BK401" s="11">
        <v>4</v>
      </c>
      <c r="BL401" s="11">
        <v>11</v>
      </c>
      <c r="BM401" s="11">
        <v>28</v>
      </c>
      <c r="BN401" s="11">
        <v>22</v>
      </c>
      <c r="BO401" s="11">
        <v>9</v>
      </c>
      <c r="BP401" s="11">
        <v>12</v>
      </c>
      <c r="BQ401" s="11">
        <v>20</v>
      </c>
      <c r="BR401" s="11">
        <v>40</v>
      </c>
      <c r="BS401" s="11">
        <v>17</v>
      </c>
      <c r="BT401" s="11">
        <v>12</v>
      </c>
      <c r="BU401" s="11">
        <v>22</v>
      </c>
      <c r="BV401" s="11">
        <v>12</v>
      </c>
      <c r="BW401" s="11">
        <v>10</v>
      </c>
      <c r="BX401" s="11">
        <v>1</v>
      </c>
      <c r="BY401" s="5"/>
      <c r="BZ401" s="5"/>
      <c r="CA401" s="5"/>
      <c r="CB401" s="5"/>
      <c r="CC401" s="5"/>
      <c r="CD401" s="5"/>
      <c r="CE401" s="5"/>
      <c r="CF401" s="5"/>
      <c r="CG401" s="5"/>
      <c r="CH401" s="5"/>
    </row>
    <row r="402" spans="1:86" ht="12.75" x14ac:dyDescent="0.2">
      <c r="A402">
        <v>501</v>
      </c>
      <c r="B402" s="26">
        <v>52748.040972223702</v>
      </c>
      <c r="C402" s="26">
        <v>51806.306249998197</v>
      </c>
      <c r="D402" s="36">
        <v>198539</v>
      </c>
      <c r="E402" s="11">
        <v>1</v>
      </c>
      <c r="F402" s="11">
        <v>215</v>
      </c>
      <c r="G402" s="31">
        <v>134242</v>
      </c>
      <c r="H402" s="11">
        <v>131</v>
      </c>
      <c r="I402" s="11">
        <v>94518</v>
      </c>
      <c r="J402" s="11" t="s">
        <v>155</v>
      </c>
      <c r="K402" s="11" t="s">
        <v>208</v>
      </c>
      <c r="L402" s="11">
        <v>124</v>
      </c>
      <c r="M402" s="11">
        <v>5</v>
      </c>
      <c r="N402" s="11" t="s">
        <v>649</v>
      </c>
      <c r="O402" s="11" t="s">
        <v>783</v>
      </c>
      <c r="P402" s="43">
        <v>11411</v>
      </c>
      <c r="Q402" s="11" t="s">
        <v>234</v>
      </c>
      <c r="R402" s="11" t="s">
        <v>377</v>
      </c>
      <c r="S402" s="11" t="s">
        <v>874</v>
      </c>
      <c r="T402" s="11">
        <v>0</v>
      </c>
      <c r="U402" s="11">
        <v>0</v>
      </c>
      <c r="V402" s="11"/>
      <c r="W402" s="11">
        <v>1</v>
      </c>
      <c r="X402" s="11">
        <v>10</v>
      </c>
      <c r="Y402" s="11">
        <v>10</v>
      </c>
      <c r="Z402" s="11">
        <v>10</v>
      </c>
      <c r="AA402" s="11">
        <v>10</v>
      </c>
      <c r="AB402" s="11">
        <v>10</v>
      </c>
      <c r="AC402" s="11">
        <v>10</v>
      </c>
      <c r="AD402" s="11">
        <v>10</v>
      </c>
      <c r="AE402" s="11">
        <v>10</v>
      </c>
      <c r="AF402" s="11">
        <v>10</v>
      </c>
      <c r="AG402" s="11">
        <v>10</v>
      </c>
      <c r="AH402" s="11">
        <v>10</v>
      </c>
      <c r="AI402" s="11">
        <v>10</v>
      </c>
      <c r="AJ402" s="11">
        <v>10</v>
      </c>
      <c r="AK402" s="11">
        <v>904</v>
      </c>
      <c r="AL402" s="11">
        <v>10245</v>
      </c>
      <c r="AM402" s="11">
        <v>1770</v>
      </c>
      <c r="AN402" s="11">
        <v>4567</v>
      </c>
      <c r="AO402" s="11">
        <v>3769</v>
      </c>
      <c r="AP402" s="11">
        <v>7898</v>
      </c>
      <c r="AQ402" s="11">
        <v>3459</v>
      </c>
      <c r="AR402" s="11">
        <v>20444</v>
      </c>
      <c r="AS402" s="11">
        <v>3205</v>
      </c>
      <c r="AT402" s="11">
        <v>2713</v>
      </c>
      <c r="AU402" s="11">
        <v>9586</v>
      </c>
      <c r="AV402" s="11">
        <v>4755</v>
      </c>
      <c r="AW402" s="11">
        <v>17981</v>
      </c>
      <c r="AX402" s="11">
        <v>8794</v>
      </c>
      <c r="AY402" s="11">
        <v>19</v>
      </c>
      <c r="AZ402" s="11">
        <v>19</v>
      </c>
      <c r="BA402" s="11">
        <v>15</v>
      </c>
      <c r="BB402" s="11">
        <v>23</v>
      </c>
      <c r="BC402" s="11">
        <v>21</v>
      </c>
      <c r="BD402" s="11">
        <v>21</v>
      </c>
      <c r="BE402" s="11">
        <v>25</v>
      </c>
      <c r="BF402" s="11">
        <v>22</v>
      </c>
      <c r="BG402" s="11">
        <v>18</v>
      </c>
      <c r="BH402" s="11">
        <v>17</v>
      </c>
      <c r="BI402" s="11">
        <v>29</v>
      </c>
      <c r="BJ402" s="11">
        <v>38</v>
      </c>
      <c r="BK402" s="11">
        <v>36</v>
      </c>
      <c r="BL402" s="11">
        <v>36</v>
      </c>
      <c r="BM402" s="11">
        <v>12</v>
      </c>
      <c r="BN402" s="11">
        <v>18</v>
      </c>
      <c r="BO402" s="11">
        <v>16</v>
      </c>
      <c r="BP402" s="11">
        <v>38</v>
      </c>
      <c r="BQ402" s="11">
        <v>14</v>
      </c>
      <c r="BR402" s="11">
        <v>113</v>
      </c>
      <c r="BS402" s="11">
        <v>13</v>
      </c>
      <c r="BT402" s="11">
        <v>16</v>
      </c>
      <c r="BU402" s="11">
        <v>14</v>
      </c>
      <c r="BV402" s="11">
        <v>16</v>
      </c>
      <c r="BW402" s="11">
        <v>15</v>
      </c>
      <c r="BX402" s="11">
        <v>30</v>
      </c>
      <c r="BY402" s="5"/>
      <c r="BZ402" s="5"/>
      <c r="CA402" s="5"/>
      <c r="CB402" s="5"/>
      <c r="CC402" s="5"/>
      <c r="CD402" s="5"/>
      <c r="CE402" s="5"/>
      <c r="CF402" s="5"/>
      <c r="CG402" s="5"/>
      <c r="CH402" s="5"/>
    </row>
    <row r="403" spans="1:86" ht="12.75" x14ac:dyDescent="0.2">
      <c r="A403">
        <v>502</v>
      </c>
      <c r="B403" s="26">
        <v>52768.109027779203</v>
      </c>
      <c r="C403" s="26">
        <v>51824.023611109304</v>
      </c>
      <c r="D403" s="36">
        <v>345593</v>
      </c>
      <c r="E403" s="11">
        <v>1</v>
      </c>
      <c r="F403" s="11">
        <v>27</v>
      </c>
      <c r="G403" s="31">
        <v>327072</v>
      </c>
      <c r="H403" s="11">
        <v>131</v>
      </c>
      <c r="I403" s="11">
        <v>297268</v>
      </c>
      <c r="J403" s="11" t="s">
        <v>155</v>
      </c>
      <c r="K403" s="11" t="s">
        <v>208</v>
      </c>
      <c r="L403" s="11">
        <v>0</v>
      </c>
      <c r="M403" s="11">
        <v>1</v>
      </c>
      <c r="N403" s="11" t="s">
        <v>177</v>
      </c>
      <c r="O403" s="11" t="s">
        <v>788</v>
      </c>
      <c r="P403" s="43">
        <v>7101</v>
      </c>
      <c r="Q403" s="11" t="s">
        <v>157</v>
      </c>
      <c r="R403" s="11" t="s">
        <v>157</v>
      </c>
      <c r="S403" s="11" t="s">
        <v>157</v>
      </c>
      <c r="T403" s="11">
        <v>0</v>
      </c>
      <c r="U403" s="11">
        <v>0</v>
      </c>
      <c r="V403" s="11"/>
      <c r="W403" s="11">
        <v>1</v>
      </c>
      <c r="X403" s="11">
        <v>10</v>
      </c>
      <c r="Y403" s="11">
        <v>10</v>
      </c>
      <c r="Z403" s="11">
        <v>10</v>
      </c>
      <c r="AA403" s="11">
        <v>10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15344</v>
      </c>
      <c r="AL403" s="11">
        <v>8248</v>
      </c>
      <c r="AM403" s="11">
        <v>780</v>
      </c>
      <c r="AN403" s="11">
        <v>1208</v>
      </c>
      <c r="AO403" s="11">
        <v>507</v>
      </c>
      <c r="AP403" s="11">
        <v>1193</v>
      </c>
      <c r="AQ403" s="11">
        <v>8519</v>
      </c>
      <c r="AR403" s="11">
        <v>2</v>
      </c>
      <c r="AS403" s="11">
        <v>3</v>
      </c>
      <c r="AT403" s="11">
        <v>0</v>
      </c>
      <c r="AU403" s="11">
        <v>3</v>
      </c>
      <c r="AV403" s="11">
        <v>0</v>
      </c>
      <c r="AW403" s="11">
        <v>10114</v>
      </c>
      <c r="AX403" s="11">
        <v>57</v>
      </c>
      <c r="AY403" s="11">
        <v>19</v>
      </c>
      <c r="AZ403" s="11">
        <v>19</v>
      </c>
      <c r="BA403" s="11">
        <v>17</v>
      </c>
      <c r="BB403" s="11">
        <v>20</v>
      </c>
      <c r="BC403" s="11">
        <v>16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5</v>
      </c>
      <c r="BM403" s="11">
        <v>7</v>
      </c>
      <c r="BN403" s="11">
        <v>12</v>
      </c>
      <c r="BO403" s="11">
        <v>3</v>
      </c>
      <c r="BP403" s="11">
        <v>9</v>
      </c>
      <c r="BQ403" s="11">
        <v>0</v>
      </c>
      <c r="BR403" s="11">
        <v>0</v>
      </c>
      <c r="BS403" s="11">
        <v>0</v>
      </c>
      <c r="BT403" s="11">
        <v>0</v>
      </c>
      <c r="BU403" s="11">
        <v>0</v>
      </c>
      <c r="BV403" s="11">
        <v>0</v>
      </c>
      <c r="BW403" s="11">
        <v>0</v>
      </c>
      <c r="BX403" s="11">
        <v>0</v>
      </c>
      <c r="BY403" s="5"/>
      <c r="BZ403" s="5"/>
      <c r="CA403" s="5"/>
      <c r="CB403" s="5"/>
      <c r="CC403" s="5"/>
      <c r="CD403" s="5"/>
      <c r="CE403" s="5"/>
      <c r="CF403" s="5"/>
      <c r="CG403" s="5"/>
      <c r="CH403" s="5"/>
    </row>
    <row r="404" spans="1:86" ht="12.75" x14ac:dyDescent="0.2">
      <c r="A404">
        <v>503</v>
      </c>
      <c r="B404" s="26">
        <v>52788.177083334798</v>
      </c>
      <c r="C404" s="26">
        <v>51841.740972220403</v>
      </c>
      <c r="D404" s="36">
        <v>337026</v>
      </c>
      <c r="E404" s="11">
        <v>1</v>
      </c>
      <c r="F404" s="11">
        <v>119</v>
      </c>
      <c r="G404" s="31">
        <v>176804</v>
      </c>
      <c r="H404" s="11">
        <v>131</v>
      </c>
      <c r="I404" s="11">
        <v>146010</v>
      </c>
      <c r="J404" s="11" t="s">
        <v>155</v>
      </c>
      <c r="K404" s="11" t="s">
        <v>208</v>
      </c>
      <c r="L404" s="11">
        <v>7</v>
      </c>
      <c r="M404" s="11">
        <v>5</v>
      </c>
      <c r="N404" s="11" t="s">
        <v>336</v>
      </c>
      <c r="O404" s="11" t="s">
        <v>796</v>
      </c>
      <c r="P404" s="43">
        <v>30301</v>
      </c>
      <c r="Q404" s="11" t="s">
        <v>233</v>
      </c>
      <c r="R404" s="11" t="s">
        <v>381</v>
      </c>
      <c r="S404" s="11" t="s">
        <v>874</v>
      </c>
      <c r="T404" s="11">
        <v>0</v>
      </c>
      <c r="U404" s="11">
        <v>0</v>
      </c>
      <c r="V404" s="11"/>
      <c r="W404" s="11">
        <v>1</v>
      </c>
      <c r="X404" s="11">
        <v>10</v>
      </c>
      <c r="Y404" s="11">
        <v>10</v>
      </c>
      <c r="Z404" s="11">
        <v>10</v>
      </c>
      <c r="AA404" s="11">
        <v>10</v>
      </c>
      <c r="AB404" s="11">
        <v>10</v>
      </c>
      <c r="AC404" s="11">
        <v>10</v>
      </c>
      <c r="AD404" s="11">
        <v>10</v>
      </c>
      <c r="AE404" s="11">
        <v>10</v>
      </c>
      <c r="AF404" s="11">
        <v>10</v>
      </c>
      <c r="AG404" s="11">
        <v>10</v>
      </c>
      <c r="AH404" s="11">
        <v>10</v>
      </c>
      <c r="AI404" s="11">
        <v>10</v>
      </c>
      <c r="AJ404" s="11">
        <v>10</v>
      </c>
      <c r="AK404" s="11">
        <v>3600</v>
      </c>
      <c r="AL404" s="11">
        <v>8911</v>
      </c>
      <c r="AM404" s="11">
        <v>34206</v>
      </c>
      <c r="AN404" s="11">
        <v>8363</v>
      </c>
      <c r="AO404" s="11">
        <v>9886</v>
      </c>
      <c r="AP404" s="11">
        <v>47681</v>
      </c>
      <c r="AQ404" s="11">
        <v>1343</v>
      </c>
      <c r="AR404" s="11">
        <v>10900</v>
      </c>
      <c r="AS404" s="11">
        <v>1814</v>
      </c>
      <c r="AT404" s="11">
        <v>3976</v>
      </c>
      <c r="AU404" s="11">
        <v>1414</v>
      </c>
      <c r="AV404" s="11">
        <v>34404</v>
      </c>
      <c r="AW404" s="11">
        <v>21993</v>
      </c>
      <c r="AX404" s="11">
        <v>2354</v>
      </c>
      <c r="AY404" s="11">
        <v>22</v>
      </c>
      <c r="AZ404" s="11">
        <v>21</v>
      </c>
      <c r="BA404" s="11">
        <v>21</v>
      </c>
      <c r="BB404" s="11">
        <v>30</v>
      </c>
      <c r="BC404" s="11">
        <v>17</v>
      </c>
      <c r="BD404" s="11">
        <v>17</v>
      </c>
      <c r="BE404" s="11">
        <v>31</v>
      </c>
      <c r="BF404" s="11">
        <v>27</v>
      </c>
      <c r="BG404" s="11">
        <v>24</v>
      </c>
      <c r="BH404" s="11">
        <v>23</v>
      </c>
      <c r="BI404" s="11">
        <v>32</v>
      </c>
      <c r="BJ404" s="11">
        <v>42</v>
      </c>
      <c r="BK404" s="11">
        <v>40</v>
      </c>
      <c r="BL404" s="11">
        <v>47</v>
      </c>
      <c r="BM404" s="11">
        <v>18</v>
      </c>
      <c r="BN404" s="11">
        <v>27</v>
      </c>
      <c r="BO404" s="11">
        <v>30</v>
      </c>
      <c r="BP404" s="11">
        <v>24</v>
      </c>
      <c r="BQ404" s="11">
        <v>14</v>
      </c>
      <c r="BR404" s="11">
        <v>25</v>
      </c>
      <c r="BS404" s="11">
        <v>15</v>
      </c>
      <c r="BT404" s="11">
        <v>15</v>
      </c>
      <c r="BU404" s="11">
        <v>13</v>
      </c>
      <c r="BV404" s="11">
        <v>24</v>
      </c>
      <c r="BW404" s="11">
        <v>46</v>
      </c>
      <c r="BX404" s="11">
        <v>16</v>
      </c>
      <c r="BY404" s="5"/>
      <c r="BZ404" s="5"/>
      <c r="CA404" s="5"/>
      <c r="CB404" s="5"/>
      <c r="CC404" s="5"/>
      <c r="CD404" s="5"/>
      <c r="CE404" s="5"/>
      <c r="CF404" s="5"/>
      <c r="CG404" s="5"/>
      <c r="CH404" s="5"/>
    </row>
    <row r="405" spans="1:86" ht="12.75" x14ac:dyDescent="0.2">
      <c r="A405">
        <v>504</v>
      </c>
      <c r="B405" s="26">
        <v>52808.245138890299</v>
      </c>
      <c r="C405" s="26">
        <v>51859.458333331502</v>
      </c>
      <c r="D405" s="36">
        <v>179933</v>
      </c>
      <c r="E405" s="11">
        <v>1</v>
      </c>
      <c r="F405" s="11">
        <v>7</v>
      </c>
      <c r="G405" s="31">
        <v>65154</v>
      </c>
      <c r="H405" s="11">
        <v>131</v>
      </c>
      <c r="I405" s="11">
        <v>42720</v>
      </c>
      <c r="J405" s="11" t="s">
        <v>155</v>
      </c>
      <c r="K405" s="11" t="s">
        <v>208</v>
      </c>
      <c r="L405" s="11">
        <v>0</v>
      </c>
      <c r="M405" s="11">
        <v>3</v>
      </c>
      <c r="N405" s="11" t="s">
        <v>491</v>
      </c>
      <c r="O405" s="11" t="s">
        <v>796</v>
      </c>
      <c r="P405" s="43">
        <v>30030</v>
      </c>
      <c r="Q405" s="11" t="s">
        <v>315</v>
      </c>
      <c r="R405" s="11" t="s">
        <v>426</v>
      </c>
      <c r="S405" s="11" t="s">
        <v>874</v>
      </c>
      <c r="T405" s="11">
        <v>0</v>
      </c>
      <c r="U405" s="11">
        <v>0</v>
      </c>
      <c r="V405" s="11"/>
      <c r="W405" s="11">
        <v>1</v>
      </c>
      <c r="X405" s="11">
        <v>10</v>
      </c>
      <c r="Y405" s="11">
        <v>10</v>
      </c>
      <c r="Z405" s="11">
        <v>10</v>
      </c>
      <c r="AA405" s="11">
        <v>10</v>
      </c>
      <c r="AB405" s="11">
        <v>10</v>
      </c>
      <c r="AC405" s="11">
        <v>10</v>
      </c>
      <c r="AD405" s="11">
        <v>10</v>
      </c>
      <c r="AE405" s="11">
        <v>10</v>
      </c>
      <c r="AF405" s="11">
        <v>10</v>
      </c>
      <c r="AG405" s="11">
        <v>10</v>
      </c>
      <c r="AH405" s="11">
        <v>10</v>
      </c>
      <c r="AI405" s="11">
        <v>10</v>
      </c>
      <c r="AJ405" s="11">
        <v>10</v>
      </c>
      <c r="AK405" s="11">
        <v>449</v>
      </c>
      <c r="AL405" s="11">
        <v>16499</v>
      </c>
      <c r="AM405" s="11">
        <v>1672</v>
      </c>
      <c r="AN405" s="11">
        <v>1906</v>
      </c>
      <c r="AO405" s="11">
        <v>585</v>
      </c>
      <c r="AP405" s="11">
        <v>2454</v>
      </c>
      <c r="AQ405" s="11">
        <v>2886</v>
      </c>
      <c r="AR405" s="11">
        <v>5984</v>
      </c>
      <c r="AS405" s="11">
        <v>13608</v>
      </c>
      <c r="AT405" s="11">
        <v>40749</v>
      </c>
      <c r="AU405" s="11">
        <v>14864</v>
      </c>
      <c r="AV405" s="11">
        <v>7120</v>
      </c>
      <c r="AW405" s="11">
        <v>23327</v>
      </c>
      <c r="AX405" s="11">
        <v>2600</v>
      </c>
      <c r="AY405" s="11">
        <v>19</v>
      </c>
      <c r="AZ405" s="11">
        <v>19</v>
      </c>
      <c r="BA405" s="11">
        <v>18</v>
      </c>
      <c r="BB405" s="11">
        <v>25</v>
      </c>
      <c r="BC405" s="11">
        <v>22</v>
      </c>
      <c r="BD405" s="11">
        <v>19</v>
      </c>
      <c r="BE405" s="11">
        <v>29</v>
      </c>
      <c r="BF405" s="11">
        <v>27</v>
      </c>
      <c r="BG405" s="11">
        <v>20</v>
      </c>
      <c r="BH405" s="11">
        <v>23</v>
      </c>
      <c r="BI405" s="11">
        <v>31</v>
      </c>
      <c r="BJ405" s="11">
        <v>39</v>
      </c>
      <c r="BK405" s="11">
        <v>51</v>
      </c>
      <c r="BL405" s="11">
        <v>36</v>
      </c>
      <c r="BM405" s="11">
        <v>10</v>
      </c>
      <c r="BN405" s="11">
        <v>6</v>
      </c>
      <c r="BO405" s="11">
        <v>7</v>
      </c>
      <c r="BP405" s="11">
        <v>8</v>
      </c>
      <c r="BQ405" s="11">
        <v>15</v>
      </c>
      <c r="BR405" s="11">
        <v>10</v>
      </c>
      <c r="BS405" s="11">
        <v>23</v>
      </c>
      <c r="BT405" s="11">
        <v>46</v>
      </c>
      <c r="BU405" s="11">
        <v>29</v>
      </c>
      <c r="BV405" s="11">
        <v>28</v>
      </c>
      <c r="BW405" s="11">
        <v>55</v>
      </c>
      <c r="BX405" s="11">
        <v>13</v>
      </c>
      <c r="BY405" s="5"/>
      <c r="BZ405" s="5"/>
      <c r="CA405" s="5"/>
      <c r="CB405" s="5"/>
      <c r="CC405" s="5"/>
      <c r="CD405" s="5"/>
      <c r="CE405" s="5"/>
      <c r="CF405" s="5"/>
      <c r="CG405" s="5"/>
      <c r="CH405" s="5"/>
    </row>
    <row r="406" spans="1:86" ht="12.75" x14ac:dyDescent="0.2">
      <c r="A406">
        <v>505</v>
      </c>
      <c r="B406" s="26">
        <v>52828.313194445902</v>
      </c>
      <c r="C406" s="26">
        <v>51877.175694442602</v>
      </c>
      <c r="D406" s="36">
        <v>109392</v>
      </c>
      <c r="E406" s="11">
        <v>1</v>
      </c>
      <c r="F406" s="11">
        <v>59</v>
      </c>
      <c r="G406" s="31">
        <v>17083</v>
      </c>
      <c r="H406" s="11">
        <v>131</v>
      </c>
      <c r="I406" s="11">
        <v>52905</v>
      </c>
      <c r="J406" s="11" t="s">
        <v>155</v>
      </c>
      <c r="K406" s="11" t="s">
        <v>208</v>
      </c>
      <c r="L406" s="11">
        <v>2</v>
      </c>
      <c r="M406" s="11">
        <v>3</v>
      </c>
      <c r="N406" s="11" t="s">
        <v>274</v>
      </c>
      <c r="O406" s="11" t="s">
        <v>799</v>
      </c>
      <c r="P406" s="43">
        <v>75201</v>
      </c>
      <c r="Q406" s="11" t="s">
        <v>618</v>
      </c>
      <c r="R406" s="11" t="s">
        <v>861</v>
      </c>
      <c r="S406" s="11" t="s">
        <v>869</v>
      </c>
      <c r="T406" s="11">
        <v>0</v>
      </c>
      <c r="U406" s="11">
        <v>0</v>
      </c>
      <c r="V406" s="11"/>
      <c r="W406" s="11">
        <v>1</v>
      </c>
      <c r="X406" s="11">
        <v>10</v>
      </c>
      <c r="Y406" s="11">
        <v>10</v>
      </c>
      <c r="Z406" s="11">
        <v>10</v>
      </c>
      <c r="AA406" s="11">
        <v>10</v>
      </c>
      <c r="AB406" s="11">
        <v>10</v>
      </c>
      <c r="AC406" s="11">
        <v>10</v>
      </c>
      <c r="AD406" s="11">
        <v>10</v>
      </c>
      <c r="AE406" s="11">
        <v>10</v>
      </c>
      <c r="AF406" s="11">
        <v>10</v>
      </c>
      <c r="AG406" s="11">
        <v>10</v>
      </c>
      <c r="AH406" s="11">
        <v>10</v>
      </c>
      <c r="AI406" s="11">
        <v>10</v>
      </c>
      <c r="AJ406" s="11">
        <v>10</v>
      </c>
      <c r="AK406" s="11">
        <v>77</v>
      </c>
      <c r="AL406" s="11">
        <v>1204</v>
      </c>
      <c r="AM406" s="11">
        <v>1360</v>
      </c>
      <c r="AN406" s="11">
        <v>677</v>
      </c>
      <c r="AO406" s="11">
        <v>554</v>
      </c>
      <c r="AP406" s="11">
        <v>2288</v>
      </c>
      <c r="AQ406" s="11">
        <v>3533</v>
      </c>
      <c r="AR406" s="11">
        <v>2245</v>
      </c>
      <c r="AS406" s="11">
        <v>910</v>
      </c>
      <c r="AT406" s="11">
        <v>932</v>
      </c>
      <c r="AU406" s="11">
        <v>7963</v>
      </c>
      <c r="AV406" s="11">
        <v>8022</v>
      </c>
      <c r="AW406" s="11">
        <v>22098</v>
      </c>
      <c r="AX406" s="11">
        <v>1939</v>
      </c>
      <c r="AY406" s="11">
        <v>10</v>
      </c>
      <c r="AZ406" s="11">
        <v>10</v>
      </c>
      <c r="BA406" s="11">
        <v>12</v>
      </c>
      <c r="BB406" s="11">
        <v>18</v>
      </c>
      <c r="BC406" s="11">
        <v>9</v>
      </c>
      <c r="BD406" s="11">
        <v>12</v>
      </c>
      <c r="BE406" s="11">
        <v>17</v>
      </c>
      <c r="BF406" s="11">
        <v>11</v>
      </c>
      <c r="BG406" s="11">
        <v>10</v>
      </c>
      <c r="BH406" s="11">
        <v>11</v>
      </c>
      <c r="BI406" s="11">
        <v>17</v>
      </c>
      <c r="BJ406" s="11">
        <v>26</v>
      </c>
      <c r="BK406" s="11">
        <v>32</v>
      </c>
      <c r="BL406" s="11">
        <v>11</v>
      </c>
      <c r="BM406" s="11">
        <v>6</v>
      </c>
      <c r="BN406" s="11">
        <v>9</v>
      </c>
      <c r="BO406" s="11">
        <v>5</v>
      </c>
      <c r="BP406" s="11">
        <v>11</v>
      </c>
      <c r="BQ406" s="11">
        <v>21</v>
      </c>
      <c r="BR406" s="11">
        <v>11</v>
      </c>
      <c r="BS406" s="11">
        <v>5</v>
      </c>
      <c r="BT406" s="11">
        <v>12</v>
      </c>
      <c r="BU406" s="11">
        <v>12</v>
      </c>
      <c r="BV406" s="11">
        <v>14</v>
      </c>
      <c r="BW406" s="11">
        <v>47</v>
      </c>
      <c r="BX406" s="11">
        <v>13</v>
      </c>
      <c r="BY406" s="5"/>
      <c r="BZ406" s="5"/>
      <c r="CA406" s="5"/>
      <c r="CB406" s="5"/>
      <c r="CC406" s="5"/>
      <c r="CD406" s="5"/>
      <c r="CE406" s="5"/>
      <c r="CF406" s="5"/>
      <c r="CG406" s="5"/>
      <c r="CH406" s="5"/>
    </row>
    <row r="407" spans="1:86" ht="12.75" x14ac:dyDescent="0.2">
      <c r="A407">
        <v>506</v>
      </c>
      <c r="B407" s="26">
        <v>52848.381250001497</v>
      </c>
      <c r="C407" s="26">
        <v>51894.893055553701</v>
      </c>
      <c r="D407" s="36">
        <v>221371</v>
      </c>
      <c r="E407" s="11">
        <v>1</v>
      </c>
      <c r="F407" s="11">
        <v>76</v>
      </c>
      <c r="G407" s="31">
        <v>146926</v>
      </c>
      <c r="H407" s="11">
        <v>131</v>
      </c>
      <c r="I407" s="11">
        <v>89062</v>
      </c>
      <c r="J407" s="11" t="s">
        <v>155</v>
      </c>
      <c r="K407" s="11" t="s">
        <v>208</v>
      </c>
      <c r="L407" s="11">
        <v>17</v>
      </c>
      <c r="M407" s="11"/>
      <c r="N407" s="11" t="s">
        <v>339</v>
      </c>
      <c r="O407" s="11" t="s">
        <v>792</v>
      </c>
      <c r="P407" s="43">
        <v>56301</v>
      </c>
      <c r="Q407" s="11" t="s">
        <v>340</v>
      </c>
      <c r="R407" s="11" t="s">
        <v>426</v>
      </c>
      <c r="S407" s="11" t="s">
        <v>874</v>
      </c>
      <c r="T407" s="11">
        <v>0</v>
      </c>
      <c r="U407" s="11">
        <v>0</v>
      </c>
      <c r="V407" s="11"/>
      <c r="W407" s="11">
        <v>0.5</v>
      </c>
      <c r="X407" s="11">
        <v>10</v>
      </c>
      <c r="Y407" s="11">
        <v>10</v>
      </c>
      <c r="Z407" s="11">
        <v>10</v>
      </c>
      <c r="AA407" s="11">
        <v>10</v>
      </c>
      <c r="AB407" s="11">
        <v>0</v>
      </c>
      <c r="AC407" s="11">
        <v>10</v>
      </c>
      <c r="AD407" s="11">
        <v>10</v>
      </c>
      <c r="AE407" s="11">
        <v>10</v>
      </c>
      <c r="AF407" s="11">
        <v>10</v>
      </c>
      <c r="AG407" s="11">
        <v>10</v>
      </c>
      <c r="AH407" s="11">
        <v>10</v>
      </c>
      <c r="AI407" s="11">
        <v>10</v>
      </c>
      <c r="AJ407" s="11">
        <v>10</v>
      </c>
      <c r="AK407" s="11">
        <v>1344</v>
      </c>
      <c r="AL407" s="11">
        <v>5580</v>
      </c>
      <c r="AM407" s="11">
        <v>4336</v>
      </c>
      <c r="AN407" s="11">
        <v>5478</v>
      </c>
      <c r="AO407" s="11">
        <v>4601</v>
      </c>
      <c r="AP407" s="11">
        <v>13806</v>
      </c>
      <c r="AQ407" s="11">
        <v>9539</v>
      </c>
      <c r="AR407" s="11">
        <v>11058</v>
      </c>
      <c r="AS407" s="11">
        <v>938</v>
      </c>
      <c r="AT407" s="11">
        <v>4211</v>
      </c>
      <c r="AU407" s="11">
        <v>14739</v>
      </c>
      <c r="AV407" s="11">
        <v>43346</v>
      </c>
      <c r="AW407" s="11">
        <v>4798</v>
      </c>
      <c r="AX407" s="11">
        <v>4611</v>
      </c>
      <c r="AY407" s="11">
        <v>4</v>
      </c>
      <c r="AZ407" s="11">
        <v>4</v>
      </c>
      <c r="BA407" s="11">
        <v>4</v>
      </c>
      <c r="BB407" s="11">
        <v>5</v>
      </c>
      <c r="BC407" s="11">
        <v>13</v>
      </c>
      <c r="BD407" s="11">
        <v>8</v>
      </c>
      <c r="BE407" s="11">
        <v>24</v>
      </c>
      <c r="BF407" s="11">
        <v>6</v>
      </c>
      <c r="BG407" s="11">
        <v>6</v>
      </c>
      <c r="BH407" s="11">
        <v>6</v>
      </c>
      <c r="BI407" s="11">
        <v>6</v>
      </c>
      <c r="BJ407" s="11">
        <v>7</v>
      </c>
      <c r="BK407" s="11">
        <v>23</v>
      </c>
      <c r="BL407" s="11">
        <v>34</v>
      </c>
      <c r="BM407" s="11">
        <v>10</v>
      </c>
      <c r="BN407" s="11">
        <v>9</v>
      </c>
      <c r="BO407" s="11">
        <v>7</v>
      </c>
      <c r="BP407" s="11">
        <v>77</v>
      </c>
      <c r="BQ407" s="11">
        <v>32</v>
      </c>
      <c r="BR407" s="11">
        <v>9</v>
      </c>
      <c r="BS407" s="11">
        <v>4</v>
      </c>
      <c r="BT407" s="11">
        <v>11</v>
      </c>
      <c r="BU407" s="11">
        <v>20</v>
      </c>
      <c r="BV407" s="11">
        <v>10</v>
      </c>
      <c r="BW407" s="11">
        <v>17</v>
      </c>
      <c r="BX407" s="11">
        <v>5</v>
      </c>
      <c r="BY407" s="5"/>
      <c r="BZ407" s="5"/>
      <c r="CA407" s="5"/>
      <c r="CB407" s="5"/>
      <c r="CC407" s="5"/>
      <c r="CD407" s="5"/>
      <c r="CE407" s="5"/>
      <c r="CF407" s="5"/>
      <c r="CG407" s="5"/>
      <c r="CH407" s="5"/>
    </row>
    <row r="408" spans="1:86" ht="12.75" x14ac:dyDescent="0.2">
      <c r="A408">
        <v>507</v>
      </c>
      <c r="B408" s="26">
        <v>52868.449305556998</v>
      </c>
      <c r="C408" s="26">
        <v>51912.6104166648</v>
      </c>
      <c r="D408" s="36">
        <v>180295</v>
      </c>
      <c r="E408" s="11">
        <v>1</v>
      </c>
      <c r="F408" s="11">
        <v>26</v>
      </c>
      <c r="G408" s="31">
        <v>129229</v>
      </c>
      <c r="H408" s="11">
        <v>131</v>
      </c>
      <c r="I408" s="11">
        <v>931</v>
      </c>
      <c r="J408" s="11" t="s">
        <v>155</v>
      </c>
      <c r="K408" s="11" t="s">
        <v>208</v>
      </c>
      <c r="L408" s="11">
        <v>29</v>
      </c>
      <c r="M408" s="11">
        <v>1</v>
      </c>
      <c r="N408" s="11" t="s">
        <v>308</v>
      </c>
      <c r="O408" s="11" t="s">
        <v>784</v>
      </c>
      <c r="P408" s="43">
        <v>1876</v>
      </c>
      <c r="Q408" s="11" t="s">
        <v>250</v>
      </c>
      <c r="R408" s="11" t="s">
        <v>426</v>
      </c>
      <c r="S408" s="11" t="s">
        <v>874</v>
      </c>
      <c r="T408" s="11">
        <v>0</v>
      </c>
      <c r="U408" s="11">
        <v>0</v>
      </c>
      <c r="V408" s="11"/>
      <c r="W408" s="11">
        <v>1</v>
      </c>
      <c r="X408" s="11">
        <v>10</v>
      </c>
      <c r="Y408" s="11">
        <v>10</v>
      </c>
      <c r="Z408" s="11">
        <v>10</v>
      </c>
      <c r="AA408" s="11">
        <v>10</v>
      </c>
      <c r="AB408" s="11">
        <v>10</v>
      </c>
      <c r="AC408" s="11">
        <v>10</v>
      </c>
      <c r="AD408" s="11">
        <v>10</v>
      </c>
      <c r="AE408" s="11">
        <v>10</v>
      </c>
      <c r="AF408" s="11">
        <v>10</v>
      </c>
      <c r="AG408" s="11">
        <v>10</v>
      </c>
      <c r="AH408" s="11">
        <v>10</v>
      </c>
      <c r="AI408" s="11">
        <v>10</v>
      </c>
      <c r="AJ408" s="11">
        <v>10</v>
      </c>
      <c r="AK408" s="11">
        <v>278</v>
      </c>
      <c r="AL408" s="11">
        <v>4825</v>
      </c>
      <c r="AM408" s="11">
        <v>538</v>
      </c>
      <c r="AN408" s="11">
        <v>63</v>
      </c>
      <c r="AO408" s="11">
        <v>23</v>
      </c>
      <c r="AP408" s="11">
        <v>10019</v>
      </c>
      <c r="AQ408" s="11">
        <v>2903</v>
      </c>
      <c r="AR408" s="11">
        <v>21598</v>
      </c>
      <c r="AS408" s="11">
        <v>1059</v>
      </c>
      <c r="AT408" s="11">
        <v>36883</v>
      </c>
      <c r="AU408" s="11">
        <v>92894</v>
      </c>
      <c r="AV408" s="11">
        <v>555</v>
      </c>
      <c r="AW408" s="11">
        <v>1291</v>
      </c>
      <c r="AX408" s="11">
        <v>5965</v>
      </c>
      <c r="AY408" s="11">
        <v>8</v>
      </c>
      <c r="AZ408" s="11">
        <v>10</v>
      </c>
      <c r="BA408" s="11">
        <v>12</v>
      </c>
      <c r="BB408" s="11">
        <v>13</v>
      </c>
      <c r="BC408" s="11">
        <v>10</v>
      </c>
      <c r="BD408" s="11">
        <v>12</v>
      </c>
      <c r="BE408" s="11">
        <v>15</v>
      </c>
      <c r="BF408" s="11">
        <v>12</v>
      </c>
      <c r="BG408" s="11">
        <v>11</v>
      </c>
      <c r="BH408" s="11">
        <v>11</v>
      </c>
      <c r="BI408" s="11">
        <v>11</v>
      </c>
      <c r="BJ408" s="11">
        <v>19</v>
      </c>
      <c r="BK408" s="11">
        <v>23</v>
      </c>
      <c r="BL408" s="11">
        <v>33</v>
      </c>
      <c r="BM408" s="11">
        <v>2</v>
      </c>
      <c r="BN408" s="11">
        <v>2</v>
      </c>
      <c r="BO408" s="11">
        <v>2</v>
      </c>
      <c r="BP408" s="11">
        <v>2</v>
      </c>
      <c r="BQ408" s="11">
        <v>10</v>
      </c>
      <c r="BR408" s="11">
        <v>4</v>
      </c>
      <c r="BS408" s="11">
        <v>4</v>
      </c>
      <c r="BT408" s="11">
        <v>3</v>
      </c>
      <c r="BU408" s="11">
        <v>7</v>
      </c>
      <c r="BV408" s="11">
        <v>2</v>
      </c>
      <c r="BW408" s="11">
        <v>3</v>
      </c>
      <c r="BX408" s="11">
        <v>14</v>
      </c>
      <c r="BY408" s="5"/>
      <c r="BZ408" s="5"/>
      <c r="CA408" s="5"/>
      <c r="CB408" s="5"/>
      <c r="CC408" s="5"/>
      <c r="CD408" s="5"/>
      <c r="CE408" s="5"/>
      <c r="CF408" s="5"/>
      <c r="CG408" s="5"/>
      <c r="CH408" s="5"/>
    </row>
    <row r="409" spans="1:86" ht="12.75" x14ac:dyDescent="0.2">
      <c r="A409">
        <v>508</v>
      </c>
      <c r="B409" s="26">
        <v>52888.517361112601</v>
      </c>
      <c r="C409" s="26">
        <v>51930.327777775899</v>
      </c>
      <c r="D409" s="36">
        <v>181489</v>
      </c>
      <c r="E409" s="11">
        <v>1</v>
      </c>
      <c r="F409" s="11">
        <v>6</v>
      </c>
      <c r="G409" s="31">
        <v>90216</v>
      </c>
      <c r="H409" s="11">
        <v>131</v>
      </c>
      <c r="I409" s="11">
        <v>444</v>
      </c>
      <c r="J409" s="11" t="s">
        <v>155</v>
      </c>
      <c r="K409" s="11" t="s">
        <v>208</v>
      </c>
      <c r="L409" s="11">
        <v>30</v>
      </c>
      <c r="M409" s="11">
        <v>2</v>
      </c>
      <c r="N409" s="11" t="s">
        <v>308</v>
      </c>
      <c r="O409" s="11" t="s">
        <v>784</v>
      </c>
      <c r="P409" s="43">
        <v>1876</v>
      </c>
      <c r="Q409" s="11" t="s">
        <v>236</v>
      </c>
      <c r="R409" s="11" t="s">
        <v>229</v>
      </c>
      <c r="S409" s="11" t="s">
        <v>874</v>
      </c>
      <c r="T409" s="11">
        <v>0</v>
      </c>
      <c r="U409" s="11">
        <v>0</v>
      </c>
      <c r="V409" s="11"/>
      <c r="W409" s="11">
        <v>1</v>
      </c>
      <c r="X409" s="11">
        <v>10</v>
      </c>
      <c r="Y409" s="11">
        <v>10</v>
      </c>
      <c r="Z409" s="11">
        <v>10</v>
      </c>
      <c r="AA409" s="11">
        <v>10</v>
      </c>
      <c r="AB409" s="11">
        <v>10</v>
      </c>
      <c r="AC409" s="11">
        <v>10</v>
      </c>
      <c r="AD409" s="11">
        <v>10</v>
      </c>
      <c r="AE409" s="11">
        <v>10</v>
      </c>
      <c r="AF409" s="11">
        <v>10</v>
      </c>
      <c r="AG409" s="11">
        <v>10</v>
      </c>
      <c r="AH409" s="11">
        <v>10</v>
      </c>
      <c r="AI409" s="11">
        <v>10</v>
      </c>
      <c r="AJ409" s="11">
        <v>10</v>
      </c>
      <c r="AK409" s="11">
        <v>403</v>
      </c>
      <c r="AL409" s="11">
        <v>1607</v>
      </c>
      <c r="AM409" s="11">
        <v>241</v>
      </c>
      <c r="AN409" s="11">
        <v>571</v>
      </c>
      <c r="AO409" s="11">
        <v>443</v>
      </c>
      <c r="AP409" s="11">
        <v>3160</v>
      </c>
      <c r="AQ409" s="11">
        <v>14336</v>
      </c>
      <c r="AR409" s="11">
        <v>150696</v>
      </c>
      <c r="AS409" s="11">
        <v>451</v>
      </c>
      <c r="AT409" s="11">
        <v>276</v>
      </c>
      <c r="AU409" s="11">
        <v>3746</v>
      </c>
      <c r="AV409" s="11">
        <v>503</v>
      </c>
      <c r="AW409" s="11">
        <v>1190</v>
      </c>
      <c r="AX409" s="11">
        <v>474</v>
      </c>
      <c r="AY409" s="11">
        <v>10</v>
      </c>
      <c r="AZ409" s="11">
        <v>10</v>
      </c>
      <c r="BA409" s="11">
        <v>11</v>
      </c>
      <c r="BB409" s="11">
        <v>12</v>
      </c>
      <c r="BC409" s="11">
        <v>9</v>
      </c>
      <c r="BD409" s="11">
        <v>10</v>
      </c>
      <c r="BE409" s="11">
        <v>10</v>
      </c>
      <c r="BF409" s="11">
        <v>11</v>
      </c>
      <c r="BG409" s="11">
        <v>10</v>
      </c>
      <c r="BH409" s="11">
        <v>11</v>
      </c>
      <c r="BI409" s="11">
        <v>11</v>
      </c>
      <c r="BJ409" s="11">
        <v>17</v>
      </c>
      <c r="BK409" s="11">
        <v>24</v>
      </c>
      <c r="BL409" s="11">
        <v>5</v>
      </c>
      <c r="BM409" s="11">
        <v>2</v>
      </c>
      <c r="BN409" s="11">
        <v>2</v>
      </c>
      <c r="BO409" s="11">
        <v>2</v>
      </c>
      <c r="BP409" s="11">
        <v>7</v>
      </c>
      <c r="BQ409" s="11">
        <v>4</v>
      </c>
      <c r="BR409" s="11">
        <v>7</v>
      </c>
      <c r="BS409" s="11">
        <v>3</v>
      </c>
      <c r="BT409" s="11">
        <v>2</v>
      </c>
      <c r="BU409" s="11">
        <v>5</v>
      </c>
      <c r="BV409" s="11">
        <v>2</v>
      </c>
      <c r="BW409" s="11">
        <v>6</v>
      </c>
      <c r="BX409" s="11">
        <v>2</v>
      </c>
      <c r="BY409" s="5"/>
      <c r="BZ409" s="5"/>
      <c r="CA409" s="5"/>
      <c r="CB409" s="5"/>
      <c r="CC409" s="5"/>
      <c r="CD409" s="5"/>
      <c r="CE409" s="5"/>
      <c r="CF409" s="5"/>
      <c r="CG409" s="5"/>
      <c r="CH409" s="5"/>
    </row>
    <row r="410" spans="1:86" ht="12.75" x14ac:dyDescent="0.2">
      <c r="A410">
        <v>509</v>
      </c>
      <c r="B410" s="26">
        <v>52908.585416668102</v>
      </c>
      <c r="C410" s="26">
        <v>51948.045138886999</v>
      </c>
      <c r="D410" s="36">
        <v>135034</v>
      </c>
      <c r="E410" s="11">
        <v>1</v>
      </c>
      <c r="F410" s="11">
        <v>18</v>
      </c>
      <c r="G410" s="31">
        <v>31141</v>
      </c>
      <c r="H410" s="11">
        <v>131</v>
      </c>
      <c r="I410" s="11">
        <v>61847</v>
      </c>
      <c r="J410" s="11" t="s">
        <v>155</v>
      </c>
      <c r="K410" s="11" t="s">
        <v>208</v>
      </c>
      <c r="L410" s="11">
        <v>29</v>
      </c>
      <c r="M410" s="11">
        <v>5</v>
      </c>
      <c r="N410" s="11" t="s">
        <v>380</v>
      </c>
      <c r="O410" s="11" t="s">
        <v>784</v>
      </c>
      <c r="P410" s="43">
        <v>1756</v>
      </c>
      <c r="Q410" s="11" t="s">
        <v>381</v>
      </c>
      <c r="R410" s="11" t="s">
        <v>381</v>
      </c>
      <c r="S410" s="11" t="s">
        <v>874</v>
      </c>
      <c r="T410" s="11">
        <v>0</v>
      </c>
      <c r="U410" s="11">
        <v>0</v>
      </c>
      <c r="V410" s="11"/>
      <c r="W410" s="11">
        <v>1</v>
      </c>
      <c r="X410" s="11">
        <v>10</v>
      </c>
      <c r="Y410" s="11">
        <v>10</v>
      </c>
      <c r="Z410" s="11">
        <v>10</v>
      </c>
      <c r="AA410" s="11">
        <v>10</v>
      </c>
      <c r="AB410" s="11">
        <v>10</v>
      </c>
      <c r="AC410" s="11">
        <v>10</v>
      </c>
      <c r="AD410" s="11">
        <v>10</v>
      </c>
      <c r="AE410" s="11">
        <v>10</v>
      </c>
      <c r="AF410" s="11">
        <v>10</v>
      </c>
      <c r="AG410" s="11">
        <v>0</v>
      </c>
      <c r="AH410" s="11">
        <v>10</v>
      </c>
      <c r="AI410" s="11">
        <v>10</v>
      </c>
      <c r="AJ410" s="11">
        <v>10</v>
      </c>
      <c r="AK410" s="11">
        <v>1574</v>
      </c>
      <c r="AL410" s="11">
        <v>1280</v>
      </c>
      <c r="AM410" s="11">
        <v>1854</v>
      </c>
      <c r="AN410" s="11">
        <v>1308</v>
      </c>
      <c r="AO410" s="11">
        <v>791</v>
      </c>
      <c r="AP410" s="11">
        <v>2826</v>
      </c>
      <c r="AQ410" s="11">
        <v>2450</v>
      </c>
      <c r="AR410" s="11">
        <v>4247</v>
      </c>
      <c r="AS410" s="11">
        <v>1126</v>
      </c>
      <c r="AT410" s="11">
        <v>740</v>
      </c>
      <c r="AU410" s="11">
        <v>898</v>
      </c>
      <c r="AV410" s="11">
        <v>4506</v>
      </c>
      <c r="AW410" s="11">
        <v>29745</v>
      </c>
      <c r="AX410" s="11">
        <v>19811</v>
      </c>
      <c r="AY410" s="11">
        <v>14</v>
      </c>
      <c r="AZ410" s="11">
        <v>14</v>
      </c>
      <c r="BA410" s="11">
        <v>12</v>
      </c>
      <c r="BB410" s="11">
        <v>17</v>
      </c>
      <c r="BC410" s="11">
        <v>18</v>
      </c>
      <c r="BD410" s="11">
        <v>17</v>
      </c>
      <c r="BE410" s="11">
        <v>20</v>
      </c>
      <c r="BF410" s="11">
        <v>17</v>
      </c>
      <c r="BG410" s="11">
        <v>14</v>
      </c>
      <c r="BH410" s="11">
        <v>15</v>
      </c>
      <c r="BI410" s="11">
        <v>21</v>
      </c>
      <c r="BJ410" s="11">
        <v>35</v>
      </c>
      <c r="BK410" s="11">
        <v>29</v>
      </c>
      <c r="BL410" s="11">
        <v>3</v>
      </c>
      <c r="BM410" s="11">
        <v>4</v>
      </c>
      <c r="BN410" s="11">
        <v>2</v>
      </c>
      <c r="BO410" s="11">
        <v>3</v>
      </c>
      <c r="BP410" s="11">
        <v>8</v>
      </c>
      <c r="BQ410" s="11">
        <v>5</v>
      </c>
      <c r="BR410" s="11">
        <v>3</v>
      </c>
      <c r="BS410" s="11">
        <v>2</v>
      </c>
      <c r="BT410" s="11">
        <v>3</v>
      </c>
      <c r="BU410" s="11">
        <v>7</v>
      </c>
      <c r="BV410" s="11">
        <v>6</v>
      </c>
      <c r="BW410" s="11">
        <v>4</v>
      </c>
      <c r="BX410" s="11">
        <v>2</v>
      </c>
      <c r="BY410" s="5"/>
      <c r="BZ410" s="5"/>
      <c r="CA410" s="5"/>
      <c r="CB410" s="5"/>
      <c r="CC410" s="5"/>
      <c r="CD410" s="5"/>
      <c r="CE410" s="5"/>
      <c r="CF410" s="5"/>
      <c r="CG410" s="5"/>
      <c r="CH410" s="5"/>
    </row>
    <row r="411" spans="1:86" ht="12.75" x14ac:dyDescent="0.2">
      <c r="A411">
        <v>510</v>
      </c>
      <c r="B411" s="26">
        <v>52928.653472223697</v>
      </c>
      <c r="C411" s="26">
        <v>51965.762499998098</v>
      </c>
      <c r="D411" s="36">
        <v>162313</v>
      </c>
      <c r="E411" s="11">
        <v>1</v>
      </c>
      <c r="F411" s="11">
        <v>37</v>
      </c>
      <c r="G411" s="31">
        <v>11444</v>
      </c>
      <c r="H411" s="11">
        <v>131</v>
      </c>
      <c r="I411" s="11">
        <v>171</v>
      </c>
      <c r="J411" s="11" t="s">
        <v>155</v>
      </c>
      <c r="K411" s="11" t="s">
        <v>208</v>
      </c>
      <c r="L411" s="11">
        <v>57</v>
      </c>
      <c r="M411" s="11">
        <v>3</v>
      </c>
      <c r="N411" s="11" t="s">
        <v>819</v>
      </c>
      <c r="O411" s="11" t="s">
        <v>792</v>
      </c>
      <c r="P411" s="43">
        <v>56353</v>
      </c>
      <c r="Q411" s="11" t="s">
        <v>616</v>
      </c>
      <c r="R411" s="11" t="s">
        <v>426</v>
      </c>
      <c r="S411" s="11" t="s">
        <v>874</v>
      </c>
      <c r="T411" s="11">
        <v>0</v>
      </c>
      <c r="U411" s="11">
        <v>0</v>
      </c>
      <c r="V411" s="11"/>
      <c r="W411" s="11">
        <v>1</v>
      </c>
      <c r="X411" s="11">
        <v>10</v>
      </c>
      <c r="Y411" s="11">
        <v>10</v>
      </c>
      <c r="Z411" s="11">
        <v>10</v>
      </c>
      <c r="AA411" s="11">
        <v>10</v>
      </c>
      <c r="AB411" s="11">
        <v>10</v>
      </c>
      <c r="AC411" s="11">
        <v>10</v>
      </c>
      <c r="AD411" s="11">
        <v>10</v>
      </c>
      <c r="AE411" s="11">
        <v>10</v>
      </c>
      <c r="AF411" s="11">
        <v>10</v>
      </c>
      <c r="AG411" s="11">
        <v>10</v>
      </c>
      <c r="AH411" s="11">
        <v>10</v>
      </c>
      <c r="AI411" s="11">
        <v>0</v>
      </c>
      <c r="AJ411" s="11">
        <v>10</v>
      </c>
      <c r="AK411" s="11">
        <v>870</v>
      </c>
      <c r="AL411" s="11">
        <v>2631</v>
      </c>
      <c r="AM411" s="11">
        <v>848</v>
      </c>
      <c r="AN411" s="11">
        <v>1708</v>
      </c>
      <c r="AO411" s="11">
        <v>711</v>
      </c>
      <c r="AP411" s="11">
        <v>7619</v>
      </c>
      <c r="AQ411" s="11">
        <v>2673</v>
      </c>
      <c r="AR411" s="11">
        <v>10028</v>
      </c>
      <c r="AS411" s="11">
        <v>2886</v>
      </c>
      <c r="AT411" s="11">
        <v>256</v>
      </c>
      <c r="AU411" s="11">
        <v>60702</v>
      </c>
      <c r="AV411" s="11">
        <v>10065</v>
      </c>
      <c r="AW411" s="11">
        <v>58436</v>
      </c>
      <c r="AX411" s="11">
        <v>2682</v>
      </c>
      <c r="AY411" s="11">
        <v>5</v>
      </c>
      <c r="AZ411" s="11">
        <v>5</v>
      </c>
      <c r="BA411" s="11">
        <v>6</v>
      </c>
      <c r="BB411" s="11">
        <v>7</v>
      </c>
      <c r="BC411" s="11">
        <v>4</v>
      </c>
      <c r="BD411" s="11">
        <v>5</v>
      </c>
      <c r="BE411" s="11">
        <v>7</v>
      </c>
      <c r="BF411" s="11">
        <v>6</v>
      </c>
      <c r="BG411" s="11">
        <v>5</v>
      </c>
      <c r="BH411" s="11">
        <v>6</v>
      </c>
      <c r="BI411" s="11">
        <v>6</v>
      </c>
      <c r="BJ411" s="11">
        <v>14</v>
      </c>
      <c r="BK411" s="11">
        <v>19</v>
      </c>
      <c r="BL411" s="11">
        <v>23</v>
      </c>
      <c r="BM411" s="11">
        <v>2</v>
      </c>
      <c r="BN411" s="11">
        <v>4</v>
      </c>
      <c r="BO411" s="11">
        <v>3</v>
      </c>
      <c r="BP411" s="11">
        <v>7</v>
      </c>
      <c r="BQ411" s="11">
        <v>15</v>
      </c>
      <c r="BR411" s="11">
        <v>11</v>
      </c>
      <c r="BS411" s="11">
        <v>9</v>
      </c>
      <c r="BT411" s="11">
        <v>2</v>
      </c>
      <c r="BU411" s="11">
        <v>6</v>
      </c>
      <c r="BV411" s="11">
        <v>12</v>
      </c>
      <c r="BW411" s="11">
        <v>14</v>
      </c>
      <c r="BX411" s="11">
        <v>2</v>
      </c>
      <c r="BY411" s="5"/>
      <c r="BZ411" s="5"/>
      <c r="CA411" s="5"/>
      <c r="CB411" s="5"/>
      <c r="CC411" s="5"/>
      <c r="CD411" s="5"/>
      <c r="CE411" s="5"/>
      <c r="CF411" s="5"/>
      <c r="CG411" s="5"/>
      <c r="CH411" s="5"/>
    </row>
    <row r="412" spans="1:86" ht="12.75" x14ac:dyDescent="0.2">
      <c r="A412">
        <v>511</v>
      </c>
      <c r="B412" s="26">
        <v>52948.7215277793</v>
      </c>
      <c r="C412" s="26">
        <v>51983.479861109197</v>
      </c>
      <c r="D412" s="36">
        <v>112327</v>
      </c>
      <c r="E412" s="11">
        <v>1</v>
      </c>
      <c r="F412" s="11">
        <v>171</v>
      </c>
      <c r="G412" s="31">
        <v>86903</v>
      </c>
      <c r="H412" s="11">
        <v>131</v>
      </c>
      <c r="I412" s="11">
        <v>49550</v>
      </c>
      <c r="J412" s="11" t="s">
        <v>155</v>
      </c>
      <c r="K412" s="11" t="s">
        <v>208</v>
      </c>
      <c r="L412" s="11">
        <v>52</v>
      </c>
      <c r="M412" s="11">
        <v>1</v>
      </c>
      <c r="N412" s="11" t="s">
        <v>248</v>
      </c>
      <c r="O412" s="11" t="s">
        <v>792</v>
      </c>
      <c r="P412" s="43">
        <v>55401</v>
      </c>
      <c r="Q412" s="11" t="s">
        <v>229</v>
      </c>
      <c r="R412" s="11" t="s">
        <v>229</v>
      </c>
      <c r="S412" s="11" t="s">
        <v>874</v>
      </c>
      <c r="T412" s="11">
        <v>0</v>
      </c>
      <c r="U412" s="11">
        <v>0</v>
      </c>
      <c r="V412" s="11"/>
      <c r="W412" s="11">
        <v>1</v>
      </c>
      <c r="X412" s="11">
        <v>10</v>
      </c>
      <c r="Y412" s="11">
        <v>10</v>
      </c>
      <c r="Z412" s="11">
        <v>10</v>
      </c>
      <c r="AA412" s="11">
        <v>10</v>
      </c>
      <c r="AB412" s="11">
        <v>10</v>
      </c>
      <c r="AC412" s="11">
        <v>10</v>
      </c>
      <c r="AD412" s="11">
        <v>10</v>
      </c>
      <c r="AE412" s="11">
        <v>10</v>
      </c>
      <c r="AF412" s="11">
        <v>10</v>
      </c>
      <c r="AG412" s="11">
        <v>10</v>
      </c>
      <c r="AH412" s="11">
        <v>10</v>
      </c>
      <c r="AI412" s="11">
        <v>10</v>
      </c>
      <c r="AJ412" s="11">
        <v>10</v>
      </c>
      <c r="AK412" s="11">
        <v>266</v>
      </c>
      <c r="AL412" s="11">
        <v>674</v>
      </c>
      <c r="AM412" s="11">
        <v>682</v>
      </c>
      <c r="AN412" s="11">
        <v>2179</v>
      </c>
      <c r="AO412" s="11">
        <v>1261</v>
      </c>
      <c r="AP412" s="11">
        <v>1092</v>
      </c>
      <c r="AQ412" s="11">
        <v>3680</v>
      </c>
      <c r="AR412" s="11">
        <v>3546</v>
      </c>
      <c r="AS412" s="11">
        <v>1420</v>
      </c>
      <c r="AT412" s="11">
        <v>1361</v>
      </c>
      <c r="AU412" s="11">
        <v>2300</v>
      </c>
      <c r="AV412" s="11">
        <v>622</v>
      </c>
      <c r="AW412" s="11">
        <v>38706</v>
      </c>
      <c r="AX412" s="11">
        <v>4914</v>
      </c>
      <c r="AY412" s="11">
        <v>9</v>
      </c>
      <c r="AZ412" s="11">
        <v>10</v>
      </c>
      <c r="BA412" s="11">
        <v>9</v>
      </c>
      <c r="BB412" s="11">
        <v>11</v>
      </c>
      <c r="BC412" s="11">
        <v>8</v>
      </c>
      <c r="BD412" s="11">
        <v>11</v>
      </c>
      <c r="BE412" s="11">
        <v>14</v>
      </c>
      <c r="BF412" s="11">
        <v>13</v>
      </c>
      <c r="BG412" s="11">
        <v>11</v>
      </c>
      <c r="BH412" s="11">
        <v>12</v>
      </c>
      <c r="BI412" s="11">
        <v>14</v>
      </c>
      <c r="BJ412" s="11">
        <v>15</v>
      </c>
      <c r="BK412" s="11">
        <v>25</v>
      </c>
      <c r="BL412" s="11">
        <v>4</v>
      </c>
      <c r="BM412" s="11">
        <v>5</v>
      </c>
      <c r="BN412" s="11">
        <v>13</v>
      </c>
      <c r="BO412" s="11">
        <v>7</v>
      </c>
      <c r="BP412" s="11">
        <v>16</v>
      </c>
      <c r="BQ412" s="11">
        <v>55</v>
      </c>
      <c r="BR412" s="11">
        <v>29</v>
      </c>
      <c r="BS412" s="11">
        <v>23</v>
      </c>
      <c r="BT412" s="11">
        <v>19</v>
      </c>
      <c r="BU412" s="11">
        <v>36</v>
      </c>
      <c r="BV412" s="11">
        <v>6</v>
      </c>
      <c r="BW412" s="11">
        <v>54</v>
      </c>
      <c r="BX412" s="11">
        <v>51</v>
      </c>
      <c r="BY412" s="5"/>
      <c r="BZ412" s="5"/>
      <c r="CA412" s="5"/>
      <c r="CB412" s="5"/>
      <c r="CC412" s="5"/>
      <c r="CD412" s="5"/>
      <c r="CE412" s="5"/>
      <c r="CF412" s="5"/>
      <c r="CG412" s="5"/>
      <c r="CH412" s="5"/>
    </row>
    <row r="413" spans="1:86" ht="12.75" x14ac:dyDescent="0.2">
      <c r="A413">
        <v>512</v>
      </c>
      <c r="B413" s="26">
        <v>52968.789583334801</v>
      </c>
      <c r="C413" s="26">
        <v>52001.197222220297</v>
      </c>
      <c r="D413" s="36">
        <v>45432</v>
      </c>
      <c r="E413" s="11">
        <v>1</v>
      </c>
      <c r="F413" s="11">
        <v>21</v>
      </c>
      <c r="G413" s="31">
        <v>3317</v>
      </c>
      <c r="H413" s="11">
        <v>131</v>
      </c>
      <c r="I413" s="11">
        <v>264</v>
      </c>
      <c r="J413" s="11" t="s">
        <v>155</v>
      </c>
      <c r="K413" s="11" t="s">
        <v>208</v>
      </c>
      <c r="L413" s="11">
        <v>41</v>
      </c>
      <c r="M413" s="11">
        <v>4</v>
      </c>
      <c r="N413" s="11" t="s">
        <v>383</v>
      </c>
      <c r="O413" s="11" t="s">
        <v>792</v>
      </c>
      <c r="P413" s="43">
        <v>55121</v>
      </c>
      <c r="Q413" s="11" t="s">
        <v>381</v>
      </c>
      <c r="R413" s="11" t="s">
        <v>381</v>
      </c>
      <c r="S413" s="11" t="s">
        <v>874</v>
      </c>
      <c r="T413" s="11">
        <v>0</v>
      </c>
      <c r="U413" s="11">
        <v>0</v>
      </c>
      <c r="V413" s="11"/>
      <c r="W413" s="11">
        <v>1</v>
      </c>
      <c r="X413" s="11">
        <v>10</v>
      </c>
      <c r="Y413" s="11">
        <v>10</v>
      </c>
      <c r="Z413" s="11">
        <v>10</v>
      </c>
      <c r="AA413" s="11">
        <v>10</v>
      </c>
      <c r="AB413" s="11">
        <v>10</v>
      </c>
      <c r="AC413" s="11">
        <v>10</v>
      </c>
      <c r="AD413" s="11">
        <v>10</v>
      </c>
      <c r="AE413" s="11">
        <v>10</v>
      </c>
      <c r="AF413" s="11">
        <v>10</v>
      </c>
      <c r="AG413" s="11">
        <v>10</v>
      </c>
      <c r="AH413" s="11">
        <v>10</v>
      </c>
      <c r="AI413" s="11">
        <v>10</v>
      </c>
      <c r="AJ413" s="11">
        <v>10</v>
      </c>
      <c r="AK413" s="11">
        <v>355</v>
      </c>
      <c r="AL413" s="11">
        <v>10627</v>
      </c>
      <c r="AM413" s="11">
        <v>1312</v>
      </c>
      <c r="AN413" s="11">
        <v>1847</v>
      </c>
      <c r="AO413" s="11">
        <v>1416</v>
      </c>
      <c r="AP413" s="11">
        <v>3736</v>
      </c>
      <c r="AQ413" s="11">
        <v>2073</v>
      </c>
      <c r="AR413" s="11">
        <v>2600</v>
      </c>
      <c r="AS413" s="11">
        <v>4615</v>
      </c>
      <c r="AT413" s="11">
        <v>976</v>
      </c>
      <c r="AU413" s="11">
        <v>5900</v>
      </c>
      <c r="AV413" s="11">
        <v>1570</v>
      </c>
      <c r="AW413" s="11">
        <v>3106</v>
      </c>
      <c r="AX413" s="11">
        <v>4297</v>
      </c>
      <c r="AY413" s="11">
        <v>5</v>
      </c>
      <c r="AZ413" s="11">
        <v>6</v>
      </c>
      <c r="BA413" s="11">
        <v>4</v>
      </c>
      <c r="BB413" s="11">
        <v>6</v>
      </c>
      <c r="BC413" s="11">
        <v>4</v>
      </c>
      <c r="BD413" s="11">
        <v>5</v>
      </c>
      <c r="BE413" s="11">
        <v>8</v>
      </c>
      <c r="BF413" s="11">
        <v>6</v>
      </c>
      <c r="BG413" s="11">
        <v>5</v>
      </c>
      <c r="BH413" s="11">
        <v>6</v>
      </c>
      <c r="BI413" s="11">
        <v>7</v>
      </c>
      <c r="BJ413" s="11">
        <v>15</v>
      </c>
      <c r="BK413" s="11">
        <v>19</v>
      </c>
      <c r="BL413" s="11">
        <v>7</v>
      </c>
      <c r="BM413" s="11">
        <v>6</v>
      </c>
      <c r="BN413" s="11">
        <v>9</v>
      </c>
      <c r="BO413" s="11">
        <v>5</v>
      </c>
      <c r="BP413" s="11">
        <v>30</v>
      </c>
      <c r="BQ413" s="11">
        <v>6</v>
      </c>
      <c r="BR413" s="11">
        <v>7</v>
      </c>
      <c r="BS413" s="11">
        <v>16</v>
      </c>
      <c r="BT413" s="11">
        <v>13</v>
      </c>
      <c r="BU413" s="11">
        <v>31</v>
      </c>
      <c r="BV413" s="11">
        <v>10</v>
      </c>
      <c r="BW413" s="11">
        <v>5</v>
      </c>
      <c r="BX413" s="11">
        <v>7</v>
      </c>
      <c r="BY413" s="5"/>
      <c r="BZ413" s="5"/>
      <c r="CA413" s="5"/>
      <c r="CB413" s="5"/>
      <c r="CC413" s="5"/>
      <c r="CD413" s="5"/>
      <c r="CE413" s="5"/>
      <c r="CF413" s="5"/>
      <c r="CG413" s="5"/>
      <c r="CH413" s="5"/>
    </row>
    <row r="414" spans="1:86" ht="12.75" x14ac:dyDescent="0.2">
      <c r="A414">
        <v>513</v>
      </c>
      <c r="B414" s="26">
        <v>52988.857638890397</v>
      </c>
      <c r="C414" s="26">
        <v>52018.914583331403</v>
      </c>
      <c r="D414" s="36">
        <v>125506</v>
      </c>
      <c r="E414" s="11">
        <v>1</v>
      </c>
      <c r="F414" s="11">
        <v>47</v>
      </c>
      <c r="G414" s="31">
        <v>85619</v>
      </c>
      <c r="H414" s="11">
        <v>131</v>
      </c>
      <c r="I414" s="11">
        <v>48620</v>
      </c>
      <c r="J414" s="11" t="s">
        <v>155</v>
      </c>
      <c r="K414" s="11" t="s">
        <v>208</v>
      </c>
      <c r="L414" s="11">
        <v>0</v>
      </c>
      <c r="M414" s="11">
        <v>4</v>
      </c>
      <c r="N414" s="11" t="s">
        <v>631</v>
      </c>
      <c r="O414" s="11" t="s">
        <v>799</v>
      </c>
      <c r="P414" s="43">
        <v>76063</v>
      </c>
      <c r="Q414" s="11" t="s">
        <v>234</v>
      </c>
      <c r="R414" s="11" t="s">
        <v>377</v>
      </c>
      <c r="S414" s="11" t="s">
        <v>874</v>
      </c>
      <c r="T414" s="11">
        <v>0</v>
      </c>
      <c r="U414" s="11">
        <v>0</v>
      </c>
      <c r="V414" s="11"/>
      <c r="W414" s="11">
        <v>1</v>
      </c>
      <c r="X414" s="11">
        <v>10</v>
      </c>
      <c r="Y414" s="11">
        <v>10</v>
      </c>
      <c r="Z414" s="11">
        <v>10</v>
      </c>
      <c r="AA414" s="11">
        <v>10</v>
      </c>
      <c r="AB414" s="11">
        <v>10</v>
      </c>
      <c r="AC414" s="11">
        <v>10</v>
      </c>
      <c r="AD414" s="11">
        <v>10</v>
      </c>
      <c r="AE414" s="11">
        <v>10</v>
      </c>
      <c r="AF414" s="11">
        <v>10</v>
      </c>
      <c r="AG414" s="11">
        <v>10</v>
      </c>
      <c r="AH414" s="11">
        <v>10</v>
      </c>
      <c r="AI414" s="11">
        <v>0</v>
      </c>
      <c r="AJ414" s="11">
        <v>10</v>
      </c>
      <c r="AK414" s="11">
        <v>420</v>
      </c>
      <c r="AL414" s="11">
        <v>1954</v>
      </c>
      <c r="AM414" s="11">
        <v>2163</v>
      </c>
      <c r="AN414" s="11">
        <v>2159</v>
      </c>
      <c r="AO414" s="11">
        <v>4355</v>
      </c>
      <c r="AP414" s="11">
        <v>6789</v>
      </c>
      <c r="AQ414" s="11">
        <v>4203</v>
      </c>
      <c r="AR414" s="11">
        <v>3452</v>
      </c>
      <c r="AS414" s="11">
        <v>1660</v>
      </c>
      <c r="AT414" s="11">
        <v>4735</v>
      </c>
      <c r="AU414" s="11">
        <v>1214</v>
      </c>
      <c r="AV414" s="11">
        <v>918</v>
      </c>
      <c r="AW414" s="11">
        <v>15668</v>
      </c>
      <c r="AX414" s="11">
        <v>21391</v>
      </c>
      <c r="AY414" s="11">
        <v>10</v>
      </c>
      <c r="AZ414" s="11">
        <v>11</v>
      </c>
      <c r="BA414" s="11">
        <v>10</v>
      </c>
      <c r="BB414" s="11">
        <v>12</v>
      </c>
      <c r="BC414" s="11">
        <v>9</v>
      </c>
      <c r="BD414" s="11">
        <v>10</v>
      </c>
      <c r="BE414" s="11">
        <v>12</v>
      </c>
      <c r="BF414" s="11">
        <v>12</v>
      </c>
      <c r="BG414" s="11">
        <v>10</v>
      </c>
      <c r="BH414" s="11">
        <v>11</v>
      </c>
      <c r="BI414" s="11">
        <v>12</v>
      </c>
      <c r="BJ414" s="11">
        <v>11</v>
      </c>
      <c r="BK414" s="11">
        <v>25</v>
      </c>
      <c r="BL414" s="11">
        <v>11</v>
      </c>
      <c r="BM414" s="11">
        <v>9</v>
      </c>
      <c r="BN414" s="11">
        <v>6</v>
      </c>
      <c r="BO414" s="11">
        <v>4</v>
      </c>
      <c r="BP414" s="11">
        <v>19</v>
      </c>
      <c r="BQ414" s="11">
        <v>12</v>
      </c>
      <c r="BR414" s="11">
        <v>6</v>
      </c>
      <c r="BS414" s="11">
        <v>6</v>
      </c>
      <c r="BT414" s="11">
        <v>12</v>
      </c>
      <c r="BU414" s="11">
        <v>7</v>
      </c>
      <c r="BV414" s="11">
        <v>4</v>
      </c>
      <c r="BW414" s="11">
        <v>7</v>
      </c>
      <c r="BX414" s="11">
        <v>6</v>
      </c>
      <c r="BY414" s="5"/>
      <c r="BZ414" s="5"/>
      <c r="CA414" s="5"/>
      <c r="CB414" s="5"/>
      <c r="CC414" s="5"/>
      <c r="CD414" s="5"/>
      <c r="CE414" s="5"/>
      <c r="CF414" s="5"/>
      <c r="CG414" s="5"/>
      <c r="CH414" s="5"/>
    </row>
    <row r="415" spans="1:86" ht="12.75" x14ac:dyDescent="0.2">
      <c r="A415">
        <v>514</v>
      </c>
      <c r="B415" s="26">
        <v>53008.925694445898</v>
      </c>
      <c r="C415" s="26">
        <v>52036.631944442503</v>
      </c>
      <c r="D415" s="36">
        <v>51761</v>
      </c>
      <c r="E415" s="11">
        <v>1</v>
      </c>
      <c r="F415" s="11">
        <v>201</v>
      </c>
      <c r="G415" s="31">
        <v>20443</v>
      </c>
      <c r="H415" s="11">
        <v>131</v>
      </c>
      <c r="I415" s="11">
        <v>18951</v>
      </c>
      <c r="J415" s="11" t="s">
        <v>155</v>
      </c>
      <c r="K415" s="11" t="s">
        <v>208</v>
      </c>
      <c r="L415" s="11">
        <v>5</v>
      </c>
      <c r="M415" s="11"/>
      <c r="N415" s="11" t="s">
        <v>368</v>
      </c>
      <c r="O415" s="11" t="s">
        <v>784</v>
      </c>
      <c r="P415" s="43">
        <v>2151</v>
      </c>
      <c r="Q415" s="11" t="s">
        <v>229</v>
      </c>
      <c r="R415" s="11" t="s">
        <v>229</v>
      </c>
      <c r="S415" s="11" t="s">
        <v>874</v>
      </c>
      <c r="T415" s="11">
        <v>0</v>
      </c>
      <c r="U415" s="11">
        <v>0</v>
      </c>
      <c r="V415" s="11"/>
      <c r="W415" s="11">
        <v>1</v>
      </c>
      <c r="X415" s="11">
        <v>10</v>
      </c>
      <c r="Y415" s="11">
        <v>10</v>
      </c>
      <c r="Z415" s="11">
        <v>10</v>
      </c>
      <c r="AA415" s="11">
        <v>10</v>
      </c>
      <c r="AB415" s="11">
        <v>10</v>
      </c>
      <c r="AC415" s="11">
        <v>10</v>
      </c>
      <c r="AD415" s="11">
        <v>10</v>
      </c>
      <c r="AE415" s="11">
        <v>10</v>
      </c>
      <c r="AF415" s="11">
        <v>10</v>
      </c>
      <c r="AG415" s="11">
        <v>10</v>
      </c>
      <c r="AH415" s="11">
        <v>10</v>
      </c>
      <c r="AI415" s="11">
        <v>10</v>
      </c>
      <c r="AJ415" s="11">
        <v>10</v>
      </c>
      <c r="AK415" s="11">
        <v>257</v>
      </c>
      <c r="AL415" s="11">
        <v>6371</v>
      </c>
      <c r="AM415" s="11">
        <v>1004</v>
      </c>
      <c r="AN415" s="11">
        <v>3246</v>
      </c>
      <c r="AO415" s="11">
        <v>4489</v>
      </c>
      <c r="AP415" s="11">
        <v>1315</v>
      </c>
      <c r="AQ415" s="11">
        <v>3481</v>
      </c>
      <c r="AR415" s="11">
        <v>3001</v>
      </c>
      <c r="AS415" s="11">
        <v>1891</v>
      </c>
      <c r="AT415" s="11">
        <v>805</v>
      </c>
      <c r="AU415" s="11">
        <v>3107</v>
      </c>
      <c r="AV415" s="11">
        <v>610</v>
      </c>
      <c r="AW415" s="11">
        <v>1250</v>
      </c>
      <c r="AX415" s="11">
        <v>661</v>
      </c>
      <c r="AY415" s="11">
        <v>12</v>
      </c>
      <c r="AZ415" s="11">
        <v>14</v>
      </c>
      <c r="BA415" s="11">
        <v>14</v>
      </c>
      <c r="BB415" s="11">
        <v>17</v>
      </c>
      <c r="BC415" s="11">
        <v>11</v>
      </c>
      <c r="BD415" s="11">
        <v>12</v>
      </c>
      <c r="BE415" s="11">
        <v>14</v>
      </c>
      <c r="BF415" s="11">
        <v>13</v>
      </c>
      <c r="BG415" s="11">
        <v>12</v>
      </c>
      <c r="BH415" s="11">
        <v>14</v>
      </c>
      <c r="BI415" s="11">
        <v>14</v>
      </c>
      <c r="BJ415" s="11">
        <v>23</v>
      </c>
      <c r="BK415" s="11">
        <v>28</v>
      </c>
      <c r="BL415" s="11">
        <v>29</v>
      </c>
      <c r="BM415" s="11">
        <v>12</v>
      </c>
      <c r="BN415" s="11">
        <v>48</v>
      </c>
      <c r="BO415" s="11">
        <v>20</v>
      </c>
      <c r="BP415" s="11">
        <v>11</v>
      </c>
      <c r="BQ415" s="11">
        <v>23</v>
      </c>
      <c r="BR415" s="11">
        <v>11</v>
      </c>
      <c r="BS415" s="11">
        <v>11</v>
      </c>
      <c r="BT415" s="11">
        <v>7</v>
      </c>
      <c r="BU415" s="11">
        <v>34</v>
      </c>
      <c r="BV415" s="11">
        <v>7</v>
      </c>
      <c r="BW415" s="11">
        <v>25</v>
      </c>
      <c r="BX415" s="11">
        <v>11</v>
      </c>
      <c r="BY415" s="5"/>
      <c r="BZ415" s="5"/>
      <c r="CA415" s="5"/>
      <c r="CB415" s="5"/>
      <c r="CC415" s="5"/>
      <c r="CD415" s="5"/>
      <c r="CE415" s="5"/>
      <c r="CF415" s="5"/>
      <c r="CG415" s="5"/>
      <c r="CH415" s="5"/>
    </row>
    <row r="416" spans="1:86" ht="12.75" x14ac:dyDescent="0.2">
      <c r="A416">
        <v>515</v>
      </c>
      <c r="B416" s="26">
        <v>53028.9937500015</v>
      </c>
      <c r="C416" s="26">
        <v>52054.349305553602</v>
      </c>
      <c r="D416" s="36">
        <v>50634</v>
      </c>
      <c r="E416" s="11">
        <v>1</v>
      </c>
      <c r="F416" s="11">
        <v>39</v>
      </c>
      <c r="G416" s="31">
        <v>19056</v>
      </c>
      <c r="H416" s="11">
        <v>131</v>
      </c>
      <c r="I416" s="11">
        <v>3020</v>
      </c>
      <c r="J416" s="11" t="s">
        <v>155</v>
      </c>
      <c r="K416" s="11" t="s">
        <v>208</v>
      </c>
      <c r="L416" s="11">
        <v>43</v>
      </c>
      <c r="M416" s="11">
        <v>5</v>
      </c>
      <c r="N416" s="11" t="s">
        <v>827</v>
      </c>
      <c r="O416" s="11" t="s">
        <v>809</v>
      </c>
      <c r="P416" s="43">
        <v>44004</v>
      </c>
      <c r="Q416" s="11" t="s">
        <v>371</v>
      </c>
      <c r="R416" s="11" t="s">
        <v>426</v>
      </c>
      <c r="S416" s="11" t="s">
        <v>874</v>
      </c>
      <c r="T416" s="11">
        <v>0</v>
      </c>
      <c r="U416" s="11">
        <v>0</v>
      </c>
      <c r="V416" s="11"/>
      <c r="W416" s="11">
        <v>1</v>
      </c>
      <c r="X416" s="11">
        <v>10</v>
      </c>
      <c r="Y416" s="11">
        <v>10</v>
      </c>
      <c r="Z416" s="11">
        <v>10</v>
      </c>
      <c r="AA416" s="11">
        <v>10</v>
      </c>
      <c r="AB416" s="11">
        <v>10</v>
      </c>
      <c r="AC416" s="11">
        <v>10</v>
      </c>
      <c r="AD416" s="11">
        <v>10</v>
      </c>
      <c r="AE416" s="11">
        <v>10</v>
      </c>
      <c r="AF416" s="11">
        <v>10</v>
      </c>
      <c r="AG416" s="11">
        <v>10</v>
      </c>
      <c r="AH416" s="11">
        <v>10</v>
      </c>
      <c r="AI416" s="11">
        <v>10</v>
      </c>
      <c r="AJ416" s="11">
        <v>10</v>
      </c>
      <c r="AK416" s="11">
        <v>2369</v>
      </c>
      <c r="AL416" s="11">
        <v>3556</v>
      </c>
      <c r="AM416" s="11">
        <v>964</v>
      </c>
      <c r="AN416" s="11">
        <v>5097</v>
      </c>
      <c r="AO416" s="11">
        <v>4335</v>
      </c>
      <c r="AP416" s="11">
        <v>3330</v>
      </c>
      <c r="AQ416" s="11">
        <v>3059</v>
      </c>
      <c r="AR416" s="11">
        <v>4462</v>
      </c>
      <c r="AS416" s="11">
        <v>2979</v>
      </c>
      <c r="AT416" s="11">
        <v>435</v>
      </c>
      <c r="AU416" s="11">
        <v>9762</v>
      </c>
      <c r="AV416" s="11">
        <v>1329</v>
      </c>
      <c r="AW416" s="11">
        <v>648</v>
      </c>
      <c r="AX416" s="11">
        <v>5234</v>
      </c>
      <c r="AY416" s="11">
        <v>6</v>
      </c>
      <c r="AZ416" s="11">
        <v>6</v>
      </c>
      <c r="BA416" s="11">
        <v>8</v>
      </c>
      <c r="BB416" s="11">
        <v>14</v>
      </c>
      <c r="BC416" s="11">
        <v>4</v>
      </c>
      <c r="BD416" s="11">
        <v>8</v>
      </c>
      <c r="BE416" s="11">
        <v>9</v>
      </c>
      <c r="BF416" s="11">
        <v>8</v>
      </c>
      <c r="BG416" s="11">
        <v>6</v>
      </c>
      <c r="BH416" s="11">
        <v>9</v>
      </c>
      <c r="BI416" s="11">
        <v>8</v>
      </c>
      <c r="BJ416" s="11">
        <v>16</v>
      </c>
      <c r="BK416" s="11">
        <v>36</v>
      </c>
      <c r="BL416" s="11">
        <v>6</v>
      </c>
      <c r="BM416" s="11">
        <v>2</v>
      </c>
      <c r="BN416" s="11">
        <v>9</v>
      </c>
      <c r="BO416" s="11">
        <v>4</v>
      </c>
      <c r="BP416" s="11">
        <v>8</v>
      </c>
      <c r="BQ416" s="11">
        <v>3</v>
      </c>
      <c r="BR416" s="11">
        <v>3</v>
      </c>
      <c r="BS416" s="11">
        <v>4</v>
      </c>
      <c r="BT416" s="11">
        <v>2</v>
      </c>
      <c r="BU416" s="11">
        <v>6</v>
      </c>
      <c r="BV416" s="11">
        <v>4</v>
      </c>
      <c r="BW416" s="11">
        <v>2</v>
      </c>
      <c r="BX416" s="11">
        <v>12</v>
      </c>
      <c r="BY416" s="5"/>
      <c r="BZ416" s="5"/>
      <c r="CA416" s="5"/>
      <c r="CB416" s="5"/>
      <c r="CC416" s="5"/>
      <c r="CD416" s="5"/>
      <c r="CE416" s="5"/>
      <c r="CF416" s="5"/>
      <c r="CG416" s="5"/>
      <c r="CH416" s="5"/>
    </row>
    <row r="417" spans="1:86" ht="12.75" x14ac:dyDescent="0.2">
      <c r="A417">
        <v>516</v>
      </c>
      <c r="B417" s="26">
        <v>53049.061805557001</v>
      </c>
      <c r="C417" s="26">
        <v>52072.066666664803</v>
      </c>
      <c r="D417" s="36">
        <v>85305</v>
      </c>
      <c r="E417" s="11">
        <v>1</v>
      </c>
      <c r="F417" s="11">
        <v>5</v>
      </c>
      <c r="G417" s="31">
        <v>51518</v>
      </c>
      <c r="H417" s="11">
        <v>131</v>
      </c>
      <c r="I417" s="11">
        <v>52170</v>
      </c>
      <c r="J417" s="11" t="s">
        <v>155</v>
      </c>
      <c r="K417" s="11" t="s">
        <v>208</v>
      </c>
      <c r="L417" s="11">
        <v>0</v>
      </c>
      <c r="M417" s="11"/>
      <c r="N417" s="11" t="s">
        <v>248</v>
      </c>
      <c r="O417" s="11" t="s">
        <v>792</v>
      </c>
      <c r="P417" s="43">
        <v>55401</v>
      </c>
      <c r="Q417" s="11" t="s">
        <v>587</v>
      </c>
      <c r="R417" s="11" t="s">
        <v>622</v>
      </c>
      <c r="S417" s="11" t="s">
        <v>874</v>
      </c>
      <c r="T417" s="11">
        <v>0</v>
      </c>
      <c r="U417" s="11">
        <v>0</v>
      </c>
      <c r="V417" s="11"/>
      <c r="W417" s="11">
        <v>1</v>
      </c>
      <c r="X417" s="11">
        <v>10</v>
      </c>
      <c r="Y417" s="11">
        <v>10</v>
      </c>
      <c r="Z417" s="11">
        <v>10</v>
      </c>
      <c r="AA417" s="11">
        <v>10</v>
      </c>
      <c r="AB417" s="11">
        <v>10</v>
      </c>
      <c r="AC417" s="11">
        <v>10</v>
      </c>
      <c r="AD417" s="11">
        <v>10</v>
      </c>
      <c r="AE417" s="11">
        <v>10</v>
      </c>
      <c r="AF417" s="11">
        <v>10</v>
      </c>
      <c r="AG417" s="11">
        <v>10</v>
      </c>
      <c r="AH417" s="11">
        <v>10</v>
      </c>
      <c r="AI417" s="11">
        <v>10</v>
      </c>
      <c r="AJ417" s="11">
        <v>10</v>
      </c>
      <c r="AK417" s="11">
        <v>491</v>
      </c>
      <c r="AL417" s="11">
        <v>991</v>
      </c>
      <c r="AM417" s="11">
        <v>672</v>
      </c>
      <c r="AN417" s="11">
        <v>556</v>
      </c>
      <c r="AO417" s="11">
        <v>3387</v>
      </c>
      <c r="AP417" s="11">
        <v>1207</v>
      </c>
      <c r="AQ417" s="11">
        <v>1621</v>
      </c>
      <c r="AR417" s="11">
        <v>2923</v>
      </c>
      <c r="AS417" s="11">
        <v>855</v>
      </c>
      <c r="AT417" s="11">
        <v>2270</v>
      </c>
      <c r="AU417" s="11">
        <v>1220</v>
      </c>
      <c r="AV417" s="11">
        <v>492</v>
      </c>
      <c r="AW417" s="11">
        <v>10168</v>
      </c>
      <c r="AX417" s="11">
        <v>5589</v>
      </c>
      <c r="AY417" s="11">
        <v>11</v>
      </c>
      <c r="AZ417" s="11">
        <v>12</v>
      </c>
      <c r="BA417" s="11">
        <v>10</v>
      </c>
      <c r="BB417" s="11">
        <v>14</v>
      </c>
      <c r="BC417" s="11">
        <v>10</v>
      </c>
      <c r="BD417" s="11">
        <v>11</v>
      </c>
      <c r="BE417" s="11">
        <v>13</v>
      </c>
      <c r="BF417" s="11">
        <v>12</v>
      </c>
      <c r="BG417" s="11">
        <v>11</v>
      </c>
      <c r="BH417" s="11">
        <v>12</v>
      </c>
      <c r="BI417" s="11">
        <v>13</v>
      </c>
      <c r="BJ417" s="11">
        <v>19</v>
      </c>
      <c r="BK417" s="11">
        <v>25</v>
      </c>
      <c r="BL417" s="11">
        <v>14</v>
      </c>
      <c r="BM417" s="11">
        <v>10</v>
      </c>
      <c r="BN417" s="11">
        <v>8</v>
      </c>
      <c r="BO417" s="11">
        <v>30</v>
      </c>
      <c r="BP417" s="11">
        <v>11</v>
      </c>
      <c r="BQ417" s="11">
        <v>6</v>
      </c>
      <c r="BR417" s="11">
        <v>17</v>
      </c>
      <c r="BS417" s="11">
        <v>12</v>
      </c>
      <c r="BT417" s="11">
        <v>9</v>
      </c>
      <c r="BU417" s="11">
        <v>12</v>
      </c>
      <c r="BV417" s="11">
        <v>4</v>
      </c>
      <c r="BW417" s="11">
        <v>36</v>
      </c>
      <c r="BX417" s="11">
        <v>21</v>
      </c>
      <c r="BY417" s="5"/>
      <c r="BZ417" s="5"/>
      <c r="CA417" s="5"/>
      <c r="CB417" s="5"/>
      <c r="CC417" s="5"/>
      <c r="CD417" s="5"/>
      <c r="CE417" s="5"/>
      <c r="CF417" s="5"/>
      <c r="CG417" s="5"/>
      <c r="CH417" s="5"/>
    </row>
    <row r="418" spans="1:86" ht="12.75" x14ac:dyDescent="0.2">
      <c r="A418">
        <v>517</v>
      </c>
      <c r="B418" s="26">
        <v>53069.129861112597</v>
      </c>
      <c r="C418" s="26">
        <v>52089.784027775902</v>
      </c>
      <c r="D418" s="36">
        <v>97041</v>
      </c>
      <c r="E418" s="11">
        <v>1</v>
      </c>
      <c r="F418" s="11">
        <v>8</v>
      </c>
      <c r="G418" s="31">
        <v>9150</v>
      </c>
      <c r="H418" s="11">
        <v>131</v>
      </c>
      <c r="I418" s="11">
        <v>37535</v>
      </c>
      <c r="J418" s="11" t="s">
        <v>155</v>
      </c>
      <c r="K418" s="11" t="s">
        <v>208</v>
      </c>
      <c r="L418" s="11">
        <v>14</v>
      </c>
      <c r="M418" s="11">
        <v>1</v>
      </c>
      <c r="N418" s="11" t="s">
        <v>322</v>
      </c>
      <c r="O418" s="11" t="s">
        <v>784</v>
      </c>
      <c r="P418" s="43">
        <v>1749</v>
      </c>
      <c r="Q418" s="11" t="s">
        <v>210</v>
      </c>
      <c r="R418" s="11" t="s">
        <v>229</v>
      </c>
      <c r="S418" s="11" t="s">
        <v>874</v>
      </c>
      <c r="T418" s="11">
        <v>0</v>
      </c>
      <c r="U418" s="11">
        <v>0</v>
      </c>
      <c r="V418" s="11"/>
      <c r="W418" s="11">
        <v>1</v>
      </c>
      <c r="X418" s="11">
        <v>10</v>
      </c>
      <c r="Y418" s="11">
        <v>10</v>
      </c>
      <c r="Z418" s="11">
        <v>10</v>
      </c>
      <c r="AA418" s="11">
        <v>10</v>
      </c>
      <c r="AB418" s="11">
        <v>10</v>
      </c>
      <c r="AC418" s="11">
        <v>10</v>
      </c>
      <c r="AD418" s="11">
        <v>10</v>
      </c>
      <c r="AE418" s="11">
        <v>10</v>
      </c>
      <c r="AF418" s="11">
        <v>10</v>
      </c>
      <c r="AG418" s="11">
        <v>10</v>
      </c>
      <c r="AH418" s="11">
        <v>10</v>
      </c>
      <c r="AI418" s="11">
        <v>10</v>
      </c>
      <c r="AJ418" s="11">
        <v>10</v>
      </c>
      <c r="AK418" s="11">
        <v>395</v>
      </c>
      <c r="AL418" s="11">
        <v>3158</v>
      </c>
      <c r="AM418" s="11">
        <v>2395</v>
      </c>
      <c r="AN418" s="11">
        <v>2879</v>
      </c>
      <c r="AO418" s="11">
        <v>1127</v>
      </c>
      <c r="AP418" s="11">
        <v>1587</v>
      </c>
      <c r="AQ418" s="11">
        <v>7875</v>
      </c>
      <c r="AR418" s="11">
        <v>3757</v>
      </c>
      <c r="AS418" s="11">
        <v>1096</v>
      </c>
      <c r="AT418" s="11">
        <v>1230</v>
      </c>
      <c r="AU418" s="11">
        <v>492</v>
      </c>
      <c r="AV418" s="11">
        <v>10417</v>
      </c>
      <c r="AW418" s="11">
        <v>2802</v>
      </c>
      <c r="AX418" s="11">
        <v>12193</v>
      </c>
      <c r="AY418" s="11">
        <v>9</v>
      </c>
      <c r="AZ418" s="11">
        <v>11</v>
      </c>
      <c r="BA418" s="11">
        <v>17</v>
      </c>
      <c r="BB418" s="11">
        <v>12</v>
      </c>
      <c r="BC418" s="11">
        <v>12</v>
      </c>
      <c r="BD418" s="11">
        <v>20</v>
      </c>
      <c r="BE418" s="11">
        <v>12</v>
      </c>
      <c r="BF418" s="11">
        <v>11</v>
      </c>
      <c r="BG418" s="11">
        <v>13</v>
      </c>
      <c r="BH418" s="11">
        <v>11</v>
      </c>
      <c r="BI418" s="11">
        <v>10</v>
      </c>
      <c r="BJ418" s="11">
        <v>19</v>
      </c>
      <c r="BK418" s="11">
        <v>20</v>
      </c>
      <c r="BL418" s="11">
        <v>8</v>
      </c>
      <c r="BM418" s="11">
        <v>8</v>
      </c>
      <c r="BN418" s="11">
        <v>16</v>
      </c>
      <c r="BO418" s="11">
        <v>6</v>
      </c>
      <c r="BP418" s="11">
        <v>8</v>
      </c>
      <c r="BQ418" s="11">
        <v>6</v>
      </c>
      <c r="BR418" s="11">
        <v>9</v>
      </c>
      <c r="BS418" s="11">
        <v>7</v>
      </c>
      <c r="BT418" s="11">
        <v>8</v>
      </c>
      <c r="BU418" s="11">
        <v>9</v>
      </c>
      <c r="BV418" s="11">
        <v>16</v>
      </c>
      <c r="BW418" s="11">
        <v>7</v>
      </c>
      <c r="BX418" s="11">
        <v>17</v>
      </c>
      <c r="BY418" s="5"/>
      <c r="BZ418" s="5"/>
      <c r="CA418" s="5"/>
      <c r="CB418" s="5"/>
      <c r="CC418" s="5"/>
      <c r="CD418" s="5"/>
      <c r="CE418" s="5"/>
      <c r="CF418" s="5"/>
      <c r="CG418" s="5"/>
      <c r="CH418" s="5"/>
    </row>
    <row r="419" spans="1:86" ht="12.75" x14ac:dyDescent="0.2">
      <c r="A419">
        <v>518</v>
      </c>
      <c r="B419" s="26">
        <v>53089.197916668199</v>
      </c>
      <c r="C419" s="26">
        <v>52107.501388887002</v>
      </c>
      <c r="D419" s="36">
        <v>26347</v>
      </c>
      <c r="E419" s="11">
        <v>1</v>
      </c>
      <c r="F419" s="11">
        <v>53</v>
      </c>
      <c r="G419" s="31">
        <v>1776</v>
      </c>
      <c r="H419" s="11">
        <v>131</v>
      </c>
      <c r="I419" s="11">
        <v>0</v>
      </c>
      <c r="J419" s="11" t="s">
        <v>155</v>
      </c>
      <c r="K419" s="11" t="s">
        <v>208</v>
      </c>
      <c r="L419" s="11">
        <v>0</v>
      </c>
      <c r="M419" s="11">
        <v>1</v>
      </c>
      <c r="N419" s="11" t="s">
        <v>228</v>
      </c>
      <c r="O419" s="11" t="s">
        <v>792</v>
      </c>
      <c r="P419" s="43">
        <v>55101</v>
      </c>
      <c r="Q419" s="11" t="s">
        <v>450</v>
      </c>
      <c r="R419" s="11" t="s">
        <v>861</v>
      </c>
      <c r="S419" s="11" t="s">
        <v>869</v>
      </c>
      <c r="T419" s="11">
        <v>0</v>
      </c>
      <c r="U419" s="11">
        <v>0</v>
      </c>
      <c r="V419" s="11"/>
      <c r="W419" s="11">
        <v>1</v>
      </c>
      <c r="X419" s="11">
        <v>10</v>
      </c>
      <c r="Y419" s="11">
        <v>10</v>
      </c>
      <c r="Z419" s="11">
        <v>10</v>
      </c>
      <c r="AA419" s="11">
        <v>10</v>
      </c>
      <c r="AB419" s="11">
        <v>10</v>
      </c>
      <c r="AC419" s="11">
        <v>10</v>
      </c>
      <c r="AD419" s="11">
        <v>10</v>
      </c>
      <c r="AE419" s="11">
        <v>10</v>
      </c>
      <c r="AF419" s="11">
        <v>10</v>
      </c>
      <c r="AG419" s="11">
        <v>10</v>
      </c>
      <c r="AH419" s="11">
        <v>10</v>
      </c>
      <c r="AI419" s="11">
        <v>10</v>
      </c>
      <c r="AJ419" s="11">
        <v>10</v>
      </c>
      <c r="AK419" s="11">
        <v>308</v>
      </c>
      <c r="AL419" s="11">
        <v>762</v>
      </c>
      <c r="AM419" s="11">
        <v>402</v>
      </c>
      <c r="AN419" s="11">
        <v>1756</v>
      </c>
      <c r="AO419" s="11">
        <v>2037</v>
      </c>
      <c r="AP419" s="11">
        <v>1022</v>
      </c>
      <c r="AQ419" s="11">
        <v>1373</v>
      </c>
      <c r="AR419" s="11">
        <v>1364</v>
      </c>
      <c r="AS419" s="11">
        <v>711</v>
      </c>
      <c r="AT419" s="11">
        <v>7181</v>
      </c>
      <c r="AU419" s="11">
        <v>2265</v>
      </c>
      <c r="AV419" s="11">
        <v>2477</v>
      </c>
      <c r="AW419" s="11">
        <v>1954</v>
      </c>
      <c r="AX419" s="11">
        <v>2347</v>
      </c>
      <c r="AY419" s="11">
        <v>10</v>
      </c>
      <c r="AZ419" s="11">
        <v>10</v>
      </c>
      <c r="BA419" s="11">
        <v>9</v>
      </c>
      <c r="BB419" s="11">
        <v>12</v>
      </c>
      <c r="BC419" s="11">
        <v>10</v>
      </c>
      <c r="BD419" s="11">
        <v>12</v>
      </c>
      <c r="BE419" s="11">
        <v>17</v>
      </c>
      <c r="BF419" s="11">
        <v>15</v>
      </c>
      <c r="BG419" s="11">
        <v>12</v>
      </c>
      <c r="BH419" s="11">
        <v>12</v>
      </c>
      <c r="BI419" s="11">
        <v>16</v>
      </c>
      <c r="BJ419" s="11">
        <v>29</v>
      </c>
      <c r="BK419" s="11">
        <v>28</v>
      </c>
      <c r="BL419" s="11">
        <v>10</v>
      </c>
      <c r="BM419" s="11">
        <v>4</v>
      </c>
      <c r="BN419" s="11">
        <v>17</v>
      </c>
      <c r="BO419" s="11">
        <v>12</v>
      </c>
      <c r="BP419" s="11">
        <v>10</v>
      </c>
      <c r="BQ419" s="11">
        <v>19</v>
      </c>
      <c r="BR419" s="11">
        <v>12</v>
      </c>
      <c r="BS419" s="11">
        <v>9</v>
      </c>
      <c r="BT419" s="11">
        <v>51</v>
      </c>
      <c r="BU419" s="11">
        <v>13</v>
      </c>
      <c r="BV419" s="11">
        <v>12</v>
      </c>
      <c r="BW419" s="11">
        <v>11</v>
      </c>
      <c r="BX419" s="11">
        <v>20</v>
      </c>
      <c r="BY419" s="5"/>
      <c r="BZ419" s="5"/>
      <c r="CA419" s="5"/>
      <c r="CB419" s="5"/>
      <c r="CC419" s="5"/>
      <c r="CD419" s="5"/>
      <c r="CE419" s="5"/>
      <c r="CF419" s="5"/>
      <c r="CG419" s="5"/>
      <c r="CH419" s="5"/>
    </row>
    <row r="420" spans="1:86" ht="12.75" x14ac:dyDescent="0.2">
      <c r="A420">
        <v>519</v>
      </c>
      <c r="B420" s="26">
        <v>53109.2659722237</v>
      </c>
      <c r="C420" s="26">
        <v>52125.218749998101</v>
      </c>
      <c r="D420" s="36">
        <v>201707</v>
      </c>
      <c r="E420" s="11">
        <v>1</v>
      </c>
      <c r="F420" s="11">
        <v>76</v>
      </c>
      <c r="G420" s="31">
        <v>28720</v>
      </c>
      <c r="H420" s="11">
        <v>131</v>
      </c>
      <c r="I420" s="11">
        <v>105374</v>
      </c>
      <c r="J420" s="11" t="s">
        <v>155</v>
      </c>
      <c r="K420" s="11" t="s">
        <v>208</v>
      </c>
      <c r="L420" s="11">
        <v>52</v>
      </c>
      <c r="M420" s="11"/>
      <c r="N420" s="11" t="s">
        <v>248</v>
      </c>
      <c r="O420" s="11" t="s">
        <v>792</v>
      </c>
      <c r="P420" s="43">
        <v>55401</v>
      </c>
      <c r="Q420" s="11" t="s">
        <v>234</v>
      </c>
      <c r="R420" s="11" t="s">
        <v>377</v>
      </c>
      <c r="S420" s="11" t="s">
        <v>874</v>
      </c>
      <c r="T420" s="11">
        <v>0</v>
      </c>
      <c r="U420" s="11">
        <v>0</v>
      </c>
      <c r="V420" s="11"/>
      <c r="W420" s="11">
        <v>1</v>
      </c>
      <c r="X420" s="11">
        <v>10</v>
      </c>
      <c r="Y420" s="11">
        <v>10</v>
      </c>
      <c r="Z420" s="11">
        <v>10</v>
      </c>
      <c r="AA420" s="11">
        <v>10</v>
      </c>
      <c r="AB420" s="11">
        <v>10</v>
      </c>
      <c r="AC420" s="11">
        <v>10</v>
      </c>
      <c r="AD420" s="11">
        <v>10</v>
      </c>
      <c r="AE420" s="11">
        <v>10</v>
      </c>
      <c r="AF420" s="11">
        <v>10</v>
      </c>
      <c r="AG420" s="11">
        <v>10</v>
      </c>
      <c r="AH420" s="11">
        <v>10</v>
      </c>
      <c r="AI420" s="11">
        <v>10</v>
      </c>
      <c r="AJ420" s="11">
        <v>10</v>
      </c>
      <c r="AK420" s="11">
        <v>297</v>
      </c>
      <c r="AL420" s="11">
        <v>3591</v>
      </c>
      <c r="AM420" s="11">
        <v>1960</v>
      </c>
      <c r="AN420" s="11">
        <v>7985</v>
      </c>
      <c r="AO420" s="11">
        <v>2954</v>
      </c>
      <c r="AP420" s="11">
        <v>2271</v>
      </c>
      <c r="AQ420" s="11">
        <v>2495</v>
      </c>
      <c r="AR420" s="11">
        <v>42652</v>
      </c>
      <c r="AS420" s="11">
        <v>885</v>
      </c>
      <c r="AT420" s="11">
        <v>538</v>
      </c>
      <c r="AU420" s="11">
        <v>3670</v>
      </c>
      <c r="AV420" s="11">
        <v>1596</v>
      </c>
      <c r="AW420" s="11">
        <v>3404</v>
      </c>
      <c r="AX420" s="11">
        <v>2670</v>
      </c>
      <c r="AY420" s="11">
        <v>11</v>
      </c>
      <c r="AZ420" s="11">
        <v>5</v>
      </c>
      <c r="BA420" s="11">
        <v>11</v>
      </c>
      <c r="BB420" s="11">
        <v>18</v>
      </c>
      <c r="BC420" s="11">
        <v>7</v>
      </c>
      <c r="BD420" s="11">
        <v>6</v>
      </c>
      <c r="BE420" s="11">
        <v>8</v>
      </c>
      <c r="BF420" s="11">
        <v>10</v>
      </c>
      <c r="BG420" s="11">
        <v>6</v>
      </c>
      <c r="BH420" s="11">
        <v>7</v>
      </c>
      <c r="BI420" s="11">
        <v>7</v>
      </c>
      <c r="BJ420" s="11">
        <v>8</v>
      </c>
      <c r="BK420" s="11">
        <v>20</v>
      </c>
      <c r="BL420" s="11">
        <v>3</v>
      </c>
      <c r="BM420" s="11">
        <v>3</v>
      </c>
      <c r="BN420" s="11">
        <v>8</v>
      </c>
      <c r="BO420" s="11">
        <v>4</v>
      </c>
      <c r="BP420" s="11">
        <v>8</v>
      </c>
      <c r="BQ420" s="11">
        <v>5</v>
      </c>
      <c r="BR420" s="11">
        <v>39</v>
      </c>
      <c r="BS420" s="11">
        <v>4</v>
      </c>
      <c r="BT420" s="11">
        <v>5</v>
      </c>
      <c r="BU420" s="11">
        <v>4</v>
      </c>
      <c r="BV420" s="11">
        <v>4</v>
      </c>
      <c r="BW420" s="11">
        <v>3</v>
      </c>
      <c r="BX420" s="11">
        <v>4</v>
      </c>
      <c r="BY420" s="5"/>
      <c r="BZ420" s="5"/>
      <c r="CA420" s="5"/>
      <c r="CB420" s="5"/>
      <c r="CC420" s="5"/>
      <c r="CD420" s="5"/>
      <c r="CE420" s="5"/>
      <c r="CF420" s="5"/>
      <c r="CG420" s="5"/>
      <c r="CH420" s="5"/>
    </row>
    <row r="421" spans="1:86" ht="12.75" x14ac:dyDescent="0.2">
      <c r="A421">
        <v>520</v>
      </c>
      <c r="B421" s="26">
        <v>53129.334027779303</v>
      </c>
      <c r="C421" s="26">
        <v>52142.9361111092</v>
      </c>
      <c r="D421" s="36">
        <v>18256</v>
      </c>
      <c r="E421" s="11">
        <v>1</v>
      </c>
      <c r="F421" s="11">
        <v>3</v>
      </c>
      <c r="G421" s="31">
        <v>161</v>
      </c>
      <c r="H421" s="11">
        <v>131</v>
      </c>
      <c r="I421" s="11">
        <v>0</v>
      </c>
      <c r="J421" s="11" t="s">
        <v>155</v>
      </c>
      <c r="K421" s="11" t="s">
        <v>208</v>
      </c>
      <c r="L421" s="11">
        <v>0</v>
      </c>
      <c r="M421" s="11">
        <v>3</v>
      </c>
      <c r="N421" s="11" t="s">
        <v>176</v>
      </c>
      <c r="O421" s="11" t="s">
        <v>784</v>
      </c>
      <c r="P421" s="43">
        <v>2169</v>
      </c>
      <c r="Q421" s="11" t="s">
        <v>229</v>
      </c>
      <c r="R421" s="11" t="s">
        <v>229</v>
      </c>
      <c r="S421" s="11" t="s">
        <v>874</v>
      </c>
      <c r="T421" s="11">
        <v>0</v>
      </c>
      <c r="U421" s="11">
        <v>0</v>
      </c>
      <c r="V421" s="11"/>
      <c r="W421" s="11">
        <v>1</v>
      </c>
      <c r="X421" s="11">
        <v>10</v>
      </c>
      <c r="Y421" s="11">
        <v>10</v>
      </c>
      <c r="Z421" s="11">
        <v>10</v>
      </c>
      <c r="AA421" s="11">
        <v>10</v>
      </c>
      <c r="AB421" s="11">
        <v>10</v>
      </c>
      <c r="AC421" s="11">
        <v>10</v>
      </c>
      <c r="AD421" s="11">
        <v>10</v>
      </c>
      <c r="AE421" s="11">
        <v>10</v>
      </c>
      <c r="AF421" s="11">
        <v>10</v>
      </c>
      <c r="AG421" s="11">
        <v>10</v>
      </c>
      <c r="AH421" s="11">
        <v>10</v>
      </c>
      <c r="AI421" s="11">
        <v>10</v>
      </c>
      <c r="AJ421" s="11">
        <v>10</v>
      </c>
      <c r="AK421" s="11">
        <v>755</v>
      </c>
      <c r="AL421" s="11">
        <v>910</v>
      </c>
      <c r="AM421" s="11">
        <v>588</v>
      </c>
      <c r="AN421" s="11">
        <v>392</v>
      </c>
      <c r="AO421" s="11">
        <v>303</v>
      </c>
      <c r="AP421" s="11">
        <v>3634</v>
      </c>
      <c r="AQ421" s="11">
        <v>1616</v>
      </c>
      <c r="AR421" s="11">
        <v>562</v>
      </c>
      <c r="AS421" s="11">
        <v>426</v>
      </c>
      <c r="AT421" s="11">
        <v>177</v>
      </c>
      <c r="AU421" s="11">
        <v>300</v>
      </c>
      <c r="AV421" s="11">
        <v>408</v>
      </c>
      <c r="AW421" s="11">
        <v>7543</v>
      </c>
      <c r="AX421" s="11">
        <v>592</v>
      </c>
      <c r="AY421" s="11">
        <v>7</v>
      </c>
      <c r="AZ421" s="11">
        <v>8</v>
      </c>
      <c r="BA421" s="11">
        <v>7</v>
      </c>
      <c r="BB421" s="11">
        <v>12</v>
      </c>
      <c r="BC421" s="11">
        <v>8</v>
      </c>
      <c r="BD421" s="11">
        <v>9</v>
      </c>
      <c r="BE421" s="11">
        <v>9</v>
      </c>
      <c r="BF421" s="11">
        <v>9</v>
      </c>
      <c r="BG421" s="11">
        <v>7</v>
      </c>
      <c r="BH421" s="11">
        <v>7</v>
      </c>
      <c r="BI421" s="11">
        <v>9</v>
      </c>
      <c r="BJ421" s="11">
        <v>21</v>
      </c>
      <c r="BK421" s="11">
        <v>23</v>
      </c>
      <c r="BL421" s="11">
        <v>11</v>
      </c>
      <c r="BM421" s="11">
        <v>9</v>
      </c>
      <c r="BN421" s="11">
        <v>4</v>
      </c>
      <c r="BO421" s="11">
        <v>4</v>
      </c>
      <c r="BP421" s="11">
        <v>14</v>
      </c>
      <c r="BQ421" s="11">
        <v>8</v>
      </c>
      <c r="BR421" s="11">
        <v>4</v>
      </c>
      <c r="BS421" s="11">
        <v>4</v>
      </c>
      <c r="BT421" s="11">
        <v>4</v>
      </c>
      <c r="BU421" s="11">
        <v>4</v>
      </c>
      <c r="BV421" s="11">
        <v>5</v>
      </c>
      <c r="BW421" s="11">
        <v>8</v>
      </c>
      <c r="BX421" s="11">
        <v>5</v>
      </c>
      <c r="BY421" s="5"/>
      <c r="BZ421" s="5"/>
      <c r="CA421" s="5"/>
      <c r="CB421" s="5"/>
      <c r="CC421" s="5"/>
      <c r="CD421" s="5"/>
      <c r="CE421" s="5"/>
      <c r="CF421" s="5"/>
      <c r="CG421" s="5"/>
      <c r="CH421" s="5"/>
    </row>
    <row r="422" spans="1:86" ht="12.75" x14ac:dyDescent="0.2">
      <c r="A422">
        <v>521</v>
      </c>
      <c r="B422" s="26">
        <v>53149.402083334797</v>
      </c>
      <c r="C422" s="26">
        <v>52160.6534722203</v>
      </c>
      <c r="D422" s="36">
        <v>221387</v>
      </c>
      <c r="E422" s="11">
        <v>1</v>
      </c>
      <c r="F422" s="11">
        <v>50</v>
      </c>
      <c r="G422" s="31">
        <v>137658</v>
      </c>
      <c r="H422" s="11">
        <v>131</v>
      </c>
      <c r="I422" s="11">
        <v>2111</v>
      </c>
      <c r="J422" s="11" t="s">
        <v>155</v>
      </c>
      <c r="K422" s="11" t="s">
        <v>208</v>
      </c>
      <c r="L422" s="11">
        <v>82</v>
      </c>
      <c r="M422" s="11">
        <v>5</v>
      </c>
      <c r="N422" s="11" t="s">
        <v>464</v>
      </c>
      <c r="O422" s="11" t="s">
        <v>833</v>
      </c>
      <c r="P422" s="43">
        <v>2901</v>
      </c>
      <c r="Q422" s="11" t="s">
        <v>157</v>
      </c>
      <c r="R422" s="11" t="s">
        <v>157</v>
      </c>
      <c r="S422" s="11" t="s">
        <v>157</v>
      </c>
      <c r="T422" s="11">
        <v>0</v>
      </c>
      <c r="U422" s="11">
        <v>0</v>
      </c>
      <c r="V422" s="11"/>
      <c r="W422" s="11">
        <v>0.5</v>
      </c>
      <c r="X422" s="11">
        <v>10</v>
      </c>
      <c r="Y422" s="11">
        <v>10</v>
      </c>
      <c r="Z422" s="11">
        <v>10</v>
      </c>
      <c r="AA422" s="11">
        <v>10</v>
      </c>
      <c r="AB422" s="11">
        <v>10</v>
      </c>
      <c r="AC422" s="11">
        <v>10</v>
      </c>
      <c r="AD422" s="11">
        <v>10</v>
      </c>
      <c r="AE422" s="11">
        <v>10</v>
      </c>
      <c r="AF422" s="11">
        <v>10</v>
      </c>
      <c r="AG422" s="11">
        <v>10</v>
      </c>
      <c r="AH422" s="11">
        <v>10</v>
      </c>
      <c r="AI422" s="11">
        <v>10</v>
      </c>
      <c r="AJ422" s="11">
        <v>10</v>
      </c>
      <c r="AK422" s="11">
        <v>1389</v>
      </c>
      <c r="AL422" s="11">
        <v>730</v>
      </c>
      <c r="AM422" s="11">
        <v>844</v>
      </c>
      <c r="AN422" s="11">
        <v>8627</v>
      </c>
      <c r="AO422" s="11">
        <v>6340</v>
      </c>
      <c r="AP422" s="11">
        <v>14521</v>
      </c>
      <c r="AQ422" s="11">
        <v>88433</v>
      </c>
      <c r="AR422" s="11">
        <v>13190</v>
      </c>
      <c r="AS422" s="11">
        <v>2760</v>
      </c>
      <c r="AT422" s="11">
        <v>1491</v>
      </c>
      <c r="AU422" s="11">
        <v>2313</v>
      </c>
      <c r="AV422" s="11">
        <v>5295</v>
      </c>
      <c r="AW422" s="11">
        <v>26102</v>
      </c>
      <c r="AX422" s="11">
        <v>44103</v>
      </c>
      <c r="AY422" s="11">
        <v>10</v>
      </c>
      <c r="AZ422" s="11">
        <v>11</v>
      </c>
      <c r="BA422" s="11">
        <v>11</v>
      </c>
      <c r="BB422" s="11">
        <v>23</v>
      </c>
      <c r="BC422" s="11">
        <v>9</v>
      </c>
      <c r="BD422" s="11">
        <v>10</v>
      </c>
      <c r="BE422" s="11">
        <v>18</v>
      </c>
      <c r="BF422" s="11">
        <v>11</v>
      </c>
      <c r="BG422" s="11">
        <v>10</v>
      </c>
      <c r="BH422" s="11">
        <v>11</v>
      </c>
      <c r="BI422" s="11">
        <v>11</v>
      </c>
      <c r="BJ422" s="11">
        <v>22</v>
      </c>
      <c r="BK422" s="11">
        <v>25</v>
      </c>
      <c r="BL422" s="11">
        <v>12</v>
      </c>
      <c r="BM422" s="11">
        <v>10</v>
      </c>
      <c r="BN422" s="11">
        <v>32</v>
      </c>
      <c r="BO422" s="11">
        <v>13</v>
      </c>
      <c r="BP422" s="11">
        <v>68</v>
      </c>
      <c r="BQ422" s="11">
        <v>21</v>
      </c>
      <c r="BR422" s="11">
        <v>13</v>
      </c>
      <c r="BS422" s="11">
        <v>16</v>
      </c>
      <c r="BT422" s="11">
        <v>2</v>
      </c>
      <c r="BU422" s="11">
        <v>23</v>
      </c>
      <c r="BV422" s="11">
        <v>39</v>
      </c>
      <c r="BW422" s="11">
        <v>23</v>
      </c>
      <c r="BX422" s="11">
        <v>11</v>
      </c>
      <c r="BY422" s="5"/>
      <c r="BZ422" s="5"/>
      <c r="CA422" s="5"/>
      <c r="CB422" s="5"/>
      <c r="CC422" s="5"/>
      <c r="CD422" s="5"/>
      <c r="CE422" s="5"/>
      <c r="CF422" s="5"/>
      <c r="CG422" s="5"/>
      <c r="CH422" s="5"/>
    </row>
    <row r="423" spans="1:86" ht="12.75" x14ac:dyDescent="0.2">
      <c r="A423">
        <v>522</v>
      </c>
      <c r="B423" s="26">
        <v>53169.4701388904</v>
      </c>
      <c r="C423" s="26">
        <v>52178.370833331399</v>
      </c>
      <c r="D423" s="36">
        <v>182795</v>
      </c>
      <c r="E423" s="11">
        <v>1</v>
      </c>
      <c r="F423" s="11">
        <v>19</v>
      </c>
      <c r="G423" s="31">
        <v>67109</v>
      </c>
      <c r="H423" s="11">
        <v>131</v>
      </c>
      <c r="I423" s="11">
        <v>110</v>
      </c>
      <c r="J423" s="11" t="s">
        <v>155</v>
      </c>
      <c r="K423" s="11" t="s">
        <v>208</v>
      </c>
      <c r="L423" s="11">
        <v>61</v>
      </c>
      <c r="M423" s="11">
        <v>4</v>
      </c>
      <c r="N423" s="11" t="s">
        <v>421</v>
      </c>
      <c r="O423" s="11" t="s">
        <v>784</v>
      </c>
      <c r="P423" s="43">
        <v>1826</v>
      </c>
      <c r="Q423" s="11" t="s">
        <v>422</v>
      </c>
      <c r="R423" s="11" t="s">
        <v>251</v>
      </c>
      <c r="S423" s="11" t="s">
        <v>875</v>
      </c>
      <c r="T423" s="11">
        <v>1</v>
      </c>
      <c r="U423" s="11" t="s">
        <v>157</v>
      </c>
      <c r="V423" s="11"/>
      <c r="W423" s="11">
        <v>1</v>
      </c>
      <c r="X423" s="11">
        <v>10</v>
      </c>
      <c r="Y423" s="11">
        <v>10</v>
      </c>
      <c r="Z423" s="11">
        <v>10</v>
      </c>
      <c r="AA423" s="11">
        <v>10</v>
      </c>
      <c r="AB423" s="11">
        <v>10</v>
      </c>
      <c r="AC423" s="11">
        <v>10</v>
      </c>
      <c r="AD423" s="11">
        <v>10</v>
      </c>
      <c r="AE423" s="11">
        <v>10</v>
      </c>
      <c r="AF423" s="11">
        <v>10</v>
      </c>
      <c r="AG423" s="11">
        <v>10</v>
      </c>
      <c r="AH423" s="11">
        <v>10</v>
      </c>
      <c r="AI423" s="11">
        <v>10</v>
      </c>
      <c r="AJ423" s="11">
        <v>10</v>
      </c>
      <c r="AK423" s="11">
        <v>199</v>
      </c>
      <c r="AL423" s="11">
        <v>6330</v>
      </c>
      <c r="AM423" s="11">
        <v>1022</v>
      </c>
      <c r="AN423" s="11">
        <v>414</v>
      </c>
      <c r="AO423" s="11">
        <v>319</v>
      </c>
      <c r="AP423" s="11">
        <v>1050</v>
      </c>
      <c r="AQ423" s="11">
        <v>18619</v>
      </c>
      <c r="AR423" s="11">
        <v>1995</v>
      </c>
      <c r="AS423" s="11">
        <v>1162</v>
      </c>
      <c r="AT423" s="11">
        <v>1994</v>
      </c>
      <c r="AU423" s="11">
        <v>43815</v>
      </c>
      <c r="AV423" s="11">
        <v>1226</v>
      </c>
      <c r="AW423" s="11">
        <v>85904</v>
      </c>
      <c r="AX423" s="11">
        <v>18048</v>
      </c>
      <c r="AY423" s="11">
        <v>12</v>
      </c>
      <c r="AZ423" s="11">
        <v>10</v>
      </c>
      <c r="BA423" s="11">
        <v>12</v>
      </c>
      <c r="BB423" s="11">
        <v>7</v>
      </c>
      <c r="BC423" s="11">
        <v>4</v>
      </c>
      <c r="BD423" s="11">
        <v>5</v>
      </c>
      <c r="BE423" s="11">
        <v>8</v>
      </c>
      <c r="BF423" s="11">
        <v>6</v>
      </c>
      <c r="BG423" s="11">
        <v>6</v>
      </c>
      <c r="BH423" s="11">
        <v>7</v>
      </c>
      <c r="BI423" s="11">
        <v>5</v>
      </c>
      <c r="BJ423" s="11">
        <v>12</v>
      </c>
      <c r="BK423" s="11">
        <v>17</v>
      </c>
      <c r="BL423" s="11">
        <v>10</v>
      </c>
      <c r="BM423" s="11">
        <v>12</v>
      </c>
      <c r="BN423" s="11">
        <v>3</v>
      </c>
      <c r="BO423" s="11">
        <v>2</v>
      </c>
      <c r="BP423" s="11">
        <v>7</v>
      </c>
      <c r="BQ423" s="11">
        <v>26</v>
      </c>
      <c r="BR423" s="11">
        <v>5</v>
      </c>
      <c r="BS423" s="11">
        <v>2</v>
      </c>
      <c r="BT423" s="11">
        <v>4</v>
      </c>
      <c r="BU423" s="11">
        <v>13</v>
      </c>
      <c r="BV423" s="11">
        <v>4</v>
      </c>
      <c r="BW423" s="11">
        <v>7</v>
      </c>
      <c r="BX423" s="11">
        <v>12</v>
      </c>
      <c r="BY423" s="5"/>
      <c r="BZ423" s="5"/>
      <c r="CA423" s="5"/>
      <c r="CB423" s="5"/>
      <c r="CC423" s="5"/>
      <c r="CD423" s="5"/>
      <c r="CE423" s="5"/>
      <c r="CF423" s="5"/>
      <c r="CG423" s="5"/>
      <c r="CH423" s="5"/>
    </row>
    <row r="424" spans="1:86" ht="12.75" x14ac:dyDescent="0.2">
      <c r="A424">
        <v>523</v>
      </c>
      <c r="B424" s="26">
        <v>53189.538194446002</v>
      </c>
      <c r="C424" s="26">
        <v>52196.088194442498</v>
      </c>
      <c r="D424" s="36">
        <v>37606</v>
      </c>
      <c r="E424" s="11">
        <v>1</v>
      </c>
      <c r="F424" s="11">
        <v>28</v>
      </c>
      <c r="G424" s="31">
        <v>10433</v>
      </c>
      <c r="H424" s="11">
        <v>131</v>
      </c>
      <c r="I424" s="11">
        <v>95</v>
      </c>
      <c r="J424" s="11" t="s">
        <v>155</v>
      </c>
      <c r="K424" s="11" t="s">
        <v>208</v>
      </c>
      <c r="L424" s="11">
        <v>4</v>
      </c>
      <c r="M424" s="11"/>
      <c r="N424" s="11" t="s">
        <v>593</v>
      </c>
      <c r="O424" s="11" t="s">
        <v>784</v>
      </c>
      <c r="P424" s="43">
        <v>2190</v>
      </c>
      <c r="Q424" s="11" t="s">
        <v>229</v>
      </c>
      <c r="R424" s="11" t="s">
        <v>229</v>
      </c>
      <c r="S424" s="11" t="s">
        <v>874</v>
      </c>
      <c r="T424" s="11">
        <v>0</v>
      </c>
      <c r="U424" s="11">
        <v>0</v>
      </c>
      <c r="V424" s="11"/>
      <c r="W424" s="11">
        <v>1</v>
      </c>
      <c r="X424" s="11">
        <v>10</v>
      </c>
      <c r="Y424" s="11">
        <v>10</v>
      </c>
      <c r="Z424" s="11">
        <v>10</v>
      </c>
      <c r="AA424" s="11">
        <v>10</v>
      </c>
      <c r="AB424" s="11">
        <v>10</v>
      </c>
      <c r="AC424" s="11">
        <v>10</v>
      </c>
      <c r="AD424" s="11">
        <v>10</v>
      </c>
      <c r="AE424" s="11">
        <v>10</v>
      </c>
      <c r="AF424" s="11">
        <v>10</v>
      </c>
      <c r="AG424" s="11">
        <v>10</v>
      </c>
      <c r="AH424" s="11">
        <v>10</v>
      </c>
      <c r="AI424" s="11">
        <v>10</v>
      </c>
      <c r="AJ424" s="11">
        <v>10</v>
      </c>
      <c r="AK424" s="11">
        <v>834</v>
      </c>
      <c r="AL424" s="11">
        <v>979</v>
      </c>
      <c r="AM424" s="11">
        <v>1164</v>
      </c>
      <c r="AN424" s="11">
        <v>2217</v>
      </c>
      <c r="AO424" s="11">
        <v>716</v>
      </c>
      <c r="AP424" s="11">
        <v>966</v>
      </c>
      <c r="AQ424" s="11">
        <v>2432</v>
      </c>
      <c r="AR424" s="11">
        <v>19990</v>
      </c>
      <c r="AS424" s="11">
        <v>1650</v>
      </c>
      <c r="AT424" s="11">
        <v>668</v>
      </c>
      <c r="AU424" s="11">
        <v>664</v>
      </c>
      <c r="AV424" s="11">
        <v>638</v>
      </c>
      <c r="AW424" s="11">
        <v>2825</v>
      </c>
      <c r="AX424" s="11">
        <v>1726</v>
      </c>
      <c r="AY424" s="11">
        <v>10</v>
      </c>
      <c r="AZ424" s="11">
        <v>9</v>
      </c>
      <c r="BA424" s="11">
        <v>19</v>
      </c>
      <c r="BB424" s="11">
        <v>12</v>
      </c>
      <c r="BC424" s="11">
        <v>9</v>
      </c>
      <c r="BD424" s="11">
        <v>10</v>
      </c>
      <c r="BE424" s="11">
        <v>11</v>
      </c>
      <c r="BF424" s="11">
        <v>10</v>
      </c>
      <c r="BG424" s="11">
        <v>9</v>
      </c>
      <c r="BH424" s="11">
        <v>10</v>
      </c>
      <c r="BI424" s="11">
        <v>11</v>
      </c>
      <c r="BJ424" s="11">
        <v>21</v>
      </c>
      <c r="BK424" s="11">
        <v>25</v>
      </c>
      <c r="BL424" s="11">
        <v>10</v>
      </c>
      <c r="BM424" s="11">
        <v>4</v>
      </c>
      <c r="BN424" s="11">
        <v>10</v>
      </c>
      <c r="BO424" s="11">
        <v>4</v>
      </c>
      <c r="BP424" s="11">
        <v>9</v>
      </c>
      <c r="BQ424" s="11">
        <v>11</v>
      </c>
      <c r="BR424" s="11">
        <v>21</v>
      </c>
      <c r="BS424" s="11">
        <v>10</v>
      </c>
      <c r="BT424" s="11">
        <v>5</v>
      </c>
      <c r="BU424" s="11">
        <v>5</v>
      </c>
      <c r="BV424" s="11">
        <v>5</v>
      </c>
      <c r="BW424" s="11">
        <v>8</v>
      </c>
      <c r="BX424" s="11">
        <v>4</v>
      </c>
      <c r="BY424" s="5"/>
      <c r="BZ424" s="5"/>
      <c r="CA424" s="5"/>
      <c r="CB424" s="5"/>
      <c r="CC424" s="5"/>
      <c r="CD424" s="5"/>
      <c r="CE424" s="5"/>
      <c r="CF424" s="5"/>
      <c r="CG424" s="5"/>
      <c r="CH424" s="5"/>
    </row>
    <row r="425" spans="1:86" ht="12.75" x14ac:dyDescent="0.2">
      <c r="A425">
        <v>524</v>
      </c>
      <c r="B425" s="26">
        <v>53209.606250001503</v>
      </c>
      <c r="C425" s="26">
        <v>52213.805555553598</v>
      </c>
      <c r="D425" s="36">
        <v>108919</v>
      </c>
      <c r="E425" s="11">
        <v>1</v>
      </c>
      <c r="F425" s="11">
        <v>47</v>
      </c>
      <c r="G425" s="31">
        <v>81297</v>
      </c>
      <c r="H425" s="11">
        <v>131</v>
      </c>
      <c r="I425" s="11">
        <v>44545</v>
      </c>
      <c r="J425" s="11" t="s">
        <v>155</v>
      </c>
      <c r="K425" s="11" t="s">
        <v>208</v>
      </c>
      <c r="L425" s="11">
        <v>16</v>
      </c>
      <c r="M425" s="11">
        <v>5</v>
      </c>
      <c r="N425" s="11" t="s">
        <v>368</v>
      </c>
      <c r="O425" s="11" t="s">
        <v>784</v>
      </c>
      <c r="P425" s="43">
        <v>2151</v>
      </c>
      <c r="Q425" s="11" t="s">
        <v>256</v>
      </c>
      <c r="R425" s="11" t="s">
        <v>426</v>
      </c>
      <c r="S425" s="11" t="s">
        <v>874</v>
      </c>
      <c r="T425" s="11">
        <v>0</v>
      </c>
      <c r="U425" s="11">
        <v>0</v>
      </c>
      <c r="V425" s="11"/>
      <c r="W425" s="11">
        <v>1</v>
      </c>
      <c r="X425" s="11">
        <v>10</v>
      </c>
      <c r="Y425" s="11">
        <v>10</v>
      </c>
      <c r="Z425" s="11">
        <v>10</v>
      </c>
      <c r="AA425" s="11">
        <v>10</v>
      </c>
      <c r="AB425" s="11">
        <v>10</v>
      </c>
      <c r="AC425" s="11">
        <v>10</v>
      </c>
      <c r="AD425" s="11">
        <v>10</v>
      </c>
      <c r="AE425" s="11">
        <v>10</v>
      </c>
      <c r="AF425" s="11">
        <v>10</v>
      </c>
      <c r="AG425" s="11">
        <v>10</v>
      </c>
      <c r="AH425" s="11">
        <v>10</v>
      </c>
      <c r="AI425" s="11">
        <v>10</v>
      </c>
      <c r="AJ425" s="11">
        <v>10</v>
      </c>
      <c r="AK425" s="11">
        <v>1349</v>
      </c>
      <c r="AL425" s="11">
        <v>2069</v>
      </c>
      <c r="AM425" s="11">
        <v>828</v>
      </c>
      <c r="AN425" s="11">
        <v>1208</v>
      </c>
      <c r="AO425" s="11">
        <v>420</v>
      </c>
      <c r="AP425" s="11">
        <v>3035</v>
      </c>
      <c r="AQ425" s="11">
        <v>1580</v>
      </c>
      <c r="AR425" s="11">
        <v>5839</v>
      </c>
      <c r="AS425" s="11">
        <v>631</v>
      </c>
      <c r="AT425" s="11">
        <v>656</v>
      </c>
      <c r="AU425" s="11">
        <v>4705</v>
      </c>
      <c r="AV425" s="11">
        <v>3468</v>
      </c>
      <c r="AW425" s="11">
        <v>35326</v>
      </c>
      <c r="AX425" s="11">
        <v>2853</v>
      </c>
      <c r="AY425" s="11">
        <v>10</v>
      </c>
      <c r="AZ425" s="11">
        <v>6</v>
      </c>
      <c r="BA425" s="11">
        <v>6</v>
      </c>
      <c r="BB425" s="11">
        <v>9</v>
      </c>
      <c r="BC425" s="11">
        <v>4</v>
      </c>
      <c r="BD425" s="11">
        <v>4</v>
      </c>
      <c r="BE425" s="11">
        <v>9</v>
      </c>
      <c r="BF425" s="11">
        <v>7</v>
      </c>
      <c r="BG425" s="11">
        <v>6</v>
      </c>
      <c r="BH425" s="11">
        <v>27</v>
      </c>
      <c r="BI425" s="11">
        <v>8</v>
      </c>
      <c r="BJ425" s="11">
        <v>23</v>
      </c>
      <c r="BK425" s="11">
        <v>20</v>
      </c>
      <c r="BL425" s="11">
        <v>11</v>
      </c>
      <c r="BM425" s="11">
        <v>8</v>
      </c>
      <c r="BN425" s="11">
        <v>5</v>
      </c>
      <c r="BO425" s="11">
        <v>4</v>
      </c>
      <c r="BP425" s="11">
        <v>22</v>
      </c>
      <c r="BQ425" s="11">
        <v>5</v>
      </c>
      <c r="BR425" s="11">
        <v>21</v>
      </c>
      <c r="BS425" s="11">
        <v>5</v>
      </c>
      <c r="BT425" s="11">
        <v>6</v>
      </c>
      <c r="BU425" s="11">
        <v>32</v>
      </c>
      <c r="BV425" s="11">
        <v>16</v>
      </c>
      <c r="BW425" s="11">
        <v>22</v>
      </c>
      <c r="BX425" s="11">
        <v>11</v>
      </c>
      <c r="BY425" s="5"/>
      <c r="BZ425" s="5"/>
      <c r="CA425" s="5"/>
      <c r="CB425" s="5"/>
      <c r="CC425" s="5"/>
      <c r="CD425" s="5"/>
      <c r="CE425" s="5"/>
      <c r="CF425" s="5"/>
      <c r="CG425" s="5"/>
      <c r="CH425" s="5"/>
    </row>
    <row r="426" spans="1:86" ht="12.75" x14ac:dyDescent="0.2">
      <c r="A426">
        <v>525</v>
      </c>
      <c r="B426" s="26">
        <v>53229.674305557099</v>
      </c>
      <c r="C426" s="26">
        <v>52231.522916664697</v>
      </c>
      <c r="D426" s="36">
        <v>25043</v>
      </c>
      <c r="E426" s="11">
        <v>1</v>
      </c>
      <c r="F426" s="11">
        <v>17</v>
      </c>
      <c r="G426" s="31">
        <v>2164</v>
      </c>
      <c r="H426" s="11">
        <v>131</v>
      </c>
      <c r="I426" s="11">
        <v>135</v>
      </c>
      <c r="J426" s="11" t="s">
        <v>155</v>
      </c>
      <c r="K426" s="11" t="s">
        <v>208</v>
      </c>
      <c r="L426" s="11">
        <v>20</v>
      </c>
      <c r="M426" s="11">
        <v>3</v>
      </c>
      <c r="N426" s="11" t="s">
        <v>228</v>
      </c>
      <c r="O426" s="11" t="s">
        <v>792</v>
      </c>
      <c r="P426" s="43">
        <v>55101</v>
      </c>
      <c r="Q426" s="11" t="s">
        <v>229</v>
      </c>
      <c r="R426" s="11" t="s">
        <v>229</v>
      </c>
      <c r="S426" s="11" t="s">
        <v>874</v>
      </c>
      <c r="T426" s="11">
        <v>0</v>
      </c>
      <c r="U426" s="11">
        <v>0</v>
      </c>
      <c r="V426" s="11"/>
      <c r="W426" s="11">
        <v>1</v>
      </c>
      <c r="X426" s="11">
        <v>10</v>
      </c>
      <c r="Y426" s="11">
        <v>10</v>
      </c>
      <c r="Z426" s="11">
        <v>10</v>
      </c>
      <c r="AA426" s="11">
        <v>10</v>
      </c>
      <c r="AB426" s="11">
        <v>10</v>
      </c>
      <c r="AC426" s="11">
        <v>10</v>
      </c>
      <c r="AD426" s="11">
        <v>10</v>
      </c>
      <c r="AE426" s="11">
        <v>10</v>
      </c>
      <c r="AF426" s="11">
        <v>10</v>
      </c>
      <c r="AG426" s="11">
        <v>10</v>
      </c>
      <c r="AH426" s="11">
        <v>10</v>
      </c>
      <c r="AI426" s="11">
        <v>10</v>
      </c>
      <c r="AJ426" s="11">
        <v>10</v>
      </c>
      <c r="AK426" s="11">
        <v>728</v>
      </c>
      <c r="AL426" s="11">
        <v>544</v>
      </c>
      <c r="AM426" s="11">
        <v>293</v>
      </c>
      <c r="AN426" s="11">
        <v>1087</v>
      </c>
      <c r="AO426" s="11">
        <v>3222</v>
      </c>
      <c r="AP426" s="11">
        <v>3439</v>
      </c>
      <c r="AQ426" s="11">
        <v>1702</v>
      </c>
      <c r="AR426" s="11">
        <v>2983</v>
      </c>
      <c r="AS426" s="11">
        <v>705</v>
      </c>
      <c r="AT426" s="11">
        <v>1673</v>
      </c>
      <c r="AU426" s="11">
        <v>1034</v>
      </c>
      <c r="AV426" s="11">
        <v>573</v>
      </c>
      <c r="AW426" s="11">
        <v>4775</v>
      </c>
      <c r="AX426" s="11">
        <v>2082</v>
      </c>
      <c r="AY426" s="11">
        <v>15</v>
      </c>
      <c r="AZ426" s="11">
        <v>13</v>
      </c>
      <c r="BA426" s="11">
        <v>11</v>
      </c>
      <c r="BB426" s="11">
        <v>18</v>
      </c>
      <c r="BC426" s="11">
        <v>12</v>
      </c>
      <c r="BD426" s="11">
        <v>14</v>
      </c>
      <c r="BE426" s="11">
        <v>20</v>
      </c>
      <c r="BF426" s="11">
        <v>18</v>
      </c>
      <c r="BG426" s="11">
        <v>14</v>
      </c>
      <c r="BH426" s="11">
        <v>14</v>
      </c>
      <c r="BI426" s="11">
        <v>20</v>
      </c>
      <c r="BJ426" s="11">
        <v>33</v>
      </c>
      <c r="BK426" s="11">
        <v>30</v>
      </c>
      <c r="BL426" s="11">
        <v>5</v>
      </c>
      <c r="BM426" s="11">
        <v>4</v>
      </c>
      <c r="BN426" s="11">
        <v>7</v>
      </c>
      <c r="BO426" s="11">
        <v>5</v>
      </c>
      <c r="BP426" s="11">
        <v>10</v>
      </c>
      <c r="BQ426" s="11">
        <v>7</v>
      </c>
      <c r="BR426" s="11">
        <v>3</v>
      </c>
      <c r="BS426" s="11">
        <v>5</v>
      </c>
      <c r="BT426" s="11">
        <v>3</v>
      </c>
      <c r="BU426" s="11">
        <v>3</v>
      </c>
      <c r="BV426" s="11">
        <v>3</v>
      </c>
      <c r="BW426" s="11">
        <v>13</v>
      </c>
      <c r="BX426" s="11">
        <v>3</v>
      </c>
      <c r="BY426" s="5"/>
      <c r="BZ426" s="5"/>
      <c r="CA426" s="5"/>
      <c r="CB426" s="5"/>
      <c r="CC426" s="5"/>
      <c r="CD426" s="5"/>
      <c r="CE426" s="5"/>
      <c r="CF426" s="5"/>
      <c r="CG426" s="5"/>
      <c r="CH426" s="5"/>
    </row>
    <row r="427" spans="1:86" ht="12.75" x14ac:dyDescent="0.2">
      <c r="A427">
        <v>526</v>
      </c>
      <c r="B427" s="26">
        <v>53249.7423611126</v>
      </c>
      <c r="C427" s="26">
        <v>52249.240277775803</v>
      </c>
      <c r="D427" s="36">
        <v>109253</v>
      </c>
      <c r="E427" s="11">
        <v>1</v>
      </c>
      <c r="F427" s="11">
        <v>12</v>
      </c>
      <c r="G427" s="31">
        <v>58573</v>
      </c>
      <c r="H427" s="11">
        <v>131</v>
      </c>
      <c r="I427" s="11">
        <v>50440</v>
      </c>
      <c r="J427" s="11" t="s">
        <v>155</v>
      </c>
      <c r="K427" s="11" t="s">
        <v>208</v>
      </c>
      <c r="L427" s="11">
        <v>22</v>
      </c>
      <c r="M427" s="11"/>
      <c r="N427" s="11" t="s">
        <v>679</v>
      </c>
      <c r="O427" s="11" t="s">
        <v>799</v>
      </c>
      <c r="P427" s="43">
        <v>76010</v>
      </c>
      <c r="Q427" s="11" t="s">
        <v>680</v>
      </c>
      <c r="R427" s="11" t="s">
        <v>877</v>
      </c>
      <c r="S427" s="11" t="s">
        <v>869</v>
      </c>
      <c r="T427" s="11">
        <v>0</v>
      </c>
      <c r="U427" s="11">
        <v>0</v>
      </c>
      <c r="V427" s="11"/>
      <c r="W427" s="11">
        <v>1</v>
      </c>
      <c r="X427" s="11">
        <v>10</v>
      </c>
      <c r="Y427" s="11">
        <v>10</v>
      </c>
      <c r="Z427" s="11">
        <v>10</v>
      </c>
      <c r="AA427" s="11">
        <v>10</v>
      </c>
      <c r="AB427" s="11">
        <v>10</v>
      </c>
      <c r="AC427" s="11">
        <v>10</v>
      </c>
      <c r="AD427" s="11">
        <v>10</v>
      </c>
      <c r="AE427" s="11">
        <v>10</v>
      </c>
      <c r="AF427" s="11">
        <v>10</v>
      </c>
      <c r="AG427" s="11">
        <v>10</v>
      </c>
      <c r="AH427" s="11">
        <v>10</v>
      </c>
      <c r="AI427" s="11">
        <v>10</v>
      </c>
      <c r="AJ427" s="11">
        <v>10</v>
      </c>
      <c r="AK427" s="11">
        <v>50</v>
      </c>
      <c r="AL427" s="11">
        <v>803</v>
      </c>
      <c r="AM427" s="11">
        <v>931</v>
      </c>
      <c r="AN427" s="11">
        <v>648</v>
      </c>
      <c r="AO427" s="11">
        <v>505</v>
      </c>
      <c r="AP427" s="11">
        <v>5822</v>
      </c>
      <c r="AQ427" s="11">
        <v>849</v>
      </c>
      <c r="AR427" s="11">
        <v>9053</v>
      </c>
      <c r="AS427" s="11">
        <v>1864</v>
      </c>
      <c r="AT427" s="11">
        <v>644</v>
      </c>
      <c r="AU427" s="11">
        <v>9586</v>
      </c>
      <c r="AV427" s="11">
        <v>324</v>
      </c>
      <c r="AW427" s="11">
        <v>27092</v>
      </c>
      <c r="AX427" s="11">
        <v>600</v>
      </c>
      <c r="AY427" s="11">
        <v>11</v>
      </c>
      <c r="AZ427" s="11">
        <v>11</v>
      </c>
      <c r="BA427" s="11">
        <v>10</v>
      </c>
      <c r="BB427" s="11">
        <v>14</v>
      </c>
      <c r="BC427" s="11">
        <v>11</v>
      </c>
      <c r="BD427" s="11">
        <v>11</v>
      </c>
      <c r="BE427" s="11">
        <v>14</v>
      </c>
      <c r="BF427" s="11">
        <v>13</v>
      </c>
      <c r="BG427" s="11">
        <v>11</v>
      </c>
      <c r="BH427" s="11">
        <v>26</v>
      </c>
      <c r="BI427" s="11">
        <v>13</v>
      </c>
      <c r="BJ427" s="11">
        <v>21</v>
      </c>
      <c r="BK427" s="11">
        <v>25</v>
      </c>
      <c r="BL427" s="11">
        <v>8</v>
      </c>
      <c r="BM427" s="11">
        <v>10</v>
      </c>
      <c r="BN427" s="11">
        <v>15</v>
      </c>
      <c r="BO427" s="11">
        <v>5</v>
      </c>
      <c r="BP427" s="11">
        <v>39</v>
      </c>
      <c r="BQ427" s="11">
        <v>16</v>
      </c>
      <c r="BR427" s="11">
        <v>62</v>
      </c>
      <c r="BS427" s="11">
        <v>23</v>
      </c>
      <c r="BT427" s="11">
        <v>9</v>
      </c>
      <c r="BU427" s="11">
        <v>57</v>
      </c>
      <c r="BV427" s="11">
        <v>6</v>
      </c>
      <c r="BW427" s="11">
        <v>99</v>
      </c>
      <c r="BX427" s="11">
        <v>8</v>
      </c>
      <c r="BY427" s="5"/>
      <c r="BZ427" s="5"/>
      <c r="CA427" s="5"/>
      <c r="CB427" s="5"/>
      <c r="CC427" s="5"/>
      <c r="CD427" s="5"/>
      <c r="CE427" s="5"/>
      <c r="CF427" s="5"/>
      <c r="CG427" s="5"/>
      <c r="CH427" s="5"/>
    </row>
    <row r="428" spans="1:86" ht="12.75" x14ac:dyDescent="0.2">
      <c r="A428">
        <v>527</v>
      </c>
      <c r="B428" s="26">
        <v>53269.810416668202</v>
      </c>
      <c r="C428" s="26">
        <v>52266.957638886903</v>
      </c>
      <c r="D428" s="36">
        <v>217498</v>
      </c>
      <c r="E428" s="11">
        <v>1</v>
      </c>
      <c r="F428" s="11">
        <v>42</v>
      </c>
      <c r="G428" s="31">
        <v>143874</v>
      </c>
      <c r="H428" s="11">
        <v>131</v>
      </c>
      <c r="I428" s="11">
        <v>72039</v>
      </c>
      <c r="J428" s="11" t="s">
        <v>155</v>
      </c>
      <c r="K428" s="11" t="s">
        <v>208</v>
      </c>
      <c r="L428" s="11">
        <v>4</v>
      </c>
      <c r="M428" s="11">
        <v>4</v>
      </c>
      <c r="N428" s="11" t="s">
        <v>248</v>
      </c>
      <c r="O428" s="11" t="s">
        <v>792</v>
      </c>
      <c r="P428" s="43">
        <v>55401</v>
      </c>
      <c r="Q428" s="11" t="s">
        <v>229</v>
      </c>
      <c r="R428" s="11" t="s">
        <v>229</v>
      </c>
      <c r="S428" s="11" t="s">
        <v>874</v>
      </c>
      <c r="T428" s="11">
        <v>0</v>
      </c>
      <c r="U428" s="11">
        <v>0</v>
      </c>
      <c r="V428" s="11"/>
      <c r="W428" s="11">
        <v>0.5</v>
      </c>
      <c r="X428" s="11">
        <v>10</v>
      </c>
      <c r="Y428" s="11">
        <v>10</v>
      </c>
      <c r="Z428" s="11">
        <v>10</v>
      </c>
      <c r="AA428" s="11">
        <v>10</v>
      </c>
      <c r="AB428" s="11">
        <v>10</v>
      </c>
      <c r="AC428" s="11">
        <v>10</v>
      </c>
      <c r="AD428" s="11">
        <v>10</v>
      </c>
      <c r="AE428" s="11">
        <v>10</v>
      </c>
      <c r="AF428" s="11">
        <v>10</v>
      </c>
      <c r="AG428" s="11">
        <v>10</v>
      </c>
      <c r="AH428" s="11">
        <v>10</v>
      </c>
      <c r="AI428" s="11">
        <v>10</v>
      </c>
      <c r="AJ428" s="11">
        <v>10</v>
      </c>
      <c r="AK428" s="11">
        <v>753</v>
      </c>
      <c r="AL428" s="11">
        <v>1364</v>
      </c>
      <c r="AM428" s="11">
        <v>875</v>
      </c>
      <c r="AN428" s="11">
        <v>5936</v>
      </c>
      <c r="AO428" s="11">
        <v>843</v>
      </c>
      <c r="AP428" s="11">
        <v>4895</v>
      </c>
      <c r="AQ428" s="11">
        <v>1496</v>
      </c>
      <c r="AR428" s="11">
        <v>17097</v>
      </c>
      <c r="AS428" s="11">
        <v>41527</v>
      </c>
      <c r="AT428" s="11">
        <v>868</v>
      </c>
      <c r="AU428" s="11">
        <v>63114</v>
      </c>
      <c r="AV428" s="11">
        <v>1289</v>
      </c>
      <c r="AW428" s="11">
        <v>3671</v>
      </c>
      <c r="AX428" s="11">
        <v>1710</v>
      </c>
      <c r="AY428" s="11">
        <v>5</v>
      </c>
      <c r="AZ428" s="11">
        <v>6</v>
      </c>
      <c r="BA428" s="11">
        <v>4</v>
      </c>
      <c r="BB428" s="11">
        <v>6</v>
      </c>
      <c r="BC428" s="11">
        <v>5</v>
      </c>
      <c r="BD428" s="11">
        <v>3</v>
      </c>
      <c r="BE428" s="11">
        <v>9</v>
      </c>
      <c r="BF428" s="11">
        <v>6</v>
      </c>
      <c r="BG428" s="11">
        <v>4</v>
      </c>
      <c r="BH428" s="11">
        <v>4</v>
      </c>
      <c r="BI428" s="11">
        <v>7</v>
      </c>
      <c r="BJ428" s="11">
        <v>8</v>
      </c>
      <c r="BK428" s="11">
        <v>33</v>
      </c>
      <c r="BL428" s="11">
        <v>2</v>
      </c>
      <c r="BM428" s="11">
        <v>2</v>
      </c>
      <c r="BN428" s="11">
        <v>3</v>
      </c>
      <c r="BO428" s="11">
        <v>3</v>
      </c>
      <c r="BP428" s="11">
        <v>10</v>
      </c>
      <c r="BQ428" s="11">
        <v>3</v>
      </c>
      <c r="BR428" s="11">
        <v>22</v>
      </c>
      <c r="BS428" s="11">
        <v>22</v>
      </c>
      <c r="BT428" s="11">
        <v>6</v>
      </c>
      <c r="BU428" s="11">
        <v>18</v>
      </c>
      <c r="BV428" s="11">
        <v>7</v>
      </c>
      <c r="BW428" s="11">
        <v>3</v>
      </c>
      <c r="BX428" s="11">
        <v>8</v>
      </c>
      <c r="BY428" s="5"/>
      <c r="BZ428" s="5"/>
      <c r="CA428" s="5"/>
      <c r="CB428" s="5"/>
      <c r="CC428" s="5"/>
      <c r="CD428" s="5"/>
      <c r="CE428" s="5"/>
      <c r="CF428" s="5"/>
      <c r="CG428" s="5"/>
      <c r="CH428" s="5"/>
    </row>
    <row r="429" spans="1:86" ht="12.75" x14ac:dyDescent="0.2">
      <c r="A429">
        <v>528</v>
      </c>
      <c r="B429" s="26">
        <v>53289.878472223798</v>
      </c>
      <c r="C429" s="26">
        <v>52284.674999998002</v>
      </c>
      <c r="D429" s="36">
        <v>24046</v>
      </c>
      <c r="E429" s="11">
        <v>1</v>
      </c>
      <c r="F429" s="11">
        <v>4</v>
      </c>
      <c r="G429" s="31">
        <v>3088</v>
      </c>
      <c r="H429" s="11">
        <v>131</v>
      </c>
      <c r="I429" s="11">
        <v>102</v>
      </c>
      <c r="J429" s="11" t="s">
        <v>155</v>
      </c>
      <c r="K429" s="11" t="s">
        <v>208</v>
      </c>
      <c r="L429" s="11">
        <v>0</v>
      </c>
      <c r="M429" s="11">
        <v>4</v>
      </c>
      <c r="N429" s="11" t="s">
        <v>248</v>
      </c>
      <c r="O429" s="11" t="s">
        <v>792</v>
      </c>
      <c r="P429" s="43">
        <v>55401</v>
      </c>
      <c r="Q429" s="11" t="s">
        <v>234</v>
      </c>
      <c r="R429" s="11" t="s">
        <v>377</v>
      </c>
      <c r="S429" s="11" t="s">
        <v>874</v>
      </c>
      <c r="T429" s="11">
        <v>0</v>
      </c>
      <c r="U429" s="11">
        <v>0</v>
      </c>
      <c r="V429" s="11"/>
      <c r="W429" s="11">
        <v>1</v>
      </c>
      <c r="X429" s="11">
        <v>10</v>
      </c>
      <c r="Y429" s="11">
        <v>10</v>
      </c>
      <c r="Z429" s="11">
        <v>10</v>
      </c>
      <c r="AA429" s="11">
        <v>10</v>
      </c>
      <c r="AB429" s="11">
        <v>10</v>
      </c>
      <c r="AC429" s="11">
        <v>10</v>
      </c>
      <c r="AD429" s="11">
        <v>10</v>
      </c>
      <c r="AE429" s="11">
        <v>10</v>
      </c>
      <c r="AF429" s="11">
        <v>10</v>
      </c>
      <c r="AG429" s="11">
        <v>10</v>
      </c>
      <c r="AH429" s="11">
        <v>10</v>
      </c>
      <c r="AI429" s="11">
        <v>10</v>
      </c>
      <c r="AJ429" s="11">
        <v>10</v>
      </c>
      <c r="AK429" s="11">
        <v>74</v>
      </c>
      <c r="AL429" s="11">
        <v>548</v>
      </c>
      <c r="AM429" s="11">
        <v>744</v>
      </c>
      <c r="AN429" s="11">
        <v>766</v>
      </c>
      <c r="AO429" s="11">
        <v>853</v>
      </c>
      <c r="AP429" s="11">
        <v>1517</v>
      </c>
      <c r="AQ429" s="11">
        <v>2534</v>
      </c>
      <c r="AR429" s="11">
        <v>5839</v>
      </c>
      <c r="AS429" s="11">
        <v>2215</v>
      </c>
      <c r="AT429" s="11">
        <v>748</v>
      </c>
      <c r="AU429" s="11">
        <v>1064</v>
      </c>
      <c r="AV429" s="11">
        <v>845</v>
      </c>
      <c r="AW429" s="11">
        <v>4423</v>
      </c>
      <c r="AX429" s="11">
        <v>1734</v>
      </c>
      <c r="AY429" s="11">
        <v>10</v>
      </c>
      <c r="AZ429" s="11">
        <v>10</v>
      </c>
      <c r="BA429" s="11">
        <v>8</v>
      </c>
      <c r="BB429" s="11">
        <v>13</v>
      </c>
      <c r="BC429" s="11">
        <v>9</v>
      </c>
      <c r="BD429" s="11">
        <v>13</v>
      </c>
      <c r="BE429" s="11">
        <v>10</v>
      </c>
      <c r="BF429" s="11">
        <v>9</v>
      </c>
      <c r="BG429" s="11">
        <v>8</v>
      </c>
      <c r="BH429" s="11">
        <v>9</v>
      </c>
      <c r="BI429" s="11">
        <v>9</v>
      </c>
      <c r="BJ429" s="11">
        <v>18</v>
      </c>
      <c r="BK429" s="11">
        <v>22</v>
      </c>
      <c r="BL429" s="11">
        <v>5</v>
      </c>
      <c r="BM429" s="11">
        <v>9</v>
      </c>
      <c r="BN429" s="11">
        <v>11</v>
      </c>
      <c r="BO429" s="11">
        <v>7</v>
      </c>
      <c r="BP429" s="11">
        <v>11</v>
      </c>
      <c r="BQ429" s="11">
        <v>30</v>
      </c>
      <c r="BR429" s="11">
        <v>9</v>
      </c>
      <c r="BS429" s="11">
        <v>28</v>
      </c>
      <c r="BT429" s="11">
        <v>4</v>
      </c>
      <c r="BU429" s="11">
        <v>13</v>
      </c>
      <c r="BV429" s="11">
        <v>8</v>
      </c>
      <c r="BW429" s="11">
        <v>42</v>
      </c>
      <c r="BX429" s="11">
        <v>6</v>
      </c>
      <c r="BY429" s="5"/>
      <c r="BZ429" s="5"/>
      <c r="CA429" s="5"/>
      <c r="CB429" s="5"/>
      <c r="CC429" s="5"/>
      <c r="CD429" s="5"/>
      <c r="CE429" s="5"/>
      <c r="CF429" s="5"/>
      <c r="CG429" s="5"/>
      <c r="CH429" s="5"/>
    </row>
    <row r="430" spans="1:86" ht="12.75" x14ac:dyDescent="0.2">
      <c r="A430">
        <v>529</v>
      </c>
      <c r="B430" s="26">
        <v>53309.946527779299</v>
      </c>
      <c r="C430" s="26">
        <v>52302.392361109101</v>
      </c>
      <c r="D430" s="36">
        <v>321359</v>
      </c>
      <c r="E430" s="11">
        <v>1</v>
      </c>
      <c r="F430" s="11">
        <v>92</v>
      </c>
      <c r="G430" s="31">
        <v>230555</v>
      </c>
      <c r="H430" s="11">
        <v>131</v>
      </c>
      <c r="I430" s="11">
        <v>18359</v>
      </c>
      <c r="J430" s="11" t="s">
        <v>155</v>
      </c>
      <c r="K430" s="11" t="s">
        <v>208</v>
      </c>
      <c r="L430" s="11">
        <v>0</v>
      </c>
      <c r="M430" s="11">
        <v>4</v>
      </c>
      <c r="N430" s="11" t="s">
        <v>586</v>
      </c>
      <c r="O430" s="11" t="s">
        <v>792</v>
      </c>
      <c r="P430" s="43">
        <v>55021</v>
      </c>
      <c r="Q430" s="11" t="s">
        <v>229</v>
      </c>
      <c r="R430" s="11" t="s">
        <v>229</v>
      </c>
      <c r="S430" s="11" t="s">
        <v>874</v>
      </c>
      <c r="T430" s="11">
        <v>0</v>
      </c>
      <c r="U430" s="11">
        <v>0</v>
      </c>
      <c r="V430" s="11"/>
      <c r="W430" s="11">
        <v>1</v>
      </c>
      <c r="X430" s="11">
        <v>10</v>
      </c>
      <c r="Y430" s="11">
        <v>10</v>
      </c>
      <c r="Z430" s="11">
        <v>10</v>
      </c>
      <c r="AA430" s="11">
        <v>10</v>
      </c>
      <c r="AB430" s="11">
        <v>10</v>
      </c>
      <c r="AC430" s="11">
        <v>10</v>
      </c>
      <c r="AD430" s="11">
        <v>10</v>
      </c>
      <c r="AE430" s="11">
        <v>10</v>
      </c>
      <c r="AF430" s="11">
        <v>10</v>
      </c>
      <c r="AG430" s="11">
        <v>10</v>
      </c>
      <c r="AH430" s="11">
        <v>10</v>
      </c>
      <c r="AI430" s="11">
        <v>10</v>
      </c>
      <c r="AJ430" s="11">
        <v>10</v>
      </c>
      <c r="AK430" s="11">
        <v>234</v>
      </c>
      <c r="AL430" s="11">
        <v>8078</v>
      </c>
      <c r="AM430" s="11">
        <v>943</v>
      </c>
      <c r="AN430" s="11">
        <v>1499</v>
      </c>
      <c r="AO430" s="11">
        <v>767</v>
      </c>
      <c r="AP430" s="11">
        <v>2864</v>
      </c>
      <c r="AQ430" s="11">
        <v>2104</v>
      </c>
      <c r="AR430" s="11">
        <v>14887</v>
      </c>
      <c r="AS430" s="11">
        <v>85461</v>
      </c>
      <c r="AT430" s="11">
        <v>18681</v>
      </c>
      <c r="AU430" s="11">
        <v>43860</v>
      </c>
      <c r="AV430" s="11">
        <v>20900</v>
      </c>
      <c r="AW430" s="11">
        <v>98980</v>
      </c>
      <c r="AX430" s="11">
        <v>3558</v>
      </c>
      <c r="AY430" s="11">
        <v>14</v>
      </c>
      <c r="AZ430" s="11">
        <v>15</v>
      </c>
      <c r="BA430" s="11">
        <v>16</v>
      </c>
      <c r="BB430" s="11">
        <v>18</v>
      </c>
      <c r="BC430" s="11">
        <v>15</v>
      </c>
      <c r="BD430" s="11">
        <v>15</v>
      </c>
      <c r="BE430" s="11">
        <v>17</v>
      </c>
      <c r="BF430" s="11">
        <v>17</v>
      </c>
      <c r="BG430" s="11">
        <v>15</v>
      </c>
      <c r="BH430" s="11">
        <v>16</v>
      </c>
      <c r="BI430" s="11">
        <v>15</v>
      </c>
      <c r="BJ430" s="11">
        <v>24</v>
      </c>
      <c r="BK430" s="11">
        <v>28</v>
      </c>
      <c r="BL430" s="11">
        <v>10</v>
      </c>
      <c r="BM430" s="11">
        <v>6</v>
      </c>
      <c r="BN430" s="11">
        <v>4</v>
      </c>
      <c r="BO430" s="11">
        <v>4</v>
      </c>
      <c r="BP430" s="11">
        <v>11</v>
      </c>
      <c r="BQ430" s="11">
        <v>15</v>
      </c>
      <c r="BR430" s="11">
        <v>10</v>
      </c>
      <c r="BS430" s="11">
        <v>9</v>
      </c>
      <c r="BT430" s="11">
        <v>4</v>
      </c>
      <c r="BU430" s="11">
        <v>8</v>
      </c>
      <c r="BV430" s="11">
        <v>6</v>
      </c>
      <c r="BW430" s="11">
        <v>4</v>
      </c>
      <c r="BX430" s="11">
        <v>5</v>
      </c>
      <c r="BY430" s="5"/>
      <c r="BZ430" s="5"/>
      <c r="CA430" s="5"/>
      <c r="CB430" s="5"/>
      <c r="CC430" s="5"/>
      <c r="CD430" s="5"/>
      <c r="CE430" s="5"/>
      <c r="CF430" s="5"/>
      <c r="CG430" s="5"/>
      <c r="CH430" s="5"/>
    </row>
    <row r="431" spans="1:86" ht="12.75" x14ac:dyDescent="0.2">
      <c r="A431">
        <v>530</v>
      </c>
      <c r="B431" s="26">
        <v>53330.014583334902</v>
      </c>
      <c r="C431" s="26">
        <v>52320.109722220201</v>
      </c>
      <c r="D431" s="36">
        <v>281741</v>
      </c>
      <c r="E431" s="11">
        <v>1</v>
      </c>
      <c r="F431" s="11">
        <v>36</v>
      </c>
      <c r="G431" s="31">
        <v>267124</v>
      </c>
      <c r="H431" s="11">
        <v>131</v>
      </c>
      <c r="I431" s="11">
        <v>77869</v>
      </c>
      <c r="J431" s="11" t="s">
        <v>155</v>
      </c>
      <c r="K431" s="11" t="s">
        <v>208</v>
      </c>
      <c r="L431" s="11">
        <v>14</v>
      </c>
      <c r="M431" s="11">
        <v>3</v>
      </c>
      <c r="N431" s="11" t="s">
        <v>308</v>
      </c>
      <c r="O431" s="11" t="s">
        <v>784</v>
      </c>
      <c r="P431" s="43">
        <v>1876</v>
      </c>
      <c r="Q431" s="11" t="s">
        <v>309</v>
      </c>
      <c r="R431" s="11" t="s">
        <v>426</v>
      </c>
      <c r="S431" s="11" t="s">
        <v>874</v>
      </c>
      <c r="T431" s="11">
        <v>0</v>
      </c>
      <c r="U431" s="11">
        <v>0</v>
      </c>
      <c r="V431" s="11"/>
      <c r="W431" s="11">
        <v>1</v>
      </c>
      <c r="X431" s="11">
        <v>10</v>
      </c>
      <c r="Y431" s="11">
        <v>10</v>
      </c>
      <c r="Z431" s="11">
        <v>10</v>
      </c>
      <c r="AA431" s="11">
        <v>10</v>
      </c>
      <c r="AB431" s="11">
        <v>10</v>
      </c>
      <c r="AC431" s="11">
        <v>10</v>
      </c>
      <c r="AD431" s="11">
        <v>10</v>
      </c>
      <c r="AE431" s="11">
        <v>10</v>
      </c>
      <c r="AF431" s="11">
        <v>10</v>
      </c>
      <c r="AG431" s="11">
        <v>10</v>
      </c>
      <c r="AH431" s="11">
        <v>10</v>
      </c>
      <c r="AI431" s="11">
        <v>10</v>
      </c>
      <c r="AJ431" s="11">
        <v>10</v>
      </c>
      <c r="AK431" s="11">
        <v>19</v>
      </c>
      <c r="AL431" s="11">
        <v>720</v>
      </c>
      <c r="AM431" s="11">
        <v>260</v>
      </c>
      <c r="AN431" s="11">
        <v>291</v>
      </c>
      <c r="AO431" s="11">
        <v>1350</v>
      </c>
      <c r="AP431" s="11">
        <v>45</v>
      </c>
      <c r="AQ431" s="11">
        <v>81480</v>
      </c>
      <c r="AR431" s="11">
        <v>55</v>
      </c>
      <c r="AS431" s="11">
        <v>45</v>
      </c>
      <c r="AT431" s="11">
        <v>2135</v>
      </c>
      <c r="AU431" s="11">
        <v>75</v>
      </c>
      <c r="AV431" s="11">
        <v>366</v>
      </c>
      <c r="AW431" s="11">
        <v>634</v>
      </c>
      <c r="AX431" s="11">
        <v>93</v>
      </c>
      <c r="AY431" s="11">
        <v>9</v>
      </c>
      <c r="AZ431" s="11">
        <v>9</v>
      </c>
      <c r="BA431" s="11">
        <v>10</v>
      </c>
      <c r="BB431" s="11">
        <v>11</v>
      </c>
      <c r="BC431" s="11">
        <v>8</v>
      </c>
      <c r="BD431" s="11">
        <v>9</v>
      </c>
      <c r="BE431" s="11">
        <v>12</v>
      </c>
      <c r="BF431" s="11">
        <v>10</v>
      </c>
      <c r="BG431" s="11">
        <v>10</v>
      </c>
      <c r="BH431" s="11">
        <v>11</v>
      </c>
      <c r="BI431" s="11">
        <v>9</v>
      </c>
      <c r="BJ431" s="11">
        <v>16</v>
      </c>
      <c r="BK431" s="11">
        <v>21</v>
      </c>
      <c r="BL431" s="11">
        <v>3</v>
      </c>
      <c r="BM431" s="11">
        <v>2</v>
      </c>
      <c r="BN431" s="11">
        <v>2</v>
      </c>
      <c r="BO431" s="11">
        <v>3</v>
      </c>
      <c r="BP431" s="11">
        <v>2</v>
      </c>
      <c r="BQ431" s="11">
        <v>2</v>
      </c>
      <c r="BR431" s="11">
        <v>2</v>
      </c>
      <c r="BS431" s="11">
        <v>2</v>
      </c>
      <c r="BT431" s="11">
        <v>4</v>
      </c>
      <c r="BU431" s="11">
        <v>2</v>
      </c>
      <c r="BV431" s="11">
        <v>2</v>
      </c>
      <c r="BW431" s="11">
        <v>2</v>
      </c>
      <c r="BX431" s="11">
        <v>4</v>
      </c>
      <c r="BY431" s="5"/>
      <c r="BZ431" s="5"/>
      <c r="CA431" s="5"/>
      <c r="CB431" s="5"/>
      <c r="CC431" s="5"/>
      <c r="CD431" s="5"/>
      <c r="CE431" s="5"/>
      <c r="CF431" s="5"/>
      <c r="CG431" s="5"/>
      <c r="CH431" s="5"/>
    </row>
    <row r="432" spans="1:86" ht="12.75" x14ac:dyDescent="0.2">
      <c r="A432">
        <v>531</v>
      </c>
      <c r="B432" s="26">
        <v>53350.082638890402</v>
      </c>
      <c r="C432" s="26">
        <v>52337.827083331402</v>
      </c>
      <c r="D432" s="36">
        <v>287080</v>
      </c>
      <c r="E432" s="11">
        <v>1</v>
      </c>
      <c r="F432" s="11">
        <v>40</v>
      </c>
      <c r="G432" s="31">
        <v>105485</v>
      </c>
      <c r="H432" s="11">
        <v>131</v>
      </c>
      <c r="I432" s="11">
        <v>202993</v>
      </c>
      <c r="J432" s="11" t="s">
        <v>155</v>
      </c>
      <c r="K432" s="11" t="s">
        <v>208</v>
      </c>
      <c r="L432" s="11">
        <v>4</v>
      </c>
      <c r="M432" s="11">
        <v>5</v>
      </c>
      <c r="N432" s="11" t="s">
        <v>346</v>
      </c>
      <c r="O432" s="11" t="s">
        <v>798</v>
      </c>
      <c r="P432" s="43">
        <v>85201</v>
      </c>
      <c r="Q432" s="11" t="s">
        <v>231</v>
      </c>
      <c r="R432" s="11" t="s">
        <v>231</v>
      </c>
      <c r="S432" s="11" t="s">
        <v>874</v>
      </c>
      <c r="T432" s="11">
        <v>0</v>
      </c>
      <c r="U432" s="11">
        <v>0</v>
      </c>
      <c r="V432" s="11"/>
      <c r="W432" s="11">
        <v>1</v>
      </c>
      <c r="X432" s="11">
        <v>10</v>
      </c>
      <c r="Y432" s="11">
        <v>10</v>
      </c>
      <c r="Z432" s="11">
        <v>10</v>
      </c>
      <c r="AA432" s="11">
        <v>10</v>
      </c>
      <c r="AB432" s="11">
        <v>10</v>
      </c>
      <c r="AC432" s="11">
        <v>10</v>
      </c>
      <c r="AD432" s="11">
        <v>10</v>
      </c>
      <c r="AE432" s="11">
        <v>10</v>
      </c>
      <c r="AF432" s="11">
        <v>10</v>
      </c>
      <c r="AG432" s="11">
        <v>10</v>
      </c>
      <c r="AH432" s="11">
        <v>10</v>
      </c>
      <c r="AI432" s="11">
        <v>10</v>
      </c>
      <c r="AJ432" s="11">
        <v>10</v>
      </c>
      <c r="AK432" s="11">
        <v>1161</v>
      </c>
      <c r="AL432" s="11">
        <v>566</v>
      </c>
      <c r="AM432" s="11">
        <v>167</v>
      </c>
      <c r="AN432" s="11">
        <v>1936</v>
      </c>
      <c r="AO432" s="11">
        <v>561</v>
      </c>
      <c r="AP432" s="11">
        <v>1970</v>
      </c>
      <c r="AQ432" s="11">
        <v>27876</v>
      </c>
      <c r="AR432" s="11">
        <v>6210</v>
      </c>
      <c r="AS432" s="11">
        <v>1901</v>
      </c>
      <c r="AT432" s="11">
        <v>636</v>
      </c>
      <c r="AU432" s="11">
        <v>4633</v>
      </c>
      <c r="AV432" s="11">
        <v>913</v>
      </c>
      <c r="AW432" s="11">
        <v>33968</v>
      </c>
      <c r="AX432" s="11">
        <v>1545</v>
      </c>
      <c r="AY432" s="11">
        <v>9</v>
      </c>
      <c r="AZ432" s="11">
        <v>9</v>
      </c>
      <c r="BA432" s="11">
        <v>8</v>
      </c>
      <c r="BB432" s="11">
        <v>11</v>
      </c>
      <c r="BC432" s="11">
        <v>9</v>
      </c>
      <c r="BD432" s="11">
        <v>10</v>
      </c>
      <c r="BE432" s="11">
        <v>12</v>
      </c>
      <c r="BF432" s="11">
        <v>10</v>
      </c>
      <c r="BG432" s="11">
        <v>9</v>
      </c>
      <c r="BH432" s="11">
        <v>11</v>
      </c>
      <c r="BI432" s="11">
        <v>11</v>
      </c>
      <c r="BJ432" s="11">
        <v>18</v>
      </c>
      <c r="BK432" s="11">
        <v>23</v>
      </c>
      <c r="BL432" s="11">
        <v>9</v>
      </c>
      <c r="BM432" s="11">
        <v>3</v>
      </c>
      <c r="BN432" s="11">
        <v>3</v>
      </c>
      <c r="BO432" s="11">
        <v>10</v>
      </c>
      <c r="BP432" s="11">
        <v>17</v>
      </c>
      <c r="BQ432" s="11">
        <v>15</v>
      </c>
      <c r="BR432" s="11">
        <v>31</v>
      </c>
      <c r="BS432" s="11">
        <v>13</v>
      </c>
      <c r="BT432" s="11">
        <v>5</v>
      </c>
      <c r="BU432" s="11">
        <v>9</v>
      </c>
      <c r="BV432" s="11">
        <v>7</v>
      </c>
      <c r="BW432" s="11">
        <v>27</v>
      </c>
      <c r="BX432" s="11">
        <v>5</v>
      </c>
      <c r="BY432" s="5"/>
      <c r="BZ432" s="5"/>
      <c r="CA432" s="5"/>
      <c r="CB432" s="5"/>
      <c r="CC432" s="5"/>
      <c r="CD432" s="5"/>
      <c r="CE432" s="5"/>
      <c r="CF432" s="5"/>
      <c r="CG432" s="5"/>
      <c r="CH432" s="5"/>
    </row>
    <row r="433" spans="1:86" ht="12.75" x14ac:dyDescent="0.2">
      <c r="A433">
        <v>532</v>
      </c>
      <c r="B433" s="26">
        <v>53370.150694445998</v>
      </c>
      <c r="C433" s="26">
        <v>52355.544444442501</v>
      </c>
      <c r="D433" s="36">
        <v>354672</v>
      </c>
      <c r="E433" s="11">
        <v>1</v>
      </c>
      <c r="F433" s="11">
        <v>33</v>
      </c>
      <c r="G433" s="31">
        <v>147878</v>
      </c>
      <c r="H433" s="11">
        <v>131</v>
      </c>
      <c r="I433" s="11">
        <v>278171</v>
      </c>
      <c r="J433" s="11" t="s">
        <v>155</v>
      </c>
      <c r="K433" s="11" t="s">
        <v>208</v>
      </c>
      <c r="L433" s="11">
        <v>4</v>
      </c>
      <c r="M433" s="11">
        <v>3</v>
      </c>
      <c r="N433" s="11" t="s">
        <v>228</v>
      </c>
      <c r="O433" s="11" t="s">
        <v>792</v>
      </c>
      <c r="P433" s="43">
        <v>55101</v>
      </c>
      <c r="Q433" s="11" t="s">
        <v>273</v>
      </c>
      <c r="R433" s="11" t="s">
        <v>377</v>
      </c>
      <c r="S433" s="11" t="s">
        <v>874</v>
      </c>
      <c r="T433" s="11">
        <v>0</v>
      </c>
      <c r="U433" s="11">
        <v>0</v>
      </c>
      <c r="V433" s="11"/>
      <c r="W433" s="11">
        <v>1</v>
      </c>
      <c r="X433" s="11">
        <v>10</v>
      </c>
      <c r="Y433" s="11">
        <v>10</v>
      </c>
      <c r="Z433" s="11">
        <v>10</v>
      </c>
      <c r="AA433" s="11">
        <v>10</v>
      </c>
      <c r="AB433" s="11">
        <v>10</v>
      </c>
      <c r="AC433" s="11">
        <v>10</v>
      </c>
      <c r="AD433" s="11">
        <v>10</v>
      </c>
      <c r="AE433" s="11">
        <v>10</v>
      </c>
      <c r="AF433" s="11">
        <v>10</v>
      </c>
      <c r="AG433" s="11">
        <v>10</v>
      </c>
      <c r="AH433" s="11">
        <v>10</v>
      </c>
      <c r="AI433" s="11">
        <v>0</v>
      </c>
      <c r="AJ433" s="11">
        <v>0</v>
      </c>
      <c r="AK433" s="11">
        <v>2430</v>
      </c>
      <c r="AL433" s="11">
        <v>2535</v>
      </c>
      <c r="AM433" s="11">
        <v>521</v>
      </c>
      <c r="AN433" s="11">
        <v>280</v>
      </c>
      <c r="AO433" s="11">
        <v>491</v>
      </c>
      <c r="AP433" s="11">
        <v>3815</v>
      </c>
      <c r="AQ433" s="11">
        <v>54310</v>
      </c>
      <c r="AR433" s="11">
        <v>1775</v>
      </c>
      <c r="AS433" s="11">
        <v>1047</v>
      </c>
      <c r="AT433" s="11">
        <v>778</v>
      </c>
      <c r="AU433" s="11">
        <v>697</v>
      </c>
      <c r="AV433" s="11">
        <v>1073</v>
      </c>
      <c r="AW433" s="11">
        <v>1998</v>
      </c>
      <c r="AX433" s="11">
        <v>4584</v>
      </c>
      <c r="AY433" s="11">
        <v>9</v>
      </c>
      <c r="AZ433" s="11">
        <v>10</v>
      </c>
      <c r="BA433" s="11">
        <v>8</v>
      </c>
      <c r="BB433" s="11">
        <v>11</v>
      </c>
      <c r="BC433" s="11">
        <v>8</v>
      </c>
      <c r="BD433" s="11">
        <v>9</v>
      </c>
      <c r="BE433" s="11">
        <v>13</v>
      </c>
      <c r="BF433" s="11">
        <v>12</v>
      </c>
      <c r="BG433" s="11">
        <v>9</v>
      </c>
      <c r="BH433" s="11">
        <v>9</v>
      </c>
      <c r="BI433" s="11">
        <v>10</v>
      </c>
      <c r="BJ433" s="11">
        <v>20</v>
      </c>
      <c r="BK433" s="11">
        <v>24</v>
      </c>
      <c r="BL433" s="11">
        <v>18</v>
      </c>
      <c r="BM433" s="11">
        <v>4</v>
      </c>
      <c r="BN433" s="11">
        <v>2</v>
      </c>
      <c r="BO433" s="11">
        <v>3</v>
      </c>
      <c r="BP433" s="11">
        <v>25</v>
      </c>
      <c r="BQ433" s="11">
        <v>9</v>
      </c>
      <c r="BR433" s="11">
        <v>14</v>
      </c>
      <c r="BS433" s="11">
        <v>4</v>
      </c>
      <c r="BT433" s="11">
        <v>2</v>
      </c>
      <c r="BU433" s="11">
        <v>5</v>
      </c>
      <c r="BV433" s="11">
        <v>5</v>
      </c>
      <c r="BW433" s="11">
        <v>7</v>
      </c>
      <c r="BX433" s="11">
        <v>25</v>
      </c>
      <c r="BY433" s="5"/>
      <c r="BZ433" s="5"/>
      <c r="CA433" s="5"/>
      <c r="CB433" s="5"/>
      <c r="CC433" s="5"/>
      <c r="CD433" s="5"/>
      <c r="CE433" s="5"/>
      <c r="CF433" s="5"/>
      <c r="CG433" s="5"/>
      <c r="CH433" s="5"/>
    </row>
    <row r="434" spans="1:86" ht="12.75" x14ac:dyDescent="0.2">
      <c r="A434">
        <v>533</v>
      </c>
      <c r="B434" s="26">
        <v>53390.218750001601</v>
      </c>
      <c r="C434" s="26">
        <v>52373.2618055536</v>
      </c>
      <c r="D434" s="36">
        <v>348456</v>
      </c>
      <c r="E434" s="11">
        <v>1</v>
      </c>
      <c r="F434" s="11">
        <v>235</v>
      </c>
      <c r="G434" s="31">
        <v>243142</v>
      </c>
      <c r="H434" s="11">
        <v>131</v>
      </c>
      <c r="I434" s="11">
        <v>225084</v>
      </c>
      <c r="J434" s="11" t="s">
        <v>155</v>
      </c>
      <c r="K434" s="11" t="s">
        <v>208</v>
      </c>
      <c r="L434" s="11">
        <v>22</v>
      </c>
      <c r="M434" s="11"/>
      <c r="N434" s="11" t="s">
        <v>228</v>
      </c>
      <c r="O434" s="11" t="s">
        <v>792</v>
      </c>
      <c r="P434" s="43">
        <v>55101</v>
      </c>
      <c r="Q434" s="11" t="s">
        <v>229</v>
      </c>
      <c r="R434" s="11" t="s">
        <v>229</v>
      </c>
      <c r="S434" s="11" t="s">
        <v>874</v>
      </c>
      <c r="T434" s="11">
        <v>0</v>
      </c>
      <c r="U434" s="11">
        <v>0</v>
      </c>
      <c r="V434" s="11"/>
      <c r="W434" s="11">
        <v>1</v>
      </c>
      <c r="X434" s="11">
        <v>10</v>
      </c>
      <c r="Y434" s="11">
        <v>10</v>
      </c>
      <c r="Z434" s="11">
        <v>10</v>
      </c>
      <c r="AA434" s="11">
        <v>10</v>
      </c>
      <c r="AB434" s="11">
        <v>10</v>
      </c>
      <c r="AC434" s="11">
        <v>10</v>
      </c>
      <c r="AD434" s="11">
        <v>10</v>
      </c>
      <c r="AE434" s="11">
        <v>10</v>
      </c>
      <c r="AF434" s="11">
        <v>10</v>
      </c>
      <c r="AG434" s="11">
        <v>10</v>
      </c>
      <c r="AH434" s="11">
        <v>10</v>
      </c>
      <c r="AI434" s="11">
        <v>10</v>
      </c>
      <c r="AJ434" s="11">
        <v>10</v>
      </c>
      <c r="AK434" s="11">
        <v>211</v>
      </c>
      <c r="AL434" s="11">
        <v>1598</v>
      </c>
      <c r="AM434" s="11">
        <v>854</v>
      </c>
      <c r="AN434" s="11">
        <v>37068</v>
      </c>
      <c r="AO434" s="11">
        <v>3366</v>
      </c>
      <c r="AP434" s="11">
        <v>12673</v>
      </c>
      <c r="AQ434" s="11">
        <v>5108</v>
      </c>
      <c r="AR434" s="11">
        <v>3023</v>
      </c>
      <c r="AS434" s="11">
        <v>22860</v>
      </c>
      <c r="AT434" s="11">
        <v>342</v>
      </c>
      <c r="AU434" s="11">
        <v>7712</v>
      </c>
      <c r="AV434" s="11">
        <v>7776</v>
      </c>
      <c r="AW434" s="11">
        <v>12407</v>
      </c>
      <c r="AX434" s="11">
        <v>8262</v>
      </c>
      <c r="AY434" s="11">
        <v>17</v>
      </c>
      <c r="AZ434" s="11">
        <v>17</v>
      </c>
      <c r="BA434" s="11">
        <v>18</v>
      </c>
      <c r="BB434" s="11">
        <v>25</v>
      </c>
      <c r="BC434" s="11">
        <v>20</v>
      </c>
      <c r="BD434" s="11">
        <v>18</v>
      </c>
      <c r="BE434" s="11">
        <v>24</v>
      </c>
      <c r="BF434" s="11">
        <v>25</v>
      </c>
      <c r="BG434" s="11">
        <v>17</v>
      </c>
      <c r="BH434" s="11">
        <v>17</v>
      </c>
      <c r="BI434" s="11">
        <v>25</v>
      </c>
      <c r="BJ434" s="11">
        <v>37</v>
      </c>
      <c r="BK434" s="11">
        <v>64</v>
      </c>
      <c r="BL434" s="11">
        <v>21</v>
      </c>
      <c r="BM434" s="11">
        <v>9</v>
      </c>
      <c r="BN434" s="11">
        <v>24</v>
      </c>
      <c r="BO434" s="11">
        <v>29</v>
      </c>
      <c r="BP434" s="11">
        <v>46</v>
      </c>
      <c r="BQ434" s="11">
        <v>18</v>
      </c>
      <c r="BR434" s="11">
        <v>24</v>
      </c>
      <c r="BS434" s="11">
        <v>40</v>
      </c>
      <c r="BT434" s="11">
        <v>7</v>
      </c>
      <c r="BU434" s="11">
        <v>44</v>
      </c>
      <c r="BV434" s="11">
        <v>31</v>
      </c>
      <c r="BW434" s="11">
        <v>81</v>
      </c>
      <c r="BX434" s="11">
        <v>33</v>
      </c>
      <c r="BY434" s="5"/>
      <c r="BZ434" s="5"/>
      <c r="CA434" s="5"/>
      <c r="CB434" s="5"/>
      <c r="CC434" s="5"/>
      <c r="CD434" s="5"/>
      <c r="CE434" s="5"/>
      <c r="CF434" s="5"/>
      <c r="CG434" s="5"/>
      <c r="CH434" s="5"/>
    </row>
    <row r="435" spans="1:86" ht="12.75" x14ac:dyDescent="0.2">
      <c r="A435">
        <v>534</v>
      </c>
      <c r="B435" s="26">
        <v>53410.286805557102</v>
      </c>
      <c r="C435" s="26">
        <v>52390.9791666647</v>
      </c>
      <c r="D435" s="36">
        <v>285391</v>
      </c>
      <c r="E435" s="11">
        <v>1</v>
      </c>
      <c r="F435" s="11">
        <v>151</v>
      </c>
      <c r="G435" s="31">
        <v>196667</v>
      </c>
      <c r="H435" s="11">
        <v>131</v>
      </c>
      <c r="I435" s="11">
        <v>132799</v>
      </c>
      <c r="J435" s="11" t="s">
        <v>155</v>
      </c>
      <c r="K435" s="11" t="s">
        <v>208</v>
      </c>
      <c r="L435" s="11">
        <v>21</v>
      </c>
      <c r="M435" s="11">
        <v>3</v>
      </c>
      <c r="N435" s="11" t="s">
        <v>248</v>
      </c>
      <c r="O435" s="11" t="s">
        <v>792</v>
      </c>
      <c r="P435" s="43">
        <v>55401</v>
      </c>
      <c r="Q435" s="11" t="s">
        <v>231</v>
      </c>
      <c r="R435" s="11" t="s">
        <v>231</v>
      </c>
      <c r="S435" s="11" t="s">
        <v>874</v>
      </c>
      <c r="T435" s="11">
        <v>0</v>
      </c>
      <c r="U435" s="11">
        <v>0</v>
      </c>
      <c r="V435" s="11"/>
      <c r="W435" s="11">
        <v>1</v>
      </c>
      <c r="X435" s="11">
        <v>10</v>
      </c>
      <c r="Y435" s="11">
        <v>10</v>
      </c>
      <c r="Z435" s="11">
        <v>10</v>
      </c>
      <c r="AA435" s="11">
        <v>10</v>
      </c>
      <c r="AB435" s="11">
        <v>10</v>
      </c>
      <c r="AC435" s="11">
        <v>10</v>
      </c>
      <c r="AD435" s="11">
        <v>10</v>
      </c>
      <c r="AE435" s="11">
        <v>10</v>
      </c>
      <c r="AF435" s="11">
        <v>10</v>
      </c>
      <c r="AG435" s="11">
        <v>10</v>
      </c>
      <c r="AH435" s="11">
        <v>10</v>
      </c>
      <c r="AI435" s="11">
        <v>10</v>
      </c>
      <c r="AJ435" s="11">
        <v>10</v>
      </c>
      <c r="AK435" s="11">
        <v>404</v>
      </c>
      <c r="AL435" s="11">
        <v>12199</v>
      </c>
      <c r="AM435" s="11">
        <v>1200</v>
      </c>
      <c r="AN435" s="11">
        <v>1425</v>
      </c>
      <c r="AO435" s="11">
        <v>11569</v>
      </c>
      <c r="AP435" s="11">
        <v>28130</v>
      </c>
      <c r="AQ435" s="11">
        <v>4902</v>
      </c>
      <c r="AR435" s="11">
        <v>11523</v>
      </c>
      <c r="AS435" s="11">
        <v>20008</v>
      </c>
      <c r="AT435" s="11">
        <v>1147</v>
      </c>
      <c r="AU435" s="11">
        <v>1117</v>
      </c>
      <c r="AV435" s="11">
        <v>1518</v>
      </c>
      <c r="AW435" s="11">
        <v>32677</v>
      </c>
      <c r="AX435" s="11">
        <v>24001</v>
      </c>
      <c r="AY435" s="11">
        <v>6</v>
      </c>
      <c r="AZ435" s="11">
        <v>6</v>
      </c>
      <c r="BA435" s="11">
        <v>4</v>
      </c>
      <c r="BB435" s="11">
        <v>8</v>
      </c>
      <c r="BC435" s="11">
        <v>5</v>
      </c>
      <c r="BD435" s="11">
        <v>6</v>
      </c>
      <c r="BE435" s="11">
        <v>9</v>
      </c>
      <c r="BF435" s="11">
        <v>8</v>
      </c>
      <c r="BG435" s="11">
        <v>6</v>
      </c>
      <c r="BH435" s="11">
        <v>7</v>
      </c>
      <c r="BI435" s="11">
        <v>9</v>
      </c>
      <c r="BJ435" s="11">
        <v>16</v>
      </c>
      <c r="BK435" s="11">
        <v>23</v>
      </c>
      <c r="BL435" s="11">
        <v>40</v>
      </c>
      <c r="BM435" s="11">
        <v>17</v>
      </c>
      <c r="BN435" s="11">
        <v>14</v>
      </c>
      <c r="BO435" s="11">
        <v>11</v>
      </c>
      <c r="BP435" s="11">
        <v>55</v>
      </c>
      <c r="BQ435" s="11">
        <v>19</v>
      </c>
      <c r="BR435" s="11">
        <v>23</v>
      </c>
      <c r="BS435" s="11">
        <v>42</v>
      </c>
      <c r="BT435" s="11">
        <v>11</v>
      </c>
      <c r="BU435" s="11">
        <v>17</v>
      </c>
      <c r="BV435" s="11">
        <v>14</v>
      </c>
      <c r="BW435" s="11">
        <v>30</v>
      </c>
      <c r="BX435" s="11">
        <v>72</v>
      </c>
      <c r="BY435" s="5"/>
      <c r="BZ435" s="5"/>
      <c r="CA435" s="5"/>
      <c r="CB435" s="5"/>
      <c r="CC435" s="5"/>
      <c r="CD435" s="5"/>
      <c r="CE435" s="5"/>
      <c r="CF435" s="5"/>
      <c r="CG435" s="5"/>
      <c r="CH435" s="5"/>
    </row>
    <row r="436" spans="1:86" ht="12.75" x14ac:dyDescent="0.2">
      <c r="A436">
        <v>535</v>
      </c>
      <c r="B436" s="26">
        <v>53430.354861112697</v>
      </c>
      <c r="C436" s="26">
        <v>52408.696527775799</v>
      </c>
      <c r="D436" s="36">
        <v>280849</v>
      </c>
      <c r="E436" s="11">
        <v>1</v>
      </c>
      <c r="F436" s="11">
        <v>204</v>
      </c>
      <c r="G436" s="31">
        <v>126866</v>
      </c>
      <c r="H436" s="11">
        <v>131</v>
      </c>
      <c r="I436" s="11">
        <v>139022</v>
      </c>
      <c r="J436" s="11" t="s">
        <v>155</v>
      </c>
      <c r="K436" s="11" t="s">
        <v>208</v>
      </c>
      <c r="L436" s="11">
        <v>9</v>
      </c>
      <c r="M436" s="11">
        <v>5</v>
      </c>
      <c r="N436" s="11" t="s">
        <v>248</v>
      </c>
      <c r="O436" s="11" t="s">
        <v>792</v>
      </c>
      <c r="P436" s="43">
        <v>55401</v>
      </c>
      <c r="Q436" s="11" t="s">
        <v>610</v>
      </c>
      <c r="R436" s="11" t="s">
        <v>426</v>
      </c>
      <c r="S436" s="11" t="s">
        <v>874</v>
      </c>
      <c r="T436" s="11">
        <v>0</v>
      </c>
      <c r="U436" s="11">
        <v>0</v>
      </c>
      <c r="V436" s="11"/>
      <c r="W436" s="11">
        <v>1</v>
      </c>
      <c r="X436" s="11">
        <v>10</v>
      </c>
      <c r="Y436" s="11">
        <v>10</v>
      </c>
      <c r="Z436" s="11">
        <v>10</v>
      </c>
      <c r="AA436" s="11">
        <v>10</v>
      </c>
      <c r="AB436" s="11">
        <v>10</v>
      </c>
      <c r="AC436" s="11">
        <v>10</v>
      </c>
      <c r="AD436" s="11">
        <v>10</v>
      </c>
      <c r="AE436" s="11">
        <v>10</v>
      </c>
      <c r="AF436" s="11">
        <v>10</v>
      </c>
      <c r="AG436" s="11">
        <v>10</v>
      </c>
      <c r="AH436" s="11">
        <v>10</v>
      </c>
      <c r="AI436" s="11">
        <v>10</v>
      </c>
      <c r="AJ436" s="11">
        <v>10</v>
      </c>
      <c r="AK436" s="11">
        <v>213</v>
      </c>
      <c r="AL436" s="11">
        <v>6186</v>
      </c>
      <c r="AM436" s="11">
        <v>1788</v>
      </c>
      <c r="AN436" s="11">
        <v>9144</v>
      </c>
      <c r="AO436" s="11">
        <v>1614</v>
      </c>
      <c r="AP436" s="11">
        <v>36912</v>
      </c>
      <c r="AQ436" s="11">
        <v>4730</v>
      </c>
      <c r="AR436" s="11">
        <v>3604</v>
      </c>
      <c r="AS436" s="11">
        <v>12555</v>
      </c>
      <c r="AT436" s="11">
        <v>2467</v>
      </c>
      <c r="AU436" s="11">
        <v>1136</v>
      </c>
      <c r="AV436" s="11">
        <v>1862</v>
      </c>
      <c r="AW436" s="11">
        <v>23090</v>
      </c>
      <c r="AX436" s="11">
        <v>36390</v>
      </c>
      <c r="AY436" s="11">
        <v>7</v>
      </c>
      <c r="AZ436" s="11">
        <v>6</v>
      </c>
      <c r="BA436" s="11">
        <v>4</v>
      </c>
      <c r="BB436" s="11">
        <v>9</v>
      </c>
      <c r="BC436" s="11">
        <v>5</v>
      </c>
      <c r="BD436" s="11">
        <v>7</v>
      </c>
      <c r="BE436" s="11">
        <v>11</v>
      </c>
      <c r="BF436" s="11">
        <v>10</v>
      </c>
      <c r="BG436" s="11">
        <v>7</v>
      </c>
      <c r="BH436" s="11">
        <v>7</v>
      </c>
      <c r="BI436" s="11">
        <v>11</v>
      </c>
      <c r="BJ436" s="11">
        <v>18</v>
      </c>
      <c r="BK436" s="11">
        <v>23</v>
      </c>
      <c r="BL436" s="11">
        <v>63</v>
      </c>
      <c r="BM436" s="11">
        <v>26</v>
      </c>
      <c r="BN436" s="11">
        <v>16</v>
      </c>
      <c r="BO436" s="11">
        <v>17</v>
      </c>
      <c r="BP436" s="11">
        <v>41</v>
      </c>
      <c r="BQ436" s="11">
        <v>27</v>
      </c>
      <c r="BR436" s="11">
        <v>30</v>
      </c>
      <c r="BS436" s="11">
        <v>41</v>
      </c>
      <c r="BT436" s="11">
        <v>23</v>
      </c>
      <c r="BU436" s="11">
        <v>10</v>
      </c>
      <c r="BV436" s="11">
        <v>21</v>
      </c>
      <c r="BW436" s="11">
        <v>71</v>
      </c>
      <c r="BX436" s="11">
        <v>84</v>
      </c>
      <c r="BY436" s="5"/>
      <c r="BZ436" s="5"/>
      <c r="CA436" s="5"/>
      <c r="CB436" s="5"/>
      <c r="CC436" s="5"/>
      <c r="CD436" s="5"/>
      <c r="CE436" s="5"/>
      <c r="CF436" s="5"/>
      <c r="CG436" s="5"/>
      <c r="CH436" s="5"/>
    </row>
    <row r="437" spans="1:86" ht="12.75" x14ac:dyDescent="0.2">
      <c r="A437">
        <v>536</v>
      </c>
      <c r="B437" s="26">
        <v>53450.422916668198</v>
      </c>
      <c r="C437" s="26">
        <v>52426.413888886898</v>
      </c>
      <c r="D437" s="36">
        <v>306137</v>
      </c>
      <c r="E437" s="11">
        <v>1</v>
      </c>
      <c r="F437" s="11">
        <v>135</v>
      </c>
      <c r="G437" s="31">
        <v>92465</v>
      </c>
      <c r="H437" s="11">
        <v>131</v>
      </c>
      <c r="I437" s="11">
        <v>246142</v>
      </c>
      <c r="J437" s="11" t="s">
        <v>155</v>
      </c>
      <c r="K437" s="11" t="s">
        <v>208</v>
      </c>
      <c r="L437" s="11">
        <v>19</v>
      </c>
      <c r="M437" s="11">
        <v>4</v>
      </c>
      <c r="N437" s="11" t="s">
        <v>228</v>
      </c>
      <c r="O437" s="11" t="s">
        <v>792</v>
      </c>
      <c r="P437" s="43">
        <v>55101</v>
      </c>
      <c r="Q437" s="11" t="s">
        <v>596</v>
      </c>
      <c r="R437" s="11" t="s">
        <v>251</v>
      </c>
      <c r="S437" s="11" t="s">
        <v>875</v>
      </c>
      <c r="T437" s="11">
        <v>0</v>
      </c>
      <c r="U437" s="11">
        <v>0</v>
      </c>
      <c r="V437" s="11"/>
      <c r="W437" s="11">
        <v>1</v>
      </c>
      <c r="X437" s="11">
        <v>10</v>
      </c>
      <c r="Y437" s="11">
        <v>10</v>
      </c>
      <c r="Z437" s="11">
        <v>10</v>
      </c>
      <c r="AA437" s="11">
        <v>10</v>
      </c>
      <c r="AB437" s="11">
        <v>10</v>
      </c>
      <c r="AC437" s="11">
        <v>10</v>
      </c>
      <c r="AD437" s="11">
        <v>10</v>
      </c>
      <c r="AE437" s="11">
        <v>10</v>
      </c>
      <c r="AF437" s="11">
        <v>10</v>
      </c>
      <c r="AG437" s="11">
        <v>10</v>
      </c>
      <c r="AH437" s="11">
        <v>10</v>
      </c>
      <c r="AI437" s="11">
        <v>10</v>
      </c>
      <c r="AJ437" s="11">
        <v>10</v>
      </c>
      <c r="AK437" s="11">
        <v>991</v>
      </c>
      <c r="AL437" s="11">
        <v>2854</v>
      </c>
      <c r="AM437" s="11">
        <v>830</v>
      </c>
      <c r="AN437" s="11">
        <v>14515</v>
      </c>
      <c r="AO437" s="11">
        <v>792</v>
      </c>
      <c r="AP437" s="11">
        <v>3877</v>
      </c>
      <c r="AQ437" s="11">
        <v>2145</v>
      </c>
      <c r="AR437" s="11">
        <v>3071</v>
      </c>
      <c r="AS437" s="11">
        <v>1623</v>
      </c>
      <c r="AT437" s="11">
        <v>498</v>
      </c>
      <c r="AU437" s="11">
        <v>844</v>
      </c>
      <c r="AV437" s="11">
        <v>654</v>
      </c>
      <c r="AW437" s="11">
        <v>13236</v>
      </c>
      <c r="AX437" s="11">
        <v>12923</v>
      </c>
      <c r="AY437" s="11">
        <v>17</v>
      </c>
      <c r="AZ437" s="11">
        <v>17</v>
      </c>
      <c r="BA437" s="11">
        <v>16</v>
      </c>
      <c r="BB437" s="11">
        <v>23</v>
      </c>
      <c r="BC437" s="11">
        <v>15</v>
      </c>
      <c r="BD437" s="11">
        <v>16</v>
      </c>
      <c r="BE437" s="11">
        <v>24</v>
      </c>
      <c r="BF437" s="11">
        <v>21</v>
      </c>
      <c r="BG437" s="11">
        <v>17</v>
      </c>
      <c r="BH437" s="11">
        <v>16</v>
      </c>
      <c r="BI437" s="11">
        <v>22</v>
      </c>
      <c r="BJ437" s="11">
        <v>33</v>
      </c>
      <c r="BK437" s="11">
        <v>62</v>
      </c>
      <c r="BL437" s="11">
        <v>21</v>
      </c>
      <c r="BM437" s="11">
        <v>16</v>
      </c>
      <c r="BN437" s="11">
        <v>33</v>
      </c>
      <c r="BO437" s="11">
        <v>12</v>
      </c>
      <c r="BP437" s="11">
        <v>20</v>
      </c>
      <c r="BQ437" s="11">
        <v>27</v>
      </c>
      <c r="BR437" s="11">
        <v>26</v>
      </c>
      <c r="BS437" s="11">
        <v>21</v>
      </c>
      <c r="BT437" s="11">
        <v>12</v>
      </c>
      <c r="BU437" s="11">
        <v>15</v>
      </c>
      <c r="BV437" s="11">
        <v>8</v>
      </c>
      <c r="BW437" s="11">
        <v>54</v>
      </c>
      <c r="BX437" s="11">
        <v>18</v>
      </c>
      <c r="BY437" s="5"/>
      <c r="BZ437" s="5"/>
      <c r="CA437" s="5"/>
      <c r="CB437" s="5"/>
      <c r="CC437" s="5"/>
      <c r="CD437" s="5"/>
      <c r="CE437" s="5"/>
      <c r="CF437" s="5"/>
      <c r="CG437" s="5"/>
      <c r="CH437" s="5"/>
    </row>
    <row r="438" spans="1:86" ht="12.75" x14ac:dyDescent="0.2">
      <c r="A438">
        <v>537</v>
      </c>
      <c r="B438" s="26">
        <v>53470.490972223801</v>
      </c>
      <c r="C438" s="26">
        <v>52444.131249997998</v>
      </c>
      <c r="D438" s="36">
        <v>286980</v>
      </c>
      <c r="E438" s="11">
        <v>1</v>
      </c>
      <c r="F438" s="11">
        <v>56</v>
      </c>
      <c r="G438" s="31">
        <v>77083</v>
      </c>
      <c r="H438" s="11">
        <v>131</v>
      </c>
      <c r="I438" s="11">
        <v>254269</v>
      </c>
      <c r="J438" s="11" t="s">
        <v>155</v>
      </c>
      <c r="K438" s="11" t="s">
        <v>208</v>
      </c>
      <c r="L438" s="11">
        <v>25</v>
      </c>
      <c r="M438" s="11">
        <v>5</v>
      </c>
      <c r="N438" s="11" t="s">
        <v>248</v>
      </c>
      <c r="O438" s="11" t="s">
        <v>792</v>
      </c>
      <c r="P438" s="43">
        <v>55401</v>
      </c>
      <c r="Q438" s="11" t="s">
        <v>234</v>
      </c>
      <c r="R438" s="11" t="s">
        <v>377</v>
      </c>
      <c r="S438" s="11" t="s">
        <v>874</v>
      </c>
      <c r="T438" s="11">
        <v>0</v>
      </c>
      <c r="U438" s="11">
        <v>0</v>
      </c>
      <c r="V438" s="11"/>
      <c r="W438" s="11">
        <v>1</v>
      </c>
      <c r="X438" s="11">
        <v>10</v>
      </c>
      <c r="Y438" s="11">
        <v>10</v>
      </c>
      <c r="Z438" s="11">
        <v>10</v>
      </c>
      <c r="AA438" s="11">
        <v>10</v>
      </c>
      <c r="AB438" s="11">
        <v>10</v>
      </c>
      <c r="AC438" s="11">
        <v>10</v>
      </c>
      <c r="AD438" s="11">
        <v>10</v>
      </c>
      <c r="AE438" s="11">
        <v>10</v>
      </c>
      <c r="AF438" s="11">
        <v>10</v>
      </c>
      <c r="AG438" s="11">
        <v>10</v>
      </c>
      <c r="AH438" s="11">
        <v>10</v>
      </c>
      <c r="AI438" s="11">
        <v>10</v>
      </c>
      <c r="AJ438" s="11">
        <v>10</v>
      </c>
      <c r="AK438" s="11">
        <v>260</v>
      </c>
      <c r="AL438" s="11">
        <v>4220</v>
      </c>
      <c r="AM438" s="11">
        <v>2373</v>
      </c>
      <c r="AN438" s="11">
        <v>618</v>
      </c>
      <c r="AO438" s="11">
        <v>416</v>
      </c>
      <c r="AP438" s="11">
        <v>921</v>
      </c>
      <c r="AQ438" s="11">
        <v>1818</v>
      </c>
      <c r="AR438" s="11">
        <v>1413</v>
      </c>
      <c r="AS438" s="11">
        <v>1781</v>
      </c>
      <c r="AT438" s="11">
        <v>456</v>
      </c>
      <c r="AU438" s="11">
        <v>727</v>
      </c>
      <c r="AV438" s="11">
        <v>12451</v>
      </c>
      <c r="AW438" s="11">
        <v>4209</v>
      </c>
      <c r="AX438" s="11">
        <v>873</v>
      </c>
      <c r="AY438" s="11">
        <v>13</v>
      </c>
      <c r="AZ438" s="11">
        <v>14</v>
      </c>
      <c r="BA438" s="11">
        <v>12</v>
      </c>
      <c r="BB438" s="11">
        <v>17</v>
      </c>
      <c r="BC438" s="11">
        <v>12</v>
      </c>
      <c r="BD438" s="11">
        <v>14</v>
      </c>
      <c r="BE438" s="11">
        <v>25</v>
      </c>
      <c r="BF438" s="11">
        <v>13</v>
      </c>
      <c r="BG438" s="11">
        <v>12</v>
      </c>
      <c r="BH438" s="11">
        <v>16</v>
      </c>
      <c r="BI438" s="11">
        <v>17</v>
      </c>
      <c r="BJ438" s="11">
        <v>31</v>
      </c>
      <c r="BK438" s="11">
        <v>29</v>
      </c>
      <c r="BL438" s="11">
        <v>17</v>
      </c>
      <c r="BM438" s="11">
        <v>2</v>
      </c>
      <c r="BN438" s="11">
        <v>2</v>
      </c>
      <c r="BO438" s="11">
        <v>2</v>
      </c>
      <c r="BP438" s="11">
        <v>5</v>
      </c>
      <c r="BQ438" s="11">
        <v>17</v>
      </c>
      <c r="BR438" s="11">
        <v>9</v>
      </c>
      <c r="BS438" s="11">
        <v>17</v>
      </c>
      <c r="BT438" s="11">
        <v>4</v>
      </c>
      <c r="BU438" s="11">
        <v>8</v>
      </c>
      <c r="BV438" s="11">
        <v>5</v>
      </c>
      <c r="BW438" s="11">
        <v>17</v>
      </c>
      <c r="BX438" s="11">
        <v>3</v>
      </c>
      <c r="BY438" s="5"/>
      <c r="BZ438" s="5"/>
      <c r="CA438" s="5"/>
      <c r="CB438" s="5"/>
      <c r="CC438" s="5"/>
      <c r="CD438" s="5"/>
      <c r="CE438" s="5"/>
      <c r="CF438" s="5"/>
      <c r="CG438" s="5"/>
      <c r="CH438" s="5"/>
    </row>
    <row r="439" spans="1:86" ht="12.75" x14ac:dyDescent="0.2">
      <c r="A439">
        <v>538</v>
      </c>
      <c r="B439" s="26">
        <v>53490.559027779302</v>
      </c>
      <c r="C439" s="26">
        <v>52461.848611109097</v>
      </c>
      <c r="D439" s="36">
        <v>286232</v>
      </c>
      <c r="E439" s="11">
        <v>1</v>
      </c>
      <c r="F439" s="11">
        <v>77</v>
      </c>
      <c r="G439" s="31">
        <v>83021</v>
      </c>
      <c r="H439" s="11">
        <v>131</v>
      </c>
      <c r="I439" s="11">
        <v>153688</v>
      </c>
      <c r="J439" s="11" t="s">
        <v>155</v>
      </c>
      <c r="K439" s="11" t="s">
        <v>208</v>
      </c>
      <c r="L439" s="11">
        <v>44</v>
      </c>
      <c r="M439" s="11">
        <v>4</v>
      </c>
      <c r="N439" s="11" t="s">
        <v>650</v>
      </c>
      <c r="O439" s="11" t="s">
        <v>792</v>
      </c>
      <c r="P439" s="43">
        <v>55331</v>
      </c>
      <c r="Q439" s="11" t="s">
        <v>233</v>
      </c>
      <c r="R439" s="11" t="s">
        <v>381</v>
      </c>
      <c r="S439" s="11" t="s">
        <v>874</v>
      </c>
      <c r="T439" s="11">
        <v>0</v>
      </c>
      <c r="U439" s="11">
        <v>0</v>
      </c>
      <c r="V439" s="11"/>
      <c r="W439" s="11">
        <v>1</v>
      </c>
      <c r="X439" s="11">
        <v>10</v>
      </c>
      <c r="Y439" s="11">
        <v>10</v>
      </c>
      <c r="Z439" s="11">
        <v>10</v>
      </c>
      <c r="AA439" s="11">
        <v>10</v>
      </c>
      <c r="AB439" s="11">
        <v>10</v>
      </c>
      <c r="AC439" s="11">
        <v>10</v>
      </c>
      <c r="AD439" s="11">
        <v>10</v>
      </c>
      <c r="AE439" s="11">
        <v>10</v>
      </c>
      <c r="AF439" s="11">
        <v>10</v>
      </c>
      <c r="AG439" s="11">
        <v>10</v>
      </c>
      <c r="AH439" s="11">
        <v>10</v>
      </c>
      <c r="AI439" s="11">
        <v>10</v>
      </c>
      <c r="AJ439" s="11">
        <v>10</v>
      </c>
      <c r="AK439" s="11">
        <v>199</v>
      </c>
      <c r="AL439" s="11">
        <v>901</v>
      </c>
      <c r="AM439" s="11">
        <v>1232</v>
      </c>
      <c r="AN439" s="11">
        <v>1965</v>
      </c>
      <c r="AO439" s="11">
        <v>620</v>
      </c>
      <c r="AP439" s="11">
        <v>16448</v>
      </c>
      <c r="AQ439" s="11">
        <v>10942</v>
      </c>
      <c r="AR439" s="11">
        <v>2747</v>
      </c>
      <c r="AS439" s="11">
        <v>910</v>
      </c>
      <c r="AT439" s="11">
        <v>427</v>
      </c>
      <c r="AU439" s="11">
        <v>992</v>
      </c>
      <c r="AV439" s="11">
        <v>2274</v>
      </c>
      <c r="AW439" s="11">
        <v>59839</v>
      </c>
      <c r="AX439" s="11">
        <v>29828</v>
      </c>
      <c r="AY439" s="11">
        <v>5</v>
      </c>
      <c r="AZ439" s="11">
        <v>6</v>
      </c>
      <c r="BA439" s="11">
        <v>7</v>
      </c>
      <c r="BB439" s="11">
        <v>7</v>
      </c>
      <c r="BC439" s="11">
        <v>5</v>
      </c>
      <c r="BD439" s="11">
        <v>7</v>
      </c>
      <c r="BE439" s="11">
        <v>8</v>
      </c>
      <c r="BF439" s="11">
        <v>7</v>
      </c>
      <c r="BG439" s="11">
        <v>5</v>
      </c>
      <c r="BH439" s="11">
        <v>7</v>
      </c>
      <c r="BI439" s="11">
        <v>8</v>
      </c>
      <c r="BJ439" s="11">
        <v>15</v>
      </c>
      <c r="BK439" s="11">
        <v>18</v>
      </c>
      <c r="BL439" s="11">
        <v>16</v>
      </c>
      <c r="BM439" s="11">
        <v>17</v>
      </c>
      <c r="BN439" s="11">
        <v>13</v>
      </c>
      <c r="BO439" s="11">
        <v>9</v>
      </c>
      <c r="BP439" s="11">
        <v>20</v>
      </c>
      <c r="BQ439" s="11">
        <v>24</v>
      </c>
      <c r="BR439" s="11">
        <v>10</v>
      </c>
      <c r="BS439" s="11">
        <v>12</v>
      </c>
      <c r="BT439" s="11">
        <v>9</v>
      </c>
      <c r="BU439" s="11">
        <v>13</v>
      </c>
      <c r="BV439" s="11">
        <v>14</v>
      </c>
      <c r="BW439" s="11">
        <v>34</v>
      </c>
      <c r="BX439" s="11">
        <v>20</v>
      </c>
      <c r="BY439" s="5"/>
      <c r="BZ439" s="5"/>
      <c r="CA439" s="5"/>
      <c r="CB439" s="5"/>
      <c r="CC439" s="5"/>
      <c r="CD439" s="5"/>
      <c r="CE439" s="5"/>
      <c r="CF439" s="5"/>
      <c r="CG439" s="5"/>
      <c r="CH439" s="5"/>
    </row>
    <row r="440" spans="1:86" ht="12.75" x14ac:dyDescent="0.2">
      <c r="A440">
        <v>539</v>
      </c>
      <c r="B440" s="26">
        <v>53510.627083334897</v>
      </c>
      <c r="C440" s="26">
        <v>52479.565972220204</v>
      </c>
      <c r="D440" s="36">
        <v>322336</v>
      </c>
      <c r="E440" s="11">
        <v>1</v>
      </c>
      <c r="F440" s="11">
        <v>68</v>
      </c>
      <c r="G440" s="31">
        <v>26013</v>
      </c>
      <c r="H440" s="11">
        <v>131</v>
      </c>
      <c r="I440" s="11">
        <v>253406</v>
      </c>
      <c r="J440" s="11" t="s">
        <v>155</v>
      </c>
      <c r="K440" s="11" t="s">
        <v>208</v>
      </c>
      <c r="L440" s="11">
        <v>8</v>
      </c>
      <c r="M440" s="11">
        <v>4</v>
      </c>
      <c r="N440" s="11" t="s">
        <v>588</v>
      </c>
      <c r="O440" s="11" t="s">
        <v>792</v>
      </c>
      <c r="P440" s="43">
        <v>55060</v>
      </c>
      <c r="Q440" s="11" t="s">
        <v>250</v>
      </c>
      <c r="R440" s="11" t="s">
        <v>426</v>
      </c>
      <c r="S440" s="11" t="s">
        <v>874</v>
      </c>
      <c r="T440" s="11">
        <v>0</v>
      </c>
      <c r="U440" s="11">
        <v>0</v>
      </c>
      <c r="V440" s="11"/>
      <c r="W440" s="11">
        <v>1</v>
      </c>
      <c r="X440" s="11">
        <v>10</v>
      </c>
      <c r="Y440" s="11">
        <v>10</v>
      </c>
      <c r="Z440" s="11">
        <v>10</v>
      </c>
      <c r="AA440" s="11">
        <v>10</v>
      </c>
      <c r="AB440" s="11">
        <v>10</v>
      </c>
      <c r="AC440" s="11">
        <v>10</v>
      </c>
      <c r="AD440" s="11">
        <v>10</v>
      </c>
      <c r="AE440" s="11">
        <v>10</v>
      </c>
      <c r="AF440" s="11">
        <v>10</v>
      </c>
      <c r="AG440" s="11">
        <v>10</v>
      </c>
      <c r="AH440" s="11">
        <v>10</v>
      </c>
      <c r="AI440" s="11">
        <v>10</v>
      </c>
      <c r="AJ440" s="11">
        <v>10</v>
      </c>
      <c r="AK440" s="11">
        <v>1130</v>
      </c>
      <c r="AL440" s="11">
        <v>2184</v>
      </c>
      <c r="AM440" s="11">
        <v>2797</v>
      </c>
      <c r="AN440" s="11">
        <v>2856</v>
      </c>
      <c r="AO440" s="11">
        <v>1411</v>
      </c>
      <c r="AP440" s="11">
        <v>2684</v>
      </c>
      <c r="AQ440" s="11">
        <v>2569</v>
      </c>
      <c r="AR440" s="11">
        <v>5920</v>
      </c>
      <c r="AS440" s="11">
        <v>995</v>
      </c>
      <c r="AT440" s="11">
        <v>951</v>
      </c>
      <c r="AU440" s="11">
        <v>11301</v>
      </c>
      <c r="AV440" s="11">
        <v>2614</v>
      </c>
      <c r="AW440" s="11">
        <v>22402</v>
      </c>
      <c r="AX440" s="11">
        <v>8771</v>
      </c>
      <c r="AY440" s="11">
        <v>11</v>
      </c>
      <c r="AZ440" s="11">
        <v>12</v>
      </c>
      <c r="BA440" s="11">
        <v>11</v>
      </c>
      <c r="BB440" s="11">
        <v>15</v>
      </c>
      <c r="BC440" s="11">
        <v>9</v>
      </c>
      <c r="BD440" s="11">
        <v>11</v>
      </c>
      <c r="BE440" s="11">
        <v>16</v>
      </c>
      <c r="BF440" s="11">
        <v>14</v>
      </c>
      <c r="BG440" s="11">
        <v>11</v>
      </c>
      <c r="BH440" s="11">
        <v>12</v>
      </c>
      <c r="BI440" s="11">
        <v>15</v>
      </c>
      <c r="BJ440" s="11">
        <v>22</v>
      </c>
      <c r="BK440" s="11">
        <v>26</v>
      </c>
      <c r="BL440" s="11">
        <v>17</v>
      </c>
      <c r="BM440" s="11">
        <v>12</v>
      </c>
      <c r="BN440" s="11">
        <v>33</v>
      </c>
      <c r="BO440" s="11">
        <v>12</v>
      </c>
      <c r="BP440" s="11">
        <v>15</v>
      </c>
      <c r="BQ440" s="11">
        <v>12</v>
      </c>
      <c r="BR440" s="11">
        <v>37</v>
      </c>
      <c r="BS440" s="11">
        <v>4</v>
      </c>
      <c r="BT440" s="11">
        <v>4</v>
      </c>
      <c r="BU440" s="11">
        <v>16</v>
      </c>
      <c r="BV440" s="11">
        <v>9</v>
      </c>
      <c r="BW440" s="11">
        <v>23</v>
      </c>
      <c r="BX440" s="11">
        <v>15</v>
      </c>
      <c r="BY440" s="5"/>
      <c r="BZ440" s="5"/>
      <c r="CA440" s="5"/>
      <c r="CB440" s="5"/>
      <c r="CC440" s="5"/>
      <c r="CD440" s="5"/>
      <c r="CE440" s="5"/>
      <c r="CF440" s="5"/>
      <c r="CG440" s="5"/>
      <c r="CH440" s="5"/>
    </row>
    <row r="441" spans="1:86" ht="12.75" x14ac:dyDescent="0.2">
      <c r="A441">
        <v>540</v>
      </c>
      <c r="B441" s="26">
        <v>53530.6951388905</v>
      </c>
      <c r="C441" s="26">
        <v>52497.283333331303</v>
      </c>
      <c r="D441" s="36">
        <v>133193</v>
      </c>
      <c r="E441" s="11">
        <v>1</v>
      </c>
      <c r="F441" s="11">
        <v>76</v>
      </c>
      <c r="G441" s="31">
        <v>111559</v>
      </c>
      <c r="H441" s="11">
        <v>131</v>
      </c>
      <c r="I441" s="11">
        <v>8017</v>
      </c>
      <c r="J441" s="11" t="s">
        <v>155</v>
      </c>
      <c r="K441" s="11" t="s">
        <v>208</v>
      </c>
      <c r="L441" s="11">
        <v>13</v>
      </c>
      <c r="M441" s="11">
        <v>5</v>
      </c>
      <c r="N441" s="11" t="s">
        <v>346</v>
      </c>
      <c r="O441" s="11" t="s">
        <v>798</v>
      </c>
      <c r="P441" s="43">
        <v>85201</v>
      </c>
      <c r="Q441" s="11" t="s">
        <v>229</v>
      </c>
      <c r="R441" s="11" t="s">
        <v>229</v>
      </c>
      <c r="S441" s="11" t="s">
        <v>874</v>
      </c>
      <c r="T441" s="11">
        <v>0</v>
      </c>
      <c r="U441" s="11">
        <v>0</v>
      </c>
      <c r="V441" s="11"/>
      <c r="W441" s="11">
        <v>1</v>
      </c>
      <c r="X441" s="11">
        <v>10</v>
      </c>
      <c r="Y441" s="11">
        <v>10</v>
      </c>
      <c r="Z441" s="11">
        <v>10</v>
      </c>
      <c r="AA441" s="11">
        <v>10</v>
      </c>
      <c r="AB441" s="11">
        <v>10</v>
      </c>
      <c r="AC441" s="11">
        <v>10</v>
      </c>
      <c r="AD441" s="11">
        <v>10</v>
      </c>
      <c r="AE441" s="11">
        <v>10</v>
      </c>
      <c r="AF441" s="11">
        <v>10</v>
      </c>
      <c r="AG441" s="11">
        <v>10</v>
      </c>
      <c r="AH441" s="11">
        <v>10</v>
      </c>
      <c r="AI441" s="11">
        <v>10</v>
      </c>
      <c r="AJ441" s="11">
        <v>10</v>
      </c>
      <c r="AK441" s="11">
        <v>68</v>
      </c>
      <c r="AL441" s="11">
        <v>2197</v>
      </c>
      <c r="AM441" s="11">
        <v>988</v>
      </c>
      <c r="AN441" s="11">
        <v>371</v>
      </c>
      <c r="AO441" s="11">
        <v>1020</v>
      </c>
      <c r="AP441" s="11">
        <v>918</v>
      </c>
      <c r="AQ441" s="11">
        <v>82528</v>
      </c>
      <c r="AR441" s="11">
        <v>9526</v>
      </c>
      <c r="AS441" s="11">
        <v>574</v>
      </c>
      <c r="AT441" s="11">
        <v>278</v>
      </c>
      <c r="AU441" s="11">
        <v>19870</v>
      </c>
      <c r="AV441" s="11">
        <v>720</v>
      </c>
      <c r="AW441" s="11">
        <v>4429</v>
      </c>
      <c r="AX441" s="11">
        <v>1532</v>
      </c>
      <c r="AY441" s="11">
        <v>7</v>
      </c>
      <c r="AZ441" s="11">
        <v>7</v>
      </c>
      <c r="BA441" s="11">
        <v>6</v>
      </c>
      <c r="BB441" s="11">
        <v>8</v>
      </c>
      <c r="BC441" s="11">
        <v>6</v>
      </c>
      <c r="BD441" s="11">
        <v>8</v>
      </c>
      <c r="BE441" s="11">
        <v>10</v>
      </c>
      <c r="BF441" s="11">
        <v>7</v>
      </c>
      <c r="BG441" s="11">
        <v>7</v>
      </c>
      <c r="BH441" s="11">
        <v>8</v>
      </c>
      <c r="BI441" s="11">
        <v>9</v>
      </c>
      <c r="BJ441" s="11">
        <v>9</v>
      </c>
      <c r="BK441" s="11">
        <v>21</v>
      </c>
      <c r="BL441" s="11">
        <v>20</v>
      </c>
      <c r="BM441" s="11">
        <v>14</v>
      </c>
      <c r="BN441" s="11">
        <v>5</v>
      </c>
      <c r="BO441" s="11">
        <v>14</v>
      </c>
      <c r="BP441" s="11">
        <v>12</v>
      </c>
      <c r="BQ441" s="11">
        <v>29</v>
      </c>
      <c r="BR441" s="11">
        <v>9</v>
      </c>
      <c r="BS441" s="11">
        <v>9</v>
      </c>
      <c r="BT441" s="11">
        <v>4</v>
      </c>
      <c r="BU441" s="11">
        <v>5</v>
      </c>
      <c r="BV441" s="11">
        <v>9</v>
      </c>
      <c r="BW441" s="11">
        <v>20</v>
      </c>
      <c r="BX441" s="11">
        <v>13</v>
      </c>
      <c r="BY441" s="5"/>
      <c r="BZ441" s="5"/>
      <c r="CA441" s="5"/>
      <c r="CB441" s="5"/>
      <c r="CC441" s="5"/>
      <c r="CD441" s="5"/>
      <c r="CE441" s="5"/>
      <c r="CF441" s="5"/>
      <c r="CG441" s="5"/>
      <c r="CH441" s="5"/>
    </row>
    <row r="442" spans="1:86" ht="12.75" x14ac:dyDescent="0.2">
      <c r="A442">
        <v>541</v>
      </c>
      <c r="B442" s="26">
        <v>53550.763194446001</v>
      </c>
      <c r="C442" s="26">
        <v>52515.000694442402</v>
      </c>
      <c r="D442" s="36">
        <v>370798</v>
      </c>
      <c r="E442" s="11">
        <v>1</v>
      </c>
      <c r="F442" s="11">
        <v>110</v>
      </c>
      <c r="G442" s="31">
        <v>249049</v>
      </c>
      <c r="H442" s="11">
        <v>131</v>
      </c>
      <c r="I442" s="11">
        <v>158319</v>
      </c>
      <c r="J442" s="11" t="s">
        <v>155</v>
      </c>
      <c r="K442" s="11" t="s">
        <v>208</v>
      </c>
      <c r="L442" s="11">
        <v>4</v>
      </c>
      <c r="M442" s="11">
        <v>3</v>
      </c>
      <c r="N442" s="11" t="s">
        <v>248</v>
      </c>
      <c r="O442" s="11" t="s">
        <v>792</v>
      </c>
      <c r="P442" s="43">
        <v>55401</v>
      </c>
      <c r="Q442" s="11" t="s">
        <v>234</v>
      </c>
      <c r="R442" s="11" t="s">
        <v>377</v>
      </c>
      <c r="S442" s="11" t="s">
        <v>874</v>
      </c>
      <c r="T442" s="11">
        <v>0</v>
      </c>
      <c r="U442" s="11">
        <v>0</v>
      </c>
      <c r="V442" s="11"/>
      <c r="W442" s="11">
        <v>1</v>
      </c>
      <c r="X442" s="11">
        <v>10</v>
      </c>
      <c r="Y442" s="11">
        <v>10</v>
      </c>
      <c r="Z442" s="11">
        <v>10</v>
      </c>
      <c r="AA442" s="11">
        <v>10</v>
      </c>
      <c r="AB442" s="11">
        <v>0</v>
      </c>
      <c r="AC442" s="11">
        <v>0</v>
      </c>
      <c r="AD442" s="11">
        <v>10</v>
      </c>
      <c r="AE442" s="11">
        <v>10</v>
      </c>
      <c r="AF442" s="11">
        <v>10</v>
      </c>
      <c r="AG442" s="11">
        <v>10</v>
      </c>
      <c r="AH442" s="11">
        <v>10</v>
      </c>
      <c r="AI442" s="11">
        <v>0</v>
      </c>
      <c r="AJ442" s="11">
        <v>0</v>
      </c>
      <c r="AK442" s="11">
        <v>121</v>
      </c>
      <c r="AL442" s="11">
        <v>1593</v>
      </c>
      <c r="AM442" s="11">
        <v>2443</v>
      </c>
      <c r="AN442" s="11">
        <v>117627</v>
      </c>
      <c r="AO442" s="11">
        <v>63805</v>
      </c>
      <c r="AP442" s="11">
        <v>16551</v>
      </c>
      <c r="AQ442" s="11">
        <v>433</v>
      </c>
      <c r="AR442" s="11">
        <v>1843</v>
      </c>
      <c r="AS442" s="11">
        <v>1756</v>
      </c>
      <c r="AT442" s="11">
        <v>243</v>
      </c>
      <c r="AU442" s="11">
        <v>122</v>
      </c>
      <c r="AV442" s="11">
        <v>1429</v>
      </c>
      <c r="AW442" s="11">
        <v>2251</v>
      </c>
      <c r="AX442" s="11">
        <v>1990</v>
      </c>
      <c r="AY442" s="11">
        <v>9</v>
      </c>
      <c r="AZ442" s="11">
        <v>10</v>
      </c>
      <c r="BA442" s="11">
        <v>9</v>
      </c>
      <c r="BB442" s="11">
        <v>16</v>
      </c>
      <c r="BC442" s="11">
        <v>11</v>
      </c>
      <c r="BD442" s="11">
        <v>9</v>
      </c>
      <c r="BE442" s="11">
        <v>11</v>
      </c>
      <c r="BF442" s="11">
        <v>11</v>
      </c>
      <c r="BG442" s="11">
        <v>10</v>
      </c>
      <c r="BH442" s="11">
        <v>11</v>
      </c>
      <c r="BI442" s="11">
        <v>13</v>
      </c>
      <c r="BJ442" s="11">
        <v>14</v>
      </c>
      <c r="BK442" s="11">
        <v>14</v>
      </c>
      <c r="BL442" s="11">
        <v>10</v>
      </c>
      <c r="BM442" s="11">
        <v>13</v>
      </c>
      <c r="BN442" s="11">
        <v>12</v>
      </c>
      <c r="BO442" s="11">
        <v>36</v>
      </c>
      <c r="BP442" s="11">
        <v>73</v>
      </c>
      <c r="BQ442" s="11">
        <v>5</v>
      </c>
      <c r="BR442" s="11">
        <v>17</v>
      </c>
      <c r="BS442" s="11">
        <v>16</v>
      </c>
      <c r="BT442" s="11">
        <v>2</v>
      </c>
      <c r="BU442" s="11">
        <v>3</v>
      </c>
      <c r="BV442" s="11">
        <v>8</v>
      </c>
      <c r="BW442" s="11">
        <v>14</v>
      </c>
      <c r="BX442" s="11">
        <v>9</v>
      </c>
      <c r="BY442" s="5"/>
      <c r="BZ442" s="5"/>
      <c r="CA442" s="5"/>
      <c r="CB442" s="5"/>
      <c r="CC442" s="5"/>
      <c r="CD442" s="5"/>
      <c r="CE442" s="5"/>
      <c r="CF442" s="5"/>
      <c r="CG442" s="5"/>
      <c r="CH442" s="5"/>
    </row>
    <row r="443" spans="1:86" ht="12.75" x14ac:dyDescent="0.2">
      <c r="A443">
        <v>542</v>
      </c>
      <c r="B443" s="26">
        <v>53570.831250001604</v>
      </c>
      <c r="C443" s="26">
        <v>52532.718055553501</v>
      </c>
      <c r="D443" s="36">
        <v>286773</v>
      </c>
      <c r="E443" s="11">
        <v>1</v>
      </c>
      <c r="F443" s="11">
        <v>117</v>
      </c>
      <c r="G443" s="31">
        <v>31582</v>
      </c>
      <c r="H443" s="11">
        <v>131</v>
      </c>
      <c r="I443" s="11">
        <v>201906</v>
      </c>
      <c r="J443" s="11" t="s">
        <v>155</v>
      </c>
      <c r="K443" s="11" t="s">
        <v>208</v>
      </c>
      <c r="L443" s="11">
        <v>42</v>
      </c>
      <c r="M443" s="11">
        <v>5</v>
      </c>
      <c r="N443" s="11" t="s">
        <v>282</v>
      </c>
      <c r="O443" s="11" t="s">
        <v>798</v>
      </c>
      <c r="P443" s="43">
        <v>85281</v>
      </c>
      <c r="Q443" s="11" t="s">
        <v>234</v>
      </c>
      <c r="R443" s="11" t="s">
        <v>377</v>
      </c>
      <c r="S443" s="11" t="s">
        <v>874</v>
      </c>
      <c r="T443" s="11">
        <v>0</v>
      </c>
      <c r="U443" s="11">
        <v>0</v>
      </c>
      <c r="V443" s="11"/>
      <c r="W443" s="11">
        <v>1</v>
      </c>
      <c r="X443" s="11">
        <v>10</v>
      </c>
      <c r="Y443" s="11">
        <v>10</v>
      </c>
      <c r="Z443" s="11">
        <v>10</v>
      </c>
      <c r="AA443" s="11">
        <v>10</v>
      </c>
      <c r="AB443" s="11">
        <v>10</v>
      </c>
      <c r="AC443" s="11">
        <v>10</v>
      </c>
      <c r="AD443" s="11">
        <v>10</v>
      </c>
      <c r="AE443" s="11">
        <v>10</v>
      </c>
      <c r="AF443" s="11">
        <v>10</v>
      </c>
      <c r="AG443" s="11">
        <v>10</v>
      </c>
      <c r="AH443" s="11">
        <v>10</v>
      </c>
      <c r="AI443" s="11">
        <v>10</v>
      </c>
      <c r="AJ443" s="11">
        <v>10</v>
      </c>
      <c r="AK443" s="11">
        <v>166</v>
      </c>
      <c r="AL443" s="11">
        <v>5389</v>
      </c>
      <c r="AM443" s="11">
        <v>1071</v>
      </c>
      <c r="AN443" s="11">
        <v>19426</v>
      </c>
      <c r="AO443" s="11">
        <v>1094</v>
      </c>
      <c r="AP443" s="11">
        <v>17616</v>
      </c>
      <c r="AQ443" s="11">
        <v>1656</v>
      </c>
      <c r="AR443" s="11">
        <v>14652</v>
      </c>
      <c r="AS443" s="11">
        <v>2045</v>
      </c>
      <c r="AT443" s="11">
        <v>440</v>
      </c>
      <c r="AU443" s="11">
        <v>8144</v>
      </c>
      <c r="AV443" s="11">
        <v>1533</v>
      </c>
      <c r="AW443" s="11">
        <v>3641</v>
      </c>
      <c r="AX443" s="11">
        <v>7308</v>
      </c>
      <c r="AY443" s="11">
        <v>9</v>
      </c>
      <c r="AZ443" s="11">
        <v>9</v>
      </c>
      <c r="BA443" s="11">
        <v>9</v>
      </c>
      <c r="BB443" s="11">
        <v>18</v>
      </c>
      <c r="BC443" s="11">
        <v>9</v>
      </c>
      <c r="BD443" s="11">
        <v>10</v>
      </c>
      <c r="BE443" s="11">
        <v>11</v>
      </c>
      <c r="BF443" s="11">
        <v>11</v>
      </c>
      <c r="BG443" s="11">
        <v>12</v>
      </c>
      <c r="BH443" s="11">
        <v>11</v>
      </c>
      <c r="BI443" s="11">
        <v>12</v>
      </c>
      <c r="BJ443" s="11">
        <v>23</v>
      </c>
      <c r="BK443" s="11">
        <v>29</v>
      </c>
      <c r="BL443" s="11">
        <v>59</v>
      </c>
      <c r="BM443" s="11">
        <v>8</v>
      </c>
      <c r="BN443" s="11">
        <v>8</v>
      </c>
      <c r="BO443" s="11">
        <v>7</v>
      </c>
      <c r="BP443" s="11">
        <v>20</v>
      </c>
      <c r="BQ443" s="11">
        <v>8</v>
      </c>
      <c r="BR443" s="11">
        <v>9</v>
      </c>
      <c r="BS443" s="11">
        <v>11</v>
      </c>
      <c r="BT443" s="11">
        <v>4</v>
      </c>
      <c r="BU443" s="11">
        <v>6</v>
      </c>
      <c r="BV443" s="11">
        <v>5</v>
      </c>
      <c r="BW443" s="11">
        <v>8</v>
      </c>
      <c r="BX443" s="11">
        <v>14</v>
      </c>
      <c r="BY443" s="5"/>
      <c r="BZ443" s="5"/>
      <c r="CA443" s="5"/>
      <c r="CB443" s="5"/>
      <c r="CC443" s="5"/>
      <c r="CD443" s="5"/>
      <c r="CE443" s="5"/>
      <c r="CF443" s="5"/>
      <c r="CG443" s="5"/>
      <c r="CH443" s="5"/>
    </row>
    <row r="444" spans="1:86" ht="12.75" x14ac:dyDescent="0.2">
      <c r="A444">
        <v>543</v>
      </c>
      <c r="B444" s="26">
        <v>53590.899305557097</v>
      </c>
      <c r="C444" s="26">
        <v>52550.435416664601</v>
      </c>
      <c r="D444" s="36">
        <v>304892</v>
      </c>
      <c r="E444" s="11">
        <v>1</v>
      </c>
      <c r="F444" s="11">
        <v>63</v>
      </c>
      <c r="G444" s="31">
        <v>183656</v>
      </c>
      <c r="H444" s="11">
        <v>131</v>
      </c>
      <c r="I444" s="11">
        <v>143171</v>
      </c>
      <c r="J444" s="11" t="s">
        <v>155</v>
      </c>
      <c r="K444" s="11" t="s">
        <v>208</v>
      </c>
      <c r="L444" s="11">
        <v>0</v>
      </c>
      <c r="M444" s="11">
        <v>5</v>
      </c>
      <c r="N444" s="11" t="s">
        <v>653</v>
      </c>
      <c r="O444" s="11" t="s">
        <v>797</v>
      </c>
      <c r="P444" s="43">
        <v>93611</v>
      </c>
      <c r="Q444" s="11" t="s">
        <v>229</v>
      </c>
      <c r="R444" s="11" t="s">
        <v>229</v>
      </c>
      <c r="S444" s="11" t="s">
        <v>874</v>
      </c>
      <c r="T444" s="11">
        <v>0</v>
      </c>
      <c r="U444" s="11">
        <v>0</v>
      </c>
      <c r="V444" s="11"/>
      <c r="W444" s="11">
        <v>1</v>
      </c>
      <c r="X444" s="11">
        <v>10</v>
      </c>
      <c r="Y444" s="11">
        <v>10</v>
      </c>
      <c r="Z444" s="11">
        <v>10</v>
      </c>
      <c r="AA444" s="11">
        <v>10</v>
      </c>
      <c r="AB444" s="11">
        <v>10</v>
      </c>
      <c r="AC444" s="11">
        <v>10</v>
      </c>
      <c r="AD444" s="11">
        <v>10</v>
      </c>
      <c r="AE444" s="11">
        <v>10</v>
      </c>
      <c r="AF444" s="11">
        <v>10</v>
      </c>
      <c r="AG444" s="11">
        <v>10</v>
      </c>
      <c r="AH444" s="11">
        <v>10</v>
      </c>
      <c r="AI444" s="11">
        <v>0</v>
      </c>
      <c r="AJ444" s="11">
        <v>10</v>
      </c>
      <c r="AK444" s="11">
        <v>1079</v>
      </c>
      <c r="AL444" s="11">
        <v>802</v>
      </c>
      <c r="AM444" s="11">
        <v>315</v>
      </c>
      <c r="AN444" s="11">
        <v>3806</v>
      </c>
      <c r="AO444" s="11">
        <v>363</v>
      </c>
      <c r="AP444" s="11">
        <v>33445</v>
      </c>
      <c r="AQ444" s="11">
        <v>1383</v>
      </c>
      <c r="AR444" s="11">
        <v>35460</v>
      </c>
      <c r="AS444" s="11">
        <v>1118</v>
      </c>
      <c r="AT444" s="11">
        <v>3340</v>
      </c>
      <c r="AU444" s="11">
        <v>148</v>
      </c>
      <c r="AV444" s="11">
        <v>3065</v>
      </c>
      <c r="AW444" s="11">
        <v>76128</v>
      </c>
      <c r="AX444" s="11">
        <v>1210</v>
      </c>
      <c r="AY444" s="11">
        <v>9</v>
      </c>
      <c r="AZ444" s="11">
        <v>9</v>
      </c>
      <c r="BA444" s="11">
        <v>11</v>
      </c>
      <c r="BB444" s="11">
        <v>12</v>
      </c>
      <c r="BC444" s="11">
        <v>12</v>
      </c>
      <c r="BD444" s="11">
        <v>13</v>
      </c>
      <c r="BE444" s="11">
        <v>16</v>
      </c>
      <c r="BF444" s="11">
        <v>14</v>
      </c>
      <c r="BG444" s="11">
        <v>12</v>
      </c>
      <c r="BH444" s="11">
        <v>13</v>
      </c>
      <c r="BI444" s="11">
        <v>15</v>
      </c>
      <c r="BJ444" s="11">
        <v>35</v>
      </c>
      <c r="BK444" s="11">
        <v>28</v>
      </c>
      <c r="BL444" s="11">
        <v>7</v>
      </c>
      <c r="BM444" s="11">
        <v>4</v>
      </c>
      <c r="BN444" s="11">
        <v>22</v>
      </c>
      <c r="BO444" s="11">
        <v>5</v>
      </c>
      <c r="BP444" s="11">
        <v>27</v>
      </c>
      <c r="BQ444" s="11">
        <v>8</v>
      </c>
      <c r="BR444" s="11">
        <v>8</v>
      </c>
      <c r="BS444" s="11">
        <v>7</v>
      </c>
      <c r="BT444" s="11">
        <v>2</v>
      </c>
      <c r="BU444" s="11">
        <v>2</v>
      </c>
      <c r="BV444" s="11">
        <v>3</v>
      </c>
      <c r="BW444" s="11">
        <v>34</v>
      </c>
      <c r="BX444" s="11">
        <v>5</v>
      </c>
      <c r="BY444" s="5"/>
      <c r="BZ444" s="5"/>
      <c r="CA444" s="5"/>
      <c r="CB444" s="5"/>
      <c r="CC444" s="5"/>
      <c r="CD444" s="5"/>
      <c r="CE444" s="5"/>
      <c r="CF444" s="5"/>
      <c r="CG444" s="5"/>
      <c r="CH444" s="5"/>
    </row>
    <row r="445" spans="1:86" ht="12.75" x14ac:dyDescent="0.2">
      <c r="A445">
        <v>544</v>
      </c>
      <c r="B445" s="26">
        <v>53610.9673611127</v>
      </c>
      <c r="C445" s="26">
        <v>52568.1527777757</v>
      </c>
      <c r="D445" s="36">
        <v>282098</v>
      </c>
      <c r="E445" s="11">
        <v>1</v>
      </c>
      <c r="F445" s="11">
        <v>53</v>
      </c>
      <c r="G445" s="31">
        <v>33133</v>
      </c>
      <c r="H445" s="11">
        <v>131</v>
      </c>
      <c r="I445" s="11">
        <v>182232</v>
      </c>
      <c r="J445" s="11" t="s">
        <v>155</v>
      </c>
      <c r="K445" s="11" t="s">
        <v>208</v>
      </c>
      <c r="L445" s="11">
        <v>24</v>
      </c>
      <c r="M445" s="11"/>
      <c r="N445" s="11" t="s">
        <v>346</v>
      </c>
      <c r="O445" s="11" t="s">
        <v>798</v>
      </c>
      <c r="P445" s="43">
        <v>85201</v>
      </c>
      <c r="Q445" s="11" t="s">
        <v>231</v>
      </c>
      <c r="R445" s="11" t="s">
        <v>231</v>
      </c>
      <c r="S445" s="11" t="s">
        <v>874</v>
      </c>
      <c r="T445" s="11">
        <v>0</v>
      </c>
      <c r="U445" s="11">
        <v>0</v>
      </c>
      <c r="V445" s="11"/>
      <c r="W445" s="11">
        <v>1</v>
      </c>
      <c r="X445" s="11">
        <v>10</v>
      </c>
      <c r="Y445" s="11">
        <v>10</v>
      </c>
      <c r="Z445" s="11">
        <v>10</v>
      </c>
      <c r="AA445" s="11">
        <v>10</v>
      </c>
      <c r="AB445" s="11">
        <v>10</v>
      </c>
      <c r="AC445" s="11">
        <v>10</v>
      </c>
      <c r="AD445" s="11">
        <v>10</v>
      </c>
      <c r="AE445" s="11">
        <v>10</v>
      </c>
      <c r="AF445" s="11">
        <v>10</v>
      </c>
      <c r="AG445" s="11">
        <v>10</v>
      </c>
      <c r="AH445" s="11">
        <v>10</v>
      </c>
      <c r="AI445" s="11">
        <v>10</v>
      </c>
      <c r="AJ445" s="11">
        <v>10</v>
      </c>
      <c r="AK445" s="11">
        <v>3217</v>
      </c>
      <c r="AL445" s="11">
        <v>2818</v>
      </c>
      <c r="AM445" s="11">
        <v>2903</v>
      </c>
      <c r="AN445" s="11">
        <v>1032</v>
      </c>
      <c r="AO445" s="11">
        <v>1614</v>
      </c>
      <c r="AP445" s="11">
        <v>6908</v>
      </c>
      <c r="AQ445" s="11">
        <v>1895</v>
      </c>
      <c r="AR445" s="11">
        <v>13700</v>
      </c>
      <c r="AS445" s="11">
        <v>1005</v>
      </c>
      <c r="AT445" s="11">
        <v>3733</v>
      </c>
      <c r="AU445" s="11">
        <v>641</v>
      </c>
      <c r="AV445" s="11">
        <v>934</v>
      </c>
      <c r="AW445" s="11">
        <v>1497</v>
      </c>
      <c r="AX445" s="11">
        <v>1624</v>
      </c>
      <c r="AY445" s="11">
        <v>5</v>
      </c>
      <c r="AZ445" s="11">
        <v>5</v>
      </c>
      <c r="BA445" s="11">
        <v>5</v>
      </c>
      <c r="BB445" s="11">
        <v>7</v>
      </c>
      <c r="BC445" s="11">
        <v>6</v>
      </c>
      <c r="BD445" s="11">
        <v>7</v>
      </c>
      <c r="BE445" s="11">
        <v>9</v>
      </c>
      <c r="BF445" s="11">
        <v>14</v>
      </c>
      <c r="BG445" s="11">
        <v>6</v>
      </c>
      <c r="BH445" s="11">
        <v>7</v>
      </c>
      <c r="BI445" s="11">
        <v>9</v>
      </c>
      <c r="BJ445" s="11">
        <v>17</v>
      </c>
      <c r="BK445" s="11">
        <v>20</v>
      </c>
      <c r="BL445" s="11">
        <v>10</v>
      </c>
      <c r="BM445" s="11">
        <v>5</v>
      </c>
      <c r="BN445" s="11">
        <v>6</v>
      </c>
      <c r="BO445" s="11">
        <v>9</v>
      </c>
      <c r="BP445" s="11">
        <v>10</v>
      </c>
      <c r="BQ445" s="11">
        <v>10</v>
      </c>
      <c r="BR445" s="11">
        <v>5</v>
      </c>
      <c r="BS445" s="11">
        <v>6</v>
      </c>
      <c r="BT445" s="11">
        <v>7</v>
      </c>
      <c r="BU445" s="11">
        <v>9</v>
      </c>
      <c r="BV445" s="11">
        <v>5</v>
      </c>
      <c r="BW445" s="11">
        <v>6</v>
      </c>
      <c r="BX445" s="11">
        <v>5</v>
      </c>
      <c r="BY445" s="5"/>
      <c r="BZ445" s="5"/>
      <c r="CA445" s="5"/>
      <c r="CB445" s="5"/>
      <c r="CC445" s="5"/>
      <c r="CD445" s="5"/>
      <c r="CE445" s="5"/>
      <c r="CF445" s="5"/>
      <c r="CG445" s="5"/>
      <c r="CH445" s="5"/>
    </row>
    <row r="446" spans="1:86" ht="12.75" x14ac:dyDescent="0.2">
      <c r="A446">
        <v>545</v>
      </c>
      <c r="B446" s="26">
        <v>53631.035416668303</v>
      </c>
      <c r="C446" s="26">
        <v>52585.870138886799</v>
      </c>
      <c r="D446" s="36">
        <v>281050</v>
      </c>
      <c r="E446" s="11">
        <v>1</v>
      </c>
      <c r="F446" s="11">
        <v>37</v>
      </c>
      <c r="G446" s="31">
        <v>261310</v>
      </c>
      <c r="H446" s="11">
        <v>131</v>
      </c>
      <c r="I446" s="11">
        <v>107473</v>
      </c>
      <c r="J446" s="11" t="s">
        <v>155</v>
      </c>
      <c r="K446" s="11" t="s">
        <v>208</v>
      </c>
      <c r="L446" s="11">
        <v>31</v>
      </c>
      <c r="M446" s="11"/>
      <c r="N446" s="11" t="s">
        <v>393</v>
      </c>
      <c r="O446" s="11" t="s">
        <v>792</v>
      </c>
      <c r="P446" s="43">
        <v>55044</v>
      </c>
      <c r="Q446" s="11" t="s">
        <v>662</v>
      </c>
      <c r="R446" s="11" t="s">
        <v>622</v>
      </c>
      <c r="S446" s="11" t="s">
        <v>874</v>
      </c>
      <c r="T446" s="11">
        <v>0</v>
      </c>
      <c r="U446" s="11">
        <v>0</v>
      </c>
      <c r="V446" s="11"/>
      <c r="W446" s="11">
        <v>1</v>
      </c>
      <c r="X446" s="11">
        <v>10</v>
      </c>
      <c r="Y446" s="11">
        <v>10</v>
      </c>
      <c r="Z446" s="11">
        <v>10</v>
      </c>
      <c r="AA446" s="11">
        <v>10</v>
      </c>
      <c r="AB446" s="11">
        <v>10</v>
      </c>
      <c r="AC446" s="11">
        <v>10</v>
      </c>
      <c r="AD446" s="11">
        <v>10</v>
      </c>
      <c r="AE446" s="11">
        <v>10</v>
      </c>
      <c r="AF446" s="11">
        <v>10</v>
      </c>
      <c r="AG446" s="11">
        <v>10</v>
      </c>
      <c r="AH446" s="11">
        <v>10</v>
      </c>
      <c r="AI446" s="11">
        <v>10</v>
      </c>
      <c r="AJ446" s="11">
        <v>10</v>
      </c>
      <c r="AK446" s="11">
        <v>113</v>
      </c>
      <c r="AL446" s="11">
        <v>1081</v>
      </c>
      <c r="AM446" s="11">
        <v>335</v>
      </c>
      <c r="AN446" s="11">
        <v>38341</v>
      </c>
      <c r="AO446" s="11">
        <v>545</v>
      </c>
      <c r="AP446" s="11">
        <v>24718</v>
      </c>
      <c r="AQ446" s="11">
        <v>1116</v>
      </c>
      <c r="AR446" s="11">
        <v>1333</v>
      </c>
      <c r="AS446" s="11">
        <v>3039</v>
      </c>
      <c r="AT446" s="11">
        <v>324</v>
      </c>
      <c r="AU446" s="11">
        <v>181</v>
      </c>
      <c r="AV446" s="11">
        <v>775</v>
      </c>
      <c r="AW446" s="11">
        <v>95207</v>
      </c>
      <c r="AX446" s="11">
        <v>5980</v>
      </c>
      <c r="AY446" s="11">
        <v>6</v>
      </c>
      <c r="AZ446" s="11">
        <v>6</v>
      </c>
      <c r="BA446" s="11">
        <v>3</v>
      </c>
      <c r="BB446" s="11">
        <v>7</v>
      </c>
      <c r="BC446" s="11">
        <v>4</v>
      </c>
      <c r="BD446" s="11">
        <v>5</v>
      </c>
      <c r="BE446" s="11">
        <v>9</v>
      </c>
      <c r="BF446" s="11">
        <v>7</v>
      </c>
      <c r="BG446" s="11">
        <v>6</v>
      </c>
      <c r="BH446" s="11">
        <v>7</v>
      </c>
      <c r="BI446" s="11">
        <v>10</v>
      </c>
      <c r="BJ446" s="11">
        <v>14</v>
      </c>
      <c r="BK446" s="11">
        <v>20</v>
      </c>
      <c r="BL446" s="11">
        <v>4</v>
      </c>
      <c r="BM446" s="11">
        <v>3</v>
      </c>
      <c r="BN446" s="11">
        <v>5</v>
      </c>
      <c r="BO446" s="11">
        <v>3</v>
      </c>
      <c r="BP446" s="11">
        <v>12</v>
      </c>
      <c r="BQ446" s="11">
        <v>4</v>
      </c>
      <c r="BR446" s="11">
        <v>4</v>
      </c>
      <c r="BS446" s="11">
        <v>23</v>
      </c>
      <c r="BT446" s="11">
        <v>3</v>
      </c>
      <c r="BU446" s="11">
        <v>3</v>
      </c>
      <c r="BV446" s="11">
        <v>4</v>
      </c>
      <c r="BW446" s="11">
        <v>21</v>
      </c>
      <c r="BX446" s="11">
        <v>13</v>
      </c>
      <c r="BY446" s="5"/>
      <c r="BZ446" s="5"/>
      <c r="CA446" s="5"/>
      <c r="CB446" s="5"/>
      <c r="CC446" s="5"/>
      <c r="CD446" s="5"/>
      <c r="CE446" s="5"/>
      <c r="CF446" s="5"/>
      <c r="CG446" s="5"/>
      <c r="CH446" s="5"/>
    </row>
    <row r="447" spans="1:86" ht="12.75" x14ac:dyDescent="0.2">
      <c r="A447">
        <v>546</v>
      </c>
      <c r="B447" s="26">
        <v>53651.103472223796</v>
      </c>
      <c r="C447" s="26">
        <v>52603.587499998001</v>
      </c>
      <c r="D447" s="36">
        <v>369129</v>
      </c>
      <c r="E447" s="11">
        <v>1</v>
      </c>
      <c r="F447" s="11">
        <v>152</v>
      </c>
      <c r="G447" s="31">
        <v>264475</v>
      </c>
      <c r="H447" s="11">
        <v>131</v>
      </c>
      <c r="I447" s="11">
        <v>116905</v>
      </c>
      <c r="J447" s="11" t="s">
        <v>155</v>
      </c>
      <c r="K447" s="11" t="s">
        <v>208</v>
      </c>
      <c r="L447" s="11">
        <v>13</v>
      </c>
      <c r="M447" s="11">
        <v>3</v>
      </c>
      <c r="N447" s="11" t="s">
        <v>248</v>
      </c>
      <c r="O447" s="11" t="s">
        <v>792</v>
      </c>
      <c r="P447" s="43">
        <v>55401</v>
      </c>
      <c r="Q447" s="11" t="s">
        <v>229</v>
      </c>
      <c r="R447" s="11" t="s">
        <v>229</v>
      </c>
      <c r="S447" s="11" t="s">
        <v>874</v>
      </c>
      <c r="T447" s="11">
        <v>0</v>
      </c>
      <c r="U447" s="11">
        <v>0</v>
      </c>
      <c r="V447" s="11"/>
      <c r="W447" s="11">
        <v>0.5</v>
      </c>
      <c r="X447" s="11">
        <v>10</v>
      </c>
      <c r="Y447" s="11">
        <v>10</v>
      </c>
      <c r="Z447" s="11">
        <v>10</v>
      </c>
      <c r="AA447" s="11">
        <v>10</v>
      </c>
      <c r="AB447" s="11">
        <v>10</v>
      </c>
      <c r="AC447" s="11">
        <v>10</v>
      </c>
      <c r="AD447" s="11">
        <v>10</v>
      </c>
      <c r="AE447" s="11">
        <v>10</v>
      </c>
      <c r="AF447" s="11">
        <v>10</v>
      </c>
      <c r="AG447" s="11">
        <v>10</v>
      </c>
      <c r="AH447" s="11">
        <v>10</v>
      </c>
      <c r="AI447" s="11">
        <v>10</v>
      </c>
      <c r="AJ447" s="11">
        <v>10</v>
      </c>
      <c r="AK447" s="11">
        <v>7057</v>
      </c>
      <c r="AL447" s="11">
        <v>484</v>
      </c>
      <c r="AM447" s="11">
        <v>824</v>
      </c>
      <c r="AN447" s="11">
        <v>6532</v>
      </c>
      <c r="AO447" s="11">
        <v>1714</v>
      </c>
      <c r="AP447" s="11">
        <v>26995</v>
      </c>
      <c r="AQ447" s="11">
        <v>2004</v>
      </c>
      <c r="AR447" s="11">
        <v>8291</v>
      </c>
      <c r="AS447" s="11">
        <v>326</v>
      </c>
      <c r="AT447" s="11">
        <v>687</v>
      </c>
      <c r="AU447" s="11">
        <v>629</v>
      </c>
      <c r="AV447" s="11">
        <v>68414</v>
      </c>
      <c r="AW447" s="11">
        <v>63958</v>
      </c>
      <c r="AX447" s="11">
        <v>61056</v>
      </c>
      <c r="AY447" s="11">
        <v>14</v>
      </c>
      <c r="AZ447" s="11">
        <v>14</v>
      </c>
      <c r="BA447" s="11">
        <v>13</v>
      </c>
      <c r="BB447" s="11">
        <v>17</v>
      </c>
      <c r="BC447" s="11">
        <v>14</v>
      </c>
      <c r="BD447" s="11">
        <v>15</v>
      </c>
      <c r="BE447" s="11">
        <v>16</v>
      </c>
      <c r="BF447" s="11">
        <v>15</v>
      </c>
      <c r="BG447" s="11">
        <v>14</v>
      </c>
      <c r="BH447" s="11">
        <v>15</v>
      </c>
      <c r="BI447" s="11">
        <v>14</v>
      </c>
      <c r="BJ447" s="11">
        <v>24</v>
      </c>
      <c r="BK447" s="11">
        <v>22</v>
      </c>
      <c r="BL447" s="11">
        <v>7</v>
      </c>
      <c r="BM447" s="11">
        <v>8</v>
      </c>
      <c r="BN447" s="11">
        <v>17</v>
      </c>
      <c r="BO447" s="11">
        <v>6</v>
      </c>
      <c r="BP447" s="11">
        <v>4</v>
      </c>
      <c r="BQ447" s="11">
        <v>7</v>
      </c>
      <c r="BR447" s="11">
        <v>4</v>
      </c>
      <c r="BS447" s="11">
        <v>3</v>
      </c>
      <c r="BT447" s="11">
        <v>7</v>
      </c>
      <c r="BU447" s="11">
        <v>3</v>
      </c>
      <c r="BV447" s="11">
        <v>5</v>
      </c>
      <c r="BW447" s="11">
        <v>13</v>
      </c>
      <c r="BX447" s="11">
        <v>24</v>
      </c>
      <c r="BY447" s="5"/>
      <c r="BZ447" s="5"/>
      <c r="CA447" s="5"/>
      <c r="CB447" s="5"/>
      <c r="CC447" s="5"/>
      <c r="CD447" s="5"/>
      <c r="CE447" s="5"/>
      <c r="CF447" s="5"/>
      <c r="CG447" s="5"/>
      <c r="CH447" s="5"/>
    </row>
    <row r="448" spans="1:86" ht="12.75" x14ac:dyDescent="0.2">
      <c r="A448">
        <v>547</v>
      </c>
      <c r="B448" s="26">
        <v>53671.171527779399</v>
      </c>
      <c r="C448" s="26">
        <v>52621.3048611091</v>
      </c>
      <c r="D448" s="36">
        <v>345203</v>
      </c>
      <c r="E448" s="11">
        <v>1</v>
      </c>
      <c r="F448" s="11">
        <v>72</v>
      </c>
      <c r="G448" s="31">
        <v>285464</v>
      </c>
      <c r="H448" s="11">
        <v>131</v>
      </c>
      <c r="I448" s="11">
        <v>219776</v>
      </c>
      <c r="J448" s="11" t="s">
        <v>155</v>
      </c>
      <c r="K448" s="11" t="s">
        <v>208</v>
      </c>
      <c r="L448" s="11">
        <v>41</v>
      </c>
      <c r="M448" s="11"/>
      <c r="N448" s="11" t="s">
        <v>243</v>
      </c>
      <c r="O448" s="11" t="s">
        <v>798</v>
      </c>
      <c r="P448" s="43">
        <v>85001</v>
      </c>
      <c r="Q448" s="11" t="s">
        <v>231</v>
      </c>
      <c r="R448" s="11" t="s">
        <v>231</v>
      </c>
      <c r="S448" s="11" t="s">
        <v>874</v>
      </c>
      <c r="T448" s="11">
        <v>0</v>
      </c>
      <c r="U448" s="11">
        <v>0</v>
      </c>
      <c r="V448" s="11"/>
      <c r="W448" s="11">
        <v>1</v>
      </c>
      <c r="X448" s="11">
        <v>10</v>
      </c>
      <c r="Y448" s="11">
        <v>10</v>
      </c>
      <c r="Z448" s="11">
        <v>10</v>
      </c>
      <c r="AA448" s="11">
        <v>10</v>
      </c>
      <c r="AB448" s="11">
        <v>10</v>
      </c>
      <c r="AC448" s="11">
        <v>10</v>
      </c>
      <c r="AD448" s="11">
        <v>10</v>
      </c>
      <c r="AE448" s="11">
        <v>10</v>
      </c>
      <c r="AF448" s="11">
        <v>10</v>
      </c>
      <c r="AG448" s="11">
        <v>10</v>
      </c>
      <c r="AH448" s="11">
        <v>10</v>
      </c>
      <c r="AI448" s="11">
        <v>0</v>
      </c>
      <c r="AJ448" s="11">
        <v>0</v>
      </c>
      <c r="AK448" s="11">
        <v>760</v>
      </c>
      <c r="AL448" s="11">
        <v>5403</v>
      </c>
      <c r="AM448" s="11">
        <v>59523</v>
      </c>
      <c r="AN448" s="11">
        <v>17883</v>
      </c>
      <c r="AO448" s="11">
        <v>6191</v>
      </c>
      <c r="AP448" s="11">
        <v>11952</v>
      </c>
      <c r="AQ448" s="11">
        <v>2317</v>
      </c>
      <c r="AR448" s="11">
        <v>3665</v>
      </c>
      <c r="AS448" s="11">
        <v>1987</v>
      </c>
      <c r="AT448" s="11">
        <v>991</v>
      </c>
      <c r="AU448" s="11">
        <v>511</v>
      </c>
      <c r="AV448" s="11">
        <v>3618</v>
      </c>
      <c r="AW448" s="11">
        <v>127</v>
      </c>
      <c r="AX448" s="11">
        <v>10305</v>
      </c>
      <c r="AY448" s="11">
        <v>17</v>
      </c>
      <c r="AZ448" s="11">
        <v>10</v>
      </c>
      <c r="BA448" s="11">
        <v>12</v>
      </c>
      <c r="BB448" s="11">
        <v>20</v>
      </c>
      <c r="BC448" s="11">
        <v>27</v>
      </c>
      <c r="BD448" s="11">
        <v>14</v>
      </c>
      <c r="BE448" s="11">
        <v>12</v>
      </c>
      <c r="BF448" s="11">
        <v>10</v>
      </c>
      <c r="BG448" s="11">
        <v>11</v>
      </c>
      <c r="BH448" s="11">
        <v>11</v>
      </c>
      <c r="BI448" s="11">
        <v>13</v>
      </c>
      <c r="BJ448" s="11">
        <v>0</v>
      </c>
      <c r="BK448" s="11">
        <v>22</v>
      </c>
      <c r="BL448" s="11">
        <v>29</v>
      </c>
      <c r="BM448" s="11">
        <v>23</v>
      </c>
      <c r="BN448" s="11">
        <v>59</v>
      </c>
      <c r="BO448" s="11">
        <v>26</v>
      </c>
      <c r="BP448" s="11">
        <v>54</v>
      </c>
      <c r="BQ448" s="11">
        <v>16</v>
      </c>
      <c r="BR448" s="11">
        <v>13</v>
      </c>
      <c r="BS448" s="11">
        <v>6</v>
      </c>
      <c r="BT448" s="11">
        <v>5</v>
      </c>
      <c r="BU448" s="11">
        <v>7</v>
      </c>
      <c r="BV448" s="11">
        <v>10</v>
      </c>
      <c r="BW448" s="11">
        <v>0</v>
      </c>
      <c r="BX448" s="11">
        <v>66</v>
      </c>
      <c r="BY448" s="5"/>
      <c r="BZ448" s="5"/>
      <c r="CA448" s="5"/>
      <c r="CB448" s="5"/>
      <c r="CC448" s="5"/>
      <c r="CD448" s="5"/>
      <c r="CE448" s="5"/>
      <c r="CF448" s="5"/>
      <c r="CG448" s="5"/>
      <c r="CH448" s="5"/>
    </row>
    <row r="449" spans="1:86" ht="12.75" x14ac:dyDescent="0.2">
      <c r="A449">
        <v>548</v>
      </c>
      <c r="B449" s="26">
        <v>53691.2395833349</v>
      </c>
      <c r="C449" s="26">
        <v>52639.022222220199</v>
      </c>
      <c r="D449" s="36">
        <v>360224</v>
      </c>
      <c r="E449" s="11">
        <v>1</v>
      </c>
      <c r="F449" s="11">
        <v>64</v>
      </c>
      <c r="G449" s="31">
        <v>83854</v>
      </c>
      <c r="H449" s="11">
        <v>131</v>
      </c>
      <c r="I449" s="11">
        <v>240808</v>
      </c>
      <c r="J449" s="11" t="s">
        <v>155</v>
      </c>
      <c r="K449" s="11" t="s">
        <v>208</v>
      </c>
      <c r="L449" s="11">
        <v>1</v>
      </c>
      <c r="M449" s="11">
        <v>4</v>
      </c>
      <c r="N449" s="11" t="s">
        <v>248</v>
      </c>
      <c r="O449" s="11" t="s">
        <v>792</v>
      </c>
      <c r="P449" s="43">
        <v>55401</v>
      </c>
      <c r="Q449" s="11" t="s">
        <v>234</v>
      </c>
      <c r="R449" s="11" t="s">
        <v>377</v>
      </c>
      <c r="S449" s="11" t="s">
        <v>874</v>
      </c>
      <c r="T449" s="11">
        <v>0</v>
      </c>
      <c r="U449" s="11">
        <v>0</v>
      </c>
      <c r="V449" s="11"/>
      <c r="W449" s="11">
        <v>1</v>
      </c>
      <c r="X449" s="11">
        <v>10</v>
      </c>
      <c r="Y449" s="11">
        <v>10</v>
      </c>
      <c r="Z449" s="11">
        <v>10</v>
      </c>
      <c r="AA449" s="11">
        <v>10</v>
      </c>
      <c r="AB449" s="11">
        <v>10</v>
      </c>
      <c r="AC449" s="11">
        <v>10</v>
      </c>
      <c r="AD449" s="11">
        <v>10</v>
      </c>
      <c r="AE449" s="11">
        <v>10</v>
      </c>
      <c r="AF449" s="11">
        <v>10</v>
      </c>
      <c r="AG449" s="11">
        <v>10</v>
      </c>
      <c r="AH449" s="11">
        <v>10</v>
      </c>
      <c r="AI449" s="11">
        <v>10</v>
      </c>
      <c r="AJ449" s="11">
        <v>10</v>
      </c>
      <c r="AK449" s="11">
        <v>388</v>
      </c>
      <c r="AL449" s="11">
        <v>431</v>
      </c>
      <c r="AM449" s="11">
        <v>493</v>
      </c>
      <c r="AN449" s="11">
        <v>2278</v>
      </c>
      <c r="AO449" s="11">
        <v>326</v>
      </c>
      <c r="AP449" s="11">
        <v>1888</v>
      </c>
      <c r="AQ449" s="11">
        <v>22772</v>
      </c>
      <c r="AR449" s="11">
        <v>14140</v>
      </c>
      <c r="AS449" s="11">
        <v>3450</v>
      </c>
      <c r="AT449" s="11">
        <v>245</v>
      </c>
      <c r="AU449" s="11">
        <v>1717</v>
      </c>
      <c r="AV449" s="11">
        <v>415</v>
      </c>
      <c r="AW449" s="11">
        <v>4482</v>
      </c>
      <c r="AX449" s="11">
        <v>65873</v>
      </c>
      <c r="AY449" s="11">
        <v>9</v>
      </c>
      <c r="AZ449" s="11">
        <v>11</v>
      </c>
      <c r="BA449" s="11">
        <v>11</v>
      </c>
      <c r="BB449" s="11">
        <v>16</v>
      </c>
      <c r="BC449" s="11">
        <v>8</v>
      </c>
      <c r="BD449" s="11">
        <v>11</v>
      </c>
      <c r="BE449" s="11">
        <v>15</v>
      </c>
      <c r="BF449" s="11">
        <v>15</v>
      </c>
      <c r="BG449" s="11">
        <v>9</v>
      </c>
      <c r="BH449" s="11">
        <v>14</v>
      </c>
      <c r="BI449" s="11">
        <v>14</v>
      </c>
      <c r="BJ449" s="11">
        <v>29</v>
      </c>
      <c r="BK449" s="11">
        <v>30</v>
      </c>
      <c r="BL449" s="11">
        <v>6</v>
      </c>
      <c r="BM449" s="11">
        <v>6</v>
      </c>
      <c r="BN449" s="11">
        <v>23</v>
      </c>
      <c r="BO449" s="11">
        <v>5</v>
      </c>
      <c r="BP449" s="11">
        <v>17</v>
      </c>
      <c r="BQ449" s="11">
        <v>24</v>
      </c>
      <c r="BR449" s="11">
        <v>8</v>
      </c>
      <c r="BS449" s="11">
        <v>15</v>
      </c>
      <c r="BT449" s="11">
        <v>6</v>
      </c>
      <c r="BU449" s="11">
        <v>24</v>
      </c>
      <c r="BV449" s="11">
        <v>7</v>
      </c>
      <c r="BW449" s="11">
        <v>39</v>
      </c>
      <c r="BX449" s="11">
        <v>10</v>
      </c>
      <c r="BY449" s="5"/>
      <c r="BZ449" s="5"/>
      <c r="CA449" s="5"/>
      <c r="CB449" s="5"/>
      <c r="CC449" s="5"/>
      <c r="CD449" s="5"/>
      <c r="CE449" s="5"/>
      <c r="CF449" s="5"/>
      <c r="CG449" s="5"/>
      <c r="CH449" s="5"/>
    </row>
    <row r="450" spans="1:86" ht="12.75" x14ac:dyDescent="0.2">
      <c r="A450">
        <v>549</v>
      </c>
      <c r="B450" s="26">
        <v>53711.307638890503</v>
      </c>
      <c r="C450" s="26">
        <v>52656.739583331298</v>
      </c>
      <c r="D450" s="36">
        <v>315947</v>
      </c>
      <c r="E450" s="11">
        <v>1</v>
      </c>
      <c r="F450" s="11">
        <v>73</v>
      </c>
      <c r="G450" s="31">
        <v>257041</v>
      </c>
      <c r="H450" s="11">
        <v>131</v>
      </c>
      <c r="I450" s="11">
        <v>100817</v>
      </c>
      <c r="J450" s="11" t="s">
        <v>155</v>
      </c>
      <c r="K450" s="11" t="s">
        <v>208</v>
      </c>
      <c r="L450" s="11">
        <v>7</v>
      </c>
      <c r="M450" s="11"/>
      <c r="N450" s="11" t="s">
        <v>232</v>
      </c>
      <c r="O450" s="11" t="s">
        <v>798</v>
      </c>
      <c r="P450" s="43">
        <v>85233</v>
      </c>
      <c r="Q450" s="11" t="s">
        <v>579</v>
      </c>
      <c r="R450" s="11" t="s">
        <v>426</v>
      </c>
      <c r="S450" s="11" t="s">
        <v>874</v>
      </c>
      <c r="T450" s="11">
        <v>0</v>
      </c>
      <c r="U450" s="11">
        <v>0</v>
      </c>
      <c r="V450" s="11"/>
      <c r="W450" s="11">
        <v>1</v>
      </c>
      <c r="X450" s="11">
        <v>10</v>
      </c>
      <c r="Y450" s="11">
        <v>10</v>
      </c>
      <c r="Z450" s="11">
        <v>10</v>
      </c>
      <c r="AA450" s="11">
        <v>10</v>
      </c>
      <c r="AB450" s="11">
        <v>10</v>
      </c>
      <c r="AC450" s="11">
        <v>10</v>
      </c>
      <c r="AD450" s="11">
        <v>10</v>
      </c>
      <c r="AE450" s="11">
        <v>10</v>
      </c>
      <c r="AF450" s="11">
        <v>10</v>
      </c>
      <c r="AG450" s="11">
        <v>10</v>
      </c>
      <c r="AH450" s="11">
        <v>10</v>
      </c>
      <c r="AI450" s="11">
        <v>10</v>
      </c>
      <c r="AJ450" s="11">
        <v>10</v>
      </c>
      <c r="AK450" s="11">
        <v>24640</v>
      </c>
      <c r="AL450" s="11">
        <v>22318</v>
      </c>
      <c r="AM450" s="11">
        <v>4634</v>
      </c>
      <c r="AN450" s="11">
        <v>1818</v>
      </c>
      <c r="AO450" s="11">
        <v>3330</v>
      </c>
      <c r="AP450" s="11">
        <v>23820</v>
      </c>
      <c r="AQ450" s="11">
        <v>1989</v>
      </c>
      <c r="AR450" s="11">
        <v>1453</v>
      </c>
      <c r="AS450" s="11">
        <v>1913</v>
      </c>
      <c r="AT450" s="11">
        <v>1595</v>
      </c>
      <c r="AU450" s="11">
        <v>14350</v>
      </c>
      <c r="AV450" s="11">
        <v>2696</v>
      </c>
      <c r="AW450" s="11">
        <v>26144</v>
      </c>
      <c r="AX450" s="11">
        <v>75559</v>
      </c>
      <c r="AY450" s="11">
        <v>11</v>
      </c>
      <c r="AZ450" s="11">
        <v>11</v>
      </c>
      <c r="BA450" s="11">
        <v>19</v>
      </c>
      <c r="BB450" s="11">
        <v>25</v>
      </c>
      <c r="BC450" s="11">
        <v>14</v>
      </c>
      <c r="BD450" s="11">
        <v>12</v>
      </c>
      <c r="BE450" s="11">
        <v>17</v>
      </c>
      <c r="BF450" s="11">
        <v>18</v>
      </c>
      <c r="BG450" s="11">
        <v>13</v>
      </c>
      <c r="BH450" s="11">
        <v>13</v>
      </c>
      <c r="BI450" s="11">
        <v>18</v>
      </c>
      <c r="BJ450" s="11">
        <v>29</v>
      </c>
      <c r="BK450" s="11">
        <v>57</v>
      </c>
      <c r="BL450" s="11">
        <v>22</v>
      </c>
      <c r="BM450" s="11">
        <v>19</v>
      </c>
      <c r="BN450" s="11">
        <v>17</v>
      </c>
      <c r="BO450" s="11">
        <v>19</v>
      </c>
      <c r="BP450" s="11">
        <v>19</v>
      </c>
      <c r="BQ450" s="11">
        <v>14</v>
      </c>
      <c r="BR450" s="11">
        <v>12</v>
      </c>
      <c r="BS450" s="11">
        <v>13</v>
      </c>
      <c r="BT450" s="11">
        <v>11</v>
      </c>
      <c r="BU450" s="11">
        <v>47</v>
      </c>
      <c r="BV450" s="11">
        <v>12</v>
      </c>
      <c r="BW450" s="11">
        <v>23</v>
      </c>
      <c r="BX450" s="11">
        <v>21</v>
      </c>
      <c r="BY450" s="5"/>
      <c r="BZ450" s="5"/>
      <c r="CA450" s="5"/>
      <c r="CB450" s="5"/>
      <c r="CC450" s="5"/>
      <c r="CD450" s="5"/>
      <c r="CE450" s="5"/>
      <c r="CF450" s="5"/>
      <c r="CG450" s="5"/>
      <c r="CH450" s="5"/>
    </row>
    <row r="451" spans="1:86" ht="12.75" x14ac:dyDescent="0.2">
      <c r="A451">
        <v>550</v>
      </c>
      <c r="B451" s="26">
        <v>53731.375694446098</v>
      </c>
      <c r="C451" s="26">
        <v>52674.456944442398</v>
      </c>
      <c r="D451" s="36">
        <v>370790</v>
      </c>
      <c r="E451" s="11">
        <v>1</v>
      </c>
      <c r="F451" s="11">
        <v>50</v>
      </c>
      <c r="G451" s="31">
        <v>88220</v>
      </c>
      <c r="H451" s="11">
        <v>131</v>
      </c>
      <c r="I451" s="11">
        <v>175664</v>
      </c>
      <c r="J451" s="11" t="s">
        <v>155</v>
      </c>
      <c r="K451" s="11" t="s">
        <v>208</v>
      </c>
      <c r="L451" s="11">
        <v>19</v>
      </c>
      <c r="M451" s="11">
        <v>3</v>
      </c>
      <c r="N451" s="11" t="s">
        <v>232</v>
      </c>
      <c r="O451" s="11" t="s">
        <v>798</v>
      </c>
      <c r="P451" s="43">
        <v>85233</v>
      </c>
      <c r="Q451" s="11" t="s">
        <v>229</v>
      </c>
      <c r="R451" s="11" t="s">
        <v>229</v>
      </c>
      <c r="S451" s="11" t="s">
        <v>874</v>
      </c>
      <c r="T451" s="11">
        <v>0</v>
      </c>
      <c r="U451" s="11">
        <v>0</v>
      </c>
      <c r="V451" s="11"/>
      <c r="W451" s="11">
        <v>1</v>
      </c>
      <c r="X451" s="11">
        <v>10</v>
      </c>
      <c r="Y451" s="11">
        <v>10</v>
      </c>
      <c r="Z451" s="11">
        <v>10</v>
      </c>
      <c r="AA451" s="11">
        <v>10</v>
      </c>
      <c r="AB451" s="11">
        <v>10</v>
      </c>
      <c r="AC451" s="11">
        <v>10</v>
      </c>
      <c r="AD451" s="11">
        <v>10</v>
      </c>
      <c r="AE451" s="11">
        <v>10</v>
      </c>
      <c r="AF451" s="11">
        <v>10</v>
      </c>
      <c r="AG451" s="11">
        <v>10</v>
      </c>
      <c r="AH451" s="11">
        <v>10</v>
      </c>
      <c r="AI451" s="11">
        <v>10</v>
      </c>
      <c r="AJ451" s="11">
        <v>10</v>
      </c>
      <c r="AK451" s="11">
        <v>544</v>
      </c>
      <c r="AL451" s="11">
        <v>2389</v>
      </c>
      <c r="AM451" s="11">
        <v>442</v>
      </c>
      <c r="AN451" s="11">
        <v>608</v>
      </c>
      <c r="AO451" s="11">
        <v>596</v>
      </c>
      <c r="AP451" s="11">
        <v>7566</v>
      </c>
      <c r="AQ451" s="11">
        <v>31429</v>
      </c>
      <c r="AR451" s="11">
        <v>96802</v>
      </c>
      <c r="AS451" s="11">
        <v>1953</v>
      </c>
      <c r="AT451" s="11">
        <v>519</v>
      </c>
      <c r="AU451" s="11">
        <v>4909</v>
      </c>
      <c r="AV451" s="11">
        <v>529</v>
      </c>
      <c r="AW451" s="11">
        <v>42902</v>
      </c>
      <c r="AX451" s="11">
        <v>3816</v>
      </c>
      <c r="AY451" s="11">
        <v>5</v>
      </c>
      <c r="AZ451" s="11">
        <v>5</v>
      </c>
      <c r="BA451" s="11">
        <v>4</v>
      </c>
      <c r="BB451" s="11">
        <v>6</v>
      </c>
      <c r="BC451" s="11">
        <v>4</v>
      </c>
      <c r="BD451" s="11">
        <v>5</v>
      </c>
      <c r="BE451" s="11">
        <v>7</v>
      </c>
      <c r="BF451" s="11">
        <v>6</v>
      </c>
      <c r="BG451" s="11">
        <v>5</v>
      </c>
      <c r="BH451" s="11">
        <v>7</v>
      </c>
      <c r="BI451" s="11">
        <v>8</v>
      </c>
      <c r="BJ451" s="11">
        <v>9</v>
      </c>
      <c r="BK451" s="11">
        <v>19</v>
      </c>
      <c r="BL451" s="11">
        <v>38</v>
      </c>
      <c r="BM451" s="11">
        <v>7</v>
      </c>
      <c r="BN451" s="11">
        <v>10</v>
      </c>
      <c r="BO451" s="11">
        <v>8</v>
      </c>
      <c r="BP451" s="11">
        <v>36</v>
      </c>
      <c r="BQ451" s="11">
        <v>30</v>
      </c>
      <c r="BR451" s="11">
        <v>15</v>
      </c>
      <c r="BS451" s="11">
        <v>5</v>
      </c>
      <c r="BT451" s="11">
        <v>5</v>
      </c>
      <c r="BU451" s="11">
        <v>22</v>
      </c>
      <c r="BV451" s="11">
        <v>6</v>
      </c>
      <c r="BW451" s="11">
        <v>53</v>
      </c>
      <c r="BX451" s="11">
        <v>10</v>
      </c>
      <c r="BY451" s="5"/>
      <c r="BZ451" s="5"/>
      <c r="CA451" s="5"/>
      <c r="CB451" s="5"/>
      <c r="CC451" s="5"/>
      <c r="CD451" s="5"/>
      <c r="CE451" s="5"/>
      <c r="CF451" s="5"/>
      <c r="CG451" s="5"/>
      <c r="CH451" s="5"/>
    </row>
    <row r="452" spans="1:86" ht="12.75" x14ac:dyDescent="0.2">
      <c r="A452">
        <v>551</v>
      </c>
      <c r="B452" s="26">
        <v>53751.443750001599</v>
      </c>
      <c r="C452" s="26">
        <v>52692.174305553497</v>
      </c>
      <c r="D452" s="36">
        <v>281764</v>
      </c>
      <c r="E452" s="11">
        <v>1</v>
      </c>
      <c r="F452" s="11">
        <v>209</v>
      </c>
      <c r="G452" s="31">
        <v>79514</v>
      </c>
      <c r="H452" s="11">
        <v>131</v>
      </c>
      <c r="I452" s="11">
        <v>173099</v>
      </c>
      <c r="J452" s="11" t="s">
        <v>155</v>
      </c>
      <c r="K452" s="11" t="s">
        <v>208</v>
      </c>
      <c r="L452" s="11">
        <v>1</v>
      </c>
      <c r="M452" s="11"/>
      <c r="N452" s="11" t="s">
        <v>248</v>
      </c>
      <c r="O452" s="11" t="s">
        <v>792</v>
      </c>
      <c r="P452" s="43">
        <v>55401</v>
      </c>
      <c r="Q452" s="11" t="s">
        <v>456</v>
      </c>
      <c r="R452" s="11" t="s">
        <v>381</v>
      </c>
      <c r="S452" s="11" t="s">
        <v>874</v>
      </c>
      <c r="T452" s="11">
        <v>0</v>
      </c>
      <c r="U452" s="11">
        <v>0</v>
      </c>
      <c r="V452" s="11"/>
      <c r="W452" s="11">
        <v>1</v>
      </c>
      <c r="X452" s="11">
        <v>10</v>
      </c>
      <c r="Y452" s="11">
        <v>10</v>
      </c>
      <c r="Z452" s="11">
        <v>10</v>
      </c>
      <c r="AA452" s="11">
        <v>10</v>
      </c>
      <c r="AB452" s="11">
        <v>10</v>
      </c>
      <c r="AC452" s="11">
        <v>10</v>
      </c>
      <c r="AD452" s="11">
        <v>10</v>
      </c>
      <c r="AE452" s="11">
        <v>10</v>
      </c>
      <c r="AF452" s="11">
        <v>10</v>
      </c>
      <c r="AG452" s="11">
        <v>10</v>
      </c>
      <c r="AH452" s="11">
        <v>10</v>
      </c>
      <c r="AI452" s="11">
        <v>10</v>
      </c>
      <c r="AJ452" s="11">
        <v>10</v>
      </c>
      <c r="AK452" s="11">
        <v>206</v>
      </c>
      <c r="AL452" s="11">
        <v>673</v>
      </c>
      <c r="AM452" s="11">
        <v>585</v>
      </c>
      <c r="AN452" s="11">
        <v>884</v>
      </c>
      <c r="AO452" s="11">
        <v>801</v>
      </c>
      <c r="AP452" s="11">
        <v>19813</v>
      </c>
      <c r="AQ452" s="11">
        <v>647</v>
      </c>
      <c r="AR452" s="11">
        <v>958</v>
      </c>
      <c r="AS452" s="11">
        <v>40826</v>
      </c>
      <c r="AT452" s="11">
        <v>351</v>
      </c>
      <c r="AU452" s="11">
        <v>1336</v>
      </c>
      <c r="AV452" s="11">
        <v>921</v>
      </c>
      <c r="AW452" s="11">
        <v>39401</v>
      </c>
      <c r="AX452" s="11">
        <v>1111</v>
      </c>
      <c r="AY452" s="11">
        <v>10</v>
      </c>
      <c r="AZ452" s="11">
        <v>10</v>
      </c>
      <c r="BA452" s="11">
        <v>25</v>
      </c>
      <c r="BB452" s="11">
        <v>20</v>
      </c>
      <c r="BC452" s="11">
        <v>9</v>
      </c>
      <c r="BD452" s="11">
        <v>10</v>
      </c>
      <c r="BE452" s="11">
        <v>13</v>
      </c>
      <c r="BF452" s="11">
        <v>12</v>
      </c>
      <c r="BG452" s="11">
        <v>10</v>
      </c>
      <c r="BH452" s="11">
        <v>11</v>
      </c>
      <c r="BI452" s="11">
        <v>13</v>
      </c>
      <c r="BJ452" s="11">
        <v>28</v>
      </c>
      <c r="BK452" s="11">
        <v>29</v>
      </c>
      <c r="BL452" s="11">
        <v>6</v>
      </c>
      <c r="BM452" s="11">
        <v>3</v>
      </c>
      <c r="BN452" s="11">
        <v>8</v>
      </c>
      <c r="BO452" s="11">
        <v>10</v>
      </c>
      <c r="BP452" s="11">
        <v>7</v>
      </c>
      <c r="BQ452" s="11">
        <v>7</v>
      </c>
      <c r="BR452" s="11">
        <v>7</v>
      </c>
      <c r="BS452" s="11">
        <v>10</v>
      </c>
      <c r="BT452" s="11">
        <v>5</v>
      </c>
      <c r="BU452" s="11">
        <v>5</v>
      </c>
      <c r="BV452" s="11">
        <v>8</v>
      </c>
      <c r="BW452" s="11">
        <v>51</v>
      </c>
      <c r="BX452" s="11">
        <v>12</v>
      </c>
      <c r="BY452" s="5"/>
      <c r="BZ452" s="5"/>
      <c r="CA452" s="5"/>
      <c r="CB452" s="5"/>
      <c r="CC452" s="5"/>
      <c r="CD452" s="5"/>
      <c r="CE452" s="5"/>
      <c r="CF452" s="5"/>
      <c r="CG452" s="5"/>
      <c r="CH452" s="5"/>
    </row>
    <row r="453" spans="1:86" ht="12.75" x14ac:dyDescent="0.2">
      <c r="A453">
        <v>552</v>
      </c>
      <c r="B453" s="26">
        <v>53771.511805557202</v>
      </c>
      <c r="C453" s="26">
        <v>52709.891666664596</v>
      </c>
      <c r="D453" s="36">
        <v>276759</v>
      </c>
      <c r="E453" s="11">
        <v>1</v>
      </c>
      <c r="F453" s="11">
        <v>117</v>
      </c>
      <c r="G453" s="31">
        <v>34463</v>
      </c>
      <c r="H453" s="11">
        <v>131</v>
      </c>
      <c r="I453" s="11">
        <v>190761</v>
      </c>
      <c r="J453" s="11" t="s">
        <v>155</v>
      </c>
      <c r="K453" s="11" t="s">
        <v>208</v>
      </c>
      <c r="L453" s="11">
        <v>24</v>
      </c>
      <c r="M453" s="11">
        <v>3</v>
      </c>
      <c r="N453" s="11" t="s">
        <v>378</v>
      </c>
      <c r="O453" s="11" t="s">
        <v>802</v>
      </c>
      <c r="P453" s="43">
        <v>98001</v>
      </c>
      <c r="Q453" s="11" t="s">
        <v>379</v>
      </c>
      <c r="R453" s="11" t="s">
        <v>360</v>
      </c>
      <c r="S453" s="11" t="s">
        <v>869</v>
      </c>
      <c r="T453" s="11">
        <v>0</v>
      </c>
      <c r="U453" s="11">
        <v>0</v>
      </c>
      <c r="V453" s="11"/>
      <c r="W453" s="11">
        <v>1</v>
      </c>
      <c r="X453" s="11">
        <v>10</v>
      </c>
      <c r="Y453" s="11">
        <v>10</v>
      </c>
      <c r="Z453" s="11">
        <v>10</v>
      </c>
      <c r="AA453" s="11">
        <v>10</v>
      </c>
      <c r="AB453" s="11">
        <v>10</v>
      </c>
      <c r="AC453" s="11">
        <v>10</v>
      </c>
      <c r="AD453" s="11">
        <v>10</v>
      </c>
      <c r="AE453" s="11">
        <v>10</v>
      </c>
      <c r="AF453" s="11">
        <v>10</v>
      </c>
      <c r="AG453" s="11">
        <v>10</v>
      </c>
      <c r="AH453" s="11">
        <v>10</v>
      </c>
      <c r="AI453" s="11">
        <v>10</v>
      </c>
      <c r="AJ453" s="11">
        <v>10</v>
      </c>
      <c r="AK453" s="11">
        <v>43</v>
      </c>
      <c r="AL453" s="11">
        <v>2786</v>
      </c>
      <c r="AM453" s="11">
        <v>798</v>
      </c>
      <c r="AN453" s="11">
        <v>1835</v>
      </c>
      <c r="AO453" s="11">
        <v>653</v>
      </c>
      <c r="AP453" s="11">
        <v>5746</v>
      </c>
      <c r="AQ453" s="11">
        <v>2430</v>
      </c>
      <c r="AR453" s="11">
        <v>2465</v>
      </c>
      <c r="AS453" s="11">
        <v>7412</v>
      </c>
      <c r="AT453" s="11">
        <v>4389</v>
      </c>
      <c r="AU453" s="11">
        <v>9986</v>
      </c>
      <c r="AV453" s="11">
        <v>2100</v>
      </c>
      <c r="AW453" s="11">
        <v>21010</v>
      </c>
      <c r="AX453" s="11">
        <v>7754</v>
      </c>
      <c r="AY453" s="11">
        <v>18</v>
      </c>
      <c r="AZ453" s="11">
        <v>14</v>
      </c>
      <c r="BA453" s="11">
        <v>13</v>
      </c>
      <c r="BB453" s="11">
        <v>14</v>
      </c>
      <c r="BC453" s="11">
        <v>15</v>
      </c>
      <c r="BD453" s="11">
        <v>11</v>
      </c>
      <c r="BE453" s="11">
        <v>15</v>
      </c>
      <c r="BF453" s="11">
        <v>15</v>
      </c>
      <c r="BG453" s="11">
        <v>14</v>
      </c>
      <c r="BH453" s="11">
        <v>17</v>
      </c>
      <c r="BI453" s="11">
        <v>15</v>
      </c>
      <c r="BJ453" s="11">
        <v>18</v>
      </c>
      <c r="BK453" s="11">
        <v>27</v>
      </c>
      <c r="BL453" s="11">
        <v>29</v>
      </c>
      <c r="BM453" s="11">
        <v>13</v>
      </c>
      <c r="BN453" s="11">
        <v>17</v>
      </c>
      <c r="BO453" s="11">
        <v>7</v>
      </c>
      <c r="BP453" s="11">
        <v>50</v>
      </c>
      <c r="BQ453" s="11">
        <v>39</v>
      </c>
      <c r="BR453" s="11">
        <v>27</v>
      </c>
      <c r="BS453" s="11">
        <v>51</v>
      </c>
      <c r="BT453" s="11">
        <v>18</v>
      </c>
      <c r="BU453" s="11">
        <v>60</v>
      </c>
      <c r="BV453" s="11">
        <v>27</v>
      </c>
      <c r="BW453" s="11">
        <v>184</v>
      </c>
      <c r="BX453" s="11">
        <v>27</v>
      </c>
      <c r="BY453" s="5"/>
      <c r="BZ453" s="5"/>
      <c r="CA453" s="5"/>
      <c r="CB453" s="5"/>
      <c r="CC453" s="5"/>
      <c r="CD453" s="5"/>
      <c r="CE453" s="5"/>
      <c r="CF453" s="5"/>
      <c r="CG453" s="5"/>
      <c r="CH453" s="5"/>
    </row>
    <row r="454" spans="1:86" ht="12.75" x14ac:dyDescent="0.2">
      <c r="A454">
        <v>553</v>
      </c>
      <c r="B454" s="26">
        <v>53791.579861112703</v>
      </c>
      <c r="C454" s="26">
        <v>52727.609027775703</v>
      </c>
      <c r="D454" s="36">
        <v>366974</v>
      </c>
      <c r="E454" s="11">
        <v>1</v>
      </c>
      <c r="F454" s="11">
        <v>112</v>
      </c>
      <c r="G454" s="31">
        <v>60506</v>
      </c>
      <c r="H454" s="11">
        <v>131</v>
      </c>
      <c r="I454" s="11">
        <v>260594</v>
      </c>
      <c r="J454" s="11" t="s">
        <v>155</v>
      </c>
      <c r="K454" s="11" t="s">
        <v>208</v>
      </c>
      <c r="L454" s="11">
        <v>1</v>
      </c>
      <c r="M454" s="11">
        <v>3</v>
      </c>
      <c r="N454" s="11" t="s">
        <v>405</v>
      </c>
      <c r="O454" s="11" t="s">
        <v>798</v>
      </c>
      <c r="P454" s="43">
        <v>85251</v>
      </c>
      <c r="Q454" s="11" t="s">
        <v>381</v>
      </c>
      <c r="R454" s="11" t="s">
        <v>381</v>
      </c>
      <c r="S454" s="11" t="s">
        <v>874</v>
      </c>
      <c r="T454" s="11">
        <v>0</v>
      </c>
      <c r="U454" s="11">
        <v>0</v>
      </c>
      <c r="V454" s="11"/>
      <c r="W454" s="11">
        <v>1</v>
      </c>
      <c r="X454" s="11">
        <v>10</v>
      </c>
      <c r="Y454" s="11">
        <v>10</v>
      </c>
      <c r="Z454" s="11">
        <v>10</v>
      </c>
      <c r="AA454" s="11">
        <v>10</v>
      </c>
      <c r="AB454" s="11">
        <v>10</v>
      </c>
      <c r="AC454" s="11">
        <v>10</v>
      </c>
      <c r="AD454" s="11">
        <v>10</v>
      </c>
      <c r="AE454" s="11">
        <v>10</v>
      </c>
      <c r="AF454" s="11">
        <v>10</v>
      </c>
      <c r="AG454" s="11">
        <v>10</v>
      </c>
      <c r="AH454" s="11">
        <v>10</v>
      </c>
      <c r="AI454" s="11">
        <v>10</v>
      </c>
      <c r="AJ454" s="11">
        <v>10</v>
      </c>
      <c r="AK454" s="11">
        <v>987</v>
      </c>
      <c r="AL454" s="11">
        <v>731</v>
      </c>
      <c r="AM454" s="11">
        <v>584</v>
      </c>
      <c r="AN454" s="11">
        <v>11818</v>
      </c>
      <c r="AO454" s="11">
        <v>22182</v>
      </c>
      <c r="AP454" s="11">
        <v>4467</v>
      </c>
      <c r="AQ454" s="11">
        <v>3088</v>
      </c>
      <c r="AR454" s="11">
        <v>15326</v>
      </c>
      <c r="AS454" s="11">
        <v>6163</v>
      </c>
      <c r="AT454" s="11">
        <v>528</v>
      </c>
      <c r="AU454" s="11">
        <v>7499</v>
      </c>
      <c r="AV454" s="11">
        <v>4694</v>
      </c>
      <c r="AW454" s="11">
        <v>20136</v>
      </c>
      <c r="AX454" s="11">
        <v>6400</v>
      </c>
      <c r="AY454" s="11">
        <v>10</v>
      </c>
      <c r="AZ454" s="11">
        <v>10</v>
      </c>
      <c r="BA454" s="11">
        <v>10</v>
      </c>
      <c r="BB454" s="11">
        <v>14</v>
      </c>
      <c r="BC454" s="11">
        <v>8</v>
      </c>
      <c r="BD454" s="11">
        <v>9</v>
      </c>
      <c r="BE454" s="11">
        <v>14</v>
      </c>
      <c r="BF454" s="11">
        <v>12</v>
      </c>
      <c r="BG454" s="11">
        <v>10</v>
      </c>
      <c r="BH454" s="11">
        <v>11</v>
      </c>
      <c r="BI454" s="11">
        <v>15</v>
      </c>
      <c r="BJ454" s="11">
        <v>20</v>
      </c>
      <c r="BK454" s="11">
        <v>25</v>
      </c>
      <c r="BL454" s="11">
        <v>15</v>
      </c>
      <c r="BM454" s="11">
        <v>9</v>
      </c>
      <c r="BN454" s="11">
        <v>48</v>
      </c>
      <c r="BO454" s="11">
        <v>32</v>
      </c>
      <c r="BP454" s="11">
        <v>44</v>
      </c>
      <c r="BQ454" s="11">
        <v>17</v>
      </c>
      <c r="BR454" s="11">
        <v>71</v>
      </c>
      <c r="BS454" s="11">
        <v>19</v>
      </c>
      <c r="BT454" s="11">
        <v>5</v>
      </c>
      <c r="BU454" s="11">
        <v>65</v>
      </c>
      <c r="BV454" s="11">
        <v>14</v>
      </c>
      <c r="BW454" s="11">
        <v>24</v>
      </c>
      <c r="BX454" s="11">
        <v>11</v>
      </c>
      <c r="BY454" s="5"/>
      <c r="BZ454" s="5"/>
      <c r="CA454" s="5"/>
      <c r="CB454" s="5"/>
      <c r="CC454" s="5"/>
      <c r="CD454" s="5"/>
      <c r="CE454" s="5"/>
      <c r="CF454" s="5"/>
      <c r="CG454" s="5"/>
      <c r="CH454" s="5"/>
    </row>
    <row r="455" spans="1:86" ht="12.75" x14ac:dyDescent="0.2">
      <c r="A455">
        <v>554</v>
      </c>
      <c r="B455" s="26">
        <v>53811.647916668298</v>
      </c>
      <c r="C455" s="26">
        <v>52745.326388886802</v>
      </c>
      <c r="D455" s="36">
        <v>203505</v>
      </c>
      <c r="E455" s="11">
        <v>1</v>
      </c>
      <c r="F455" s="11">
        <v>22</v>
      </c>
      <c r="G455" s="31">
        <v>35968</v>
      </c>
      <c r="H455" s="11">
        <v>131</v>
      </c>
      <c r="I455" s="11">
        <v>115311</v>
      </c>
      <c r="J455" s="11" t="s">
        <v>155</v>
      </c>
      <c r="K455" s="11" t="s">
        <v>208</v>
      </c>
      <c r="L455" s="11">
        <v>1</v>
      </c>
      <c r="M455" s="11"/>
      <c r="N455" s="11" t="s">
        <v>243</v>
      </c>
      <c r="O455" s="11" t="s">
        <v>798</v>
      </c>
      <c r="P455" s="43">
        <v>85001</v>
      </c>
      <c r="Q455" s="11" t="s">
        <v>250</v>
      </c>
      <c r="R455" s="11" t="s">
        <v>426</v>
      </c>
      <c r="S455" s="11" t="s">
        <v>874</v>
      </c>
      <c r="T455" s="11">
        <v>0</v>
      </c>
      <c r="U455" s="11">
        <v>0</v>
      </c>
      <c r="V455" s="11"/>
      <c r="W455" s="11">
        <v>1</v>
      </c>
      <c r="X455" s="11">
        <v>10</v>
      </c>
      <c r="Y455" s="11">
        <v>10</v>
      </c>
      <c r="Z455" s="11">
        <v>10</v>
      </c>
      <c r="AA455" s="11">
        <v>10</v>
      </c>
      <c r="AB455" s="11">
        <v>10</v>
      </c>
      <c r="AC455" s="11">
        <v>10</v>
      </c>
      <c r="AD455" s="11">
        <v>10</v>
      </c>
      <c r="AE455" s="11">
        <v>10</v>
      </c>
      <c r="AF455" s="11">
        <v>10</v>
      </c>
      <c r="AG455" s="11">
        <v>10</v>
      </c>
      <c r="AH455" s="11">
        <v>10</v>
      </c>
      <c r="AI455" s="11">
        <v>10</v>
      </c>
      <c r="AJ455" s="11">
        <v>10</v>
      </c>
      <c r="AK455" s="11">
        <v>361</v>
      </c>
      <c r="AL455" s="11">
        <v>685</v>
      </c>
      <c r="AM455" s="11">
        <v>248</v>
      </c>
      <c r="AN455" s="11">
        <v>1750</v>
      </c>
      <c r="AO455" s="11">
        <v>283</v>
      </c>
      <c r="AP455" s="11">
        <v>20906</v>
      </c>
      <c r="AQ455" s="11">
        <v>41536</v>
      </c>
      <c r="AR455" s="11">
        <v>942</v>
      </c>
      <c r="AS455" s="11">
        <v>528</v>
      </c>
      <c r="AT455" s="11">
        <v>349</v>
      </c>
      <c r="AU455" s="11">
        <v>275</v>
      </c>
      <c r="AV455" s="11">
        <v>17592</v>
      </c>
      <c r="AW455" s="11">
        <v>1320</v>
      </c>
      <c r="AX455" s="11">
        <v>1383</v>
      </c>
      <c r="AY455" s="11">
        <v>9</v>
      </c>
      <c r="AZ455" s="11">
        <v>8</v>
      </c>
      <c r="BA455" s="11">
        <v>9</v>
      </c>
      <c r="BB455" s="11">
        <v>10</v>
      </c>
      <c r="BC455" s="11">
        <v>9</v>
      </c>
      <c r="BD455" s="11">
        <v>10</v>
      </c>
      <c r="BE455" s="11">
        <v>11</v>
      </c>
      <c r="BF455" s="11">
        <v>10</v>
      </c>
      <c r="BG455" s="11">
        <v>9</v>
      </c>
      <c r="BH455" s="11">
        <v>10</v>
      </c>
      <c r="BI455" s="11">
        <v>10</v>
      </c>
      <c r="BJ455" s="11">
        <v>16</v>
      </c>
      <c r="BK455" s="11">
        <v>23</v>
      </c>
      <c r="BL455" s="11">
        <v>9</v>
      </c>
      <c r="BM455" s="11">
        <v>2</v>
      </c>
      <c r="BN455" s="11">
        <v>12</v>
      </c>
      <c r="BO455" s="11">
        <v>3</v>
      </c>
      <c r="BP455" s="11">
        <v>10</v>
      </c>
      <c r="BQ455" s="11">
        <v>20</v>
      </c>
      <c r="BR455" s="11">
        <v>11</v>
      </c>
      <c r="BS455" s="11">
        <v>6</v>
      </c>
      <c r="BT455" s="11">
        <v>2</v>
      </c>
      <c r="BU455" s="11">
        <v>2</v>
      </c>
      <c r="BV455" s="11">
        <v>2</v>
      </c>
      <c r="BW455" s="11">
        <v>2</v>
      </c>
      <c r="BX455" s="11">
        <v>4</v>
      </c>
      <c r="BY455" s="5"/>
      <c r="BZ455" s="5"/>
      <c r="CA455" s="5"/>
      <c r="CB455" s="5"/>
      <c r="CC455" s="5"/>
      <c r="CD455" s="5"/>
      <c r="CE455" s="5"/>
      <c r="CF455" s="5"/>
      <c r="CG455" s="5"/>
      <c r="CH455" s="5"/>
    </row>
    <row r="456" spans="1:86" ht="12.75" x14ac:dyDescent="0.2">
      <c r="A456">
        <v>555</v>
      </c>
      <c r="B456" s="26">
        <v>53831.715972223901</v>
      </c>
      <c r="C456" s="26">
        <v>52763.043749997902</v>
      </c>
      <c r="D456" s="36">
        <v>370097</v>
      </c>
      <c r="E456" s="11">
        <v>1</v>
      </c>
      <c r="F456" s="11">
        <v>160</v>
      </c>
      <c r="G456" s="31">
        <v>65002</v>
      </c>
      <c r="H456" s="11">
        <v>131</v>
      </c>
      <c r="I456" s="11">
        <v>248297</v>
      </c>
      <c r="J456" s="11" t="s">
        <v>155</v>
      </c>
      <c r="K456" s="11" t="s">
        <v>208</v>
      </c>
      <c r="L456" s="11">
        <v>51</v>
      </c>
      <c r="M456" s="11">
        <v>5</v>
      </c>
      <c r="N456" s="11" t="s">
        <v>248</v>
      </c>
      <c r="O456" s="11" t="s">
        <v>792</v>
      </c>
      <c r="P456" s="43">
        <v>55401</v>
      </c>
      <c r="Q456" s="11" t="s">
        <v>642</v>
      </c>
      <c r="R456" s="11" t="s">
        <v>381</v>
      </c>
      <c r="S456" s="11" t="s">
        <v>874</v>
      </c>
      <c r="T456" s="11">
        <v>0</v>
      </c>
      <c r="U456" s="11">
        <v>0</v>
      </c>
      <c r="V456" s="11"/>
      <c r="W456" s="11">
        <v>1</v>
      </c>
      <c r="X456" s="11">
        <v>10</v>
      </c>
      <c r="Y456" s="11">
        <v>10</v>
      </c>
      <c r="Z456" s="11">
        <v>10</v>
      </c>
      <c r="AA456" s="11">
        <v>10</v>
      </c>
      <c r="AB456" s="11">
        <v>10</v>
      </c>
      <c r="AC456" s="11">
        <v>10</v>
      </c>
      <c r="AD456" s="11">
        <v>10</v>
      </c>
      <c r="AE456" s="11">
        <v>10</v>
      </c>
      <c r="AF456" s="11">
        <v>10</v>
      </c>
      <c r="AG456" s="11">
        <v>10</v>
      </c>
      <c r="AH456" s="11">
        <v>10</v>
      </c>
      <c r="AI456" s="11">
        <v>10</v>
      </c>
      <c r="AJ456" s="11">
        <v>10</v>
      </c>
      <c r="AK456" s="11">
        <v>9227</v>
      </c>
      <c r="AL456" s="11">
        <v>2531</v>
      </c>
      <c r="AM456" s="11">
        <v>30699</v>
      </c>
      <c r="AN456" s="11">
        <v>1522</v>
      </c>
      <c r="AO456" s="11">
        <v>5189</v>
      </c>
      <c r="AP456" s="11">
        <v>15497</v>
      </c>
      <c r="AQ456" s="11">
        <v>2853</v>
      </c>
      <c r="AR456" s="11">
        <v>4043</v>
      </c>
      <c r="AS456" s="11">
        <v>9709</v>
      </c>
      <c r="AT456" s="11">
        <v>4611</v>
      </c>
      <c r="AU456" s="11">
        <v>5121</v>
      </c>
      <c r="AV456" s="11">
        <v>5320</v>
      </c>
      <c r="AW456" s="11">
        <v>13264</v>
      </c>
      <c r="AX456" s="11">
        <v>7804</v>
      </c>
      <c r="AY456" s="11">
        <v>5</v>
      </c>
      <c r="AZ456" s="11">
        <v>5</v>
      </c>
      <c r="BA456" s="11">
        <v>6</v>
      </c>
      <c r="BB456" s="11">
        <v>10</v>
      </c>
      <c r="BC456" s="11">
        <v>10</v>
      </c>
      <c r="BD456" s="11">
        <v>9</v>
      </c>
      <c r="BE456" s="11">
        <v>11</v>
      </c>
      <c r="BF456" s="11">
        <v>13</v>
      </c>
      <c r="BG456" s="11">
        <v>10</v>
      </c>
      <c r="BH456" s="11">
        <v>10</v>
      </c>
      <c r="BI456" s="11">
        <v>12</v>
      </c>
      <c r="BJ456" s="11">
        <v>14</v>
      </c>
      <c r="BK456" s="11">
        <v>19</v>
      </c>
      <c r="BL456" s="11">
        <v>9</v>
      </c>
      <c r="BM456" s="11">
        <v>12</v>
      </c>
      <c r="BN456" s="11">
        <v>7</v>
      </c>
      <c r="BO456" s="11">
        <v>8</v>
      </c>
      <c r="BP456" s="11">
        <v>28</v>
      </c>
      <c r="BQ456" s="11">
        <v>15</v>
      </c>
      <c r="BR456" s="11">
        <v>10</v>
      </c>
      <c r="BS456" s="11">
        <v>11</v>
      </c>
      <c r="BT456" s="11">
        <v>8</v>
      </c>
      <c r="BU456" s="11">
        <v>10</v>
      </c>
      <c r="BV456" s="11">
        <v>15</v>
      </c>
      <c r="BW456" s="11">
        <v>11</v>
      </c>
      <c r="BX456" s="11">
        <v>5</v>
      </c>
      <c r="BY456" s="5"/>
      <c r="BZ456" s="5"/>
      <c r="CA456" s="5"/>
      <c r="CB456" s="5"/>
      <c r="CC456" s="5"/>
      <c r="CD456" s="5"/>
      <c r="CE456" s="5"/>
      <c r="CF456" s="5"/>
      <c r="CG456" s="5"/>
      <c r="CH456" s="5"/>
    </row>
    <row r="457" spans="1:86" ht="12.75" x14ac:dyDescent="0.2">
      <c r="A457">
        <v>556</v>
      </c>
      <c r="B457" s="26">
        <v>53851.784027779402</v>
      </c>
      <c r="C457" s="26">
        <v>52780.761111109001</v>
      </c>
      <c r="D457" s="36">
        <v>346498</v>
      </c>
      <c r="E457" s="11">
        <v>1</v>
      </c>
      <c r="F457" s="11">
        <v>72</v>
      </c>
      <c r="G457" s="31">
        <v>54068</v>
      </c>
      <c r="H457" s="11">
        <v>131</v>
      </c>
      <c r="I457" s="11">
        <v>231924</v>
      </c>
      <c r="J457" s="11" t="s">
        <v>155</v>
      </c>
      <c r="K457" s="11" t="s">
        <v>208</v>
      </c>
      <c r="L457" s="11">
        <v>3</v>
      </c>
      <c r="M457" s="11"/>
      <c r="N457" s="11" t="s">
        <v>362</v>
      </c>
      <c r="O457" s="11" t="s">
        <v>792</v>
      </c>
      <c r="P457" s="43">
        <v>55432</v>
      </c>
      <c r="Q457" s="11" t="s">
        <v>234</v>
      </c>
      <c r="R457" s="11" t="s">
        <v>377</v>
      </c>
      <c r="S457" s="11" t="s">
        <v>874</v>
      </c>
      <c r="T457" s="11">
        <v>0</v>
      </c>
      <c r="U457" s="11">
        <v>0</v>
      </c>
      <c r="V457" s="11"/>
      <c r="W457" s="11">
        <v>1</v>
      </c>
      <c r="X457" s="11">
        <v>10</v>
      </c>
      <c r="Y457" s="11">
        <v>10</v>
      </c>
      <c r="Z457" s="11">
        <v>10</v>
      </c>
      <c r="AA457" s="11">
        <v>10</v>
      </c>
      <c r="AB457" s="11">
        <v>10</v>
      </c>
      <c r="AC457" s="11">
        <v>10</v>
      </c>
      <c r="AD457" s="11">
        <v>10</v>
      </c>
      <c r="AE457" s="11">
        <v>10</v>
      </c>
      <c r="AF457" s="11">
        <v>10</v>
      </c>
      <c r="AG457" s="11">
        <v>10</v>
      </c>
      <c r="AH457" s="11">
        <v>10</v>
      </c>
      <c r="AI457" s="11">
        <v>0</v>
      </c>
      <c r="AJ457" s="11">
        <v>10</v>
      </c>
      <c r="AK457" s="11">
        <v>40</v>
      </c>
      <c r="AL457" s="11">
        <v>4797</v>
      </c>
      <c r="AM457" s="11">
        <v>82028</v>
      </c>
      <c r="AN457" s="11">
        <v>5706</v>
      </c>
      <c r="AO457" s="11">
        <v>494</v>
      </c>
      <c r="AP457" s="11">
        <v>1491</v>
      </c>
      <c r="AQ457" s="11">
        <v>751</v>
      </c>
      <c r="AR457" s="11">
        <v>2618</v>
      </c>
      <c r="AS457" s="11">
        <v>402</v>
      </c>
      <c r="AT457" s="11">
        <v>2442</v>
      </c>
      <c r="AU457" s="11">
        <v>557</v>
      </c>
      <c r="AV457" s="11">
        <v>426</v>
      </c>
      <c r="AW457" s="11">
        <v>9580</v>
      </c>
      <c r="AX457" s="11">
        <v>2134</v>
      </c>
      <c r="AY457" s="11">
        <v>1</v>
      </c>
      <c r="AZ457" s="11">
        <v>6</v>
      </c>
      <c r="BA457" s="11">
        <v>6</v>
      </c>
      <c r="BB457" s="11">
        <v>9</v>
      </c>
      <c r="BC457" s="11">
        <v>4</v>
      </c>
      <c r="BD457" s="11">
        <v>5</v>
      </c>
      <c r="BE457" s="11">
        <v>7</v>
      </c>
      <c r="BF457" s="11">
        <v>7</v>
      </c>
      <c r="BG457" s="11">
        <v>5</v>
      </c>
      <c r="BH457" s="11">
        <v>5</v>
      </c>
      <c r="BI457" s="11">
        <v>6</v>
      </c>
      <c r="BJ457" s="11">
        <v>5</v>
      </c>
      <c r="BK457" s="11">
        <v>18</v>
      </c>
      <c r="BL457" s="11">
        <v>26</v>
      </c>
      <c r="BM457" s="11">
        <v>11</v>
      </c>
      <c r="BN457" s="11">
        <v>5</v>
      </c>
      <c r="BO457" s="11">
        <v>2</v>
      </c>
      <c r="BP457" s="11">
        <v>7</v>
      </c>
      <c r="BQ457" s="11">
        <v>2</v>
      </c>
      <c r="BR457" s="11">
        <v>13</v>
      </c>
      <c r="BS457" s="11">
        <v>2</v>
      </c>
      <c r="BT457" s="11">
        <v>3</v>
      </c>
      <c r="BU457" s="11">
        <v>3</v>
      </c>
      <c r="BV457" s="11">
        <v>3</v>
      </c>
      <c r="BW457" s="11">
        <v>7</v>
      </c>
      <c r="BX457" s="11">
        <v>6</v>
      </c>
      <c r="BY457" s="5"/>
      <c r="BZ457" s="5"/>
      <c r="CA457" s="5"/>
      <c r="CB457" s="5"/>
      <c r="CC457" s="5"/>
      <c r="CD457" s="5"/>
      <c r="CE457" s="5"/>
      <c r="CF457" s="5"/>
      <c r="CG457" s="5"/>
      <c r="CH457" s="5"/>
    </row>
    <row r="458" spans="1:86" ht="12.75" x14ac:dyDescent="0.2">
      <c r="A458">
        <v>557</v>
      </c>
      <c r="B458" s="26">
        <v>53871.852083334998</v>
      </c>
      <c r="C458" s="26">
        <v>52798.4784722201</v>
      </c>
      <c r="D458" s="36">
        <v>369998</v>
      </c>
      <c r="E458" s="11">
        <v>1</v>
      </c>
      <c r="F458" s="11">
        <v>105</v>
      </c>
      <c r="G458" s="31">
        <v>127605</v>
      </c>
      <c r="H458" s="11">
        <v>131</v>
      </c>
      <c r="I458" s="11">
        <v>188683</v>
      </c>
      <c r="J458" s="11" t="s">
        <v>155</v>
      </c>
      <c r="K458" s="11" t="s">
        <v>208</v>
      </c>
      <c r="L458" s="11">
        <v>27</v>
      </c>
      <c r="M458" s="11">
        <v>3</v>
      </c>
      <c r="N458" s="11" t="s">
        <v>248</v>
      </c>
      <c r="O458" s="11" t="s">
        <v>792</v>
      </c>
      <c r="P458" s="43">
        <v>55401</v>
      </c>
      <c r="Q458" s="11" t="s">
        <v>300</v>
      </c>
      <c r="R458" s="11" t="s">
        <v>157</v>
      </c>
      <c r="S458" s="11" t="s">
        <v>157</v>
      </c>
      <c r="T458" s="11">
        <v>0</v>
      </c>
      <c r="U458" s="11">
        <v>0</v>
      </c>
      <c r="V458" s="11"/>
      <c r="W458" s="11">
        <v>1</v>
      </c>
      <c r="X458" s="11">
        <v>10</v>
      </c>
      <c r="Y458" s="11">
        <v>10</v>
      </c>
      <c r="Z458" s="11">
        <v>10</v>
      </c>
      <c r="AA458" s="11">
        <v>10</v>
      </c>
      <c r="AB458" s="11">
        <v>10</v>
      </c>
      <c r="AC458" s="11">
        <v>10</v>
      </c>
      <c r="AD458" s="11">
        <v>10</v>
      </c>
      <c r="AE458" s="11">
        <v>10</v>
      </c>
      <c r="AF458" s="11">
        <v>10</v>
      </c>
      <c r="AG458" s="11">
        <v>10</v>
      </c>
      <c r="AH458" s="11">
        <v>10</v>
      </c>
      <c r="AI458" s="11">
        <v>10</v>
      </c>
      <c r="AJ458" s="11">
        <v>10</v>
      </c>
      <c r="AK458" s="11">
        <v>1481</v>
      </c>
      <c r="AL458" s="11">
        <v>20099</v>
      </c>
      <c r="AM458" s="11">
        <v>12863</v>
      </c>
      <c r="AN458" s="11">
        <v>500</v>
      </c>
      <c r="AO458" s="11">
        <v>8629</v>
      </c>
      <c r="AP458" s="11">
        <v>36793</v>
      </c>
      <c r="AQ458" s="11">
        <v>1256</v>
      </c>
      <c r="AR458" s="11">
        <v>4047</v>
      </c>
      <c r="AS458" s="11">
        <v>23268</v>
      </c>
      <c r="AT458" s="11">
        <v>5983</v>
      </c>
      <c r="AU458" s="11">
        <v>804</v>
      </c>
      <c r="AV458" s="11">
        <v>51535</v>
      </c>
      <c r="AW458" s="11">
        <v>9926</v>
      </c>
      <c r="AX458" s="11">
        <v>4037</v>
      </c>
      <c r="AY458" s="11">
        <v>9</v>
      </c>
      <c r="AZ458" s="11">
        <v>9</v>
      </c>
      <c r="BA458" s="11">
        <v>8</v>
      </c>
      <c r="BB458" s="11">
        <v>10</v>
      </c>
      <c r="BC458" s="11">
        <v>5</v>
      </c>
      <c r="BD458" s="11">
        <v>11</v>
      </c>
      <c r="BE458" s="11">
        <v>16</v>
      </c>
      <c r="BF458" s="11">
        <v>10</v>
      </c>
      <c r="BG458" s="11">
        <v>11</v>
      </c>
      <c r="BH458" s="11">
        <v>6</v>
      </c>
      <c r="BI458" s="11">
        <v>10</v>
      </c>
      <c r="BJ458" s="11">
        <v>17</v>
      </c>
      <c r="BK458" s="11">
        <v>24</v>
      </c>
      <c r="BL458" s="11">
        <v>7</v>
      </c>
      <c r="BM458" s="11">
        <v>8</v>
      </c>
      <c r="BN458" s="11">
        <v>6</v>
      </c>
      <c r="BO458" s="11">
        <v>9</v>
      </c>
      <c r="BP458" s="11">
        <v>9</v>
      </c>
      <c r="BQ458" s="11">
        <v>7</v>
      </c>
      <c r="BR458" s="11">
        <v>11</v>
      </c>
      <c r="BS458" s="11">
        <v>13</v>
      </c>
      <c r="BT458" s="11">
        <v>8</v>
      </c>
      <c r="BU458" s="11">
        <v>6</v>
      </c>
      <c r="BV458" s="11">
        <v>5</v>
      </c>
      <c r="BW458" s="11">
        <v>6</v>
      </c>
      <c r="BX458" s="11">
        <v>5</v>
      </c>
      <c r="BY458" s="5"/>
      <c r="BZ458" s="5"/>
      <c r="CA458" s="5"/>
      <c r="CB458" s="5"/>
      <c r="CC458" s="5"/>
      <c r="CD458" s="5"/>
      <c r="CE458" s="5"/>
      <c r="CF458" s="5"/>
      <c r="CG458" s="5"/>
      <c r="CH458" s="5"/>
    </row>
    <row r="459" spans="1:86" ht="12.75" x14ac:dyDescent="0.2">
      <c r="A459">
        <v>558</v>
      </c>
      <c r="B459" s="26">
        <v>53891.920138890498</v>
      </c>
      <c r="C459" s="26">
        <v>52816.1958333312</v>
      </c>
      <c r="D459" s="36">
        <v>207954</v>
      </c>
      <c r="E459" s="11">
        <v>1</v>
      </c>
      <c r="F459" s="11">
        <v>80</v>
      </c>
      <c r="G459" s="31">
        <v>148358</v>
      </c>
      <c r="H459" s="11">
        <v>131</v>
      </c>
      <c r="I459" s="11">
        <v>69209</v>
      </c>
      <c r="J459" s="11" t="s">
        <v>155</v>
      </c>
      <c r="K459" s="11" t="s">
        <v>208</v>
      </c>
      <c r="L459" s="11">
        <v>0</v>
      </c>
      <c r="M459" s="11">
        <v>2</v>
      </c>
      <c r="N459" s="11" t="s">
        <v>453</v>
      </c>
      <c r="O459" s="11" t="s">
        <v>792</v>
      </c>
      <c r="P459" s="43">
        <v>55344</v>
      </c>
      <c r="Q459" s="11" t="s">
        <v>540</v>
      </c>
      <c r="R459" s="11" t="s">
        <v>426</v>
      </c>
      <c r="S459" s="11" t="s">
        <v>874</v>
      </c>
      <c r="T459" s="11">
        <v>0</v>
      </c>
      <c r="U459" s="11">
        <v>0</v>
      </c>
      <c r="V459" s="11"/>
      <c r="W459" s="11">
        <v>1</v>
      </c>
      <c r="X459" s="11">
        <v>10</v>
      </c>
      <c r="Y459" s="11">
        <v>10</v>
      </c>
      <c r="Z459" s="11">
        <v>10</v>
      </c>
      <c r="AA459" s="11">
        <v>10</v>
      </c>
      <c r="AB459" s="11">
        <v>10</v>
      </c>
      <c r="AC459" s="11">
        <v>10</v>
      </c>
      <c r="AD459" s="11">
        <v>10</v>
      </c>
      <c r="AE459" s="11">
        <v>10</v>
      </c>
      <c r="AF459" s="11">
        <v>10</v>
      </c>
      <c r="AG459" s="11">
        <v>10</v>
      </c>
      <c r="AH459" s="11">
        <v>10</v>
      </c>
      <c r="AI459" s="11">
        <v>10</v>
      </c>
      <c r="AJ459" s="11">
        <v>10</v>
      </c>
      <c r="AK459" s="11">
        <v>301</v>
      </c>
      <c r="AL459" s="11">
        <v>41529</v>
      </c>
      <c r="AM459" s="11">
        <v>842</v>
      </c>
      <c r="AN459" s="11">
        <v>7824</v>
      </c>
      <c r="AO459" s="11">
        <v>1689</v>
      </c>
      <c r="AP459" s="11">
        <v>18761</v>
      </c>
      <c r="AQ459" s="11">
        <v>3019</v>
      </c>
      <c r="AR459" s="11">
        <v>5283</v>
      </c>
      <c r="AS459" s="11">
        <v>5413</v>
      </c>
      <c r="AT459" s="11">
        <v>774</v>
      </c>
      <c r="AU459" s="11">
        <v>1305</v>
      </c>
      <c r="AV459" s="11">
        <v>3521</v>
      </c>
      <c r="AW459" s="11">
        <v>17737</v>
      </c>
      <c r="AX459" s="11">
        <v>30703</v>
      </c>
      <c r="AY459" s="11">
        <v>10</v>
      </c>
      <c r="AZ459" s="11">
        <v>9</v>
      </c>
      <c r="BA459" s="11">
        <v>9</v>
      </c>
      <c r="BB459" s="11">
        <v>11</v>
      </c>
      <c r="BC459" s="11">
        <v>8</v>
      </c>
      <c r="BD459" s="11">
        <v>9</v>
      </c>
      <c r="BE459" s="11">
        <v>11</v>
      </c>
      <c r="BF459" s="11">
        <v>10</v>
      </c>
      <c r="BG459" s="11">
        <v>9</v>
      </c>
      <c r="BH459" s="11">
        <v>11</v>
      </c>
      <c r="BI459" s="11">
        <v>10</v>
      </c>
      <c r="BJ459" s="11">
        <v>19</v>
      </c>
      <c r="BK459" s="11">
        <v>26</v>
      </c>
      <c r="BL459" s="11">
        <v>8</v>
      </c>
      <c r="BM459" s="11">
        <v>6</v>
      </c>
      <c r="BN459" s="11">
        <v>10</v>
      </c>
      <c r="BO459" s="11">
        <v>5</v>
      </c>
      <c r="BP459" s="11">
        <v>12</v>
      </c>
      <c r="BQ459" s="11">
        <v>12</v>
      </c>
      <c r="BR459" s="11">
        <v>11</v>
      </c>
      <c r="BS459" s="11">
        <v>15</v>
      </c>
      <c r="BT459" s="11">
        <v>3</v>
      </c>
      <c r="BU459" s="11">
        <v>4</v>
      </c>
      <c r="BV459" s="11">
        <v>3</v>
      </c>
      <c r="BW459" s="11">
        <v>16</v>
      </c>
      <c r="BX459" s="11">
        <v>8</v>
      </c>
      <c r="BY459" s="5"/>
      <c r="BZ459" s="5"/>
      <c r="CA459" s="5"/>
      <c r="CB459" s="5"/>
      <c r="CC459" s="5"/>
      <c r="CD459" s="5"/>
      <c r="CE459" s="5"/>
      <c r="CF459" s="5"/>
      <c r="CG459" s="5"/>
      <c r="CH459" s="5"/>
    </row>
    <row r="460" spans="1:86" ht="12.75" x14ac:dyDescent="0.2">
      <c r="A460">
        <v>559</v>
      </c>
      <c r="B460" s="26">
        <v>53911.988194446101</v>
      </c>
      <c r="C460" s="26">
        <v>52833.913194442299</v>
      </c>
      <c r="D460" s="36">
        <v>302394</v>
      </c>
      <c r="E460" s="11">
        <v>1</v>
      </c>
      <c r="F460" s="11">
        <v>44</v>
      </c>
      <c r="G460" s="31">
        <v>8852</v>
      </c>
      <c r="H460" s="11">
        <v>131</v>
      </c>
      <c r="I460" s="11">
        <v>268194</v>
      </c>
      <c r="J460" s="11" t="s">
        <v>155</v>
      </c>
      <c r="K460" s="11" t="s">
        <v>208</v>
      </c>
      <c r="L460" s="11">
        <v>18</v>
      </c>
      <c r="M460" s="11">
        <v>5</v>
      </c>
      <c r="N460" s="11" t="s">
        <v>299</v>
      </c>
      <c r="O460" s="11" t="s">
        <v>784</v>
      </c>
      <c r="P460" s="43">
        <v>2152</v>
      </c>
      <c r="Q460" s="11" t="s">
        <v>236</v>
      </c>
      <c r="R460" s="11" t="s">
        <v>229</v>
      </c>
      <c r="S460" s="11" t="s">
        <v>874</v>
      </c>
      <c r="T460" s="11">
        <v>0</v>
      </c>
      <c r="U460" s="11">
        <v>0</v>
      </c>
      <c r="V460" s="11"/>
      <c r="W460" s="11">
        <v>1</v>
      </c>
      <c r="X460" s="11">
        <v>10</v>
      </c>
      <c r="Y460" s="11">
        <v>10</v>
      </c>
      <c r="Z460" s="11">
        <v>10</v>
      </c>
      <c r="AA460" s="11">
        <v>10</v>
      </c>
      <c r="AB460" s="11">
        <v>10</v>
      </c>
      <c r="AC460" s="11">
        <v>10</v>
      </c>
      <c r="AD460" s="11">
        <v>10</v>
      </c>
      <c r="AE460" s="11">
        <v>10</v>
      </c>
      <c r="AF460" s="11">
        <v>10</v>
      </c>
      <c r="AG460" s="11">
        <v>10</v>
      </c>
      <c r="AH460" s="11">
        <v>10</v>
      </c>
      <c r="AI460" s="11">
        <v>10</v>
      </c>
      <c r="AJ460" s="11">
        <v>10</v>
      </c>
      <c r="AK460" s="11">
        <v>620</v>
      </c>
      <c r="AL460" s="11">
        <v>7054</v>
      </c>
      <c r="AM460" s="11">
        <v>3737</v>
      </c>
      <c r="AN460" s="11">
        <v>2864</v>
      </c>
      <c r="AO460" s="11">
        <v>409</v>
      </c>
      <c r="AP460" s="11">
        <v>1436</v>
      </c>
      <c r="AQ460" s="11">
        <v>638</v>
      </c>
      <c r="AR460" s="11">
        <v>1565</v>
      </c>
      <c r="AS460" s="11">
        <v>563</v>
      </c>
      <c r="AT460" s="11">
        <v>1882</v>
      </c>
      <c r="AU460" s="11">
        <v>825</v>
      </c>
      <c r="AV460" s="11">
        <v>3796</v>
      </c>
      <c r="AW460" s="11">
        <v>6919</v>
      </c>
      <c r="AX460" s="11">
        <v>689</v>
      </c>
      <c r="AY460" s="11">
        <v>12</v>
      </c>
      <c r="AZ460" s="11">
        <v>13</v>
      </c>
      <c r="BA460" s="11">
        <v>11</v>
      </c>
      <c r="BB460" s="11">
        <v>13</v>
      </c>
      <c r="BC460" s="11">
        <v>13</v>
      </c>
      <c r="BD460" s="11">
        <v>13</v>
      </c>
      <c r="BE460" s="11">
        <v>14</v>
      </c>
      <c r="BF460" s="11">
        <v>13</v>
      </c>
      <c r="BG460" s="11">
        <v>13</v>
      </c>
      <c r="BH460" s="11">
        <v>13</v>
      </c>
      <c r="BI460" s="11">
        <v>13</v>
      </c>
      <c r="BJ460" s="11">
        <v>21</v>
      </c>
      <c r="BK460" s="11">
        <v>26</v>
      </c>
      <c r="BL460" s="11">
        <v>21</v>
      </c>
      <c r="BM460" s="11">
        <v>18</v>
      </c>
      <c r="BN460" s="11">
        <v>16</v>
      </c>
      <c r="BO460" s="11">
        <v>5</v>
      </c>
      <c r="BP460" s="11">
        <v>19</v>
      </c>
      <c r="BQ460" s="11">
        <v>7</v>
      </c>
      <c r="BR460" s="11">
        <v>15</v>
      </c>
      <c r="BS460" s="11">
        <v>6</v>
      </c>
      <c r="BT460" s="11">
        <v>7</v>
      </c>
      <c r="BU460" s="11">
        <v>13</v>
      </c>
      <c r="BV460" s="11">
        <v>13</v>
      </c>
      <c r="BW460" s="11">
        <v>22</v>
      </c>
      <c r="BX460" s="11">
        <v>7</v>
      </c>
      <c r="BY460" s="5"/>
      <c r="BZ460" s="5"/>
      <c r="CA460" s="5"/>
      <c r="CB460" s="5"/>
      <c r="CC460" s="5"/>
      <c r="CD460" s="5"/>
      <c r="CE460" s="5"/>
      <c r="CF460" s="5"/>
      <c r="CG460" s="5"/>
      <c r="CH460" s="5"/>
    </row>
    <row r="461" spans="1:86" ht="12.75" x14ac:dyDescent="0.2">
      <c r="A461">
        <v>560</v>
      </c>
      <c r="B461" s="26">
        <v>53932.056250001602</v>
      </c>
      <c r="C461" s="26">
        <v>52851.630555553398</v>
      </c>
      <c r="D461" s="36">
        <v>215519</v>
      </c>
      <c r="E461" s="11">
        <v>1</v>
      </c>
      <c r="F461" s="11">
        <v>99</v>
      </c>
      <c r="G461" s="31">
        <v>70970</v>
      </c>
      <c r="H461" s="11">
        <v>131</v>
      </c>
      <c r="I461" s="11">
        <v>93789</v>
      </c>
      <c r="J461" s="11" t="s">
        <v>155</v>
      </c>
      <c r="K461" s="11" t="s">
        <v>208</v>
      </c>
      <c r="L461" s="11">
        <v>0</v>
      </c>
      <c r="M461" s="11"/>
      <c r="N461" s="11" t="s">
        <v>248</v>
      </c>
      <c r="O461" s="11" t="s">
        <v>792</v>
      </c>
      <c r="P461" s="43">
        <v>55401</v>
      </c>
      <c r="Q461" s="11" t="s">
        <v>486</v>
      </c>
      <c r="R461" s="11" t="s">
        <v>381</v>
      </c>
      <c r="S461" s="11" t="s">
        <v>874</v>
      </c>
      <c r="T461" s="11">
        <v>0</v>
      </c>
      <c r="U461" s="11">
        <v>0</v>
      </c>
      <c r="V461" s="11"/>
      <c r="W461" s="11">
        <v>1</v>
      </c>
      <c r="X461" s="11">
        <v>10</v>
      </c>
      <c r="Y461" s="11">
        <v>10</v>
      </c>
      <c r="Z461" s="11">
        <v>10</v>
      </c>
      <c r="AA461" s="11">
        <v>0</v>
      </c>
      <c r="AB461" s="11">
        <v>0</v>
      </c>
      <c r="AC461" s="11">
        <v>10</v>
      </c>
      <c r="AD461" s="11">
        <v>10</v>
      </c>
      <c r="AE461" s="11">
        <v>10</v>
      </c>
      <c r="AF461" s="11">
        <v>10</v>
      </c>
      <c r="AG461" s="11">
        <v>10</v>
      </c>
      <c r="AH461" s="11">
        <v>10</v>
      </c>
      <c r="AI461" s="11">
        <v>10</v>
      </c>
      <c r="AJ461" s="11">
        <v>0</v>
      </c>
      <c r="AK461" s="11">
        <v>312</v>
      </c>
      <c r="AL461" s="11">
        <v>6309</v>
      </c>
      <c r="AM461" s="11">
        <v>344</v>
      </c>
      <c r="AN461" s="11">
        <v>7879</v>
      </c>
      <c r="AO461" s="11">
        <v>1439</v>
      </c>
      <c r="AP461" s="11">
        <v>6014</v>
      </c>
      <c r="AQ461" s="11">
        <v>848</v>
      </c>
      <c r="AR461" s="11">
        <v>27051</v>
      </c>
      <c r="AS461" s="11">
        <v>287</v>
      </c>
      <c r="AT461" s="11">
        <v>204</v>
      </c>
      <c r="AU461" s="11">
        <v>6388</v>
      </c>
      <c r="AV461" s="11">
        <v>4820</v>
      </c>
      <c r="AW461" s="11">
        <v>28358</v>
      </c>
      <c r="AX461" s="11">
        <v>30635</v>
      </c>
      <c r="AY461" s="11">
        <v>9</v>
      </c>
      <c r="AZ461" s="11">
        <v>6</v>
      </c>
      <c r="BA461" s="11">
        <v>7</v>
      </c>
      <c r="BB461" s="11">
        <v>10</v>
      </c>
      <c r="BC461" s="11">
        <v>5</v>
      </c>
      <c r="BD461" s="11">
        <v>6</v>
      </c>
      <c r="BE461" s="11">
        <v>7</v>
      </c>
      <c r="BF461" s="11">
        <v>6</v>
      </c>
      <c r="BG461" s="11">
        <v>5</v>
      </c>
      <c r="BH461" s="11">
        <v>13</v>
      </c>
      <c r="BI461" s="11">
        <v>6</v>
      </c>
      <c r="BJ461" s="11">
        <v>14</v>
      </c>
      <c r="BK461" s="11">
        <v>34</v>
      </c>
      <c r="BL461" s="11">
        <v>7</v>
      </c>
      <c r="BM461" s="11">
        <v>4</v>
      </c>
      <c r="BN461" s="11">
        <v>12</v>
      </c>
      <c r="BO461" s="11">
        <v>9</v>
      </c>
      <c r="BP461" s="11">
        <v>4</v>
      </c>
      <c r="BQ461" s="11">
        <v>4</v>
      </c>
      <c r="BR461" s="11">
        <v>22</v>
      </c>
      <c r="BS461" s="11">
        <v>4</v>
      </c>
      <c r="BT461" s="11">
        <v>2</v>
      </c>
      <c r="BU461" s="11">
        <v>52</v>
      </c>
      <c r="BV461" s="11">
        <v>32</v>
      </c>
      <c r="BW461" s="11">
        <v>31</v>
      </c>
      <c r="BX461" s="11">
        <v>21</v>
      </c>
      <c r="BY461" s="5"/>
      <c r="BZ461" s="5"/>
      <c r="CA461" s="5"/>
      <c r="CB461" s="5"/>
      <c r="CC461" s="5"/>
      <c r="CD461" s="5"/>
      <c r="CE461" s="5"/>
      <c r="CF461" s="5"/>
      <c r="CG461" s="5"/>
      <c r="CH461" s="5"/>
    </row>
    <row r="462" spans="1:86" ht="12.75" x14ac:dyDescent="0.2">
      <c r="A462">
        <v>561</v>
      </c>
      <c r="B462" s="26">
        <v>53952.124305557198</v>
      </c>
      <c r="C462" s="26">
        <v>52869.347916664599</v>
      </c>
      <c r="D462" s="36">
        <v>121273</v>
      </c>
      <c r="E462" s="11">
        <v>1</v>
      </c>
      <c r="F462" s="11">
        <v>55</v>
      </c>
      <c r="G462" s="31">
        <v>77948</v>
      </c>
      <c r="H462" s="11">
        <v>131</v>
      </c>
      <c r="I462" s="11">
        <v>31503</v>
      </c>
      <c r="J462" s="11" t="s">
        <v>155</v>
      </c>
      <c r="K462" s="11" t="s">
        <v>208</v>
      </c>
      <c r="L462" s="11">
        <v>21</v>
      </c>
      <c r="M462" s="11">
        <v>4</v>
      </c>
      <c r="N462" s="11" t="s">
        <v>467</v>
      </c>
      <c r="O462" s="11" t="s">
        <v>806</v>
      </c>
      <c r="P462" s="43">
        <v>61101</v>
      </c>
      <c r="Q462" s="11" t="s">
        <v>253</v>
      </c>
      <c r="R462" s="11" t="s">
        <v>622</v>
      </c>
      <c r="S462" s="11" t="s">
        <v>874</v>
      </c>
      <c r="T462" s="11">
        <v>0</v>
      </c>
      <c r="U462" s="11">
        <v>0</v>
      </c>
      <c r="V462" s="11"/>
      <c r="W462" s="11">
        <v>1</v>
      </c>
      <c r="X462" s="11">
        <v>10</v>
      </c>
      <c r="Y462" s="11">
        <v>10</v>
      </c>
      <c r="Z462" s="11">
        <v>10</v>
      </c>
      <c r="AA462" s="11">
        <v>10</v>
      </c>
      <c r="AB462" s="11">
        <v>10</v>
      </c>
      <c r="AC462" s="11">
        <v>10</v>
      </c>
      <c r="AD462" s="11">
        <v>10</v>
      </c>
      <c r="AE462" s="11">
        <v>10</v>
      </c>
      <c r="AF462" s="11">
        <v>10</v>
      </c>
      <c r="AG462" s="11">
        <v>10</v>
      </c>
      <c r="AH462" s="11">
        <v>10</v>
      </c>
      <c r="AI462" s="11">
        <v>10</v>
      </c>
      <c r="AJ462" s="11">
        <v>10</v>
      </c>
      <c r="AK462" s="11">
        <v>13750</v>
      </c>
      <c r="AL462" s="11">
        <v>6595</v>
      </c>
      <c r="AM462" s="11">
        <v>539</v>
      </c>
      <c r="AN462" s="11">
        <v>365</v>
      </c>
      <c r="AO462" s="11">
        <v>1546</v>
      </c>
      <c r="AP462" s="11">
        <v>18460</v>
      </c>
      <c r="AQ462" s="11">
        <v>1048</v>
      </c>
      <c r="AR462" s="11">
        <v>3677</v>
      </c>
      <c r="AS462" s="11">
        <v>1338</v>
      </c>
      <c r="AT462" s="11">
        <v>1538</v>
      </c>
      <c r="AU462" s="11">
        <v>547</v>
      </c>
      <c r="AV462" s="11">
        <v>1328</v>
      </c>
      <c r="AW462" s="11">
        <v>23294</v>
      </c>
      <c r="AX462" s="11">
        <v>11268</v>
      </c>
      <c r="AY462" s="11">
        <v>12</v>
      </c>
      <c r="AZ462" s="11">
        <v>11</v>
      </c>
      <c r="BA462" s="11">
        <v>13</v>
      </c>
      <c r="BB462" s="11">
        <v>17</v>
      </c>
      <c r="BC462" s="11">
        <v>9</v>
      </c>
      <c r="BD462" s="11">
        <v>11</v>
      </c>
      <c r="BE462" s="11">
        <v>18</v>
      </c>
      <c r="BF462" s="11">
        <v>15</v>
      </c>
      <c r="BG462" s="11">
        <v>12</v>
      </c>
      <c r="BH462" s="11">
        <v>13</v>
      </c>
      <c r="BI462" s="11">
        <v>16</v>
      </c>
      <c r="BJ462" s="11">
        <v>30</v>
      </c>
      <c r="BK462" s="11">
        <v>31</v>
      </c>
      <c r="BL462" s="11">
        <v>7</v>
      </c>
      <c r="BM462" s="11">
        <v>7</v>
      </c>
      <c r="BN462" s="11">
        <v>6</v>
      </c>
      <c r="BO462" s="11">
        <v>4</v>
      </c>
      <c r="BP462" s="11">
        <v>7</v>
      </c>
      <c r="BQ462" s="11">
        <v>9</v>
      </c>
      <c r="BR462" s="11">
        <v>12</v>
      </c>
      <c r="BS462" s="11">
        <v>13</v>
      </c>
      <c r="BT462" s="11">
        <v>17</v>
      </c>
      <c r="BU462" s="11">
        <v>5</v>
      </c>
      <c r="BV462" s="11">
        <v>11</v>
      </c>
      <c r="BW462" s="11">
        <v>12</v>
      </c>
      <c r="BX462" s="11">
        <v>42</v>
      </c>
      <c r="BY462" s="5"/>
      <c r="BZ462" s="5"/>
      <c r="CA462" s="5"/>
      <c r="CB462" s="5"/>
      <c r="CC462" s="5"/>
      <c r="CD462" s="5"/>
      <c r="CE462" s="5"/>
      <c r="CF462" s="5"/>
      <c r="CG462" s="5"/>
      <c r="CH462" s="5"/>
    </row>
    <row r="463" spans="1:86" ht="12.75" x14ac:dyDescent="0.2">
      <c r="A463">
        <v>562</v>
      </c>
      <c r="B463" s="26">
        <v>53972.1923611128</v>
      </c>
      <c r="C463" s="26">
        <v>52887.065277775699</v>
      </c>
      <c r="D463" s="36">
        <v>289797</v>
      </c>
      <c r="E463" s="11">
        <v>1</v>
      </c>
      <c r="F463" s="11">
        <v>119</v>
      </c>
      <c r="G463" s="31">
        <v>172969</v>
      </c>
      <c r="H463" s="11">
        <v>131</v>
      </c>
      <c r="I463" s="11">
        <v>186909</v>
      </c>
      <c r="J463" s="11" t="s">
        <v>155</v>
      </c>
      <c r="K463" s="11" t="s">
        <v>208</v>
      </c>
      <c r="L463" s="11">
        <v>34</v>
      </c>
      <c r="M463" s="11">
        <v>5</v>
      </c>
      <c r="N463" s="11" t="s">
        <v>339</v>
      </c>
      <c r="O463" s="11" t="s">
        <v>792</v>
      </c>
      <c r="P463" s="43">
        <v>56301</v>
      </c>
      <c r="Q463" s="11" t="s">
        <v>332</v>
      </c>
      <c r="R463" s="11" t="s">
        <v>332</v>
      </c>
      <c r="S463" s="11" t="s">
        <v>875</v>
      </c>
      <c r="T463" s="11">
        <v>0</v>
      </c>
      <c r="U463" s="11">
        <v>0</v>
      </c>
      <c r="V463" s="11"/>
      <c r="W463" s="11">
        <v>1</v>
      </c>
      <c r="X463" s="11">
        <v>10</v>
      </c>
      <c r="Y463" s="11">
        <v>10</v>
      </c>
      <c r="Z463" s="11">
        <v>10</v>
      </c>
      <c r="AA463" s="11">
        <v>10</v>
      </c>
      <c r="AB463" s="11">
        <v>10</v>
      </c>
      <c r="AC463" s="11">
        <v>10</v>
      </c>
      <c r="AD463" s="11">
        <v>10</v>
      </c>
      <c r="AE463" s="11">
        <v>10</v>
      </c>
      <c r="AF463" s="11">
        <v>10</v>
      </c>
      <c r="AG463" s="11">
        <v>10</v>
      </c>
      <c r="AH463" s="11">
        <v>10</v>
      </c>
      <c r="AI463" s="11">
        <v>10</v>
      </c>
      <c r="AJ463" s="11">
        <v>10</v>
      </c>
      <c r="AK463" s="11">
        <v>17</v>
      </c>
      <c r="AL463" s="11">
        <v>1369</v>
      </c>
      <c r="AM463" s="11">
        <v>3358</v>
      </c>
      <c r="AN463" s="11">
        <v>579</v>
      </c>
      <c r="AO463" s="11">
        <v>19097</v>
      </c>
      <c r="AP463" s="11">
        <v>355</v>
      </c>
      <c r="AQ463" s="11">
        <v>180</v>
      </c>
      <c r="AR463" s="11">
        <v>635</v>
      </c>
      <c r="AS463" s="11">
        <v>1432</v>
      </c>
      <c r="AT463" s="11">
        <v>406</v>
      </c>
      <c r="AU463" s="11">
        <v>405</v>
      </c>
      <c r="AV463" s="11">
        <v>3108</v>
      </c>
      <c r="AW463" s="11">
        <v>61462</v>
      </c>
      <c r="AX463" s="11">
        <v>9602</v>
      </c>
      <c r="AY463" s="11">
        <v>9</v>
      </c>
      <c r="AZ463" s="11">
        <v>9</v>
      </c>
      <c r="BA463" s="11">
        <v>9</v>
      </c>
      <c r="BB463" s="11">
        <v>12</v>
      </c>
      <c r="BC463" s="11">
        <v>9</v>
      </c>
      <c r="BD463" s="11">
        <v>10</v>
      </c>
      <c r="BE463" s="11">
        <v>12</v>
      </c>
      <c r="BF463" s="11">
        <v>10</v>
      </c>
      <c r="BG463" s="11">
        <v>10</v>
      </c>
      <c r="BH463" s="11">
        <v>11</v>
      </c>
      <c r="BI463" s="11">
        <v>11</v>
      </c>
      <c r="BJ463" s="11">
        <v>19</v>
      </c>
      <c r="BK463" s="11">
        <v>27</v>
      </c>
      <c r="BL463" s="11">
        <v>7</v>
      </c>
      <c r="BM463" s="11">
        <v>3</v>
      </c>
      <c r="BN463" s="11">
        <v>5</v>
      </c>
      <c r="BO463" s="11">
        <v>5</v>
      </c>
      <c r="BP463" s="11">
        <v>5</v>
      </c>
      <c r="BQ463" s="11">
        <v>4</v>
      </c>
      <c r="BR463" s="11">
        <v>4</v>
      </c>
      <c r="BS463" s="11">
        <v>5</v>
      </c>
      <c r="BT463" s="11">
        <v>5</v>
      </c>
      <c r="BU463" s="11">
        <v>5</v>
      </c>
      <c r="BV463" s="11">
        <v>5</v>
      </c>
      <c r="BW463" s="11">
        <v>48</v>
      </c>
      <c r="BX463" s="11">
        <v>10</v>
      </c>
      <c r="BY463" s="5"/>
      <c r="BZ463" s="5"/>
      <c r="CA463" s="5"/>
      <c r="CB463" s="5"/>
      <c r="CC463" s="5"/>
      <c r="CD463" s="5"/>
      <c r="CE463" s="5"/>
      <c r="CF463" s="5"/>
      <c r="CG463" s="5"/>
      <c r="CH463" s="5"/>
    </row>
    <row r="464" spans="1:86" ht="12.75" x14ac:dyDescent="0.2">
      <c r="A464">
        <v>563</v>
      </c>
      <c r="B464" s="26">
        <v>53992.260416668301</v>
      </c>
      <c r="C464" s="26">
        <v>52904.782638886798</v>
      </c>
      <c r="D464" s="36">
        <v>273742</v>
      </c>
      <c r="E464" s="11">
        <v>1</v>
      </c>
      <c r="F464" s="11">
        <v>62</v>
      </c>
      <c r="G464" s="31">
        <v>183047</v>
      </c>
      <c r="H464" s="11">
        <v>131</v>
      </c>
      <c r="I464" s="11">
        <v>143546</v>
      </c>
      <c r="J464" s="11" t="s">
        <v>155</v>
      </c>
      <c r="K464" s="11" t="s">
        <v>208</v>
      </c>
      <c r="L464" s="11">
        <v>2</v>
      </c>
      <c r="M464" s="11">
        <v>4</v>
      </c>
      <c r="N464" s="11" t="s">
        <v>228</v>
      </c>
      <c r="O464" s="11" t="s">
        <v>792</v>
      </c>
      <c r="P464" s="43">
        <v>55101</v>
      </c>
      <c r="Q464" s="11" t="s">
        <v>229</v>
      </c>
      <c r="R464" s="11" t="s">
        <v>229</v>
      </c>
      <c r="S464" s="11" t="s">
        <v>874</v>
      </c>
      <c r="T464" s="11">
        <v>0</v>
      </c>
      <c r="U464" s="11">
        <v>0</v>
      </c>
      <c r="V464" s="11"/>
      <c r="W464" s="11">
        <v>1</v>
      </c>
      <c r="X464" s="11">
        <v>10</v>
      </c>
      <c r="Y464" s="11">
        <v>10</v>
      </c>
      <c r="Z464" s="11">
        <v>10</v>
      </c>
      <c r="AA464" s="11">
        <v>10</v>
      </c>
      <c r="AB464" s="11">
        <v>10</v>
      </c>
      <c r="AC464" s="11">
        <v>10</v>
      </c>
      <c r="AD464" s="11">
        <v>10</v>
      </c>
      <c r="AE464" s="11">
        <v>10</v>
      </c>
      <c r="AF464" s="11">
        <v>10</v>
      </c>
      <c r="AG464" s="11">
        <v>10</v>
      </c>
      <c r="AH464" s="11">
        <v>10</v>
      </c>
      <c r="AI464" s="11">
        <v>10</v>
      </c>
      <c r="AJ464" s="11">
        <v>10</v>
      </c>
      <c r="AK464" s="11">
        <v>150</v>
      </c>
      <c r="AL464" s="11">
        <v>2295</v>
      </c>
      <c r="AM464" s="11">
        <v>2120</v>
      </c>
      <c r="AN464" s="11">
        <v>7785</v>
      </c>
      <c r="AO464" s="11">
        <v>27845</v>
      </c>
      <c r="AP464" s="11">
        <v>20795</v>
      </c>
      <c r="AQ464" s="11">
        <v>1327</v>
      </c>
      <c r="AR464" s="11">
        <v>2779</v>
      </c>
      <c r="AS464" s="11">
        <v>6759</v>
      </c>
      <c r="AT464" s="11">
        <v>4060</v>
      </c>
      <c r="AU464" s="11">
        <v>1285</v>
      </c>
      <c r="AV464" s="11">
        <v>2808</v>
      </c>
      <c r="AW464" s="11">
        <v>23375</v>
      </c>
      <c r="AX464" s="11">
        <v>25551</v>
      </c>
      <c r="AY464" s="11">
        <v>1</v>
      </c>
      <c r="AZ464" s="11">
        <v>1</v>
      </c>
      <c r="BA464" s="11">
        <v>1</v>
      </c>
      <c r="BB464" s="11">
        <v>1</v>
      </c>
      <c r="BC464" s="11">
        <v>1</v>
      </c>
      <c r="BD464" s="11">
        <v>1</v>
      </c>
      <c r="BE464" s="11">
        <v>1</v>
      </c>
      <c r="BF464" s="11">
        <v>1</v>
      </c>
      <c r="BG464" s="11">
        <v>1</v>
      </c>
      <c r="BH464" s="11">
        <v>1</v>
      </c>
      <c r="BI464" s="11">
        <v>1</v>
      </c>
      <c r="BJ464" s="11">
        <v>1</v>
      </c>
      <c r="BK464" s="11">
        <v>18</v>
      </c>
      <c r="BL464" s="11">
        <v>16</v>
      </c>
      <c r="BM464" s="11">
        <v>12</v>
      </c>
      <c r="BN464" s="11">
        <v>71</v>
      </c>
      <c r="BO464" s="11">
        <v>21</v>
      </c>
      <c r="BP464" s="11">
        <v>58</v>
      </c>
      <c r="BQ464" s="11">
        <v>15</v>
      </c>
      <c r="BR464" s="11">
        <v>18</v>
      </c>
      <c r="BS464" s="11">
        <v>16</v>
      </c>
      <c r="BT464" s="11">
        <v>8</v>
      </c>
      <c r="BU464" s="11">
        <v>13</v>
      </c>
      <c r="BV464" s="11">
        <v>9</v>
      </c>
      <c r="BW464" s="11">
        <v>64</v>
      </c>
      <c r="BX464" s="11">
        <v>30</v>
      </c>
      <c r="BY464" s="5"/>
      <c r="BZ464" s="5"/>
      <c r="CA464" s="5"/>
      <c r="CB464" s="5"/>
      <c r="CC464" s="5"/>
      <c r="CD464" s="5"/>
      <c r="CE464" s="5"/>
      <c r="CF464" s="5"/>
      <c r="CG464" s="5"/>
      <c r="CH464" s="5"/>
    </row>
    <row r="465" spans="1:86" ht="12.75" x14ac:dyDescent="0.2">
      <c r="A465">
        <v>564</v>
      </c>
      <c r="B465" s="26">
        <v>54012.328472223897</v>
      </c>
      <c r="C465" s="26">
        <v>52922.499999997897</v>
      </c>
      <c r="D465" s="36">
        <v>280331</v>
      </c>
      <c r="E465" s="11">
        <v>1</v>
      </c>
      <c r="F465" s="11">
        <v>143</v>
      </c>
      <c r="G465" s="31">
        <v>30323</v>
      </c>
      <c r="H465" s="11">
        <v>131</v>
      </c>
      <c r="I465" s="11">
        <v>223490</v>
      </c>
      <c r="J465" s="11" t="s">
        <v>155</v>
      </c>
      <c r="K465" s="11" t="s">
        <v>208</v>
      </c>
      <c r="L465" s="11">
        <v>20</v>
      </c>
      <c r="M465" s="11">
        <v>2</v>
      </c>
      <c r="N465" s="11" t="s">
        <v>228</v>
      </c>
      <c r="O465" s="11" t="s">
        <v>792</v>
      </c>
      <c r="P465" s="43">
        <v>55101</v>
      </c>
      <c r="Q465" s="11" t="s">
        <v>381</v>
      </c>
      <c r="R465" s="11" t="s">
        <v>381</v>
      </c>
      <c r="S465" s="11" t="s">
        <v>874</v>
      </c>
      <c r="T465" s="11">
        <v>0</v>
      </c>
      <c r="U465" s="11">
        <v>0</v>
      </c>
      <c r="V465" s="11"/>
      <c r="W465" s="11">
        <v>1</v>
      </c>
      <c r="X465" s="11">
        <v>10</v>
      </c>
      <c r="Y465" s="11">
        <v>10</v>
      </c>
      <c r="Z465" s="11">
        <v>10</v>
      </c>
      <c r="AA465" s="11">
        <v>10</v>
      </c>
      <c r="AB465" s="11">
        <v>10</v>
      </c>
      <c r="AC465" s="11">
        <v>10</v>
      </c>
      <c r="AD465" s="11">
        <v>10</v>
      </c>
      <c r="AE465" s="11">
        <v>10</v>
      </c>
      <c r="AF465" s="11">
        <v>10</v>
      </c>
      <c r="AG465" s="11">
        <v>10</v>
      </c>
      <c r="AH465" s="11">
        <v>10</v>
      </c>
      <c r="AI465" s="11">
        <v>10</v>
      </c>
      <c r="AJ465" s="11">
        <v>10</v>
      </c>
      <c r="AK465" s="11">
        <v>1807</v>
      </c>
      <c r="AL465" s="11">
        <v>2596</v>
      </c>
      <c r="AM465" s="11">
        <v>1282</v>
      </c>
      <c r="AN465" s="11">
        <v>5551</v>
      </c>
      <c r="AO465" s="11">
        <v>14460</v>
      </c>
      <c r="AP465" s="11">
        <v>720</v>
      </c>
      <c r="AQ465" s="11">
        <v>928</v>
      </c>
      <c r="AR465" s="11">
        <v>1800</v>
      </c>
      <c r="AS465" s="11">
        <v>1176</v>
      </c>
      <c r="AT465" s="11">
        <v>1203</v>
      </c>
      <c r="AU465" s="11">
        <v>7984</v>
      </c>
      <c r="AV465" s="11">
        <v>671</v>
      </c>
      <c r="AW465" s="11">
        <v>4533</v>
      </c>
      <c r="AX465" s="11">
        <v>5212</v>
      </c>
      <c r="AY465" s="11">
        <v>16</v>
      </c>
      <c r="AZ465" s="11">
        <v>17</v>
      </c>
      <c r="BA465" s="11">
        <v>13</v>
      </c>
      <c r="BB465" s="11">
        <v>22</v>
      </c>
      <c r="BC465" s="11">
        <v>14</v>
      </c>
      <c r="BD465" s="11">
        <v>16</v>
      </c>
      <c r="BE465" s="11">
        <v>24</v>
      </c>
      <c r="BF465" s="11">
        <v>21</v>
      </c>
      <c r="BG465" s="11">
        <v>17</v>
      </c>
      <c r="BH465" s="11">
        <v>17</v>
      </c>
      <c r="BI465" s="11">
        <v>21</v>
      </c>
      <c r="BJ465" s="11">
        <v>34</v>
      </c>
      <c r="BK465" s="11">
        <v>66</v>
      </c>
      <c r="BL465" s="11">
        <v>22</v>
      </c>
      <c r="BM465" s="11">
        <v>24</v>
      </c>
      <c r="BN465" s="11">
        <v>21</v>
      </c>
      <c r="BO465" s="11">
        <v>33</v>
      </c>
      <c r="BP465" s="11">
        <v>17</v>
      </c>
      <c r="BQ465" s="11">
        <v>24</v>
      </c>
      <c r="BR465" s="11">
        <v>13</v>
      </c>
      <c r="BS465" s="11">
        <v>9</v>
      </c>
      <c r="BT465" s="11">
        <v>14</v>
      </c>
      <c r="BU465" s="11">
        <v>13</v>
      </c>
      <c r="BV465" s="11">
        <v>8</v>
      </c>
      <c r="BW465" s="11">
        <v>8</v>
      </c>
      <c r="BX465" s="11">
        <v>27</v>
      </c>
      <c r="BY465" s="5"/>
      <c r="BZ465" s="5"/>
      <c r="CA465" s="5"/>
      <c r="CB465" s="5"/>
      <c r="CC465" s="5"/>
      <c r="CD465" s="5"/>
      <c r="CE465" s="5"/>
      <c r="CF465" s="5"/>
      <c r="CG465" s="5"/>
      <c r="CH465" s="5"/>
    </row>
    <row r="466" spans="1:86" ht="12.75" x14ac:dyDescent="0.2">
      <c r="A466">
        <v>565</v>
      </c>
      <c r="B466" s="26">
        <v>54032.396527779398</v>
      </c>
      <c r="C466" s="26">
        <v>52940.217361108997</v>
      </c>
      <c r="D466" s="36">
        <v>109976</v>
      </c>
      <c r="E466" s="11">
        <v>1</v>
      </c>
      <c r="F466" s="11">
        <v>177</v>
      </c>
      <c r="G466" s="31">
        <v>83717</v>
      </c>
      <c r="H466" s="11">
        <v>131</v>
      </c>
      <c r="I466" s="11">
        <v>1820</v>
      </c>
      <c r="J466" s="11" t="s">
        <v>155</v>
      </c>
      <c r="K466" s="11" t="s">
        <v>208</v>
      </c>
      <c r="L466" s="11">
        <v>22</v>
      </c>
      <c r="M466" s="11">
        <v>3</v>
      </c>
      <c r="N466" s="11" t="s">
        <v>248</v>
      </c>
      <c r="O466" s="11" t="s">
        <v>792</v>
      </c>
      <c r="P466" s="43">
        <v>55401</v>
      </c>
      <c r="Q466" s="11" t="s">
        <v>210</v>
      </c>
      <c r="R466" s="11" t="s">
        <v>229</v>
      </c>
      <c r="S466" s="11" t="s">
        <v>874</v>
      </c>
      <c r="T466" s="11">
        <v>0</v>
      </c>
      <c r="U466" s="11">
        <v>0</v>
      </c>
      <c r="V466" s="11"/>
      <c r="W466" s="11">
        <v>1</v>
      </c>
      <c r="X466" s="11">
        <v>10</v>
      </c>
      <c r="Y466" s="11">
        <v>10</v>
      </c>
      <c r="Z466" s="11">
        <v>10</v>
      </c>
      <c r="AA466" s="11">
        <v>10</v>
      </c>
      <c r="AB466" s="11">
        <v>10</v>
      </c>
      <c r="AC466" s="11">
        <v>10</v>
      </c>
      <c r="AD466" s="11">
        <v>10</v>
      </c>
      <c r="AE466" s="11">
        <v>10</v>
      </c>
      <c r="AF466" s="11">
        <v>10</v>
      </c>
      <c r="AG466" s="11">
        <v>10</v>
      </c>
      <c r="AH466" s="11">
        <v>10</v>
      </c>
      <c r="AI466" s="11">
        <v>10</v>
      </c>
      <c r="AJ466" s="11">
        <v>10</v>
      </c>
      <c r="AK466" s="11">
        <v>189</v>
      </c>
      <c r="AL466" s="11">
        <v>1315</v>
      </c>
      <c r="AM466" s="11">
        <v>429</v>
      </c>
      <c r="AN466" s="11">
        <v>572</v>
      </c>
      <c r="AO466" s="11">
        <v>3923</v>
      </c>
      <c r="AP466" s="11">
        <v>2822</v>
      </c>
      <c r="AQ466" s="11">
        <v>4729</v>
      </c>
      <c r="AR466" s="11">
        <v>4444</v>
      </c>
      <c r="AS466" s="11">
        <v>840</v>
      </c>
      <c r="AT466" s="11">
        <v>1240</v>
      </c>
      <c r="AU466" s="11">
        <v>486</v>
      </c>
      <c r="AV466" s="11">
        <v>521</v>
      </c>
      <c r="AW466" s="11">
        <v>8018</v>
      </c>
      <c r="AX466" s="11">
        <v>70245</v>
      </c>
      <c r="AY466" s="11">
        <v>6</v>
      </c>
      <c r="AZ466" s="11">
        <v>6</v>
      </c>
      <c r="BA466" s="11">
        <v>7</v>
      </c>
      <c r="BB466" s="11">
        <v>10</v>
      </c>
      <c r="BC466" s="11">
        <v>3</v>
      </c>
      <c r="BD466" s="11">
        <v>4</v>
      </c>
      <c r="BE466" s="11">
        <v>9</v>
      </c>
      <c r="BF466" s="11">
        <v>7</v>
      </c>
      <c r="BG466" s="11">
        <v>5</v>
      </c>
      <c r="BH466" s="11">
        <v>6</v>
      </c>
      <c r="BI466" s="11">
        <v>8</v>
      </c>
      <c r="BJ466" s="11">
        <v>13</v>
      </c>
      <c r="BK466" s="11">
        <v>23</v>
      </c>
      <c r="BL466" s="11">
        <v>3</v>
      </c>
      <c r="BM466" s="11">
        <v>2</v>
      </c>
      <c r="BN466" s="11">
        <v>2</v>
      </c>
      <c r="BO466" s="11">
        <v>3</v>
      </c>
      <c r="BP466" s="11">
        <v>7</v>
      </c>
      <c r="BQ466" s="11">
        <v>6</v>
      </c>
      <c r="BR466" s="11">
        <v>4</v>
      </c>
      <c r="BS466" s="11">
        <v>4</v>
      </c>
      <c r="BT466" s="11">
        <v>7</v>
      </c>
      <c r="BU466" s="11">
        <v>3</v>
      </c>
      <c r="BV466" s="11">
        <v>3</v>
      </c>
      <c r="BW466" s="11">
        <v>16</v>
      </c>
      <c r="BX466" s="11">
        <v>15</v>
      </c>
      <c r="BY466" s="5"/>
      <c r="BZ466" s="5"/>
      <c r="CA466" s="5"/>
      <c r="CB466" s="5"/>
      <c r="CC466" s="5"/>
      <c r="CD466" s="5"/>
      <c r="CE466" s="5"/>
      <c r="CF466" s="5"/>
      <c r="CG466" s="5"/>
      <c r="CH466" s="5"/>
    </row>
    <row r="467" spans="1:86" ht="12.75" x14ac:dyDescent="0.2">
      <c r="A467">
        <v>566</v>
      </c>
      <c r="B467" s="26">
        <v>54052.464583335</v>
      </c>
      <c r="C467" s="26">
        <v>52957.934722220103</v>
      </c>
      <c r="D467" s="36">
        <v>307345</v>
      </c>
      <c r="E467" s="11">
        <v>1</v>
      </c>
      <c r="F467" s="11">
        <v>25</v>
      </c>
      <c r="G467" s="31">
        <v>14193</v>
      </c>
      <c r="H467" s="11">
        <v>131</v>
      </c>
      <c r="I467" s="11">
        <v>193310</v>
      </c>
      <c r="J467" s="11" t="s">
        <v>155</v>
      </c>
      <c r="K467" s="11" t="s">
        <v>208</v>
      </c>
      <c r="L467" s="11">
        <v>11</v>
      </c>
      <c r="M467" s="11">
        <v>3</v>
      </c>
      <c r="N467" s="11" t="s">
        <v>474</v>
      </c>
      <c r="O467" s="11" t="s">
        <v>791</v>
      </c>
      <c r="P467" s="43">
        <v>53703</v>
      </c>
      <c r="Q467" s="11" t="s">
        <v>608</v>
      </c>
      <c r="R467" s="11" t="s">
        <v>381</v>
      </c>
      <c r="S467" s="11" t="s">
        <v>874</v>
      </c>
      <c r="T467" s="11">
        <v>0</v>
      </c>
      <c r="U467" s="11">
        <v>0</v>
      </c>
      <c r="V467" s="11"/>
      <c r="W467" s="11">
        <v>1</v>
      </c>
      <c r="X467" s="11">
        <v>10</v>
      </c>
      <c r="Y467" s="11">
        <v>10</v>
      </c>
      <c r="Z467" s="11">
        <v>10</v>
      </c>
      <c r="AA467" s="11">
        <v>10</v>
      </c>
      <c r="AB467" s="11">
        <v>10</v>
      </c>
      <c r="AC467" s="11">
        <v>10</v>
      </c>
      <c r="AD467" s="11">
        <v>10</v>
      </c>
      <c r="AE467" s="11">
        <v>10</v>
      </c>
      <c r="AF467" s="11">
        <v>10</v>
      </c>
      <c r="AG467" s="11">
        <v>10</v>
      </c>
      <c r="AH467" s="11">
        <v>10</v>
      </c>
      <c r="AI467" s="11">
        <v>10</v>
      </c>
      <c r="AJ467" s="11">
        <v>10</v>
      </c>
      <c r="AK467" s="11">
        <v>111</v>
      </c>
      <c r="AL467" s="11">
        <v>5543</v>
      </c>
      <c r="AM467" s="11">
        <v>1332</v>
      </c>
      <c r="AN467" s="11">
        <v>785</v>
      </c>
      <c r="AO467" s="11">
        <v>10899</v>
      </c>
      <c r="AP467" s="11">
        <v>4148</v>
      </c>
      <c r="AQ467" s="11">
        <v>32669</v>
      </c>
      <c r="AR467" s="11">
        <v>483</v>
      </c>
      <c r="AS467" s="11">
        <v>772</v>
      </c>
      <c r="AT467" s="11">
        <v>338</v>
      </c>
      <c r="AU467" s="11">
        <v>977</v>
      </c>
      <c r="AV467" s="11">
        <v>287</v>
      </c>
      <c r="AW467" s="11">
        <v>872</v>
      </c>
      <c r="AX467" s="11">
        <v>568</v>
      </c>
      <c r="AY467" s="11">
        <v>9</v>
      </c>
      <c r="AZ467" s="11">
        <v>8</v>
      </c>
      <c r="BA467" s="11">
        <v>7</v>
      </c>
      <c r="BB467" s="11">
        <v>10</v>
      </c>
      <c r="BC467" s="11">
        <v>7</v>
      </c>
      <c r="BD467" s="11">
        <v>8</v>
      </c>
      <c r="BE467" s="11">
        <v>10</v>
      </c>
      <c r="BF467" s="11">
        <v>11</v>
      </c>
      <c r="BG467" s="11">
        <v>10</v>
      </c>
      <c r="BH467" s="11">
        <v>12</v>
      </c>
      <c r="BI467" s="11">
        <v>12</v>
      </c>
      <c r="BJ467" s="11">
        <v>14</v>
      </c>
      <c r="BK467" s="11">
        <v>28</v>
      </c>
      <c r="BL467" s="11">
        <v>32</v>
      </c>
      <c r="BM467" s="11">
        <v>6</v>
      </c>
      <c r="BN467" s="11">
        <v>5</v>
      </c>
      <c r="BO467" s="11">
        <v>8</v>
      </c>
      <c r="BP467" s="11">
        <v>20</v>
      </c>
      <c r="BQ467" s="11">
        <v>4</v>
      </c>
      <c r="BR467" s="11">
        <v>3</v>
      </c>
      <c r="BS467" s="11">
        <v>5</v>
      </c>
      <c r="BT467" s="11">
        <v>2</v>
      </c>
      <c r="BU467" s="11">
        <v>5</v>
      </c>
      <c r="BV467" s="11">
        <v>3</v>
      </c>
      <c r="BW467" s="11">
        <v>3</v>
      </c>
      <c r="BX467" s="11">
        <v>4</v>
      </c>
      <c r="BY467" s="5"/>
      <c r="BZ467" s="5"/>
      <c r="CA467" s="5"/>
      <c r="CB467" s="5"/>
      <c r="CC467" s="5"/>
      <c r="CD467" s="5"/>
      <c r="CE467" s="5"/>
      <c r="CF467" s="5"/>
      <c r="CG467" s="5"/>
      <c r="CH467" s="5"/>
    </row>
    <row r="468" spans="1:86" ht="12.75" x14ac:dyDescent="0.2">
      <c r="A468">
        <v>567</v>
      </c>
      <c r="B468" s="26">
        <v>54072.532638890603</v>
      </c>
      <c r="C468" s="26">
        <v>52975.652083331202</v>
      </c>
      <c r="D468" s="36">
        <v>94788</v>
      </c>
      <c r="E468" s="11">
        <v>1</v>
      </c>
      <c r="F468" s="11">
        <v>116</v>
      </c>
      <c r="G468" s="31">
        <v>84149</v>
      </c>
      <c r="H468" s="11">
        <v>131</v>
      </c>
      <c r="I468" s="11">
        <v>43782</v>
      </c>
      <c r="J468" s="11" t="s">
        <v>155</v>
      </c>
      <c r="K468" s="11" t="s">
        <v>208</v>
      </c>
      <c r="L468" s="11">
        <v>24</v>
      </c>
      <c r="M468" s="11"/>
      <c r="N468" s="11" t="s">
        <v>532</v>
      </c>
      <c r="O468" s="11" t="s">
        <v>792</v>
      </c>
      <c r="P468" s="43">
        <v>55423</v>
      </c>
      <c r="Q468" s="11" t="s">
        <v>233</v>
      </c>
      <c r="R468" s="11" t="s">
        <v>381</v>
      </c>
      <c r="S468" s="11" t="s">
        <v>874</v>
      </c>
      <c r="T468" s="11">
        <v>0</v>
      </c>
      <c r="U468" s="11">
        <v>0</v>
      </c>
      <c r="V468" s="11"/>
      <c r="W468" s="11">
        <v>1</v>
      </c>
      <c r="X468" s="11">
        <v>10</v>
      </c>
      <c r="Y468" s="11">
        <v>10</v>
      </c>
      <c r="Z468" s="11">
        <v>10</v>
      </c>
      <c r="AA468" s="11">
        <v>10</v>
      </c>
      <c r="AB468" s="11">
        <v>10</v>
      </c>
      <c r="AC468" s="11">
        <v>10</v>
      </c>
      <c r="AD468" s="11">
        <v>10</v>
      </c>
      <c r="AE468" s="11">
        <v>10</v>
      </c>
      <c r="AF468" s="11">
        <v>10</v>
      </c>
      <c r="AG468" s="11">
        <v>10</v>
      </c>
      <c r="AH468" s="11">
        <v>10</v>
      </c>
      <c r="AI468" s="11">
        <v>10</v>
      </c>
      <c r="AJ468" s="11">
        <v>10</v>
      </c>
      <c r="AK468" s="11">
        <v>328</v>
      </c>
      <c r="AL468" s="11">
        <v>4654</v>
      </c>
      <c r="AM468" s="11">
        <v>2094</v>
      </c>
      <c r="AN468" s="11">
        <v>2819</v>
      </c>
      <c r="AO468" s="11">
        <v>5922</v>
      </c>
      <c r="AP468" s="11">
        <v>2853</v>
      </c>
      <c r="AQ468" s="11">
        <v>2204</v>
      </c>
      <c r="AR468" s="11">
        <v>2013</v>
      </c>
      <c r="AS468" s="11">
        <v>1941</v>
      </c>
      <c r="AT468" s="11">
        <v>529</v>
      </c>
      <c r="AU468" s="11">
        <v>424</v>
      </c>
      <c r="AV468" s="11">
        <v>1797</v>
      </c>
      <c r="AW468" s="11">
        <v>2479</v>
      </c>
      <c r="AX468" s="11">
        <v>20513</v>
      </c>
      <c r="AY468" s="11">
        <v>6</v>
      </c>
      <c r="AZ468" s="11">
        <v>6</v>
      </c>
      <c r="BA468" s="11">
        <v>5</v>
      </c>
      <c r="BB468" s="11">
        <v>8</v>
      </c>
      <c r="BC468" s="11">
        <v>7</v>
      </c>
      <c r="BD468" s="11">
        <v>7</v>
      </c>
      <c r="BE468" s="11">
        <v>11</v>
      </c>
      <c r="BF468" s="11">
        <v>9</v>
      </c>
      <c r="BG468" s="11">
        <v>6</v>
      </c>
      <c r="BH468" s="11">
        <v>7</v>
      </c>
      <c r="BI468" s="11">
        <v>11</v>
      </c>
      <c r="BJ468" s="11">
        <v>16</v>
      </c>
      <c r="BK468" s="11">
        <v>22</v>
      </c>
      <c r="BL468" s="11">
        <v>7</v>
      </c>
      <c r="BM468" s="11">
        <v>5</v>
      </c>
      <c r="BN468" s="11">
        <v>9</v>
      </c>
      <c r="BO468" s="11">
        <v>9</v>
      </c>
      <c r="BP468" s="11">
        <v>16</v>
      </c>
      <c r="BQ468" s="11">
        <v>8</v>
      </c>
      <c r="BR468" s="11">
        <v>6</v>
      </c>
      <c r="BS468" s="11">
        <v>6</v>
      </c>
      <c r="BT468" s="11">
        <v>5</v>
      </c>
      <c r="BU468" s="11">
        <v>4</v>
      </c>
      <c r="BV468" s="11">
        <v>9</v>
      </c>
      <c r="BW468" s="11">
        <v>6</v>
      </c>
      <c r="BX468" s="11">
        <v>14</v>
      </c>
      <c r="BY468" s="5"/>
      <c r="BZ468" s="5"/>
      <c r="CA468" s="5"/>
      <c r="CB468" s="5"/>
      <c r="CC468" s="5"/>
      <c r="CD468" s="5"/>
      <c r="CE468" s="5"/>
      <c r="CF468" s="5"/>
      <c r="CG468" s="5"/>
      <c r="CH468" s="5"/>
    </row>
    <row r="469" spans="1:86" ht="12.75" x14ac:dyDescent="0.2">
      <c r="A469">
        <v>568</v>
      </c>
      <c r="B469" s="26">
        <v>54092.600694446097</v>
      </c>
      <c r="C469" s="26">
        <v>52993.369444442302</v>
      </c>
      <c r="D469" s="36">
        <v>225055</v>
      </c>
      <c r="E469" s="11">
        <v>1</v>
      </c>
      <c r="F469" s="11">
        <v>142</v>
      </c>
      <c r="G469" s="31">
        <v>45541</v>
      </c>
      <c r="H469" s="11">
        <v>131</v>
      </c>
      <c r="I469" s="11">
        <v>149838</v>
      </c>
      <c r="J469" s="11" t="s">
        <v>155</v>
      </c>
      <c r="K469" s="11" t="s">
        <v>208</v>
      </c>
      <c r="L469" s="11">
        <v>27</v>
      </c>
      <c r="M469" s="11">
        <v>5</v>
      </c>
      <c r="N469" s="11" t="s">
        <v>334</v>
      </c>
      <c r="O469" s="11" t="s">
        <v>797</v>
      </c>
      <c r="P469" s="43">
        <v>92308</v>
      </c>
      <c r="Q469" s="11" t="s">
        <v>210</v>
      </c>
      <c r="R469" s="11" t="s">
        <v>229</v>
      </c>
      <c r="S469" s="11" t="s">
        <v>874</v>
      </c>
      <c r="T469" s="11">
        <v>0</v>
      </c>
      <c r="U469" s="11">
        <v>0</v>
      </c>
      <c r="V469" s="11"/>
      <c r="W469" s="11">
        <v>1</v>
      </c>
      <c r="X469" s="11">
        <v>10</v>
      </c>
      <c r="Y469" s="11">
        <v>10</v>
      </c>
      <c r="Z469" s="11">
        <v>10</v>
      </c>
      <c r="AA469" s="11">
        <v>10</v>
      </c>
      <c r="AB469" s="11">
        <v>10</v>
      </c>
      <c r="AC469" s="11">
        <v>10</v>
      </c>
      <c r="AD469" s="11">
        <v>10</v>
      </c>
      <c r="AE469" s="11">
        <v>10</v>
      </c>
      <c r="AF469" s="11">
        <v>10</v>
      </c>
      <c r="AG469" s="11">
        <v>10</v>
      </c>
      <c r="AH469" s="11">
        <v>10</v>
      </c>
      <c r="AI469" s="11">
        <v>10</v>
      </c>
      <c r="AJ469" s="11">
        <v>10</v>
      </c>
      <c r="AK469" s="11">
        <v>486</v>
      </c>
      <c r="AL469" s="11">
        <v>15649</v>
      </c>
      <c r="AM469" s="11">
        <v>8663</v>
      </c>
      <c r="AN469" s="11">
        <v>8292</v>
      </c>
      <c r="AO469" s="11">
        <v>630</v>
      </c>
      <c r="AP469" s="11">
        <v>8459</v>
      </c>
      <c r="AQ469" s="11">
        <v>2205</v>
      </c>
      <c r="AR469" s="11">
        <v>9147</v>
      </c>
      <c r="AS469" s="11">
        <v>2512</v>
      </c>
      <c r="AT469" s="11">
        <v>562</v>
      </c>
      <c r="AU469" s="11">
        <v>2955</v>
      </c>
      <c r="AV469" s="11">
        <v>3458</v>
      </c>
      <c r="AW469" s="11">
        <v>5436</v>
      </c>
      <c r="AX469" s="11">
        <v>4826</v>
      </c>
      <c r="AY469" s="11">
        <v>9</v>
      </c>
      <c r="AZ469" s="11">
        <v>10</v>
      </c>
      <c r="BA469" s="11">
        <v>9</v>
      </c>
      <c r="BB469" s="11">
        <v>14</v>
      </c>
      <c r="BC469" s="11">
        <v>12</v>
      </c>
      <c r="BD469" s="11">
        <v>17</v>
      </c>
      <c r="BE469" s="11">
        <v>16</v>
      </c>
      <c r="BF469" s="11">
        <v>16</v>
      </c>
      <c r="BG469" s="11">
        <v>13</v>
      </c>
      <c r="BH469" s="11">
        <v>14</v>
      </c>
      <c r="BI469" s="11">
        <v>20</v>
      </c>
      <c r="BJ469" s="11">
        <v>25</v>
      </c>
      <c r="BK469" s="11">
        <v>46</v>
      </c>
      <c r="BL469" s="11">
        <v>10</v>
      </c>
      <c r="BM469" s="11">
        <v>8</v>
      </c>
      <c r="BN469" s="11">
        <v>4</v>
      </c>
      <c r="BO469" s="11">
        <v>4</v>
      </c>
      <c r="BP469" s="11">
        <v>20</v>
      </c>
      <c r="BQ469" s="11">
        <v>12</v>
      </c>
      <c r="BR469" s="11">
        <v>14</v>
      </c>
      <c r="BS469" s="11">
        <v>4</v>
      </c>
      <c r="BT469" s="11">
        <v>6</v>
      </c>
      <c r="BU469" s="11">
        <v>5</v>
      </c>
      <c r="BV469" s="11">
        <v>7</v>
      </c>
      <c r="BW469" s="11">
        <v>4</v>
      </c>
      <c r="BX469" s="11">
        <v>4</v>
      </c>
      <c r="BY469" s="5"/>
      <c r="BZ469" s="5"/>
      <c r="CA469" s="5"/>
      <c r="CB469" s="5"/>
      <c r="CC469" s="5"/>
      <c r="CD469" s="5"/>
      <c r="CE469" s="5"/>
      <c r="CF469" s="5"/>
      <c r="CG469" s="5"/>
      <c r="CH469" s="5"/>
    </row>
    <row r="470" spans="1:86" ht="12.75" x14ac:dyDescent="0.2">
      <c r="A470">
        <v>569</v>
      </c>
      <c r="B470" s="26">
        <v>54112.6687500017</v>
      </c>
      <c r="C470" s="26">
        <v>53011.086805553401</v>
      </c>
      <c r="D470" s="36">
        <v>114297</v>
      </c>
      <c r="E470" s="11">
        <v>1</v>
      </c>
      <c r="F470" s="11">
        <v>95</v>
      </c>
      <c r="G470" s="31">
        <v>11475</v>
      </c>
      <c r="H470" s="11">
        <v>131</v>
      </c>
      <c r="I470" s="11">
        <v>96589</v>
      </c>
      <c r="J470" s="11" t="s">
        <v>155</v>
      </c>
      <c r="K470" s="11" t="s">
        <v>208</v>
      </c>
      <c r="L470" s="11">
        <v>16</v>
      </c>
      <c r="M470" s="11">
        <v>3</v>
      </c>
      <c r="N470" s="11" t="s">
        <v>228</v>
      </c>
      <c r="O470" s="11" t="s">
        <v>792</v>
      </c>
      <c r="P470" s="43">
        <v>55101</v>
      </c>
      <c r="Q470" s="11" t="s">
        <v>229</v>
      </c>
      <c r="R470" s="11" t="s">
        <v>229</v>
      </c>
      <c r="S470" s="11" t="s">
        <v>874</v>
      </c>
      <c r="T470" s="11">
        <v>0</v>
      </c>
      <c r="U470" s="11">
        <v>0</v>
      </c>
      <c r="V470" s="11"/>
      <c r="W470" s="11">
        <v>1</v>
      </c>
      <c r="X470" s="11">
        <v>10</v>
      </c>
      <c r="Y470" s="11">
        <v>10</v>
      </c>
      <c r="Z470" s="11">
        <v>10</v>
      </c>
      <c r="AA470" s="11">
        <v>10</v>
      </c>
      <c r="AB470" s="11">
        <v>10</v>
      </c>
      <c r="AC470" s="11">
        <v>10</v>
      </c>
      <c r="AD470" s="11">
        <v>10</v>
      </c>
      <c r="AE470" s="11">
        <v>10</v>
      </c>
      <c r="AF470" s="11">
        <v>10</v>
      </c>
      <c r="AG470" s="11">
        <v>10</v>
      </c>
      <c r="AH470" s="11">
        <v>10</v>
      </c>
      <c r="AI470" s="11">
        <v>10</v>
      </c>
      <c r="AJ470" s="11">
        <v>10</v>
      </c>
      <c r="AK470" s="11">
        <v>414</v>
      </c>
      <c r="AL470" s="11">
        <v>501</v>
      </c>
      <c r="AM470" s="11">
        <v>533</v>
      </c>
      <c r="AN470" s="11">
        <v>417</v>
      </c>
      <c r="AO470" s="11">
        <v>456</v>
      </c>
      <c r="AP470" s="11">
        <v>1695</v>
      </c>
      <c r="AQ470" s="11">
        <v>1716</v>
      </c>
      <c r="AR470" s="11">
        <v>1531</v>
      </c>
      <c r="AS470" s="11">
        <v>597</v>
      </c>
      <c r="AT470" s="11">
        <v>310</v>
      </c>
      <c r="AU470" s="11">
        <v>2742</v>
      </c>
      <c r="AV470" s="11">
        <v>563</v>
      </c>
      <c r="AW470" s="11">
        <v>4678</v>
      </c>
      <c r="AX470" s="11">
        <v>1104</v>
      </c>
      <c r="AY470" s="11">
        <v>9</v>
      </c>
      <c r="AZ470" s="11">
        <v>10</v>
      </c>
      <c r="BA470" s="11">
        <v>9</v>
      </c>
      <c r="BB470" s="11">
        <v>12</v>
      </c>
      <c r="BC470" s="11">
        <v>9</v>
      </c>
      <c r="BD470" s="11">
        <v>11</v>
      </c>
      <c r="BE470" s="11">
        <v>14</v>
      </c>
      <c r="BF470" s="11">
        <v>13</v>
      </c>
      <c r="BG470" s="11">
        <v>10</v>
      </c>
      <c r="BH470" s="11">
        <v>17</v>
      </c>
      <c r="BI470" s="11">
        <v>16</v>
      </c>
      <c r="BJ470" s="11">
        <v>22</v>
      </c>
      <c r="BK470" s="11">
        <v>25</v>
      </c>
      <c r="BL470" s="11">
        <v>6</v>
      </c>
      <c r="BM470" s="11">
        <v>5</v>
      </c>
      <c r="BN470" s="11">
        <v>4</v>
      </c>
      <c r="BO470" s="11">
        <v>4</v>
      </c>
      <c r="BP470" s="11">
        <v>10</v>
      </c>
      <c r="BQ470" s="11">
        <v>7</v>
      </c>
      <c r="BR470" s="11">
        <v>4</v>
      </c>
      <c r="BS470" s="11">
        <v>4</v>
      </c>
      <c r="BT470" s="11">
        <v>4</v>
      </c>
      <c r="BU470" s="11">
        <v>5</v>
      </c>
      <c r="BV470" s="11">
        <v>4</v>
      </c>
      <c r="BW470" s="11">
        <v>4</v>
      </c>
      <c r="BX470" s="11">
        <v>5</v>
      </c>
      <c r="BY470" s="5"/>
      <c r="BZ470" s="5"/>
      <c r="CA470" s="5"/>
      <c r="CB470" s="5"/>
      <c r="CC470" s="5"/>
      <c r="CD470" s="5"/>
      <c r="CE470" s="5"/>
      <c r="CF470" s="5"/>
      <c r="CG470" s="5"/>
      <c r="CH470" s="5"/>
    </row>
    <row r="471" spans="1:86" ht="12.75" x14ac:dyDescent="0.2">
      <c r="A471">
        <v>570</v>
      </c>
      <c r="B471" s="26">
        <v>54132.736805557201</v>
      </c>
      <c r="C471" s="26">
        <v>53028.8041666645</v>
      </c>
      <c r="D471" s="36">
        <v>118890</v>
      </c>
      <c r="E471" s="11">
        <v>1</v>
      </c>
      <c r="F471" s="11">
        <v>31</v>
      </c>
      <c r="G471" s="31">
        <v>25933</v>
      </c>
      <c r="H471" s="11">
        <v>131</v>
      </c>
      <c r="I471" s="11">
        <v>78104</v>
      </c>
      <c r="J471" s="11" t="s">
        <v>155</v>
      </c>
      <c r="K471" s="11" t="s">
        <v>208</v>
      </c>
      <c r="L471" s="11">
        <v>18</v>
      </c>
      <c r="M471" s="11">
        <v>4</v>
      </c>
      <c r="N471" s="11" t="s">
        <v>248</v>
      </c>
      <c r="O471" s="11" t="s">
        <v>792</v>
      </c>
      <c r="P471" s="43">
        <v>55401</v>
      </c>
      <c r="Q471" s="11" t="s">
        <v>648</v>
      </c>
      <c r="R471" s="11" t="s">
        <v>381</v>
      </c>
      <c r="S471" s="11" t="s">
        <v>874</v>
      </c>
      <c r="T471" s="11">
        <v>0</v>
      </c>
      <c r="U471" s="11">
        <v>0</v>
      </c>
      <c r="V471" s="11"/>
      <c r="W471" s="11">
        <v>1</v>
      </c>
      <c r="X471" s="11">
        <v>10</v>
      </c>
      <c r="Y471" s="11">
        <v>10</v>
      </c>
      <c r="Z471" s="11">
        <v>10</v>
      </c>
      <c r="AA471" s="11">
        <v>10</v>
      </c>
      <c r="AB471" s="11">
        <v>10</v>
      </c>
      <c r="AC471" s="11">
        <v>10</v>
      </c>
      <c r="AD471" s="11">
        <v>10</v>
      </c>
      <c r="AE471" s="11">
        <v>10</v>
      </c>
      <c r="AF471" s="11">
        <v>10</v>
      </c>
      <c r="AG471" s="11">
        <v>10</v>
      </c>
      <c r="AH471" s="11">
        <v>10</v>
      </c>
      <c r="AI471" s="11">
        <v>10</v>
      </c>
      <c r="AJ471" s="11">
        <v>10</v>
      </c>
      <c r="AK471" s="11">
        <v>672</v>
      </c>
      <c r="AL471" s="11">
        <v>1692</v>
      </c>
      <c r="AM471" s="11">
        <v>588</v>
      </c>
      <c r="AN471" s="11">
        <v>5730</v>
      </c>
      <c r="AO471" s="11">
        <v>886</v>
      </c>
      <c r="AP471" s="11">
        <v>1669</v>
      </c>
      <c r="AQ471" s="11">
        <v>1626</v>
      </c>
      <c r="AR471" s="11">
        <v>1263</v>
      </c>
      <c r="AS471" s="11">
        <v>1167</v>
      </c>
      <c r="AT471" s="11">
        <v>1839</v>
      </c>
      <c r="AU471" s="11">
        <v>628</v>
      </c>
      <c r="AV471" s="11">
        <v>2312</v>
      </c>
      <c r="AW471" s="11">
        <v>17728</v>
      </c>
      <c r="AX471" s="11">
        <v>2813</v>
      </c>
      <c r="AY471" s="11">
        <v>10</v>
      </c>
      <c r="AZ471" s="11">
        <v>10</v>
      </c>
      <c r="BA471" s="11">
        <v>11</v>
      </c>
      <c r="BB471" s="11">
        <v>13</v>
      </c>
      <c r="BC471" s="11">
        <v>11</v>
      </c>
      <c r="BD471" s="11">
        <v>11</v>
      </c>
      <c r="BE471" s="11">
        <v>14</v>
      </c>
      <c r="BF471" s="11">
        <v>13</v>
      </c>
      <c r="BG471" s="11">
        <v>9</v>
      </c>
      <c r="BH471" s="11">
        <v>12</v>
      </c>
      <c r="BI471" s="11">
        <v>12</v>
      </c>
      <c r="BJ471" s="11">
        <v>19</v>
      </c>
      <c r="BK471" s="11">
        <v>29</v>
      </c>
      <c r="BL471" s="11">
        <v>10</v>
      </c>
      <c r="BM471" s="11">
        <v>6</v>
      </c>
      <c r="BN471" s="11">
        <v>8</v>
      </c>
      <c r="BO471" s="11">
        <v>6</v>
      </c>
      <c r="BP471" s="11">
        <v>13</v>
      </c>
      <c r="BQ471" s="11">
        <v>6</v>
      </c>
      <c r="BR471" s="11">
        <v>6</v>
      </c>
      <c r="BS471" s="11">
        <v>6</v>
      </c>
      <c r="BT471" s="11">
        <v>7</v>
      </c>
      <c r="BU471" s="11">
        <v>6</v>
      </c>
      <c r="BV471" s="11">
        <v>7</v>
      </c>
      <c r="BW471" s="11">
        <v>12</v>
      </c>
      <c r="BX471" s="11">
        <v>8</v>
      </c>
      <c r="BY471" s="5"/>
      <c r="BZ471" s="5"/>
      <c r="CA471" s="5"/>
      <c r="CB471" s="5"/>
      <c r="CC471" s="5"/>
      <c r="CD471" s="5"/>
      <c r="CE471" s="5"/>
      <c r="CF471" s="5"/>
      <c r="CG471" s="5"/>
      <c r="CH471" s="5"/>
    </row>
    <row r="472" spans="1:86" ht="12.75" x14ac:dyDescent="0.2">
      <c r="A472">
        <v>571</v>
      </c>
      <c r="B472" s="26">
        <v>54152.804861112803</v>
      </c>
      <c r="C472" s="26">
        <v>53046.5215277756</v>
      </c>
      <c r="D472" s="36">
        <v>217311</v>
      </c>
      <c r="E472" s="11">
        <v>1</v>
      </c>
      <c r="F472" s="11">
        <v>41</v>
      </c>
      <c r="G472" s="31">
        <v>9323</v>
      </c>
      <c r="H472" s="11">
        <v>131</v>
      </c>
      <c r="I472" s="11">
        <v>191686</v>
      </c>
      <c r="J472" s="11" t="s">
        <v>155</v>
      </c>
      <c r="K472" s="11" t="s">
        <v>208</v>
      </c>
      <c r="L472" s="11">
        <v>10</v>
      </c>
      <c r="M472" s="11">
        <v>4</v>
      </c>
      <c r="N472" s="11" t="s">
        <v>248</v>
      </c>
      <c r="O472" s="11" t="s">
        <v>792</v>
      </c>
      <c r="P472" s="43">
        <v>55401</v>
      </c>
      <c r="Q472" s="11" t="s">
        <v>477</v>
      </c>
      <c r="R472" s="11" t="s">
        <v>520</v>
      </c>
      <c r="S472" s="11" t="s">
        <v>869</v>
      </c>
      <c r="T472" s="11">
        <v>0</v>
      </c>
      <c r="U472" s="11">
        <v>0</v>
      </c>
      <c r="V472" s="11"/>
      <c r="W472" s="11">
        <v>1</v>
      </c>
      <c r="X472" s="11">
        <v>10</v>
      </c>
      <c r="Y472" s="11">
        <v>10</v>
      </c>
      <c r="Z472" s="11">
        <v>10</v>
      </c>
      <c r="AA472" s="11">
        <v>10</v>
      </c>
      <c r="AB472" s="11">
        <v>10</v>
      </c>
      <c r="AC472" s="11">
        <v>10</v>
      </c>
      <c r="AD472" s="11">
        <v>10</v>
      </c>
      <c r="AE472" s="11">
        <v>10</v>
      </c>
      <c r="AF472" s="11">
        <v>10</v>
      </c>
      <c r="AG472" s="11">
        <v>10</v>
      </c>
      <c r="AH472" s="11">
        <v>10</v>
      </c>
      <c r="AI472" s="11">
        <v>10</v>
      </c>
      <c r="AJ472" s="11">
        <v>10</v>
      </c>
      <c r="AK472" s="11">
        <v>1957</v>
      </c>
      <c r="AL472" s="11">
        <v>1831</v>
      </c>
      <c r="AM472" s="11">
        <v>591</v>
      </c>
      <c r="AN472" s="11">
        <v>625</v>
      </c>
      <c r="AO472" s="11">
        <v>683</v>
      </c>
      <c r="AP472" s="11">
        <v>2239</v>
      </c>
      <c r="AQ472" s="11">
        <v>2061</v>
      </c>
      <c r="AR472" s="11">
        <v>735</v>
      </c>
      <c r="AS472" s="11">
        <v>2214</v>
      </c>
      <c r="AT472" s="11">
        <v>718</v>
      </c>
      <c r="AU472" s="11">
        <v>649</v>
      </c>
      <c r="AV472" s="11">
        <v>4329</v>
      </c>
      <c r="AW472" s="11">
        <v>4823</v>
      </c>
      <c r="AX472" s="11">
        <v>1927</v>
      </c>
      <c r="AY472" s="11">
        <v>14</v>
      </c>
      <c r="AZ472" s="11">
        <v>14</v>
      </c>
      <c r="BA472" s="11">
        <v>12</v>
      </c>
      <c r="BB472" s="11">
        <v>16</v>
      </c>
      <c r="BC472" s="11">
        <v>20</v>
      </c>
      <c r="BD472" s="11">
        <v>21</v>
      </c>
      <c r="BE472" s="11">
        <v>19</v>
      </c>
      <c r="BF472" s="11">
        <v>18</v>
      </c>
      <c r="BG472" s="11">
        <v>14</v>
      </c>
      <c r="BH472" s="11">
        <v>13</v>
      </c>
      <c r="BI472" s="11">
        <v>17</v>
      </c>
      <c r="BJ472" s="11">
        <v>21</v>
      </c>
      <c r="BK472" s="11">
        <v>41</v>
      </c>
      <c r="BL472" s="11">
        <v>10</v>
      </c>
      <c r="BM472" s="11">
        <v>6</v>
      </c>
      <c r="BN472" s="11">
        <v>8</v>
      </c>
      <c r="BO472" s="11">
        <v>6</v>
      </c>
      <c r="BP472" s="11">
        <v>20</v>
      </c>
      <c r="BQ472" s="11">
        <v>24</v>
      </c>
      <c r="BR472" s="11">
        <v>6</v>
      </c>
      <c r="BS472" s="11">
        <v>20</v>
      </c>
      <c r="BT472" s="11">
        <v>12</v>
      </c>
      <c r="BU472" s="11">
        <v>8</v>
      </c>
      <c r="BV472" s="11">
        <v>8</v>
      </c>
      <c r="BW472" s="11">
        <v>7</v>
      </c>
      <c r="BX472" s="11">
        <v>12</v>
      </c>
      <c r="BY472" s="5"/>
      <c r="BZ472" s="5"/>
      <c r="CA472" s="5"/>
      <c r="CB472" s="5"/>
      <c r="CC472" s="5"/>
      <c r="CD472" s="5"/>
      <c r="CE472" s="5"/>
      <c r="CF472" s="5"/>
      <c r="CG472" s="5"/>
      <c r="CH472" s="5"/>
    </row>
    <row r="473" spans="1:86" ht="12.75" x14ac:dyDescent="0.2">
      <c r="A473">
        <v>572</v>
      </c>
      <c r="B473" s="26">
        <v>54172.872916668399</v>
      </c>
      <c r="C473" s="26">
        <v>53064.238888886699</v>
      </c>
      <c r="D473" s="36">
        <v>268663</v>
      </c>
      <c r="E473" s="11">
        <v>1</v>
      </c>
      <c r="F473" s="11">
        <v>167</v>
      </c>
      <c r="G473" s="31">
        <v>190255</v>
      </c>
      <c r="H473" s="11">
        <v>131</v>
      </c>
      <c r="I473" s="11">
        <v>88251</v>
      </c>
      <c r="J473" s="11" t="s">
        <v>155</v>
      </c>
      <c r="K473" s="11" t="s">
        <v>208</v>
      </c>
      <c r="L473" s="11">
        <v>15</v>
      </c>
      <c r="M473" s="11">
        <v>4</v>
      </c>
      <c r="N473" s="11" t="s">
        <v>374</v>
      </c>
      <c r="O473" s="11" t="s">
        <v>799</v>
      </c>
      <c r="P473" s="43">
        <v>78572</v>
      </c>
      <c r="Q473" s="11" t="s">
        <v>375</v>
      </c>
      <c r="R473" s="11" t="s">
        <v>877</v>
      </c>
      <c r="S473" s="11" t="s">
        <v>869</v>
      </c>
      <c r="T473" s="11">
        <v>0</v>
      </c>
      <c r="U473" s="11">
        <v>0</v>
      </c>
      <c r="V473" s="11"/>
      <c r="W473" s="11">
        <v>1</v>
      </c>
      <c r="X473" s="11">
        <v>10</v>
      </c>
      <c r="Y473" s="11">
        <v>10</v>
      </c>
      <c r="Z473" s="11">
        <v>10</v>
      </c>
      <c r="AA473" s="11">
        <v>10</v>
      </c>
      <c r="AB473" s="11">
        <v>10</v>
      </c>
      <c r="AC473" s="11">
        <v>10</v>
      </c>
      <c r="AD473" s="11">
        <v>10</v>
      </c>
      <c r="AE473" s="11">
        <v>10</v>
      </c>
      <c r="AF473" s="11">
        <v>10</v>
      </c>
      <c r="AG473" s="11">
        <v>10</v>
      </c>
      <c r="AH473" s="11">
        <v>10</v>
      </c>
      <c r="AI473" s="11">
        <v>10</v>
      </c>
      <c r="AJ473" s="11">
        <v>10</v>
      </c>
      <c r="AK473" s="11">
        <v>885</v>
      </c>
      <c r="AL473" s="11">
        <v>7876</v>
      </c>
      <c r="AM473" s="11">
        <v>1026</v>
      </c>
      <c r="AN473" s="11">
        <v>9140</v>
      </c>
      <c r="AO473" s="11">
        <v>12933</v>
      </c>
      <c r="AP473" s="11">
        <v>8519</v>
      </c>
      <c r="AQ473" s="11">
        <v>9610</v>
      </c>
      <c r="AR473" s="11">
        <v>7001</v>
      </c>
      <c r="AS473" s="11">
        <v>29838</v>
      </c>
      <c r="AT473" s="11">
        <v>998</v>
      </c>
      <c r="AU473" s="11">
        <v>4769</v>
      </c>
      <c r="AV473" s="11">
        <v>15559</v>
      </c>
      <c r="AW473" s="11">
        <v>19184</v>
      </c>
      <c r="AX473" s="11">
        <v>13171</v>
      </c>
      <c r="AY473" s="11">
        <v>7</v>
      </c>
      <c r="AZ473" s="11">
        <v>7</v>
      </c>
      <c r="BA473" s="11">
        <v>7</v>
      </c>
      <c r="BB473" s="11">
        <v>10</v>
      </c>
      <c r="BC473" s="11">
        <v>6</v>
      </c>
      <c r="BD473" s="11">
        <v>7</v>
      </c>
      <c r="BE473" s="11">
        <v>10</v>
      </c>
      <c r="BF473" s="11">
        <v>9</v>
      </c>
      <c r="BG473" s="11">
        <v>7</v>
      </c>
      <c r="BH473" s="11">
        <v>12</v>
      </c>
      <c r="BI473" s="11">
        <v>10</v>
      </c>
      <c r="BJ473" s="11">
        <v>19</v>
      </c>
      <c r="BK473" s="11">
        <v>21</v>
      </c>
      <c r="BL473" s="11">
        <v>24</v>
      </c>
      <c r="BM473" s="11">
        <v>8</v>
      </c>
      <c r="BN473" s="11">
        <v>37</v>
      </c>
      <c r="BO473" s="11">
        <v>25</v>
      </c>
      <c r="BP473" s="11">
        <v>17</v>
      </c>
      <c r="BQ473" s="11">
        <v>18</v>
      </c>
      <c r="BR473" s="11">
        <v>11</v>
      </c>
      <c r="BS473" s="11">
        <v>24</v>
      </c>
      <c r="BT473" s="11">
        <v>7</v>
      </c>
      <c r="BU473" s="11">
        <v>16</v>
      </c>
      <c r="BV473" s="11">
        <v>29</v>
      </c>
      <c r="BW473" s="11">
        <v>18</v>
      </c>
      <c r="BX473" s="11">
        <v>18</v>
      </c>
      <c r="BY473" s="5"/>
      <c r="BZ473" s="5"/>
      <c r="CA473" s="5"/>
      <c r="CB473" s="5"/>
      <c r="CC473" s="5"/>
      <c r="CD473" s="5"/>
      <c r="CE473" s="5"/>
      <c r="CF473" s="5"/>
      <c r="CG473" s="5"/>
      <c r="CH473" s="5"/>
    </row>
    <row r="474" spans="1:86" ht="12.75" x14ac:dyDescent="0.2">
      <c r="A474">
        <v>573</v>
      </c>
      <c r="B474" s="26">
        <v>54192.9409722239</v>
      </c>
      <c r="C474" s="26">
        <v>53081.956249997798</v>
      </c>
      <c r="D474" s="36">
        <v>199406</v>
      </c>
      <c r="E474" s="11">
        <v>1</v>
      </c>
      <c r="F474" s="11">
        <v>70</v>
      </c>
      <c r="G474" s="31">
        <v>148566</v>
      </c>
      <c r="H474" s="11">
        <v>131</v>
      </c>
      <c r="I474" s="11">
        <v>59430</v>
      </c>
      <c r="J474" s="11" t="s">
        <v>155</v>
      </c>
      <c r="K474" s="11" t="s">
        <v>208</v>
      </c>
      <c r="L474" s="11">
        <v>30</v>
      </c>
      <c r="M474" s="11">
        <v>3</v>
      </c>
      <c r="N474" s="11" t="s">
        <v>248</v>
      </c>
      <c r="O474" s="11" t="s">
        <v>792</v>
      </c>
      <c r="P474" s="43">
        <v>55401</v>
      </c>
      <c r="Q474" s="11" t="s">
        <v>628</v>
      </c>
      <c r="R474" s="11" t="s">
        <v>381</v>
      </c>
      <c r="S474" s="11" t="s">
        <v>874</v>
      </c>
      <c r="T474" s="11">
        <v>0</v>
      </c>
      <c r="U474" s="11">
        <v>0</v>
      </c>
      <c r="V474" s="11"/>
      <c r="W474" s="11">
        <v>1</v>
      </c>
      <c r="X474" s="11">
        <v>10</v>
      </c>
      <c r="Y474" s="11">
        <v>10</v>
      </c>
      <c r="Z474" s="11">
        <v>10</v>
      </c>
      <c r="AA474" s="11">
        <v>10</v>
      </c>
      <c r="AB474" s="11">
        <v>10</v>
      </c>
      <c r="AC474" s="11">
        <v>10</v>
      </c>
      <c r="AD474" s="11">
        <v>10</v>
      </c>
      <c r="AE474" s="11">
        <v>10</v>
      </c>
      <c r="AF474" s="11">
        <v>10</v>
      </c>
      <c r="AG474" s="11">
        <v>10</v>
      </c>
      <c r="AH474" s="11">
        <v>10</v>
      </c>
      <c r="AI474" s="11">
        <v>10</v>
      </c>
      <c r="AJ474" s="11">
        <v>10</v>
      </c>
      <c r="AK474" s="11">
        <v>2532</v>
      </c>
      <c r="AL474" s="11">
        <v>702</v>
      </c>
      <c r="AM474" s="11">
        <v>272</v>
      </c>
      <c r="AN474" s="11">
        <v>819</v>
      </c>
      <c r="AO474" s="11">
        <v>770</v>
      </c>
      <c r="AP474" s="11">
        <v>5673</v>
      </c>
      <c r="AQ474" s="11">
        <v>62916</v>
      </c>
      <c r="AR474" s="11">
        <v>4206</v>
      </c>
      <c r="AS474" s="11">
        <v>2046</v>
      </c>
      <c r="AT474" s="11">
        <v>617</v>
      </c>
      <c r="AU474" s="11">
        <v>1529</v>
      </c>
      <c r="AV474" s="11">
        <v>1001</v>
      </c>
      <c r="AW474" s="11">
        <v>50303</v>
      </c>
      <c r="AX474" s="11">
        <v>6124</v>
      </c>
      <c r="AY474" s="11">
        <v>6</v>
      </c>
      <c r="AZ474" s="11">
        <v>6</v>
      </c>
      <c r="BA474" s="11">
        <v>7</v>
      </c>
      <c r="BB474" s="11">
        <v>9</v>
      </c>
      <c r="BC474" s="11">
        <v>6</v>
      </c>
      <c r="BD474" s="11">
        <v>7</v>
      </c>
      <c r="BE474" s="11">
        <v>8</v>
      </c>
      <c r="BF474" s="11">
        <v>8</v>
      </c>
      <c r="BG474" s="11">
        <v>6</v>
      </c>
      <c r="BH474" s="11">
        <v>8</v>
      </c>
      <c r="BI474" s="11">
        <v>8</v>
      </c>
      <c r="BJ474" s="11">
        <v>18</v>
      </c>
      <c r="BK474" s="11">
        <v>20</v>
      </c>
      <c r="BL474" s="11">
        <v>8</v>
      </c>
      <c r="BM474" s="11">
        <v>6</v>
      </c>
      <c r="BN474" s="11">
        <v>17</v>
      </c>
      <c r="BO474" s="11">
        <v>14</v>
      </c>
      <c r="BP474" s="11">
        <v>20</v>
      </c>
      <c r="BQ474" s="11">
        <v>14</v>
      </c>
      <c r="BR474" s="11">
        <v>9</v>
      </c>
      <c r="BS474" s="11">
        <v>10</v>
      </c>
      <c r="BT474" s="11">
        <v>4</v>
      </c>
      <c r="BU474" s="11">
        <v>4</v>
      </c>
      <c r="BV474" s="11">
        <v>6</v>
      </c>
      <c r="BW474" s="11">
        <v>9</v>
      </c>
      <c r="BX474" s="11">
        <v>4</v>
      </c>
      <c r="BY474" s="5"/>
      <c r="BZ474" s="5"/>
      <c r="CA474" s="5"/>
      <c r="CB474" s="5"/>
      <c r="CC474" s="5"/>
      <c r="CD474" s="5"/>
      <c r="CE474" s="5"/>
      <c r="CF474" s="5"/>
      <c r="CG474" s="5"/>
      <c r="CH474" s="5"/>
    </row>
    <row r="475" spans="1:86" ht="12.75" x14ac:dyDescent="0.2">
      <c r="A475">
        <v>574</v>
      </c>
      <c r="B475" s="26">
        <v>54213.009027779503</v>
      </c>
      <c r="C475" s="26">
        <v>53099.673611108898</v>
      </c>
      <c r="D475" s="36">
        <v>13990</v>
      </c>
      <c r="E475" s="11">
        <v>1</v>
      </c>
      <c r="F475" s="11">
        <v>6</v>
      </c>
      <c r="G475" s="31">
        <v>413</v>
      </c>
      <c r="H475" s="11">
        <v>131</v>
      </c>
      <c r="I475" s="11">
        <v>0</v>
      </c>
      <c r="J475" s="11" t="s">
        <v>155</v>
      </c>
      <c r="K475" s="11" t="s">
        <v>208</v>
      </c>
      <c r="L475" s="11">
        <v>1</v>
      </c>
      <c r="M475" s="11">
        <v>4</v>
      </c>
      <c r="N475" s="11" t="s">
        <v>656</v>
      </c>
      <c r="O475" s="11" t="s">
        <v>792</v>
      </c>
      <c r="P475" s="43">
        <v>55109</v>
      </c>
      <c r="Q475" s="11" t="s">
        <v>229</v>
      </c>
      <c r="R475" s="11" t="s">
        <v>229</v>
      </c>
      <c r="S475" s="11" t="s">
        <v>874</v>
      </c>
      <c r="T475" s="11">
        <v>0</v>
      </c>
      <c r="U475" s="11">
        <v>0</v>
      </c>
      <c r="V475" s="11"/>
      <c r="W475" s="11">
        <v>1</v>
      </c>
      <c r="X475" s="11">
        <v>10</v>
      </c>
      <c r="Y475" s="11">
        <v>10</v>
      </c>
      <c r="Z475" s="11">
        <v>10</v>
      </c>
      <c r="AA475" s="11">
        <v>10</v>
      </c>
      <c r="AB475" s="11">
        <v>10</v>
      </c>
      <c r="AC475" s="11">
        <v>10</v>
      </c>
      <c r="AD475" s="11">
        <v>10</v>
      </c>
      <c r="AE475" s="11">
        <v>10</v>
      </c>
      <c r="AF475" s="11">
        <v>10</v>
      </c>
      <c r="AG475" s="11">
        <v>10</v>
      </c>
      <c r="AH475" s="11">
        <v>10</v>
      </c>
      <c r="AI475" s="11">
        <v>10</v>
      </c>
      <c r="AJ475" s="11">
        <v>10</v>
      </c>
      <c r="AK475" s="11">
        <v>58</v>
      </c>
      <c r="AL475" s="11">
        <v>486</v>
      </c>
      <c r="AM475" s="11">
        <v>305</v>
      </c>
      <c r="AN475" s="11">
        <v>590</v>
      </c>
      <c r="AO475" s="11">
        <v>647</v>
      </c>
      <c r="AP475" s="11">
        <v>318</v>
      </c>
      <c r="AQ475" s="11">
        <v>1462</v>
      </c>
      <c r="AR475" s="11">
        <v>1072</v>
      </c>
      <c r="AS475" s="11">
        <v>1211</v>
      </c>
      <c r="AT475" s="11">
        <v>194</v>
      </c>
      <c r="AU475" s="11">
        <v>189</v>
      </c>
      <c r="AV475" s="11">
        <v>324</v>
      </c>
      <c r="AW475" s="11">
        <v>1811</v>
      </c>
      <c r="AX475" s="11">
        <v>906</v>
      </c>
      <c r="AY475" s="11">
        <v>11</v>
      </c>
      <c r="AZ475" s="11">
        <v>11</v>
      </c>
      <c r="BA475" s="11">
        <v>10</v>
      </c>
      <c r="BB475" s="11">
        <v>13</v>
      </c>
      <c r="BC475" s="11">
        <v>10</v>
      </c>
      <c r="BD475" s="11">
        <v>11</v>
      </c>
      <c r="BE475" s="11">
        <v>16</v>
      </c>
      <c r="BF475" s="11">
        <v>14</v>
      </c>
      <c r="BG475" s="11">
        <v>11</v>
      </c>
      <c r="BH475" s="11">
        <v>11</v>
      </c>
      <c r="BI475" s="11">
        <v>15</v>
      </c>
      <c r="BJ475" s="11">
        <v>26</v>
      </c>
      <c r="BK475" s="11">
        <v>27</v>
      </c>
      <c r="BL475" s="11">
        <v>5</v>
      </c>
      <c r="BM475" s="11">
        <v>5</v>
      </c>
      <c r="BN475" s="11">
        <v>8</v>
      </c>
      <c r="BO475" s="11">
        <v>5</v>
      </c>
      <c r="BP475" s="11">
        <v>6</v>
      </c>
      <c r="BQ475" s="11">
        <v>7</v>
      </c>
      <c r="BR475" s="11">
        <v>5</v>
      </c>
      <c r="BS475" s="11">
        <v>10</v>
      </c>
      <c r="BT475" s="11">
        <v>4</v>
      </c>
      <c r="BU475" s="11">
        <v>4</v>
      </c>
      <c r="BV475" s="11">
        <v>4</v>
      </c>
      <c r="BW475" s="11">
        <v>8</v>
      </c>
      <c r="BX475" s="11">
        <v>8</v>
      </c>
      <c r="BY475" s="5"/>
      <c r="BZ475" s="5"/>
      <c r="CA475" s="5"/>
      <c r="CB475" s="5"/>
      <c r="CC475" s="5"/>
      <c r="CD475" s="5"/>
      <c r="CE475" s="5"/>
      <c r="CF475" s="5"/>
      <c r="CG475" s="5"/>
      <c r="CH475" s="5"/>
    </row>
    <row r="476" spans="1:86" ht="12.75" x14ac:dyDescent="0.2">
      <c r="A476">
        <v>575</v>
      </c>
      <c r="B476" s="26">
        <v>54233.077083335003</v>
      </c>
      <c r="C476" s="26">
        <v>53117.390972219997</v>
      </c>
      <c r="D476" s="36">
        <v>172688</v>
      </c>
      <c r="E476" s="11">
        <v>1</v>
      </c>
      <c r="F476" s="11">
        <v>42</v>
      </c>
      <c r="G476" s="31">
        <v>133108</v>
      </c>
      <c r="H476" s="11">
        <v>131</v>
      </c>
      <c r="I476" s="11">
        <v>110633</v>
      </c>
      <c r="J476" s="11" t="s">
        <v>155</v>
      </c>
      <c r="K476" s="11" t="s">
        <v>208</v>
      </c>
      <c r="L476" s="11">
        <v>29</v>
      </c>
      <c r="M476" s="11">
        <v>3</v>
      </c>
      <c r="N476" s="11" t="s">
        <v>412</v>
      </c>
      <c r="O476" s="11" t="s">
        <v>797</v>
      </c>
      <c r="P476" s="43">
        <v>95661</v>
      </c>
      <c r="Q476" s="11" t="s">
        <v>413</v>
      </c>
      <c r="R476" s="11" t="s">
        <v>624</v>
      </c>
      <c r="S476" s="11" t="s">
        <v>869</v>
      </c>
      <c r="T476" s="11">
        <v>0</v>
      </c>
      <c r="U476" s="11">
        <v>0</v>
      </c>
      <c r="V476" s="11"/>
      <c r="W476" s="11">
        <v>1</v>
      </c>
      <c r="X476" s="11">
        <v>10</v>
      </c>
      <c r="Y476" s="11">
        <v>10</v>
      </c>
      <c r="Z476" s="11">
        <v>10</v>
      </c>
      <c r="AA476" s="11">
        <v>10</v>
      </c>
      <c r="AB476" s="11">
        <v>10</v>
      </c>
      <c r="AC476" s="11">
        <v>10</v>
      </c>
      <c r="AD476" s="11">
        <v>10</v>
      </c>
      <c r="AE476" s="11">
        <v>10</v>
      </c>
      <c r="AF476" s="11">
        <v>10</v>
      </c>
      <c r="AG476" s="11">
        <v>10</v>
      </c>
      <c r="AH476" s="11">
        <v>10</v>
      </c>
      <c r="AI476" s="11">
        <v>10</v>
      </c>
      <c r="AJ476" s="11">
        <v>10</v>
      </c>
      <c r="AK476" s="11">
        <v>560</v>
      </c>
      <c r="AL476" s="11">
        <v>1665</v>
      </c>
      <c r="AM476" s="11">
        <v>2182</v>
      </c>
      <c r="AN476" s="11">
        <v>5172</v>
      </c>
      <c r="AO476" s="11">
        <v>1087</v>
      </c>
      <c r="AP476" s="11">
        <v>11578</v>
      </c>
      <c r="AQ476" s="11">
        <v>1252</v>
      </c>
      <c r="AR476" s="11">
        <v>3142</v>
      </c>
      <c r="AS476" s="11">
        <v>4937</v>
      </c>
      <c r="AT476" s="11">
        <v>1941</v>
      </c>
      <c r="AU476" s="11">
        <v>6814</v>
      </c>
      <c r="AV476" s="11">
        <v>700</v>
      </c>
      <c r="AW476" s="11">
        <v>13662</v>
      </c>
      <c r="AX476" s="11">
        <v>6918</v>
      </c>
      <c r="AY476" s="11">
        <v>13</v>
      </c>
      <c r="AZ476" s="11">
        <v>14</v>
      </c>
      <c r="BA476" s="11">
        <v>14</v>
      </c>
      <c r="BB476" s="11">
        <v>21</v>
      </c>
      <c r="BC476" s="11">
        <v>11</v>
      </c>
      <c r="BD476" s="11">
        <v>11</v>
      </c>
      <c r="BE476" s="11">
        <v>17</v>
      </c>
      <c r="BF476" s="11">
        <v>16</v>
      </c>
      <c r="BG476" s="11">
        <v>14</v>
      </c>
      <c r="BH476" s="11">
        <v>12</v>
      </c>
      <c r="BI476" s="11">
        <v>16</v>
      </c>
      <c r="BJ476" s="11">
        <v>25</v>
      </c>
      <c r="BK476" s="11">
        <v>27</v>
      </c>
      <c r="BL476" s="11">
        <v>14</v>
      </c>
      <c r="BM476" s="11">
        <v>7</v>
      </c>
      <c r="BN476" s="11">
        <v>14</v>
      </c>
      <c r="BO476" s="11">
        <v>7</v>
      </c>
      <c r="BP476" s="11">
        <v>12</v>
      </c>
      <c r="BQ476" s="11">
        <v>8</v>
      </c>
      <c r="BR476" s="11">
        <v>8</v>
      </c>
      <c r="BS476" s="11">
        <v>13</v>
      </c>
      <c r="BT476" s="11">
        <v>8</v>
      </c>
      <c r="BU476" s="11">
        <v>9</v>
      </c>
      <c r="BV476" s="11">
        <v>7</v>
      </c>
      <c r="BW476" s="11">
        <v>8</v>
      </c>
      <c r="BX476" s="11">
        <v>11</v>
      </c>
      <c r="BY476" s="5"/>
      <c r="BZ476" s="5"/>
      <c r="CA476" s="5"/>
      <c r="CB476" s="5"/>
      <c r="CC476" s="5"/>
      <c r="CD476" s="5"/>
      <c r="CE476" s="5"/>
      <c r="CF476" s="5"/>
      <c r="CG476" s="5"/>
      <c r="CH476" s="5"/>
    </row>
    <row r="477" spans="1:86" ht="12.75" x14ac:dyDescent="0.2">
      <c r="A477">
        <v>576</v>
      </c>
      <c r="B477" s="26">
        <v>54253.145138890599</v>
      </c>
      <c r="C477" s="26">
        <v>53135.108333331198</v>
      </c>
      <c r="D477" s="36">
        <v>259541</v>
      </c>
      <c r="E477" s="11">
        <v>1</v>
      </c>
      <c r="F477" s="11">
        <v>113</v>
      </c>
      <c r="G477" s="31">
        <v>15085</v>
      </c>
      <c r="H477" s="11">
        <v>131</v>
      </c>
      <c r="I477" s="11">
        <v>220208</v>
      </c>
      <c r="J477" s="11" t="s">
        <v>155</v>
      </c>
      <c r="K477" s="11" t="s">
        <v>208</v>
      </c>
      <c r="L477" s="11">
        <v>45</v>
      </c>
      <c r="M477" s="11">
        <v>2</v>
      </c>
      <c r="N477" s="11" t="s">
        <v>248</v>
      </c>
      <c r="O477" s="11" t="s">
        <v>792</v>
      </c>
      <c r="P477" s="43">
        <v>55401</v>
      </c>
      <c r="Q477" s="11" t="s">
        <v>233</v>
      </c>
      <c r="R477" s="11" t="s">
        <v>381</v>
      </c>
      <c r="S477" s="11" t="s">
        <v>874</v>
      </c>
      <c r="T477" s="11">
        <v>0</v>
      </c>
      <c r="U477" s="11">
        <v>0</v>
      </c>
      <c r="V477" s="11"/>
      <c r="W477" s="11">
        <v>1</v>
      </c>
      <c r="X477" s="11">
        <v>10</v>
      </c>
      <c r="Y477" s="11">
        <v>10</v>
      </c>
      <c r="Z477" s="11">
        <v>10</v>
      </c>
      <c r="AA477" s="11">
        <v>10</v>
      </c>
      <c r="AB477" s="11">
        <v>10</v>
      </c>
      <c r="AC477" s="11">
        <v>10</v>
      </c>
      <c r="AD477" s="11">
        <v>10</v>
      </c>
      <c r="AE477" s="11">
        <v>10</v>
      </c>
      <c r="AF477" s="11">
        <v>10</v>
      </c>
      <c r="AG477" s="11">
        <v>10</v>
      </c>
      <c r="AH477" s="11">
        <v>10</v>
      </c>
      <c r="AI477" s="11">
        <v>10</v>
      </c>
      <c r="AJ477" s="11">
        <v>10</v>
      </c>
      <c r="AK477" s="11">
        <v>202</v>
      </c>
      <c r="AL477" s="11">
        <v>5833</v>
      </c>
      <c r="AM477" s="11">
        <v>1944</v>
      </c>
      <c r="AN477" s="11">
        <v>2075</v>
      </c>
      <c r="AO477" s="11">
        <v>4362</v>
      </c>
      <c r="AP477" s="11">
        <v>2155</v>
      </c>
      <c r="AQ477" s="11">
        <v>2190</v>
      </c>
      <c r="AR477" s="11">
        <v>3057</v>
      </c>
      <c r="AS477" s="11">
        <v>692</v>
      </c>
      <c r="AT477" s="11">
        <v>650</v>
      </c>
      <c r="AU477" s="11">
        <v>1328</v>
      </c>
      <c r="AV477" s="11">
        <v>1411</v>
      </c>
      <c r="AW477" s="11">
        <v>4799</v>
      </c>
      <c r="AX477" s="11">
        <v>8435</v>
      </c>
      <c r="AY477" s="11">
        <v>10</v>
      </c>
      <c r="AZ477" s="11">
        <v>11</v>
      </c>
      <c r="BA477" s="11">
        <v>11</v>
      </c>
      <c r="BB477" s="11">
        <v>13</v>
      </c>
      <c r="BC477" s="11">
        <v>10</v>
      </c>
      <c r="BD477" s="11">
        <v>10</v>
      </c>
      <c r="BE477" s="11">
        <v>13</v>
      </c>
      <c r="BF477" s="11">
        <v>10</v>
      </c>
      <c r="BG477" s="11">
        <v>9</v>
      </c>
      <c r="BH477" s="11">
        <v>10</v>
      </c>
      <c r="BI477" s="11">
        <v>11</v>
      </c>
      <c r="BJ477" s="11">
        <v>16</v>
      </c>
      <c r="BK477" s="11">
        <v>26</v>
      </c>
      <c r="BL477" s="11">
        <v>23</v>
      </c>
      <c r="BM477" s="11">
        <v>7</v>
      </c>
      <c r="BN477" s="11">
        <v>5</v>
      </c>
      <c r="BO477" s="11">
        <v>10</v>
      </c>
      <c r="BP477" s="11">
        <v>23</v>
      </c>
      <c r="BQ477" s="11">
        <v>11</v>
      </c>
      <c r="BR477" s="11">
        <v>12</v>
      </c>
      <c r="BS477" s="11">
        <v>4</v>
      </c>
      <c r="BT477" s="11">
        <v>3</v>
      </c>
      <c r="BU477" s="11">
        <v>4</v>
      </c>
      <c r="BV477" s="11">
        <v>12</v>
      </c>
      <c r="BW477" s="11">
        <v>2</v>
      </c>
      <c r="BX477" s="11">
        <v>11</v>
      </c>
      <c r="BY477" s="5"/>
      <c r="BZ477" s="5"/>
      <c r="CA477" s="5"/>
      <c r="CB477" s="5"/>
      <c r="CC477" s="5"/>
      <c r="CD477" s="5"/>
      <c r="CE477" s="5"/>
      <c r="CF477" s="5"/>
      <c r="CG477" s="5"/>
      <c r="CH477" s="5"/>
    </row>
    <row r="478" spans="1:86" ht="12.75" x14ac:dyDescent="0.2">
      <c r="A478">
        <v>577</v>
      </c>
      <c r="B478" s="26">
        <v>54273.213194446202</v>
      </c>
      <c r="C478" s="26">
        <v>53152.825694442297</v>
      </c>
      <c r="D478" s="36">
        <v>270075</v>
      </c>
      <c r="E478" s="11">
        <v>1</v>
      </c>
      <c r="F478" s="11">
        <v>95</v>
      </c>
      <c r="G478" s="31">
        <v>169463</v>
      </c>
      <c r="H478" s="11">
        <v>131</v>
      </c>
      <c r="I478" s="11">
        <v>151668</v>
      </c>
      <c r="J478" s="11" t="s">
        <v>155</v>
      </c>
      <c r="K478" s="11" t="s">
        <v>208</v>
      </c>
      <c r="L478" s="11">
        <v>6</v>
      </c>
      <c r="M478" s="11">
        <v>5</v>
      </c>
      <c r="N478" s="11" t="s">
        <v>339</v>
      </c>
      <c r="O478" s="11" t="s">
        <v>792</v>
      </c>
      <c r="P478" s="43">
        <v>56301</v>
      </c>
      <c r="Q478" s="11" t="s">
        <v>229</v>
      </c>
      <c r="R478" s="11" t="s">
        <v>229</v>
      </c>
      <c r="S478" s="11" t="s">
        <v>874</v>
      </c>
      <c r="T478" s="11">
        <v>0</v>
      </c>
      <c r="U478" s="11">
        <v>0</v>
      </c>
      <c r="V478" s="11"/>
      <c r="W478" s="11">
        <v>0.5</v>
      </c>
      <c r="X478" s="11">
        <v>10</v>
      </c>
      <c r="Y478" s="11">
        <v>10</v>
      </c>
      <c r="Z478" s="11">
        <v>10</v>
      </c>
      <c r="AA478" s="11">
        <v>10</v>
      </c>
      <c r="AB478" s="11">
        <v>10</v>
      </c>
      <c r="AC478" s="11">
        <v>10</v>
      </c>
      <c r="AD478" s="11">
        <v>10</v>
      </c>
      <c r="AE478" s="11">
        <v>10</v>
      </c>
      <c r="AF478" s="11">
        <v>10</v>
      </c>
      <c r="AG478" s="11">
        <v>10</v>
      </c>
      <c r="AH478" s="11">
        <v>10</v>
      </c>
      <c r="AI478" s="11">
        <v>10</v>
      </c>
      <c r="AJ478" s="11">
        <v>10</v>
      </c>
      <c r="AK478" s="11">
        <v>447</v>
      </c>
      <c r="AL478" s="11">
        <v>69143</v>
      </c>
      <c r="AM478" s="11">
        <v>7509</v>
      </c>
      <c r="AN478" s="11">
        <v>3382</v>
      </c>
      <c r="AO478" s="11">
        <v>1250</v>
      </c>
      <c r="AP478" s="11">
        <v>9953</v>
      </c>
      <c r="AQ478" s="11">
        <v>357</v>
      </c>
      <c r="AR478" s="11">
        <v>960</v>
      </c>
      <c r="AS478" s="11">
        <v>154</v>
      </c>
      <c r="AT478" s="11">
        <v>11900</v>
      </c>
      <c r="AU478" s="11">
        <v>721</v>
      </c>
      <c r="AV478" s="11">
        <v>760</v>
      </c>
      <c r="AW478" s="11">
        <v>10395</v>
      </c>
      <c r="AX478" s="11">
        <v>850</v>
      </c>
      <c r="AY478" s="11">
        <v>9</v>
      </c>
      <c r="AZ478" s="11">
        <v>8</v>
      </c>
      <c r="BA478" s="11">
        <v>9</v>
      </c>
      <c r="BB478" s="11">
        <v>10</v>
      </c>
      <c r="BC478" s="11">
        <v>10</v>
      </c>
      <c r="BD478" s="11">
        <v>9</v>
      </c>
      <c r="BE478" s="11">
        <v>12</v>
      </c>
      <c r="BF478" s="11">
        <v>6</v>
      </c>
      <c r="BG478" s="11">
        <v>6</v>
      </c>
      <c r="BH478" s="11">
        <v>10</v>
      </c>
      <c r="BI478" s="11">
        <v>11</v>
      </c>
      <c r="BJ478" s="11">
        <v>12</v>
      </c>
      <c r="BK478" s="11">
        <v>23</v>
      </c>
      <c r="BL478" s="11">
        <v>11</v>
      </c>
      <c r="BM478" s="11">
        <v>23</v>
      </c>
      <c r="BN478" s="11">
        <v>11</v>
      </c>
      <c r="BO478" s="11">
        <v>10</v>
      </c>
      <c r="BP478" s="11">
        <v>13</v>
      </c>
      <c r="BQ478" s="11">
        <v>6</v>
      </c>
      <c r="BR478" s="11">
        <v>8</v>
      </c>
      <c r="BS478" s="11">
        <v>8</v>
      </c>
      <c r="BT478" s="11">
        <v>9</v>
      </c>
      <c r="BU478" s="11">
        <v>13</v>
      </c>
      <c r="BV478" s="11">
        <v>9</v>
      </c>
      <c r="BW478" s="11">
        <v>10</v>
      </c>
      <c r="BX478" s="11">
        <v>8</v>
      </c>
      <c r="BY478" s="5"/>
      <c r="BZ478" s="5"/>
      <c r="CA478" s="5"/>
      <c r="CB478" s="5"/>
      <c r="CC478" s="5"/>
      <c r="CD478" s="5"/>
      <c r="CE478" s="5"/>
      <c r="CF478" s="5"/>
      <c r="CG478" s="5"/>
      <c r="CH478" s="5"/>
    </row>
    <row r="479" spans="1:86" ht="12.75" x14ac:dyDescent="0.2">
      <c r="A479">
        <v>578</v>
      </c>
      <c r="B479" s="26">
        <v>54293.281250001703</v>
      </c>
      <c r="C479" s="26">
        <v>53170.543055553397</v>
      </c>
      <c r="D479" s="36">
        <v>370790</v>
      </c>
      <c r="E479" s="11">
        <v>1</v>
      </c>
      <c r="F479" s="11">
        <v>8</v>
      </c>
      <c r="G479" s="31">
        <v>139891</v>
      </c>
      <c r="H479" s="11">
        <v>131</v>
      </c>
      <c r="I479" s="11">
        <v>346889</v>
      </c>
      <c r="J479" s="11" t="s">
        <v>155</v>
      </c>
      <c r="K479" s="11" t="s">
        <v>208</v>
      </c>
      <c r="L479" s="11">
        <v>0</v>
      </c>
      <c r="M479" s="11"/>
      <c r="N479" s="11" t="s">
        <v>248</v>
      </c>
      <c r="O479" s="11" t="s">
        <v>792</v>
      </c>
      <c r="P479" s="43">
        <v>55401</v>
      </c>
      <c r="Q479" s="11" t="s">
        <v>664</v>
      </c>
      <c r="R479" s="11" t="s">
        <v>878</v>
      </c>
      <c r="S479" s="11" t="s">
        <v>875</v>
      </c>
      <c r="T479" s="11">
        <v>0</v>
      </c>
      <c r="U479" s="11">
        <v>0</v>
      </c>
      <c r="V479" s="11"/>
      <c r="W479" s="11">
        <v>1</v>
      </c>
      <c r="X479" s="11">
        <v>10</v>
      </c>
      <c r="Y479" s="11">
        <v>10</v>
      </c>
      <c r="Z479" s="11">
        <v>10</v>
      </c>
      <c r="AA479" s="11">
        <v>10</v>
      </c>
      <c r="AB479" s="11">
        <v>10</v>
      </c>
      <c r="AC479" s="11">
        <v>10</v>
      </c>
      <c r="AD479" s="11">
        <v>10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10</v>
      </c>
      <c r="AK479" s="11">
        <v>39</v>
      </c>
      <c r="AL479" s="11">
        <v>4804</v>
      </c>
      <c r="AM479" s="11">
        <v>743</v>
      </c>
      <c r="AN479" s="11">
        <v>239</v>
      </c>
      <c r="AO479" s="11">
        <v>1284</v>
      </c>
      <c r="AP479" s="11">
        <v>4036</v>
      </c>
      <c r="AQ479" s="11">
        <v>1026</v>
      </c>
      <c r="AR479" s="11">
        <v>965</v>
      </c>
      <c r="AS479" s="11">
        <v>2071</v>
      </c>
      <c r="AT479" s="11">
        <v>60</v>
      </c>
      <c r="AU479" s="11">
        <v>0</v>
      </c>
      <c r="AV479" s="11">
        <v>0</v>
      </c>
      <c r="AW479" s="11">
        <v>8</v>
      </c>
      <c r="AX479" s="11">
        <v>1054</v>
      </c>
      <c r="AY479" s="11">
        <v>10</v>
      </c>
      <c r="AZ479" s="11">
        <v>9</v>
      </c>
      <c r="BA479" s="11">
        <v>8</v>
      </c>
      <c r="BB479" s="11">
        <v>10</v>
      </c>
      <c r="BC479" s="11">
        <v>9</v>
      </c>
      <c r="BD479" s="11">
        <v>9</v>
      </c>
      <c r="BE479" s="11">
        <v>9</v>
      </c>
      <c r="BF479" s="11">
        <v>9</v>
      </c>
      <c r="BG479" s="11">
        <v>0</v>
      </c>
      <c r="BH479" s="11">
        <v>0</v>
      </c>
      <c r="BI479" s="11">
        <v>0</v>
      </c>
      <c r="BJ479" s="11">
        <v>0</v>
      </c>
      <c r="BK479" s="11">
        <v>12</v>
      </c>
      <c r="BL479" s="11">
        <v>44</v>
      </c>
      <c r="BM479" s="11">
        <v>5</v>
      </c>
      <c r="BN479" s="11">
        <v>5</v>
      </c>
      <c r="BO479" s="11">
        <v>8</v>
      </c>
      <c r="BP479" s="11">
        <v>16</v>
      </c>
      <c r="BQ479" s="11">
        <v>9</v>
      </c>
      <c r="BR479" s="11">
        <v>6</v>
      </c>
      <c r="BS479" s="11">
        <v>4</v>
      </c>
      <c r="BT479" s="11">
        <v>0</v>
      </c>
      <c r="BU479" s="11">
        <v>0</v>
      </c>
      <c r="BV479" s="11">
        <v>0</v>
      </c>
      <c r="BW479" s="11">
        <v>0</v>
      </c>
      <c r="BX479" s="11">
        <v>7</v>
      </c>
      <c r="BY479" s="5"/>
      <c r="BZ479" s="5"/>
      <c r="CA479" s="5"/>
      <c r="CB479" s="5"/>
      <c r="CC479" s="5"/>
      <c r="CD479" s="5"/>
      <c r="CE479" s="5"/>
      <c r="CF479" s="5"/>
      <c r="CG479" s="5"/>
      <c r="CH479" s="5"/>
    </row>
    <row r="480" spans="1:86" ht="12.75" x14ac:dyDescent="0.2">
      <c r="A480">
        <v>579</v>
      </c>
      <c r="B480" s="26">
        <v>54313.349305557298</v>
      </c>
      <c r="C480" s="26">
        <v>53188.260416664503</v>
      </c>
      <c r="D480" s="36">
        <v>46664</v>
      </c>
      <c r="E480" s="11">
        <v>1</v>
      </c>
      <c r="F480" s="11">
        <v>5</v>
      </c>
      <c r="G480" s="31">
        <v>345351</v>
      </c>
      <c r="H480" s="11">
        <v>131</v>
      </c>
      <c r="I480" s="11">
        <v>25849</v>
      </c>
      <c r="J480" s="11" t="s">
        <v>155</v>
      </c>
      <c r="K480" s="11" t="s">
        <v>208</v>
      </c>
      <c r="L480" s="11">
        <v>0</v>
      </c>
      <c r="M480" s="11">
        <v>4</v>
      </c>
      <c r="N480" s="11" t="s">
        <v>692</v>
      </c>
      <c r="O480" s="11" t="s">
        <v>784</v>
      </c>
      <c r="P480" s="43">
        <v>2451</v>
      </c>
      <c r="Q480" s="11" t="s">
        <v>157</v>
      </c>
      <c r="R480" s="11" t="s">
        <v>157</v>
      </c>
      <c r="S480" s="11" t="s">
        <v>157</v>
      </c>
      <c r="T480" s="11">
        <v>0</v>
      </c>
      <c r="U480" s="11">
        <v>0</v>
      </c>
      <c r="V480" s="11"/>
      <c r="W480" s="11">
        <v>1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1">
        <v>24</v>
      </c>
      <c r="AL480" s="11">
        <v>20777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5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2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>
        <v>0</v>
      </c>
      <c r="BV480" s="11">
        <v>0</v>
      </c>
      <c r="BW480" s="11">
        <v>0</v>
      </c>
      <c r="BX480" s="11">
        <v>0</v>
      </c>
      <c r="BY480" s="5"/>
      <c r="BZ480" s="5"/>
      <c r="CA480" s="5"/>
      <c r="CB480" s="5"/>
      <c r="CC480" s="5"/>
      <c r="CD480" s="5"/>
      <c r="CE480" s="5"/>
      <c r="CF480" s="5"/>
      <c r="CG480" s="5"/>
      <c r="CH480" s="5"/>
    </row>
    <row r="481" spans="1:86" ht="12.75" x14ac:dyDescent="0.2">
      <c r="A481">
        <v>580</v>
      </c>
      <c r="B481" s="26">
        <v>54333.417361112799</v>
      </c>
      <c r="C481" s="26">
        <v>53205.977777775603</v>
      </c>
      <c r="D481" s="36">
        <v>970</v>
      </c>
      <c r="E481" s="11">
        <v>1</v>
      </c>
      <c r="F481" s="11">
        <v>2</v>
      </c>
      <c r="G481" s="31">
        <v>344682</v>
      </c>
      <c r="H481" s="11">
        <v>131</v>
      </c>
      <c r="I481" s="11">
        <v>0</v>
      </c>
      <c r="J481" s="11" t="s">
        <v>155</v>
      </c>
      <c r="K481" s="11" t="s">
        <v>208</v>
      </c>
      <c r="L481" s="11">
        <v>0</v>
      </c>
      <c r="M481" s="11"/>
      <c r="N481" s="11" t="s">
        <v>696</v>
      </c>
      <c r="O481" s="11" t="s">
        <v>796</v>
      </c>
      <c r="P481" s="43">
        <v>30083</v>
      </c>
      <c r="Q481" s="11" t="s">
        <v>377</v>
      </c>
      <c r="R481" s="11" t="s">
        <v>377</v>
      </c>
      <c r="S481" s="11" t="s">
        <v>874</v>
      </c>
      <c r="T481" s="11">
        <v>0</v>
      </c>
      <c r="U481" s="11">
        <v>0</v>
      </c>
      <c r="V481" s="11"/>
      <c r="W481" s="11">
        <v>1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82</v>
      </c>
      <c r="AL481" s="11">
        <v>856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U481" s="11">
        <v>0</v>
      </c>
      <c r="BV481" s="11">
        <v>0</v>
      </c>
      <c r="BW481" s="11">
        <v>0</v>
      </c>
      <c r="BX481" s="11">
        <v>0</v>
      </c>
      <c r="BY481" s="5"/>
      <c r="BZ481" s="5"/>
      <c r="CA481" s="5"/>
      <c r="CB481" s="5"/>
      <c r="CC481" s="5"/>
      <c r="CD481" s="5"/>
      <c r="CE481" s="5"/>
      <c r="CF481" s="5"/>
      <c r="CG481" s="5"/>
      <c r="CH481" s="5"/>
    </row>
    <row r="482" spans="1:86" ht="12.75" x14ac:dyDescent="0.2">
      <c r="A482">
        <v>581</v>
      </c>
      <c r="B482" s="26">
        <v>54353.485416668402</v>
      </c>
      <c r="C482" s="26">
        <v>53223.695138886702</v>
      </c>
      <c r="D482" s="36">
        <v>335299</v>
      </c>
      <c r="E482" s="11">
        <v>1</v>
      </c>
      <c r="F482" s="11">
        <v>21</v>
      </c>
      <c r="G482" s="31">
        <v>290456</v>
      </c>
      <c r="H482" s="11">
        <v>131</v>
      </c>
      <c r="I482" s="11">
        <v>274701</v>
      </c>
      <c r="J482" s="11" t="s">
        <v>155</v>
      </c>
      <c r="K482" s="11" t="s">
        <v>208</v>
      </c>
      <c r="L482" s="11">
        <v>0</v>
      </c>
      <c r="M482" s="11"/>
      <c r="N482" s="11" t="s">
        <v>165</v>
      </c>
      <c r="O482" s="11" t="s">
        <v>783</v>
      </c>
      <c r="P482" s="43">
        <v>10001</v>
      </c>
      <c r="Q482" s="11" t="s">
        <v>236</v>
      </c>
      <c r="R482" s="11" t="s">
        <v>229</v>
      </c>
      <c r="S482" s="11" t="s">
        <v>874</v>
      </c>
      <c r="T482" s="11">
        <v>0</v>
      </c>
      <c r="U482" s="11">
        <v>0</v>
      </c>
      <c r="V482" s="11"/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0</v>
      </c>
      <c r="BS482" s="11">
        <v>0</v>
      </c>
      <c r="BT482" s="11">
        <v>0</v>
      </c>
      <c r="BU482" s="11">
        <v>0</v>
      </c>
      <c r="BV482" s="11">
        <v>0</v>
      </c>
      <c r="BW482" s="11">
        <v>0</v>
      </c>
      <c r="BX482" s="11">
        <v>0</v>
      </c>
      <c r="BY482" s="5"/>
      <c r="BZ482" s="5"/>
      <c r="CA482" s="5"/>
      <c r="CB482" s="5"/>
      <c r="CC482" s="5"/>
      <c r="CD482" s="5"/>
      <c r="CE482" s="5"/>
      <c r="CF482" s="5"/>
      <c r="CG482" s="5"/>
      <c r="CH482" s="5"/>
    </row>
    <row r="483" spans="1:86" ht="12.75" x14ac:dyDescent="0.2">
      <c r="A483">
        <v>582</v>
      </c>
      <c r="B483" s="26">
        <v>54373.553472223903</v>
      </c>
      <c r="C483" s="26">
        <v>53241.412499997801</v>
      </c>
      <c r="D483" s="36">
        <v>345496</v>
      </c>
      <c r="E483" s="11">
        <v>1</v>
      </c>
      <c r="F483" s="11">
        <v>2</v>
      </c>
      <c r="G483" s="31">
        <v>345580</v>
      </c>
      <c r="H483" s="11">
        <v>131</v>
      </c>
      <c r="I483" s="11">
        <v>291775</v>
      </c>
      <c r="J483" s="11" t="s">
        <v>155</v>
      </c>
      <c r="K483" s="11" t="s">
        <v>208</v>
      </c>
      <c r="L483" s="11">
        <v>0</v>
      </c>
      <c r="M483" s="11"/>
      <c r="N483" s="11" t="s">
        <v>697</v>
      </c>
      <c r="O483" s="11" t="s">
        <v>788</v>
      </c>
      <c r="P483" s="43">
        <v>8691</v>
      </c>
      <c r="Q483" s="11" t="s">
        <v>229</v>
      </c>
      <c r="R483" s="11" t="s">
        <v>229</v>
      </c>
      <c r="S483" s="11" t="s">
        <v>874</v>
      </c>
      <c r="T483" s="11">
        <v>0</v>
      </c>
      <c r="U483" s="11">
        <v>0</v>
      </c>
      <c r="V483" s="11"/>
      <c r="W483" s="11">
        <v>0.5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10</v>
      </c>
      <c r="AL483" s="11">
        <v>53699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0</v>
      </c>
      <c r="BW483" s="11">
        <v>0</v>
      </c>
      <c r="BX483" s="11">
        <v>0</v>
      </c>
      <c r="BY483" s="5"/>
      <c r="BZ483" s="5"/>
      <c r="CA483" s="5"/>
      <c r="CB483" s="5"/>
      <c r="CC483" s="5"/>
      <c r="CD483" s="5"/>
      <c r="CE483" s="5"/>
      <c r="CF483" s="5"/>
      <c r="CG483" s="5"/>
      <c r="CH483" s="5"/>
    </row>
    <row r="484" spans="1:86" ht="12.75" x14ac:dyDescent="0.2">
      <c r="A484">
        <v>583</v>
      </c>
      <c r="B484" s="26">
        <v>54393.621527779498</v>
      </c>
      <c r="C484" s="26">
        <v>53259.129861108901</v>
      </c>
      <c r="D484" s="36">
        <v>2291</v>
      </c>
      <c r="E484" s="11">
        <v>1</v>
      </c>
      <c r="F484" s="11">
        <v>1</v>
      </c>
      <c r="G484" s="31">
        <v>21</v>
      </c>
      <c r="H484" s="11">
        <v>131</v>
      </c>
      <c r="I484" s="11">
        <v>0</v>
      </c>
      <c r="J484" s="11" t="s">
        <v>155</v>
      </c>
      <c r="K484" s="11" t="s">
        <v>208</v>
      </c>
      <c r="L484" s="11">
        <v>18</v>
      </c>
      <c r="M484" s="11">
        <v>1</v>
      </c>
      <c r="N484" s="11" t="s">
        <v>268</v>
      </c>
      <c r="O484" s="11" t="s">
        <v>811</v>
      </c>
      <c r="P484" s="43">
        <v>32137</v>
      </c>
      <c r="Q484" s="11" t="s">
        <v>269</v>
      </c>
      <c r="R484" s="11" t="s">
        <v>860</v>
      </c>
      <c r="S484" s="11" t="s">
        <v>869</v>
      </c>
      <c r="T484" s="11">
        <v>0</v>
      </c>
      <c r="U484" s="11">
        <v>0</v>
      </c>
      <c r="V484" s="11"/>
      <c r="W484" s="11">
        <v>1</v>
      </c>
      <c r="X484" s="11">
        <v>10</v>
      </c>
      <c r="Y484" s="11">
        <v>10</v>
      </c>
      <c r="Z484" s="11">
        <v>10</v>
      </c>
      <c r="AA484" s="11">
        <v>10</v>
      </c>
      <c r="AB484" s="11">
        <v>10</v>
      </c>
      <c r="AC484" s="11">
        <v>10</v>
      </c>
      <c r="AD484" s="11">
        <v>10</v>
      </c>
      <c r="AE484" s="11">
        <v>10</v>
      </c>
      <c r="AF484" s="11">
        <v>10</v>
      </c>
      <c r="AG484" s="11">
        <v>0</v>
      </c>
      <c r="AH484" s="11">
        <v>10</v>
      </c>
      <c r="AI484" s="11">
        <v>10</v>
      </c>
      <c r="AJ484" s="11">
        <v>10</v>
      </c>
      <c r="AK484" s="11">
        <v>7</v>
      </c>
      <c r="AL484" s="11">
        <v>214</v>
      </c>
      <c r="AM484" s="11">
        <v>190</v>
      </c>
      <c r="AN484" s="11">
        <v>63</v>
      </c>
      <c r="AO484" s="11">
        <v>243</v>
      </c>
      <c r="AP484" s="11">
        <v>77</v>
      </c>
      <c r="AQ484" s="11">
        <v>70</v>
      </c>
      <c r="AR484" s="11">
        <v>77</v>
      </c>
      <c r="AS484" s="11">
        <v>64</v>
      </c>
      <c r="AT484" s="11">
        <v>257</v>
      </c>
      <c r="AU484" s="11">
        <v>726</v>
      </c>
      <c r="AV484" s="11">
        <v>119</v>
      </c>
      <c r="AW484" s="11">
        <v>59</v>
      </c>
      <c r="AX484" s="11">
        <v>107</v>
      </c>
      <c r="AY484" s="11">
        <v>4</v>
      </c>
      <c r="AZ484" s="11">
        <v>9</v>
      </c>
      <c r="BA484" s="11">
        <v>8</v>
      </c>
      <c r="BB484" s="11">
        <v>9</v>
      </c>
      <c r="BC484" s="11">
        <v>8</v>
      </c>
      <c r="BD484" s="11">
        <v>9</v>
      </c>
      <c r="BE484" s="11">
        <v>11</v>
      </c>
      <c r="BF484" s="11">
        <v>9</v>
      </c>
      <c r="BG484" s="11">
        <v>8</v>
      </c>
      <c r="BH484" s="11">
        <v>10</v>
      </c>
      <c r="BI484" s="11">
        <v>11</v>
      </c>
      <c r="BJ484" s="11">
        <v>19</v>
      </c>
      <c r="BK484" s="11">
        <v>18</v>
      </c>
      <c r="BL484" s="11">
        <v>2</v>
      </c>
      <c r="BM484" s="11">
        <v>2</v>
      </c>
      <c r="BN484" s="11">
        <v>2</v>
      </c>
      <c r="BO484" s="11">
        <v>2</v>
      </c>
      <c r="BP484" s="11">
        <v>2</v>
      </c>
      <c r="BQ484" s="11">
        <v>2</v>
      </c>
      <c r="BR484" s="11">
        <v>2</v>
      </c>
      <c r="BS484" s="11">
        <v>2</v>
      </c>
      <c r="BT484" s="11">
        <v>2</v>
      </c>
      <c r="BU484" s="11">
        <v>5</v>
      </c>
      <c r="BV484" s="11">
        <v>3</v>
      </c>
      <c r="BW484" s="11">
        <v>2</v>
      </c>
      <c r="BX484" s="11">
        <v>4</v>
      </c>
      <c r="BY484" s="5"/>
      <c r="BZ484" s="5"/>
      <c r="CA484" s="5"/>
      <c r="CB484" s="5"/>
      <c r="CC484" s="5"/>
      <c r="CD484" s="5"/>
      <c r="CE484" s="5"/>
      <c r="CF484" s="5"/>
      <c r="CG484" s="5"/>
      <c r="CH484" s="5"/>
    </row>
    <row r="485" spans="1:86" ht="12.75" x14ac:dyDescent="0.2">
      <c r="A485">
        <v>584</v>
      </c>
      <c r="B485" s="26">
        <v>54413.689583335101</v>
      </c>
      <c r="C485" s="26">
        <v>53276.84722222</v>
      </c>
      <c r="D485" s="36">
        <v>345581</v>
      </c>
      <c r="E485" s="11">
        <v>1</v>
      </c>
      <c r="F485" s="11">
        <v>5</v>
      </c>
      <c r="G485" s="31">
        <v>274238</v>
      </c>
      <c r="H485" s="11">
        <v>131</v>
      </c>
      <c r="I485" s="11">
        <v>85837</v>
      </c>
      <c r="J485" s="11" t="s">
        <v>155</v>
      </c>
      <c r="K485" s="11" t="s">
        <v>208</v>
      </c>
      <c r="L485" s="11">
        <v>0</v>
      </c>
      <c r="M485" s="11"/>
      <c r="N485" s="11" t="s">
        <v>698</v>
      </c>
      <c r="O485" s="11" t="s">
        <v>784</v>
      </c>
      <c r="P485" s="43">
        <v>2136</v>
      </c>
      <c r="Q485" s="11" t="s">
        <v>229</v>
      </c>
      <c r="R485" s="11" t="s">
        <v>229</v>
      </c>
      <c r="S485" s="11" t="s">
        <v>874</v>
      </c>
      <c r="T485" s="11">
        <v>0</v>
      </c>
      <c r="U485" s="11">
        <v>0</v>
      </c>
      <c r="V485" s="11"/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>
        <v>0</v>
      </c>
      <c r="BV485" s="11">
        <v>0</v>
      </c>
      <c r="BW485" s="11">
        <v>0</v>
      </c>
      <c r="BX485" s="11">
        <v>0</v>
      </c>
      <c r="BY485" s="5"/>
      <c r="BZ485" s="5"/>
      <c r="CA485" s="5"/>
      <c r="CB485" s="5"/>
      <c r="CC485" s="5"/>
      <c r="CD485" s="5"/>
      <c r="CE485" s="5"/>
      <c r="CF485" s="5"/>
      <c r="CG485" s="5"/>
      <c r="CH485" s="5"/>
    </row>
    <row r="486" spans="1:86" ht="12.75" x14ac:dyDescent="0.2">
      <c r="A486">
        <v>585</v>
      </c>
      <c r="B486" s="26">
        <v>54433.757638890602</v>
      </c>
      <c r="C486" s="26">
        <v>53294.564583331099</v>
      </c>
      <c r="D486" s="36">
        <v>17293</v>
      </c>
      <c r="E486" s="11">
        <v>1</v>
      </c>
      <c r="F486" s="11">
        <v>5</v>
      </c>
      <c r="G486" s="31">
        <v>344882</v>
      </c>
      <c r="H486" s="11">
        <v>131</v>
      </c>
      <c r="I486" s="11">
        <v>76</v>
      </c>
      <c r="J486" s="11" t="s">
        <v>155</v>
      </c>
      <c r="K486" s="11" t="s">
        <v>208</v>
      </c>
      <c r="L486" s="11">
        <v>0</v>
      </c>
      <c r="M486" s="11"/>
      <c r="N486" s="11" t="s">
        <v>699</v>
      </c>
      <c r="O486" s="11" t="s">
        <v>811</v>
      </c>
      <c r="P486" s="43">
        <v>32789</v>
      </c>
      <c r="Q486" s="11" t="s">
        <v>598</v>
      </c>
      <c r="R486" s="11" t="s">
        <v>860</v>
      </c>
      <c r="S486" s="11" t="s">
        <v>869</v>
      </c>
      <c r="T486" s="11">
        <v>0</v>
      </c>
      <c r="U486" s="11">
        <v>0</v>
      </c>
      <c r="V486" s="11"/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0</v>
      </c>
      <c r="BT486" s="11">
        <v>0</v>
      </c>
      <c r="BU486" s="11">
        <v>0</v>
      </c>
      <c r="BV486" s="11">
        <v>0</v>
      </c>
      <c r="BW486" s="11">
        <v>0</v>
      </c>
      <c r="BX486" s="11">
        <v>0</v>
      </c>
      <c r="BY486" s="5"/>
      <c r="BZ486" s="5"/>
      <c r="CA486" s="5"/>
      <c r="CB486" s="5"/>
      <c r="CC486" s="5"/>
      <c r="CD486" s="5"/>
      <c r="CE486" s="5"/>
      <c r="CF486" s="5"/>
      <c r="CG486" s="5"/>
      <c r="CH486" s="5"/>
    </row>
    <row r="487" spans="1:86" ht="12.75" x14ac:dyDescent="0.2">
      <c r="A487">
        <v>586</v>
      </c>
      <c r="B487" s="26">
        <v>54453.825694446197</v>
      </c>
      <c r="C487" s="26">
        <v>53312.281944442198</v>
      </c>
      <c r="D487" s="36">
        <v>334947</v>
      </c>
      <c r="E487" s="11">
        <v>1</v>
      </c>
      <c r="F487" s="11">
        <v>60</v>
      </c>
      <c r="G487" s="31">
        <v>188585</v>
      </c>
      <c r="H487" s="11">
        <v>131</v>
      </c>
      <c r="I487" s="11">
        <v>225098</v>
      </c>
      <c r="J487" s="11" t="s">
        <v>155</v>
      </c>
      <c r="K487" s="11" t="s">
        <v>208</v>
      </c>
      <c r="L487" s="11">
        <v>3</v>
      </c>
      <c r="M487" s="11">
        <v>5</v>
      </c>
      <c r="N487" s="11" t="s">
        <v>238</v>
      </c>
      <c r="O487" s="11" t="s">
        <v>802</v>
      </c>
      <c r="P487" s="43">
        <v>98101</v>
      </c>
      <c r="Q487" s="11" t="s">
        <v>594</v>
      </c>
      <c r="R487" s="11" t="s">
        <v>229</v>
      </c>
      <c r="S487" s="11" t="s">
        <v>874</v>
      </c>
      <c r="T487" s="11">
        <v>0</v>
      </c>
      <c r="U487" s="11">
        <v>0</v>
      </c>
      <c r="V487" s="11"/>
      <c r="W487" s="11">
        <v>1</v>
      </c>
      <c r="X487" s="11">
        <v>10</v>
      </c>
      <c r="Y487" s="11">
        <v>10</v>
      </c>
      <c r="Z487" s="11">
        <v>10</v>
      </c>
      <c r="AA487" s="11">
        <v>10</v>
      </c>
      <c r="AB487" s="11">
        <v>10</v>
      </c>
      <c r="AC487" s="11">
        <v>10</v>
      </c>
      <c r="AD487" s="11">
        <v>10</v>
      </c>
      <c r="AE487" s="11">
        <v>10</v>
      </c>
      <c r="AF487" s="11">
        <v>10</v>
      </c>
      <c r="AG487" s="11">
        <v>10</v>
      </c>
      <c r="AH487" s="11">
        <v>10</v>
      </c>
      <c r="AI487" s="11">
        <v>10</v>
      </c>
      <c r="AJ487" s="11">
        <v>0</v>
      </c>
      <c r="AK487" s="11">
        <v>80</v>
      </c>
      <c r="AL487" s="11">
        <v>2795</v>
      </c>
      <c r="AM487" s="11">
        <v>1304</v>
      </c>
      <c r="AN487" s="11">
        <v>6517</v>
      </c>
      <c r="AO487" s="11">
        <v>14271</v>
      </c>
      <c r="AP487" s="11">
        <v>2021</v>
      </c>
      <c r="AQ487" s="11">
        <v>1194</v>
      </c>
      <c r="AR487" s="11">
        <v>10584</v>
      </c>
      <c r="AS487" s="11">
        <v>4410</v>
      </c>
      <c r="AT487" s="11">
        <v>1445</v>
      </c>
      <c r="AU487" s="11">
        <v>751</v>
      </c>
      <c r="AV487" s="11">
        <v>31837</v>
      </c>
      <c r="AW487" s="11">
        <v>20406</v>
      </c>
      <c r="AX487" s="11">
        <v>12060</v>
      </c>
      <c r="AY487" s="11">
        <v>6</v>
      </c>
      <c r="AZ487" s="11">
        <v>9</v>
      </c>
      <c r="BA487" s="11">
        <v>9</v>
      </c>
      <c r="BB487" s="11">
        <v>10</v>
      </c>
      <c r="BC487" s="11">
        <v>10</v>
      </c>
      <c r="BD487" s="11">
        <v>11</v>
      </c>
      <c r="BE487" s="11">
        <v>11</v>
      </c>
      <c r="BF487" s="11">
        <v>11</v>
      </c>
      <c r="BG487" s="11">
        <v>10</v>
      </c>
      <c r="BH487" s="11">
        <v>11</v>
      </c>
      <c r="BI487" s="11">
        <v>10</v>
      </c>
      <c r="BJ487" s="11">
        <v>12</v>
      </c>
      <c r="BK487" s="11">
        <v>24</v>
      </c>
      <c r="BL487" s="11">
        <v>24</v>
      </c>
      <c r="BM487" s="11">
        <v>7</v>
      </c>
      <c r="BN487" s="11">
        <v>60</v>
      </c>
      <c r="BO487" s="11">
        <v>43</v>
      </c>
      <c r="BP487" s="11">
        <v>29</v>
      </c>
      <c r="BQ487" s="11">
        <v>15</v>
      </c>
      <c r="BR487" s="11">
        <v>87</v>
      </c>
      <c r="BS487" s="11">
        <v>56</v>
      </c>
      <c r="BT487" s="11">
        <v>24</v>
      </c>
      <c r="BU487" s="11">
        <v>16</v>
      </c>
      <c r="BV487" s="11">
        <v>15</v>
      </c>
      <c r="BW487" s="11">
        <v>66</v>
      </c>
      <c r="BX487" s="11">
        <v>53</v>
      </c>
      <c r="BY487" s="5"/>
      <c r="BZ487" s="5"/>
      <c r="CA487" s="5"/>
      <c r="CB487" s="5"/>
      <c r="CC487" s="5"/>
      <c r="CD487" s="5"/>
      <c r="CE487" s="5"/>
      <c r="CF487" s="5"/>
      <c r="CG487" s="5"/>
      <c r="CH487" s="5"/>
    </row>
    <row r="488" spans="1:86" ht="12.75" x14ac:dyDescent="0.2">
      <c r="A488">
        <v>587</v>
      </c>
      <c r="B488" s="26">
        <v>54473.893750001698</v>
      </c>
      <c r="C488" s="26">
        <v>53329.999305553298</v>
      </c>
      <c r="D488" s="36">
        <v>87750</v>
      </c>
      <c r="E488" s="11">
        <v>1</v>
      </c>
      <c r="F488" s="11">
        <v>55</v>
      </c>
      <c r="G488" s="31">
        <v>15602</v>
      </c>
      <c r="H488" s="11">
        <v>131</v>
      </c>
      <c r="I488" s="11">
        <v>50813</v>
      </c>
      <c r="J488" s="11" t="s">
        <v>155</v>
      </c>
      <c r="K488" s="11" t="s">
        <v>208</v>
      </c>
      <c r="L488" s="11">
        <v>0</v>
      </c>
      <c r="M488" s="11">
        <v>5</v>
      </c>
      <c r="N488" s="11" t="s">
        <v>550</v>
      </c>
      <c r="O488" s="11" t="s">
        <v>798</v>
      </c>
      <c r="P488" s="43">
        <v>85701</v>
      </c>
      <c r="Q488" s="11" t="s">
        <v>429</v>
      </c>
      <c r="R488" s="11" t="s">
        <v>429</v>
      </c>
      <c r="S488" s="11" t="s">
        <v>874</v>
      </c>
      <c r="T488" s="11">
        <v>0</v>
      </c>
      <c r="U488" s="11">
        <v>0</v>
      </c>
      <c r="V488" s="11"/>
      <c r="W488" s="11">
        <v>1</v>
      </c>
      <c r="X488" s="11">
        <v>10</v>
      </c>
      <c r="Y488" s="11">
        <v>10</v>
      </c>
      <c r="Z488" s="11">
        <v>10</v>
      </c>
      <c r="AA488" s="11">
        <v>10</v>
      </c>
      <c r="AB488" s="11">
        <v>10</v>
      </c>
      <c r="AC488" s="11">
        <v>10</v>
      </c>
      <c r="AD488" s="11">
        <v>10</v>
      </c>
      <c r="AE488" s="11">
        <v>10</v>
      </c>
      <c r="AF488" s="11">
        <v>10</v>
      </c>
      <c r="AG488" s="11">
        <v>10</v>
      </c>
      <c r="AH488" s="11">
        <v>10</v>
      </c>
      <c r="AI488" s="11">
        <v>10</v>
      </c>
      <c r="AJ488" s="11">
        <v>10</v>
      </c>
      <c r="AK488" s="11">
        <v>274</v>
      </c>
      <c r="AL488" s="11">
        <v>5668</v>
      </c>
      <c r="AM488" s="11">
        <v>251</v>
      </c>
      <c r="AN488" s="11">
        <v>358</v>
      </c>
      <c r="AO488" s="11">
        <v>1024</v>
      </c>
      <c r="AP488" s="11">
        <v>2784</v>
      </c>
      <c r="AQ488" s="11">
        <v>963</v>
      </c>
      <c r="AR488" s="11">
        <v>618</v>
      </c>
      <c r="AS488" s="11">
        <v>283</v>
      </c>
      <c r="AT488" s="11">
        <v>272</v>
      </c>
      <c r="AU488" s="11">
        <v>4265</v>
      </c>
      <c r="AV488" s="11">
        <v>558</v>
      </c>
      <c r="AW488" s="11">
        <v>5521</v>
      </c>
      <c r="AX488" s="11">
        <v>3942</v>
      </c>
      <c r="AY488" s="11">
        <v>9</v>
      </c>
      <c r="AZ488" s="11">
        <v>9</v>
      </c>
      <c r="BA488" s="11">
        <v>9</v>
      </c>
      <c r="BB488" s="11">
        <v>11</v>
      </c>
      <c r="BC488" s="11">
        <v>15</v>
      </c>
      <c r="BD488" s="11">
        <v>9</v>
      </c>
      <c r="BE488" s="11">
        <v>11</v>
      </c>
      <c r="BF488" s="11">
        <v>10</v>
      </c>
      <c r="BG488" s="11">
        <v>9</v>
      </c>
      <c r="BH488" s="11">
        <v>10</v>
      </c>
      <c r="BI488" s="11">
        <v>11</v>
      </c>
      <c r="BJ488" s="11">
        <v>30</v>
      </c>
      <c r="BK488" s="11">
        <v>23</v>
      </c>
      <c r="BL488" s="11">
        <v>3</v>
      </c>
      <c r="BM488" s="11">
        <v>2</v>
      </c>
      <c r="BN488" s="11">
        <v>3</v>
      </c>
      <c r="BO488" s="11">
        <v>2</v>
      </c>
      <c r="BP488" s="11">
        <v>17</v>
      </c>
      <c r="BQ488" s="11">
        <v>5</v>
      </c>
      <c r="BR488" s="11">
        <v>5</v>
      </c>
      <c r="BS488" s="11">
        <v>2</v>
      </c>
      <c r="BT488" s="11">
        <v>3</v>
      </c>
      <c r="BU488" s="11">
        <v>18</v>
      </c>
      <c r="BV488" s="11">
        <v>3</v>
      </c>
      <c r="BW488" s="11">
        <v>12</v>
      </c>
      <c r="BX488" s="11">
        <v>6</v>
      </c>
      <c r="BY488" s="5"/>
      <c r="BZ488" s="5"/>
      <c r="CA488" s="5"/>
      <c r="CB488" s="5"/>
      <c r="CC488" s="5"/>
      <c r="CD488" s="5"/>
      <c r="CE488" s="5"/>
      <c r="CF488" s="5"/>
      <c r="CG488" s="5"/>
      <c r="CH488" s="5"/>
    </row>
    <row r="489" spans="1:86" ht="12.75" x14ac:dyDescent="0.2">
      <c r="A489">
        <v>588</v>
      </c>
      <c r="B489" s="26">
        <v>54493.961805557301</v>
      </c>
      <c r="C489" s="26">
        <v>53347.716666664397</v>
      </c>
      <c r="D489" s="36">
        <v>343976</v>
      </c>
      <c r="E489" s="11">
        <v>1</v>
      </c>
      <c r="F489" s="11">
        <v>12</v>
      </c>
      <c r="G489" s="31">
        <v>191278</v>
      </c>
      <c r="H489" s="11">
        <v>131</v>
      </c>
      <c r="I489" s="11">
        <v>184879</v>
      </c>
      <c r="J489" s="11" t="s">
        <v>155</v>
      </c>
      <c r="K489" s="11" t="s">
        <v>208</v>
      </c>
      <c r="L489" s="11">
        <v>0</v>
      </c>
      <c r="M489" s="11"/>
      <c r="N489" s="11" t="s">
        <v>378</v>
      </c>
      <c r="O489" s="11" t="s">
        <v>802</v>
      </c>
      <c r="P489" s="43">
        <v>98001</v>
      </c>
      <c r="Q489" s="11" t="s">
        <v>273</v>
      </c>
      <c r="R489" s="11" t="s">
        <v>377</v>
      </c>
      <c r="S489" s="11" t="s">
        <v>874</v>
      </c>
      <c r="T489" s="11">
        <v>0</v>
      </c>
      <c r="U489" s="11">
        <v>0</v>
      </c>
      <c r="V489" s="11"/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158745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>
        <v>0</v>
      </c>
      <c r="BV489" s="11">
        <v>0</v>
      </c>
      <c r="BW489" s="11">
        <v>0</v>
      </c>
      <c r="BX489" s="11">
        <v>0</v>
      </c>
      <c r="BY489" s="5"/>
      <c r="BZ489" s="5"/>
      <c r="CA489" s="5"/>
      <c r="CB489" s="5"/>
      <c r="CC489" s="5"/>
      <c r="CD489" s="5"/>
      <c r="CE489" s="5"/>
      <c r="CF489" s="5"/>
      <c r="CG489" s="5"/>
      <c r="CH489" s="5"/>
    </row>
    <row r="490" spans="1:86" ht="12.75" x14ac:dyDescent="0.2">
      <c r="A490">
        <v>589</v>
      </c>
      <c r="B490" s="26">
        <v>54514.029861112896</v>
      </c>
      <c r="C490" s="26">
        <v>53365.434027775504</v>
      </c>
      <c r="D490" s="36">
        <v>167527</v>
      </c>
      <c r="E490" s="11">
        <v>1</v>
      </c>
      <c r="F490" s="11">
        <v>4</v>
      </c>
      <c r="G490" s="31">
        <v>518</v>
      </c>
      <c r="H490" s="11">
        <v>131</v>
      </c>
      <c r="I490" s="11">
        <v>120557</v>
      </c>
      <c r="J490" s="11" t="s">
        <v>155</v>
      </c>
      <c r="K490" s="11" t="s">
        <v>208</v>
      </c>
      <c r="L490" s="11">
        <v>0</v>
      </c>
      <c r="M490" s="11"/>
      <c r="N490" s="11" t="s">
        <v>238</v>
      </c>
      <c r="O490" s="11" t="s">
        <v>802</v>
      </c>
      <c r="P490" s="43">
        <v>98101</v>
      </c>
      <c r="Q490" s="11" t="s">
        <v>250</v>
      </c>
      <c r="R490" s="11" t="s">
        <v>426</v>
      </c>
      <c r="S490" s="11" t="s">
        <v>874</v>
      </c>
      <c r="T490" s="11">
        <v>0</v>
      </c>
      <c r="U490" s="11">
        <v>0</v>
      </c>
      <c r="V490" s="11"/>
      <c r="W490" s="11">
        <v>1</v>
      </c>
      <c r="X490" s="11">
        <v>10</v>
      </c>
      <c r="Y490" s="11">
        <v>10</v>
      </c>
      <c r="Z490" s="11">
        <v>10</v>
      </c>
      <c r="AA490" s="11">
        <v>10</v>
      </c>
      <c r="AB490" s="11">
        <v>10</v>
      </c>
      <c r="AC490" s="11">
        <v>0</v>
      </c>
      <c r="AD490" s="11">
        <v>10</v>
      </c>
      <c r="AE490" s="11">
        <v>10</v>
      </c>
      <c r="AF490" s="11">
        <v>10</v>
      </c>
      <c r="AG490" s="11">
        <v>10</v>
      </c>
      <c r="AH490" s="11">
        <v>10</v>
      </c>
      <c r="AI490" s="11">
        <v>0</v>
      </c>
      <c r="AJ490" s="11">
        <v>0</v>
      </c>
      <c r="AK490" s="11">
        <v>1118</v>
      </c>
      <c r="AL490" s="11">
        <v>1818</v>
      </c>
      <c r="AM490" s="11">
        <v>2565</v>
      </c>
      <c r="AN490" s="11">
        <v>1829</v>
      </c>
      <c r="AO490" s="11">
        <v>1746</v>
      </c>
      <c r="AP490" s="11">
        <v>2071</v>
      </c>
      <c r="AQ490" s="11">
        <v>13491</v>
      </c>
      <c r="AR490" s="11">
        <v>895</v>
      </c>
      <c r="AS490" s="11">
        <v>1219</v>
      </c>
      <c r="AT490" s="11">
        <v>3525</v>
      </c>
      <c r="AU490" s="11">
        <v>612</v>
      </c>
      <c r="AV490" s="11">
        <v>1341</v>
      </c>
      <c r="AW490" s="11">
        <v>5217</v>
      </c>
      <c r="AX490" s="11">
        <v>9356</v>
      </c>
      <c r="AY490" s="11">
        <v>5</v>
      </c>
      <c r="AZ490" s="11">
        <v>5</v>
      </c>
      <c r="BA490" s="11">
        <v>6</v>
      </c>
      <c r="BB490" s="11">
        <v>7</v>
      </c>
      <c r="BC490" s="11">
        <v>4</v>
      </c>
      <c r="BD490" s="11">
        <v>5</v>
      </c>
      <c r="BE490" s="11">
        <v>6</v>
      </c>
      <c r="BF490" s="11">
        <v>6</v>
      </c>
      <c r="BG490" s="11">
        <v>5</v>
      </c>
      <c r="BH490" s="11">
        <v>5</v>
      </c>
      <c r="BI490" s="11">
        <v>5</v>
      </c>
      <c r="BJ490" s="11">
        <v>7</v>
      </c>
      <c r="BK490" s="11">
        <v>18</v>
      </c>
      <c r="BL490" s="11">
        <v>6</v>
      </c>
      <c r="BM490" s="11">
        <v>9</v>
      </c>
      <c r="BN490" s="11">
        <v>9</v>
      </c>
      <c r="BO490" s="11">
        <v>10</v>
      </c>
      <c r="BP490" s="11">
        <v>9</v>
      </c>
      <c r="BQ490" s="11">
        <v>50</v>
      </c>
      <c r="BR490" s="11">
        <v>4</v>
      </c>
      <c r="BS490" s="11">
        <v>9</v>
      </c>
      <c r="BT490" s="11">
        <v>16</v>
      </c>
      <c r="BU490" s="11">
        <v>4</v>
      </c>
      <c r="BV490" s="11">
        <v>5</v>
      </c>
      <c r="BW490" s="11">
        <v>22</v>
      </c>
      <c r="BX490" s="11">
        <v>13</v>
      </c>
      <c r="BY490" s="5"/>
      <c r="BZ490" s="5"/>
      <c r="CA490" s="5"/>
      <c r="CB490" s="5"/>
      <c r="CC490" s="5"/>
      <c r="CD490" s="5"/>
      <c r="CE490" s="5"/>
      <c r="CF490" s="5"/>
      <c r="CG490" s="5"/>
      <c r="CH490" s="5"/>
    </row>
    <row r="491" spans="1:86" ht="12.75" x14ac:dyDescent="0.2">
      <c r="A491">
        <v>590</v>
      </c>
      <c r="B491" s="26">
        <v>54534.097916668397</v>
      </c>
      <c r="C491" s="26">
        <v>53383.151388886603</v>
      </c>
      <c r="D491" s="36">
        <v>319566</v>
      </c>
      <c r="E491" s="11">
        <v>1</v>
      </c>
      <c r="F491" s="11">
        <v>224</v>
      </c>
      <c r="G491" s="31">
        <v>214820</v>
      </c>
      <c r="H491" s="11">
        <v>131</v>
      </c>
      <c r="I491" s="11">
        <v>163678</v>
      </c>
      <c r="J491" s="11" t="s">
        <v>155</v>
      </c>
      <c r="K491" s="11" t="s">
        <v>208</v>
      </c>
      <c r="L491" s="11">
        <v>120</v>
      </c>
      <c r="M491" s="11">
        <v>3</v>
      </c>
      <c r="N491" s="11" t="s">
        <v>327</v>
      </c>
      <c r="O491" s="11" t="s">
        <v>802</v>
      </c>
      <c r="P491" s="43">
        <v>98402</v>
      </c>
      <c r="Q491" s="11" t="s">
        <v>256</v>
      </c>
      <c r="R491" s="11" t="s">
        <v>426</v>
      </c>
      <c r="S491" s="11" t="s">
        <v>874</v>
      </c>
      <c r="T491" s="11">
        <v>0</v>
      </c>
      <c r="U491" s="11">
        <v>0</v>
      </c>
      <c r="V491" s="11"/>
      <c r="W491" s="11">
        <v>1</v>
      </c>
      <c r="X491" s="11">
        <v>10</v>
      </c>
      <c r="Y491" s="11">
        <v>10</v>
      </c>
      <c r="Z491" s="11">
        <v>10</v>
      </c>
      <c r="AA491" s="11">
        <v>10</v>
      </c>
      <c r="AB491" s="11">
        <v>10</v>
      </c>
      <c r="AC491" s="11">
        <v>10</v>
      </c>
      <c r="AD491" s="11">
        <v>10</v>
      </c>
      <c r="AE491" s="11">
        <v>10</v>
      </c>
      <c r="AF491" s="11">
        <v>10</v>
      </c>
      <c r="AG491" s="11">
        <v>10</v>
      </c>
      <c r="AH491" s="11">
        <v>10</v>
      </c>
      <c r="AI491" s="11">
        <v>10</v>
      </c>
      <c r="AJ491" s="11">
        <v>10</v>
      </c>
      <c r="AK491" s="11">
        <v>2520</v>
      </c>
      <c r="AL491" s="11">
        <v>8914</v>
      </c>
      <c r="AM491" s="11">
        <v>10538</v>
      </c>
      <c r="AN491" s="11">
        <v>1879</v>
      </c>
      <c r="AO491" s="11">
        <v>1537</v>
      </c>
      <c r="AP491" s="11">
        <v>36281</v>
      </c>
      <c r="AQ491" s="11">
        <v>6778</v>
      </c>
      <c r="AR491" s="11">
        <v>13741</v>
      </c>
      <c r="AS491" s="11">
        <v>918</v>
      </c>
      <c r="AT491" s="11">
        <v>903</v>
      </c>
      <c r="AU491" s="11">
        <v>23407</v>
      </c>
      <c r="AV491" s="11">
        <v>611</v>
      </c>
      <c r="AW491" s="11">
        <v>33174</v>
      </c>
      <c r="AX491" s="11">
        <v>14445</v>
      </c>
      <c r="AY491" s="11">
        <v>5</v>
      </c>
      <c r="AZ491" s="11">
        <v>6</v>
      </c>
      <c r="BA491" s="11">
        <v>5</v>
      </c>
      <c r="BB491" s="11">
        <v>6</v>
      </c>
      <c r="BC491" s="11">
        <v>4</v>
      </c>
      <c r="BD491" s="11">
        <v>5</v>
      </c>
      <c r="BE491" s="11">
        <v>7</v>
      </c>
      <c r="BF491" s="11">
        <v>6</v>
      </c>
      <c r="BG491" s="11">
        <v>5</v>
      </c>
      <c r="BH491" s="11">
        <v>7</v>
      </c>
      <c r="BI491" s="11">
        <v>6</v>
      </c>
      <c r="BJ491" s="11">
        <v>11</v>
      </c>
      <c r="BK491" s="11">
        <v>20</v>
      </c>
      <c r="BL491" s="11">
        <v>50</v>
      </c>
      <c r="BM491" s="11">
        <v>23</v>
      </c>
      <c r="BN491" s="11">
        <v>13</v>
      </c>
      <c r="BO491" s="11">
        <v>17</v>
      </c>
      <c r="BP491" s="11">
        <v>89</v>
      </c>
      <c r="BQ491" s="11">
        <v>13</v>
      </c>
      <c r="BR491" s="11">
        <v>18</v>
      </c>
      <c r="BS491" s="11">
        <v>9</v>
      </c>
      <c r="BT491" s="11">
        <v>8</v>
      </c>
      <c r="BU491" s="11">
        <v>39</v>
      </c>
      <c r="BV491" s="11">
        <v>9</v>
      </c>
      <c r="BW491" s="11">
        <v>25</v>
      </c>
      <c r="BX491" s="11">
        <v>26</v>
      </c>
      <c r="BY491" s="5"/>
      <c r="BZ491" s="5"/>
      <c r="CA491" s="5"/>
      <c r="CB491" s="5"/>
      <c r="CC491" s="5"/>
      <c r="CD491" s="5"/>
      <c r="CE491" s="5"/>
      <c r="CF491" s="5"/>
      <c r="CG491" s="5"/>
      <c r="CH491" s="5"/>
    </row>
    <row r="492" spans="1:86" ht="12.75" x14ac:dyDescent="0.2">
      <c r="A492">
        <v>591</v>
      </c>
      <c r="B492" s="26">
        <v>54554.165972224</v>
      </c>
      <c r="C492" s="26">
        <v>53400.868749997702</v>
      </c>
      <c r="D492" s="36">
        <v>106220</v>
      </c>
      <c r="E492" s="11">
        <v>1</v>
      </c>
      <c r="F492" s="11">
        <v>27</v>
      </c>
      <c r="G492" s="31">
        <v>28127</v>
      </c>
      <c r="H492" s="11">
        <v>131</v>
      </c>
      <c r="I492" s="11">
        <v>41727</v>
      </c>
      <c r="J492" s="11" t="s">
        <v>155</v>
      </c>
      <c r="K492" s="11" t="s">
        <v>208</v>
      </c>
      <c r="L492" s="11">
        <v>22</v>
      </c>
      <c r="M492" s="11">
        <v>3</v>
      </c>
      <c r="N492" s="11" t="s">
        <v>238</v>
      </c>
      <c r="O492" s="11" t="s">
        <v>802</v>
      </c>
      <c r="P492" s="43">
        <v>98101</v>
      </c>
      <c r="Q492" s="11" t="s">
        <v>229</v>
      </c>
      <c r="R492" s="11" t="s">
        <v>229</v>
      </c>
      <c r="S492" s="11" t="s">
        <v>874</v>
      </c>
      <c r="T492" s="11">
        <v>0</v>
      </c>
      <c r="U492" s="11">
        <v>0</v>
      </c>
      <c r="V492" s="11"/>
      <c r="W492" s="11">
        <v>1</v>
      </c>
      <c r="X492" s="11">
        <v>10</v>
      </c>
      <c r="Y492" s="11">
        <v>10</v>
      </c>
      <c r="Z492" s="11">
        <v>10</v>
      </c>
      <c r="AA492" s="11">
        <v>10</v>
      </c>
      <c r="AB492" s="11">
        <v>10</v>
      </c>
      <c r="AC492" s="11">
        <v>10</v>
      </c>
      <c r="AD492" s="11">
        <v>10</v>
      </c>
      <c r="AE492" s="11">
        <v>10</v>
      </c>
      <c r="AF492" s="11">
        <v>10</v>
      </c>
      <c r="AG492" s="11">
        <v>10</v>
      </c>
      <c r="AH492" s="11">
        <v>10</v>
      </c>
      <c r="AI492" s="11">
        <v>10</v>
      </c>
      <c r="AJ492" s="11">
        <v>10</v>
      </c>
      <c r="AK492" s="11">
        <v>1660</v>
      </c>
      <c r="AL492" s="11">
        <v>2048</v>
      </c>
      <c r="AM492" s="11">
        <v>11721</v>
      </c>
      <c r="AN492" s="11">
        <v>907</v>
      </c>
      <c r="AO492" s="11">
        <v>630</v>
      </c>
      <c r="AP492" s="11">
        <v>1320</v>
      </c>
      <c r="AQ492" s="11">
        <v>4577</v>
      </c>
      <c r="AR492" s="11">
        <v>12415</v>
      </c>
      <c r="AS492" s="11">
        <v>9413</v>
      </c>
      <c r="AT492" s="11">
        <v>13078</v>
      </c>
      <c r="AU492" s="11">
        <v>528</v>
      </c>
      <c r="AV492" s="11">
        <v>1071</v>
      </c>
      <c r="AW492" s="11">
        <v>2691</v>
      </c>
      <c r="AX492" s="11">
        <v>2275</v>
      </c>
      <c r="AY492" s="11">
        <v>12</v>
      </c>
      <c r="AZ492" s="11">
        <v>13</v>
      </c>
      <c r="BA492" s="11">
        <v>13</v>
      </c>
      <c r="BB492" s="11">
        <v>17</v>
      </c>
      <c r="BC492" s="11">
        <v>7</v>
      </c>
      <c r="BD492" s="11">
        <v>16</v>
      </c>
      <c r="BE492" s="11">
        <v>11</v>
      </c>
      <c r="BF492" s="11">
        <v>15</v>
      </c>
      <c r="BG492" s="11">
        <v>13</v>
      </c>
      <c r="BH492" s="11">
        <v>15</v>
      </c>
      <c r="BI492" s="11">
        <v>15</v>
      </c>
      <c r="BJ492" s="11">
        <v>28</v>
      </c>
      <c r="BK492" s="11">
        <v>29</v>
      </c>
      <c r="BL492" s="11">
        <v>6</v>
      </c>
      <c r="BM492" s="11">
        <v>3</v>
      </c>
      <c r="BN492" s="11">
        <v>2</v>
      </c>
      <c r="BO492" s="11">
        <v>2</v>
      </c>
      <c r="BP492" s="11">
        <v>4</v>
      </c>
      <c r="BQ492" s="11">
        <v>2</v>
      </c>
      <c r="BR492" s="11">
        <v>5</v>
      </c>
      <c r="BS492" s="11">
        <v>5</v>
      </c>
      <c r="BT492" s="11">
        <v>2</v>
      </c>
      <c r="BU492" s="11">
        <v>6</v>
      </c>
      <c r="BV492" s="11">
        <v>3</v>
      </c>
      <c r="BW492" s="11">
        <v>4</v>
      </c>
      <c r="BX492" s="11">
        <v>3</v>
      </c>
      <c r="BY492" s="5"/>
      <c r="BZ492" s="5"/>
      <c r="CA492" s="5"/>
      <c r="CB492" s="5"/>
      <c r="CC492" s="5"/>
      <c r="CD492" s="5"/>
      <c r="CE492" s="5"/>
      <c r="CF492" s="5"/>
      <c r="CG492" s="5"/>
      <c r="CH492" s="5"/>
    </row>
    <row r="493" spans="1:86" ht="12.75" x14ac:dyDescent="0.2">
      <c r="A493">
        <v>592</v>
      </c>
      <c r="B493" s="26">
        <v>54574.234027779501</v>
      </c>
      <c r="C493" s="26">
        <v>53418.586111108903</v>
      </c>
      <c r="D493" s="36">
        <v>336386</v>
      </c>
      <c r="E493" s="11">
        <v>1</v>
      </c>
      <c r="F493" s="11">
        <v>153</v>
      </c>
      <c r="G493" s="31">
        <v>75422</v>
      </c>
      <c r="H493" s="11">
        <v>131</v>
      </c>
      <c r="I493" s="11">
        <v>220304</v>
      </c>
      <c r="J493" s="11" t="s">
        <v>155</v>
      </c>
      <c r="K493" s="11" t="s">
        <v>208</v>
      </c>
      <c r="L493" s="11">
        <v>7</v>
      </c>
      <c r="M493" s="11">
        <v>4</v>
      </c>
      <c r="N493" s="11" t="s">
        <v>243</v>
      </c>
      <c r="O493" s="11" t="s">
        <v>798</v>
      </c>
      <c r="P493" s="43">
        <v>85001</v>
      </c>
      <c r="Q493" s="11" t="s">
        <v>229</v>
      </c>
      <c r="R493" s="11" t="s">
        <v>229</v>
      </c>
      <c r="S493" s="11" t="s">
        <v>874</v>
      </c>
      <c r="T493" s="11">
        <v>0</v>
      </c>
      <c r="U493" s="11">
        <v>0</v>
      </c>
      <c r="V493" s="11"/>
      <c r="W493" s="11">
        <v>1</v>
      </c>
      <c r="X493" s="11">
        <v>10</v>
      </c>
      <c r="Y493" s="11">
        <v>10</v>
      </c>
      <c r="Z493" s="11">
        <v>10</v>
      </c>
      <c r="AA493" s="11">
        <v>10</v>
      </c>
      <c r="AB493" s="11">
        <v>10</v>
      </c>
      <c r="AC493" s="11">
        <v>10</v>
      </c>
      <c r="AD493" s="11">
        <v>10</v>
      </c>
      <c r="AE493" s="11">
        <v>10</v>
      </c>
      <c r="AF493" s="11">
        <v>10</v>
      </c>
      <c r="AG493" s="11">
        <v>10</v>
      </c>
      <c r="AH493" s="11">
        <v>10</v>
      </c>
      <c r="AI493" s="11">
        <v>10</v>
      </c>
      <c r="AJ493" s="11">
        <v>10</v>
      </c>
      <c r="AK493" s="11">
        <v>22</v>
      </c>
      <c r="AL493" s="11">
        <v>5954</v>
      </c>
      <c r="AM493" s="11">
        <v>1458</v>
      </c>
      <c r="AN493" s="11">
        <v>54424</v>
      </c>
      <c r="AO493" s="11">
        <v>1755</v>
      </c>
      <c r="AP493" s="11">
        <v>1006</v>
      </c>
      <c r="AQ493" s="11">
        <v>271</v>
      </c>
      <c r="AR493" s="11">
        <v>2111</v>
      </c>
      <c r="AS493" s="11">
        <v>6811</v>
      </c>
      <c r="AT493" s="11">
        <v>12178</v>
      </c>
      <c r="AU493" s="11">
        <v>2049</v>
      </c>
      <c r="AV493" s="11">
        <v>3639</v>
      </c>
      <c r="AW493" s="11">
        <v>14174</v>
      </c>
      <c r="AX493" s="11">
        <v>9971</v>
      </c>
      <c r="AY493" s="11">
        <v>6</v>
      </c>
      <c r="AZ493" s="11">
        <v>12</v>
      </c>
      <c r="BA493" s="11">
        <v>7</v>
      </c>
      <c r="BB493" s="11">
        <v>10</v>
      </c>
      <c r="BC493" s="11">
        <v>6</v>
      </c>
      <c r="BD493" s="11">
        <v>8</v>
      </c>
      <c r="BE493" s="11">
        <v>15</v>
      </c>
      <c r="BF493" s="11">
        <v>10</v>
      </c>
      <c r="BG493" s="11">
        <v>14</v>
      </c>
      <c r="BH493" s="11">
        <v>10</v>
      </c>
      <c r="BI493" s="11">
        <v>38</v>
      </c>
      <c r="BJ493" s="11">
        <v>43</v>
      </c>
      <c r="BK493" s="11">
        <v>28</v>
      </c>
      <c r="BL493" s="11">
        <v>21</v>
      </c>
      <c r="BM493" s="11">
        <v>18</v>
      </c>
      <c r="BN493" s="11">
        <v>63</v>
      </c>
      <c r="BO493" s="11">
        <v>27</v>
      </c>
      <c r="BP493" s="11">
        <v>17</v>
      </c>
      <c r="BQ493" s="11">
        <v>5</v>
      </c>
      <c r="BR493" s="11">
        <v>24</v>
      </c>
      <c r="BS493" s="11">
        <v>36</v>
      </c>
      <c r="BT493" s="11">
        <v>7</v>
      </c>
      <c r="BU493" s="11">
        <v>28</v>
      </c>
      <c r="BV493" s="11">
        <v>47</v>
      </c>
      <c r="BW493" s="11">
        <v>65</v>
      </c>
      <c r="BX493" s="11">
        <v>13</v>
      </c>
      <c r="BY493" s="5"/>
      <c r="BZ493" s="5"/>
      <c r="CA493" s="5"/>
      <c r="CB493" s="5"/>
      <c r="CC493" s="5"/>
      <c r="CD493" s="5"/>
      <c r="CE493" s="5"/>
      <c r="CF493" s="5"/>
      <c r="CG493" s="5"/>
      <c r="CH493" s="5"/>
    </row>
    <row r="494" spans="1:86" ht="12.75" x14ac:dyDescent="0.2">
      <c r="A494">
        <v>593</v>
      </c>
      <c r="B494" s="26">
        <v>54594.302083335097</v>
      </c>
      <c r="C494" s="26">
        <v>53436.303472220003</v>
      </c>
      <c r="D494" s="36">
        <v>258544</v>
      </c>
      <c r="E494" s="11">
        <v>1</v>
      </c>
      <c r="F494" s="11">
        <v>21</v>
      </c>
      <c r="G494" s="31">
        <v>52623</v>
      </c>
      <c r="H494" s="11">
        <v>131</v>
      </c>
      <c r="I494" s="11">
        <v>226677</v>
      </c>
      <c r="J494" s="11" t="s">
        <v>155</v>
      </c>
      <c r="K494" s="11" t="s">
        <v>208</v>
      </c>
      <c r="L494" s="11">
        <v>3</v>
      </c>
      <c r="M494" s="11"/>
      <c r="N494" s="11" t="s">
        <v>238</v>
      </c>
      <c r="O494" s="11" t="s">
        <v>802</v>
      </c>
      <c r="P494" s="43">
        <v>98101</v>
      </c>
      <c r="Q494" s="11" t="s">
        <v>673</v>
      </c>
      <c r="R494" s="11" t="s">
        <v>426</v>
      </c>
      <c r="S494" s="11" t="s">
        <v>874</v>
      </c>
      <c r="T494" s="11">
        <v>0</v>
      </c>
      <c r="U494" s="11">
        <v>0</v>
      </c>
      <c r="V494" s="11"/>
      <c r="W494" s="11">
        <v>1</v>
      </c>
      <c r="X494" s="11">
        <v>10</v>
      </c>
      <c r="Y494" s="11">
        <v>10</v>
      </c>
      <c r="Z494" s="11">
        <v>10</v>
      </c>
      <c r="AA494" s="11">
        <v>10</v>
      </c>
      <c r="AB494" s="11">
        <v>10</v>
      </c>
      <c r="AC494" s="11">
        <v>10</v>
      </c>
      <c r="AD494" s="11">
        <v>10</v>
      </c>
      <c r="AE494" s="11">
        <v>10</v>
      </c>
      <c r="AF494" s="11">
        <v>10</v>
      </c>
      <c r="AG494" s="11">
        <v>10</v>
      </c>
      <c r="AH494" s="11">
        <v>10</v>
      </c>
      <c r="AI494" s="11">
        <v>10</v>
      </c>
      <c r="AJ494" s="11">
        <v>10</v>
      </c>
      <c r="AK494" s="11">
        <v>983</v>
      </c>
      <c r="AL494" s="11">
        <v>1045</v>
      </c>
      <c r="AM494" s="11">
        <v>421</v>
      </c>
      <c r="AN494" s="11">
        <v>409</v>
      </c>
      <c r="AO494" s="11">
        <v>671</v>
      </c>
      <c r="AP494" s="11">
        <v>939</v>
      </c>
      <c r="AQ494" s="11">
        <v>444</v>
      </c>
      <c r="AR494" s="11">
        <v>853</v>
      </c>
      <c r="AS494" s="11">
        <v>945</v>
      </c>
      <c r="AT494" s="11">
        <v>8761</v>
      </c>
      <c r="AU494" s="11">
        <v>4111</v>
      </c>
      <c r="AV494" s="11">
        <v>2892</v>
      </c>
      <c r="AW494" s="11">
        <v>3479</v>
      </c>
      <c r="AX494" s="11">
        <v>4863</v>
      </c>
      <c r="AY494" s="11">
        <v>4</v>
      </c>
      <c r="AZ494" s="11">
        <v>4</v>
      </c>
      <c r="BA494" s="11">
        <v>5</v>
      </c>
      <c r="BB494" s="11">
        <v>7</v>
      </c>
      <c r="BC494" s="11">
        <v>4</v>
      </c>
      <c r="BD494" s="11">
        <v>5</v>
      </c>
      <c r="BE494" s="11">
        <v>7</v>
      </c>
      <c r="BF494" s="11">
        <v>6</v>
      </c>
      <c r="BG494" s="11">
        <v>5</v>
      </c>
      <c r="BH494" s="11">
        <v>6</v>
      </c>
      <c r="BI494" s="11">
        <v>6</v>
      </c>
      <c r="BJ494" s="11">
        <v>12</v>
      </c>
      <c r="BK494" s="11">
        <v>17</v>
      </c>
      <c r="BL494" s="11">
        <v>7</v>
      </c>
      <c r="BM494" s="11">
        <v>6</v>
      </c>
      <c r="BN494" s="11">
        <v>7</v>
      </c>
      <c r="BO494" s="11">
        <v>8</v>
      </c>
      <c r="BP494" s="11">
        <v>8</v>
      </c>
      <c r="BQ494" s="11">
        <v>6</v>
      </c>
      <c r="BR494" s="11">
        <v>6</v>
      </c>
      <c r="BS494" s="11">
        <v>9</v>
      </c>
      <c r="BT494" s="11">
        <v>25</v>
      </c>
      <c r="BU494" s="11">
        <v>18</v>
      </c>
      <c r="BV494" s="11">
        <v>10</v>
      </c>
      <c r="BW494" s="11">
        <v>10</v>
      </c>
      <c r="BX494" s="11">
        <v>6</v>
      </c>
      <c r="BY494" s="5"/>
      <c r="BZ494" s="5"/>
      <c r="CA494" s="5"/>
      <c r="CB494" s="5"/>
      <c r="CC494" s="5"/>
      <c r="CD494" s="5"/>
      <c r="CE494" s="5"/>
      <c r="CF494" s="5"/>
      <c r="CG494" s="5"/>
      <c r="CH494" s="5"/>
    </row>
    <row r="495" spans="1:86" ht="12.75" x14ac:dyDescent="0.2">
      <c r="A495">
        <v>594</v>
      </c>
      <c r="B495" s="26">
        <v>54614.370138890699</v>
      </c>
      <c r="C495" s="26">
        <v>53454.020833331102</v>
      </c>
      <c r="D495" s="36">
        <v>341130</v>
      </c>
      <c r="E495" s="11">
        <v>1</v>
      </c>
      <c r="F495" s="11">
        <v>86</v>
      </c>
      <c r="G495" s="31">
        <v>162609</v>
      </c>
      <c r="H495" s="11">
        <v>131</v>
      </c>
      <c r="I495" s="11">
        <v>104432</v>
      </c>
      <c r="J495" s="11" t="s">
        <v>155</v>
      </c>
      <c r="K495" s="11" t="s">
        <v>208</v>
      </c>
      <c r="L495" s="11">
        <v>0</v>
      </c>
      <c r="M495" s="11">
        <v>4</v>
      </c>
      <c r="N495" s="11" t="s">
        <v>238</v>
      </c>
      <c r="O495" s="11" t="s">
        <v>802</v>
      </c>
      <c r="P495" s="43">
        <v>98101</v>
      </c>
      <c r="Q495" s="11" t="s">
        <v>353</v>
      </c>
      <c r="R495" s="11" t="s">
        <v>229</v>
      </c>
      <c r="S495" s="11" t="s">
        <v>874</v>
      </c>
      <c r="T495" s="11">
        <v>0</v>
      </c>
      <c r="U495" s="11">
        <v>0</v>
      </c>
      <c r="V495" s="11"/>
      <c r="W495" s="11">
        <v>1</v>
      </c>
      <c r="X495" s="11">
        <v>10</v>
      </c>
      <c r="Y495" s="11">
        <v>10</v>
      </c>
      <c r="Z495" s="11">
        <v>10</v>
      </c>
      <c r="AA495" s="11">
        <v>10</v>
      </c>
      <c r="AB495" s="11">
        <v>10</v>
      </c>
      <c r="AC495" s="11">
        <v>10</v>
      </c>
      <c r="AD495" s="11">
        <v>10</v>
      </c>
      <c r="AE495" s="11">
        <v>10</v>
      </c>
      <c r="AF495" s="11">
        <v>10</v>
      </c>
      <c r="AG495" s="11">
        <v>10</v>
      </c>
      <c r="AH495" s="11">
        <v>10</v>
      </c>
      <c r="AI495" s="11">
        <v>10</v>
      </c>
      <c r="AJ495" s="11">
        <v>10</v>
      </c>
      <c r="AK495" s="11">
        <v>138</v>
      </c>
      <c r="AL495" s="11">
        <v>69093</v>
      </c>
      <c r="AM495" s="11">
        <v>672</v>
      </c>
      <c r="AN495" s="11">
        <v>1467</v>
      </c>
      <c r="AO495" s="11">
        <v>2353</v>
      </c>
      <c r="AP495" s="11">
        <v>17566</v>
      </c>
      <c r="AQ495" s="11">
        <v>18580</v>
      </c>
      <c r="AR495" s="11">
        <v>3122</v>
      </c>
      <c r="AS495" s="11">
        <v>5584</v>
      </c>
      <c r="AT495" s="11">
        <v>405</v>
      </c>
      <c r="AU495" s="11">
        <v>1150</v>
      </c>
      <c r="AV495" s="11">
        <v>712</v>
      </c>
      <c r="AW495" s="11">
        <v>98177</v>
      </c>
      <c r="AX495" s="11">
        <v>16706</v>
      </c>
      <c r="AY495" s="11">
        <v>10</v>
      </c>
      <c r="AZ495" s="11">
        <v>10</v>
      </c>
      <c r="BA495" s="11">
        <v>10</v>
      </c>
      <c r="BB495" s="11">
        <v>13</v>
      </c>
      <c r="BC495" s="11">
        <v>9</v>
      </c>
      <c r="BD495" s="11">
        <v>18</v>
      </c>
      <c r="BE495" s="11">
        <v>14</v>
      </c>
      <c r="BF495" s="11">
        <v>12</v>
      </c>
      <c r="BG495" s="11">
        <v>11</v>
      </c>
      <c r="BH495" s="11">
        <v>12</v>
      </c>
      <c r="BI495" s="11">
        <v>15</v>
      </c>
      <c r="BJ495" s="11">
        <v>23</v>
      </c>
      <c r="BK495" s="11">
        <v>25</v>
      </c>
      <c r="BL495" s="11">
        <v>21</v>
      </c>
      <c r="BM495" s="11">
        <v>11</v>
      </c>
      <c r="BN495" s="11">
        <v>17</v>
      </c>
      <c r="BO495" s="11">
        <v>8</v>
      </c>
      <c r="BP495" s="11">
        <v>12</v>
      </c>
      <c r="BQ495" s="11">
        <v>18</v>
      </c>
      <c r="BR495" s="11">
        <v>14</v>
      </c>
      <c r="BS495" s="11">
        <v>12</v>
      </c>
      <c r="BT495" s="11">
        <v>8</v>
      </c>
      <c r="BU495" s="11">
        <v>9</v>
      </c>
      <c r="BV495" s="11">
        <v>8</v>
      </c>
      <c r="BW495" s="11">
        <v>14</v>
      </c>
      <c r="BX495" s="11">
        <v>9</v>
      </c>
      <c r="BY495" s="5"/>
      <c r="BZ495" s="5"/>
      <c r="CA495" s="5"/>
      <c r="CB495" s="5"/>
      <c r="CC495" s="5"/>
      <c r="CD495" s="5"/>
      <c r="CE495" s="5"/>
      <c r="CF495" s="5"/>
      <c r="CG495" s="5"/>
      <c r="CH495" s="5"/>
    </row>
    <row r="496" spans="1:86" ht="12.75" x14ac:dyDescent="0.2">
      <c r="A496">
        <v>595</v>
      </c>
      <c r="B496" s="26">
        <v>54634.4381944462</v>
      </c>
      <c r="C496" s="26">
        <v>53471.738194442201</v>
      </c>
      <c r="D496" s="36">
        <v>345592</v>
      </c>
      <c r="E496" s="11">
        <v>1</v>
      </c>
      <c r="F496" s="11">
        <v>77</v>
      </c>
      <c r="G496" s="31">
        <v>195427</v>
      </c>
      <c r="H496" s="11">
        <v>131</v>
      </c>
      <c r="I496" s="11">
        <v>194838</v>
      </c>
      <c r="J496" s="11" t="s">
        <v>155</v>
      </c>
      <c r="K496" s="11" t="s">
        <v>208</v>
      </c>
      <c r="L496" s="11">
        <v>22</v>
      </c>
      <c r="M496" s="11">
        <v>4</v>
      </c>
      <c r="N496" s="11" t="s">
        <v>423</v>
      </c>
      <c r="O496" s="11" t="s">
        <v>798</v>
      </c>
      <c r="P496" s="43">
        <v>85138</v>
      </c>
      <c r="Q496" s="11" t="s">
        <v>424</v>
      </c>
      <c r="R496" s="11" t="s">
        <v>229</v>
      </c>
      <c r="S496" s="11" t="s">
        <v>874</v>
      </c>
      <c r="T496" s="11">
        <v>0</v>
      </c>
      <c r="U496" s="11">
        <v>0</v>
      </c>
      <c r="V496" s="11"/>
      <c r="W496" s="11">
        <v>1</v>
      </c>
      <c r="X496" s="11">
        <v>10</v>
      </c>
      <c r="Y496" s="11">
        <v>10</v>
      </c>
      <c r="Z496" s="11">
        <v>10</v>
      </c>
      <c r="AA496" s="11">
        <v>10</v>
      </c>
      <c r="AB496" s="11">
        <v>10</v>
      </c>
      <c r="AC496" s="11">
        <v>10</v>
      </c>
      <c r="AD496" s="11">
        <v>10</v>
      </c>
      <c r="AE496" s="11">
        <v>10</v>
      </c>
      <c r="AF496" s="11">
        <v>10</v>
      </c>
      <c r="AG496" s="11">
        <v>0</v>
      </c>
      <c r="AH496" s="11">
        <v>10</v>
      </c>
      <c r="AI496" s="11">
        <v>0</v>
      </c>
      <c r="AJ496" s="11">
        <v>10</v>
      </c>
      <c r="AK496" s="11">
        <v>34</v>
      </c>
      <c r="AL496" s="11">
        <v>88764</v>
      </c>
      <c r="AM496" s="11">
        <v>512</v>
      </c>
      <c r="AN496" s="11">
        <v>8047</v>
      </c>
      <c r="AO496" s="11">
        <v>857</v>
      </c>
      <c r="AP496" s="11">
        <v>20965</v>
      </c>
      <c r="AQ496" s="11">
        <v>1824</v>
      </c>
      <c r="AR496" s="11">
        <v>2292</v>
      </c>
      <c r="AS496" s="11">
        <v>893</v>
      </c>
      <c r="AT496" s="11">
        <v>865</v>
      </c>
      <c r="AU496" s="11">
        <v>5943</v>
      </c>
      <c r="AV496" s="11">
        <v>724</v>
      </c>
      <c r="AW496" s="11">
        <v>7429</v>
      </c>
      <c r="AX496" s="11">
        <v>11506</v>
      </c>
      <c r="AY496" s="11">
        <v>8</v>
      </c>
      <c r="AZ496" s="11">
        <v>8</v>
      </c>
      <c r="BA496" s="11">
        <v>4</v>
      </c>
      <c r="BB496" s="11">
        <v>6</v>
      </c>
      <c r="BC496" s="11">
        <v>5</v>
      </c>
      <c r="BD496" s="11">
        <v>6</v>
      </c>
      <c r="BE496" s="11">
        <v>6</v>
      </c>
      <c r="BF496" s="11">
        <v>5</v>
      </c>
      <c r="BG496" s="11">
        <v>4</v>
      </c>
      <c r="BH496" s="11">
        <v>7</v>
      </c>
      <c r="BI496" s="11">
        <v>5</v>
      </c>
      <c r="BJ496" s="11">
        <v>11</v>
      </c>
      <c r="BK496" s="11">
        <v>19</v>
      </c>
      <c r="BL496" s="11">
        <v>30</v>
      </c>
      <c r="BM496" s="11">
        <v>7</v>
      </c>
      <c r="BN496" s="11">
        <v>80</v>
      </c>
      <c r="BO496" s="11">
        <v>6</v>
      </c>
      <c r="BP496" s="11">
        <v>73</v>
      </c>
      <c r="BQ496" s="11">
        <v>4</v>
      </c>
      <c r="BR496" s="11">
        <v>2</v>
      </c>
      <c r="BS496" s="11">
        <v>4</v>
      </c>
      <c r="BT496" s="11">
        <v>3</v>
      </c>
      <c r="BU496" s="11">
        <v>13</v>
      </c>
      <c r="BV496" s="11">
        <v>3</v>
      </c>
      <c r="BW496" s="11">
        <v>2</v>
      </c>
      <c r="BX496" s="11">
        <v>22</v>
      </c>
      <c r="BY496" s="5"/>
      <c r="BZ496" s="5"/>
      <c r="CA496" s="5"/>
      <c r="CB496" s="5"/>
      <c r="CC496" s="5"/>
      <c r="CD496" s="5"/>
      <c r="CE496" s="5"/>
      <c r="CF496" s="5"/>
      <c r="CG496" s="5"/>
      <c r="CH496" s="5"/>
    </row>
    <row r="497" spans="1:86" ht="12.75" x14ac:dyDescent="0.2">
      <c r="A497">
        <v>596</v>
      </c>
      <c r="B497" s="26">
        <v>54654.506250001803</v>
      </c>
      <c r="C497" s="26">
        <v>53489.455555553301</v>
      </c>
      <c r="D497" s="36">
        <v>203059</v>
      </c>
      <c r="E497" s="11">
        <v>1</v>
      </c>
      <c r="F497" s="11">
        <v>8</v>
      </c>
      <c r="G497" s="31">
        <v>1104</v>
      </c>
      <c r="H497" s="11">
        <v>131</v>
      </c>
      <c r="I497" s="11">
        <v>137463</v>
      </c>
      <c r="J497" s="11" t="s">
        <v>155</v>
      </c>
      <c r="K497" s="11" t="s">
        <v>208</v>
      </c>
      <c r="L497" s="11">
        <v>0</v>
      </c>
      <c r="M497" s="11">
        <v>5</v>
      </c>
      <c r="N497" s="11" t="s">
        <v>238</v>
      </c>
      <c r="O497" s="11" t="s">
        <v>802</v>
      </c>
      <c r="P497" s="43">
        <v>98101</v>
      </c>
      <c r="Q497" s="11" t="s">
        <v>227</v>
      </c>
      <c r="R497" s="11" t="s">
        <v>381</v>
      </c>
      <c r="S497" s="11" t="s">
        <v>874</v>
      </c>
      <c r="T497" s="11">
        <v>0</v>
      </c>
      <c r="U497" s="11">
        <v>0</v>
      </c>
      <c r="V497" s="11"/>
      <c r="W497" s="11">
        <v>1</v>
      </c>
      <c r="X497" s="11">
        <v>10</v>
      </c>
      <c r="Y497" s="11">
        <v>10</v>
      </c>
      <c r="Z497" s="11">
        <v>10</v>
      </c>
      <c r="AA497" s="11">
        <v>10</v>
      </c>
      <c r="AB497" s="11">
        <v>10</v>
      </c>
      <c r="AC497" s="11">
        <v>10</v>
      </c>
      <c r="AD497" s="11">
        <v>10</v>
      </c>
      <c r="AE497" s="11">
        <v>10</v>
      </c>
      <c r="AF497" s="11">
        <v>10</v>
      </c>
      <c r="AG497" s="11">
        <v>10</v>
      </c>
      <c r="AH497" s="11">
        <v>10</v>
      </c>
      <c r="AI497" s="11">
        <v>10</v>
      </c>
      <c r="AJ497" s="11">
        <v>10</v>
      </c>
      <c r="AK497" s="11">
        <v>442</v>
      </c>
      <c r="AL497" s="11">
        <v>2108</v>
      </c>
      <c r="AM497" s="11">
        <v>1447</v>
      </c>
      <c r="AN497" s="11">
        <v>2617</v>
      </c>
      <c r="AO497" s="11">
        <v>3760</v>
      </c>
      <c r="AP497" s="11">
        <v>13118</v>
      </c>
      <c r="AQ497" s="11">
        <v>3558</v>
      </c>
      <c r="AR497" s="11">
        <v>2247</v>
      </c>
      <c r="AS497" s="11">
        <v>5301</v>
      </c>
      <c r="AT497" s="11">
        <v>1168</v>
      </c>
      <c r="AU497" s="11">
        <v>4140</v>
      </c>
      <c r="AV497" s="11">
        <v>1045</v>
      </c>
      <c r="AW497" s="11">
        <v>21611</v>
      </c>
      <c r="AX497" s="11">
        <v>2817</v>
      </c>
      <c r="AY497" s="11">
        <v>11</v>
      </c>
      <c r="AZ497" s="11">
        <v>12</v>
      </c>
      <c r="BA497" s="11">
        <v>12</v>
      </c>
      <c r="BB497" s="11">
        <v>13</v>
      </c>
      <c r="BC497" s="11">
        <v>13</v>
      </c>
      <c r="BD497" s="11">
        <v>11</v>
      </c>
      <c r="BE497" s="11">
        <v>14</v>
      </c>
      <c r="BF497" s="11">
        <v>16</v>
      </c>
      <c r="BG497" s="11">
        <v>11</v>
      </c>
      <c r="BH497" s="11">
        <v>13</v>
      </c>
      <c r="BI497" s="11">
        <v>14</v>
      </c>
      <c r="BJ497" s="11">
        <v>27</v>
      </c>
      <c r="BK497" s="11">
        <v>24</v>
      </c>
      <c r="BL497" s="11">
        <v>14</v>
      </c>
      <c r="BM497" s="11">
        <v>10</v>
      </c>
      <c r="BN497" s="11">
        <v>19</v>
      </c>
      <c r="BO497" s="11">
        <v>26</v>
      </c>
      <c r="BP497" s="11">
        <v>120</v>
      </c>
      <c r="BQ497" s="11">
        <v>35</v>
      </c>
      <c r="BR497" s="11">
        <v>17</v>
      </c>
      <c r="BS497" s="11">
        <v>48</v>
      </c>
      <c r="BT497" s="11">
        <v>11</v>
      </c>
      <c r="BU497" s="11">
        <v>46</v>
      </c>
      <c r="BV497" s="11">
        <v>6</v>
      </c>
      <c r="BW497" s="11">
        <v>126</v>
      </c>
      <c r="BX497" s="11">
        <v>16</v>
      </c>
      <c r="BY497" s="5"/>
      <c r="BZ497" s="5"/>
      <c r="CA497" s="5"/>
      <c r="CB497" s="5"/>
      <c r="CC497" s="5"/>
      <c r="CD497" s="5"/>
      <c r="CE497" s="5"/>
      <c r="CF497" s="5"/>
      <c r="CG497" s="5"/>
      <c r="CH497" s="5"/>
    </row>
    <row r="498" spans="1:86" ht="12.75" x14ac:dyDescent="0.2">
      <c r="A498">
        <v>597</v>
      </c>
      <c r="B498" s="26">
        <v>54674.574305557297</v>
      </c>
      <c r="C498" s="26">
        <v>53507.1729166644</v>
      </c>
      <c r="D498" s="36">
        <v>296305</v>
      </c>
      <c r="E498" s="11">
        <v>1</v>
      </c>
      <c r="F498" s="11">
        <v>191</v>
      </c>
      <c r="G498" s="31">
        <v>215276</v>
      </c>
      <c r="H498" s="11">
        <v>131</v>
      </c>
      <c r="I498" s="11">
        <v>104869</v>
      </c>
      <c r="J498" s="11" t="s">
        <v>155</v>
      </c>
      <c r="K498" s="11" t="s">
        <v>208</v>
      </c>
      <c r="L498" s="11">
        <v>17</v>
      </c>
      <c r="M498" s="11">
        <v>1</v>
      </c>
      <c r="N498" s="11" t="s">
        <v>243</v>
      </c>
      <c r="O498" s="11" t="s">
        <v>798</v>
      </c>
      <c r="P498" s="43">
        <v>85001</v>
      </c>
      <c r="Q498" s="11" t="s">
        <v>682</v>
      </c>
      <c r="R498" s="11" t="s">
        <v>426</v>
      </c>
      <c r="S498" s="11" t="s">
        <v>874</v>
      </c>
      <c r="T498" s="11">
        <v>0</v>
      </c>
      <c r="U498" s="11">
        <v>0</v>
      </c>
      <c r="V498" s="11"/>
      <c r="W498" s="11">
        <v>0.5</v>
      </c>
      <c r="X498" s="11">
        <v>10</v>
      </c>
      <c r="Y498" s="11">
        <v>10</v>
      </c>
      <c r="Z498" s="11">
        <v>10</v>
      </c>
      <c r="AA498" s="11">
        <v>10</v>
      </c>
      <c r="AB498" s="11">
        <v>10</v>
      </c>
      <c r="AC498" s="11">
        <v>10</v>
      </c>
      <c r="AD498" s="11">
        <v>10</v>
      </c>
      <c r="AE498" s="11">
        <v>10</v>
      </c>
      <c r="AF498" s="11">
        <v>10</v>
      </c>
      <c r="AG498" s="11">
        <v>0</v>
      </c>
      <c r="AH498" s="11">
        <v>10</v>
      </c>
      <c r="AI498" s="11">
        <v>0</v>
      </c>
      <c r="AJ498" s="11">
        <v>10</v>
      </c>
      <c r="AK498" s="11">
        <v>1930</v>
      </c>
      <c r="AL498" s="11">
        <v>29397</v>
      </c>
      <c r="AM498" s="11">
        <v>87698</v>
      </c>
      <c r="AN498" s="11">
        <v>1643</v>
      </c>
      <c r="AO498" s="11">
        <v>1119</v>
      </c>
      <c r="AP498" s="11">
        <v>5325</v>
      </c>
      <c r="AQ498" s="11">
        <v>3579</v>
      </c>
      <c r="AR498" s="11">
        <v>2787</v>
      </c>
      <c r="AS498" s="11">
        <v>2759</v>
      </c>
      <c r="AT498" s="11">
        <v>10960</v>
      </c>
      <c r="AU498" s="11">
        <v>18870</v>
      </c>
      <c r="AV498" s="11">
        <v>1921</v>
      </c>
      <c r="AW498" s="11">
        <v>11975</v>
      </c>
      <c r="AX498" s="11">
        <v>9621</v>
      </c>
      <c r="AY498" s="11">
        <v>15</v>
      </c>
      <c r="AZ498" s="11">
        <v>14</v>
      </c>
      <c r="BA498" s="11">
        <v>16</v>
      </c>
      <c r="BB498" s="11">
        <v>23</v>
      </c>
      <c r="BC498" s="11">
        <v>15</v>
      </c>
      <c r="BD498" s="11">
        <v>14</v>
      </c>
      <c r="BE498" s="11">
        <v>17</v>
      </c>
      <c r="BF498" s="11">
        <v>21</v>
      </c>
      <c r="BG498" s="11">
        <v>14</v>
      </c>
      <c r="BH498" s="11">
        <v>22</v>
      </c>
      <c r="BI498" s="11">
        <v>20</v>
      </c>
      <c r="BJ498" s="11">
        <v>27</v>
      </c>
      <c r="BK498" s="11">
        <v>42</v>
      </c>
      <c r="BL498" s="11">
        <v>56</v>
      </c>
      <c r="BM498" s="11">
        <v>47</v>
      </c>
      <c r="BN498" s="11">
        <v>11</v>
      </c>
      <c r="BO498" s="11">
        <v>12</v>
      </c>
      <c r="BP498" s="11">
        <v>23</v>
      </c>
      <c r="BQ498" s="11">
        <v>18</v>
      </c>
      <c r="BR498" s="11">
        <v>13</v>
      </c>
      <c r="BS498" s="11">
        <v>11</v>
      </c>
      <c r="BT498" s="11">
        <v>15</v>
      </c>
      <c r="BU498" s="11">
        <v>7</v>
      </c>
      <c r="BV498" s="11">
        <v>13</v>
      </c>
      <c r="BW498" s="11">
        <v>8</v>
      </c>
      <c r="BX498" s="11">
        <v>36</v>
      </c>
      <c r="BY498" s="5"/>
      <c r="BZ498" s="5"/>
      <c r="CA498" s="5"/>
      <c r="CB498" s="5"/>
      <c r="CC498" s="5"/>
      <c r="CD498" s="5"/>
      <c r="CE498" s="5"/>
      <c r="CF498" s="5"/>
      <c r="CG498" s="5"/>
      <c r="CH498" s="5"/>
    </row>
    <row r="499" spans="1:86" ht="12.75" x14ac:dyDescent="0.2">
      <c r="A499">
        <v>598</v>
      </c>
      <c r="B499" s="26">
        <v>54694.642361112899</v>
      </c>
      <c r="C499" s="26">
        <v>53524.890277775499</v>
      </c>
      <c r="D499" s="36">
        <v>341118</v>
      </c>
      <c r="E499" s="11">
        <v>1</v>
      </c>
      <c r="F499" s="11">
        <v>96</v>
      </c>
      <c r="G499" s="31">
        <v>132921</v>
      </c>
      <c r="H499" s="11">
        <v>131</v>
      </c>
      <c r="I499" s="11">
        <v>270391</v>
      </c>
      <c r="J499" s="11" t="s">
        <v>155</v>
      </c>
      <c r="K499" s="11" t="s">
        <v>208</v>
      </c>
      <c r="L499" s="11">
        <v>44</v>
      </c>
      <c r="M499" s="11">
        <v>4</v>
      </c>
      <c r="N499" s="11" t="s">
        <v>639</v>
      </c>
      <c r="O499" s="11" t="s">
        <v>802</v>
      </c>
      <c r="P499" s="43">
        <v>98024</v>
      </c>
      <c r="Q499" s="11" t="s">
        <v>250</v>
      </c>
      <c r="R499" s="11" t="s">
        <v>426</v>
      </c>
      <c r="S499" s="11" t="s">
        <v>874</v>
      </c>
      <c r="T499" s="11">
        <v>0</v>
      </c>
      <c r="U499" s="11">
        <v>0</v>
      </c>
      <c r="V499" s="11"/>
      <c r="W499" s="11">
        <v>0.5</v>
      </c>
      <c r="X499" s="11">
        <v>10</v>
      </c>
      <c r="Y499" s="11">
        <v>10</v>
      </c>
      <c r="Z499" s="11">
        <v>10</v>
      </c>
      <c r="AA499" s="11">
        <v>10</v>
      </c>
      <c r="AB499" s="11">
        <v>10</v>
      </c>
      <c r="AC499" s="11">
        <v>10</v>
      </c>
      <c r="AD499" s="11">
        <v>10</v>
      </c>
      <c r="AE499" s="11">
        <v>10</v>
      </c>
      <c r="AF499" s="11">
        <v>10</v>
      </c>
      <c r="AG499" s="11">
        <v>10</v>
      </c>
      <c r="AH499" s="11">
        <v>10</v>
      </c>
      <c r="AI499" s="11">
        <v>0</v>
      </c>
      <c r="AJ499" s="11">
        <v>10</v>
      </c>
      <c r="AK499" s="11">
        <v>722</v>
      </c>
      <c r="AL499" s="11">
        <v>1934</v>
      </c>
      <c r="AM499" s="11">
        <v>2341</v>
      </c>
      <c r="AN499" s="11">
        <v>12506</v>
      </c>
      <c r="AO499" s="11">
        <v>943</v>
      </c>
      <c r="AP499" s="11">
        <v>5201</v>
      </c>
      <c r="AQ499" s="11">
        <v>1417</v>
      </c>
      <c r="AR499" s="11">
        <v>3223</v>
      </c>
      <c r="AS499" s="11">
        <v>2746</v>
      </c>
      <c r="AT499" s="11">
        <v>2180</v>
      </c>
      <c r="AU499" s="11">
        <v>2330</v>
      </c>
      <c r="AV499" s="11">
        <v>812</v>
      </c>
      <c r="AW499" s="11">
        <v>23622</v>
      </c>
      <c r="AX499" s="11">
        <v>5096</v>
      </c>
      <c r="AY499" s="11">
        <v>6</v>
      </c>
      <c r="AZ499" s="11">
        <v>6</v>
      </c>
      <c r="BA499" s="11">
        <v>7</v>
      </c>
      <c r="BB499" s="11">
        <v>9</v>
      </c>
      <c r="BC499" s="11">
        <v>4</v>
      </c>
      <c r="BD499" s="11">
        <v>5</v>
      </c>
      <c r="BE499" s="11">
        <v>9</v>
      </c>
      <c r="BF499" s="11">
        <v>7</v>
      </c>
      <c r="BG499" s="11">
        <v>6</v>
      </c>
      <c r="BH499" s="11">
        <v>7</v>
      </c>
      <c r="BI499" s="11">
        <v>10</v>
      </c>
      <c r="BJ499" s="11">
        <v>23</v>
      </c>
      <c r="BK499" s="11">
        <v>23</v>
      </c>
      <c r="BL499" s="11">
        <v>5</v>
      </c>
      <c r="BM499" s="11">
        <v>5</v>
      </c>
      <c r="BN499" s="11">
        <v>13</v>
      </c>
      <c r="BO499" s="11">
        <v>6</v>
      </c>
      <c r="BP499" s="11">
        <v>20</v>
      </c>
      <c r="BQ499" s="11">
        <v>3</v>
      </c>
      <c r="BR499" s="11">
        <v>9</v>
      </c>
      <c r="BS499" s="11">
        <v>8</v>
      </c>
      <c r="BT499" s="11">
        <v>8</v>
      </c>
      <c r="BU499" s="11">
        <v>5</v>
      </c>
      <c r="BV499" s="11">
        <v>2</v>
      </c>
      <c r="BW499" s="11">
        <v>14</v>
      </c>
      <c r="BX499" s="11">
        <v>5</v>
      </c>
      <c r="BY499" s="5"/>
      <c r="BZ499" s="5"/>
      <c r="CA499" s="5"/>
      <c r="CB499" s="5"/>
      <c r="CC499" s="5"/>
      <c r="CD499" s="5"/>
      <c r="CE499" s="5"/>
      <c r="CF499" s="5"/>
      <c r="CG499" s="5"/>
      <c r="CH499" s="5"/>
    </row>
    <row r="500" spans="1:86" ht="12.75" x14ac:dyDescent="0.2">
      <c r="A500">
        <v>599</v>
      </c>
      <c r="B500" s="26">
        <v>54714.710416668502</v>
      </c>
      <c r="C500" s="26">
        <v>53542.607638886599</v>
      </c>
      <c r="D500" s="36">
        <v>336773</v>
      </c>
      <c r="E500" s="11">
        <v>1</v>
      </c>
      <c r="F500" s="11">
        <v>76</v>
      </c>
      <c r="G500" s="31">
        <v>277300</v>
      </c>
      <c r="H500" s="11">
        <v>131</v>
      </c>
      <c r="I500" s="11">
        <v>208719</v>
      </c>
      <c r="J500" s="11" t="s">
        <v>155</v>
      </c>
      <c r="K500" s="11" t="s">
        <v>208</v>
      </c>
      <c r="L500" s="11">
        <v>37</v>
      </c>
      <c r="M500" s="11">
        <v>1</v>
      </c>
      <c r="N500" s="11" t="s">
        <v>238</v>
      </c>
      <c r="O500" s="11" t="s">
        <v>802</v>
      </c>
      <c r="P500" s="43">
        <v>98101</v>
      </c>
      <c r="Q500" s="11" t="s">
        <v>250</v>
      </c>
      <c r="R500" s="11" t="s">
        <v>426</v>
      </c>
      <c r="S500" s="11" t="s">
        <v>874</v>
      </c>
      <c r="T500" s="11">
        <v>0</v>
      </c>
      <c r="U500" s="11">
        <v>0</v>
      </c>
      <c r="V500" s="11"/>
      <c r="W500" s="11">
        <v>1</v>
      </c>
      <c r="X500" s="11">
        <v>10</v>
      </c>
      <c r="Y500" s="11">
        <v>10</v>
      </c>
      <c r="Z500" s="11">
        <v>10</v>
      </c>
      <c r="AA500" s="11">
        <v>10</v>
      </c>
      <c r="AB500" s="11">
        <v>10</v>
      </c>
      <c r="AC500" s="11">
        <v>10</v>
      </c>
      <c r="AD500" s="11">
        <v>10</v>
      </c>
      <c r="AE500" s="11">
        <v>10</v>
      </c>
      <c r="AF500" s="11">
        <v>10</v>
      </c>
      <c r="AG500" s="11">
        <v>10</v>
      </c>
      <c r="AH500" s="11">
        <v>10</v>
      </c>
      <c r="AI500" s="11">
        <v>10</v>
      </c>
      <c r="AJ500" s="11">
        <v>10</v>
      </c>
      <c r="AK500" s="11">
        <v>1139</v>
      </c>
      <c r="AL500" s="11">
        <v>6929</v>
      </c>
      <c r="AM500" s="11">
        <v>2664</v>
      </c>
      <c r="AN500" s="11">
        <v>10243</v>
      </c>
      <c r="AO500" s="11">
        <v>872</v>
      </c>
      <c r="AP500" s="11">
        <v>51337</v>
      </c>
      <c r="AQ500" s="11">
        <v>1029</v>
      </c>
      <c r="AR500" s="11">
        <v>2172</v>
      </c>
      <c r="AS500" s="11">
        <v>13098</v>
      </c>
      <c r="AT500" s="11">
        <v>6256</v>
      </c>
      <c r="AU500" s="11">
        <v>2400</v>
      </c>
      <c r="AV500" s="11">
        <v>1255</v>
      </c>
      <c r="AW500" s="11">
        <v>20913</v>
      </c>
      <c r="AX500" s="11">
        <v>6026</v>
      </c>
      <c r="AY500" s="11">
        <v>11</v>
      </c>
      <c r="AZ500" s="11">
        <v>8</v>
      </c>
      <c r="BA500" s="11">
        <v>4</v>
      </c>
      <c r="BB500" s="11">
        <v>7</v>
      </c>
      <c r="BC500" s="11">
        <v>5</v>
      </c>
      <c r="BD500" s="11">
        <v>6</v>
      </c>
      <c r="BE500" s="11">
        <v>15</v>
      </c>
      <c r="BF500" s="11">
        <v>6</v>
      </c>
      <c r="BG500" s="11">
        <v>5</v>
      </c>
      <c r="BH500" s="11">
        <v>7</v>
      </c>
      <c r="BI500" s="11">
        <v>7</v>
      </c>
      <c r="BJ500" s="11">
        <v>15</v>
      </c>
      <c r="BK500" s="11">
        <v>23</v>
      </c>
      <c r="BL500" s="11">
        <v>50</v>
      </c>
      <c r="BM500" s="11">
        <v>12</v>
      </c>
      <c r="BN500" s="11">
        <v>5</v>
      </c>
      <c r="BO500" s="11">
        <v>7</v>
      </c>
      <c r="BP500" s="11">
        <v>53</v>
      </c>
      <c r="BQ500" s="11">
        <v>9</v>
      </c>
      <c r="BR500" s="11">
        <v>12</v>
      </c>
      <c r="BS500" s="11">
        <v>10</v>
      </c>
      <c r="BT500" s="11">
        <v>27</v>
      </c>
      <c r="BU500" s="11">
        <v>12</v>
      </c>
      <c r="BV500" s="11">
        <v>3</v>
      </c>
      <c r="BW500" s="11">
        <v>30</v>
      </c>
      <c r="BX500" s="11">
        <v>25</v>
      </c>
      <c r="BY500" s="5"/>
      <c r="BZ500" s="5"/>
      <c r="CA500" s="5"/>
      <c r="CB500" s="5"/>
      <c r="CC500" s="5"/>
      <c r="CD500" s="5"/>
      <c r="CE500" s="5"/>
      <c r="CF500" s="5"/>
      <c r="CG500" s="5"/>
      <c r="CH500" s="5"/>
    </row>
    <row r="501" spans="1:86" ht="12.75" x14ac:dyDescent="0.2">
      <c r="A501">
        <v>600</v>
      </c>
      <c r="B501" s="26">
        <v>54734.778472224003</v>
      </c>
      <c r="C501" s="26">
        <v>53560.324999997698</v>
      </c>
      <c r="D501" s="36">
        <v>12862</v>
      </c>
      <c r="E501" s="11">
        <v>1</v>
      </c>
      <c r="F501" s="11">
        <v>0</v>
      </c>
      <c r="G501" s="31">
        <v>0</v>
      </c>
      <c r="H501" s="11">
        <v>131</v>
      </c>
      <c r="I501" s="11">
        <v>0</v>
      </c>
      <c r="J501" s="11" t="s">
        <v>155</v>
      </c>
      <c r="K501" s="11" t="s">
        <v>208</v>
      </c>
      <c r="L501" s="11">
        <v>0</v>
      </c>
      <c r="M501" s="11">
        <v>5</v>
      </c>
      <c r="N501" s="11" t="s">
        <v>614</v>
      </c>
      <c r="O501" s="11" t="s">
        <v>812</v>
      </c>
      <c r="P501" s="43">
        <v>6484</v>
      </c>
      <c r="Q501" s="11" t="s">
        <v>250</v>
      </c>
      <c r="R501" s="11" t="s">
        <v>426</v>
      </c>
      <c r="S501" s="11" t="s">
        <v>874</v>
      </c>
      <c r="T501" s="11">
        <v>0</v>
      </c>
      <c r="U501" s="11">
        <v>0</v>
      </c>
      <c r="V501" s="11"/>
      <c r="W501" s="11">
        <v>0.5</v>
      </c>
      <c r="X501" s="11">
        <v>10</v>
      </c>
      <c r="Y501" s="11">
        <v>10</v>
      </c>
      <c r="Z501" s="11">
        <v>10</v>
      </c>
      <c r="AA501" s="11">
        <v>10</v>
      </c>
      <c r="AB501" s="11">
        <v>10</v>
      </c>
      <c r="AC501" s="11">
        <v>10</v>
      </c>
      <c r="AD501" s="11">
        <v>10</v>
      </c>
      <c r="AE501" s="11">
        <v>10</v>
      </c>
      <c r="AF501" s="11">
        <v>10</v>
      </c>
      <c r="AG501" s="11">
        <v>10</v>
      </c>
      <c r="AH501" s="11">
        <v>10</v>
      </c>
      <c r="AI501" s="11">
        <v>10</v>
      </c>
      <c r="AJ501" s="11">
        <v>10</v>
      </c>
      <c r="AK501" s="11">
        <v>83</v>
      </c>
      <c r="AL501" s="11">
        <v>542</v>
      </c>
      <c r="AM501" s="11">
        <v>1075</v>
      </c>
      <c r="AN501" s="11">
        <v>585</v>
      </c>
      <c r="AO501" s="11">
        <v>452</v>
      </c>
      <c r="AP501" s="11">
        <v>464</v>
      </c>
      <c r="AQ501" s="11">
        <v>2056</v>
      </c>
      <c r="AR501" s="11">
        <v>942</v>
      </c>
      <c r="AS501" s="11">
        <v>329</v>
      </c>
      <c r="AT501" s="11">
        <v>448</v>
      </c>
      <c r="AU501" s="11">
        <v>3290</v>
      </c>
      <c r="AV501" s="11">
        <v>636</v>
      </c>
      <c r="AW501" s="11">
        <v>722</v>
      </c>
      <c r="AX501" s="11">
        <v>1200</v>
      </c>
      <c r="AY501" s="11">
        <v>9</v>
      </c>
      <c r="AZ501" s="11">
        <v>9</v>
      </c>
      <c r="BA501" s="11">
        <v>11</v>
      </c>
      <c r="BB501" s="11">
        <v>13</v>
      </c>
      <c r="BC501" s="11">
        <v>9</v>
      </c>
      <c r="BD501" s="11">
        <v>10</v>
      </c>
      <c r="BE501" s="11">
        <v>11</v>
      </c>
      <c r="BF501" s="11">
        <v>11</v>
      </c>
      <c r="BG501" s="11">
        <v>10</v>
      </c>
      <c r="BH501" s="11">
        <v>9</v>
      </c>
      <c r="BI501" s="11">
        <v>11</v>
      </c>
      <c r="BJ501" s="11">
        <v>19</v>
      </c>
      <c r="BK501" s="11">
        <v>20</v>
      </c>
      <c r="BL501" s="11">
        <v>3</v>
      </c>
      <c r="BM501" s="11">
        <v>6</v>
      </c>
      <c r="BN501" s="11">
        <v>2</v>
      </c>
      <c r="BO501" s="11">
        <v>2</v>
      </c>
      <c r="BP501" s="11">
        <v>3</v>
      </c>
      <c r="BQ501" s="11">
        <v>12</v>
      </c>
      <c r="BR501" s="11">
        <v>6</v>
      </c>
      <c r="BS501" s="11">
        <v>4</v>
      </c>
      <c r="BT501" s="11">
        <v>5</v>
      </c>
      <c r="BU501" s="11">
        <v>30</v>
      </c>
      <c r="BV501" s="11">
        <v>5</v>
      </c>
      <c r="BW501" s="11">
        <v>7</v>
      </c>
      <c r="BX501" s="11">
        <v>9</v>
      </c>
      <c r="BY501" s="5"/>
      <c r="BZ501" s="5"/>
      <c r="CA501" s="5"/>
      <c r="CB501" s="5"/>
      <c r="CC501" s="5"/>
      <c r="CD501" s="5"/>
      <c r="CE501" s="5"/>
      <c r="CF501" s="5"/>
      <c r="CG501" s="5"/>
      <c r="CH501" s="5"/>
    </row>
    <row r="502" spans="1:86" ht="12.75" x14ac:dyDescent="0.2">
      <c r="A502">
        <v>601</v>
      </c>
      <c r="B502" s="26">
        <v>54754.846527779599</v>
      </c>
      <c r="C502" s="26">
        <v>53578.042361108797</v>
      </c>
      <c r="D502" s="36">
        <v>278603</v>
      </c>
      <c r="E502" s="11">
        <v>1</v>
      </c>
      <c r="F502" s="11">
        <v>6</v>
      </c>
      <c r="G502" s="31">
        <v>683</v>
      </c>
      <c r="H502" s="11">
        <v>131</v>
      </c>
      <c r="I502" s="11">
        <v>232870</v>
      </c>
      <c r="J502" s="11" t="s">
        <v>155</v>
      </c>
      <c r="K502" s="11" t="s">
        <v>208</v>
      </c>
      <c r="L502" s="11">
        <v>1</v>
      </c>
      <c r="M502" s="11"/>
      <c r="N502" s="11" t="s">
        <v>243</v>
      </c>
      <c r="O502" s="11" t="s">
        <v>798</v>
      </c>
      <c r="P502" s="43">
        <v>85001</v>
      </c>
      <c r="Q502" s="11" t="s">
        <v>275</v>
      </c>
      <c r="R502" s="11" t="s">
        <v>426</v>
      </c>
      <c r="S502" s="11" t="s">
        <v>874</v>
      </c>
      <c r="T502" s="11">
        <v>0</v>
      </c>
      <c r="U502" s="11">
        <v>0</v>
      </c>
      <c r="V502" s="11"/>
      <c r="W502" s="11">
        <v>1</v>
      </c>
      <c r="X502" s="11">
        <v>10</v>
      </c>
      <c r="Y502" s="11">
        <v>10</v>
      </c>
      <c r="Z502" s="11">
        <v>10</v>
      </c>
      <c r="AA502" s="11">
        <v>10</v>
      </c>
      <c r="AB502" s="11">
        <v>10</v>
      </c>
      <c r="AC502" s="11">
        <v>10</v>
      </c>
      <c r="AD502" s="11">
        <v>10</v>
      </c>
      <c r="AE502" s="11">
        <v>10</v>
      </c>
      <c r="AF502" s="11">
        <v>10</v>
      </c>
      <c r="AG502" s="11">
        <v>10</v>
      </c>
      <c r="AH502" s="11">
        <v>10</v>
      </c>
      <c r="AI502" s="11">
        <v>10</v>
      </c>
      <c r="AJ502" s="11">
        <v>10</v>
      </c>
      <c r="AK502" s="11">
        <v>1125</v>
      </c>
      <c r="AL502" s="11">
        <v>3842</v>
      </c>
      <c r="AM502" s="11">
        <v>2420</v>
      </c>
      <c r="AN502" s="11">
        <v>2436</v>
      </c>
      <c r="AO502" s="11">
        <v>2230</v>
      </c>
      <c r="AP502" s="11">
        <v>2581</v>
      </c>
      <c r="AQ502" s="11">
        <v>1360</v>
      </c>
      <c r="AR502" s="11">
        <v>3177</v>
      </c>
      <c r="AS502" s="11">
        <v>1191</v>
      </c>
      <c r="AT502" s="11">
        <v>1818</v>
      </c>
      <c r="AU502" s="11">
        <v>7411</v>
      </c>
      <c r="AV502" s="11">
        <v>2986</v>
      </c>
      <c r="AW502" s="11">
        <v>6714</v>
      </c>
      <c r="AX502" s="11">
        <v>3391</v>
      </c>
      <c r="AY502" s="11">
        <v>10</v>
      </c>
      <c r="AZ502" s="11">
        <v>9</v>
      </c>
      <c r="BA502" s="11">
        <v>10</v>
      </c>
      <c r="BB502" s="11">
        <v>11</v>
      </c>
      <c r="BC502" s="11">
        <v>8</v>
      </c>
      <c r="BD502" s="11">
        <v>9</v>
      </c>
      <c r="BE502" s="11">
        <v>11</v>
      </c>
      <c r="BF502" s="11">
        <v>10</v>
      </c>
      <c r="BG502" s="11">
        <v>9</v>
      </c>
      <c r="BH502" s="11">
        <v>10</v>
      </c>
      <c r="BI502" s="11">
        <v>10</v>
      </c>
      <c r="BJ502" s="11">
        <v>16</v>
      </c>
      <c r="BK502" s="11">
        <v>21</v>
      </c>
      <c r="BL502" s="11">
        <v>39</v>
      </c>
      <c r="BM502" s="11">
        <v>14</v>
      </c>
      <c r="BN502" s="11">
        <v>26</v>
      </c>
      <c r="BO502" s="11">
        <v>18</v>
      </c>
      <c r="BP502" s="11">
        <v>22</v>
      </c>
      <c r="BQ502" s="11">
        <v>15</v>
      </c>
      <c r="BR502" s="11">
        <v>19</v>
      </c>
      <c r="BS502" s="11">
        <v>16</v>
      </c>
      <c r="BT502" s="11">
        <v>13</v>
      </c>
      <c r="BU502" s="11">
        <v>36</v>
      </c>
      <c r="BV502" s="11">
        <v>21</v>
      </c>
      <c r="BW502" s="11">
        <v>25</v>
      </c>
      <c r="BX502" s="11">
        <v>21</v>
      </c>
      <c r="BY502" s="5"/>
      <c r="BZ502" s="5"/>
      <c r="CA502" s="5"/>
      <c r="CB502" s="5"/>
      <c r="CC502" s="5"/>
      <c r="CD502" s="5"/>
      <c r="CE502" s="5"/>
      <c r="CF502" s="5"/>
      <c r="CG502" s="5"/>
      <c r="CH502" s="5"/>
    </row>
    <row r="503" spans="1:86" ht="12.75" x14ac:dyDescent="0.2">
      <c r="A503">
        <v>602</v>
      </c>
      <c r="B503" s="26">
        <v>54774.914583335099</v>
      </c>
      <c r="C503" s="26">
        <v>53595.759722219897</v>
      </c>
      <c r="D503" s="36">
        <v>106737</v>
      </c>
      <c r="E503" s="11">
        <v>1</v>
      </c>
      <c r="F503" s="11">
        <v>62</v>
      </c>
      <c r="G503" s="31">
        <v>49659</v>
      </c>
      <c r="H503" s="11">
        <v>131</v>
      </c>
      <c r="I503" s="11">
        <v>50850</v>
      </c>
      <c r="J503" s="11" t="s">
        <v>155</v>
      </c>
      <c r="K503" s="11" t="s">
        <v>208</v>
      </c>
      <c r="L503" s="11">
        <v>0</v>
      </c>
      <c r="M503" s="11">
        <v>4</v>
      </c>
      <c r="N503" s="11" t="s">
        <v>599</v>
      </c>
      <c r="O503" s="11" t="s">
        <v>802</v>
      </c>
      <c r="P503" s="43">
        <v>98012</v>
      </c>
      <c r="Q503" s="11" t="s">
        <v>275</v>
      </c>
      <c r="R503" s="11" t="s">
        <v>426</v>
      </c>
      <c r="S503" s="11" t="s">
        <v>874</v>
      </c>
      <c r="T503" s="11">
        <v>0</v>
      </c>
      <c r="U503" s="11">
        <v>0</v>
      </c>
      <c r="V503" s="11"/>
      <c r="W503" s="11">
        <v>1</v>
      </c>
      <c r="X503" s="11">
        <v>10</v>
      </c>
      <c r="Y503" s="11">
        <v>10</v>
      </c>
      <c r="Z503" s="11">
        <v>10</v>
      </c>
      <c r="AA503" s="11">
        <v>10</v>
      </c>
      <c r="AB503" s="11">
        <v>10</v>
      </c>
      <c r="AC503" s="11">
        <v>10</v>
      </c>
      <c r="AD503" s="11">
        <v>10</v>
      </c>
      <c r="AE503" s="11">
        <v>10</v>
      </c>
      <c r="AF503" s="11">
        <v>10</v>
      </c>
      <c r="AG503" s="11">
        <v>10</v>
      </c>
      <c r="AH503" s="11">
        <v>10</v>
      </c>
      <c r="AI503" s="11">
        <v>10</v>
      </c>
      <c r="AJ503" s="11">
        <v>10</v>
      </c>
      <c r="AK503" s="11">
        <v>194</v>
      </c>
      <c r="AL503" s="11">
        <v>472</v>
      </c>
      <c r="AM503" s="11">
        <v>906</v>
      </c>
      <c r="AN503" s="11">
        <v>1354</v>
      </c>
      <c r="AO503" s="11">
        <v>837</v>
      </c>
      <c r="AP503" s="11">
        <v>1453</v>
      </c>
      <c r="AQ503" s="11">
        <v>4618</v>
      </c>
      <c r="AR503" s="11">
        <v>5997</v>
      </c>
      <c r="AS503" s="11">
        <v>811</v>
      </c>
      <c r="AT503" s="11">
        <v>337</v>
      </c>
      <c r="AU503" s="11">
        <v>6702</v>
      </c>
      <c r="AV503" s="11">
        <v>1205</v>
      </c>
      <c r="AW503" s="11">
        <v>23528</v>
      </c>
      <c r="AX503" s="11">
        <v>7301</v>
      </c>
      <c r="AY503" s="11">
        <v>6</v>
      </c>
      <c r="AZ503" s="11">
        <v>6</v>
      </c>
      <c r="BA503" s="11">
        <v>5</v>
      </c>
      <c r="BB503" s="11">
        <v>9</v>
      </c>
      <c r="BC503" s="11">
        <v>5</v>
      </c>
      <c r="BD503" s="11">
        <v>5</v>
      </c>
      <c r="BE503" s="11">
        <v>10</v>
      </c>
      <c r="BF503" s="11">
        <v>7</v>
      </c>
      <c r="BG503" s="11">
        <v>6</v>
      </c>
      <c r="BH503" s="11">
        <v>26</v>
      </c>
      <c r="BI503" s="11">
        <v>8</v>
      </c>
      <c r="BJ503" s="11">
        <v>12</v>
      </c>
      <c r="BK503" s="11">
        <v>18</v>
      </c>
      <c r="BL503" s="11">
        <v>7</v>
      </c>
      <c r="BM503" s="11">
        <v>13</v>
      </c>
      <c r="BN503" s="11">
        <v>16</v>
      </c>
      <c r="BO503" s="11">
        <v>8</v>
      </c>
      <c r="BP503" s="11">
        <v>15</v>
      </c>
      <c r="BQ503" s="11">
        <v>11</v>
      </c>
      <c r="BR503" s="11">
        <v>61</v>
      </c>
      <c r="BS503" s="11">
        <v>14</v>
      </c>
      <c r="BT503" s="11">
        <v>6</v>
      </c>
      <c r="BU503" s="11">
        <v>39</v>
      </c>
      <c r="BV503" s="11">
        <v>16</v>
      </c>
      <c r="BW503" s="11">
        <v>48</v>
      </c>
      <c r="BX503" s="11">
        <v>16</v>
      </c>
      <c r="BY503" s="5"/>
      <c r="BZ503" s="5"/>
      <c r="CA503" s="5"/>
      <c r="CB503" s="5"/>
      <c r="CC503" s="5"/>
      <c r="CD503" s="5"/>
      <c r="CE503" s="5"/>
      <c r="CF503" s="5"/>
      <c r="CG503" s="5"/>
      <c r="CH503" s="5"/>
    </row>
    <row r="504" spans="1:86" ht="12.75" x14ac:dyDescent="0.2">
      <c r="A504">
        <v>603</v>
      </c>
      <c r="B504" s="26">
        <v>54794.982638890702</v>
      </c>
      <c r="C504" s="26">
        <v>53613.477083331003</v>
      </c>
      <c r="D504" s="36">
        <v>276251</v>
      </c>
      <c r="E504" s="11">
        <v>1</v>
      </c>
      <c r="F504" s="11">
        <v>124</v>
      </c>
      <c r="G504" s="31">
        <v>200900</v>
      </c>
      <c r="H504" s="11">
        <v>131</v>
      </c>
      <c r="I504" s="11">
        <v>2357</v>
      </c>
      <c r="J504" s="11" t="s">
        <v>155</v>
      </c>
      <c r="K504" s="11" t="s">
        <v>208</v>
      </c>
      <c r="L504" s="11">
        <v>34</v>
      </c>
      <c r="M504" s="11"/>
      <c r="N504" s="11" t="s">
        <v>285</v>
      </c>
      <c r="O504" s="11" t="s">
        <v>802</v>
      </c>
      <c r="P504" s="43">
        <v>98020</v>
      </c>
      <c r="Q504" s="11" t="s">
        <v>286</v>
      </c>
      <c r="R504" s="11" t="s">
        <v>426</v>
      </c>
      <c r="S504" s="11" t="s">
        <v>874</v>
      </c>
      <c r="T504" s="11">
        <v>0</v>
      </c>
      <c r="U504" s="11">
        <v>0</v>
      </c>
      <c r="V504" s="11"/>
      <c r="W504" s="11">
        <v>1</v>
      </c>
      <c r="X504" s="11">
        <v>10</v>
      </c>
      <c r="Y504" s="11">
        <v>10</v>
      </c>
      <c r="Z504" s="11">
        <v>10</v>
      </c>
      <c r="AA504" s="11">
        <v>10</v>
      </c>
      <c r="AB504" s="11">
        <v>0</v>
      </c>
      <c r="AC504" s="11">
        <v>0</v>
      </c>
      <c r="AD504" s="11">
        <v>10</v>
      </c>
      <c r="AE504" s="11">
        <v>0</v>
      </c>
      <c r="AF504" s="11">
        <v>10</v>
      </c>
      <c r="AG504" s="11">
        <v>0</v>
      </c>
      <c r="AH504" s="11">
        <v>10</v>
      </c>
      <c r="AI504" s="11">
        <v>0</v>
      </c>
      <c r="AJ504" s="11">
        <v>0</v>
      </c>
      <c r="AK504" s="11">
        <v>142</v>
      </c>
      <c r="AL504" s="11">
        <v>9577</v>
      </c>
      <c r="AM504" s="11">
        <v>50051</v>
      </c>
      <c r="AN504" s="11">
        <v>30254</v>
      </c>
      <c r="AO504" s="11">
        <v>2504</v>
      </c>
      <c r="AP504" s="11">
        <v>9897</v>
      </c>
      <c r="AQ504" s="11">
        <v>5016</v>
      </c>
      <c r="AR504" s="11">
        <v>3578</v>
      </c>
      <c r="AS504" s="11">
        <v>3015</v>
      </c>
      <c r="AT504" s="11">
        <v>5311</v>
      </c>
      <c r="AU504" s="11">
        <v>10261</v>
      </c>
      <c r="AV504" s="11">
        <v>67836</v>
      </c>
      <c r="AW504" s="11">
        <v>3026</v>
      </c>
      <c r="AX504" s="11">
        <v>71625</v>
      </c>
      <c r="AY504" s="11">
        <v>11</v>
      </c>
      <c r="AZ504" s="11">
        <v>10</v>
      </c>
      <c r="BA504" s="11">
        <v>11</v>
      </c>
      <c r="BB504" s="11">
        <v>14</v>
      </c>
      <c r="BC504" s="11">
        <v>19</v>
      </c>
      <c r="BD504" s="11">
        <v>19</v>
      </c>
      <c r="BE504" s="11">
        <v>20</v>
      </c>
      <c r="BF504" s="11">
        <v>16</v>
      </c>
      <c r="BG504" s="11">
        <v>11</v>
      </c>
      <c r="BH504" s="11">
        <v>11</v>
      </c>
      <c r="BI504" s="11">
        <v>12</v>
      </c>
      <c r="BJ504" s="11">
        <v>20</v>
      </c>
      <c r="BK504" s="11">
        <v>40</v>
      </c>
      <c r="BL504" s="11">
        <v>35</v>
      </c>
      <c r="BM504" s="11">
        <v>18</v>
      </c>
      <c r="BN504" s="11">
        <v>10</v>
      </c>
      <c r="BO504" s="11">
        <v>8</v>
      </c>
      <c r="BP504" s="11">
        <v>27</v>
      </c>
      <c r="BQ504" s="11">
        <v>20</v>
      </c>
      <c r="BR504" s="11">
        <v>10</v>
      </c>
      <c r="BS504" s="11">
        <v>21</v>
      </c>
      <c r="BT504" s="11">
        <v>3</v>
      </c>
      <c r="BU504" s="11">
        <v>23</v>
      </c>
      <c r="BV504" s="11">
        <v>11</v>
      </c>
      <c r="BW504" s="11">
        <v>16</v>
      </c>
      <c r="BX504" s="11">
        <v>12</v>
      </c>
      <c r="BY504" s="5"/>
      <c r="BZ504" s="5"/>
      <c r="CA504" s="5"/>
      <c r="CB504" s="5"/>
      <c r="CC504" s="5"/>
      <c r="CD504" s="5"/>
      <c r="CE504" s="5"/>
      <c r="CF504" s="5"/>
      <c r="CG504" s="5"/>
      <c r="CH504" s="5"/>
    </row>
    <row r="505" spans="1:86" ht="12.75" x14ac:dyDescent="0.2">
      <c r="A505">
        <v>604</v>
      </c>
      <c r="B505" s="26">
        <v>54815.050694446203</v>
      </c>
      <c r="C505" s="26">
        <v>53631.194444442102</v>
      </c>
      <c r="D505" s="36">
        <v>345512</v>
      </c>
      <c r="E505" s="11">
        <v>1</v>
      </c>
      <c r="F505" s="11">
        <v>153</v>
      </c>
      <c r="G505" s="31">
        <v>15695</v>
      </c>
      <c r="H505" s="11">
        <v>131</v>
      </c>
      <c r="I505" s="11">
        <v>299786</v>
      </c>
      <c r="J505" s="11" t="s">
        <v>155</v>
      </c>
      <c r="K505" s="11" t="s">
        <v>208</v>
      </c>
      <c r="L505" s="11">
        <v>0</v>
      </c>
      <c r="M505" s="11"/>
      <c r="N505" s="11" t="s">
        <v>613</v>
      </c>
      <c r="O505" s="11" t="s">
        <v>797</v>
      </c>
      <c r="P505" s="43">
        <v>91201</v>
      </c>
      <c r="Q505" s="11" t="s">
        <v>233</v>
      </c>
      <c r="R505" s="11" t="s">
        <v>381</v>
      </c>
      <c r="S505" s="11" t="s">
        <v>874</v>
      </c>
      <c r="T505" s="11">
        <v>0</v>
      </c>
      <c r="U505" s="11">
        <v>0</v>
      </c>
      <c r="V505" s="11"/>
      <c r="W505" s="11">
        <v>1</v>
      </c>
      <c r="X505" s="11">
        <v>10</v>
      </c>
      <c r="Y505" s="11">
        <v>10</v>
      </c>
      <c r="Z505" s="11">
        <v>10</v>
      </c>
      <c r="AA505" s="11">
        <v>10</v>
      </c>
      <c r="AB505" s="11">
        <v>10</v>
      </c>
      <c r="AC505" s="11">
        <v>10</v>
      </c>
      <c r="AD505" s="11">
        <v>10</v>
      </c>
      <c r="AE505" s="11">
        <v>10</v>
      </c>
      <c r="AF505" s="11">
        <v>10</v>
      </c>
      <c r="AG505" s="11">
        <v>10</v>
      </c>
      <c r="AH505" s="11">
        <v>10</v>
      </c>
      <c r="AI505" s="11">
        <v>0</v>
      </c>
      <c r="AJ505" s="11">
        <v>10</v>
      </c>
      <c r="AK505" s="11">
        <v>583</v>
      </c>
      <c r="AL505" s="11">
        <v>6014</v>
      </c>
      <c r="AM505" s="11">
        <v>2531</v>
      </c>
      <c r="AN505" s="11">
        <v>247</v>
      </c>
      <c r="AO505" s="11">
        <v>1414</v>
      </c>
      <c r="AP505" s="11">
        <v>9838</v>
      </c>
      <c r="AQ505" s="11">
        <v>6390</v>
      </c>
      <c r="AR505" s="11">
        <v>963</v>
      </c>
      <c r="AS505" s="11">
        <v>602</v>
      </c>
      <c r="AT505" s="11">
        <v>291</v>
      </c>
      <c r="AU505" s="11">
        <v>7034</v>
      </c>
      <c r="AV505" s="11">
        <v>669</v>
      </c>
      <c r="AW505" s="11">
        <v>2515</v>
      </c>
      <c r="AX505" s="11">
        <v>6495</v>
      </c>
      <c r="AY505" s="11">
        <v>10</v>
      </c>
      <c r="AZ505" s="11">
        <v>11</v>
      </c>
      <c r="BA505" s="11">
        <v>9</v>
      </c>
      <c r="BB505" s="11">
        <v>11</v>
      </c>
      <c r="BC505" s="11">
        <v>9</v>
      </c>
      <c r="BD505" s="11">
        <v>10</v>
      </c>
      <c r="BE505" s="11">
        <v>14</v>
      </c>
      <c r="BF505" s="11">
        <v>12</v>
      </c>
      <c r="BG505" s="11">
        <v>11</v>
      </c>
      <c r="BH505" s="11">
        <v>14</v>
      </c>
      <c r="BI505" s="11">
        <v>11</v>
      </c>
      <c r="BJ505" s="11">
        <v>12</v>
      </c>
      <c r="BK505" s="11">
        <v>22</v>
      </c>
      <c r="BL505" s="11">
        <v>65</v>
      </c>
      <c r="BM505" s="11">
        <v>35</v>
      </c>
      <c r="BN505" s="11">
        <v>3</v>
      </c>
      <c r="BO505" s="11">
        <v>8</v>
      </c>
      <c r="BP505" s="11">
        <v>112</v>
      </c>
      <c r="BQ505" s="11">
        <v>64</v>
      </c>
      <c r="BR505" s="11">
        <v>5</v>
      </c>
      <c r="BS505" s="11">
        <v>6</v>
      </c>
      <c r="BT505" s="11">
        <v>3</v>
      </c>
      <c r="BU505" s="11">
        <v>76</v>
      </c>
      <c r="BV505" s="11">
        <v>2</v>
      </c>
      <c r="BW505" s="11">
        <v>20</v>
      </c>
      <c r="BX505" s="11">
        <v>44</v>
      </c>
      <c r="BY505" s="5"/>
      <c r="BZ505" s="5"/>
      <c r="CA505" s="5"/>
      <c r="CB505" s="5"/>
      <c r="CC505" s="5"/>
      <c r="CD505" s="5"/>
      <c r="CE505" s="5"/>
      <c r="CF505" s="5"/>
      <c r="CG505" s="5"/>
      <c r="CH505" s="5"/>
    </row>
    <row r="506" spans="1:86" ht="12.75" x14ac:dyDescent="0.2">
      <c r="A506">
        <v>605</v>
      </c>
      <c r="B506" s="26">
        <v>54835.118750001799</v>
      </c>
      <c r="C506" s="26">
        <v>53648.911805553202</v>
      </c>
      <c r="D506" s="36">
        <v>345217</v>
      </c>
      <c r="E506" s="11">
        <v>1</v>
      </c>
      <c r="F506" s="11">
        <v>72</v>
      </c>
      <c r="G506" s="31">
        <v>286175</v>
      </c>
      <c r="H506" s="11">
        <v>131</v>
      </c>
      <c r="I506" s="11">
        <v>218683</v>
      </c>
      <c r="J506" s="11" t="s">
        <v>155</v>
      </c>
      <c r="K506" s="11" t="s">
        <v>208</v>
      </c>
      <c r="L506" s="11">
        <v>6</v>
      </c>
      <c r="M506" s="11">
        <v>3</v>
      </c>
      <c r="N506" s="11" t="s">
        <v>238</v>
      </c>
      <c r="O506" s="11" t="s">
        <v>802</v>
      </c>
      <c r="P506" s="43">
        <v>98101</v>
      </c>
      <c r="Q506" s="11" t="s">
        <v>324</v>
      </c>
      <c r="R506" s="11" t="s">
        <v>332</v>
      </c>
      <c r="S506" s="11" t="s">
        <v>875</v>
      </c>
      <c r="T506" s="11">
        <v>0</v>
      </c>
      <c r="U506" s="11">
        <v>0</v>
      </c>
      <c r="V506" s="11"/>
      <c r="W506" s="11">
        <v>1</v>
      </c>
      <c r="X506" s="11">
        <v>10</v>
      </c>
      <c r="Y506" s="11">
        <v>10</v>
      </c>
      <c r="Z506" s="11">
        <v>10</v>
      </c>
      <c r="AA506" s="11">
        <v>10</v>
      </c>
      <c r="AB506" s="11">
        <v>0</v>
      </c>
      <c r="AC506" s="11">
        <v>0</v>
      </c>
      <c r="AD506" s="11">
        <v>0</v>
      </c>
      <c r="AE506" s="11">
        <v>10</v>
      </c>
      <c r="AF506" s="11">
        <v>10</v>
      </c>
      <c r="AG506" s="11">
        <v>10</v>
      </c>
      <c r="AH506" s="11">
        <v>10</v>
      </c>
      <c r="AI506" s="11">
        <v>0</v>
      </c>
      <c r="AJ506" s="11">
        <v>10</v>
      </c>
      <c r="AK506" s="11">
        <v>1304</v>
      </c>
      <c r="AL506" s="11">
        <v>62536</v>
      </c>
      <c r="AM506" s="11">
        <v>1613</v>
      </c>
      <c r="AN506" s="11">
        <v>13154</v>
      </c>
      <c r="AO506" s="11">
        <v>13655</v>
      </c>
      <c r="AP506" s="11">
        <v>17971</v>
      </c>
      <c r="AQ506" s="11">
        <v>3384</v>
      </c>
      <c r="AR506" s="11">
        <v>3295</v>
      </c>
      <c r="AS506" s="11">
        <v>2392</v>
      </c>
      <c r="AT506" s="11">
        <v>431</v>
      </c>
      <c r="AU506" s="11">
        <v>1572</v>
      </c>
      <c r="AV506" s="11">
        <v>470</v>
      </c>
      <c r="AW506" s="11">
        <v>895</v>
      </c>
      <c r="AX506" s="11">
        <v>1718</v>
      </c>
      <c r="AY506" s="11">
        <v>9</v>
      </c>
      <c r="AZ506" s="11">
        <v>9</v>
      </c>
      <c r="BA506" s="11">
        <v>18</v>
      </c>
      <c r="BB506" s="11">
        <v>68</v>
      </c>
      <c r="BC506" s="11">
        <v>26</v>
      </c>
      <c r="BD506" s="11">
        <v>9</v>
      </c>
      <c r="BE506" s="11">
        <v>45</v>
      </c>
      <c r="BF506" s="11">
        <v>14</v>
      </c>
      <c r="BG506" s="11">
        <v>10</v>
      </c>
      <c r="BH506" s="11">
        <v>12</v>
      </c>
      <c r="BI506" s="11">
        <v>10</v>
      </c>
      <c r="BJ506" s="11">
        <v>19</v>
      </c>
      <c r="BK506" s="11">
        <v>33</v>
      </c>
      <c r="BL506" s="11">
        <v>10</v>
      </c>
      <c r="BM506" s="11">
        <v>10</v>
      </c>
      <c r="BN506" s="11">
        <v>41</v>
      </c>
      <c r="BO506" s="11">
        <v>96</v>
      </c>
      <c r="BP506" s="11">
        <v>81</v>
      </c>
      <c r="BQ506" s="11">
        <v>18</v>
      </c>
      <c r="BR506" s="11">
        <v>21</v>
      </c>
      <c r="BS506" s="11">
        <v>14</v>
      </c>
      <c r="BT506" s="11">
        <v>5</v>
      </c>
      <c r="BU506" s="11">
        <v>23</v>
      </c>
      <c r="BV506" s="11">
        <v>5</v>
      </c>
      <c r="BW506" s="11">
        <v>11</v>
      </c>
      <c r="BX506" s="11">
        <v>16</v>
      </c>
      <c r="BY506" s="5"/>
      <c r="BZ506" s="5"/>
      <c r="CA506" s="5"/>
      <c r="CB506" s="5"/>
      <c r="CC506" s="5"/>
      <c r="CD506" s="5"/>
      <c r="CE506" s="5"/>
      <c r="CF506" s="5"/>
      <c r="CG506" s="5"/>
      <c r="CH506" s="5"/>
    </row>
    <row r="507" spans="1:86" ht="12.75" x14ac:dyDescent="0.2">
      <c r="A507">
        <v>606</v>
      </c>
      <c r="B507" s="26">
        <v>54855.186805557401</v>
      </c>
      <c r="C507" s="26">
        <v>53666.629166664301</v>
      </c>
      <c r="D507" s="36">
        <v>30820</v>
      </c>
      <c r="E507" s="11">
        <v>1</v>
      </c>
      <c r="F507" s="11">
        <v>35</v>
      </c>
      <c r="G507" s="31">
        <v>13281</v>
      </c>
      <c r="H507" s="11">
        <v>131</v>
      </c>
      <c r="I507" s="11">
        <v>500</v>
      </c>
      <c r="J507" s="11" t="s">
        <v>155</v>
      </c>
      <c r="K507" s="11" t="s">
        <v>208</v>
      </c>
      <c r="L507" s="11">
        <v>4</v>
      </c>
      <c r="M507" s="11">
        <v>5</v>
      </c>
      <c r="N507" s="11" t="s">
        <v>396</v>
      </c>
      <c r="O507" s="11" t="s">
        <v>802</v>
      </c>
      <c r="P507" s="43">
        <v>98335</v>
      </c>
      <c r="Q507" s="11" t="s">
        <v>397</v>
      </c>
      <c r="R507" s="11" t="s">
        <v>426</v>
      </c>
      <c r="S507" s="11" t="s">
        <v>874</v>
      </c>
      <c r="T507" s="11">
        <v>0</v>
      </c>
      <c r="U507" s="11">
        <v>0</v>
      </c>
      <c r="V507" s="11"/>
      <c r="W507" s="11">
        <v>1</v>
      </c>
      <c r="X507" s="11">
        <v>10</v>
      </c>
      <c r="Y507" s="11">
        <v>10</v>
      </c>
      <c r="Z507" s="11">
        <v>10</v>
      </c>
      <c r="AA507" s="11">
        <v>10</v>
      </c>
      <c r="AB507" s="11">
        <v>10</v>
      </c>
      <c r="AC507" s="11">
        <v>10</v>
      </c>
      <c r="AD507" s="11">
        <v>10</v>
      </c>
      <c r="AE507" s="11">
        <v>10</v>
      </c>
      <c r="AF507" s="11">
        <v>10</v>
      </c>
      <c r="AG507" s="11">
        <v>10</v>
      </c>
      <c r="AH507" s="11">
        <v>10</v>
      </c>
      <c r="AI507" s="11">
        <v>10</v>
      </c>
      <c r="AJ507" s="11">
        <v>10</v>
      </c>
      <c r="AK507" s="11">
        <v>273</v>
      </c>
      <c r="AL507" s="11">
        <v>1011</v>
      </c>
      <c r="AM507" s="11">
        <v>328</v>
      </c>
      <c r="AN507" s="11">
        <v>748</v>
      </c>
      <c r="AO507" s="11">
        <v>533</v>
      </c>
      <c r="AP507" s="11">
        <v>929</v>
      </c>
      <c r="AQ507" s="11">
        <v>936</v>
      </c>
      <c r="AR507" s="11">
        <v>4571</v>
      </c>
      <c r="AS507" s="11">
        <v>5537</v>
      </c>
      <c r="AT507" s="11">
        <v>649</v>
      </c>
      <c r="AU507" s="11">
        <v>951</v>
      </c>
      <c r="AV507" s="11">
        <v>1546</v>
      </c>
      <c r="AW507" s="11">
        <v>3127</v>
      </c>
      <c r="AX507" s="11">
        <v>9037</v>
      </c>
      <c r="AY507" s="11">
        <v>10</v>
      </c>
      <c r="AZ507" s="11">
        <v>10</v>
      </c>
      <c r="BA507" s="11">
        <v>7</v>
      </c>
      <c r="BB507" s="11">
        <v>12</v>
      </c>
      <c r="BC507" s="11">
        <v>8</v>
      </c>
      <c r="BD507" s="11">
        <v>9</v>
      </c>
      <c r="BE507" s="11">
        <v>13</v>
      </c>
      <c r="BF507" s="11">
        <v>12</v>
      </c>
      <c r="BG507" s="11">
        <v>10</v>
      </c>
      <c r="BH507" s="11">
        <v>11</v>
      </c>
      <c r="BI507" s="11">
        <v>12</v>
      </c>
      <c r="BJ507" s="11">
        <v>24</v>
      </c>
      <c r="BK507" s="11">
        <v>23</v>
      </c>
      <c r="BL507" s="11">
        <v>14</v>
      </c>
      <c r="BM507" s="11">
        <v>4</v>
      </c>
      <c r="BN507" s="11">
        <v>5</v>
      </c>
      <c r="BO507" s="11">
        <v>5</v>
      </c>
      <c r="BP507" s="11">
        <v>4</v>
      </c>
      <c r="BQ507" s="11">
        <v>6</v>
      </c>
      <c r="BR507" s="11">
        <v>6</v>
      </c>
      <c r="BS507" s="11">
        <v>4</v>
      </c>
      <c r="BT507" s="11">
        <v>3</v>
      </c>
      <c r="BU507" s="11">
        <v>5</v>
      </c>
      <c r="BV507" s="11">
        <v>7</v>
      </c>
      <c r="BW507" s="11">
        <v>4</v>
      </c>
      <c r="BX507" s="11">
        <v>3</v>
      </c>
      <c r="BY507" s="5"/>
      <c r="BZ507" s="5"/>
      <c r="CA507" s="5"/>
      <c r="CB507" s="5"/>
      <c r="CC507" s="5"/>
      <c r="CD507" s="5"/>
      <c r="CE507" s="5"/>
      <c r="CF507" s="5"/>
      <c r="CG507" s="5"/>
      <c r="CH507" s="5"/>
    </row>
    <row r="508" spans="1:86" ht="12.75" x14ac:dyDescent="0.2">
      <c r="A508">
        <v>607</v>
      </c>
      <c r="B508" s="26">
        <v>54875.254861112902</v>
      </c>
      <c r="C508" s="26">
        <v>53684.346527775502</v>
      </c>
      <c r="D508" s="36">
        <v>18992</v>
      </c>
      <c r="E508" s="11">
        <v>1</v>
      </c>
      <c r="F508" s="11">
        <v>34</v>
      </c>
      <c r="G508" s="31">
        <v>4364</v>
      </c>
      <c r="H508" s="11">
        <v>131</v>
      </c>
      <c r="I508" s="11">
        <v>327</v>
      </c>
      <c r="J508" s="11" t="s">
        <v>155</v>
      </c>
      <c r="K508" s="11" t="s">
        <v>208</v>
      </c>
      <c r="L508" s="11">
        <v>2</v>
      </c>
      <c r="M508" s="11">
        <v>2</v>
      </c>
      <c r="N508" s="11" t="s">
        <v>611</v>
      </c>
      <c r="O508" s="11" t="s">
        <v>802</v>
      </c>
      <c r="P508" s="43">
        <v>98055</v>
      </c>
      <c r="Q508" s="11" t="s">
        <v>157</v>
      </c>
      <c r="R508" s="11" t="s">
        <v>157</v>
      </c>
      <c r="S508" s="11" t="s">
        <v>157</v>
      </c>
      <c r="T508" s="11">
        <v>0</v>
      </c>
      <c r="U508" s="11">
        <v>0</v>
      </c>
      <c r="V508" s="11"/>
      <c r="W508" s="11">
        <v>1</v>
      </c>
      <c r="X508" s="11">
        <v>10</v>
      </c>
      <c r="Y508" s="11">
        <v>10</v>
      </c>
      <c r="Z508" s="11">
        <v>10</v>
      </c>
      <c r="AA508" s="11">
        <v>10</v>
      </c>
      <c r="AB508" s="11">
        <v>10</v>
      </c>
      <c r="AC508" s="11">
        <v>10</v>
      </c>
      <c r="AD508" s="11">
        <v>10</v>
      </c>
      <c r="AE508" s="11">
        <v>10</v>
      </c>
      <c r="AF508" s="11">
        <v>10</v>
      </c>
      <c r="AG508" s="11">
        <v>10</v>
      </c>
      <c r="AH508" s="11">
        <v>10</v>
      </c>
      <c r="AI508" s="11">
        <v>10</v>
      </c>
      <c r="AJ508" s="11">
        <v>10</v>
      </c>
      <c r="AK508" s="11">
        <v>190</v>
      </c>
      <c r="AL508" s="11">
        <v>982</v>
      </c>
      <c r="AM508" s="11">
        <v>516</v>
      </c>
      <c r="AN508" s="11">
        <v>485</v>
      </c>
      <c r="AO508" s="11">
        <v>578</v>
      </c>
      <c r="AP508" s="11">
        <v>1396</v>
      </c>
      <c r="AQ508" s="11">
        <v>1013</v>
      </c>
      <c r="AR508" s="11">
        <v>2788</v>
      </c>
      <c r="AS508" s="11">
        <v>6168</v>
      </c>
      <c r="AT508" s="11">
        <v>1038</v>
      </c>
      <c r="AU508" s="11">
        <v>422</v>
      </c>
      <c r="AV508" s="11">
        <v>1288</v>
      </c>
      <c r="AW508" s="11">
        <v>984</v>
      </c>
      <c r="AX508" s="11">
        <v>796</v>
      </c>
      <c r="AY508" s="11">
        <v>9</v>
      </c>
      <c r="AZ508" s="11">
        <v>9</v>
      </c>
      <c r="BA508" s="11">
        <v>9</v>
      </c>
      <c r="BB508" s="11">
        <v>12</v>
      </c>
      <c r="BC508" s="11">
        <v>10</v>
      </c>
      <c r="BD508" s="11">
        <v>11</v>
      </c>
      <c r="BE508" s="11">
        <v>14</v>
      </c>
      <c r="BF508" s="11">
        <v>12</v>
      </c>
      <c r="BG508" s="11">
        <v>9</v>
      </c>
      <c r="BH508" s="11">
        <v>10</v>
      </c>
      <c r="BI508" s="11">
        <v>11</v>
      </c>
      <c r="BJ508" s="11">
        <v>16</v>
      </c>
      <c r="BK508" s="11">
        <v>24</v>
      </c>
      <c r="BL508" s="11">
        <v>6</v>
      </c>
      <c r="BM508" s="11">
        <v>3</v>
      </c>
      <c r="BN508" s="11">
        <v>2</v>
      </c>
      <c r="BO508" s="11">
        <v>3</v>
      </c>
      <c r="BP508" s="11">
        <v>5</v>
      </c>
      <c r="BQ508" s="11">
        <v>6</v>
      </c>
      <c r="BR508" s="11">
        <v>11</v>
      </c>
      <c r="BS508" s="11">
        <v>40</v>
      </c>
      <c r="BT508" s="11">
        <v>9</v>
      </c>
      <c r="BU508" s="11">
        <v>3</v>
      </c>
      <c r="BV508" s="11">
        <v>6</v>
      </c>
      <c r="BW508" s="11">
        <v>4</v>
      </c>
      <c r="BX508" s="11">
        <v>2</v>
      </c>
      <c r="BY508" s="5"/>
      <c r="BZ508" s="5"/>
      <c r="CA508" s="5"/>
      <c r="CB508" s="5"/>
      <c r="CC508" s="5"/>
      <c r="CD508" s="5"/>
      <c r="CE508" s="5"/>
      <c r="CF508" s="5"/>
      <c r="CG508" s="5"/>
      <c r="CH508" s="5"/>
    </row>
    <row r="509" spans="1:86" ht="12.75" x14ac:dyDescent="0.2">
      <c r="A509">
        <v>608</v>
      </c>
      <c r="B509" s="26">
        <v>54895.322916668498</v>
      </c>
      <c r="C509" s="26">
        <v>53702.063888886601</v>
      </c>
      <c r="D509" s="36">
        <v>330681</v>
      </c>
      <c r="E509" s="11">
        <v>1</v>
      </c>
      <c r="F509" s="11">
        <v>118</v>
      </c>
      <c r="G509" s="31">
        <v>254808</v>
      </c>
      <c r="H509" s="11">
        <v>131</v>
      </c>
      <c r="I509" s="11">
        <v>169877</v>
      </c>
      <c r="J509" s="11" t="s">
        <v>155</v>
      </c>
      <c r="K509" s="11" t="s">
        <v>208</v>
      </c>
      <c r="L509" s="11">
        <v>13</v>
      </c>
      <c r="M509" s="11">
        <v>1</v>
      </c>
      <c r="N509" s="11" t="s">
        <v>243</v>
      </c>
      <c r="O509" s="11" t="s">
        <v>798</v>
      </c>
      <c r="P509" s="43">
        <v>85001</v>
      </c>
      <c r="Q509" s="11" t="s">
        <v>234</v>
      </c>
      <c r="R509" s="11" t="s">
        <v>377</v>
      </c>
      <c r="S509" s="11" t="s">
        <v>874</v>
      </c>
      <c r="T509" s="11">
        <v>0</v>
      </c>
      <c r="U509" s="11">
        <v>0</v>
      </c>
      <c r="V509" s="11"/>
      <c r="W509" s="11">
        <v>1</v>
      </c>
      <c r="X509" s="11">
        <v>10</v>
      </c>
      <c r="Y509" s="11">
        <v>10</v>
      </c>
      <c r="Z509" s="11">
        <v>10</v>
      </c>
      <c r="AA509" s="11">
        <v>10</v>
      </c>
      <c r="AB509" s="11">
        <v>10</v>
      </c>
      <c r="AC509" s="11">
        <v>10</v>
      </c>
      <c r="AD509" s="11">
        <v>0</v>
      </c>
      <c r="AE509" s="11">
        <v>10</v>
      </c>
      <c r="AF509" s="11">
        <v>10</v>
      </c>
      <c r="AG509" s="11">
        <v>10</v>
      </c>
      <c r="AH509" s="11">
        <v>10</v>
      </c>
      <c r="AI509" s="11">
        <v>0</v>
      </c>
      <c r="AJ509" s="11">
        <v>10</v>
      </c>
      <c r="AK509" s="11">
        <v>517</v>
      </c>
      <c r="AL509" s="11">
        <v>1460</v>
      </c>
      <c r="AM509" s="11">
        <v>394</v>
      </c>
      <c r="AN509" s="11">
        <v>2252</v>
      </c>
      <c r="AO509" s="11">
        <v>375</v>
      </c>
      <c r="AP509" s="11">
        <v>12808</v>
      </c>
      <c r="AQ509" s="11">
        <v>20993</v>
      </c>
      <c r="AR509" s="11">
        <v>59519</v>
      </c>
      <c r="AS509" s="11">
        <v>1676</v>
      </c>
      <c r="AT509" s="11">
        <v>545</v>
      </c>
      <c r="AU509" s="11">
        <v>45115</v>
      </c>
      <c r="AV509" s="11">
        <v>1093</v>
      </c>
      <c r="AW509" s="11">
        <v>10545</v>
      </c>
      <c r="AX509" s="11">
        <v>2067</v>
      </c>
      <c r="AY509" s="11">
        <v>8</v>
      </c>
      <c r="AZ509" s="11">
        <v>8</v>
      </c>
      <c r="BA509" s="11">
        <v>9</v>
      </c>
      <c r="BB509" s="11">
        <v>10</v>
      </c>
      <c r="BC509" s="11">
        <v>11</v>
      </c>
      <c r="BD509" s="11">
        <v>13</v>
      </c>
      <c r="BE509" s="11">
        <v>15</v>
      </c>
      <c r="BF509" s="11">
        <v>16</v>
      </c>
      <c r="BG509" s="11">
        <v>14</v>
      </c>
      <c r="BH509" s="11">
        <v>14</v>
      </c>
      <c r="BI509" s="11">
        <v>15</v>
      </c>
      <c r="BJ509" s="11">
        <v>27</v>
      </c>
      <c r="BK509" s="11">
        <v>25</v>
      </c>
      <c r="BL509" s="11">
        <v>9</v>
      </c>
      <c r="BM509" s="11">
        <v>5</v>
      </c>
      <c r="BN509" s="11">
        <v>26</v>
      </c>
      <c r="BO509" s="11">
        <v>4</v>
      </c>
      <c r="BP509" s="11">
        <v>30</v>
      </c>
      <c r="BQ509" s="11">
        <v>6</v>
      </c>
      <c r="BR509" s="11">
        <v>37</v>
      </c>
      <c r="BS509" s="11">
        <v>15</v>
      </c>
      <c r="BT509" s="11">
        <v>11</v>
      </c>
      <c r="BU509" s="11">
        <v>53</v>
      </c>
      <c r="BV509" s="11">
        <v>5</v>
      </c>
      <c r="BW509" s="11">
        <v>22</v>
      </c>
      <c r="BX509" s="11">
        <v>12</v>
      </c>
      <c r="BY509" s="5"/>
      <c r="BZ509" s="5"/>
      <c r="CA509" s="5"/>
      <c r="CB509" s="5"/>
      <c r="CC509" s="5"/>
      <c r="CD509" s="5"/>
      <c r="CE509" s="5"/>
      <c r="CF509" s="5"/>
      <c r="CG509" s="5"/>
      <c r="CH509" s="5"/>
    </row>
    <row r="510" spans="1:86" ht="12.75" x14ac:dyDescent="0.2">
      <c r="A510">
        <v>609</v>
      </c>
      <c r="B510" s="26">
        <v>54915.390972223999</v>
      </c>
      <c r="C510" s="26">
        <v>53719.781249997701</v>
      </c>
      <c r="D510" s="36">
        <v>337878</v>
      </c>
      <c r="E510" s="11">
        <v>1</v>
      </c>
      <c r="F510" s="11">
        <v>37</v>
      </c>
      <c r="G510" s="31">
        <v>7053</v>
      </c>
      <c r="H510" s="11">
        <v>131</v>
      </c>
      <c r="I510" s="11">
        <v>260645</v>
      </c>
      <c r="J510" s="11" t="s">
        <v>155</v>
      </c>
      <c r="K510" s="11" t="s">
        <v>208</v>
      </c>
      <c r="L510" s="11">
        <v>0</v>
      </c>
      <c r="M510" s="11">
        <v>5</v>
      </c>
      <c r="N510" s="11" t="s">
        <v>238</v>
      </c>
      <c r="O510" s="11" t="s">
        <v>802</v>
      </c>
      <c r="P510" s="43">
        <v>98101</v>
      </c>
      <c r="Q510" s="11" t="s">
        <v>353</v>
      </c>
      <c r="R510" s="11" t="s">
        <v>229</v>
      </c>
      <c r="S510" s="11" t="s">
        <v>874</v>
      </c>
      <c r="T510" s="11">
        <v>0</v>
      </c>
      <c r="U510" s="11">
        <v>0</v>
      </c>
      <c r="V510" s="11"/>
      <c r="W510" s="11">
        <v>0.5</v>
      </c>
      <c r="X510" s="11">
        <v>10</v>
      </c>
      <c r="Y510" s="11">
        <v>10</v>
      </c>
      <c r="Z510" s="11">
        <v>10</v>
      </c>
      <c r="AA510" s="11">
        <v>10</v>
      </c>
      <c r="AB510" s="11">
        <v>10</v>
      </c>
      <c r="AC510" s="11">
        <v>10</v>
      </c>
      <c r="AD510" s="11">
        <v>10</v>
      </c>
      <c r="AE510" s="11">
        <v>10</v>
      </c>
      <c r="AF510" s="11">
        <v>10</v>
      </c>
      <c r="AG510" s="11">
        <v>10</v>
      </c>
      <c r="AH510" s="11">
        <v>10</v>
      </c>
      <c r="AI510" s="11">
        <v>10</v>
      </c>
      <c r="AJ510" s="11">
        <v>10</v>
      </c>
      <c r="AK510" s="11">
        <v>212</v>
      </c>
      <c r="AL510" s="11">
        <v>4620</v>
      </c>
      <c r="AM510" s="11">
        <v>2469</v>
      </c>
      <c r="AN510" s="11">
        <v>2430</v>
      </c>
      <c r="AO510" s="11">
        <v>3839</v>
      </c>
      <c r="AP510" s="11">
        <v>7249</v>
      </c>
      <c r="AQ510" s="11">
        <v>2118</v>
      </c>
      <c r="AR510" s="11">
        <v>5990</v>
      </c>
      <c r="AS510" s="11">
        <v>1718</v>
      </c>
      <c r="AT510" s="11">
        <v>1179</v>
      </c>
      <c r="AU510" s="11">
        <v>1970</v>
      </c>
      <c r="AV510" s="11">
        <v>1525</v>
      </c>
      <c r="AW510" s="11">
        <v>38977</v>
      </c>
      <c r="AX510" s="11">
        <v>2530</v>
      </c>
      <c r="AY510" s="11">
        <v>10</v>
      </c>
      <c r="AZ510" s="11">
        <v>10</v>
      </c>
      <c r="BA510" s="11">
        <v>10</v>
      </c>
      <c r="BB510" s="11">
        <v>11</v>
      </c>
      <c r="BC510" s="11">
        <v>12</v>
      </c>
      <c r="BD510" s="11">
        <v>9</v>
      </c>
      <c r="BE510" s="11">
        <v>12</v>
      </c>
      <c r="BF510" s="11">
        <v>14</v>
      </c>
      <c r="BG510" s="11">
        <v>8</v>
      </c>
      <c r="BH510" s="11">
        <v>12</v>
      </c>
      <c r="BI510" s="11">
        <v>15</v>
      </c>
      <c r="BJ510" s="11">
        <v>26</v>
      </c>
      <c r="BK510" s="11">
        <v>30</v>
      </c>
      <c r="BL510" s="11">
        <v>33</v>
      </c>
      <c r="BM510" s="11">
        <v>19</v>
      </c>
      <c r="BN510" s="11">
        <v>14</v>
      </c>
      <c r="BO510" s="11">
        <v>8</v>
      </c>
      <c r="BP510" s="11">
        <v>33</v>
      </c>
      <c r="BQ510" s="11">
        <v>8</v>
      </c>
      <c r="BR510" s="11">
        <v>27</v>
      </c>
      <c r="BS510" s="11">
        <v>13</v>
      </c>
      <c r="BT510" s="11">
        <v>4</v>
      </c>
      <c r="BU510" s="11">
        <v>7</v>
      </c>
      <c r="BV510" s="11">
        <v>6</v>
      </c>
      <c r="BW510" s="11">
        <v>44</v>
      </c>
      <c r="BX510" s="11">
        <v>11</v>
      </c>
      <c r="BY510" s="5"/>
      <c r="BZ510" s="5"/>
      <c r="CA510" s="5"/>
      <c r="CB510" s="5"/>
      <c r="CC510" s="5"/>
      <c r="CD510" s="5"/>
      <c r="CE510" s="5"/>
      <c r="CF510" s="5"/>
      <c r="CG510" s="5"/>
      <c r="CH510" s="5"/>
    </row>
    <row r="511" spans="1:86" ht="12.75" x14ac:dyDescent="0.2">
      <c r="A511">
        <v>610</v>
      </c>
      <c r="B511" s="26">
        <v>54935.459027779601</v>
      </c>
      <c r="C511" s="26">
        <v>53737.4986111088</v>
      </c>
      <c r="D511" s="36">
        <v>336004</v>
      </c>
      <c r="E511" s="11">
        <v>1</v>
      </c>
      <c r="F511" s="11">
        <v>31</v>
      </c>
      <c r="G511" s="31">
        <v>13112</v>
      </c>
      <c r="H511" s="11">
        <v>131</v>
      </c>
      <c r="I511" s="11">
        <v>262195</v>
      </c>
      <c r="J511" s="11" t="s">
        <v>155</v>
      </c>
      <c r="K511" s="11" t="s">
        <v>208</v>
      </c>
      <c r="L511" s="11">
        <v>105</v>
      </c>
      <c r="M511" s="11">
        <v>5</v>
      </c>
      <c r="N511" s="11" t="s">
        <v>266</v>
      </c>
      <c r="O511" s="11" t="s">
        <v>802</v>
      </c>
      <c r="P511" s="43">
        <v>98201</v>
      </c>
      <c r="Q511" s="11" t="s">
        <v>482</v>
      </c>
      <c r="R511" s="11" t="s">
        <v>157</v>
      </c>
      <c r="S511" s="11" t="s">
        <v>157</v>
      </c>
      <c r="T511" s="11">
        <v>0</v>
      </c>
      <c r="U511" s="11">
        <v>0</v>
      </c>
      <c r="V511" s="11"/>
      <c r="W511" s="11">
        <v>1</v>
      </c>
      <c r="X511" s="11">
        <v>10</v>
      </c>
      <c r="Y511" s="11">
        <v>10</v>
      </c>
      <c r="Z511" s="11">
        <v>10</v>
      </c>
      <c r="AA511" s="11">
        <v>10</v>
      </c>
      <c r="AB511" s="11">
        <v>10</v>
      </c>
      <c r="AC511" s="11">
        <v>10</v>
      </c>
      <c r="AD511" s="11">
        <v>10</v>
      </c>
      <c r="AE511" s="11">
        <v>10</v>
      </c>
      <c r="AF511" s="11">
        <v>10</v>
      </c>
      <c r="AG511" s="11">
        <v>10</v>
      </c>
      <c r="AH511" s="11">
        <v>10</v>
      </c>
      <c r="AI511" s="11">
        <v>10</v>
      </c>
      <c r="AJ511" s="11">
        <v>10</v>
      </c>
      <c r="AK511" s="11">
        <v>573</v>
      </c>
      <c r="AL511" s="11">
        <v>3244</v>
      </c>
      <c r="AM511" s="11">
        <v>3263</v>
      </c>
      <c r="AN511" s="11">
        <v>1064</v>
      </c>
      <c r="AO511" s="11">
        <v>1379</v>
      </c>
      <c r="AP511" s="11">
        <v>1586</v>
      </c>
      <c r="AQ511" s="11">
        <v>22022</v>
      </c>
      <c r="AR511" s="11">
        <v>2996</v>
      </c>
      <c r="AS511" s="11">
        <v>1429</v>
      </c>
      <c r="AT511" s="11">
        <v>453</v>
      </c>
      <c r="AU511" s="11">
        <v>3098</v>
      </c>
      <c r="AV511" s="11">
        <v>1945</v>
      </c>
      <c r="AW511" s="11">
        <v>13273</v>
      </c>
      <c r="AX511" s="11">
        <v>17119</v>
      </c>
      <c r="AY511" s="11">
        <v>5</v>
      </c>
      <c r="AZ511" s="11">
        <v>4</v>
      </c>
      <c r="BA511" s="11">
        <v>4</v>
      </c>
      <c r="BB511" s="11">
        <v>7</v>
      </c>
      <c r="BC511" s="11">
        <v>4</v>
      </c>
      <c r="BD511" s="11">
        <v>5</v>
      </c>
      <c r="BE511" s="11">
        <v>6</v>
      </c>
      <c r="BF511" s="11">
        <v>5</v>
      </c>
      <c r="BG511" s="11">
        <v>4</v>
      </c>
      <c r="BH511" s="11">
        <v>5</v>
      </c>
      <c r="BI511" s="11">
        <v>5</v>
      </c>
      <c r="BJ511" s="11">
        <v>12</v>
      </c>
      <c r="BK511" s="11">
        <v>15</v>
      </c>
      <c r="BL511" s="11">
        <v>11</v>
      </c>
      <c r="BM511" s="11">
        <v>11</v>
      </c>
      <c r="BN511" s="11">
        <v>6</v>
      </c>
      <c r="BO511" s="11">
        <v>6</v>
      </c>
      <c r="BP511" s="11">
        <v>9</v>
      </c>
      <c r="BQ511" s="11">
        <v>96</v>
      </c>
      <c r="BR511" s="11">
        <v>8</v>
      </c>
      <c r="BS511" s="11">
        <v>13</v>
      </c>
      <c r="BT511" s="11">
        <v>8</v>
      </c>
      <c r="BU511" s="11">
        <v>16</v>
      </c>
      <c r="BV511" s="11">
        <v>17</v>
      </c>
      <c r="BW511" s="11">
        <v>90</v>
      </c>
      <c r="BX511" s="11">
        <v>18</v>
      </c>
      <c r="BY511" s="5"/>
      <c r="BZ511" s="5"/>
      <c r="CA511" s="5"/>
      <c r="CB511" s="5"/>
      <c r="CC511" s="5"/>
      <c r="CD511" s="5"/>
      <c r="CE511" s="5"/>
      <c r="CF511" s="5"/>
      <c r="CG511" s="5"/>
      <c r="CH511" s="5"/>
    </row>
    <row r="512" spans="1:86" ht="12.75" x14ac:dyDescent="0.2">
      <c r="A512">
        <v>611</v>
      </c>
      <c r="B512" s="26">
        <v>54955.527083335197</v>
      </c>
      <c r="C512" s="26">
        <v>53755.215972219899</v>
      </c>
      <c r="D512" s="36">
        <v>196934</v>
      </c>
      <c r="E512" s="11">
        <v>1</v>
      </c>
      <c r="F512" s="11">
        <v>1</v>
      </c>
      <c r="G512" s="31">
        <v>45</v>
      </c>
      <c r="H512" s="11">
        <v>131</v>
      </c>
      <c r="I512" s="11">
        <v>196448</v>
      </c>
      <c r="J512" s="11" t="s">
        <v>155</v>
      </c>
      <c r="K512" s="11" t="s">
        <v>208</v>
      </c>
      <c r="L512" s="11">
        <v>0</v>
      </c>
      <c r="M512" s="11"/>
      <c r="N512" s="11" t="s">
        <v>243</v>
      </c>
      <c r="O512" s="11" t="s">
        <v>798</v>
      </c>
      <c r="P512" s="43">
        <v>85001</v>
      </c>
      <c r="Q512" s="11" t="s">
        <v>665</v>
      </c>
      <c r="R512" s="11" t="s">
        <v>426</v>
      </c>
      <c r="S512" s="11" t="s">
        <v>874</v>
      </c>
      <c r="T512" s="11">
        <v>0</v>
      </c>
      <c r="U512" s="11">
        <v>0</v>
      </c>
      <c r="V512" s="11"/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9</v>
      </c>
      <c r="AL512" s="11">
        <v>54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>
        <v>0</v>
      </c>
      <c r="BV512" s="11">
        <v>0</v>
      </c>
      <c r="BW512" s="11">
        <v>0</v>
      </c>
      <c r="BX512" s="11">
        <v>0</v>
      </c>
      <c r="BY512" s="5"/>
      <c r="BZ512" s="5"/>
      <c r="CA512" s="5"/>
      <c r="CB512" s="5"/>
      <c r="CC512" s="5"/>
      <c r="CD512" s="5"/>
      <c r="CE512" s="5"/>
      <c r="CF512" s="5"/>
      <c r="CG512" s="5"/>
      <c r="CH512" s="5"/>
    </row>
    <row r="513" spans="1:86" ht="12.75" x14ac:dyDescent="0.2">
      <c r="A513">
        <v>612</v>
      </c>
      <c r="B513" s="26">
        <v>54975.595138890698</v>
      </c>
      <c r="C513" s="26">
        <v>53772.933333330999</v>
      </c>
      <c r="D513" s="36">
        <v>111100</v>
      </c>
      <c r="E513" s="11">
        <v>1</v>
      </c>
      <c r="F513" s="11">
        <v>30</v>
      </c>
      <c r="G513" s="31">
        <v>87562</v>
      </c>
      <c r="H513" s="11">
        <v>131</v>
      </c>
      <c r="I513" s="11">
        <v>62354</v>
      </c>
      <c r="J513" s="11" t="s">
        <v>155</v>
      </c>
      <c r="K513" s="11" t="s">
        <v>208</v>
      </c>
      <c r="L513" s="11">
        <v>20</v>
      </c>
      <c r="M513" s="11">
        <v>4</v>
      </c>
      <c r="N513" s="11" t="s">
        <v>243</v>
      </c>
      <c r="O513" s="11" t="s">
        <v>798</v>
      </c>
      <c r="P513" s="43">
        <v>85001</v>
      </c>
      <c r="Q513" s="11" t="s">
        <v>250</v>
      </c>
      <c r="R513" s="11" t="s">
        <v>426</v>
      </c>
      <c r="S513" s="11" t="s">
        <v>874</v>
      </c>
      <c r="T513" s="11">
        <v>0</v>
      </c>
      <c r="U513" s="11">
        <v>0</v>
      </c>
      <c r="V513" s="11"/>
      <c r="W513" s="11">
        <v>0.5</v>
      </c>
      <c r="X513" s="11">
        <v>10</v>
      </c>
      <c r="Y513" s="11">
        <v>10</v>
      </c>
      <c r="Z513" s="11">
        <v>10</v>
      </c>
      <c r="AA513" s="11">
        <v>10</v>
      </c>
      <c r="AB513" s="11">
        <v>10</v>
      </c>
      <c r="AC513" s="11">
        <v>10</v>
      </c>
      <c r="AD513" s="11">
        <v>10</v>
      </c>
      <c r="AE513" s="11">
        <v>10</v>
      </c>
      <c r="AF513" s="11">
        <v>10</v>
      </c>
      <c r="AG513" s="11">
        <v>10</v>
      </c>
      <c r="AH513" s="11">
        <v>10</v>
      </c>
      <c r="AI513" s="11">
        <v>0</v>
      </c>
      <c r="AJ513" s="11">
        <v>10</v>
      </c>
      <c r="AK513" s="11">
        <v>2916</v>
      </c>
      <c r="AL513" s="11">
        <v>1269</v>
      </c>
      <c r="AM513" s="11">
        <v>626</v>
      </c>
      <c r="AN513" s="11">
        <v>975</v>
      </c>
      <c r="AO513" s="11">
        <v>651</v>
      </c>
      <c r="AP513" s="11">
        <v>1102</v>
      </c>
      <c r="AQ513" s="11">
        <v>11875</v>
      </c>
      <c r="AR513" s="11">
        <v>1203</v>
      </c>
      <c r="AS513" s="11">
        <v>3175</v>
      </c>
      <c r="AT513" s="11">
        <v>3138</v>
      </c>
      <c r="AU513" s="11">
        <v>6724</v>
      </c>
      <c r="AV513" s="11">
        <v>5876</v>
      </c>
      <c r="AW513" s="11">
        <v>3137</v>
      </c>
      <c r="AX513" s="11">
        <v>5902</v>
      </c>
      <c r="AY513" s="11">
        <v>8</v>
      </c>
      <c r="AZ513" s="11">
        <v>8</v>
      </c>
      <c r="BA513" s="11">
        <v>8</v>
      </c>
      <c r="BB513" s="11">
        <v>10</v>
      </c>
      <c r="BC513" s="11">
        <v>7</v>
      </c>
      <c r="BD513" s="11">
        <v>8</v>
      </c>
      <c r="BE513" s="11">
        <v>11</v>
      </c>
      <c r="BF513" s="11">
        <v>10</v>
      </c>
      <c r="BG513" s="11">
        <v>9</v>
      </c>
      <c r="BH513" s="11">
        <v>10</v>
      </c>
      <c r="BI513" s="11">
        <v>10</v>
      </c>
      <c r="BJ513" s="11">
        <v>0</v>
      </c>
      <c r="BK513" s="11">
        <v>24</v>
      </c>
      <c r="BL513" s="11">
        <v>5</v>
      </c>
      <c r="BM513" s="11">
        <v>2</v>
      </c>
      <c r="BN513" s="11">
        <v>2</v>
      </c>
      <c r="BO513" s="11">
        <v>2</v>
      </c>
      <c r="BP513" s="11">
        <v>4</v>
      </c>
      <c r="BQ513" s="11">
        <v>4</v>
      </c>
      <c r="BR513" s="11">
        <v>3</v>
      </c>
      <c r="BS513" s="11">
        <v>2</v>
      </c>
      <c r="BT513" s="11">
        <v>2</v>
      </c>
      <c r="BU513" s="11">
        <v>2</v>
      </c>
      <c r="BV513" s="11">
        <v>4</v>
      </c>
      <c r="BW513" s="11">
        <v>0</v>
      </c>
      <c r="BX513" s="11">
        <v>4</v>
      </c>
      <c r="BY513" s="5"/>
      <c r="BZ513" s="5"/>
      <c r="CA513" s="5"/>
      <c r="CB513" s="5"/>
      <c r="CC513" s="5"/>
      <c r="CD513" s="5"/>
      <c r="CE513" s="5"/>
      <c r="CF513" s="5"/>
      <c r="CG513" s="5"/>
      <c r="CH513" s="5"/>
    </row>
    <row r="514" spans="1:86" ht="12.75" x14ac:dyDescent="0.2">
      <c r="A514">
        <v>613</v>
      </c>
      <c r="B514" s="26">
        <v>54995.663194446301</v>
      </c>
      <c r="C514" s="26">
        <v>53790.650694442098</v>
      </c>
      <c r="D514" s="36">
        <v>345582</v>
      </c>
      <c r="E514" s="11">
        <v>1</v>
      </c>
      <c r="F514" s="11">
        <v>117</v>
      </c>
      <c r="G514" s="31">
        <v>154016</v>
      </c>
      <c r="H514" s="11">
        <v>131</v>
      </c>
      <c r="I514" s="11">
        <v>191660</v>
      </c>
      <c r="J514" s="11" t="s">
        <v>155</v>
      </c>
      <c r="K514" s="11" t="s">
        <v>208</v>
      </c>
      <c r="L514" s="11">
        <v>42</v>
      </c>
      <c r="M514" s="11">
        <v>2</v>
      </c>
      <c r="N514" s="11" t="s">
        <v>238</v>
      </c>
      <c r="O514" s="11" t="s">
        <v>802</v>
      </c>
      <c r="P514" s="43">
        <v>98101</v>
      </c>
      <c r="Q514" s="11" t="s">
        <v>210</v>
      </c>
      <c r="R514" s="11" t="s">
        <v>229</v>
      </c>
      <c r="S514" s="11" t="s">
        <v>874</v>
      </c>
      <c r="T514" s="11">
        <v>0</v>
      </c>
      <c r="U514" s="11">
        <v>0</v>
      </c>
      <c r="V514" s="11"/>
      <c r="W514" s="11">
        <v>1</v>
      </c>
      <c r="X514" s="11">
        <v>10</v>
      </c>
      <c r="Y514" s="11">
        <v>10</v>
      </c>
      <c r="Z514" s="11">
        <v>10</v>
      </c>
      <c r="AA514" s="11">
        <v>10</v>
      </c>
      <c r="AB514" s="11">
        <v>0</v>
      </c>
      <c r="AC514" s="11">
        <v>0</v>
      </c>
      <c r="AD514" s="11">
        <v>10</v>
      </c>
      <c r="AE514" s="11">
        <v>0</v>
      </c>
      <c r="AF514" s="11">
        <v>0</v>
      </c>
      <c r="AG514" s="11">
        <v>10</v>
      </c>
      <c r="AH514" s="11">
        <v>10</v>
      </c>
      <c r="AI514" s="11">
        <v>0</v>
      </c>
      <c r="AJ514" s="11">
        <v>10</v>
      </c>
      <c r="AK514" s="11">
        <v>210</v>
      </c>
      <c r="AL514" s="11">
        <v>90805</v>
      </c>
      <c r="AM514" s="11">
        <v>1714</v>
      </c>
      <c r="AN514" s="11">
        <v>521</v>
      </c>
      <c r="AO514" s="11">
        <v>3947</v>
      </c>
      <c r="AP514" s="11">
        <v>8980</v>
      </c>
      <c r="AQ514" s="11">
        <v>17604</v>
      </c>
      <c r="AR514" s="11">
        <v>2902</v>
      </c>
      <c r="AS514" s="11">
        <v>6852</v>
      </c>
      <c r="AT514" s="11">
        <v>1815</v>
      </c>
      <c r="AU514" s="11">
        <v>2024</v>
      </c>
      <c r="AV514" s="11">
        <v>8714</v>
      </c>
      <c r="AW514" s="11">
        <v>4539</v>
      </c>
      <c r="AX514" s="11">
        <v>3045</v>
      </c>
      <c r="AY514" s="11">
        <v>9</v>
      </c>
      <c r="AZ514" s="11">
        <v>10</v>
      </c>
      <c r="BA514" s="11">
        <v>11</v>
      </c>
      <c r="BB514" s="11">
        <v>11</v>
      </c>
      <c r="BC514" s="11">
        <v>8</v>
      </c>
      <c r="BD514" s="11">
        <v>12</v>
      </c>
      <c r="BE514" s="11">
        <v>11</v>
      </c>
      <c r="BF514" s="11">
        <v>10</v>
      </c>
      <c r="BG514" s="11">
        <v>11</v>
      </c>
      <c r="BH514" s="11">
        <v>10</v>
      </c>
      <c r="BI514" s="11">
        <v>11</v>
      </c>
      <c r="BJ514" s="11">
        <v>10</v>
      </c>
      <c r="BK514" s="11">
        <v>21</v>
      </c>
      <c r="BL514" s="11">
        <v>33</v>
      </c>
      <c r="BM514" s="11">
        <v>13</v>
      </c>
      <c r="BN514" s="11">
        <v>5</v>
      </c>
      <c r="BO514" s="11">
        <v>7</v>
      </c>
      <c r="BP514" s="11">
        <v>33</v>
      </c>
      <c r="BQ514" s="11">
        <v>34</v>
      </c>
      <c r="BR514" s="11">
        <v>14</v>
      </c>
      <c r="BS514" s="11">
        <v>9</v>
      </c>
      <c r="BT514" s="11">
        <v>11</v>
      </c>
      <c r="BU514" s="11">
        <v>5</v>
      </c>
      <c r="BV514" s="11">
        <v>15</v>
      </c>
      <c r="BW514" s="11">
        <v>13</v>
      </c>
      <c r="BX514" s="11">
        <v>11</v>
      </c>
      <c r="BY514" s="5"/>
      <c r="BZ514" s="5"/>
      <c r="CA514" s="5"/>
      <c r="CB514" s="5"/>
      <c r="CC514" s="5"/>
      <c r="CD514" s="5"/>
      <c r="CE514" s="5"/>
      <c r="CF514" s="5"/>
      <c r="CG514" s="5"/>
      <c r="CH514" s="5"/>
    </row>
    <row r="515" spans="1:86" ht="12.75" x14ac:dyDescent="0.2">
      <c r="A515">
        <v>614</v>
      </c>
      <c r="B515" s="26">
        <v>55015.731250001802</v>
      </c>
      <c r="C515" s="26">
        <v>53808.368055553197</v>
      </c>
      <c r="D515" s="36">
        <v>337346</v>
      </c>
      <c r="E515" s="11">
        <v>2</v>
      </c>
      <c r="F515" s="11">
        <v>5</v>
      </c>
      <c r="G515" s="31">
        <v>342</v>
      </c>
      <c r="H515" s="11">
        <v>131</v>
      </c>
      <c r="I515" s="11">
        <v>308623</v>
      </c>
      <c r="J515" s="11" t="s">
        <v>155</v>
      </c>
      <c r="K515" s="11" t="s">
        <v>208</v>
      </c>
      <c r="L515" s="11">
        <v>15</v>
      </c>
      <c r="M515" s="11">
        <v>5</v>
      </c>
      <c r="N515" s="11" t="s">
        <v>459</v>
      </c>
      <c r="O515" s="11" t="s">
        <v>784</v>
      </c>
      <c r="P515" s="43">
        <v>2472</v>
      </c>
      <c r="Q515" s="11" t="s">
        <v>326</v>
      </c>
      <c r="R515" s="11" t="s">
        <v>332</v>
      </c>
      <c r="S515" s="11" t="s">
        <v>875</v>
      </c>
      <c r="T515" s="11">
        <v>0</v>
      </c>
      <c r="U515" s="11">
        <v>0</v>
      </c>
      <c r="V515" s="11"/>
      <c r="W515" s="11">
        <v>0.5</v>
      </c>
      <c r="X515" s="11">
        <v>10</v>
      </c>
      <c r="Y515" s="11">
        <v>10</v>
      </c>
      <c r="Z515" s="11">
        <v>10</v>
      </c>
      <c r="AA515" s="11">
        <v>10</v>
      </c>
      <c r="AB515" s="11">
        <v>0</v>
      </c>
      <c r="AC515" s="11">
        <v>0</v>
      </c>
      <c r="AD515" s="11">
        <v>10</v>
      </c>
      <c r="AE515" s="11">
        <v>10</v>
      </c>
      <c r="AF515" s="11">
        <v>10</v>
      </c>
      <c r="AG515" s="11">
        <v>10</v>
      </c>
      <c r="AH515" s="11">
        <v>10</v>
      </c>
      <c r="AI515" s="11">
        <v>0</v>
      </c>
      <c r="AJ515" s="11">
        <v>0</v>
      </c>
      <c r="AK515" s="11">
        <v>16</v>
      </c>
      <c r="AL515" s="11">
        <v>6851</v>
      </c>
      <c r="AM515" s="11">
        <v>334</v>
      </c>
      <c r="AN515" s="11">
        <v>251</v>
      </c>
      <c r="AO515" s="11">
        <v>641</v>
      </c>
      <c r="AP515" s="11">
        <v>3058</v>
      </c>
      <c r="AQ515" s="11">
        <v>1889</v>
      </c>
      <c r="AR515" s="11">
        <v>2577</v>
      </c>
      <c r="AS515" s="11">
        <v>723</v>
      </c>
      <c r="AT515" s="11">
        <v>942</v>
      </c>
      <c r="AU515" s="11">
        <v>4973</v>
      </c>
      <c r="AV515" s="11">
        <v>862</v>
      </c>
      <c r="AW515" s="11">
        <v>2544</v>
      </c>
      <c r="AX515" s="11">
        <v>2819</v>
      </c>
      <c r="AY515" s="11">
        <v>5</v>
      </c>
      <c r="AZ515" s="11">
        <v>6</v>
      </c>
      <c r="BA515" s="11">
        <v>5</v>
      </c>
      <c r="BB515" s="11">
        <v>5</v>
      </c>
      <c r="BC515" s="11">
        <v>4</v>
      </c>
      <c r="BD515" s="11">
        <v>5</v>
      </c>
      <c r="BE515" s="11">
        <v>5</v>
      </c>
      <c r="BF515" s="11">
        <v>5</v>
      </c>
      <c r="BG515" s="11">
        <v>6</v>
      </c>
      <c r="BH515" s="11">
        <v>5</v>
      </c>
      <c r="BI515" s="11">
        <v>4</v>
      </c>
      <c r="BJ515" s="11">
        <v>4</v>
      </c>
      <c r="BK515" s="11">
        <v>10</v>
      </c>
      <c r="BL515" s="11">
        <v>79</v>
      </c>
      <c r="BM515" s="11">
        <v>4</v>
      </c>
      <c r="BN515" s="11">
        <v>5</v>
      </c>
      <c r="BO515" s="11">
        <v>7</v>
      </c>
      <c r="BP515" s="11">
        <v>26</v>
      </c>
      <c r="BQ515" s="11">
        <v>8</v>
      </c>
      <c r="BR515" s="11">
        <v>34</v>
      </c>
      <c r="BS515" s="11">
        <v>8</v>
      </c>
      <c r="BT515" s="11">
        <v>11</v>
      </c>
      <c r="BU515" s="11">
        <v>55</v>
      </c>
      <c r="BV515" s="11">
        <v>10</v>
      </c>
      <c r="BW515" s="11">
        <v>22</v>
      </c>
      <c r="BX515" s="11">
        <v>30</v>
      </c>
      <c r="BY515" s="5"/>
      <c r="BZ515" s="5"/>
      <c r="CA515" s="5"/>
      <c r="CB515" s="5"/>
      <c r="CC515" s="5"/>
      <c r="CD515" s="5"/>
      <c r="CE515" s="5"/>
      <c r="CF515" s="5"/>
      <c r="CG515" s="5"/>
      <c r="CH515" s="5"/>
    </row>
    <row r="516" spans="1:86" ht="12.75" x14ac:dyDescent="0.2">
      <c r="A516">
        <v>615</v>
      </c>
      <c r="B516" s="26">
        <v>55035.799305557397</v>
      </c>
      <c r="C516" s="26">
        <v>53826.085416664297</v>
      </c>
      <c r="D516" s="36">
        <v>280894</v>
      </c>
      <c r="E516" s="11">
        <v>1</v>
      </c>
      <c r="F516" s="11">
        <v>76</v>
      </c>
      <c r="G516" s="31">
        <v>300515</v>
      </c>
      <c r="H516" s="11">
        <v>131</v>
      </c>
      <c r="I516" s="11">
        <v>77700</v>
      </c>
      <c r="J516" s="11" t="s">
        <v>155</v>
      </c>
      <c r="K516" s="11" t="s">
        <v>208</v>
      </c>
      <c r="L516" s="11">
        <v>57</v>
      </c>
      <c r="M516" s="11">
        <v>1</v>
      </c>
      <c r="N516" s="11" t="s">
        <v>441</v>
      </c>
      <c r="O516" s="11" t="s">
        <v>788</v>
      </c>
      <c r="P516" s="43">
        <v>8094</v>
      </c>
      <c r="Q516" s="11" t="s">
        <v>442</v>
      </c>
      <c r="R516" s="11" t="s">
        <v>292</v>
      </c>
      <c r="S516" s="11" t="s">
        <v>869</v>
      </c>
      <c r="T516" s="11">
        <v>0</v>
      </c>
      <c r="U516" s="11">
        <v>0</v>
      </c>
      <c r="V516" s="11"/>
      <c r="W516" s="11">
        <v>0.5</v>
      </c>
      <c r="X516" s="11">
        <v>10</v>
      </c>
      <c r="Y516" s="11">
        <v>10</v>
      </c>
      <c r="Z516" s="11">
        <v>10</v>
      </c>
      <c r="AA516" s="11">
        <v>10</v>
      </c>
      <c r="AB516" s="11">
        <v>10</v>
      </c>
      <c r="AC516" s="11">
        <v>10</v>
      </c>
      <c r="AD516" s="11">
        <v>10</v>
      </c>
      <c r="AE516" s="11">
        <v>10</v>
      </c>
      <c r="AF516" s="11">
        <v>10</v>
      </c>
      <c r="AG516" s="11">
        <v>10</v>
      </c>
      <c r="AH516" s="11">
        <v>10</v>
      </c>
      <c r="AI516" s="11">
        <v>0</v>
      </c>
      <c r="AJ516" s="11">
        <v>10</v>
      </c>
      <c r="AK516" s="11">
        <v>6450</v>
      </c>
      <c r="AL516" s="11">
        <v>11919</v>
      </c>
      <c r="AM516" s="11">
        <v>18016</v>
      </c>
      <c r="AN516" s="11">
        <v>17510</v>
      </c>
      <c r="AO516" s="11">
        <v>2919</v>
      </c>
      <c r="AP516" s="11">
        <v>1900</v>
      </c>
      <c r="AQ516" s="11">
        <v>12789</v>
      </c>
      <c r="AR516" s="11">
        <v>5652</v>
      </c>
      <c r="AS516" s="11">
        <v>3384</v>
      </c>
      <c r="AT516" s="11">
        <v>846</v>
      </c>
      <c r="AU516" s="11">
        <v>16972</v>
      </c>
      <c r="AV516" s="11">
        <v>1815</v>
      </c>
      <c r="AW516" s="11">
        <v>1686</v>
      </c>
      <c r="AX516" s="11">
        <v>99366</v>
      </c>
      <c r="AY516" s="11">
        <v>19</v>
      </c>
      <c r="AZ516" s="11">
        <v>15</v>
      </c>
      <c r="BA516" s="11">
        <v>16</v>
      </c>
      <c r="BB516" s="11">
        <v>16</v>
      </c>
      <c r="BC516" s="11">
        <v>11</v>
      </c>
      <c r="BD516" s="11">
        <v>11</v>
      </c>
      <c r="BE516" s="11">
        <v>24</v>
      </c>
      <c r="BF516" s="11">
        <v>24</v>
      </c>
      <c r="BG516" s="11">
        <v>17</v>
      </c>
      <c r="BH516" s="11">
        <v>20</v>
      </c>
      <c r="BI516" s="11">
        <v>22</v>
      </c>
      <c r="BJ516" s="11">
        <v>17</v>
      </c>
      <c r="BK516" s="11">
        <v>33</v>
      </c>
      <c r="BL516" s="11">
        <v>28</v>
      </c>
      <c r="BM516" s="11">
        <v>13</v>
      </c>
      <c r="BN516" s="11">
        <v>14</v>
      </c>
      <c r="BO516" s="11">
        <v>7</v>
      </c>
      <c r="BP516" s="11">
        <v>6</v>
      </c>
      <c r="BQ516" s="11">
        <v>10</v>
      </c>
      <c r="BR516" s="11">
        <v>11</v>
      </c>
      <c r="BS516" s="11">
        <v>9</v>
      </c>
      <c r="BT516" s="11">
        <v>8</v>
      </c>
      <c r="BU516" s="11">
        <v>10</v>
      </c>
      <c r="BV516" s="11">
        <v>7</v>
      </c>
      <c r="BW516" s="11">
        <v>2</v>
      </c>
      <c r="BX516" s="11">
        <v>37</v>
      </c>
      <c r="BY516" s="5"/>
      <c r="BZ516" s="5"/>
      <c r="CA516" s="5"/>
      <c r="CB516" s="5"/>
      <c r="CC516" s="5"/>
      <c r="CD516" s="5"/>
      <c r="CE516" s="5"/>
      <c r="CF516" s="5"/>
      <c r="CG516" s="5"/>
      <c r="CH516" s="5"/>
    </row>
    <row r="517" spans="1:86" ht="12.75" x14ac:dyDescent="0.2">
      <c r="A517">
        <v>616</v>
      </c>
      <c r="B517" s="26">
        <v>55055.867361113</v>
      </c>
      <c r="C517" s="26">
        <v>53843.802777775403</v>
      </c>
      <c r="D517" s="36">
        <v>28676</v>
      </c>
      <c r="E517" s="11">
        <v>1</v>
      </c>
      <c r="F517" s="11">
        <v>3</v>
      </c>
      <c r="G517" s="31">
        <v>840</v>
      </c>
      <c r="H517" s="11">
        <v>131</v>
      </c>
      <c r="I517" s="11">
        <v>110</v>
      </c>
      <c r="J517" s="11" t="s">
        <v>155</v>
      </c>
      <c r="K517" s="11" t="s">
        <v>208</v>
      </c>
      <c r="L517" s="11">
        <v>0</v>
      </c>
      <c r="M517" s="11">
        <v>3</v>
      </c>
      <c r="N517" s="11" t="s">
        <v>209</v>
      </c>
      <c r="O517" s="11" t="s">
        <v>795</v>
      </c>
      <c r="P517" s="43">
        <v>19102</v>
      </c>
      <c r="Q517" s="11" t="s">
        <v>600</v>
      </c>
      <c r="R517" s="11" t="s">
        <v>251</v>
      </c>
      <c r="S517" s="11" t="s">
        <v>875</v>
      </c>
      <c r="T517" s="11">
        <v>0</v>
      </c>
      <c r="U517" s="11">
        <v>0</v>
      </c>
      <c r="V517" s="11"/>
      <c r="W517" s="11">
        <v>0.5</v>
      </c>
      <c r="X517" s="11">
        <v>10</v>
      </c>
      <c r="Y517" s="11">
        <v>10</v>
      </c>
      <c r="Z517" s="11">
        <v>10</v>
      </c>
      <c r="AA517" s="11">
        <v>10</v>
      </c>
      <c r="AB517" s="11">
        <v>10</v>
      </c>
      <c r="AC517" s="11">
        <v>10</v>
      </c>
      <c r="AD517" s="11">
        <v>10</v>
      </c>
      <c r="AE517" s="11">
        <v>10</v>
      </c>
      <c r="AF517" s="11">
        <v>10</v>
      </c>
      <c r="AG517" s="11">
        <v>10</v>
      </c>
      <c r="AH517" s="11">
        <v>10</v>
      </c>
      <c r="AI517" s="11">
        <v>0</v>
      </c>
      <c r="AJ517" s="11">
        <v>10</v>
      </c>
      <c r="AK517" s="11">
        <v>1060</v>
      </c>
      <c r="AL517" s="11">
        <v>769</v>
      </c>
      <c r="AM517" s="11">
        <v>792</v>
      </c>
      <c r="AN517" s="11">
        <v>709</v>
      </c>
      <c r="AO517" s="11">
        <v>1690</v>
      </c>
      <c r="AP517" s="11">
        <v>1599</v>
      </c>
      <c r="AQ517" s="11">
        <v>723</v>
      </c>
      <c r="AR517" s="11">
        <v>4813</v>
      </c>
      <c r="AS517" s="11">
        <v>606</v>
      </c>
      <c r="AT517" s="11">
        <v>269</v>
      </c>
      <c r="AU517" s="11">
        <v>5069</v>
      </c>
      <c r="AV517" s="11">
        <v>1486</v>
      </c>
      <c r="AW517" s="11">
        <v>6333</v>
      </c>
      <c r="AX517" s="11">
        <v>2008</v>
      </c>
      <c r="AY517" s="11">
        <v>7</v>
      </c>
      <c r="AZ517" s="11">
        <v>8</v>
      </c>
      <c r="BA517" s="11">
        <v>7</v>
      </c>
      <c r="BB517" s="11">
        <v>11</v>
      </c>
      <c r="BC517" s="11">
        <v>8</v>
      </c>
      <c r="BD517" s="11">
        <v>8</v>
      </c>
      <c r="BE517" s="11">
        <v>10</v>
      </c>
      <c r="BF517" s="11">
        <v>8</v>
      </c>
      <c r="BG517" s="11">
        <v>7</v>
      </c>
      <c r="BH517" s="11">
        <v>9</v>
      </c>
      <c r="BI517" s="11">
        <v>8</v>
      </c>
      <c r="BJ517" s="11">
        <v>14</v>
      </c>
      <c r="BK517" s="11">
        <v>20</v>
      </c>
      <c r="BL517" s="11">
        <v>8</v>
      </c>
      <c r="BM517" s="11">
        <v>4</v>
      </c>
      <c r="BN517" s="11">
        <v>6</v>
      </c>
      <c r="BO517" s="11">
        <v>15</v>
      </c>
      <c r="BP517" s="11">
        <v>14</v>
      </c>
      <c r="BQ517" s="11">
        <v>7</v>
      </c>
      <c r="BR517" s="11">
        <v>32</v>
      </c>
      <c r="BS517" s="11">
        <v>8</v>
      </c>
      <c r="BT517" s="11">
        <v>3</v>
      </c>
      <c r="BU517" s="11">
        <v>40</v>
      </c>
      <c r="BV517" s="11">
        <v>15</v>
      </c>
      <c r="BW517" s="11">
        <v>44</v>
      </c>
      <c r="BX517" s="11">
        <v>7</v>
      </c>
      <c r="BY517" s="5"/>
      <c r="BZ517" s="5"/>
      <c r="CA517" s="5"/>
      <c r="CB517" s="5"/>
      <c r="CC517" s="5"/>
      <c r="CD517" s="5"/>
      <c r="CE517" s="5"/>
      <c r="CF517" s="5"/>
      <c r="CG517" s="5"/>
      <c r="CH517" s="5"/>
    </row>
    <row r="518" spans="1:86" ht="12.75" x14ac:dyDescent="0.2">
      <c r="A518">
        <v>617</v>
      </c>
      <c r="B518" s="26">
        <v>55075.935416668501</v>
      </c>
      <c r="C518" s="26">
        <v>53861.520138886503</v>
      </c>
      <c r="D518" s="36">
        <v>314635</v>
      </c>
      <c r="E518" s="11">
        <v>2</v>
      </c>
      <c r="F518" s="11">
        <v>43</v>
      </c>
      <c r="G518" s="31">
        <v>267355</v>
      </c>
      <c r="H518" s="11">
        <v>131</v>
      </c>
      <c r="I518" s="11">
        <v>287581</v>
      </c>
      <c r="J518" s="11" t="s">
        <v>155</v>
      </c>
      <c r="K518" s="11" t="s">
        <v>208</v>
      </c>
      <c r="L518" s="11">
        <v>0</v>
      </c>
      <c r="M518" s="11"/>
      <c r="N518" s="11" t="s">
        <v>209</v>
      </c>
      <c r="O518" s="11" t="s">
        <v>795</v>
      </c>
      <c r="P518" s="43">
        <v>19102</v>
      </c>
      <c r="Q518" s="11" t="s">
        <v>157</v>
      </c>
      <c r="R518" s="11" t="s">
        <v>157</v>
      </c>
      <c r="S518" s="11" t="s">
        <v>157</v>
      </c>
      <c r="T518" s="11">
        <v>0</v>
      </c>
      <c r="U518" s="11">
        <v>0</v>
      </c>
      <c r="V518" s="11"/>
      <c r="W518" s="11">
        <v>1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17</v>
      </c>
      <c r="AL518" s="11">
        <v>16046</v>
      </c>
      <c r="AM518" s="11">
        <v>1476</v>
      </c>
      <c r="AN518" s="11">
        <v>518</v>
      </c>
      <c r="AO518" s="11">
        <v>5</v>
      </c>
      <c r="AP518" s="11">
        <v>0</v>
      </c>
      <c r="AQ518" s="11">
        <v>0</v>
      </c>
      <c r="AR518" s="11">
        <v>0</v>
      </c>
      <c r="AS518" s="11">
        <v>5</v>
      </c>
      <c r="AT518" s="11">
        <v>0</v>
      </c>
      <c r="AU518" s="11">
        <v>0</v>
      </c>
      <c r="AV518" s="11">
        <v>0</v>
      </c>
      <c r="AW518" s="11">
        <v>8930</v>
      </c>
      <c r="AX518" s="11">
        <v>37</v>
      </c>
      <c r="AY518" s="11">
        <v>11</v>
      </c>
      <c r="AZ518" s="11">
        <v>11</v>
      </c>
      <c r="BA518" s="11">
        <v>7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5</v>
      </c>
      <c r="BK518" s="11">
        <v>0</v>
      </c>
      <c r="BL518" s="11">
        <v>9</v>
      </c>
      <c r="BM518" s="11">
        <v>4</v>
      </c>
      <c r="BN518" s="11">
        <v>5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U518" s="11">
        <v>0</v>
      </c>
      <c r="BV518" s="11">
        <v>0</v>
      </c>
      <c r="BW518" s="11">
        <v>1</v>
      </c>
      <c r="BX518" s="11">
        <v>0</v>
      </c>
      <c r="BY518" s="5"/>
      <c r="BZ518" s="5"/>
      <c r="CA518" s="5"/>
      <c r="CB518" s="5"/>
      <c r="CC518" s="5"/>
      <c r="CD518" s="5"/>
      <c r="CE518" s="5"/>
      <c r="CF518" s="5"/>
      <c r="CG518" s="5"/>
      <c r="CH518" s="5"/>
    </row>
    <row r="519" spans="1:86" ht="12.75" x14ac:dyDescent="0.2">
      <c r="A519">
        <v>618</v>
      </c>
      <c r="B519" s="26">
        <v>55096.003472224103</v>
      </c>
      <c r="C519" s="26">
        <v>53879.237499997602</v>
      </c>
      <c r="D519" s="36">
        <v>95746</v>
      </c>
      <c r="E519" s="11">
        <v>1</v>
      </c>
      <c r="F519" s="11">
        <v>101</v>
      </c>
      <c r="G519" s="31">
        <v>78892</v>
      </c>
      <c r="H519" s="11">
        <v>131</v>
      </c>
      <c r="I519" s="11">
        <v>37290</v>
      </c>
      <c r="J519" s="11" t="s">
        <v>155</v>
      </c>
      <c r="K519" s="11" t="s">
        <v>208</v>
      </c>
      <c r="L519" s="11">
        <v>14</v>
      </c>
      <c r="M519" s="11"/>
      <c r="N519" s="11" t="s">
        <v>392</v>
      </c>
      <c r="O519" s="11" t="s">
        <v>795</v>
      </c>
      <c r="P519" s="43">
        <v>19063</v>
      </c>
      <c r="Q519" s="11" t="s">
        <v>229</v>
      </c>
      <c r="R519" s="11" t="s">
        <v>229</v>
      </c>
      <c r="S519" s="11" t="s">
        <v>874</v>
      </c>
      <c r="T519" s="11">
        <v>0</v>
      </c>
      <c r="U519" s="11">
        <v>0</v>
      </c>
      <c r="V519" s="11"/>
      <c r="W519" s="11">
        <v>1</v>
      </c>
      <c r="X519" s="11">
        <v>10</v>
      </c>
      <c r="Y519" s="11">
        <v>10</v>
      </c>
      <c r="Z519" s="11">
        <v>10</v>
      </c>
      <c r="AA519" s="11">
        <v>10</v>
      </c>
      <c r="AB519" s="11">
        <v>10</v>
      </c>
      <c r="AC519" s="11">
        <v>10</v>
      </c>
      <c r="AD519" s="11">
        <v>10</v>
      </c>
      <c r="AE519" s="11">
        <v>10</v>
      </c>
      <c r="AF519" s="11">
        <v>10</v>
      </c>
      <c r="AG519" s="11">
        <v>10</v>
      </c>
      <c r="AH519" s="11">
        <v>10</v>
      </c>
      <c r="AI519" s="11">
        <v>10</v>
      </c>
      <c r="AJ519" s="11">
        <v>10</v>
      </c>
      <c r="AK519" s="11">
        <v>126</v>
      </c>
      <c r="AL519" s="11">
        <v>2978</v>
      </c>
      <c r="AM519" s="11">
        <v>2017</v>
      </c>
      <c r="AN519" s="11">
        <v>1573</v>
      </c>
      <c r="AO519" s="11">
        <v>714</v>
      </c>
      <c r="AP519" s="11">
        <v>2961</v>
      </c>
      <c r="AQ519" s="11">
        <v>1229</v>
      </c>
      <c r="AR519" s="11">
        <v>2766</v>
      </c>
      <c r="AS519" s="11">
        <v>7669</v>
      </c>
      <c r="AT519" s="11">
        <v>17536</v>
      </c>
      <c r="AU519" s="11">
        <v>1912</v>
      </c>
      <c r="AV519" s="11">
        <v>448</v>
      </c>
      <c r="AW519" s="11">
        <v>14541</v>
      </c>
      <c r="AX519" s="11">
        <v>1965</v>
      </c>
      <c r="AY519" s="11">
        <v>6</v>
      </c>
      <c r="AZ519" s="11">
        <v>6</v>
      </c>
      <c r="BA519" s="11">
        <v>5</v>
      </c>
      <c r="BB519" s="11">
        <v>13</v>
      </c>
      <c r="BC519" s="11">
        <v>5</v>
      </c>
      <c r="BD519" s="11">
        <v>5</v>
      </c>
      <c r="BE519" s="11">
        <v>8</v>
      </c>
      <c r="BF519" s="11">
        <v>10</v>
      </c>
      <c r="BG519" s="11">
        <v>6</v>
      </c>
      <c r="BH519" s="11">
        <v>9</v>
      </c>
      <c r="BI519" s="11">
        <v>7</v>
      </c>
      <c r="BJ519" s="11">
        <v>19</v>
      </c>
      <c r="BK519" s="11">
        <v>19</v>
      </c>
      <c r="BL519" s="11">
        <v>7</v>
      </c>
      <c r="BM519" s="11">
        <v>23</v>
      </c>
      <c r="BN519" s="11">
        <v>32</v>
      </c>
      <c r="BO519" s="11">
        <v>11</v>
      </c>
      <c r="BP519" s="11">
        <v>28</v>
      </c>
      <c r="BQ519" s="11">
        <v>20</v>
      </c>
      <c r="BR519" s="11">
        <v>20</v>
      </c>
      <c r="BS519" s="11">
        <v>5</v>
      </c>
      <c r="BT519" s="11">
        <v>6</v>
      </c>
      <c r="BU519" s="11">
        <v>23</v>
      </c>
      <c r="BV519" s="11">
        <v>5</v>
      </c>
      <c r="BW519" s="11">
        <v>8</v>
      </c>
      <c r="BX519" s="11">
        <v>5</v>
      </c>
      <c r="BY519" s="5"/>
      <c r="BZ519" s="5"/>
      <c r="CA519" s="5"/>
      <c r="CB519" s="5"/>
      <c r="CC519" s="5"/>
      <c r="CD519" s="5"/>
      <c r="CE519" s="5"/>
      <c r="CF519" s="5"/>
      <c r="CG519" s="5"/>
      <c r="CH519" s="5"/>
    </row>
    <row r="520" spans="1:86" ht="12.75" x14ac:dyDescent="0.2">
      <c r="A520">
        <v>619</v>
      </c>
      <c r="B520" s="26">
        <v>55116.071527779597</v>
      </c>
      <c r="C520" s="26">
        <v>53896.954861108701</v>
      </c>
      <c r="D520" s="36">
        <v>306210</v>
      </c>
      <c r="E520" s="11">
        <v>1</v>
      </c>
      <c r="F520" s="11">
        <v>266</v>
      </c>
      <c r="G520" s="31">
        <v>187779</v>
      </c>
      <c r="H520" s="11">
        <v>131</v>
      </c>
      <c r="I520" s="11">
        <v>3001</v>
      </c>
      <c r="J520" s="11" t="s">
        <v>155</v>
      </c>
      <c r="K520" s="11" t="s">
        <v>208</v>
      </c>
      <c r="L520" s="11">
        <v>25</v>
      </c>
      <c r="M520" s="11"/>
      <c r="N520" s="11" t="s">
        <v>566</v>
      </c>
      <c r="O520" s="11" t="s">
        <v>813</v>
      </c>
      <c r="P520" s="43">
        <v>19901</v>
      </c>
      <c r="Q520" s="11" t="s">
        <v>567</v>
      </c>
      <c r="R520" s="11" t="s">
        <v>251</v>
      </c>
      <c r="S520" s="11" t="s">
        <v>875</v>
      </c>
      <c r="T520" s="11">
        <v>0</v>
      </c>
      <c r="U520" s="11">
        <v>0</v>
      </c>
      <c r="V520" s="11"/>
      <c r="W520" s="11">
        <v>1</v>
      </c>
      <c r="X520" s="11">
        <v>10</v>
      </c>
      <c r="Y520" s="11">
        <v>10</v>
      </c>
      <c r="Z520" s="11">
        <v>10</v>
      </c>
      <c r="AA520" s="11">
        <v>10</v>
      </c>
      <c r="AB520" s="11">
        <v>10</v>
      </c>
      <c r="AC520" s="11">
        <v>10</v>
      </c>
      <c r="AD520" s="11">
        <v>10</v>
      </c>
      <c r="AE520" s="11">
        <v>10</v>
      </c>
      <c r="AF520" s="11">
        <v>10</v>
      </c>
      <c r="AG520" s="11">
        <v>10</v>
      </c>
      <c r="AH520" s="11">
        <v>10</v>
      </c>
      <c r="AI520" s="11">
        <v>0</v>
      </c>
      <c r="AJ520" s="11">
        <v>10</v>
      </c>
      <c r="AK520" s="11">
        <v>7333</v>
      </c>
      <c r="AL520" s="11">
        <v>128839</v>
      </c>
      <c r="AM520" s="11">
        <v>34778</v>
      </c>
      <c r="AN520" s="11">
        <v>2346</v>
      </c>
      <c r="AO520" s="11">
        <v>2502</v>
      </c>
      <c r="AP520" s="11">
        <v>2984</v>
      </c>
      <c r="AQ520" s="11">
        <v>2486</v>
      </c>
      <c r="AR520" s="11">
        <v>899</v>
      </c>
      <c r="AS520" s="11">
        <v>85</v>
      </c>
      <c r="AT520" s="11">
        <v>72</v>
      </c>
      <c r="AU520" s="11">
        <v>39843</v>
      </c>
      <c r="AV520" s="11">
        <v>130</v>
      </c>
      <c r="AW520" s="11">
        <v>16732</v>
      </c>
      <c r="AX520" s="11">
        <v>63208</v>
      </c>
      <c r="AY520" s="11">
        <v>10</v>
      </c>
      <c r="AZ520" s="11">
        <v>9</v>
      </c>
      <c r="BA520" s="11">
        <v>9</v>
      </c>
      <c r="BB520" s="11">
        <v>11</v>
      </c>
      <c r="BC520" s="11">
        <v>8</v>
      </c>
      <c r="BD520" s="11">
        <v>10</v>
      </c>
      <c r="BE520" s="11">
        <v>11</v>
      </c>
      <c r="BF520" s="11">
        <v>9</v>
      </c>
      <c r="BG520" s="11">
        <v>9</v>
      </c>
      <c r="BH520" s="11">
        <v>11</v>
      </c>
      <c r="BI520" s="11">
        <v>8</v>
      </c>
      <c r="BJ520" s="11">
        <v>8</v>
      </c>
      <c r="BK520" s="11">
        <v>21</v>
      </c>
      <c r="BL520" s="11">
        <v>10</v>
      </c>
      <c r="BM520" s="11">
        <v>3</v>
      </c>
      <c r="BN520" s="11">
        <v>2</v>
      </c>
      <c r="BO520" s="11">
        <v>3</v>
      </c>
      <c r="BP520" s="11">
        <v>8</v>
      </c>
      <c r="BQ520" s="11">
        <v>9</v>
      </c>
      <c r="BR520" s="11">
        <v>4</v>
      </c>
      <c r="BS520" s="11">
        <v>2</v>
      </c>
      <c r="BT520" s="11">
        <v>2</v>
      </c>
      <c r="BU520" s="11">
        <v>3</v>
      </c>
      <c r="BV520" s="11">
        <v>2</v>
      </c>
      <c r="BW520" s="11">
        <v>11</v>
      </c>
      <c r="BX520" s="11">
        <v>15</v>
      </c>
      <c r="BY520" s="5"/>
      <c r="BZ520" s="5"/>
      <c r="CA520" s="5"/>
      <c r="CB520" s="5"/>
      <c r="CC520" s="5"/>
      <c r="CD520" s="5"/>
      <c r="CE520" s="5"/>
      <c r="CF520" s="5"/>
      <c r="CG520" s="5"/>
      <c r="CH520" s="5"/>
    </row>
    <row r="521" spans="1:86" ht="12.75" x14ac:dyDescent="0.2">
      <c r="A521">
        <v>620</v>
      </c>
      <c r="B521" s="26">
        <v>55136.1395833352</v>
      </c>
      <c r="C521" s="26">
        <v>53914.6722222198</v>
      </c>
      <c r="D521" s="36">
        <v>328465</v>
      </c>
      <c r="E521" s="11">
        <v>1</v>
      </c>
      <c r="F521" s="11">
        <v>222</v>
      </c>
      <c r="G521" s="31">
        <v>39454</v>
      </c>
      <c r="H521" s="11">
        <v>131</v>
      </c>
      <c r="I521" s="11">
        <v>233511</v>
      </c>
      <c r="J521" s="11" t="s">
        <v>155</v>
      </c>
      <c r="K521" s="11" t="s">
        <v>208</v>
      </c>
      <c r="L521" s="11">
        <v>38</v>
      </c>
      <c r="M521" s="11"/>
      <c r="N521" s="11" t="s">
        <v>560</v>
      </c>
      <c r="O521" s="11" t="s">
        <v>795</v>
      </c>
      <c r="P521" s="43">
        <v>19043</v>
      </c>
      <c r="Q521" s="11" t="s">
        <v>229</v>
      </c>
      <c r="R521" s="11" t="s">
        <v>229</v>
      </c>
      <c r="S521" s="11" t="s">
        <v>874</v>
      </c>
      <c r="T521" s="11">
        <v>0</v>
      </c>
      <c r="U521" s="11">
        <v>0</v>
      </c>
      <c r="V521" s="11"/>
      <c r="W521" s="11">
        <v>1</v>
      </c>
      <c r="X521" s="11">
        <v>10</v>
      </c>
      <c r="Y521" s="11">
        <v>10</v>
      </c>
      <c r="Z521" s="11">
        <v>10</v>
      </c>
      <c r="AA521" s="11">
        <v>10</v>
      </c>
      <c r="AB521" s="11">
        <v>10</v>
      </c>
      <c r="AC521" s="11">
        <v>10</v>
      </c>
      <c r="AD521" s="11">
        <v>10</v>
      </c>
      <c r="AE521" s="11">
        <v>10</v>
      </c>
      <c r="AF521" s="11">
        <v>10</v>
      </c>
      <c r="AG521" s="11">
        <v>10</v>
      </c>
      <c r="AH521" s="11">
        <v>10</v>
      </c>
      <c r="AI521" s="11">
        <v>10</v>
      </c>
      <c r="AJ521" s="11">
        <v>10</v>
      </c>
      <c r="AK521" s="11">
        <v>419</v>
      </c>
      <c r="AL521" s="11">
        <v>5486</v>
      </c>
      <c r="AM521" s="11">
        <v>971</v>
      </c>
      <c r="AN521" s="11">
        <v>4747</v>
      </c>
      <c r="AO521" s="11">
        <v>528</v>
      </c>
      <c r="AP521" s="11">
        <v>1524</v>
      </c>
      <c r="AQ521" s="11">
        <v>5056</v>
      </c>
      <c r="AR521" s="11">
        <v>1324</v>
      </c>
      <c r="AS521" s="11">
        <v>858</v>
      </c>
      <c r="AT521" s="11">
        <v>11761</v>
      </c>
      <c r="AU521" s="11">
        <v>5593</v>
      </c>
      <c r="AV521" s="11">
        <v>817</v>
      </c>
      <c r="AW521" s="11">
        <v>54595</v>
      </c>
      <c r="AX521" s="11">
        <v>1143</v>
      </c>
      <c r="AY521" s="11">
        <v>10</v>
      </c>
      <c r="AZ521" s="11">
        <v>10</v>
      </c>
      <c r="BA521" s="11">
        <v>10</v>
      </c>
      <c r="BB521" s="11">
        <v>13</v>
      </c>
      <c r="BC521" s="11">
        <v>8</v>
      </c>
      <c r="BD521" s="11">
        <v>9</v>
      </c>
      <c r="BE521" s="11">
        <v>13</v>
      </c>
      <c r="BF521" s="11">
        <v>11</v>
      </c>
      <c r="BG521" s="11">
        <v>12</v>
      </c>
      <c r="BH521" s="11">
        <v>11</v>
      </c>
      <c r="BI521" s="11">
        <v>14</v>
      </c>
      <c r="BJ521" s="11">
        <v>22</v>
      </c>
      <c r="BK521" s="11">
        <v>24</v>
      </c>
      <c r="BL521" s="11">
        <v>15</v>
      </c>
      <c r="BM521" s="11">
        <v>6</v>
      </c>
      <c r="BN521" s="11">
        <v>7</v>
      </c>
      <c r="BO521" s="11">
        <v>3</v>
      </c>
      <c r="BP521" s="11">
        <v>9</v>
      </c>
      <c r="BQ521" s="11">
        <v>3</v>
      </c>
      <c r="BR521" s="11">
        <v>5</v>
      </c>
      <c r="BS521" s="11">
        <v>6</v>
      </c>
      <c r="BT521" s="11">
        <v>5</v>
      </c>
      <c r="BU521" s="11">
        <v>23</v>
      </c>
      <c r="BV521" s="11">
        <v>7</v>
      </c>
      <c r="BW521" s="11">
        <v>55</v>
      </c>
      <c r="BX521" s="11">
        <v>4</v>
      </c>
      <c r="BY521" s="5"/>
      <c r="BZ521" s="5"/>
      <c r="CA521" s="5"/>
      <c r="CB521" s="5"/>
      <c r="CC521" s="5"/>
      <c r="CD521" s="5"/>
      <c r="CE521" s="5"/>
      <c r="CF521" s="5"/>
      <c r="CG521" s="5"/>
      <c r="CH521" s="5"/>
    </row>
    <row r="522" spans="1:86" ht="12.75" x14ac:dyDescent="0.2">
      <c r="A522">
        <v>621</v>
      </c>
      <c r="B522" s="26">
        <v>55156.207638890803</v>
      </c>
      <c r="C522" s="26">
        <v>53932.3895833309</v>
      </c>
      <c r="D522" s="36">
        <v>29392</v>
      </c>
      <c r="E522" s="11">
        <v>2</v>
      </c>
      <c r="F522" s="11">
        <v>68</v>
      </c>
      <c r="G522" s="31">
        <v>20504</v>
      </c>
      <c r="H522" s="11">
        <v>131</v>
      </c>
      <c r="I522" s="11">
        <v>9877</v>
      </c>
      <c r="J522" s="11" t="s">
        <v>155</v>
      </c>
      <c r="K522" s="11" t="s">
        <v>208</v>
      </c>
      <c r="L522" s="11">
        <v>0</v>
      </c>
      <c r="M522" s="11">
        <v>5</v>
      </c>
      <c r="N522" s="11" t="s">
        <v>209</v>
      </c>
      <c r="O522" s="11" t="s">
        <v>795</v>
      </c>
      <c r="P522" s="43">
        <v>19102</v>
      </c>
      <c r="Q522" s="11" t="s">
        <v>234</v>
      </c>
      <c r="R522" s="11" t="s">
        <v>377</v>
      </c>
      <c r="S522" s="11" t="s">
        <v>874</v>
      </c>
      <c r="T522" s="11">
        <v>0</v>
      </c>
      <c r="U522" s="11">
        <v>0</v>
      </c>
      <c r="V522" s="11"/>
      <c r="W522" s="11">
        <v>0.5</v>
      </c>
      <c r="X522" s="11">
        <v>10</v>
      </c>
      <c r="Y522" s="11">
        <v>10</v>
      </c>
      <c r="Z522" s="11">
        <v>10</v>
      </c>
      <c r="AA522" s="11">
        <v>10</v>
      </c>
      <c r="AB522" s="11">
        <v>10</v>
      </c>
      <c r="AC522" s="11">
        <v>10</v>
      </c>
      <c r="AD522" s="11">
        <v>10</v>
      </c>
      <c r="AE522" s="11">
        <v>10</v>
      </c>
      <c r="AF522" s="11">
        <v>10</v>
      </c>
      <c r="AG522" s="11">
        <v>10</v>
      </c>
      <c r="AH522" s="11">
        <v>10</v>
      </c>
      <c r="AI522" s="11">
        <v>0</v>
      </c>
      <c r="AJ522" s="11">
        <v>0</v>
      </c>
      <c r="AK522" s="11">
        <v>17</v>
      </c>
      <c r="AL522" s="11">
        <v>731</v>
      </c>
      <c r="AM522" s="11">
        <v>103</v>
      </c>
      <c r="AN522" s="11">
        <v>76</v>
      </c>
      <c r="AO522" s="11">
        <v>387</v>
      </c>
      <c r="AP522" s="11">
        <v>92</v>
      </c>
      <c r="AQ522" s="11">
        <v>155</v>
      </c>
      <c r="AR522" s="11">
        <v>190</v>
      </c>
      <c r="AS522" s="11">
        <v>82</v>
      </c>
      <c r="AT522" s="11">
        <v>213</v>
      </c>
      <c r="AU522" s="11">
        <v>3087</v>
      </c>
      <c r="AV522" s="11">
        <v>160</v>
      </c>
      <c r="AW522" s="11">
        <v>399</v>
      </c>
      <c r="AX522" s="11">
        <v>13719</v>
      </c>
      <c r="AY522" s="11">
        <v>14</v>
      </c>
      <c r="AZ522" s="11">
        <v>13</v>
      </c>
      <c r="BA522" s="11">
        <v>13</v>
      </c>
      <c r="BB522" s="11">
        <v>12</v>
      </c>
      <c r="BC522" s="11">
        <v>7</v>
      </c>
      <c r="BD522" s="11">
        <v>9</v>
      </c>
      <c r="BE522" s="11">
        <v>24</v>
      </c>
      <c r="BF522" s="11">
        <v>15</v>
      </c>
      <c r="BG522" s="11">
        <v>14</v>
      </c>
      <c r="BH522" s="11">
        <v>19</v>
      </c>
      <c r="BI522" s="11">
        <v>18</v>
      </c>
      <c r="BJ522" s="11">
        <v>66</v>
      </c>
      <c r="BK522" s="11">
        <v>66</v>
      </c>
      <c r="BL522" s="11">
        <v>9</v>
      </c>
      <c r="BM522" s="11">
        <v>3</v>
      </c>
      <c r="BN522" s="11">
        <v>4</v>
      </c>
      <c r="BO522" s="11">
        <v>4</v>
      </c>
      <c r="BP522" s="11">
        <v>4</v>
      </c>
      <c r="BQ522" s="11">
        <v>4</v>
      </c>
      <c r="BR522" s="11">
        <v>4</v>
      </c>
      <c r="BS522" s="11">
        <v>4</v>
      </c>
      <c r="BT522" s="11">
        <v>5</v>
      </c>
      <c r="BU522" s="11">
        <v>22</v>
      </c>
      <c r="BV522" s="11">
        <v>4</v>
      </c>
      <c r="BW522" s="11">
        <v>3</v>
      </c>
      <c r="BX522" s="11">
        <v>24</v>
      </c>
      <c r="BY522" s="5"/>
      <c r="BZ522" s="5"/>
      <c r="CA522" s="5"/>
      <c r="CB522" s="5"/>
      <c r="CC522" s="5"/>
      <c r="CD522" s="5"/>
      <c r="CE522" s="5"/>
      <c r="CF522" s="5"/>
      <c r="CG522" s="5"/>
      <c r="CH522" s="5"/>
    </row>
    <row r="523" spans="1:86" ht="12.75" x14ac:dyDescent="0.2">
      <c r="A523">
        <v>622</v>
      </c>
      <c r="B523" s="26">
        <v>55176.275694446304</v>
      </c>
      <c r="C523" s="26">
        <v>53950.106944442101</v>
      </c>
      <c r="D523" s="36">
        <v>184127</v>
      </c>
      <c r="E523" s="11">
        <v>1</v>
      </c>
      <c r="F523" s="11">
        <v>31</v>
      </c>
      <c r="G523" s="31">
        <v>119196</v>
      </c>
      <c r="H523" s="11">
        <v>131</v>
      </c>
      <c r="I523" s="11">
        <v>99425</v>
      </c>
      <c r="J523" s="11" t="s">
        <v>155</v>
      </c>
      <c r="K523" s="11" t="s">
        <v>208</v>
      </c>
      <c r="L523" s="11">
        <v>0</v>
      </c>
      <c r="M523" s="11">
        <v>4</v>
      </c>
      <c r="N523" s="11" t="s">
        <v>571</v>
      </c>
      <c r="O523" s="11" t="s">
        <v>795</v>
      </c>
      <c r="P523" s="43">
        <v>19355</v>
      </c>
      <c r="Q523" s="11" t="s">
        <v>572</v>
      </c>
      <c r="R523" s="11" t="s">
        <v>429</v>
      </c>
      <c r="S523" s="11" t="s">
        <v>874</v>
      </c>
      <c r="T523" s="11">
        <v>0</v>
      </c>
      <c r="U523" s="11">
        <v>0</v>
      </c>
      <c r="V523" s="11"/>
      <c r="W523" s="11">
        <v>1</v>
      </c>
      <c r="X523" s="11">
        <v>10</v>
      </c>
      <c r="Y523" s="11">
        <v>10</v>
      </c>
      <c r="Z523" s="11">
        <v>10</v>
      </c>
      <c r="AA523" s="11">
        <v>10</v>
      </c>
      <c r="AB523" s="11">
        <v>10</v>
      </c>
      <c r="AC523" s="11">
        <v>10</v>
      </c>
      <c r="AD523" s="11">
        <v>10</v>
      </c>
      <c r="AE523" s="11">
        <v>10</v>
      </c>
      <c r="AF523" s="11">
        <v>10</v>
      </c>
      <c r="AG523" s="11">
        <v>10</v>
      </c>
      <c r="AH523" s="11">
        <v>10</v>
      </c>
      <c r="AI523" s="11">
        <v>10</v>
      </c>
      <c r="AJ523" s="11">
        <v>10</v>
      </c>
      <c r="AK523" s="11">
        <v>291</v>
      </c>
      <c r="AL523" s="11">
        <v>9589</v>
      </c>
      <c r="AM523" s="11">
        <v>610</v>
      </c>
      <c r="AN523" s="11">
        <v>1903</v>
      </c>
      <c r="AO523" s="11">
        <v>2316</v>
      </c>
      <c r="AP523" s="11">
        <v>6549</v>
      </c>
      <c r="AQ523" s="11">
        <v>2236</v>
      </c>
      <c r="AR523" s="11">
        <v>1450</v>
      </c>
      <c r="AS523" s="11">
        <v>19651</v>
      </c>
      <c r="AT523" s="11">
        <v>919</v>
      </c>
      <c r="AU523" s="11">
        <v>18381</v>
      </c>
      <c r="AV523" s="11">
        <v>1507</v>
      </c>
      <c r="AW523" s="11">
        <v>4900</v>
      </c>
      <c r="AX523" s="11">
        <v>10620</v>
      </c>
      <c r="AY523" s="11">
        <v>9</v>
      </c>
      <c r="AZ523" s="11">
        <v>9</v>
      </c>
      <c r="BA523" s="11">
        <v>8</v>
      </c>
      <c r="BB523" s="11">
        <v>10</v>
      </c>
      <c r="BC523" s="11">
        <v>9</v>
      </c>
      <c r="BD523" s="11">
        <v>10</v>
      </c>
      <c r="BE523" s="11">
        <v>13</v>
      </c>
      <c r="BF523" s="11">
        <v>13</v>
      </c>
      <c r="BG523" s="11">
        <v>10</v>
      </c>
      <c r="BH523" s="11">
        <v>16</v>
      </c>
      <c r="BI523" s="11">
        <v>13</v>
      </c>
      <c r="BJ523" s="11">
        <v>22</v>
      </c>
      <c r="BK523" s="11">
        <v>24</v>
      </c>
      <c r="BL523" s="11">
        <v>20</v>
      </c>
      <c r="BM523" s="11">
        <v>7</v>
      </c>
      <c r="BN523" s="11">
        <v>15</v>
      </c>
      <c r="BO523" s="11">
        <v>14</v>
      </c>
      <c r="BP523" s="11">
        <v>33</v>
      </c>
      <c r="BQ523" s="11">
        <v>15</v>
      </c>
      <c r="BR523" s="11">
        <v>11</v>
      </c>
      <c r="BS523" s="11">
        <v>14</v>
      </c>
      <c r="BT523" s="11">
        <v>10</v>
      </c>
      <c r="BU523" s="11">
        <v>34</v>
      </c>
      <c r="BV523" s="11">
        <v>12</v>
      </c>
      <c r="BW523" s="11">
        <v>24</v>
      </c>
      <c r="BX523" s="11">
        <v>24</v>
      </c>
      <c r="BY523" s="5"/>
      <c r="BZ523" s="5"/>
      <c r="CA523" s="5"/>
      <c r="CB523" s="5"/>
      <c r="CC523" s="5"/>
      <c r="CD523" s="5"/>
      <c r="CE523" s="5"/>
      <c r="CF523" s="5"/>
      <c r="CG523" s="5"/>
      <c r="CH523" s="5"/>
    </row>
    <row r="524" spans="1:86" ht="12.75" x14ac:dyDescent="0.2">
      <c r="A524">
        <v>623</v>
      </c>
      <c r="B524" s="26">
        <v>55196.343750001899</v>
      </c>
      <c r="C524" s="26">
        <v>53967.8243055532</v>
      </c>
      <c r="D524" s="36">
        <v>335612</v>
      </c>
      <c r="E524" s="11">
        <v>1</v>
      </c>
      <c r="F524" s="11">
        <v>13</v>
      </c>
      <c r="G524" s="31">
        <v>193199</v>
      </c>
      <c r="H524" s="11">
        <v>131</v>
      </c>
      <c r="I524" s="11">
        <v>154449</v>
      </c>
      <c r="J524" s="11" t="s">
        <v>155</v>
      </c>
      <c r="K524" s="11" t="s">
        <v>208</v>
      </c>
      <c r="L524" s="11">
        <v>2</v>
      </c>
      <c r="M524" s="11">
        <v>3</v>
      </c>
      <c r="N524" s="11" t="s">
        <v>398</v>
      </c>
      <c r="O524" s="11" t="s">
        <v>795</v>
      </c>
      <c r="P524" s="43">
        <v>18925</v>
      </c>
      <c r="Q524" s="11" t="s">
        <v>399</v>
      </c>
      <c r="R524" s="11" t="s">
        <v>399</v>
      </c>
      <c r="S524" s="11" t="s">
        <v>869</v>
      </c>
      <c r="T524" s="11">
        <v>0</v>
      </c>
      <c r="U524" s="11">
        <v>0</v>
      </c>
      <c r="V524" s="11"/>
      <c r="W524" s="11">
        <v>1</v>
      </c>
      <c r="X524" s="11">
        <v>10</v>
      </c>
      <c r="Y524" s="11">
        <v>10</v>
      </c>
      <c r="Z524" s="11">
        <v>10</v>
      </c>
      <c r="AA524" s="11">
        <v>10</v>
      </c>
      <c r="AB524" s="11">
        <v>10</v>
      </c>
      <c r="AC524" s="11">
        <v>10</v>
      </c>
      <c r="AD524" s="11">
        <v>10</v>
      </c>
      <c r="AE524" s="11">
        <v>10</v>
      </c>
      <c r="AF524" s="11">
        <v>10</v>
      </c>
      <c r="AG524" s="11">
        <v>10</v>
      </c>
      <c r="AH524" s="11">
        <v>10</v>
      </c>
      <c r="AI524" s="11">
        <v>0</v>
      </c>
      <c r="AJ524" s="11">
        <v>10</v>
      </c>
      <c r="AK524" s="11">
        <v>259</v>
      </c>
      <c r="AL524" s="11">
        <v>3292</v>
      </c>
      <c r="AM524" s="11">
        <v>3044</v>
      </c>
      <c r="AN524" s="11">
        <v>7117</v>
      </c>
      <c r="AO524" s="11">
        <v>42386</v>
      </c>
      <c r="AP524" s="11">
        <v>7356</v>
      </c>
      <c r="AQ524" s="11">
        <v>4854</v>
      </c>
      <c r="AR524" s="11">
        <v>9614</v>
      </c>
      <c r="AS524" s="11">
        <v>40013</v>
      </c>
      <c r="AT524" s="11">
        <v>678</v>
      </c>
      <c r="AU524" s="11">
        <v>1305</v>
      </c>
      <c r="AV524" s="11">
        <v>753</v>
      </c>
      <c r="AW524" s="11">
        <v>41649</v>
      </c>
      <c r="AX524" s="11">
        <v>17850</v>
      </c>
      <c r="AY524" s="11">
        <v>11</v>
      </c>
      <c r="AZ524" s="11">
        <v>14</v>
      </c>
      <c r="BA524" s="11">
        <v>11</v>
      </c>
      <c r="BB524" s="11">
        <v>14</v>
      </c>
      <c r="BC524" s="11">
        <v>9</v>
      </c>
      <c r="BD524" s="11">
        <v>10</v>
      </c>
      <c r="BE524" s="11">
        <v>15</v>
      </c>
      <c r="BF524" s="11">
        <v>13</v>
      </c>
      <c r="BG524" s="11">
        <v>11</v>
      </c>
      <c r="BH524" s="11">
        <v>12</v>
      </c>
      <c r="BI524" s="11">
        <v>13</v>
      </c>
      <c r="BJ524" s="11">
        <v>35</v>
      </c>
      <c r="BK524" s="11">
        <v>27</v>
      </c>
      <c r="BL524" s="11">
        <v>10</v>
      </c>
      <c r="BM524" s="11">
        <v>11</v>
      </c>
      <c r="BN524" s="11">
        <v>16</v>
      </c>
      <c r="BO524" s="11">
        <v>32</v>
      </c>
      <c r="BP524" s="11">
        <v>35</v>
      </c>
      <c r="BQ524" s="11">
        <v>19</v>
      </c>
      <c r="BR524" s="11">
        <v>70</v>
      </c>
      <c r="BS524" s="11">
        <v>72</v>
      </c>
      <c r="BT524" s="11">
        <v>6</v>
      </c>
      <c r="BU524" s="11">
        <v>18</v>
      </c>
      <c r="BV524" s="11">
        <v>6</v>
      </c>
      <c r="BW524" s="11">
        <v>92</v>
      </c>
      <c r="BX524" s="11">
        <v>38</v>
      </c>
      <c r="BY524" s="5"/>
      <c r="BZ524" s="5"/>
      <c r="CA524" s="5"/>
      <c r="CB524" s="5"/>
      <c r="CC524" s="5"/>
      <c r="CD524" s="5"/>
      <c r="CE524" s="5"/>
      <c r="CF524" s="5"/>
      <c r="CG524" s="5"/>
      <c r="CH524" s="5"/>
    </row>
    <row r="525" spans="1:86" ht="12.75" x14ac:dyDescent="0.2">
      <c r="A525">
        <v>624</v>
      </c>
      <c r="B525" s="26">
        <v>55216.4118055574</v>
      </c>
      <c r="C525" s="26">
        <v>53985.5416666643</v>
      </c>
      <c r="D525" s="36">
        <v>113124</v>
      </c>
      <c r="E525" s="11">
        <v>2</v>
      </c>
      <c r="F525" s="11">
        <v>176</v>
      </c>
      <c r="G525" s="31">
        <v>95546</v>
      </c>
      <c r="H525" s="11">
        <v>131</v>
      </c>
      <c r="I525" s="11">
        <v>46299</v>
      </c>
      <c r="J525" s="11" t="s">
        <v>155</v>
      </c>
      <c r="K525" s="11" t="s">
        <v>208</v>
      </c>
      <c r="L525" s="11">
        <v>47</v>
      </c>
      <c r="M525" s="11"/>
      <c r="N525" s="11" t="s">
        <v>264</v>
      </c>
      <c r="O525" s="11" t="s">
        <v>784</v>
      </c>
      <c r="P525" s="43">
        <v>2176</v>
      </c>
      <c r="Q525" s="11" t="s">
        <v>229</v>
      </c>
      <c r="R525" s="11" t="s">
        <v>229</v>
      </c>
      <c r="S525" s="11" t="s">
        <v>874</v>
      </c>
      <c r="T525" s="11">
        <v>0</v>
      </c>
      <c r="U525" s="11">
        <v>0</v>
      </c>
      <c r="V525" s="11"/>
      <c r="W525" s="11">
        <v>1</v>
      </c>
      <c r="X525" s="11">
        <v>10</v>
      </c>
      <c r="Y525" s="11">
        <v>10</v>
      </c>
      <c r="Z525" s="11">
        <v>10</v>
      </c>
      <c r="AA525" s="11">
        <v>10</v>
      </c>
      <c r="AB525" s="11">
        <v>10</v>
      </c>
      <c r="AC525" s="11">
        <v>10</v>
      </c>
      <c r="AD525" s="11">
        <v>10</v>
      </c>
      <c r="AE525" s="11">
        <v>10</v>
      </c>
      <c r="AF525" s="11">
        <v>10</v>
      </c>
      <c r="AG525" s="11">
        <v>0</v>
      </c>
      <c r="AH525" s="11">
        <v>10</v>
      </c>
      <c r="AI525" s="11">
        <v>0</v>
      </c>
      <c r="AJ525" s="11">
        <v>0</v>
      </c>
      <c r="AK525" s="11">
        <v>481</v>
      </c>
      <c r="AL525" s="11">
        <v>4322</v>
      </c>
      <c r="AM525" s="11">
        <v>6518</v>
      </c>
      <c r="AN525" s="11">
        <v>4796</v>
      </c>
      <c r="AO525" s="11">
        <v>168</v>
      </c>
      <c r="AP525" s="11">
        <v>1423</v>
      </c>
      <c r="AQ525" s="11">
        <v>338</v>
      </c>
      <c r="AR525" s="11">
        <v>6882</v>
      </c>
      <c r="AS525" s="11">
        <v>293</v>
      </c>
      <c r="AT525" s="11">
        <v>323</v>
      </c>
      <c r="AU525" s="11">
        <v>16114</v>
      </c>
      <c r="AV525" s="11">
        <v>22134</v>
      </c>
      <c r="AW525" s="11">
        <v>1340</v>
      </c>
      <c r="AX525" s="11">
        <v>1536</v>
      </c>
      <c r="AY525" s="11">
        <v>6</v>
      </c>
      <c r="AZ525" s="11">
        <v>12</v>
      </c>
      <c r="BA525" s="11">
        <v>7</v>
      </c>
      <c r="BB525" s="11">
        <v>9</v>
      </c>
      <c r="BC525" s="11">
        <v>6</v>
      </c>
      <c r="BD525" s="11">
        <v>6</v>
      </c>
      <c r="BE525" s="11">
        <v>8</v>
      </c>
      <c r="BF525" s="11">
        <v>9</v>
      </c>
      <c r="BG525" s="11">
        <v>7</v>
      </c>
      <c r="BH525" s="11">
        <v>12</v>
      </c>
      <c r="BI525" s="11">
        <v>9</v>
      </c>
      <c r="BJ525" s="11">
        <v>8</v>
      </c>
      <c r="BK525" s="11">
        <v>14</v>
      </c>
      <c r="BL525" s="11">
        <v>14</v>
      </c>
      <c r="BM525" s="11">
        <v>20</v>
      </c>
      <c r="BN525" s="11">
        <v>7</v>
      </c>
      <c r="BO525" s="11">
        <v>7</v>
      </c>
      <c r="BP525" s="11">
        <v>12</v>
      </c>
      <c r="BQ525" s="11">
        <v>10</v>
      </c>
      <c r="BR525" s="11">
        <v>20</v>
      </c>
      <c r="BS525" s="11">
        <v>13</v>
      </c>
      <c r="BT525" s="11">
        <v>16</v>
      </c>
      <c r="BU525" s="11">
        <v>53</v>
      </c>
      <c r="BV525" s="11">
        <v>12</v>
      </c>
      <c r="BW525" s="11">
        <v>7</v>
      </c>
      <c r="BX525" s="11">
        <v>3</v>
      </c>
      <c r="BY525" s="5"/>
      <c r="BZ525" s="5"/>
      <c r="CA525" s="5"/>
      <c r="CB525" s="5"/>
      <c r="CC525" s="5"/>
      <c r="CD525" s="5"/>
      <c r="CE525" s="5"/>
      <c r="CF525" s="5"/>
      <c r="CG525" s="5"/>
      <c r="CH525" s="5"/>
    </row>
    <row r="526" spans="1:86" ht="12.75" x14ac:dyDescent="0.2">
      <c r="A526">
        <v>625</v>
      </c>
      <c r="B526" s="26">
        <v>55236.479861113003</v>
      </c>
      <c r="C526" s="26">
        <v>54003.259027775399</v>
      </c>
      <c r="D526" s="36">
        <v>344664</v>
      </c>
      <c r="E526" s="11">
        <v>1</v>
      </c>
      <c r="F526" s="11">
        <v>104</v>
      </c>
      <c r="G526" s="31">
        <v>143319</v>
      </c>
      <c r="H526" s="11">
        <v>131</v>
      </c>
      <c r="I526" s="11">
        <v>166823</v>
      </c>
      <c r="J526" s="11" t="s">
        <v>155</v>
      </c>
      <c r="K526" s="11" t="s">
        <v>208</v>
      </c>
      <c r="L526" s="11">
        <v>48</v>
      </c>
      <c r="M526" s="11">
        <v>4</v>
      </c>
      <c r="N526" s="11" t="s">
        <v>209</v>
      </c>
      <c r="O526" s="11" t="s">
        <v>795</v>
      </c>
      <c r="P526" s="43">
        <v>19102</v>
      </c>
      <c r="Q526" s="11" t="s">
        <v>236</v>
      </c>
      <c r="R526" s="11" t="s">
        <v>229</v>
      </c>
      <c r="S526" s="11" t="s">
        <v>874</v>
      </c>
      <c r="T526" s="11">
        <v>0</v>
      </c>
      <c r="U526" s="11">
        <v>0</v>
      </c>
      <c r="V526" s="11"/>
      <c r="W526" s="11">
        <v>1</v>
      </c>
      <c r="X526" s="11">
        <v>10</v>
      </c>
      <c r="Y526" s="11">
        <v>10</v>
      </c>
      <c r="Z526" s="11">
        <v>10</v>
      </c>
      <c r="AA526" s="11">
        <v>10</v>
      </c>
      <c r="AB526" s="11">
        <v>10</v>
      </c>
      <c r="AC526" s="11">
        <v>10</v>
      </c>
      <c r="AD526" s="11">
        <v>10</v>
      </c>
      <c r="AE526" s="11">
        <v>10</v>
      </c>
      <c r="AF526" s="11">
        <v>10</v>
      </c>
      <c r="AG526" s="11">
        <v>10</v>
      </c>
      <c r="AH526" s="11">
        <v>10</v>
      </c>
      <c r="AI526" s="11">
        <v>10</v>
      </c>
      <c r="AJ526" s="11">
        <v>10</v>
      </c>
      <c r="AK526" s="11">
        <v>16616</v>
      </c>
      <c r="AL526" s="11">
        <v>20681</v>
      </c>
      <c r="AM526" s="11">
        <v>21753</v>
      </c>
      <c r="AN526" s="11">
        <v>10464</v>
      </c>
      <c r="AO526" s="11">
        <v>2640</v>
      </c>
      <c r="AP526" s="11">
        <v>1986</v>
      </c>
      <c r="AQ526" s="11">
        <v>6717</v>
      </c>
      <c r="AR526" s="11">
        <v>4790</v>
      </c>
      <c r="AS526" s="11">
        <v>22936</v>
      </c>
      <c r="AT526" s="11">
        <v>2214</v>
      </c>
      <c r="AU526" s="11">
        <v>2436</v>
      </c>
      <c r="AV526" s="11">
        <v>1760</v>
      </c>
      <c r="AW526" s="11">
        <v>43929</v>
      </c>
      <c r="AX526" s="11">
        <v>18439</v>
      </c>
      <c r="AY526" s="11">
        <v>10</v>
      </c>
      <c r="AZ526" s="11">
        <v>12</v>
      </c>
      <c r="BA526" s="11">
        <v>9</v>
      </c>
      <c r="BB526" s="11">
        <v>9</v>
      </c>
      <c r="BC526" s="11">
        <v>7</v>
      </c>
      <c r="BD526" s="11">
        <v>8</v>
      </c>
      <c r="BE526" s="11">
        <v>15</v>
      </c>
      <c r="BF526" s="11">
        <v>19</v>
      </c>
      <c r="BG526" s="11">
        <v>11</v>
      </c>
      <c r="BH526" s="11">
        <v>8</v>
      </c>
      <c r="BI526" s="11">
        <v>15</v>
      </c>
      <c r="BJ526" s="11">
        <v>16</v>
      </c>
      <c r="BK526" s="11">
        <v>30</v>
      </c>
      <c r="BL526" s="11">
        <v>75</v>
      </c>
      <c r="BM526" s="11">
        <v>67</v>
      </c>
      <c r="BN526" s="11">
        <v>22</v>
      </c>
      <c r="BO526" s="11">
        <v>9</v>
      </c>
      <c r="BP526" s="11">
        <v>9</v>
      </c>
      <c r="BQ526" s="11">
        <v>38</v>
      </c>
      <c r="BR526" s="11">
        <v>16</v>
      </c>
      <c r="BS526" s="11">
        <v>94</v>
      </c>
      <c r="BT526" s="11">
        <v>20</v>
      </c>
      <c r="BU526" s="11">
        <v>20</v>
      </c>
      <c r="BV526" s="11">
        <v>15</v>
      </c>
      <c r="BW526" s="11">
        <v>87</v>
      </c>
      <c r="BX526" s="11">
        <v>74</v>
      </c>
      <c r="BY526" s="5"/>
      <c r="BZ526" s="5"/>
      <c r="CA526" s="5"/>
      <c r="CB526" s="5"/>
      <c r="CC526" s="5"/>
      <c r="CD526" s="5"/>
      <c r="CE526" s="5"/>
      <c r="CF526" s="5"/>
      <c r="CG526" s="5"/>
      <c r="CH526" s="5"/>
    </row>
    <row r="527" spans="1:86" ht="12.75" x14ac:dyDescent="0.2">
      <c r="A527">
        <v>626</v>
      </c>
      <c r="B527" s="26">
        <v>55256.547916668598</v>
      </c>
      <c r="C527" s="26">
        <v>54020.976388886498</v>
      </c>
      <c r="D527" s="36">
        <v>345598</v>
      </c>
      <c r="E527" s="11">
        <v>1</v>
      </c>
      <c r="F527" s="11">
        <v>17</v>
      </c>
      <c r="G527" s="31">
        <v>3192</v>
      </c>
      <c r="H527" s="11">
        <v>131</v>
      </c>
      <c r="I527" s="11">
        <v>316830</v>
      </c>
      <c r="J527" s="11" t="s">
        <v>155</v>
      </c>
      <c r="K527" s="11" t="s">
        <v>208</v>
      </c>
      <c r="L527" s="11">
        <v>32</v>
      </c>
      <c r="M527" s="11">
        <v>3</v>
      </c>
      <c r="N527" s="11" t="s">
        <v>350</v>
      </c>
      <c r="O527" s="11" t="s">
        <v>812</v>
      </c>
      <c r="P527" s="43">
        <v>6109</v>
      </c>
      <c r="Q527" s="11" t="s">
        <v>229</v>
      </c>
      <c r="R527" s="11" t="s">
        <v>229</v>
      </c>
      <c r="S527" s="11" t="s">
        <v>874</v>
      </c>
      <c r="T527" s="11">
        <v>0</v>
      </c>
      <c r="U527" s="11">
        <v>0</v>
      </c>
      <c r="V527" s="11"/>
      <c r="W527" s="11">
        <v>1</v>
      </c>
      <c r="X527" s="11">
        <v>10</v>
      </c>
      <c r="Y527" s="11">
        <v>0</v>
      </c>
      <c r="Z527" s="11">
        <v>10</v>
      </c>
      <c r="AA527" s="11">
        <v>10</v>
      </c>
      <c r="AB527" s="11">
        <v>0</v>
      </c>
      <c r="AC527" s="11">
        <v>0</v>
      </c>
      <c r="AD527" s="11">
        <v>0</v>
      </c>
      <c r="AE527" s="11">
        <v>10</v>
      </c>
      <c r="AF527" s="11">
        <v>10</v>
      </c>
      <c r="AG527" s="11">
        <v>10</v>
      </c>
      <c r="AH527" s="11">
        <v>10</v>
      </c>
      <c r="AI527" s="11">
        <v>0</v>
      </c>
      <c r="AJ527" s="11">
        <v>0</v>
      </c>
      <c r="AK527" s="11">
        <v>701</v>
      </c>
      <c r="AL527" s="11">
        <v>17505</v>
      </c>
      <c r="AM527" s="11">
        <v>2071</v>
      </c>
      <c r="AN527" s="11">
        <v>172</v>
      </c>
      <c r="AO527" s="11">
        <v>67</v>
      </c>
      <c r="AP527" s="11">
        <v>1330</v>
      </c>
      <c r="AQ527" s="11">
        <v>631</v>
      </c>
      <c r="AR527" s="11">
        <v>777</v>
      </c>
      <c r="AS527" s="11">
        <v>2306</v>
      </c>
      <c r="AT527" s="11">
        <v>374</v>
      </c>
      <c r="AU527" s="11">
        <v>106</v>
      </c>
      <c r="AV527" s="11">
        <v>649</v>
      </c>
      <c r="AW527" s="11">
        <v>793</v>
      </c>
      <c r="AX527" s="11">
        <v>1148</v>
      </c>
      <c r="AY527" s="11">
        <v>5</v>
      </c>
      <c r="AZ527" s="11">
        <v>7</v>
      </c>
      <c r="BA527" s="11">
        <v>9</v>
      </c>
      <c r="BB527" s="11">
        <v>15</v>
      </c>
      <c r="BC527" s="11">
        <v>6</v>
      </c>
      <c r="BD527" s="11">
        <v>4</v>
      </c>
      <c r="BE527" s="11">
        <v>11</v>
      </c>
      <c r="BF527" s="11">
        <v>6</v>
      </c>
      <c r="BG527" s="11">
        <v>5</v>
      </c>
      <c r="BH527" s="11">
        <v>6</v>
      </c>
      <c r="BI527" s="11">
        <v>5</v>
      </c>
      <c r="BJ527" s="11">
        <v>6</v>
      </c>
      <c r="BK527" s="11">
        <v>19</v>
      </c>
      <c r="BL527" s="11">
        <v>4</v>
      </c>
      <c r="BM527" s="11">
        <v>17</v>
      </c>
      <c r="BN527" s="11">
        <v>5</v>
      </c>
      <c r="BO527" s="11">
        <v>2</v>
      </c>
      <c r="BP527" s="11">
        <v>8</v>
      </c>
      <c r="BQ527" s="11">
        <v>7</v>
      </c>
      <c r="BR527" s="11">
        <v>7</v>
      </c>
      <c r="BS527" s="11">
        <v>27</v>
      </c>
      <c r="BT527" s="11">
        <v>4</v>
      </c>
      <c r="BU527" s="11">
        <v>2</v>
      </c>
      <c r="BV527" s="11">
        <v>6</v>
      </c>
      <c r="BW527" s="11">
        <v>8</v>
      </c>
      <c r="BX527" s="11">
        <v>4</v>
      </c>
      <c r="BY527" s="5"/>
      <c r="BZ527" s="5"/>
      <c r="CA527" s="5"/>
      <c r="CB527" s="5"/>
      <c r="CC527" s="5"/>
      <c r="CD527" s="5"/>
      <c r="CE527" s="5"/>
      <c r="CF527" s="5"/>
      <c r="CG527" s="5"/>
      <c r="CH527" s="5"/>
    </row>
    <row r="528" spans="1:86" ht="12.75" x14ac:dyDescent="0.2">
      <c r="A528">
        <v>627</v>
      </c>
      <c r="B528" s="26">
        <v>55276.615972224099</v>
      </c>
      <c r="C528" s="26">
        <v>54038.693749997597</v>
      </c>
      <c r="D528" s="36">
        <v>338241</v>
      </c>
      <c r="E528" s="11">
        <v>1</v>
      </c>
      <c r="F528" s="11">
        <v>115</v>
      </c>
      <c r="G528" s="31">
        <v>262872</v>
      </c>
      <c r="H528" s="11">
        <v>131</v>
      </c>
      <c r="I528" s="11">
        <v>2736</v>
      </c>
      <c r="J528" s="11" t="s">
        <v>155</v>
      </c>
      <c r="K528" s="11" t="s">
        <v>208</v>
      </c>
      <c r="L528" s="11">
        <v>11</v>
      </c>
      <c r="M528" s="11">
        <v>3</v>
      </c>
      <c r="N528" s="11" t="s">
        <v>826</v>
      </c>
      <c r="O528" s="11" t="s">
        <v>788</v>
      </c>
      <c r="P528" s="43">
        <v>8902</v>
      </c>
      <c r="Q528" s="11" t="s">
        <v>229</v>
      </c>
      <c r="R528" s="11" t="s">
        <v>229</v>
      </c>
      <c r="S528" s="11" t="s">
        <v>874</v>
      </c>
      <c r="T528" s="11">
        <v>0</v>
      </c>
      <c r="U528" s="11">
        <v>0</v>
      </c>
      <c r="V528" s="11"/>
      <c r="W528" s="11">
        <v>0.5</v>
      </c>
      <c r="X528" s="11">
        <v>10</v>
      </c>
      <c r="Y528" s="11">
        <v>10</v>
      </c>
      <c r="Z528" s="11">
        <v>10</v>
      </c>
      <c r="AA528" s="11">
        <v>10</v>
      </c>
      <c r="AB528" s="11">
        <v>10</v>
      </c>
      <c r="AC528" s="11">
        <v>10</v>
      </c>
      <c r="AD528" s="11">
        <v>10</v>
      </c>
      <c r="AE528" s="11">
        <v>10</v>
      </c>
      <c r="AF528" s="11">
        <v>10</v>
      </c>
      <c r="AG528" s="11">
        <v>10</v>
      </c>
      <c r="AH528" s="11">
        <v>10</v>
      </c>
      <c r="AI528" s="11">
        <v>10</v>
      </c>
      <c r="AJ528" s="11">
        <v>10</v>
      </c>
      <c r="AK528" s="11">
        <v>620</v>
      </c>
      <c r="AL528" s="11">
        <v>72522</v>
      </c>
      <c r="AM528" s="11">
        <v>97666</v>
      </c>
      <c r="AN528" s="11">
        <v>5470</v>
      </c>
      <c r="AO528" s="11">
        <v>5482</v>
      </c>
      <c r="AP528" s="11">
        <v>73194</v>
      </c>
      <c r="AQ528" s="11">
        <v>322</v>
      </c>
      <c r="AR528" s="11">
        <v>1591</v>
      </c>
      <c r="AS528" s="11">
        <v>558</v>
      </c>
      <c r="AT528" s="11">
        <v>2184</v>
      </c>
      <c r="AU528" s="11">
        <v>65083</v>
      </c>
      <c r="AV528" s="11">
        <v>1712</v>
      </c>
      <c r="AW528" s="11">
        <v>3583</v>
      </c>
      <c r="AX528" s="11">
        <v>1516</v>
      </c>
      <c r="AY528" s="11">
        <v>8</v>
      </c>
      <c r="AZ528" s="11">
        <v>8</v>
      </c>
      <c r="BA528" s="11">
        <v>9</v>
      </c>
      <c r="BB528" s="11">
        <v>11</v>
      </c>
      <c r="BC528" s="11">
        <v>8</v>
      </c>
      <c r="BD528" s="11">
        <v>9</v>
      </c>
      <c r="BE528" s="11">
        <v>10</v>
      </c>
      <c r="BF528" s="11">
        <v>9</v>
      </c>
      <c r="BG528" s="11">
        <v>8</v>
      </c>
      <c r="BH528" s="11">
        <v>9</v>
      </c>
      <c r="BI528" s="11">
        <v>10</v>
      </c>
      <c r="BJ528" s="11">
        <v>15</v>
      </c>
      <c r="BK528" s="11">
        <v>24</v>
      </c>
      <c r="BL528" s="11">
        <v>21</v>
      </c>
      <c r="BM528" s="11">
        <v>4</v>
      </c>
      <c r="BN528" s="11">
        <v>32</v>
      </c>
      <c r="BO528" s="11">
        <v>20</v>
      </c>
      <c r="BP528" s="11">
        <v>5</v>
      </c>
      <c r="BQ528" s="11">
        <v>4</v>
      </c>
      <c r="BR528" s="11">
        <v>9</v>
      </c>
      <c r="BS528" s="11">
        <v>5</v>
      </c>
      <c r="BT528" s="11">
        <v>4</v>
      </c>
      <c r="BU528" s="11">
        <v>9</v>
      </c>
      <c r="BV528" s="11">
        <v>4</v>
      </c>
      <c r="BW528" s="11">
        <v>9</v>
      </c>
      <c r="BX528" s="11">
        <v>5</v>
      </c>
      <c r="BY528" s="5"/>
      <c r="BZ528" s="5"/>
      <c r="CA528" s="5"/>
      <c r="CB528" s="5"/>
      <c r="CC528" s="5"/>
      <c r="CD528" s="5"/>
      <c r="CE528" s="5"/>
      <c r="CF528" s="5"/>
      <c r="CG528" s="5"/>
      <c r="CH528" s="5"/>
    </row>
    <row r="529" spans="1:86" ht="12.75" x14ac:dyDescent="0.2">
      <c r="A529">
        <v>628</v>
      </c>
      <c r="B529" s="26">
        <v>55296.684027779702</v>
      </c>
      <c r="C529" s="26">
        <v>54056.411111108697</v>
      </c>
      <c r="D529" s="36">
        <v>257610</v>
      </c>
      <c r="E529" s="11">
        <v>1</v>
      </c>
      <c r="F529" s="11">
        <v>129</v>
      </c>
      <c r="G529" s="31">
        <v>111671</v>
      </c>
      <c r="H529" s="11">
        <v>131</v>
      </c>
      <c r="I529" s="11">
        <v>209408</v>
      </c>
      <c r="J529" s="11" t="s">
        <v>155</v>
      </c>
      <c r="K529" s="11" t="s">
        <v>208</v>
      </c>
      <c r="L529" s="11">
        <v>10</v>
      </c>
      <c r="M529" s="11">
        <v>1</v>
      </c>
      <c r="N529" s="11" t="s">
        <v>669</v>
      </c>
      <c r="O529" s="11" t="s">
        <v>784</v>
      </c>
      <c r="P529" s="43">
        <v>2478</v>
      </c>
      <c r="Q529" s="11" t="s">
        <v>360</v>
      </c>
      <c r="R529" s="11" t="s">
        <v>360</v>
      </c>
      <c r="S529" s="11" t="s">
        <v>869</v>
      </c>
      <c r="T529" s="11">
        <v>0</v>
      </c>
      <c r="U529" s="11">
        <v>0</v>
      </c>
      <c r="V529" s="11"/>
      <c r="W529" s="11">
        <v>1</v>
      </c>
      <c r="X529" s="11">
        <v>10</v>
      </c>
      <c r="Y529" s="11">
        <v>10</v>
      </c>
      <c r="Z529" s="11">
        <v>10</v>
      </c>
      <c r="AA529" s="11">
        <v>10</v>
      </c>
      <c r="AB529" s="11">
        <v>10</v>
      </c>
      <c r="AC529" s="11">
        <v>10</v>
      </c>
      <c r="AD529" s="11">
        <v>10</v>
      </c>
      <c r="AE529" s="11">
        <v>10</v>
      </c>
      <c r="AF529" s="11">
        <v>10</v>
      </c>
      <c r="AG529" s="11">
        <v>10</v>
      </c>
      <c r="AH529" s="11">
        <v>10</v>
      </c>
      <c r="AI529" s="11">
        <v>10</v>
      </c>
      <c r="AJ529" s="11">
        <v>10</v>
      </c>
      <c r="AK529" s="11">
        <v>52</v>
      </c>
      <c r="AL529" s="11">
        <v>813</v>
      </c>
      <c r="AM529" s="11">
        <v>376</v>
      </c>
      <c r="AN529" s="11">
        <v>795</v>
      </c>
      <c r="AO529" s="11">
        <v>1402</v>
      </c>
      <c r="AP529" s="11">
        <v>1557</v>
      </c>
      <c r="AQ529" s="11">
        <v>3836</v>
      </c>
      <c r="AR529" s="11">
        <v>916</v>
      </c>
      <c r="AS529" s="11">
        <v>609</v>
      </c>
      <c r="AT529" s="11">
        <v>407</v>
      </c>
      <c r="AU529" s="11">
        <v>1690</v>
      </c>
      <c r="AV529" s="11">
        <v>6608</v>
      </c>
      <c r="AW529" s="11">
        <v>27774</v>
      </c>
      <c r="AX529" s="11">
        <v>711</v>
      </c>
      <c r="AY529" s="11">
        <v>10</v>
      </c>
      <c r="AZ529" s="11">
        <v>10</v>
      </c>
      <c r="BA529" s="11">
        <v>9</v>
      </c>
      <c r="BB529" s="11">
        <v>12</v>
      </c>
      <c r="BC529" s="11">
        <v>9</v>
      </c>
      <c r="BD529" s="11">
        <v>10</v>
      </c>
      <c r="BE529" s="11">
        <v>13</v>
      </c>
      <c r="BF529" s="11">
        <v>11</v>
      </c>
      <c r="BG529" s="11">
        <v>9</v>
      </c>
      <c r="BH529" s="11">
        <v>11</v>
      </c>
      <c r="BI529" s="11">
        <v>12</v>
      </c>
      <c r="BJ529" s="11">
        <v>29</v>
      </c>
      <c r="BK529" s="11">
        <v>28</v>
      </c>
      <c r="BL529" s="11">
        <v>6</v>
      </c>
      <c r="BM529" s="11">
        <v>5</v>
      </c>
      <c r="BN529" s="11">
        <v>4</v>
      </c>
      <c r="BO529" s="11">
        <v>5</v>
      </c>
      <c r="BP529" s="11">
        <v>15</v>
      </c>
      <c r="BQ529" s="11">
        <v>10</v>
      </c>
      <c r="BR529" s="11">
        <v>7</v>
      </c>
      <c r="BS529" s="11">
        <v>4</v>
      </c>
      <c r="BT529" s="11">
        <v>4</v>
      </c>
      <c r="BU529" s="11">
        <v>12</v>
      </c>
      <c r="BV529" s="11">
        <v>9</v>
      </c>
      <c r="BW529" s="11">
        <v>39</v>
      </c>
      <c r="BX529" s="11">
        <v>9</v>
      </c>
      <c r="BY529" s="5"/>
      <c r="BZ529" s="5"/>
      <c r="CA529" s="5"/>
      <c r="CB529" s="5"/>
      <c r="CC529" s="5"/>
      <c r="CD529" s="5"/>
      <c r="CE529" s="5"/>
      <c r="CF529" s="5"/>
      <c r="CG529" s="5"/>
      <c r="CH529" s="5"/>
    </row>
    <row r="530" spans="1:86" ht="12.75" x14ac:dyDescent="0.2">
      <c r="A530">
        <v>629</v>
      </c>
      <c r="B530" s="26">
        <v>55316.752083335203</v>
      </c>
      <c r="C530" s="26">
        <v>54074.128472219803</v>
      </c>
      <c r="D530" s="36">
        <v>325235</v>
      </c>
      <c r="E530" s="11">
        <v>1</v>
      </c>
      <c r="F530" s="11">
        <v>40</v>
      </c>
      <c r="G530" s="31">
        <v>11572</v>
      </c>
      <c r="H530" s="11">
        <v>131</v>
      </c>
      <c r="I530" s="11">
        <v>295327</v>
      </c>
      <c r="J530" s="11" t="s">
        <v>155</v>
      </c>
      <c r="K530" s="11" t="s">
        <v>208</v>
      </c>
      <c r="L530" s="11">
        <v>0</v>
      </c>
      <c r="M530" s="11">
        <v>3</v>
      </c>
      <c r="N530" s="11" t="s">
        <v>209</v>
      </c>
      <c r="O530" s="11" t="s">
        <v>795</v>
      </c>
      <c r="P530" s="43">
        <v>19102</v>
      </c>
      <c r="Q530" s="11" t="s">
        <v>234</v>
      </c>
      <c r="R530" s="11" t="s">
        <v>377</v>
      </c>
      <c r="S530" s="11" t="s">
        <v>874</v>
      </c>
      <c r="T530" s="11">
        <v>0</v>
      </c>
      <c r="U530" s="11">
        <v>0</v>
      </c>
      <c r="V530" s="11"/>
      <c r="W530" s="11">
        <v>1</v>
      </c>
      <c r="X530" s="11">
        <v>10</v>
      </c>
      <c r="Y530" s="11">
        <v>10</v>
      </c>
      <c r="Z530" s="11">
        <v>10</v>
      </c>
      <c r="AA530" s="11">
        <v>10</v>
      </c>
      <c r="AB530" s="11">
        <v>10</v>
      </c>
      <c r="AC530" s="11">
        <v>10</v>
      </c>
      <c r="AD530" s="11">
        <v>10</v>
      </c>
      <c r="AE530" s="11">
        <v>10</v>
      </c>
      <c r="AF530" s="11">
        <v>10</v>
      </c>
      <c r="AG530" s="11">
        <v>10</v>
      </c>
      <c r="AH530" s="11">
        <v>10</v>
      </c>
      <c r="AI530" s="11">
        <v>0</v>
      </c>
      <c r="AJ530" s="11">
        <v>10</v>
      </c>
      <c r="AK530" s="11">
        <v>290</v>
      </c>
      <c r="AL530" s="11">
        <v>5941</v>
      </c>
      <c r="AM530" s="11">
        <v>1689</v>
      </c>
      <c r="AN530" s="11">
        <v>365</v>
      </c>
      <c r="AO530" s="11">
        <v>869</v>
      </c>
      <c r="AP530" s="11">
        <v>552</v>
      </c>
      <c r="AQ530" s="11">
        <v>1069</v>
      </c>
      <c r="AR530" s="11">
        <v>449</v>
      </c>
      <c r="AS530" s="11">
        <v>1591</v>
      </c>
      <c r="AT530" s="11">
        <v>518</v>
      </c>
      <c r="AU530" s="11">
        <v>369</v>
      </c>
      <c r="AV530" s="11">
        <v>1006</v>
      </c>
      <c r="AW530" s="11">
        <v>7154</v>
      </c>
      <c r="AX530" s="11">
        <v>2810</v>
      </c>
      <c r="AY530" s="11">
        <v>12</v>
      </c>
      <c r="AZ530" s="11">
        <v>12</v>
      </c>
      <c r="BA530" s="11">
        <v>8</v>
      </c>
      <c r="BB530" s="11">
        <v>14</v>
      </c>
      <c r="BC530" s="11">
        <v>10</v>
      </c>
      <c r="BD530" s="11">
        <v>19</v>
      </c>
      <c r="BE530" s="11">
        <v>18</v>
      </c>
      <c r="BF530" s="11">
        <v>16</v>
      </c>
      <c r="BG530" s="11">
        <v>13</v>
      </c>
      <c r="BH530" s="11">
        <v>14</v>
      </c>
      <c r="BI530" s="11">
        <v>28</v>
      </c>
      <c r="BJ530" s="11">
        <v>56</v>
      </c>
      <c r="BK530" s="11">
        <v>46</v>
      </c>
      <c r="BL530" s="11">
        <v>28</v>
      </c>
      <c r="BM530" s="11">
        <v>13</v>
      </c>
      <c r="BN530" s="11">
        <v>7</v>
      </c>
      <c r="BO530" s="11">
        <v>11</v>
      </c>
      <c r="BP530" s="11">
        <v>8</v>
      </c>
      <c r="BQ530" s="11">
        <v>15</v>
      </c>
      <c r="BR530" s="11">
        <v>8</v>
      </c>
      <c r="BS530" s="11">
        <v>26</v>
      </c>
      <c r="BT530" s="11">
        <v>11</v>
      </c>
      <c r="BU530" s="11">
        <v>5</v>
      </c>
      <c r="BV530" s="11">
        <v>9</v>
      </c>
      <c r="BW530" s="11">
        <v>44</v>
      </c>
      <c r="BX530" s="11">
        <v>19</v>
      </c>
      <c r="BY530" s="5"/>
      <c r="BZ530" s="5"/>
      <c r="CA530" s="5"/>
      <c r="CB530" s="5"/>
      <c r="CC530" s="5"/>
      <c r="CD530" s="5"/>
      <c r="CE530" s="5"/>
      <c r="CF530" s="5"/>
      <c r="CG530" s="5"/>
      <c r="CH530" s="5"/>
    </row>
    <row r="531" spans="1:86" ht="12.75" x14ac:dyDescent="0.2">
      <c r="A531">
        <v>630</v>
      </c>
      <c r="B531" s="26">
        <v>55336.820138890798</v>
      </c>
      <c r="C531" s="26">
        <v>54091.845833330903</v>
      </c>
      <c r="D531" s="36">
        <v>336051</v>
      </c>
      <c r="E531" s="11">
        <v>1</v>
      </c>
      <c r="F531" s="11">
        <v>272</v>
      </c>
      <c r="G531" s="31">
        <v>106296</v>
      </c>
      <c r="H531" s="11">
        <v>131</v>
      </c>
      <c r="I531" s="11">
        <v>179320</v>
      </c>
      <c r="J531" s="11" t="s">
        <v>155</v>
      </c>
      <c r="K531" s="11" t="s">
        <v>208</v>
      </c>
      <c r="L531" s="11">
        <v>7</v>
      </c>
      <c r="M531" s="11">
        <v>2</v>
      </c>
      <c r="N531" s="11" t="s">
        <v>174</v>
      </c>
      <c r="O531" s="11" t="s">
        <v>784</v>
      </c>
      <c r="P531" s="43">
        <v>2130</v>
      </c>
      <c r="Q531" s="11" t="s">
        <v>450</v>
      </c>
      <c r="R531" s="11" t="s">
        <v>861</v>
      </c>
      <c r="S531" s="11" t="s">
        <v>869</v>
      </c>
      <c r="T531" s="11">
        <v>0</v>
      </c>
      <c r="U531" s="11">
        <v>0</v>
      </c>
      <c r="V531" s="11"/>
      <c r="W531" s="11">
        <v>1</v>
      </c>
      <c r="X531" s="11">
        <v>10</v>
      </c>
      <c r="Y531" s="11">
        <v>10</v>
      </c>
      <c r="Z531" s="11">
        <v>10</v>
      </c>
      <c r="AA531" s="11">
        <v>10</v>
      </c>
      <c r="AB531" s="11">
        <v>10</v>
      </c>
      <c r="AC531" s="11">
        <v>10</v>
      </c>
      <c r="AD531" s="11">
        <v>10</v>
      </c>
      <c r="AE531" s="11">
        <v>10</v>
      </c>
      <c r="AF531" s="11">
        <v>10</v>
      </c>
      <c r="AG531" s="11">
        <v>10</v>
      </c>
      <c r="AH531" s="11">
        <v>10</v>
      </c>
      <c r="AI531" s="11">
        <v>0</v>
      </c>
      <c r="AJ531" s="11">
        <v>10</v>
      </c>
      <c r="AK531" s="11">
        <v>2835</v>
      </c>
      <c r="AL531" s="11">
        <v>8060</v>
      </c>
      <c r="AM531" s="11">
        <v>1659</v>
      </c>
      <c r="AN531" s="11">
        <v>21945</v>
      </c>
      <c r="AO531" s="11">
        <v>38572</v>
      </c>
      <c r="AP531" s="11">
        <v>1597</v>
      </c>
      <c r="AQ531" s="11">
        <v>12401</v>
      </c>
      <c r="AR531" s="11">
        <v>3474</v>
      </c>
      <c r="AS531" s="11">
        <v>3301</v>
      </c>
      <c r="AT531" s="11">
        <v>1638</v>
      </c>
      <c r="AU531" s="11">
        <v>3580</v>
      </c>
      <c r="AV531" s="11">
        <v>1535</v>
      </c>
      <c r="AW531" s="11">
        <v>29290</v>
      </c>
      <c r="AX531" s="11">
        <v>25710</v>
      </c>
      <c r="AY531" s="11">
        <v>16</v>
      </c>
      <c r="AZ531" s="11">
        <v>9</v>
      </c>
      <c r="BA531" s="11">
        <v>17</v>
      </c>
      <c r="BB531" s="11">
        <v>13</v>
      </c>
      <c r="BC531" s="11">
        <v>8</v>
      </c>
      <c r="BD531" s="11">
        <v>9</v>
      </c>
      <c r="BE531" s="11">
        <v>11</v>
      </c>
      <c r="BF531" s="11">
        <v>10</v>
      </c>
      <c r="BG531" s="11">
        <v>9</v>
      </c>
      <c r="BH531" s="11">
        <v>10</v>
      </c>
      <c r="BI531" s="11">
        <v>13</v>
      </c>
      <c r="BJ531" s="11">
        <v>11</v>
      </c>
      <c r="BK531" s="11">
        <v>32</v>
      </c>
      <c r="BL531" s="11">
        <v>93</v>
      </c>
      <c r="BM531" s="11">
        <v>29</v>
      </c>
      <c r="BN531" s="11">
        <v>202</v>
      </c>
      <c r="BO531" s="11">
        <v>44</v>
      </c>
      <c r="BP531" s="11">
        <v>11</v>
      </c>
      <c r="BQ531" s="11">
        <v>40</v>
      </c>
      <c r="BR531" s="11">
        <v>22</v>
      </c>
      <c r="BS531" s="11">
        <v>9</v>
      </c>
      <c r="BT531" s="11">
        <v>9</v>
      </c>
      <c r="BU531" s="11">
        <v>24</v>
      </c>
      <c r="BV531" s="11">
        <v>11</v>
      </c>
      <c r="BW531" s="11">
        <v>115</v>
      </c>
      <c r="BX531" s="11">
        <v>37</v>
      </c>
      <c r="BY531" s="5"/>
      <c r="BZ531" s="5"/>
      <c r="CA531" s="5"/>
      <c r="CB531" s="5"/>
      <c r="CC531" s="5"/>
      <c r="CD531" s="5"/>
      <c r="CE531" s="5"/>
      <c r="CF531" s="5"/>
      <c r="CG531" s="5"/>
      <c r="CH531" s="5"/>
    </row>
    <row r="532" spans="1:86" ht="12.75" x14ac:dyDescent="0.2">
      <c r="A532">
        <v>631</v>
      </c>
      <c r="B532" s="26">
        <v>55356.888194446299</v>
      </c>
      <c r="C532" s="26">
        <v>54109.563194442002</v>
      </c>
      <c r="D532" s="36">
        <v>323372</v>
      </c>
      <c r="E532" s="11">
        <v>2</v>
      </c>
      <c r="F532" s="11">
        <v>39</v>
      </c>
      <c r="G532" s="31">
        <v>4975</v>
      </c>
      <c r="H532" s="11">
        <v>131</v>
      </c>
      <c r="I532" s="11">
        <v>293977</v>
      </c>
      <c r="J532" s="11" t="s">
        <v>155</v>
      </c>
      <c r="K532" s="11" t="s">
        <v>208</v>
      </c>
      <c r="L532" s="11">
        <v>0</v>
      </c>
      <c r="M532" s="11">
        <v>2</v>
      </c>
      <c r="N532" s="11" t="s">
        <v>255</v>
      </c>
      <c r="O532" s="11" t="s">
        <v>829</v>
      </c>
      <c r="P532" s="43">
        <v>21244</v>
      </c>
      <c r="Q532" s="11" t="s">
        <v>256</v>
      </c>
      <c r="R532" s="11" t="s">
        <v>426</v>
      </c>
      <c r="S532" s="11" t="s">
        <v>874</v>
      </c>
      <c r="T532" s="11">
        <v>0</v>
      </c>
      <c r="U532" s="11">
        <v>0</v>
      </c>
      <c r="V532" s="11"/>
      <c r="W532" s="11">
        <v>1</v>
      </c>
      <c r="X532" s="11">
        <v>10</v>
      </c>
      <c r="Y532" s="11">
        <v>10</v>
      </c>
      <c r="Z532" s="11">
        <v>10</v>
      </c>
      <c r="AA532" s="11">
        <v>10</v>
      </c>
      <c r="AB532" s="11">
        <v>10</v>
      </c>
      <c r="AC532" s="11">
        <v>10</v>
      </c>
      <c r="AD532" s="11">
        <v>10</v>
      </c>
      <c r="AE532" s="11">
        <v>10</v>
      </c>
      <c r="AF532" s="11">
        <v>10</v>
      </c>
      <c r="AG532" s="11">
        <v>0</v>
      </c>
      <c r="AH532" s="11">
        <v>10</v>
      </c>
      <c r="AI532" s="11">
        <v>0</v>
      </c>
      <c r="AJ532" s="11">
        <v>0</v>
      </c>
      <c r="AK532" s="11">
        <v>84</v>
      </c>
      <c r="AL532" s="11">
        <v>4339</v>
      </c>
      <c r="AM532" s="11">
        <v>516</v>
      </c>
      <c r="AN532" s="11">
        <v>1521</v>
      </c>
      <c r="AO532" s="11">
        <v>4703</v>
      </c>
      <c r="AP532" s="11">
        <v>3165</v>
      </c>
      <c r="AQ532" s="11">
        <v>966</v>
      </c>
      <c r="AR532" s="11">
        <v>1977</v>
      </c>
      <c r="AS532" s="11">
        <v>810</v>
      </c>
      <c r="AT532" s="11">
        <v>367</v>
      </c>
      <c r="AU532" s="11">
        <v>8654</v>
      </c>
      <c r="AV532" s="11">
        <v>412</v>
      </c>
      <c r="AW532" s="11">
        <v>1511</v>
      </c>
      <c r="AX532" s="11">
        <v>190</v>
      </c>
      <c r="AY532" s="11">
        <v>17</v>
      </c>
      <c r="AZ532" s="11">
        <v>17</v>
      </c>
      <c r="BA532" s="11">
        <v>18</v>
      </c>
      <c r="BB532" s="11">
        <v>20</v>
      </c>
      <c r="BC532" s="11">
        <v>13</v>
      </c>
      <c r="BD532" s="11">
        <v>14</v>
      </c>
      <c r="BE532" s="11">
        <v>22</v>
      </c>
      <c r="BF532" s="11">
        <v>19</v>
      </c>
      <c r="BG532" s="11">
        <v>17</v>
      </c>
      <c r="BH532" s="11">
        <v>22</v>
      </c>
      <c r="BI532" s="11">
        <v>21</v>
      </c>
      <c r="BJ532" s="11">
        <v>17</v>
      </c>
      <c r="BK532" s="11">
        <v>62</v>
      </c>
      <c r="BL532" s="11">
        <v>34</v>
      </c>
      <c r="BM532" s="11">
        <v>3</v>
      </c>
      <c r="BN532" s="11">
        <v>7</v>
      </c>
      <c r="BO532" s="11">
        <v>24</v>
      </c>
      <c r="BP532" s="11">
        <v>21</v>
      </c>
      <c r="BQ532" s="11">
        <v>3</v>
      </c>
      <c r="BR532" s="11">
        <v>3</v>
      </c>
      <c r="BS532" s="11">
        <v>3</v>
      </c>
      <c r="BT532" s="11">
        <v>5</v>
      </c>
      <c r="BU532" s="11">
        <v>24</v>
      </c>
      <c r="BV532" s="11">
        <v>4</v>
      </c>
      <c r="BW532" s="11">
        <v>4</v>
      </c>
      <c r="BX532" s="11">
        <v>2</v>
      </c>
      <c r="BY532" s="5"/>
      <c r="BZ532" s="5"/>
      <c r="CA532" s="5"/>
      <c r="CB532" s="5"/>
      <c r="CC532" s="5"/>
      <c r="CD532" s="5"/>
      <c r="CE532" s="5"/>
      <c r="CF532" s="5"/>
      <c r="CG532" s="5"/>
      <c r="CH532" s="5"/>
    </row>
    <row r="533" spans="1:86" ht="12.75" x14ac:dyDescent="0.2">
      <c r="A533">
        <v>632</v>
      </c>
      <c r="B533" s="26">
        <v>55376.956250001902</v>
      </c>
      <c r="C533" s="26">
        <v>54127.280555553101</v>
      </c>
      <c r="D533" s="36">
        <v>335915</v>
      </c>
      <c r="E533" s="11">
        <v>1</v>
      </c>
      <c r="F533" s="11">
        <v>319</v>
      </c>
      <c r="G533" s="31">
        <v>124907</v>
      </c>
      <c r="H533" s="11">
        <v>131</v>
      </c>
      <c r="I533" s="11">
        <v>209342</v>
      </c>
      <c r="J533" s="11" t="s">
        <v>155</v>
      </c>
      <c r="K533" s="11" t="s">
        <v>208</v>
      </c>
      <c r="L533" s="11">
        <v>0</v>
      </c>
      <c r="M533" s="11">
        <v>2</v>
      </c>
      <c r="N533" s="11" t="s">
        <v>416</v>
      </c>
      <c r="O533" s="11" t="s">
        <v>795</v>
      </c>
      <c r="P533" s="43">
        <v>19380</v>
      </c>
      <c r="Q533" s="11" t="s">
        <v>417</v>
      </c>
      <c r="R533" s="11" t="s">
        <v>292</v>
      </c>
      <c r="S533" s="11" t="s">
        <v>869</v>
      </c>
      <c r="T533" s="11">
        <v>0</v>
      </c>
      <c r="U533" s="11">
        <v>0</v>
      </c>
      <c r="V533" s="11"/>
      <c r="W533" s="11">
        <v>1</v>
      </c>
      <c r="X533" s="11">
        <v>10</v>
      </c>
      <c r="Y533" s="11">
        <v>10</v>
      </c>
      <c r="Z533" s="11">
        <v>10</v>
      </c>
      <c r="AA533" s="11">
        <v>10</v>
      </c>
      <c r="AB533" s="11">
        <v>10</v>
      </c>
      <c r="AC533" s="11">
        <v>10</v>
      </c>
      <c r="AD533" s="11">
        <v>10</v>
      </c>
      <c r="AE533" s="11">
        <v>10</v>
      </c>
      <c r="AF533" s="11">
        <v>10</v>
      </c>
      <c r="AG533" s="11">
        <v>10</v>
      </c>
      <c r="AH533" s="11">
        <v>10</v>
      </c>
      <c r="AI533" s="11">
        <v>0</v>
      </c>
      <c r="AJ533" s="11">
        <v>10</v>
      </c>
      <c r="AK533" s="11">
        <v>215</v>
      </c>
      <c r="AL533" s="11">
        <v>10536</v>
      </c>
      <c r="AM533" s="11">
        <v>4745</v>
      </c>
      <c r="AN533" s="11">
        <v>1495</v>
      </c>
      <c r="AO533" s="11">
        <v>2864</v>
      </c>
      <c r="AP533" s="11">
        <v>3264</v>
      </c>
      <c r="AQ533" s="11">
        <v>1622</v>
      </c>
      <c r="AR533" s="11">
        <v>5709</v>
      </c>
      <c r="AS533" s="11">
        <v>3229</v>
      </c>
      <c r="AT533" s="11">
        <v>1059</v>
      </c>
      <c r="AU533" s="11">
        <v>28867</v>
      </c>
      <c r="AV533" s="11">
        <v>11574</v>
      </c>
      <c r="AW533" s="11">
        <v>39014</v>
      </c>
      <c r="AX533" s="11">
        <v>11835</v>
      </c>
      <c r="AY533" s="11">
        <v>5</v>
      </c>
      <c r="AZ533" s="11">
        <v>5</v>
      </c>
      <c r="BA533" s="11">
        <v>5</v>
      </c>
      <c r="BB533" s="11">
        <v>7</v>
      </c>
      <c r="BC533" s="11">
        <v>4</v>
      </c>
      <c r="BD533" s="11">
        <v>5</v>
      </c>
      <c r="BE533" s="11">
        <v>9</v>
      </c>
      <c r="BF533" s="11">
        <v>7</v>
      </c>
      <c r="BG533" s="11">
        <v>6</v>
      </c>
      <c r="BH533" s="11">
        <v>6</v>
      </c>
      <c r="BI533" s="11">
        <v>5</v>
      </c>
      <c r="BJ533" s="11">
        <v>7</v>
      </c>
      <c r="BK533" s="11">
        <v>25</v>
      </c>
      <c r="BL533" s="11">
        <v>52</v>
      </c>
      <c r="BM533" s="11">
        <v>11</v>
      </c>
      <c r="BN533" s="11">
        <v>10</v>
      </c>
      <c r="BO533" s="11">
        <v>13</v>
      </c>
      <c r="BP533" s="11">
        <v>13</v>
      </c>
      <c r="BQ533" s="11">
        <v>16</v>
      </c>
      <c r="BR533" s="11">
        <v>28</v>
      </c>
      <c r="BS533" s="11">
        <v>13</v>
      </c>
      <c r="BT533" s="11">
        <v>7</v>
      </c>
      <c r="BU533" s="11">
        <v>47</v>
      </c>
      <c r="BV533" s="11">
        <v>8</v>
      </c>
      <c r="BW533" s="11">
        <v>53</v>
      </c>
      <c r="BX533" s="11">
        <v>34</v>
      </c>
      <c r="BY533" s="5"/>
      <c r="BZ533" s="5"/>
      <c r="CA533" s="5"/>
      <c r="CB533" s="5"/>
      <c r="CC533" s="5"/>
      <c r="CD533" s="5"/>
      <c r="CE533" s="5"/>
      <c r="CF533" s="5"/>
      <c r="CG533" s="5"/>
      <c r="CH533" s="5"/>
    </row>
    <row r="534" spans="1:86" ht="12.75" x14ac:dyDescent="0.2">
      <c r="A534">
        <v>633</v>
      </c>
      <c r="B534" s="26">
        <v>55397.024305557497</v>
      </c>
      <c r="C534" s="26">
        <v>54144.997916664201</v>
      </c>
      <c r="D534" s="36">
        <v>267742</v>
      </c>
      <c r="E534" s="11">
        <v>1</v>
      </c>
      <c r="F534" s="11">
        <v>138</v>
      </c>
      <c r="G534" s="31">
        <v>65722</v>
      </c>
      <c r="H534" s="11">
        <v>131</v>
      </c>
      <c r="I534" s="11">
        <v>182783</v>
      </c>
      <c r="J534" s="11" t="s">
        <v>155</v>
      </c>
      <c r="K534" s="11" t="s">
        <v>208</v>
      </c>
      <c r="L534" s="11">
        <v>49</v>
      </c>
      <c r="M534" s="11">
        <v>3</v>
      </c>
      <c r="N534" s="11" t="s">
        <v>409</v>
      </c>
      <c r="O534" s="11" t="s">
        <v>795</v>
      </c>
      <c r="P534" s="43">
        <v>19512</v>
      </c>
      <c r="Q534" s="11" t="s">
        <v>231</v>
      </c>
      <c r="R534" s="11" t="s">
        <v>231</v>
      </c>
      <c r="S534" s="11" t="s">
        <v>874</v>
      </c>
      <c r="T534" s="11">
        <v>0</v>
      </c>
      <c r="U534" s="11">
        <v>0</v>
      </c>
      <c r="V534" s="11"/>
      <c r="W534" s="11">
        <v>1</v>
      </c>
      <c r="X534" s="11">
        <v>10</v>
      </c>
      <c r="Y534" s="11">
        <v>10</v>
      </c>
      <c r="Z534" s="11">
        <v>10</v>
      </c>
      <c r="AA534" s="11">
        <v>10</v>
      </c>
      <c r="AB534" s="11">
        <v>10</v>
      </c>
      <c r="AC534" s="11">
        <v>10</v>
      </c>
      <c r="AD534" s="11">
        <v>10</v>
      </c>
      <c r="AE534" s="11">
        <v>10</v>
      </c>
      <c r="AF534" s="11">
        <v>10</v>
      </c>
      <c r="AG534" s="11">
        <v>10</v>
      </c>
      <c r="AH534" s="11">
        <v>10</v>
      </c>
      <c r="AI534" s="11">
        <v>0</v>
      </c>
      <c r="AJ534" s="11">
        <v>10</v>
      </c>
      <c r="AK534" s="11">
        <v>13947</v>
      </c>
      <c r="AL534" s="11">
        <v>5842</v>
      </c>
      <c r="AM534" s="11">
        <v>1505</v>
      </c>
      <c r="AN534" s="11">
        <v>6848</v>
      </c>
      <c r="AO534" s="11">
        <v>22231</v>
      </c>
      <c r="AP534" s="11">
        <v>3244</v>
      </c>
      <c r="AQ534" s="11">
        <v>2231</v>
      </c>
      <c r="AR534" s="11">
        <v>12797</v>
      </c>
      <c r="AS534" s="11">
        <v>466</v>
      </c>
      <c r="AT534" s="11">
        <v>1395</v>
      </c>
      <c r="AU534" s="11">
        <v>437</v>
      </c>
      <c r="AV534" s="11">
        <v>485</v>
      </c>
      <c r="AW534" s="11">
        <v>1193</v>
      </c>
      <c r="AX534" s="11">
        <v>12105</v>
      </c>
      <c r="AY534" s="11">
        <v>9</v>
      </c>
      <c r="AZ534" s="11">
        <v>9</v>
      </c>
      <c r="BA534" s="11">
        <v>9</v>
      </c>
      <c r="BB534" s="11">
        <v>11</v>
      </c>
      <c r="BC534" s="11">
        <v>8</v>
      </c>
      <c r="BD534" s="11">
        <v>10</v>
      </c>
      <c r="BE534" s="11">
        <v>12</v>
      </c>
      <c r="BF534" s="11">
        <v>10</v>
      </c>
      <c r="BG534" s="11">
        <v>9</v>
      </c>
      <c r="BH534" s="11">
        <v>10</v>
      </c>
      <c r="BI534" s="11">
        <v>10</v>
      </c>
      <c r="BJ534" s="11">
        <v>4</v>
      </c>
      <c r="BK534" s="11">
        <v>19</v>
      </c>
      <c r="BL534" s="11">
        <v>9</v>
      </c>
      <c r="BM534" s="11">
        <v>7</v>
      </c>
      <c r="BN534" s="11">
        <v>5</v>
      </c>
      <c r="BO534" s="11">
        <v>4</v>
      </c>
      <c r="BP534" s="11">
        <v>7</v>
      </c>
      <c r="BQ534" s="11">
        <v>5</v>
      </c>
      <c r="BR534" s="11">
        <v>6</v>
      </c>
      <c r="BS534" s="11">
        <v>2</v>
      </c>
      <c r="BT534" s="11">
        <v>7</v>
      </c>
      <c r="BU534" s="11">
        <v>5</v>
      </c>
      <c r="BV534" s="11">
        <v>2</v>
      </c>
      <c r="BW534" s="11">
        <v>1</v>
      </c>
      <c r="BX534" s="11">
        <v>17</v>
      </c>
      <c r="BY534" s="5"/>
      <c r="BZ534" s="5"/>
      <c r="CA534" s="5"/>
      <c r="CB534" s="5"/>
      <c r="CC534" s="5"/>
      <c r="CD534" s="5"/>
      <c r="CE534" s="5"/>
      <c r="CF534" s="5"/>
      <c r="CG534" s="5"/>
      <c r="CH534" s="5"/>
    </row>
    <row r="535" spans="1:86" ht="12.75" x14ac:dyDescent="0.2">
      <c r="A535">
        <v>634</v>
      </c>
      <c r="B535" s="26">
        <v>55417.092361112998</v>
      </c>
      <c r="C535" s="26">
        <v>54162.7152777753</v>
      </c>
      <c r="D535" s="36">
        <v>345456</v>
      </c>
      <c r="E535" s="11">
        <v>2</v>
      </c>
      <c r="F535" s="11">
        <v>116</v>
      </c>
      <c r="G535" s="31">
        <v>330174</v>
      </c>
      <c r="H535" s="11">
        <v>131</v>
      </c>
      <c r="I535" s="11">
        <v>246767</v>
      </c>
      <c r="J535" s="11" t="s">
        <v>155</v>
      </c>
      <c r="K535" s="11" t="s">
        <v>208</v>
      </c>
      <c r="L535" s="11">
        <v>0</v>
      </c>
      <c r="M535" s="11"/>
      <c r="N535" s="11" t="s">
        <v>209</v>
      </c>
      <c r="O535" s="11" t="s">
        <v>795</v>
      </c>
      <c r="P535" s="43">
        <v>19102</v>
      </c>
      <c r="Q535" s="11" t="s">
        <v>210</v>
      </c>
      <c r="R535" s="11" t="s">
        <v>229</v>
      </c>
      <c r="S535" s="11" t="s">
        <v>874</v>
      </c>
      <c r="T535" s="11">
        <v>0</v>
      </c>
      <c r="U535" s="11">
        <v>0</v>
      </c>
      <c r="V535" s="11"/>
      <c r="W535" s="11">
        <v>1</v>
      </c>
      <c r="X535" s="11">
        <v>0</v>
      </c>
      <c r="Y535" s="11">
        <v>0</v>
      </c>
      <c r="Z535" s="11">
        <v>10</v>
      </c>
      <c r="AA535" s="11">
        <v>10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9</v>
      </c>
      <c r="AL535" s="11">
        <v>37774</v>
      </c>
      <c r="AM535" s="11">
        <v>29488</v>
      </c>
      <c r="AN535" s="11">
        <v>244</v>
      </c>
      <c r="AO535" s="11">
        <v>106</v>
      </c>
      <c r="AP535" s="11">
        <v>446</v>
      </c>
      <c r="AQ535" s="11">
        <v>334</v>
      </c>
      <c r="AR535" s="11">
        <v>1044</v>
      </c>
      <c r="AS535" s="11">
        <v>514</v>
      </c>
      <c r="AT535" s="11">
        <v>1293</v>
      </c>
      <c r="AU535" s="11">
        <v>944</v>
      </c>
      <c r="AV535" s="11">
        <v>121</v>
      </c>
      <c r="AW535" s="11">
        <v>923</v>
      </c>
      <c r="AX535" s="11">
        <v>10114</v>
      </c>
      <c r="AY535" s="11">
        <v>9</v>
      </c>
      <c r="AZ535" s="11">
        <v>14</v>
      </c>
      <c r="BA535" s="11">
        <v>11</v>
      </c>
      <c r="BB535" s="11">
        <v>13</v>
      </c>
      <c r="BC535" s="11">
        <v>8</v>
      </c>
      <c r="BD535" s="11">
        <v>11</v>
      </c>
      <c r="BE535" s="11">
        <v>11</v>
      </c>
      <c r="BF535" s="11">
        <v>11</v>
      </c>
      <c r="BG535" s="11">
        <v>8</v>
      </c>
      <c r="BH535" s="11">
        <v>11</v>
      </c>
      <c r="BI535" s="11">
        <v>11</v>
      </c>
      <c r="BJ535" s="11">
        <v>11</v>
      </c>
      <c r="BK535" s="11">
        <v>14</v>
      </c>
      <c r="BL535" s="11">
        <v>2</v>
      </c>
      <c r="BM535" s="11">
        <v>45</v>
      </c>
      <c r="BN535" s="11">
        <v>2</v>
      </c>
      <c r="BO535" s="11">
        <v>2</v>
      </c>
      <c r="BP535" s="11">
        <v>3</v>
      </c>
      <c r="BQ535" s="11">
        <v>3</v>
      </c>
      <c r="BR535" s="11">
        <v>5</v>
      </c>
      <c r="BS535" s="11">
        <v>1</v>
      </c>
      <c r="BT535" s="11">
        <v>9</v>
      </c>
      <c r="BU535" s="11">
        <v>6</v>
      </c>
      <c r="BV535" s="11">
        <v>3</v>
      </c>
      <c r="BW535" s="11">
        <v>5</v>
      </c>
      <c r="BX535" s="11">
        <v>40</v>
      </c>
      <c r="BY535" s="5"/>
      <c r="BZ535" s="5"/>
      <c r="CA535" s="5"/>
      <c r="CB535" s="5"/>
      <c r="CC535" s="5"/>
      <c r="CD535" s="5"/>
      <c r="CE535" s="5"/>
      <c r="CF535" s="5"/>
      <c r="CG535" s="5"/>
      <c r="CH535" s="5"/>
    </row>
    <row r="536" spans="1:86" ht="12.75" x14ac:dyDescent="0.2">
      <c r="A536">
        <v>635</v>
      </c>
      <c r="B536" s="26">
        <v>55437.160416668601</v>
      </c>
      <c r="C536" s="26">
        <v>54180.432638886399</v>
      </c>
      <c r="D536" s="36">
        <v>163427</v>
      </c>
      <c r="E536" s="11">
        <v>1</v>
      </c>
      <c r="F536" s="11">
        <v>32</v>
      </c>
      <c r="G536" s="31">
        <v>4045</v>
      </c>
      <c r="H536" s="11">
        <v>131</v>
      </c>
      <c r="I536" s="11">
        <v>136345</v>
      </c>
      <c r="J536" s="11" t="s">
        <v>155</v>
      </c>
      <c r="K536" s="11" t="s">
        <v>208</v>
      </c>
      <c r="L536" s="11">
        <v>12</v>
      </c>
      <c r="M536" s="11"/>
      <c r="N536" s="11" t="s">
        <v>182</v>
      </c>
      <c r="O536" s="11" t="s">
        <v>784</v>
      </c>
      <c r="P536" s="43">
        <v>2101</v>
      </c>
      <c r="Q536" s="11" t="s">
        <v>525</v>
      </c>
      <c r="R536" s="11" t="s">
        <v>863</v>
      </c>
      <c r="S536" s="11" t="s">
        <v>869</v>
      </c>
      <c r="T536" s="11">
        <v>0</v>
      </c>
      <c r="U536" s="11">
        <v>0</v>
      </c>
      <c r="V536" s="11"/>
      <c r="W536" s="11">
        <v>1</v>
      </c>
      <c r="X536" s="11">
        <v>10</v>
      </c>
      <c r="Y536" s="11">
        <v>10</v>
      </c>
      <c r="Z536" s="11">
        <v>10</v>
      </c>
      <c r="AA536" s="11">
        <v>10</v>
      </c>
      <c r="AB536" s="11">
        <v>10</v>
      </c>
      <c r="AC536" s="11">
        <v>10</v>
      </c>
      <c r="AD536" s="11">
        <v>10</v>
      </c>
      <c r="AE536" s="11">
        <v>10</v>
      </c>
      <c r="AF536" s="11">
        <v>10</v>
      </c>
      <c r="AG536" s="11">
        <v>10</v>
      </c>
      <c r="AH536" s="11">
        <v>10</v>
      </c>
      <c r="AI536" s="11">
        <v>10</v>
      </c>
      <c r="AJ536" s="11">
        <v>10</v>
      </c>
      <c r="AK536" s="11">
        <v>234</v>
      </c>
      <c r="AL536" s="11">
        <v>967</v>
      </c>
      <c r="AM536" s="11">
        <v>1146</v>
      </c>
      <c r="AN536" s="11">
        <v>1432</v>
      </c>
      <c r="AO536" s="11">
        <v>1067</v>
      </c>
      <c r="AP536" s="11">
        <v>2843</v>
      </c>
      <c r="AQ536" s="11">
        <v>4411</v>
      </c>
      <c r="AR536" s="11">
        <v>3134</v>
      </c>
      <c r="AS536" s="11">
        <v>678</v>
      </c>
      <c r="AT536" s="11">
        <v>330</v>
      </c>
      <c r="AU536" s="11">
        <v>1302</v>
      </c>
      <c r="AV536" s="11">
        <v>1053</v>
      </c>
      <c r="AW536" s="11">
        <v>3878</v>
      </c>
      <c r="AX536" s="11">
        <v>2092</v>
      </c>
      <c r="AY536" s="11">
        <v>6</v>
      </c>
      <c r="AZ536" s="11">
        <v>6</v>
      </c>
      <c r="BA536" s="11">
        <v>9</v>
      </c>
      <c r="BB536" s="11">
        <v>12</v>
      </c>
      <c r="BC536" s="11">
        <v>4</v>
      </c>
      <c r="BD536" s="11">
        <v>6</v>
      </c>
      <c r="BE536" s="11">
        <v>13</v>
      </c>
      <c r="BF536" s="11">
        <v>7</v>
      </c>
      <c r="BG536" s="11">
        <v>6</v>
      </c>
      <c r="BH536" s="11">
        <v>11</v>
      </c>
      <c r="BI536" s="11">
        <v>9</v>
      </c>
      <c r="BJ536" s="11">
        <v>20</v>
      </c>
      <c r="BK536" s="11">
        <v>21</v>
      </c>
      <c r="BL536" s="11">
        <v>18</v>
      </c>
      <c r="BM536" s="11">
        <v>22</v>
      </c>
      <c r="BN536" s="11">
        <v>28</v>
      </c>
      <c r="BO536" s="11">
        <v>21</v>
      </c>
      <c r="BP536" s="11">
        <v>32</v>
      </c>
      <c r="BQ536" s="11">
        <v>63</v>
      </c>
      <c r="BR536" s="11">
        <v>41</v>
      </c>
      <c r="BS536" s="11">
        <v>17</v>
      </c>
      <c r="BT536" s="11">
        <v>12</v>
      </c>
      <c r="BU536" s="11">
        <v>23</v>
      </c>
      <c r="BV536" s="11">
        <v>17</v>
      </c>
      <c r="BW536" s="11">
        <v>24</v>
      </c>
      <c r="BX536" s="11">
        <v>20</v>
      </c>
      <c r="BY536" s="5"/>
      <c r="BZ536" s="5"/>
      <c r="CA536" s="5"/>
      <c r="CB536" s="5"/>
      <c r="CC536" s="5"/>
      <c r="CD536" s="5"/>
      <c r="CE536" s="5"/>
      <c r="CF536" s="5"/>
      <c r="CG536" s="5"/>
      <c r="CH536" s="5"/>
    </row>
    <row r="537" spans="1:86" ht="12.75" x14ac:dyDescent="0.2">
      <c r="A537">
        <v>636</v>
      </c>
      <c r="B537" s="26">
        <v>55457.228472224102</v>
      </c>
      <c r="C537" s="26">
        <v>54198.149999997499</v>
      </c>
      <c r="D537" s="36">
        <v>261683</v>
      </c>
      <c r="E537" s="11">
        <v>1</v>
      </c>
      <c r="F537" s="11">
        <v>23</v>
      </c>
      <c r="G537" s="31">
        <v>337361</v>
      </c>
      <c r="H537" s="11">
        <v>131</v>
      </c>
      <c r="I537" s="11">
        <v>248966</v>
      </c>
      <c r="J537" s="11" t="s">
        <v>155</v>
      </c>
      <c r="K537" s="11" t="s">
        <v>208</v>
      </c>
      <c r="L537" s="11">
        <v>1</v>
      </c>
      <c r="M537" s="11">
        <v>5</v>
      </c>
      <c r="N537" s="11" t="s">
        <v>613</v>
      </c>
      <c r="O537" s="11" t="s">
        <v>797</v>
      </c>
      <c r="P537" s="43">
        <v>91201</v>
      </c>
      <c r="Q537" s="11" t="s">
        <v>157</v>
      </c>
      <c r="R537" s="11" t="s">
        <v>157</v>
      </c>
      <c r="S537" s="11" t="s">
        <v>157</v>
      </c>
      <c r="T537" s="11">
        <v>0</v>
      </c>
      <c r="U537" s="11">
        <v>0</v>
      </c>
      <c r="V537" s="11"/>
      <c r="W537" s="11">
        <v>1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3837</v>
      </c>
      <c r="AL537" s="11">
        <v>4487</v>
      </c>
      <c r="AM537" s="11">
        <v>618</v>
      </c>
      <c r="AN537" s="11">
        <v>13</v>
      </c>
      <c r="AO537" s="11">
        <v>1</v>
      </c>
      <c r="AP537" s="11">
        <v>1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9</v>
      </c>
      <c r="AY537" s="11">
        <v>1</v>
      </c>
      <c r="AZ537" s="11">
        <v>4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14</v>
      </c>
      <c r="BM537" s="11">
        <v>4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5"/>
      <c r="BZ537" s="5"/>
      <c r="CA537" s="5"/>
      <c r="CB537" s="5"/>
      <c r="CC537" s="5"/>
      <c r="CD537" s="5"/>
      <c r="CE537" s="5"/>
      <c r="CF537" s="5"/>
      <c r="CG537" s="5"/>
      <c r="CH537" s="5"/>
    </row>
    <row r="538" spans="1:86" ht="12.75" x14ac:dyDescent="0.2">
      <c r="A538">
        <v>637</v>
      </c>
      <c r="B538" s="26">
        <v>55477.296527779697</v>
      </c>
      <c r="C538" s="26">
        <v>54215.8673611087</v>
      </c>
      <c r="D538" s="36">
        <v>155523</v>
      </c>
      <c r="E538" s="11">
        <v>1</v>
      </c>
      <c r="F538" s="11">
        <v>4</v>
      </c>
      <c r="G538" s="31">
        <v>192559</v>
      </c>
      <c r="H538" s="11">
        <v>131</v>
      </c>
      <c r="I538" s="11">
        <v>152753</v>
      </c>
      <c r="J538" s="11" t="s">
        <v>155</v>
      </c>
      <c r="K538" s="11" t="s">
        <v>208</v>
      </c>
      <c r="L538" s="11">
        <v>1</v>
      </c>
      <c r="M538" s="11"/>
      <c r="N538" s="11" t="s">
        <v>336</v>
      </c>
      <c r="O538" s="11" t="s">
        <v>796</v>
      </c>
      <c r="P538" s="43">
        <v>30301</v>
      </c>
      <c r="Q538" s="11" t="s">
        <v>157</v>
      </c>
      <c r="R538" s="11" t="s">
        <v>157</v>
      </c>
      <c r="S538" s="11" t="s">
        <v>157</v>
      </c>
      <c r="T538" s="11">
        <v>0</v>
      </c>
      <c r="U538" s="11">
        <v>0</v>
      </c>
      <c r="V538" s="11"/>
      <c r="W538" s="11">
        <v>1</v>
      </c>
      <c r="X538" s="11">
        <v>10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117</v>
      </c>
      <c r="AL538" s="11">
        <v>205</v>
      </c>
      <c r="AM538" s="11">
        <v>2418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8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2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5"/>
      <c r="BZ538" s="5"/>
      <c r="CA538" s="5"/>
      <c r="CB538" s="5"/>
      <c r="CC538" s="5"/>
      <c r="CD538" s="5"/>
      <c r="CE538" s="5"/>
      <c r="CF538" s="5"/>
      <c r="CG538" s="5"/>
      <c r="CH538" s="5"/>
    </row>
    <row r="539" spans="1:86" ht="12.75" x14ac:dyDescent="0.2">
      <c r="A539">
        <v>638</v>
      </c>
      <c r="B539" s="26">
        <v>55497.3645833353</v>
      </c>
      <c r="C539" s="26">
        <v>54233.584722219799</v>
      </c>
      <c r="D539" s="36">
        <v>345588</v>
      </c>
      <c r="E539" s="11">
        <v>1</v>
      </c>
      <c r="F539" s="11">
        <v>42</v>
      </c>
      <c r="G539" s="31">
        <v>110816</v>
      </c>
      <c r="H539" s="11">
        <v>131</v>
      </c>
      <c r="I539" s="11">
        <v>142620</v>
      </c>
      <c r="J539" s="11" t="s">
        <v>155</v>
      </c>
      <c r="K539" s="11" t="s">
        <v>208</v>
      </c>
      <c r="L539" s="11">
        <v>4</v>
      </c>
      <c r="M539" s="11"/>
      <c r="N539" s="11" t="s">
        <v>176</v>
      </c>
      <c r="O539" s="11" t="s">
        <v>784</v>
      </c>
      <c r="P539" s="43">
        <v>2169</v>
      </c>
      <c r="Q539" s="11" t="s">
        <v>157</v>
      </c>
      <c r="R539" s="11" t="s">
        <v>157</v>
      </c>
      <c r="S539" s="11" t="s">
        <v>157</v>
      </c>
      <c r="T539" s="11">
        <v>0</v>
      </c>
      <c r="U539" s="11">
        <v>0</v>
      </c>
      <c r="V539" s="11"/>
      <c r="W539" s="11">
        <v>0.5</v>
      </c>
      <c r="X539" s="11">
        <v>10</v>
      </c>
      <c r="Y539" s="11">
        <v>10</v>
      </c>
      <c r="Z539" s="11">
        <v>10</v>
      </c>
      <c r="AA539" s="11">
        <v>10</v>
      </c>
      <c r="AB539" s="11">
        <v>10</v>
      </c>
      <c r="AC539" s="11">
        <v>10</v>
      </c>
      <c r="AD539" s="11">
        <v>0</v>
      </c>
      <c r="AE539" s="11">
        <v>10</v>
      </c>
      <c r="AF539" s="11">
        <v>10</v>
      </c>
      <c r="AG539" s="11">
        <v>10</v>
      </c>
      <c r="AH539" s="11">
        <v>10</v>
      </c>
      <c r="AI539" s="11">
        <v>10</v>
      </c>
      <c r="AJ539" s="11">
        <v>0</v>
      </c>
      <c r="AK539" s="11">
        <v>2774</v>
      </c>
      <c r="AL539" s="11">
        <v>26885</v>
      </c>
      <c r="AM539" s="11">
        <v>2233</v>
      </c>
      <c r="AN539" s="11">
        <v>2292</v>
      </c>
      <c r="AO539" s="11">
        <v>908</v>
      </c>
      <c r="AP539" s="11">
        <v>797</v>
      </c>
      <c r="AQ539" s="11">
        <v>1850</v>
      </c>
      <c r="AR539" s="11">
        <v>50254</v>
      </c>
      <c r="AS539" s="11">
        <v>105897</v>
      </c>
      <c r="AT539" s="11">
        <v>863</v>
      </c>
      <c r="AU539" s="11">
        <v>211</v>
      </c>
      <c r="AV539" s="11">
        <v>7098</v>
      </c>
      <c r="AW539" s="11">
        <v>569</v>
      </c>
      <c r="AX539" s="11">
        <v>11</v>
      </c>
      <c r="AY539" s="11">
        <v>10</v>
      </c>
      <c r="AZ539" s="11">
        <v>11</v>
      </c>
      <c r="BA539" s="11">
        <v>10</v>
      </c>
      <c r="BB539" s="11">
        <v>12</v>
      </c>
      <c r="BC539" s="11">
        <v>10</v>
      </c>
      <c r="BD539" s="11">
        <v>12</v>
      </c>
      <c r="BE539" s="11">
        <v>11</v>
      </c>
      <c r="BF539" s="11">
        <v>12</v>
      </c>
      <c r="BG539" s="11">
        <v>10</v>
      </c>
      <c r="BH539" s="11">
        <v>11</v>
      </c>
      <c r="BI539" s="11">
        <v>11</v>
      </c>
      <c r="BJ539" s="11">
        <v>18</v>
      </c>
      <c r="BK539" s="11">
        <v>0</v>
      </c>
      <c r="BL539" s="11">
        <v>8</v>
      </c>
      <c r="BM539" s="11">
        <v>10</v>
      </c>
      <c r="BN539" s="11">
        <v>14</v>
      </c>
      <c r="BO539" s="11">
        <v>4</v>
      </c>
      <c r="BP539" s="11">
        <v>8</v>
      </c>
      <c r="BQ539" s="11">
        <v>20</v>
      </c>
      <c r="BR539" s="11">
        <v>17</v>
      </c>
      <c r="BS539" s="11">
        <v>21</v>
      </c>
      <c r="BT539" s="11">
        <v>4</v>
      </c>
      <c r="BU539" s="11">
        <v>3</v>
      </c>
      <c r="BV539" s="11">
        <v>3</v>
      </c>
      <c r="BW539" s="11">
        <v>6</v>
      </c>
      <c r="BX539" s="11">
        <v>0</v>
      </c>
      <c r="BY539" s="5"/>
      <c r="BZ539" s="5"/>
      <c r="CA539" s="5"/>
      <c r="CB539" s="5"/>
      <c r="CC539" s="5"/>
      <c r="CD539" s="5"/>
      <c r="CE539" s="5"/>
      <c r="CF539" s="5"/>
      <c r="CG539" s="5"/>
      <c r="CH539" s="5"/>
    </row>
    <row r="540" spans="1:86" ht="12.75" x14ac:dyDescent="0.2">
      <c r="A540">
        <v>639</v>
      </c>
      <c r="B540" s="26">
        <v>44664.675000000003</v>
      </c>
      <c r="C540" s="26">
        <v>44668.566666666666</v>
      </c>
      <c r="D540" s="36">
        <v>336230</v>
      </c>
      <c r="E540" s="11">
        <v>1</v>
      </c>
      <c r="F540" s="11">
        <v>57</v>
      </c>
      <c r="G540" s="31">
        <v>116161</v>
      </c>
      <c r="H540" s="11">
        <v>131</v>
      </c>
      <c r="I540" s="11">
        <v>283241</v>
      </c>
      <c r="J540" s="11" t="s">
        <v>155</v>
      </c>
      <c r="K540" s="11" t="s">
        <v>208</v>
      </c>
      <c r="L540" s="11">
        <v>2</v>
      </c>
      <c r="M540" s="11">
        <v>5</v>
      </c>
      <c r="N540" s="11" t="s">
        <v>248</v>
      </c>
      <c r="O540" s="11" t="s">
        <v>792</v>
      </c>
      <c r="P540" s="43">
        <v>55401</v>
      </c>
      <c r="Q540" s="11" t="s">
        <v>249</v>
      </c>
      <c r="R540" s="11" t="s">
        <v>229</v>
      </c>
      <c r="S540" s="11" t="s">
        <v>874</v>
      </c>
      <c r="T540" s="11">
        <v>0</v>
      </c>
      <c r="U540" s="11">
        <v>0</v>
      </c>
      <c r="V540" s="11"/>
      <c r="W540" s="11">
        <v>1</v>
      </c>
      <c r="X540" s="11">
        <v>10</v>
      </c>
      <c r="Y540" s="11">
        <v>10</v>
      </c>
      <c r="Z540" s="11">
        <v>10</v>
      </c>
      <c r="AA540" s="11">
        <v>10</v>
      </c>
      <c r="AB540" s="11">
        <v>10</v>
      </c>
      <c r="AC540" s="11">
        <v>10</v>
      </c>
      <c r="AD540" s="11">
        <v>10</v>
      </c>
      <c r="AE540" s="11">
        <v>10</v>
      </c>
      <c r="AF540" s="11">
        <v>10</v>
      </c>
      <c r="AG540" s="11">
        <v>10</v>
      </c>
      <c r="AH540" s="11">
        <v>10</v>
      </c>
      <c r="AI540" s="11">
        <v>10</v>
      </c>
      <c r="AJ540" s="11">
        <v>10</v>
      </c>
      <c r="AK540" s="11">
        <v>40</v>
      </c>
      <c r="AL540" s="11">
        <v>4232</v>
      </c>
      <c r="AM540" s="11">
        <v>2766</v>
      </c>
      <c r="AN540" s="11">
        <v>7424</v>
      </c>
      <c r="AO540" s="11">
        <v>3009</v>
      </c>
      <c r="AP540" s="11">
        <v>3977</v>
      </c>
      <c r="AQ540" s="11">
        <v>7782</v>
      </c>
      <c r="AR540" s="11">
        <v>5130</v>
      </c>
      <c r="AS540" s="11">
        <v>4032</v>
      </c>
      <c r="AT540" s="11">
        <v>771</v>
      </c>
      <c r="AU540" s="11">
        <v>1270</v>
      </c>
      <c r="AV540" s="11">
        <v>1829</v>
      </c>
      <c r="AW540" s="11">
        <v>5199</v>
      </c>
      <c r="AX540" s="11">
        <v>5251</v>
      </c>
      <c r="AY540" s="11">
        <v>5</v>
      </c>
      <c r="AZ540" s="11">
        <v>5</v>
      </c>
      <c r="BA540" s="11">
        <v>6</v>
      </c>
      <c r="BB540" s="11">
        <v>7</v>
      </c>
      <c r="BC540" s="11">
        <v>5</v>
      </c>
      <c r="BD540" s="11">
        <v>5</v>
      </c>
      <c r="BE540" s="11">
        <v>7</v>
      </c>
      <c r="BF540" s="11">
        <v>6</v>
      </c>
      <c r="BG540" s="11">
        <v>6</v>
      </c>
      <c r="BH540" s="11">
        <v>5</v>
      </c>
      <c r="BI540" s="11">
        <v>5</v>
      </c>
      <c r="BJ540" s="11">
        <v>13</v>
      </c>
      <c r="BK540" s="11">
        <v>19</v>
      </c>
      <c r="BL540" s="11">
        <v>20</v>
      </c>
      <c r="BM540" s="11">
        <v>13</v>
      </c>
      <c r="BN540" s="11">
        <v>34</v>
      </c>
      <c r="BO540" s="11">
        <v>10</v>
      </c>
      <c r="BP540" s="11">
        <v>21</v>
      </c>
      <c r="BQ540" s="11">
        <v>39</v>
      </c>
      <c r="BR540" s="11">
        <v>28</v>
      </c>
      <c r="BS540" s="11">
        <v>14</v>
      </c>
      <c r="BT540" s="11">
        <v>10</v>
      </c>
      <c r="BU540" s="11">
        <v>13</v>
      </c>
      <c r="BV540" s="11">
        <v>13</v>
      </c>
      <c r="BW540" s="11">
        <v>43</v>
      </c>
      <c r="BX540" s="11">
        <v>6</v>
      </c>
      <c r="BY540" s="5"/>
      <c r="BZ540" s="5"/>
      <c r="CA540" s="5"/>
      <c r="CB540" s="5"/>
      <c r="CC540" s="5"/>
      <c r="CD540" s="5"/>
      <c r="CE540" s="5"/>
      <c r="CF540" s="5"/>
      <c r="CG540" s="5"/>
      <c r="CH540" s="5"/>
    </row>
    <row r="541" spans="1:86" ht="12.75" x14ac:dyDescent="0.2">
      <c r="A541">
        <v>640</v>
      </c>
      <c r="B541" s="26">
        <v>55517.432638890801</v>
      </c>
      <c r="C541" s="26">
        <v>54251.302083330898</v>
      </c>
      <c r="D541" s="36">
        <v>318349</v>
      </c>
      <c r="E541" s="11">
        <v>1</v>
      </c>
      <c r="F541" s="11">
        <v>15</v>
      </c>
      <c r="G541" s="31">
        <v>64055</v>
      </c>
      <c r="H541" s="11">
        <v>131</v>
      </c>
      <c r="I541" s="11">
        <v>299452</v>
      </c>
      <c r="J541" s="11" t="s">
        <v>155</v>
      </c>
      <c r="K541" s="11" t="s">
        <v>208</v>
      </c>
      <c r="L541" s="11">
        <v>13</v>
      </c>
      <c r="M541" s="11"/>
      <c r="N541" s="11" t="s">
        <v>248</v>
      </c>
      <c r="O541" s="11" t="s">
        <v>792</v>
      </c>
      <c r="P541" s="43">
        <v>55401</v>
      </c>
      <c r="Q541" s="11" t="s">
        <v>280</v>
      </c>
      <c r="R541" s="11" t="s">
        <v>381</v>
      </c>
      <c r="S541" s="11" t="s">
        <v>874</v>
      </c>
      <c r="T541" s="11">
        <v>0</v>
      </c>
      <c r="U541" s="11">
        <v>0</v>
      </c>
      <c r="V541" s="11"/>
      <c r="W541" s="11">
        <v>1</v>
      </c>
      <c r="X541" s="11">
        <v>10</v>
      </c>
      <c r="Y541" s="11">
        <v>10</v>
      </c>
      <c r="Z541" s="11">
        <v>10</v>
      </c>
      <c r="AA541" s="11">
        <v>10</v>
      </c>
      <c r="AB541" s="11">
        <v>10</v>
      </c>
      <c r="AC541" s="11">
        <v>10</v>
      </c>
      <c r="AD541" s="11">
        <v>10</v>
      </c>
      <c r="AE541" s="11">
        <v>10</v>
      </c>
      <c r="AF541" s="11">
        <v>10</v>
      </c>
      <c r="AG541" s="11">
        <v>10</v>
      </c>
      <c r="AH541" s="11">
        <v>10</v>
      </c>
      <c r="AI541" s="11">
        <v>0</v>
      </c>
      <c r="AJ541" s="11">
        <v>10</v>
      </c>
      <c r="AK541" s="11">
        <v>222</v>
      </c>
      <c r="AL541" s="11">
        <v>8979</v>
      </c>
      <c r="AM541" s="11">
        <v>2822</v>
      </c>
      <c r="AN541" s="11">
        <v>1515</v>
      </c>
      <c r="AO541" s="11">
        <v>2261</v>
      </c>
      <c r="AP541" s="11">
        <v>337</v>
      </c>
      <c r="AQ541" s="11">
        <v>123</v>
      </c>
      <c r="AR541" s="11">
        <v>37</v>
      </c>
      <c r="AS541" s="11">
        <v>469</v>
      </c>
      <c r="AT541" s="11">
        <v>136</v>
      </c>
      <c r="AU541" s="11">
        <v>92</v>
      </c>
      <c r="AV541" s="11">
        <v>347</v>
      </c>
      <c r="AW541" s="11">
        <v>7</v>
      </c>
      <c r="AX541" s="11">
        <v>1450</v>
      </c>
      <c r="AY541" s="11">
        <v>14</v>
      </c>
      <c r="AZ541" s="11">
        <v>9</v>
      </c>
      <c r="BA541" s="11">
        <v>6</v>
      </c>
      <c r="BB541" s="11">
        <v>5</v>
      </c>
      <c r="BC541" s="11">
        <v>4</v>
      </c>
      <c r="BD541" s="11">
        <v>4</v>
      </c>
      <c r="BE541" s="11">
        <v>7</v>
      </c>
      <c r="BF541" s="11">
        <v>6</v>
      </c>
      <c r="BG541" s="11">
        <v>6</v>
      </c>
      <c r="BH541" s="11">
        <v>4</v>
      </c>
      <c r="BI541" s="11">
        <v>5</v>
      </c>
      <c r="BJ541" s="11">
        <v>0</v>
      </c>
      <c r="BK541" s="11">
        <v>18</v>
      </c>
      <c r="BL541" s="11">
        <v>30</v>
      </c>
      <c r="BM541" s="11">
        <v>13</v>
      </c>
      <c r="BN541" s="11">
        <v>3</v>
      </c>
      <c r="BO541" s="11">
        <v>10</v>
      </c>
      <c r="BP541" s="11">
        <v>3</v>
      </c>
      <c r="BQ541" s="11">
        <v>2</v>
      </c>
      <c r="BR541" s="11">
        <v>2</v>
      </c>
      <c r="BS541" s="11">
        <v>6</v>
      </c>
      <c r="BT541" s="11">
        <v>2</v>
      </c>
      <c r="BU541" s="11">
        <v>2</v>
      </c>
      <c r="BV541" s="11">
        <v>5</v>
      </c>
      <c r="BW541" s="11">
        <v>0</v>
      </c>
      <c r="BX541" s="11">
        <v>16</v>
      </c>
      <c r="BY541" s="5"/>
      <c r="BZ541" s="5"/>
      <c r="CA541" s="5"/>
      <c r="CB541" s="5"/>
      <c r="CC541" s="5"/>
      <c r="CD541" s="5"/>
      <c r="CE541" s="5"/>
      <c r="CF541" s="5"/>
      <c r="CG541" s="5"/>
      <c r="CH541" s="5"/>
    </row>
    <row r="542" spans="1:86" ht="12.75" x14ac:dyDescent="0.2">
      <c r="A542">
        <v>641</v>
      </c>
      <c r="B542" s="26">
        <v>44664.671527777777</v>
      </c>
      <c r="C542" s="26">
        <v>44668.603472222225</v>
      </c>
      <c r="D542" s="36">
        <v>339668</v>
      </c>
      <c r="E542" s="11">
        <v>1</v>
      </c>
      <c r="F542" s="11">
        <v>23</v>
      </c>
      <c r="G542" s="31">
        <v>233708</v>
      </c>
      <c r="H542" s="11">
        <v>131</v>
      </c>
      <c r="I542" s="11">
        <v>249613</v>
      </c>
      <c r="J542" s="11" t="s">
        <v>155</v>
      </c>
      <c r="K542" s="11" t="s">
        <v>208</v>
      </c>
      <c r="L542" s="11">
        <v>0</v>
      </c>
      <c r="M542" s="11">
        <v>5</v>
      </c>
      <c r="N542" s="11" t="s">
        <v>401</v>
      </c>
      <c r="O542" s="11" t="s">
        <v>792</v>
      </c>
      <c r="P542" s="43">
        <v>55416</v>
      </c>
      <c r="Q542" s="11" t="s">
        <v>402</v>
      </c>
      <c r="R542" s="11" t="s">
        <v>231</v>
      </c>
      <c r="S542" s="11" t="s">
        <v>874</v>
      </c>
      <c r="T542" s="11">
        <v>0</v>
      </c>
      <c r="U542" s="11">
        <v>0</v>
      </c>
      <c r="V542" s="11"/>
      <c r="W542" s="11">
        <v>1</v>
      </c>
      <c r="X542" s="11">
        <v>10</v>
      </c>
      <c r="Y542" s="11">
        <v>10</v>
      </c>
      <c r="Z542" s="11">
        <v>10</v>
      </c>
      <c r="AA542" s="11">
        <v>10</v>
      </c>
      <c r="AB542" s="11">
        <v>10</v>
      </c>
      <c r="AC542" s="11">
        <v>10</v>
      </c>
      <c r="AD542" s="11">
        <v>10</v>
      </c>
      <c r="AE542" s="11">
        <v>10</v>
      </c>
      <c r="AF542" s="11">
        <v>10</v>
      </c>
      <c r="AG542" s="11">
        <v>10</v>
      </c>
      <c r="AH542" s="11">
        <v>10</v>
      </c>
      <c r="AI542" s="11">
        <v>10</v>
      </c>
      <c r="AJ542" s="11">
        <v>10</v>
      </c>
      <c r="AK542" s="11">
        <v>10</v>
      </c>
      <c r="AL542" s="11">
        <v>3058</v>
      </c>
      <c r="AM542" s="11">
        <v>2474</v>
      </c>
      <c r="AN542" s="11">
        <v>1973</v>
      </c>
      <c r="AO542" s="11">
        <v>2878</v>
      </c>
      <c r="AP542" s="11">
        <v>3400</v>
      </c>
      <c r="AQ542" s="11">
        <v>4011</v>
      </c>
      <c r="AR542" s="11">
        <v>45443</v>
      </c>
      <c r="AS542" s="11">
        <v>5126</v>
      </c>
      <c r="AT542" s="11">
        <v>1428</v>
      </c>
      <c r="AU542" s="11">
        <v>2026</v>
      </c>
      <c r="AV542" s="11">
        <v>4681</v>
      </c>
      <c r="AW542" s="11">
        <v>5940</v>
      </c>
      <c r="AX542" s="11">
        <v>2100</v>
      </c>
      <c r="AY542" s="11">
        <v>6</v>
      </c>
      <c r="AZ542" s="11">
        <v>6</v>
      </c>
      <c r="BA542" s="11">
        <v>4</v>
      </c>
      <c r="BB542" s="11">
        <v>7</v>
      </c>
      <c r="BC542" s="11">
        <v>5</v>
      </c>
      <c r="BD542" s="11">
        <v>5</v>
      </c>
      <c r="BE542" s="11">
        <v>9</v>
      </c>
      <c r="BF542" s="11">
        <v>7</v>
      </c>
      <c r="BG542" s="11">
        <v>5</v>
      </c>
      <c r="BH542" s="11">
        <v>7</v>
      </c>
      <c r="BI542" s="11">
        <v>8</v>
      </c>
      <c r="BJ542" s="11">
        <v>16</v>
      </c>
      <c r="BK542" s="11">
        <v>19</v>
      </c>
      <c r="BL542" s="11">
        <v>4</v>
      </c>
      <c r="BM542" s="11">
        <v>4</v>
      </c>
      <c r="BN542" s="11">
        <v>6</v>
      </c>
      <c r="BO542" s="11">
        <v>6</v>
      </c>
      <c r="BP542" s="11">
        <v>12</v>
      </c>
      <c r="BQ542" s="11">
        <v>14</v>
      </c>
      <c r="BR542" s="11">
        <v>9</v>
      </c>
      <c r="BS542" s="11">
        <v>10</v>
      </c>
      <c r="BT542" s="11">
        <v>8</v>
      </c>
      <c r="BU542" s="11">
        <v>6</v>
      </c>
      <c r="BV542" s="11">
        <v>7</v>
      </c>
      <c r="BW542" s="11">
        <v>21</v>
      </c>
      <c r="BX542" s="11">
        <v>11</v>
      </c>
      <c r="BY542" s="5"/>
      <c r="BZ542" s="5"/>
      <c r="CA542" s="5"/>
      <c r="CB542" s="5"/>
      <c r="CC542" s="5"/>
      <c r="CD542" s="5"/>
      <c r="CE542" s="5"/>
      <c r="CF542" s="5"/>
      <c r="CG542" s="5"/>
      <c r="CH542" s="5"/>
    </row>
    <row r="543" spans="1:86" ht="12.75" x14ac:dyDescent="0.2">
      <c r="A543">
        <v>642</v>
      </c>
      <c r="B543" s="26">
        <v>44664.672222222223</v>
      </c>
      <c r="C543" s="26">
        <v>44668.646527777775</v>
      </c>
      <c r="D543" s="36">
        <v>343366</v>
      </c>
      <c r="E543" s="11">
        <v>1</v>
      </c>
      <c r="F543" s="11">
        <v>57</v>
      </c>
      <c r="G543" s="31">
        <v>190150</v>
      </c>
      <c r="H543" s="11">
        <v>131</v>
      </c>
      <c r="I543" s="11">
        <v>269013</v>
      </c>
      <c r="J543" s="11" t="s">
        <v>155</v>
      </c>
      <c r="K543" s="11" t="s">
        <v>208</v>
      </c>
      <c r="L543" s="11">
        <v>1</v>
      </c>
      <c r="M543" s="11">
        <v>5</v>
      </c>
      <c r="N543" s="11" t="s">
        <v>248</v>
      </c>
      <c r="O543" s="11" t="s">
        <v>792</v>
      </c>
      <c r="P543" s="43">
        <v>55401</v>
      </c>
      <c r="Q543" s="11" t="s">
        <v>267</v>
      </c>
      <c r="R543" s="11" t="s">
        <v>231</v>
      </c>
      <c r="S543" s="11" t="s">
        <v>874</v>
      </c>
      <c r="T543" s="11">
        <v>0</v>
      </c>
      <c r="U543" s="11">
        <v>0</v>
      </c>
      <c r="V543" s="11"/>
      <c r="W543" s="11">
        <v>1</v>
      </c>
      <c r="X543" s="11">
        <v>10</v>
      </c>
      <c r="Y543" s="11">
        <v>10</v>
      </c>
      <c r="Z543" s="11">
        <v>10</v>
      </c>
      <c r="AA543" s="11">
        <v>10</v>
      </c>
      <c r="AB543" s="11">
        <v>10</v>
      </c>
      <c r="AC543" s="11">
        <v>10</v>
      </c>
      <c r="AD543" s="11">
        <v>10</v>
      </c>
      <c r="AE543" s="11">
        <v>10</v>
      </c>
      <c r="AF543" s="11">
        <v>10</v>
      </c>
      <c r="AG543" s="11">
        <v>10</v>
      </c>
      <c r="AH543" s="11">
        <v>10</v>
      </c>
      <c r="AI543" s="11">
        <v>10</v>
      </c>
      <c r="AJ543" s="11">
        <v>10</v>
      </c>
      <c r="AK543" s="11">
        <v>1448</v>
      </c>
      <c r="AL543" s="11">
        <v>6585</v>
      </c>
      <c r="AM543" s="11">
        <v>5022</v>
      </c>
      <c r="AN543" s="11">
        <v>2592</v>
      </c>
      <c r="AO543" s="11">
        <v>1965</v>
      </c>
      <c r="AP543" s="11">
        <v>5931</v>
      </c>
      <c r="AQ543" s="11">
        <v>9329</v>
      </c>
      <c r="AR543" s="11">
        <v>2926</v>
      </c>
      <c r="AS543" s="11">
        <v>5785</v>
      </c>
      <c r="AT543" s="11">
        <v>1522</v>
      </c>
      <c r="AU543" s="11">
        <v>2975</v>
      </c>
      <c r="AV543" s="11">
        <v>2419</v>
      </c>
      <c r="AW543" s="11">
        <v>11399</v>
      </c>
      <c r="AX543" s="11">
        <v>7371</v>
      </c>
      <c r="AY543" s="11">
        <v>12</v>
      </c>
      <c r="AZ543" s="11">
        <v>12</v>
      </c>
      <c r="BA543" s="11">
        <v>9</v>
      </c>
      <c r="BB543" s="11">
        <v>14</v>
      </c>
      <c r="BC543" s="11">
        <v>6</v>
      </c>
      <c r="BD543" s="11">
        <v>8</v>
      </c>
      <c r="BE543" s="11">
        <v>14</v>
      </c>
      <c r="BF543" s="11">
        <v>10</v>
      </c>
      <c r="BG543" s="11">
        <v>7</v>
      </c>
      <c r="BH543" s="11">
        <v>12</v>
      </c>
      <c r="BI543" s="11">
        <v>14</v>
      </c>
      <c r="BJ543" s="11">
        <v>25</v>
      </c>
      <c r="BK543" s="11">
        <v>25</v>
      </c>
      <c r="BL543" s="11">
        <v>65</v>
      </c>
      <c r="BM543" s="11">
        <v>26</v>
      </c>
      <c r="BN543" s="11">
        <v>23</v>
      </c>
      <c r="BO543" s="11">
        <v>10</v>
      </c>
      <c r="BP543" s="11">
        <v>34</v>
      </c>
      <c r="BQ543" s="11">
        <v>68</v>
      </c>
      <c r="BR543" s="11">
        <v>14</v>
      </c>
      <c r="BS543" s="11">
        <v>40</v>
      </c>
      <c r="BT543" s="11">
        <v>18</v>
      </c>
      <c r="BU543" s="11">
        <v>31</v>
      </c>
      <c r="BV543" s="11">
        <v>14</v>
      </c>
      <c r="BW543" s="11">
        <v>41</v>
      </c>
      <c r="BX543" s="11">
        <v>44</v>
      </c>
      <c r="BY543" s="5"/>
      <c r="BZ543" s="5"/>
      <c r="CA543" s="5"/>
      <c r="CB543" s="5"/>
      <c r="CC543" s="5"/>
      <c r="CD543" s="5"/>
      <c r="CE543" s="5"/>
      <c r="CF543" s="5"/>
      <c r="CG543" s="5"/>
      <c r="CH543" s="5"/>
    </row>
    <row r="544" spans="1:86" ht="12.75" x14ac:dyDescent="0.2">
      <c r="A544">
        <v>643</v>
      </c>
      <c r="B544" s="26">
        <v>44664.673611111109</v>
      </c>
      <c r="C544" s="26">
        <v>44668.663888888892</v>
      </c>
      <c r="D544" s="36">
        <v>344727</v>
      </c>
      <c r="E544" s="11">
        <v>1</v>
      </c>
      <c r="F544" s="11">
        <v>33</v>
      </c>
      <c r="G544" s="31">
        <v>125549</v>
      </c>
      <c r="H544" s="11">
        <v>131</v>
      </c>
      <c r="I544" s="11">
        <v>273066</v>
      </c>
      <c r="J544" s="11" t="s">
        <v>155</v>
      </c>
      <c r="K544" s="11" t="s">
        <v>208</v>
      </c>
      <c r="L544" s="11">
        <v>0</v>
      </c>
      <c r="M544" s="11">
        <v>4</v>
      </c>
      <c r="N544" s="11" t="s">
        <v>248</v>
      </c>
      <c r="O544" s="11" t="s">
        <v>792</v>
      </c>
      <c r="P544" s="43">
        <v>55401</v>
      </c>
      <c r="Q544" s="11" t="s">
        <v>326</v>
      </c>
      <c r="R544" s="11" t="s">
        <v>332</v>
      </c>
      <c r="S544" s="11" t="s">
        <v>875</v>
      </c>
      <c r="T544" s="11">
        <v>0</v>
      </c>
      <c r="U544" s="11">
        <v>0</v>
      </c>
      <c r="V544" s="11"/>
      <c r="W544" s="11">
        <v>1</v>
      </c>
      <c r="X544" s="11">
        <v>10</v>
      </c>
      <c r="Y544" s="11">
        <v>10</v>
      </c>
      <c r="Z544" s="11">
        <v>10</v>
      </c>
      <c r="AA544" s="11">
        <v>10</v>
      </c>
      <c r="AB544" s="11">
        <v>10</v>
      </c>
      <c r="AC544" s="11">
        <v>10</v>
      </c>
      <c r="AD544" s="11">
        <v>10</v>
      </c>
      <c r="AE544" s="11">
        <v>10</v>
      </c>
      <c r="AF544" s="11">
        <v>10</v>
      </c>
      <c r="AG544" s="11">
        <v>10</v>
      </c>
      <c r="AH544" s="11">
        <v>10</v>
      </c>
      <c r="AI544" s="11">
        <v>10</v>
      </c>
      <c r="AJ544" s="11">
        <v>10</v>
      </c>
      <c r="AK544" s="11">
        <v>44</v>
      </c>
      <c r="AL544" s="11">
        <v>2708</v>
      </c>
      <c r="AM544" s="11">
        <v>32831</v>
      </c>
      <c r="AN544" s="11">
        <v>1969</v>
      </c>
      <c r="AO544" s="11">
        <v>1430</v>
      </c>
      <c r="AP544" s="11">
        <v>2050</v>
      </c>
      <c r="AQ544" s="11">
        <v>6182</v>
      </c>
      <c r="AR544" s="11">
        <v>1944</v>
      </c>
      <c r="AS544" s="11">
        <v>831</v>
      </c>
      <c r="AT544" s="11">
        <v>648</v>
      </c>
      <c r="AU544" s="11">
        <v>2698</v>
      </c>
      <c r="AV544" s="11">
        <v>1512</v>
      </c>
      <c r="AW544" s="11">
        <v>5020</v>
      </c>
      <c r="AX544" s="11">
        <v>11714</v>
      </c>
      <c r="AY544" s="11">
        <v>5</v>
      </c>
      <c r="AZ544" s="11">
        <v>9</v>
      </c>
      <c r="BA544" s="11">
        <v>6</v>
      </c>
      <c r="BB544" s="11">
        <v>7</v>
      </c>
      <c r="BC544" s="11">
        <v>4</v>
      </c>
      <c r="BD544" s="11">
        <v>5</v>
      </c>
      <c r="BE544" s="11">
        <v>7</v>
      </c>
      <c r="BF544" s="11">
        <v>6</v>
      </c>
      <c r="BG544" s="11">
        <v>9</v>
      </c>
      <c r="BH544" s="11">
        <v>9</v>
      </c>
      <c r="BI544" s="11">
        <v>13</v>
      </c>
      <c r="BJ544" s="11">
        <v>26</v>
      </c>
      <c r="BK544" s="11">
        <v>21</v>
      </c>
      <c r="BL544" s="11">
        <v>28</v>
      </c>
      <c r="BM544" s="11">
        <v>28</v>
      </c>
      <c r="BN544" s="11">
        <v>9</v>
      </c>
      <c r="BO544" s="11">
        <v>24</v>
      </c>
      <c r="BP544" s="11">
        <v>11</v>
      </c>
      <c r="BQ544" s="11">
        <v>38</v>
      </c>
      <c r="BR544" s="11">
        <v>8</v>
      </c>
      <c r="BS544" s="11">
        <v>6</v>
      </c>
      <c r="BT544" s="11">
        <v>9</v>
      </c>
      <c r="BU544" s="11">
        <v>10</v>
      </c>
      <c r="BV544" s="11">
        <v>3</v>
      </c>
      <c r="BW544" s="11">
        <v>10</v>
      </c>
      <c r="BX544" s="11">
        <v>44</v>
      </c>
      <c r="BY544" s="5"/>
      <c r="BZ544" s="5"/>
      <c r="CA544" s="5"/>
      <c r="CB544" s="5"/>
      <c r="CC544" s="5"/>
      <c r="CD544" s="5"/>
      <c r="CE544" s="5"/>
      <c r="CF544" s="5"/>
      <c r="CG544" s="5"/>
      <c r="CH544" s="5"/>
    </row>
    <row r="545" spans="1:86" ht="12.75" x14ac:dyDescent="0.2">
      <c r="A545">
        <v>644</v>
      </c>
      <c r="B545" s="26">
        <v>55537.500694446397</v>
      </c>
      <c r="C545" s="26">
        <v>54269.019444441998</v>
      </c>
      <c r="D545" s="36">
        <v>345284</v>
      </c>
      <c r="E545" s="11">
        <v>1</v>
      </c>
      <c r="F545" s="11">
        <v>44</v>
      </c>
      <c r="G545" s="31">
        <v>143384</v>
      </c>
      <c r="H545" s="11">
        <v>131</v>
      </c>
      <c r="I545" s="11">
        <v>314114</v>
      </c>
      <c r="J545" s="11" t="s">
        <v>155</v>
      </c>
      <c r="K545" s="11" t="s">
        <v>208</v>
      </c>
      <c r="L545" s="11">
        <v>15</v>
      </c>
      <c r="M545" s="11">
        <v>5</v>
      </c>
      <c r="N545" s="11" t="s">
        <v>334</v>
      </c>
      <c r="O545" s="11" t="s">
        <v>797</v>
      </c>
      <c r="P545" s="43">
        <v>92308</v>
      </c>
      <c r="Q545" s="11" t="s">
        <v>229</v>
      </c>
      <c r="R545" s="11" t="s">
        <v>229</v>
      </c>
      <c r="S545" s="11" t="s">
        <v>874</v>
      </c>
      <c r="T545" s="11">
        <v>0</v>
      </c>
      <c r="U545" s="11">
        <v>0</v>
      </c>
      <c r="V545" s="11"/>
      <c r="W545" s="11">
        <v>1</v>
      </c>
      <c r="X545" s="11">
        <v>10</v>
      </c>
      <c r="Y545" s="11">
        <v>10</v>
      </c>
      <c r="Z545" s="11">
        <v>10</v>
      </c>
      <c r="AA545" s="11">
        <v>10</v>
      </c>
      <c r="AB545" s="11">
        <v>0</v>
      </c>
      <c r="AC545" s="11">
        <v>0</v>
      </c>
      <c r="AD545" s="11">
        <v>10</v>
      </c>
      <c r="AE545" s="11">
        <v>10</v>
      </c>
      <c r="AF545" s="11">
        <v>10</v>
      </c>
      <c r="AG545" s="11">
        <v>0</v>
      </c>
      <c r="AH545" s="11">
        <v>10</v>
      </c>
      <c r="AI545" s="11">
        <v>0</v>
      </c>
      <c r="AJ545" s="11">
        <v>0</v>
      </c>
      <c r="AK545" s="11">
        <v>60</v>
      </c>
      <c r="AL545" s="11">
        <v>7839</v>
      </c>
      <c r="AM545" s="11">
        <v>1619</v>
      </c>
      <c r="AN545" s="11">
        <v>243</v>
      </c>
      <c r="AO545" s="11">
        <v>276</v>
      </c>
      <c r="AP545" s="11">
        <v>2898</v>
      </c>
      <c r="AQ545" s="11">
        <v>862</v>
      </c>
      <c r="AR545" s="11">
        <v>139</v>
      </c>
      <c r="AS545" s="11">
        <v>324</v>
      </c>
      <c r="AT545" s="11">
        <v>225</v>
      </c>
      <c r="AU545" s="11">
        <v>2690</v>
      </c>
      <c r="AV545" s="11">
        <v>255</v>
      </c>
      <c r="AW545" s="11">
        <v>1455</v>
      </c>
      <c r="AX545" s="11">
        <v>211</v>
      </c>
      <c r="AY545" s="11">
        <v>8</v>
      </c>
      <c r="AZ545" s="11">
        <v>8</v>
      </c>
      <c r="BA545" s="11">
        <v>8</v>
      </c>
      <c r="BB545" s="11">
        <v>9</v>
      </c>
      <c r="BC545" s="11">
        <v>8</v>
      </c>
      <c r="BD545" s="11">
        <v>8</v>
      </c>
      <c r="BE545" s="11">
        <v>9</v>
      </c>
      <c r="BF545" s="11">
        <v>9</v>
      </c>
      <c r="BG545" s="11">
        <v>8</v>
      </c>
      <c r="BH545" s="11">
        <v>9</v>
      </c>
      <c r="BI545" s="11">
        <v>9</v>
      </c>
      <c r="BJ545" s="11">
        <v>17</v>
      </c>
      <c r="BK545" s="11">
        <v>9</v>
      </c>
      <c r="BL545" s="11">
        <v>38</v>
      </c>
      <c r="BM545" s="11">
        <v>13</v>
      </c>
      <c r="BN545" s="11">
        <v>2</v>
      </c>
      <c r="BO545" s="11">
        <v>3</v>
      </c>
      <c r="BP545" s="11">
        <v>19</v>
      </c>
      <c r="BQ545" s="11">
        <v>6</v>
      </c>
      <c r="BR545" s="11">
        <v>3</v>
      </c>
      <c r="BS545" s="11">
        <v>5</v>
      </c>
      <c r="BT545" s="11">
        <v>5</v>
      </c>
      <c r="BU545" s="11">
        <v>22</v>
      </c>
      <c r="BV545" s="11">
        <v>6</v>
      </c>
      <c r="BW545" s="11">
        <v>5</v>
      </c>
      <c r="BX545" s="11">
        <v>2</v>
      </c>
      <c r="BY545" s="5"/>
      <c r="BZ545" s="5"/>
      <c r="CA545" s="5"/>
      <c r="CB545" s="5"/>
      <c r="CC545" s="5"/>
      <c r="CD545" s="5"/>
      <c r="CE545" s="5"/>
      <c r="CF545" s="5"/>
      <c r="CG545" s="5"/>
      <c r="CH545" s="5"/>
    </row>
    <row r="546" spans="1:86" ht="12.75" x14ac:dyDescent="0.2">
      <c r="A546">
        <v>645</v>
      </c>
      <c r="B546" s="26">
        <v>55557.568750001898</v>
      </c>
      <c r="C546" s="26">
        <v>54286.736805553097</v>
      </c>
      <c r="D546" s="36">
        <v>303321</v>
      </c>
      <c r="E546" s="11">
        <v>1</v>
      </c>
      <c r="F546" s="11">
        <v>33</v>
      </c>
      <c r="G546" s="31">
        <v>3433</v>
      </c>
      <c r="H546" s="11">
        <v>131</v>
      </c>
      <c r="I546" s="11">
        <v>282351</v>
      </c>
      <c r="J546" s="11" t="s">
        <v>155</v>
      </c>
      <c r="K546" s="11" t="s">
        <v>208</v>
      </c>
      <c r="L546" s="11">
        <v>70</v>
      </c>
      <c r="M546" s="11">
        <v>5</v>
      </c>
      <c r="N546" s="11" t="s">
        <v>228</v>
      </c>
      <c r="O546" s="11" t="s">
        <v>792</v>
      </c>
      <c r="P546" s="43">
        <v>55101</v>
      </c>
      <c r="Q546" s="11" t="s">
        <v>539</v>
      </c>
      <c r="R546" s="11" t="s">
        <v>539</v>
      </c>
      <c r="S546" s="11" t="s">
        <v>874</v>
      </c>
      <c r="T546" s="11">
        <v>0</v>
      </c>
      <c r="U546" s="11">
        <v>0</v>
      </c>
      <c r="V546" s="11"/>
      <c r="W546" s="11">
        <v>1</v>
      </c>
      <c r="X546" s="11">
        <v>10</v>
      </c>
      <c r="Y546" s="11">
        <v>10</v>
      </c>
      <c r="Z546" s="11">
        <v>10</v>
      </c>
      <c r="AA546" s="11">
        <v>10</v>
      </c>
      <c r="AB546" s="11">
        <v>10</v>
      </c>
      <c r="AC546" s="11">
        <v>10</v>
      </c>
      <c r="AD546" s="11">
        <v>10</v>
      </c>
      <c r="AE546" s="11">
        <v>10</v>
      </c>
      <c r="AF546" s="11">
        <v>10</v>
      </c>
      <c r="AG546" s="11">
        <v>10</v>
      </c>
      <c r="AH546" s="11">
        <v>10</v>
      </c>
      <c r="AI546" s="11">
        <v>0</v>
      </c>
      <c r="AJ546" s="11">
        <v>10</v>
      </c>
      <c r="AK546" s="11">
        <v>14</v>
      </c>
      <c r="AL546" s="11">
        <v>5760</v>
      </c>
      <c r="AM546" s="11">
        <v>676</v>
      </c>
      <c r="AN546" s="11">
        <v>31</v>
      </c>
      <c r="AO546" s="11">
        <v>74</v>
      </c>
      <c r="AP546" s="11">
        <v>1396</v>
      </c>
      <c r="AQ546" s="11">
        <v>1548</v>
      </c>
      <c r="AR546" s="11">
        <v>432</v>
      </c>
      <c r="AS546" s="11">
        <v>306</v>
      </c>
      <c r="AT546" s="11">
        <v>173</v>
      </c>
      <c r="AU546" s="11">
        <v>573</v>
      </c>
      <c r="AV546" s="11">
        <v>254</v>
      </c>
      <c r="AW546" s="11">
        <v>5407</v>
      </c>
      <c r="AX546" s="11">
        <v>1507</v>
      </c>
      <c r="AY546" s="11">
        <v>4</v>
      </c>
      <c r="AZ546" s="11">
        <v>4</v>
      </c>
      <c r="BA546" s="11">
        <v>4</v>
      </c>
      <c r="BB546" s="11">
        <v>5</v>
      </c>
      <c r="BC546" s="11">
        <v>4</v>
      </c>
      <c r="BD546" s="11">
        <v>5</v>
      </c>
      <c r="BE546" s="11">
        <v>6</v>
      </c>
      <c r="BF546" s="11">
        <v>6</v>
      </c>
      <c r="BG546" s="11">
        <v>4</v>
      </c>
      <c r="BH546" s="11">
        <v>6</v>
      </c>
      <c r="BI546" s="11">
        <v>5</v>
      </c>
      <c r="BJ546" s="11">
        <v>1</v>
      </c>
      <c r="BK546" s="11">
        <v>15</v>
      </c>
      <c r="BL546" s="11">
        <v>53</v>
      </c>
      <c r="BM546" s="11">
        <v>8</v>
      </c>
      <c r="BN546" s="11">
        <v>2</v>
      </c>
      <c r="BO546" s="11">
        <v>3</v>
      </c>
      <c r="BP546" s="11">
        <v>19</v>
      </c>
      <c r="BQ546" s="11">
        <v>29</v>
      </c>
      <c r="BR546" s="11">
        <v>8</v>
      </c>
      <c r="BS546" s="11">
        <v>7</v>
      </c>
      <c r="BT546" s="11">
        <v>5</v>
      </c>
      <c r="BU546" s="11">
        <v>8</v>
      </c>
      <c r="BV546" s="11">
        <v>6</v>
      </c>
      <c r="BW546" s="11">
        <v>73</v>
      </c>
      <c r="BX546" s="11">
        <v>21</v>
      </c>
      <c r="BY546" s="5"/>
      <c r="BZ546" s="5"/>
      <c r="CA546" s="5"/>
      <c r="CB546" s="5"/>
      <c r="CC546" s="5"/>
      <c r="CD546" s="5"/>
      <c r="CE546" s="5"/>
      <c r="CF546" s="5"/>
      <c r="CG546" s="5"/>
      <c r="CH546" s="5"/>
    </row>
    <row r="547" spans="1:86" ht="12.75" x14ac:dyDescent="0.2">
      <c r="A547">
        <v>646</v>
      </c>
      <c r="B547" s="26">
        <v>55577.6368055575</v>
      </c>
      <c r="C547" s="26">
        <v>54304.454166664204</v>
      </c>
      <c r="D547" s="36">
        <v>332847</v>
      </c>
      <c r="E547" s="11">
        <v>1</v>
      </c>
      <c r="F547" s="11">
        <v>29</v>
      </c>
      <c r="G547" s="31">
        <v>42110</v>
      </c>
      <c r="H547" s="11">
        <v>131</v>
      </c>
      <c r="I547" s="11">
        <v>276228</v>
      </c>
      <c r="J547" s="11" t="s">
        <v>155</v>
      </c>
      <c r="K547" s="11" t="s">
        <v>208</v>
      </c>
      <c r="L547" s="11">
        <v>17</v>
      </c>
      <c r="M547" s="11"/>
      <c r="N547" s="11" t="s">
        <v>180</v>
      </c>
      <c r="O547" s="11" t="s">
        <v>784</v>
      </c>
      <c r="P547" s="43">
        <v>1752</v>
      </c>
      <c r="Q547" s="11" t="s">
        <v>231</v>
      </c>
      <c r="R547" s="11" t="s">
        <v>231</v>
      </c>
      <c r="S547" s="11" t="s">
        <v>874</v>
      </c>
      <c r="T547" s="11">
        <v>0</v>
      </c>
      <c r="U547" s="11">
        <v>0</v>
      </c>
      <c r="V547" s="11"/>
      <c r="W547" s="11">
        <v>1</v>
      </c>
      <c r="X547" s="11">
        <v>10</v>
      </c>
      <c r="Y547" s="11">
        <v>10</v>
      </c>
      <c r="Z547" s="11">
        <v>10</v>
      </c>
      <c r="AA547" s="11">
        <v>10</v>
      </c>
      <c r="AB547" s="11">
        <v>10</v>
      </c>
      <c r="AC547" s="11">
        <v>10</v>
      </c>
      <c r="AD547" s="11">
        <v>10</v>
      </c>
      <c r="AE547" s="11">
        <v>10</v>
      </c>
      <c r="AF547" s="11">
        <v>10</v>
      </c>
      <c r="AG547" s="11">
        <v>10</v>
      </c>
      <c r="AH547" s="11">
        <v>10</v>
      </c>
      <c r="AI547" s="11">
        <v>10</v>
      </c>
      <c r="AJ547" s="11">
        <v>10</v>
      </c>
      <c r="AK547" s="11">
        <v>62</v>
      </c>
      <c r="AL547" s="11">
        <v>5343</v>
      </c>
      <c r="AM547" s="11">
        <v>2166</v>
      </c>
      <c r="AN547" s="11">
        <v>1883</v>
      </c>
      <c r="AO547" s="11">
        <v>366</v>
      </c>
      <c r="AP547" s="11">
        <v>1941</v>
      </c>
      <c r="AQ547" s="11">
        <v>5382</v>
      </c>
      <c r="AR547" s="11">
        <v>654</v>
      </c>
      <c r="AS547" s="11">
        <v>1662</v>
      </c>
      <c r="AT547" s="11">
        <v>367</v>
      </c>
      <c r="AU547" s="11">
        <v>141</v>
      </c>
      <c r="AV547" s="11">
        <v>2037</v>
      </c>
      <c r="AW547" s="11">
        <v>2393</v>
      </c>
      <c r="AX547" s="11">
        <v>574</v>
      </c>
      <c r="AY547" s="11">
        <v>6</v>
      </c>
      <c r="AZ547" s="11">
        <v>9</v>
      </c>
      <c r="BA547" s="11">
        <v>9</v>
      </c>
      <c r="BB547" s="11">
        <v>11</v>
      </c>
      <c r="BC547" s="11">
        <v>7</v>
      </c>
      <c r="BD547" s="11">
        <v>9</v>
      </c>
      <c r="BE547" s="11">
        <v>11</v>
      </c>
      <c r="BF547" s="11">
        <v>10</v>
      </c>
      <c r="BG547" s="11">
        <v>10</v>
      </c>
      <c r="BH547" s="11">
        <v>10</v>
      </c>
      <c r="BI547" s="11">
        <v>11</v>
      </c>
      <c r="BJ547" s="11">
        <v>16</v>
      </c>
      <c r="BK547" s="11">
        <v>22</v>
      </c>
      <c r="BL547" s="11">
        <v>9</v>
      </c>
      <c r="BM547" s="11">
        <v>9</v>
      </c>
      <c r="BN547" s="11">
        <v>14</v>
      </c>
      <c r="BO547" s="11">
        <v>4</v>
      </c>
      <c r="BP547" s="11">
        <v>2</v>
      </c>
      <c r="BQ547" s="11">
        <v>7</v>
      </c>
      <c r="BR547" s="11">
        <v>6</v>
      </c>
      <c r="BS547" s="11">
        <v>15</v>
      </c>
      <c r="BT547" s="11">
        <v>6</v>
      </c>
      <c r="BU547" s="11">
        <v>2</v>
      </c>
      <c r="BV547" s="11">
        <v>11</v>
      </c>
      <c r="BW547" s="11">
        <v>9</v>
      </c>
      <c r="BX547" s="11">
        <v>7</v>
      </c>
      <c r="BY547" s="5"/>
      <c r="BZ547" s="5"/>
      <c r="CA547" s="5"/>
      <c r="CB547" s="5"/>
      <c r="CC547" s="5"/>
      <c r="CD547" s="5"/>
      <c r="CE547" s="5"/>
      <c r="CF547" s="5"/>
      <c r="CG547" s="5"/>
      <c r="CH547" s="5"/>
    </row>
    <row r="548" spans="1:86" ht="12.75" x14ac:dyDescent="0.2">
      <c r="A548">
        <v>647</v>
      </c>
      <c r="B548" s="26">
        <v>55597.704861113103</v>
      </c>
      <c r="C548" s="26">
        <v>54322.171527775303</v>
      </c>
      <c r="D548" s="36">
        <v>338654</v>
      </c>
      <c r="E548" s="11">
        <v>1</v>
      </c>
      <c r="F548" s="11">
        <v>64</v>
      </c>
      <c r="G548" s="31">
        <v>291392</v>
      </c>
      <c r="H548" s="11">
        <v>131</v>
      </c>
      <c r="I548" s="11">
        <v>186988</v>
      </c>
      <c r="J548" s="11" t="s">
        <v>155</v>
      </c>
      <c r="K548" s="11" t="s">
        <v>208</v>
      </c>
      <c r="L548" s="11">
        <v>33</v>
      </c>
      <c r="M548" s="11">
        <v>4</v>
      </c>
      <c r="N548" s="11" t="s">
        <v>248</v>
      </c>
      <c r="O548" s="11" t="s">
        <v>792</v>
      </c>
      <c r="P548" s="43">
        <v>55401</v>
      </c>
      <c r="Q548" s="11" t="s">
        <v>234</v>
      </c>
      <c r="R548" s="11" t="s">
        <v>377</v>
      </c>
      <c r="S548" s="11" t="s">
        <v>874</v>
      </c>
      <c r="T548" s="11">
        <v>0</v>
      </c>
      <c r="U548" s="11">
        <v>0</v>
      </c>
      <c r="V548" s="11"/>
      <c r="W548" s="11">
        <v>0.5</v>
      </c>
      <c r="X548" s="11">
        <v>10</v>
      </c>
      <c r="Y548" s="11">
        <v>10</v>
      </c>
      <c r="Z548" s="11">
        <v>10</v>
      </c>
      <c r="AA548" s="11">
        <v>10</v>
      </c>
      <c r="AB548" s="11">
        <v>10</v>
      </c>
      <c r="AC548" s="11">
        <v>10</v>
      </c>
      <c r="AD548" s="11">
        <v>10</v>
      </c>
      <c r="AE548" s="11">
        <v>10</v>
      </c>
      <c r="AF548" s="11">
        <v>10</v>
      </c>
      <c r="AG548" s="11">
        <v>10</v>
      </c>
      <c r="AH548" s="11">
        <v>10</v>
      </c>
      <c r="AI548" s="11">
        <v>10</v>
      </c>
      <c r="AJ548" s="11">
        <v>10</v>
      </c>
      <c r="AK548" s="11">
        <v>11235</v>
      </c>
      <c r="AL548" s="11">
        <v>5209</v>
      </c>
      <c r="AM548" s="11">
        <v>5605</v>
      </c>
      <c r="AN548" s="11">
        <v>2130</v>
      </c>
      <c r="AO548" s="11">
        <v>2767</v>
      </c>
      <c r="AP548" s="11">
        <v>1574</v>
      </c>
      <c r="AQ548" s="11">
        <v>2354</v>
      </c>
      <c r="AR548" s="11">
        <v>9680</v>
      </c>
      <c r="AS548" s="11">
        <v>1599</v>
      </c>
      <c r="AT548" s="11">
        <v>3093</v>
      </c>
      <c r="AU548" s="11">
        <v>1491</v>
      </c>
      <c r="AV548" s="11">
        <v>97994</v>
      </c>
      <c r="AW548" s="11">
        <v>3268</v>
      </c>
      <c r="AX548" s="11">
        <v>3488</v>
      </c>
      <c r="AY548" s="11">
        <v>7</v>
      </c>
      <c r="AZ548" s="11">
        <v>7</v>
      </c>
      <c r="BA548" s="11">
        <v>8</v>
      </c>
      <c r="BB548" s="11">
        <v>9</v>
      </c>
      <c r="BC548" s="11">
        <v>6</v>
      </c>
      <c r="BD548" s="11">
        <v>7</v>
      </c>
      <c r="BE548" s="11">
        <v>10</v>
      </c>
      <c r="BF548" s="11">
        <v>10</v>
      </c>
      <c r="BG548" s="11">
        <v>7</v>
      </c>
      <c r="BH548" s="11">
        <v>8</v>
      </c>
      <c r="BI548" s="11">
        <v>9</v>
      </c>
      <c r="BJ548" s="11">
        <v>17</v>
      </c>
      <c r="BK548" s="11">
        <v>20</v>
      </c>
      <c r="BL548" s="11">
        <v>43</v>
      </c>
      <c r="BM548" s="11">
        <v>42</v>
      </c>
      <c r="BN548" s="11">
        <v>15</v>
      </c>
      <c r="BO548" s="11">
        <v>14</v>
      </c>
      <c r="BP548" s="11">
        <v>10</v>
      </c>
      <c r="BQ548" s="11">
        <v>13</v>
      </c>
      <c r="BR548" s="11">
        <v>32</v>
      </c>
      <c r="BS548" s="11">
        <v>7</v>
      </c>
      <c r="BT548" s="11">
        <v>13</v>
      </c>
      <c r="BU548" s="11">
        <v>11</v>
      </c>
      <c r="BV548" s="11">
        <v>8</v>
      </c>
      <c r="BW548" s="11">
        <v>30</v>
      </c>
      <c r="BX548" s="11">
        <v>15</v>
      </c>
      <c r="BY548" s="5"/>
      <c r="BZ548" s="5"/>
      <c r="CA548" s="5"/>
      <c r="CB548" s="5"/>
      <c r="CC548" s="5"/>
      <c r="CD548" s="5"/>
      <c r="CE548" s="5"/>
      <c r="CF548" s="5"/>
      <c r="CG548" s="5"/>
      <c r="CH548" s="5"/>
    </row>
    <row r="549" spans="1:86" ht="12.75" x14ac:dyDescent="0.2">
      <c r="A549">
        <v>648</v>
      </c>
      <c r="B549" s="26">
        <v>44665.525694444441</v>
      </c>
      <c r="C549" s="26">
        <v>44667.441666666666</v>
      </c>
      <c r="D549" s="36">
        <v>165529</v>
      </c>
      <c r="E549" s="11">
        <v>1</v>
      </c>
      <c r="F549" s="11">
        <v>165</v>
      </c>
      <c r="G549" s="31">
        <v>87123</v>
      </c>
      <c r="H549" s="11">
        <v>131</v>
      </c>
      <c r="I549" s="11">
        <v>101759</v>
      </c>
      <c r="J549" s="11" t="s">
        <v>155</v>
      </c>
      <c r="K549" s="11" t="s">
        <v>208</v>
      </c>
      <c r="L549" s="11">
        <v>24</v>
      </c>
      <c r="M549" s="11">
        <v>5</v>
      </c>
      <c r="N549" s="11" t="s">
        <v>248</v>
      </c>
      <c r="O549" s="11" t="s">
        <v>792</v>
      </c>
      <c r="P549" s="43">
        <v>55401</v>
      </c>
      <c r="Q549" s="11" t="s">
        <v>229</v>
      </c>
      <c r="R549" s="11" t="s">
        <v>229</v>
      </c>
      <c r="S549" s="11" t="s">
        <v>874</v>
      </c>
      <c r="T549" s="11">
        <v>0</v>
      </c>
      <c r="U549" s="11">
        <v>0</v>
      </c>
      <c r="V549" s="11"/>
      <c r="W549" s="11">
        <v>1</v>
      </c>
      <c r="X549" s="11">
        <v>10</v>
      </c>
      <c r="Y549" s="11">
        <v>10</v>
      </c>
      <c r="Z549" s="11">
        <v>10</v>
      </c>
      <c r="AA549" s="11">
        <v>10</v>
      </c>
      <c r="AB549" s="11">
        <v>10</v>
      </c>
      <c r="AC549" s="11">
        <v>10</v>
      </c>
      <c r="AD549" s="11">
        <v>10</v>
      </c>
      <c r="AE549" s="11">
        <v>10</v>
      </c>
      <c r="AF549" s="11">
        <v>10</v>
      </c>
      <c r="AG549" s="11">
        <v>10</v>
      </c>
      <c r="AH549" s="11">
        <v>10</v>
      </c>
      <c r="AI549" s="11">
        <v>10</v>
      </c>
      <c r="AJ549" s="11">
        <v>10</v>
      </c>
      <c r="AK549" s="11">
        <v>9</v>
      </c>
      <c r="AL549" s="11">
        <v>2525</v>
      </c>
      <c r="AM549" s="11">
        <v>1224</v>
      </c>
      <c r="AN549" s="11">
        <v>3642</v>
      </c>
      <c r="AO549" s="11">
        <v>2494</v>
      </c>
      <c r="AP549" s="11">
        <v>7404</v>
      </c>
      <c r="AQ549" s="11">
        <v>27637</v>
      </c>
      <c r="AR549" s="11">
        <v>2024</v>
      </c>
      <c r="AS549" s="11">
        <v>2201</v>
      </c>
      <c r="AT549" s="11">
        <v>665</v>
      </c>
      <c r="AU549" s="11">
        <v>3632</v>
      </c>
      <c r="AV549" s="11">
        <v>882</v>
      </c>
      <c r="AW549" s="11">
        <v>8942</v>
      </c>
      <c r="AX549" s="11">
        <v>114</v>
      </c>
      <c r="AY549" s="11">
        <v>8</v>
      </c>
      <c r="AZ549" s="11">
        <v>10</v>
      </c>
      <c r="BA549" s="11">
        <v>11</v>
      </c>
      <c r="BB549" s="11">
        <v>11</v>
      </c>
      <c r="BC549" s="11">
        <v>10</v>
      </c>
      <c r="BD549" s="11">
        <v>10</v>
      </c>
      <c r="BE549" s="11">
        <v>11</v>
      </c>
      <c r="BF549" s="11">
        <v>16</v>
      </c>
      <c r="BG549" s="11">
        <v>10</v>
      </c>
      <c r="BH549" s="11">
        <v>10</v>
      </c>
      <c r="BI549" s="11">
        <v>9</v>
      </c>
      <c r="BJ549" s="11">
        <v>16</v>
      </c>
      <c r="BK549" s="11">
        <v>23</v>
      </c>
      <c r="BL549" s="11">
        <v>13</v>
      </c>
      <c r="BM549" s="11">
        <v>2</v>
      </c>
      <c r="BN549" s="11">
        <v>7</v>
      </c>
      <c r="BO549" s="11">
        <v>4</v>
      </c>
      <c r="BP549" s="11">
        <v>21</v>
      </c>
      <c r="BQ549" s="11">
        <v>15</v>
      </c>
      <c r="BR549" s="11">
        <v>16</v>
      </c>
      <c r="BS549" s="11">
        <v>22</v>
      </c>
      <c r="BT549" s="11">
        <v>5</v>
      </c>
      <c r="BU549" s="11">
        <v>24</v>
      </c>
      <c r="BV549" s="11">
        <v>4</v>
      </c>
      <c r="BW549" s="11">
        <v>39</v>
      </c>
      <c r="BX549" s="11">
        <v>4</v>
      </c>
      <c r="BY549" s="5"/>
      <c r="BZ549" s="5"/>
      <c r="CA549" s="5"/>
      <c r="CB549" s="5"/>
      <c r="CC549" s="5"/>
      <c r="CD549" s="5"/>
      <c r="CE549" s="5"/>
      <c r="CF549" s="5"/>
      <c r="CG549" s="5"/>
      <c r="CH549" s="5"/>
    </row>
    <row r="550" spans="1:86" ht="12.75" x14ac:dyDescent="0.2">
      <c r="A550">
        <v>649</v>
      </c>
      <c r="B550" s="26">
        <v>55617.772916668597</v>
      </c>
      <c r="C550" s="26">
        <v>54339.888888886402</v>
      </c>
      <c r="D550" s="36">
        <v>345596</v>
      </c>
      <c r="E550" s="11">
        <v>1</v>
      </c>
      <c r="F550" s="11">
        <v>3</v>
      </c>
      <c r="G550" s="31">
        <v>343750</v>
      </c>
      <c r="H550" s="11">
        <v>131</v>
      </c>
      <c r="I550" s="11">
        <v>289147</v>
      </c>
      <c r="J550" s="11" t="s">
        <v>155</v>
      </c>
      <c r="K550" s="11" t="s">
        <v>208</v>
      </c>
      <c r="L550" s="11">
        <v>13</v>
      </c>
      <c r="M550" s="11">
        <v>4</v>
      </c>
      <c r="N550" s="11" t="s">
        <v>228</v>
      </c>
      <c r="O550" s="11" t="s">
        <v>792</v>
      </c>
      <c r="P550" s="43">
        <v>55101</v>
      </c>
      <c r="Q550" s="11" t="s">
        <v>302</v>
      </c>
      <c r="R550" s="11" t="s">
        <v>229</v>
      </c>
      <c r="S550" s="11" t="s">
        <v>874</v>
      </c>
      <c r="T550" s="11">
        <v>0</v>
      </c>
      <c r="U550" s="11">
        <v>0</v>
      </c>
      <c r="V550" s="11"/>
      <c r="W550" s="11">
        <v>1</v>
      </c>
      <c r="X550" s="11">
        <v>0</v>
      </c>
      <c r="Y550" s="11">
        <v>10</v>
      </c>
      <c r="Z550" s="11">
        <v>10</v>
      </c>
      <c r="AA550" s="11">
        <v>10</v>
      </c>
      <c r="AB550" s="11">
        <v>10</v>
      </c>
      <c r="AC550" s="11">
        <v>10</v>
      </c>
      <c r="AD550" s="11">
        <v>10</v>
      </c>
      <c r="AE550" s="11">
        <v>10</v>
      </c>
      <c r="AF550" s="11">
        <v>10</v>
      </c>
      <c r="AG550" s="11">
        <v>10</v>
      </c>
      <c r="AH550" s="11">
        <v>10</v>
      </c>
      <c r="AI550" s="11">
        <v>0</v>
      </c>
      <c r="AJ550" s="11">
        <v>0</v>
      </c>
      <c r="AK550" s="11">
        <v>37</v>
      </c>
      <c r="AL550" s="11">
        <v>141</v>
      </c>
      <c r="AM550" s="11">
        <v>64</v>
      </c>
      <c r="AN550" s="11">
        <v>38</v>
      </c>
      <c r="AO550" s="11">
        <v>37</v>
      </c>
      <c r="AP550" s="11">
        <v>39</v>
      </c>
      <c r="AQ550" s="11">
        <v>44</v>
      </c>
      <c r="AR550" s="11">
        <v>37</v>
      </c>
      <c r="AS550" s="11">
        <v>38</v>
      </c>
      <c r="AT550" s="11">
        <v>36</v>
      </c>
      <c r="AU550" s="11">
        <v>101</v>
      </c>
      <c r="AV550" s="11">
        <v>53</v>
      </c>
      <c r="AW550" s="11">
        <v>51</v>
      </c>
      <c r="AX550" s="11">
        <v>192</v>
      </c>
      <c r="AY550" s="11">
        <v>4</v>
      </c>
      <c r="AZ550" s="11">
        <v>4</v>
      </c>
      <c r="BA550" s="11">
        <v>4</v>
      </c>
      <c r="BB550" s="11">
        <v>4</v>
      </c>
      <c r="BC550" s="11">
        <v>4</v>
      </c>
      <c r="BD550" s="11">
        <v>8</v>
      </c>
      <c r="BE550" s="11">
        <v>11</v>
      </c>
      <c r="BF550" s="11">
        <v>9</v>
      </c>
      <c r="BG550" s="11">
        <v>9</v>
      </c>
      <c r="BH550" s="11">
        <v>10</v>
      </c>
      <c r="BI550" s="11">
        <v>8</v>
      </c>
      <c r="BJ550" s="11">
        <v>15</v>
      </c>
      <c r="BK550" s="11">
        <v>20</v>
      </c>
      <c r="BL550" s="11">
        <v>2</v>
      </c>
      <c r="BM550" s="11">
        <v>2</v>
      </c>
      <c r="BN550" s="11">
        <v>2</v>
      </c>
      <c r="BO550" s="11">
        <v>2</v>
      </c>
      <c r="BP550" s="11">
        <v>3</v>
      </c>
      <c r="BQ550" s="11">
        <v>2</v>
      </c>
      <c r="BR550" s="11">
        <v>2</v>
      </c>
      <c r="BS550" s="11">
        <v>2</v>
      </c>
      <c r="BT550" s="11">
        <v>2</v>
      </c>
      <c r="BU550" s="11">
        <v>2</v>
      </c>
      <c r="BV550" s="11">
        <v>2</v>
      </c>
      <c r="BW550" s="11">
        <v>2</v>
      </c>
      <c r="BX550" s="11">
        <v>5</v>
      </c>
      <c r="BY550" s="5"/>
      <c r="BZ550" s="5"/>
      <c r="CA550" s="5"/>
      <c r="CB550" s="5"/>
      <c r="CC550" s="5"/>
      <c r="CD550" s="5"/>
      <c r="CE550" s="5"/>
      <c r="CF550" s="5"/>
      <c r="CG550" s="5"/>
      <c r="CH550" s="5"/>
    </row>
    <row r="551" spans="1:86" ht="12.75" x14ac:dyDescent="0.2">
      <c r="A551">
        <v>650</v>
      </c>
      <c r="B551" s="26">
        <v>55637.8409722242</v>
      </c>
      <c r="C551" s="26">
        <v>54357.606249997501</v>
      </c>
      <c r="D551" s="36">
        <v>89396</v>
      </c>
      <c r="E551" s="11">
        <v>1</v>
      </c>
      <c r="F551" s="11">
        <v>31</v>
      </c>
      <c r="G551" s="31">
        <v>62877</v>
      </c>
      <c r="H551" s="11">
        <v>131</v>
      </c>
      <c r="I551" s="11">
        <v>47388</v>
      </c>
      <c r="J551" s="11" t="s">
        <v>155</v>
      </c>
      <c r="K551" s="11" t="s">
        <v>208</v>
      </c>
      <c r="L551" s="11">
        <v>20</v>
      </c>
      <c r="M551" s="11">
        <v>5</v>
      </c>
      <c r="N551" s="11" t="s">
        <v>393</v>
      </c>
      <c r="O551" s="11" t="s">
        <v>792</v>
      </c>
      <c r="P551" s="43">
        <v>55044</v>
      </c>
      <c r="Q551" s="11" t="s">
        <v>394</v>
      </c>
      <c r="R551" s="11" t="s">
        <v>622</v>
      </c>
      <c r="S551" s="11" t="s">
        <v>874</v>
      </c>
      <c r="T551" s="11">
        <v>0</v>
      </c>
      <c r="U551" s="11">
        <v>0</v>
      </c>
      <c r="V551" s="11"/>
      <c r="W551" s="11">
        <v>1</v>
      </c>
      <c r="X551" s="11">
        <v>10</v>
      </c>
      <c r="Y551" s="11">
        <v>10</v>
      </c>
      <c r="Z551" s="11">
        <v>10</v>
      </c>
      <c r="AA551" s="11">
        <v>10</v>
      </c>
      <c r="AB551" s="11">
        <v>10</v>
      </c>
      <c r="AC551" s="11">
        <v>10</v>
      </c>
      <c r="AD551" s="11">
        <v>10</v>
      </c>
      <c r="AE551" s="11">
        <v>10</v>
      </c>
      <c r="AF551" s="11">
        <v>10</v>
      </c>
      <c r="AG551" s="11">
        <v>10</v>
      </c>
      <c r="AH551" s="11">
        <v>10</v>
      </c>
      <c r="AI551" s="11">
        <v>10</v>
      </c>
      <c r="AJ551" s="11">
        <v>10</v>
      </c>
      <c r="AK551" s="11">
        <v>342</v>
      </c>
      <c r="AL551" s="11">
        <v>1870</v>
      </c>
      <c r="AM551" s="11">
        <v>781</v>
      </c>
      <c r="AN551" s="11">
        <v>5156</v>
      </c>
      <c r="AO551" s="11">
        <v>2584</v>
      </c>
      <c r="AP551" s="11">
        <v>1130</v>
      </c>
      <c r="AQ551" s="11">
        <v>1522</v>
      </c>
      <c r="AR551" s="11">
        <v>3832</v>
      </c>
      <c r="AS551" s="11">
        <v>720</v>
      </c>
      <c r="AT551" s="11">
        <v>401</v>
      </c>
      <c r="AU551" s="11">
        <v>226</v>
      </c>
      <c r="AV551" s="11">
        <v>1557</v>
      </c>
      <c r="AW551" s="11">
        <v>15585</v>
      </c>
      <c r="AX551" s="11">
        <v>2131</v>
      </c>
      <c r="AY551" s="11">
        <v>7</v>
      </c>
      <c r="AZ551" s="11">
        <v>7</v>
      </c>
      <c r="BA551" s="11">
        <v>4</v>
      </c>
      <c r="BB551" s="11">
        <v>9</v>
      </c>
      <c r="BC551" s="11">
        <v>6</v>
      </c>
      <c r="BD551" s="11">
        <v>7</v>
      </c>
      <c r="BE551" s="11">
        <v>10</v>
      </c>
      <c r="BF551" s="11">
        <v>9</v>
      </c>
      <c r="BG551" s="11">
        <v>7</v>
      </c>
      <c r="BH551" s="11">
        <v>8</v>
      </c>
      <c r="BI551" s="11">
        <v>9</v>
      </c>
      <c r="BJ551" s="11">
        <v>16</v>
      </c>
      <c r="BK551" s="11">
        <v>23</v>
      </c>
      <c r="BL551" s="11">
        <v>11</v>
      </c>
      <c r="BM551" s="11">
        <v>5</v>
      </c>
      <c r="BN551" s="11">
        <v>7</v>
      </c>
      <c r="BO551" s="11">
        <v>5</v>
      </c>
      <c r="BP551" s="11">
        <v>5</v>
      </c>
      <c r="BQ551" s="11">
        <v>9</v>
      </c>
      <c r="BR551" s="11">
        <v>5</v>
      </c>
      <c r="BS551" s="11">
        <v>4</v>
      </c>
      <c r="BT551" s="11">
        <v>4</v>
      </c>
      <c r="BU551" s="11">
        <v>7</v>
      </c>
      <c r="BV551" s="11">
        <v>8</v>
      </c>
      <c r="BW551" s="11">
        <v>9</v>
      </c>
      <c r="BX551" s="11">
        <v>4</v>
      </c>
      <c r="BY551" s="5"/>
      <c r="BZ551" s="5"/>
      <c r="CA551" s="5"/>
      <c r="CB551" s="5"/>
      <c r="CC551" s="5"/>
      <c r="CD551" s="5"/>
      <c r="CE551" s="5"/>
      <c r="CF551" s="5"/>
      <c r="CG551" s="5"/>
      <c r="CH551" s="5"/>
    </row>
    <row r="552" spans="1:86" ht="12.75" x14ac:dyDescent="0.2">
      <c r="A552">
        <v>651</v>
      </c>
      <c r="B552" s="26">
        <v>55657.9090277797</v>
      </c>
      <c r="C552" s="26">
        <v>54375.323611108601</v>
      </c>
      <c r="D552" s="36">
        <v>50149</v>
      </c>
      <c r="E552" s="11">
        <v>1</v>
      </c>
      <c r="F552" s="11">
        <v>221</v>
      </c>
      <c r="G552" s="31">
        <v>12424</v>
      </c>
      <c r="H552" s="11">
        <v>131</v>
      </c>
      <c r="I552" s="11">
        <v>24146</v>
      </c>
      <c r="J552" s="11" t="s">
        <v>155</v>
      </c>
      <c r="K552" s="11" t="s">
        <v>208</v>
      </c>
      <c r="L552" s="11">
        <v>10</v>
      </c>
      <c r="M552" s="11">
        <v>5</v>
      </c>
      <c r="N552" s="11" t="s">
        <v>389</v>
      </c>
      <c r="O552" s="11" t="s">
        <v>784</v>
      </c>
      <c r="P552" s="43">
        <v>2420</v>
      </c>
      <c r="Q552" s="11" t="s">
        <v>390</v>
      </c>
      <c r="R552" s="11" t="s">
        <v>861</v>
      </c>
      <c r="S552" s="11" t="s">
        <v>869</v>
      </c>
      <c r="T552" s="11">
        <v>0</v>
      </c>
      <c r="U552" s="11">
        <v>0</v>
      </c>
      <c r="V552" s="11"/>
      <c r="W552" s="11">
        <v>1</v>
      </c>
      <c r="X552" s="11">
        <v>10</v>
      </c>
      <c r="Y552" s="11">
        <v>10</v>
      </c>
      <c r="Z552" s="11">
        <v>10</v>
      </c>
      <c r="AA552" s="11">
        <v>10</v>
      </c>
      <c r="AB552" s="11">
        <v>10</v>
      </c>
      <c r="AC552" s="11">
        <v>10</v>
      </c>
      <c r="AD552" s="11">
        <v>10</v>
      </c>
      <c r="AE552" s="11">
        <v>10</v>
      </c>
      <c r="AF552" s="11">
        <v>10</v>
      </c>
      <c r="AG552" s="11">
        <v>10</v>
      </c>
      <c r="AH552" s="11">
        <v>10</v>
      </c>
      <c r="AI552" s="11">
        <v>10</v>
      </c>
      <c r="AJ552" s="11">
        <v>10</v>
      </c>
      <c r="AK552" s="11">
        <v>118</v>
      </c>
      <c r="AL552" s="11">
        <v>4061</v>
      </c>
      <c r="AM552" s="11">
        <v>308</v>
      </c>
      <c r="AN552" s="11">
        <v>1690</v>
      </c>
      <c r="AO552" s="11">
        <v>1215</v>
      </c>
      <c r="AP552" s="11">
        <v>483</v>
      </c>
      <c r="AQ552" s="11">
        <v>457</v>
      </c>
      <c r="AR552" s="11">
        <v>1487</v>
      </c>
      <c r="AS552" s="11">
        <v>2788</v>
      </c>
      <c r="AT552" s="11">
        <v>989</v>
      </c>
      <c r="AU552" s="11">
        <v>473</v>
      </c>
      <c r="AV552" s="11">
        <v>1138</v>
      </c>
      <c r="AW552" s="11">
        <v>4270</v>
      </c>
      <c r="AX552" s="11">
        <v>6020</v>
      </c>
      <c r="AY552" s="11">
        <v>15</v>
      </c>
      <c r="AZ552" s="11">
        <v>15</v>
      </c>
      <c r="BA552" s="11">
        <v>11</v>
      </c>
      <c r="BB552" s="11">
        <v>18</v>
      </c>
      <c r="BC552" s="11">
        <v>13</v>
      </c>
      <c r="BD552" s="11">
        <v>14</v>
      </c>
      <c r="BE552" s="11">
        <v>19</v>
      </c>
      <c r="BF552" s="11">
        <v>17</v>
      </c>
      <c r="BG552" s="11">
        <v>15</v>
      </c>
      <c r="BH552" s="11">
        <v>15</v>
      </c>
      <c r="BI552" s="11">
        <v>21</v>
      </c>
      <c r="BJ552" s="11">
        <v>29</v>
      </c>
      <c r="BK552" s="11">
        <v>19</v>
      </c>
      <c r="BL552" s="11">
        <v>7</v>
      </c>
      <c r="BM552" s="11">
        <v>9</v>
      </c>
      <c r="BN552" s="11">
        <v>22</v>
      </c>
      <c r="BO552" s="11">
        <v>18</v>
      </c>
      <c r="BP552" s="11">
        <v>6</v>
      </c>
      <c r="BQ552" s="11">
        <v>8</v>
      </c>
      <c r="BR552" s="11">
        <v>10</v>
      </c>
      <c r="BS552" s="11">
        <v>16</v>
      </c>
      <c r="BT552" s="11">
        <v>13</v>
      </c>
      <c r="BU552" s="11">
        <v>9</v>
      </c>
      <c r="BV552" s="11">
        <v>8</v>
      </c>
      <c r="BW552" s="11">
        <v>8</v>
      </c>
      <c r="BX552" s="11">
        <v>5</v>
      </c>
      <c r="BY552" s="5"/>
      <c r="BZ552" s="5"/>
      <c r="CA552" s="5"/>
      <c r="CB552" s="5"/>
      <c r="CC552" s="5"/>
      <c r="CD552" s="5"/>
      <c r="CE552" s="5"/>
      <c r="CF552" s="5"/>
      <c r="CG552" s="5"/>
      <c r="CH552" s="5"/>
    </row>
    <row r="553" spans="1:86" ht="12.75" x14ac:dyDescent="0.2">
      <c r="A553">
        <v>652</v>
      </c>
      <c r="B553" s="26">
        <v>55677.977083335303</v>
      </c>
      <c r="C553" s="26">
        <v>54393.0409722197</v>
      </c>
      <c r="D553" s="36">
        <v>77635</v>
      </c>
      <c r="E553" s="11">
        <v>1</v>
      </c>
      <c r="F553" s="11">
        <v>4</v>
      </c>
      <c r="G553" s="31">
        <v>354</v>
      </c>
      <c r="H553" s="11">
        <v>131</v>
      </c>
      <c r="I553" s="11">
        <v>48414</v>
      </c>
      <c r="J553" s="11" t="s">
        <v>155</v>
      </c>
      <c r="K553" s="11" t="s">
        <v>208</v>
      </c>
      <c r="L553" s="11">
        <v>0</v>
      </c>
      <c r="M553" s="11">
        <v>5</v>
      </c>
      <c r="N553" s="11" t="s">
        <v>573</v>
      </c>
      <c r="O553" s="11" t="s">
        <v>784</v>
      </c>
      <c r="P553" s="43">
        <v>1534</v>
      </c>
      <c r="Q553" s="11" t="s">
        <v>254</v>
      </c>
      <c r="R553" s="11" t="s">
        <v>231</v>
      </c>
      <c r="S553" s="11" t="s">
        <v>874</v>
      </c>
      <c r="T553" s="11">
        <v>0</v>
      </c>
      <c r="U553" s="11">
        <v>0</v>
      </c>
      <c r="V553" s="11"/>
      <c r="W553" s="11">
        <v>0.5</v>
      </c>
      <c r="X553" s="11">
        <v>10</v>
      </c>
      <c r="Y553" s="11">
        <v>10</v>
      </c>
      <c r="Z553" s="11">
        <v>10</v>
      </c>
      <c r="AA553" s="11">
        <v>10</v>
      </c>
      <c r="AB553" s="11">
        <v>10</v>
      </c>
      <c r="AC553" s="11">
        <v>10</v>
      </c>
      <c r="AD553" s="11">
        <v>10</v>
      </c>
      <c r="AE553" s="11">
        <v>10</v>
      </c>
      <c r="AF553" s="11">
        <v>10</v>
      </c>
      <c r="AG553" s="11">
        <v>10</v>
      </c>
      <c r="AH553" s="11">
        <v>10</v>
      </c>
      <c r="AI553" s="11">
        <v>10</v>
      </c>
      <c r="AJ553" s="11">
        <v>10</v>
      </c>
      <c r="AK553" s="11">
        <v>2733</v>
      </c>
      <c r="AL553" s="11">
        <v>502</v>
      </c>
      <c r="AM553" s="11">
        <v>155</v>
      </c>
      <c r="AN553" s="11">
        <v>3932</v>
      </c>
      <c r="AO553" s="11">
        <v>668</v>
      </c>
      <c r="AP553" s="11">
        <v>2229</v>
      </c>
      <c r="AQ553" s="11">
        <v>254</v>
      </c>
      <c r="AR553" s="11">
        <v>2230</v>
      </c>
      <c r="AS553" s="11">
        <v>2209</v>
      </c>
      <c r="AT553" s="11">
        <v>325</v>
      </c>
      <c r="AU553" s="11">
        <v>169</v>
      </c>
      <c r="AV553" s="11">
        <v>244</v>
      </c>
      <c r="AW553" s="11">
        <v>8049</v>
      </c>
      <c r="AX553" s="11">
        <v>5024</v>
      </c>
      <c r="AY553" s="11">
        <v>5</v>
      </c>
      <c r="AZ553" s="11">
        <v>5</v>
      </c>
      <c r="BA553" s="11">
        <v>8</v>
      </c>
      <c r="BB553" s="11">
        <v>10</v>
      </c>
      <c r="BC553" s="11">
        <v>5</v>
      </c>
      <c r="BD553" s="11">
        <v>5</v>
      </c>
      <c r="BE553" s="11">
        <v>8</v>
      </c>
      <c r="BF553" s="11">
        <v>6</v>
      </c>
      <c r="BG553" s="11">
        <v>5</v>
      </c>
      <c r="BH553" s="11">
        <v>6</v>
      </c>
      <c r="BI553" s="11">
        <v>7</v>
      </c>
      <c r="BJ553" s="11">
        <v>14</v>
      </c>
      <c r="BK553" s="11">
        <v>19</v>
      </c>
      <c r="BL553" s="11">
        <v>8</v>
      </c>
      <c r="BM553" s="11">
        <v>2</v>
      </c>
      <c r="BN553" s="11">
        <v>85</v>
      </c>
      <c r="BO553" s="11">
        <v>12</v>
      </c>
      <c r="BP553" s="11">
        <v>38</v>
      </c>
      <c r="BQ553" s="11">
        <v>2</v>
      </c>
      <c r="BR553" s="11">
        <v>31</v>
      </c>
      <c r="BS553" s="11">
        <v>43</v>
      </c>
      <c r="BT553" s="11">
        <v>4</v>
      </c>
      <c r="BU553" s="11">
        <v>3</v>
      </c>
      <c r="BV553" s="11">
        <v>3</v>
      </c>
      <c r="BW553" s="11">
        <v>58</v>
      </c>
      <c r="BX553" s="11">
        <v>55</v>
      </c>
      <c r="BY553" s="5"/>
      <c r="BZ553" s="5"/>
      <c r="CA553" s="5"/>
      <c r="CB553" s="5"/>
      <c r="CC553" s="5"/>
      <c r="CD553" s="5"/>
      <c r="CE553" s="5"/>
      <c r="CF553" s="5"/>
      <c r="CG553" s="5"/>
      <c r="CH553" s="5"/>
    </row>
    <row r="554" spans="1:86" ht="12.75" x14ac:dyDescent="0.2">
      <c r="A554">
        <v>653</v>
      </c>
      <c r="B554" s="26">
        <v>44664.699305555558</v>
      </c>
      <c r="C554" s="26">
        <v>44665.071527777778</v>
      </c>
      <c r="D554" s="36">
        <v>32128</v>
      </c>
      <c r="E554" s="11">
        <v>1</v>
      </c>
      <c r="F554" s="11">
        <v>10</v>
      </c>
      <c r="G554" s="31">
        <v>515</v>
      </c>
      <c r="H554" s="11">
        <v>131</v>
      </c>
      <c r="I554" s="11">
        <v>0</v>
      </c>
      <c r="J554" s="11" t="s">
        <v>155</v>
      </c>
      <c r="K554" s="11" t="s">
        <v>208</v>
      </c>
      <c r="L554" s="11">
        <v>1</v>
      </c>
      <c r="M554" s="11">
        <v>4</v>
      </c>
      <c r="N554" s="11" t="s">
        <v>228</v>
      </c>
      <c r="O554" s="11" t="s">
        <v>792</v>
      </c>
      <c r="P554" s="43">
        <v>55101</v>
      </c>
      <c r="Q554" s="11" t="s">
        <v>313</v>
      </c>
      <c r="R554" s="11" t="s">
        <v>426</v>
      </c>
      <c r="S554" s="11" t="s">
        <v>874</v>
      </c>
      <c r="T554" s="11">
        <v>0</v>
      </c>
      <c r="U554" s="11">
        <v>0</v>
      </c>
      <c r="V554" s="11"/>
      <c r="W554" s="11">
        <v>1</v>
      </c>
      <c r="X554" s="11">
        <v>10</v>
      </c>
      <c r="Y554" s="11">
        <v>10</v>
      </c>
      <c r="Z554" s="11">
        <v>10</v>
      </c>
      <c r="AA554" s="11">
        <v>10</v>
      </c>
      <c r="AB554" s="11">
        <v>10</v>
      </c>
      <c r="AC554" s="11">
        <v>10</v>
      </c>
      <c r="AD554" s="11">
        <v>10</v>
      </c>
      <c r="AE554" s="11">
        <v>10</v>
      </c>
      <c r="AF554" s="11">
        <v>10</v>
      </c>
      <c r="AG554" s="11">
        <v>10</v>
      </c>
      <c r="AH554" s="11">
        <v>10</v>
      </c>
      <c r="AI554" s="11">
        <v>10</v>
      </c>
      <c r="AJ554" s="11">
        <v>10</v>
      </c>
      <c r="AK554" s="11">
        <v>202</v>
      </c>
      <c r="AL554" s="11">
        <v>4527</v>
      </c>
      <c r="AM554" s="11">
        <v>1360</v>
      </c>
      <c r="AN554" s="11">
        <v>4384</v>
      </c>
      <c r="AO554" s="11">
        <v>1031</v>
      </c>
      <c r="AP554" s="11">
        <v>1363</v>
      </c>
      <c r="AQ554" s="11">
        <v>1252</v>
      </c>
      <c r="AR554" s="11">
        <v>6425</v>
      </c>
      <c r="AS554" s="11">
        <v>2492</v>
      </c>
      <c r="AT554" s="11">
        <v>1050</v>
      </c>
      <c r="AU554" s="11">
        <v>728</v>
      </c>
      <c r="AV554" s="11">
        <v>1478</v>
      </c>
      <c r="AW554" s="11">
        <v>3620</v>
      </c>
      <c r="AX554" s="11">
        <v>1249</v>
      </c>
      <c r="AY554" s="11">
        <v>9</v>
      </c>
      <c r="AZ554" s="11">
        <v>10</v>
      </c>
      <c r="BA554" s="11">
        <v>10</v>
      </c>
      <c r="BB554" s="11">
        <v>11</v>
      </c>
      <c r="BC554" s="11">
        <v>8</v>
      </c>
      <c r="BD554" s="11">
        <v>9</v>
      </c>
      <c r="BE554" s="11">
        <v>12</v>
      </c>
      <c r="BF554" s="11">
        <v>12</v>
      </c>
      <c r="BG554" s="11">
        <v>9</v>
      </c>
      <c r="BH554" s="11">
        <v>9</v>
      </c>
      <c r="BI554" s="11">
        <v>10</v>
      </c>
      <c r="BJ554" s="11">
        <v>15</v>
      </c>
      <c r="BK554" s="11">
        <v>23</v>
      </c>
      <c r="BL554" s="11">
        <v>53</v>
      </c>
      <c r="BM554" s="11">
        <v>16</v>
      </c>
      <c r="BN554" s="11">
        <v>37</v>
      </c>
      <c r="BO554" s="11">
        <v>15</v>
      </c>
      <c r="BP554" s="11">
        <v>21</v>
      </c>
      <c r="BQ554" s="11">
        <v>16</v>
      </c>
      <c r="BR554" s="11">
        <v>43</v>
      </c>
      <c r="BS554" s="11">
        <v>19</v>
      </c>
      <c r="BT554" s="11">
        <v>13</v>
      </c>
      <c r="BU554" s="11">
        <v>10</v>
      </c>
      <c r="BV554" s="11">
        <v>14</v>
      </c>
      <c r="BW554" s="11">
        <v>26</v>
      </c>
      <c r="BX554" s="11">
        <v>10</v>
      </c>
      <c r="BY554" s="5"/>
      <c r="BZ554" s="5"/>
      <c r="CA554" s="5"/>
      <c r="CB554" s="5"/>
      <c r="CC554" s="5"/>
      <c r="CD554" s="5"/>
      <c r="CE554" s="5"/>
      <c r="CF554" s="5"/>
      <c r="CG554" s="5"/>
      <c r="CH554" s="5"/>
    </row>
    <row r="555" spans="1:86" ht="12.75" x14ac:dyDescent="0.2">
      <c r="A555">
        <v>654</v>
      </c>
      <c r="B555" s="26">
        <v>55698.045138890899</v>
      </c>
      <c r="C555" s="26">
        <v>54410.758333330799</v>
      </c>
      <c r="D555" s="36">
        <v>100857</v>
      </c>
      <c r="E555" s="11">
        <v>1</v>
      </c>
      <c r="F555" s="11">
        <v>21</v>
      </c>
      <c r="G555" s="31">
        <v>16218</v>
      </c>
      <c r="H555" s="11">
        <v>131</v>
      </c>
      <c r="I555" s="11">
        <v>53333</v>
      </c>
      <c r="J555" s="11" t="s">
        <v>155</v>
      </c>
      <c r="K555" s="11" t="s">
        <v>208</v>
      </c>
      <c r="L555" s="11">
        <v>0</v>
      </c>
      <c r="M555" s="11">
        <v>4</v>
      </c>
      <c r="N555" s="11" t="s">
        <v>228</v>
      </c>
      <c r="O555" s="11" t="s">
        <v>792</v>
      </c>
      <c r="P555" s="43">
        <v>55101</v>
      </c>
      <c r="Q555" s="11" t="s">
        <v>377</v>
      </c>
      <c r="R555" s="11" t="s">
        <v>377</v>
      </c>
      <c r="S555" s="11" t="s">
        <v>874</v>
      </c>
      <c r="T555" s="11">
        <v>0</v>
      </c>
      <c r="U555" s="11">
        <v>0</v>
      </c>
      <c r="V555" s="11"/>
      <c r="W555" s="11">
        <v>0.5</v>
      </c>
      <c r="X555" s="11">
        <v>10</v>
      </c>
      <c r="Y555" s="11">
        <v>10</v>
      </c>
      <c r="Z555" s="11">
        <v>10</v>
      </c>
      <c r="AA555" s="11">
        <v>10</v>
      </c>
      <c r="AB555" s="11">
        <v>10</v>
      </c>
      <c r="AC555" s="11">
        <v>10</v>
      </c>
      <c r="AD555" s="11">
        <v>10</v>
      </c>
      <c r="AE555" s="11">
        <v>10</v>
      </c>
      <c r="AF555" s="11">
        <v>10</v>
      </c>
      <c r="AG555" s="11">
        <v>10</v>
      </c>
      <c r="AH555" s="11">
        <v>10</v>
      </c>
      <c r="AI555" s="11">
        <v>10</v>
      </c>
      <c r="AJ555" s="11">
        <v>10</v>
      </c>
      <c r="AK555" s="11">
        <v>35</v>
      </c>
      <c r="AL555" s="11">
        <v>1635</v>
      </c>
      <c r="AM555" s="11">
        <v>386</v>
      </c>
      <c r="AN555" s="11">
        <v>1825</v>
      </c>
      <c r="AO555" s="11">
        <v>711</v>
      </c>
      <c r="AP555" s="11">
        <v>7073</v>
      </c>
      <c r="AQ555" s="11">
        <v>1335</v>
      </c>
      <c r="AR555" s="11">
        <v>4702</v>
      </c>
      <c r="AS555" s="11">
        <v>2291</v>
      </c>
      <c r="AT555" s="11">
        <v>1337</v>
      </c>
      <c r="AU555" s="11">
        <v>4972</v>
      </c>
      <c r="AV555" s="11">
        <v>1506</v>
      </c>
      <c r="AW555" s="11">
        <v>15087</v>
      </c>
      <c r="AX555" s="11">
        <v>3249</v>
      </c>
      <c r="AY555" s="11">
        <v>11</v>
      </c>
      <c r="AZ555" s="11">
        <v>12</v>
      </c>
      <c r="BA555" s="11">
        <v>11</v>
      </c>
      <c r="BB555" s="11">
        <v>14</v>
      </c>
      <c r="BC555" s="11">
        <v>9</v>
      </c>
      <c r="BD555" s="11">
        <v>10</v>
      </c>
      <c r="BE555" s="11">
        <v>16</v>
      </c>
      <c r="BF555" s="11">
        <v>14</v>
      </c>
      <c r="BG555" s="11">
        <v>13</v>
      </c>
      <c r="BH555" s="11">
        <v>14</v>
      </c>
      <c r="BI555" s="11">
        <v>17</v>
      </c>
      <c r="BJ555" s="11">
        <v>31</v>
      </c>
      <c r="BK555" s="11">
        <v>27</v>
      </c>
      <c r="BL555" s="11">
        <v>5</v>
      </c>
      <c r="BM555" s="11">
        <v>4</v>
      </c>
      <c r="BN555" s="11">
        <v>16</v>
      </c>
      <c r="BO555" s="11">
        <v>9</v>
      </c>
      <c r="BP555" s="11">
        <v>26</v>
      </c>
      <c r="BQ555" s="11">
        <v>7</v>
      </c>
      <c r="BR555" s="11">
        <v>18</v>
      </c>
      <c r="BS555" s="11">
        <v>12</v>
      </c>
      <c r="BT555" s="11">
        <v>2</v>
      </c>
      <c r="BU555" s="11">
        <v>5</v>
      </c>
      <c r="BV555" s="11">
        <v>7</v>
      </c>
      <c r="BW555" s="11">
        <v>30</v>
      </c>
      <c r="BX555" s="11">
        <v>12</v>
      </c>
      <c r="BY555" s="5"/>
      <c r="BZ555" s="5"/>
      <c r="CA555" s="5"/>
      <c r="CB555" s="5"/>
      <c r="CC555" s="5"/>
      <c r="CD555" s="5"/>
      <c r="CE555" s="5"/>
      <c r="CF555" s="5"/>
      <c r="CG555" s="5"/>
      <c r="CH555" s="5"/>
    </row>
    <row r="556" spans="1:86" ht="12.75" x14ac:dyDescent="0.2">
      <c r="A556">
        <v>655</v>
      </c>
      <c r="B556" s="26">
        <v>55718.1131944464</v>
      </c>
      <c r="C556" s="26">
        <v>54428.475694441899</v>
      </c>
      <c r="D556" s="36">
        <v>153347</v>
      </c>
      <c r="E556" s="11">
        <v>1</v>
      </c>
      <c r="F556" s="11">
        <v>68</v>
      </c>
      <c r="G556" s="31">
        <v>6852</v>
      </c>
      <c r="H556" s="11">
        <v>131</v>
      </c>
      <c r="I556" s="11">
        <v>113026</v>
      </c>
      <c r="J556" s="11" t="s">
        <v>155</v>
      </c>
      <c r="K556" s="11" t="s">
        <v>208</v>
      </c>
      <c r="L556" s="11">
        <v>16</v>
      </c>
      <c r="M556" s="11"/>
      <c r="N556" s="11" t="s">
        <v>554</v>
      </c>
      <c r="O556" s="11" t="s">
        <v>797</v>
      </c>
      <c r="P556" s="43">
        <v>94518</v>
      </c>
      <c r="Q556" s="11" t="s">
        <v>429</v>
      </c>
      <c r="R556" s="11" t="s">
        <v>429</v>
      </c>
      <c r="S556" s="11" t="s">
        <v>874</v>
      </c>
      <c r="T556" s="11">
        <v>0</v>
      </c>
      <c r="U556" s="11">
        <v>0</v>
      </c>
      <c r="V556" s="11"/>
      <c r="W556" s="11">
        <v>1</v>
      </c>
      <c r="X556" s="11">
        <v>10</v>
      </c>
      <c r="Y556" s="11">
        <v>10</v>
      </c>
      <c r="Z556" s="11">
        <v>10</v>
      </c>
      <c r="AA556" s="11">
        <v>10</v>
      </c>
      <c r="AB556" s="11">
        <v>10</v>
      </c>
      <c r="AC556" s="11">
        <v>10</v>
      </c>
      <c r="AD556" s="11">
        <v>10</v>
      </c>
      <c r="AE556" s="11">
        <v>10</v>
      </c>
      <c r="AF556" s="11">
        <v>10</v>
      </c>
      <c r="AG556" s="11">
        <v>10</v>
      </c>
      <c r="AH556" s="11">
        <v>10</v>
      </c>
      <c r="AI556" s="11">
        <v>10</v>
      </c>
      <c r="AJ556" s="11">
        <v>10</v>
      </c>
      <c r="AK556" s="11">
        <v>131</v>
      </c>
      <c r="AL556" s="11">
        <v>1602</v>
      </c>
      <c r="AM556" s="11">
        <v>572</v>
      </c>
      <c r="AN556" s="11">
        <v>616</v>
      </c>
      <c r="AO556" s="11">
        <v>2594</v>
      </c>
      <c r="AP556" s="11">
        <v>2563</v>
      </c>
      <c r="AQ556" s="11">
        <v>1565</v>
      </c>
      <c r="AR556" s="11">
        <v>2088</v>
      </c>
      <c r="AS556" s="11">
        <v>2221</v>
      </c>
      <c r="AT556" s="11">
        <v>1924</v>
      </c>
      <c r="AU556" s="11">
        <v>19405</v>
      </c>
      <c r="AV556" s="11">
        <v>348</v>
      </c>
      <c r="AW556" s="11">
        <v>2523</v>
      </c>
      <c r="AX556" s="11">
        <v>1937</v>
      </c>
      <c r="AY556" s="11">
        <v>5</v>
      </c>
      <c r="AZ556" s="11">
        <v>5</v>
      </c>
      <c r="BA556" s="11">
        <v>5</v>
      </c>
      <c r="BB556" s="11">
        <v>7</v>
      </c>
      <c r="BC556" s="11">
        <v>4</v>
      </c>
      <c r="BD556" s="11">
        <v>5</v>
      </c>
      <c r="BE556" s="11">
        <v>8</v>
      </c>
      <c r="BF556" s="11">
        <v>6</v>
      </c>
      <c r="BG556" s="11">
        <v>5</v>
      </c>
      <c r="BH556" s="11">
        <v>6</v>
      </c>
      <c r="BI556" s="11">
        <v>6</v>
      </c>
      <c r="BJ556" s="11">
        <v>12</v>
      </c>
      <c r="BK556" s="11">
        <v>19</v>
      </c>
      <c r="BL556" s="11">
        <v>6</v>
      </c>
      <c r="BM556" s="11">
        <v>4</v>
      </c>
      <c r="BN556" s="11">
        <v>4</v>
      </c>
      <c r="BO556" s="11">
        <v>10</v>
      </c>
      <c r="BP556" s="11">
        <v>19</v>
      </c>
      <c r="BQ556" s="11">
        <v>9</v>
      </c>
      <c r="BR556" s="11">
        <v>6</v>
      </c>
      <c r="BS556" s="11">
        <v>5</v>
      </c>
      <c r="BT556" s="11">
        <v>8</v>
      </c>
      <c r="BU556" s="11">
        <v>8</v>
      </c>
      <c r="BV556" s="11">
        <v>6</v>
      </c>
      <c r="BW556" s="11">
        <v>20</v>
      </c>
      <c r="BX556" s="11">
        <v>7</v>
      </c>
      <c r="BY556" s="5"/>
      <c r="BZ556" s="5"/>
      <c r="CA556" s="5"/>
      <c r="CB556" s="5"/>
      <c r="CC556" s="5"/>
      <c r="CD556" s="5"/>
      <c r="CE556" s="5"/>
      <c r="CF556" s="5"/>
      <c r="CG556" s="5"/>
      <c r="CH556" s="5"/>
    </row>
    <row r="557" spans="1:86" ht="12.75" x14ac:dyDescent="0.2">
      <c r="A557">
        <v>656</v>
      </c>
      <c r="B557" s="26">
        <v>55738.181250002002</v>
      </c>
      <c r="C557" s="26">
        <v>54446.193055552998</v>
      </c>
      <c r="D557" s="36">
        <v>345420</v>
      </c>
      <c r="E557" s="11">
        <v>1</v>
      </c>
      <c r="F557" s="11">
        <v>13</v>
      </c>
      <c r="G557" s="31">
        <v>17224</v>
      </c>
      <c r="H557" s="11">
        <v>131</v>
      </c>
      <c r="I557" s="11">
        <v>277924</v>
      </c>
      <c r="J557" s="11" t="s">
        <v>155</v>
      </c>
      <c r="K557" s="11" t="s">
        <v>208</v>
      </c>
      <c r="L557" s="11">
        <v>4</v>
      </c>
      <c r="M557" s="11">
        <v>3</v>
      </c>
      <c r="N557" s="11" t="s">
        <v>546</v>
      </c>
      <c r="O557" s="11" t="s">
        <v>784</v>
      </c>
      <c r="P557" s="43">
        <v>1844</v>
      </c>
      <c r="Q557" s="11" t="s">
        <v>231</v>
      </c>
      <c r="R557" s="11" t="s">
        <v>231</v>
      </c>
      <c r="S557" s="11" t="s">
        <v>874</v>
      </c>
      <c r="T557" s="11">
        <v>0</v>
      </c>
      <c r="U557" s="11">
        <v>0</v>
      </c>
      <c r="V557" s="11"/>
      <c r="W557" s="11">
        <v>0.5</v>
      </c>
      <c r="X557" s="11">
        <v>10</v>
      </c>
      <c r="Y557" s="11">
        <v>10</v>
      </c>
      <c r="Z557" s="11">
        <v>10</v>
      </c>
      <c r="AA557" s="11">
        <v>10</v>
      </c>
      <c r="AB557" s="11">
        <v>10</v>
      </c>
      <c r="AC557" s="11">
        <v>10</v>
      </c>
      <c r="AD557" s="11">
        <v>0</v>
      </c>
      <c r="AE557" s="11">
        <v>10</v>
      </c>
      <c r="AF557" s="11">
        <v>10</v>
      </c>
      <c r="AG557" s="11">
        <v>10</v>
      </c>
      <c r="AH557" s="11">
        <v>10</v>
      </c>
      <c r="AI557" s="11">
        <v>10</v>
      </c>
      <c r="AJ557" s="11">
        <v>10</v>
      </c>
      <c r="AK557" s="11">
        <v>36</v>
      </c>
      <c r="AL557" s="11">
        <v>5665</v>
      </c>
      <c r="AM557" s="11">
        <v>1724</v>
      </c>
      <c r="AN557" s="11">
        <v>24170</v>
      </c>
      <c r="AO557" s="11">
        <v>1588</v>
      </c>
      <c r="AP557" s="11">
        <v>217</v>
      </c>
      <c r="AQ557" s="11">
        <v>139</v>
      </c>
      <c r="AR557" s="11">
        <v>1585</v>
      </c>
      <c r="AS557" s="11">
        <v>255</v>
      </c>
      <c r="AT557" s="11">
        <v>64</v>
      </c>
      <c r="AU557" s="11">
        <v>593</v>
      </c>
      <c r="AV557" s="11">
        <v>403</v>
      </c>
      <c r="AW557" s="11">
        <v>76</v>
      </c>
      <c r="AX557" s="11">
        <v>50</v>
      </c>
      <c r="AY557" s="11">
        <v>10</v>
      </c>
      <c r="AZ557" s="11">
        <v>10</v>
      </c>
      <c r="BA557" s="11">
        <v>17</v>
      </c>
      <c r="BB557" s="11">
        <v>12</v>
      </c>
      <c r="BC557" s="11">
        <v>8</v>
      </c>
      <c r="BD557" s="11">
        <v>9</v>
      </c>
      <c r="BE557" s="11">
        <v>12</v>
      </c>
      <c r="BF557" s="11">
        <v>10</v>
      </c>
      <c r="BG557" s="11">
        <v>10</v>
      </c>
      <c r="BH557" s="11">
        <v>11</v>
      </c>
      <c r="BI557" s="11">
        <v>12</v>
      </c>
      <c r="BJ557" s="11">
        <v>17</v>
      </c>
      <c r="BK557" s="11">
        <v>24</v>
      </c>
      <c r="BL557" s="11">
        <v>28</v>
      </c>
      <c r="BM557" s="11">
        <v>12</v>
      </c>
      <c r="BN557" s="11">
        <v>10</v>
      </c>
      <c r="BO557" s="11">
        <v>2</v>
      </c>
      <c r="BP557" s="11">
        <v>4</v>
      </c>
      <c r="BQ557" s="11">
        <v>2</v>
      </c>
      <c r="BR557" s="11">
        <v>14</v>
      </c>
      <c r="BS557" s="11">
        <v>5</v>
      </c>
      <c r="BT557" s="11">
        <v>3</v>
      </c>
      <c r="BU557" s="11">
        <v>8</v>
      </c>
      <c r="BV557" s="11">
        <v>5</v>
      </c>
      <c r="BW557" s="11">
        <v>2</v>
      </c>
      <c r="BX557" s="11">
        <v>3</v>
      </c>
      <c r="BY557" s="5"/>
      <c r="BZ557" s="5"/>
      <c r="CA557" s="5"/>
      <c r="CB557" s="5"/>
      <c r="CC557" s="5"/>
      <c r="CD557" s="5"/>
      <c r="CE557" s="5"/>
      <c r="CF557" s="5"/>
      <c r="CG557" s="5"/>
      <c r="CH557" s="5"/>
    </row>
    <row r="558" spans="1:86" ht="12.75" x14ac:dyDescent="0.2">
      <c r="A558">
        <v>657</v>
      </c>
      <c r="B558" s="26">
        <v>44664.67083333333</v>
      </c>
      <c r="C558" s="26">
        <v>44668.531944444447</v>
      </c>
      <c r="D558" s="36">
        <v>333603</v>
      </c>
      <c r="E558" s="11">
        <v>1</v>
      </c>
      <c r="F558" s="11">
        <v>63</v>
      </c>
      <c r="G558" s="31">
        <v>56260</v>
      </c>
      <c r="H558" s="11">
        <v>131</v>
      </c>
      <c r="I558" s="11">
        <v>258827</v>
      </c>
      <c r="J558" s="11" t="s">
        <v>155</v>
      </c>
      <c r="K558" s="11" t="s">
        <v>208</v>
      </c>
      <c r="L558" s="11">
        <v>4</v>
      </c>
      <c r="M558" s="11">
        <v>2</v>
      </c>
      <c r="N558" s="11" t="s">
        <v>248</v>
      </c>
      <c r="O558" s="11" t="s">
        <v>792</v>
      </c>
      <c r="P558" s="43">
        <v>55401</v>
      </c>
      <c r="Q558" s="11" t="s">
        <v>381</v>
      </c>
      <c r="R558" s="11" t="s">
        <v>381</v>
      </c>
      <c r="S558" s="11" t="s">
        <v>874</v>
      </c>
      <c r="T558" s="11">
        <v>0</v>
      </c>
      <c r="U558" s="11">
        <v>0</v>
      </c>
      <c r="V558" s="11"/>
      <c r="W558" s="11">
        <v>1</v>
      </c>
      <c r="X558" s="11">
        <v>10</v>
      </c>
      <c r="Y558" s="11">
        <v>10</v>
      </c>
      <c r="Z558" s="11">
        <v>10</v>
      </c>
      <c r="AA558" s="11">
        <v>10</v>
      </c>
      <c r="AB558" s="11">
        <v>10</v>
      </c>
      <c r="AC558" s="11">
        <v>10</v>
      </c>
      <c r="AD558" s="11">
        <v>10</v>
      </c>
      <c r="AE558" s="11">
        <v>10</v>
      </c>
      <c r="AF558" s="11">
        <v>10</v>
      </c>
      <c r="AG558" s="11">
        <v>10</v>
      </c>
      <c r="AH558" s="11">
        <v>10</v>
      </c>
      <c r="AI558" s="11">
        <v>10</v>
      </c>
      <c r="AJ558" s="11">
        <v>10</v>
      </c>
      <c r="AK558" s="11">
        <v>922</v>
      </c>
      <c r="AL558" s="11">
        <v>29293</v>
      </c>
      <c r="AM558" s="11">
        <v>470</v>
      </c>
      <c r="AN558" s="11">
        <v>781</v>
      </c>
      <c r="AO558" s="11">
        <v>418</v>
      </c>
      <c r="AP558" s="11">
        <v>925</v>
      </c>
      <c r="AQ558" s="11">
        <v>4775</v>
      </c>
      <c r="AR558" s="11">
        <v>5966</v>
      </c>
      <c r="AS558" s="11">
        <v>12561</v>
      </c>
      <c r="AT558" s="11">
        <v>4882</v>
      </c>
      <c r="AU558" s="11">
        <v>1401</v>
      </c>
      <c r="AV558" s="11">
        <v>537</v>
      </c>
      <c r="AW558" s="11">
        <v>6740</v>
      </c>
      <c r="AX558" s="11">
        <v>1826</v>
      </c>
      <c r="AY558" s="11">
        <v>5</v>
      </c>
      <c r="AZ558" s="11">
        <v>5</v>
      </c>
      <c r="BA558" s="11">
        <v>6</v>
      </c>
      <c r="BB558" s="11">
        <v>7</v>
      </c>
      <c r="BC558" s="11">
        <v>4</v>
      </c>
      <c r="BD558" s="11">
        <v>5</v>
      </c>
      <c r="BE558" s="11">
        <v>7</v>
      </c>
      <c r="BF558" s="11">
        <v>6</v>
      </c>
      <c r="BG558" s="11">
        <v>5</v>
      </c>
      <c r="BH558" s="11">
        <v>6</v>
      </c>
      <c r="BI558" s="11">
        <v>6</v>
      </c>
      <c r="BJ558" s="11">
        <v>12</v>
      </c>
      <c r="BK558" s="11">
        <v>19</v>
      </c>
      <c r="BL558" s="11">
        <v>10</v>
      </c>
      <c r="BM558" s="11">
        <v>2</v>
      </c>
      <c r="BN558" s="11">
        <v>3</v>
      </c>
      <c r="BO558" s="11">
        <v>3</v>
      </c>
      <c r="BP558" s="11">
        <v>5</v>
      </c>
      <c r="BQ558" s="11">
        <v>3</v>
      </c>
      <c r="BR558" s="11">
        <v>3</v>
      </c>
      <c r="BS558" s="11">
        <v>2</v>
      </c>
      <c r="BT558" s="11">
        <v>3</v>
      </c>
      <c r="BU558" s="11">
        <v>2</v>
      </c>
      <c r="BV558" s="11">
        <v>3</v>
      </c>
      <c r="BW558" s="11">
        <v>29</v>
      </c>
      <c r="BX558" s="11">
        <v>3</v>
      </c>
      <c r="BY558" s="5"/>
      <c r="BZ558" s="5"/>
      <c r="CA558" s="5"/>
      <c r="CB558" s="5"/>
      <c r="CC558" s="5"/>
      <c r="CD558" s="5"/>
      <c r="CE558" s="5"/>
      <c r="CF558" s="5"/>
      <c r="CG558" s="5"/>
      <c r="CH558" s="5"/>
    </row>
    <row r="559" spans="1:86" ht="12.75" x14ac:dyDescent="0.2">
      <c r="A559">
        <v>658</v>
      </c>
      <c r="B559" s="26">
        <v>55758.249305557503</v>
      </c>
      <c r="C559" s="26">
        <v>54463.910416664097</v>
      </c>
      <c r="D559" s="36">
        <v>286365</v>
      </c>
      <c r="E559" s="11">
        <v>1</v>
      </c>
      <c r="F559" s="11">
        <v>36</v>
      </c>
      <c r="G559" s="31">
        <v>5850</v>
      </c>
      <c r="H559" s="11">
        <v>131</v>
      </c>
      <c r="I559" s="11">
        <v>269369</v>
      </c>
      <c r="J559" s="11" t="s">
        <v>155</v>
      </c>
      <c r="K559" s="11" t="s">
        <v>208</v>
      </c>
      <c r="L559" s="11">
        <v>40</v>
      </c>
      <c r="M559" s="11">
        <v>4</v>
      </c>
      <c r="N559" s="11" t="s">
        <v>182</v>
      </c>
      <c r="O559" s="11" t="s">
        <v>784</v>
      </c>
      <c r="P559" s="43">
        <v>2101</v>
      </c>
      <c r="Q559" s="11" t="s">
        <v>231</v>
      </c>
      <c r="R559" s="11" t="s">
        <v>231</v>
      </c>
      <c r="S559" s="11" t="s">
        <v>874</v>
      </c>
      <c r="T559" s="11">
        <v>0</v>
      </c>
      <c r="U559" s="11">
        <v>0</v>
      </c>
      <c r="V559" s="11"/>
      <c r="W559" s="11">
        <v>1</v>
      </c>
      <c r="X559" s="11">
        <v>10</v>
      </c>
      <c r="Y559" s="11">
        <v>10</v>
      </c>
      <c r="Z559" s="11">
        <v>10</v>
      </c>
      <c r="AA559" s="11">
        <v>10</v>
      </c>
      <c r="AB559" s="11">
        <v>10</v>
      </c>
      <c r="AC559" s="11">
        <v>10</v>
      </c>
      <c r="AD559" s="11">
        <v>10</v>
      </c>
      <c r="AE559" s="11">
        <v>10</v>
      </c>
      <c r="AF559" s="11">
        <v>10</v>
      </c>
      <c r="AG559" s="11">
        <v>10</v>
      </c>
      <c r="AH559" s="11">
        <v>10</v>
      </c>
      <c r="AI559" s="11">
        <v>10</v>
      </c>
      <c r="AJ559" s="11">
        <v>10</v>
      </c>
      <c r="AK559" s="11">
        <v>701</v>
      </c>
      <c r="AL559" s="11">
        <v>1284</v>
      </c>
      <c r="AM559" s="11">
        <v>702</v>
      </c>
      <c r="AN559" s="11">
        <v>749</v>
      </c>
      <c r="AO559" s="11">
        <v>531</v>
      </c>
      <c r="AP559" s="11">
        <v>723</v>
      </c>
      <c r="AQ559" s="11">
        <v>360</v>
      </c>
      <c r="AR559" s="11">
        <v>3177</v>
      </c>
      <c r="AS559" s="11">
        <v>1993</v>
      </c>
      <c r="AT559" s="11">
        <v>411</v>
      </c>
      <c r="AU559" s="11">
        <v>1154</v>
      </c>
      <c r="AV559" s="11">
        <v>575</v>
      </c>
      <c r="AW559" s="11">
        <v>4027</v>
      </c>
      <c r="AX559" s="11">
        <v>511</v>
      </c>
      <c r="AY559" s="11">
        <v>9</v>
      </c>
      <c r="AZ559" s="11">
        <v>9</v>
      </c>
      <c r="BA559" s="11">
        <v>9</v>
      </c>
      <c r="BB559" s="11">
        <v>11</v>
      </c>
      <c r="BC559" s="11">
        <v>8</v>
      </c>
      <c r="BD559" s="11">
        <v>9</v>
      </c>
      <c r="BE559" s="11">
        <v>11</v>
      </c>
      <c r="BF559" s="11">
        <v>11</v>
      </c>
      <c r="BG559" s="11">
        <v>9</v>
      </c>
      <c r="BH559" s="11">
        <v>10</v>
      </c>
      <c r="BI559" s="11">
        <v>10</v>
      </c>
      <c r="BJ559" s="11">
        <v>18</v>
      </c>
      <c r="BK559" s="11">
        <v>23</v>
      </c>
      <c r="BL559" s="11">
        <v>14</v>
      </c>
      <c r="BM559" s="11">
        <v>7</v>
      </c>
      <c r="BN559" s="11">
        <v>7</v>
      </c>
      <c r="BO559" s="11">
        <v>5</v>
      </c>
      <c r="BP559" s="11">
        <v>8</v>
      </c>
      <c r="BQ559" s="11">
        <v>7</v>
      </c>
      <c r="BR559" s="11">
        <v>13</v>
      </c>
      <c r="BS559" s="11">
        <v>14</v>
      </c>
      <c r="BT559" s="11">
        <v>9</v>
      </c>
      <c r="BU559" s="11">
        <v>18</v>
      </c>
      <c r="BV559" s="11">
        <v>4</v>
      </c>
      <c r="BW559" s="11">
        <v>4</v>
      </c>
      <c r="BX559" s="11">
        <v>5</v>
      </c>
      <c r="BY559" s="5"/>
      <c r="BZ559" s="5"/>
      <c r="CA559" s="5"/>
      <c r="CB559" s="5"/>
      <c r="CC559" s="5"/>
      <c r="CD559" s="5"/>
      <c r="CE559" s="5"/>
      <c r="CF559" s="5"/>
      <c r="CG559" s="5"/>
      <c r="CH559" s="5"/>
    </row>
    <row r="560" spans="1:86" ht="12.75" x14ac:dyDescent="0.2">
      <c r="A560">
        <v>659</v>
      </c>
      <c r="B560" s="26">
        <v>44664.67083333333</v>
      </c>
      <c r="C560" s="26">
        <v>44668.081944444442</v>
      </c>
      <c r="D560" s="36">
        <v>294772</v>
      </c>
      <c r="E560" s="11">
        <v>1</v>
      </c>
      <c r="F560" s="11">
        <v>45</v>
      </c>
      <c r="G560" s="31">
        <v>162765</v>
      </c>
      <c r="H560" s="11">
        <v>131</v>
      </c>
      <c r="I560" s="11">
        <v>239609</v>
      </c>
      <c r="J560" s="11" t="s">
        <v>155</v>
      </c>
      <c r="K560" s="11" t="s">
        <v>208</v>
      </c>
      <c r="L560" s="11">
        <v>14</v>
      </c>
      <c r="M560" s="11">
        <v>4</v>
      </c>
      <c r="N560" s="11" t="s">
        <v>248</v>
      </c>
      <c r="O560" s="11" t="s">
        <v>792</v>
      </c>
      <c r="P560" s="43">
        <v>55401</v>
      </c>
      <c r="Q560" s="11" t="s">
        <v>233</v>
      </c>
      <c r="R560" s="11" t="s">
        <v>381</v>
      </c>
      <c r="S560" s="11" t="s">
        <v>874</v>
      </c>
      <c r="T560" s="11">
        <v>0</v>
      </c>
      <c r="U560" s="11">
        <v>0</v>
      </c>
      <c r="V560" s="11"/>
      <c r="W560" s="11">
        <v>1</v>
      </c>
      <c r="X560" s="11">
        <v>10</v>
      </c>
      <c r="Y560" s="11">
        <v>10</v>
      </c>
      <c r="Z560" s="11">
        <v>10</v>
      </c>
      <c r="AA560" s="11">
        <v>10</v>
      </c>
      <c r="AB560" s="11">
        <v>10</v>
      </c>
      <c r="AC560" s="11">
        <v>10</v>
      </c>
      <c r="AD560" s="11">
        <v>10</v>
      </c>
      <c r="AE560" s="11">
        <v>10</v>
      </c>
      <c r="AF560" s="11">
        <v>10</v>
      </c>
      <c r="AG560" s="11">
        <v>10</v>
      </c>
      <c r="AH560" s="11">
        <v>10</v>
      </c>
      <c r="AI560" s="11">
        <v>10</v>
      </c>
      <c r="AJ560" s="11">
        <v>10</v>
      </c>
      <c r="AK560" s="11">
        <v>195</v>
      </c>
      <c r="AL560" s="11">
        <v>3035</v>
      </c>
      <c r="AM560" s="11">
        <v>11912</v>
      </c>
      <c r="AN560" s="11">
        <v>6767</v>
      </c>
      <c r="AO560" s="11">
        <v>16478</v>
      </c>
      <c r="AP560" s="11">
        <v>2335</v>
      </c>
      <c r="AQ560" s="11">
        <v>1681</v>
      </c>
      <c r="AR560" s="11">
        <v>822</v>
      </c>
      <c r="AS560" s="11">
        <v>913</v>
      </c>
      <c r="AT560" s="11">
        <v>310</v>
      </c>
      <c r="AU560" s="11">
        <v>1555</v>
      </c>
      <c r="AV560" s="11">
        <v>423</v>
      </c>
      <c r="AW560" s="11">
        <v>4195</v>
      </c>
      <c r="AX560" s="11">
        <v>752</v>
      </c>
      <c r="AY560" s="11">
        <v>10</v>
      </c>
      <c r="AZ560" s="11">
        <v>11</v>
      </c>
      <c r="BA560" s="11">
        <v>10</v>
      </c>
      <c r="BB560" s="11">
        <v>11</v>
      </c>
      <c r="BC560" s="11">
        <v>8</v>
      </c>
      <c r="BD560" s="11">
        <v>9</v>
      </c>
      <c r="BE560" s="11">
        <v>11</v>
      </c>
      <c r="BF560" s="11">
        <v>10</v>
      </c>
      <c r="BG560" s="11">
        <v>9</v>
      </c>
      <c r="BH560" s="11">
        <v>10</v>
      </c>
      <c r="BI560" s="11">
        <v>11</v>
      </c>
      <c r="BJ560" s="11">
        <v>20</v>
      </c>
      <c r="BK560" s="11">
        <v>23</v>
      </c>
      <c r="BL560" s="11">
        <v>8</v>
      </c>
      <c r="BM560" s="11">
        <v>5</v>
      </c>
      <c r="BN560" s="11">
        <v>10</v>
      </c>
      <c r="BO560" s="11">
        <v>6</v>
      </c>
      <c r="BP560" s="11">
        <v>9</v>
      </c>
      <c r="BQ560" s="11">
        <v>17</v>
      </c>
      <c r="BR560" s="11">
        <v>7</v>
      </c>
      <c r="BS560" s="11">
        <v>7</v>
      </c>
      <c r="BT560" s="11">
        <v>4</v>
      </c>
      <c r="BU560" s="11">
        <v>16</v>
      </c>
      <c r="BV560" s="11">
        <v>2</v>
      </c>
      <c r="BW560" s="11">
        <v>25</v>
      </c>
      <c r="BX560" s="11">
        <v>5</v>
      </c>
      <c r="BY560" s="5"/>
      <c r="BZ560" s="5"/>
      <c r="CA560" s="5"/>
      <c r="CB560" s="5"/>
      <c r="CC560" s="5"/>
      <c r="CD560" s="5"/>
      <c r="CE560" s="5"/>
      <c r="CF560" s="5"/>
      <c r="CG560" s="5"/>
      <c r="CH560" s="5"/>
    </row>
    <row r="561" spans="1:86" ht="12.75" x14ac:dyDescent="0.2">
      <c r="A561">
        <v>660</v>
      </c>
      <c r="B561" s="26">
        <v>55778.317361113099</v>
      </c>
      <c r="C561" s="26">
        <v>54481.627777775298</v>
      </c>
      <c r="D561" s="36">
        <v>345591</v>
      </c>
      <c r="E561" s="11">
        <v>1</v>
      </c>
      <c r="F561" s="11">
        <v>123</v>
      </c>
      <c r="G561" s="31">
        <v>106058</v>
      </c>
      <c r="H561" s="11">
        <v>131</v>
      </c>
      <c r="I561" s="11">
        <v>287036</v>
      </c>
      <c r="J561" s="11" t="s">
        <v>155</v>
      </c>
      <c r="K561" s="11" t="s">
        <v>208</v>
      </c>
      <c r="L561" s="11">
        <v>20</v>
      </c>
      <c r="M561" s="11"/>
      <c r="N561" s="11" t="s">
        <v>248</v>
      </c>
      <c r="O561" s="11" t="s">
        <v>792</v>
      </c>
      <c r="P561" s="43">
        <v>55401</v>
      </c>
      <c r="Q561" s="11" t="s">
        <v>326</v>
      </c>
      <c r="R561" s="11" t="s">
        <v>332</v>
      </c>
      <c r="S561" s="11" t="s">
        <v>875</v>
      </c>
      <c r="T561" s="11">
        <v>0</v>
      </c>
      <c r="U561" s="11">
        <v>0</v>
      </c>
      <c r="V561" s="11"/>
      <c r="W561" s="11">
        <v>1</v>
      </c>
      <c r="X561" s="11">
        <v>10</v>
      </c>
      <c r="Y561" s="11">
        <v>0</v>
      </c>
      <c r="Z561" s="11">
        <v>10</v>
      </c>
      <c r="AA561" s="11">
        <v>10</v>
      </c>
      <c r="AB561" s="11">
        <v>10</v>
      </c>
      <c r="AC561" s="11">
        <v>0</v>
      </c>
      <c r="AD561" s="11">
        <v>0</v>
      </c>
      <c r="AE561" s="11">
        <v>10</v>
      </c>
      <c r="AF561" s="11">
        <v>0</v>
      </c>
      <c r="AG561" s="11">
        <v>0</v>
      </c>
      <c r="AH561" s="11">
        <v>0</v>
      </c>
      <c r="AI561" s="11">
        <v>0</v>
      </c>
      <c r="AJ561" s="11">
        <v>10</v>
      </c>
      <c r="AK561" s="11">
        <v>141</v>
      </c>
      <c r="AL561" s="11">
        <v>35409</v>
      </c>
      <c r="AM561" s="11">
        <v>2587</v>
      </c>
      <c r="AN561" s="11">
        <v>3382</v>
      </c>
      <c r="AO561" s="11">
        <v>1612</v>
      </c>
      <c r="AP561" s="11">
        <v>1005</v>
      </c>
      <c r="AQ561" s="11">
        <v>2317</v>
      </c>
      <c r="AR561" s="11">
        <v>920</v>
      </c>
      <c r="AS561" s="11">
        <v>1970</v>
      </c>
      <c r="AT561" s="11">
        <v>487</v>
      </c>
      <c r="AU561" s="11">
        <v>96</v>
      </c>
      <c r="AV561" s="11">
        <v>16</v>
      </c>
      <c r="AW561" s="11">
        <v>2437</v>
      </c>
      <c r="AX561" s="11">
        <v>5092</v>
      </c>
      <c r="AY561" s="11">
        <v>11</v>
      </c>
      <c r="AZ561" s="11">
        <v>12</v>
      </c>
      <c r="BA561" s="11">
        <v>11</v>
      </c>
      <c r="BB561" s="11">
        <v>11</v>
      </c>
      <c r="BC561" s="11">
        <v>9</v>
      </c>
      <c r="BD561" s="11">
        <v>8</v>
      </c>
      <c r="BE561" s="11">
        <v>10</v>
      </c>
      <c r="BF561" s="11">
        <v>14</v>
      </c>
      <c r="BG561" s="11">
        <v>13</v>
      </c>
      <c r="BH561" s="11">
        <v>0</v>
      </c>
      <c r="BI561" s="11">
        <v>0</v>
      </c>
      <c r="BJ561" s="11">
        <v>21</v>
      </c>
      <c r="BK561" s="11">
        <v>28</v>
      </c>
      <c r="BL561" s="11">
        <v>15</v>
      </c>
      <c r="BM561" s="11">
        <v>12</v>
      </c>
      <c r="BN561" s="11">
        <v>9</v>
      </c>
      <c r="BO561" s="11">
        <v>3</v>
      </c>
      <c r="BP561" s="11">
        <v>9</v>
      </c>
      <c r="BQ561" s="11">
        <v>5</v>
      </c>
      <c r="BR561" s="11">
        <v>2</v>
      </c>
      <c r="BS561" s="11">
        <v>9</v>
      </c>
      <c r="BT561" s="11">
        <v>2</v>
      </c>
      <c r="BU561" s="11">
        <v>0</v>
      </c>
      <c r="BV561" s="11">
        <v>0</v>
      </c>
      <c r="BW561" s="11">
        <v>3</v>
      </c>
      <c r="BX561" s="11">
        <v>3</v>
      </c>
      <c r="BY561" s="5"/>
      <c r="BZ561" s="5"/>
      <c r="CA561" s="5"/>
      <c r="CB561" s="5"/>
      <c r="CC561" s="5"/>
      <c r="CD561" s="5"/>
      <c r="CE561" s="5"/>
      <c r="CF561" s="5"/>
      <c r="CG561" s="5"/>
      <c r="CH561" s="5"/>
    </row>
    <row r="562" spans="1:86" ht="12.75" x14ac:dyDescent="0.2">
      <c r="A562">
        <v>661</v>
      </c>
      <c r="B562" s="26">
        <v>44664.672222222223</v>
      </c>
      <c r="C562" s="26">
        <v>44668.31527777778</v>
      </c>
      <c r="D562" s="36">
        <v>314734</v>
      </c>
      <c r="E562" s="11">
        <v>1</v>
      </c>
      <c r="F562" s="11">
        <v>19</v>
      </c>
      <c r="G562" s="31">
        <v>31061</v>
      </c>
      <c r="H562" s="11">
        <v>131</v>
      </c>
      <c r="I562" s="11">
        <v>204246</v>
      </c>
      <c r="J562" s="11" t="s">
        <v>155</v>
      </c>
      <c r="K562" s="11" t="s">
        <v>208</v>
      </c>
      <c r="L562" s="11">
        <v>1</v>
      </c>
      <c r="M562" s="11">
        <v>4</v>
      </c>
      <c r="N562" s="11" t="s">
        <v>252</v>
      </c>
      <c r="O562" s="11" t="s">
        <v>784</v>
      </c>
      <c r="P562" s="43">
        <v>2301</v>
      </c>
      <c r="Q562" s="11" t="s">
        <v>253</v>
      </c>
      <c r="R562" s="11" t="s">
        <v>622</v>
      </c>
      <c r="S562" s="11" t="s">
        <v>874</v>
      </c>
      <c r="T562" s="11">
        <v>0</v>
      </c>
      <c r="U562" s="11">
        <v>0</v>
      </c>
      <c r="V562" s="11"/>
      <c r="W562" s="11">
        <v>1</v>
      </c>
      <c r="X562" s="11">
        <v>10</v>
      </c>
      <c r="Y562" s="11">
        <v>10</v>
      </c>
      <c r="Z562" s="11">
        <v>10</v>
      </c>
      <c r="AA562" s="11">
        <v>10</v>
      </c>
      <c r="AB562" s="11">
        <v>10</v>
      </c>
      <c r="AC562" s="11">
        <v>10</v>
      </c>
      <c r="AD562" s="11">
        <v>10</v>
      </c>
      <c r="AE562" s="11">
        <v>10</v>
      </c>
      <c r="AF562" s="11">
        <v>10</v>
      </c>
      <c r="AG562" s="11">
        <v>10</v>
      </c>
      <c r="AH562" s="11">
        <v>10</v>
      </c>
      <c r="AI562" s="11">
        <v>10</v>
      </c>
      <c r="AJ562" s="11">
        <v>10</v>
      </c>
      <c r="AK562" s="11">
        <v>61</v>
      </c>
      <c r="AL562" s="11">
        <v>3666</v>
      </c>
      <c r="AM562" s="11">
        <v>3324</v>
      </c>
      <c r="AN562" s="11">
        <v>10431</v>
      </c>
      <c r="AO562" s="11">
        <v>1377</v>
      </c>
      <c r="AP562" s="11">
        <v>41644</v>
      </c>
      <c r="AQ562" s="11">
        <v>5850</v>
      </c>
      <c r="AR562" s="11">
        <v>1327</v>
      </c>
      <c r="AS562" s="11">
        <v>2985</v>
      </c>
      <c r="AT562" s="11">
        <v>1569</v>
      </c>
      <c r="AU562" s="11">
        <v>2606</v>
      </c>
      <c r="AV562" s="11">
        <v>2601</v>
      </c>
      <c r="AW562" s="11">
        <v>11841</v>
      </c>
      <c r="AX562" s="11">
        <v>17926</v>
      </c>
      <c r="AY562" s="11">
        <v>9</v>
      </c>
      <c r="AZ562" s="11">
        <v>9</v>
      </c>
      <c r="BA562" s="11">
        <v>10</v>
      </c>
      <c r="BB562" s="11">
        <v>11</v>
      </c>
      <c r="BC562" s="11">
        <v>9</v>
      </c>
      <c r="BD562" s="11">
        <v>10</v>
      </c>
      <c r="BE562" s="11">
        <v>12</v>
      </c>
      <c r="BF562" s="11">
        <v>10</v>
      </c>
      <c r="BG562" s="11">
        <v>9</v>
      </c>
      <c r="BH562" s="11">
        <v>10</v>
      </c>
      <c r="BI562" s="11">
        <v>11</v>
      </c>
      <c r="BJ562" s="11">
        <v>12</v>
      </c>
      <c r="BK562" s="11">
        <v>24</v>
      </c>
      <c r="BL562" s="11">
        <v>26</v>
      </c>
      <c r="BM562" s="11">
        <v>17</v>
      </c>
      <c r="BN562" s="11">
        <v>91</v>
      </c>
      <c r="BO562" s="11">
        <v>12</v>
      </c>
      <c r="BP562" s="11">
        <v>69</v>
      </c>
      <c r="BQ562" s="11">
        <v>13</v>
      </c>
      <c r="BR562" s="11">
        <v>11</v>
      </c>
      <c r="BS562" s="11">
        <v>23</v>
      </c>
      <c r="BT562" s="11">
        <v>6</v>
      </c>
      <c r="BU562" s="11">
        <v>16</v>
      </c>
      <c r="BV562" s="11">
        <v>20</v>
      </c>
      <c r="BW562" s="11">
        <v>70</v>
      </c>
      <c r="BX562" s="11">
        <v>8</v>
      </c>
      <c r="BY562" s="5"/>
      <c r="BZ562" s="5"/>
      <c r="CA562" s="5"/>
      <c r="CB562" s="5"/>
      <c r="CC562" s="5"/>
      <c r="CD562" s="5"/>
      <c r="CE562" s="5"/>
      <c r="CF562" s="5"/>
      <c r="CG562" s="5"/>
      <c r="CH562" s="5"/>
    </row>
    <row r="563" spans="1:86" ht="12.75" x14ac:dyDescent="0.2">
      <c r="A563">
        <v>662</v>
      </c>
      <c r="B563" s="26">
        <v>55798.3854166686</v>
      </c>
      <c r="C563" s="26">
        <v>54499.345138886398</v>
      </c>
      <c r="D563" s="36">
        <v>87318</v>
      </c>
      <c r="E563" s="11">
        <v>1</v>
      </c>
      <c r="F563" s="11">
        <v>3</v>
      </c>
      <c r="G563" s="31">
        <v>345360</v>
      </c>
      <c r="H563" s="11">
        <v>131</v>
      </c>
      <c r="I563" s="11">
        <v>63511</v>
      </c>
      <c r="J563" s="11" t="s">
        <v>155</v>
      </c>
      <c r="K563" s="11" t="s">
        <v>208</v>
      </c>
      <c r="L563" s="11">
        <v>0</v>
      </c>
      <c r="M563" s="11"/>
      <c r="N563" s="11" t="s">
        <v>248</v>
      </c>
      <c r="O563" s="11" t="s">
        <v>792</v>
      </c>
      <c r="P563" s="43">
        <v>55401</v>
      </c>
      <c r="Q563" s="11" t="s">
        <v>700</v>
      </c>
      <c r="R563" s="11" t="s">
        <v>332</v>
      </c>
      <c r="S563" s="11" t="s">
        <v>875</v>
      </c>
      <c r="T563" s="11">
        <v>0</v>
      </c>
      <c r="U563" s="11">
        <v>0</v>
      </c>
      <c r="V563" s="11"/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23794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0</v>
      </c>
      <c r="BX563" s="11">
        <v>0</v>
      </c>
      <c r="BY563" s="5"/>
      <c r="BZ563" s="5"/>
      <c r="CA563" s="5"/>
      <c r="CB563" s="5"/>
      <c r="CC563" s="5"/>
      <c r="CD563" s="5"/>
      <c r="CE563" s="5"/>
      <c r="CF563" s="5"/>
      <c r="CG563" s="5"/>
      <c r="CH563" s="5"/>
    </row>
    <row r="564" spans="1:86" ht="12.75" x14ac:dyDescent="0.2">
      <c r="A564">
        <v>663</v>
      </c>
      <c r="B564" s="26">
        <v>55818.453472224202</v>
      </c>
      <c r="C564" s="26">
        <v>54517.062499997497</v>
      </c>
      <c r="D564" s="36">
        <v>212062</v>
      </c>
      <c r="E564" s="11">
        <v>1</v>
      </c>
      <c r="F564" s="11">
        <v>163</v>
      </c>
      <c r="G564" s="31">
        <v>222783</v>
      </c>
      <c r="H564" s="11">
        <v>131</v>
      </c>
      <c r="I564" s="11">
        <v>76532</v>
      </c>
      <c r="J564" s="11" t="s">
        <v>155</v>
      </c>
      <c r="K564" s="11" t="s">
        <v>208</v>
      </c>
      <c r="L564" s="11">
        <v>0</v>
      </c>
      <c r="M564" s="11"/>
      <c r="N564" s="11" t="s">
        <v>428</v>
      </c>
      <c r="O564" s="11" t="s">
        <v>784</v>
      </c>
      <c r="P564" s="43">
        <v>1730</v>
      </c>
      <c r="Q564" s="11" t="s">
        <v>229</v>
      </c>
      <c r="R564" s="11" t="s">
        <v>229</v>
      </c>
      <c r="S564" s="11" t="s">
        <v>874</v>
      </c>
      <c r="T564" s="11">
        <v>0</v>
      </c>
      <c r="U564" s="11">
        <v>0</v>
      </c>
      <c r="V564" s="11"/>
      <c r="W564" s="11">
        <v>0.5</v>
      </c>
      <c r="X564" s="11">
        <v>10</v>
      </c>
      <c r="Y564" s="11">
        <v>10</v>
      </c>
      <c r="Z564" s="11">
        <v>10</v>
      </c>
      <c r="AA564" s="11">
        <v>10</v>
      </c>
      <c r="AB564" s="11">
        <v>10</v>
      </c>
      <c r="AC564" s="11">
        <v>10</v>
      </c>
      <c r="AD564" s="11">
        <v>10</v>
      </c>
      <c r="AE564" s="11">
        <v>10</v>
      </c>
      <c r="AF564" s="11">
        <v>10</v>
      </c>
      <c r="AG564" s="11">
        <v>10</v>
      </c>
      <c r="AH564" s="11">
        <v>10</v>
      </c>
      <c r="AI564" s="11">
        <v>10</v>
      </c>
      <c r="AJ564" s="11">
        <v>10</v>
      </c>
      <c r="AK564" s="11">
        <v>103</v>
      </c>
      <c r="AL564" s="11">
        <v>1276</v>
      </c>
      <c r="AM564" s="11">
        <v>2759</v>
      </c>
      <c r="AN564" s="11">
        <v>646</v>
      </c>
      <c r="AO564" s="11">
        <v>999</v>
      </c>
      <c r="AP564" s="11">
        <v>566</v>
      </c>
      <c r="AQ564" s="11">
        <v>1999</v>
      </c>
      <c r="AR564" s="11">
        <v>37614</v>
      </c>
      <c r="AS564" s="11">
        <v>1783</v>
      </c>
      <c r="AT564" s="11">
        <v>857</v>
      </c>
      <c r="AU564" s="11">
        <v>340</v>
      </c>
      <c r="AV564" s="11">
        <v>284</v>
      </c>
      <c r="AW564" s="11">
        <v>17888</v>
      </c>
      <c r="AX564" s="11">
        <v>60999</v>
      </c>
      <c r="AY564" s="11">
        <v>9</v>
      </c>
      <c r="AZ564" s="11">
        <v>9</v>
      </c>
      <c r="BA564" s="11">
        <v>9</v>
      </c>
      <c r="BB564" s="11">
        <v>11</v>
      </c>
      <c r="BC564" s="11">
        <v>8</v>
      </c>
      <c r="BD564" s="11">
        <v>9</v>
      </c>
      <c r="BE564" s="11">
        <v>11</v>
      </c>
      <c r="BF564" s="11">
        <v>10</v>
      </c>
      <c r="BG564" s="11">
        <v>9</v>
      </c>
      <c r="BH564" s="11">
        <v>10</v>
      </c>
      <c r="BI564" s="11">
        <v>11</v>
      </c>
      <c r="BJ564" s="11">
        <v>19</v>
      </c>
      <c r="BK564" s="11">
        <v>23</v>
      </c>
      <c r="BL564" s="11">
        <v>8</v>
      </c>
      <c r="BM564" s="11">
        <v>10</v>
      </c>
      <c r="BN564" s="11">
        <v>10</v>
      </c>
      <c r="BO564" s="11">
        <v>7</v>
      </c>
      <c r="BP564" s="11">
        <v>5</v>
      </c>
      <c r="BQ564" s="11">
        <v>12</v>
      </c>
      <c r="BR564" s="11">
        <v>46</v>
      </c>
      <c r="BS564" s="11">
        <v>9</v>
      </c>
      <c r="BT564" s="11">
        <v>11</v>
      </c>
      <c r="BU564" s="11">
        <v>6</v>
      </c>
      <c r="BV564" s="11">
        <v>4</v>
      </c>
      <c r="BW564" s="11">
        <v>21</v>
      </c>
      <c r="BX564" s="11">
        <v>8</v>
      </c>
      <c r="BY564" s="5"/>
      <c r="BZ564" s="5"/>
      <c r="CA564" s="5"/>
      <c r="CB564" s="5"/>
      <c r="CC564" s="5"/>
      <c r="CD564" s="5"/>
      <c r="CE564" s="5"/>
      <c r="CF564" s="5"/>
      <c r="CG564" s="5"/>
      <c r="CH564" s="5"/>
    </row>
    <row r="565" spans="1:86" ht="12.75" x14ac:dyDescent="0.2">
      <c r="A565">
        <v>664</v>
      </c>
      <c r="B565" s="26">
        <v>55838.521527779798</v>
      </c>
      <c r="C565" s="26">
        <v>54534.779861108596</v>
      </c>
      <c r="D565" s="36">
        <v>102853</v>
      </c>
      <c r="E565" s="11">
        <v>1</v>
      </c>
      <c r="F565" s="11">
        <v>36</v>
      </c>
      <c r="G565" s="31">
        <v>35490</v>
      </c>
      <c r="H565" s="11">
        <v>131</v>
      </c>
      <c r="I565" s="11">
        <v>1224</v>
      </c>
      <c r="J565" s="11" t="s">
        <v>155</v>
      </c>
      <c r="K565" s="11" t="s">
        <v>208</v>
      </c>
      <c r="L565" s="11">
        <v>0</v>
      </c>
      <c r="M565" s="11">
        <v>5</v>
      </c>
      <c r="N565" s="11" t="s">
        <v>349</v>
      </c>
      <c r="O565" s="11" t="s">
        <v>792</v>
      </c>
      <c r="P565" s="43">
        <v>55033</v>
      </c>
      <c r="Q565" s="11" t="s">
        <v>267</v>
      </c>
      <c r="R565" s="11" t="s">
        <v>231</v>
      </c>
      <c r="S565" s="11" t="s">
        <v>874</v>
      </c>
      <c r="T565" s="11">
        <v>0</v>
      </c>
      <c r="U565" s="11">
        <v>0</v>
      </c>
      <c r="V565" s="11"/>
      <c r="W565" s="11">
        <v>1</v>
      </c>
      <c r="X565" s="11">
        <v>10</v>
      </c>
      <c r="Y565" s="11">
        <v>10</v>
      </c>
      <c r="Z565" s="11">
        <v>10</v>
      </c>
      <c r="AA565" s="11">
        <v>10</v>
      </c>
      <c r="AB565" s="11">
        <v>10</v>
      </c>
      <c r="AC565" s="11">
        <v>10</v>
      </c>
      <c r="AD565" s="11">
        <v>10</v>
      </c>
      <c r="AE565" s="11">
        <v>10</v>
      </c>
      <c r="AF565" s="11">
        <v>10</v>
      </c>
      <c r="AG565" s="11">
        <v>10</v>
      </c>
      <c r="AH565" s="11">
        <v>10</v>
      </c>
      <c r="AI565" s="11">
        <v>10</v>
      </c>
      <c r="AJ565" s="11">
        <v>10</v>
      </c>
      <c r="AK565" s="11">
        <v>28</v>
      </c>
      <c r="AL565" s="11">
        <v>754</v>
      </c>
      <c r="AM565" s="11">
        <v>627</v>
      </c>
      <c r="AN565" s="11">
        <v>1274</v>
      </c>
      <c r="AO565" s="11">
        <v>13317</v>
      </c>
      <c r="AP565" s="11">
        <v>2187</v>
      </c>
      <c r="AQ565" s="11">
        <v>540</v>
      </c>
      <c r="AR565" s="11">
        <v>23713</v>
      </c>
      <c r="AS565" s="11">
        <v>557</v>
      </c>
      <c r="AT565" s="11">
        <v>40096</v>
      </c>
      <c r="AU565" s="11">
        <v>873</v>
      </c>
      <c r="AV565" s="11">
        <v>2231</v>
      </c>
      <c r="AW565" s="11">
        <v>9177</v>
      </c>
      <c r="AX565" s="11">
        <v>2457</v>
      </c>
      <c r="AY565" s="11">
        <v>9</v>
      </c>
      <c r="AZ565" s="11">
        <v>10</v>
      </c>
      <c r="BA565" s="11">
        <v>9</v>
      </c>
      <c r="BB565" s="11">
        <v>11</v>
      </c>
      <c r="BC565" s="11">
        <v>4</v>
      </c>
      <c r="BD565" s="11">
        <v>5</v>
      </c>
      <c r="BE565" s="11">
        <v>7</v>
      </c>
      <c r="BF565" s="11">
        <v>10</v>
      </c>
      <c r="BG565" s="11">
        <v>5</v>
      </c>
      <c r="BH565" s="11">
        <v>6</v>
      </c>
      <c r="BI565" s="11">
        <v>7</v>
      </c>
      <c r="BJ565" s="11">
        <v>14</v>
      </c>
      <c r="BK565" s="11">
        <v>23</v>
      </c>
      <c r="BL565" s="11">
        <v>5</v>
      </c>
      <c r="BM565" s="11">
        <v>3</v>
      </c>
      <c r="BN565" s="11">
        <v>17</v>
      </c>
      <c r="BO565" s="11">
        <v>4</v>
      </c>
      <c r="BP565" s="11">
        <v>13</v>
      </c>
      <c r="BQ565" s="11">
        <v>5</v>
      </c>
      <c r="BR565" s="11">
        <v>19</v>
      </c>
      <c r="BS565" s="11">
        <v>10</v>
      </c>
      <c r="BT565" s="11">
        <v>15</v>
      </c>
      <c r="BU565" s="11">
        <v>17</v>
      </c>
      <c r="BV565" s="11">
        <v>9</v>
      </c>
      <c r="BW565" s="11">
        <v>8</v>
      </c>
      <c r="BX565" s="11">
        <v>23</v>
      </c>
      <c r="BY565" s="5"/>
      <c r="BZ565" s="5"/>
      <c r="CA565" s="5"/>
      <c r="CB565" s="5"/>
      <c r="CC565" s="5"/>
      <c r="CD565" s="5"/>
      <c r="CE565" s="5"/>
      <c r="CF565" s="5"/>
      <c r="CG565" s="5"/>
      <c r="CH565" s="5"/>
    </row>
    <row r="566" spans="1:86" ht="12.75" x14ac:dyDescent="0.2">
      <c r="A566">
        <v>665</v>
      </c>
      <c r="B566" s="26">
        <v>55858.589583335299</v>
      </c>
      <c r="C566" s="26">
        <v>54552.497222219703</v>
      </c>
      <c r="D566" s="36">
        <v>343219</v>
      </c>
      <c r="E566" s="11">
        <v>1</v>
      </c>
      <c r="F566" s="11">
        <v>46</v>
      </c>
      <c r="G566" s="31">
        <v>206427</v>
      </c>
      <c r="H566" s="11">
        <v>131</v>
      </c>
      <c r="I566" s="11">
        <v>288695</v>
      </c>
      <c r="J566" s="11" t="s">
        <v>155</v>
      </c>
      <c r="K566" s="11" t="s">
        <v>208</v>
      </c>
      <c r="L566" s="11">
        <v>0</v>
      </c>
      <c r="M566" s="11">
        <v>5</v>
      </c>
      <c r="N566" s="11" t="s">
        <v>228</v>
      </c>
      <c r="O566" s="11" t="s">
        <v>792</v>
      </c>
      <c r="P566" s="43">
        <v>55101</v>
      </c>
      <c r="Q566" s="11" t="s">
        <v>236</v>
      </c>
      <c r="R566" s="11" t="s">
        <v>229</v>
      </c>
      <c r="S566" s="11" t="s">
        <v>874</v>
      </c>
      <c r="T566" s="11">
        <v>0</v>
      </c>
      <c r="U566" s="11">
        <v>0</v>
      </c>
      <c r="V566" s="11"/>
      <c r="W566" s="11">
        <v>0.5</v>
      </c>
      <c r="X566" s="11">
        <v>10</v>
      </c>
      <c r="Y566" s="11">
        <v>10</v>
      </c>
      <c r="Z566" s="11">
        <v>10</v>
      </c>
      <c r="AA566" s="11">
        <v>10</v>
      </c>
      <c r="AB566" s="11">
        <v>10</v>
      </c>
      <c r="AC566" s="11">
        <v>10</v>
      </c>
      <c r="AD566" s="11">
        <v>10</v>
      </c>
      <c r="AE566" s="11">
        <v>10</v>
      </c>
      <c r="AF566" s="11">
        <v>10</v>
      </c>
      <c r="AG566" s="11">
        <v>10</v>
      </c>
      <c r="AH566" s="11">
        <v>10</v>
      </c>
      <c r="AI566" s="11">
        <v>10</v>
      </c>
      <c r="AJ566" s="11">
        <v>10</v>
      </c>
      <c r="AK566" s="11">
        <v>21</v>
      </c>
      <c r="AL566" s="11">
        <v>1379</v>
      </c>
      <c r="AM566" s="11">
        <v>3565</v>
      </c>
      <c r="AN566" s="11">
        <v>2357</v>
      </c>
      <c r="AO566" s="11">
        <v>3103</v>
      </c>
      <c r="AP566" s="11">
        <v>6235</v>
      </c>
      <c r="AQ566" s="11">
        <v>1249</v>
      </c>
      <c r="AR566" s="11">
        <v>1024</v>
      </c>
      <c r="AS566" s="11">
        <v>1585</v>
      </c>
      <c r="AT566" s="11">
        <v>404</v>
      </c>
      <c r="AU566" s="11">
        <v>1635</v>
      </c>
      <c r="AV566" s="11">
        <v>3019</v>
      </c>
      <c r="AW566" s="11">
        <v>2957</v>
      </c>
      <c r="AX566" s="11">
        <v>2032</v>
      </c>
      <c r="AY566" s="11">
        <v>6</v>
      </c>
      <c r="AZ566" s="11">
        <v>7</v>
      </c>
      <c r="BA566" s="11">
        <v>3</v>
      </c>
      <c r="BB566" s="11">
        <v>7</v>
      </c>
      <c r="BC566" s="11">
        <v>6</v>
      </c>
      <c r="BD566" s="11">
        <v>5</v>
      </c>
      <c r="BE566" s="11">
        <v>9</v>
      </c>
      <c r="BF566" s="11">
        <v>6</v>
      </c>
      <c r="BG566" s="11">
        <v>6</v>
      </c>
      <c r="BH566" s="11">
        <v>7</v>
      </c>
      <c r="BI566" s="11">
        <v>8</v>
      </c>
      <c r="BJ566" s="11">
        <v>16</v>
      </c>
      <c r="BK566" s="11">
        <v>20</v>
      </c>
      <c r="BL566" s="11">
        <v>3</v>
      </c>
      <c r="BM566" s="11">
        <v>22</v>
      </c>
      <c r="BN566" s="11">
        <v>4</v>
      </c>
      <c r="BO566" s="11">
        <v>5</v>
      </c>
      <c r="BP566" s="11">
        <v>14</v>
      </c>
      <c r="BQ566" s="11">
        <v>11</v>
      </c>
      <c r="BR566" s="11">
        <v>8</v>
      </c>
      <c r="BS566" s="11">
        <v>4</v>
      </c>
      <c r="BT566" s="11">
        <v>3</v>
      </c>
      <c r="BU566" s="11">
        <v>3</v>
      </c>
      <c r="BV566" s="11">
        <v>6</v>
      </c>
      <c r="BW566" s="11">
        <v>8</v>
      </c>
      <c r="BX566" s="11">
        <v>7</v>
      </c>
      <c r="BY566" s="5"/>
      <c r="BZ566" s="5"/>
      <c r="CA566" s="5"/>
      <c r="CB566" s="5"/>
      <c r="CC566" s="5"/>
      <c r="CD566" s="5"/>
      <c r="CE566" s="5"/>
      <c r="CF566" s="5"/>
      <c r="CG566" s="5"/>
      <c r="CH566" s="5"/>
    </row>
    <row r="567" spans="1:86" ht="12.75" x14ac:dyDescent="0.2">
      <c r="A567">
        <v>666</v>
      </c>
      <c r="B567" s="26">
        <v>44664.692361111112</v>
      </c>
      <c r="C567" s="26">
        <v>44667.041666666664</v>
      </c>
      <c r="D567" s="36">
        <v>202999</v>
      </c>
      <c r="E567" s="11">
        <v>1</v>
      </c>
      <c r="F567" s="11">
        <v>38</v>
      </c>
      <c r="G567" s="31">
        <v>53359</v>
      </c>
      <c r="H567" s="11">
        <v>131</v>
      </c>
      <c r="I567" s="11">
        <v>126591</v>
      </c>
      <c r="J567" s="11" t="s">
        <v>155</v>
      </c>
      <c r="K567" s="11" t="s">
        <v>208</v>
      </c>
      <c r="L567" s="11">
        <v>5</v>
      </c>
      <c r="M567" s="11">
        <v>1</v>
      </c>
      <c r="N567" s="11" t="s">
        <v>248</v>
      </c>
      <c r="O567" s="11" t="s">
        <v>792</v>
      </c>
      <c r="P567" s="43">
        <v>55401</v>
      </c>
      <c r="Q567" s="11" t="s">
        <v>652</v>
      </c>
      <c r="R567" s="11" t="s">
        <v>251</v>
      </c>
      <c r="S567" s="11" t="s">
        <v>875</v>
      </c>
      <c r="T567" s="11">
        <v>1</v>
      </c>
      <c r="U567" s="11" t="s">
        <v>157</v>
      </c>
      <c r="V567" s="11"/>
      <c r="W567" s="11">
        <v>1</v>
      </c>
      <c r="X567" s="11">
        <v>10</v>
      </c>
      <c r="Y567" s="11">
        <v>10</v>
      </c>
      <c r="Z567" s="11">
        <v>10</v>
      </c>
      <c r="AA567" s="11">
        <v>10</v>
      </c>
      <c r="AB567" s="11">
        <v>10</v>
      </c>
      <c r="AC567" s="11">
        <v>10</v>
      </c>
      <c r="AD567" s="11">
        <v>10</v>
      </c>
      <c r="AE567" s="11">
        <v>10</v>
      </c>
      <c r="AF567" s="11">
        <v>10</v>
      </c>
      <c r="AG567" s="11">
        <v>10</v>
      </c>
      <c r="AH567" s="11">
        <v>10</v>
      </c>
      <c r="AI567" s="11">
        <v>10</v>
      </c>
      <c r="AJ567" s="11">
        <v>10</v>
      </c>
      <c r="AK567" s="11">
        <v>99</v>
      </c>
      <c r="AL567" s="11">
        <v>1791</v>
      </c>
      <c r="AM567" s="11">
        <v>2040</v>
      </c>
      <c r="AN567" s="11">
        <v>269</v>
      </c>
      <c r="AO567" s="11">
        <v>498</v>
      </c>
      <c r="AP567" s="11">
        <v>2239</v>
      </c>
      <c r="AQ567" s="11">
        <v>272</v>
      </c>
      <c r="AR567" s="11">
        <v>1071</v>
      </c>
      <c r="AS567" s="11">
        <v>465</v>
      </c>
      <c r="AT567" s="11">
        <v>192</v>
      </c>
      <c r="AU567" s="11">
        <v>3472</v>
      </c>
      <c r="AV567" s="11">
        <v>664</v>
      </c>
      <c r="AW567" s="11">
        <v>21882</v>
      </c>
      <c r="AX567" s="11">
        <v>41256</v>
      </c>
      <c r="AY567" s="11">
        <v>6</v>
      </c>
      <c r="AZ567" s="11">
        <v>6</v>
      </c>
      <c r="BA567" s="11">
        <v>4</v>
      </c>
      <c r="BB567" s="11">
        <v>7</v>
      </c>
      <c r="BC567" s="11">
        <v>4</v>
      </c>
      <c r="BD567" s="11">
        <v>5</v>
      </c>
      <c r="BE567" s="11">
        <v>9</v>
      </c>
      <c r="BF567" s="11">
        <v>7</v>
      </c>
      <c r="BG567" s="11">
        <v>6</v>
      </c>
      <c r="BH567" s="11">
        <v>7</v>
      </c>
      <c r="BI567" s="11">
        <v>8</v>
      </c>
      <c r="BJ567" s="11">
        <v>17</v>
      </c>
      <c r="BK567" s="11">
        <v>19</v>
      </c>
      <c r="BL567" s="11">
        <v>25</v>
      </c>
      <c r="BM567" s="11">
        <v>21</v>
      </c>
      <c r="BN567" s="11">
        <v>2</v>
      </c>
      <c r="BO567" s="11">
        <v>6</v>
      </c>
      <c r="BP567" s="11">
        <v>16</v>
      </c>
      <c r="BQ567" s="11">
        <v>3</v>
      </c>
      <c r="BR567" s="11">
        <v>2</v>
      </c>
      <c r="BS567" s="11">
        <v>2</v>
      </c>
      <c r="BT567" s="11">
        <v>3</v>
      </c>
      <c r="BU567" s="11">
        <v>13</v>
      </c>
      <c r="BV567" s="11">
        <v>5</v>
      </c>
      <c r="BW567" s="11">
        <v>43</v>
      </c>
      <c r="BX567" s="11">
        <v>31</v>
      </c>
      <c r="BY567" s="5"/>
      <c r="BZ567" s="5"/>
      <c r="CA567" s="5"/>
      <c r="CB567" s="5"/>
      <c r="CC567" s="5"/>
      <c r="CD567" s="5"/>
      <c r="CE567" s="5"/>
      <c r="CF567" s="5"/>
      <c r="CG567" s="5"/>
      <c r="CH567" s="5"/>
    </row>
    <row r="568" spans="1:86" ht="12.75" x14ac:dyDescent="0.2">
      <c r="A568">
        <v>667</v>
      </c>
      <c r="B568" s="26">
        <v>55878.657638890902</v>
      </c>
      <c r="C568" s="26">
        <v>54570.214583330802</v>
      </c>
      <c r="D568" s="36">
        <v>276323</v>
      </c>
      <c r="E568" s="11">
        <v>1</v>
      </c>
      <c r="F568" s="11">
        <v>69</v>
      </c>
      <c r="G568" s="31">
        <v>24596</v>
      </c>
      <c r="H568" s="11">
        <v>131</v>
      </c>
      <c r="I568" s="11">
        <v>231329</v>
      </c>
      <c r="J568" s="11" t="s">
        <v>155</v>
      </c>
      <c r="K568" s="11" t="s">
        <v>208</v>
      </c>
      <c r="L568" s="11">
        <v>0</v>
      </c>
      <c r="M568" s="11"/>
      <c r="N568" s="11" t="s">
        <v>501</v>
      </c>
      <c r="O568" s="11" t="s">
        <v>784</v>
      </c>
      <c r="P568" s="43">
        <v>2138</v>
      </c>
      <c r="Q568" s="11" t="s">
        <v>231</v>
      </c>
      <c r="R568" s="11" t="s">
        <v>231</v>
      </c>
      <c r="S568" s="11" t="s">
        <v>874</v>
      </c>
      <c r="T568" s="11">
        <v>0</v>
      </c>
      <c r="U568" s="11">
        <v>0</v>
      </c>
      <c r="V568" s="11"/>
      <c r="W568" s="11">
        <v>1</v>
      </c>
      <c r="X568" s="11">
        <v>10</v>
      </c>
      <c r="Y568" s="11">
        <v>10</v>
      </c>
      <c r="Z568" s="11">
        <v>10</v>
      </c>
      <c r="AA568" s="11">
        <v>10</v>
      </c>
      <c r="AB568" s="11">
        <v>10</v>
      </c>
      <c r="AC568" s="11">
        <v>10</v>
      </c>
      <c r="AD568" s="11">
        <v>10</v>
      </c>
      <c r="AE568" s="11">
        <v>10</v>
      </c>
      <c r="AF568" s="11">
        <v>10</v>
      </c>
      <c r="AG568" s="11">
        <v>10</v>
      </c>
      <c r="AH568" s="11">
        <v>10</v>
      </c>
      <c r="AI568" s="11">
        <v>10</v>
      </c>
      <c r="AJ568" s="11">
        <v>10</v>
      </c>
      <c r="AK568" s="11">
        <v>63</v>
      </c>
      <c r="AL568" s="11">
        <v>1261</v>
      </c>
      <c r="AM568" s="11">
        <v>235</v>
      </c>
      <c r="AN568" s="11">
        <v>1672</v>
      </c>
      <c r="AO568" s="11">
        <v>338</v>
      </c>
      <c r="AP568" s="11">
        <v>2667</v>
      </c>
      <c r="AQ568" s="11">
        <v>850</v>
      </c>
      <c r="AR568" s="11">
        <v>4050</v>
      </c>
      <c r="AS568" s="11">
        <v>9204</v>
      </c>
      <c r="AT568" s="11">
        <v>283</v>
      </c>
      <c r="AU568" s="11">
        <v>553</v>
      </c>
      <c r="AV568" s="11">
        <v>321</v>
      </c>
      <c r="AW568" s="11">
        <v>22276</v>
      </c>
      <c r="AX568" s="11">
        <v>763</v>
      </c>
      <c r="AY568" s="11">
        <v>12</v>
      </c>
      <c r="AZ568" s="11">
        <v>12</v>
      </c>
      <c r="BA568" s="11">
        <v>11</v>
      </c>
      <c r="BB568" s="11">
        <v>14</v>
      </c>
      <c r="BC568" s="11">
        <v>11</v>
      </c>
      <c r="BD568" s="11">
        <v>12</v>
      </c>
      <c r="BE568" s="11">
        <v>14</v>
      </c>
      <c r="BF568" s="11">
        <v>16</v>
      </c>
      <c r="BG568" s="11">
        <v>12</v>
      </c>
      <c r="BH568" s="11">
        <v>13</v>
      </c>
      <c r="BI568" s="11">
        <v>14</v>
      </c>
      <c r="BJ568" s="11">
        <v>36</v>
      </c>
      <c r="BK568" s="11">
        <v>29</v>
      </c>
      <c r="BL568" s="11">
        <v>14</v>
      </c>
      <c r="BM568" s="11">
        <v>2</v>
      </c>
      <c r="BN568" s="11">
        <v>16</v>
      </c>
      <c r="BO568" s="11">
        <v>3</v>
      </c>
      <c r="BP568" s="11">
        <v>12</v>
      </c>
      <c r="BQ568" s="11">
        <v>4</v>
      </c>
      <c r="BR568" s="11">
        <v>4</v>
      </c>
      <c r="BS568" s="11">
        <v>13</v>
      </c>
      <c r="BT568" s="11">
        <v>2</v>
      </c>
      <c r="BU568" s="11">
        <v>4</v>
      </c>
      <c r="BV568" s="11">
        <v>2</v>
      </c>
      <c r="BW568" s="11">
        <v>45</v>
      </c>
      <c r="BX568" s="11">
        <v>3</v>
      </c>
      <c r="BY568" s="5"/>
      <c r="BZ568" s="5"/>
      <c r="CA568" s="5"/>
      <c r="CB568" s="5"/>
      <c r="CC568" s="5"/>
      <c r="CD568" s="5"/>
      <c r="CE568" s="5"/>
      <c r="CF568" s="5"/>
      <c r="CG568" s="5"/>
      <c r="CH568" s="5"/>
    </row>
    <row r="569" spans="1:86" ht="12.75" x14ac:dyDescent="0.2">
      <c r="A569">
        <v>668</v>
      </c>
      <c r="B569" s="26">
        <v>44665.524305555555</v>
      </c>
      <c r="C569" s="26">
        <v>44666.913194444445</v>
      </c>
      <c r="D569" s="36">
        <v>119992</v>
      </c>
      <c r="E569" s="11">
        <v>1</v>
      </c>
      <c r="F569" s="11">
        <v>83</v>
      </c>
      <c r="G569" s="31">
        <v>23706</v>
      </c>
      <c r="H569" s="11">
        <v>131</v>
      </c>
      <c r="I569" s="11">
        <v>51952</v>
      </c>
      <c r="J569" s="11" t="s">
        <v>155</v>
      </c>
      <c r="K569" s="11" t="s">
        <v>208</v>
      </c>
      <c r="L569" s="11">
        <v>2</v>
      </c>
      <c r="M569" s="11">
        <v>4</v>
      </c>
      <c r="N569" s="11" t="s">
        <v>258</v>
      </c>
      <c r="O569" s="11" t="s">
        <v>792</v>
      </c>
      <c r="P569" s="43">
        <v>55372</v>
      </c>
      <c r="Q569" s="11" t="s">
        <v>259</v>
      </c>
      <c r="R569" s="11" t="s">
        <v>229</v>
      </c>
      <c r="S569" s="11" t="s">
        <v>874</v>
      </c>
      <c r="T569" s="11">
        <v>0</v>
      </c>
      <c r="U569" s="11">
        <v>0</v>
      </c>
      <c r="V569" s="11"/>
      <c r="W569" s="11">
        <v>1</v>
      </c>
      <c r="X569" s="11">
        <v>10</v>
      </c>
      <c r="Y569" s="11">
        <v>10</v>
      </c>
      <c r="Z569" s="11">
        <v>10</v>
      </c>
      <c r="AA569" s="11">
        <v>10</v>
      </c>
      <c r="AB569" s="11">
        <v>10</v>
      </c>
      <c r="AC569" s="11">
        <v>10</v>
      </c>
      <c r="AD569" s="11">
        <v>10</v>
      </c>
      <c r="AE569" s="11">
        <v>10</v>
      </c>
      <c r="AF569" s="11">
        <v>10</v>
      </c>
      <c r="AG569" s="11">
        <v>10</v>
      </c>
      <c r="AH569" s="11">
        <v>10</v>
      </c>
      <c r="AI569" s="11">
        <v>10</v>
      </c>
      <c r="AJ569" s="11">
        <v>10</v>
      </c>
      <c r="AK569" s="11">
        <v>104</v>
      </c>
      <c r="AL569" s="11">
        <v>1819</v>
      </c>
      <c r="AM569" s="11">
        <v>2664</v>
      </c>
      <c r="AN569" s="11">
        <v>7093</v>
      </c>
      <c r="AO569" s="11">
        <v>1303</v>
      </c>
      <c r="AP569" s="11">
        <v>3120</v>
      </c>
      <c r="AQ569" s="11">
        <v>2744</v>
      </c>
      <c r="AR569" s="11">
        <v>11325</v>
      </c>
      <c r="AS569" s="11">
        <v>1100</v>
      </c>
      <c r="AT569" s="11">
        <v>245</v>
      </c>
      <c r="AU569" s="11">
        <v>225</v>
      </c>
      <c r="AV569" s="11">
        <v>1809</v>
      </c>
      <c r="AW569" s="11">
        <v>4429</v>
      </c>
      <c r="AX569" s="11">
        <v>6251</v>
      </c>
      <c r="AY569" s="11">
        <v>10</v>
      </c>
      <c r="AZ569" s="11">
        <v>9</v>
      </c>
      <c r="BA569" s="11">
        <v>12</v>
      </c>
      <c r="BB569" s="11">
        <v>12</v>
      </c>
      <c r="BC569" s="11">
        <v>8</v>
      </c>
      <c r="BD569" s="11">
        <v>8</v>
      </c>
      <c r="BE569" s="11">
        <v>11</v>
      </c>
      <c r="BF569" s="11">
        <v>10</v>
      </c>
      <c r="BG569" s="11">
        <v>9</v>
      </c>
      <c r="BH569" s="11">
        <v>10</v>
      </c>
      <c r="BI569" s="11">
        <v>12</v>
      </c>
      <c r="BJ569" s="11">
        <v>20</v>
      </c>
      <c r="BK569" s="11">
        <v>27</v>
      </c>
      <c r="BL569" s="11">
        <v>23</v>
      </c>
      <c r="BM569" s="11">
        <v>19</v>
      </c>
      <c r="BN569" s="11">
        <v>52</v>
      </c>
      <c r="BO569" s="11">
        <v>17</v>
      </c>
      <c r="BP569" s="11">
        <v>30</v>
      </c>
      <c r="BQ569" s="11">
        <v>12</v>
      </c>
      <c r="BR569" s="11">
        <v>10</v>
      </c>
      <c r="BS569" s="11">
        <v>12</v>
      </c>
      <c r="BT569" s="11">
        <v>4</v>
      </c>
      <c r="BU569" s="11">
        <v>2</v>
      </c>
      <c r="BV569" s="11">
        <v>11</v>
      </c>
      <c r="BW569" s="11">
        <v>16</v>
      </c>
      <c r="BX569" s="11">
        <v>22</v>
      </c>
      <c r="BY569" s="5"/>
      <c r="BZ569" s="5"/>
      <c r="CA569" s="5"/>
      <c r="CB569" s="5"/>
      <c r="CC569" s="5"/>
      <c r="CD569" s="5"/>
      <c r="CE569" s="5"/>
      <c r="CF569" s="5"/>
      <c r="CG569" s="5"/>
      <c r="CH569" s="5"/>
    </row>
    <row r="570" spans="1:86" ht="12.75" x14ac:dyDescent="0.2">
      <c r="A570">
        <v>669</v>
      </c>
      <c r="B570" s="26">
        <v>55898.725694446402</v>
      </c>
      <c r="C570" s="26">
        <v>54587.931944441902</v>
      </c>
      <c r="D570" s="36">
        <v>292564</v>
      </c>
      <c r="E570" s="11">
        <v>1</v>
      </c>
      <c r="F570" s="11">
        <v>27</v>
      </c>
      <c r="G570" s="31">
        <v>97803</v>
      </c>
      <c r="H570" s="11">
        <v>131</v>
      </c>
      <c r="I570" s="11">
        <v>278498</v>
      </c>
      <c r="J570" s="11" t="s">
        <v>155</v>
      </c>
      <c r="K570" s="11" t="s">
        <v>208</v>
      </c>
      <c r="L570" s="11">
        <v>17</v>
      </c>
      <c r="M570" s="11">
        <v>1</v>
      </c>
      <c r="N570" s="11" t="s">
        <v>182</v>
      </c>
      <c r="O570" s="11" t="s">
        <v>784</v>
      </c>
      <c r="P570" s="43">
        <v>2101</v>
      </c>
      <c r="Q570" s="11" t="s">
        <v>366</v>
      </c>
      <c r="R570" s="11" t="s">
        <v>229</v>
      </c>
      <c r="S570" s="11" t="s">
        <v>874</v>
      </c>
      <c r="T570" s="11">
        <v>0</v>
      </c>
      <c r="U570" s="11">
        <v>0</v>
      </c>
      <c r="V570" s="11"/>
      <c r="W570" s="11">
        <v>1</v>
      </c>
      <c r="X570" s="11">
        <v>10</v>
      </c>
      <c r="Y570" s="11">
        <v>10</v>
      </c>
      <c r="Z570" s="11">
        <v>10</v>
      </c>
      <c r="AA570" s="11">
        <v>10</v>
      </c>
      <c r="AB570" s="11">
        <v>10</v>
      </c>
      <c r="AC570" s="11">
        <v>10</v>
      </c>
      <c r="AD570" s="11">
        <v>10</v>
      </c>
      <c r="AE570" s="11">
        <v>10</v>
      </c>
      <c r="AF570" s="11">
        <v>10</v>
      </c>
      <c r="AG570" s="11">
        <v>10</v>
      </c>
      <c r="AH570" s="11">
        <v>10</v>
      </c>
      <c r="AI570" s="11">
        <v>10</v>
      </c>
      <c r="AJ570" s="11">
        <v>10</v>
      </c>
      <c r="AK570" s="11">
        <v>759</v>
      </c>
      <c r="AL570" s="11">
        <v>5507</v>
      </c>
      <c r="AM570" s="11">
        <v>1107</v>
      </c>
      <c r="AN570" s="11">
        <v>2291</v>
      </c>
      <c r="AO570" s="11">
        <v>903</v>
      </c>
      <c r="AP570" s="11">
        <v>122</v>
      </c>
      <c r="AQ570" s="11">
        <v>115</v>
      </c>
      <c r="AR570" s="11">
        <v>208</v>
      </c>
      <c r="AS570" s="11">
        <v>144</v>
      </c>
      <c r="AT570" s="11">
        <v>119</v>
      </c>
      <c r="AU570" s="11">
        <v>92</v>
      </c>
      <c r="AV570" s="11">
        <v>1655</v>
      </c>
      <c r="AW570" s="11">
        <v>305</v>
      </c>
      <c r="AX570" s="11">
        <v>650</v>
      </c>
      <c r="AY570" s="11">
        <v>11</v>
      </c>
      <c r="AZ570" s="11">
        <v>9</v>
      </c>
      <c r="BA570" s="11">
        <v>10</v>
      </c>
      <c r="BB570" s="11">
        <v>12</v>
      </c>
      <c r="BC570" s="11">
        <v>8</v>
      </c>
      <c r="BD570" s="11">
        <v>8</v>
      </c>
      <c r="BE570" s="11">
        <v>11</v>
      </c>
      <c r="BF570" s="11">
        <v>10</v>
      </c>
      <c r="BG570" s="11">
        <v>9</v>
      </c>
      <c r="BH570" s="11">
        <v>10</v>
      </c>
      <c r="BI570" s="11">
        <v>10</v>
      </c>
      <c r="BJ570" s="11">
        <v>20</v>
      </c>
      <c r="BK570" s="11">
        <v>24</v>
      </c>
      <c r="BL570" s="11">
        <v>10</v>
      </c>
      <c r="BM570" s="11">
        <v>5</v>
      </c>
      <c r="BN570" s="11">
        <v>7</v>
      </c>
      <c r="BO570" s="11">
        <v>9</v>
      </c>
      <c r="BP570" s="11">
        <v>5</v>
      </c>
      <c r="BQ570" s="11">
        <v>4</v>
      </c>
      <c r="BR570" s="11">
        <v>4</v>
      </c>
      <c r="BS570" s="11">
        <v>5</v>
      </c>
      <c r="BT570" s="11">
        <v>4</v>
      </c>
      <c r="BU570" s="11">
        <v>4</v>
      </c>
      <c r="BV570" s="11">
        <v>14</v>
      </c>
      <c r="BW570" s="11">
        <v>5</v>
      </c>
      <c r="BX570" s="11">
        <v>5</v>
      </c>
      <c r="BY570" s="5"/>
      <c r="BZ570" s="5"/>
      <c r="CA570" s="5"/>
      <c r="CB570" s="5"/>
      <c r="CC570" s="5"/>
      <c r="CD570" s="5"/>
      <c r="CE570" s="5"/>
      <c r="CF570" s="5"/>
      <c r="CG570" s="5"/>
      <c r="CH570" s="5"/>
    </row>
    <row r="571" spans="1:86" ht="12.75" x14ac:dyDescent="0.2">
      <c r="A571">
        <v>670</v>
      </c>
      <c r="B571" s="26">
        <v>44664.67083333333</v>
      </c>
      <c r="C571" s="26">
        <v>44666.92291666667</v>
      </c>
      <c r="D571" s="36">
        <v>194602</v>
      </c>
      <c r="E571" s="11">
        <v>1</v>
      </c>
      <c r="F571" s="11">
        <v>72</v>
      </c>
      <c r="G571" s="31">
        <v>43015</v>
      </c>
      <c r="H571" s="11">
        <v>131</v>
      </c>
      <c r="I571" s="11">
        <v>110268</v>
      </c>
      <c r="J571" s="11" t="s">
        <v>155</v>
      </c>
      <c r="K571" s="11" t="s">
        <v>208</v>
      </c>
      <c r="L571" s="11">
        <v>1</v>
      </c>
      <c r="M571" s="11">
        <v>4</v>
      </c>
      <c r="N571" s="11" t="s">
        <v>307</v>
      </c>
      <c r="O571" s="11" t="s">
        <v>789</v>
      </c>
      <c r="P571" s="43">
        <v>27526</v>
      </c>
      <c r="Q571" s="11" t="s">
        <v>234</v>
      </c>
      <c r="R571" s="11" t="s">
        <v>377</v>
      </c>
      <c r="S571" s="11" t="s">
        <v>874</v>
      </c>
      <c r="T571" s="11">
        <v>0</v>
      </c>
      <c r="U571" s="11">
        <v>0</v>
      </c>
      <c r="V571" s="11"/>
      <c r="W571" s="11">
        <v>1</v>
      </c>
      <c r="X571" s="11">
        <v>10</v>
      </c>
      <c r="Y571" s="11">
        <v>10</v>
      </c>
      <c r="Z571" s="11">
        <v>10</v>
      </c>
      <c r="AA571" s="11">
        <v>10</v>
      </c>
      <c r="AB571" s="11">
        <v>10</v>
      </c>
      <c r="AC571" s="11">
        <v>10</v>
      </c>
      <c r="AD571" s="11">
        <v>10</v>
      </c>
      <c r="AE571" s="11">
        <v>10</v>
      </c>
      <c r="AF571" s="11">
        <v>10</v>
      </c>
      <c r="AG571" s="11">
        <v>10</v>
      </c>
      <c r="AH571" s="11">
        <v>10</v>
      </c>
      <c r="AI571" s="11">
        <v>10</v>
      </c>
      <c r="AJ571" s="11">
        <v>10</v>
      </c>
      <c r="AK571" s="11">
        <v>122</v>
      </c>
      <c r="AL571" s="11">
        <v>946</v>
      </c>
      <c r="AM571" s="11">
        <v>958</v>
      </c>
      <c r="AN571" s="11">
        <v>1503</v>
      </c>
      <c r="AO571" s="11">
        <v>8527</v>
      </c>
      <c r="AP571" s="11">
        <v>3071</v>
      </c>
      <c r="AQ571" s="11">
        <v>2100</v>
      </c>
      <c r="AR571" s="11">
        <v>27030</v>
      </c>
      <c r="AS571" s="11">
        <v>2112</v>
      </c>
      <c r="AT571" s="11">
        <v>258</v>
      </c>
      <c r="AU571" s="11">
        <v>302</v>
      </c>
      <c r="AV571" s="11">
        <v>7926</v>
      </c>
      <c r="AW571" s="11">
        <v>17021</v>
      </c>
      <c r="AX571" s="11">
        <v>3210</v>
      </c>
      <c r="AY571" s="11">
        <v>11</v>
      </c>
      <c r="AZ571" s="11">
        <v>11</v>
      </c>
      <c r="BA571" s="11">
        <v>10</v>
      </c>
      <c r="BB571" s="11">
        <v>13</v>
      </c>
      <c r="BC571" s="11">
        <v>10</v>
      </c>
      <c r="BD571" s="11">
        <v>12</v>
      </c>
      <c r="BE571" s="11">
        <v>15</v>
      </c>
      <c r="BF571" s="11">
        <v>14</v>
      </c>
      <c r="BG571" s="11">
        <v>11</v>
      </c>
      <c r="BH571" s="11">
        <v>12</v>
      </c>
      <c r="BI571" s="11">
        <v>13</v>
      </c>
      <c r="BJ571" s="11">
        <v>18</v>
      </c>
      <c r="BK571" s="11">
        <v>25</v>
      </c>
      <c r="BL571" s="11">
        <v>9</v>
      </c>
      <c r="BM571" s="11">
        <v>8</v>
      </c>
      <c r="BN571" s="11">
        <v>10</v>
      </c>
      <c r="BO571" s="11">
        <v>6</v>
      </c>
      <c r="BP571" s="11">
        <v>27</v>
      </c>
      <c r="BQ571" s="11">
        <v>9</v>
      </c>
      <c r="BR571" s="11">
        <v>29</v>
      </c>
      <c r="BS571" s="11">
        <v>31</v>
      </c>
      <c r="BT571" s="11">
        <v>3</v>
      </c>
      <c r="BU571" s="11">
        <v>6</v>
      </c>
      <c r="BV571" s="11">
        <v>3</v>
      </c>
      <c r="BW571" s="11">
        <v>31</v>
      </c>
      <c r="BX571" s="11">
        <v>13</v>
      </c>
      <c r="BY571" s="5"/>
      <c r="BZ571" s="5"/>
      <c r="CA571" s="5"/>
      <c r="CB571" s="5"/>
      <c r="CC571" s="5"/>
      <c r="CD571" s="5"/>
      <c r="CE571" s="5"/>
      <c r="CF571" s="5"/>
      <c r="CG571" s="5"/>
      <c r="CH571" s="5"/>
    </row>
    <row r="572" spans="1:86" ht="12.75" x14ac:dyDescent="0.2">
      <c r="A572">
        <v>671</v>
      </c>
      <c r="B572" s="26">
        <v>55918.793750001998</v>
      </c>
      <c r="C572" s="26">
        <v>54605.649305553001</v>
      </c>
      <c r="D572" s="36">
        <v>332455</v>
      </c>
      <c r="E572" s="11">
        <v>1</v>
      </c>
      <c r="F572" s="11">
        <v>74</v>
      </c>
      <c r="G572" s="31">
        <v>177761</v>
      </c>
      <c r="H572" s="11">
        <v>131</v>
      </c>
      <c r="I572" s="11">
        <v>217136</v>
      </c>
      <c r="J572" s="11" t="s">
        <v>155</v>
      </c>
      <c r="K572" s="11" t="s">
        <v>208</v>
      </c>
      <c r="L572" s="11">
        <v>18</v>
      </c>
      <c r="M572" s="11">
        <v>3</v>
      </c>
      <c r="N572" s="11" t="s">
        <v>475</v>
      </c>
      <c r="O572" s="11" t="s">
        <v>854</v>
      </c>
      <c r="P572" s="43">
        <v>5345</v>
      </c>
      <c r="Q572" s="11" t="s">
        <v>476</v>
      </c>
      <c r="R572" s="11" t="s">
        <v>231</v>
      </c>
      <c r="S572" s="11" t="s">
        <v>874</v>
      </c>
      <c r="T572" s="11">
        <v>0</v>
      </c>
      <c r="U572" s="11">
        <v>0</v>
      </c>
      <c r="V572" s="11"/>
      <c r="W572" s="11">
        <v>1</v>
      </c>
      <c r="X572" s="11">
        <v>10</v>
      </c>
      <c r="Y572" s="11">
        <v>10</v>
      </c>
      <c r="Z572" s="11">
        <v>10</v>
      </c>
      <c r="AA572" s="11">
        <v>10</v>
      </c>
      <c r="AB572" s="11">
        <v>10</v>
      </c>
      <c r="AC572" s="11">
        <v>10</v>
      </c>
      <c r="AD572" s="11">
        <v>10</v>
      </c>
      <c r="AE572" s="11">
        <v>10</v>
      </c>
      <c r="AF572" s="11">
        <v>10</v>
      </c>
      <c r="AG572" s="11">
        <v>10</v>
      </c>
      <c r="AH572" s="11">
        <v>10</v>
      </c>
      <c r="AI572" s="11">
        <v>10</v>
      </c>
      <c r="AJ572" s="11">
        <v>10</v>
      </c>
      <c r="AK572" s="11">
        <v>333</v>
      </c>
      <c r="AL572" s="11">
        <v>28219</v>
      </c>
      <c r="AM572" s="11">
        <v>11581</v>
      </c>
      <c r="AN572" s="11">
        <v>3231</v>
      </c>
      <c r="AO572" s="11">
        <v>6239</v>
      </c>
      <c r="AP572" s="11">
        <v>20740</v>
      </c>
      <c r="AQ572" s="11">
        <v>14423</v>
      </c>
      <c r="AR572" s="11">
        <v>12317</v>
      </c>
      <c r="AS572" s="11">
        <v>1477</v>
      </c>
      <c r="AT572" s="11">
        <v>483</v>
      </c>
      <c r="AU572" s="11">
        <v>5658</v>
      </c>
      <c r="AV572" s="11">
        <v>2230</v>
      </c>
      <c r="AW572" s="11">
        <v>3342</v>
      </c>
      <c r="AX572" s="11">
        <v>195</v>
      </c>
      <c r="AY572" s="11">
        <v>11</v>
      </c>
      <c r="AZ572" s="11">
        <v>11</v>
      </c>
      <c r="BA572" s="11">
        <v>9</v>
      </c>
      <c r="BB572" s="11">
        <v>16</v>
      </c>
      <c r="BC572" s="11">
        <v>10</v>
      </c>
      <c r="BD572" s="11">
        <v>7</v>
      </c>
      <c r="BE572" s="11">
        <v>15</v>
      </c>
      <c r="BF572" s="11">
        <v>13</v>
      </c>
      <c r="BG572" s="11">
        <v>12</v>
      </c>
      <c r="BH572" s="11">
        <v>12</v>
      </c>
      <c r="BI572" s="11">
        <v>13</v>
      </c>
      <c r="BJ572" s="11">
        <v>19</v>
      </c>
      <c r="BK572" s="11">
        <v>23</v>
      </c>
      <c r="BL572" s="11">
        <v>6</v>
      </c>
      <c r="BM572" s="11">
        <v>3</v>
      </c>
      <c r="BN572" s="11">
        <v>7</v>
      </c>
      <c r="BO572" s="11">
        <v>5</v>
      </c>
      <c r="BP572" s="11">
        <v>10</v>
      </c>
      <c r="BQ572" s="11">
        <v>11</v>
      </c>
      <c r="BR572" s="11">
        <v>8</v>
      </c>
      <c r="BS572" s="11">
        <v>11</v>
      </c>
      <c r="BT572" s="11">
        <v>3</v>
      </c>
      <c r="BU572" s="11">
        <v>7</v>
      </c>
      <c r="BV572" s="11">
        <v>6</v>
      </c>
      <c r="BW572" s="11">
        <v>6</v>
      </c>
      <c r="BX572" s="11">
        <v>3</v>
      </c>
      <c r="BY572" s="5"/>
      <c r="BZ572" s="5"/>
      <c r="CA572" s="5"/>
      <c r="CB572" s="5"/>
      <c r="CC572" s="5"/>
      <c r="CD572" s="5"/>
      <c r="CE572" s="5"/>
      <c r="CF572" s="5"/>
      <c r="CG572" s="5"/>
      <c r="CH572" s="5"/>
    </row>
    <row r="573" spans="1:86" ht="12.75" x14ac:dyDescent="0.2">
      <c r="A573">
        <v>672</v>
      </c>
      <c r="B573" s="26">
        <v>44700.750694444447</v>
      </c>
      <c r="C573" s="26">
        <v>44701.644444444442</v>
      </c>
      <c r="D573" s="36">
        <v>77195</v>
      </c>
      <c r="E573" s="11">
        <v>2</v>
      </c>
      <c r="F573" s="11">
        <v>40</v>
      </c>
      <c r="G573" s="31">
        <v>14519</v>
      </c>
      <c r="H573" s="11">
        <v>131</v>
      </c>
      <c r="I573" s="11">
        <v>43995</v>
      </c>
      <c r="J573" s="11" t="s">
        <v>155</v>
      </c>
      <c r="K573" s="11" t="s">
        <v>208</v>
      </c>
      <c r="L573" s="11">
        <v>16</v>
      </c>
      <c r="M573" s="11">
        <v>5</v>
      </c>
      <c r="N573" s="11" t="s">
        <v>425</v>
      </c>
      <c r="O573" s="11" t="s">
        <v>792</v>
      </c>
      <c r="P573" s="43">
        <v>55101</v>
      </c>
      <c r="Q573" s="11" t="s">
        <v>229</v>
      </c>
      <c r="R573" s="11" t="s">
        <v>229</v>
      </c>
      <c r="S573" s="11" t="s">
        <v>874</v>
      </c>
      <c r="T573" s="11">
        <v>0</v>
      </c>
      <c r="U573" s="11">
        <v>0</v>
      </c>
      <c r="V573" s="11"/>
      <c r="W573" s="11">
        <v>1</v>
      </c>
      <c r="X573" s="11">
        <v>10</v>
      </c>
      <c r="Y573" s="11">
        <v>10</v>
      </c>
      <c r="Z573" s="11">
        <v>10</v>
      </c>
      <c r="AA573" s="11">
        <v>10</v>
      </c>
      <c r="AB573" s="11">
        <v>10</v>
      </c>
      <c r="AC573" s="11">
        <v>10</v>
      </c>
      <c r="AD573" s="11">
        <v>10</v>
      </c>
      <c r="AE573" s="11">
        <v>10</v>
      </c>
      <c r="AF573" s="11">
        <v>10</v>
      </c>
      <c r="AG573" s="11">
        <v>10</v>
      </c>
      <c r="AH573" s="11">
        <v>10</v>
      </c>
      <c r="AI573" s="11">
        <v>10</v>
      </c>
      <c r="AJ573" s="11">
        <v>10</v>
      </c>
      <c r="AK573" s="11">
        <v>27</v>
      </c>
      <c r="AL573" s="11">
        <v>2504</v>
      </c>
      <c r="AM573" s="11">
        <v>1039</v>
      </c>
      <c r="AN573" s="11">
        <v>1349</v>
      </c>
      <c r="AO573" s="11">
        <v>1234</v>
      </c>
      <c r="AP573" s="11">
        <v>740</v>
      </c>
      <c r="AQ573" s="11">
        <v>188</v>
      </c>
      <c r="AR573" s="11">
        <v>836</v>
      </c>
      <c r="AS573" s="11">
        <v>3320</v>
      </c>
      <c r="AT573" s="11">
        <v>5861</v>
      </c>
      <c r="AU573" s="11">
        <v>4771</v>
      </c>
      <c r="AV573" s="11">
        <v>8264</v>
      </c>
      <c r="AW573" s="11">
        <v>2909</v>
      </c>
      <c r="AX573" s="11">
        <v>122</v>
      </c>
      <c r="AY573" s="11">
        <v>10</v>
      </c>
      <c r="AZ573" s="11">
        <v>9</v>
      </c>
      <c r="BA573" s="11">
        <v>8</v>
      </c>
      <c r="BB573" s="11">
        <v>11</v>
      </c>
      <c r="BC573" s="11">
        <v>7</v>
      </c>
      <c r="BD573" s="11">
        <v>9</v>
      </c>
      <c r="BE573" s="11">
        <v>11</v>
      </c>
      <c r="BF573" s="11">
        <v>10</v>
      </c>
      <c r="BG573" s="11">
        <v>9</v>
      </c>
      <c r="BH573" s="11">
        <v>10</v>
      </c>
      <c r="BI573" s="11">
        <v>10</v>
      </c>
      <c r="BJ573" s="11">
        <v>15</v>
      </c>
      <c r="BK573" s="11">
        <v>24</v>
      </c>
      <c r="BL573" s="11">
        <v>4</v>
      </c>
      <c r="BM573" s="11">
        <v>6</v>
      </c>
      <c r="BN573" s="11">
        <v>2</v>
      </c>
      <c r="BO573" s="11">
        <v>2</v>
      </c>
      <c r="BP573" s="11">
        <v>2</v>
      </c>
      <c r="BQ573" s="11">
        <v>2</v>
      </c>
      <c r="BR573" s="11">
        <v>2</v>
      </c>
      <c r="BS573" s="11">
        <v>3</v>
      </c>
      <c r="BT573" s="11">
        <v>7</v>
      </c>
      <c r="BU573" s="11">
        <v>6</v>
      </c>
      <c r="BV573" s="11">
        <v>2</v>
      </c>
      <c r="BW573" s="11">
        <v>4</v>
      </c>
      <c r="BX573" s="11">
        <v>2</v>
      </c>
      <c r="BY573" s="5"/>
      <c r="BZ573" s="5"/>
      <c r="CA573" s="5"/>
      <c r="CB573" s="5"/>
      <c r="CC573" s="5"/>
      <c r="CD573" s="5"/>
      <c r="CE573" s="5"/>
      <c r="CF573" s="5"/>
      <c r="CG573" s="5"/>
      <c r="CH573" s="5"/>
    </row>
    <row r="574" spans="1:86" ht="12.75" x14ac:dyDescent="0.2">
      <c r="A574">
        <v>673</v>
      </c>
      <c r="B574" s="26">
        <v>55938.861805557601</v>
      </c>
      <c r="C574" s="26">
        <v>54623.3666666641</v>
      </c>
      <c r="D574" s="36">
        <v>254530</v>
      </c>
      <c r="E574" s="11">
        <v>1</v>
      </c>
      <c r="F574" s="11">
        <v>135</v>
      </c>
      <c r="G574" s="31">
        <v>17603</v>
      </c>
      <c r="H574" s="11">
        <v>131</v>
      </c>
      <c r="I574" s="11">
        <v>206571</v>
      </c>
      <c r="J574" s="11" t="s">
        <v>155</v>
      </c>
      <c r="K574" s="11" t="s">
        <v>208</v>
      </c>
      <c r="L574" s="11">
        <v>7</v>
      </c>
      <c r="M574" s="11">
        <v>4</v>
      </c>
      <c r="N574" s="11" t="s">
        <v>248</v>
      </c>
      <c r="O574" s="11" t="s">
        <v>792</v>
      </c>
      <c r="P574" s="43">
        <v>55401</v>
      </c>
      <c r="Q574" s="11" t="s">
        <v>256</v>
      </c>
      <c r="R574" s="11" t="s">
        <v>426</v>
      </c>
      <c r="S574" s="11" t="s">
        <v>874</v>
      </c>
      <c r="T574" s="11">
        <v>0</v>
      </c>
      <c r="U574" s="11">
        <v>0</v>
      </c>
      <c r="V574" s="11"/>
      <c r="W574" s="11">
        <v>1</v>
      </c>
      <c r="X574" s="11">
        <v>10</v>
      </c>
      <c r="Y574" s="11">
        <v>10</v>
      </c>
      <c r="Z574" s="11">
        <v>10</v>
      </c>
      <c r="AA574" s="11">
        <v>10</v>
      </c>
      <c r="AB574" s="11">
        <v>10</v>
      </c>
      <c r="AC574" s="11">
        <v>10</v>
      </c>
      <c r="AD574" s="11">
        <v>10</v>
      </c>
      <c r="AE574" s="11">
        <v>10</v>
      </c>
      <c r="AF574" s="11">
        <v>10</v>
      </c>
      <c r="AG574" s="11">
        <v>10</v>
      </c>
      <c r="AH574" s="11">
        <v>10</v>
      </c>
      <c r="AI574" s="11">
        <v>10</v>
      </c>
      <c r="AJ574" s="11">
        <v>10</v>
      </c>
      <c r="AK574" s="11">
        <v>84</v>
      </c>
      <c r="AL574" s="11">
        <v>797</v>
      </c>
      <c r="AM574" s="11">
        <v>2757</v>
      </c>
      <c r="AN574" s="11">
        <v>784</v>
      </c>
      <c r="AO574" s="11">
        <v>4333</v>
      </c>
      <c r="AP574" s="11">
        <v>3983</v>
      </c>
      <c r="AQ574" s="11">
        <v>5484</v>
      </c>
      <c r="AR574" s="11">
        <v>9863</v>
      </c>
      <c r="AS574" s="11">
        <v>2996</v>
      </c>
      <c r="AT574" s="11">
        <v>1397</v>
      </c>
      <c r="AU574" s="11">
        <v>1077</v>
      </c>
      <c r="AV574" s="11">
        <v>2134</v>
      </c>
      <c r="AW574" s="11">
        <v>10128</v>
      </c>
      <c r="AX574" s="11">
        <v>982</v>
      </c>
      <c r="AY574" s="11">
        <v>9</v>
      </c>
      <c r="AZ574" s="11">
        <v>11</v>
      </c>
      <c r="BA574" s="11">
        <v>11</v>
      </c>
      <c r="BB574" s="11">
        <v>12</v>
      </c>
      <c r="BC574" s="11">
        <v>9</v>
      </c>
      <c r="BD574" s="11">
        <v>10</v>
      </c>
      <c r="BE574" s="11">
        <v>11</v>
      </c>
      <c r="BF574" s="11">
        <v>12</v>
      </c>
      <c r="BG574" s="11">
        <v>10</v>
      </c>
      <c r="BH574" s="11">
        <v>11</v>
      </c>
      <c r="BI574" s="11">
        <v>12</v>
      </c>
      <c r="BJ574" s="11">
        <v>14</v>
      </c>
      <c r="BK574" s="11">
        <v>23</v>
      </c>
      <c r="BL574" s="11">
        <v>10</v>
      </c>
      <c r="BM574" s="11">
        <v>29</v>
      </c>
      <c r="BN574" s="11">
        <v>8</v>
      </c>
      <c r="BO574" s="11">
        <v>46</v>
      </c>
      <c r="BP574" s="11">
        <v>30</v>
      </c>
      <c r="BQ574" s="11">
        <v>23</v>
      </c>
      <c r="BR574" s="11">
        <v>29</v>
      </c>
      <c r="BS574" s="11">
        <v>29</v>
      </c>
      <c r="BT574" s="11">
        <v>11</v>
      </c>
      <c r="BU574" s="11">
        <v>15</v>
      </c>
      <c r="BV574" s="11">
        <v>12</v>
      </c>
      <c r="BW574" s="11">
        <v>54</v>
      </c>
      <c r="BX574" s="11">
        <v>9</v>
      </c>
      <c r="BY574" s="5"/>
      <c r="BZ574" s="5"/>
      <c r="CA574" s="5"/>
      <c r="CB574" s="5"/>
      <c r="CC574" s="5"/>
      <c r="CD574" s="5"/>
      <c r="CE574" s="5"/>
      <c r="CF574" s="5"/>
      <c r="CG574" s="5"/>
      <c r="CH574" s="5"/>
    </row>
    <row r="575" spans="1:86" ht="12.75" x14ac:dyDescent="0.2">
      <c r="A575">
        <v>674</v>
      </c>
      <c r="B575" s="26">
        <v>44664.70208333333</v>
      </c>
      <c r="C575" s="26">
        <v>44665.803472222222</v>
      </c>
      <c r="D575" s="36">
        <v>95172</v>
      </c>
      <c r="E575" s="11">
        <v>1</v>
      </c>
      <c r="F575" s="11">
        <v>184</v>
      </c>
      <c r="G575" s="31">
        <v>81919</v>
      </c>
      <c r="H575" s="11">
        <v>131</v>
      </c>
      <c r="I575" s="11">
        <v>50327</v>
      </c>
      <c r="J575" s="11" t="s">
        <v>155</v>
      </c>
      <c r="K575" s="11" t="s">
        <v>208</v>
      </c>
      <c r="L575" s="11">
        <v>17</v>
      </c>
      <c r="M575" s="11">
        <v>3</v>
      </c>
      <c r="N575" s="11" t="s">
        <v>825</v>
      </c>
      <c r="O575" s="11" t="s">
        <v>783</v>
      </c>
      <c r="P575" s="43">
        <v>12125</v>
      </c>
      <c r="Q575" s="11" t="s">
        <v>231</v>
      </c>
      <c r="R575" s="11" t="s">
        <v>231</v>
      </c>
      <c r="S575" s="11" t="s">
        <v>874</v>
      </c>
      <c r="T575" s="11">
        <v>0</v>
      </c>
      <c r="U575" s="11">
        <v>0</v>
      </c>
      <c r="V575" s="11"/>
      <c r="W575" s="11">
        <v>1</v>
      </c>
      <c r="X575" s="11">
        <v>10</v>
      </c>
      <c r="Y575" s="11">
        <v>10</v>
      </c>
      <c r="Z575" s="11">
        <v>10</v>
      </c>
      <c r="AA575" s="11">
        <v>10</v>
      </c>
      <c r="AB575" s="11">
        <v>10</v>
      </c>
      <c r="AC575" s="11">
        <v>10</v>
      </c>
      <c r="AD575" s="11">
        <v>10</v>
      </c>
      <c r="AE575" s="11">
        <v>10</v>
      </c>
      <c r="AF575" s="11">
        <v>10</v>
      </c>
      <c r="AG575" s="11">
        <v>10</v>
      </c>
      <c r="AH575" s="11">
        <v>10</v>
      </c>
      <c r="AI575" s="11">
        <v>10</v>
      </c>
      <c r="AJ575" s="11">
        <v>10</v>
      </c>
      <c r="AK575" s="11">
        <v>1287</v>
      </c>
      <c r="AL575" s="11">
        <v>5318</v>
      </c>
      <c r="AM575" s="11">
        <v>592</v>
      </c>
      <c r="AN575" s="11">
        <v>782</v>
      </c>
      <c r="AO575" s="11">
        <v>586</v>
      </c>
      <c r="AP575" s="11">
        <v>2296</v>
      </c>
      <c r="AQ575" s="11">
        <v>912</v>
      </c>
      <c r="AR575" s="11">
        <v>3735</v>
      </c>
      <c r="AS575" s="11">
        <v>3015</v>
      </c>
      <c r="AT575" s="11">
        <v>1269</v>
      </c>
      <c r="AU575" s="11">
        <v>6310</v>
      </c>
      <c r="AV575" s="11">
        <v>4960</v>
      </c>
      <c r="AW575" s="11">
        <v>3749</v>
      </c>
      <c r="AX575" s="11">
        <v>9841</v>
      </c>
      <c r="AY575" s="11">
        <v>6</v>
      </c>
      <c r="AZ575" s="11">
        <v>6</v>
      </c>
      <c r="BA575" s="11">
        <v>5</v>
      </c>
      <c r="BB575" s="11">
        <v>9</v>
      </c>
      <c r="BC575" s="11">
        <v>5</v>
      </c>
      <c r="BD575" s="11">
        <v>6</v>
      </c>
      <c r="BE575" s="11">
        <v>9</v>
      </c>
      <c r="BF575" s="11">
        <v>8</v>
      </c>
      <c r="BG575" s="11">
        <v>6</v>
      </c>
      <c r="BH575" s="11">
        <v>7</v>
      </c>
      <c r="BI575" s="11">
        <v>8</v>
      </c>
      <c r="BJ575" s="11">
        <v>14</v>
      </c>
      <c r="BK575" s="11">
        <v>20</v>
      </c>
      <c r="BL575" s="11">
        <v>14</v>
      </c>
      <c r="BM575" s="11">
        <v>7</v>
      </c>
      <c r="BN575" s="11">
        <v>6</v>
      </c>
      <c r="BO575" s="11">
        <v>2</v>
      </c>
      <c r="BP575" s="11">
        <v>5</v>
      </c>
      <c r="BQ575" s="11">
        <v>5</v>
      </c>
      <c r="BR575" s="11">
        <v>7</v>
      </c>
      <c r="BS575" s="11">
        <v>3</v>
      </c>
      <c r="BT575" s="11">
        <v>2</v>
      </c>
      <c r="BU575" s="11">
        <v>7</v>
      </c>
      <c r="BV575" s="11">
        <v>8</v>
      </c>
      <c r="BW575" s="11">
        <v>7</v>
      </c>
      <c r="BX575" s="11">
        <v>5</v>
      </c>
      <c r="BY575" s="5"/>
      <c r="BZ575" s="5"/>
      <c r="CA575" s="5"/>
      <c r="CB575" s="5"/>
      <c r="CC575" s="5"/>
      <c r="CD575" s="5"/>
      <c r="CE575" s="5"/>
      <c r="CF575" s="5"/>
      <c r="CG575" s="5"/>
      <c r="CH575" s="5"/>
    </row>
    <row r="576" spans="1:86" ht="12.75" x14ac:dyDescent="0.2">
      <c r="A576">
        <v>675</v>
      </c>
      <c r="B576" s="26">
        <v>44664.673611111109</v>
      </c>
      <c r="C576" s="26">
        <v>44668.40347222222</v>
      </c>
      <c r="D576" s="36">
        <v>322260</v>
      </c>
      <c r="E576" s="11">
        <v>1</v>
      </c>
      <c r="F576" s="11">
        <v>48</v>
      </c>
      <c r="G576" s="31">
        <v>210398</v>
      </c>
      <c r="H576" s="11">
        <v>131</v>
      </c>
      <c r="I576" s="11">
        <v>98971</v>
      </c>
      <c r="J576" s="11" t="s">
        <v>155</v>
      </c>
      <c r="K576" s="11" t="s">
        <v>208</v>
      </c>
      <c r="L576" s="11">
        <v>7</v>
      </c>
      <c r="M576" s="11">
        <v>4</v>
      </c>
      <c r="N576" s="11" t="s">
        <v>323</v>
      </c>
      <c r="O576" s="11" t="s">
        <v>784</v>
      </c>
      <c r="P576" s="43">
        <v>1027</v>
      </c>
      <c r="Q576" s="11" t="s">
        <v>229</v>
      </c>
      <c r="R576" s="11" t="s">
        <v>229</v>
      </c>
      <c r="S576" s="11" t="s">
        <v>874</v>
      </c>
      <c r="T576" s="11">
        <v>0</v>
      </c>
      <c r="U576" s="11">
        <v>0</v>
      </c>
      <c r="V576" s="11"/>
      <c r="W576" s="11">
        <v>1</v>
      </c>
      <c r="X576" s="11">
        <v>10</v>
      </c>
      <c r="Y576" s="11">
        <v>10</v>
      </c>
      <c r="Z576" s="11">
        <v>10</v>
      </c>
      <c r="AA576" s="11">
        <v>10</v>
      </c>
      <c r="AB576" s="11">
        <v>10</v>
      </c>
      <c r="AC576" s="11">
        <v>10</v>
      </c>
      <c r="AD576" s="11">
        <v>10</v>
      </c>
      <c r="AE576" s="11">
        <v>10</v>
      </c>
      <c r="AF576" s="11">
        <v>10</v>
      </c>
      <c r="AG576" s="11">
        <v>10</v>
      </c>
      <c r="AH576" s="11">
        <v>10</v>
      </c>
      <c r="AI576" s="11">
        <v>10</v>
      </c>
      <c r="AJ576" s="11">
        <v>10</v>
      </c>
      <c r="AK576" s="11">
        <v>144322</v>
      </c>
      <c r="AL576" s="11">
        <v>5393</v>
      </c>
      <c r="AM576" s="11">
        <v>742</v>
      </c>
      <c r="AN576" s="11">
        <v>5826</v>
      </c>
      <c r="AO576" s="11">
        <v>1143</v>
      </c>
      <c r="AP576" s="11">
        <v>7078</v>
      </c>
      <c r="AQ576" s="11">
        <v>779</v>
      </c>
      <c r="AR576" s="11">
        <v>2238</v>
      </c>
      <c r="AS576" s="11">
        <v>2496</v>
      </c>
      <c r="AT576" s="11">
        <v>501</v>
      </c>
      <c r="AU576" s="11">
        <v>1784</v>
      </c>
      <c r="AV576" s="11">
        <v>1864</v>
      </c>
      <c r="AW576" s="11">
        <v>17028</v>
      </c>
      <c r="AX576" s="11">
        <v>1780</v>
      </c>
      <c r="AY576" s="11">
        <v>9</v>
      </c>
      <c r="AZ576" s="11">
        <v>10</v>
      </c>
      <c r="BA576" s="11">
        <v>9</v>
      </c>
      <c r="BB576" s="11">
        <v>12</v>
      </c>
      <c r="BC576" s="11">
        <v>9</v>
      </c>
      <c r="BD576" s="11">
        <v>10</v>
      </c>
      <c r="BE576" s="11">
        <v>12</v>
      </c>
      <c r="BF576" s="11">
        <v>11</v>
      </c>
      <c r="BG576" s="11">
        <v>9</v>
      </c>
      <c r="BH576" s="11">
        <v>12</v>
      </c>
      <c r="BI576" s="11">
        <v>11</v>
      </c>
      <c r="BJ576" s="11">
        <v>32</v>
      </c>
      <c r="BK576" s="11">
        <v>35</v>
      </c>
      <c r="BL576" s="11">
        <v>13</v>
      </c>
      <c r="BM576" s="11">
        <v>9</v>
      </c>
      <c r="BN576" s="11">
        <v>21</v>
      </c>
      <c r="BO576" s="11">
        <v>27</v>
      </c>
      <c r="BP576" s="11">
        <v>17</v>
      </c>
      <c r="BQ576" s="11">
        <v>15</v>
      </c>
      <c r="BR576" s="11">
        <v>28</v>
      </c>
      <c r="BS576" s="11">
        <v>21</v>
      </c>
      <c r="BT576" s="11">
        <v>5</v>
      </c>
      <c r="BU576" s="11">
        <v>30</v>
      </c>
      <c r="BV576" s="11">
        <v>11</v>
      </c>
      <c r="BW576" s="11">
        <v>24</v>
      </c>
      <c r="BX576" s="11">
        <v>12</v>
      </c>
      <c r="BY576" s="5"/>
      <c r="BZ576" s="5"/>
      <c r="CA576" s="5"/>
      <c r="CB576" s="5"/>
      <c r="CC576" s="5"/>
      <c r="CD576" s="5"/>
      <c r="CE576" s="5"/>
      <c r="CF576" s="5"/>
      <c r="CG576" s="5"/>
      <c r="CH576" s="5"/>
    </row>
    <row r="577" spans="1:86" ht="12.75" x14ac:dyDescent="0.2">
      <c r="A577">
        <v>676</v>
      </c>
      <c r="B577" s="26">
        <v>44664.67083333333</v>
      </c>
      <c r="C577" s="26">
        <v>44666.833333333336</v>
      </c>
      <c r="D577" s="36">
        <v>186879</v>
      </c>
      <c r="E577" s="11">
        <v>1</v>
      </c>
      <c r="F577" s="11">
        <v>43</v>
      </c>
      <c r="G577" s="31">
        <v>6770</v>
      </c>
      <c r="H577" s="11">
        <v>131</v>
      </c>
      <c r="I577" s="11">
        <v>128594</v>
      </c>
      <c r="J577" s="11" t="s">
        <v>155</v>
      </c>
      <c r="K577" s="11" t="s">
        <v>208</v>
      </c>
      <c r="L577" s="11">
        <v>14</v>
      </c>
      <c r="M577" s="11">
        <v>4</v>
      </c>
      <c r="N577" s="11" t="s">
        <v>406</v>
      </c>
      <c r="O577" s="11" t="s">
        <v>784</v>
      </c>
      <c r="P577" s="43">
        <v>2035</v>
      </c>
      <c r="Q577" s="11" t="s">
        <v>407</v>
      </c>
      <c r="R577" s="11" t="s">
        <v>865</v>
      </c>
      <c r="S577" s="11" t="s">
        <v>869</v>
      </c>
      <c r="T577" s="11">
        <v>0</v>
      </c>
      <c r="U577" s="11">
        <v>0</v>
      </c>
      <c r="V577" s="11"/>
      <c r="W577" s="11">
        <v>1</v>
      </c>
      <c r="X577" s="11">
        <v>10</v>
      </c>
      <c r="Y577" s="11">
        <v>10</v>
      </c>
      <c r="Z577" s="11">
        <v>10</v>
      </c>
      <c r="AA577" s="11">
        <v>10</v>
      </c>
      <c r="AB577" s="11">
        <v>10</v>
      </c>
      <c r="AC577" s="11">
        <v>10</v>
      </c>
      <c r="AD577" s="11">
        <v>10</v>
      </c>
      <c r="AE577" s="11">
        <v>10</v>
      </c>
      <c r="AF577" s="11">
        <v>10</v>
      </c>
      <c r="AG577" s="11">
        <v>10</v>
      </c>
      <c r="AH577" s="11">
        <v>10</v>
      </c>
      <c r="AI577" s="11">
        <v>10</v>
      </c>
      <c r="AJ577" s="11">
        <v>10</v>
      </c>
      <c r="AK577" s="11">
        <v>211</v>
      </c>
      <c r="AL577" s="11">
        <v>4112</v>
      </c>
      <c r="AM577" s="11">
        <v>1162</v>
      </c>
      <c r="AN577" s="11">
        <v>4615</v>
      </c>
      <c r="AO577" s="11">
        <v>2216</v>
      </c>
      <c r="AP577" s="11">
        <v>3662</v>
      </c>
      <c r="AQ577" s="11">
        <v>1607</v>
      </c>
      <c r="AR577" s="11">
        <v>17120</v>
      </c>
      <c r="AS577" s="11">
        <v>3543</v>
      </c>
      <c r="AT577" s="11">
        <v>948</v>
      </c>
      <c r="AU577" s="11">
        <v>471</v>
      </c>
      <c r="AV577" s="11">
        <v>3364</v>
      </c>
      <c r="AW577" s="11">
        <v>4219</v>
      </c>
      <c r="AX577" s="11">
        <v>10574</v>
      </c>
      <c r="AY577" s="11">
        <v>11</v>
      </c>
      <c r="AZ577" s="11">
        <v>11</v>
      </c>
      <c r="BA577" s="11">
        <v>11</v>
      </c>
      <c r="BB577" s="11">
        <v>13</v>
      </c>
      <c r="BC577" s="11">
        <v>9</v>
      </c>
      <c r="BD577" s="11">
        <v>9</v>
      </c>
      <c r="BE577" s="11">
        <v>14</v>
      </c>
      <c r="BF577" s="11">
        <v>11</v>
      </c>
      <c r="BG577" s="11">
        <v>11</v>
      </c>
      <c r="BH577" s="11">
        <v>12</v>
      </c>
      <c r="BI577" s="11">
        <v>15</v>
      </c>
      <c r="BJ577" s="11">
        <v>19</v>
      </c>
      <c r="BK577" s="11">
        <v>24</v>
      </c>
      <c r="BL577" s="11">
        <v>11</v>
      </c>
      <c r="BM577" s="11">
        <v>10</v>
      </c>
      <c r="BN577" s="11">
        <v>26</v>
      </c>
      <c r="BO577" s="11">
        <v>14</v>
      </c>
      <c r="BP577" s="11">
        <v>21</v>
      </c>
      <c r="BQ577" s="11">
        <v>9</v>
      </c>
      <c r="BR577" s="11">
        <v>31</v>
      </c>
      <c r="BS577" s="11">
        <v>7</v>
      </c>
      <c r="BT577" s="11">
        <v>7</v>
      </c>
      <c r="BU577" s="11">
        <v>4</v>
      </c>
      <c r="BV577" s="11">
        <v>12</v>
      </c>
      <c r="BW577" s="11">
        <v>17</v>
      </c>
      <c r="BX577" s="11">
        <v>8</v>
      </c>
      <c r="BY577" s="5"/>
      <c r="BZ577" s="5"/>
      <c r="CA577" s="5"/>
      <c r="CB577" s="5"/>
      <c r="CC577" s="5"/>
      <c r="CD577" s="5"/>
      <c r="CE577" s="5"/>
      <c r="CF577" s="5"/>
      <c r="CG577" s="5"/>
      <c r="CH577" s="5"/>
    </row>
    <row r="578" spans="1:86" ht="12.75" x14ac:dyDescent="0.2">
      <c r="A578">
        <v>677</v>
      </c>
      <c r="B578" s="26">
        <v>55958.929861113102</v>
      </c>
      <c r="C578" s="26">
        <v>54641.0840277752</v>
      </c>
      <c r="D578" s="36">
        <v>79656</v>
      </c>
      <c r="E578" s="11">
        <v>1</v>
      </c>
      <c r="F578" s="11">
        <v>75</v>
      </c>
      <c r="G578" s="31">
        <v>63346</v>
      </c>
      <c r="H578" s="11">
        <v>131</v>
      </c>
      <c r="I578" s="11">
        <v>27811</v>
      </c>
      <c r="J578" s="11" t="s">
        <v>155</v>
      </c>
      <c r="K578" s="11" t="s">
        <v>208</v>
      </c>
      <c r="L578" s="11">
        <v>10</v>
      </c>
      <c r="M578" s="11">
        <v>5</v>
      </c>
      <c r="N578" s="11" t="s">
        <v>252</v>
      </c>
      <c r="O578" s="11" t="s">
        <v>784</v>
      </c>
      <c r="P578" s="43">
        <v>2301</v>
      </c>
      <c r="Q578" s="11" t="s">
        <v>315</v>
      </c>
      <c r="R578" s="11" t="s">
        <v>426</v>
      </c>
      <c r="S578" s="11" t="s">
        <v>874</v>
      </c>
      <c r="T578" s="11">
        <v>0</v>
      </c>
      <c r="U578" s="11">
        <v>0</v>
      </c>
      <c r="V578" s="11"/>
      <c r="W578" s="11">
        <v>1</v>
      </c>
      <c r="X578" s="11">
        <v>10</v>
      </c>
      <c r="Y578" s="11">
        <v>10</v>
      </c>
      <c r="Z578" s="11">
        <v>10</v>
      </c>
      <c r="AA578" s="11">
        <v>10</v>
      </c>
      <c r="AB578" s="11">
        <v>10</v>
      </c>
      <c r="AC578" s="11">
        <v>10</v>
      </c>
      <c r="AD578" s="11">
        <v>10</v>
      </c>
      <c r="AE578" s="11">
        <v>10</v>
      </c>
      <c r="AF578" s="11">
        <v>10</v>
      </c>
      <c r="AG578" s="11">
        <v>10</v>
      </c>
      <c r="AH578" s="11">
        <v>10</v>
      </c>
      <c r="AI578" s="11">
        <v>10</v>
      </c>
      <c r="AJ578" s="11">
        <v>10</v>
      </c>
      <c r="AK578" s="11">
        <v>2903</v>
      </c>
      <c r="AL578" s="11">
        <v>8091</v>
      </c>
      <c r="AM578" s="11">
        <v>738</v>
      </c>
      <c r="AN578" s="11">
        <v>927</v>
      </c>
      <c r="AO578" s="11">
        <v>781</v>
      </c>
      <c r="AP578" s="11">
        <v>1133</v>
      </c>
      <c r="AQ578" s="11">
        <v>711</v>
      </c>
      <c r="AR578" s="11">
        <v>3976</v>
      </c>
      <c r="AS578" s="11">
        <v>8976</v>
      </c>
      <c r="AT578" s="11">
        <v>433</v>
      </c>
      <c r="AU578" s="11">
        <v>974</v>
      </c>
      <c r="AV578" s="11">
        <v>17258</v>
      </c>
      <c r="AW578" s="11">
        <v>2843</v>
      </c>
      <c r="AX578" s="11">
        <v>2022</v>
      </c>
      <c r="AY578" s="11">
        <v>5</v>
      </c>
      <c r="AZ578" s="11">
        <v>6</v>
      </c>
      <c r="BA578" s="11">
        <v>5</v>
      </c>
      <c r="BB578" s="11">
        <v>14</v>
      </c>
      <c r="BC578" s="11">
        <v>4</v>
      </c>
      <c r="BD578" s="11">
        <v>5</v>
      </c>
      <c r="BE578" s="11">
        <v>7</v>
      </c>
      <c r="BF578" s="11">
        <v>6</v>
      </c>
      <c r="BG578" s="11">
        <v>5</v>
      </c>
      <c r="BH578" s="11">
        <v>6</v>
      </c>
      <c r="BI578" s="11">
        <v>7</v>
      </c>
      <c r="BJ578" s="11">
        <v>15</v>
      </c>
      <c r="BK578" s="11">
        <v>19</v>
      </c>
      <c r="BL578" s="11">
        <v>15</v>
      </c>
      <c r="BM578" s="11">
        <v>8</v>
      </c>
      <c r="BN578" s="11">
        <v>7</v>
      </c>
      <c r="BO578" s="11">
        <v>9</v>
      </c>
      <c r="BP578" s="11">
        <v>10</v>
      </c>
      <c r="BQ578" s="11">
        <v>9</v>
      </c>
      <c r="BR578" s="11">
        <v>19</v>
      </c>
      <c r="BS578" s="11">
        <v>10</v>
      </c>
      <c r="BT578" s="11">
        <v>6</v>
      </c>
      <c r="BU578" s="11">
        <v>5</v>
      </c>
      <c r="BV578" s="11">
        <v>30</v>
      </c>
      <c r="BW578" s="11">
        <v>13</v>
      </c>
      <c r="BX578" s="11">
        <v>15</v>
      </c>
      <c r="BY578" s="5"/>
      <c r="BZ578" s="5"/>
      <c r="CA578" s="5"/>
      <c r="CB578" s="5"/>
      <c r="CC578" s="5"/>
      <c r="CD578" s="5"/>
      <c r="CE578" s="5"/>
      <c r="CF578" s="5"/>
      <c r="CG578" s="5"/>
      <c r="CH578" s="5"/>
    </row>
    <row r="579" spans="1:86" ht="12.75" x14ac:dyDescent="0.2">
      <c r="A579">
        <v>678</v>
      </c>
      <c r="B579" s="26">
        <v>44664.671527777777</v>
      </c>
      <c r="C579" s="26">
        <v>44665.726388888892</v>
      </c>
      <c r="D579" s="36">
        <v>91148</v>
      </c>
      <c r="E579" s="11">
        <v>1</v>
      </c>
      <c r="F579" s="11">
        <v>21</v>
      </c>
      <c r="G579" s="31">
        <v>56732</v>
      </c>
      <c r="H579" s="11">
        <v>131</v>
      </c>
      <c r="I579" s="11">
        <v>39191</v>
      </c>
      <c r="J579" s="11" t="s">
        <v>155</v>
      </c>
      <c r="K579" s="11" t="s">
        <v>208</v>
      </c>
      <c r="L579" s="11">
        <v>26</v>
      </c>
      <c r="M579" s="11">
        <v>4</v>
      </c>
      <c r="N579" s="11" t="s">
        <v>228</v>
      </c>
      <c r="O579" s="11" t="s">
        <v>792</v>
      </c>
      <c r="P579" s="43">
        <v>55101</v>
      </c>
      <c r="Q579" s="11" t="s">
        <v>234</v>
      </c>
      <c r="R579" s="11" t="s">
        <v>377</v>
      </c>
      <c r="S579" s="11" t="s">
        <v>874</v>
      </c>
      <c r="T579" s="11">
        <v>0</v>
      </c>
      <c r="U579" s="11">
        <v>0</v>
      </c>
      <c r="V579" s="11"/>
      <c r="W579" s="11">
        <v>1</v>
      </c>
      <c r="X579" s="11">
        <v>10</v>
      </c>
      <c r="Y579" s="11">
        <v>10</v>
      </c>
      <c r="Z579" s="11">
        <v>10</v>
      </c>
      <c r="AA579" s="11">
        <v>10</v>
      </c>
      <c r="AB579" s="11">
        <v>10</v>
      </c>
      <c r="AC579" s="11">
        <v>10</v>
      </c>
      <c r="AD579" s="11">
        <v>10</v>
      </c>
      <c r="AE579" s="11">
        <v>10</v>
      </c>
      <c r="AF579" s="11">
        <v>10</v>
      </c>
      <c r="AG579" s="11">
        <v>10</v>
      </c>
      <c r="AH579" s="11">
        <v>10</v>
      </c>
      <c r="AI579" s="11">
        <v>10</v>
      </c>
      <c r="AJ579" s="11">
        <v>10</v>
      </c>
      <c r="AK579" s="11">
        <v>396</v>
      </c>
      <c r="AL579" s="11">
        <v>699</v>
      </c>
      <c r="AM579" s="11">
        <v>1407</v>
      </c>
      <c r="AN579" s="11">
        <v>1119</v>
      </c>
      <c r="AO579" s="11">
        <v>859</v>
      </c>
      <c r="AP579" s="11">
        <v>2284</v>
      </c>
      <c r="AQ579" s="11">
        <v>2423</v>
      </c>
      <c r="AR579" s="11">
        <v>2470</v>
      </c>
      <c r="AS579" s="11">
        <v>2646</v>
      </c>
      <c r="AT579" s="11">
        <v>766</v>
      </c>
      <c r="AU579" s="11">
        <v>417</v>
      </c>
      <c r="AV579" s="11">
        <v>1635</v>
      </c>
      <c r="AW579" s="11">
        <v>10871</v>
      </c>
      <c r="AX579" s="11">
        <v>23634</v>
      </c>
      <c r="AY579" s="11">
        <v>8</v>
      </c>
      <c r="AZ579" s="11">
        <v>7</v>
      </c>
      <c r="BA579" s="11">
        <v>7</v>
      </c>
      <c r="BB579" s="11">
        <v>10</v>
      </c>
      <c r="BC579" s="11">
        <v>9</v>
      </c>
      <c r="BD579" s="11">
        <v>8</v>
      </c>
      <c r="BE579" s="11">
        <v>11</v>
      </c>
      <c r="BF579" s="11">
        <v>10</v>
      </c>
      <c r="BG579" s="11">
        <v>8</v>
      </c>
      <c r="BH579" s="11">
        <v>8</v>
      </c>
      <c r="BI579" s="11">
        <v>9</v>
      </c>
      <c r="BJ579" s="11">
        <v>15</v>
      </c>
      <c r="BK579" s="11">
        <v>22</v>
      </c>
      <c r="BL579" s="11">
        <v>3</v>
      </c>
      <c r="BM579" s="11">
        <v>4</v>
      </c>
      <c r="BN579" s="11">
        <v>4</v>
      </c>
      <c r="BO579" s="11">
        <v>3</v>
      </c>
      <c r="BP579" s="11">
        <v>18</v>
      </c>
      <c r="BQ579" s="11">
        <v>20</v>
      </c>
      <c r="BR579" s="11">
        <v>8</v>
      </c>
      <c r="BS579" s="11">
        <v>9</v>
      </c>
      <c r="BT579" s="11">
        <v>2</v>
      </c>
      <c r="BU579" s="11">
        <v>2</v>
      </c>
      <c r="BV579" s="11">
        <v>8</v>
      </c>
      <c r="BW579" s="11">
        <v>12</v>
      </c>
      <c r="BX579" s="11">
        <v>13</v>
      </c>
      <c r="BY579" s="5"/>
      <c r="BZ579" s="5"/>
      <c r="CA579" s="5"/>
      <c r="CB579" s="5"/>
      <c r="CC579" s="5"/>
      <c r="CD579" s="5"/>
      <c r="CE579" s="5"/>
      <c r="CF579" s="5"/>
      <c r="CG579" s="5"/>
      <c r="CH579" s="5"/>
    </row>
    <row r="580" spans="1:86" ht="12.75" x14ac:dyDescent="0.2">
      <c r="A580">
        <v>679</v>
      </c>
      <c r="B580" s="26">
        <v>55978.997916668697</v>
      </c>
      <c r="C580" s="26">
        <v>54658.801388886299</v>
      </c>
      <c r="D580" s="36">
        <v>163832</v>
      </c>
      <c r="E580" s="11">
        <v>1</v>
      </c>
      <c r="F580" s="11">
        <v>29</v>
      </c>
      <c r="G580" s="31">
        <v>10868</v>
      </c>
      <c r="H580" s="11">
        <v>131</v>
      </c>
      <c r="I580" s="11">
        <v>118102</v>
      </c>
      <c r="J580" s="11" t="s">
        <v>155</v>
      </c>
      <c r="K580" s="11" t="s">
        <v>208</v>
      </c>
      <c r="L580" s="11">
        <v>0</v>
      </c>
      <c r="M580" s="11">
        <v>4</v>
      </c>
      <c r="N580" s="11" t="s">
        <v>655</v>
      </c>
      <c r="O580" s="11" t="s">
        <v>792</v>
      </c>
      <c r="P580" s="43">
        <v>55318</v>
      </c>
      <c r="Q580" s="11" t="s">
        <v>231</v>
      </c>
      <c r="R580" s="11" t="s">
        <v>231</v>
      </c>
      <c r="S580" s="11" t="s">
        <v>874</v>
      </c>
      <c r="T580" s="11">
        <v>0</v>
      </c>
      <c r="U580" s="11">
        <v>0</v>
      </c>
      <c r="V580" s="11"/>
      <c r="W580" s="11">
        <v>1</v>
      </c>
      <c r="X580" s="11">
        <v>10</v>
      </c>
      <c r="Y580" s="11">
        <v>10</v>
      </c>
      <c r="Z580" s="11">
        <v>10</v>
      </c>
      <c r="AA580" s="11">
        <v>10</v>
      </c>
      <c r="AB580" s="11">
        <v>10</v>
      </c>
      <c r="AC580" s="11">
        <v>10</v>
      </c>
      <c r="AD580" s="11">
        <v>10</v>
      </c>
      <c r="AE580" s="11">
        <v>10</v>
      </c>
      <c r="AF580" s="11">
        <v>10</v>
      </c>
      <c r="AG580" s="11">
        <v>10</v>
      </c>
      <c r="AH580" s="11">
        <v>10</v>
      </c>
      <c r="AI580" s="11">
        <v>10</v>
      </c>
      <c r="AJ580" s="11">
        <v>10</v>
      </c>
      <c r="AK580" s="11">
        <v>94</v>
      </c>
      <c r="AL580" s="11">
        <v>445</v>
      </c>
      <c r="AM580" s="11">
        <v>446</v>
      </c>
      <c r="AN580" s="11">
        <v>1904</v>
      </c>
      <c r="AO580" s="11">
        <v>418</v>
      </c>
      <c r="AP580" s="11">
        <v>2393</v>
      </c>
      <c r="AQ580" s="11">
        <v>3527</v>
      </c>
      <c r="AR580" s="11">
        <v>4563</v>
      </c>
      <c r="AS580" s="11">
        <v>989</v>
      </c>
      <c r="AT580" s="11">
        <v>440</v>
      </c>
      <c r="AU580" s="11">
        <v>218</v>
      </c>
      <c r="AV580" s="11">
        <v>1488</v>
      </c>
      <c r="AW580" s="11">
        <v>21291</v>
      </c>
      <c r="AX580" s="11">
        <v>784</v>
      </c>
      <c r="AY580" s="11">
        <v>10</v>
      </c>
      <c r="AZ580" s="11">
        <v>10</v>
      </c>
      <c r="BA580" s="11">
        <v>10</v>
      </c>
      <c r="BB580" s="11">
        <v>12</v>
      </c>
      <c r="BC580" s="11">
        <v>11</v>
      </c>
      <c r="BD580" s="11">
        <v>11</v>
      </c>
      <c r="BE580" s="11">
        <v>12</v>
      </c>
      <c r="BF580" s="11">
        <v>12</v>
      </c>
      <c r="BG580" s="11">
        <v>10</v>
      </c>
      <c r="BH580" s="11">
        <v>11</v>
      </c>
      <c r="BI580" s="11">
        <v>11</v>
      </c>
      <c r="BJ580" s="11">
        <v>20</v>
      </c>
      <c r="BK580" s="11">
        <v>24</v>
      </c>
      <c r="BL580" s="11">
        <v>6</v>
      </c>
      <c r="BM580" s="11">
        <v>8</v>
      </c>
      <c r="BN580" s="11">
        <v>29</v>
      </c>
      <c r="BO580" s="11">
        <v>6</v>
      </c>
      <c r="BP580" s="11">
        <v>15</v>
      </c>
      <c r="BQ580" s="11">
        <v>34</v>
      </c>
      <c r="BR580" s="11">
        <v>39</v>
      </c>
      <c r="BS580" s="11">
        <v>13</v>
      </c>
      <c r="BT580" s="11">
        <v>6</v>
      </c>
      <c r="BU580" s="11">
        <v>5</v>
      </c>
      <c r="BV580" s="11">
        <v>9</v>
      </c>
      <c r="BW580" s="11">
        <v>80</v>
      </c>
      <c r="BX580" s="11">
        <v>10</v>
      </c>
      <c r="BY580" s="5"/>
      <c r="BZ580" s="5"/>
      <c r="CA580" s="5"/>
      <c r="CB580" s="5"/>
      <c r="CC580" s="5"/>
      <c r="CD580" s="5"/>
      <c r="CE580" s="5"/>
      <c r="CF580" s="5"/>
      <c r="CG580" s="5"/>
      <c r="CH580" s="5"/>
    </row>
    <row r="581" spans="1:86" ht="12.75" x14ac:dyDescent="0.2">
      <c r="A581">
        <v>680</v>
      </c>
      <c r="B581" s="26">
        <v>44664.670138888891</v>
      </c>
      <c r="C581" s="26">
        <v>44666.710416666669</v>
      </c>
      <c r="D581" s="36">
        <v>176279</v>
      </c>
      <c r="E581" s="11">
        <v>1</v>
      </c>
      <c r="F581" s="11">
        <v>88</v>
      </c>
      <c r="G581" s="31">
        <v>15830</v>
      </c>
      <c r="H581" s="11">
        <v>131</v>
      </c>
      <c r="I581" s="11">
        <v>118035</v>
      </c>
      <c r="J581" s="11" t="s">
        <v>155</v>
      </c>
      <c r="K581" s="11" t="s">
        <v>208</v>
      </c>
      <c r="L581" s="11">
        <v>1</v>
      </c>
      <c r="M581" s="11">
        <v>5</v>
      </c>
      <c r="N581" s="11" t="s">
        <v>634</v>
      </c>
      <c r="O581" s="11" t="s">
        <v>784</v>
      </c>
      <c r="P581" s="43">
        <v>2135</v>
      </c>
      <c r="Q581" s="11" t="s">
        <v>229</v>
      </c>
      <c r="R581" s="11" t="s">
        <v>229</v>
      </c>
      <c r="S581" s="11" t="s">
        <v>874</v>
      </c>
      <c r="T581" s="11">
        <v>0</v>
      </c>
      <c r="U581" s="11">
        <v>0</v>
      </c>
      <c r="V581" s="11"/>
      <c r="W581" s="11">
        <v>1</v>
      </c>
      <c r="X581" s="11">
        <v>10</v>
      </c>
      <c r="Y581" s="11">
        <v>10</v>
      </c>
      <c r="Z581" s="11">
        <v>10</v>
      </c>
      <c r="AA581" s="11">
        <v>10</v>
      </c>
      <c r="AB581" s="11">
        <v>10</v>
      </c>
      <c r="AC581" s="11">
        <v>10</v>
      </c>
      <c r="AD581" s="11">
        <v>10</v>
      </c>
      <c r="AE581" s="11">
        <v>10</v>
      </c>
      <c r="AF581" s="11">
        <v>10</v>
      </c>
      <c r="AG581" s="11">
        <v>10</v>
      </c>
      <c r="AH581" s="11">
        <v>10</v>
      </c>
      <c r="AI581" s="11">
        <v>10</v>
      </c>
      <c r="AJ581" s="11">
        <v>10</v>
      </c>
      <c r="AK581" s="11">
        <v>66</v>
      </c>
      <c r="AL581" s="11">
        <v>1257</v>
      </c>
      <c r="AM581" s="11">
        <v>1442</v>
      </c>
      <c r="AN581" s="11">
        <v>3290</v>
      </c>
      <c r="AO581" s="11">
        <v>596</v>
      </c>
      <c r="AP581" s="11">
        <v>4123</v>
      </c>
      <c r="AQ581" s="11">
        <v>627</v>
      </c>
      <c r="AR581" s="11">
        <v>12646</v>
      </c>
      <c r="AS581" s="11">
        <v>3582</v>
      </c>
      <c r="AT581" s="11">
        <v>738</v>
      </c>
      <c r="AU581" s="11">
        <v>1556</v>
      </c>
      <c r="AV581" s="11">
        <v>812</v>
      </c>
      <c r="AW581" s="11">
        <v>4002</v>
      </c>
      <c r="AX581" s="11">
        <v>2009</v>
      </c>
      <c r="AY581" s="11">
        <v>5</v>
      </c>
      <c r="AZ581" s="11">
        <v>5</v>
      </c>
      <c r="BA581" s="11">
        <v>6</v>
      </c>
      <c r="BB581" s="11">
        <v>7</v>
      </c>
      <c r="BC581" s="11">
        <v>4</v>
      </c>
      <c r="BD581" s="11">
        <v>5</v>
      </c>
      <c r="BE581" s="11">
        <v>7</v>
      </c>
      <c r="BF581" s="11">
        <v>6</v>
      </c>
      <c r="BG581" s="11">
        <v>5</v>
      </c>
      <c r="BH581" s="11">
        <v>6</v>
      </c>
      <c r="BI581" s="11">
        <v>7</v>
      </c>
      <c r="BJ581" s="11">
        <v>14</v>
      </c>
      <c r="BK581" s="11">
        <v>19</v>
      </c>
      <c r="BL581" s="11">
        <v>23</v>
      </c>
      <c r="BM581" s="11">
        <v>31</v>
      </c>
      <c r="BN581" s="11">
        <v>41</v>
      </c>
      <c r="BO581" s="11">
        <v>18</v>
      </c>
      <c r="BP581" s="11">
        <v>72</v>
      </c>
      <c r="BQ581" s="11">
        <v>16</v>
      </c>
      <c r="BR581" s="11">
        <v>47</v>
      </c>
      <c r="BS581" s="11">
        <v>43</v>
      </c>
      <c r="BT581" s="11">
        <v>16</v>
      </c>
      <c r="BU581" s="11">
        <v>16</v>
      </c>
      <c r="BV581" s="11">
        <v>13</v>
      </c>
      <c r="BW581" s="11">
        <v>44</v>
      </c>
      <c r="BX581" s="11">
        <v>29</v>
      </c>
      <c r="BY581" s="5"/>
      <c r="BZ581" s="5"/>
      <c r="CA581" s="5"/>
      <c r="CB581" s="5"/>
      <c r="CC581" s="5"/>
      <c r="CD581" s="5"/>
      <c r="CE581" s="5"/>
      <c r="CF581" s="5"/>
      <c r="CG581" s="5"/>
      <c r="CH581" s="5"/>
    </row>
    <row r="582" spans="1:86" ht="12.75" x14ac:dyDescent="0.2">
      <c r="A582">
        <v>681</v>
      </c>
      <c r="B582" s="26">
        <v>55999.065972224198</v>
      </c>
      <c r="C582" s="26">
        <v>54676.518749997398</v>
      </c>
      <c r="D582" s="36">
        <v>344562</v>
      </c>
      <c r="E582" s="11">
        <v>1</v>
      </c>
      <c r="F582" s="11">
        <v>25</v>
      </c>
      <c r="G582" s="31">
        <v>179392</v>
      </c>
      <c r="H582" s="11">
        <v>131</v>
      </c>
      <c r="I582" s="11">
        <v>256632</v>
      </c>
      <c r="J582" s="11" t="s">
        <v>155</v>
      </c>
      <c r="K582" s="11" t="s">
        <v>208</v>
      </c>
      <c r="L582" s="11">
        <v>0</v>
      </c>
      <c r="M582" s="11"/>
      <c r="N582" s="11" t="s">
        <v>693</v>
      </c>
      <c r="O582" s="11" t="s">
        <v>853</v>
      </c>
      <c r="P582" s="43">
        <v>59801</v>
      </c>
      <c r="Q582" s="11" t="s">
        <v>157</v>
      </c>
      <c r="R582" s="11" t="s">
        <v>157</v>
      </c>
      <c r="S582" s="11" t="s">
        <v>157</v>
      </c>
      <c r="T582" s="11">
        <v>0</v>
      </c>
      <c r="U582" s="11">
        <v>0</v>
      </c>
      <c r="V582" s="11"/>
      <c r="W582" s="11">
        <v>1</v>
      </c>
      <c r="X582" s="11">
        <v>10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203</v>
      </c>
      <c r="AL582" s="11">
        <v>3281</v>
      </c>
      <c r="AM582" s="11">
        <v>2718</v>
      </c>
      <c r="AN582" s="11">
        <v>1657</v>
      </c>
      <c r="AO582" s="11">
        <v>93</v>
      </c>
      <c r="AP582" s="11">
        <v>1394</v>
      </c>
      <c r="AQ582" s="11">
        <v>6</v>
      </c>
      <c r="AR582" s="11">
        <v>7</v>
      </c>
      <c r="AS582" s="11">
        <v>5</v>
      </c>
      <c r="AT582" s="11">
        <v>5</v>
      </c>
      <c r="AU582" s="11">
        <v>7</v>
      </c>
      <c r="AV582" s="11">
        <v>6</v>
      </c>
      <c r="AW582" s="11">
        <v>5</v>
      </c>
      <c r="AX582" s="11">
        <v>1474</v>
      </c>
      <c r="AY582" s="11">
        <v>10</v>
      </c>
      <c r="AZ582" s="11">
        <v>10</v>
      </c>
      <c r="BA582" s="11">
        <v>5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13</v>
      </c>
      <c r="BM582" s="11">
        <v>21</v>
      </c>
      <c r="BN582" s="11">
        <v>4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>
        <v>0</v>
      </c>
      <c r="BV582" s="11">
        <v>0</v>
      </c>
      <c r="BW582" s="11">
        <v>0</v>
      </c>
      <c r="BX582" s="11">
        <v>0</v>
      </c>
      <c r="BY582" s="5"/>
      <c r="BZ582" s="5"/>
      <c r="CA582" s="5"/>
      <c r="CB582" s="5"/>
      <c r="CC582" s="5"/>
      <c r="CD582" s="5"/>
      <c r="CE582" s="5"/>
      <c r="CF582" s="5"/>
      <c r="CG582" s="5"/>
      <c r="CH582" s="5"/>
    </row>
    <row r="583" spans="1:86" ht="12.75" x14ac:dyDescent="0.2">
      <c r="A583">
        <v>682</v>
      </c>
      <c r="B583" s="26">
        <v>56019.134027779801</v>
      </c>
      <c r="C583" s="26">
        <v>54694.236111108497</v>
      </c>
      <c r="D583" s="36">
        <v>80182</v>
      </c>
      <c r="E583" s="11">
        <v>1</v>
      </c>
      <c r="F583" s="11">
        <v>41</v>
      </c>
      <c r="G583" s="31">
        <v>12565</v>
      </c>
      <c r="H583" s="11">
        <v>131</v>
      </c>
      <c r="I583" s="11">
        <v>27896</v>
      </c>
      <c r="J583" s="11" t="s">
        <v>155</v>
      </c>
      <c r="K583" s="11" t="s">
        <v>208</v>
      </c>
      <c r="L583" s="11">
        <v>5</v>
      </c>
      <c r="M583" s="11"/>
      <c r="N583" s="11" t="s">
        <v>501</v>
      </c>
      <c r="O583" s="11" t="s">
        <v>784</v>
      </c>
      <c r="P583" s="43">
        <v>2138</v>
      </c>
      <c r="Q583" s="11" t="s">
        <v>210</v>
      </c>
      <c r="R583" s="11" t="s">
        <v>229</v>
      </c>
      <c r="S583" s="11" t="s">
        <v>874</v>
      </c>
      <c r="T583" s="11">
        <v>0</v>
      </c>
      <c r="U583" s="11">
        <v>0</v>
      </c>
      <c r="V583" s="11"/>
      <c r="W583" s="11">
        <v>1</v>
      </c>
      <c r="X583" s="11">
        <v>10</v>
      </c>
      <c r="Y583" s="11">
        <v>10</v>
      </c>
      <c r="Z583" s="11">
        <v>10</v>
      </c>
      <c r="AA583" s="11">
        <v>10</v>
      </c>
      <c r="AB583" s="11">
        <v>10</v>
      </c>
      <c r="AC583" s="11">
        <v>10</v>
      </c>
      <c r="AD583" s="11">
        <v>10</v>
      </c>
      <c r="AE583" s="11">
        <v>10</v>
      </c>
      <c r="AF583" s="11">
        <v>10</v>
      </c>
      <c r="AG583" s="11">
        <v>10</v>
      </c>
      <c r="AH583" s="11">
        <v>10</v>
      </c>
      <c r="AI583" s="11">
        <v>10</v>
      </c>
      <c r="AJ583" s="11">
        <v>10</v>
      </c>
      <c r="AK583" s="11">
        <v>49</v>
      </c>
      <c r="AL583" s="11">
        <v>14566</v>
      </c>
      <c r="AM583" s="11">
        <v>1958</v>
      </c>
      <c r="AN583" s="11">
        <v>2168</v>
      </c>
      <c r="AO583" s="11">
        <v>4244</v>
      </c>
      <c r="AP583" s="11">
        <v>3036</v>
      </c>
      <c r="AQ583" s="11">
        <v>401</v>
      </c>
      <c r="AR583" s="11">
        <v>1931</v>
      </c>
      <c r="AS583" s="11">
        <v>2553</v>
      </c>
      <c r="AT583" s="11">
        <v>8271</v>
      </c>
      <c r="AU583" s="11">
        <v>1964</v>
      </c>
      <c r="AV583" s="11">
        <v>1044</v>
      </c>
      <c r="AW583" s="11">
        <v>6477</v>
      </c>
      <c r="AX583" s="11">
        <v>3524</v>
      </c>
      <c r="AY583" s="11">
        <v>5</v>
      </c>
      <c r="AZ583" s="11">
        <v>5</v>
      </c>
      <c r="BA583" s="11">
        <v>4</v>
      </c>
      <c r="BB583" s="11">
        <v>6</v>
      </c>
      <c r="BC583" s="11">
        <v>4</v>
      </c>
      <c r="BD583" s="11">
        <v>6</v>
      </c>
      <c r="BE583" s="11">
        <v>6</v>
      </c>
      <c r="BF583" s="11">
        <v>6</v>
      </c>
      <c r="BG583" s="11">
        <v>5</v>
      </c>
      <c r="BH583" s="11">
        <v>6</v>
      </c>
      <c r="BI583" s="11">
        <v>7</v>
      </c>
      <c r="BJ583" s="11">
        <v>15</v>
      </c>
      <c r="BK583" s="11">
        <v>19</v>
      </c>
      <c r="BL583" s="11">
        <v>64</v>
      </c>
      <c r="BM583" s="11">
        <v>13</v>
      </c>
      <c r="BN583" s="11">
        <v>34</v>
      </c>
      <c r="BO583" s="11">
        <v>25</v>
      </c>
      <c r="BP583" s="11">
        <v>44</v>
      </c>
      <c r="BQ583" s="11">
        <v>5</v>
      </c>
      <c r="BR583" s="11">
        <v>12</v>
      </c>
      <c r="BS583" s="11">
        <v>36</v>
      </c>
      <c r="BT583" s="11">
        <v>11</v>
      </c>
      <c r="BU583" s="11">
        <v>28</v>
      </c>
      <c r="BV583" s="11">
        <v>7</v>
      </c>
      <c r="BW583" s="11">
        <v>34</v>
      </c>
      <c r="BX583" s="11">
        <v>11</v>
      </c>
      <c r="BY583" s="5"/>
      <c r="BZ583" s="5"/>
      <c r="CA583" s="5"/>
      <c r="CB583" s="5"/>
      <c r="CC583" s="5"/>
      <c r="CD583" s="5"/>
      <c r="CE583" s="5"/>
      <c r="CF583" s="5"/>
      <c r="CG583" s="5"/>
      <c r="CH583" s="5"/>
    </row>
    <row r="584" spans="1:86" ht="12.75" x14ac:dyDescent="0.2">
      <c r="A584">
        <v>683</v>
      </c>
      <c r="B584" s="26">
        <v>44664.671527777777</v>
      </c>
      <c r="C584" s="26">
        <v>44668.607638888891</v>
      </c>
      <c r="D584" s="36">
        <v>340088</v>
      </c>
      <c r="E584" s="11">
        <v>1</v>
      </c>
      <c r="F584" s="11">
        <v>72</v>
      </c>
      <c r="G584" s="31">
        <v>305088</v>
      </c>
      <c r="H584" s="11">
        <v>131</v>
      </c>
      <c r="I584" s="11">
        <v>199619</v>
      </c>
      <c r="J584" s="11" t="s">
        <v>155</v>
      </c>
      <c r="K584" s="11" t="s">
        <v>208</v>
      </c>
      <c r="L584" s="11">
        <v>1</v>
      </c>
      <c r="M584" s="11">
        <v>5</v>
      </c>
      <c r="N584" s="11" t="s">
        <v>228</v>
      </c>
      <c r="O584" s="11" t="s">
        <v>792</v>
      </c>
      <c r="P584" s="43">
        <v>55101</v>
      </c>
      <c r="Q584" s="11" t="s">
        <v>295</v>
      </c>
      <c r="R584" s="11" t="s">
        <v>377</v>
      </c>
      <c r="S584" s="11" t="s">
        <v>874</v>
      </c>
      <c r="T584" s="11">
        <v>0</v>
      </c>
      <c r="U584" s="11">
        <v>0</v>
      </c>
      <c r="V584" s="11"/>
      <c r="W584" s="11">
        <v>1</v>
      </c>
      <c r="X584" s="11">
        <v>10</v>
      </c>
      <c r="Y584" s="11">
        <v>10</v>
      </c>
      <c r="Z584" s="11">
        <v>10</v>
      </c>
      <c r="AA584" s="11">
        <v>10</v>
      </c>
      <c r="AB584" s="11">
        <v>10</v>
      </c>
      <c r="AC584" s="11">
        <v>10</v>
      </c>
      <c r="AD584" s="11">
        <v>10</v>
      </c>
      <c r="AE584" s="11">
        <v>10</v>
      </c>
      <c r="AF584" s="11">
        <v>10</v>
      </c>
      <c r="AG584" s="11">
        <v>10</v>
      </c>
      <c r="AH584" s="11">
        <v>10</v>
      </c>
      <c r="AI584" s="11">
        <v>10</v>
      </c>
      <c r="AJ584" s="11">
        <v>10</v>
      </c>
      <c r="AK584" s="11">
        <v>249</v>
      </c>
      <c r="AL584" s="11">
        <v>91513</v>
      </c>
      <c r="AM584" s="11">
        <v>20991</v>
      </c>
      <c r="AN584" s="11">
        <v>1862</v>
      </c>
      <c r="AO584" s="11">
        <v>16222</v>
      </c>
      <c r="AP584" s="11">
        <v>3068</v>
      </c>
      <c r="AQ584" s="11">
        <v>526</v>
      </c>
      <c r="AR584" s="11">
        <v>1313</v>
      </c>
      <c r="AS584" s="11">
        <v>856</v>
      </c>
      <c r="AT584" s="11">
        <v>704</v>
      </c>
      <c r="AU584" s="11">
        <v>667</v>
      </c>
      <c r="AV584" s="11">
        <v>749</v>
      </c>
      <c r="AW584" s="11">
        <v>220</v>
      </c>
      <c r="AX584" s="11">
        <v>1325</v>
      </c>
      <c r="AY584" s="11">
        <v>12</v>
      </c>
      <c r="AZ584" s="11">
        <v>13</v>
      </c>
      <c r="BA584" s="11">
        <v>11</v>
      </c>
      <c r="BB584" s="11">
        <v>13</v>
      </c>
      <c r="BC584" s="11">
        <v>9</v>
      </c>
      <c r="BD584" s="11">
        <v>10</v>
      </c>
      <c r="BE584" s="11">
        <v>14</v>
      </c>
      <c r="BF584" s="11">
        <v>12</v>
      </c>
      <c r="BG584" s="11">
        <v>9</v>
      </c>
      <c r="BH584" s="11">
        <v>10</v>
      </c>
      <c r="BI584" s="11">
        <v>21</v>
      </c>
      <c r="BJ584" s="11">
        <v>40</v>
      </c>
      <c r="BK584" s="11">
        <v>26</v>
      </c>
      <c r="BL584" s="11">
        <v>44</v>
      </c>
      <c r="BM584" s="11">
        <v>17</v>
      </c>
      <c r="BN584" s="11">
        <v>18</v>
      </c>
      <c r="BO584" s="11">
        <v>38</v>
      </c>
      <c r="BP584" s="11">
        <v>5</v>
      </c>
      <c r="BQ584" s="11">
        <v>7</v>
      </c>
      <c r="BR584" s="11">
        <v>10</v>
      </c>
      <c r="BS584" s="11">
        <v>9</v>
      </c>
      <c r="BT584" s="11">
        <v>7</v>
      </c>
      <c r="BU584" s="11">
        <v>6</v>
      </c>
      <c r="BV584" s="11">
        <v>7</v>
      </c>
      <c r="BW584" s="11">
        <v>4</v>
      </c>
      <c r="BX584" s="11">
        <v>9</v>
      </c>
      <c r="BY584" s="5"/>
      <c r="BZ584" s="5"/>
      <c r="CA584" s="5"/>
      <c r="CB584" s="5"/>
      <c r="CC584" s="5"/>
      <c r="CD584" s="5"/>
      <c r="CE584" s="5"/>
      <c r="CF584" s="5"/>
      <c r="CG584" s="5"/>
      <c r="CH584" s="5"/>
    </row>
    <row r="585" spans="1:86" ht="12.75" x14ac:dyDescent="0.2">
      <c r="A585">
        <v>684</v>
      </c>
      <c r="B585" s="26">
        <v>56039.202083335404</v>
      </c>
      <c r="C585" s="26">
        <v>54711.953472219597</v>
      </c>
      <c r="D585" s="36">
        <v>327307</v>
      </c>
      <c r="E585" s="11">
        <v>1</v>
      </c>
      <c r="F585" s="11">
        <v>35</v>
      </c>
      <c r="G585" s="31">
        <v>23314</v>
      </c>
      <c r="H585" s="11">
        <v>131</v>
      </c>
      <c r="I585" s="11">
        <v>257931</v>
      </c>
      <c r="J585" s="11" t="s">
        <v>155</v>
      </c>
      <c r="K585" s="11" t="s">
        <v>208</v>
      </c>
      <c r="L585" s="11">
        <v>7</v>
      </c>
      <c r="M585" s="11">
        <v>5</v>
      </c>
      <c r="N585" s="11" t="s">
        <v>339</v>
      </c>
      <c r="O585" s="11" t="s">
        <v>792</v>
      </c>
      <c r="P585" s="43">
        <v>56301</v>
      </c>
      <c r="Q585" s="11" t="s">
        <v>602</v>
      </c>
      <c r="R585" s="11" t="s">
        <v>866</v>
      </c>
      <c r="S585" s="11" t="s">
        <v>875</v>
      </c>
      <c r="T585" s="11">
        <v>0</v>
      </c>
      <c r="U585" s="11">
        <v>0</v>
      </c>
      <c r="V585" s="11"/>
      <c r="W585" s="11">
        <v>1</v>
      </c>
      <c r="X585" s="11">
        <v>10</v>
      </c>
      <c r="Y585" s="11">
        <v>10</v>
      </c>
      <c r="Z585" s="11">
        <v>10</v>
      </c>
      <c r="AA585" s="11">
        <v>10</v>
      </c>
      <c r="AB585" s="11">
        <v>10</v>
      </c>
      <c r="AC585" s="11">
        <v>10</v>
      </c>
      <c r="AD585" s="11">
        <v>10</v>
      </c>
      <c r="AE585" s="11">
        <v>10</v>
      </c>
      <c r="AF585" s="11">
        <v>10</v>
      </c>
      <c r="AG585" s="11">
        <v>10</v>
      </c>
      <c r="AH585" s="11">
        <v>10</v>
      </c>
      <c r="AI585" s="11">
        <v>10</v>
      </c>
      <c r="AJ585" s="11">
        <v>10</v>
      </c>
      <c r="AK585" s="11">
        <v>213</v>
      </c>
      <c r="AL585" s="11">
        <v>7901</v>
      </c>
      <c r="AM585" s="11">
        <v>14432</v>
      </c>
      <c r="AN585" s="11">
        <v>2043</v>
      </c>
      <c r="AO585" s="11">
        <v>6392</v>
      </c>
      <c r="AP585" s="11">
        <v>4337</v>
      </c>
      <c r="AQ585" s="11">
        <v>3450</v>
      </c>
      <c r="AR585" s="11">
        <v>5305</v>
      </c>
      <c r="AS585" s="11">
        <v>4002</v>
      </c>
      <c r="AT585" s="11">
        <v>4234</v>
      </c>
      <c r="AU585" s="11">
        <v>1260</v>
      </c>
      <c r="AV585" s="11">
        <v>6438</v>
      </c>
      <c r="AW585" s="11">
        <v>2939</v>
      </c>
      <c r="AX585" s="11">
        <v>3361</v>
      </c>
      <c r="AY585" s="11">
        <v>4</v>
      </c>
      <c r="AZ585" s="11">
        <v>4</v>
      </c>
      <c r="BA585" s="11">
        <v>5</v>
      </c>
      <c r="BB585" s="11">
        <v>6</v>
      </c>
      <c r="BC585" s="11">
        <v>5</v>
      </c>
      <c r="BD585" s="11">
        <v>5</v>
      </c>
      <c r="BE585" s="11">
        <v>7</v>
      </c>
      <c r="BF585" s="11">
        <v>5</v>
      </c>
      <c r="BG585" s="11">
        <v>5</v>
      </c>
      <c r="BH585" s="11">
        <v>6</v>
      </c>
      <c r="BI585" s="11">
        <v>6</v>
      </c>
      <c r="BJ585" s="11">
        <v>17</v>
      </c>
      <c r="BK585" s="11">
        <v>19</v>
      </c>
      <c r="BL585" s="11">
        <v>34</v>
      </c>
      <c r="BM585" s="11">
        <v>101</v>
      </c>
      <c r="BN585" s="11">
        <v>16</v>
      </c>
      <c r="BO585" s="11">
        <v>34</v>
      </c>
      <c r="BP585" s="11">
        <v>23</v>
      </c>
      <c r="BQ585" s="11">
        <v>26</v>
      </c>
      <c r="BR585" s="11">
        <v>21</v>
      </c>
      <c r="BS585" s="11">
        <v>21</v>
      </c>
      <c r="BT585" s="11">
        <v>24</v>
      </c>
      <c r="BU585" s="11">
        <v>12</v>
      </c>
      <c r="BV585" s="11">
        <v>12</v>
      </c>
      <c r="BW585" s="11">
        <v>16</v>
      </c>
      <c r="BX585" s="11">
        <v>10</v>
      </c>
      <c r="BY585" s="5"/>
      <c r="BZ585" s="5"/>
      <c r="CA585" s="5"/>
      <c r="CB585" s="5"/>
      <c r="CC585" s="5"/>
      <c r="CD585" s="5"/>
      <c r="CE585" s="5"/>
      <c r="CF585" s="5"/>
      <c r="CG585" s="5"/>
      <c r="CH585" s="5"/>
    </row>
    <row r="586" spans="1:86" ht="12.75" x14ac:dyDescent="0.2">
      <c r="A586">
        <v>685</v>
      </c>
      <c r="B586" s="26">
        <v>56059.270138890897</v>
      </c>
      <c r="C586" s="26">
        <v>54729.670833330798</v>
      </c>
      <c r="D586" s="36">
        <v>334749</v>
      </c>
      <c r="E586" s="11">
        <v>1</v>
      </c>
      <c r="F586" s="11">
        <v>57</v>
      </c>
      <c r="G586" s="31">
        <v>237590</v>
      </c>
      <c r="H586" s="11">
        <v>131</v>
      </c>
      <c r="I586" s="11">
        <v>282700</v>
      </c>
      <c r="J586" s="11" t="s">
        <v>155</v>
      </c>
      <c r="K586" s="11" t="s">
        <v>208</v>
      </c>
      <c r="L586" s="11">
        <v>15</v>
      </c>
      <c r="M586" s="11">
        <v>4</v>
      </c>
      <c r="N586" s="11" t="s">
        <v>228</v>
      </c>
      <c r="O586" s="11" t="s">
        <v>792</v>
      </c>
      <c r="P586" s="43">
        <v>55101</v>
      </c>
      <c r="Q586" s="11" t="s">
        <v>381</v>
      </c>
      <c r="R586" s="11" t="s">
        <v>381</v>
      </c>
      <c r="S586" s="11" t="s">
        <v>874</v>
      </c>
      <c r="T586" s="11">
        <v>0</v>
      </c>
      <c r="U586" s="11">
        <v>0</v>
      </c>
      <c r="V586" s="11"/>
      <c r="W586" s="11">
        <v>0.5</v>
      </c>
      <c r="X586" s="11">
        <v>10</v>
      </c>
      <c r="Y586" s="11">
        <v>10</v>
      </c>
      <c r="Z586" s="11">
        <v>10</v>
      </c>
      <c r="AA586" s="11">
        <v>10</v>
      </c>
      <c r="AB586" s="11">
        <v>10</v>
      </c>
      <c r="AC586" s="11">
        <v>10</v>
      </c>
      <c r="AD586" s="11">
        <v>10</v>
      </c>
      <c r="AE586" s="11">
        <v>10</v>
      </c>
      <c r="AF586" s="11">
        <v>10</v>
      </c>
      <c r="AG586" s="11">
        <v>10</v>
      </c>
      <c r="AH586" s="11">
        <v>10</v>
      </c>
      <c r="AI586" s="11">
        <v>10</v>
      </c>
      <c r="AJ586" s="11">
        <v>10</v>
      </c>
      <c r="AK586" s="11">
        <v>125</v>
      </c>
      <c r="AL586" s="11">
        <v>12855</v>
      </c>
      <c r="AM586" s="11">
        <v>6669</v>
      </c>
      <c r="AN586" s="11">
        <v>3684</v>
      </c>
      <c r="AO586" s="11">
        <v>4449</v>
      </c>
      <c r="AP586" s="11">
        <v>1557</v>
      </c>
      <c r="AQ586" s="11">
        <v>1672</v>
      </c>
      <c r="AR586" s="11">
        <v>7929</v>
      </c>
      <c r="AS586" s="11">
        <v>2481</v>
      </c>
      <c r="AT586" s="11">
        <v>2231</v>
      </c>
      <c r="AU586" s="11">
        <v>2096</v>
      </c>
      <c r="AV586" s="11">
        <v>223</v>
      </c>
      <c r="AW586" s="11">
        <v>2443</v>
      </c>
      <c r="AX586" s="11">
        <v>3080</v>
      </c>
      <c r="AY586" s="11">
        <v>10</v>
      </c>
      <c r="AZ586" s="11">
        <v>16</v>
      </c>
      <c r="BA586" s="11">
        <v>9</v>
      </c>
      <c r="BB586" s="11">
        <v>8</v>
      </c>
      <c r="BC586" s="11">
        <v>9</v>
      </c>
      <c r="BD586" s="11">
        <v>5</v>
      </c>
      <c r="BE586" s="11">
        <v>14</v>
      </c>
      <c r="BF586" s="11">
        <v>8</v>
      </c>
      <c r="BG586" s="11">
        <v>8</v>
      </c>
      <c r="BH586" s="11">
        <v>7</v>
      </c>
      <c r="BI586" s="11">
        <v>14</v>
      </c>
      <c r="BJ586" s="11">
        <v>16</v>
      </c>
      <c r="BK586" s="11">
        <v>20</v>
      </c>
      <c r="BL586" s="11">
        <v>39</v>
      </c>
      <c r="BM586" s="11">
        <v>22</v>
      </c>
      <c r="BN586" s="11">
        <v>9</v>
      </c>
      <c r="BO586" s="11">
        <v>30</v>
      </c>
      <c r="BP586" s="11">
        <v>25</v>
      </c>
      <c r="BQ586" s="11">
        <v>15</v>
      </c>
      <c r="BR586" s="11">
        <v>72</v>
      </c>
      <c r="BS586" s="11">
        <v>30</v>
      </c>
      <c r="BT586" s="11">
        <v>34</v>
      </c>
      <c r="BU586" s="11">
        <v>8</v>
      </c>
      <c r="BV586" s="11">
        <v>4</v>
      </c>
      <c r="BW586" s="11">
        <v>14</v>
      </c>
      <c r="BX586" s="11">
        <v>9</v>
      </c>
      <c r="BY586" s="5"/>
      <c r="BZ586" s="5"/>
      <c r="CA586" s="5"/>
      <c r="CB586" s="5"/>
      <c r="CC586" s="5"/>
      <c r="CD586" s="5"/>
      <c r="CE586" s="5"/>
      <c r="CF586" s="5"/>
      <c r="CG586" s="5"/>
      <c r="CH586" s="5"/>
    </row>
    <row r="587" spans="1:86" ht="12.75" x14ac:dyDescent="0.2">
      <c r="A587">
        <v>686</v>
      </c>
      <c r="B587" s="26">
        <v>56079.3381944465</v>
      </c>
      <c r="C587" s="26">
        <v>54747.388194441897</v>
      </c>
      <c r="D587" s="36">
        <v>344553</v>
      </c>
      <c r="E587" s="11">
        <v>1</v>
      </c>
      <c r="F587" s="11">
        <v>143</v>
      </c>
      <c r="G587" s="31">
        <v>286436</v>
      </c>
      <c r="H587" s="11">
        <v>131</v>
      </c>
      <c r="I587" s="11">
        <v>119654</v>
      </c>
      <c r="J587" s="11" t="s">
        <v>155</v>
      </c>
      <c r="K587" s="11" t="s">
        <v>208</v>
      </c>
      <c r="L587" s="11">
        <v>22</v>
      </c>
      <c r="M587" s="11">
        <v>1</v>
      </c>
      <c r="N587" s="11" t="s">
        <v>331</v>
      </c>
      <c r="O587" s="11" t="s">
        <v>802</v>
      </c>
      <c r="P587" s="43">
        <v>98031</v>
      </c>
      <c r="Q587" s="11" t="s">
        <v>332</v>
      </c>
      <c r="R587" s="11" t="s">
        <v>332</v>
      </c>
      <c r="S587" s="11" t="s">
        <v>875</v>
      </c>
      <c r="T587" s="11">
        <v>0</v>
      </c>
      <c r="U587" s="11">
        <v>0</v>
      </c>
      <c r="V587" s="11"/>
      <c r="W587" s="11">
        <v>1</v>
      </c>
      <c r="X587" s="11">
        <v>10</v>
      </c>
      <c r="Y587" s="11">
        <v>10</v>
      </c>
      <c r="Z587" s="11">
        <v>10</v>
      </c>
      <c r="AA587" s="11">
        <v>10</v>
      </c>
      <c r="AB587" s="11">
        <v>10</v>
      </c>
      <c r="AC587" s="11">
        <v>10</v>
      </c>
      <c r="AD587" s="11">
        <v>0</v>
      </c>
      <c r="AE587" s="11">
        <v>10</v>
      </c>
      <c r="AF587" s="11">
        <v>10</v>
      </c>
      <c r="AG587" s="11">
        <v>10</v>
      </c>
      <c r="AH587" s="11">
        <v>10</v>
      </c>
      <c r="AI587" s="11">
        <v>10</v>
      </c>
      <c r="AJ587" s="11">
        <v>10</v>
      </c>
      <c r="AK587" s="11">
        <v>377</v>
      </c>
      <c r="AL587" s="11">
        <v>46281</v>
      </c>
      <c r="AM587" s="11">
        <v>1857</v>
      </c>
      <c r="AN587" s="11">
        <v>15170</v>
      </c>
      <c r="AO587" s="11">
        <v>5682</v>
      </c>
      <c r="AP587" s="11">
        <v>8116</v>
      </c>
      <c r="AQ587" s="11">
        <v>18313</v>
      </c>
      <c r="AR587" s="11">
        <v>7671</v>
      </c>
      <c r="AS587" s="11">
        <v>30155</v>
      </c>
      <c r="AT587" s="11">
        <v>4600</v>
      </c>
      <c r="AU587" s="11">
        <v>66150</v>
      </c>
      <c r="AV587" s="11">
        <v>1123</v>
      </c>
      <c r="AW587" s="11">
        <v>16779</v>
      </c>
      <c r="AX587" s="11">
        <v>2481</v>
      </c>
      <c r="AY587" s="11">
        <v>11</v>
      </c>
      <c r="AZ587" s="11">
        <v>11</v>
      </c>
      <c r="BA587" s="11">
        <v>12</v>
      </c>
      <c r="BB587" s="11">
        <v>13</v>
      </c>
      <c r="BC587" s="11">
        <v>8</v>
      </c>
      <c r="BD587" s="11">
        <v>11</v>
      </c>
      <c r="BE587" s="11">
        <v>11</v>
      </c>
      <c r="BF587" s="11">
        <v>10</v>
      </c>
      <c r="BG587" s="11">
        <v>9</v>
      </c>
      <c r="BH587" s="11">
        <v>10</v>
      </c>
      <c r="BI587" s="11">
        <v>9</v>
      </c>
      <c r="BJ587" s="11">
        <v>22</v>
      </c>
      <c r="BK587" s="11">
        <v>22</v>
      </c>
      <c r="BL587" s="11">
        <v>86</v>
      </c>
      <c r="BM587" s="11">
        <v>9</v>
      </c>
      <c r="BN587" s="11">
        <v>41</v>
      </c>
      <c r="BO587" s="11">
        <v>22</v>
      </c>
      <c r="BP587" s="11">
        <v>18</v>
      </c>
      <c r="BQ587" s="11">
        <v>51</v>
      </c>
      <c r="BR587" s="11">
        <v>19</v>
      </c>
      <c r="BS587" s="11">
        <v>28</v>
      </c>
      <c r="BT587" s="11">
        <v>30</v>
      </c>
      <c r="BU587" s="11">
        <v>35</v>
      </c>
      <c r="BV587" s="11">
        <v>9</v>
      </c>
      <c r="BW587" s="11">
        <v>42</v>
      </c>
      <c r="BX587" s="11">
        <v>28</v>
      </c>
      <c r="BY587" s="5"/>
      <c r="BZ587" s="5"/>
      <c r="CA587" s="5"/>
      <c r="CB587" s="5"/>
      <c r="CC587" s="5"/>
      <c r="CD587" s="5"/>
      <c r="CE587" s="5"/>
      <c r="CF587" s="5"/>
      <c r="CG587" s="5"/>
      <c r="CH587" s="5"/>
    </row>
    <row r="588" spans="1:86" ht="12.75" x14ac:dyDescent="0.2">
      <c r="A588">
        <v>687</v>
      </c>
      <c r="B588" s="26">
        <v>56099.406250002001</v>
      </c>
      <c r="C588" s="26">
        <v>54765.105555552997</v>
      </c>
      <c r="D588" s="36">
        <v>79855</v>
      </c>
      <c r="E588" s="11">
        <v>1</v>
      </c>
      <c r="F588" s="11">
        <v>20</v>
      </c>
      <c r="G588" s="31">
        <v>6239</v>
      </c>
      <c r="H588" s="11">
        <v>131</v>
      </c>
      <c r="I588" s="11">
        <v>56678</v>
      </c>
      <c r="J588" s="11" t="s">
        <v>155</v>
      </c>
      <c r="K588" s="11" t="s">
        <v>208</v>
      </c>
      <c r="L588" s="11">
        <v>17</v>
      </c>
      <c r="M588" s="11">
        <v>5</v>
      </c>
      <c r="N588" s="11" t="s">
        <v>248</v>
      </c>
      <c r="O588" s="11" t="s">
        <v>792</v>
      </c>
      <c r="P588" s="43">
        <v>55401</v>
      </c>
      <c r="Q588" s="11" t="s">
        <v>229</v>
      </c>
      <c r="R588" s="11" t="s">
        <v>229</v>
      </c>
      <c r="S588" s="11" t="s">
        <v>874</v>
      </c>
      <c r="T588" s="11">
        <v>0</v>
      </c>
      <c r="U588" s="11">
        <v>0</v>
      </c>
      <c r="V588" s="11"/>
      <c r="W588" s="11">
        <v>0.5</v>
      </c>
      <c r="X588" s="11">
        <v>10</v>
      </c>
      <c r="Y588" s="11">
        <v>10</v>
      </c>
      <c r="Z588" s="11">
        <v>10</v>
      </c>
      <c r="AA588" s="11">
        <v>10</v>
      </c>
      <c r="AB588" s="11">
        <v>10</v>
      </c>
      <c r="AC588" s="11">
        <v>10</v>
      </c>
      <c r="AD588" s="11">
        <v>10</v>
      </c>
      <c r="AE588" s="11">
        <v>10</v>
      </c>
      <c r="AF588" s="11">
        <v>10</v>
      </c>
      <c r="AG588" s="11">
        <v>10</v>
      </c>
      <c r="AH588" s="11">
        <v>10</v>
      </c>
      <c r="AI588" s="11">
        <v>10</v>
      </c>
      <c r="AJ588" s="11">
        <v>10</v>
      </c>
      <c r="AK588" s="11">
        <v>149</v>
      </c>
      <c r="AL588" s="11">
        <v>2283</v>
      </c>
      <c r="AM588" s="11">
        <v>310</v>
      </c>
      <c r="AN588" s="11">
        <v>299</v>
      </c>
      <c r="AO588" s="11">
        <v>922</v>
      </c>
      <c r="AP588" s="11">
        <v>2634</v>
      </c>
      <c r="AQ588" s="11">
        <v>4719</v>
      </c>
      <c r="AR588" s="11">
        <v>1966</v>
      </c>
      <c r="AS588" s="11">
        <v>1738</v>
      </c>
      <c r="AT588" s="11">
        <v>647</v>
      </c>
      <c r="AU588" s="11">
        <v>778</v>
      </c>
      <c r="AV588" s="11">
        <v>870</v>
      </c>
      <c r="AW588" s="11">
        <v>691</v>
      </c>
      <c r="AX588" s="11">
        <v>4222</v>
      </c>
      <c r="AY588" s="11">
        <v>9</v>
      </c>
      <c r="AZ588" s="11">
        <v>8</v>
      </c>
      <c r="BA588" s="11">
        <v>9</v>
      </c>
      <c r="BB588" s="11">
        <v>10</v>
      </c>
      <c r="BC588" s="11">
        <v>12</v>
      </c>
      <c r="BD588" s="11">
        <v>9</v>
      </c>
      <c r="BE588" s="11">
        <v>15</v>
      </c>
      <c r="BF588" s="11">
        <v>18</v>
      </c>
      <c r="BG588" s="11">
        <v>12</v>
      </c>
      <c r="BH588" s="11">
        <v>14</v>
      </c>
      <c r="BI588" s="11">
        <v>21</v>
      </c>
      <c r="BJ588" s="11">
        <v>28</v>
      </c>
      <c r="BK588" s="11">
        <v>30</v>
      </c>
      <c r="BL588" s="11">
        <v>15</v>
      </c>
      <c r="BM588" s="11">
        <v>2</v>
      </c>
      <c r="BN588" s="11">
        <v>3</v>
      </c>
      <c r="BO588" s="11">
        <v>5</v>
      </c>
      <c r="BP588" s="11">
        <v>4</v>
      </c>
      <c r="BQ588" s="11">
        <v>8</v>
      </c>
      <c r="BR588" s="11">
        <v>4</v>
      </c>
      <c r="BS588" s="11">
        <v>3</v>
      </c>
      <c r="BT588" s="11">
        <v>5</v>
      </c>
      <c r="BU588" s="11">
        <v>2</v>
      </c>
      <c r="BV588" s="11">
        <v>2</v>
      </c>
      <c r="BW588" s="11">
        <v>2</v>
      </c>
      <c r="BX588" s="11">
        <v>2</v>
      </c>
      <c r="BY588" s="5"/>
      <c r="BZ588" s="5"/>
      <c r="CA588" s="5"/>
      <c r="CB588" s="5"/>
      <c r="CC588" s="5"/>
      <c r="CD588" s="5"/>
      <c r="CE588" s="5"/>
      <c r="CF588" s="5"/>
      <c r="CG588" s="5"/>
      <c r="CH588" s="5"/>
    </row>
    <row r="589" spans="1:86" ht="12.75" x14ac:dyDescent="0.2">
      <c r="A589">
        <v>688</v>
      </c>
      <c r="B589" s="26">
        <v>44680.682638888888</v>
      </c>
      <c r="C589" s="26">
        <v>44683.927083333336</v>
      </c>
      <c r="D589" s="36">
        <v>280330</v>
      </c>
      <c r="E589" s="11">
        <v>2</v>
      </c>
      <c r="F589" s="11">
        <v>119</v>
      </c>
      <c r="G589" s="31">
        <v>48484</v>
      </c>
      <c r="H589" s="11">
        <v>131</v>
      </c>
      <c r="I589" s="11">
        <v>140752</v>
      </c>
      <c r="J589" s="11" t="s">
        <v>155</v>
      </c>
      <c r="K589" s="11" t="s">
        <v>208</v>
      </c>
      <c r="L589" s="11">
        <v>13</v>
      </c>
      <c r="M589" s="11">
        <v>1</v>
      </c>
      <c r="N589" s="11" t="s">
        <v>248</v>
      </c>
      <c r="O589" s="11" t="s">
        <v>792</v>
      </c>
      <c r="P589" s="43">
        <v>55401</v>
      </c>
      <c r="Q589" s="11" t="s">
        <v>609</v>
      </c>
      <c r="R589" s="11" t="s">
        <v>381</v>
      </c>
      <c r="S589" s="11" t="s">
        <v>874</v>
      </c>
      <c r="T589" s="11">
        <v>0</v>
      </c>
      <c r="U589" s="11">
        <v>0</v>
      </c>
      <c r="V589" s="11"/>
      <c r="W589" s="11">
        <v>1</v>
      </c>
      <c r="X589" s="11">
        <v>10</v>
      </c>
      <c r="Y589" s="11">
        <v>10</v>
      </c>
      <c r="Z589" s="11">
        <v>10</v>
      </c>
      <c r="AA589" s="11">
        <v>10</v>
      </c>
      <c r="AB589" s="11">
        <v>10</v>
      </c>
      <c r="AC589" s="11">
        <v>10</v>
      </c>
      <c r="AD589" s="11">
        <v>10</v>
      </c>
      <c r="AE589" s="11">
        <v>10</v>
      </c>
      <c r="AF589" s="11">
        <v>10</v>
      </c>
      <c r="AG589" s="11">
        <v>10</v>
      </c>
      <c r="AH589" s="11">
        <v>10</v>
      </c>
      <c r="AI589" s="11">
        <v>10</v>
      </c>
      <c r="AJ589" s="11">
        <v>10</v>
      </c>
      <c r="AK589" s="11">
        <v>38</v>
      </c>
      <c r="AL589" s="11">
        <v>4471</v>
      </c>
      <c r="AM589" s="11">
        <v>4436</v>
      </c>
      <c r="AN589" s="11">
        <v>66124</v>
      </c>
      <c r="AO589" s="11">
        <v>8776</v>
      </c>
      <c r="AP589" s="11">
        <v>30569</v>
      </c>
      <c r="AQ589" s="11">
        <v>5357</v>
      </c>
      <c r="AR589" s="11">
        <v>11138</v>
      </c>
      <c r="AS589" s="11">
        <v>1522</v>
      </c>
      <c r="AT589" s="11">
        <v>1635</v>
      </c>
      <c r="AU589" s="11">
        <v>1465</v>
      </c>
      <c r="AV589" s="11">
        <v>1566</v>
      </c>
      <c r="AW589" s="11">
        <v>945</v>
      </c>
      <c r="AX589" s="11">
        <v>1442</v>
      </c>
      <c r="AY589" s="11">
        <v>17</v>
      </c>
      <c r="AZ589" s="11">
        <v>16</v>
      </c>
      <c r="BA589" s="11">
        <v>17</v>
      </c>
      <c r="BB589" s="11">
        <v>28</v>
      </c>
      <c r="BC589" s="11">
        <v>13</v>
      </c>
      <c r="BD589" s="11">
        <v>15</v>
      </c>
      <c r="BE589" s="11">
        <v>20</v>
      </c>
      <c r="BF589" s="11">
        <v>18</v>
      </c>
      <c r="BG589" s="11">
        <v>15</v>
      </c>
      <c r="BH589" s="11">
        <v>18</v>
      </c>
      <c r="BI589" s="11">
        <v>23</v>
      </c>
      <c r="BJ589" s="11">
        <v>30</v>
      </c>
      <c r="BK589" s="11">
        <v>43</v>
      </c>
      <c r="BL589" s="11">
        <v>36</v>
      </c>
      <c r="BM589" s="11">
        <v>22</v>
      </c>
      <c r="BN589" s="11">
        <v>86</v>
      </c>
      <c r="BO589" s="11">
        <v>21</v>
      </c>
      <c r="BP589" s="11">
        <v>39</v>
      </c>
      <c r="BQ589" s="11">
        <v>8</v>
      </c>
      <c r="BR589" s="11">
        <v>33</v>
      </c>
      <c r="BS589" s="11">
        <v>15</v>
      </c>
      <c r="BT589" s="11">
        <v>9</v>
      </c>
      <c r="BU589" s="11">
        <v>16</v>
      </c>
      <c r="BV589" s="11">
        <v>9</v>
      </c>
      <c r="BW589" s="11">
        <v>6</v>
      </c>
      <c r="BX589" s="11">
        <v>8</v>
      </c>
      <c r="BY589" s="5"/>
      <c r="BZ589" s="5"/>
      <c r="CA589" s="5"/>
      <c r="CB589" s="5"/>
      <c r="CC589" s="5"/>
      <c r="CD589" s="5"/>
      <c r="CE589" s="5"/>
      <c r="CF589" s="5"/>
      <c r="CG589" s="5"/>
      <c r="CH589" s="5"/>
    </row>
    <row r="590" spans="1:86" ht="12.75" x14ac:dyDescent="0.2">
      <c r="A590">
        <v>689</v>
      </c>
      <c r="B590" s="26">
        <v>44664.669444444444</v>
      </c>
      <c r="C590" s="26">
        <v>44668.101388888892</v>
      </c>
      <c r="D590" s="36">
        <v>296494</v>
      </c>
      <c r="E590" s="11">
        <v>1</v>
      </c>
      <c r="F590" s="11">
        <v>65</v>
      </c>
      <c r="G590" s="31">
        <v>286418</v>
      </c>
      <c r="H590" s="11">
        <v>131</v>
      </c>
      <c r="I590" s="11">
        <v>281167</v>
      </c>
      <c r="J590" s="11" t="s">
        <v>155</v>
      </c>
      <c r="K590" s="11" t="s">
        <v>208</v>
      </c>
      <c r="L590" s="11">
        <v>7</v>
      </c>
      <c r="M590" s="11"/>
      <c r="N590" s="11" t="s">
        <v>248</v>
      </c>
      <c r="O590" s="11" t="s">
        <v>792</v>
      </c>
      <c r="P590" s="43">
        <v>55401</v>
      </c>
      <c r="Q590" s="11" t="s">
        <v>267</v>
      </c>
      <c r="R590" s="11" t="s">
        <v>231</v>
      </c>
      <c r="S590" s="11" t="s">
        <v>874</v>
      </c>
      <c r="T590" s="11">
        <v>0</v>
      </c>
      <c r="U590" s="11">
        <v>0</v>
      </c>
      <c r="V590" s="11"/>
      <c r="W590" s="11">
        <v>1</v>
      </c>
      <c r="X590" s="11">
        <v>10</v>
      </c>
      <c r="Y590" s="11">
        <v>10</v>
      </c>
      <c r="Z590" s="11">
        <v>10</v>
      </c>
      <c r="AA590" s="11">
        <v>10</v>
      </c>
      <c r="AB590" s="11">
        <v>10</v>
      </c>
      <c r="AC590" s="11">
        <v>10</v>
      </c>
      <c r="AD590" s="11">
        <v>10</v>
      </c>
      <c r="AE590" s="11">
        <v>10</v>
      </c>
      <c r="AF590" s="11">
        <v>10</v>
      </c>
      <c r="AG590" s="11">
        <v>10</v>
      </c>
      <c r="AH590" s="11">
        <v>10</v>
      </c>
      <c r="AI590" s="11">
        <v>10</v>
      </c>
      <c r="AJ590" s="11">
        <v>10</v>
      </c>
      <c r="AK590" s="11">
        <v>150</v>
      </c>
      <c r="AL590" s="11">
        <v>4535</v>
      </c>
      <c r="AM590" s="11">
        <v>978</v>
      </c>
      <c r="AN590" s="11">
        <v>458</v>
      </c>
      <c r="AO590" s="11">
        <v>1036</v>
      </c>
      <c r="AP590" s="11">
        <v>1715</v>
      </c>
      <c r="AQ590" s="11">
        <v>181</v>
      </c>
      <c r="AR590" s="11">
        <v>786</v>
      </c>
      <c r="AS590" s="11">
        <v>1107</v>
      </c>
      <c r="AT590" s="11">
        <v>564</v>
      </c>
      <c r="AU590" s="11">
        <v>380</v>
      </c>
      <c r="AV590" s="11">
        <v>330</v>
      </c>
      <c r="AW590" s="11">
        <v>1209</v>
      </c>
      <c r="AX590" s="11">
        <v>1613</v>
      </c>
      <c r="AY590" s="11">
        <v>7</v>
      </c>
      <c r="AZ590" s="11">
        <v>8</v>
      </c>
      <c r="BA590" s="11">
        <v>8</v>
      </c>
      <c r="BB590" s="11">
        <v>8</v>
      </c>
      <c r="BC590" s="11">
        <v>7</v>
      </c>
      <c r="BD590" s="11">
        <v>6</v>
      </c>
      <c r="BE590" s="11">
        <v>11</v>
      </c>
      <c r="BF590" s="11">
        <v>11</v>
      </c>
      <c r="BG590" s="11">
        <v>6</v>
      </c>
      <c r="BH590" s="11">
        <v>8</v>
      </c>
      <c r="BI590" s="11">
        <v>13</v>
      </c>
      <c r="BJ590" s="11">
        <v>21</v>
      </c>
      <c r="BK590" s="11">
        <v>21</v>
      </c>
      <c r="BL590" s="11">
        <v>4</v>
      </c>
      <c r="BM590" s="11">
        <v>2</v>
      </c>
      <c r="BN590" s="11">
        <v>4</v>
      </c>
      <c r="BO590" s="11">
        <v>4</v>
      </c>
      <c r="BP590" s="11">
        <v>9</v>
      </c>
      <c r="BQ590" s="11">
        <v>2</v>
      </c>
      <c r="BR590" s="11">
        <v>2</v>
      </c>
      <c r="BS590" s="11">
        <v>3</v>
      </c>
      <c r="BT590" s="11">
        <v>3</v>
      </c>
      <c r="BU590" s="11">
        <v>3</v>
      </c>
      <c r="BV590" s="11">
        <v>3</v>
      </c>
      <c r="BW590" s="11">
        <v>5</v>
      </c>
      <c r="BX590" s="11">
        <v>6</v>
      </c>
      <c r="BY590" s="5"/>
      <c r="BZ590" s="5"/>
      <c r="CA590" s="5"/>
      <c r="CB590" s="5"/>
      <c r="CC590" s="5"/>
      <c r="CD590" s="5"/>
      <c r="CE590" s="5"/>
      <c r="CF590" s="5"/>
      <c r="CG590" s="5"/>
      <c r="CH590" s="5"/>
    </row>
    <row r="591" spans="1:86" ht="12.75" x14ac:dyDescent="0.2">
      <c r="A591">
        <v>690</v>
      </c>
      <c r="B591" s="26">
        <v>56119.474305557596</v>
      </c>
      <c r="C591" s="26">
        <v>54782.822916664103</v>
      </c>
      <c r="D591" s="36">
        <v>78380</v>
      </c>
      <c r="E591" s="11">
        <v>1</v>
      </c>
      <c r="F591" s="11">
        <v>46</v>
      </c>
      <c r="G591" s="31">
        <v>29898</v>
      </c>
      <c r="H591" s="11">
        <v>131</v>
      </c>
      <c r="I591" s="11">
        <v>50670</v>
      </c>
      <c r="J591" s="11" t="s">
        <v>155</v>
      </c>
      <c r="K591" s="11" t="s">
        <v>208</v>
      </c>
      <c r="L591" s="11">
        <v>5</v>
      </c>
      <c r="M591" s="11">
        <v>5</v>
      </c>
      <c r="N591" s="11" t="s">
        <v>391</v>
      </c>
      <c r="O591" s="11" t="s">
        <v>797</v>
      </c>
      <c r="P591" s="43">
        <v>94509</v>
      </c>
      <c r="Q591" s="11" t="s">
        <v>229</v>
      </c>
      <c r="R591" s="11" t="s">
        <v>229</v>
      </c>
      <c r="S591" s="11" t="s">
        <v>874</v>
      </c>
      <c r="T591" s="11">
        <v>0</v>
      </c>
      <c r="U591" s="11">
        <v>0</v>
      </c>
      <c r="V591" s="11"/>
      <c r="W591" s="11">
        <v>0.5</v>
      </c>
      <c r="X591" s="11">
        <v>10</v>
      </c>
      <c r="Y591" s="11">
        <v>10</v>
      </c>
      <c r="Z591" s="11">
        <v>10</v>
      </c>
      <c r="AA591" s="11">
        <v>10</v>
      </c>
      <c r="AB591" s="11">
        <v>10</v>
      </c>
      <c r="AC591" s="11">
        <v>10</v>
      </c>
      <c r="AD591" s="11">
        <v>10</v>
      </c>
      <c r="AE591" s="11">
        <v>10</v>
      </c>
      <c r="AF591" s="11">
        <v>10</v>
      </c>
      <c r="AG591" s="11">
        <v>10</v>
      </c>
      <c r="AH591" s="11">
        <v>10</v>
      </c>
      <c r="AI591" s="11">
        <v>10</v>
      </c>
      <c r="AJ591" s="11">
        <v>10</v>
      </c>
      <c r="AK591" s="11">
        <v>30</v>
      </c>
      <c r="AL591" s="11">
        <v>2482</v>
      </c>
      <c r="AM591" s="11">
        <v>1009</v>
      </c>
      <c r="AN591" s="11">
        <v>561</v>
      </c>
      <c r="AO591" s="11">
        <v>299</v>
      </c>
      <c r="AP591" s="11">
        <v>4335</v>
      </c>
      <c r="AQ591" s="11">
        <v>3888</v>
      </c>
      <c r="AR591" s="11">
        <v>5076</v>
      </c>
      <c r="AS591" s="11">
        <v>2080</v>
      </c>
      <c r="AT591" s="11">
        <v>672</v>
      </c>
      <c r="AU591" s="11">
        <v>532</v>
      </c>
      <c r="AV591" s="11">
        <v>575</v>
      </c>
      <c r="AW591" s="11">
        <v>623</v>
      </c>
      <c r="AX591" s="11">
        <v>4011</v>
      </c>
      <c r="AY591" s="11">
        <v>10</v>
      </c>
      <c r="AZ591" s="11">
        <v>11</v>
      </c>
      <c r="BA591" s="11">
        <v>7</v>
      </c>
      <c r="BB591" s="11">
        <v>10</v>
      </c>
      <c r="BC591" s="11">
        <v>9</v>
      </c>
      <c r="BD591" s="11">
        <v>11</v>
      </c>
      <c r="BE591" s="11">
        <v>21</v>
      </c>
      <c r="BF591" s="11">
        <v>8</v>
      </c>
      <c r="BG591" s="11">
        <v>6</v>
      </c>
      <c r="BH591" s="11">
        <v>7</v>
      </c>
      <c r="BI591" s="11">
        <v>10</v>
      </c>
      <c r="BJ591" s="11">
        <v>15</v>
      </c>
      <c r="BK591" s="11">
        <v>26</v>
      </c>
      <c r="BL591" s="11">
        <v>33</v>
      </c>
      <c r="BM591" s="11">
        <v>3</v>
      </c>
      <c r="BN591" s="11">
        <v>4</v>
      </c>
      <c r="BO591" s="11">
        <v>6</v>
      </c>
      <c r="BP591" s="11">
        <v>46</v>
      </c>
      <c r="BQ591" s="11">
        <v>35</v>
      </c>
      <c r="BR591" s="11">
        <v>36</v>
      </c>
      <c r="BS591" s="11">
        <v>6</v>
      </c>
      <c r="BT591" s="11">
        <v>6</v>
      </c>
      <c r="BU591" s="11">
        <v>7</v>
      </c>
      <c r="BV591" s="11">
        <v>6</v>
      </c>
      <c r="BW591" s="11">
        <v>7</v>
      </c>
      <c r="BX591" s="11">
        <v>5</v>
      </c>
      <c r="BY591" s="5"/>
      <c r="BZ591" s="5"/>
      <c r="CA591" s="5"/>
      <c r="CB591" s="5"/>
      <c r="CC591" s="5"/>
      <c r="CD591" s="5"/>
      <c r="CE591" s="5"/>
      <c r="CF591" s="5"/>
      <c r="CG591" s="5"/>
      <c r="CH591" s="5"/>
    </row>
    <row r="592" spans="1:86" ht="12.75" x14ac:dyDescent="0.2">
      <c r="A592">
        <v>691</v>
      </c>
      <c r="B592" s="26">
        <v>56139.542361113199</v>
      </c>
      <c r="C592" s="26">
        <v>54800.540277775202</v>
      </c>
      <c r="D592" s="36">
        <v>73062</v>
      </c>
      <c r="E592" s="11">
        <v>1</v>
      </c>
      <c r="F592" s="11">
        <v>14</v>
      </c>
      <c r="G592" s="31">
        <v>64522</v>
      </c>
      <c r="H592" s="11">
        <v>131</v>
      </c>
      <c r="I592" s="11">
        <v>55720</v>
      </c>
      <c r="J592" s="11" t="s">
        <v>155</v>
      </c>
      <c r="K592" s="11" t="s">
        <v>208</v>
      </c>
      <c r="L592" s="11">
        <v>0</v>
      </c>
      <c r="M592" s="11"/>
      <c r="N592" s="11" t="s">
        <v>248</v>
      </c>
      <c r="O592" s="11" t="s">
        <v>792</v>
      </c>
      <c r="P592" s="43">
        <v>55401</v>
      </c>
      <c r="Q592" s="11" t="s">
        <v>233</v>
      </c>
      <c r="R592" s="11" t="s">
        <v>381</v>
      </c>
      <c r="S592" s="11" t="s">
        <v>874</v>
      </c>
      <c r="T592" s="11">
        <v>0</v>
      </c>
      <c r="U592" s="11">
        <v>0</v>
      </c>
      <c r="V592" s="11"/>
      <c r="W592" s="11">
        <v>1</v>
      </c>
      <c r="X592" s="11">
        <v>10</v>
      </c>
      <c r="Y592" s="11">
        <v>10</v>
      </c>
      <c r="Z592" s="11">
        <v>10</v>
      </c>
      <c r="AA592" s="11">
        <v>10</v>
      </c>
      <c r="AB592" s="11">
        <v>10</v>
      </c>
      <c r="AC592" s="11">
        <v>10</v>
      </c>
      <c r="AD592" s="11">
        <v>10</v>
      </c>
      <c r="AE592" s="11">
        <v>10</v>
      </c>
      <c r="AF592" s="11">
        <v>10</v>
      </c>
      <c r="AG592" s="11">
        <v>10</v>
      </c>
      <c r="AH592" s="11">
        <v>10</v>
      </c>
      <c r="AI592" s="11">
        <v>10</v>
      </c>
      <c r="AJ592" s="11">
        <v>10</v>
      </c>
      <c r="AK592" s="11">
        <v>108</v>
      </c>
      <c r="AL592" s="11">
        <v>280</v>
      </c>
      <c r="AM592" s="11">
        <v>138</v>
      </c>
      <c r="AN592" s="11">
        <v>871</v>
      </c>
      <c r="AO592" s="11">
        <v>1416</v>
      </c>
      <c r="AP592" s="11">
        <v>592</v>
      </c>
      <c r="AQ592" s="11">
        <v>368</v>
      </c>
      <c r="AR592" s="11">
        <v>8028</v>
      </c>
      <c r="AS592" s="11">
        <v>313</v>
      </c>
      <c r="AT592" s="11">
        <v>151</v>
      </c>
      <c r="AU592" s="11">
        <v>169</v>
      </c>
      <c r="AV592" s="11">
        <v>202</v>
      </c>
      <c r="AW592" s="11">
        <v>3698</v>
      </c>
      <c r="AX592" s="11">
        <v>988</v>
      </c>
      <c r="AY592" s="11">
        <v>4</v>
      </c>
      <c r="AZ592" s="11">
        <v>4</v>
      </c>
      <c r="BA592" s="11">
        <v>5</v>
      </c>
      <c r="BB592" s="11">
        <v>11</v>
      </c>
      <c r="BC592" s="11">
        <v>4</v>
      </c>
      <c r="BD592" s="11">
        <v>5</v>
      </c>
      <c r="BE592" s="11">
        <v>7</v>
      </c>
      <c r="BF592" s="11">
        <v>6</v>
      </c>
      <c r="BG592" s="11">
        <v>5</v>
      </c>
      <c r="BH592" s="11">
        <v>6</v>
      </c>
      <c r="BI592" s="11">
        <v>7</v>
      </c>
      <c r="BJ592" s="11">
        <v>15</v>
      </c>
      <c r="BK592" s="11">
        <v>18</v>
      </c>
      <c r="BL592" s="11">
        <v>4</v>
      </c>
      <c r="BM592" s="11">
        <v>2</v>
      </c>
      <c r="BN592" s="11">
        <v>13</v>
      </c>
      <c r="BO592" s="11">
        <v>16</v>
      </c>
      <c r="BP592" s="11">
        <v>7</v>
      </c>
      <c r="BQ592" s="11">
        <v>3</v>
      </c>
      <c r="BR592" s="11">
        <v>2</v>
      </c>
      <c r="BS592" s="11">
        <v>2</v>
      </c>
      <c r="BT592" s="11">
        <v>2</v>
      </c>
      <c r="BU592" s="11">
        <v>3</v>
      </c>
      <c r="BV592" s="11">
        <v>3</v>
      </c>
      <c r="BW592" s="11">
        <v>18</v>
      </c>
      <c r="BX592" s="11">
        <v>3</v>
      </c>
      <c r="BY592" s="5"/>
      <c r="BZ592" s="5"/>
      <c r="CA592" s="5"/>
      <c r="CB592" s="5"/>
      <c r="CC592" s="5"/>
      <c r="CD592" s="5"/>
      <c r="CE592" s="5"/>
      <c r="CF592" s="5"/>
      <c r="CG592" s="5"/>
      <c r="CH592" s="5"/>
    </row>
    <row r="593" spans="1:86" ht="12.75" x14ac:dyDescent="0.2">
      <c r="A593">
        <v>692</v>
      </c>
      <c r="B593" s="26">
        <v>44664.671527777777</v>
      </c>
      <c r="C593" s="26">
        <v>44666.722222222219</v>
      </c>
      <c r="D593" s="36">
        <v>177199</v>
      </c>
      <c r="E593" s="11">
        <v>1</v>
      </c>
      <c r="F593" s="11">
        <v>35</v>
      </c>
      <c r="G593" s="31">
        <v>143289</v>
      </c>
      <c r="H593" s="11">
        <v>131</v>
      </c>
      <c r="I593" s="11">
        <v>145036</v>
      </c>
      <c r="J593" s="11" t="s">
        <v>155</v>
      </c>
      <c r="K593" s="11" t="s">
        <v>208</v>
      </c>
      <c r="L593" s="11">
        <v>0</v>
      </c>
      <c r="M593" s="11">
        <v>3</v>
      </c>
      <c r="N593" s="11" t="s">
        <v>243</v>
      </c>
      <c r="O593" s="11" t="s">
        <v>798</v>
      </c>
      <c r="P593" s="43">
        <v>85001</v>
      </c>
      <c r="Q593" s="11" t="s">
        <v>234</v>
      </c>
      <c r="R593" s="11" t="s">
        <v>377</v>
      </c>
      <c r="S593" s="11" t="s">
        <v>874</v>
      </c>
      <c r="T593" s="11">
        <v>0</v>
      </c>
      <c r="U593" s="11">
        <v>0</v>
      </c>
      <c r="V593" s="11"/>
      <c r="W593" s="11">
        <v>1</v>
      </c>
      <c r="X593" s="11">
        <v>10</v>
      </c>
      <c r="Y593" s="11">
        <v>10</v>
      </c>
      <c r="Z593" s="11">
        <v>10</v>
      </c>
      <c r="AA593" s="11">
        <v>10</v>
      </c>
      <c r="AB593" s="11">
        <v>10</v>
      </c>
      <c r="AC593" s="11">
        <v>10</v>
      </c>
      <c r="AD593" s="11">
        <v>10</v>
      </c>
      <c r="AE593" s="11">
        <v>10</v>
      </c>
      <c r="AF593" s="11">
        <v>10</v>
      </c>
      <c r="AG593" s="11">
        <v>10</v>
      </c>
      <c r="AH593" s="11">
        <v>10</v>
      </c>
      <c r="AI593" s="11">
        <v>10</v>
      </c>
      <c r="AJ593" s="11">
        <v>10</v>
      </c>
      <c r="AK593" s="11">
        <v>358</v>
      </c>
      <c r="AL593" s="11">
        <v>9042</v>
      </c>
      <c r="AM593" s="11">
        <v>1117</v>
      </c>
      <c r="AN593" s="11">
        <v>2078</v>
      </c>
      <c r="AO593" s="11">
        <v>958</v>
      </c>
      <c r="AP593" s="11">
        <v>2715</v>
      </c>
      <c r="AQ593" s="11">
        <v>1699</v>
      </c>
      <c r="AR593" s="11">
        <v>3286</v>
      </c>
      <c r="AS593" s="11">
        <v>1730</v>
      </c>
      <c r="AT593" s="11">
        <v>853</v>
      </c>
      <c r="AU593" s="11">
        <v>4021</v>
      </c>
      <c r="AV593" s="11">
        <v>730</v>
      </c>
      <c r="AW593" s="11">
        <v>974</v>
      </c>
      <c r="AX593" s="11">
        <v>2038</v>
      </c>
      <c r="AY593" s="11">
        <v>20</v>
      </c>
      <c r="AZ593" s="11">
        <v>19</v>
      </c>
      <c r="BA593" s="11">
        <v>13</v>
      </c>
      <c r="BB593" s="11">
        <v>18</v>
      </c>
      <c r="BC593" s="11">
        <v>13</v>
      </c>
      <c r="BD593" s="11">
        <v>16</v>
      </c>
      <c r="BE593" s="11">
        <v>21</v>
      </c>
      <c r="BF593" s="11">
        <v>24</v>
      </c>
      <c r="BG593" s="11">
        <v>18</v>
      </c>
      <c r="BH593" s="11">
        <v>19</v>
      </c>
      <c r="BI593" s="11">
        <v>24</v>
      </c>
      <c r="BJ593" s="11">
        <v>28</v>
      </c>
      <c r="BK593" s="11">
        <v>40</v>
      </c>
      <c r="BL593" s="11">
        <v>29</v>
      </c>
      <c r="BM593" s="11">
        <v>10</v>
      </c>
      <c r="BN593" s="11">
        <v>9</v>
      </c>
      <c r="BO593" s="11">
        <v>9</v>
      </c>
      <c r="BP593" s="11">
        <v>14</v>
      </c>
      <c r="BQ593" s="11">
        <v>8</v>
      </c>
      <c r="BR593" s="11">
        <v>19</v>
      </c>
      <c r="BS593" s="11">
        <v>6</v>
      </c>
      <c r="BT593" s="11">
        <v>9</v>
      </c>
      <c r="BU593" s="11">
        <v>14</v>
      </c>
      <c r="BV593" s="11">
        <v>4</v>
      </c>
      <c r="BW593" s="11">
        <v>7</v>
      </c>
      <c r="BX593" s="11">
        <v>12</v>
      </c>
      <c r="BY593" s="5"/>
      <c r="BZ593" s="5"/>
      <c r="CA593" s="5"/>
      <c r="CB593" s="5"/>
      <c r="CC593" s="5"/>
      <c r="CD593" s="5"/>
      <c r="CE593" s="5"/>
      <c r="CF593" s="5"/>
      <c r="CG593" s="5"/>
      <c r="CH593" s="5"/>
    </row>
    <row r="594" spans="1:86" ht="12.75" x14ac:dyDescent="0.2">
      <c r="A594">
        <v>693</v>
      </c>
      <c r="B594" s="26">
        <v>56159.6104166687</v>
      </c>
      <c r="C594" s="26">
        <v>54818.257638886302</v>
      </c>
      <c r="D594" s="36">
        <v>253014</v>
      </c>
      <c r="E594" s="11">
        <v>1</v>
      </c>
      <c r="F594" s="11">
        <v>534</v>
      </c>
      <c r="G594" s="31">
        <v>131423</v>
      </c>
      <c r="H594" s="11">
        <v>131</v>
      </c>
      <c r="I594" s="11">
        <v>205849</v>
      </c>
      <c r="J594" s="11" t="s">
        <v>155</v>
      </c>
      <c r="K594" s="11" t="s">
        <v>208</v>
      </c>
      <c r="L594" s="11">
        <v>83</v>
      </c>
      <c r="M594" s="11"/>
      <c r="N594" s="11" t="s">
        <v>228</v>
      </c>
      <c r="O594" s="11" t="s">
        <v>792</v>
      </c>
      <c r="P594" s="43">
        <v>55101</v>
      </c>
      <c r="Q594" s="11" t="s">
        <v>302</v>
      </c>
      <c r="R594" s="11" t="s">
        <v>229</v>
      </c>
      <c r="S594" s="11" t="s">
        <v>874</v>
      </c>
      <c r="T594" s="11">
        <v>0</v>
      </c>
      <c r="U594" s="11">
        <v>0</v>
      </c>
      <c r="V594" s="11"/>
      <c r="W594" s="11">
        <v>1</v>
      </c>
      <c r="X594" s="11">
        <v>10</v>
      </c>
      <c r="Y594" s="11">
        <v>10</v>
      </c>
      <c r="Z594" s="11">
        <v>10</v>
      </c>
      <c r="AA594" s="11">
        <v>10</v>
      </c>
      <c r="AB594" s="11">
        <v>10</v>
      </c>
      <c r="AC594" s="11">
        <v>10</v>
      </c>
      <c r="AD594" s="11">
        <v>10</v>
      </c>
      <c r="AE594" s="11">
        <v>10</v>
      </c>
      <c r="AF594" s="11">
        <v>10</v>
      </c>
      <c r="AG594" s="11">
        <v>10</v>
      </c>
      <c r="AH594" s="11">
        <v>10</v>
      </c>
      <c r="AI594" s="11">
        <v>0</v>
      </c>
      <c r="AJ594" s="11">
        <v>10</v>
      </c>
      <c r="AK594" s="11">
        <v>291</v>
      </c>
      <c r="AL594" s="11">
        <v>5993</v>
      </c>
      <c r="AM594" s="11">
        <v>2512</v>
      </c>
      <c r="AN594" s="11">
        <v>1591</v>
      </c>
      <c r="AO594" s="11">
        <v>1376</v>
      </c>
      <c r="AP594" s="11">
        <v>1825</v>
      </c>
      <c r="AQ594" s="11">
        <v>777</v>
      </c>
      <c r="AR594" s="11">
        <v>8266</v>
      </c>
      <c r="AS594" s="11">
        <v>5412</v>
      </c>
      <c r="AT594" s="11">
        <v>1640</v>
      </c>
      <c r="AU594" s="11">
        <v>4342</v>
      </c>
      <c r="AV594" s="11">
        <v>2319</v>
      </c>
      <c r="AW594" s="11">
        <v>3937</v>
      </c>
      <c r="AX594" s="11">
        <v>4520</v>
      </c>
      <c r="AY594" s="11">
        <v>6</v>
      </c>
      <c r="AZ594" s="11">
        <v>7</v>
      </c>
      <c r="BA594" s="11">
        <v>7</v>
      </c>
      <c r="BB594" s="11">
        <v>10</v>
      </c>
      <c r="BC594" s="11">
        <v>6</v>
      </c>
      <c r="BD594" s="11">
        <v>5</v>
      </c>
      <c r="BE594" s="11">
        <v>13</v>
      </c>
      <c r="BF594" s="11">
        <v>16</v>
      </c>
      <c r="BG594" s="11">
        <v>10</v>
      </c>
      <c r="BH594" s="11">
        <v>14</v>
      </c>
      <c r="BI594" s="11">
        <v>6</v>
      </c>
      <c r="BJ594" s="11">
        <v>14</v>
      </c>
      <c r="BK594" s="11">
        <v>30</v>
      </c>
      <c r="BL594" s="11">
        <v>6</v>
      </c>
      <c r="BM594" s="11">
        <v>6</v>
      </c>
      <c r="BN594" s="11">
        <v>7</v>
      </c>
      <c r="BO594" s="11">
        <v>4</v>
      </c>
      <c r="BP594" s="11">
        <v>11</v>
      </c>
      <c r="BQ594" s="11">
        <v>2</v>
      </c>
      <c r="BR594" s="11">
        <v>21</v>
      </c>
      <c r="BS594" s="11">
        <v>13</v>
      </c>
      <c r="BT594" s="11">
        <v>12</v>
      </c>
      <c r="BU594" s="11">
        <v>22</v>
      </c>
      <c r="BV594" s="11">
        <v>8</v>
      </c>
      <c r="BW594" s="11">
        <v>17</v>
      </c>
      <c r="BX594" s="11">
        <v>14</v>
      </c>
      <c r="BY594" s="5"/>
      <c r="BZ594" s="5"/>
      <c r="CA594" s="5"/>
      <c r="CB594" s="5"/>
      <c r="CC594" s="5"/>
      <c r="CD594" s="5"/>
      <c r="CE594" s="5"/>
      <c r="CF594" s="5"/>
      <c r="CG594" s="5"/>
      <c r="CH594" s="5"/>
    </row>
    <row r="595" spans="1:86" ht="12.75" x14ac:dyDescent="0.2">
      <c r="A595">
        <v>694</v>
      </c>
      <c r="B595" s="26">
        <v>56179.678472224303</v>
      </c>
      <c r="C595" s="26">
        <v>54835.974999997401</v>
      </c>
      <c r="D595" s="36">
        <v>343373</v>
      </c>
      <c r="E595" s="11">
        <v>1</v>
      </c>
      <c r="F595" s="11">
        <v>46</v>
      </c>
      <c r="G595" s="31">
        <v>38365</v>
      </c>
      <c r="H595" s="11">
        <v>131</v>
      </c>
      <c r="I595" s="11">
        <v>242013</v>
      </c>
      <c r="J595" s="11" t="s">
        <v>155</v>
      </c>
      <c r="K595" s="11" t="s">
        <v>208</v>
      </c>
      <c r="L595" s="11">
        <v>28</v>
      </c>
      <c r="M595" s="11">
        <v>4</v>
      </c>
      <c r="N595" s="11" t="s">
        <v>663</v>
      </c>
      <c r="O595" s="11" t="s">
        <v>843</v>
      </c>
      <c r="P595" s="43">
        <v>35173</v>
      </c>
      <c r="Q595" s="11" t="s">
        <v>233</v>
      </c>
      <c r="R595" s="11" t="s">
        <v>381</v>
      </c>
      <c r="S595" s="11" t="s">
        <v>874</v>
      </c>
      <c r="T595" s="11">
        <v>0</v>
      </c>
      <c r="U595" s="11">
        <v>0</v>
      </c>
      <c r="V595" s="11"/>
      <c r="W595" s="11">
        <v>1</v>
      </c>
      <c r="X595" s="11">
        <v>10</v>
      </c>
      <c r="Y595" s="11">
        <v>10</v>
      </c>
      <c r="Z595" s="11">
        <v>10</v>
      </c>
      <c r="AA595" s="11">
        <v>10</v>
      </c>
      <c r="AB595" s="11">
        <v>10</v>
      </c>
      <c r="AC595" s="11">
        <v>10</v>
      </c>
      <c r="AD595" s="11">
        <v>10</v>
      </c>
      <c r="AE595" s="11">
        <v>10</v>
      </c>
      <c r="AF595" s="11">
        <v>10</v>
      </c>
      <c r="AG595" s="11">
        <v>10</v>
      </c>
      <c r="AH595" s="11">
        <v>10</v>
      </c>
      <c r="AI595" s="11">
        <v>10</v>
      </c>
      <c r="AJ595" s="11">
        <v>10</v>
      </c>
      <c r="AK595" s="11">
        <v>401</v>
      </c>
      <c r="AL595" s="11">
        <v>21698</v>
      </c>
      <c r="AM595" s="11">
        <v>1838</v>
      </c>
      <c r="AN595" s="11">
        <v>1580</v>
      </c>
      <c r="AO595" s="11">
        <v>1122</v>
      </c>
      <c r="AP595" s="11">
        <v>18673</v>
      </c>
      <c r="AQ595" s="11">
        <v>26179</v>
      </c>
      <c r="AR595" s="11">
        <v>7188</v>
      </c>
      <c r="AS595" s="11">
        <v>2083</v>
      </c>
      <c r="AT595" s="11">
        <v>3616</v>
      </c>
      <c r="AU595" s="11">
        <v>2018</v>
      </c>
      <c r="AV595" s="11">
        <v>3392</v>
      </c>
      <c r="AW595" s="11">
        <v>5302</v>
      </c>
      <c r="AX595" s="11">
        <v>3748</v>
      </c>
      <c r="AY595" s="11">
        <v>11</v>
      </c>
      <c r="AZ595" s="11">
        <v>11</v>
      </c>
      <c r="BA595" s="11">
        <v>11</v>
      </c>
      <c r="BB595" s="11">
        <v>14</v>
      </c>
      <c r="BC595" s="11">
        <v>10</v>
      </c>
      <c r="BD595" s="11">
        <v>11</v>
      </c>
      <c r="BE595" s="11">
        <v>16</v>
      </c>
      <c r="BF595" s="11">
        <v>15</v>
      </c>
      <c r="BG595" s="11">
        <v>11</v>
      </c>
      <c r="BH595" s="11">
        <v>12</v>
      </c>
      <c r="BI595" s="11">
        <v>15</v>
      </c>
      <c r="BJ595" s="11">
        <v>21</v>
      </c>
      <c r="BK595" s="11">
        <v>28</v>
      </c>
      <c r="BL595" s="11">
        <v>16</v>
      </c>
      <c r="BM595" s="11">
        <v>8</v>
      </c>
      <c r="BN595" s="11">
        <v>10</v>
      </c>
      <c r="BO595" s="11">
        <v>6</v>
      </c>
      <c r="BP595" s="11">
        <v>25</v>
      </c>
      <c r="BQ595" s="11">
        <v>21</v>
      </c>
      <c r="BR595" s="11">
        <v>9</v>
      </c>
      <c r="BS595" s="11">
        <v>10</v>
      </c>
      <c r="BT595" s="11">
        <v>9</v>
      </c>
      <c r="BU595" s="11">
        <v>10</v>
      </c>
      <c r="BV595" s="11">
        <v>7</v>
      </c>
      <c r="BW595" s="11">
        <v>8</v>
      </c>
      <c r="BX595" s="11">
        <v>5</v>
      </c>
      <c r="BY595" s="5"/>
      <c r="BZ595" s="5"/>
      <c r="CA595" s="5"/>
      <c r="CB595" s="5"/>
      <c r="CC595" s="5"/>
      <c r="CD595" s="5"/>
      <c r="CE595" s="5"/>
      <c r="CF595" s="5"/>
      <c r="CG595" s="5"/>
      <c r="CH595" s="5"/>
    </row>
    <row r="596" spans="1:86" ht="12.75" x14ac:dyDescent="0.2">
      <c r="A596">
        <v>695</v>
      </c>
      <c r="B596" s="26">
        <v>44664.670138888891</v>
      </c>
      <c r="C596" s="26">
        <v>44665.55972222222</v>
      </c>
      <c r="D596" s="36">
        <v>76860</v>
      </c>
      <c r="E596" s="11">
        <v>1</v>
      </c>
      <c r="F596" s="11">
        <v>31</v>
      </c>
      <c r="G596" s="31">
        <v>988</v>
      </c>
      <c r="H596" s="11">
        <v>131</v>
      </c>
      <c r="I596" s="11">
        <v>59882</v>
      </c>
      <c r="J596" s="11" t="s">
        <v>155</v>
      </c>
      <c r="K596" s="11" t="s">
        <v>208</v>
      </c>
      <c r="L596" s="11">
        <v>0</v>
      </c>
      <c r="M596" s="11">
        <v>4</v>
      </c>
      <c r="N596" s="11" t="s">
        <v>359</v>
      </c>
      <c r="O596" s="11" t="s">
        <v>798</v>
      </c>
      <c r="P596" s="43">
        <v>85224</v>
      </c>
      <c r="Q596" s="11" t="s">
        <v>548</v>
      </c>
      <c r="R596" s="11" t="s">
        <v>426</v>
      </c>
      <c r="S596" s="11" t="s">
        <v>874</v>
      </c>
      <c r="T596" s="11">
        <v>0</v>
      </c>
      <c r="U596" s="11">
        <v>0</v>
      </c>
      <c r="V596" s="11"/>
      <c r="W596" s="11">
        <v>1</v>
      </c>
      <c r="X596" s="11">
        <v>10</v>
      </c>
      <c r="Y596" s="11">
        <v>10</v>
      </c>
      <c r="Z596" s="11">
        <v>10</v>
      </c>
      <c r="AA596" s="11">
        <v>10</v>
      </c>
      <c r="AB596" s="11">
        <v>10</v>
      </c>
      <c r="AC596" s="11">
        <v>10</v>
      </c>
      <c r="AD596" s="11">
        <v>10</v>
      </c>
      <c r="AE596" s="11">
        <v>10</v>
      </c>
      <c r="AF596" s="11">
        <v>10</v>
      </c>
      <c r="AG596" s="11">
        <v>10</v>
      </c>
      <c r="AH596" s="11">
        <v>10</v>
      </c>
      <c r="AI596" s="11">
        <v>10</v>
      </c>
      <c r="AJ596" s="11">
        <v>10</v>
      </c>
      <c r="AK596" s="11">
        <v>108</v>
      </c>
      <c r="AL596" s="11">
        <v>2271</v>
      </c>
      <c r="AM596" s="11">
        <v>203</v>
      </c>
      <c r="AN596" s="11">
        <v>485</v>
      </c>
      <c r="AO596" s="11">
        <v>434</v>
      </c>
      <c r="AP596" s="11">
        <v>3176</v>
      </c>
      <c r="AQ596" s="11">
        <v>1712</v>
      </c>
      <c r="AR596" s="11">
        <v>1052</v>
      </c>
      <c r="AS596" s="11">
        <v>410</v>
      </c>
      <c r="AT596" s="11">
        <v>406</v>
      </c>
      <c r="AU596" s="11">
        <v>890</v>
      </c>
      <c r="AV596" s="11">
        <v>393</v>
      </c>
      <c r="AW596" s="11">
        <v>4969</v>
      </c>
      <c r="AX596" s="11">
        <v>438</v>
      </c>
      <c r="AY596" s="11">
        <v>20</v>
      </c>
      <c r="AZ596" s="11">
        <v>11</v>
      </c>
      <c r="BA596" s="11">
        <v>20</v>
      </c>
      <c r="BB596" s="11">
        <v>23</v>
      </c>
      <c r="BC596" s="11">
        <v>18</v>
      </c>
      <c r="BD596" s="11">
        <v>25</v>
      </c>
      <c r="BE596" s="11">
        <v>21</v>
      </c>
      <c r="BF596" s="11">
        <v>12</v>
      </c>
      <c r="BG596" s="11">
        <v>23</v>
      </c>
      <c r="BH596" s="11">
        <v>22</v>
      </c>
      <c r="BI596" s="11">
        <v>23</v>
      </c>
      <c r="BJ596" s="11">
        <v>60</v>
      </c>
      <c r="BK596" s="11">
        <v>25</v>
      </c>
      <c r="BL596" s="11">
        <v>14</v>
      </c>
      <c r="BM596" s="11">
        <v>5</v>
      </c>
      <c r="BN596" s="11">
        <v>11</v>
      </c>
      <c r="BO596" s="11">
        <v>6</v>
      </c>
      <c r="BP596" s="11">
        <v>23</v>
      </c>
      <c r="BQ596" s="11">
        <v>27</v>
      </c>
      <c r="BR596" s="11">
        <v>11</v>
      </c>
      <c r="BS596" s="11">
        <v>8</v>
      </c>
      <c r="BT596" s="11">
        <v>9</v>
      </c>
      <c r="BU596" s="11">
        <v>13</v>
      </c>
      <c r="BV596" s="11">
        <v>7</v>
      </c>
      <c r="BW596" s="11">
        <v>51</v>
      </c>
      <c r="BX596" s="11">
        <v>5</v>
      </c>
      <c r="BY596" s="5"/>
      <c r="BZ596" s="5"/>
      <c r="CA596" s="5"/>
      <c r="CB596" s="5"/>
      <c r="CC596" s="5"/>
      <c r="CD596" s="5"/>
      <c r="CE596" s="5"/>
      <c r="CF596" s="5"/>
      <c r="CG596" s="5"/>
      <c r="CH596" s="5"/>
    </row>
    <row r="597" spans="1:86" ht="12.75" x14ac:dyDescent="0.2">
      <c r="A597">
        <v>696</v>
      </c>
      <c r="B597" s="26">
        <v>56199.746527779796</v>
      </c>
      <c r="C597" s="26">
        <v>54853.6923611085</v>
      </c>
      <c r="D597" s="36">
        <v>344086</v>
      </c>
      <c r="E597" s="11">
        <v>1</v>
      </c>
      <c r="F597" s="11">
        <v>26</v>
      </c>
      <c r="G597" s="31">
        <v>212612</v>
      </c>
      <c r="H597" s="11">
        <v>131</v>
      </c>
      <c r="I597" s="11">
        <v>319128</v>
      </c>
      <c r="J597" s="11" t="s">
        <v>155</v>
      </c>
      <c r="K597" s="11" t="s">
        <v>208</v>
      </c>
      <c r="L597" s="11">
        <v>0</v>
      </c>
      <c r="M597" s="11">
        <v>2</v>
      </c>
      <c r="N597" s="11" t="s">
        <v>248</v>
      </c>
      <c r="O597" s="11" t="s">
        <v>792</v>
      </c>
      <c r="P597" s="43">
        <v>55401</v>
      </c>
      <c r="Q597" s="11" t="s">
        <v>325</v>
      </c>
      <c r="R597" s="11" t="s">
        <v>251</v>
      </c>
      <c r="S597" s="11" t="s">
        <v>875</v>
      </c>
      <c r="T597" s="11">
        <v>0</v>
      </c>
      <c r="U597" s="11">
        <v>0</v>
      </c>
      <c r="V597" s="11"/>
      <c r="W597" s="11">
        <v>0.5</v>
      </c>
      <c r="X597" s="11">
        <v>10</v>
      </c>
      <c r="Y597" s="11">
        <v>10</v>
      </c>
      <c r="Z597" s="11">
        <v>0</v>
      </c>
      <c r="AA597" s="11">
        <v>10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10</v>
      </c>
      <c r="AH597" s="11">
        <v>0</v>
      </c>
      <c r="AI597" s="11">
        <v>0</v>
      </c>
      <c r="AJ597" s="11">
        <v>0</v>
      </c>
      <c r="AK597" s="11">
        <v>57</v>
      </c>
      <c r="AL597" s="11">
        <v>3891</v>
      </c>
      <c r="AM597" s="11">
        <v>2214</v>
      </c>
      <c r="AN597" s="11">
        <v>2518</v>
      </c>
      <c r="AO597" s="11">
        <v>7546</v>
      </c>
      <c r="AP597" s="11">
        <v>4505</v>
      </c>
      <c r="AQ597" s="11">
        <v>247</v>
      </c>
      <c r="AR597" s="11">
        <v>738</v>
      </c>
      <c r="AS597" s="11">
        <v>40</v>
      </c>
      <c r="AT597" s="11">
        <v>129</v>
      </c>
      <c r="AU597" s="11">
        <v>562</v>
      </c>
      <c r="AV597" s="11">
        <v>82</v>
      </c>
      <c r="AW597" s="11">
        <v>1646</v>
      </c>
      <c r="AX597" s="11">
        <v>24</v>
      </c>
      <c r="AY597" s="11">
        <v>6</v>
      </c>
      <c r="AZ597" s="11">
        <v>5</v>
      </c>
      <c r="BA597" s="11">
        <v>10</v>
      </c>
      <c r="BB597" s="11">
        <v>7</v>
      </c>
      <c r="BC597" s="11">
        <v>5</v>
      </c>
      <c r="BD597" s="11">
        <v>0</v>
      </c>
      <c r="BE597" s="11">
        <v>3</v>
      </c>
      <c r="BF597" s="11">
        <v>0</v>
      </c>
      <c r="BG597" s="11">
        <v>0</v>
      </c>
      <c r="BH597" s="11">
        <v>5</v>
      </c>
      <c r="BI597" s="11">
        <v>0</v>
      </c>
      <c r="BJ597" s="11">
        <v>3</v>
      </c>
      <c r="BK597" s="11">
        <v>4</v>
      </c>
      <c r="BL597" s="11">
        <v>14</v>
      </c>
      <c r="BM597" s="11">
        <v>6</v>
      </c>
      <c r="BN597" s="11">
        <v>9</v>
      </c>
      <c r="BO597" s="11">
        <v>14</v>
      </c>
      <c r="BP597" s="11">
        <v>4</v>
      </c>
      <c r="BQ597" s="11">
        <v>0</v>
      </c>
      <c r="BR597" s="11">
        <v>6</v>
      </c>
      <c r="BS597" s="11">
        <v>0</v>
      </c>
      <c r="BT597" s="11">
        <v>0</v>
      </c>
      <c r="BU597" s="11">
        <v>3</v>
      </c>
      <c r="BV597" s="11">
        <v>0</v>
      </c>
      <c r="BW597" s="11">
        <v>4</v>
      </c>
      <c r="BX597" s="11">
        <v>1</v>
      </c>
      <c r="BY597" s="5"/>
      <c r="BZ597" s="5"/>
      <c r="CA597" s="5"/>
      <c r="CB597" s="5"/>
      <c r="CC597" s="5"/>
      <c r="CD597" s="5"/>
      <c r="CE597" s="5"/>
      <c r="CF597" s="5"/>
      <c r="CG597" s="5"/>
      <c r="CH597" s="5"/>
    </row>
    <row r="598" spans="1:86" ht="12.75" x14ac:dyDescent="0.2">
      <c r="A598">
        <v>697</v>
      </c>
      <c r="B598" s="26">
        <v>44664.675000000003</v>
      </c>
      <c r="C598" s="26">
        <v>44667.077777777777</v>
      </c>
      <c r="D598" s="36">
        <v>207544</v>
      </c>
      <c r="E598" s="11">
        <v>1</v>
      </c>
      <c r="F598" s="11">
        <v>181</v>
      </c>
      <c r="G598" s="31">
        <v>66154</v>
      </c>
      <c r="H598" s="11">
        <v>131</v>
      </c>
      <c r="I598" s="11">
        <v>127851</v>
      </c>
      <c r="J598" s="11" t="s">
        <v>155</v>
      </c>
      <c r="K598" s="11" t="s">
        <v>208</v>
      </c>
      <c r="L598" s="11">
        <v>2</v>
      </c>
      <c r="M598" s="11">
        <v>3</v>
      </c>
      <c r="N598" s="11" t="s">
        <v>248</v>
      </c>
      <c r="O598" s="11" t="s">
        <v>792</v>
      </c>
      <c r="P598" s="43">
        <v>55401</v>
      </c>
      <c r="Q598" s="11" t="s">
        <v>236</v>
      </c>
      <c r="R598" s="11" t="s">
        <v>229</v>
      </c>
      <c r="S598" s="11" t="s">
        <v>874</v>
      </c>
      <c r="T598" s="11">
        <v>0</v>
      </c>
      <c r="U598" s="11">
        <v>0</v>
      </c>
      <c r="V598" s="11"/>
      <c r="W598" s="11">
        <v>1</v>
      </c>
      <c r="X598" s="11">
        <v>10</v>
      </c>
      <c r="Y598" s="11">
        <v>10</v>
      </c>
      <c r="Z598" s="11">
        <v>10</v>
      </c>
      <c r="AA598" s="11">
        <v>10</v>
      </c>
      <c r="AB598" s="11">
        <v>10</v>
      </c>
      <c r="AC598" s="11">
        <v>10</v>
      </c>
      <c r="AD598" s="11">
        <v>10</v>
      </c>
      <c r="AE598" s="11">
        <v>10</v>
      </c>
      <c r="AF598" s="11">
        <v>10</v>
      </c>
      <c r="AG598" s="11">
        <v>10</v>
      </c>
      <c r="AH598" s="11">
        <v>10</v>
      </c>
      <c r="AI598" s="11">
        <v>10</v>
      </c>
      <c r="AJ598" s="11">
        <v>10</v>
      </c>
      <c r="AK598" s="11">
        <v>855</v>
      </c>
      <c r="AL598" s="11">
        <v>7698</v>
      </c>
      <c r="AM598" s="11">
        <v>9232</v>
      </c>
      <c r="AN598" s="11">
        <v>1372</v>
      </c>
      <c r="AO598" s="11">
        <v>1694</v>
      </c>
      <c r="AP598" s="11">
        <v>15122</v>
      </c>
      <c r="AQ598" s="11">
        <v>3632</v>
      </c>
      <c r="AR598" s="11">
        <v>6095</v>
      </c>
      <c r="AS598" s="11">
        <v>4771</v>
      </c>
      <c r="AT598" s="11">
        <v>776</v>
      </c>
      <c r="AU598" s="11">
        <v>1677</v>
      </c>
      <c r="AV598" s="11">
        <v>1098</v>
      </c>
      <c r="AW598" s="11">
        <v>10746</v>
      </c>
      <c r="AX598" s="11">
        <v>14329</v>
      </c>
      <c r="AY598" s="11">
        <v>8</v>
      </c>
      <c r="AZ598" s="11">
        <v>11</v>
      </c>
      <c r="BA598" s="11">
        <v>10</v>
      </c>
      <c r="BB598" s="11">
        <v>10</v>
      </c>
      <c r="BC598" s="11">
        <v>12</v>
      </c>
      <c r="BD598" s="11">
        <v>11</v>
      </c>
      <c r="BE598" s="11">
        <v>24</v>
      </c>
      <c r="BF598" s="11">
        <v>19</v>
      </c>
      <c r="BG598" s="11">
        <v>7</v>
      </c>
      <c r="BH598" s="11">
        <v>9</v>
      </c>
      <c r="BI598" s="11">
        <v>19</v>
      </c>
      <c r="BJ598" s="11">
        <v>69</v>
      </c>
      <c r="BK598" s="11">
        <v>36</v>
      </c>
      <c r="BL598" s="11">
        <v>59</v>
      </c>
      <c r="BM598" s="11">
        <v>14</v>
      </c>
      <c r="BN598" s="11">
        <v>19</v>
      </c>
      <c r="BO598" s="11">
        <v>14</v>
      </c>
      <c r="BP598" s="11">
        <v>64</v>
      </c>
      <c r="BQ598" s="11">
        <v>16</v>
      </c>
      <c r="BR598" s="11">
        <v>41</v>
      </c>
      <c r="BS598" s="11">
        <v>42</v>
      </c>
      <c r="BT598" s="11">
        <v>15</v>
      </c>
      <c r="BU598" s="11">
        <v>22</v>
      </c>
      <c r="BV598" s="11">
        <v>9</v>
      </c>
      <c r="BW598" s="11">
        <v>38</v>
      </c>
      <c r="BX598" s="11">
        <v>37</v>
      </c>
      <c r="BY598" s="5"/>
      <c r="BZ598" s="5"/>
      <c r="CA598" s="5"/>
      <c r="CB598" s="5"/>
      <c r="CC598" s="5"/>
      <c r="CD598" s="5"/>
      <c r="CE598" s="5"/>
      <c r="CF598" s="5"/>
      <c r="CG598" s="5"/>
      <c r="CH598" s="5"/>
    </row>
    <row r="599" spans="1:86" ht="12.75" x14ac:dyDescent="0.2">
      <c r="A599">
        <v>698</v>
      </c>
      <c r="B599" s="26">
        <v>44664.67083333333</v>
      </c>
      <c r="C599" s="26">
        <v>44668.054861111108</v>
      </c>
      <c r="D599" s="36">
        <v>292357</v>
      </c>
      <c r="E599" s="11">
        <v>1</v>
      </c>
      <c r="F599" s="11">
        <v>43</v>
      </c>
      <c r="G599" s="31">
        <v>74754</v>
      </c>
      <c r="H599" s="11">
        <v>131</v>
      </c>
      <c r="I599" s="11">
        <v>181048</v>
      </c>
      <c r="J599" s="11" t="s">
        <v>155</v>
      </c>
      <c r="K599" s="11" t="s">
        <v>208</v>
      </c>
      <c r="L599" s="11">
        <v>3</v>
      </c>
      <c r="M599" s="11">
        <v>3</v>
      </c>
      <c r="N599" s="11" t="s">
        <v>362</v>
      </c>
      <c r="O599" s="11" t="s">
        <v>792</v>
      </c>
      <c r="P599" s="43">
        <v>55432</v>
      </c>
      <c r="Q599" s="11" t="s">
        <v>229</v>
      </c>
      <c r="R599" s="11" t="s">
        <v>229</v>
      </c>
      <c r="S599" s="11" t="s">
        <v>874</v>
      </c>
      <c r="T599" s="11">
        <v>0</v>
      </c>
      <c r="U599" s="11">
        <v>0</v>
      </c>
      <c r="V599" s="11"/>
      <c r="W599" s="11">
        <v>1</v>
      </c>
      <c r="X599" s="11">
        <v>10</v>
      </c>
      <c r="Y599" s="11">
        <v>10</v>
      </c>
      <c r="Z599" s="11">
        <v>10</v>
      </c>
      <c r="AA599" s="11">
        <v>10</v>
      </c>
      <c r="AB599" s="11">
        <v>10</v>
      </c>
      <c r="AC599" s="11">
        <v>10</v>
      </c>
      <c r="AD599" s="11">
        <v>10</v>
      </c>
      <c r="AE599" s="11">
        <v>10</v>
      </c>
      <c r="AF599" s="11">
        <v>10</v>
      </c>
      <c r="AG599" s="11">
        <v>10</v>
      </c>
      <c r="AH599" s="11">
        <v>10</v>
      </c>
      <c r="AI599" s="11">
        <v>10</v>
      </c>
      <c r="AJ599" s="11">
        <v>10</v>
      </c>
      <c r="AK599" s="11">
        <v>590</v>
      </c>
      <c r="AL599" s="11">
        <v>25391</v>
      </c>
      <c r="AM599" s="11">
        <v>5835</v>
      </c>
      <c r="AN599" s="11">
        <v>14361</v>
      </c>
      <c r="AO599" s="11">
        <v>6959</v>
      </c>
      <c r="AP599" s="11">
        <v>17948</v>
      </c>
      <c r="AQ599" s="11">
        <v>10816</v>
      </c>
      <c r="AR599" s="11">
        <v>12492</v>
      </c>
      <c r="AS599" s="11">
        <v>2433</v>
      </c>
      <c r="AT599" s="11">
        <v>7186</v>
      </c>
      <c r="AU599" s="11">
        <v>749</v>
      </c>
      <c r="AV599" s="11">
        <v>1263</v>
      </c>
      <c r="AW599" s="11">
        <v>366</v>
      </c>
      <c r="AX599" s="11">
        <v>3525</v>
      </c>
      <c r="AY599" s="11">
        <v>11</v>
      </c>
      <c r="AZ599" s="11">
        <v>13</v>
      </c>
      <c r="BA599" s="11">
        <v>12</v>
      </c>
      <c r="BB599" s="11">
        <v>14</v>
      </c>
      <c r="BC599" s="11">
        <v>11</v>
      </c>
      <c r="BD599" s="11">
        <v>10</v>
      </c>
      <c r="BE599" s="11">
        <v>14</v>
      </c>
      <c r="BF599" s="11">
        <v>13</v>
      </c>
      <c r="BG599" s="11">
        <v>10</v>
      </c>
      <c r="BH599" s="11">
        <v>11</v>
      </c>
      <c r="BI599" s="11">
        <v>15</v>
      </c>
      <c r="BJ599" s="11">
        <v>20</v>
      </c>
      <c r="BK599" s="11">
        <v>25</v>
      </c>
      <c r="BL599" s="11">
        <v>36</v>
      </c>
      <c r="BM599" s="11">
        <v>14</v>
      </c>
      <c r="BN599" s="11">
        <v>23</v>
      </c>
      <c r="BO599" s="11">
        <v>20</v>
      </c>
      <c r="BP599" s="11">
        <v>17</v>
      </c>
      <c r="BQ599" s="11">
        <v>32</v>
      </c>
      <c r="BR599" s="11">
        <v>17</v>
      </c>
      <c r="BS599" s="11">
        <v>14</v>
      </c>
      <c r="BT599" s="11">
        <v>7</v>
      </c>
      <c r="BU599" s="11">
        <v>5</v>
      </c>
      <c r="BV599" s="11">
        <v>10</v>
      </c>
      <c r="BW599" s="11">
        <v>2</v>
      </c>
      <c r="BX599" s="11">
        <v>17</v>
      </c>
      <c r="BY599" s="5"/>
      <c r="BZ599" s="5"/>
      <c r="CA599" s="5"/>
      <c r="CB599" s="5"/>
      <c r="CC599" s="5"/>
      <c r="CD599" s="5"/>
      <c r="CE599" s="5"/>
      <c r="CF599" s="5"/>
      <c r="CG599" s="5"/>
      <c r="CH599" s="5"/>
    </row>
    <row r="600" spans="1:86" ht="12.75" x14ac:dyDescent="0.2">
      <c r="A600">
        <v>699</v>
      </c>
      <c r="B600" s="26">
        <v>44664.669444444444</v>
      </c>
      <c r="C600" s="26">
        <v>44668.527777777781</v>
      </c>
      <c r="D600" s="36">
        <v>333392</v>
      </c>
      <c r="E600" s="11">
        <v>1</v>
      </c>
      <c r="F600" s="11">
        <v>183</v>
      </c>
      <c r="G600" s="31">
        <v>150774</v>
      </c>
      <c r="H600" s="11">
        <v>131</v>
      </c>
      <c r="I600" s="11">
        <v>167874</v>
      </c>
      <c r="J600" s="11" t="s">
        <v>155</v>
      </c>
      <c r="K600" s="11" t="s">
        <v>208</v>
      </c>
      <c r="L600" s="11">
        <v>2</v>
      </c>
      <c r="M600" s="11">
        <v>2</v>
      </c>
      <c r="N600" s="11" t="s">
        <v>370</v>
      </c>
      <c r="O600" s="11" t="s">
        <v>811</v>
      </c>
      <c r="P600" s="43">
        <v>33801</v>
      </c>
      <c r="Q600" s="11" t="s">
        <v>273</v>
      </c>
      <c r="R600" s="11" t="s">
        <v>377</v>
      </c>
      <c r="S600" s="11" t="s">
        <v>874</v>
      </c>
      <c r="T600" s="11">
        <v>0</v>
      </c>
      <c r="U600" s="11">
        <v>0</v>
      </c>
      <c r="V600" s="11"/>
      <c r="W600" s="11">
        <v>1</v>
      </c>
      <c r="X600" s="11">
        <v>10</v>
      </c>
      <c r="Y600" s="11">
        <v>10</v>
      </c>
      <c r="Z600" s="11">
        <v>10</v>
      </c>
      <c r="AA600" s="11">
        <v>10</v>
      </c>
      <c r="AB600" s="11">
        <v>10</v>
      </c>
      <c r="AC600" s="11">
        <v>10</v>
      </c>
      <c r="AD600" s="11">
        <v>10</v>
      </c>
      <c r="AE600" s="11">
        <v>10</v>
      </c>
      <c r="AF600" s="11">
        <v>10</v>
      </c>
      <c r="AG600" s="11">
        <v>10</v>
      </c>
      <c r="AH600" s="11">
        <v>10</v>
      </c>
      <c r="AI600" s="11">
        <v>10</v>
      </c>
      <c r="AJ600" s="11">
        <v>10</v>
      </c>
      <c r="AK600" s="11">
        <v>608</v>
      </c>
      <c r="AL600" s="11">
        <v>11732</v>
      </c>
      <c r="AM600" s="11">
        <v>2328</v>
      </c>
      <c r="AN600" s="11">
        <v>6448</v>
      </c>
      <c r="AO600" s="11">
        <v>3901</v>
      </c>
      <c r="AP600" s="11">
        <v>45953</v>
      </c>
      <c r="AQ600" s="11">
        <v>5546</v>
      </c>
      <c r="AR600" s="11">
        <v>30870</v>
      </c>
      <c r="AS600" s="11">
        <v>21077</v>
      </c>
      <c r="AT600" s="11">
        <v>7121</v>
      </c>
      <c r="AU600" s="11">
        <v>671</v>
      </c>
      <c r="AV600" s="11">
        <v>2232</v>
      </c>
      <c r="AW600" s="11">
        <v>21161</v>
      </c>
      <c r="AX600" s="11">
        <v>5721</v>
      </c>
      <c r="AY600" s="11">
        <v>10</v>
      </c>
      <c r="AZ600" s="11">
        <v>10</v>
      </c>
      <c r="BA600" s="11">
        <v>11</v>
      </c>
      <c r="BB600" s="11">
        <v>13</v>
      </c>
      <c r="BC600" s="11">
        <v>9</v>
      </c>
      <c r="BD600" s="11">
        <v>9</v>
      </c>
      <c r="BE600" s="11">
        <v>13</v>
      </c>
      <c r="BF600" s="11">
        <v>11</v>
      </c>
      <c r="BG600" s="11">
        <v>10</v>
      </c>
      <c r="BH600" s="11">
        <v>11</v>
      </c>
      <c r="BI600" s="11">
        <v>14</v>
      </c>
      <c r="BJ600" s="11">
        <v>21</v>
      </c>
      <c r="BK600" s="11">
        <v>24</v>
      </c>
      <c r="BL600" s="11">
        <v>66</v>
      </c>
      <c r="BM600" s="11">
        <v>7</v>
      </c>
      <c r="BN600" s="11">
        <v>6</v>
      </c>
      <c r="BO600" s="11">
        <v>9</v>
      </c>
      <c r="BP600" s="11">
        <v>22</v>
      </c>
      <c r="BQ600" s="11">
        <v>15</v>
      </c>
      <c r="BR600" s="11">
        <v>53</v>
      </c>
      <c r="BS600" s="11">
        <v>17</v>
      </c>
      <c r="BT600" s="11">
        <v>8</v>
      </c>
      <c r="BU600" s="11">
        <v>8</v>
      </c>
      <c r="BV600" s="11">
        <v>8</v>
      </c>
      <c r="BW600" s="11">
        <v>9</v>
      </c>
      <c r="BX600" s="11">
        <v>10</v>
      </c>
      <c r="BY600" s="5"/>
      <c r="BZ600" s="5"/>
      <c r="CA600" s="5"/>
      <c r="CB600" s="5"/>
      <c r="CC600" s="5"/>
      <c r="CD600" s="5"/>
      <c r="CE600" s="5"/>
      <c r="CF600" s="5"/>
      <c r="CG600" s="5"/>
      <c r="CH600" s="5"/>
    </row>
    <row r="601" spans="1:86" ht="12.75" x14ac:dyDescent="0.2">
      <c r="A601">
        <v>700</v>
      </c>
      <c r="B601" s="26">
        <v>56219.814583335399</v>
      </c>
      <c r="C601" s="26">
        <v>54871.4097222196</v>
      </c>
      <c r="D601" s="36">
        <v>74274</v>
      </c>
      <c r="E601" s="11">
        <v>1</v>
      </c>
      <c r="F601" s="11">
        <v>32</v>
      </c>
      <c r="G601" s="31">
        <v>3329</v>
      </c>
      <c r="H601" s="11">
        <v>131</v>
      </c>
      <c r="I601" s="11">
        <v>58237</v>
      </c>
      <c r="J601" s="11" t="s">
        <v>155</v>
      </c>
      <c r="K601" s="11" t="s">
        <v>208</v>
      </c>
      <c r="L601" s="11">
        <v>4</v>
      </c>
      <c r="M601" s="11"/>
      <c r="N601" s="11" t="s">
        <v>359</v>
      </c>
      <c r="O601" s="11" t="s">
        <v>798</v>
      </c>
      <c r="P601" s="43">
        <v>85224</v>
      </c>
      <c r="Q601" s="11" t="s">
        <v>360</v>
      </c>
      <c r="R601" s="11" t="s">
        <v>360</v>
      </c>
      <c r="S601" s="11" t="s">
        <v>869</v>
      </c>
      <c r="T601" s="11">
        <v>0</v>
      </c>
      <c r="U601" s="11">
        <v>0</v>
      </c>
      <c r="V601" s="11"/>
      <c r="W601" s="11">
        <v>1</v>
      </c>
      <c r="X601" s="11">
        <v>10</v>
      </c>
      <c r="Y601" s="11">
        <v>10</v>
      </c>
      <c r="Z601" s="11">
        <v>10</v>
      </c>
      <c r="AA601" s="11">
        <v>10</v>
      </c>
      <c r="AB601" s="11">
        <v>10</v>
      </c>
      <c r="AC601" s="11">
        <v>10</v>
      </c>
      <c r="AD601" s="11">
        <v>10</v>
      </c>
      <c r="AE601" s="11">
        <v>10</v>
      </c>
      <c r="AF601" s="11">
        <v>10</v>
      </c>
      <c r="AG601" s="11">
        <v>10</v>
      </c>
      <c r="AH601" s="11">
        <v>10</v>
      </c>
      <c r="AI601" s="11">
        <v>10</v>
      </c>
      <c r="AJ601" s="11">
        <v>10</v>
      </c>
      <c r="AK601" s="11">
        <v>569</v>
      </c>
      <c r="AL601" s="11">
        <v>535</v>
      </c>
      <c r="AM601" s="11">
        <v>327</v>
      </c>
      <c r="AN601" s="11">
        <v>2118</v>
      </c>
      <c r="AO601" s="11">
        <v>300</v>
      </c>
      <c r="AP601" s="11">
        <v>587</v>
      </c>
      <c r="AQ601" s="11">
        <v>482</v>
      </c>
      <c r="AR601" s="11">
        <v>456</v>
      </c>
      <c r="AS601" s="11">
        <v>308</v>
      </c>
      <c r="AT601" s="11">
        <v>244</v>
      </c>
      <c r="AU601" s="11">
        <v>358</v>
      </c>
      <c r="AV601" s="11">
        <v>315</v>
      </c>
      <c r="AW601" s="11">
        <v>7757</v>
      </c>
      <c r="AX601" s="11">
        <v>1651</v>
      </c>
      <c r="AY601" s="11">
        <v>6</v>
      </c>
      <c r="AZ601" s="11">
        <v>6</v>
      </c>
      <c r="BA601" s="11">
        <v>7</v>
      </c>
      <c r="BB601" s="11">
        <v>9</v>
      </c>
      <c r="BC601" s="11">
        <v>6</v>
      </c>
      <c r="BD601" s="11">
        <v>9</v>
      </c>
      <c r="BE601" s="11">
        <v>10</v>
      </c>
      <c r="BF601" s="11">
        <v>10</v>
      </c>
      <c r="BG601" s="11">
        <v>8</v>
      </c>
      <c r="BH601" s="11">
        <v>9</v>
      </c>
      <c r="BI601" s="11">
        <v>8</v>
      </c>
      <c r="BJ601" s="11">
        <v>13</v>
      </c>
      <c r="BK601" s="11">
        <v>19</v>
      </c>
      <c r="BL601" s="11">
        <v>9</v>
      </c>
      <c r="BM601" s="11">
        <v>5</v>
      </c>
      <c r="BN601" s="11">
        <v>14</v>
      </c>
      <c r="BO601" s="11">
        <v>3</v>
      </c>
      <c r="BP601" s="11">
        <v>4</v>
      </c>
      <c r="BQ601" s="11">
        <v>6</v>
      </c>
      <c r="BR601" s="11">
        <v>8</v>
      </c>
      <c r="BS601" s="11">
        <v>6</v>
      </c>
      <c r="BT601" s="11">
        <v>5</v>
      </c>
      <c r="BU601" s="11">
        <v>5</v>
      </c>
      <c r="BV601" s="11">
        <v>6</v>
      </c>
      <c r="BW601" s="11">
        <v>37</v>
      </c>
      <c r="BX601" s="11">
        <v>14</v>
      </c>
      <c r="BY601" s="5"/>
      <c r="BZ601" s="5"/>
      <c r="CA601" s="5"/>
      <c r="CB601" s="5"/>
      <c r="CC601" s="5"/>
      <c r="CD601" s="5"/>
      <c r="CE601" s="5"/>
      <c r="CF601" s="5"/>
      <c r="CG601" s="5"/>
      <c r="CH601" s="5"/>
    </row>
    <row r="602" spans="1:86" ht="12.75" x14ac:dyDescent="0.2">
      <c r="A602">
        <v>701</v>
      </c>
      <c r="B602" s="26">
        <v>44664.670138888891</v>
      </c>
      <c r="C602" s="26">
        <v>44667.96597222222</v>
      </c>
      <c r="D602" s="36">
        <v>284796</v>
      </c>
      <c r="E602" s="11">
        <v>1</v>
      </c>
      <c r="F602" s="11">
        <v>13</v>
      </c>
      <c r="G602" s="31">
        <v>21201</v>
      </c>
      <c r="H602" s="11">
        <v>131</v>
      </c>
      <c r="I602" s="11">
        <v>168668</v>
      </c>
      <c r="J602" s="11" t="s">
        <v>155</v>
      </c>
      <c r="K602" s="11" t="s">
        <v>208</v>
      </c>
      <c r="L602" s="11">
        <v>18</v>
      </c>
      <c r="M602" s="11">
        <v>5</v>
      </c>
      <c r="N602" s="11" t="s">
        <v>232</v>
      </c>
      <c r="O602" s="11" t="s">
        <v>798</v>
      </c>
      <c r="P602" s="43">
        <v>85233</v>
      </c>
      <c r="Q602" s="11" t="s">
        <v>229</v>
      </c>
      <c r="R602" s="11" t="s">
        <v>229</v>
      </c>
      <c r="S602" s="11" t="s">
        <v>874</v>
      </c>
      <c r="T602" s="11">
        <v>0</v>
      </c>
      <c r="U602" s="11">
        <v>0</v>
      </c>
      <c r="V602" s="11"/>
      <c r="W602" s="11">
        <v>1</v>
      </c>
      <c r="X602" s="11">
        <v>10</v>
      </c>
      <c r="Y602" s="11">
        <v>10</v>
      </c>
      <c r="Z602" s="11">
        <v>10</v>
      </c>
      <c r="AA602" s="11">
        <v>10</v>
      </c>
      <c r="AB602" s="11">
        <v>10</v>
      </c>
      <c r="AC602" s="11">
        <v>10</v>
      </c>
      <c r="AD602" s="11">
        <v>10</v>
      </c>
      <c r="AE602" s="11">
        <v>10</v>
      </c>
      <c r="AF602" s="11">
        <v>10</v>
      </c>
      <c r="AG602" s="11">
        <v>10</v>
      </c>
      <c r="AH602" s="11">
        <v>10</v>
      </c>
      <c r="AI602" s="11">
        <v>10</v>
      </c>
      <c r="AJ602" s="11">
        <v>10</v>
      </c>
      <c r="AK602" s="11">
        <v>166</v>
      </c>
      <c r="AL602" s="11">
        <v>6491</v>
      </c>
      <c r="AM602" s="11">
        <v>5778</v>
      </c>
      <c r="AN602" s="11">
        <v>1372</v>
      </c>
      <c r="AO602" s="11">
        <v>836</v>
      </c>
      <c r="AP602" s="11">
        <v>5689</v>
      </c>
      <c r="AQ602" s="11">
        <v>1240</v>
      </c>
      <c r="AR602" s="11">
        <v>3117</v>
      </c>
      <c r="AS602" s="11">
        <v>3910</v>
      </c>
      <c r="AT602" s="11">
        <v>758</v>
      </c>
      <c r="AU602" s="11">
        <v>1485</v>
      </c>
      <c r="AV602" s="11">
        <v>12719</v>
      </c>
      <c r="AW602" s="11">
        <v>60938</v>
      </c>
      <c r="AX602" s="11">
        <v>8768</v>
      </c>
      <c r="AY602" s="11">
        <v>6</v>
      </c>
      <c r="AZ602" s="11">
        <v>8</v>
      </c>
      <c r="BA602" s="11">
        <v>6</v>
      </c>
      <c r="BB602" s="11">
        <v>11</v>
      </c>
      <c r="BC602" s="11">
        <v>6</v>
      </c>
      <c r="BD602" s="11">
        <v>7</v>
      </c>
      <c r="BE602" s="11">
        <v>11</v>
      </c>
      <c r="BF602" s="11">
        <v>7</v>
      </c>
      <c r="BG602" s="11">
        <v>6</v>
      </c>
      <c r="BH602" s="11">
        <v>8</v>
      </c>
      <c r="BI602" s="11">
        <v>10</v>
      </c>
      <c r="BJ602" s="11">
        <v>18</v>
      </c>
      <c r="BK602" s="11">
        <v>18</v>
      </c>
      <c r="BL602" s="11">
        <v>8</v>
      </c>
      <c r="BM602" s="11">
        <v>4</v>
      </c>
      <c r="BN602" s="11">
        <v>5</v>
      </c>
      <c r="BO602" s="11">
        <v>4</v>
      </c>
      <c r="BP602" s="11">
        <v>15</v>
      </c>
      <c r="BQ602" s="11">
        <v>6</v>
      </c>
      <c r="BR602" s="11">
        <v>8</v>
      </c>
      <c r="BS602" s="11">
        <v>20</v>
      </c>
      <c r="BT602" s="11">
        <v>6</v>
      </c>
      <c r="BU602" s="11">
        <v>10</v>
      </c>
      <c r="BV602" s="11">
        <v>6</v>
      </c>
      <c r="BW602" s="11">
        <v>111</v>
      </c>
      <c r="BX602" s="11">
        <v>6</v>
      </c>
      <c r="BY602" s="5"/>
      <c r="BZ602" s="5"/>
      <c r="CA602" s="5"/>
      <c r="CB602" s="5"/>
      <c r="CC602" s="5"/>
      <c r="CD602" s="5"/>
      <c r="CE602" s="5"/>
      <c r="CF602" s="5"/>
      <c r="CG602" s="5"/>
      <c r="CH602" s="5"/>
    </row>
    <row r="603" spans="1:86" ht="12.75" x14ac:dyDescent="0.2">
      <c r="A603">
        <v>702</v>
      </c>
      <c r="B603" s="26">
        <v>56239.8826388909</v>
      </c>
      <c r="C603" s="26">
        <v>54889.127083330699</v>
      </c>
      <c r="D603" s="36">
        <v>176594</v>
      </c>
      <c r="E603" s="11">
        <v>1</v>
      </c>
      <c r="F603" s="11">
        <v>90</v>
      </c>
      <c r="G603" s="31">
        <v>106015</v>
      </c>
      <c r="H603" s="11">
        <v>131</v>
      </c>
      <c r="I603" s="11">
        <v>3012</v>
      </c>
      <c r="J603" s="11" t="s">
        <v>155</v>
      </c>
      <c r="K603" s="11" t="s">
        <v>208</v>
      </c>
      <c r="L603" s="11">
        <v>2</v>
      </c>
      <c r="M603" s="11">
        <v>3</v>
      </c>
      <c r="N603" s="11" t="s">
        <v>405</v>
      </c>
      <c r="O603" s="11" t="s">
        <v>798</v>
      </c>
      <c r="P603" s="43">
        <v>85251</v>
      </c>
      <c r="Q603" s="11" t="s">
        <v>256</v>
      </c>
      <c r="R603" s="11" t="s">
        <v>426</v>
      </c>
      <c r="S603" s="11" t="s">
        <v>874</v>
      </c>
      <c r="T603" s="11">
        <v>0</v>
      </c>
      <c r="U603" s="11">
        <v>0</v>
      </c>
      <c r="V603" s="11"/>
      <c r="W603" s="11">
        <v>1</v>
      </c>
      <c r="X603" s="11">
        <v>10</v>
      </c>
      <c r="Y603" s="11">
        <v>10</v>
      </c>
      <c r="Z603" s="11">
        <v>10</v>
      </c>
      <c r="AA603" s="11">
        <v>10</v>
      </c>
      <c r="AB603" s="11">
        <v>10</v>
      </c>
      <c r="AC603" s="11">
        <v>10</v>
      </c>
      <c r="AD603" s="11">
        <v>10</v>
      </c>
      <c r="AE603" s="11">
        <v>10</v>
      </c>
      <c r="AF603" s="11">
        <v>10</v>
      </c>
      <c r="AG603" s="11">
        <v>10</v>
      </c>
      <c r="AH603" s="11">
        <v>10</v>
      </c>
      <c r="AI603" s="11">
        <v>10</v>
      </c>
      <c r="AJ603" s="11">
        <v>10</v>
      </c>
      <c r="AK603" s="11">
        <v>99</v>
      </c>
      <c r="AL603" s="11">
        <v>69217</v>
      </c>
      <c r="AM603" s="11">
        <v>19781</v>
      </c>
      <c r="AN603" s="11">
        <v>20735</v>
      </c>
      <c r="AO603" s="11">
        <v>3253</v>
      </c>
      <c r="AP603" s="11">
        <v>1492</v>
      </c>
      <c r="AQ603" s="11">
        <v>1306</v>
      </c>
      <c r="AR603" s="11">
        <v>50814</v>
      </c>
      <c r="AS603" s="11">
        <v>1661</v>
      </c>
      <c r="AT603" s="11">
        <v>1295</v>
      </c>
      <c r="AU603" s="11">
        <v>484</v>
      </c>
      <c r="AV603" s="11">
        <v>928</v>
      </c>
      <c r="AW603" s="11">
        <v>933</v>
      </c>
      <c r="AX603" s="11">
        <v>1031</v>
      </c>
      <c r="AY603" s="11">
        <v>14</v>
      </c>
      <c r="AZ603" s="11">
        <v>14</v>
      </c>
      <c r="BA603" s="11">
        <v>8</v>
      </c>
      <c r="BB603" s="11">
        <v>15</v>
      </c>
      <c r="BC603" s="11">
        <v>12</v>
      </c>
      <c r="BD603" s="11">
        <v>13</v>
      </c>
      <c r="BE603" s="11">
        <v>19</v>
      </c>
      <c r="BF603" s="11">
        <v>17</v>
      </c>
      <c r="BG603" s="11">
        <v>14</v>
      </c>
      <c r="BH603" s="11">
        <v>13</v>
      </c>
      <c r="BI603" s="11">
        <v>20</v>
      </c>
      <c r="BJ603" s="11">
        <v>28</v>
      </c>
      <c r="BK603" s="11">
        <v>30</v>
      </c>
      <c r="BL603" s="11">
        <v>24</v>
      </c>
      <c r="BM603" s="11">
        <v>22</v>
      </c>
      <c r="BN603" s="11">
        <v>6</v>
      </c>
      <c r="BO603" s="11">
        <v>8</v>
      </c>
      <c r="BP603" s="11">
        <v>7</v>
      </c>
      <c r="BQ603" s="11">
        <v>9</v>
      </c>
      <c r="BR603" s="11">
        <v>5</v>
      </c>
      <c r="BS603" s="11">
        <v>9</v>
      </c>
      <c r="BT603" s="11">
        <v>4</v>
      </c>
      <c r="BU603" s="11">
        <v>5</v>
      </c>
      <c r="BV603" s="11">
        <v>7</v>
      </c>
      <c r="BW603" s="11">
        <v>5</v>
      </c>
      <c r="BX603" s="11">
        <v>5</v>
      </c>
      <c r="BY603" s="5"/>
      <c r="BZ603" s="5"/>
      <c r="CA603" s="5"/>
      <c r="CB603" s="5"/>
      <c r="CC603" s="5"/>
      <c r="CD603" s="5"/>
      <c r="CE603" s="5"/>
      <c r="CF603" s="5"/>
      <c r="CG603" s="5"/>
      <c r="CH603" s="5"/>
    </row>
    <row r="604" spans="1:86" ht="12.75" x14ac:dyDescent="0.2">
      <c r="A604">
        <v>703</v>
      </c>
      <c r="B604" s="26">
        <v>56259.950694446503</v>
      </c>
      <c r="C604" s="26">
        <v>54906.844444441798</v>
      </c>
      <c r="D604" s="36">
        <v>170210</v>
      </c>
      <c r="E604" s="11">
        <v>1</v>
      </c>
      <c r="F604" s="11">
        <v>30</v>
      </c>
      <c r="G604" s="31">
        <v>6475</v>
      </c>
      <c r="H604" s="11">
        <v>131</v>
      </c>
      <c r="I604" s="11">
        <v>157923</v>
      </c>
      <c r="J604" s="11" t="s">
        <v>155</v>
      </c>
      <c r="K604" s="11" t="s">
        <v>208</v>
      </c>
      <c r="L604" s="11">
        <v>0</v>
      </c>
      <c r="M604" s="11"/>
      <c r="N604" s="11" t="s">
        <v>346</v>
      </c>
      <c r="O604" s="11" t="s">
        <v>798</v>
      </c>
      <c r="P604" s="43">
        <v>85201</v>
      </c>
      <c r="Q604" s="11" t="s">
        <v>267</v>
      </c>
      <c r="R604" s="11" t="s">
        <v>231</v>
      </c>
      <c r="S604" s="11" t="s">
        <v>874</v>
      </c>
      <c r="T604" s="11">
        <v>0</v>
      </c>
      <c r="U604" s="11">
        <v>0</v>
      </c>
      <c r="V604" s="11"/>
      <c r="W604" s="11">
        <v>0.5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64</v>
      </c>
      <c r="AL604" s="11">
        <v>5586</v>
      </c>
      <c r="AM604" s="11">
        <v>3087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3474</v>
      </c>
      <c r="AY604" s="11">
        <v>5</v>
      </c>
      <c r="AZ604" s="11">
        <v>1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1</v>
      </c>
      <c r="BL604" s="11">
        <v>39</v>
      </c>
      <c r="BM604" s="11">
        <v>7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0</v>
      </c>
      <c r="BV604" s="11">
        <v>0</v>
      </c>
      <c r="BW604" s="11">
        <v>0</v>
      </c>
      <c r="BX604" s="11">
        <v>3</v>
      </c>
      <c r="BY604" s="5"/>
      <c r="BZ604" s="5"/>
      <c r="CA604" s="5"/>
      <c r="CB604" s="5"/>
      <c r="CC604" s="5"/>
      <c r="CD604" s="5"/>
      <c r="CE604" s="5"/>
      <c r="CF604" s="5"/>
      <c r="CG604" s="5"/>
      <c r="CH604" s="5"/>
    </row>
    <row r="605" spans="1:86" ht="12.75" x14ac:dyDescent="0.2">
      <c r="A605">
        <v>704</v>
      </c>
      <c r="B605" s="26">
        <v>44664.669444444444</v>
      </c>
      <c r="C605" s="26">
        <v>44668.656944444447</v>
      </c>
      <c r="D605" s="36">
        <v>344505</v>
      </c>
      <c r="E605" s="11">
        <v>1</v>
      </c>
      <c r="F605" s="11">
        <v>48</v>
      </c>
      <c r="G605" s="31">
        <v>239239</v>
      </c>
      <c r="H605" s="11">
        <v>131</v>
      </c>
      <c r="I605" s="11">
        <v>260105</v>
      </c>
      <c r="J605" s="11" t="s">
        <v>155</v>
      </c>
      <c r="K605" s="11" t="s">
        <v>208</v>
      </c>
      <c r="L605" s="11">
        <v>2</v>
      </c>
      <c r="M605" s="11">
        <v>3</v>
      </c>
      <c r="N605" s="11" t="s">
        <v>248</v>
      </c>
      <c r="O605" s="11" t="s">
        <v>792</v>
      </c>
      <c r="P605" s="43">
        <v>55401</v>
      </c>
      <c r="Q605" s="11" t="s">
        <v>590</v>
      </c>
      <c r="R605" s="11" t="s">
        <v>377</v>
      </c>
      <c r="S605" s="11" t="s">
        <v>874</v>
      </c>
      <c r="T605" s="11">
        <v>0</v>
      </c>
      <c r="U605" s="11">
        <v>0</v>
      </c>
      <c r="V605" s="11"/>
      <c r="W605" s="11">
        <v>1</v>
      </c>
      <c r="X605" s="11">
        <v>10</v>
      </c>
      <c r="Y605" s="11">
        <v>10</v>
      </c>
      <c r="Z605" s="11">
        <v>10</v>
      </c>
      <c r="AA605" s="11">
        <v>10</v>
      </c>
      <c r="AB605" s="11">
        <v>10</v>
      </c>
      <c r="AC605" s="11">
        <v>10</v>
      </c>
      <c r="AD605" s="11">
        <v>10</v>
      </c>
      <c r="AE605" s="11">
        <v>10</v>
      </c>
      <c r="AF605" s="11">
        <v>10</v>
      </c>
      <c r="AG605" s="11">
        <v>10</v>
      </c>
      <c r="AH605" s="11">
        <v>10</v>
      </c>
      <c r="AI605" s="11">
        <v>10</v>
      </c>
      <c r="AJ605" s="11">
        <v>10</v>
      </c>
      <c r="AK605" s="11">
        <v>20706</v>
      </c>
      <c r="AL605" s="11">
        <v>7120</v>
      </c>
      <c r="AM605" s="11">
        <v>514</v>
      </c>
      <c r="AN605" s="11">
        <v>591</v>
      </c>
      <c r="AO605" s="11">
        <v>988</v>
      </c>
      <c r="AP605" s="11">
        <v>777</v>
      </c>
      <c r="AQ605" s="11">
        <v>3186</v>
      </c>
      <c r="AR605" s="11">
        <v>2012</v>
      </c>
      <c r="AS605" s="11">
        <v>1149</v>
      </c>
      <c r="AT605" s="11">
        <v>983</v>
      </c>
      <c r="AU605" s="11">
        <v>1744</v>
      </c>
      <c r="AV605" s="11">
        <v>1688</v>
      </c>
      <c r="AW605" s="11">
        <v>10158</v>
      </c>
      <c r="AX605" s="11">
        <v>32637</v>
      </c>
      <c r="AY605" s="11">
        <v>5</v>
      </c>
      <c r="AZ605" s="11">
        <v>7</v>
      </c>
      <c r="BA605" s="11">
        <v>7</v>
      </c>
      <c r="BB605" s="11">
        <v>7</v>
      </c>
      <c r="BC605" s="11">
        <v>5</v>
      </c>
      <c r="BD605" s="11">
        <v>5</v>
      </c>
      <c r="BE605" s="11">
        <v>7</v>
      </c>
      <c r="BF605" s="11">
        <v>6</v>
      </c>
      <c r="BG605" s="11">
        <v>6</v>
      </c>
      <c r="BH605" s="11">
        <v>6</v>
      </c>
      <c r="BI605" s="11">
        <v>13</v>
      </c>
      <c r="BJ605" s="11">
        <v>21</v>
      </c>
      <c r="BK605" s="11">
        <v>24</v>
      </c>
      <c r="BL605" s="11">
        <v>12</v>
      </c>
      <c r="BM605" s="11">
        <v>10</v>
      </c>
      <c r="BN605" s="11">
        <v>5</v>
      </c>
      <c r="BO605" s="11">
        <v>11</v>
      </c>
      <c r="BP605" s="11">
        <v>11</v>
      </c>
      <c r="BQ605" s="11">
        <v>11</v>
      </c>
      <c r="BR605" s="11">
        <v>17</v>
      </c>
      <c r="BS605" s="11">
        <v>16</v>
      </c>
      <c r="BT605" s="11">
        <v>12</v>
      </c>
      <c r="BU605" s="11">
        <v>19</v>
      </c>
      <c r="BV605" s="11">
        <v>19</v>
      </c>
      <c r="BW605" s="11">
        <v>61</v>
      </c>
      <c r="BX605" s="11">
        <v>28</v>
      </c>
      <c r="BY605" s="5"/>
      <c r="BZ605" s="5"/>
      <c r="CA605" s="5"/>
      <c r="CB605" s="5"/>
      <c r="CC605" s="5"/>
      <c r="CD605" s="5"/>
      <c r="CE605" s="5"/>
      <c r="CF605" s="5"/>
      <c r="CG605" s="5"/>
      <c r="CH605" s="5"/>
    </row>
    <row r="606" spans="1:86" ht="12.75" x14ac:dyDescent="0.2">
      <c r="A606">
        <v>705</v>
      </c>
      <c r="B606" s="26">
        <v>44664.673611111109</v>
      </c>
      <c r="C606" s="26">
        <v>44668.663194444445</v>
      </c>
      <c r="D606" s="36">
        <v>344713</v>
      </c>
      <c r="E606" s="11">
        <v>1</v>
      </c>
      <c r="F606" s="11">
        <v>57</v>
      </c>
      <c r="G606" s="31">
        <v>151727</v>
      </c>
      <c r="H606" s="11">
        <v>131</v>
      </c>
      <c r="I606" s="11">
        <v>241948</v>
      </c>
      <c r="J606" s="11" t="s">
        <v>155</v>
      </c>
      <c r="K606" s="11" t="s">
        <v>208</v>
      </c>
      <c r="L606" s="11">
        <v>0</v>
      </c>
      <c r="M606" s="11">
        <v>3</v>
      </c>
      <c r="N606" s="11" t="s">
        <v>248</v>
      </c>
      <c r="O606" s="11" t="s">
        <v>792</v>
      </c>
      <c r="P606" s="43">
        <v>55401</v>
      </c>
      <c r="Q606" s="11" t="s">
        <v>543</v>
      </c>
      <c r="R606" s="11" t="s">
        <v>251</v>
      </c>
      <c r="S606" s="11" t="s">
        <v>875</v>
      </c>
      <c r="T606" s="11">
        <v>0</v>
      </c>
      <c r="U606" s="11">
        <v>0</v>
      </c>
      <c r="V606" s="11"/>
      <c r="W606" s="11">
        <v>1</v>
      </c>
      <c r="X606" s="11">
        <v>10</v>
      </c>
      <c r="Y606" s="11">
        <v>10</v>
      </c>
      <c r="Z606" s="11">
        <v>10</v>
      </c>
      <c r="AA606" s="11">
        <v>10</v>
      </c>
      <c r="AB606" s="11">
        <v>10</v>
      </c>
      <c r="AC606" s="11">
        <v>10</v>
      </c>
      <c r="AD606" s="11">
        <v>10</v>
      </c>
      <c r="AE606" s="11">
        <v>10</v>
      </c>
      <c r="AF606" s="11">
        <v>10</v>
      </c>
      <c r="AG606" s="11">
        <v>10</v>
      </c>
      <c r="AH606" s="11">
        <v>10</v>
      </c>
      <c r="AI606" s="11">
        <v>10</v>
      </c>
      <c r="AJ606" s="11">
        <v>10</v>
      </c>
      <c r="AK606" s="11">
        <v>261</v>
      </c>
      <c r="AL606" s="11">
        <v>30586</v>
      </c>
      <c r="AM606" s="11">
        <v>1342</v>
      </c>
      <c r="AN606" s="11">
        <v>27257</v>
      </c>
      <c r="AO606" s="11">
        <v>2853</v>
      </c>
      <c r="AP606" s="11">
        <v>5525</v>
      </c>
      <c r="AQ606" s="11">
        <v>2168</v>
      </c>
      <c r="AR606" s="11">
        <v>1945</v>
      </c>
      <c r="AS606" s="11">
        <v>2579</v>
      </c>
      <c r="AT606" s="11">
        <v>1908</v>
      </c>
      <c r="AU606" s="11">
        <v>2401</v>
      </c>
      <c r="AV606" s="11">
        <v>12026</v>
      </c>
      <c r="AW606" s="11">
        <v>6054</v>
      </c>
      <c r="AX606" s="11">
        <v>1973</v>
      </c>
      <c r="AY606" s="11">
        <v>5</v>
      </c>
      <c r="AZ606" s="11">
        <v>5</v>
      </c>
      <c r="BA606" s="11">
        <v>6</v>
      </c>
      <c r="BB606" s="11">
        <v>7</v>
      </c>
      <c r="BC606" s="11">
        <v>5</v>
      </c>
      <c r="BD606" s="11">
        <v>5</v>
      </c>
      <c r="BE606" s="11">
        <v>8</v>
      </c>
      <c r="BF606" s="11">
        <v>6</v>
      </c>
      <c r="BG606" s="11">
        <v>6</v>
      </c>
      <c r="BH606" s="11">
        <v>7</v>
      </c>
      <c r="BI606" s="11">
        <v>9</v>
      </c>
      <c r="BJ606" s="11">
        <v>17</v>
      </c>
      <c r="BK606" s="11">
        <v>20</v>
      </c>
      <c r="BL606" s="11">
        <v>7</v>
      </c>
      <c r="BM606" s="11">
        <v>5</v>
      </c>
      <c r="BN606" s="11">
        <v>7</v>
      </c>
      <c r="BO606" s="11">
        <v>5</v>
      </c>
      <c r="BP606" s="11">
        <v>8</v>
      </c>
      <c r="BQ606" s="11">
        <v>6</v>
      </c>
      <c r="BR606" s="11">
        <v>7</v>
      </c>
      <c r="BS606" s="11">
        <v>9</v>
      </c>
      <c r="BT606" s="11">
        <v>6</v>
      </c>
      <c r="BU606" s="11">
        <v>7</v>
      </c>
      <c r="BV606" s="11">
        <v>7</v>
      </c>
      <c r="BW606" s="11">
        <v>18</v>
      </c>
      <c r="BX606" s="11">
        <v>15</v>
      </c>
      <c r="BY606" s="5"/>
      <c r="BZ606" s="5"/>
      <c r="CA606" s="5"/>
      <c r="CB606" s="5"/>
      <c r="CC606" s="5"/>
      <c r="CD606" s="5"/>
      <c r="CE606" s="5"/>
      <c r="CF606" s="5"/>
      <c r="CG606" s="5"/>
      <c r="CH606" s="5"/>
    </row>
    <row r="607" spans="1:86" ht="12.75" x14ac:dyDescent="0.2">
      <c r="A607">
        <v>706</v>
      </c>
      <c r="B607" s="26">
        <v>56280.018750002098</v>
      </c>
      <c r="C607" s="26">
        <v>54924.561805552898</v>
      </c>
      <c r="D607" s="36">
        <v>342864</v>
      </c>
      <c r="E607" s="11">
        <v>1</v>
      </c>
      <c r="F607" s="11">
        <v>34</v>
      </c>
      <c r="G607" s="31">
        <v>17965</v>
      </c>
      <c r="H607" s="11">
        <v>131</v>
      </c>
      <c r="I607" s="11">
        <v>316066</v>
      </c>
      <c r="J607" s="11" t="s">
        <v>155</v>
      </c>
      <c r="K607" s="11" t="s">
        <v>208</v>
      </c>
      <c r="L607" s="11">
        <v>5</v>
      </c>
      <c r="M607" s="11">
        <v>5</v>
      </c>
      <c r="N607" s="11" t="s">
        <v>248</v>
      </c>
      <c r="O607" s="11" t="s">
        <v>792</v>
      </c>
      <c r="P607" s="43">
        <v>55401</v>
      </c>
      <c r="Q607" s="11" t="s">
        <v>651</v>
      </c>
      <c r="R607" s="11" t="s">
        <v>251</v>
      </c>
      <c r="S607" s="11" t="s">
        <v>875</v>
      </c>
      <c r="T607" s="11">
        <v>0</v>
      </c>
      <c r="U607" s="11">
        <v>0</v>
      </c>
      <c r="V607" s="11"/>
      <c r="W607" s="11">
        <v>1</v>
      </c>
      <c r="X607" s="11">
        <v>10</v>
      </c>
      <c r="Y607" s="11">
        <v>10</v>
      </c>
      <c r="Z607" s="11">
        <v>10</v>
      </c>
      <c r="AA607" s="11">
        <v>10</v>
      </c>
      <c r="AB607" s="11">
        <v>10</v>
      </c>
      <c r="AC607" s="11">
        <v>10</v>
      </c>
      <c r="AD607" s="11">
        <v>10</v>
      </c>
      <c r="AE607" s="11">
        <v>10</v>
      </c>
      <c r="AF607" s="11">
        <v>10</v>
      </c>
      <c r="AG607" s="11">
        <v>10</v>
      </c>
      <c r="AH607" s="11">
        <v>10</v>
      </c>
      <c r="AI607" s="11">
        <v>10</v>
      </c>
      <c r="AJ607" s="11">
        <v>10</v>
      </c>
      <c r="AK607" s="11">
        <v>43</v>
      </c>
      <c r="AL607" s="11">
        <v>3935</v>
      </c>
      <c r="AM607" s="11">
        <v>2406</v>
      </c>
      <c r="AN607" s="11">
        <v>3680</v>
      </c>
      <c r="AO607" s="11">
        <v>1454</v>
      </c>
      <c r="AP607" s="11">
        <v>743</v>
      </c>
      <c r="AQ607" s="11">
        <v>776</v>
      </c>
      <c r="AR607" s="11">
        <v>2796</v>
      </c>
      <c r="AS607" s="11">
        <v>840</v>
      </c>
      <c r="AT607" s="11">
        <v>3147</v>
      </c>
      <c r="AU607" s="11">
        <v>1133</v>
      </c>
      <c r="AV607" s="11">
        <v>860</v>
      </c>
      <c r="AW607" s="11">
        <v>2915</v>
      </c>
      <c r="AX607" s="11">
        <v>2018</v>
      </c>
      <c r="AY607" s="11">
        <v>7</v>
      </c>
      <c r="AZ607" s="11">
        <v>5</v>
      </c>
      <c r="BA607" s="11">
        <v>3</v>
      </c>
      <c r="BB607" s="11">
        <v>7</v>
      </c>
      <c r="BC607" s="11">
        <v>5</v>
      </c>
      <c r="BD607" s="11">
        <v>5</v>
      </c>
      <c r="BE607" s="11">
        <v>9</v>
      </c>
      <c r="BF607" s="11">
        <v>6</v>
      </c>
      <c r="BG607" s="11">
        <v>6</v>
      </c>
      <c r="BH607" s="11">
        <v>7</v>
      </c>
      <c r="BI607" s="11">
        <v>8</v>
      </c>
      <c r="BJ607" s="11">
        <v>19</v>
      </c>
      <c r="BK607" s="11">
        <v>19</v>
      </c>
      <c r="BL607" s="11">
        <v>15</v>
      </c>
      <c r="BM607" s="11">
        <v>8</v>
      </c>
      <c r="BN607" s="11">
        <v>15</v>
      </c>
      <c r="BO607" s="11">
        <v>20</v>
      </c>
      <c r="BP607" s="11">
        <v>10</v>
      </c>
      <c r="BQ607" s="11">
        <v>9</v>
      </c>
      <c r="BR607" s="11">
        <v>20</v>
      </c>
      <c r="BS607" s="11">
        <v>5</v>
      </c>
      <c r="BT607" s="11">
        <v>9</v>
      </c>
      <c r="BU607" s="11">
        <v>8</v>
      </c>
      <c r="BV607" s="11">
        <v>9</v>
      </c>
      <c r="BW607" s="11">
        <v>12</v>
      </c>
      <c r="BX607" s="11">
        <v>13</v>
      </c>
      <c r="BY607" s="5"/>
      <c r="BZ607" s="5"/>
      <c r="CA607" s="5"/>
      <c r="CB607" s="5"/>
      <c r="CC607" s="5"/>
      <c r="CD607" s="5"/>
      <c r="CE607" s="5"/>
      <c r="CF607" s="5"/>
      <c r="CG607" s="5"/>
      <c r="CH607" s="5"/>
    </row>
    <row r="608" spans="1:86" ht="12.75" x14ac:dyDescent="0.2">
      <c r="A608">
        <v>707</v>
      </c>
      <c r="B608" s="26">
        <v>56300.086805557599</v>
      </c>
      <c r="C608" s="26">
        <v>54942.279166663997</v>
      </c>
      <c r="D608" s="36">
        <v>324929</v>
      </c>
      <c r="E608" s="11">
        <v>1</v>
      </c>
      <c r="F608" s="11">
        <v>207</v>
      </c>
      <c r="G608" s="31">
        <v>79394</v>
      </c>
      <c r="H608" s="11">
        <v>131</v>
      </c>
      <c r="I608" s="11">
        <v>214823</v>
      </c>
      <c r="J608" s="11" t="s">
        <v>155</v>
      </c>
      <c r="K608" s="11" t="s">
        <v>208</v>
      </c>
      <c r="L608" s="11">
        <v>16</v>
      </c>
      <c r="M608" s="11">
        <v>4</v>
      </c>
      <c r="N608" s="11" t="s">
        <v>339</v>
      </c>
      <c r="O608" s="11" t="s">
        <v>792</v>
      </c>
      <c r="P608" s="43">
        <v>56301</v>
      </c>
      <c r="Q608" s="11" t="s">
        <v>227</v>
      </c>
      <c r="R608" s="11" t="s">
        <v>381</v>
      </c>
      <c r="S608" s="11" t="s">
        <v>874</v>
      </c>
      <c r="T608" s="11">
        <v>0</v>
      </c>
      <c r="U608" s="11">
        <v>0</v>
      </c>
      <c r="V608" s="11"/>
      <c r="W608" s="11">
        <v>1</v>
      </c>
      <c r="X608" s="11">
        <v>10</v>
      </c>
      <c r="Y608" s="11">
        <v>10</v>
      </c>
      <c r="Z608" s="11">
        <v>10</v>
      </c>
      <c r="AA608" s="11">
        <v>10</v>
      </c>
      <c r="AB608" s="11">
        <v>10</v>
      </c>
      <c r="AC608" s="11">
        <v>10</v>
      </c>
      <c r="AD608" s="11">
        <v>10</v>
      </c>
      <c r="AE608" s="11">
        <v>10</v>
      </c>
      <c r="AF608" s="11">
        <v>10</v>
      </c>
      <c r="AG608" s="11">
        <v>10</v>
      </c>
      <c r="AH608" s="11">
        <v>10</v>
      </c>
      <c r="AI608" s="11">
        <v>10</v>
      </c>
      <c r="AJ608" s="11">
        <v>10</v>
      </c>
      <c r="AK608" s="11">
        <v>154</v>
      </c>
      <c r="AL608" s="11">
        <v>7141</v>
      </c>
      <c r="AM608" s="11">
        <v>11198</v>
      </c>
      <c r="AN608" s="11">
        <v>4598</v>
      </c>
      <c r="AO608" s="11">
        <v>16032</v>
      </c>
      <c r="AP608" s="11">
        <v>9132</v>
      </c>
      <c r="AQ608" s="11">
        <v>8131</v>
      </c>
      <c r="AR608" s="11">
        <v>4209</v>
      </c>
      <c r="AS608" s="11">
        <v>3348</v>
      </c>
      <c r="AT608" s="11">
        <v>1208</v>
      </c>
      <c r="AU608" s="11">
        <v>10860</v>
      </c>
      <c r="AV608" s="11">
        <v>1154</v>
      </c>
      <c r="AW608" s="11">
        <v>3523</v>
      </c>
      <c r="AX608" s="11">
        <v>14529</v>
      </c>
      <c r="AY608" s="11">
        <v>4</v>
      </c>
      <c r="AZ608" s="11">
        <v>8</v>
      </c>
      <c r="BA608" s="11">
        <v>4</v>
      </c>
      <c r="BB608" s="11">
        <v>7</v>
      </c>
      <c r="BC608" s="11">
        <v>5</v>
      </c>
      <c r="BD608" s="11">
        <v>5</v>
      </c>
      <c r="BE608" s="11">
        <v>10</v>
      </c>
      <c r="BF608" s="11">
        <v>11</v>
      </c>
      <c r="BG608" s="11">
        <v>11</v>
      </c>
      <c r="BH608" s="11">
        <v>7</v>
      </c>
      <c r="BI608" s="11">
        <v>11</v>
      </c>
      <c r="BJ608" s="11">
        <v>32</v>
      </c>
      <c r="BK608" s="11">
        <v>22</v>
      </c>
      <c r="BL608" s="11">
        <v>47</v>
      </c>
      <c r="BM608" s="11">
        <v>27</v>
      </c>
      <c r="BN608" s="11">
        <v>7</v>
      </c>
      <c r="BO608" s="11">
        <v>13</v>
      </c>
      <c r="BP608" s="11">
        <v>26</v>
      </c>
      <c r="BQ608" s="11">
        <v>14</v>
      </c>
      <c r="BR608" s="11">
        <v>21</v>
      </c>
      <c r="BS608" s="11">
        <v>30</v>
      </c>
      <c r="BT608" s="11">
        <v>7</v>
      </c>
      <c r="BU608" s="11">
        <v>5</v>
      </c>
      <c r="BV608" s="11">
        <v>15</v>
      </c>
      <c r="BW608" s="11">
        <v>7</v>
      </c>
      <c r="BX608" s="11">
        <v>35</v>
      </c>
      <c r="BY608" s="5"/>
      <c r="BZ608" s="5"/>
      <c r="CA608" s="5"/>
      <c r="CB608" s="5"/>
      <c r="CC608" s="5"/>
      <c r="CD608" s="5"/>
      <c r="CE608" s="5"/>
      <c r="CF608" s="5"/>
      <c r="CG608" s="5"/>
      <c r="CH608" s="5"/>
    </row>
    <row r="609" spans="1:86" ht="12.75" x14ac:dyDescent="0.2">
      <c r="A609">
        <v>708</v>
      </c>
      <c r="B609" s="26">
        <v>56320.154861113202</v>
      </c>
      <c r="C609" s="26">
        <v>54959.996527775103</v>
      </c>
      <c r="D609" s="36">
        <v>260887</v>
      </c>
      <c r="E609" s="11">
        <v>1</v>
      </c>
      <c r="F609" s="11">
        <v>154</v>
      </c>
      <c r="G609" s="31">
        <v>81241</v>
      </c>
      <c r="H609" s="11">
        <v>131</v>
      </c>
      <c r="I609" s="11">
        <v>117100</v>
      </c>
      <c r="J609" s="11" t="s">
        <v>155</v>
      </c>
      <c r="K609" s="11" t="s">
        <v>208</v>
      </c>
      <c r="L609" s="11">
        <v>17</v>
      </c>
      <c r="M609" s="11">
        <v>4</v>
      </c>
      <c r="N609" s="11" t="s">
        <v>248</v>
      </c>
      <c r="O609" s="11" t="s">
        <v>792</v>
      </c>
      <c r="P609" s="43">
        <v>55401</v>
      </c>
      <c r="Q609" s="11" t="s">
        <v>381</v>
      </c>
      <c r="R609" s="11" t="s">
        <v>381</v>
      </c>
      <c r="S609" s="11" t="s">
        <v>874</v>
      </c>
      <c r="T609" s="11">
        <v>0</v>
      </c>
      <c r="U609" s="11">
        <v>0</v>
      </c>
      <c r="V609" s="11"/>
      <c r="W609" s="11">
        <v>1</v>
      </c>
      <c r="X609" s="11">
        <v>10</v>
      </c>
      <c r="Y609" s="11">
        <v>10</v>
      </c>
      <c r="Z609" s="11">
        <v>10</v>
      </c>
      <c r="AA609" s="11">
        <v>10</v>
      </c>
      <c r="AB609" s="11">
        <v>10</v>
      </c>
      <c r="AC609" s="11">
        <v>10</v>
      </c>
      <c r="AD609" s="11">
        <v>10</v>
      </c>
      <c r="AE609" s="11">
        <v>10</v>
      </c>
      <c r="AF609" s="11">
        <v>10</v>
      </c>
      <c r="AG609" s="11">
        <v>10</v>
      </c>
      <c r="AH609" s="11">
        <v>0</v>
      </c>
      <c r="AI609" s="11">
        <v>10</v>
      </c>
      <c r="AJ609" s="11">
        <v>10</v>
      </c>
      <c r="AK609" s="11">
        <v>257</v>
      </c>
      <c r="AL609" s="11">
        <v>16753</v>
      </c>
      <c r="AM609" s="11">
        <v>4020</v>
      </c>
      <c r="AN609" s="11">
        <v>3991</v>
      </c>
      <c r="AO609" s="11">
        <v>20300</v>
      </c>
      <c r="AP609" s="11">
        <v>17752</v>
      </c>
      <c r="AQ609" s="11">
        <v>3755</v>
      </c>
      <c r="AR609" s="11">
        <v>1882</v>
      </c>
      <c r="AS609" s="11">
        <v>5259</v>
      </c>
      <c r="AT609" s="11">
        <v>30731</v>
      </c>
      <c r="AU609" s="11">
        <v>9978</v>
      </c>
      <c r="AV609" s="11">
        <v>26193</v>
      </c>
      <c r="AW609" s="11">
        <v>2379</v>
      </c>
      <c r="AX609" s="11">
        <v>467</v>
      </c>
      <c r="AY609" s="11">
        <v>9</v>
      </c>
      <c r="AZ609" s="11">
        <v>9</v>
      </c>
      <c r="BA609" s="11">
        <v>11</v>
      </c>
      <c r="BB609" s="11">
        <v>12</v>
      </c>
      <c r="BC609" s="11">
        <v>9</v>
      </c>
      <c r="BD609" s="11">
        <v>10</v>
      </c>
      <c r="BE609" s="11">
        <v>12</v>
      </c>
      <c r="BF609" s="11">
        <v>10</v>
      </c>
      <c r="BG609" s="11">
        <v>9</v>
      </c>
      <c r="BH609" s="11">
        <v>12</v>
      </c>
      <c r="BI609" s="11">
        <v>11</v>
      </c>
      <c r="BJ609" s="11">
        <v>16</v>
      </c>
      <c r="BK609" s="11">
        <v>25</v>
      </c>
      <c r="BL609" s="11">
        <v>14</v>
      </c>
      <c r="BM609" s="11">
        <v>21</v>
      </c>
      <c r="BN609" s="11">
        <v>13</v>
      </c>
      <c r="BO609" s="11">
        <v>40</v>
      </c>
      <c r="BP609" s="11">
        <v>9</v>
      </c>
      <c r="BQ609" s="11">
        <v>17</v>
      </c>
      <c r="BR609" s="11">
        <v>5</v>
      </c>
      <c r="BS609" s="11">
        <v>12</v>
      </c>
      <c r="BT609" s="11">
        <v>10</v>
      </c>
      <c r="BU609" s="11">
        <v>14</v>
      </c>
      <c r="BV609" s="11">
        <v>4</v>
      </c>
      <c r="BW609" s="11">
        <v>7</v>
      </c>
      <c r="BX609" s="11">
        <v>7</v>
      </c>
      <c r="BY609" s="5"/>
      <c r="BZ609" s="5"/>
      <c r="CA609" s="5"/>
      <c r="CB609" s="5"/>
      <c r="CC609" s="5"/>
      <c r="CD609" s="5"/>
      <c r="CE609" s="5"/>
      <c r="CF609" s="5"/>
      <c r="CG609" s="5"/>
      <c r="CH609" s="5"/>
    </row>
    <row r="610" spans="1:86" ht="12.75" x14ac:dyDescent="0.2">
      <c r="A610">
        <v>709</v>
      </c>
      <c r="B610" s="26">
        <v>56340.222916668703</v>
      </c>
      <c r="C610" s="26">
        <v>54977.713888886203</v>
      </c>
      <c r="D610" s="36">
        <v>170706</v>
      </c>
      <c r="E610" s="11">
        <v>1</v>
      </c>
      <c r="F610" s="11">
        <v>310</v>
      </c>
      <c r="G610" s="31">
        <v>141647</v>
      </c>
      <c r="H610" s="11">
        <v>131</v>
      </c>
      <c r="I610" s="11">
        <v>70791</v>
      </c>
      <c r="J610" s="11" t="s">
        <v>155</v>
      </c>
      <c r="K610" s="11" t="s">
        <v>208</v>
      </c>
      <c r="L610" s="11">
        <v>2</v>
      </c>
      <c r="M610" s="11">
        <v>4</v>
      </c>
      <c r="N610" s="11" t="s">
        <v>565</v>
      </c>
      <c r="O610" s="11" t="s">
        <v>792</v>
      </c>
      <c r="P610" s="43">
        <v>55305</v>
      </c>
      <c r="Q610" s="11" t="s">
        <v>253</v>
      </c>
      <c r="R610" s="11" t="s">
        <v>622</v>
      </c>
      <c r="S610" s="11" t="s">
        <v>874</v>
      </c>
      <c r="T610" s="11">
        <v>0</v>
      </c>
      <c r="U610" s="11">
        <v>0</v>
      </c>
      <c r="V610" s="11"/>
      <c r="W610" s="11">
        <v>1</v>
      </c>
      <c r="X610" s="11">
        <v>10</v>
      </c>
      <c r="Y610" s="11">
        <v>10</v>
      </c>
      <c r="Z610" s="11">
        <v>10</v>
      </c>
      <c r="AA610" s="11">
        <v>10</v>
      </c>
      <c r="AB610" s="11">
        <v>10</v>
      </c>
      <c r="AC610" s="11">
        <v>10</v>
      </c>
      <c r="AD610" s="11">
        <v>10</v>
      </c>
      <c r="AE610" s="11">
        <v>10</v>
      </c>
      <c r="AF610" s="11">
        <v>10</v>
      </c>
      <c r="AG610" s="11">
        <v>10</v>
      </c>
      <c r="AH610" s="11">
        <v>10</v>
      </c>
      <c r="AI610" s="11">
        <v>10</v>
      </c>
      <c r="AJ610" s="11">
        <v>10</v>
      </c>
      <c r="AK610" s="11">
        <v>77</v>
      </c>
      <c r="AL610" s="11">
        <v>31895</v>
      </c>
      <c r="AM610" s="11">
        <v>24132</v>
      </c>
      <c r="AN610" s="11">
        <v>5454</v>
      </c>
      <c r="AO610" s="11">
        <v>2568</v>
      </c>
      <c r="AP610" s="11">
        <v>2653</v>
      </c>
      <c r="AQ610" s="11">
        <v>457</v>
      </c>
      <c r="AR610" s="11">
        <v>2129</v>
      </c>
      <c r="AS610" s="11">
        <v>1873</v>
      </c>
      <c r="AT610" s="11">
        <v>374</v>
      </c>
      <c r="AU610" s="11">
        <v>3484</v>
      </c>
      <c r="AV610" s="11">
        <v>9746</v>
      </c>
      <c r="AW610" s="11">
        <v>12827</v>
      </c>
      <c r="AX610" s="11">
        <v>1939</v>
      </c>
      <c r="AY610" s="11">
        <v>6</v>
      </c>
      <c r="AZ610" s="11">
        <v>6</v>
      </c>
      <c r="BA610" s="11">
        <v>7</v>
      </c>
      <c r="BB610" s="11">
        <v>16</v>
      </c>
      <c r="BC610" s="11">
        <v>4</v>
      </c>
      <c r="BD610" s="11">
        <v>5</v>
      </c>
      <c r="BE610" s="11">
        <v>9</v>
      </c>
      <c r="BF610" s="11">
        <v>7</v>
      </c>
      <c r="BG610" s="11">
        <v>6</v>
      </c>
      <c r="BH610" s="11">
        <v>7</v>
      </c>
      <c r="BI610" s="11">
        <v>10</v>
      </c>
      <c r="BJ610" s="11">
        <v>11</v>
      </c>
      <c r="BK610" s="11">
        <v>29</v>
      </c>
      <c r="BL610" s="11">
        <v>36</v>
      </c>
      <c r="BM610" s="11">
        <v>24</v>
      </c>
      <c r="BN610" s="11">
        <v>57</v>
      </c>
      <c r="BO610" s="11">
        <v>29</v>
      </c>
      <c r="BP610" s="11">
        <v>34</v>
      </c>
      <c r="BQ610" s="11">
        <v>6</v>
      </c>
      <c r="BR610" s="11">
        <v>13</v>
      </c>
      <c r="BS610" s="11">
        <v>19</v>
      </c>
      <c r="BT610" s="11">
        <v>5</v>
      </c>
      <c r="BU610" s="11">
        <v>12</v>
      </c>
      <c r="BV610" s="11">
        <v>12</v>
      </c>
      <c r="BW610" s="11">
        <v>7</v>
      </c>
      <c r="BX610" s="11">
        <v>25</v>
      </c>
      <c r="BY610" s="5"/>
      <c r="BZ610" s="5"/>
      <c r="CA610" s="5"/>
      <c r="CB610" s="5"/>
      <c r="CC610" s="5"/>
      <c r="CD610" s="5"/>
      <c r="CE610" s="5"/>
      <c r="CF610" s="5"/>
      <c r="CG610" s="5"/>
      <c r="CH610" s="5"/>
    </row>
    <row r="611" spans="1:86" ht="12.75" x14ac:dyDescent="0.2">
      <c r="A611">
        <v>710</v>
      </c>
      <c r="B611" s="26">
        <v>44664.671527777777</v>
      </c>
      <c r="C611" s="26">
        <v>44667.839583333334</v>
      </c>
      <c r="D611" s="36">
        <v>273709</v>
      </c>
      <c r="E611" s="11">
        <v>1</v>
      </c>
      <c r="F611" s="11">
        <v>66</v>
      </c>
      <c r="G611" s="31">
        <v>226646</v>
      </c>
      <c r="H611" s="11">
        <v>131</v>
      </c>
      <c r="I611" s="11">
        <v>217389</v>
      </c>
      <c r="J611" s="11" t="s">
        <v>155</v>
      </c>
      <c r="K611" s="11" t="s">
        <v>208</v>
      </c>
      <c r="L611" s="11">
        <v>11</v>
      </c>
      <c r="M611" s="11">
        <v>3</v>
      </c>
      <c r="N611" s="11" t="s">
        <v>282</v>
      </c>
      <c r="O611" s="11" t="s">
        <v>798</v>
      </c>
      <c r="P611" s="43">
        <v>85281</v>
      </c>
      <c r="Q611" s="11" t="s">
        <v>371</v>
      </c>
      <c r="R611" s="11" t="s">
        <v>426</v>
      </c>
      <c r="S611" s="11" t="s">
        <v>874</v>
      </c>
      <c r="T611" s="11">
        <v>0</v>
      </c>
      <c r="U611" s="11">
        <v>0</v>
      </c>
      <c r="V611" s="11"/>
      <c r="W611" s="11">
        <v>1</v>
      </c>
      <c r="X611" s="11">
        <v>10</v>
      </c>
      <c r="Y611" s="11">
        <v>10</v>
      </c>
      <c r="Z611" s="11">
        <v>10</v>
      </c>
      <c r="AA611" s="11">
        <v>10</v>
      </c>
      <c r="AB611" s="11">
        <v>10</v>
      </c>
      <c r="AC611" s="11">
        <v>10</v>
      </c>
      <c r="AD611" s="11">
        <v>10</v>
      </c>
      <c r="AE611" s="11">
        <v>10</v>
      </c>
      <c r="AF611" s="11">
        <v>10</v>
      </c>
      <c r="AG611" s="11">
        <v>10</v>
      </c>
      <c r="AH611" s="11">
        <v>10</v>
      </c>
      <c r="AI611" s="11">
        <v>10</v>
      </c>
      <c r="AJ611" s="11">
        <v>10</v>
      </c>
      <c r="AK611" s="11">
        <v>166</v>
      </c>
      <c r="AL611" s="11">
        <v>7828</v>
      </c>
      <c r="AM611" s="11">
        <v>1930</v>
      </c>
      <c r="AN611" s="11">
        <v>5531</v>
      </c>
      <c r="AO611" s="11">
        <v>363</v>
      </c>
      <c r="AP611" s="11">
        <v>4516</v>
      </c>
      <c r="AQ611" s="11">
        <v>444</v>
      </c>
      <c r="AR611" s="11">
        <v>5866</v>
      </c>
      <c r="AS611" s="11">
        <v>2936</v>
      </c>
      <c r="AT611" s="11">
        <v>1610</v>
      </c>
      <c r="AU611" s="11">
        <v>2545</v>
      </c>
      <c r="AV611" s="11">
        <v>1447</v>
      </c>
      <c r="AW611" s="11">
        <v>13078</v>
      </c>
      <c r="AX611" s="11">
        <v>5652</v>
      </c>
      <c r="AY611" s="11">
        <v>10</v>
      </c>
      <c r="AZ611" s="11">
        <v>10</v>
      </c>
      <c r="BA611" s="11">
        <v>10</v>
      </c>
      <c r="BB611" s="11">
        <v>13</v>
      </c>
      <c r="BC611" s="11">
        <v>8</v>
      </c>
      <c r="BD611" s="11">
        <v>9</v>
      </c>
      <c r="BE611" s="11">
        <v>11</v>
      </c>
      <c r="BF611" s="11">
        <v>10</v>
      </c>
      <c r="BG611" s="11">
        <v>9</v>
      </c>
      <c r="BH611" s="11">
        <v>10</v>
      </c>
      <c r="BI611" s="11">
        <v>9</v>
      </c>
      <c r="BJ611" s="11">
        <v>14</v>
      </c>
      <c r="BK611" s="11">
        <v>24</v>
      </c>
      <c r="BL611" s="11">
        <v>8</v>
      </c>
      <c r="BM611" s="11">
        <v>4</v>
      </c>
      <c r="BN611" s="11">
        <v>35</v>
      </c>
      <c r="BO611" s="11">
        <v>2</v>
      </c>
      <c r="BP611" s="11">
        <v>20</v>
      </c>
      <c r="BQ611" s="11">
        <v>5</v>
      </c>
      <c r="BR611" s="11">
        <v>10</v>
      </c>
      <c r="BS611" s="11">
        <v>14</v>
      </c>
      <c r="BT611" s="11">
        <v>4</v>
      </c>
      <c r="BU611" s="11">
        <v>29</v>
      </c>
      <c r="BV611" s="11">
        <v>10</v>
      </c>
      <c r="BW611" s="11">
        <v>59</v>
      </c>
      <c r="BX611" s="11">
        <v>17</v>
      </c>
      <c r="BY611" s="5"/>
      <c r="BZ611" s="5"/>
      <c r="CA611" s="5"/>
      <c r="CB611" s="5"/>
      <c r="CC611" s="5"/>
      <c r="CD611" s="5"/>
      <c r="CE611" s="5"/>
      <c r="CF611" s="5"/>
      <c r="CG611" s="5"/>
      <c r="CH611" s="5"/>
    </row>
    <row r="612" spans="1:86" ht="12.75" x14ac:dyDescent="0.2">
      <c r="A612">
        <v>711</v>
      </c>
      <c r="B612" s="26">
        <v>56360.290972224298</v>
      </c>
      <c r="C612" s="26">
        <v>54995.431249997302</v>
      </c>
      <c r="D612" s="36">
        <v>117287</v>
      </c>
      <c r="E612" s="11">
        <v>1</v>
      </c>
      <c r="F612" s="11">
        <v>178</v>
      </c>
      <c r="G612" s="31">
        <v>30068</v>
      </c>
      <c r="H612" s="11">
        <v>131</v>
      </c>
      <c r="I612" s="11">
        <v>67060</v>
      </c>
      <c r="J612" s="11" t="s">
        <v>155</v>
      </c>
      <c r="K612" s="11" t="s">
        <v>208</v>
      </c>
      <c r="L612" s="11">
        <v>40</v>
      </c>
      <c r="M612" s="11">
        <v>5</v>
      </c>
      <c r="N612" s="11" t="s">
        <v>232</v>
      </c>
      <c r="O612" s="11" t="s">
        <v>798</v>
      </c>
      <c r="P612" s="43">
        <v>85233</v>
      </c>
      <c r="Q612" s="11" t="s">
        <v>577</v>
      </c>
      <c r="R612" s="11" t="s">
        <v>426</v>
      </c>
      <c r="S612" s="11" t="s">
        <v>874</v>
      </c>
      <c r="T612" s="11">
        <v>0</v>
      </c>
      <c r="U612" s="11">
        <v>0</v>
      </c>
      <c r="V612" s="11"/>
      <c r="W612" s="11">
        <v>1</v>
      </c>
      <c r="X612" s="11">
        <v>10</v>
      </c>
      <c r="Y612" s="11">
        <v>10</v>
      </c>
      <c r="Z612" s="11">
        <v>10</v>
      </c>
      <c r="AA612" s="11">
        <v>10</v>
      </c>
      <c r="AB612" s="11">
        <v>10</v>
      </c>
      <c r="AC612" s="11">
        <v>10</v>
      </c>
      <c r="AD612" s="11">
        <v>10</v>
      </c>
      <c r="AE612" s="11">
        <v>10</v>
      </c>
      <c r="AF612" s="11">
        <v>10</v>
      </c>
      <c r="AG612" s="11">
        <v>10</v>
      </c>
      <c r="AH612" s="11">
        <v>10</v>
      </c>
      <c r="AI612" s="11">
        <v>10</v>
      </c>
      <c r="AJ612" s="11">
        <v>10</v>
      </c>
      <c r="AK612" s="11">
        <v>412</v>
      </c>
      <c r="AL612" s="11">
        <v>8107</v>
      </c>
      <c r="AM612" s="11">
        <v>12602</v>
      </c>
      <c r="AN612" s="11">
        <v>913</v>
      </c>
      <c r="AO612" s="11">
        <v>843</v>
      </c>
      <c r="AP612" s="11">
        <v>1713</v>
      </c>
      <c r="AQ612" s="11">
        <v>554</v>
      </c>
      <c r="AR612" s="11">
        <v>6668</v>
      </c>
      <c r="AS612" s="11">
        <v>2855</v>
      </c>
      <c r="AT612" s="11">
        <v>563</v>
      </c>
      <c r="AU612" s="11">
        <v>4233</v>
      </c>
      <c r="AV612" s="11">
        <v>3024</v>
      </c>
      <c r="AW612" s="11">
        <v>2904</v>
      </c>
      <c r="AX612" s="11">
        <v>2642</v>
      </c>
      <c r="AY612" s="11">
        <v>16</v>
      </c>
      <c r="AZ612" s="11">
        <v>5</v>
      </c>
      <c r="BA612" s="11">
        <v>4</v>
      </c>
      <c r="BB612" s="11">
        <v>15</v>
      </c>
      <c r="BC612" s="11">
        <v>4</v>
      </c>
      <c r="BD612" s="11">
        <v>12</v>
      </c>
      <c r="BE612" s="11">
        <v>7</v>
      </c>
      <c r="BF612" s="11">
        <v>14</v>
      </c>
      <c r="BG612" s="11">
        <v>10</v>
      </c>
      <c r="BH612" s="11">
        <v>11</v>
      </c>
      <c r="BI612" s="11">
        <v>7</v>
      </c>
      <c r="BJ612" s="11">
        <v>8</v>
      </c>
      <c r="BK612" s="11">
        <v>18</v>
      </c>
      <c r="BL612" s="11">
        <v>6</v>
      </c>
      <c r="BM612" s="11">
        <v>20</v>
      </c>
      <c r="BN612" s="11">
        <v>5</v>
      </c>
      <c r="BO612" s="11">
        <v>5</v>
      </c>
      <c r="BP612" s="11">
        <v>6</v>
      </c>
      <c r="BQ612" s="11">
        <v>6</v>
      </c>
      <c r="BR612" s="11">
        <v>5</v>
      </c>
      <c r="BS612" s="11">
        <v>17</v>
      </c>
      <c r="BT612" s="11">
        <v>5</v>
      </c>
      <c r="BU612" s="11">
        <v>4</v>
      </c>
      <c r="BV612" s="11">
        <v>10</v>
      </c>
      <c r="BW612" s="11">
        <v>4</v>
      </c>
      <c r="BX612" s="11">
        <v>5</v>
      </c>
      <c r="BY612" s="5"/>
      <c r="BZ612" s="5"/>
      <c r="CA612" s="5"/>
      <c r="CB612" s="5"/>
      <c r="CC612" s="5"/>
      <c r="CD612" s="5"/>
      <c r="CE612" s="5"/>
      <c r="CF612" s="5"/>
      <c r="CG612" s="5"/>
      <c r="CH612" s="5"/>
    </row>
    <row r="613" spans="1:86" ht="12.75" x14ac:dyDescent="0.2">
      <c r="A613">
        <v>712</v>
      </c>
      <c r="B613" s="26">
        <v>44664.67083333333</v>
      </c>
      <c r="C613" s="26">
        <v>44667.708333333336</v>
      </c>
      <c r="D613" s="36">
        <v>262456</v>
      </c>
      <c r="E613" s="11">
        <v>1</v>
      </c>
      <c r="F613" s="11">
        <v>102</v>
      </c>
      <c r="G613" s="31">
        <v>48877</v>
      </c>
      <c r="H613" s="11">
        <v>131</v>
      </c>
      <c r="I613" s="11">
        <v>118622</v>
      </c>
      <c r="J613" s="11" t="s">
        <v>155</v>
      </c>
      <c r="K613" s="11" t="s">
        <v>208</v>
      </c>
      <c r="L613" s="11">
        <v>12</v>
      </c>
      <c r="M613" s="11">
        <v>4</v>
      </c>
      <c r="N613" s="11" t="s">
        <v>243</v>
      </c>
      <c r="O613" s="11" t="s">
        <v>798</v>
      </c>
      <c r="P613" s="43">
        <v>85001</v>
      </c>
      <c r="Q613" s="11" t="s">
        <v>361</v>
      </c>
      <c r="R613" s="11" t="s">
        <v>251</v>
      </c>
      <c r="S613" s="11" t="s">
        <v>875</v>
      </c>
      <c r="T613" s="11">
        <v>1</v>
      </c>
      <c r="U613" s="11" t="s">
        <v>157</v>
      </c>
      <c r="V613" s="11"/>
      <c r="W613" s="11">
        <v>1</v>
      </c>
      <c r="X613" s="11">
        <v>10</v>
      </c>
      <c r="Y613" s="11">
        <v>10</v>
      </c>
      <c r="Z613" s="11">
        <v>10</v>
      </c>
      <c r="AA613" s="11">
        <v>10</v>
      </c>
      <c r="AB613" s="11">
        <v>10</v>
      </c>
      <c r="AC613" s="11">
        <v>10</v>
      </c>
      <c r="AD613" s="11">
        <v>10</v>
      </c>
      <c r="AE613" s="11">
        <v>10</v>
      </c>
      <c r="AF613" s="11">
        <v>10</v>
      </c>
      <c r="AG613" s="11">
        <v>10</v>
      </c>
      <c r="AH613" s="11">
        <v>10</v>
      </c>
      <c r="AI613" s="11">
        <v>10</v>
      </c>
      <c r="AJ613" s="11">
        <v>10</v>
      </c>
      <c r="AK613" s="11">
        <v>61</v>
      </c>
      <c r="AL613" s="11">
        <v>1450</v>
      </c>
      <c r="AM613" s="11">
        <v>399</v>
      </c>
      <c r="AN613" s="11">
        <v>9935</v>
      </c>
      <c r="AO613" s="11">
        <v>7806</v>
      </c>
      <c r="AP613" s="11">
        <v>82088</v>
      </c>
      <c r="AQ613" s="11">
        <v>1462</v>
      </c>
      <c r="AR613" s="11">
        <v>8495</v>
      </c>
      <c r="AS613" s="11">
        <v>2239</v>
      </c>
      <c r="AT613" s="11">
        <v>1267</v>
      </c>
      <c r="AU613" s="11">
        <v>3564</v>
      </c>
      <c r="AV613" s="11">
        <v>1950</v>
      </c>
      <c r="AW613" s="11">
        <v>21474</v>
      </c>
      <c r="AX613" s="11">
        <v>1403</v>
      </c>
      <c r="AY613" s="11">
        <v>6</v>
      </c>
      <c r="AZ613" s="11">
        <v>6</v>
      </c>
      <c r="BA613" s="11">
        <v>6</v>
      </c>
      <c r="BB613" s="11">
        <v>12</v>
      </c>
      <c r="BC613" s="11">
        <v>4</v>
      </c>
      <c r="BD613" s="11">
        <v>5</v>
      </c>
      <c r="BE613" s="11">
        <v>9</v>
      </c>
      <c r="BF613" s="11">
        <v>7</v>
      </c>
      <c r="BG613" s="11">
        <v>6</v>
      </c>
      <c r="BH613" s="11">
        <v>7</v>
      </c>
      <c r="BI613" s="11">
        <v>8</v>
      </c>
      <c r="BJ613" s="11">
        <v>13</v>
      </c>
      <c r="BK613" s="11">
        <v>20</v>
      </c>
      <c r="BL613" s="11">
        <v>22</v>
      </c>
      <c r="BM613" s="11">
        <v>10</v>
      </c>
      <c r="BN613" s="11">
        <v>116</v>
      </c>
      <c r="BO613" s="11">
        <v>68</v>
      </c>
      <c r="BP613" s="11">
        <v>81</v>
      </c>
      <c r="BQ613" s="11">
        <v>27</v>
      </c>
      <c r="BR613" s="11">
        <v>117</v>
      </c>
      <c r="BS613" s="11">
        <v>17</v>
      </c>
      <c r="BT613" s="11">
        <v>6</v>
      </c>
      <c r="BU613" s="11">
        <v>17</v>
      </c>
      <c r="BV613" s="11">
        <v>18</v>
      </c>
      <c r="BW613" s="11">
        <v>43</v>
      </c>
      <c r="BX613" s="11">
        <v>12</v>
      </c>
      <c r="BY613" s="5"/>
      <c r="BZ613" s="5"/>
      <c r="CA613" s="5"/>
      <c r="CB613" s="5"/>
      <c r="CC613" s="5"/>
      <c r="CD613" s="5"/>
      <c r="CE613" s="5"/>
      <c r="CF613" s="5"/>
      <c r="CG613" s="5"/>
      <c r="CH613" s="5"/>
    </row>
    <row r="614" spans="1:86" ht="12.75" x14ac:dyDescent="0.2">
      <c r="A614">
        <v>713</v>
      </c>
      <c r="B614" s="26">
        <v>56380.359027779901</v>
      </c>
      <c r="C614" s="26">
        <v>55013.148611108503</v>
      </c>
      <c r="D614" s="36">
        <v>345586</v>
      </c>
      <c r="E614" s="11">
        <v>1</v>
      </c>
      <c r="F614" s="11">
        <v>22</v>
      </c>
      <c r="G614" s="31">
        <v>309269</v>
      </c>
      <c r="H614" s="11">
        <v>131</v>
      </c>
      <c r="I614" s="11">
        <v>274941</v>
      </c>
      <c r="J614" s="11" t="s">
        <v>155</v>
      </c>
      <c r="K614" s="11" t="s">
        <v>208</v>
      </c>
      <c r="L614" s="11">
        <v>0</v>
      </c>
      <c r="M614" s="11"/>
      <c r="N614" s="11" t="s">
        <v>248</v>
      </c>
      <c r="O614" s="11" t="s">
        <v>792</v>
      </c>
      <c r="P614" s="43">
        <v>55401</v>
      </c>
      <c r="Q614" s="11" t="s">
        <v>157</v>
      </c>
      <c r="R614" s="11" t="s">
        <v>157</v>
      </c>
      <c r="S614" s="11" t="s">
        <v>157</v>
      </c>
      <c r="T614" s="11">
        <v>0</v>
      </c>
      <c r="U614" s="11">
        <v>0</v>
      </c>
      <c r="V614" s="11"/>
      <c r="W614" s="11">
        <v>1</v>
      </c>
      <c r="X614" s="11">
        <v>10</v>
      </c>
      <c r="Y614" s="11">
        <v>10</v>
      </c>
      <c r="Z614" s="11">
        <v>10</v>
      </c>
      <c r="AA614" s="11">
        <v>10</v>
      </c>
      <c r="AB614" s="11">
        <v>10</v>
      </c>
      <c r="AC614" s="11">
        <v>10</v>
      </c>
      <c r="AD614" s="11">
        <v>10</v>
      </c>
      <c r="AE614" s="11">
        <v>10</v>
      </c>
      <c r="AF614" s="11">
        <v>10</v>
      </c>
      <c r="AG614" s="11">
        <v>10</v>
      </c>
      <c r="AH614" s="11">
        <v>10</v>
      </c>
      <c r="AI614" s="11">
        <v>0</v>
      </c>
      <c r="AJ614" s="11">
        <v>0</v>
      </c>
      <c r="AK614" s="11">
        <v>898</v>
      </c>
      <c r="AL614" s="11">
        <v>41539</v>
      </c>
      <c r="AM614" s="11">
        <v>3155</v>
      </c>
      <c r="AN614" s="11">
        <v>2409</v>
      </c>
      <c r="AO614" s="11">
        <v>979</v>
      </c>
      <c r="AP614" s="11">
        <v>5343</v>
      </c>
      <c r="AQ614" s="11">
        <v>2927</v>
      </c>
      <c r="AR614" s="11">
        <v>2423</v>
      </c>
      <c r="AS614" s="11">
        <v>951</v>
      </c>
      <c r="AT614" s="11">
        <v>4023</v>
      </c>
      <c r="AU614" s="11">
        <v>257</v>
      </c>
      <c r="AV614" s="11">
        <v>2167</v>
      </c>
      <c r="AW614" s="11">
        <v>1174</v>
      </c>
      <c r="AX614" s="11">
        <v>2346</v>
      </c>
      <c r="AY614" s="11">
        <v>5</v>
      </c>
      <c r="AZ614" s="11">
        <v>5</v>
      </c>
      <c r="BA614" s="11">
        <v>4</v>
      </c>
      <c r="BB614" s="11">
        <v>7</v>
      </c>
      <c r="BC614" s="11">
        <v>5</v>
      </c>
      <c r="BD614" s="11">
        <v>5</v>
      </c>
      <c r="BE614" s="11">
        <v>9</v>
      </c>
      <c r="BF614" s="11">
        <v>7</v>
      </c>
      <c r="BG614" s="11">
        <v>6</v>
      </c>
      <c r="BH614" s="11">
        <v>7</v>
      </c>
      <c r="BI614" s="11">
        <v>7</v>
      </c>
      <c r="BJ614" s="11">
        <v>21</v>
      </c>
      <c r="BK614" s="11">
        <v>0</v>
      </c>
      <c r="BL614" s="11">
        <v>40</v>
      </c>
      <c r="BM614" s="11">
        <v>11</v>
      </c>
      <c r="BN614" s="11">
        <v>8</v>
      </c>
      <c r="BO614" s="11">
        <v>2</v>
      </c>
      <c r="BP614" s="11">
        <v>9</v>
      </c>
      <c r="BQ614" s="11">
        <v>11</v>
      </c>
      <c r="BR614" s="11">
        <v>3</v>
      </c>
      <c r="BS614" s="11">
        <v>6</v>
      </c>
      <c r="BT614" s="11">
        <v>3</v>
      </c>
      <c r="BU614" s="11">
        <v>3</v>
      </c>
      <c r="BV614" s="11">
        <v>20</v>
      </c>
      <c r="BW614" s="11">
        <v>2</v>
      </c>
      <c r="BX614" s="11">
        <v>0</v>
      </c>
      <c r="BY614" s="5"/>
      <c r="BZ614" s="5"/>
      <c r="CA614" s="5"/>
      <c r="CB614" s="5"/>
      <c r="CC614" s="5"/>
      <c r="CD614" s="5"/>
      <c r="CE614" s="5"/>
      <c r="CF614" s="5"/>
      <c r="CG614" s="5"/>
      <c r="CH614" s="5"/>
    </row>
    <row r="615" spans="1:86" ht="12.75" x14ac:dyDescent="0.2">
      <c r="A615">
        <v>714</v>
      </c>
      <c r="B615" s="26">
        <v>56400.427083335402</v>
      </c>
      <c r="C615" s="26">
        <v>55030.865972219603</v>
      </c>
      <c r="D615" s="36">
        <v>87003</v>
      </c>
      <c r="E615" s="11">
        <v>1</v>
      </c>
      <c r="F615" s="11">
        <v>25</v>
      </c>
      <c r="G615" s="31">
        <v>5938</v>
      </c>
      <c r="H615" s="11">
        <v>131</v>
      </c>
      <c r="I615" s="11">
        <v>54185</v>
      </c>
      <c r="J615" s="11" t="s">
        <v>155</v>
      </c>
      <c r="K615" s="11" t="s">
        <v>208</v>
      </c>
      <c r="L615" s="11">
        <v>2</v>
      </c>
      <c r="M615" s="11">
        <v>1</v>
      </c>
      <c r="N615" s="11" t="s">
        <v>647</v>
      </c>
      <c r="O615" s="11" t="s">
        <v>798</v>
      </c>
      <c r="P615" s="43">
        <v>85541</v>
      </c>
      <c r="Q615" s="11" t="s">
        <v>267</v>
      </c>
      <c r="R615" s="11" t="s">
        <v>231</v>
      </c>
      <c r="S615" s="11" t="s">
        <v>874</v>
      </c>
      <c r="T615" s="11">
        <v>0</v>
      </c>
      <c r="U615" s="11">
        <v>0</v>
      </c>
      <c r="V615" s="11"/>
      <c r="W615" s="11">
        <v>1</v>
      </c>
      <c r="X615" s="11">
        <v>10</v>
      </c>
      <c r="Y615" s="11">
        <v>10</v>
      </c>
      <c r="Z615" s="11">
        <v>10</v>
      </c>
      <c r="AA615" s="11">
        <v>10</v>
      </c>
      <c r="AB615" s="11">
        <v>10</v>
      </c>
      <c r="AC615" s="11">
        <v>10</v>
      </c>
      <c r="AD615" s="11">
        <v>10</v>
      </c>
      <c r="AE615" s="11">
        <v>10</v>
      </c>
      <c r="AF615" s="11">
        <v>10</v>
      </c>
      <c r="AG615" s="11">
        <v>10</v>
      </c>
      <c r="AH615" s="11">
        <v>10</v>
      </c>
      <c r="AI615" s="11">
        <v>10</v>
      </c>
      <c r="AJ615" s="11">
        <v>10</v>
      </c>
      <c r="AK615" s="11">
        <v>156</v>
      </c>
      <c r="AL615" s="11">
        <v>406</v>
      </c>
      <c r="AM615" s="11">
        <v>312</v>
      </c>
      <c r="AN615" s="11">
        <v>2862</v>
      </c>
      <c r="AO615" s="11">
        <v>289</v>
      </c>
      <c r="AP615" s="11">
        <v>3377</v>
      </c>
      <c r="AQ615" s="11">
        <v>1466</v>
      </c>
      <c r="AR615" s="11">
        <v>2131</v>
      </c>
      <c r="AS615" s="11">
        <v>235</v>
      </c>
      <c r="AT615" s="11">
        <v>220</v>
      </c>
      <c r="AU615" s="11">
        <v>2309</v>
      </c>
      <c r="AV615" s="11">
        <v>320</v>
      </c>
      <c r="AW615" s="11">
        <v>16695</v>
      </c>
      <c r="AX615" s="11">
        <v>1980</v>
      </c>
      <c r="AY615" s="11">
        <v>6</v>
      </c>
      <c r="AZ615" s="11">
        <v>6</v>
      </c>
      <c r="BA615" s="11">
        <v>7</v>
      </c>
      <c r="BB615" s="11">
        <v>8</v>
      </c>
      <c r="BC615" s="11">
        <v>4</v>
      </c>
      <c r="BD615" s="11">
        <v>5</v>
      </c>
      <c r="BE615" s="11">
        <v>9</v>
      </c>
      <c r="BF615" s="11">
        <v>7</v>
      </c>
      <c r="BG615" s="11">
        <v>6</v>
      </c>
      <c r="BH615" s="11">
        <v>7</v>
      </c>
      <c r="BI615" s="11">
        <v>8</v>
      </c>
      <c r="BJ615" s="11">
        <v>13</v>
      </c>
      <c r="BK615" s="11">
        <v>20</v>
      </c>
      <c r="BL615" s="11">
        <v>8</v>
      </c>
      <c r="BM615" s="11">
        <v>4</v>
      </c>
      <c r="BN615" s="11">
        <v>23</v>
      </c>
      <c r="BO615" s="11">
        <v>4</v>
      </c>
      <c r="BP615" s="11">
        <v>42</v>
      </c>
      <c r="BQ615" s="11">
        <v>19</v>
      </c>
      <c r="BR615" s="11">
        <v>10</v>
      </c>
      <c r="BS615" s="11">
        <v>5</v>
      </c>
      <c r="BT615" s="11">
        <v>4</v>
      </c>
      <c r="BU615" s="11">
        <v>25</v>
      </c>
      <c r="BV615" s="11">
        <v>4</v>
      </c>
      <c r="BW615" s="11">
        <v>27</v>
      </c>
      <c r="BX615" s="11">
        <v>15</v>
      </c>
      <c r="BY615" s="5"/>
      <c r="BZ615" s="5"/>
      <c r="CA615" s="5"/>
      <c r="CB615" s="5"/>
      <c r="CC615" s="5"/>
      <c r="CD615" s="5"/>
      <c r="CE615" s="5"/>
      <c r="CF615" s="5"/>
      <c r="CG615" s="5"/>
      <c r="CH615" s="5"/>
    </row>
    <row r="616" spans="1:86" ht="12.75" x14ac:dyDescent="0.2">
      <c r="A616">
        <v>715</v>
      </c>
      <c r="B616" s="26">
        <v>56420.495138890998</v>
      </c>
      <c r="C616" s="26">
        <v>55048.583333330702</v>
      </c>
      <c r="D616" s="36">
        <v>82813</v>
      </c>
      <c r="E616" s="11">
        <v>1</v>
      </c>
      <c r="F616" s="11">
        <v>49</v>
      </c>
      <c r="G616" s="31">
        <v>12005</v>
      </c>
      <c r="H616" s="11">
        <v>131</v>
      </c>
      <c r="I616" s="11">
        <v>718</v>
      </c>
      <c r="J616" s="11" t="s">
        <v>155</v>
      </c>
      <c r="K616" s="11" t="s">
        <v>208</v>
      </c>
      <c r="L616" s="11">
        <v>54</v>
      </c>
      <c r="M616" s="11">
        <v>5</v>
      </c>
      <c r="N616" s="11" t="s">
        <v>243</v>
      </c>
      <c r="O616" s="11" t="s">
        <v>798</v>
      </c>
      <c r="P616" s="43">
        <v>85001</v>
      </c>
      <c r="Q616" s="11" t="s">
        <v>377</v>
      </c>
      <c r="R616" s="11" t="s">
        <v>377</v>
      </c>
      <c r="S616" s="11" t="s">
        <v>874</v>
      </c>
      <c r="T616" s="11">
        <v>0</v>
      </c>
      <c r="U616" s="11">
        <v>0</v>
      </c>
      <c r="V616" s="11"/>
      <c r="W616" s="11">
        <v>1</v>
      </c>
      <c r="X616" s="11">
        <v>10</v>
      </c>
      <c r="Y616" s="11">
        <v>10</v>
      </c>
      <c r="Z616" s="11">
        <v>10</v>
      </c>
      <c r="AA616" s="11">
        <v>10</v>
      </c>
      <c r="AB616" s="11">
        <v>10</v>
      </c>
      <c r="AC616" s="11">
        <v>10</v>
      </c>
      <c r="AD616" s="11">
        <v>10</v>
      </c>
      <c r="AE616" s="11">
        <v>10</v>
      </c>
      <c r="AF616" s="11">
        <v>10</v>
      </c>
      <c r="AG616" s="11">
        <v>10</v>
      </c>
      <c r="AH616" s="11">
        <v>10</v>
      </c>
      <c r="AI616" s="11">
        <v>10</v>
      </c>
      <c r="AJ616" s="11">
        <v>10</v>
      </c>
      <c r="AK616" s="11">
        <v>179</v>
      </c>
      <c r="AL616" s="11">
        <v>3471</v>
      </c>
      <c r="AM616" s="11">
        <v>3787</v>
      </c>
      <c r="AN616" s="11">
        <v>2463</v>
      </c>
      <c r="AO616" s="11">
        <v>49080</v>
      </c>
      <c r="AP616" s="11">
        <v>3199</v>
      </c>
      <c r="AQ616" s="11">
        <v>408</v>
      </c>
      <c r="AR616" s="11">
        <v>3198</v>
      </c>
      <c r="AS616" s="11">
        <v>2539</v>
      </c>
      <c r="AT616" s="11">
        <v>4666</v>
      </c>
      <c r="AU616" s="11">
        <v>838</v>
      </c>
      <c r="AV616" s="11">
        <v>1827</v>
      </c>
      <c r="AW616" s="11">
        <v>2076</v>
      </c>
      <c r="AX616" s="11">
        <v>4271</v>
      </c>
      <c r="AY616" s="11">
        <v>5</v>
      </c>
      <c r="AZ616" s="11">
        <v>6</v>
      </c>
      <c r="BA616" s="11">
        <v>6</v>
      </c>
      <c r="BB616" s="11">
        <v>12</v>
      </c>
      <c r="BC616" s="11">
        <v>6</v>
      </c>
      <c r="BD616" s="11">
        <v>7</v>
      </c>
      <c r="BE616" s="11">
        <v>7</v>
      </c>
      <c r="BF616" s="11">
        <v>6</v>
      </c>
      <c r="BG616" s="11">
        <v>6</v>
      </c>
      <c r="BH616" s="11">
        <v>7</v>
      </c>
      <c r="BI616" s="11">
        <v>7</v>
      </c>
      <c r="BJ616" s="11">
        <v>14</v>
      </c>
      <c r="BK616" s="11">
        <v>19</v>
      </c>
      <c r="BL616" s="11">
        <v>36</v>
      </c>
      <c r="BM616" s="11">
        <v>12</v>
      </c>
      <c r="BN616" s="11">
        <v>16</v>
      </c>
      <c r="BO616" s="11">
        <v>12</v>
      </c>
      <c r="BP616" s="11">
        <v>6</v>
      </c>
      <c r="BQ616" s="11">
        <v>4</v>
      </c>
      <c r="BR616" s="11">
        <v>13</v>
      </c>
      <c r="BS616" s="11">
        <v>8</v>
      </c>
      <c r="BT616" s="11">
        <v>10</v>
      </c>
      <c r="BU616" s="11">
        <v>5</v>
      </c>
      <c r="BV616" s="11">
        <v>9</v>
      </c>
      <c r="BW616" s="11">
        <v>4</v>
      </c>
      <c r="BX616" s="11">
        <v>2</v>
      </c>
      <c r="BY616" s="5"/>
      <c r="BZ616" s="5"/>
      <c r="CA616" s="5"/>
      <c r="CB616" s="5"/>
      <c r="CC616" s="5"/>
      <c r="CD616" s="5"/>
      <c r="CE616" s="5"/>
      <c r="CF616" s="5"/>
      <c r="CG616" s="5"/>
      <c r="CH616" s="5"/>
    </row>
    <row r="617" spans="1:86" ht="12.75" x14ac:dyDescent="0.2">
      <c r="A617">
        <v>716</v>
      </c>
      <c r="B617" s="26">
        <v>56440.563194446499</v>
      </c>
      <c r="C617" s="26">
        <v>55066.300694441801</v>
      </c>
      <c r="D617" s="36">
        <v>275157</v>
      </c>
      <c r="E617" s="11">
        <v>1</v>
      </c>
      <c r="F617" s="11">
        <v>79</v>
      </c>
      <c r="G617" s="31">
        <v>8589</v>
      </c>
      <c r="H617" s="11">
        <v>131</v>
      </c>
      <c r="I617" s="11">
        <v>249944</v>
      </c>
      <c r="J617" s="11" t="s">
        <v>155</v>
      </c>
      <c r="K617" s="11" t="s">
        <v>208</v>
      </c>
      <c r="L617" s="11">
        <v>13</v>
      </c>
      <c r="M617" s="11">
        <v>5</v>
      </c>
      <c r="N617" s="11" t="s">
        <v>640</v>
      </c>
      <c r="O617" s="11" t="s">
        <v>792</v>
      </c>
      <c r="P617" s="43">
        <v>55016</v>
      </c>
      <c r="Q617" s="11" t="s">
        <v>229</v>
      </c>
      <c r="R617" s="11" t="s">
        <v>229</v>
      </c>
      <c r="S617" s="11" t="s">
        <v>874</v>
      </c>
      <c r="T617" s="11">
        <v>0</v>
      </c>
      <c r="U617" s="11">
        <v>0</v>
      </c>
      <c r="V617" s="11"/>
      <c r="W617" s="11">
        <v>1</v>
      </c>
      <c r="X617" s="11">
        <v>10</v>
      </c>
      <c r="Y617" s="11">
        <v>10</v>
      </c>
      <c r="Z617" s="11">
        <v>10</v>
      </c>
      <c r="AA617" s="11">
        <v>10</v>
      </c>
      <c r="AB617" s="11">
        <v>10</v>
      </c>
      <c r="AC617" s="11">
        <v>10</v>
      </c>
      <c r="AD617" s="11">
        <v>10</v>
      </c>
      <c r="AE617" s="11">
        <v>10</v>
      </c>
      <c r="AF617" s="11">
        <v>10</v>
      </c>
      <c r="AG617" s="11">
        <v>10</v>
      </c>
      <c r="AH617" s="11">
        <v>10</v>
      </c>
      <c r="AI617" s="11">
        <v>10</v>
      </c>
      <c r="AJ617" s="11">
        <v>10</v>
      </c>
      <c r="AK617" s="11">
        <v>274</v>
      </c>
      <c r="AL617" s="11">
        <v>369</v>
      </c>
      <c r="AM617" s="11">
        <v>376</v>
      </c>
      <c r="AN617" s="11">
        <v>375</v>
      </c>
      <c r="AO617" s="11">
        <v>243</v>
      </c>
      <c r="AP617" s="11">
        <v>2143</v>
      </c>
      <c r="AQ617" s="11">
        <v>1675</v>
      </c>
      <c r="AR617" s="11">
        <v>785</v>
      </c>
      <c r="AS617" s="11">
        <v>632</v>
      </c>
      <c r="AT617" s="11">
        <v>772</v>
      </c>
      <c r="AU617" s="11">
        <v>419</v>
      </c>
      <c r="AV617" s="11">
        <v>1068</v>
      </c>
      <c r="AW617" s="11">
        <v>14371</v>
      </c>
      <c r="AX617" s="11">
        <v>1211</v>
      </c>
      <c r="AY617" s="11">
        <v>10</v>
      </c>
      <c r="AZ617" s="11">
        <v>10</v>
      </c>
      <c r="BA617" s="11">
        <v>10</v>
      </c>
      <c r="BB617" s="11">
        <v>13</v>
      </c>
      <c r="BC617" s="11">
        <v>9</v>
      </c>
      <c r="BD617" s="11">
        <v>10</v>
      </c>
      <c r="BE617" s="11">
        <v>14</v>
      </c>
      <c r="BF617" s="11">
        <v>14</v>
      </c>
      <c r="BG617" s="11">
        <v>11</v>
      </c>
      <c r="BH617" s="11">
        <v>12</v>
      </c>
      <c r="BI617" s="11">
        <v>16</v>
      </c>
      <c r="BJ617" s="11">
        <v>23</v>
      </c>
      <c r="BK617" s="11">
        <v>28</v>
      </c>
      <c r="BL617" s="11">
        <v>5</v>
      </c>
      <c r="BM617" s="11">
        <v>4</v>
      </c>
      <c r="BN617" s="11">
        <v>6</v>
      </c>
      <c r="BO617" s="11">
        <v>6</v>
      </c>
      <c r="BP617" s="11">
        <v>21</v>
      </c>
      <c r="BQ617" s="11">
        <v>23</v>
      </c>
      <c r="BR617" s="11">
        <v>7</v>
      </c>
      <c r="BS617" s="11">
        <v>7</v>
      </c>
      <c r="BT617" s="11">
        <v>8</v>
      </c>
      <c r="BU617" s="11">
        <v>7</v>
      </c>
      <c r="BV617" s="11">
        <v>13</v>
      </c>
      <c r="BW617" s="11">
        <v>39</v>
      </c>
      <c r="BX617" s="11">
        <v>6</v>
      </c>
      <c r="BY617" s="5"/>
      <c r="BZ617" s="5"/>
      <c r="CA617" s="5"/>
      <c r="CB617" s="5"/>
      <c r="CC617" s="5"/>
      <c r="CD617" s="5"/>
      <c r="CE617" s="5"/>
      <c r="CF617" s="5"/>
      <c r="CG617" s="5"/>
      <c r="CH617" s="5"/>
    </row>
    <row r="618" spans="1:86" ht="12.75" x14ac:dyDescent="0.2">
      <c r="A618">
        <v>717</v>
      </c>
      <c r="B618" s="26">
        <v>56460.631250002101</v>
      </c>
      <c r="C618" s="26">
        <v>55084.0180555529</v>
      </c>
      <c r="D618" s="36">
        <v>345592</v>
      </c>
      <c r="E618" s="11">
        <v>1</v>
      </c>
      <c r="F618" s="11">
        <v>48</v>
      </c>
      <c r="G618" s="31">
        <v>60717</v>
      </c>
      <c r="H618" s="11">
        <v>131</v>
      </c>
      <c r="I618" s="11">
        <v>254499</v>
      </c>
      <c r="J618" s="11" t="s">
        <v>155</v>
      </c>
      <c r="K618" s="11" t="s">
        <v>208</v>
      </c>
      <c r="L618" s="11">
        <v>15</v>
      </c>
      <c r="M618" s="11">
        <v>3</v>
      </c>
      <c r="N618" s="11" t="s">
        <v>510</v>
      </c>
      <c r="O618" s="11" t="s">
        <v>807</v>
      </c>
      <c r="P618" s="43">
        <v>52401</v>
      </c>
      <c r="Q618" s="11" t="s">
        <v>233</v>
      </c>
      <c r="R618" s="11" t="s">
        <v>381</v>
      </c>
      <c r="S618" s="11" t="s">
        <v>874</v>
      </c>
      <c r="T618" s="11">
        <v>0</v>
      </c>
      <c r="U618" s="11">
        <v>0</v>
      </c>
      <c r="V618" s="11"/>
      <c r="W618" s="11">
        <v>1</v>
      </c>
      <c r="X618" s="11">
        <v>10</v>
      </c>
      <c r="Y618" s="11">
        <v>10</v>
      </c>
      <c r="Z618" s="11">
        <v>10</v>
      </c>
      <c r="AA618" s="11">
        <v>10</v>
      </c>
      <c r="AB618" s="11">
        <v>10</v>
      </c>
      <c r="AC618" s="11">
        <v>10</v>
      </c>
      <c r="AD618" s="11">
        <v>10</v>
      </c>
      <c r="AE618" s="11">
        <v>10</v>
      </c>
      <c r="AF618" s="11">
        <v>10</v>
      </c>
      <c r="AG618" s="11">
        <v>10</v>
      </c>
      <c r="AH618" s="11">
        <v>10</v>
      </c>
      <c r="AI618" s="11">
        <v>0</v>
      </c>
      <c r="AJ618" s="11">
        <v>0</v>
      </c>
      <c r="AK618" s="11">
        <v>357</v>
      </c>
      <c r="AL618" s="11">
        <v>16800</v>
      </c>
      <c r="AM618" s="11">
        <v>491</v>
      </c>
      <c r="AN618" s="11">
        <v>49047</v>
      </c>
      <c r="AO618" s="11">
        <v>2336</v>
      </c>
      <c r="AP618" s="11">
        <v>5756</v>
      </c>
      <c r="AQ618" s="11">
        <v>720</v>
      </c>
      <c r="AR618" s="11">
        <v>3236</v>
      </c>
      <c r="AS618" s="11">
        <v>2275</v>
      </c>
      <c r="AT618" s="11">
        <v>464</v>
      </c>
      <c r="AU618" s="11">
        <v>3001</v>
      </c>
      <c r="AV618" s="11">
        <v>505</v>
      </c>
      <c r="AW618" s="11">
        <v>937</v>
      </c>
      <c r="AX618" s="11">
        <v>4784</v>
      </c>
      <c r="AY618" s="11">
        <v>4</v>
      </c>
      <c r="AZ618" s="11">
        <v>4</v>
      </c>
      <c r="BA618" s="11">
        <v>6</v>
      </c>
      <c r="BB618" s="11">
        <v>8</v>
      </c>
      <c r="BC618" s="11">
        <v>4</v>
      </c>
      <c r="BD618" s="11">
        <v>5</v>
      </c>
      <c r="BE618" s="11">
        <v>7</v>
      </c>
      <c r="BF618" s="11">
        <v>5</v>
      </c>
      <c r="BG618" s="11">
        <v>4</v>
      </c>
      <c r="BH618" s="11">
        <v>5</v>
      </c>
      <c r="BI618" s="11">
        <v>5</v>
      </c>
      <c r="BJ618" s="11">
        <v>5</v>
      </c>
      <c r="BK618" s="11">
        <v>19</v>
      </c>
      <c r="BL618" s="11">
        <v>6</v>
      </c>
      <c r="BM618" s="11">
        <v>4</v>
      </c>
      <c r="BN618" s="11">
        <v>18</v>
      </c>
      <c r="BO618" s="11">
        <v>5</v>
      </c>
      <c r="BP618" s="11">
        <v>18</v>
      </c>
      <c r="BQ618" s="11">
        <v>9</v>
      </c>
      <c r="BR618" s="11">
        <v>7</v>
      </c>
      <c r="BS618" s="11">
        <v>26</v>
      </c>
      <c r="BT618" s="11">
        <v>5</v>
      </c>
      <c r="BU618" s="11">
        <v>8</v>
      </c>
      <c r="BV618" s="11">
        <v>5</v>
      </c>
      <c r="BW618" s="11">
        <v>3</v>
      </c>
      <c r="BX618" s="11">
        <v>27</v>
      </c>
      <c r="BY618" s="5"/>
      <c r="BZ618" s="5"/>
      <c r="CA618" s="5"/>
      <c r="CB618" s="5"/>
      <c r="CC618" s="5"/>
      <c r="CD618" s="5"/>
      <c r="CE618" s="5"/>
      <c r="CF618" s="5"/>
      <c r="CG618" s="5"/>
      <c r="CH618" s="5"/>
    </row>
    <row r="619" spans="1:86" ht="12.75" x14ac:dyDescent="0.2">
      <c r="A619">
        <v>718</v>
      </c>
      <c r="B619" s="26">
        <v>56480.699305557697</v>
      </c>
      <c r="C619" s="26">
        <v>55101.735416664</v>
      </c>
      <c r="D619" s="36">
        <v>192843</v>
      </c>
      <c r="E619" s="11">
        <v>1</v>
      </c>
      <c r="F619" s="11">
        <v>160</v>
      </c>
      <c r="G619" s="31">
        <v>107599</v>
      </c>
      <c r="H619" s="11">
        <v>131</v>
      </c>
      <c r="I619" s="11">
        <v>96976</v>
      </c>
      <c r="J619" s="11" t="s">
        <v>155</v>
      </c>
      <c r="K619" s="11" t="s">
        <v>208</v>
      </c>
      <c r="L619" s="11">
        <v>28</v>
      </c>
      <c r="M619" s="11">
        <v>3</v>
      </c>
      <c r="N619" s="11" t="s">
        <v>636</v>
      </c>
      <c r="O619" s="11" t="s">
        <v>793</v>
      </c>
      <c r="P619" s="43">
        <v>20105</v>
      </c>
      <c r="Q619" s="11" t="s">
        <v>231</v>
      </c>
      <c r="R619" s="11" t="s">
        <v>231</v>
      </c>
      <c r="S619" s="11" t="s">
        <v>874</v>
      </c>
      <c r="T619" s="11">
        <v>0</v>
      </c>
      <c r="U619" s="11">
        <v>0</v>
      </c>
      <c r="V619" s="11"/>
      <c r="W619" s="11">
        <v>1</v>
      </c>
      <c r="X619" s="11">
        <v>10</v>
      </c>
      <c r="Y619" s="11">
        <v>10</v>
      </c>
      <c r="Z619" s="11">
        <v>10</v>
      </c>
      <c r="AA619" s="11">
        <v>10</v>
      </c>
      <c r="AB619" s="11">
        <v>10</v>
      </c>
      <c r="AC619" s="11">
        <v>10</v>
      </c>
      <c r="AD619" s="11">
        <v>10</v>
      </c>
      <c r="AE619" s="11">
        <v>10</v>
      </c>
      <c r="AF619" s="11">
        <v>10</v>
      </c>
      <c r="AG619" s="11">
        <v>10</v>
      </c>
      <c r="AH619" s="11">
        <v>10</v>
      </c>
      <c r="AI619" s="11">
        <v>10</v>
      </c>
      <c r="AJ619" s="11">
        <v>10</v>
      </c>
      <c r="AK619" s="11">
        <v>273</v>
      </c>
      <c r="AL619" s="11">
        <v>615</v>
      </c>
      <c r="AM619" s="11">
        <v>263</v>
      </c>
      <c r="AN619" s="11">
        <v>3009</v>
      </c>
      <c r="AO619" s="11">
        <v>18411</v>
      </c>
      <c r="AP619" s="11">
        <v>3607</v>
      </c>
      <c r="AQ619" s="11">
        <v>399</v>
      </c>
      <c r="AR619" s="11">
        <v>1415</v>
      </c>
      <c r="AS619" s="11">
        <v>35197</v>
      </c>
      <c r="AT619" s="11">
        <v>211</v>
      </c>
      <c r="AU619" s="11">
        <v>2431</v>
      </c>
      <c r="AV619" s="11">
        <v>618</v>
      </c>
      <c r="AW619" s="11">
        <v>23760</v>
      </c>
      <c r="AX619" s="11">
        <v>5499</v>
      </c>
      <c r="AY619" s="11">
        <v>6</v>
      </c>
      <c r="AZ619" s="11">
        <v>6</v>
      </c>
      <c r="BA619" s="11">
        <v>8</v>
      </c>
      <c r="BB619" s="11">
        <v>11</v>
      </c>
      <c r="BC619" s="11">
        <v>4</v>
      </c>
      <c r="BD619" s="11">
        <v>5</v>
      </c>
      <c r="BE619" s="11">
        <v>11</v>
      </c>
      <c r="BF619" s="11">
        <v>9</v>
      </c>
      <c r="BG619" s="11">
        <v>7</v>
      </c>
      <c r="BH619" s="11">
        <v>19</v>
      </c>
      <c r="BI619" s="11">
        <v>12</v>
      </c>
      <c r="BJ619" s="11">
        <v>22</v>
      </c>
      <c r="BK619" s="11">
        <v>26</v>
      </c>
      <c r="BL619" s="11">
        <v>2</v>
      </c>
      <c r="BM619" s="11">
        <v>2</v>
      </c>
      <c r="BN619" s="11">
        <v>9</v>
      </c>
      <c r="BO619" s="11">
        <v>2</v>
      </c>
      <c r="BP619" s="11">
        <v>3</v>
      </c>
      <c r="BQ619" s="11">
        <v>2</v>
      </c>
      <c r="BR619" s="11">
        <v>2</v>
      </c>
      <c r="BS619" s="11">
        <v>16</v>
      </c>
      <c r="BT619" s="11">
        <v>2</v>
      </c>
      <c r="BU619" s="11">
        <v>2</v>
      </c>
      <c r="BV619" s="11">
        <v>2</v>
      </c>
      <c r="BW619" s="11">
        <v>8</v>
      </c>
      <c r="BX619" s="11">
        <v>27</v>
      </c>
      <c r="BY619" s="5"/>
      <c r="BZ619" s="5"/>
      <c r="CA619" s="5"/>
      <c r="CB619" s="5"/>
      <c r="CC619" s="5"/>
      <c r="CD619" s="5"/>
      <c r="CE619" s="5"/>
      <c r="CF619" s="5"/>
      <c r="CG619" s="5"/>
      <c r="CH619" s="5"/>
    </row>
    <row r="620" spans="1:86" ht="12.75" x14ac:dyDescent="0.2">
      <c r="A620">
        <v>719</v>
      </c>
      <c r="B620" s="26">
        <v>56500.767361113198</v>
      </c>
      <c r="C620" s="26">
        <v>55119.452777775099</v>
      </c>
      <c r="D620" s="36">
        <v>331770</v>
      </c>
      <c r="E620" s="11">
        <v>1</v>
      </c>
      <c r="F620" s="11">
        <v>293</v>
      </c>
      <c r="G620" s="31">
        <v>155101</v>
      </c>
      <c r="H620" s="11">
        <v>131</v>
      </c>
      <c r="I620" s="11">
        <v>237358</v>
      </c>
      <c r="J620" s="11" t="s">
        <v>155</v>
      </c>
      <c r="K620" s="11" t="s">
        <v>208</v>
      </c>
      <c r="L620" s="11">
        <v>23</v>
      </c>
      <c r="M620" s="11">
        <v>5</v>
      </c>
      <c r="N620" s="11" t="s">
        <v>346</v>
      </c>
      <c r="O620" s="11" t="s">
        <v>798</v>
      </c>
      <c r="P620" s="43">
        <v>85201</v>
      </c>
      <c r="Q620" s="11" t="s">
        <v>420</v>
      </c>
      <c r="R620" s="11" t="s">
        <v>426</v>
      </c>
      <c r="S620" s="11" t="s">
        <v>874</v>
      </c>
      <c r="T620" s="11">
        <v>0</v>
      </c>
      <c r="U620" s="11">
        <v>0</v>
      </c>
      <c r="V620" s="11"/>
      <c r="W620" s="11">
        <v>1</v>
      </c>
      <c r="X620" s="11">
        <v>10</v>
      </c>
      <c r="Y620" s="11">
        <v>10</v>
      </c>
      <c r="Z620" s="11">
        <v>10</v>
      </c>
      <c r="AA620" s="11">
        <v>10</v>
      </c>
      <c r="AB620" s="11">
        <v>10</v>
      </c>
      <c r="AC620" s="11">
        <v>10</v>
      </c>
      <c r="AD620" s="11">
        <v>10</v>
      </c>
      <c r="AE620" s="11">
        <v>10</v>
      </c>
      <c r="AF620" s="11">
        <v>10</v>
      </c>
      <c r="AG620" s="11">
        <v>10</v>
      </c>
      <c r="AH620" s="11">
        <v>10</v>
      </c>
      <c r="AI620" s="11">
        <v>10</v>
      </c>
      <c r="AJ620" s="11">
        <v>0</v>
      </c>
      <c r="AK620" s="11">
        <v>300</v>
      </c>
      <c r="AL620" s="11">
        <v>18778</v>
      </c>
      <c r="AM620" s="11">
        <v>7063</v>
      </c>
      <c r="AN620" s="11">
        <v>18905</v>
      </c>
      <c r="AO620" s="11">
        <v>11227</v>
      </c>
      <c r="AP620" s="11">
        <v>14970</v>
      </c>
      <c r="AQ620" s="11">
        <v>10055</v>
      </c>
      <c r="AR620" s="11">
        <v>6046</v>
      </c>
      <c r="AS620" s="11">
        <v>2415</v>
      </c>
      <c r="AT620" s="11">
        <v>640</v>
      </c>
      <c r="AU620" s="11">
        <v>2334</v>
      </c>
      <c r="AV620" s="11">
        <v>403</v>
      </c>
      <c r="AW620" s="11">
        <v>487</v>
      </c>
      <c r="AX620" s="11">
        <v>681</v>
      </c>
      <c r="AY620" s="11">
        <v>10</v>
      </c>
      <c r="AZ620" s="11">
        <v>10</v>
      </c>
      <c r="BA620" s="11">
        <v>10</v>
      </c>
      <c r="BB620" s="11">
        <v>13</v>
      </c>
      <c r="BC620" s="11">
        <v>9</v>
      </c>
      <c r="BD620" s="11">
        <v>10</v>
      </c>
      <c r="BE620" s="11">
        <v>14</v>
      </c>
      <c r="BF620" s="11">
        <v>12</v>
      </c>
      <c r="BG620" s="11">
        <v>11</v>
      </c>
      <c r="BH620" s="11">
        <v>12</v>
      </c>
      <c r="BI620" s="11">
        <v>14</v>
      </c>
      <c r="BJ620" s="11">
        <v>16</v>
      </c>
      <c r="BK620" s="11">
        <v>32</v>
      </c>
      <c r="BL620" s="11">
        <v>32</v>
      </c>
      <c r="BM620" s="11">
        <v>2</v>
      </c>
      <c r="BN620" s="11">
        <v>8</v>
      </c>
      <c r="BO620" s="11">
        <v>6</v>
      </c>
      <c r="BP620" s="11">
        <v>7</v>
      </c>
      <c r="BQ620" s="11">
        <v>7</v>
      </c>
      <c r="BR620" s="11">
        <v>7</v>
      </c>
      <c r="BS620" s="11">
        <v>5</v>
      </c>
      <c r="BT620" s="11">
        <v>2</v>
      </c>
      <c r="BU620" s="11">
        <v>2</v>
      </c>
      <c r="BV620" s="11">
        <v>3</v>
      </c>
      <c r="BW620" s="11">
        <v>4</v>
      </c>
      <c r="BX620" s="11">
        <v>4</v>
      </c>
      <c r="BY620" s="5"/>
      <c r="BZ620" s="5"/>
      <c r="CA620" s="5"/>
      <c r="CB620" s="5"/>
      <c r="CC620" s="5"/>
      <c r="CD620" s="5"/>
      <c r="CE620" s="5"/>
      <c r="CF620" s="5"/>
      <c r="CG620" s="5"/>
      <c r="CH620" s="5"/>
    </row>
    <row r="621" spans="1:86" ht="12.75" x14ac:dyDescent="0.2">
      <c r="A621">
        <v>720</v>
      </c>
      <c r="B621" s="26">
        <v>56520.8354166688</v>
      </c>
      <c r="C621" s="26">
        <v>55137.170138886198</v>
      </c>
      <c r="D621" s="36">
        <v>181994</v>
      </c>
      <c r="E621" s="11">
        <v>1</v>
      </c>
      <c r="F621" s="11">
        <v>96</v>
      </c>
      <c r="G621" s="31">
        <v>99016</v>
      </c>
      <c r="H621" s="11">
        <v>131</v>
      </c>
      <c r="I621" s="11">
        <v>57350</v>
      </c>
      <c r="J621" s="11" t="s">
        <v>155</v>
      </c>
      <c r="K621" s="11" t="s">
        <v>208</v>
      </c>
      <c r="L621" s="11">
        <v>26</v>
      </c>
      <c r="M621" s="11">
        <v>3</v>
      </c>
      <c r="N621" s="11" t="s">
        <v>243</v>
      </c>
      <c r="O621" s="11" t="s">
        <v>798</v>
      </c>
      <c r="P621" s="43">
        <v>85001</v>
      </c>
      <c r="Q621" s="11" t="s">
        <v>372</v>
      </c>
      <c r="R621" s="11" t="s">
        <v>372</v>
      </c>
      <c r="S621" s="11" t="s">
        <v>869</v>
      </c>
      <c r="T621" s="11">
        <v>0</v>
      </c>
      <c r="U621" s="11">
        <v>0</v>
      </c>
      <c r="V621" s="11"/>
      <c r="W621" s="11">
        <v>1</v>
      </c>
      <c r="X621" s="11">
        <v>10</v>
      </c>
      <c r="Y621" s="11">
        <v>10</v>
      </c>
      <c r="Z621" s="11">
        <v>10</v>
      </c>
      <c r="AA621" s="11">
        <v>10</v>
      </c>
      <c r="AB621" s="11">
        <v>10</v>
      </c>
      <c r="AC621" s="11">
        <v>10</v>
      </c>
      <c r="AD621" s="11">
        <v>10</v>
      </c>
      <c r="AE621" s="11">
        <v>10</v>
      </c>
      <c r="AF621" s="11">
        <v>10</v>
      </c>
      <c r="AG621" s="11">
        <v>10</v>
      </c>
      <c r="AH621" s="11">
        <v>10</v>
      </c>
      <c r="AI621" s="11">
        <v>10</v>
      </c>
      <c r="AJ621" s="11">
        <v>0</v>
      </c>
      <c r="AK621" s="11">
        <v>1031</v>
      </c>
      <c r="AL621" s="11">
        <v>1053</v>
      </c>
      <c r="AM621" s="11">
        <v>1545</v>
      </c>
      <c r="AN621" s="11">
        <v>447</v>
      </c>
      <c r="AO621" s="11">
        <v>4456</v>
      </c>
      <c r="AP621" s="11">
        <v>42229</v>
      </c>
      <c r="AQ621" s="11">
        <v>4739</v>
      </c>
      <c r="AR621" s="11">
        <v>1256</v>
      </c>
      <c r="AS621" s="11">
        <v>1764</v>
      </c>
      <c r="AT621" s="11">
        <v>1515</v>
      </c>
      <c r="AU621" s="11">
        <v>467</v>
      </c>
      <c r="AV621" s="11">
        <v>817</v>
      </c>
      <c r="AW621" s="11">
        <v>22887</v>
      </c>
      <c r="AX621" s="11">
        <v>31433</v>
      </c>
      <c r="AY621" s="11">
        <v>11</v>
      </c>
      <c r="AZ621" s="11">
        <v>11</v>
      </c>
      <c r="BA621" s="11">
        <v>13</v>
      </c>
      <c r="BB621" s="11">
        <v>23</v>
      </c>
      <c r="BC621" s="11">
        <v>8</v>
      </c>
      <c r="BD621" s="11">
        <v>10</v>
      </c>
      <c r="BE621" s="11">
        <v>15</v>
      </c>
      <c r="BF621" s="11">
        <v>14</v>
      </c>
      <c r="BG621" s="11">
        <v>10</v>
      </c>
      <c r="BH621" s="11">
        <v>11</v>
      </c>
      <c r="BI621" s="11">
        <v>17</v>
      </c>
      <c r="BJ621" s="11">
        <v>26</v>
      </c>
      <c r="BK621" s="11">
        <v>28</v>
      </c>
      <c r="BL621" s="11">
        <v>8</v>
      </c>
      <c r="BM621" s="11">
        <v>11</v>
      </c>
      <c r="BN621" s="11">
        <v>2</v>
      </c>
      <c r="BO621" s="11">
        <v>16</v>
      </c>
      <c r="BP621" s="11">
        <v>65</v>
      </c>
      <c r="BQ621" s="11">
        <v>23</v>
      </c>
      <c r="BR621" s="11">
        <v>5</v>
      </c>
      <c r="BS621" s="11">
        <v>3</v>
      </c>
      <c r="BT621" s="11">
        <v>10</v>
      </c>
      <c r="BU621" s="11">
        <v>7</v>
      </c>
      <c r="BV621" s="11">
        <v>4</v>
      </c>
      <c r="BW621" s="11">
        <v>60</v>
      </c>
      <c r="BX621" s="11">
        <v>40</v>
      </c>
      <c r="BY621" s="5"/>
      <c r="BZ621" s="5"/>
      <c r="CA621" s="5"/>
      <c r="CB621" s="5"/>
      <c r="CC621" s="5"/>
      <c r="CD621" s="5"/>
      <c r="CE621" s="5"/>
      <c r="CF621" s="5"/>
      <c r="CG621" s="5"/>
      <c r="CH621" s="5"/>
    </row>
    <row r="622" spans="1:86" ht="12.75" x14ac:dyDescent="0.2">
      <c r="A622">
        <v>721</v>
      </c>
      <c r="B622" s="26">
        <v>44664.671527777777</v>
      </c>
      <c r="C622" s="26">
        <v>44665.525694444441</v>
      </c>
      <c r="D622" s="36">
        <v>73802</v>
      </c>
      <c r="E622" s="11">
        <v>1</v>
      </c>
      <c r="F622" s="11">
        <v>17</v>
      </c>
      <c r="G622" s="31">
        <v>49584</v>
      </c>
      <c r="H622" s="11">
        <v>131</v>
      </c>
      <c r="I622" s="11">
        <v>28408</v>
      </c>
      <c r="J622" s="11" t="s">
        <v>155</v>
      </c>
      <c r="K622" s="11" t="s">
        <v>208</v>
      </c>
      <c r="L622" s="11">
        <v>1</v>
      </c>
      <c r="M622" s="11"/>
      <c r="N622" s="11" t="s">
        <v>619</v>
      </c>
      <c r="O622" s="11" t="s">
        <v>806</v>
      </c>
      <c r="P622" s="43">
        <v>60116</v>
      </c>
      <c r="Q622" s="11" t="s">
        <v>231</v>
      </c>
      <c r="R622" s="11" t="s">
        <v>231</v>
      </c>
      <c r="S622" s="11" t="s">
        <v>874</v>
      </c>
      <c r="T622" s="11">
        <v>0</v>
      </c>
      <c r="U622" s="11">
        <v>0</v>
      </c>
      <c r="V622" s="11"/>
      <c r="W622" s="11">
        <v>1</v>
      </c>
      <c r="X622" s="11">
        <v>10</v>
      </c>
      <c r="Y622" s="11">
        <v>10</v>
      </c>
      <c r="Z622" s="11">
        <v>10</v>
      </c>
      <c r="AA622" s="11">
        <v>10</v>
      </c>
      <c r="AB622" s="11">
        <v>10</v>
      </c>
      <c r="AC622" s="11">
        <v>10</v>
      </c>
      <c r="AD622" s="11">
        <v>10</v>
      </c>
      <c r="AE622" s="11">
        <v>10</v>
      </c>
      <c r="AF622" s="11">
        <v>10</v>
      </c>
      <c r="AG622" s="11">
        <v>10</v>
      </c>
      <c r="AH622" s="11">
        <v>10</v>
      </c>
      <c r="AI622" s="11">
        <v>10</v>
      </c>
      <c r="AJ622" s="11">
        <v>10</v>
      </c>
      <c r="AK622" s="11">
        <v>158</v>
      </c>
      <c r="AL622" s="11">
        <v>3244</v>
      </c>
      <c r="AM622" s="11">
        <v>5091</v>
      </c>
      <c r="AN622" s="11">
        <v>1246</v>
      </c>
      <c r="AO622" s="11">
        <v>357</v>
      </c>
      <c r="AP622" s="11">
        <v>2426</v>
      </c>
      <c r="AQ622" s="11">
        <v>1504</v>
      </c>
      <c r="AR622" s="11">
        <v>19605</v>
      </c>
      <c r="AS622" s="11">
        <v>1226</v>
      </c>
      <c r="AT622" s="11">
        <v>399</v>
      </c>
      <c r="AU622" s="11">
        <v>694</v>
      </c>
      <c r="AV622" s="11">
        <v>595</v>
      </c>
      <c r="AW622" s="11">
        <v>7461</v>
      </c>
      <c r="AX622" s="11">
        <v>981</v>
      </c>
      <c r="AY622" s="11">
        <v>11</v>
      </c>
      <c r="AZ622" s="11">
        <v>11</v>
      </c>
      <c r="BA622" s="11">
        <v>4</v>
      </c>
      <c r="BB622" s="11">
        <v>12</v>
      </c>
      <c r="BC622" s="11">
        <v>9</v>
      </c>
      <c r="BD622" s="11">
        <v>10</v>
      </c>
      <c r="BE622" s="11">
        <v>20</v>
      </c>
      <c r="BF622" s="11">
        <v>18</v>
      </c>
      <c r="BG622" s="11">
        <v>15</v>
      </c>
      <c r="BH622" s="11">
        <v>14</v>
      </c>
      <c r="BI622" s="11">
        <v>21</v>
      </c>
      <c r="BJ622" s="11">
        <v>25</v>
      </c>
      <c r="BK622" s="11">
        <v>26</v>
      </c>
      <c r="BL622" s="11">
        <v>6</v>
      </c>
      <c r="BM622" s="11">
        <v>4</v>
      </c>
      <c r="BN622" s="11">
        <v>9</v>
      </c>
      <c r="BO622" s="11">
        <v>2</v>
      </c>
      <c r="BP622" s="11">
        <v>11</v>
      </c>
      <c r="BQ622" s="11">
        <v>3</v>
      </c>
      <c r="BR622" s="11">
        <v>25</v>
      </c>
      <c r="BS622" s="11">
        <v>6</v>
      </c>
      <c r="BT622" s="11">
        <v>2</v>
      </c>
      <c r="BU622" s="11">
        <v>4</v>
      </c>
      <c r="BV622" s="11">
        <v>2</v>
      </c>
      <c r="BW622" s="11">
        <v>14</v>
      </c>
      <c r="BX622" s="11">
        <v>2</v>
      </c>
      <c r="BY622" s="5"/>
      <c r="BZ622" s="5"/>
      <c r="CA622" s="5"/>
      <c r="CB622" s="5"/>
      <c r="CC622" s="5"/>
      <c r="CD622" s="5"/>
      <c r="CE622" s="5"/>
      <c r="CF622" s="5"/>
      <c r="CG622" s="5"/>
      <c r="CH622" s="5"/>
    </row>
    <row r="623" spans="1:86" ht="12.75" x14ac:dyDescent="0.2">
      <c r="A623">
        <v>722</v>
      </c>
      <c r="B623" s="26">
        <v>44664.675694444442</v>
      </c>
      <c r="C623" s="26">
        <v>44665.011805555558</v>
      </c>
      <c r="D623" s="36">
        <v>29033</v>
      </c>
      <c r="E623" s="11">
        <v>1</v>
      </c>
      <c r="F623" s="11">
        <v>48</v>
      </c>
      <c r="G623" s="31">
        <v>2190</v>
      </c>
      <c r="H623" s="11">
        <v>131</v>
      </c>
      <c r="I623" s="11">
        <v>63</v>
      </c>
      <c r="J623" s="11" t="s">
        <v>155</v>
      </c>
      <c r="K623" s="11" t="s">
        <v>208</v>
      </c>
      <c r="L623" s="11">
        <v>22</v>
      </c>
      <c r="M623" s="11">
        <v>2</v>
      </c>
      <c r="N623" s="11" t="s">
        <v>431</v>
      </c>
      <c r="O623" s="11" t="s">
        <v>792</v>
      </c>
      <c r="P623" s="43">
        <v>55011</v>
      </c>
      <c r="Q623" s="11" t="s">
        <v>229</v>
      </c>
      <c r="R623" s="11" t="s">
        <v>229</v>
      </c>
      <c r="S623" s="11" t="s">
        <v>874</v>
      </c>
      <c r="T623" s="11">
        <v>0</v>
      </c>
      <c r="U623" s="11">
        <v>0</v>
      </c>
      <c r="V623" s="11"/>
      <c r="W623" s="11">
        <v>1</v>
      </c>
      <c r="X623" s="11">
        <v>10</v>
      </c>
      <c r="Y623" s="11">
        <v>10</v>
      </c>
      <c r="Z623" s="11">
        <v>10</v>
      </c>
      <c r="AA623" s="11">
        <v>10</v>
      </c>
      <c r="AB623" s="11">
        <v>10</v>
      </c>
      <c r="AC623" s="11">
        <v>10</v>
      </c>
      <c r="AD623" s="11">
        <v>10</v>
      </c>
      <c r="AE623" s="11">
        <v>10</v>
      </c>
      <c r="AF623" s="11">
        <v>10</v>
      </c>
      <c r="AG623" s="11">
        <v>10</v>
      </c>
      <c r="AH623" s="11">
        <v>10</v>
      </c>
      <c r="AI623" s="11">
        <v>10</v>
      </c>
      <c r="AJ623" s="11">
        <v>10</v>
      </c>
      <c r="AK623" s="11">
        <v>12</v>
      </c>
      <c r="AL623" s="11">
        <v>1616</v>
      </c>
      <c r="AM623" s="11">
        <v>203</v>
      </c>
      <c r="AN623" s="11">
        <v>75</v>
      </c>
      <c r="AO623" s="11">
        <v>80</v>
      </c>
      <c r="AP623" s="11">
        <v>1270</v>
      </c>
      <c r="AQ623" s="11">
        <v>1682</v>
      </c>
      <c r="AR623" s="11">
        <v>750</v>
      </c>
      <c r="AS623" s="11">
        <v>206</v>
      </c>
      <c r="AT623" s="11">
        <v>74</v>
      </c>
      <c r="AU623" s="11">
        <v>725</v>
      </c>
      <c r="AV623" s="11">
        <v>131</v>
      </c>
      <c r="AW623" s="11">
        <v>550</v>
      </c>
      <c r="AX623" s="11">
        <v>21483</v>
      </c>
      <c r="AY623" s="11">
        <v>6</v>
      </c>
      <c r="AZ623" s="11">
        <v>6</v>
      </c>
      <c r="BA623" s="11">
        <v>4</v>
      </c>
      <c r="BB623" s="11">
        <v>7</v>
      </c>
      <c r="BC623" s="11">
        <v>4</v>
      </c>
      <c r="BD623" s="11">
        <v>5</v>
      </c>
      <c r="BE623" s="11">
        <v>9</v>
      </c>
      <c r="BF623" s="11">
        <v>7</v>
      </c>
      <c r="BG623" s="11">
        <v>6</v>
      </c>
      <c r="BH623" s="11">
        <v>9</v>
      </c>
      <c r="BI623" s="11">
        <v>8</v>
      </c>
      <c r="BJ623" s="11">
        <v>17</v>
      </c>
      <c r="BK623" s="11">
        <v>19</v>
      </c>
      <c r="BL623" s="11">
        <v>15</v>
      </c>
      <c r="BM623" s="11">
        <v>5</v>
      </c>
      <c r="BN623" s="11">
        <v>2</v>
      </c>
      <c r="BO623" s="11">
        <v>2</v>
      </c>
      <c r="BP623" s="11">
        <v>11</v>
      </c>
      <c r="BQ623" s="11">
        <v>18</v>
      </c>
      <c r="BR623" s="11">
        <v>4</v>
      </c>
      <c r="BS623" s="11">
        <v>4</v>
      </c>
      <c r="BT623" s="11">
        <v>2</v>
      </c>
      <c r="BU623" s="11">
        <v>13</v>
      </c>
      <c r="BV623" s="11">
        <v>2</v>
      </c>
      <c r="BW623" s="11">
        <v>6</v>
      </c>
      <c r="BX623" s="11">
        <v>49</v>
      </c>
      <c r="BY623" s="5"/>
      <c r="BZ623" s="5"/>
      <c r="CA623" s="5"/>
      <c r="CB623" s="5"/>
      <c r="CC623" s="5"/>
      <c r="CD623" s="5"/>
      <c r="CE623" s="5"/>
      <c r="CF623" s="5"/>
      <c r="CG623" s="5"/>
      <c r="CH623" s="5"/>
    </row>
    <row r="624" spans="1:86" ht="12.75" x14ac:dyDescent="0.2">
      <c r="A624">
        <v>723</v>
      </c>
      <c r="B624" s="26">
        <v>56540.903472224301</v>
      </c>
      <c r="C624" s="26">
        <v>55154.887499997298</v>
      </c>
      <c r="D624" s="36">
        <v>73935</v>
      </c>
      <c r="E624" s="11">
        <v>1</v>
      </c>
      <c r="F624" s="11">
        <v>2</v>
      </c>
      <c r="G624" s="31">
        <v>19283</v>
      </c>
      <c r="H624" s="11">
        <v>131</v>
      </c>
      <c r="I624" s="11">
        <v>36287</v>
      </c>
      <c r="J624" s="11" t="s">
        <v>155</v>
      </c>
      <c r="K624" s="11" t="s">
        <v>208</v>
      </c>
      <c r="L624" s="11">
        <v>0</v>
      </c>
      <c r="M624" s="11"/>
      <c r="N624" s="11" t="s">
        <v>248</v>
      </c>
      <c r="O624" s="11" t="s">
        <v>792</v>
      </c>
      <c r="P624" s="43">
        <v>55401</v>
      </c>
      <c r="Q624" s="11" t="s">
        <v>229</v>
      </c>
      <c r="R624" s="11" t="s">
        <v>229</v>
      </c>
      <c r="S624" s="11" t="s">
        <v>874</v>
      </c>
      <c r="T624" s="11">
        <v>0</v>
      </c>
      <c r="U624" s="11">
        <v>0</v>
      </c>
      <c r="V624" s="11"/>
      <c r="W624" s="11">
        <v>1</v>
      </c>
      <c r="X624" s="11">
        <v>10</v>
      </c>
      <c r="Y624" s="11">
        <v>10</v>
      </c>
      <c r="Z624" s="11">
        <v>10</v>
      </c>
      <c r="AA624" s="11">
        <v>10</v>
      </c>
      <c r="AB624" s="11">
        <v>10</v>
      </c>
      <c r="AC624" s="11">
        <v>10</v>
      </c>
      <c r="AD624" s="11">
        <v>10</v>
      </c>
      <c r="AE624" s="11">
        <v>10</v>
      </c>
      <c r="AF624" s="11">
        <v>10</v>
      </c>
      <c r="AG624" s="11">
        <v>10</v>
      </c>
      <c r="AH624" s="11">
        <v>10</v>
      </c>
      <c r="AI624" s="11">
        <v>10</v>
      </c>
      <c r="AJ624" s="11">
        <v>10</v>
      </c>
      <c r="AK624" s="11">
        <v>207</v>
      </c>
      <c r="AL624" s="11">
        <v>1294</v>
      </c>
      <c r="AM624" s="11">
        <v>602</v>
      </c>
      <c r="AN624" s="11">
        <v>502</v>
      </c>
      <c r="AO624" s="11">
        <v>426</v>
      </c>
      <c r="AP624" s="11">
        <v>1717</v>
      </c>
      <c r="AQ624" s="11">
        <v>748</v>
      </c>
      <c r="AR624" s="11">
        <v>648</v>
      </c>
      <c r="AS624" s="11">
        <v>801</v>
      </c>
      <c r="AT624" s="11">
        <v>224</v>
      </c>
      <c r="AU624" s="11">
        <v>364</v>
      </c>
      <c r="AV624" s="11">
        <v>347</v>
      </c>
      <c r="AW624" s="11">
        <v>28994</v>
      </c>
      <c r="AX624" s="11">
        <v>653</v>
      </c>
      <c r="AY624" s="11">
        <v>13</v>
      </c>
      <c r="AZ624" s="11">
        <v>15</v>
      </c>
      <c r="BA624" s="11">
        <v>14</v>
      </c>
      <c r="BB624" s="11">
        <v>17</v>
      </c>
      <c r="BC624" s="11">
        <v>16</v>
      </c>
      <c r="BD624" s="11">
        <v>15</v>
      </c>
      <c r="BE624" s="11">
        <v>18</v>
      </c>
      <c r="BF624" s="11">
        <v>17</v>
      </c>
      <c r="BG624" s="11">
        <v>15</v>
      </c>
      <c r="BH624" s="11">
        <v>16</v>
      </c>
      <c r="BI624" s="11">
        <v>17</v>
      </c>
      <c r="BJ624" s="11">
        <v>27</v>
      </c>
      <c r="BK624" s="11">
        <v>32</v>
      </c>
      <c r="BL624" s="11">
        <v>4</v>
      </c>
      <c r="BM624" s="11">
        <v>3</v>
      </c>
      <c r="BN624" s="11">
        <v>5</v>
      </c>
      <c r="BO624" s="11">
        <v>4</v>
      </c>
      <c r="BP624" s="11">
        <v>17</v>
      </c>
      <c r="BQ624" s="11">
        <v>8</v>
      </c>
      <c r="BR624" s="11">
        <v>4</v>
      </c>
      <c r="BS624" s="11">
        <v>10</v>
      </c>
      <c r="BT624" s="11">
        <v>2</v>
      </c>
      <c r="BU624" s="11">
        <v>6</v>
      </c>
      <c r="BV624" s="11">
        <v>3</v>
      </c>
      <c r="BW624" s="11">
        <v>83</v>
      </c>
      <c r="BX624" s="11">
        <v>8</v>
      </c>
      <c r="BY624" s="5"/>
      <c r="BZ624" s="5"/>
      <c r="CA624" s="5"/>
      <c r="CB624" s="5"/>
      <c r="CC624" s="5"/>
      <c r="CD624" s="5"/>
      <c r="CE624" s="5"/>
      <c r="CF624" s="5"/>
      <c r="CG624" s="5"/>
      <c r="CH624" s="5"/>
    </row>
    <row r="625" spans="1:86" ht="12.75" x14ac:dyDescent="0.2">
      <c r="A625">
        <v>724</v>
      </c>
      <c r="B625" s="26">
        <v>44664.670138888891</v>
      </c>
      <c r="C625" s="26">
        <v>44666.651388888888</v>
      </c>
      <c r="D625" s="36">
        <v>171133</v>
      </c>
      <c r="E625" s="11">
        <v>1</v>
      </c>
      <c r="F625" s="11">
        <v>35</v>
      </c>
      <c r="G625" s="31">
        <v>74247</v>
      </c>
      <c r="H625" s="11">
        <v>131</v>
      </c>
      <c r="I625" s="11">
        <v>74890</v>
      </c>
      <c r="J625" s="11" t="s">
        <v>155</v>
      </c>
      <c r="K625" s="11" t="s">
        <v>208</v>
      </c>
      <c r="L625" s="11">
        <v>5</v>
      </c>
      <c r="M625" s="11"/>
      <c r="N625" s="11" t="s">
        <v>405</v>
      </c>
      <c r="O625" s="11" t="s">
        <v>798</v>
      </c>
      <c r="P625" s="43">
        <v>85251</v>
      </c>
      <c r="Q625" s="11" t="s">
        <v>381</v>
      </c>
      <c r="R625" s="11" t="s">
        <v>381</v>
      </c>
      <c r="S625" s="11" t="s">
        <v>874</v>
      </c>
      <c r="T625" s="11">
        <v>0</v>
      </c>
      <c r="U625" s="11">
        <v>0</v>
      </c>
      <c r="V625" s="11"/>
      <c r="W625" s="11">
        <v>1</v>
      </c>
      <c r="X625" s="11">
        <v>10</v>
      </c>
      <c r="Y625" s="11">
        <v>10</v>
      </c>
      <c r="Z625" s="11">
        <v>10</v>
      </c>
      <c r="AA625" s="11">
        <v>10</v>
      </c>
      <c r="AB625" s="11">
        <v>10</v>
      </c>
      <c r="AC625" s="11">
        <v>10</v>
      </c>
      <c r="AD625" s="11">
        <v>10</v>
      </c>
      <c r="AE625" s="11">
        <v>10</v>
      </c>
      <c r="AF625" s="11">
        <v>10</v>
      </c>
      <c r="AG625" s="11">
        <v>10</v>
      </c>
      <c r="AH625" s="11">
        <v>10</v>
      </c>
      <c r="AI625" s="11">
        <v>10</v>
      </c>
      <c r="AJ625" s="11">
        <v>10</v>
      </c>
      <c r="AK625" s="11">
        <v>233</v>
      </c>
      <c r="AL625" s="11">
        <v>20117</v>
      </c>
      <c r="AM625" s="11">
        <v>2182</v>
      </c>
      <c r="AN625" s="11">
        <v>18628</v>
      </c>
      <c r="AO625" s="11">
        <v>4117</v>
      </c>
      <c r="AP625" s="11">
        <v>930</v>
      </c>
      <c r="AQ625" s="11">
        <v>36827</v>
      </c>
      <c r="AR625" s="11">
        <v>439</v>
      </c>
      <c r="AS625" s="11">
        <v>3584</v>
      </c>
      <c r="AT625" s="11">
        <v>342</v>
      </c>
      <c r="AU625" s="11">
        <v>255</v>
      </c>
      <c r="AV625" s="11">
        <v>1078</v>
      </c>
      <c r="AW625" s="11">
        <v>6333</v>
      </c>
      <c r="AX625" s="11">
        <v>905</v>
      </c>
      <c r="AY625" s="11">
        <v>5</v>
      </c>
      <c r="AZ625" s="11">
        <v>5</v>
      </c>
      <c r="BA625" s="11">
        <v>5</v>
      </c>
      <c r="BB625" s="11">
        <v>10</v>
      </c>
      <c r="BC625" s="11">
        <v>4</v>
      </c>
      <c r="BD625" s="11">
        <v>11</v>
      </c>
      <c r="BE625" s="11">
        <v>7</v>
      </c>
      <c r="BF625" s="11">
        <v>6</v>
      </c>
      <c r="BG625" s="11">
        <v>5</v>
      </c>
      <c r="BH625" s="11">
        <v>6</v>
      </c>
      <c r="BI625" s="11">
        <v>7</v>
      </c>
      <c r="BJ625" s="11">
        <v>14</v>
      </c>
      <c r="BK625" s="11">
        <v>19</v>
      </c>
      <c r="BL625" s="11">
        <v>7</v>
      </c>
      <c r="BM625" s="11">
        <v>4</v>
      </c>
      <c r="BN625" s="11">
        <v>16</v>
      </c>
      <c r="BO625" s="11">
        <v>11</v>
      </c>
      <c r="BP625" s="11">
        <v>7</v>
      </c>
      <c r="BQ625" s="11">
        <v>15</v>
      </c>
      <c r="BR625" s="11">
        <v>3</v>
      </c>
      <c r="BS625" s="11">
        <v>6</v>
      </c>
      <c r="BT625" s="11">
        <v>4</v>
      </c>
      <c r="BU625" s="11">
        <v>3</v>
      </c>
      <c r="BV625" s="11">
        <v>5</v>
      </c>
      <c r="BW625" s="11">
        <v>7</v>
      </c>
      <c r="BX625" s="11">
        <v>7</v>
      </c>
      <c r="BY625" s="5"/>
      <c r="BZ625" s="5"/>
      <c r="CA625" s="5"/>
      <c r="CB625" s="5"/>
      <c r="CC625" s="5"/>
      <c r="CD625" s="5"/>
      <c r="CE625" s="5"/>
      <c r="CF625" s="5"/>
      <c r="CG625" s="5"/>
      <c r="CH625" s="5"/>
    </row>
    <row r="626" spans="1:86" ht="12.75" x14ac:dyDescent="0.2">
      <c r="A626">
        <v>725</v>
      </c>
      <c r="B626" s="26">
        <v>56560.971527779897</v>
      </c>
      <c r="C626" s="26">
        <v>55172.604861108397</v>
      </c>
      <c r="D626" s="36">
        <v>319235</v>
      </c>
      <c r="E626" s="11">
        <v>1</v>
      </c>
      <c r="F626" s="11">
        <v>168</v>
      </c>
      <c r="G626" s="31">
        <v>132583</v>
      </c>
      <c r="H626" s="11">
        <v>131</v>
      </c>
      <c r="I626" s="11">
        <v>190755</v>
      </c>
      <c r="J626" s="11" t="s">
        <v>155</v>
      </c>
      <c r="K626" s="11" t="s">
        <v>208</v>
      </c>
      <c r="L626" s="11">
        <v>30</v>
      </c>
      <c r="M626" s="11">
        <v>2</v>
      </c>
      <c r="N626" s="11" t="s">
        <v>346</v>
      </c>
      <c r="O626" s="11" t="s">
        <v>798</v>
      </c>
      <c r="P626" s="43">
        <v>85201</v>
      </c>
      <c r="Q626" s="11" t="s">
        <v>395</v>
      </c>
      <c r="R626" s="11" t="s">
        <v>494</v>
      </c>
      <c r="S626" s="11" t="s">
        <v>875</v>
      </c>
      <c r="T626" s="11">
        <v>0</v>
      </c>
      <c r="U626" s="11">
        <v>0</v>
      </c>
      <c r="V626" s="11"/>
      <c r="W626" s="11">
        <v>1</v>
      </c>
      <c r="X626" s="11">
        <v>10</v>
      </c>
      <c r="Y626" s="11">
        <v>10</v>
      </c>
      <c r="Z626" s="11">
        <v>10</v>
      </c>
      <c r="AA626" s="11">
        <v>10</v>
      </c>
      <c r="AB626" s="11">
        <v>10</v>
      </c>
      <c r="AC626" s="11">
        <v>10</v>
      </c>
      <c r="AD626" s="11">
        <v>10</v>
      </c>
      <c r="AE626" s="11">
        <v>10</v>
      </c>
      <c r="AF626" s="11">
        <v>10</v>
      </c>
      <c r="AG626" s="11">
        <v>10</v>
      </c>
      <c r="AH626" s="11">
        <v>10</v>
      </c>
      <c r="AI626" s="11">
        <v>0</v>
      </c>
      <c r="AJ626" s="11">
        <v>10</v>
      </c>
      <c r="AK626" s="11">
        <v>393</v>
      </c>
      <c r="AL626" s="11">
        <v>73997</v>
      </c>
      <c r="AM626" s="11">
        <v>17607</v>
      </c>
      <c r="AN626" s="11">
        <v>4120</v>
      </c>
      <c r="AO626" s="11">
        <v>6672</v>
      </c>
      <c r="AP626" s="11">
        <v>1953</v>
      </c>
      <c r="AQ626" s="11">
        <v>758</v>
      </c>
      <c r="AR626" s="11">
        <v>2632</v>
      </c>
      <c r="AS626" s="11">
        <v>4594</v>
      </c>
      <c r="AT626" s="11">
        <v>1854</v>
      </c>
      <c r="AU626" s="11">
        <v>5569</v>
      </c>
      <c r="AV626" s="11">
        <v>972</v>
      </c>
      <c r="AW626" s="11">
        <v>260</v>
      </c>
      <c r="AX626" s="11">
        <v>6468</v>
      </c>
      <c r="AY626" s="11">
        <v>6</v>
      </c>
      <c r="AZ626" s="11">
        <v>6</v>
      </c>
      <c r="BA626" s="11">
        <v>5</v>
      </c>
      <c r="BB626" s="11">
        <v>9</v>
      </c>
      <c r="BC626" s="11">
        <v>6</v>
      </c>
      <c r="BD626" s="11">
        <v>5</v>
      </c>
      <c r="BE626" s="11">
        <v>9</v>
      </c>
      <c r="BF626" s="11">
        <v>7</v>
      </c>
      <c r="BG626" s="11">
        <v>6</v>
      </c>
      <c r="BH626" s="11">
        <v>11</v>
      </c>
      <c r="BI626" s="11">
        <v>8</v>
      </c>
      <c r="BJ626" s="11">
        <v>0</v>
      </c>
      <c r="BK626" s="11">
        <v>20</v>
      </c>
      <c r="BL626" s="11">
        <v>70</v>
      </c>
      <c r="BM626" s="11">
        <v>12</v>
      </c>
      <c r="BN626" s="11">
        <v>8</v>
      </c>
      <c r="BO626" s="11">
        <v>18</v>
      </c>
      <c r="BP626" s="11">
        <v>8</v>
      </c>
      <c r="BQ626" s="11">
        <v>7</v>
      </c>
      <c r="BR626" s="11">
        <v>4</v>
      </c>
      <c r="BS626" s="11">
        <v>8</v>
      </c>
      <c r="BT626" s="11">
        <v>5</v>
      </c>
      <c r="BU626" s="11">
        <v>22</v>
      </c>
      <c r="BV626" s="11">
        <v>7</v>
      </c>
      <c r="BW626" s="11">
        <v>0</v>
      </c>
      <c r="BX626" s="11">
        <v>8</v>
      </c>
      <c r="BY626" s="5"/>
      <c r="BZ626" s="5"/>
      <c r="CA626" s="5"/>
      <c r="CB626" s="5"/>
      <c r="CC626" s="5"/>
      <c r="CD626" s="5"/>
      <c r="CE626" s="5"/>
      <c r="CF626" s="5"/>
      <c r="CG626" s="5"/>
      <c r="CH626" s="5"/>
    </row>
    <row r="627" spans="1:86" ht="12.75" x14ac:dyDescent="0.2">
      <c r="A627">
        <v>726</v>
      </c>
      <c r="B627" s="26">
        <v>44664.675694444442</v>
      </c>
      <c r="C627" s="26">
        <v>44668.071527777778</v>
      </c>
      <c r="D627" s="36">
        <v>293353</v>
      </c>
      <c r="E627" s="11">
        <v>1</v>
      </c>
      <c r="F627" s="11">
        <v>21</v>
      </c>
      <c r="G627" s="31">
        <v>229400</v>
      </c>
      <c r="H627" s="11">
        <v>131</v>
      </c>
      <c r="I627" s="11">
        <v>138923</v>
      </c>
      <c r="J627" s="11" t="s">
        <v>155</v>
      </c>
      <c r="K627" s="11" t="s">
        <v>208</v>
      </c>
      <c r="L627" s="11">
        <v>0</v>
      </c>
      <c r="M627" s="11">
        <v>5</v>
      </c>
      <c r="N627" s="11" t="s">
        <v>282</v>
      </c>
      <c r="O627" s="11" t="s">
        <v>798</v>
      </c>
      <c r="P627" s="43">
        <v>85281</v>
      </c>
      <c r="Q627" s="11" t="s">
        <v>229</v>
      </c>
      <c r="R627" s="11" t="s">
        <v>229</v>
      </c>
      <c r="S627" s="11" t="s">
        <v>874</v>
      </c>
      <c r="T627" s="11">
        <v>0</v>
      </c>
      <c r="U627" s="11">
        <v>0</v>
      </c>
      <c r="V627" s="11"/>
      <c r="W627" s="11">
        <v>1</v>
      </c>
      <c r="X627" s="11">
        <v>10</v>
      </c>
      <c r="Y627" s="11">
        <v>10</v>
      </c>
      <c r="Z627" s="11">
        <v>10</v>
      </c>
      <c r="AA627" s="11">
        <v>10</v>
      </c>
      <c r="AB627" s="11">
        <v>10</v>
      </c>
      <c r="AC627" s="11">
        <v>10</v>
      </c>
      <c r="AD627" s="11">
        <v>10</v>
      </c>
      <c r="AE627" s="11">
        <v>10</v>
      </c>
      <c r="AF627" s="11">
        <v>10</v>
      </c>
      <c r="AG627" s="11">
        <v>10</v>
      </c>
      <c r="AH627" s="11">
        <v>10</v>
      </c>
      <c r="AI627" s="11">
        <v>10</v>
      </c>
      <c r="AJ627" s="11">
        <v>10</v>
      </c>
      <c r="AK627" s="11">
        <v>25</v>
      </c>
      <c r="AL627" s="11">
        <v>47860</v>
      </c>
      <c r="AM627" s="11">
        <v>1056</v>
      </c>
      <c r="AN627" s="11">
        <v>312</v>
      </c>
      <c r="AO627" s="11">
        <v>4026</v>
      </c>
      <c r="AP627" s="11">
        <v>95792</v>
      </c>
      <c r="AQ627" s="11">
        <v>258</v>
      </c>
      <c r="AR627" s="11">
        <v>3185</v>
      </c>
      <c r="AS627" s="11">
        <v>279</v>
      </c>
      <c r="AT627" s="11">
        <v>169</v>
      </c>
      <c r="AU627" s="11">
        <v>247</v>
      </c>
      <c r="AV627" s="11">
        <v>362</v>
      </c>
      <c r="AW627" s="11">
        <v>545</v>
      </c>
      <c r="AX627" s="11">
        <v>291</v>
      </c>
      <c r="AY627" s="11">
        <v>9</v>
      </c>
      <c r="AZ627" s="11">
        <v>10</v>
      </c>
      <c r="BA627" s="11">
        <v>9</v>
      </c>
      <c r="BB627" s="11">
        <v>10</v>
      </c>
      <c r="BC627" s="11">
        <v>11</v>
      </c>
      <c r="BD627" s="11">
        <v>9</v>
      </c>
      <c r="BE627" s="11">
        <v>13</v>
      </c>
      <c r="BF627" s="11">
        <v>16</v>
      </c>
      <c r="BG627" s="11">
        <v>11</v>
      </c>
      <c r="BH627" s="11">
        <v>12</v>
      </c>
      <c r="BI627" s="11">
        <v>18</v>
      </c>
      <c r="BJ627" s="11">
        <v>25</v>
      </c>
      <c r="BK627" s="11">
        <v>25</v>
      </c>
      <c r="BL627" s="11">
        <v>6</v>
      </c>
      <c r="BM627" s="11">
        <v>9</v>
      </c>
      <c r="BN627" s="11">
        <v>4</v>
      </c>
      <c r="BO627" s="11">
        <v>4</v>
      </c>
      <c r="BP627" s="11">
        <v>4</v>
      </c>
      <c r="BQ627" s="11">
        <v>7</v>
      </c>
      <c r="BR627" s="11">
        <v>5</v>
      </c>
      <c r="BS627" s="11">
        <v>4</v>
      </c>
      <c r="BT627" s="11">
        <v>4</v>
      </c>
      <c r="BU627" s="11">
        <v>5</v>
      </c>
      <c r="BV627" s="11">
        <v>8</v>
      </c>
      <c r="BW627" s="11">
        <v>8</v>
      </c>
      <c r="BX627" s="11">
        <v>5</v>
      </c>
      <c r="BY627" s="5"/>
      <c r="BZ627" s="5"/>
      <c r="CA627" s="5"/>
      <c r="CB627" s="5"/>
      <c r="CC627" s="5"/>
      <c r="CD627" s="5"/>
      <c r="CE627" s="5"/>
      <c r="CF627" s="5"/>
      <c r="CG627" s="5"/>
      <c r="CH627" s="5"/>
    </row>
    <row r="628" spans="1:86" ht="12.75" x14ac:dyDescent="0.2">
      <c r="A628">
        <v>727</v>
      </c>
      <c r="B628" s="26">
        <v>56581.0395833355</v>
      </c>
      <c r="C628" s="26">
        <v>55190.322222219504</v>
      </c>
      <c r="D628" s="36">
        <v>115720</v>
      </c>
      <c r="E628" s="11">
        <v>1</v>
      </c>
      <c r="F628" s="11">
        <v>22</v>
      </c>
      <c r="G628" s="31">
        <v>71707</v>
      </c>
      <c r="H628" s="11">
        <v>131</v>
      </c>
      <c r="I628" s="11">
        <v>54709</v>
      </c>
      <c r="J628" s="11" t="s">
        <v>155</v>
      </c>
      <c r="K628" s="11" t="s">
        <v>208</v>
      </c>
      <c r="L628" s="11">
        <v>8</v>
      </c>
      <c r="M628" s="11">
        <v>5</v>
      </c>
      <c r="N628" s="11" t="s">
        <v>248</v>
      </c>
      <c r="O628" s="11" t="s">
        <v>792</v>
      </c>
      <c r="P628" s="43">
        <v>55401</v>
      </c>
      <c r="Q628" s="11" t="s">
        <v>515</v>
      </c>
      <c r="R628" s="11" t="s">
        <v>251</v>
      </c>
      <c r="S628" s="11" t="s">
        <v>875</v>
      </c>
      <c r="T628" s="11">
        <v>0</v>
      </c>
      <c r="U628" s="11">
        <v>0</v>
      </c>
      <c r="V628" s="11"/>
      <c r="W628" s="11">
        <v>1</v>
      </c>
      <c r="X628" s="11">
        <v>10</v>
      </c>
      <c r="Y628" s="11">
        <v>10</v>
      </c>
      <c r="Z628" s="11">
        <v>10</v>
      </c>
      <c r="AA628" s="11">
        <v>10</v>
      </c>
      <c r="AB628" s="11">
        <v>10</v>
      </c>
      <c r="AC628" s="11">
        <v>10</v>
      </c>
      <c r="AD628" s="11">
        <v>10</v>
      </c>
      <c r="AE628" s="11">
        <v>10</v>
      </c>
      <c r="AF628" s="11">
        <v>10</v>
      </c>
      <c r="AG628" s="11">
        <v>10</v>
      </c>
      <c r="AH628" s="11">
        <v>10</v>
      </c>
      <c r="AI628" s="11">
        <v>10</v>
      </c>
      <c r="AJ628" s="11">
        <v>10</v>
      </c>
      <c r="AK628" s="11">
        <v>381</v>
      </c>
      <c r="AL628" s="11">
        <v>322</v>
      </c>
      <c r="AM628" s="11">
        <v>234</v>
      </c>
      <c r="AN628" s="11">
        <v>961</v>
      </c>
      <c r="AO628" s="11">
        <v>386</v>
      </c>
      <c r="AP628" s="11">
        <v>697</v>
      </c>
      <c r="AQ628" s="11">
        <v>2443</v>
      </c>
      <c r="AR628" s="11">
        <v>4257</v>
      </c>
      <c r="AS628" s="11">
        <v>4466</v>
      </c>
      <c r="AT628" s="11">
        <v>898</v>
      </c>
      <c r="AU628" s="11">
        <v>2870</v>
      </c>
      <c r="AV628" s="11">
        <v>2988</v>
      </c>
      <c r="AW628" s="11">
        <v>37733</v>
      </c>
      <c r="AX628" s="11">
        <v>2320</v>
      </c>
      <c r="AY628" s="11">
        <v>8</v>
      </c>
      <c r="AZ628" s="11">
        <v>8</v>
      </c>
      <c r="BA628" s="11">
        <v>9</v>
      </c>
      <c r="BB628" s="11">
        <v>16</v>
      </c>
      <c r="BC628" s="11">
        <v>6</v>
      </c>
      <c r="BD628" s="11">
        <v>6</v>
      </c>
      <c r="BE628" s="11">
        <v>13</v>
      </c>
      <c r="BF628" s="11">
        <v>11</v>
      </c>
      <c r="BG628" s="11">
        <v>8</v>
      </c>
      <c r="BH628" s="11">
        <v>8</v>
      </c>
      <c r="BI628" s="11">
        <v>15</v>
      </c>
      <c r="BJ628" s="11">
        <v>18</v>
      </c>
      <c r="BK628" s="11">
        <v>24</v>
      </c>
      <c r="BL628" s="11">
        <v>6</v>
      </c>
      <c r="BM628" s="11">
        <v>4</v>
      </c>
      <c r="BN628" s="11">
        <v>9</v>
      </c>
      <c r="BO628" s="11">
        <v>5</v>
      </c>
      <c r="BP628" s="11">
        <v>9</v>
      </c>
      <c r="BQ628" s="11">
        <v>26</v>
      </c>
      <c r="BR628" s="11">
        <v>2</v>
      </c>
      <c r="BS628" s="11">
        <v>27</v>
      </c>
      <c r="BT628" s="11">
        <v>4</v>
      </c>
      <c r="BU628" s="11">
        <v>24</v>
      </c>
      <c r="BV628" s="11">
        <v>13</v>
      </c>
      <c r="BW628" s="11">
        <v>180</v>
      </c>
      <c r="BX628" s="11">
        <v>14</v>
      </c>
      <c r="BY628" s="5"/>
      <c r="BZ628" s="5"/>
      <c r="CA628" s="5"/>
      <c r="CB628" s="5"/>
      <c r="CC628" s="5"/>
      <c r="CD628" s="5"/>
      <c r="CE628" s="5"/>
      <c r="CF628" s="5"/>
      <c r="CG628" s="5"/>
      <c r="CH628" s="5"/>
    </row>
    <row r="629" spans="1:86" ht="12.75" x14ac:dyDescent="0.2">
      <c r="A629">
        <v>728</v>
      </c>
      <c r="B629" s="26">
        <v>44666.609027777777</v>
      </c>
      <c r="C629" s="26">
        <v>44667.609722222223</v>
      </c>
      <c r="D629" s="36">
        <v>86420</v>
      </c>
      <c r="E629" s="11">
        <v>1</v>
      </c>
      <c r="F629" s="11">
        <v>110</v>
      </c>
      <c r="G629" s="31">
        <v>14969</v>
      </c>
      <c r="H629" s="11">
        <v>131</v>
      </c>
      <c r="I629" s="11">
        <v>56514</v>
      </c>
      <c r="J629" s="11" t="s">
        <v>155</v>
      </c>
      <c r="K629" s="11" t="s">
        <v>208</v>
      </c>
      <c r="L629" s="11">
        <v>14</v>
      </c>
      <c r="M629" s="11">
        <v>5</v>
      </c>
      <c r="N629" s="11" t="s">
        <v>364</v>
      </c>
      <c r="O629" s="11" t="s">
        <v>800</v>
      </c>
      <c r="P629" s="43">
        <v>80229</v>
      </c>
      <c r="Q629" s="11" t="s">
        <v>365</v>
      </c>
      <c r="R629" s="11" t="s">
        <v>868</v>
      </c>
      <c r="S629" s="11" t="s">
        <v>875</v>
      </c>
      <c r="T629" s="11">
        <v>0</v>
      </c>
      <c r="U629" s="11">
        <v>0</v>
      </c>
      <c r="V629" s="11"/>
      <c r="W629" s="11">
        <v>1</v>
      </c>
      <c r="X629" s="11">
        <v>10</v>
      </c>
      <c r="Y629" s="11">
        <v>10</v>
      </c>
      <c r="Z629" s="11">
        <v>10</v>
      </c>
      <c r="AA629" s="11">
        <v>10</v>
      </c>
      <c r="AB629" s="11">
        <v>10</v>
      </c>
      <c r="AC629" s="11">
        <v>10</v>
      </c>
      <c r="AD629" s="11">
        <v>10</v>
      </c>
      <c r="AE629" s="11">
        <v>10</v>
      </c>
      <c r="AF629" s="11">
        <v>10</v>
      </c>
      <c r="AG629" s="11">
        <v>10</v>
      </c>
      <c r="AH629" s="11">
        <v>10</v>
      </c>
      <c r="AI629" s="11">
        <v>10</v>
      </c>
      <c r="AJ629" s="11">
        <v>10</v>
      </c>
      <c r="AK629" s="11">
        <v>273</v>
      </c>
      <c r="AL629" s="11">
        <v>870</v>
      </c>
      <c r="AM629" s="11">
        <v>525</v>
      </c>
      <c r="AN629" s="11">
        <v>1606</v>
      </c>
      <c r="AO629" s="11">
        <v>644</v>
      </c>
      <c r="AP629" s="11">
        <v>7988</v>
      </c>
      <c r="AQ629" s="11">
        <v>2095</v>
      </c>
      <c r="AR629" s="11">
        <v>2662</v>
      </c>
      <c r="AS629" s="11">
        <v>1377</v>
      </c>
      <c r="AT629" s="11">
        <v>485</v>
      </c>
      <c r="AU629" s="11">
        <v>4626</v>
      </c>
      <c r="AV629" s="11">
        <v>574</v>
      </c>
      <c r="AW629" s="11">
        <v>1568</v>
      </c>
      <c r="AX629" s="11">
        <v>4185</v>
      </c>
      <c r="AY629" s="11">
        <v>10</v>
      </c>
      <c r="AZ629" s="11">
        <v>9</v>
      </c>
      <c r="BA629" s="11">
        <v>8</v>
      </c>
      <c r="BB629" s="11">
        <v>10</v>
      </c>
      <c r="BC629" s="11">
        <v>11</v>
      </c>
      <c r="BD629" s="11">
        <v>9</v>
      </c>
      <c r="BE629" s="11">
        <v>12</v>
      </c>
      <c r="BF629" s="11">
        <v>10</v>
      </c>
      <c r="BG629" s="11">
        <v>9</v>
      </c>
      <c r="BH629" s="11">
        <v>11</v>
      </c>
      <c r="BI629" s="11">
        <v>11</v>
      </c>
      <c r="BJ629" s="11">
        <v>14</v>
      </c>
      <c r="BK629" s="11">
        <v>24</v>
      </c>
      <c r="BL629" s="11">
        <v>7</v>
      </c>
      <c r="BM629" s="11">
        <v>5</v>
      </c>
      <c r="BN629" s="11">
        <v>14</v>
      </c>
      <c r="BO629" s="11">
        <v>4</v>
      </c>
      <c r="BP629" s="11">
        <v>57</v>
      </c>
      <c r="BQ629" s="11">
        <v>12</v>
      </c>
      <c r="BR629" s="11">
        <v>21</v>
      </c>
      <c r="BS629" s="11">
        <v>6</v>
      </c>
      <c r="BT629" s="11">
        <v>4</v>
      </c>
      <c r="BU629" s="11">
        <v>47</v>
      </c>
      <c r="BV629" s="11">
        <v>6</v>
      </c>
      <c r="BW629" s="11">
        <v>9</v>
      </c>
      <c r="BX629" s="11">
        <v>17</v>
      </c>
      <c r="BY629" s="5"/>
      <c r="BZ629" s="5"/>
      <c r="CA629" s="5"/>
      <c r="CB629" s="5"/>
      <c r="CC629" s="5"/>
      <c r="CD629" s="5"/>
      <c r="CE629" s="5"/>
      <c r="CF629" s="5"/>
      <c r="CG629" s="5"/>
      <c r="CH629" s="5"/>
    </row>
    <row r="630" spans="1:86" ht="12.75" x14ac:dyDescent="0.2">
      <c r="A630">
        <v>729</v>
      </c>
      <c r="B630" s="26">
        <v>44666.61041666667</v>
      </c>
      <c r="C630" s="26">
        <v>44668.089583333334</v>
      </c>
      <c r="D630" s="36">
        <v>127827</v>
      </c>
      <c r="E630" s="11">
        <v>1</v>
      </c>
      <c r="F630" s="11">
        <v>93</v>
      </c>
      <c r="G630" s="31">
        <v>32269</v>
      </c>
      <c r="H630" s="11">
        <v>131</v>
      </c>
      <c r="I630" s="11">
        <v>42247</v>
      </c>
      <c r="J630" s="11" t="s">
        <v>155</v>
      </c>
      <c r="K630" s="11" t="s">
        <v>208</v>
      </c>
      <c r="L630" s="11">
        <v>35</v>
      </c>
      <c r="M630" s="11"/>
      <c r="N630" s="11" t="s">
        <v>297</v>
      </c>
      <c r="O630" s="11" t="s">
        <v>800</v>
      </c>
      <c r="P630" s="43">
        <v>80202</v>
      </c>
      <c r="Q630" s="11" t="s">
        <v>301</v>
      </c>
      <c r="R630" s="11" t="s">
        <v>157</v>
      </c>
      <c r="S630" s="11" t="s">
        <v>157</v>
      </c>
      <c r="T630" s="11">
        <v>0</v>
      </c>
      <c r="U630" s="11">
        <v>0</v>
      </c>
      <c r="V630" s="11"/>
      <c r="W630" s="11">
        <v>1</v>
      </c>
      <c r="X630" s="11">
        <v>10</v>
      </c>
      <c r="Y630" s="11">
        <v>10</v>
      </c>
      <c r="Z630" s="11">
        <v>10</v>
      </c>
      <c r="AA630" s="11">
        <v>10</v>
      </c>
      <c r="AB630" s="11">
        <v>10</v>
      </c>
      <c r="AC630" s="11">
        <v>10</v>
      </c>
      <c r="AD630" s="11">
        <v>10</v>
      </c>
      <c r="AE630" s="11">
        <v>10</v>
      </c>
      <c r="AF630" s="11">
        <v>10</v>
      </c>
      <c r="AG630" s="11">
        <v>10</v>
      </c>
      <c r="AH630" s="11">
        <v>10</v>
      </c>
      <c r="AI630" s="11">
        <v>10</v>
      </c>
      <c r="AJ630" s="11">
        <v>10</v>
      </c>
      <c r="AK630" s="11">
        <v>57</v>
      </c>
      <c r="AL630" s="11">
        <v>9930</v>
      </c>
      <c r="AM630" s="11">
        <v>1240</v>
      </c>
      <c r="AN630" s="11">
        <v>369</v>
      </c>
      <c r="AO630" s="11">
        <v>471</v>
      </c>
      <c r="AP630" s="11">
        <v>3784</v>
      </c>
      <c r="AQ630" s="11">
        <v>22125</v>
      </c>
      <c r="AR630" s="11">
        <v>1462</v>
      </c>
      <c r="AS630" s="11">
        <v>3259</v>
      </c>
      <c r="AT630" s="11">
        <v>3532</v>
      </c>
      <c r="AU630" s="11">
        <v>3016</v>
      </c>
      <c r="AV630" s="11">
        <v>2424</v>
      </c>
      <c r="AW630" s="11">
        <v>30050</v>
      </c>
      <c r="AX630" s="11">
        <v>3507</v>
      </c>
      <c r="AY630" s="11">
        <v>6</v>
      </c>
      <c r="AZ630" s="11">
        <v>8</v>
      </c>
      <c r="BA630" s="11">
        <v>8</v>
      </c>
      <c r="BB630" s="11">
        <v>9</v>
      </c>
      <c r="BC630" s="11">
        <v>9</v>
      </c>
      <c r="BD630" s="11">
        <v>8</v>
      </c>
      <c r="BE630" s="11">
        <v>9</v>
      </c>
      <c r="BF630" s="11">
        <v>8</v>
      </c>
      <c r="BG630" s="11">
        <v>8</v>
      </c>
      <c r="BH630" s="11">
        <v>11</v>
      </c>
      <c r="BI630" s="11">
        <v>10</v>
      </c>
      <c r="BJ630" s="11">
        <v>12</v>
      </c>
      <c r="BK630" s="11">
        <v>20</v>
      </c>
      <c r="BL630" s="11">
        <v>23</v>
      </c>
      <c r="BM630" s="11">
        <v>4</v>
      </c>
      <c r="BN630" s="11">
        <v>2</v>
      </c>
      <c r="BO630" s="11">
        <v>3</v>
      </c>
      <c r="BP630" s="11">
        <v>14</v>
      </c>
      <c r="BQ630" s="11">
        <v>40</v>
      </c>
      <c r="BR630" s="11">
        <v>9</v>
      </c>
      <c r="BS630" s="11">
        <v>22</v>
      </c>
      <c r="BT630" s="11">
        <v>5</v>
      </c>
      <c r="BU630" s="11">
        <v>19</v>
      </c>
      <c r="BV630" s="11">
        <v>8</v>
      </c>
      <c r="BW630" s="11">
        <v>84</v>
      </c>
      <c r="BX630" s="11">
        <v>11</v>
      </c>
      <c r="BY630" s="5"/>
      <c r="BZ630" s="5"/>
      <c r="CA630" s="5"/>
      <c r="CB630" s="5"/>
      <c r="CC630" s="5"/>
      <c r="CD630" s="5"/>
      <c r="CE630" s="5"/>
      <c r="CF630" s="5"/>
      <c r="CG630" s="5"/>
      <c r="CH630" s="5"/>
    </row>
    <row r="631" spans="1:86" ht="12.75" x14ac:dyDescent="0.2">
      <c r="A631">
        <v>730</v>
      </c>
      <c r="B631" s="26">
        <v>44666.609722222223</v>
      </c>
      <c r="C631" s="26">
        <v>44668.04583333333</v>
      </c>
      <c r="D631" s="36">
        <v>124133</v>
      </c>
      <c r="E631" s="11">
        <v>1</v>
      </c>
      <c r="F631" s="11">
        <v>3</v>
      </c>
      <c r="G631" s="31">
        <v>2312</v>
      </c>
      <c r="H631" s="11">
        <v>131</v>
      </c>
      <c r="I631" s="11">
        <v>2223</v>
      </c>
      <c r="J631" s="11" t="s">
        <v>155</v>
      </c>
      <c r="K631" s="11" t="s">
        <v>208</v>
      </c>
      <c r="L631" s="11">
        <v>19</v>
      </c>
      <c r="M631" s="11">
        <v>5</v>
      </c>
      <c r="N631" s="11" t="s">
        <v>297</v>
      </c>
      <c r="O631" s="11" t="s">
        <v>800</v>
      </c>
      <c r="P631" s="43">
        <v>80202</v>
      </c>
      <c r="Q631" s="11" t="s">
        <v>298</v>
      </c>
      <c r="R631" s="11" t="s">
        <v>868</v>
      </c>
      <c r="S631" s="11" t="s">
        <v>875</v>
      </c>
      <c r="T631" s="11">
        <v>0</v>
      </c>
      <c r="U631" s="11">
        <v>0</v>
      </c>
      <c r="V631" s="11"/>
      <c r="W631" s="11">
        <v>1</v>
      </c>
      <c r="X631" s="11">
        <v>10</v>
      </c>
      <c r="Y631" s="11">
        <v>10</v>
      </c>
      <c r="Z631" s="11">
        <v>10</v>
      </c>
      <c r="AA631" s="11">
        <v>10</v>
      </c>
      <c r="AB631" s="11">
        <v>10</v>
      </c>
      <c r="AC631" s="11">
        <v>10</v>
      </c>
      <c r="AD631" s="11">
        <v>10</v>
      </c>
      <c r="AE631" s="11">
        <v>10</v>
      </c>
      <c r="AF631" s="11">
        <v>10</v>
      </c>
      <c r="AG631" s="11">
        <v>10</v>
      </c>
      <c r="AH631" s="11">
        <v>10</v>
      </c>
      <c r="AI631" s="11">
        <v>10</v>
      </c>
      <c r="AJ631" s="11">
        <v>10</v>
      </c>
      <c r="AK631" s="11">
        <v>41</v>
      </c>
      <c r="AL631" s="11">
        <v>2649</v>
      </c>
      <c r="AM631" s="11">
        <v>395</v>
      </c>
      <c r="AN631" s="11">
        <v>315</v>
      </c>
      <c r="AO631" s="11">
        <v>262</v>
      </c>
      <c r="AP631" s="11">
        <v>4054</v>
      </c>
      <c r="AQ631" s="11">
        <v>7225</v>
      </c>
      <c r="AR631" s="11">
        <v>2056</v>
      </c>
      <c r="AS631" s="11">
        <v>330</v>
      </c>
      <c r="AT631" s="11">
        <v>1359</v>
      </c>
      <c r="AU631" s="11">
        <v>1859</v>
      </c>
      <c r="AV631" s="11">
        <v>6766</v>
      </c>
      <c r="AW631" s="11">
        <v>50208</v>
      </c>
      <c r="AX631" s="11">
        <v>43594</v>
      </c>
      <c r="AY631" s="11">
        <v>10</v>
      </c>
      <c r="AZ631" s="11">
        <v>9</v>
      </c>
      <c r="BA631" s="11">
        <v>9</v>
      </c>
      <c r="BB631" s="11">
        <v>12</v>
      </c>
      <c r="BC631" s="11">
        <v>9</v>
      </c>
      <c r="BD631" s="11">
        <v>10</v>
      </c>
      <c r="BE631" s="11">
        <v>11</v>
      </c>
      <c r="BF631" s="11">
        <v>10</v>
      </c>
      <c r="BG631" s="11">
        <v>8</v>
      </c>
      <c r="BH631" s="11">
        <v>10</v>
      </c>
      <c r="BI631" s="11">
        <v>11</v>
      </c>
      <c r="BJ631" s="11">
        <v>12</v>
      </c>
      <c r="BK631" s="11">
        <v>22</v>
      </c>
      <c r="BL631" s="11">
        <v>10</v>
      </c>
      <c r="BM631" s="11">
        <v>4</v>
      </c>
      <c r="BN631" s="11">
        <v>4</v>
      </c>
      <c r="BO631" s="11">
        <v>2</v>
      </c>
      <c r="BP631" s="11">
        <v>22</v>
      </c>
      <c r="BQ631" s="11">
        <v>55</v>
      </c>
      <c r="BR631" s="11">
        <v>16</v>
      </c>
      <c r="BS631" s="11">
        <v>3</v>
      </c>
      <c r="BT631" s="11">
        <v>13</v>
      </c>
      <c r="BU631" s="11">
        <v>13</v>
      </c>
      <c r="BV631" s="11">
        <v>57</v>
      </c>
      <c r="BW631" s="11">
        <v>306</v>
      </c>
      <c r="BX631" s="11">
        <v>43</v>
      </c>
      <c r="BY631" s="5"/>
      <c r="BZ631" s="5"/>
      <c r="CA631" s="5"/>
      <c r="CB631" s="5"/>
      <c r="CC631" s="5"/>
      <c r="CD631" s="5"/>
      <c r="CE631" s="5"/>
      <c r="CF631" s="5"/>
      <c r="CG631" s="5"/>
      <c r="CH631" s="5"/>
    </row>
    <row r="632" spans="1:86" ht="12.75" x14ac:dyDescent="0.2">
      <c r="A632">
        <v>731</v>
      </c>
      <c r="B632" s="26">
        <v>56601.107638891001</v>
      </c>
      <c r="C632" s="26">
        <v>55208.039583330603</v>
      </c>
      <c r="D632" s="36">
        <v>342124</v>
      </c>
      <c r="E632" s="11">
        <v>1</v>
      </c>
      <c r="F632" s="11">
        <v>274</v>
      </c>
      <c r="G632" s="31">
        <v>209270</v>
      </c>
      <c r="H632" s="11">
        <v>131</v>
      </c>
      <c r="I632" s="11">
        <v>43193</v>
      </c>
      <c r="J632" s="11" t="s">
        <v>155</v>
      </c>
      <c r="K632" s="11" t="s">
        <v>208</v>
      </c>
      <c r="L632" s="11">
        <v>12</v>
      </c>
      <c r="M632" s="11"/>
      <c r="N632" s="11" t="s">
        <v>634</v>
      </c>
      <c r="O632" s="11" t="s">
        <v>784</v>
      </c>
      <c r="P632" s="43">
        <v>2135</v>
      </c>
      <c r="Q632" s="11" t="s">
        <v>635</v>
      </c>
      <c r="R632" s="11" t="s">
        <v>868</v>
      </c>
      <c r="S632" s="11" t="s">
        <v>875</v>
      </c>
      <c r="T632" s="11">
        <v>0</v>
      </c>
      <c r="U632" s="11">
        <v>0</v>
      </c>
      <c r="V632" s="11"/>
      <c r="W632" s="11">
        <v>1</v>
      </c>
      <c r="X632" s="11">
        <v>10</v>
      </c>
      <c r="Y632" s="11">
        <v>10</v>
      </c>
      <c r="Z632" s="11">
        <v>10</v>
      </c>
      <c r="AA632" s="11">
        <v>10</v>
      </c>
      <c r="AB632" s="11">
        <v>10</v>
      </c>
      <c r="AC632" s="11">
        <v>10</v>
      </c>
      <c r="AD632" s="11">
        <v>10</v>
      </c>
      <c r="AE632" s="11">
        <v>10</v>
      </c>
      <c r="AF632" s="11">
        <v>10</v>
      </c>
      <c r="AG632" s="11">
        <v>10</v>
      </c>
      <c r="AH632" s="11">
        <v>10</v>
      </c>
      <c r="AI632" s="11">
        <v>0</v>
      </c>
      <c r="AJ632" s="11">
        <v>10</v>
      </c>
      <c r="AK632" s="11">
        <v>160</v>
      </c>
      <c r="AL632" s="11">
        <v>30791</v>
      </c>
      <c r="AM632" s="11">
        <v>6360</v>
      </c>
      <c r="AN632" s="11">
        <v>35133</v>
      </c>
      <c r="AO632" s="11">
        <v>6444</v>
      </c>
      <c r="AP632" s="11">
        <v>14364</v>
      </c>
      <c r="AQ632" s="11">
        <v>5762</v>
      </c>
      <c r="AR632" s="11">
        <v>7597</v>
      </c>
      <c r="AS632" s="11">
        <v>2300</v>
      </c>
      <c r="AT632" s="11">
        <v>668</v>
      </c>
      <c r="AU632" s="11">
        <v>17409</v>
      </c>
      <c r="AV632" s="11">
        <v>3294</v>
      </c>
      <c r="AW632" s="11">
        <v>125719</v>
      </c>
      <c r="AX632" s="11">
        <v>40404</v>
      </c>
      <c r="AY632" s="11">
        <v>9</v>
      </c>
      <c r="AZ632" s="11">
        <v>9</v>
      </c>
      <c r="BA632" s="11">
        <v>11</v>
      </c>
      <c r="BB632" s="11">
        <v>13</v>
      </c>
      <c r="BC632" s="11">
        <v>6</v>
      </c>
      <c r="BD632" s="11">
        <v>12</v>
      </c>
      <c r="BE632" s="11">
        <v>11</v>
      </c>
      <c r="BF632" s="11">
        <v>11</v>
      </c>
      <c r="BG632" s="11">
        <v>10</v>
      </c>
      <c r="BH632" s="11">
        <v>7</v>
      </c>
      <c r="BI632" s="11">
        <v>7</v>
      </c>
      <c r="BJ632" s="11">
        <v>18</v>
      </c>
      <c r="BK632" s="11">
        <v>31</v>
      </c>
      <c r="BL632" s="11">
        <v>166</v>
      </c>
      <c r="BM632" s="11">
        <v>6</v>
      </c>
      <c r="BN632" s="11">
        <v>22</v>
      </c>
      <c r="BO632" s="11">
        <v>17</v>
      </c>
      <c r="BP632" s="11">
        <v>39</v>
      </c>
      <c r="BQ632" s="11">
        <v>57</v>
      </c>
      <c r="BR632" s="11">
        <v>71</v>
      </c>
      <c r="BS632" s="11">
        <v>33</v>
      </c>
      <c r="BT632" s="11">
        <v>6</v>
      </c>
      <c r="BU632" s="11">
        <v>63</v>
      </c>
      <c r="BV632" s="11">
        <v>14</v>
      </c>
      <c r="BW632" s="11">
        <v>50</v>
      </c>
      <c r="BX632" s="11">
        <v>26</v>
      </c>
      <c r="BY632" s="5"/>
      <c r="BZ632" s="5"/>
      <c r="CA632" s="5"/>
      <c r="CB632" s="5"/>
      <c r="CC632" s="5"/>
      <c r="CD632" s="5"/>
      <c r="CE632" s="5"/>
      <c r="CF632" s="5"/>
      <c r="CG632" s="5"/>
      <c r="CH632" s="5"/>
    </row>
    <row r="633" spans="1:86" ht="12.75" x14ac:dyDescent="0.2">
      <c r="A633">
        <v>732</v>
      </c>
      <c r="B633" s="26">
        <v>44666.609027777777</v>
      </c>
      <c r="C633" s="26">
        <v>44668.61041666667</v>
      </c>
      <c r="D633" s="36">
        <v>172923</v>
      </c>
      <c r="E633" s="11">
        <v>1</v>
      </c>
      <c r="F633" s="11">
        <v>56</v>
      </c>
      <c r="G633" s="31">
        <v>134011</v>
      </c>
      <c r="H633" s="11">
        <v>131</v>
      </c>
      <c r="I633" s="11">
        <v>118759</v>
      </c>
      <c r="J633" s="11" t="s">
        <v>155</v>
      </c>
      <c r="K633" s="11" t="s">
        <v>208</v>
      </c>
      <c r="L633" s="11">
        <v>23</v>
      </c>
      <c r="M633" s="11">
        <v>4</v>
      </c>
      <c r="N633" s="11" t="s">
        <v>297</v>
      </c>
      <c r="O633" s="11" t="s">
        <v>800</v>
      </c>
      <c r="P633" s="43">
        <v>80202</v>
      </c>
      <c r="Q633" s="11" t="s">
        <v>298</v>
      </c>
      <c r="R633" s="11" t="s">
        <v>868</v>
      </c>
      <c r="S633" s="11" t="s">
        <v>875</v>
      </c>
      <c r="T633" s="11">
        <v>0</v>
      </c>
      <c r="U633" s="11">
        <v>0</v>
      </c>
      <c r="V633" s="11"/>
      <c r="W633" s="11">
        <v>1</v>
      </c>
      <c r="X633" s="11">
        <v>10</v>
      </c>
      <c r="Y633" s="11">
        <v>10</v>
      </c>
      <c r="Z633" s="11">
        <v>10</v>
      </c>
      <c r="AA633" s="11">
        <v>10</v>
      </c>
      <c r="AB633" s="11">
        <v>10</v>
      </c>
      <c r="AC633" s="11">
        <v>10</v>
      </c>
      <c r="AD633" s="11">
        <v>10</v>
      </c>
      <c r="AE633" s="11">
        <v>10</v>
      </c>
      <c r="AF633" s="11">
        <v>10</v>
      </c>
      <c r="AG633" s="11">
        <v>10</v>
      </c>
      <c r="AH633" s="11">
        <v>10</v>
      </c>
      <c r="AI633" s="11">
        <v>10</v>
      </c>
      <c r="AJ633" s="11">
        <v>10</v>
      </c>
      <c r="AK633" s="11">
        <v>233</v>
      </c>
      <c r="AL633" s="11">
        <v>8688</v>
      </c>
      <c r="AM633" s="11">
        <v>2739</v>
      </c>
      <c r="AN633" s="11">
        <v>349</v>
      </c>
      <c r="AO633" s="11">
        <v>10304</v>
      </c>
      <c r="AP633" s="11">
        <v>1573</v>
      </c>
      <c r="AQ633" s="11">
        <v>3224</v>
      </c>
      <c r="AR633" s="11">
        <v>1022</v>
      </c>
      <c r="AS633" s="11">
        <v>302</v>
      </c>
      <c r="AT633" s="11">
        <v>425</v>
      </c>
      <c r="AU633" s="11">
        <v>2796</v>
      </c>
      <c r="AV633" s="11">
        <v>610</v>
      </c>
      <c r="AW633" s="11">
        <v>19760</v>
      </c>
      <c r="AX633" s="11">
        <v>1955</v>
      </c>
      <c r="AY633" s="11">
        <v>9</v>
      </c>
      <c r="AZ633" s="11">
        <v>9</v>
      </c>
      <c r="BA633" s="11">
        <v>9</v>
      </c>
      <c r="BB633" s="11">
        <v>10</v>
      </c>
      <c r="BC633" s="11">
        <v>9</v>
      </c>
      <c r="BD633" s="11">
        <v>10</v>
      </c>
      <c r="BE633" s="11">
        <v>10</v>
      </c>
      <c r="BF633" s="11">
        <v>9</v>
      </c>
      <c r="BG633" s="11">
        <v>10</v>
      </c>
      <c r="BH633" s="11">
        <v>11</v>
      </c>
      <c r="BI633" s="11">
        <v>11</v>
      </c>
      <c r="BJ633" s="11">
        <v>17</v>
      </c>
      <c r="BK633" s="11">
        <v>24</v>
      </c>
      <c r="BL633" s="11">
        <v>17</v>
      </c>
      <c r="BM633" s="11">
        <v>6</v>
      </c>
      <c r="BN633" s="11">
        <v>3</v>
      </c>
      <c r="BO633" s="11">
        <v>5</v>
      </c>
      <c r="BP633" s="11">
        <v>11</v>
      </c>
      <c r="BQ633" s="11">
        <v>18</v>
      </c>
      <c r="BR633" s="11">
        <v>6</v>
      </c>
      <c r="BS633" s="11">
        <v>3</v>
      </c>
      <c r="BT633" s="11">
        <v>3</v>
      </c>
      <c r="BU633" s="11">
        <v>18</v>
      </c>
      <c r="BV633" s="11">
        <v>4</v>
      </c>
      <c r="BW633" s="11">
        <v>118</v>
      </c>
      <c r="BX633" s="11">
        <v>13</v>
      </c>
      <c r="BY633" s="5"/>
      <c r="BZ633" s="5"/>
      <c r="CA633" s="5"/>
      <c r="CB633" s="5"/>
      <c r="CC633" s="5"/>
      <c r="CD633" s="5"/>
      <c r="CE633" s="5"/>
      <c r="CF633" s="5"/>
      <c r="CG633" s="5"/>
      <c r="CH633" s="5"/>
    </row>
    <row r="634" spans="1:86" ht="12.75" x14ac:dyDescent="0.2">
      <c r="A634">
        <v>733</v>
      </c>
      <c r="B634" s="26">
        <v>44666.607638888891</v>
      </c>
      <c r="C634" s="26">
        <v>44668.616666666669</v>
      </c>
      <c r="D634" s="36">
        <v>173553</v>
      </c>
      <c r="E634" s="11">
        <v>1</v>
      </c>
      <c r="F634" s="11">
        <v>43</v>
      </c>
      <c r="G634" s="31">
        <v>158044</v>
      </c>
      <c r="H634" s="11">
        <v>131</v>
      </c>
      <c r="I634" s="11">
        <v>148247</v>
      </c>
      <c r="J634" s="11" t="s">
        <v>155</v>
      </c>
      <c r="K634" s="11" t="s">
        <v>208</v>
      </c>
      <c r="L634" s="11">
        <v>72</v>
      </c>
      <c r="M634" s="11">
        <v>5</v>
      </c>
      <c r="N634" s="11" t="s">
        <v>569</v>
      </c>
      <c r="O634" s="11" t="s">
        <v>800</v>
      </c>
      <c r="P634" s="43">
        <v>80001</v>
      </c>
      <c r="Q634" s="11" t="s">
        <v>570</v>
      </c>
      <c r="R634" s="11" t="s">
        <v>437</v>
      </c>
      <c r="S634" s="11" t="s">
        <v>869</v>
      </c>
      <c r="T634" s="11">
        <v>0</v>
      </c>
      <c r="U634" s="11">
        <v>0</v>
      </c>
      <c r="V634" s="11"/>
      <c r="W634" s="11">
        <v>1</v>
      </c>
      <c r="X634" s="11">
        <v>10</v>
      </c>
      <c r="Y634" s="11">
        <v>10</v>
      </c>
      <c r="Z634" s="11">
        <v>10</v>
      </c>
      <c r="AA634" s="11">
        <v>10</v>
      </c>
      <c r="AB634" s="11">
        <v>10</v>
      </c>
      <c r="AC634" s="11">
        <v>10</v>
      </c>
      <c r="AD634" s="11">
        <v>10</v>
      </c>
      <c r="AE634" s="11">
        <v>10</v>
      </c>
      <c r="AF634" s="11">
        <v>10</v>
      </c>
      <c r="AG634" s="11">
        <v>10</v>
      </c>
      <c r="AH634" s="11">
        <v>10</v>
      </c>
      <c r="AI634" s="11">
        <v>10</v>
      </c>
      <c r="AJ634" s="11">
        <v>10</v>
      </c>
      <c r="AK634" s="11">
        <v>184</v>
      </c>
      <c r="AL634" s="11">
        <v>2104</v>
      </c>
      <c r="AM634" s="11">
        <v>1399</v>
      </c>
      <c r="AN634" s="11">
        <v>3556</v>
      </c>
      <c r="AO634" s="11">
        <v>360</v>
      </c>
      <c r="AP634" s="11">
        <v>1039</v>
      </c>
      <c r="AQ634" s="11">
        <v>1622</v>
      </c>
      <c r="AR634" s="11">
        <v>259</v>
      </c>
      <c r="AS634" s="11">
        <v>1358</v>
      </c>
      <c r="AT634" s="11">
        <v>1084</v>
      </c>
      <c r="AU634" s="11">
        <v>229</v>
      </c>
      <c r="AV634" s="11">
        <v>398</v>
      </c>
      <c r="AW634" s="11">
        <v>2729</v>
      </c>
      <c r="AX634" s="11">
        <v>8878</v>
      </c>
      <c r="AY634" s="11">
        <v>10</v>
      </c>
      <c r="AZ634" s="11">
        <v>9</v>
      </c>
      <c r="BA634" s="11">
        <v>8</v>
      </c>
      <c r="BB634" s="11">
        <v>18</v>
      </c>
      <c r="BC634" s="11">
        <v>15</v>
      </c>
      <c r="BD634" s="11">
        <v>9</v>
      </c>
      <c r="BE634" s="11">
        <v>11</v>
      </c>
      <c r="BF634" s="11">
        <v>10</v>
      </c>
      <c r="BG634" s="11">
        <v>9</v>
      </c>
      <c r="BH634" s="11">
        <v>11</v>
      </c>
      <c r="BI634" s="11">
        <v>10</v>
      </c>
      <c r="BJ634" s="11">
        <v>13</v>
      </c>
      <c r="BK634" s="11">
        <v>22</v>
      </c>
      <c r="BL634" s="11">
        <v>7</v>
      </c>
      <c r="BM634" s="11">
        <v>7</v>
      </c>
      <c r="BN634" s="11">
        <v>7</v>
      </c>
      <c r="BO634" s="11">
        <v>7</v>
      </c>
      <c r="BP634" s="11">
        <v>11</v>
      </c>
      <c r="BQ634" s="11">
        <v>16</v>
      </c>
      <c r="BR634" s="11">
        <v>5</v>
      </c>
      <c r="BS634" s="11">
        <v>10</v>
      </c>
      <c r="BT634" s="11">
        <v>7</v>
      </c>
      <c r="BU634" s="11">
        <v>5</v>
      </c>
      <c r="BV634" s="11">
        <v>7</v>
      </c>
      <c r="BW634" s="11">
        <v>31</v>
      </c>
      <c r="BX634" s="11">
        <v>15</v>
      </c>
      <c r="BY634" s="5"/>
      <c r="BZ634" s="5"/>
      <c r="CA634" s="5"/>
      <c r="CB634" s="5"/>
      <c r="CC634" s="5"/>
      <c r="CD634" s="5"/>
      <c r="CE634" s="5"/>
      <c r="CF634" s="5"/>
      <c r="CG634" s="5"/>
      <c r="CH634" s="5"/>
    </row>
    <row r="635" spans="1:86" ht="12.75" x14ac:dyDescent="0.2">
      <c r="A635">
        <v>734</v>
      </c>
      <c r="B635" s="26">
        <v>44666.60833333333</v>
      </c>
      <c r="C635" s="26">
        <v>44670.142361111109</v>
      </c>
      <c r="D635" s="36">
        <v>305326</v>
      </c>
      <c r="E635" s="11">
        <v>1</v>
      </c>
      <c r="F635" s="11">
        <v>77</v>
      </c>
      <c r="G635" s="31">
        <v>266368</v>
      </c>
      <c r="H635" s="11">
        <v>131</v>
      </c>
      <c r="I635" s="11">
        <v>214338</v>
      </c>
      <c r="J635" s="11" t="s">
        <v>155</v>
      </c>
      <c r="K635" s="11" t="s">
        <v>208</v>
      </c>
      <c r="L635" s="11">
        <v>1</v>
      </c>
      <c r="M635" s="11"/>
      <c r="N635" s="11" t="s">
        <v>297</v>
      </c>
      <c r="O635" s="11" t="s">
        <v>800</v>
      </c>
      <c r="P635" s="43">
        <v>80202</v>
      </c>
      <c r="Q635" s="11" t="s">
        <v>312</v>
      </c>
      <c r="R635" s="11" t="s">
        <v>868</v>
      </c>
      <c r="S635" s="11" t="s">
        <v>875</v>
      </c>
      <c r="T635" s="11">
        <v>0</v>
      </c>
      <c r="U635" s="11">
        <v>0</v>
      </c>
      <c r="V635" s="11"/>
      <c r="W635" s="11">
        <v>1</v>
      </c>
      <c r="X635" s="11">
        <v>10</v>
      </c>
      <c r="Y635" s="11">
        <v>10</v>
      </c>
      <c r="Z635" s="11">
        <v>10</v>
      </c>
      <c r="AA635" s="11">
        <v>10</v>
      </c>
      <c r="AB635" s="11">
        <v>10</v>
      </c>
      <c r="AC635" s="11">
        <v>10</v>
      </c>
      <c r="AD635" s="11">
        <v>10</v>
      </c>
      <c r="AE635" s="11">
        <v>10</v>
      </c>
      <c r="AF635" s="11">
        <v>10</v>
      </c>
      <c r="AG635" s="11">
        <v>10</v>
      </c>
      <c r="AH635" s="11">
        <v>10</v>
      </c>
      <c r="AI635" s="11">
        <v>10</v>
      </c>
      <c r="AJ635" s="11">
        <v>10</v>
      </c>
      <c r="AK635" s="11">
        <v>258</v>
      </c>
      <c r="AL635" s="11">
        <v>2430</v>
      </c>
      <c r="AM635" s="11">
        <v>5618</v>
      </c>
      <c r="AN635" s="11">
        <v>847</v>
      </c>
      <c r="AO635" s="11">
        <v>904</v>
      </c>
      <c r="AP635" s="11">
        <v>3758</v>
      </c>
      <c r="AQ635" s="11">
        <v>16801</v>
      </c>
      <c r="AR635" s="11">
        <v>1062</v>
      </c>
      <c r="AS635" s="11">
        <v>17753</v>
      </c>
      <c r="AT635" s="11">
        <v>377</v>
      </c>
      <c r="AU635" s="11">
        <v>3764</v>
      </c>
      <c r="AV635" s="11">
        <v>673</v>
      </c>
      <c r="AW635" s="11">
        <v>17492</v>
      </c>
      <c r="AX635" s="11">
        <v>17760</v>
      </c>
      <c r="AY635" s="11">
        <v>10</v>
      </c>
      <c r="AZ635" s="11">
        <v>10</v>
      </c>
      <c r="BA635" s="11">
        <v>7</v>
      </c>
      <c r="BB635" s="11">
        <v>11</v>
      </c>
      <c r="BC635" s="11">
        <v>11</v>
      </c>
      <c r="BD635" s="11">
        <v>9</v>
      </c>
      <c r="BE635" s="11">
        <v>11</v>
      </c>
      <c r="BF635" s="11">
        <v>11</v>
      </c>
      <c r="BG635" s="11">
        <v>9</v>
      </c>
      <c r="BH635" s="11">
        <v>15</v>
      </c>
      <c r="BI635" s="11">
        <v>10</v>
      </c>
      <c r="BJ635" s="11">
        <v>28</v>
      </c>
      <c r="BK635" s="11">
        <v>33</v>
      </c>
      <c r="BL635" s="11">
        <v>14</v>
      </c>
      <c r="BM635" s="11">
        <v>18</v>
      </c>
      <c r="BN635" s="11">
        <v>4</v>
      </c>
      <c r="BO635" s="11">
        <v>8</v>
      </c>
      <c r="BP635" s="11">
        <v>28</v>
      </c>
      <c r="BQ635" s="11">
        <v>16</v>
      </c>
      <c r="BR635" s="11">
        <v>5</v>
      </c>
      <c r="BS635" s="11">
        <v>7</v>
      </c>
      <c r="BT635" s="11">
        <v>4</v>
      </c>
      <c r="BU635" s="11">
        <v>26</v>
      </c>
      <c r="BV635" s="11">
        <v>5</v>
      </c>
      <c r="BW635" s="11">
        <v>53</v>
      </c>
      <c r="BX635" s="11">
        <v>16</v>
      </c>
      <c r="BY635" s="5"/>
      <c r="BZ635" s="5"/>
      <c r="CA635" s="5"/>
      <c r="CB635" s="5"/>
      <c r="CC635" s="5"/>
      <c r="CD635" s="5"/>
      <c r="CE635" s="5"/>
      <c r="CF635" s="5"/>
      <c r="CG635" s="5"/>
      <c r="CH635" s="5"/>
    </row>
    <row r="636" spans="1:86" ht="12.75" x14ac:dyDescent="0.2">
      <c r="A636">
        <v>735</v>
      </c>
      <c r="B636" s="26">
        <v>44666.607638888891</v>
      </c>
      <c r="C636" s="26">
        <v>44667.734722222223</v>
      </c>
      <c r="D636" s="36">
        <v>97373</v>
      </c>
      <c r="E636" s="11">
        <v>1</v>
      </c>
      <c r="F636" s="11">
        <v>51</v>
      </c>
      <c r="G636" s="31">
        <v>60731</v>
      </c>
      <c r="H636" s="11">
        <v>131</v>
      </c>
      <c r="I636" s="11">
        <v>47973</v>
      </c>
      <c r="J636" s="11" t="s">
        <v>155</v>
      </c>
      <c r="K636" s="11" t="s">
        <v>208</v>
      </c>
      <c r="L636" s="11">
        <v>34</v>
      </c>
      <c r="M636" s="11">
        <v>3</v>
      </c>
      <c r="N636" s="11" t="s">
        <v>657</v>
      </c>
      <c r="O636" s="11" t="s">
        <v>800</v>
      </c>
      <c r="P636" s="43">
        <v>80030</v>
      </c>
      <c r="Q636" s="11" t="s">
        <v>658</v>
      </c>
      <c r="R636" s="11" t="s">
        <v>868</v>
      </c>
      <c r="S636" s="11" t="s">
        <v>875</v>
      </c>
      <c r="T636" s="11">
        <v>0</v>
      </c>
      <c r="U636" s="11">
        <v>0</v>
      </c>
      <c r="V636" s="11"/>
      <c r="W636" s="11">
        <v>1</v>
      </c>
      <c r="X636" s="11">
        <v>10</v>
      </c>
      <c r="Y636" s="11">
        <v>10</v>
      </c>
      <c r="Z636" s="11">
        <v>10</v>
      </c>
      <c r="AA636" s="11">
        <v>10</v>
      </c>
      <c r="AB636" s="11">
        <v>10</v>
      </c>
      <c r="AC636" s="11">
        <v>10</v>
      </c>
      <c r="AD636" s="11">
        <v>10</v>
      </c>
      <c r="AE636" s="11">
        <v>10</v>
      </c>
      <c r="AF636" s="11">
        <v>10</v>
      </c>
      <c r="AG636" s="11">
        <v>10</v>
      </c>
      <c r="AH636" s="11">
        <v>10</v>
      </c>
      <c r="AI636" s="11">
        <v>10</v>
      </c>
      <c r="AJ636" s="11">
        <v>10</v>
      </c>
      <c r="AK636" s="11">
        <v>15</v>
      </c>
      <c r="AL636" s="11">
        <v>1912</v>
      </c>
      <c r="AM636" s="11">
        <v>495</v>
      </c>
      <c r="AN636" s="11">
        <v>1243</v>
      </c>
      <c r="AO636" s="11">
        <v>940</v>
      </c>
      <c r="AP636" s="11">
        <v>5606</v>
      </c>
      <c r="AQ636" s="11">
        <v>9972</v>
      </c>
      <c r="AR636" s="11">
        <v>464</v>
      </c>
      <c r="AS636" s="11">
        <v>292</v>
      </c>
      <c r="AT636" s="11">
        <v>169</v>
      </c>
      <c r="AU636" s="11">
        <v>3932</v>
      </c>
      <c r="AV636" s="11">
        <v>412</v>
      </c>
      <c r="AW636" s="11">
        <v>4321</v>
      </c>
      <c r="AX636" s="11">
        <v>14189</v>
      </c>
      <c r="AY636" s="11">
        <v>9</v>
      </c>
      <c r="AZ636" s="11">
        <v>10</v>
      </c>
      <c r="BA636" s="11">
        <v>9</v>
      </c>
      <c r="BB636" s="11">
        <v>11</v>
      </c>
      <c r="BC636" s="11">
        <v>8</v>
      </c>
      <c r="BD636" s="11">
        <v>12</v>
      </c>
      <c r="BE636" s="11">
        <v>9</v>
      </c>
      <c r="BF636" s="11">
        <v>10</v>
      </c>
      <c r="BG636" s="11">
        <v>9</v>
      </c>
      <c r="BH636" s="11">
        <v>11</v>
      </c>
      <c r="BI636" s="11">
        <v>11</v>
      </c>
      <c r="BJ636" s="11">
        <v>19</v>
      </c>
      <c r="BK636" s="11">
        <v>27</v>
      </c>
      <c r="BL636" s="11">
        <v>10</v>
      </c>
      <c r="BM636" s="11">
        <v>5</v>
      </c>
      <c r="BN636" s="11">
        <v>6</v>
      </c>
      <c r="BO636" s="11">
        <v>9</v>
      </c>
      <c r="BP636" s="11">
        <v>37</v>
      </c>
      <c r="BQ636" s="11">
        <v>59</v>
      </c>
      <c r="BR636" s="11">
        <v>7</v>
      </c>
      <c r="BS636" s="11">
        <v>6</v>
      </c>
      <c r="BT636" s="11">
        <v>5</v>
      </c>
      <c r="BU636" s="11">
        <v>32</v>
      </c>
      <c r="BV636" s="11">
        <v>5</v>
      </c>
      <c r="BW636" s="11">
        <v>17</v>
      </c>
      <c r="BX636" s="11">
        <v>28</v>
      </c>
      <c r="BY636" s="5"/>
      <c r="BZ636" s="5"/>
      <c r="CA636" s="5"/>
      <c r="CB636" s="5"/>
      <c r="CC636" s="5"/>
      <c r="CD636" s="5"/>
      <c r="CE636" s="5"/>
      <c r="CF636" s="5"/>
      <c r="CG636" s="5"/>
      <c r="CH636" s="5"/>
    </row>
    <row r="637" spans="1:86" ht="12.75" x14ac:dyDescent="0.2">
      <c r="A637">
        <v>736</v>
      </c>
      <c r="B637" s="26">
        <v>56621.175694446603</v>
      </c>
      <c r="C637" s="26">
        <v>55225.756944441702</v>
      </c>
      <c r="D637" s="36">
        <v>283586</v>
      </c>
      <c r="E637" s="11">
        <v>1</v>
      </c>
      <c r="F637" s="11">
        <v>77</v>
      </c>
      <c r="G637" s="31">
        <v>244815</v>
      </c>
      <c r="H637" s="11">
        <v>131</v>
      </c>
      <c r="I637" s="11">
        <v>193587</v>
      </c>
      <c r="J637" s="11" t="s">
        <v>155</v>
      </c>
      <c r="K637" s="11" t="s">
        <v>208</v>
      </c>
      <c r="L637" s="11">
        <v>0</v>
      </c>
      <c r="M637" s="11"/>
      <c r="N637" s="11" t="s">
        <v>603</v>
      </c>
      <c r="O637" s="11" t="s">
        <v>800</v>
      </c>
      <c r="P637" s="43">
        <v>80124</v>
      </c>
      <c r="Q637" s="11" t="s">
        <v>604</v>
      </c>
      <c r="R637" s="11" t="s">
        <v>868</v>
      </c>
      <c r="S637" s="11" t="s">
        <v>875</v>
      </c>
      <c r="T637" s="11">
        <v>0</v>
      </c>
      <c r="U637" s="11">
        <v>0</v>
      </c>
      <c r="V637" s="11"/>
      <c r="W637" s="11">
        <v>1</v>
      </c>
      <c r="X637" s="11">
        <v>10</v>
      </c>
      <c r="Y637" s="11">
        <v>10</v>
      </c>
      <c r="Z637" s="11">
        <v>10</v>
      </c>
      <c r="AA637" s="11">
        <v>10</v>
      </c>
      <c r="AB637" s="11">
        <v>10</v>
      </c>
      <c r="AC637" s="11">
        <v>0</v>
      </c>
      <c r="AD637" s="11">
        <v>10</v>
      </c>
      <c r="AE637" s="11">
        <v>10</v>
      </c>
      <c r="AF637" s="11">
        <v>10</v>
      </c>
      <c r="AG637" s="11">
        <v>10</v>
      </c>
      <c r="AH637" s="11">
        <v>10</v>
      </c>
      <c r="AI637" s="11">
        <v>0</v>
      </c>
      <c r="AJ637" s="11">
        <v>0</v>
      </c>
      <c r="AK637" s="11">
        <v>33</v>
      </c>
      <c r="AL637" s="11">
        <v>3918</v>
      </c>
      <c r="AM637" s="11">
        <v>2152</v>
      </c>
      <c r="AN637" s="11">
        <v>386</v>
      </c>
      <c r="AO637" s="11">
        <v>2591</v>
      </c>
      <c r="AP637" s="11">
        <v>13329</v>
      </c>
      <c r="AQ637" s="11">
        <v>22029</v>
      </c>
      <c r="AR637" s="11">
        <v>699</v>
      </c>
      <c r="AS637" s="11">
        <v>683</v>
      </c>
      <c r="AT637" s="11">
        <v>9591</v>
      </c>
      <c r="AU637" s="11">
        <v>10134</v>
      </c>
      <c r="AV637" s="11">
        <v>1695</v>
      </c>
      <c r="AW637" s="11">
        <v>13690</v>
      </c>
      <c r="AX637" s="11">
        <v>3301</v>
      </c>
      <c r="AY637" s="11">
        <v>11</v>
      </c>
      <c r="AZ637" s="11">
        <v>13</v>
      </c>
      <c r="BA637" s="11">
        <v>9</v>
      </c>
      <c r="BB637" s="11">
        <v>14</v>
      </c>
      <c r="BC637" s="11">
        <v>12</v>
      </c>
      <c r="BD637" s="11">
        <v>13</v>
      </c>
      <c r="BE637" s="11">
        <v>19</v>
      </c>
      <c r="BF637" s="11">
        <v>17</v>
      </c>
      <c r="BG637" s="11">
        <v>14</v>
      </c>
      <c r="BH637" s="11">
        <v>15</v>
      </c>
      <c r="BI637" s="11">
        <v>18</v>
      </c>
      <c r="BJ637" s="11">
        <v>27</v>
      </c>
      <c r="BK637" s="11">
        <v>19</v>
      </c>
      <c r="BL637" s="11">
        <v>28</v>
      </c>
      <c r="BM637" s="11">
        <v>6</v>
      </c>
      <c r="BN637" s="11">
        <v>3</v>
      </c>
      <c r="BO637" s="11">
        <v>4</v>
      </c>
      <c r="BP637" s="11">
        <v>55</v>
      </c>
      <c r="BQ637" s="11">
        <v>27</v>
      </c>
      <c r="BR637" s="11">
        <v>3</v>
      </c>
      <c r="BS637" s="11">
        <v>4</v>
      </c>
      <c r="BT637" s="11">
        <v>2</v>
      </c>
      <c r="BU637" s="11">
        <v>62</v>
      </c>
      <c r="BV637" s="11">
        <v>8</v>
      </c>
      <c r="BW637" s="11">
        <v>21</v>
      </c>
      <c r="BX637" s="11">
        <v>14</v>
      </c>
      <c r="BY637" s="5"/>
      <c r="BZ637" s="5"/>
      <c r="CA637" s="5"/>
      <c r="CB637" s="5"/>
      <c r="CC637" s="5"/>
      <c r="CD637" s="5"/>
      <c r="CE637" s="5"/>
      <c r="CF637" s="5"/>
      <c r="CG637" s="5"/>
      <c r="CH637" s="5"/>
    </row>
    <row r="638" spans="1:86" ht="12.75" x14ac:dyDescent="0.2">
      <c r="A638">
        <v>737</v>
      </c>
      <c r="B638" s="26">
        <v>44666.60833333333</v>
      </c>
      <c r="C638" s="26">
        <v>44668.634722222225</v>
      </c>
      <c r="D638" s="36">
        <v>175102</v>
      </c>
      <c r="E638" s="11">
        <v>1</v>
      </c>
      <c r="F638" s="11">
        <v>24</v>
      </c>
      <c r="G638" s="31">
        <v>137875</v>
      </c>
      <c r="H638" s="11">
        <v>131</v>
      </c>
      <c r="I638" s="11">
        <v>133517</v>
      </c>
      <c r="J638" s="11" t="s">
        <v>155</v>
      </c>
      <c r="K638" s="11" t="s">
        <v>208</v>
      </c>
      <c r="L638" s="11">
        <v>6</v>
      </c>
      <c r="M638" s="11">
        <v>3</v>
      </c>
      <c r="N638" s="11" t="s">
        <v>666</v>
      </c>
      <c r="O638" s="11" t="s">
        <v>800</v>
      </c>
      <c r="P638" s="43">
        <v>80132</v>
      </c>
      <c r="Q638" s="11" t="s">
        <v>236</v>
      </c>
      <c r="R638" s="11" t="s">
        <v>229</v>
      </c>
      <c r="S638" s="11" t="s">
        <v>874</v>
      </c>
      <c r="T638" s="11">
        <v>0</v>
      </c>
      <c r="U638" s="11">
        <v>0</v>
      </c>
      <c r="V638" s="11"/>
      <c r="W638" s="11">
        <v>1</v>
      </c>
      <c r="X638" s="11">
        <v>10</v>
      </c>
      <c r="Y638" s="11">
        <v>10</v>
      </c>
      <c r="Z638" s="11">
        <v>10</v>
      </c>
      <c r="AA638" s="11">
        <v>10</v>
      </c>
      <c r="AB638" s="11">
        <v>10</v>
      </c>
      <c r="AC638" s="11">
        <v>10</v>
      </c>
      <c r="AD638" s="11">
        <v>10</v>
      </c>
      <c r="AE638" s="11">
        <v>10</v>
      </c>
      <c r="AF638" s="11">
        <v>10</v>
      </c>
      <c r="AG638" s="11">
        <v>10</v>
      </c>
      <c r="AH638" s="11">
        <v>10</v>
      </c>
      <c r="AI638" s="11">
        <v>10</v>
      </c>
      <c r="AJ638" s="11">
        <v>10</v>
      </c>
      <c r="AK638" s="11">
        <v>608</v>
      </c>
      <c r="AL638" s="11">
        <v>1438</v>
      </c>
      <c r="AM638" s="11">
        <v>549</v>
      </c>
      <c r="AN638" s="11">
        <v>7713</v>
      </c>
      <c r="AO638" s="11">
        <v>451</v>
      </c>
      <c r="AP638" s="11">
        <v>3612</v>
      </c>
      <c r="AQ638" s="11">
        <v>1692</v>
      </c>
      <c r="AR638" s="11">
        <v>2072</v>
      </c>
      <c r="AS638" s="11">
        <v>1602</v>
      </c>
      <c r="AT638" s="11">
        <v>662</v>
      </c>
      <c r="AU638" s="11">
        <v>3029</v>
      </c>
      <c r="AV638" s="11">
        <v>2971</v>
      </c>
      <c r="AW638" s="11">
        <v>12089</v>
      </c>
      <c r="AX638" s="11">
        <v>3048</v>
      </c>
      <c r="AY638" s="11">
        <v>10</v>
      </c>
      <c r="AZ638" s="11">
        <v>10</v>
      </c>
      <c r="BA638" s="11">
        <v>12</v>
      </c>
      <c r="BB638" s="11">
        <v>12</v>
      </c>
      <c r="BC638" s="11">
        <v>10</v>
      </c>
      <c r="BD638" s="11">
        <v>10</v>
      </c>
      <c r="BE638" s="11">
        <v>12</v>
      </c>
      <c r="BF638" s="11">
        <v>12</v>
      </c>
      <c r="BG638" s="11">
        <v>11</v>
      </c>
      <c r="BH638" s="11">
        <v>16</v>
      </c>
      <c r="BI638" s="11">
        <v>12</v>
      </c>
      <c r="BJ638" s="11">
        <v>17</v>
      </c>
      <c r="BK638" s="11">
        <v>24</v>
      </c>
      <c r="BL638" s="11">
        <v>9</v>
      </c>
      <c r="BM638" s="11">
        <v>5</v>
      </c>
      <c r="BN638" s="11">
        <v>12</v>
      </c>
      <c r="BO638" s="11">
        <v>3</v>
      </c>
      <c r="BP638" s="11">
        <v>18</v>
      </c>
      <c r="BQ638" s="11">
        <v>16</v>
      </c>
      <c r="BR638" s="11">
        <v>4</v>
      </c>
      <c r="BS638" s="11">
        <v>14</v>
      </c>
      <c r="BT638" s="11">
        <v>6</v>
      </c>
      <c r="BU638" s="11">
        <v>34</v>
      </c>
      <c r="BV638" s="11">
        <v>15</v>
      </c>
      <c r="BW638" s="11">
        <v>53</v>
      </c>
      <c r="BX638" s="11">
        <v>14</v>
      </c>
      <c r="BY638" s="5"/>
      <c r="BZ638" s="5"/>
      <c r="CA638" s="5"/>
      <c r="CB638" s="5"/>
      <c r="CC638" s="5"/>
      <c r="CD638" s="5"/>
      <c r="CE638" s="5"/>
      <c r="CF638" s="5"/>
      <c r="CG638" s="5"/>
      <c r="CH638" s="5"/>
    </row>
    <row r="639" spans="1:86" ht="12.75" x14ac:dyDescent="0.2">
      <c r="A639">
        <v>738</v>
      </c>
      <c r="B639" s="26">
        <v>56641.243750002097</v>
      </c>
      <c r="C639" s="26">
        <v>55243.474305552802</v>
      </c>
      <c r="D639" s="36">
        <v>343769</v>
      </c>
      <c r="E639" s="11">
        <v>1</v>
      </c>
      <c r="F639" s="11">
        <v>23</v>
      </c>
      <c r="G639" s="31">
        <v>290953</v>
      </c>
      <c r="H639" s="11">
        <v>131</v>
      </c>
      <c r="I639" s="11">
        <v>226281</v>
      </c>
      <c r="J639" s="11" t="s">
        <v>155</v>
      </c>
      <c r="K639" s="11" t="s">
        <v>208</v>
      </c>
      <c r="L639" s="11">
        <v>0</v>
      </c>
      <c r="M639" s="11">
        <v>3</v>
      </c>
      <c r="N639" s="11" t="s">
        <v>297</v>
      </c>
      <c r="O639" s="11" t="s">
        <v>800</v>
      </c>
      <c r="P639" s="43">
        <v>80202</v>
      </c>
      <c r="Q639" s="11" t="s">
        <v>612</v>
      </c>
      <c r="R639" s="11" t="s">
        <v>868</v>
      </c>
      <c r="S639" s="11" t="s">
        <v>875</v>
      </c>
      <c r="T639" s="11">
        <v>0</v>
      </c>
      <c r="U639" s="11">
        <v>0</v>
      </c>
      <c r="V639" s="11"/>
      <c r="W639" s="11">
        <v>1</v>
      </c>
      <c r="X639" s="11">
        <v>10</v>
      </c>
      <c r="Y639" s="11">
        <v>10</v>
      </c>
      <c r="Z639" s="11">
        <v>10</v>
      </c>
      <c r="AA639" s="11">
        <v>10</v>
      </c>
      <c r="AB639" s="11">
        <v>10</v>
      </c>
      <c r="AC639" s="11">
        <v>0</v>
      </c>
      <c r="AD639" s="11">
        <v>10</v>
      </c>
      <c r="AE639" s="11">
        <v>10</v>
      </c>
      <c r="AF639" s="11">
        <v>10</v>
      </c>
      <c r="AG639" s="11">
        <v>0</v>
      </c>
      <c r="AH639" s="11">
        <v>10</v>
      </c>
      <c r="AI639" s="11">
        <v>0</v>
      </c>
      <c r="AJ639" s="11">
        <v>0</v>
      </c>
      <c r="AK639" s="11">
        <v>175</v>
      </c>
      <c r="AL639" s="11">
        <v>41004</v>
      </c>
      <c r="AM639" s="11">
        <v>4407</v>
      </c>
      <c r="AN639" s="11">
        <v>358</v>
      </c>
      <c r="AO639" s="11">
        <v>857</v>
      </c>
      <c r="AP639" s="11">
        <v>28562</v>
      </c>
      <c r="AQ639" s="11">
        <v>21721</v>
      </c>
      <c r="AR639" s="11">
        <v>566</v>
      </c>
      <c r="AS639" s="11">
        <v>662</v>
      </c>
      <c r="AT639" s="11">
        <v>680</v>
      </c>
      <c r="AU639" s="11">
        <v>4669</v>
      </c>
      <c r="AV639" s="11">
        <v>708</v>
      </c>
      <c r="AW639" s="11">
        <v>7374</v>
      </c>
      <c r="AX639" s="11">
        <v>5381</v>
      </c>
      <c r="AY639" s="11">
        <v>8</v>
      </c>
      <c r="AZ639" s="11">
        <v>9</v>
      </c>
      <c r="BA639" s="11">
        <v>8</v>
      </c>
      <c r="BB639" s="11">
        <v>9</v>
      </c>
      <c r="BC639" s="11">
        <v>9</v>
      </c>
      <c r="BD639" s="11">
        <v>9</v>
      </c>
      <c r="BE639" s="11">
        <v>11</v>
      </c>
      <c r="BF639" s="11">
        <v>10</v>
      </c>
      <c r="BG639" s="11">
        <v>10</v>
      </c>
      <c r="BH639" s="11">
        <v>9</v>
      </c>
      <c r="BI639" s="11">
        <v>11</v>
      </c>
      <c r="BJ639" s="11">
        <v>10</v>
      </c>
      <c r="BK639" s="11">
        <v>25</v>
      </c>
      <c r="BL639" s="11">
        <v>50</v>
      </c>
      <c r="BM639" s="11">
        <v>30</v>
      </c>
      <c r="BN639" s="11">
        <v>4</v>
      </c>
      <c r="BO639" s="11">
        <v>9</v>
      </c>
      <c r="BP639" s="11">
        <v>11</v>
      </c>
      <c r="BQ639" s="11">
        <v>69</v>
      </c>
      <c r="BR639" s="11">
        <v>5</v>
      </c>
      <c r="BS639" s="11">
        <v>6</v>
      </c>
      <c r="BT639" s="11">
        <v>4</v>
      </c>
      <c r="BU639" s="11">
        <v>35</v>
      </c>
      <c r="BV639" s="11">
        <v>5</v>
      </c>
      <c r="BW639" s="11">
        <v>39</v>
      </c>
      <c r="BX639" s="11">
        <v>12</v>
      </c>
      <c r="BY639" s="5"/>
      <c r="BZ639" s="5"/>
      <c r="CA639" s="5"/>
      <c r="CB639" s="5"/>
      <c r="CC639" s="5"/>
      <c r="CD639" s="5"/>
      <c r="CE639" s="5"/>
      <c r="CF639" s="5"/>
      <c r="CG639" s="5"/>
      <c r="CH639" s="5"/>
    </row>
    <row r="640" spans="1:86" ht="12.75" x14ac:dyDescent="0.2">
      <c r="A640">
        <v>739</v>
      </c>
      <c r="B640" s="26">
        <v>44666.609722222223</v>
      </c>
      <c r="C640" s="26">
        <v>44669.70416666667</v>
      </c>
      <c r="D640" s="36">
        <v>267390</v>
      </c>
      <c r="E640" s="11">
        <v>1</v>
      </c>
      <c r="F640" s="11">
        <v>123</v>
      </c>
      <c r="G640" s="31">
        <v>159853</v>
      </c>
      <c r="H640" s="11">
        <v>131</v>
      </c>
      <c r="I640" s="11">
        <v>125001</v>
      </c>
      <c r="J640" s="11" t="s">
        <v>155</v>
      </c>
      <c r="K640" s="11" t="s">
        <v>208</v>
      </c>
      <c r="L640" s="11">
        <v>38</v>
      </c>
      <c r="M640" s="11">
        <v>5</v>
      </c>
      <c r="N640" s="11" t="s">
        <v>541</v>
      </c>
      <c r="O640" s="11" t="s">
        <v>811</v>
      </c>
      <c r="P640" s="43">
        <v>34221</v>
      </c>
      <c r="Q640" s="11" t="s">
        <v>542</v>
      </c>
      <c r="R640" s="11" t="s">
        <v>292</v>
      </c>
      <c r="S640" s="11" t="s">
        <v>869</v>
      </c>
      <c r="T640" s="11">
        <v>0</v>
      </c>
      <c r="U640" s="11">
        <v>0</v>
      </c>
      <c r="V640" s="11"/>
      <c r="W640" s="11">
        <v>1</v>
      </c>
      <c r="X640" s="11">
        <v>10</v>
      </c>
      <c r="Y640" s="11">
        <v>10</v>
      </c>
      <c r="Z640" s="11">
        <v>10</v>
      </c>
      <c r="AA640" s="11">
        <v>10</v>
      </c>
      <c r="AB640" s="11">
        <v>10</v>
      </c>
      <c r="AC640" s="11">
        <v>10</v>
      </c>
      <c r="AD640" s="11">
        <v>10</v>
      </c>
      <c r="AE640" s="11">
        <v>10</v>
      </c>
      <c r="AF640" s="11">
        <v>10</v>
      </c>
      <c r="AG640" s="11">
        <v>10</v>
      </c>
      <c r="AH640" s="11">
        <v>10</v>
      </c>
      <c r="AI640" s="11">
        <v>10</v>
      </c>
      <c r="AJ640" s="11">
        <v>10</v>
      </c>
      <c r="AK640" s="11">
        <v>6436</v>
      </c>
      <c r="AL640" s="11">
        <v>22574</v>
      </c>
      <c r="AM640" s="11">
        <v>2992</v>
      </c>
      <c r="AN640" s="11">
        <v>3169</v>
      </c>
      <c r="AO640" s="11">
        <v>2735</v>
      </c>
      <c r="AP640" s="11">
        <v>1536</v>
      </c>
      <c r="AQ640" s="11">
        <v>3719</v>
      </c>
      <c r="AR640" s="11">
        <v>1021</v>
      </c>
      <c r="AS640" s="11">
        <v>1015</v>
      </c>
      <c r="AT640" s="11">
        <v>506</v>
      </c>
      <c r="AU640" s="11">
        <v>2067</v>
      </c>
      <c r="AV640" s="11">
        <v>524</v>
      </c>
      <c r="AW640" s="11">
        <v>77604</v>
      </c>
      <c r="AX640" s="11">
        <v>15990</v>
      </c>
      <c r="AY640" s="11">
        <v>6</v>
      </c>
      <c r="AZ640" s="11">
        <v>7</v>
      </c>
      <c r="BA640" s="11">
        <v>4</v>
      </c>
      <c r="BB640" s="11">
        <v>8</v>
      </c>
      <c r="BC640" s="11">
        <v>6</v>
      </c>
      <c r="BD640" s="11">
        <v>5</v>
      </c>
      <c r="BE640" s="11">
        <v>10</v>
      </c>
      <c r="BF640" s="11">
        <v>7</v>
      </c>
      <c r="BG640" s="11">
        <v>6</v>
      </c>
      <c r="BH640" s="11">
        <v>7</v>
      </c>
      <c r="BI640" s="11">
        <v>8</v>
      </c>
      <c r="BJ640" s="11">
        <v>6</v>
      </c>
      <c r="BK640" s="11">
        <v>22</v>
      </c>
      <c r="BL640" s="11">
        <v>80</v>
      </c>
      <c r="BM640" s="11">
        <v>28</v>
      </c>
      <c r="BN640" s="11">
        <v>30</v>
      </c>
      <c r="BO640" s="11">
        <v>14</v>
      </c>
      <c r="BP640" s="11">
        <v>28</v>
      </c>
      <c r="BQ640" s="11">
        <v>43</v>
      </c>
      <c r="BR640" s="11">
        <v>17</v>
      </c>
      <c r="BS640" s="11">
        <v>10</v>
      </c>
      <c r="BT640" s="11">
        <v>11</v>
      </c>
      <c r="BU640" s="11">
        <v>28</v>
      </c>
      <c r="BV640" s="11">
        <v>11</v>
      </c>
      <c r="BW640" s="11">
        <v>47</v>
      </c>
      <c r="BX640" s="11">
        <v>23</v>
      </c>
      <c r="BY640" s="5"/>
      <c r="BZ640" s="5"/>
      <c r="CA640" s="5"/>
      <c r="CB640" s="5"/>
      <c r="CC640" s="5"/>
      <c r="CD640" s="5"/>
      <c r="CE640" s="5"/>
      <c r="CF640" s="5"/>
      <c r="CG640" s="5"/>
      <c r="CH640" s="5"/>
    </row>
    <row r="641" spans="1:86" ht="12.75" x14ac:dyDescent="0.2">
      <c r="A641">
        <v>740</v>
      </c>
      <c r="B641" s="26">
        <v>44666.607638888891</v>
      </c>
      <c r="C641" s="26">
        <v>44668.105555555558</v>
      </c>
      <c r="D641" s="36">
        <v>129401</v>
      </c>
      <c r="E641" s="11">
        <v>1</v>
      </c>
      <c r="F641" s="11">
        <v>40</v>
      </c>
      <c r="G641" s="31">
        <v>88028</v>
      </c>
      <c r="H641" s="11">
        <v>131</v>
      </c>
      <c r="I641" s="11">
        <v>80270</v>
      </c>
      <c r="J641" s="11" t="s">
        <v>155</v>
      </c>
      <c r="K641" s="11" t="s">
        <v>208</v>
      </c>
      <c r="L641" s="11">
        <v>11</v>
      </c>
      <c r="M641" s="11">
        <v>4</v>
      </c>
      <c r="N641" s="11" t="s">
        <v>297</v>
      </c>
      <c r="O641" s="11" t="s">
        <v>800</v>
      </c>
      <c r="P641" s="43">
        <v>80202</v>
      </c>
      <c r="Q641" s="11" t="s">
        <v>351</v>
      </c>
      <c r="R641" s="11" t="s">
        <v>157</v>
      </c>
      <c r="S641" s="11" t="s">
        <v>157</v>
      </c>
      <c r="T641" s="11">
        <v>0</v>
      </c>
      <c r="U641" s="11">
        <v>0</v>
      </c>
      <c r="V641" s="11"/>
      <c r="W641" s="11">
        <v>1</v>
      </c>
      <c r="X641" s="11">
        <v>10</v>
      </c>
      <c r="Y641" s="11">
        <v>10</v>
      </c>
      <c r="Z641" s="11">
        <v>10</v>
      </c>
      <c r="AA641" s="11">
        <v>10</v>
      </c>
      <c r="AB641" s="11">
        <v>10</v>
      </c>
      <c r="AC641" s="11">
        <v>10</v>
      </c>
      <c r="AD641" s="11">
        <v>10</v>
      </c>
      <c r="AE641" s="11">
        <v>10</v>
      </c>
      <c r="AF641" s="11">
        <v>10</v>
      </c>
      <c r="AG641" s="11">
        <v>10</v>
      </c>
      <c r="AH641" s="11">
        <v>10</v>
      </c>
      <c r="AI641" s="11">
        <v>10</v>
      </c>
      <c r="AJ641" s="11">
        <v>10</v>
      </c>
      <c r="AK641" s="11">
        <v>401</v>
      </c>
      <c r="AL641" s="11">
        <v>541</v>
      </c>
      <c r="AM641" s="11">
        <v>748</v>
      </c>
      <c r="AN641" s="11">
        <v>11570</v>
      </c>
      <c r="AO641" s="11">
        <v>4124</v>
      </c>
      <c r="AP641" s="11">
        <v>4916</v>
      </c>
      <c r="AQ641" s="11">
        <v>1901</v>
      </c>
      <c r="AR641" s="11">
        <v>4173</v>
      </c>
      <c r="AS641" s="11">
        <v>939</v>
      </c>
      <c r="AT641" s="11">
        <v>446</v>
      </c>
      <c r="AU641" s="11">
        <v>2811</v>
      </c>
      <c r="AV641" s="11">
        <v>712</v>
      </c>
      <c r="AW641" s="11">
        <v>10361</v>
      </c>
      <c r="AX641" s="11">
        <v>5390</v>
      </c>
      <c r="AY641" s="11">
        <v>7</v>
      </c>
      <c r="AZ641" s="11">
        <v>10</v>
      </c>
      <c r="BA641" s="11">
        <v>18</v>
      </c>
      <c r="BB641" s="11">
        <v>9</v>
      </c>
      <c r="BC641" s="11">
        <v>7</v>
      </c>
      <c r="BD641" s="11">
        <v>8</v>
      </c>
      <c r="BE641" s="11">
        <v>11</v>
      </c>
      <c r="BF641" s="11">
        <v>8</v>
      </c>
      <c r="BG641" s="11">
        <v>7</v>
      </c>
      <c r="BH641" s="11">
        <v>7</v>
      </c>
      <c r="BI641" s="11">
        <v>9</v>
      </c>
      <c r="BJ641" s="11">
        <v>14</v>
      </c>
      <c r="BK641" s="11">
        <v>25</v>
      </c>
      <c r="BL641" s="11">
        <v>11</v>
      </c>
      <c r="BM641" s="11">
        <v>10</v>
      </c>
      <c r="BN641" s="11">
        <v>64</v>
      </c>
      <c r="BO641" s="11">
        <v>20</v>
      </c>
      <c r="BP641" s="11">
        <v>23</v>
      </c>
      <c r="BQ641" s="11">
        <v>23</v>
      </c>
      <c r="BR641" s="11">
        <v>25</v>
      </c>
      <c r="BS641" s="11">
        <v>9</v>
      </c>
      <c r="BT641" s="11">
        <v>5</v>
      </c>
      <c r="BU641" s="11">
        <v>29</v>
      </c>
      <c r="BV641" s="11">
        <v>6</v>
      </c>
      <c r="BW641" s="11">
        <v>94</v>
      </c>
      <c r="BX641" s="11">
        <v>14</v>
      </c>
      <c r="BY641" s="5"/>
      <c r="BZ641" s="5"/>
      <c r="CA641" s="5"/>
      <c r="CB641" s="5"/>
      <c r="CC641" s="5"/>
      <c r="CD641" s="5"/>
      <c r="CE641" s="5"/>
      <c r="CF641" s="5"/>
      <c r="CG641" s="5"/>
      <c r="CH641" s="5"/>
    </row>
    <row r="642" spans="1:86" ht="12.75" x14ac:dyDescent="0.2">
      <c r="A642">
        <v>741</v>
      </c>
      <c r="B642" s="26">
        <v>44666.609027777777</v>
      </c>
      <c r="C642" s="26">
        <v>44667.759027777778</v>
      </c>
      <c r="D642" s="36">
        <v>99334</v>
      </c>
      <c r="E642" s="11">
        <v>1</v>
      </c>
      <c r="F642" s="11">
        <v>82</v>
      </c>
      <c r="G642" s="31">
        <v>27379</v>
      </c>
      <c r="H642" s="11">
        <v>131</v>
      </c>
      <c r="I642" s="11">
        <v>33263</v>
      </c>
      <c r="J642" s="11" t="s">
        <v>155</v>
      </c>
      <c r="K642" s="11" t="s">
        <v>208</v>
      </c>
      <c r="L642" s="11">
        <v>6</v>
      </c>
      <c r="M642" s="11">
        <v>4</v>
      </c>
      <c r="N642" s="11" t="s">
        <v>537</v>
      </c>
      <c r="O642" s="11" t="s">
        <v>800</v>
      </c>
      <c r="P642" s="43">
        <v>80020</v>
      </c>
      <c r="Q642" s="11" t="s">
        <v>298</v>
      </c>
      <c r="R642" s="11" t="s">
        <v>868</v>
      </c>
      <c r="S642" s="11" t="s">
        <v>875</v>
      </c>
      <c r="T642" s="11">
        <v>0</v>
      </c>
      <c r="U642" s="11">
        <v>0</v>
      </c>
      <c r="V642" s="11"/>
      <c r="W642" s="11">
        <v>1</v>
      </c>
      <c r="X642" s="11">
        <v>10</v>
      </c>
      <c r="Y642" s="11">
        <v>10</v>
      </c>
      <c r="Z642" s="11">
        <v>10</v>
      </c>
      <c r="AA642" s="11">
        <v>10</v>
      </c>
      <c r="AB642" s="11">
        <v>10</v>
      </c>
      <c r="AC642" s="11">
        <v>10</v>
      </c>
      <c r="AD642" s="11">
        <v>10</v>
      </c>
      <c r="AE642" s="11">
        <v>10</v>
      </c>
      <c r="AF642" s="11">
        <v>10</v>
      </c>
      <c r="AG642" s="11">
        <v>10</v>
      </c>
      <c r="AH642" s="11">
        <v>10</v>
      </c>
      <c r="AI642" s="11">
        <v>10</v>
      </c>
      <c r="AJ642" s="11">
        <v>10</v>
      </c>
      <c r="AK642" s="11">
        <v>689</v>
      </c>
      <c r="AL642" s="11">
        <v>1750</v>
      </c>
      <c r="AM642" s="11">
        <v>843</v>
      </c>
      <c r="AN642" s="11">
        <v>1487</v>
      </c>
      <c r="AO642" s="11">
        <v>1069</v>
      </c>
      <c r="AP642" s="11">
        <v>7291</v>
      </c>
      <c r="AQ642" s="11">
        <v>3317</v>
      </c>
      <c r="AR642" s="11">
        <v>6353</v>
      </c>
      <c r="AS642" s="11">
        <v>3554</v>
      </c>
      <c r="AT642" s="11">
        <v>706</v>
      </c>
      <c r="AU642" s="11">
        <v>1643</v>
      </c>
      <c r="AV642" s="11">
        <v>8704</v>
      </c>
      <c r="AW642" s="11">
        <v>15873</v>
      </c>
      <c r="AX642" s="11">
        <v>12221</v>
      </c>
      <c r="AY642" s="11">
        <v>10</v>
      </c>
      <c r="AZ642" s="11">
        <v>10</v>
      </c>
      <c r="BA642" s="11">
        <v>9</v>
      </c>
      <c r="BB642" s="11">
        <v>16</v>
      </c>
      <c r="BC642" s="11">
        <v>14</v>
      </c>
      <c r="BD642" s="11">
        <v>15</v>
      </c>
      <c r="BE642" s="11">
        <v>18</v>
      </c>
      <c r="BF642" s="11">
        <v>14</v>
      </c>
      <c r="BG642" s="11">
        <v>14</v>
      </c>
      <c r="BH642" s="11">
        <v>15</v>
      </c>
      <c r="BI642" s="11">
        <v>16</v>
      </c>
      <c r="BJ642" s="11">
        <v>28</v>
      </c>
      <c r="BK642" s="11">
        <v>40</v>
      </c>
      <c r="BL642" s="11">
        <v>16</v>
      </c>
      <c r="BM642" s="11">
        <v>5</v>
      </c>
      <c r="BN642" s="11">
        <v>5</v>
      </c>
      <c r="BO642" s="11">
        <v>6</v>
      </c>
      <c r="BP642" s="11">
        <v>29</v>
      </c>
      <c r="BQ642" s="11">
        <v>14</v>
      </c>
      <c r="BR642" s="11">
        <v>14</v>
      </c>
      <c r="BS642" s="11">
        <v>15</v>
      </c>
      <c r="BT642" s="11">
        <v>4</v>
      </c>
      <c r="BU642" s="11">
        <v>7</v>
      </c>
      <c r="BV642" s="11">
        <v>3</v>
      </c>
      <c r="BW642" s="11">
        <v>8</v>
      </c>
      <c r="BX642" s="11">
        <v>6</v>
      </c>
      <c r="BY642" s="5"/>
      <c r="BZ642" s="5"/>
      <c r="CA642" s="5"/>
      <c r="CB642" s="5"/>
      <c r="CC642" s="5"/>
      <c r="CD642" s="5"/>
      <c r="CE642" s="5"/>
      <c r="CF642" s="5"/>
      <c r="CG642" s="5"/>
      <c r="CH642" s="5"/>
    </row>
    <row r="643" spans="1:86" ht="12.75" x14ac:dyDescent="0.2">
      <c r="A643">
        <v>742</v>
      </c>
      <c r="B643" s="26">
        <v>44666.607638888891</v>
      </c>
      <c r="C643" s="26">
        <v>44668.063888888886</v>
      </c>
      <c r="D643" s="36">
        <v>125801</v>
      </c>
      <c r="E643" s="11">
        <v>1</v>
      </c>
      <c r="F643" s="11">
        <v>12</v>
      </c>
      <c r="G643" s="31">
        <v>58165</v>
      </c>
      <c r="H643" s="11">
        <v>131</v>
      </c>
      <c r="I643" s="11">
        <v>54164</v>
      </c>
      <c r="J643" s="11" t="s">
        <v>155</v>
      </c>
      <c r="K643" s="11" t="s">
        <v>208</v>
      </c>
      <c r="L643" s="11">
        <v>4</v>
      </c>
      <c r="M643" s="11">
        <v>5</v>
      </c>
      <c r="N643" s="11" t="s">
        <v>297</v>
      </c>
      <c r="O643" s="11" t="s">
        <v>800</v>
      </c>
      <c r="P643" s="43">
        <v>80202</v>
      </c>
      <c r="Q643" s="11" t="s">
        <v>321</v>
      </c>
      <c r="R643" s="11" t="s">
        <v>292</v>
      </c>
      <c r="S643" s="11" t="s">
        <v>869</v>
      </c>
      <c r="T643" s="11">
        <v>0</v>
      </c>
      <c r="U643" s="11">
        <v>0</v>
      </c>
      <c r="V643" s="11"/>
      <c r="W643" s="11">
        <v>1</v>
      </c>
      <c r="X643" s="11">
        <v>10</v>
      </c>
      <c r="Y643" s="11">
        <v>10</v>
      </c>
      <c r="Z643" s="11">
        <v>10</v>
      </c>
      <c r="AA643" s="11">
        <v>10</v>
      </c>
      <c r="AB643" s="11">
        <v>10</v>
      </c>
      <c r="AC643" s="11">
        <v>10</v>
      </c>
      <c r="AD643" s="11">
        <v>10</v>
      </c>
      <c r="AE643" s="11">
        <v>10</v>
      </c>
      <c r="AF643" s="11">
        <v>10</v>
      </c>
      <c r="AG643" s="11">
        <v>10</v>
      </c>
      <c r="AH643" s="11">
        <v>10</v>
      </c>
      <c r="AI643" s="11">
        <v>10</v>
      </c>
      <c r="AJ643" s="11">
        <v>10</v>
      </c>
      <c r="AK643" s="11">
        <v>199</v>
      </c>
      <c r="AL643" s="11">
        <v>8965</v>
      </c>
      <c r="AM643" s="11">
        <v>2743</v>
      </c>
      <c r="AN643" s="11">
        <v>1168</v>
      </c>
      <c r="AO643" s="11">
        <v>1219</v>
      </c>
      <c r="AP643" s="11">
        <v>8373</v>
      </c>
      <c r="AQ643" s="11">
        <v>8383</v>
      </c>
      <c r="AR643" s="11">
        <v>1627</v>
      </c>
      <c r="AS643" s="11">
        <v>532</v>
      </c>
      <c r="AT643" s="11">
        <v>667</v>
      </c>
      <c r="AU643" s="11">
        <v>5433</v>
      </c>
      <c r="AV643" s="11">
        <v>5930</v>
      </c>
      <c r="AW643" s="11">
        <v>22865</v>
      </c>
      <c r="AX643" s="11">
        <v>2741</v>
      </c>
      <c r="AY643" s="11">
        <v>9</v>
      </c>
      <c r="AZ643" s="11">
        <v>10</v>
      </c>
      <c r="BA643" s="11">
        <v>7</v>
      </c>
      <c r="BB643" s="11">
        <v>10</v>
      </c>
      <c r="BC643" s="11">
        <v>9</v>
      </c>
      <c r="BD643" s="11">
        <v>9</v>
      </c>
      <c r="BE643" s="11">
        <v>12</v>
      </c>
      <c r="BF643" s="11">
        <v>10</v>
      </c>
      <c r="BG643" s="11">
        <v>9</v>
      </c>
      <c r="BH643" s="11">
        <v>10</v>
      </c>
      <c r="BI643" s="11">
        <v>11</v>
      </c>
      <c r="BJ643" s="11">
        <v>10</v>
      </c>
      <c r="BK643" s="11">
        <v>23</v>
      </c>
      <c r="BL643" s="11">
        <v>28</v>
      </c>
      <c r="BM643" s="11">
        <v>4</v>
      </c>
      <c r="BN643" s="11">
        <v>5</v>
      </c>
      <c r="BO643" s="11">
        <v>5</v>
      </c>
      <c r="BP643" s="11">
        <v>23</v>
      </c>
      <c r="BQ643" s="11">
        <v>17</v>
      </c>
      <c r="BR643" s="11">
        <v>6</v>
      </c>
      <c r="BS643" s="11">
        <v>4</v>
      </c>
      <c r="BT643" s="11">
        <v>5</v>
      </c>
      <c r="BU643" s="11">
        <v>13</v>
      </c>
      <c r="BV643" s="11">
        <v>8</v>
      </c>
      <c r="BW643" s="11">
        <v>14</v>
      </c>
      <c r="BX643" s="11">
        <v>10</v>
      </c>
      <c r="BY643" s="5"/>
      <c r="BZ643" s="5"/>
      <c r="CA643" s="5"/>
      <c r="CB643" s="5"/>
      <c r="CC643" s="5"/>
      <c r="CD643" s="5"/>
      <c r="CE643" s="5"/>
      <c r="CF643" s="5"/>
      <c r="CG643" s="5"/>
      <c r="CH643" s="5"/>
    </row>
    <row r="644" spans="1:86" ht="12.75" x14ac:dyDescent="0.2">
      <c r="A644">
        <v>743</v>
      </c>
      <c r="B644" s="26">
        <v>44666.609027777777</v>
      </c>
      <c r="C644" s="26">
        <v>44667.506249999999</v>
      </c>
      <c r="D644" s="36">
        <v>77516</v>
      </c>
      <c r="E644" s="11">
        <v>1</v>
      </c>
      <c r="F644" s="11">
        <v>40</v>
      </c>
      <c r="G644" s="31">
        <v>61505</v>
      </c>
      <c r="H644" s="11">
        <v>131</v>
      </c>
      <c r="I644" s="11">
        <v>47971</v>
      </c>
      <c r="J644" s="11" t="s">
        <v>155</v>
      </c>
      <c r="K644" s="11" t="s">
        <v>208</v>
      </c>
      <c r="L644" s="11">
        <v>12</v>
      </c>
      <c r="M644" s="11">
        <v>4</v>
      </c>
      <c r="N644" s="11" t="s">
        <v>457</v>
      </c>
      <c r="O644" s="11" t="s">
        <v>786</v>
      </c>
      <c r="P644" s="43">
        <v>40201</v>
      </c>
      <c r="Q644" s="11" t="s">
        <v>351</v>
      </c>
      <c r="R644" s="11" t="s">
        <v>157</v>
      </c>
      <c r="S644" s="11" t="s">
        <v>157</v>
      </c>
      <c r="T644" s="11">
        <v>0</v>
      </c>
      <c r="U644" s="11">
        <v>0</v>
      </c>
      <c r="V644" s="11"/>
      <c r="W644" s="11">
        <v>1</v>
      </c>
      <c r="X644" s="11">
        <v>10</v>
      </c>
      <c r="Y644" s="11">
        <v>10</v>
      </c>
      <c r="Z644" s="11">
        <v>10</v>
      </c>
      <c r="AA644" s="11">
        <v>10</v>
      </c>
      <c r="AB644" s="11">
        <v>10</v>
      </c>
      <c r="AC644" s="11">
        <v>10</v>
      </c>
      <c r="AD644" s="11">
        <v>10</v>
      </c>
      <c r="AE644" s="11">
        <v>10</v>
      </c>
      <c r="AF644" s="11">
        <v>10</v>
      </c>
      <c r="AG644" s="11">
        <v>10</v>
      </c>
      <c r="AH644" s="11">
        <v>10</v>
      </c>
      <c r="AI644" s="11">
        <v>10</v>
      </c>
      <c r="AJ644" s="11">
        <v>10</v>
      </c>
      <c r="AK644" s="11">
        <v>64</v>
      </c>
      <c r="AL644" s="11">
        <v>415</v>
      </c>
      <c r="AM644" s="11">
        <v>296</v>
      </c>
      <c r="AN644" s="11">
        <v>485</v>
      </c>
      <c r="AO644" s="11">
        <v>498</v>
      </c>
      <c r="AP644" s="11">
        <v>927</v>
      </c>
      <c r="AQ644" s="11">
        <v>1236</v>
      </c>
      <c r="AR644" s="11">
        <v>2179</v>
      </c>
      <c r="AS644" s="11">
        <v>2098</v>
      </c>
      <c r="AT644" s="11">
        <v>871</v>
      </c>
      <c r="AU644" s="11">
        <v>996</v>
      </c>
      <c r="AV644" s="11">
        <v>2070</v>
      </c>
      <c r="AW644" s="11">
        <v>15764</v>
      </c>
      <c r="AX644" s="11">
        <v>910</v>
      </c>
      <c r="AY644" s="11">
        <v>9</v>
      </c>
      <c r="AZ644" s="11">
        <v>11</v>
      </c>
      <c r="BA644" s="11">
        <v>11</v>
      </c>
      <c r="BB644" s="11">
        <v>14</v>
      </c>
      <c r="BC644" s="11">
        <v>12</v>
      </c>
      <c r="BD644" s="11">
        <v>13</v>
      </c>
      <c r="BE644" s="11">
        <v>12</v>
      </c>
      <c r="BF644" s="11">
        <v>12</v>
      </c>
      <c r="BG644" s="11">
        <v>11</v>
      </c>
      <c r="BH644" s="11">
        <v>12</v>
      </c>
      <c r="BI644" s="11">
        <v>10</v>
      </c>
      <c r="BJ644" s="11">
        <v>12</v>
      </c>
      <c r="BK644" s="11">
        <v>29</v>
      </c>
      <c r="BL644" s="11">
        <v>2</v>
      </c>
      <c r="BM644" s="11">
        <v>2</v>
      </c>
      <c r="BN644" s="11">
        <v>7</v>
      </c>
      <c r="BO644" s="11">
        <v>3</v>
      </c>
      <c r="BP644" s="11">
        <v>8</v>
      </c>
      <c r="BQ644" s="11">
        <v>6</v>
      </c>
      <c r="BR644" s="11">
        <v>13</v>
      </c>
      <c r="BS644" s="11">
        <v>7</v>
      </c>
      <c r="BT644" s="11">
        <v>2</v>
      </c>
      <c r="BU644" s="11">
        <v>7</v>
      </c>
      <c r="BV644" s="11">
        <v>17</v>
      </c>
      <c r="BW644" s="11">
        <v>35</v>
      </c>
      <c r="BX644" s="11">
        <v>3</v>
      </c>
      <c r="BY644" s="5"/>
      <c r="BZ644" s="5"/>
      <c r="CA644" s="5"/>
      <c r="CB644" s="5"/>
      <c r="CC644" s="5"/>
      <c r="CD644" s="5"/>
      <c r="CE644" s="5"/>
      <c r="CF644" s="5"/>
      <c r="CG644" s="5"/>
      <c r="CH644" s="5"/>
    </row>
    <row r="645" spans="1:86" ht="12.75" x14ac:dyDescent="0.2">
      <c r="A645">
        <v>744</v>
      </c>
      <c r="B645" s="26">
        <v>44666.609027777777</v>
      </c>
      <c r="C645" s="26">
        <v>44668.590277777781</v>
      </c>
      <c r="D645" s="36">
        <v>171149</v>
      </c>
      <c r="E645" s="11">
        <v>1</v>
      </c>
      <c r="F645" s="11">
        <v>41</v>
      </c>
      <c r="G645" s="31">
        <v>114777</v>
      </c>
      <c r="H645" s="11">
        <v>131</v>
      </c>
      <c r="I645" s="11">
        <v>142011</v>
      </c>
      <c r="J645" s="11" t="s">
        <v>155</v>
      </c>
      <c r="K645" s="11" t="s">
        <v>208</v>
      </c>
      <c r="L645" s="11">
        <v>36</v>
      </c>
      <c r="M645" s="11"/>
      <c r="N645" s="11" t="s">
        <v>591</v>
      </c>
      <c r="O645" s="11" t="s">
        <v>795</v>
      </c>
      <c r="P645" s="43">
        <v>16501</v>
      </c>
      <c r="Q645" s="11" t="s">
        <v>312</v>
      </c>
      <c r="R645" s="11" t="s">
        <v>868</v>
      </c>
      <c r="S645" s="11" t="s">
        <v>875</v>
      </c>
      <c r="T645" s="11">
        <v>0</v>
      </c>
      <c r="U645" s="11">
        <v>0</v>
      </c>
      <c r="V645" s="11"/>
      <c r="W645" s="11">
        <v>1</v>
      </c>
      <c r="X645" s="11">
        <v>10</v>
      </c>
      <c r="Y645" s="11">
        <v>10</v>
      </c>
      <c r="Z645" s="11">
        <v>10</v>
      </c>
      <c r="AA645" s="11">
        <v>10</v>
      </c>
      <c r="AB645" s="11">
        <v>10</v>
      </c>
      <c r="AC645" s="11">
        <v>10</v>
      </c>
      <c r="AD645" s="11">
        <v>10</v>
      </c>
      <c r="AE645" s="11">
        <v>10</v>
      </c>
      <c r="AF645" s="11">
        <v>10</v>
      </c>
      <c r="AG645" s="11">
        <v>10</v>
      </c>
      <c r="AH645" s="11">
        <v>10</v>
      </c>
      <c r="AI645" s="11">
        <v>10</v>
      </c>
      <c r="AJ645" s="11">
        <v>10</v>
      </c>
      <c r="AK645" s="11">
        <v>148</v>
      </c>
      <c r="AL645" s="11">
        <v>5907</v>
      </c>
      <c r="AM645" s="11">
        <v>979</v>
      </c>
      <c r="AN645" s="11">
        <v>1014</v>
      </c>
      <c r="AO645" s="11">
        <v>1301</v>
      </c>
      <c r="AP645" s="11">
        <v>4447</v>
      </c>
      <c r="AQ645" s="11">
        <v>2384</v>
      </c>
      <c r="AR645" s="11">
        <v>726</v>
      </c>
      <c r="AS645" s="11">
        <v>1083</v>
      </c>
      <c r="AT645" s="11">
        <v>767</v>
      </c>
      <c r="AU645" s="11">
        <v>5069</v>
      </c>
      <c r="AV645" s="11">
        <v>718</v>
      </c>
      <c r="AW645" s="11">
        <v>3556</v>
      </c>
      <c r="AX645" s="11">
        <v>872</v>
      </c>
      <c r="AY645" s="11">
        <v>8</v>
      </c>
      <c r="AZ645" s="11">
        <v>8</v>
      </c>
      <c r="BA645" s="11">
        <v>1</v>
      </c>
      <c r="BB645" s="11">
        <v>17</v>
      </c>
      <c r="BC645" s="11">
        <v>11</v>
      </c>
      <c r="BD645" s="11">
        <v>9</v>
      </c>
      <c r="BE645" s="11">
        <v>10</v>
      </c>
      <c r="BF645" s="11">
        <v>9</v>
      </c>
      <c r="BG645" s="11">
        <v>8</v>
      </c>
      <c r="BH645" s="11">
        <v>10</v>
      </c>
      <c r="BI645" s="11">
        <v>9</v>
      </c>
      <c r="BJ645" s="11">
        <v>10</v>
      </c>
      <c r="BK645" s="11">
        <v>23</v>
      </c>
      <c r="BL645" s="11">
        <v>43</v>
      </c>
      <c r="BM645" s="11">
        <v>10</v>
      </c>
      <c r="BN645" s="11">
        <v>12</v>
      </c>
      <c r="BO645" s="11">
        <v>4</v>
      </c>
      <c r="BP645" s="11">
        <v>14</v>
      </c>
      <c r="BQ645" s="11">
        <v>29</v>
      </c>
      <c r="BR645" s="11">
        <v>5</v>
      </c>
      <c r="BS645" s="11">
        <v>9</v>
      </c>
      <c r="BT645" s="11">
        <v>5</v>
      </c>
      <c r="BU645" s="11">
        <v>2</v>
      </c>
      <c r="BV645" s="11">
        <v>4</v>
      </c>
      <c r="BW645" s="11">
        <v>10</v>
      </c>
      <c r="BX645" s="11">
        <v>13</v>
      </c>
      <c r="BY645" s="5"/>
      <c r="BZ645" s="5"/>
      <c r="CA645" s="5"/>
      <c r="CB645" s="5"/>
      <c r="CC645" s="5"/>
      <c r="CD645" s="5"/>
      <c r="CE645" s="5"/>
      <c r="CF645" s="5"/>
      <c r="CG645" s="5"/>
      <c r="CH645" s="5"/>
    </row>
    <row r="646" spans="1:86" ht="12.75" x14ac:dyDescent="0.2">
      <c r="A646">
        <v>745</v>
      </c>
      <c r="B646" s="26">
        <v>44666.607638888891</v>
      </c>
      <c r="C646" s="26">
        <v>44668.76458333333</v>
      </c>
      <c r="D646" s="36">
        <v>186369</v>
      </c>
      <c r="E646" s="11">
        <v>1</v>
      </c>
      <c r="F646" s="11">
        <v>25</v>
      </c>
      <c r="G646" s="31">
        <v>138364</v>
      </c>
      <c r="H646" s="11">
        <v>131</v>
      </c>
      <c r="I646" s="11">
        <v>138771</v>
      </c>
      <c r="J646" s="11" t="s">
        <v>155</v>
      </c>
      <c r="K646" s="11" t="s">
        <v>208</v>
      </c>
      <c r="L646" s="11">
        <v>3</v>
      </c>
      <c r="M646" s="11">
        <v>1</v>
      </c>
      <c r="N646" s="11" t="s">
        <v>297</v>
      </c>
      <c r="O646" s="11" t="s">
        <v>800</v>
      </c>
      <c r="P646" s="43">
        <v>80202</v>
      </c>
      <c r="Q646" s="11" t="s">
        <v>605</v>
      </c>
      <c r="R646" s="11" t="s">
        <v>605</v>
      </c>
      <c r="S646" s="11" t="s">
        <v>869</v>
      </c>
      <c r="T646" s="11">
        <v>0</v>
      </c>
      <c r="U646" s="11">
        <v>0</v>
      </c>
      <c r="V646" s="11"/>
      <c r="W646" s="11">
        <v>1</v>
      </c>
      <c r="X646" s="11">
        <v>10</v>
      </c>
      <c r="Y646" s="11">
        <v>10</v>
      </c>
      <c r="Z646" s="11">
        <v>10</v>
      </c>
      <c r="AA646" s="11">
        <v>10</v>
      </c>
      <c r="AB646" s="11">
        <v>10</v>
      </c>
      <c r="AC646" s="11">
        <v>10</v>
      </c>
      <c r="AD646" s="11">
        <v>10</v>
      </c>
      <c r="AE646" s="11">
        <v>10</v>
      </c>
      <c r="AF646" s="11">
        <v>10</v>
      </c>
      <c r="AG646" s="11">
        <v>10</v>
      </c>
      <c r="AH646" s="11">
        <v>10</v>
      </c>
      <c r="AI646" s="11">
        <v>10</v>
      </c>
      <c r="AJ646" s="11">
        <v>10</v>
      </c>
      <c r="AK646" s="11">
        <v>7</v>
      </c>
      <c r="AL646" s="11">
        <v>2973</v>
      </c>
      <c r="AM646" s="11">
        <v>995</v>
      </c>
      <c r="AN646" s="11">
        <v>3656</v>
      </c>
      <c r="AO646" s="11">
        <v>6548</v>
      </c>
      <c r="AP646" s="11">
        <v>4978</v>
      </c>
      <c r="AQ646" s="11">
        <v>8614</v>
      </c>
      <c r="AR646" s="11">
        <v>1395</v>
      </c>
      <c r="AS646" s="11">
        <v>326</v>
      </c>
      <c r="AT646" s="11">
        <v>1880</v>
      </c>
      <c r="AU646" s="11">
        <v>3301</v>
      </c>
      <c r="AV646" s="11">
        <v>3264</v>
      </c>
      <c r="AW646" s="11">
        <v>1952</v>
      </c>
      <c r="AX646" s="11">
        <v>7608</v>
      </c>
      <c r="AY646" s="11">
        <v>9</v>
      </c>
      <c r="AZ646" s="11">
        <v>9</v>
      </c>
      <c r="BA646" s="11">
        <v>9</v>
      </c>
      <c r="BB646" s="11">
        <v>12</v>
      </c>
      <c r="BC646" s="11">
        <v>8</v>
      </c>
      <c r="BD646" s="11">
        <v>9</v>
      </c>
      <c r="BE646" s="11">
        <v>9</v>
      </c>
      <c r="BF646" s="11">
        <v>10</v>
      </c>
      <c r="BG646" s="11">
        <v>9</v>
      </c>
      <c r="BH646" s="11">
        <v>11</v>
      </c>
      <c r="BI646" s="11">
        <v>11</v>
      </c>
      <c r="BJ646" s="11">
        <v>14</v>
      </c>
      <c r="BK646" s="11">
        <v>23</v>
      </c>
      <c r="BL646" s="11">
        <v>12</v>
      </c>
      <c r="BM646" s="11">
        <v>5</v>
      </c>
      <c r="BN646" s="11">
        <v>7</v>
      </c>
      <c r="BO646" s="11">
        <v>4</v>
      </c>
      <c r="BP646" s="11">
        <v>23</v>
      </c>
      <c r="BQ646" s="11">
        <v>13</v>
      </c>
      <c r="BR646" s="11">
        <v>9</v>
      </c>
      <c r="BS646" s="11">
        <v>2</v>
      </c>
      <c r="BT646" s="11">
        <v>14</v>
      </c>
      <c r="BU646" s="11">
        <v>19</v>
      </c>
      <c r="BV646" s="11">
        <v>8</v>
      </c>
      <c r="BW646" s="11">
        <v>4</v>
      </c>
      <c r="BX646" s="11">
        <v>6</v>
      </c>
      <c r="BY646" s="5"/>
      <c r="BZ646" s="5"/>
      <c r="CA646" s="5"/>
      <c r="CB646" s="5"/>
      <c r="CC646" s="5"/>
      <c r="CD646" s="5"/>
      <c r="CE646" s="5"/>
      <c r="CF646" s="5"/>
      <c r="CG646" s="5"/>
      <c r="CH646" s="5"/>
    </row>
    <row r="647" spans="1:86" ht="12.75" x14ac:dyDescent="0.2">
      <c r="A647">
        <v>746</v>
      </c>
      <c r="B647" s="26">
        <v>56661.3118055577</v>
      </c>
      <c r="C647" s="26">
        <v>55261.191666663901</v>
      </c>
      <c r="D647" s="36">
        <v>344285</v>
      </c>
      <c r="E647" s="11">
        <v>1</v>
      </c>
      <c r="F647" s="11">
        <v>33</v>
      </c>
      <c r="G647" s="31">
        <v>263484</v>
      </c>
      <c r="H647" s="11">
        <v>131</v>
      </c>
      <c r="I647" s="11">
        <v>224052</v>
      </c>
      <c r="J647" s="11" t="s">
        <v>155</v>
      </c>
      <c r="K647" s="11" t="s">
        <v>208</v>
      </c>
      <c r="L647" s="11">
        <v>5</v>
      </c>
      <c r="M647" s="11"/>
      <c r="N647" s="11" t="s">
        <v>561</v>
      </c>
      <c r="O647" s="11" t="s">
        <v>800</v>
      </c>
      <c r="P647" s="43">
        <v>80010</v>
      </c>
      <c r="Q647" s="11" t="s">
        <v>298</v>
      </c>
      <c r="R647" s="11" t="s">
        <v>868</v>
      </c>
      <c r="S647" s="11" t="s">
        <v>875</v>
      </c>
      <c r="T647" s="11">
        <v>0</v>
      </c>
      <c r="U647" s="11">
        <v>0</v>
      </c>
      <c r="V647" s="11"/>
      <c r="W647" s="11">
        <v>1</v>
      </c>
      <c r="X647" s="11">
        <v>10</v>
      </c>
      <c r="Y647" s="11">
        <v>10</v>
      </c>
      <c r="Z647" s="11">
        <v>10</v>
      </c>
      <c r="AA647" s="11">
        <v>10</v>
      </c>
      <c r="AB647" s="11">
        <v>10</v>
      </c>
      <c r="AC647" s="11">
        <v>0</v>
      </c>
      <c r="AD647" s="11">
        <v>10</v>
      </c>
      <c r="AE647" s="11">
        <v>10</v>
      </c>
      <c r="AF647" s="11">
        <v>10</v>
      </c>
      <c r="AG647" s="11">
        <v>0</v>
      </c>
      <c r="AH647" s="11">
        <v>10</v>
      </c>
      <c r="AI647" s="11">
        <v>10</v>
      </c>
      <c r="AJ647" s="11">
        <v>10</v>
      </c>
      <c r="AK647" s="11">
        <v>394</v>
      </c>
      <c r="AL647" s="11">
        <v>12353</v>
      </c>
      <c r="AM647" s="11">
        <v>4834</v>
      </c>
      <c r="AN647" s="11">
        <v>19202</v>
      </c>
      <c r="AO647" s="11">
        <v>2875</v>
      </c>
      <c r="AP647" s="11">
        <v>4640</v>
      </c>
      <c r="AQ647" s="11">
        <v>19109</v>
      </c>
      <c r="AR647" s="11">
        <v>17075</v>
      </c>
      <c r="AS647" s="11">
        <v>1247</v>
      </c>
      <c r="AT647" s="11">
        <v>1813</v>
      </c>
      <c r="AU647" s="11">
        <v>11898</v>
      </c>
      <c r="AV647" s="11">
        <v>585</v>
      </c>
      <c r="AW647" s="11">
        <v>2183</v>
      </c>
      <c r="AX647" s="11">
        <v>6361</v>
      </c>
      <c r="AY647" s="11">
        <v>10</v>
      </c>
      <c r="AZ647" s="11">
        <v>10</v>
      </c>
      <c r="BA647" s="11">
        <v>9</v>
      </c>
      <c r="BB647" s="11">
        <v>11</v>
      </c>
      <c r="BC647" s="11">
        <v>8</v>
      </c>
      <c r="BD647" s="11">
        <v>9</v>
      </c>
      <c r="BE647" s="11">
        <v>13</v>
      </c>
      <c r="BF647" s="11">
        <v>11</v>
      </c>
      <c r="BG647" s="11">
        <v>10</v>
      </c>
      <c r="BH647" s="11">
        <v>10</v>
      </c>
      <c r="BI647" s="11">
        <v>12</v>
      </c>
      <c r="BJ647" s="11">
        <v>11</v>
      </c>
      <c r="BK647" s="11">
        <v>25</v>
      </c>
      <c r="BL647" s="11">
        <v>31</v>
      </c>
      <c r="BM647" s="11">
        <v>11</v>
      </c>
      <c r="BN647" s="11">
        <v>17</v>
      </c>
      <c r="BO647" s="11">
        <v>5</v>
      </c>
      <c r="BP647" s="11">
        <v>14</v>
      </c>
      <c r="BQ647" s="11">
        <v>30</v>
      </c>
      <c r="BR647" s="11">
        <v>7</v>
      </c>
      <c r="BS647" s="11">
        <v>4</v>
      </c>
      <c r="BT647" s="11">
        <v>15</v>
      </c>
      <c r="BU647" s="11">
        <v>58</v>
      </c>
      <c r="BV647" s="11">
        <v>4</v>
      </c>
      <c r="BW647" s="11">
        <v>8</v>
      </c>
      <c r="BX647" s="11">
        <v>18</v>
      </c>
      <c r="BY647" s="5"/>
      <c r="BZ647" s="5"/>
      <c r="CA647" s="5"/>
      <c r="CB647" s="5"/>
      <c r="CC647" s="5"/>
      <c r="CD647" s="5"/>
      <c r="CE647" s="5"/>
      <c r="CF647" s="5"/>
      <c r="CG647" s="5"/>
      <c r="CH647" s="5"/>
    </row>
    <row r="648" spans="1:86" ht="12.75" x14ac:dyDescent="0.2">
      <c r="A648">
        <v>747</v>
      </c>
      <c r="B648" s="26">
        <v>56681.379861113302</v>
      </c>
      <c r="C648" s="26">
        <v>55278.909027775102</v>
      </c>
      <c r="D648" s="36">
        <v>332786</v>
      </c>
      <c r="E648" s="11">
        <v>1</v>
      </c>
      <c r="F648" s="11">
        <v>100</v>
      </c>
      <c r="G648" s="31">
        <v>47621</v>
      </c>
      <c r="H648" s="11">
        <v>131</v>
      </c>
      <c r="I648" s="11">
        <v>258336</v>
      </c>
      <c r="J648" s="11" t="s">
        <v>155</v>
      </c>
      <c r="K648" s="11" t="s">
        <v>208</v>
      </c>
      <c r="L648" s="11">
        <v>1</v>
      </c>
      <c r="M648" s="11"/>
      <c r="N648" s="11" t="s">
        <v>303</v>
      </c>
      <c r="O648" s="11" t="s">
        <v>802</v>
      </c>
      <c r="P648" s="43">
        <v>98439</v>
      </c>
      <c r="Q648" s="11" t="s">
        <v>229</v>
      </c>
      <c r="R648" s="11" t="s">
        <v>229</v>
      </c>
      <c r="S648" s="11" t="s">
        <v>874</v>
      </c>
      <c r="T648" s="11">
        <v>0</v>
      </c>
      <c r="U648" s="11">
        <v>0</v>
      </c>
      <c r="V648" s="11"/>
      <c r="W648" s="11">
        <v>1</v>
      </c>
      <c r="X648" s="11">
        <v>10</v>
      </c>
      <c r="Y648" s="11">
        <v>10</v>
      </c>
      <c r="Z648" s="11">
        <v>10</v>
      </c>
      <c r="AA648" s="11">
        <v>10</v>
      </c>
      <c r="AB648" s="11">
        <v>0</v>
      </c>
      <c r="AC648" s="11">
        <v>0</v>
      </c>
      <c r="AD648" s="11">
        <v>10</v>
      </c>
      <c r="AE648" s="11">
        <v>10</v>
      </c>
      <c r="AF648" s="11">
        <v>10</v>
      </c>
      <c r="AG648" s="11">
        <v>10</v>
      </c>
      <c r="AH648" s="11">
        <v>10</v>
      </c>
      <c r="AI648" s="11">
        <v>0</v>
      </c>
      <c r="AJ648" s="11">
        <v>0</v>
      </c>
      <c r="AK648" s="11">
        <v>36</v>
      </c>
      <c r="AL648" s="11">
        <v>1058</v>
      </c>
      <c r="AM648" s="11">
        <v>403</v>
      </c>
      <c r="AN648" s="11">
        <v>4855</v>
      </c>
      <c r="AO648" s="11">
        <v>987</v>
      </c>
      <c r="AP648" s="11">
        <v>10228</v>
      </c>
      <c r="AQ648" s="11">
        <v>1287</v>
      </c>
      <c r="AR648" s="11">
        <v>2339</v>
      </c>
      <c r="AS648" s="11">
        <v>3051</v>
      </c>
      <c r="AT648" s="11">
        <v>1106</v>
      </c>
      <c r="AU648" s="11">
        <v>685</v>
      </c>
      <c r="AV648" s="11">
        <v>1847</v>
      </c>
      <c r="AW648" s="11">
        <v>9230</v>
      </c>
      <c r="AX648" s="11">
        <v>35889</v>
      </c>
      <c r="AY648" s="11">
        <v>10</v>
      </c>
      <c r="AZ648" s="11">
        <v>10</v>
      </c>
      <c r="BA648" s="11">
        <v>9</v>
      </c>
      <c r="BB648" s="11">
        <v>14</v>
      </c>
      <c r="BC648" s="11">
        <v>9</v>
      </c>
      <c r="BD648" s="11">
        <v>10</v>
      </c>
      <c r="BE648" s="11">
        <v>13</v>
      </c>
      <c r="BF648" s="11">
        <v>11</v>
      </c>
      <c r="BG648" s="11">
        <v>10</v>
      </c>
      <c r="BH648" s="11">
        <v>11</v>
      </c>
      <c r="BI648" s="11">
        <v>12</v>
      </c>
      <c r="BJ648" s="11">
        <v>13</v>
      </c>
      <c r="BK648" s="11">
        <v>20</v>
      </c>
      <c r="BL648" s="11">
        <v>16</v>
      </c>
      <c r="BM648" s="11">
        <v>3</v>
      </c>
      <c r="BN648" s="11">
        <v>28</v>
      </c>
      <c r="BO648" s="11">
        <v>14</v>
      </c>
      <c r="BP648" s="11">
        <v>64</v>
      </c>
      <c r="BQ648" s="11">
        <v>20</v>
      </c>
      <c r="BR648" s="11">
        <v>22</v>
      </c>
      <c r="BS648" s="11">
        <v>37</v>
      </c>
      <c r="BT648" s="11">
        <v>9</v>
      </c>
      <c r="BU648" s="11">
        <v>10</v>
      </c>
      <c r="BV648" s="11">
        <v>10</v>
      </c>
      <c r="BW648" s="11">
        <v>33</v>
      </c>
      <c r="BX648" s="11">
        <v>21</v>
      </c>
      <c r="BY648" s="5"/>
      <c r="BZ648" s="5"/>
      <c r="CA648" s="5"/>
      <c r="CB648" s="5"/>
      <c r="CC648" s="5"/>
      <c r="CD648" s="5"/>
      <c r="CE648" s="5"/>
      <c r="CF648" s="5"/>
      <c r="CG648" s="5"/>
      <c r="CH648" s="5"/>
    </row>
    <row r="649" spans="1:86" ht="12.75" x14ac:dyDescent="0.2">
      <c r="A649">
        <v>748</v>
      </c>
      <c r="B649" s="27">
        <v>56701.447916668803</v>
      </c>
      <c r="C649" s="27">
        <v>55296.626388886201</v>
      </c>
      <c r="D649" s="37">
        <v>284008</v>
      </c>
      <c r="E649" s="18">
        <v>1</v>
      </c>
      <c r="F649" s="18">
        <v>195</v>
      </c>
      <c r="G649" s="32">
        <v>173603</v>
      </c>
      <c r="H649" s="18">
        <v>131</v>
      </c>
      <c r="I649" s="18">
        <v>70074</v>
      </c>
      <c r="J649" s="18" t="s">
        <v>155</v>
      </c>
      <c r="K649" s="18" t="s">
        <v>208</v>
      </c>
      <c r="L649" s="18">
        <v>19</v>
      </c>
      <c r="M649" s="18"/>
      <c r="N649" s="11" t="s">
        <v>297</v>
      </c>
      <c r="O649" s="11" t="s">
        <v>800</v>
      </c>
      <c r="P649" s="43">
        <v>80202</v>
      </c>
      <c r="Q649" s="18" t="s">
        <v>229</v>
      </c>
      <c r="R649" s="11" t="s">
        <v>229</v>
      </c>
      <c r="S649" s="11" t="s">
        <v>874</v>
      </c>
      <c r="T649" s="11">
        <v>0</v>
      </c>
      <c r="U649" s="11">
        <v>0</v>
      </c>
      <c r="V649" s="11"/>
      <c r="W649" s="18">
        <v>1</v>
      </c>
      <c r="X649" s="18">
        <v>10</v>
      </c>
      <c r="Y649" s="18">
        <v>10</v>
      </c>
      <c r="Z649" s="18">
        <v>10</v>
      </c>
      <c r="AA649" s="18">
        <v>10</v>
      </c>
      <c r="AB649" s="18">
        <v>10</v>
      </c>
      <c r="AC649" s="18">
        <v>10</v>
      </c>
      <c r="AD649" s="18">
        <v>10</v>
      </c>
      <c r="AE649" s="18">
        <v>10</v>
      </c>
      <c r="AF649" s="18">
        <v>10</v>
      </c>
      <c r="AG649" s="18">
        <v>10</v>
      </c>
      <c r="AH649" s="18">
        <v>10</v>
      </c>
      <c r="AI649" s="18">
        <v>0</v>
      </c>
      <c r="AJ649" s="18">
        <v>10</v>
      </c>
      <c r="AK649" s="18">
        <v>4254</v>
      </c>
      <c r="AL649" s="18">
        <v>748</v>
      </c>
      <c r="AM649" s="18">
        <v>305</v>
      </c>
      <c r="AN649" s="18">
        <v>392</v>
      </c>
      <c r="AO649" s="18">
        <v>2210</v>
      </c>
      <c r="AP649" s="18">
        <v>2481</v>
      </c>
      <c r="AQ649" s="18">
        <v>391</v>
      </c>
      <c r="AR649" s="18">
        <v>62146</v>
      </c>
      <c r="AS649" s="18">
        <v>76763</v>
      </c>
      <c r="AT649" s="18">
        <v>3627</v>
      </c>
      <c r="AU649" s="18">
        <v>22897</v>
      </c>
      <c r="AV649" s="18">
        <v>495</v>
      </c>
      <c r="AW649" s="18">
        <v>32162</v>
      </c>
      <c r="AX649" s="18">
        <v>3475</v>
      </c>
      <c r="AY649" s="18">
        <v>8</v>
      </c>
      <c r="AZ649" s="18">
        <v>7</v>
      </c>
      <c r="BA649" s="18">
        <v>7</v>
      </c>
      <c r="BB649" s="18">
        <v>7</v>
      </c>
      <c r="BC649" s="18">
        <v>7</v>
      </c>
      <c r="BD649" s="18">
        <v>7</v>
      </c>
      <c r="BE649" s="18">
        <v>6</v>
      </c>
      <c r="BF649" s="18">
        <v>7</v>
      </c>
      <c r="BG649" s="18">
        <v>5</v>
      </c>
      <c r="BH649" s="18">
        <v>10</v>
      </c>
      <c r="BI649" s="18">
        <v>5</v>
      </c>
      <c r="BJ649" s="18">
        <v>7</v>
      </c>
      <c r="BK649" s="18">
        <v>20</v>
      </c>
      <c r="BL649" s="18">
        <v>6</v>
      </c>
      <c r="BM649" s="18">
        <v>4</v>
      </c>
      <c r="BN649" s="18">
        <v>3</v>
      </c>
      <c r="BO649" s="18">
        <v>16</v>
      </c>
      <c r="BP649" s="18">
        <v>26</v>
      </c>
      <c r="BQ649" s="18">
        <v>6</v>
      </c>
      <c r="BR649" s="18">
        <v>16</v>
      </c>
      <c r="BS649" s="18">
        <v>16</v>
      </c>
      <c r="BT649" s="18">
        <v>13</v>
      </c>
      <c r="BU649" s="18">
        <v>24</v>
      </c>
      <c r="BV649" s="18">
        <v>3</v>
      </c>
      <c r="BW649" s="18">
        <v>25</v>
      </c>
      <c r="BX649" s="18">
        <v>19</v>
      </c>
      <c r="BY649" s="5"/>
      <c r="BZ649" s="5"/>
      <c r="CA649" s="5"/>
      <c r="CB649" s="5"/>
      <c r="CC649" s="5"/>
      <c r="CD649" s="5"/>
      <c r="CE649" s="5"/>
      <c r="CF649" s="5"/>
      <c r="CG649" s="5"/>
      <c r="CH649" s="5"/>
    </row>
  </sheetData>
  <phoneticPr fontId="7" type="noConversion"/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FFC4-B9E3-4E4F-B564-C4A818026E0E}">
  <dimension ref="A1:B43"/>
  <sheetViews>
    <sheetView workbookViewId="0">
      <selection activeCell="G24" sqref="G24"/>
    </sheetView>
  </sheetViews>
  <sheetFormatPr defaultRowHeight="12.75" x14ac:dyDescent="0.2"/>
  <cols>
    <col min="2" max="2" width="23" bestFit="1" customWidth="1"/>
  </cols>
  <sheetData>
    <row r="1" spans="1:2" x14ac:dyDescent="0.2">
      <c r="A1" t="s">
        <v>888</v>
      </c>
      <c r="B1" t="s">
        <v>702</v>
      </c>
    </row>
    <row r="2" spans="1:2" x14ac:dyDescent="0.2">
      <c r="A2" t="s">
        <v>905</v>
      </c>
      <c r="B2" t="s">
        <v>706</v>
      </c>
    </row>
    <row r="3" spans="1:2" x14ac:dyDescent="0.2">
      <c r="A3" t="s">
        <v>733</v>
      </c>
      <c r="B3" t="s">
        <v>992</v>
      </c>
    </row>
    <row r="4" spans="1:2" x14ac:dyDescent="0.2">
      <c r="A4" t="s">
        <v>733</v>
      </c>
      <c r="B4" t="s">
        <v>993</v>
      </c>
    </row>
    <row r="5" spans="1:2" x14ac:dyDescent="0.2">
      <c r="A5" t="s">
        <v>733</v>
      </c>
      <c r="B5" t="s">
        <v>706</v>
      </c>
    </row>
    <row r="6" spans="1:2" x14ac:dyDescent="0.2">
      <c r="A6" t="s">
        <v>734</v>
      </c>
      <c r="B6" t="s">
        <v>989</v>
      </c>
    </row>
    <row r="7" spans="1:2" x14ac:dyDescent="0.2">
      <c r="A7" t="s">
        <v>734</v>
      </c>
      <c r="B7" t="s">
        <v>992</v>
      </c>
    </row>
    <row r="8" spans="1:2" x14ac:dyDescent="0.2">
      <c r="A8" t="s">
        <v>734</v>
      </c>
      <c r="B8" t="s">
        <v>990</v>
      </c>
    </row>
    <row r="9" spans="1:2" x14ac:dyDescent="0.2">
      <c r="A9" t="s">
        <v>734</v>
      </c>
      <c r="B9" t="s">
        <v>993</v>
      </c>
    </row>
    <row r="10" spans="1:2" x14ac:dyDescent="0.2">
      <c r="A10" t="s">
        <v>734</v>
      </c>
      <c r="B10" t="s">
        <v>706</v>
      </c>
    </row>
    <row r="11" spans="1:2" x14ac:dyDescent="0.2">
      <c r="A11" t="s">
        <v>735</v>
      </c>
      <c r="B11" t="s">
        <v>989</v>
      </c>
    </row>
    <row r="12" spans="1:2" x14ac:dyDescent="0.2">
      <c r="A12" t="s">
        <v>735</v>
      </c>
      <c r="B12" t="s">
        <v>992</v>
      </c>
    </row>
    <row r="13" spans="1:2" x14ac:dyDescent="0.2">
      <c r="A13" t="s">
        <v>735</v>
      </c>
      <c r="B13" t="s">
        <v>990</v>
      </c>
    </row>
    <row r="14" spans="1:2" x14ac:dyDescent="0.2">
      <c r="A14" t="s">
        <v>735</v>
      </c>
      <c r="B14" t="s">
        <v>706</v>
      </c>
    </row>
    <row r="15" spans="1:2" x14ac:dyDescent="0.2">
      <c r="A15" t="s">
        <v>736</v>
      </c>
      <c r="B15" t="s">
        <v>989</v>
      </c>
    </row>
    <row r="16" spans="1:2" x14ac:dyDescent="0.2">
      <c r="A16" t="s">
        <v>736</v>
      </c>
      <c r="B16" t="s">
        <v>992</v>
      </c>
    </row>
    <row r="17" spans="1:2" x14ac:dyDescent="0.2">
      <c r="A17" t="s">
        <v>736</v>
      </c>
      <c r="B17" t="s">
        <v>991</v>
      </c>
    </row>
    <row r="18" spans="1:2" x14ac:dyDescent="0.2">
      <c r="A18" t="s">
        <v>736</v>
      </c>
      <c r="B18" t="s">
        <v>706</v>
      </c>
    </row>
    <row r="19" spans="1:2" x14ac:dyDescent="0.2">
      <c r="A19" t="s">
        <v>737</v>
      </c>
      <c r="B19" t="s">
        <v>991</v>
      </c>
    </row>
    <row r="20" spans="1:2" x14ac:dyDescent="0.2">
      <c r="A20" t="s">
        <v>737</v>
      </c>
      <c r="B20" t="s">
        <v>990</v>
      </c>
    </row>
    <row r="21" spans="1:2" x14ac:dyDescent="0.2">
      <c r="A21" t="s">
        <v>737</v>
      </c>
      <c r="B21" t="s">
        <v>706</v>
      </c>
    </row>
    <row r="22" spans="1:2" x14ac:dyDescent="0.2">
      <c r="A22" t="s">
        <v>906</v>
      </c>
      <c r="B22" t="s">
        <v>992</v>
      </c>
    </row>
    <row r="23" spans="1:2" x14ac:dyDescent="0.2">
      <c r="A23" t="s">
        <v>906</v>
      </c>
      <c r="B23" t="s">
        <v>993</v>
      </c>
    </row>
    <row r="24" spans="1:2" x14ac:dyDescent="0.2">
      <c r="A24" t="s">
        <v>906</v>
      </c>
      <c r="B24" t="s">
        <v>706</v>
      </c>
    </row>
    <row r="25" spans="1:2" x14ac:dyDescent="0.2">
      <c r="A25" t="s">
        <v>907</v>
      </c>
      <c r="B25" t="s">
        <v>992</v>
      </c>
    </row>
    <row r="26" spans="1:2" x14ac:dyDescent="0.2">
      <c r="A26" t="s">
        <v>907</v>
      </c>
      <c r="B26" t="s">
        <v>993</v>
      </c>
    </row>
    <row r="27" spans="1:2" x14ac:dyDescent="0.2">
      <c r="A27" t="s">
        <v>908</v>
      </c>
      <c r="B27" t="s">
        <v>992</v>
      </c>
    </row>
    <row r="28" spans="1:2" x14ac:dyDescent="0.2">
      <c r="A28" t="s">
        <v>908</v>
      </c>
      <c r="B28" t="s">
        <v>993</v>
      </c>
    </row>
    <row r="29" spans="1:2" x14ac:dyDescent="0.2">
      <c r="A29" t="s">
        <v>908</v>
      </c>
      <c r="B29" t="s">
        <v>706</v>
      </c>
    </row>
    <row r="30" spans="1:2" x14ac:dyDescent="0.2">
      <c r="A30" t="s">
        <v>909</v>
      </c>
      <c r="B30" t="s">
        <v>989</v>
      </c>
    </row>
    <row r="31" spans="1:2" x14ac:dyDescent="0.2">
      <c r="A31" t="s">
        <v>909</v>
      </c>
      <c r="B31" t="s">
        <v>992</v>
      </c>
    </row>
    <row r="32" spans="1:2" x14ac:dyDescent="0.2">
      <c r="A32" t="s">
        <v>909</v>
      </c>
      <c r="B32" t="s">
        <v>993</v>
      </c>
    </row>
    <row r="33" spans="1:2" x14ac:dyDescent="0.2">
      <c r="A33" t="s">
        <v>909</v>
      </c>
      <c r="B33" t="s">
        <v>706</v>
      </c>
    </row>
    <row r="34" spans="1:2" x14ac:dyDescent="0.2">
      <c r="A34" t="s">
        <v>910</v>
      </c>
      <c r="B34" t="s">
        <v>992</v>
      </c>
    </row>
    <row r="35" spans="1:2" x14ac:dyDescent="0.2">
      <c r="A35" t="s">
        <v>910</v>
      </c>
      <c r="B35" t="s">
        <v>706</v>
      </c>
    </row>
    <row r="36" spans="1:2" x14ac:dyDescent="0.2">
      <c r="A36" t="s">
        <v>911</v>
      </c>
      <c r="B36" t="s">
        <v>992</v>
      </c>
    </row>
    <row r="37" spans="1:2" x14ac:dyDescent="0.2">
      <c r="A37" t="s">
        <v>911</v>
      </c>
      <c r="B37" t="s">
        <v>706</v>
      </c>
    </row>
    <row r="38" spans="1:2" x14ac:dyDescent="0.2">
      <c r="A38" t="s">
        <v>912</v>
      </c>
      <c r="B38" t="s">
        <v>992</v>
      </c>
    </row>
    <row r="39" spans="1:2" x14ac:dyDescent="0.2">
      <c r="A39" t="s">
        <v>912</v>
      </c>
      <c r="B39" t="s">
        <v>990</v>
      </c>
    </row>
    <row r="40" spans="1:2" x14ac:dyDescent="0.2">
      <c r="A40" t="s">
        <v>912</v>
      </c>
      <c r="B40" t="s">
        <v>706</v>
      </c>
    </row>
    <row r="41" spans="1:2" x14ac:dyDescent="0.2">
      <c r="A41" t="s">
        <v>913</v>
      </c>
      <c r="B41" t="s">
        <v>992</v>
      </c>
    </row>
    <row r="42" spans="1:2" x14ac:dyDescent="0.2">
      <c r="A42" t="s">
        <v>913</v>
      </c>
      <c r="B42" t="s">
        <v>990</v>
      </c>
    </row>
    <row r="43" spans="1:2" x14ac:dyDescent="0.2">
      <c r="A43" t="s">
        <v>913</v>
      </c>
      <c r="B43" t="s">
        <v>706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721E-4F64-4355-940B-559093F5FF74}">
  <dimension ref="A1:E51"/>
  <sheetViews>
    <sheetView workbookViewId="0">
      <selection activeCell="D28" sqref="D28"/>
    </sheetView>
  </sheetViews>
  <sheetFormatPr defaultRowHeight="12.75" x14ac:dyDescent="0.2"/>
  <cols>
    <col min="1" max="1" width="46" style="14" bestFit="1" customWidth="1"/>
    <col min="4" max="4" width="112.85546875" bestFit="1" customWidth="1"/>
  </cols>
  <sheetData>
    <row r="1" spans="1:5" x14ac:dyDescent="0.2">
      <c r="A1" s="13" t="s">
        <v>896</v>
      </c>
      <c r="D1" s="4" t="s">
        <v>770</v>
      </c>
    </row>
    <row r="2" spans="1:5" x14ac:dyDescent="0.2">
      <c r="A2" s="14">
        <v>22110478</v>
      </c>
      <c r="D2" s="4" t="s">
        <v>769</v>
      </c>
    </row>
    <row r="3" spans="1:5" x14ac:dyDescent="0.2">
      <c r="A3" s="14">
        <v>22110489</v>
      </c>
      <c r="D3" s="4" t="s">
        <v>771</v>
      </c>
    </row>
    <row r="4" spans="1:5" x14ac:dyDescent="0.2">
      <c r="A4" s="14">
        <v>22110505</v>
      </c>
      <c r="D4" s="4" t="s">
        <v>772</v>
      </c>
    </row>
    <row r="5" spans="1:5" x14ac:dyDescent="0.2">
      <c r="A5" s="14">
        <v>22110485</v>
      </c>
      <c r="D5" s="4" t="s">
        <v>773</v>
      </c>
    </row>
    <row r="6" spans="1:5" x14ac:dyDescent="0.2">
      <c r="A6" s="14">
        <v>22110501</v>
      </c>
      <c r="D6" s="4" t="s">
        <v>778</v>
      </c>
    </row>
    <row r="7" spans="1:5" x14ac:dyDescent="0.2">
      <c r="A7" s="14">
        <v>22110487</v>
      </c>
      <c r="D7" s="4" t="s">
        <v>779</v>
      </c>
    </row>
    <row r="8" spans="1:5" x14ac:dyDescent="0.2">
      <c r="A8" s="14">
        <v>22110504</v>
      </c>
      <c r="D8" s="4" t="s">
        <v>780</v>
      </c>
    </row>
    <row r="9" spans="1:5" x14ac:dyDescent="0.2">
      <c r="A9" s="14">
        <v>22110488</v>
      </c>
      <c r="D9" s="4" t="s">
        <v>782</v>
      </c>
    </row>
    <row r="10" spans="1:5" x14ac:dyDescent="0.2">
      <c r="A10" s="14">
        <v>22110491</v>
      </c>
      <c r="D10" s="4" t="s">
        <v>848</v>
      </c>
    </row>
    <row r="11" spans="1:5" x14ac:dyDescent="0.2">
      <c r="A11" s="14">
        <v>22110481</v>
      </c>
      <c r="D11" s="4" t="s">
        <v>893</v>
      </c>
    </row>
    <row r="12" spans="1:5" x14ac:dyDescent="0.2">
      <c r="A12" s="14">
        <v>22110497</v>
      </c>
      <c r="D12" s="4" t="s">
        <v>894</v>
      </c>
    </row>
    <row r="13" spans="1:5" x14ac:dyDescent="0.2">
      <c r="A13" s="14">
        <v>22110500</v>
      </c>
      <c r="D13" s="4" t="s">
        <v>895</v>
      </c>
    </row>
    <row r="14" spans="1:5" x14ac:dyDescent="0.2">
      <c r="A14" s="14">
        <v>22110482</v>
      </c>
      <c r="D14" s="4" t="s">
        <v>897</v>
      </c>
    </row>
    <row r="15" spans="1:5" x14ac:dyDescent="0.2">
      <c r="A15" s="14">
        <v>22110477</v>
      </c>
      <c r="D15" s="10" t="s">
        <v>767</v>
      </c>
      <c r="E15" s="5"/>
    </row>
    <row r="16" spans="1:5" x14ac:dyDescent="0.2">
      <c r="A16" s="14">
        <v>22110496</v>
      </c>
      <c r="D16" s="5" t="s">
        <v>898</v>
      </c>
      <c r="E16" s="6"/>
    </row>
    <row r="17" spans="1:5" x14ac:dyDescent="0.2">
      <c r="A17" s="14">
        <v>22110484</v>
      </c>
      <c r="D17" s="5" t="s">
        <v>899</v>
      </c>
      <c r="E17" s="6"/>
    </row>
    <row r="18" spans="1:5" x14ac:dyDescent="0.2">
      <c r="A18" s="14">
        <v>22110490</v>
      </c>
      <c r="D18" s="5" t="s">
        <v>900</v>
      </c>
      <c r="E18" s="6"/>
    </row>
    <row r="19" spans="1:5" x14ac:dyDescent="0.2">
      <c r="A19" s="14">
        <v>22110495</v>
      </c>
      <c r="D19" s="5" t="s">
        <v>901</v>
      </c>
      <c r="E19" s="5"/>
    </row>
    <row r="20" spans="1:5" x14ac:dyDescent="0.2">
      <c r="A20" s="14">
        <v>25915105</v>
      </c>
      <c r="D20" s="5" t="s">
        <v>902</v>
      </c>
      <c r="E20" s="5"/>
    </row>
    <row r="21" spans="1:5" x14ac:dyDescent="0.2">
      <c r="A21" s="14">
        <v>25915118</v>
      </c>
      <c r="D21" s="5" t="s">
        <v>903</v>
      </c>
      <c r="E21" s="5"/>
    </row>
    <row r="22" spans="1:5" x14ac:dyDescent="0.2">
      <c r="A22" s="14">
        <v>29175314</v>
      </c>
      <c r="D22" s="5" t="s">
        <v>892</v>
      </c>
      <c r="E22" s="5"/>
    </row>
    <row r="23" spans="1:5" x14ac:dyDescent="0.2">
      <c r="A23" s="14">
        <v>29175338</v>
      </c>
      <c r="D23" s="5" t="s">
        <v>904</v>
      </c>
    </row>
    <row r="24" spans="1:5" x14ac:dyDescent="0.2">
      <c r="A24" s="14">
        <v>25915120</v>
      </c>
      <c r="D24" s="5" t="s">
        <v>967</v>
      </c>
    </row>
    <row r="25" spans="1:5" x14ac:dyDescent="0.2">
      <c r="A25" s="14">
        <v>25915127</v>
      </c>
      <c r="D25" s="5" t="s">
        <v>968</v>
      </c>
    </row>
    <row r="26" spans="1:5" x14ac:dyDescent="0.2">
      <c r="A26" s="14">
        <v>25915109</v>
      </c>
      <c r="D26" s="5" t="s">
        <v>969</v>
      </c>
    </row>
    <row r="27" spans="1:5" x14ac:dyDescent="0.2">
      <c r="A27" s="14">
        <v>29175342</v>
      </c>
      <c r="D27" s="5" t="s">
        <v>970</v>
      </c>
    </row>
    <row r="28" spans="1:5" x14ac:dyDescent="0.2">
      <c r="A28" s="14">
        <v>29175359</v>
      </c>
    </row>
    <row r="29" spans="1:5" x14ac:dyDescent="0.2">
      <c r="A29" s="14">
        <v>25915122</v>
      </c>
    </row>
    <row r="30" spans="1:5" x14ac:dyDescent="0.2">
      <c r="A30" s="14">
        <v>29175336</v>
      </c>
    </row>
    <row r="31" spans="1:5" x14ac:dyDescent="0.2">
      <c r="A31" s="14">
        <v>29175343</v>
      </c>
    </row>
    <row r="32" spans="1:5" x14ac:dyDescent="0.2">
      <c r="A32" s="14">
        <v>29175339</v>
      </c>
    </row>
    <row r="33" spans="1:1" x14ac:dyDescent="0.2">
      <c r="A33" s="14">
        <v>29175357</v>
      </c>
    </row>
    <row r="34" spans="1:1" x14ac:dyDescent="0.2">
      <c r="A34" s="14">
        <v>29175333</v>
      </c>
    </row>
    <row r="35" spans="1:1" x14ac:dyDescent="0.2">
      <c r="A35" s="14">
        <v>29175305</v>
      </c>
    </row>
    <row r="36" spans="1:1" x14ac:dyDescent="0.2">
      <c r="A36" s="14">
        <v>29175330</v>
      </c>
    </row>
    <row r="37" spans="1:1" x14ac:dyDescent="0.2">
      <c r="A37" s="14">
        <v>29175360</v>
      </c>
    </row>
    <row r="38" spans="1:1" x14ac:dyDescent="0.2">
      <c r="A38" s="14">
        <v>29175337</v>
      </c>
    </row>
    <row r="39" spans="1:1" x14ac:dyDescent="0.2">
      <c r="A39" s="14">
        <v>29175344</v>
      </c>
    </row>
    <row r="40" spans="1:1" x14ac:dyDescent="0.2">
      <c r="A40" s="14">
        <v>25915106</v>
      </c>
    </row>
    <row r="41" spans="1:1" x14ac:dyDescent="0.2">
      <c r="A41" s="14">
        <v>29175320</v>
      </c>
    </row>
    <row r="42" spans="1:1" x14ac:dyDescent="0.2">
      <c r="A42" s="14">
        <v>29175334</v>
      </c>
    </row>
    <row r="43" spans="1:1" x14ac:dyDescent="0.2">
      <c r="A43" s="14">
        <v>29175355</v>
      </c>
    </row>
    <row r="44" spans="1:1" x14ac:dyDescent="0.2">
      <c r="A44" s="14">
        <v>29175340</v>
      </c>
    </row>
    <row r="45" spans="1:1" x14ac:dyDescent="0.2">
      <c r="A45" s="14">
        <v>29175356</v>
      </c>
    </row>
    <row r="46" spans="1:1" x14ac:dyDescent="0.2">
      <c r="A46" s="14">
        <v>29175347</v>
      </c>
    </row>
    <row r="47" spans="1:1" x14ac:dyDescent="0.2">
      <c r="A47" s="14">
        <v>29175313</v>
      </c>
    </row>
    <row r="48" spans="1:1" x14ac:dyDescent="0.2">
      <c r="A48" s="14">
        <v>29175341</v>
      </c>
    </row>
    <row r="49" spans="1:1" x14ac:dyDescent="0.2">
      <c r="A49" s="14">
        <v>29175354</v>
      </c>
    </row>
    <row r="50" spans="1:1" x14ac:dyDescent="0.2">
      <c r="A50" s="14">
        <v>29175309</v>
      </c>
    </row>
    <row r="51" spans="1:1" x14ac:dyDescent="0.2">
      <c r="A51" s="14">
        <v>29175352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D13B-CD8C-4C14-B4C1-9DA6122098F1}">
  <sheetPr>
    <tabColor theme="0" tint="-4.9989318521683403E-2"/>
    <outlinePr summaryBelow="0" summaryRight="0"/>
  </sheetPr>
  <dimension ref="A1:CW649"/>
  <sheetViews>
    <sheetView workbookViewId="0">
      <selection activeCell="F2" sqref="F2"/>
    </sheetView>
  </sheetViews>
  <sheetFormatPr defaultColWidth="12.7109375" defaultRowHeight="15.75" customHeight="1" x14ac:dyDescent="0.2"/>
  <cols>
    <col min="1" max="1" width="14.7109375" style="5" customWidth="1"/>
    <col min="2" max="2" width="15.42578125" style="5" bestFit="1" customWidth="1"/>
    <col min="3" max="3" width="19.28515625" style="5" bestFit="1" customWidth="1"/>
    <col min="4" max="4" width="18.42578125" style="28" bestFit="1" customWidth="1"/>
    <col min="5" max="5" width="18.140625" style="28" customWidth="1"/>
    <col min="6" max="6" width="30.42578125" style="38" customWidth="1"/>
    <col min="7" max="7" width="30.42578125" style="5" customWidth="1"/>
    <col min="8" max="8" width="16" style="5" customWidth="1"/>
    <col min="9" max="9" width="25.7109375" style="5" customWidth="1"/>
    <col min="10" max="10" width="13" style="33" bestFit="1" customWidth="1"/>
    <col min="11" max="11" width="12.85546875" style="5" customWidth="1"/>
    <col min="12" max="12" width="25" style="5" bestFit="1" customWidth="1"/>
    <col min="13" max="13" width="14.28515625" style="5" customWidth="1"/>
    <col min="14" max="14" width="19.42578125" style="5" customWidth="1"/>
    <col min="15" max="15" width="20.42578125" style="5" customWidth="1"/>
    <col min="16" max="16" width="15.42578125" style="5" customWidth="1"/>
    <col min="17" max="17" width="18.85546875" style="5" customWidth="1"/>
    <col min="18" max="18" width="22.42578125" style="5" customWidth="1"/>
    <col min="19" max="19" width="16.5703125" style="5" customWidth="1"/>
    <col min="20" max="28" width="19.140625" style="5" customWidth="1"/>
    <col min="29" max="32" width="20.140625" style="5" customWidth="1"/>
    <col min="33" max="33" width="41.5703125" style="5" customWidth="1"/>
    <col min="34" max="42" width="28.28515625" style="5" customWidth="1"/>
    <col min="43" max="47" width="29.28515625" style="5" customWidth="1"/>
    <col min="48" max="55" width="18" style="5" customWidth="1"/>
    <col min="56" max="60" width="19" style="5" customWidth="1"/>
    <col min="61" max="68" width="21.28515625" style="5" customWidth="1"/>
    <col min="69" max="73" width="22.28515625" style="5" customWidth="1"/>
    <col min="74" max="74" width="21" style="5" customWidth="1"/>
    <col min="75" max="75" width="32.140625" style="5" customWidth="1"/>
    <col min="76" max="83" width="32.28515625" style="5" customWidth="1"/>
    <col min="84" max="87" width="33.28515625" style="5" customWidth="1"/>
    <col min="88" max="88" width="39.7109375" style="5" customWidth="1"/>
    <col min="89" max="89" width="30.140625" style="5" customWidth="1"/>
    <col min="90" max="90" width="18.5703125" style="5" bestFit="1" customWidth="1"/>
    <col min="91" max="91" width="8" style="8" bestFit="1" customWidth="1"/>
    <col min="92" max="92" width="6" style="22" bestFit="1" customWidth="1"/>
    <col min="93" max="94" width="43.28515625" style="5" customWidth="1"/>
    <col min="95" max="96" width="7.140625" style="5" bestFit="1" customWidth="1"/>
    <col min="97" max="97" width="19.140625" bestFit="1" customWidth="1"/>
    <col min="98" max="98" width="16.140625" style="5" bestFit="1" customWidth="1"/>
    <col min="101" max="101" width="19.140625" bestFit="1" customWidth="1"/>
    <col min="102" max="103" width="15.42578125" style="5" customWidth="1"/>
    <col min="104" max="16384" width="12.7109375" style="5"/>
  </cols>
  <sheetData>
    <row r="1" spans="1:101" ht="15.75" customHeight="1" x14ac:dyDescent="0.2">
      <c r="A1" s="16" t="s">
        <v>742</v>
      </c>
      <c r="B1" s="24" t="s">
        <v>2</v>
      </c>
      <c r="C1" s="24" t="s">
        <v>6</v>
      </c>
      <c r="D1" s="24" t="s">
        <v>7</v>
      </c>
      <c r="E1" s="34" t="s">
        <v>8</v>
      </c>
      <c r="F1" s="34" t="s">
        <v>891</v>
      </c>
      <c r="G1" s="16" t="s">
        <v>9</v>
      </c>
      <c r="H1" s="16" t="s">
        <v>10</v>
      </c>
      <c r="I1" s="29" t="s">
        <v>11</v>
      </c>
      <c r="J1" s="16" t="s">
        <v>12</v>
      </c>
      <c r="K1" s="16" t="s">
        <v>13</v>
      </c>
      <c r="L1" s="16" t="s">
        <v>14</v>
      </c>
      <c r="M1" s="16" t="s">
        <v>15</v>
      </c>
      <c r="N1" s="16" t="s">
        <v>16</v>
      </c>
      <c r="O1" s="16" t="s">
        <v>18</v>
      </c>
      <c r="P1" s="16" t="s">
        <v>19</v>
      </c>
      <c r="Q1" s="16" t="s">
        <v>20</v>
      </c>
      <c r="R1" s="16" t="s">
        <v>23</v>
      </c>
      <c r="S1" s="16" t="s">
        <v>24</v>
      </c>
      <c r="T1" s="16" t="s">
        <v>25</v>
      </c>
      <c r="U1" s="16" t="s">
        <v>26</v>
      </c>
      <c r="V1" s="16" t="s">
        <v>27</v>
      </c>
      <c r="W1" s="16" t="s">
        <v>28</v>
      </c>
      <c r="X1" s="16" t="s">
        <v>29</v>
      </c>
      <c r="Y1" s="16" t="s">
        <v>30</v>
      </c>
      <c r="Z1" s="16" t="s">
        <v>31</v>
      </c>
      <c r="AA1" s="16" t="s">
        <v>32</v>
      </c>
      <c r="AB1" s="16" t="s">
        <v>33</v>
      </c>
      <c r="AC1" s="16" t="s">
        <v>34</v>
      </c>
      <c r="AD1" s="16" t="s">
        <v>35</v>
      </c>
      <c r="AE1" s="16" t="s">
        <v>36</v>
      </c>
      <c r="AF1" s="16" t="s">
        <v>37</v>
      </c>
      <c r="AG1" s="16" t="s">
        <v>46</v>
      </c>
      <c r="AH1" s="16" t="s">
        <v>47</v>
      </c>
      <c r="AI1" s="16" t="s">
        <v>48</v>
      </c>
      <c r="AJ1" s="16" t="s">
        <v>49</v>
      </c>
      <c r="AK1" s="16" t="s">
        <v>50</v>
      </c>
      <c r="AL1" s="16" t="s">
        <v>51</v>
      </c>
      <c r="AM1" s="16" t="s">
        <v>52</v>
      </c>
      <c r="AN1" s="16" t="s">
        <v>53</v>
      </c>
      <c r="AO1" s="16" t="s">
        <v>54</v>
      </c>
      <c r="AP1" s="16" t="s">
        <v>55</v>
      </c>
      <c r="AQ1" s="16" t="s">
        <v>56</v>
      </c>
      <c r="AR1" s="16" t="s">
        <v>57</v>
      </c>
      <c r="AS1" s="16" t="s">
        <v>58</v>
      </c>
      <c r="AT1" s="16" t="s">
        <v>59</v>
      </c>
      <c r="AU1" s="16" t="s">
        <v>60</v>
      </c>
      <c r="AV1" s="16" t="s">
        <v>61</v>
      </c>
      <c r="AW1" s="16" t="s">
        <v>62</v>
      </c>
      <c r="AX1" s="16" t="s">
        <v>63</v>
      </c>
      <c r="AY1" s="16" t="s">
        <v>64</v>
      </c>
      <c r="AZ1" s="16" t="s">
        <v>65</v>
      </c>
      <c r="BA1" s="16" t="s">
        <v>66</v>
      </c>
      <c r="BB1" s="16" t="s">
        <v>67</v>
      </c>
      <c r="BC1" s="16" t="s">
        <v>68</v>
      </c>
      <c r="BD1" s="16" t="s">
        <v>69</v>
      </c>
      <c r="BE1" s="16" t="s">
        <v>70</v>
      </c>
      <c r="BF1" s="16" t="s">
        <v>71</v>
      </c>
      <c r="BG1" s="16" t="s">
        <v>72</v>
      </c>
      <c r="BH1" s="16" t="s">
        <v>73</v>
      </c>
      <c r="BI1" s="16" t="s">
        <v>74</v>
      </c>
      <c r="BJ1" s="16" t="s">
        <v>75</v>
      </c>
      <c r="BK1" s="16" t="s">
        <v>76</v>
      </c>
      <c r="BL1" s="16" t="s">
        <v>77</v>
      </c>
      <c r="BM1" s="16" t="s">
        <v>78</v>
      </c>
      <c r="BN1" s="16" t="s">
        <v>79</v>
      </c>
      <c r="BO1" s="16" t="s">
        <v>80</v>
      </c>
      <c r="BP1" s="16" t="s">
        <v>81</v>
      </c>
      <c r="BQ1" s="16" t="s">
        <v>82</v>
      </c>
      <c r="BR1" s="16" t="s">
        <v>83</v>
      </c>
      <c r="BS1" s="16" t="s">
        <v>84</v>
      </c>
      <c r="BT1" s="16" t="s">
        <v>85</v>
      </c>
      <c r="BU1" s="16" t="s">
        <v>774</v>
      </c>
      <c r="BV1" s="16" t="s">
        <v>775</v>
      </c>
      <c r="BW1" s="16" t="s">
        <v>125</v>
      </c>
      <c r="BX1" s="16" t="s">
        <v>126</v>
      </c>
      <c r="BY1" s="16" t="s">
        <v>127</v>
      </c>
      <c r="BZ1" s="16" t="s">
        <v>128</v>
      </c>
      <c r="CA1" s="16" t="s">
        <v>129</v>
      </c>
      <c r="CB1" s="16" t="s">
        <v>130</v>
      </c>
      <c r="CC1" s="16" t="s">
        <v>131</v>
      </c>
      <c r="CD1" s="16" t="s">
        <v>132</v>
      </c>
      <c r="CE1" s="16" t="s">
        <v>133</v>
      </c>
      <c r="CF1" s="16" t="s">
        <v>134</v>
      </c>
      <c r="CG1" s="16" t="s">
        <v>135</v>
      </c>
      <c r="CH1" s="16" t="s">
        <v>136</v>
      </c>
      <c r="CI1" s="16" t="s">
        <v>137</v>
      </c>
      <c r="CJ1" s="16" t="s">
        <v>151</v>
      </c>
      <c r="CK1" s="15" t="s">
        <v>748</v>
      </c>
      <c r="CL1" s="15" t="s">
        <v>855</v>
      </c>
      <c r="CM1" s="40" t="s">
        <v>856</v>
      </c>
      <c r="CN1" s="16" t="s">
        <v>152</v>
      </c>
      <c r="CO1" s="15" t="s">
        <v>886</v>
      </c>
      <c r="CP1" s="15" t="s">
        <v>885</v>
      </c>
      <c r="CQ1" s="15" t="s">
        <v>857</v>
      </c>
      <c r="CR1" s="15" t="s">
        <v>887</v>
      </c>
      <c r="CS1" s="15" t="s">
        <v>781</v>
      </c>
      <c r="CT1" s="5" t="s">
        <v>776</v>
      </c>
      <c r="CU1" s="5" t="s">
        <v>777</v>
      </c>
      <c r="CV1" s="5"/>
      <c r="CW1" s="5"/>
    </row>
    <row r="2" spans="1:101" ht="15.75" customHeight="1" x14ac:dyDescent="0.2">
      <c r="A2">
        <v>101</v>
      </c>
      <c r="B2" s="25">
        <v>57794.463194443699</v>
      </c>
      <c r="C2" s="25">
        <v>44781.022916666698</v>
      </c>
      <c r="D2" s="25">
        <v>44772.513888888803</v>
      </c>
      <c r="E2" s="35">
        <v>3002</v>
      </c>
      <c r="F2" s="35">
        <f>SUM(Table812[[#This Row],[Time Taken Per Question: 1]:[Time Taken Per Question: 14]])</f>
        <v>3005</v>
      </c>
      <c r="G2" s="17">
        <v>6</v>
      </c>
      <c r="H2" s="17">
        <v>23</v>
      </c>
      <c r="I2" s="30">
        <v>430462</v>
      </c>
      <c r="J2" s="17">
        <v>131</v>
      </c>
      <c r="K2" s="17">
        <v>0</v>
      </c>
      <c r="L2" s="17">
        <v>92</v>
      </c>
      <c r="M2" s="17">
        <v>0</v>
      </c>
      <c r="N2" s="17">
        <v>0</v>
      </c>
      <c r="O2" s="17" t="s">
        <v>193</v>
      </c>
      <c r="P2" s="17"/>
      <c r="Q2" s="17">
        <v>0</v>
      </c>
      <c r="R2" s="17">
        <v>5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2</v>
      </c>
      <c r="AH2" s="17">
        <v>3003</v>
      </c>
      <c r="AI2" s="17">
        <v>0</v>
      </c>
      <c r="AJ2" s="17">
        <v>0</v>
      </c>
      <c r="AK2" s="17">
        <v>0</v>
      </c>
      <c r="AL2" s="17">
        <v>0</v>
      </c>
      <c r="AM2" s="17">
        <v>0</v>
      </c>
      <c r="AN2" s="17">
        <v>0</v>
      </c>
      <c r="AO2" s="17">
        <v>0</v>
      </c>
      <c r="AP2" s="17">
        <v>0</v>
      </c>
      <c r="AQ2" s="17">
        <v>0</v>
      </c>
      <c r="AR2" s="17">
        <v>0</v>
      </c>
      <c r="AS2" s="17">
        <v>0</v>
      </c>
      <c r="AT2" s="17">
        <v>0</v>
      </c>
      <c r="AU2" s="17">
        <v>0</v>
      </c>
      <c r="AV2" s="17">
        <v>0</v>
      </c>
      <c r="AW2" s="17">
        <v>0</v>
      </c>
      <c r="AX2" s="17">
        <v>0</v>
      </c>
      <c r="AY2" s="17">
        <v>0</v>
      </c>
      <c r="AZ2" s="17">
        <v>0</v>
      </c>
      <c r="BA2" s="17">
        <v>0</v>
      </c>
      <c r="BB2" s="17">
        <v>0</v>
      </c>
      <c r="BC2" s="17">
        <v>0</v>
      </c>
      <c r="BD2" s="17">
        <v>0</v>
      </c>
      <c r="BE2" s="17">
        <v>0</v>
      </c>
      <c r="BF2" s="17">
        <v>0</v>
      </c>
      <c r="BG2" s="17">
        <v>0</v>
      </c>
      <c r="BH2" s="17">
        <v>0</v>
      </c>
      <c r="BI2" s="17">
        <v>0</v>
      </c>
      <c r="BJ2" s="17">
        <v>0</v>
      </c>
      <c r="BK2" s="17">
        <v>0</v>
      </c>
      <c r="BL2" s="17">
        <v>0</v>
      </c>
      <c r="BM2" s="17">
        <v>0</v>
      </c>
      <c r="BN2" s="17">
        <v>0</v>
      </c>
      <c r="BO2" s="17">
        <v>0</v>
      </c>
      <c r="BP2" s="17">
        <v>0</v>
      </c>
      <c r="BQ2" s="17">
        <v>0</v>
      </c>
      <c r="BR2" s="17">
        <v>0</v>
      </c>
      <c r="BS2" s="17">
        <v>0</v>
      </c>
      <c r="BT2" s="17">
        <v>0</v>
      </c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 t="s">
        <v>274</v>
      </c>
      <c r="CK2" s="11" t="str">
        <f>VLOOKUP(Table812[[#This Row],[Candidate Detail Answer: City]],cities,2,FALSE)</f>
        <v>Dallas</v>
      </c>
      <c r="CL2" s="11" t="str">
        <f>VLOOKUP(Table812[[#This Row],[Candidate Detail Answer: City]],cities,3,FALSE)</f>
        <v>TX</v>
      </c>
      <c r="CM2" s="41">
        <f>VLOOKUP(Table812[[#This Row],[Candidate Detail Answer: City]],cities,4,FALSE)</f>
        <v>75201</v>
      </c>
      <c r="CN2" s="17" t="s">
        <v>233</v>
      </c>
      <c r="CO2" s="11" t="str">
        <f>VLOOKUP(Table812[[#This Row],[Candidate Detail Answer: Major]],majors_final,3,FALSE)</f>
        <v>Software Development</v>
      </c>
      <c r="CP2" s="11" t="str">
        <f>VLOOKUP(Table812[[#This Row],[Candidate Detail Answer: Major]],majors_final,4,FALSE)</f>
        <v>IT-development focused</v>
      </c>
      <c r="CQ2" s="11">
        <f>VLOOKUP(Table812[[#This Row],[Candidate Detail Answer: Major]],majors_final,5,FALSE)</f>
        <v>0</v>
      </c>
      <c r="CR2" s="11">
        <f>VLOOKUP(Table812[[#This Row],[Candidate Detail Answer: Major]],majors_final,6,FALSE)</f>
        <v>0</v>
      </c>
      <c r="CS2" s="11"/>
      <c r="CU2" s="5"/>
      <c r="CV2" s="5"/>
      <c r="CW2" s="5"/>
    </row>
    <row r="3" spans="1:101" ht="15.75" customHeight="1" x14ac:dyDescent="0.2">
      <c r="A3">
        <v>102</v>
      </c>
      <c r="B3" s="26">
        <v>51280.469444444097</v>
      </c>
      <c r="C3" s="26">
        <v>44841.227083333397</v>
      </c>
      <c r="D3" s="26">
        <v>44825.665972222203</v>
      </c>
      <c r="E3" s="36">
        <v>1129</v>
      </c>
      <c r="F3" s="36">
        <f>SUM(Table812[[#This Row],[Time Taken Per Question: 1]:[Time Taken Per Question: 14]])</f>
        <v>956</v>
      </c>
      <c r="G3" s="11">
        <v>2</v>
      </c>
      <c r="H3" s="11">
        <v>3</v>
      </c>
      <c r="I3" s="31">
        <v>45</v>
      </c>
      <c r="J3" s="11">
        <v>130</v>
      </c>
      <c r="K3" s="11">
        <v>130</v>
      </c>
      <c r="L3" s="11">
        <v>92</v>
      </c>
      <c r="M3" s="11">
        <v>100</v>
      </c>
      <c r="N3" s="11">
        <v>104</v>
      </c>
      <c r="O3" s="11" t="s">
        <v>155</v>
      </c>
      <c r="P3" s="11" t="s">
        <v>156</v>
      </c>
      <c r="Q3" s="11">
        <v>0</v>
      </c>
      <c r="R3" s="11">
        <v>5</v>
      </c>
      <c r="S3" s="11" t="s">
        <v>157</v>
      </c>
      <c r="T3" s="11">
        <v>10</v>
      </c>
      <c r="U3" s="11">
        <v>10</v>
      </c>
      <c r="V3" s="11">
        <v>10</v>
      </c>
      <c r="W3" s="11">
        <v>10</v>
      </c>
      <c r="X3" s="11">
        <v>10</v>
      </c>
      <c r="Y3" s="11">
        <v>10</v>
      </c>
      <c r="Z3" s="11">
        <v>10</v>
      </c>
      <c r="AA3" s="11">
        <v>10</v>
      </c>
      <c r="AB3" s="11">
        <v>10</v>
      </c>
      <c r="AC3" s="11">
        <v>10</v>
      </c>
      <c r="AD3" s="11">
        <v>10</v>
      </c>
      <c r="AE3" s="11">
        <v>10</v>
      </c>
      <c r="AF3" s="11">
        <v>10</v>
      </c>
      <c r="AG3" s="11" t="s">
        <v>157</v>
      </c>
      <c r="AH3" s="11">
        <v>98</v>
      </c>
      <c r="AI3" s="11">
        <v>53</v>
      </c>
      <c r="AJ3" s="11">
        <v>106</v>
      </c>
      <c r="AK3" s="11">
        <v>53</v>
      </c>
      <c r="AL3" s="11">
        <v>59</v>
      </c>
      <c r="AM3" s="11">
        <v>62</v>
      </c>
      <c r="AN3" s="11">
        <v>73</v>
      </c>
      <c r="AO3" s="11">
        <v>98</v>
      </c>
      <c r="AP3" s="11">
        <v>98</v>
      </c>
      <c r="AQ3" s="11">
        <v>104</v>
      </c>
      <c r="AR3" s="11">
        <v>49</v>
      </c>
      <c r="AS3" s="11">
        <v>56</v>
      </c>
      <c r="AT3" s="11">
        <v>47</v>
      </c>
      <c r="AU3" s="11">
        <v>4</v>
      </c>
      <c r="AV3" s="11">
        <v>4</v>
      </c>
      <c r="AW3" s="11">
        <v>4</v>
      </c>
      <c r="AX3" s="11">
        <v>5</v>
      </c>
      <c r="AY3" s="11">
        <v>4</v>
      </c>
      <c r="AZ3" s="11">
        <v>5</v>
      </c>
      <c r="BA3" s="11">
        <v>6</v>
      </c>
      <c r="BB3" s="11">
        <v>5</v>
      </c>
      <c r="BC3" s="11">
        <v>4</v>
      </c>
      <c r="BD3" s="11">
        <v>5</v>
      </c>
      <c r="BE3" s="11">
        <v>6</v>
      </c>
      <c r="BF3" s="11">
        <v>14</v>
      </c>
      <c r="BG3" s="11">
        <v>19</v>
      </c>
      <c r="BH3" s="11">
        <v>2</v>
      </c>
      <c r="BI3" s="11">
        <v>2</v>
      </c>
      <c r="BJ3" s="11">
        <v>3</v>
      </c>
      <c r="BK3" s="11">
        <v>2</v>
      </c>
      <c r="BL3" s="11">
        <v>2</v>
      </c>
      <c r="BM3" s="11">
        <v>2</v>
      </c>
      <c r="BN3" s="11">
        <v>2</v>
      </c>
      <c r="BO3" s="11">
        <v>3</v>
      </c>
      <c r="BP3" s="11">
        <v>2</v>
      </c>
      <c r="BQ3" s="11">
        <v>2</v>
      </c>
      <c r="BR3" s="11">
        <v>2</v>
      </c>
      <c r="BS3" s="11">
        <v>2</v>
      </c>
      <c r="BT3" s="11">
        <v>2</v>
      </c>
      <c r="BU3" s="11"/>
      <c r="BV3" s="11"/>
      <c r="BW3" s="11" t="b">
        <v>1</v>
      </c>
      <c r="BX3" s="11" t="b">
        <v>1</v>
      </c>
      <c r="BY3" s="11" t="b">
        <v>1</v>
      </c>
      <c r="BZ3" s="11" t="b">
        <v>1</v>
      </c>
      <c r="CA3" s="11" t="b">
        <v>1</v>
      </c>
      <c r="CB3" s="11" t="b">
        <v>1</v>
      </c>
      <c r="CC3" s="11" t="b">
        <v>1</v>
      </c>
      <c r="CD3" s="11" t="b">
        <v>1</v>
      </c>
      <c r="CE3" s="11" t="b">
        <v>1</v>
      </c>
      <c r="CF3" s="11" t="b">
        <v>1</v>
      </c>
      <c r="CG3" s="11" t="b">
        <v>1</v>
      </c>
      <c r="CH3" s="11" t="b">
        <v>1</v>
      </c>
      <c r="CI3" s="11" t="b">
        <v>1</v>
      </c>
      <c r="CJ3" s="11" t="s">
        <v>165</v>
      </c>
      <c r="CK3" s="11" t="str">
        <f>VLOOKUP(Table812[[#This Row],[Candidate Detail Answer: City]],cities,2,FALSE)</f>
        <v>New York</v>
      </c>
      <c r="CL3" s="11" t="str">
        <f>VLOOKUP(Table812[[#This Row],[Candidate Detail Answer: City]],cities,3,FALSE)</f>
        <v>NY</v>
      </c>
      <c r="CM3" s="41">
        <f>VLOOKUP(Table812[[#This Row],[Candidate Detail Answer: City]],cities,4,FALSE)</f>
        <v>10001</v>
      </c>
      <c r="CN3" s="11" t="s">
        <v>157</v>
      </c>
      <c r="CO3" s="11" t="str">
        <f>VLOOKUP(Table812[[#This Row],[Candidate Detail Answer: Major]],majors_final,3,FALSE)</f>
        <v>N/A</v>
      </c>
      <c r="CP3" s="11" t="str">
        <f>VLOOKUP(Table812[[#This Row],[Candidate Detail Answer: Major]],majors_final,4,FALSE)</f>
        <v>N/A</v>
      </c>
      <c r="CQ3" s="11">
        <f>VLOOKUP(Table812[[#This Row],[Candidate Detail Answer: Major]],majors_final,5,FALSE)</f>
        <v>0</v>
      </c>
      <c r="CR3" s="11">
        <f>VLOOKUP(Table812[[#This Row],[Candidate Detail Answer: Major]],majors_final,6,FALSE)</f>
        <v>0</v>
      </c>
      <c r="CS3" s="11"/>
      <c r="CU3" s="5"/>
      <c r="CV3" s="5"/>
      <c r="CW3" s="5"/>
    </row>
    <row r="4" spans="1:101" ht="15.75" customHeight="1" x14ac:dyDescent="0.2">
      <c r="A4">
        <v>103</v>
      </c>
      <c r="B4" s="26">
        <v>57772.530555554797</v>
      </c>
      <c r="C4" s="26">
        <v>44760.954861111102</v>
      </c>
      <c r="D4" s="26">
        <v>44754.796527777697</v>
      </c>
      <c r="E4" s="36">
        <v>79913</v>
      </c>
      <c r="F4" s="36">
        <f>SUM(Table812[[#This Row],[Time Taken Per Question: 1]:[Time Taken Per Question: 14]])</f>
        <v>14638</v>
      </c>
      <c r="G4" s="11">
        <v>15</v>
      </c>
      <c r="H4" s="11">
        <v>6</v>
      </c>
      <c r="I4" s="31">
        <v>71014</v>
      </c>
      <c r="J4" s="11">
        <v>131</v>
      </c>
      <c r="K4" s="11">
        <v>10</v>
      </c>
      <c r="L4" s="11">
        <v>92</v>
      </c>
      <c r="M4" s="11">
        <v>7.63</v>
      </c>
      <c r="N4" s="11">
        <v>64925</v>
      </c>
      <c r="O4" s="11" t="s">
        <v>193</v>
      </c>
      <c r="P4" s="11"/>
      <c r="Q4" s="11">
        <v>1</v>
      </c>
      <c r="R4" s="11">
        <v>5</v>
      </c>
      <c r="S4" s="11">
        <v>0</v>
      </c>
      <c r="T4" s="11">
        <v>10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6</v>
      </c>
      <c r="AH4" s="11">
        <v>14632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4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2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/>
      <c r="BV4" s="11"/>
      <c r="BW4" s="11" t="b">
        <v>1</v>
      </c>
      <c r="BX4" s="11" t="s">
        <v>157</v>
      </c>
      <c r="BY4" s="11" t="s">
        <v>157</v>
      </c>
      <c r="BZ4" s="11" t="s">
        <v>157</v>
      </c>
      <c r="CA4" s="11" t="s">
        <v>157</v>
      </c>
      <c r="CB4" s="11" t="s">
        <v>157</v>
      </c>
      <c r="CC4" s="11" t="s">
        <v>157</v>
      </c>
      <c r="CD4" s="11" t="s">
        <v>157</v>
      </c>
      <c r="CE4" s="11" t="s">
        <v>157</v>
      </c>
      <c r="CF4" s="11" t="s">
        <v>157</v>
      </c>
      <c r="CG4" s="11" t="s">
        <v>157</v>
      </c>
      <c r="CH4" s="11" t="s">
        <v>157</v>
      </c>
      <c r="CI4" s="11" t="s">
        <v>157</v>
      </c>
      <c r="CJ4" s="11" t="s">
        <v>157</v>
      </c>
      <c r="CK4" s="11" t="str">
        <f>VLOOKUP(Table812[[#This Row],[Candidate Detail Answer: City]],cities,2,FALSE)</f>
        <v>N/A</v>
      </c>
      <c r="CL4" s="11" t="str">
        <f>VLOOKUP(Table812[[#This Row],[Candidate Detail Answer: City]],cities,3,FALSE)</f>
        <v>N/A</v>
      </c>
      <c r="CM4" s="41" t="str">
        <f>VLOOKUP(Table812[[#This Row],[Candidate Detail Answer: City]],cities,4,FALSE)</f>
        <v>N/A</v>
      </c>
      <c r="CN4" s="11" t="s">
        <v>683</v>
      </c>
      <c r="CO4" s="11" t="str">
        <f>VLOOKUP(Table812[[#This Row],[Candidate Detail Answer: Major]],majors_final,3,FALSE)</f>
        <v>N/A</v>
      </c>
      <c r="CP4" s="11" t="str">
        <f>VLOOKUP(Table812[[#This Row],[Candidate Detail Answer: Major]],majors_final,4,FALSE)</f>
        <v>N/A</v>
      </c>
      <c r="CQ4" s="11">
        <f>VLOOKUP(Table812[[#This Row],[Candidate Detail Answer: Major]],majors_final,5,FALSE)</f>
        <v>0</v>
      </c>
      <c r="CR4" s="11">
        <f>VLOOKUP(Table812[[#This Row],[Candidate Detail Answer: Major]],majors_final,6,FALSE)</f>
        <v>0</v>
      </c>
      <c r="CS4" s="11"/>
      <c r="CU4" s="5"/>
      <c r="CV4" s="5"/>
      <c r="CW4" s="5"/>
    </row>
    <row r="5" spans="1:101" ht="15.75" customHeight="1" x14ac:dyDescent="0.2">
      <c r="A5">
        <v>104</v>
      </c>
      <c r="B5" s="26">
        <v>56719.763888888199</v>
      </c>
      <c r="C5" s="26">
        <v>44821.159027777801</v>
      </c>
      <c r="D5" s="26">
        <v>44807.948611111002</v>
      </c>
      <c r="E5" s="36">
        <v>5668</v>
      </c>
      <c r="F5" s="36">
        <f>SUM(Table812[[#This Row],[Time Taken Per Question: 1]:[Time Taken Per Question: 14]])</f>
        <v>0</v>
      </c>
      <c r="G5" s="11">
        <v>1</v>
      </c>
      <c r="H5" s="11">
        <v>2</v>
      </c>
      <c r="I5" s="31">
        <v>507536</v>
      </c>
      <c r="J5" s="11">
        <v>130</v>
      </c>
      <c r="K5" s="11">
        <v>0</v>
      </c>
      <c r="L5" s="11">
        <v>92</v>
      </c>
      <c r="M5" s="11">
        <v>0</v>
      </c>
      <c r="N5" s="11">
        <v>0</v>
      </c>
      <c r="O5" s="11" t="s">
        <v>155</v>
      </c>
      <c r="P5" s="11" t="s">
        <v>156</v>
      </c>
      <c r="Q5" s="11">
        <v>0</v>
      </c>
      <c r="R5" s="11"/>
      <c r="S5" s="11" t="s">
        <v>157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 t="s">
        <v>157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 t="s">
        <v>209</v>
      </c>
      <c r="CK5" s="11" t="str">
        <f>VLOOKUP(Table812[[#This Row],[Candidate Detail Answer: City]],cities,2,FALSE)</f>
        <v>Philadelphia</v>
      </c>
      <c r="CL5" s="11" t="str">
        <f>VLOOKUP(Table812[[#This Row],[Candidate Detail Answer: City]],cities,3,FALSE)</f>
        <v>PA</v>
      </c>
      <c r="CM5" s="41">
        <f>VLOOKUP(Table812[[#This Row],[Candidate Detail Answer: City]],cities,4,FALSE)</f>
        <v>19102</v>
      </c>
      <c r="CN5" s="11" t="s">
        <v>157</v>
      </c>
      <c r="CO5" s="11" t="str">
        <f>VLOOKUP(Table812[[#This Row],[Candidate Detail Answer: Major]],majors_final,3,FALSE)</f>
        <v>N/A</v>
      </c>
      <c r="CP5" s="11" t="str">
        <f>VLOOKUP(Table812[[#This Row],[Candidate Detail Answer: Major]],majors_final,4,FALSE)</f>
        <v>N/A</v>
      </c>
      <c r="CQ5" s="11">
        <f>VLOOKUP(Table812[[#This Row],[Candidate Detail Answer: Major]],majors_final,5,FALSE)</f>
        <v>0</v>
      </c>
      <c r="CR5" s="11">
        <f>VLOOKUP(Table812[[#This Row],[Candidate Detail Answer: Major]],majors_final,6,FALSE)</f>
        <v>0</v>
      </c>
      <c r="CS5" s="11"/>
      <c r="CU5" s="5"/>
      <c r="CV5" s="5"/>
      <c r="CW5" s="5"/>
    </row>
    <row r="6" spans="1:101" ht="15.75" customHeight="1" x14ac:dyDescent="0.2">
      <c r="A6">
        <v>105</v>
      </c>
      <c r="B6" s="26">
        <v>56741.696527777101</v>
      </c>
      <c r="C6" s="26">
        <v>44861.295138888898</v>
      </c>
      <c r="D6" s="26">
        <v>44843.383333333302</v>
      </c>
      <c r="E6" s="36">
        <v>16740</v>
      </c>
      <c r="F6" s="36">
        <f>SUM(Table812[[#This Row],[Time Taken Per Question: 1]:[Time Taken Per Question: 14]])</f>
        <v>0</v>
      </c>
      <c r="G6" s="11">
        <v>2</v>
      </c>
      <c r="H6" s="11">
        <v>4</v>
      </c>
      <c r="I6" s="31">
        <v>432011</v>
      </c>
      <c r="J6" s="11">
        <v>130</v>
      </c>
      <c r="K6" s="11">
        <v>0</v>
      </c>
      <c r="L6" s="11">
        <v>92</v>
      </c>
      <c r="M6" s="11">
        <v>0</v>
      </c>
      <c r="N6" s="11">
        <v>0</v>
      </c>
      <c r="O6" s="11" t="s">
        <v>155</v>
      </c>
      <c r="P6" s="11" t="s">
        <v>156</v>
      </c>
      <c r="Q6" s="11">
        <v>0</v>
      </c>
      <c r="R6" s="11"/>
      <c r="S6" s="11" t="s">
        <v>157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 t="s">
        <v>157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 t="s">
        <v>694</v>
      </c>
      <c r="CK6" s="11" t="str">
        <f>VLOOKUP(Table812[[#This Row],[Candidate Detail Answer: City]],cities,2,FALSE)</f>
        <v>Coral Springs</v>
      </c>
      <c r="CL6" s="11" t="str">
        <f>VLOOKUP(Table812[[#This Row],[Candidate Detail Answer: City]],cities,3,FALSE)</f>
        <v>FL</v>
      </c>
      <c r="CM6" s="41">
        <f>VLOOKUP(Table812[[#This Row],[Candidate Detail Answer: City]],cities,4,FALSE)</f>
        <v>33065</v>
      </c>
      <c r="CN6" s="11" t="s">
        <v>157</v>
      </c>
      <c r="CO6" s="11" t="str">
        <f>VLOOKUP(Table812[[#This Row],[Candidate Detail Answer: Major]],majors_final,3,FALSE)</f>
        <v>N/A</v>
      </c>
      <c r="CP6" s="11" t="str">
        <f>VLOOKUP(Table812[[#This Row],[Candidate Detail Answer: Major]],majors_final,4,FALSE)</f>
        <v>N/A</v>
      </c>
      <c r="CQ6" s="11">
        <f>VLOOKUP(Table812[[#This Row],[Candidate Detail Answer: Major]],majors_final,5,FALSE)</f>
        <v>0</v>
      </c>
      <c r="CR6" s="11">
        <f>VLOOKUP(Table812[[#This Row],[Candidate Detail Answer: Major]],majors_final,6,FALSE)</f>
        <v>0</v>
      </c>
      <c r="CS6" s="11"/>
      <c r="CU6" s="5"/>
      <c r="CV6" s="5"/>
      <c r="CW6" s="5"/>
    </row>
    <row r="7" spans="1:101" ht="15.75" customHeight="1" x14ac:dyDescent="0.2">
      <c r="A7">
        <v>106</v>
      </c>
      <c r="B7" s="26">
        <v>54548.432638888298</v>
      </c>
      <c r="C7" s="26">
        <v>44881.363194444501</v>
      </c>
      <c r="D7" s="26">
        <v>44861.100694444402</v>
      </c>
      <c r="E7" s="36">
        <v>264340</v>
      </c>
      <c r="F7" s="36">
        <f>SUM(Table812[[#This Row],[Time Taken Per Question: 1]:[Time Taken Per Question: 14]])</f>
        <v>109782</v>
      </c>
      <c r="G7" s="11">
        <v>1</v>
      </c>
      <c r="H7" s="11">
        <v>128</v>
      </c>
      <c r="I7" s="31">
        <v>100026</v>
      </c>
      <c r="J7" s="11">
        <v>130</v>
      </c>
      <c r="K7" s="11">
        <v>110</v>
      </c>
      <c r="L7" s="11">
        <v>92</v>
      </c>
      <c r="M7" s="11">
        <v>84.61</v>
      </c>
      <c r="N7" s="11">
        <v>152725</v>
      </c>
      <c r="O7" s="11" t="s">
        <v>155</v>
      </c>
      <c r="P7" s="11" t="s">
        <v>156</v>
      </c>
      <c r="Q7" s="11">
        <v>0</v>
      </c>
      <c r="R7" s="11">
        <v>4</v>
      </c>
      <c r="S7" s="11" t="s">
        <v>157</v>
      </c>
      <c r="T7" s="11">
        <v>10</v>
      </c>
      <c r="U7" s="11">
        <v>10</v>
      </c>
      <c r="V7" s="11">
        <v>10</v>
      </c>
      <c r="W7" s="11">
        <v>10</v>
      </c>
      <c r="X7" s="11">
        <v>10</v>
      </c>
      <c r="Y7" s="11">
        <v>10</v>
      </c>
      <c r="Z7" s="11">
        <v>10</v>
      </c>
      <c r="AA7" s="11">
        <v>10</v>
      </c>
      <c r="AB7" s="11">
        <v>10</v>
      </c>
      <c r="AC7" s="11">
        <v>10</v>
      </c>
      <c r="AD7" s="11">
        <v>0</v>
      </c>
      <c r="AE7" s="11">
        <v>0</v>
      </c>
      <c r="AF7" s="11">
        <v>10</v>
      </c>
      <c r="AG7" s="11" t="s">
        <v>157</v>
      </c>
      <c r="AH7" s="11">
        <v>2499</v>
      </c>
      <c r="AI7" s="11">
        <v>622</v>
      </c>
      <c r="AJ7" s="11">
        <v>2511</v>
      </c>
      <c r="AK7" s="11">
        <v>674</v>
      </c>
      <c r="AL7" s="11">
        <v>11771</v>
      </c>
      <c r="AM7" s="11">
        <v>2059</v>
      </c>
      <c r="AN7" s="11">
        <v>13191</v>
      </c>
      <c r="AO7" s="11">
        <v>10305</v>
      </c>
      <c r="AP7" s="11">
        <v>1027</v>
      </c>
      <c r="AQ7" s="11">
        <v>10971</v>
      </c>
      <c r="AR7" s="11">
        <v>47594</v>
      </c>
      <c r="AS7" s="11">
        <v>2209</v>
      </c>
      <c r="AT7" s="11">
        <v>4349</v>
      </c>
      <c r="AU7" s="11">
        <v>6</v>
      </c>
      <c r="AV7" s="11">
        <v>6</v>
      </c>
      <c r="AW7" s="11">
        <v>8</v>
      </c>
      <c r="AX7" s="11">
        <v>9</v>
      </c>
      <c r="AY7" s="11">
        <v>5</v>
      </c>
      <c r="AZ7" s="11">
        <v>5</v>
      </c>
      <c r="BA7" s="11">
        <v>11</v>
      </c>
      <c r="BB7" s="11">
        <v>7</v>
      </c>
      <c r="BC7" s="11">
        <v>6</v>
      </c>
      <c r="BD7" s="11">
        <v>17</v>
      </c>
      <c r="BE7" s="11">
        <v>8</v>
      </c>
      <c r="BF7" s="11">
        <v>4</v>
      </c>
      <c r="BG7" s="11">
        <v>19</v>
      </c>
      <c r="BH7" s="11">
        <v>15</v>
      </c>
      <c r="BI7" s="11">
        <v>7</v>
      </c>
      <c r="BJ7" s="11">
        <v>26</v>
      </c>
      <c r="BK7" s="11">
        <v>9</v>
      </c>
      <c r="BL7" s="11">
        <v>21</v>
      </c>
      <c r="BM7" s="11">
        <v>14</v>
      </c>
      <c r="BN7" s="11">
        <v>95</v>
      </c>
      <c r="BO7" s="11">
        <v>30</v>
      </c>
      <c r="BP7" s="11">
        <v>7</v>
      </c>
      <c r="BQ7" s="11">
        <v>92</v>
      </c>
      <c r="BR7" s="11">
        <v>186</v>
      </c>
      <c r="BS7" s="11">
        <v>14</v>
      </c>
      <c r="BT7" s="11">
        <v>16</v>
      </c>
      <c r="BU7" s="11"/>
      <c r="BV7" s="11"/>
      <c r="BW7" s="11" t="b">
        <v>1</v>
      </c>
      <c r="BX7" s="11" t="b">
        <v>1</v>
      </c>
      <c r="BY7" s="11" t="b">
        <v>1</v>
      </c>
      <c r="BZ7" s="11" t="b">
        <v>1</v>
      </c>
      <c r="CA7" s="11" t="b">
        <v>1</v>
      </c>
      <c r="CB7" s="11" t="b">
        <v>1</v>
      </c>
      <c r="CC7" s="11" t="b">
        <v>1</v>
      </c>
      <c r="CD7" s="11" t="b">
        <v>1</v>
      </c>
      <c r="CE7" s="11" t="b">
        <v>1</v>
      </c>
      <c r="CF7" s="11" t="b">
        <v>1</v>
      </c>
      <c r="CG7" s="11" t="b">
        <v>0</v>
      </c>
      <c r="CH7" s="11" t="b">
        <v>0</v>
      </c>
      <c r="CI7" s="11" t="b">
        <v>1</v>
      </c>
      <c r="CJ7" s="11" t="s">
        <v>167</v>
      </c>
      <c r="CK7" s="11" t="str">
        <f>VLOOKUP(Table812[[#This Row],[Candidate Detail Answer: City]],cities,2,FALSE)</f>
        <v>Charlotte</v>
      </c>
      <c r="CL7" s="11" t="str">
        <f>VLOOKUP(Table812[[#This Row],[Candidate Detail Answer: City]],cities,3,FALSE)</f>
        <v>NC</v>
      </c>
      <c r="CM7" s="41">
        <f>VLOOKUP(Table812[[#This Row],[Candidate Detail Answer: City]],cities,4,FALSE)</f>
        <v>28202</v>
      </c>
      <c r="CN7" s="11" t="s">
        <v>157</v>
      </c>
      <c r="CO7" s="11" t="str">
        <f>VLOOKUP(Table812[[#This Row],[Candidate Detail Answer: Major]],majors_final,3,FALSE)</f>
        <v>N/A</v>
      </c>
      <c r="CP7" s="11" t="str">
        <f>VLOOKUP(Table812[[#This Row],[Candidate Detail Answer: Major]],majors_final,4,FALSE)</f>
        <v>N/A</v>
      </c>
      <c r="CQ7" s="11">
        <f>VLOOKUP(Table812[[#This Row],[Candidate Detail Answer: Major]],majors_final,5,FALSE)</f>
        <v>0</v>
      </c>
      <c r="CR7" s="11">
        <f>VLOOKUP(Table812[[#This Row],[Candidate Detail Answer: Major]],majors_final,6,FALSE)</f>
        <v>0</v>
      </c>
      <c r="CS7" s="11"/>
      <c r="CU7" s="5"/>
      <c r="CV7" s="5"/>
      <c r="CW7" s="5"/>
    </row>
    <row r="8" spans="1:101" ht="15.75" customHeight="1" x14ac:dyDescent="0.2">
      <c r="A8">
        <v>107</v>
      </c>
      <c r="B8" s="26">
        <v>54570.3652777772</v>
      </c>
      <c r="C8" s="26">
        <v>44901.431250000103</v>
      </c>
      <c r="D8" s="26">
        <v>44878.818055555501</v>
      </c>
      <c r="E8" s="36">
        <v>329333</v>
      </c>
      <c r="F8" s="36">
        <f>SUM(Table812[[#This Row],[Time Taken Per Question: 1]:[Time Taken Per Question: 14]])</f>
        <v>251138</v>
      </c>
      <c r="G8" s="11">
        <v>1</v>
      </c>
      <c r="H8" s="11">
        <v>65</v>
      </c>
      <c r="I8" s="31">
        <v>210538</v>
      </c>
      <c r="J8" s="11">
        <v>130</v>
      </c>
      <c r="K8" s="11">
        <v>110</v>
      </c>
      <c r="L8" s="11">
        <v>92</v>
      </c>
      <c r="M8" s="11">
        <v>84.61</v>
      </c>
      <c r="N8" s="11">
        <v>65305</v>
      </c>
      <c r="O8" s="11" t="s">
        <v>155</v>
      </c>
      <c r="P8" s="11" t="s">
        <v>156</v>
      </c>
      <c r="Q8" s="11">
        <v>0</v>
      </c>
      <c r="R8" s="11">
        <v>5</v>
      </c>
      <c r="S8" s="11" t="s">
        <v>157</v>
      </c>
      <c r="T8" s="11">
        <v>10</v>
      </c>
      <c r="U8" s="11">
        <v>10</v>
      </c>
      <c r="V8" s="11">
        <v>10</v>
      </c>
      <c r="W8" s="11">
        <v>10</v>
      </c>
      <c r="X8" s="11">
        <v>10</v>
      </c>
      <c r="Y8" s="11">
        <v>10</v>
      </c>
      <c r="Z8" s="11">
        <v>10</v>
      </c>
      <c r="AA8" s="11">
        <v>10</v>
      </c>
      <c r="AB8" s="11">
        <v>10</v>
      </c>
      <c r="AC8" s="11">
        <v>10</v>
      </c>
      <c r="AD8" s="11">
        <v>10</v>
      </c>
      <c r="AE8" s="11">
        <v>0</v>
      </c>
      <c r="AF8" s="11">
        <v>0</v>
      </c>
      <c r="AG8" s="11" t="s">
        <v>157</v>
      </c>
      <c r="AH8" s="11">
        <v>1277</v>
      </c>
      <c r="AI8" s="11">
        <v>77995</v>
      </c>
      <c r="AJ8" s="11">
        <v>3496</v>
      </c>
      <c r="AK8" s="11">
        <v>1897</v>
      </c>
      <c r="AL8" s="11">
        <v>2125</v>
      </c>
      <c r="AM8" s="11">
        <v>1735</v>
      </c>
      <c r="AN8" s="11">
        <v>2894</v>
      </c>
      <c r="AO8" s="11">
        <v>1322</v>
      </c>
      <c r="AP8" s="11">
        <v>267</v>
      </c>
      <c r="AQ8" s="11">
        <v>1224</v>
      </c>
      <c r="AR8" s="11">
        <v>45262</v>
      </c>
      <c r="AS8" s="11">
        <v>79052</v>
      </c>
      <c r="AT8" s="11">
        <v>32592</v>
      </c>
      <c r="AU8" s="11">
        <v>9</v>
      </c>
      <c r="AV8" s="11">
        <v>10</v>
      </c>
      <c r="AW8" s="11">
        <v>10</v>
      </c>
      <c r="AX8" s="11">
        <v>10</v>
      </c>
      <c r="AY8" s="11">
        <v>9</v>
      </c>
      <c r="AZ8" s="11">
        <v>9</v>
      </c>
      <c r="BA8" s="11">
        <v>9</v>
      </c>
      <c r="BB8" s="11">
        <v>10</v>
      </c>
      <c r="BC8" s="11">
        <v>9</v>
      </c>
      <c r="BD8" s="11">
        <v>10</v>
      </c>
      <c r="BE8" s="11">
        <v>6</v>
      </c>
      <c r="BF8" s="11">
        <v>15</v>
      </c>
      <c r="BG8" s="11">
        <v>28</v>
      </c>
      <c r="BH8" s="11">
        <v>9</v>
      </c>
      <c r="BI8" s="11">
        <v>4</v>
      </c>
      <c r="BJ8" s="11">
        <v>27</v>
      </c>
      <c r="BK8" s="11">
        <v>15</v>
      </c>
      <c r="BL8" s="11">
        <v>13</v>
      </c>
      <c r="BM8" s="11">
        <v>9</v>
      </c>
      <c r="BN8" s="11">
        <v>18</v>
      </c>
      <c r="BO8" s="11">
        <v>9</v>
      </c>
      <c r="BP8" s="11">
        <v>3</v>
      </c>
      <c r="BQ8" s="11">
        <v>15</v>
      </c>
      <c r="BR8" s="11">
        <v>3</v>
      </c>
      <c r="BS8" s="11">
        <v>15</v>
      </c>
      <c r="BT8" s="11">
        <v>50</v>
      </c>
      <c r="BU8" s="11"/>
      <c r="BV8" s="11"/>
      <c r="BW8" s="11" t="b">
        <v>1</v>
      </c>
      <c r="BX8" s="11" t="b">
        <v>1</v>
      </c>
      <c r="BY8" s="11" t="b">
        <v>1</v>
      </c>
      <c r="BZ8" s="11" t="b">
        <v>1</v>
      </c>
      <c r="CA8" s="11" t="b">
        <v>1</v>
      </c>
      <c r="CB8" s="11" t="b">
        <v>1</v>
      </c>
      <c r="CC8" s="11" t="b">
        <v>1</v>
      </c>
      <c r="CD8" s="11" t="b">
        <v>1</v>
      </c>
      <c r="CE8" s="11" t="b">
        <v>1</v>
      </c>
      <c r="CF8" s="11" t="b">
        <v>1</v>
      </c>
      <c r="CG8" s="11" t="b">
        <v>1</v>
      </c>
      <c r="CH8" s="11" t="b">
        <v>0</v>
      </c>
      <c r="CI8" s="11" t="b">
        <v>0</v>
      </c>
      <c r="CJ8" s="11" t="s">
        <v>213</v>
      </c>
      <c r="CK8" s="11" t="str">
        <f>VLOOKUP(Table812[[#This Row],[Candidate Detail Answer: City]],cities,2,FALSE)</f>
        <v>Columbia</v>
      </c>
      <c r="CL8" s="11" t="str">
        <f>VLOOKUP(Table812[[#This Row],[Candidate Detail Answer: City]],cities,3,FALSE)</f>
        <v>SC</v>
      </c>
      <c r="CM8" s="41">
        <f>VLOOKUP(Table812[[#This Row],[Candidate Detail Answer: City]],cities,4,FALSE)</f>
        <v>29201</v>
      </c>
      <c r="CN8" s="11" t="s">
        <v>157</v>
      </c>
      <c r="CO8" s="11" t="str">
        <f>VLOOKUP(Table812[[#This Row],[Candidate Detail Answer: Major]],majors_final,3,FALSE)</f>
        <v>N/A</v>
      </c>
      <c r="CP8" s="11" t="str">
        <f>VLOOKUP(Table812[[#This Row],[Candidate Detail Answer: Major]],majors_final,4,FALSE)</f>
        <v>N/A</v>
      </c>
      <c r="CQ8" s="11">
        <f>VLOOKUP(Table812[[#This Row],[Candidate Detail Answer: Major]],majors_final,5,FALSE)</f>
        <v>0</v>
      </c>
      <c r="CR8" s="11">
        <f>VLOOKUP(Table812[[#This Row],[Candidate Detail Answer: Major]],majors_final,6,FALSE)</f>
        <v>0</v>
      </c>
      <c r="CS8" s="11"/>
      <c r="CU8" s="5"/>
      <c r="CV8" s="5"/>
      <c r="CW8" s="5"/>
    </row>
    <row r="9" spans="1:101" ht="15.75" customHeight="1" x14ac:dyDescent="0.2">
      <c r="A9">
        <v>108</v>
      </c>
      <c r="B9" s="26">
        <v>55645.0645833327</v>
      </c>
      <c r="C9" s="26">
        <v>44921.499305555597</v>
      </c>
      <c r="D9" s="26">
        <v>44896.5354166666</v>
      </c>
      <c r="E9" s="36">
        <v>278275</v>
      </c>
      <c r="F9" s="36">
        <f>SUM(Table812[[#This Row],[Time Taken Per Question: 1]:[Time Taken Per Question: 14]])</f>
        <v>88899</v>
      </c>
      <c r="G9" s="11">
        <v>1</v>
      </c>
      <c r="H9" s="11">
        <v>283</v>
      </c>
      <c r="I9" s="31">
        <v>16448</v>
      </c>
      <c r="J9" s="11">
        <v>130</v>
      </c>
      <c r="K9" s="11">
        <v>70</v>
      </c>
      <c r="L9" s="11">
        <v>92</v>
      </c>
      <c r="M9" s="11">
        <v>53.84</v>
      </c>
      <c r="N9" s="11">
        <v>189253</v>
      </c>
      <c r="O9" s="11" t="s">
        <v>155</v>
      </c>
      <c r="P9" s="11" t="s">
        <v>156</v>
      </c>
      <c r="Q9" s="11">
        <v>0</v>
      </c>
      <c r="R9" s="11">
        <v>3</v>
      </c>
      <c r="S9" s="11" t="s">
        <v>157</v>
      </c>
      <c r="T9" s="11">
        <v>10</v>
      </c>
      <c r="U9" s="11">
        <v>10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10</v>
      </c>
      <c r="AB9" s="11">
        <v>10</v>
      </c>
      <c r="AC9" s="11">
        <v>10</v>
      </c>
      <c r="AD9" s="11">
        <v>10</v>
      </c>
      <c r="AE9" s="11">
        <v>0</v>
      </c>
      <c r="AF9" s="11">
        <v>10</v>
      </c>
      <c r="AG9" s="11" t="s">
        <v>157</v>
      </c>
      <c r="AH9" s="11">
        <v>11569</v>
      </c>
      <c r="AI9" s="11">
        <v>2684</v>
      </c>
      <c r="AJ9" s="11">
        <v>34651</v>
      </c>
      <c r="AK9" s="11">
        <v>1072</v>
      </c>
      <c r="AL9" s="11">
        <v>7790</v>
      </c>
      <c r="AM9" s="11">
        <v>2574</v>
      </c>
      <c r="AN9" s="11">
        <v>2050</v>
      </c>
      <c r="AO9" s="11">
        <v>12309</v>
      </c>
      <c r="AP9" s="11">
        <v>701</v>
      </c>
      <c r="AQ9" s="11">
        <v>1990</v>
      </c>
      <c r="AR9" s="11">
        <v>1803</v>
      </c>
      <c r="AS9" s="11">
        <v>6377</v>
      </c>
      <c r="AT9" s="11">
        <v>3329</v>
      </c>
      <c r="AU9" s="11">
        <v>11</v>
      </c>
      <c r="AV9" s="11">
        <v>11</v>
      </c>
      <c r="AW9" s="11">
        <v>14</v>
      </c>
      <c r="AX9" s="11">
        <v>14</v>
      </c>
      <c r="AY9" s="11">
        <v>10</v>
      </c>
      <c r="AZ9" s="11">
        <v>11</v>
      </c>
      <c r="BA9" s="11">
        <v>12</v>
      </c>
      <c r="BB9" s="11">
        <v>11</v>
      </c>
      <c r="BC9" s="11">
        <v>10</v>
      </c>
      <c r="BD9" s="11">
        <v>12</v>
      </c>
      <c r="BE9" s="11">
        <v>12</v>
      </c>
      <c r="BF9" s="11">
        <v>13</v>
      </c>
      <c r="BG9" s="11">
        <v>37</v>
      </c>
      <c r="BH9" s="11">
        <v>96</v>
      </c>
      <c r="BI9" s="11">
        <v>32</v>
      </c>
      <c r="BJ9" s="11">
        <v>351</v>
      </c>
      <c r="BK9" s="11">
        <v>17</v>
      </c>
      <c r="BL9" s="11">
        <v>78</v>
      </c>
      <c r="BM9" s="11">
        <v>36</v>
      </c>
      <c r="BN9" s="11">
        <v>31</v>
      </c>
      <c r="BO9" s="11">
        <v>137</v>
      </c>
      <c r="BP9" s="11">
        <v>12</v>
      </c>
      <c r="BQ9" s="11">
        <v>31</v>
      </c>
      <c r="BR9" s="11">
        <v>20</v>
      </c>
      <c r="BS9" s="11">
        <v>74</v>
      </c>
      <c r="BT9" s="11">
        <v>25</v>
      </c>
      <c r="BU9" s="11"/>
      <c r="BV9" s="11"/>
      <c r="BW9" s="11" t="b">
        <v>1</v>
      </c>
      <c r="BX9" s="11" t="b">
        <v>1</v>
      </c>
      <c r="BY9" s="11" t="b">
        <v>0</v>
      </c>
      <c r="BZ9" s="11" t="b">
        <v>0</v>
      </c>
      <c r="CA9" s="11" t="b">
        <v>0</v>
      </c>
      <c r="CB9" s="11" t="b">
        <v>0</v>
      </c>
      <c r="CC9" s="11" t="b">
        <v>0</v>
      </c>
      <c r="CD9" s="11" t="b">
        <v>1</v>
      </c>
      <c r="CE9" s="11" t="b">
        <v>1</v>
      </c>
      <c r="CF9" s="11" t="b">
        <v>1</v>
      </c>
      <c r="CG9" s="11" t="b">
        <v>1</v>
      </c>
      <c r="CH9" s="11" t="b">
        <v>0</v>
      </c>
      <c r="CI9" s="11" t="b">
        <v>1</v>
      </c>
      <c r="CJ9" s="11" t="s">
        <v>207</v>
      </c>
      <c r="CK9" s="11" t="str">
        <f>VLOOKUP(Table812[[#This Row],[Candidate Detail Answer: City]],cities,2,FALSE)</f>
        <v>Iron Station</v>
      </c>
      <c r="CL9" s="11" t="str">
        <f>VLOOKUP(Table812[[#This Row],[Candidate Detail Answer: City]],cities,3,FALSE)</f>
        <v>NC</v>
      </c>
      <c r="CM9" s="41">
        <f>VLOOKUP(Table812[[#This Row],[Candidate Detail Answer: City]],cities,4,FALSE)</f>
        <v>28080</v>
      </c>
      <c r="CN9" s="11" t="s">
        <v>157</v>
      </c>
      <c r="CO9" s="11" t="str">
        <f>VLOOKUP(Table812[[#This Row],[Candidate Detail Answer: Major]],majors_final,3,FALSE)</f>
        <v>N/A</v>
      </c>
      <c r="CP9" s="11" t="str">
        <f>VLOOKUP(Table812[[#This Row],[Candidate Detail Answer: Major]],majors_final,4,FALSE)</f>
        <v>N/A</v>
      </c>
      <c r="CQ9" s="11">
        <f>VLOOKUP(Table812[[#This Row],[Candidate Detail Answer: Major]],majors_final,5,FALSE)</f>
        <v>0</v>
      </c>
      <c r="CR9" s="11">
        <f>VLOOKUP(Table812[[#This Row],[Candidate Detail Answer: Major]],majors_final,6,FALSE)</f>
        <v>0</v>
      </c>
      <c r="CS9" s="11"/>
      <c r="CU9" s="5"/>
      <c r="CV9" s="5"/>
      <c r="CW9" s="5"/>
    </row>
    <row r="10" spans="1:101" ht="15.75" customHeight="1" x14ac:dyDescent="0.2">
      <c r="A10">
        <v>109</v>
      </c>
      <c r="B10" s="26">
        <v>51302.402083333</v>
      </c>
      <c r="C10" s="26">
        <v>44941.5673611112</v>
      </c>
      <c r="D10" s="26">
        <v>44914.2527777777</v>
      </c>
      <c r="E10" s="36">
        <v>86762</v>
      </c>
      <c r="F10" s="36">
        <f>SUM(Table812[[#This Row],[Time Taken Per Question: 1]:[Time Taken Per Question: 14]])</f>
        <v>44514</v>
      </c>
      <c r="G10" s="11">
        <v>1</v>
      </c>
      <c r="H10" s="11">
        <v>84</v>
      </c>
      <c r="I10" s="31">
        <v>5547</v>
      </c>
      <c r="J10" s="11">
        <v>130</v>
      </c>
      <c r="K10" s="11">
        <v>130</v>
      </c>
      <c r="L10" s="11">
        <v>92</v>
      </c>
      <c r="M10" s="11">
        <v>100</v>
      </c>
      <c r="N10" s="11">
        <v>42150</v>
      </c>
      <c r="O10" s="11" t="s">
        <v>155</v>
      </c>
      <c r="P10" s="11" t="s">
        <v>156</v>
      </c>
      <c r="Q10" s="11">
        <v>0</v>
      </c>
      <c r="R10" s="11">
        <v>2</v>
      </c>
      <c r="S10" s="11" t="s">
        <v>157</v>
      </c>
      <c r="T10" s="11">
        <v>10</v>
      </c>
      <c r="U10" s="11">
        <v>10</v>
      </c>
      <c r="V10" s="11">
        <v>10</v>
      </c>
      <c r="W10" s="11">
        <v>10</v>
      </c>
      <c r="X10" s="11">
        <v>10</v>
      </c>
      <c r="Y10" s="11">
        <v>10</v>
      </c>
      <c r="Z10" s="11">
        <v>10</v>
      </c>
      <c r="AA10" s="11">
        <v>10</v>
      </c>
      <c r="AB10" s="11">
        <v>10</v>
      </c>
      <c r="AC10" s="11">
        <v>10</v>
      </c>
      <c r="AD10" s="11">
        <v>10</v>
      </c>
      <c r="AE10" s="11">
        <v>10</v>
      </c>
      <c r="AF10" s="11">
        <v>10</v>
      </c>
      <c r="AG10" s="11" t="s">
        <v>157</v>
      </c>
      <c r="AH10" s="11">
        <v>363</v>
      </c>
      <c r="AI10" s="11">
        <v>859</v>
      </c>
      <c r="AJ10" s="11">
        <v>1321</v>
      </c>
      <c r="AK10" s="11">
        <v>476</v>
      </c>
      <c r="AL10" s="11">
        <v>6826</v>
      </c>
      <c r="AM10" s="11">
        <v>1841</v>
      </c>
      <c r="AN10" s="11">
        <v>2264</v>
      </c>
      <c r="AO10" s="11">
        <v>7211</v>
      </c>
      <c r="AP10" s="11">
        <v>5533</v>
      </c>
      <c r="AQ10" s="11">
        <v>11221</v>
      </c>
      <c r="AR10" s="11">
        <v>1250</v>
      </c>
      <c r="AS10" s="11">
        <v>4139</v>
      </c>
      <c r="AT10" s="11">
        <v>1210</v>
      </c>
      <c r="AU10" s="11">
        <v>5</v>
      </c>
      <c r="AV10" s="11">
        <v>5</v>
      </c>
      <c r="AW10" s="11">
        <v>6</v>
      </c>
      <c r="AX10" s="11">
        <v>7</v>
      </c>
      <c r="AY10" s="11">
        <v>8</v>
      </c>
      <c r="AZ10" s="11">
        <v>11</v>
      </c>
      <c r="BA10" s="11">
        <v>13</v>
      </c>
      <c r="BB10" s="11">
        <v>12</v>
      </c>
      <c r="BC10" s="11">
        <v>7</v>
      </c>
      <c r="BD10" s="11">
        <v>38</v>
      </c>
      <c r="BE10" s="11">
        <v>17</v>
      </c>
      <c r="BF10" s="11">
        <v>14</v>
      </c>
      <c r="BG10" s="11">
        <v>22</v>
      </c>
      <c r="BH10" s="11">
        <v>5</v>
      </c>
      <c r="BI10" s="11">
        <v>6</v>
      </c>
      <c r="BJ10" s="11">
        <v>13</v>
      </c>
      <c r="BK10" s="11">
        <v>3</v>
      </c>
      <c r="BL10" s="11">
        <v>41</v>
      </c>
      <c r="BM10" s="11">
        <v>12</v>
      </c>
      <c r="BN10" s="11">
        <v>7</v>
      </c>
      <c r="BO10" s="11">
        <v>44</v>
      </c>
      <c r="BP10" s="11">
        <v>32</v>
      </c>
      <c r="BQ10" s="11">
        <v>61</v>
      </c>
      <c r="BR10" s="11">
        <v>10</v>
      </c>
      <c r="BS10" s="11">
        <v>30</v>
      </c>
      <c r="BT10" s="11">
        <v>3</v>
      </c>
      <c r="BU10" s="11"/>
      <c r="BV10" s="11"/>
      <c r="BW10" s="11" t="b">
        <v>1</v>
      </c>
      <c r="BX10" s="11" t="b">
        <v>1</v>
      </c>
      <c r="BY10" s="11" t="b">
        <v>1</v>
      </c>
      <c r="BZ10" s="11" t="b">
        <v>1</v>
      </c>
      <c r="CA10" s="11" t="b">
        <v>1</v>
      </c>
      <c r="CB10" s="11" t="b">
        <v>1</v>
      </c>
      <c r="CC10" s="11" t="b">
        <v>1</v>
      </c>
      <c r="CD10" s="11" t="b">
        <v>1</v>
      </c>
      <c r="CE10" s="11" t="b">
        <v>1</v>
      </c>
      <c r="CF10" s="11" t="b">
        <v>1</v>
      </c>
      <c r="CG10" s="11" t="b">
        <v>1</v>
      </c>
      <c r="CH10" s="11" t="b">
        <v>1</v>
      </c>
      <c r="CI10" s="11" t="b">
        <v>1</v>
      </c>
      <c r="CJ10" s="11" t="s">
        <v>161</v>
      </c>
      <c r="CK10" s="11" t="str">
        <f>VLOOKUP(Table812[[#This Row],[Candidate Detail Answer: City]],cities,2,FALSE)</f>
        <v>Yanceyville</v>
      </c>
      <c r="CL10" s="11" t="str">
        <f>VLOOKUP(Table812[[#This Row],[Candidate Detail Answer: City]],cities,3,FALSE)</f>
        <v>NC</v>
      </c>
      <c r="CM10" s="41">
        <f>VLOOKUP(Table812[[#This Row],[Candidate Detail Answer: City]],cities,4,FALSE)</f>
        <v>27379</v>
      </c>
      <c r="CN10" s="11" t="s">
        <v>157</v>
      </c>
      <c r="CO10" s="11" t="str">
        <f>VLOOKUP(Table812[[#This Row],[Candidate Detail Answer: Major]],majors_final,3,FALSE)</f>
        <v>N/A</v>
      </c>
      <c r="CP10" s="11" t="str">
        <f>VLOOKUP(Table812[[#This Row],[Candidate Detail Answer: Major]],majors_final,4,FALSE)</f>
        <v>N/A</v>
      </c>
      <c r="CQ10" s="11">
        <f>VLOOKUP(Table812[[#This Row],[Candidate Detail Answer: Major]],majors_final,5,FALSE)</f>
        <v>0</v>
      </c>
      <c r="CR10" s="11">
        <f>VLOOKUP(Table812[[#This Row],[Candidate Detail Answer: Major]],majors_final,6,FALSE)</f>
        <v>0</v>
      </c>
      <c r="CS10" s="11"/>
      <c r="CU10" s="5"/>
      <c r="CV10" s="5"/>
      <c r="CW10" s="5"/>
    </row>
    <row r="11" spans="1:101" ht="15.75" customHeight="1" x14ac:dyDescent="0.2">
      <c r="A11">
        <v>110</v>
      </c>
      <c r="B11" s="26">
        <v>54592.297916666103</v>
      </c>
      <c r="C11" s="26">
        <v>44961.635416666701</v>
      </c>
      <c r="D11" s="26">
        <v>44931.970138888799</v>
      </c>
      <c r="E11" s="36">
        <v>159931</v>
      </c>
      <c r="F11" s="36">
        <f>SUM(Table812[[#This Row],[Time Taken Per Question: 1]:[Time Taken Per Question: 14]])</f>
        <v>46080</v>
      </c>
      <c r="G11" s="11">
        <v>1</v>
      </c>
      <c r="H11" s="11">
        <v>13</v>
      </c>
      <c r="I11" s="31">
        <v>117885</v>
      </c>
      <c r="J11" s="11">
        <v>130</v>
      </c>
      <c r="K11" s="11">
        <v>110</v>
      </c>
      <c r="L11" s="11">
        <v>92</v>
      </c>
      <c r="M11" s="11">
        <v>84.61</v>
      </c>
      <c r="N11" s="11">
        <v>113661</v>
      </c>
      <c r="O11" s="11" t="s">
        <v>155</v>
      </c>
      <c r="P11" s="11" t="s">
        <v>156</v>
      </c>
      <c r="Q11" s="11">
        <v>0</v>
      </c>
      <c r="R11" s="11">
        <v>5</v>
      </c>
      <c r="S11" s="11" t="s">
        <v>157</v>
      </c>
      <c r="T11" s="11">
        <v>10</v>
      </c>
      <c r="U11" s="11">
        <v>10</v>
      </c>
      <c r="V11" s="11">
        <v>10</v>
      </c>
      <c r="W11" s="11">
        <v>10</v>
      </c>
      <c r="X11" s="11">
        <v>10</v>
      </c>
      <c r="Y11" s="11">
        <v>0</v>
      </c>
      <c r="Z11" s="11">
        <v>10</v>
      </c>
      <c r="AA11" s="11">
        <v>10</v>
      </c>
      <c r="AB11" s="11">
        <v>10</v>
      </c>
      <c r="AC11" s="11">
        <v>10</v>
      </c>
      <c r="AD11" s="11">
        <v>10</v>
      </c>
      <c r="AE11" s="11">
        <v>0</v>
      </c>
      <c r="AF11" s="11">
        <v>10</v>
      </c>
      <c r="AG11" s="11" t="s">
        <v>157</v>
      </c>
      <c r="AH11" s="11">
        <v>2562</v>
      </c>
      <c r="AI11" s="11">
        <v>1494</v>
      </c>
      <c r="AJ11" s="11">
        <v>1379</v>
      </c>
      <c r="AK11" s="11">
        <v>1006</v>
      </c>
      <c r="AL11" s="11">
        <v>5379</v>
      </c>
      <c r="AM11" s="11">
        <v>4348</v>
      </c>
      <c r="AN11" s="11">
        <v>9900</v>
      </c>
      <c r="AO11" s="11">
        <v>847</v>
      </c>
      <c r="AP11" s="11">
        <v>835</v>
      </c>
      <c r="AQ11" s="11">
        <v>3907</v>
      </c>
      <c r="AR11" s="11">
        <v>2511</v>
      </c>
      <c r="AS11" s="11">
        <v>2723</v>
      </c>
      <c r="AT11" s="11">
        <v>9189</v>
      </c>
      <c r="AU11" s="11">
        <v>12</v>
      </c>
      <c r="AV11" s="11">
        <v>15</v>
      </c>
      <c r="AW11" s="11">
        <v>13</v>
      </c>
      <c r="AX11" s="11">
        <v>16</v>
      </c>
      <c r="AY11" s="11">
        <v>13</v>
      </c>
      <c r="AZ11" s="11">
        <v>15</v>
      </c>
      <c r="BA11" s="11">
        <v>20</v>
      </c>
      <c r="BB11" s="11">
        <v>14</v>
      </c>
      <c r="BC11" s="11">
        <v>16</v>
      </c>
      <c r="BD11" s="11">
        <v>27</v>
      </c>
      <c r="BE11" s="11">
        <v>17</v>
      </c>
      <c r="BF11" s="11">
        <v>21</v>
      </c>
      <c r="BG11" s="11">
        <v>37</v>
      </c>
      <c r="BH11" s="11">
        <v>18</v>
      </c>
      <c r="BI11" s="11">
        <v>16</v>
      </c>
      <c r="BJ11" s="11">
        <v>14</v>
      </c>
      <c r="BK11" s="11">
        <v>13</v>
      </c>
      <c r="BL11" s="11">
        <v>58</v>
      </c>
      <c r="BM11" s="11">
        <v>44</v>
      </c>
      <c r="BN11" s="11">
        <v>94</v>
      </c>
      <c r="BO11" s="11">
        <v>11</v>
      </c>
      <c r="BP11" s="11">
        <v>10</v>
      </c>
      <c r="BQ11" s="11">
        <v>28</v>
      </c>
      <c r="BR11" s="11">
        <v>9</v>
      </c>
      <c r="BS11" s="11">
        <v>33</v>
      </c>
      <c r="BT11" s="11">
        <v>29</v>
      </c>
      <c r="BU11" s="11"/>
      <c r="BV11" s="11"/>
      <c r="BW11" s="11" t="b">
        <v>1</v>
      </c>
      <c r="BX11" s="11" t="b">
        <v>1</v>
      </c>
      <c r="BY11" s="11" t="b">
        <v>1</v>
      </c>
      <c r="BZ11" s="11" t="b">
        <v>1</v>
      </c>
      <c r="CA11" s="11" t="b">
        <v>1</v>
      </c>
      <c r="CB11" s="11" t="b">
        <v>0</v>
      </c>
      <c r="CC11" s="11" t="b">
        <v>1</v>
      </c>
      <c r="CD11" s="11" t="b">
        <v>1</v>
      </c>
      <c r="CE11" s="11" t="b">
        <v>1</v>
      </c>
      <c r="CF11" s="11" t="b">
        <v>1</v>
      </c>
      <c r="CG11" s="11" t="b">
        <v>1</v>
      </c>
      <c r="CH11" s="11" t="b">
        <v>0</v>
      </c>
      <c r="CI11" s="11" t="b">
        <v>1</v>
      </c>
      <c r="CJ11" s="11" t="s">
        <v>167</v>
      </c>
      <c r="CK11" s="11" t="str">
        <f>VLOOKUP(Table812[[#This Row],[Candidate Detail Answer: City]],cities,2,FALSE)</f>
        <v>Charlotte</v>
      </c>
      <c r="CL11" s="11" t="str">
        <f>VLOOKUP(Table812[[#This Row],[Candidate Detail Answer: City]],cities,3,FALSE)</f>
        <v>NC</v>
      </c>
      <c r="CM11" s="41">
        <f>VLOOKUP(Table812[[#This Row],[Candidate Detail Answer: City]],cities,4,FALSE)</f>
        <v>28202</v>
      </c>
      <c r="CN11" s="11" t="s">
        <v>157</v>
      </c>
      <c r="CO11" s="11" t="str">
        <f>VLOOKUP(Table812[[#This Row],[Candidate Detail Answer: Major]],majors_final,3,FALSE)</f>
        <v>N/A</v>
      </c>
      <c r="CP11" s="11" t="str">
        <f>VLOOKUP(Table812[[#This Row],[Candidate Detail Answer: Major]],majors_final,4,FALSE)</f>
        <v>N/A</v>
      </c>
      <c r="CQ11" s="11">
        <f>VLOOKUP(Table812[[#This Row],[Candidate Detail Answer: Major]],majors_final,5,FALSE)</f>
        <v>0</v>
      </c>
      <c r="CR11" s="11">
        <f>VLOOKUP(Table812[[#This Row],[Candidate Detail Answer: Major]],majors_final,6,FALSE)</f>
        <v>0</v>
      </c>
      <c r="CS11" s="11"/>
      <c r="CU11" s="5"/>
      <c r="CV11" s="5"/>
      <c r="CW11" s="5"/>
    </row>
    <row r="12" spans="1:101" ht="15.75" customHeight="1" x14ac:dyDescent="0.2">
      <c r="A12">
        <v>111</v>
      </c>
      <c r="B12" s="26">
        <v>54614.230555554997</v>
      </c>
      <c r="C12" s="26">
        <v>44981.703472222303</v>
      </c>
      <c r="D12" s="26">
        <v>44949.687499999898</v>
      </c>
      <c r="E12" s="36">
        <v>507509</v>
      </c>
      <c r="F12" s="36">
        <f>SUM(Table812[[#This Row],[Time Taken Per Question: 1]:[Time Taken Per Question: 14]])</f>
        <v>172337</v>
      </c>
      <c r="G12" s="11">
        <v>1</v>
      </c>
      <c r="H12" s="11">
        <v>62</v>
      </c>
      <c r="I12" s="31">
        <v>179488</v>
      </c>
      <c r="J12" s="11">
        <v>130</v>
      </c>
      <c r="K12" s="11">
        <v>110</v>
      </c>
      <c r="L12" s="11">
        <v>92</v>
      </c>
      <c r="M12" s="11">
        <v>84.61</v>
      </c>
      <c r="N12" s="11">
        <v>335024</v>
      </c>
      <c r="O12" s="11" t="s">
        <v>155</v>
      </c>
      <c r="P12" s="11" t="s">
        <v>156</v>
      </c>
      <c r="Q12" s="11">
        <v>0</v>
      </c>
      <c r="R12" s="11">
        <v>3</v>
      </c>
      <c r="S12" s="11" t="s">
        <v>157</v>
      </c>
      <c r="T12" s="11">
        <v>10</v>
      </c>
      <c r="U12" s="11">
        <v>10</v>
      </c>
      <c r="V12" s="11">
        <v>10</v>
      </c>
      <c r="W12" s="11">
        <v>10</v>
      </c>
      <c r="X12" s="11">
        <v>10</v>
      </c>
      <c r="Y12" s="11">
        <v>10</v>
      </c>
      <c r="Z12" s="11">
        <v>10</v>
      </c>
      <c r="AA12" s="11">
        <v>10</v>
      </c>
      <c r="AB12" s="11">
        <v>10</v>
      </c>
      <c r="AC12" s="11">
        <v>10</v>
      </c>
      <c r="AD12" s="11">
        <v>10</v>
      </c>
      <c r="AE12" s="11">
        <v>0</v>
      </c>
      <c r="AF12" s="11">
        <v>0</v>
      </c>
      <c r="AG12" s="11" t="s">
        <v>157</v>
      </c>
      <c r="AH12" s="11">
        <v>44687</v>
      </c>
      <c r="AI12" s="11">
        <v>12285</v>
      </c>
      <c r="AJ12" s="11">
        <v>9853</v>
      </c>
      <c r="AK12" s="11">
        <v>2198</v>
      </c>
      <c r="AL12" s="11">
        <v>1712</v>
      </c>
      <c r="AM12" s="11">
        <v>861</v>
      </c>
      <c r="AN12" s="11">
        <v>11380</v>
      </c>
      <c r="AO12" s="11">
        <v>1075</v>
      </c>
      <c r="AP12" s="11">
        <v>723</v>
      </c>
      <c r="AQ12" s="11">
        <v>1656</v>
      </c>
      <c r="AR12" s="11">
        <v>1343</v>
      </c>
      <c r="AS12" s="11">
        <v>82619</v>
      </c>
      <c r="AT12" s="11">
        <v>1945</v>
      </c>
      <c r="AU12" s="11">
        <v>8</v>
      </c>
      <c r="AV12" s="11">
        <v>8</v>
      </c>
      <c r="AW12" s="11">
        <v>9</v>
      </c>
      <c r="AX12" s="11">
        <v>11</v>
      </c>
      <c r="AY12" s="11">
        <v>9</v>
      </c>
      <c r="AZ12" s="11">
        <v>10</v>
      </c>
      <c r="BA12" s="11">
        <v>13</v>
      </c>
      <c r="BB12" s="11">
        <v>12</v>
      </c>
      <c r="BC12" s="11">
        <v>9</v>
      </c>
      <c r="BD12" s="11">
        <v>9</v>
      </c>
      <c r="BE12" s="11">
        <v>11</v>
      </c>
      <c r="BF12" s="11">
        <v>12</v>
      </c>
      <c r="BG12" s="11">
        <v>11</v>
      </c>
      <c r="BH12" s="11">
        <v>157</v>
      </c>
      <c r="BI12" s="11">
        <v>92</v>
      </c>
      <c r="BJ12" s="11">
        <v>58</v>
      </c>
      <c r="BK12" s="11">
        <v>5</v>
      </c>
      <c r="BL12" s="11">
        <v>7</v>
      </c>
      <c r="BM12" s="11">
        <v>6</v>
      </c>
      <c r="BN12" s="11">
        <v>54</v>
      </c>
      <c r="BO12" s="11">
        <v>5</v>
      </c>
      <c r="BP12" s="11">
        <v>4</v>
      </c>
      <c r="BQ12" s="11">
        <v>15</v>
      </c>
      <c r="BR12" s="11">
        <v>4</v>
      </c>
      <c r="BS12" s="11">
        <v>43</v>
      </c>
      <c r="BT12" s="11">
        <v>13</v>
      </c>
      <c r="BU12" s="11"/>
      <c r="BV12" s="11"/>
      <c r="BW12" s="11" t="b">
        <v>1</v>
      </c>
      <c r="BX12" s="11" t="b">
        <v>1</v>
      </c>
      <c r="BY12" s="11" t="b">
        <v>1</v>
      </c>
      <c r="BZ12" s="11" t="b">
        <v>1</v>
      </c>
      <c r="CA12" s="11" t="b">
        <v>1</v>
      </c>
      <c r="CB12" s="11" t="b">
        <v>1</v>
      </c>
      <c r="CC12" s="11" t="b">
        <v>1</v>
      </c>
      <c r="CD12" s="11" t="b">
        <v>1</v>
      </c>
      <c r="CE12" s="11" t="b">
        <v>1</v>
      </c>
      <c r="CF12" s="11" t="b">
        <v>1</v>
      </c>
      <c r="CG12" s="11" t="b">
        <v>1</v>
      </c>
      <c r="CH12" s="11" t="b">
        <v>0</v>
      </c>
      <c r="CI12" s="11" t="b">
        <v>0</v>
      </c>
      <c r="CJ12" s="11" t="s">
        <v>167</v>
      </c>
      <c r="CK12" s="11" t="str">
        <f>VLOOKUP(Table812[[#This Row],[Candidate Detail Answer: City]],cities,2,FALSE)</f>
        <v>Charlotte</v>
      </c>
      <c r="CL12" s="11" t="str">
        <f>VLOOKUP(Table812[[#This Row],[Candidate Detail Answer: City]],cities,3,FALSE)</f>
        <v>NC</v>
      </c>
      <c r="CM12" s="41">
        <f>VLOOKUP(Table812[[#This Row],[Candidate Detail Answer: City]],cities,4,FALSE)</f>
        <v>28202</v>
      </c>
      <c r="CN12" s="11" t="s">
        <v>157</v>
      </c>
      <c r="CO12" s="11" t="str">
        <f>VLOOKUP(Table812[[#This Row],[Candidate Detail Answer: Major]],majors_final,3,FALSE)</f>
        <v>N/A</v>
      </c>
      <c r="CP12" s="11" t="str">
        <f>VLOOKUP(Table812[[#This Row],[Candidate Detail Answer: Major]],majors_final,4,FALSE)</f>
        <v>N/A</v>
      </c>
      <c r="CQ12" s="11">
        <f>VLOOKUP(Table812[[#This Row],[Candidate Detail Answer: Major]],majors_final,5,FALSE)</f>
        <v>0</v>
      </c>
      <c r="CR12" s="11">
        <f>VLOOKUP(Table812[[#This Row],[Candidate Detail Answer: Major]],majors_final,6,FALSE)</f>
        <v>0</v>
      </c>
      <c r="CS12" s="11"/>
      <c r="CU12" s="5"/>
      <c r="CV12" s="5"/>
      <c r="CW12" s="5"/>
    </row>
    <row r="13" spans="1:101" ht="15.75" customHeight="1" x14ac:dyDescent="0.2">
      <c r="A13">
        <v>112</v>
      </c>
      <c r="B13" s="26">
        <v>54636.1631944439</v>
      </c>
      <c r="C13" s="26">
        <v>45001.771527777899</v>
      </c>
      <c r="D13" s="26">
        <v>44967.404861110997</v>
      </c>
      <c r="E13" s="36">
        <v>235249</v>
      </c>
      <c r="F13" s="36">
        <f>SUM(Table812[[#This Row],[Time Taken Per Question: 1]:[Time Taken Per Question: 14]])</f>
        <v>36819</v>
      </c>
      <c r="G13" s="11">
        <v>1</v>
      </c>
      <c r="H13" s="11">
        <v>134</v>
      </c>
      <c r="I13" s="31">
        <v>14125</v>
      </c>
      <c r="J13" s="11">
        <v>130</v>
      </c>
      <c r="K13" s="11">
        <v>80</v>
      </c>
      <c r="L13" s="11">
        <v>92</v>
      </c>
      <c r="M13" s="11">
        <v>61.53</v>
      </c>
      <c r="N13" s="11">
        <v>198088</v>
      </c>
      <c r="O13" s="11" t="s">
        <v>155</v>
      </c>
      <c r="P13" s="11" t="s">
        <v>156</v>
      </c>
      <c r="Q13" s="11">
        <v>0</v>
      </c>
      <c r="R13" s="11">
        <v>3</v>
      </c>
      <c r="S13" s="11" t="s">
        <v>157</v>
      </c>
      <c r="T13" s="11">
        <v>10</v>
      </c>
      <c r="U13" s="11">
        <v>10</v>
      </c>
      <c r="V13" s="11">
        <v>10</v>
      </c>
      <c r="W13" s="11">
        <v>10</v>
      </c>
      <c r="X13" s="11">
        <v>10</v>
      </c>
      <c r="Y13" s="11">
        <v>10</v>
      </c>
      <c r="Z13" s="11">
        <v>0</v>
      </c>
      <c r="AA13" s="11">
        <v>10</v>
      </c>
      <c r="AB13" s="11">
        <v>10</v>
      </c>
      <c r="AC13" s="11">
        <v>0</v>
      </c>
      <c r="AD13" s="11">
        <v>0</v>
      </c>
      <c r="AE13" s="11">
        <v>0</v>
      </c>
      <c r="AF13" s="11">
        <v>0</v>
      </c>
      <c r="AG13" s="11" t="s">
        <v>157</v>
      </c>
      <c r="AH13" s="11">
        <v>4058</v>
      </c>
      <c r="AI13" s="11">
        <v>1149</v>
      </c>
      <c r="AJ13" s="11">
        <v>1862</v>
      </c>
      <c r="AK13" s="11">
        <v>764</v>
      </c>
      <c r="AL13" s="11">
        <v>4834</v>
      </c>
      <c r="AM13" s="11">
        <v>2067</v>
      </c>
      <c r="AN13" s="11">
        <v>11257</v>
      </c>
      <c r="AO13" s="11">
        <v>2885</v>
      </c>
      <c r="AP13" s="11">
        <v>537</v>
      </c>
      <c r="AQ13" s="11">
        <v>6770</v>
      </c>
      <c r="AR13" s="11">
        <v>593</v>
      </c>
      <c r="AS13" s="11">
        <v>14</v>
      </c>
      <c r="AT13" s="11">
        <v>29</v>
      </c>
      <c r="AU13" s="11">
        <v>9</v>
      </c>
      <c r="AV13" s="11">
        <v>9</v>
      </c>
      <c r="AW13" s="11">
        <v>13</v>
      </c>
      <c r="AX13" s="11">
        <v>14</v>
      </c>
      <c r="AY13" s="11">
        <v>23</v>
      </c>
      <c r="AZ13" s="11">
        <v>15</v>
      </c>
      <c r="BA13" s="11">
        <v>13</v>
      </c>
      <c r="BB13" s="11">
        <v>18</v>
      </c>
      <c r="BC13" s="11">
        <v>9</v>
      </c>
      <c r="BD13" s="11">
        <v>11</v>
      </c>
      <c r="BE13" s="11">
        <v>0</v>
      </c>
      <c r="BF13" s="11">
        <v>0</v>
      </c>
      <c r="BG13" s="11">
        <v>0</v>
      </c>
      <c r="BH13" s="11">
        <v>27</v>
      </c>
      <c r="BI13" s="11">
        <v>4</v>
      </c>
      <c r="BJ13" s="11">
        <v>8</v>
      </c>
      <c r="BK13" s="11">
        <v>2</v>
      </c>
      <c r="BL13" s="11">
        <v>28</v>
      </c>
      <c r="BM13" s="11">
        <v>13</v>
      </c>
      <c r="BN13" s="11">
        <v>36</v>
      </c>
      <c r="BO13" s="11">
        <v>27</v>
      </c>
      <c r="BP13" s="11">
        <v>3</v>
      </c>
      <c r="BQ13" s="11">
        <v>59</v>
      </c>
      <c r="BR13" s="11">
        <v>0</v>
      </c>
      <c r="BS13" s="11">
        <v>0</v>
      </c>
      <c r="BT13" s="11">
        <v>0</v>
      </c>
      <c r="BU13" s="11"/>
      <c r="BV13" s="11"/>
      <c r="BW13" s="11" t="b">
        <v>1</v>
      </c>
      <c r="BX13" s="11" t="b">
        <v>1</v>
      </c>
      <c r="BY13" s="11" t="b">
        <v>1</v>
      </c>
      <c r="BZ13" s="11" t="b">
        <v>1</v>
      </c>
      <c r="CA13" s="11" t="b">
        <v>1</v>
      </c>
      <c r="CB13" s="11" t="b">
        <v>1</v>
      </c>
      <c r="CC13" s="11" t="b">
        <v>0</v>
      </c>
      <c r="CD13" s="11" t="b">
        <v>1</v>
      </c>
      <c r="CE13" s="11" t="b">
        <v>1</v>
      </c>
      <c r="CF13" s="11" t="b">
        <v>0</v>
      </c>
      <c r="CG13" s="11" t="s">
        <v>157</v>
      </c>
      <c r="CH13" s="11" t="s">
        <v>157</v>
      </c>
      <c r="CI13" s="11" t="s">
        <v>157</v>
      </c>
      <c r="CJ13" s="11" t="s">
        <v>167</v>
      </c>
      <c r="CK13" s="11" t="str">
        <f>VLOOKUP(Table812[[#This Row],[Candidate Detail Answer: City]],cities,2,FALSE)</f>
        <v>Charlotte</v>
      </c>
      <c r="CL13" s="11" t="str">
        <f>VLOOKUP(Table812[[#This Row],[Candidate Detail Answer: City]],cities,3,FALSE)</f>
        <v>NC</v>
      </c>
      <c r="CM13" s="41">
        <f>VLOOKUP(Table812[[#This Row],[Candidate Detail Answer: City]],cities,4,FALSE)</f>
        <v>28202</v>
      </c>
      <c r="CN13" s="11" t="s">
        <v>157</v>
      </c>
      <c r="CO13" s="11" t="str">
        <f>VLOOKUP(Table812[[#This Row],[Candidate Detail Answer: Major]],majors_final,3,FALSE)</f>
        <v>N/A</v>
      </c>
      <c r="CP13" s="11" t="str">
        <f>VLOOKUP(Table812[[#This Row],[Candidate Detail Answer: Major]],majors_final,4,FALSE)</f>
        <v>N/A</v>
      </c>
      <c r="CQ13" s="11">
        <f>VLOOKUP(Table812[[#This Row],[Candidate Detail Answer: Major]],majors_final,5,FALSE)</f>
        <v>0</v>
      </c>
      <c r="CR13" s="11">
        <f>VLOOKUP(Table812[[#This Row],[Candidate Detail Answer: Major]],majors_final,6,FALSE)</f>
        <v>0</v>
      </c>
      <c r="CS13" s="11"/>
      <c r="CU13" s="5"/>
      <c r="CV13" s="5"/>
      <c r="CW13" s="5"/>
    </row>
    <row r="14" spans="1:101" ht="15.75" customHeight="1" x14ac:dyDescent="0.2">
      <c r="A14">
        <v>113</v>
      </c>
      <c r="B14" s="26">
        <v>51324.3347222218</v>
      </c>
      <c r="C14" s="26">
        <v>45021.8395833334</v>
      </c>
      <c r="D14" s="26">
        <v>44985.122222222097</v>
      </c>
      <c r="E14" s="36">
        <v>441754</v>
      </c>
      <c r="F14" s="36">
        <f>SUM(Table812[[#This Row],[Time Taken Per Question: 1]:[Time Taken Per Question: 14]])</f>
        <v>184904</v>
      </c>
      <c r="G14" s="11">
        <v>1</v>
      </c>
      <c r="H14" s="11">
        <v>107</v>
      </c>
      <c r="I14" s="31">
        <v>165915</v>
      </c>
      <c r="J14" s="11">
        <v>130</v>
      </c>
      <c r="K14" s="11">
        <v>130</v>
      </c>
      <c r="L14" s="11">
        <v>92</v>
      </c>
      <c r="M14" s="11">
        <v>100</v>
      </c>
      <c r="N14" s="11">
        <v>255828</v>
      </c>
      <c r="O14" s="11" t="s">
        <v>155</v>
      </c>
      <c r="P14" s="11" t="s">
        <v>156</v>
      </c>
      <c r="Q14" s="11">
        <v>0</v>
      </c>
      <c r="R14" s="11">
        <v>5</v>
      </c>
      <c r="S14" s="11" t="s">
        <v>157</v>
      </c>
      <c r="T14" s="11">
        <v>10</v>
      </c>
      <c r="U14" s="11">
        <v>10</v>
      </c>
      <c r="V14" s="11">
        <v>10</v>
      </c>
      <c r="W14" s="11">
        <v>10</v>
      </c>
      <c r="X14" s="11">
        <v>10</v>
      </c>
      <c r="Y14" s="11">
        <v>10</v>
      </c>
      <c r="Z14" s="11">
        <v>10</v>
      </c>
      <c r="AA14" s="11">
        <v>10</v>
      </c>
      <c r="AB14" s="11">
        <v>10</v>
      </c>
      <c r="AC14" s="11">
        <v>10</v>
      </c>
      <c r="AD14" s="11">
        <v>10</v>
      </c>
      <c r="AE14" s="11">
        <v>10</v>
      </c>
      <c r="AF14" s="11">
        <v>10</v>
      </c>
      <c r="AG14" s="11" t="s">
        <v>157</v>
      </c>
      <c r="AH14" s="11">
        <v>1355</v>
      </c>
      <c r="AI14" s="11">
        <v>1081</v>
      </c>
      <c r="AJ14" s="11">
        <v>2826</v>
      </c>
      <c r="AK14" s="11">
        <v>2590</v>
      </c>
      <c r="AL14" s="11">
        <v>15910</v>
      </c>
      <c r="AM14" s="11">
        <v>2662</v>
      </c>
      <c r="AN14" s="11">
        <v>2503</v>
      </c>
      <c r="AO14" s="11">
        <v>1189</v>
      </c>
      <c r="AP14" s="11">
        <v>935</v>
      </c>
      <c r="AQ14" s="11">
        <v>10317</v>
      </c>
      <c r="AR14" s="11">
        <v>988</v>
      </c>
      <c r="AS14" s="11">
        <v>1651</v>
      </c>
      <c r="AT14" s="11">
        <v>140897</v>
      </c>
      <c r="AU14" s="11">
        <v>9</v>
      </c>
      <c r="AV14" s="11">
        <v>9</v>
      </c>
      <c r="AW14" s="11">
        <v>8</v>
      </c>
      <c r="AX14" s="11">
        <v>13</v>
      </c>
      <c r="AY14" s="11">
        <v>8</v>
      </c>
      <c r="AZ14" s="11">
        <v>9</v>
      </c>
      <c r="BA14" s="11">
        <v>12</v>
      </c>
      <c r="BB14" s="11">
        <v>9</v>
      </c>
      <c r="BC14" s="11">
        <v>9</v>
      </c>
      <c r="BD14" s="11">
        <v>13</v>
      </c>
      <c r="BE14" s="11">
        <v>11</v>
      </c>
      <c r="BF14" s="11">
        <v>15</v>
      </c>
      <c r="BG14" s="11">
        <v>22</v>
      </c>
      <c r="BH14" s="11">
        <v>13</v>
      </c>
      <c r="BI14" s="11">
        <v>13</v>
      </c>
      <c r="BJ14" s="11">
        <v>22</v>
      </c>
      <c r="BK14" s="11">
        <v>10</v>
      </c>
      <c r="BL14" s="11">
        <v>58</v>
      </c>
      <c r="BM14" s="11">
        <v>19</v>
      </c>
      <c r="BN14" s="11">
        <v>11</v>
      </c>
      <c r="BO14" s="11">
        <v>12</v>
      </c>
      <c r="BP14" s="11">
        <v>9</v>
      </c>
      <c r="BQ14" s="11">
        <v>30</v>
      </c>
      <c r="BR14" s="11">
        <v>8</v>
      </c>
      <c r="BS14" s="11">
        <v>9</v>
      </c>
      <c r="BT14" s="11">
        <v>38</v>
      </c>
      <c r="BU14" s="11"/>
      <c r="BV14" s="11"/>
      <c r="BW14" s="11" t="b">
        <v>1</v>
      </c>
      <c r="BX14" s="11" t="b">
        <v>1</v>
      </c>
      <c r="BY14" s="11" t="b">
        <v>1</v>
      </c>
      <c r="BZ14" s="11" t="b">
        <v>1</v>
      </c>
      <c r="CA14" s="11" t="b">
        <v>1</v>
      </c>
      <c r="CB14" s="11" t="b">
        <v>1</v>
      </c>
      <c r="CC14" s="11" t="b">
        <v>1</v>
      </c>
      <c r="CD14" s="11" t="b">
        <v>1</v>
      </c>
      <c r="CE14" s="11" t="b">
        <v>1</v>
      </c>
      <c r="CF14" s="11" t="b">
        <v>1</v>
      </c>
      <c r="CG14" s="11" t="b">
        <v>1</v>
      </c>
      <c r="CH14" s="11" t="b">
        <v>1</v>
      </c>
      <c r="CI14" s="11" t="b">
        <v>1</v>
      </c>
      <c r="CJ14" s="11" t="s">
        <v>162</v>
      </c>
      <c r="CK14" s="11" t="str">
        <f>VLOOKUP(Table812[[#This Row],[Candidate Detail Answer: City]],cities,2,FALSE)</f>
        <v>Mount Pleasant</v>
      </c>
      <c r="CL14" s="11" t="str">
        <f>VLOOKUP(Table812[[#This Row],[Candidate Detail Answer: City]],cities,3,FALSE)</f>
        <v>SC</v>
      </c>
      <c r="CM14" s="41">
        <f>VLOOKUP(Table812[[#This Row],[Candidate Detail Answer: City]],cities,4,FALSE)</f>
        <v>29464</v>
      </c>
      <c r="CN14" s="11" t="s">
        <v>157</v>
      </c>
      <c r="CO14" s="11" t="str">
        <f>VLOOKUP(Table812[[#This Row],[Candidate Detail Answer: Major]],majors_final,3,FALSE)</f>
        <v>N/A</v>
      </c>
      <c r="CP14" s="11" t="str">
        <f>VLOOKUP(Table812[[#This Row],[Candidate Detail Answer: Major]],majors_final,4,FALSE)</f>
        <v>N/A</v>
      </c>
      <c r="CQ14" s="11">
        <f>VLOOKUP(Table812[[#This Row],[Candidate Detail Answer: Major]],majors_final,5,FALSE)</f>
        <v>0</v>
      </c>
      <c r="CR14" s="11">
        <f>VLOOKUP(Table812[[#This Row],[Candidate Detail Answer: Major]],majors_final,6,FALSE)</f>
        <v>0</v>
      </c>
      <c r="CS14" s="11"/>
      <c r="CU14" s="5"/>
      <c r="CV14" s="5"/>
      <c r="CW14" s="5"/>
    </row>
    <row r="15" spans="1:101" ht="15.75" customHeight="1" x14ac:dyDescent="0.2">
      <c r="A15">
        <v>114</v>
      </c>
      <c r="B15" s="26">
        <v>53473.733333332799</v>
      </c>
      <c r="C15" s="26">
        <v>45041.907638889003</v>
      </c>
      <c r="D15" s="26">
        <v>45002.839583333203</v>
      </c>
      <c r="E15" s="36">
        <v>137442</v>
      </c>
      <c r="F15" s="36">
        <f>SUM(Table812[[#This Row],[Time Taken Per Question: 1]:[Time Taken Per Question: 14]])</f>
        <v>28416</v>
      </c>
      <c r="G15" s="11">
        <v>1</v>
      </c>
      <c r="H15" s="11">
        <v>0</v>
      </c>
      <c r="I15" s="31">
        <v>0</v>
      </c>
      <c r="J15" s="11">
        <v>130</v>
      </c>
      <c r="K15" s="11">
        <v>120</v>
      </c>
      <c r="L15" s="11">
        <v>92</v>
      </c>
      <c r="M15" s="11">
        <v>92.3</v>
      </c>
      <c r="N15" s="11">
        <v>108974</v>
      </c>
      <c r="O15" s="11" t="s">
        <v>155</v>
      </c>
      <c r="P15" s="11" t="s">
        <v>156</v>
      </c>
      <c r="Q15" s="11">
        <v>0</v>
      </c>
      <c r="R15" s="11">
        <v>2</v>
      </c>
      <c r="S15" s="11" t="s">
        <v>157</v>
      </c>
      <c r="T15" s="11">
        <v>10</v>
      </c>
      <c r="U15" s="11">
        <v>10</v>
      </c>
      <c r="V15" s="11">
        <v>10</v>
      </c>
      <c r="W15" s="11">
        <v>10</v>
      </c>
      <c r="X15" s="11">
        <v>10</v>
      </c>
      <c r="Y15" s="11">
        <v>10</v>
      </c>
      <c r="Z15" s="11">
        <v>10</v>
      </c>
      <c r="AA15" s="11">
        <v>10</v>
      </c>
      <c r="AB15" s="11">
        <v>10</v>
      </c>
      <c r="AC15" s="11">
        <v>10</v>
      </c>
      <c r="AD15" s="11">
        <v>10</v>
      </c>
      <c r="AE15" s="11">
        <v>0</v>
      </c>
      <c r="AF15" s="11">
        <v>10</v>
      </c>
      <c r="AG15" s="11" t="s">
        <v>157</v>
      </c>
      <c r="AH15" s="11">
        <v>818</v>
      </c>
      <c r="AI15" s="11">
        <v>438</v>
      </c>
      <c r="AJ15" s="11">
        <v>1827</v>
      </c>
      <c r="AK15" s="11">
        <v>2938</v>
      </c>
      <c r="AL15" s="11">
        <v>2533</v>
      </c>
      <c r="AM15" s="11">
        <v>634</v>
      </c>
      <c r="AN15" s="11">
        <v>1074</v>
      </c>
      <c r="AO15" s="11">
        <v>674</v>
      </c>
      <c r="AP15" s="11">
        <v>214</v>
      </c>
      <c r="AQ15" s="11">
        <v>2444</v>
      </c>
      <c r="AR15" s="11">
        <v>561</v>
      </c>
      <c r="AS15" s="11">
        <v>10779</v>
      </c>
      <c r="AT15" s="11">
        <v>3482</v>
      </c>
      <c r="AU15" s="11">
        <v>5</v>
      </c>
      <c r="AV15" s="11">
        <v>6</v>
      </c>
      <c r="AW15" s="11">
        <v>6</v>
      </c>
      <c r="AX15" s="11">
        <v>9</v>
      </c>
      <c r="AY15" s="11">
        <v>4</v>
      </c>
      <c r="AZ15" s="11">
        <v>5</v>
      </c>
      <c r="BA15" s="11">
        <v>7</v>
      </c>
      <c r="BB15" s="11">
        <v>6</v>
      </c>
      <c r="BC15" s="11">
        <v>5</v>
      </c>
      <c r="BD15" s="11">
        <v>16</v>
      </c>
      <c r="BE15" s="11">
        <v>7</v>
      </c>
      <c r="BF15" s="11">
        <v>17</v>
      </c>
      <c r="BG15" s="11">
        <v>28</v>
      </c>
      <c r="BH15" s="11">
        <v>9</v>
      </c>
      <c r="BI15" s="11">
        <v>3</v>
      </c>
      <c r="BJ15" s="11">
        <v>23</v>
      </c>
      <c r="BK15" s="11">
        <v>23</v>
      </c>
      <c r="BL15" s="11">
        <v>25</v>
      </c>
      <c r="BM15" s="11">
        <v>12</v>
      </c>
      <c r="BN15" s="11">
        <v>7</v>
      </c>
      <c r="BO15" s="11">
        <v>10</v>
      </c>
      <c r="BP15" s="11">
        <v>2</v>
      </c>
      <c r="BQ15" s="11">
        <v>22</v>
      </c>
      <c r="BR15" s="11">
        <v>6</v>
      </c>
      <c r="BS15" s="11">
        <v>98</v>
      </c>
      <c r="BT15" s="11">
        <v>37</v>
      </c>
      <c r="BU15" s="11"/>
      <c r="BV15" s="11"/>
      <c r="BW15" s="11" t="b">
        <v>1</v>
      </c>
      <c r="BX15" s="11" t="b">
        <v>1</v>
      </c>
      <c r="BY15" s="11" t="b">
        <v>1</v>
      </c>
      <c r="BZ15" s="11" t="b">
        <v>1</v>
      </c>
      <c r="CA15" s="11" t="b">
        <v>1</v>
      </c>
      <c r="CB15" s="11" t="b">
        <v>1</v>
      </c>
      <c r="CC15" s="11" t="b">
        <v>1</v>
      </c>
      <c r="CD15" s="11" t="b">
        <v>1</v>
      </c>
      <c r="CE15" s="11" t="b">
        <v>1</v>
      </c>
      <c r="CF15" s="11" t="b">
        <v>1</v>
      </c>
      <c r="CG15" s="11" t="b">
        <v>1</v>
      </c>
      <c r="CH15" s="11" t="b">
        <v>0</v>
      </c>
      <c r="CI15" s="11" t="b">
        <v>1</v>
      </c>
      <c r="CJ15" s="11" t="s">
        <v>189</v>
      </c>
      <c r="CK15" s="11" t="str">
        <f>VLOOKUP(Table812[[#This Row],[Candidate Detail Answer: City]],cities,2,FALSE)</f>
        <v>Chapel Hill</v>
      </c>
      <c r="CL15" s="11" t="str">
        <f>VLOOKUP(Table812[[#This Row],[Candidate Detail Answer: City]],cities,3,FALSE)</f>
        <v>NC</v>
      </c>
      <c r="CM15" s="41">
        <f>VLOOKUP(Table812[[#This Row],[Candidate Detail Answer: City]],cities,4,FALSE)</f>
        <v>27514</v>
      </c>
      <c r="CN15" s="11" t="s">
        <v>157</v>
      </c>
      <c r="CO15" s="11" t="str">
        <f>VLOOKUP(Table812[[#This Row],[Candidate Detail Answer: Major]],majors_final,3,FALSE)</f>
        <v>N/A</v>
      </c>
      <c r="CP15" s="11" t="str">
        <f>VLOOKUP(Table812[[#This Row],[Candidate Detail Answer: Major]],majors_final,4,FALSE)</f>
        <v>N/A</v>
      </c>
      <c r="CQ15" s="11">
        <f>VLOOKUP(Table812[[#This Row],[Candidate Detail Answer: Major]],majors_final,5,FALSE)</f>
        <v>0</v>
      </c>
      <c r="CR15" s="11">
        <f>VLOOKUP(Table812[[#This Row],[Candidate Detail Answer: Major]],majors_final,6,FALSE)</f>
        <v>0</v>
      </c>
      <c r="CS15" s="11"/>
      <c r="CU15" s="5"/>
      <c r="CV15" s="5"/>
      <c r="CW15" s="5"/>
    </row>
    <row r="16" spans="1:101" ht="15.75" customHeight="1" x14ac:dyDescent="0.2">
      <c r="A16">
        <v>115</v>
      </c>
      <c r="B16" s="26">
        <v>54658.095833332802</v>
      </c>
      <c r="C16" s="26">
        <v>45061.975694444503</v>
      </c>
      <c r="D16" s="26">
        <v>45020.556944444303</v>
      </c>
      <c r="E16" s="36">
        <v>275751</v>
      </c>
      <c r="F16" s="36">
        <f>SUM(Table812[[#This Row],[Time Taken Per Question: 1]:[Time Taken Per Question: 14]])</f>
        <v>177103</v>
      </c>
      <c r="G16" s="11">
        <v>2</v>
      </c>
      <c r="H16" s="11">
        <v>279</v>
      </c>
      <c r="I16" s="31">
        <v>203564</v>
      </c>
      <c r="J16" s="11">
        <v>130</v>
      </c>
      <c r="K16" s="11">
        <v>100</v>
      </c>
      <c r="L16" s="11">
        <v>92</v>
      </c>
      <c r="M16" s="11">
        <v>76.92</v>
      </c>
      <c r="N16" s="11">
        <v>91924</v>
      </c>
      <c r="O16" s="11" t="s">
        <v>155</v>
      </c>
      <c r="P16" s="11" t="s">
        <v>156</v>
      </c>
      <c r="Q16" s="11">
        <v>0</v>
      </c>
      <c r="R16" s="11">
        <v>4</v>
      </c>
      <c r="S16" s="11" t="s">
        <v>157</v>
      </c>
      <c r="T16" s="11">
        <v>10</v>
      </c>
      <c r="U16" s="11">
        <v>10</v>
      </c>
      <c r="V16" s="11">
        <v>10</v>
      </c>
      <c r="W16" s="11">
        <v>10</v>
      </c>
      <c r="X16" s="11">
        <v>10</v>
      </c>
      <c r="Y16" s="11">
        <v>10</v>
      </c>
      <c r="Z16" s="11">
        <v>10</v>
      </c>
      <c r="AA16" s="11">
        <v>10</v>
      </c>
      <c r="AB16" s="11">
        <v>10</v>
      </c>
      <c r="AC16" s="11">
        <v>0</v>
      </c>
      <c r="AD16" s="11">
        <v>10</v>
      </c>
      <c r="AE16" s="11">
        <v>0</v>
      </c>
      <c r="AF16" s="11">
        <v>0</v>
      </c>
      <c r="AG16" s="11" t="s">
        <v>157</v>
      </c>
      <c r="AH16" s="11">
        <v>363</v>
      </c>
      <c r="AI16" s="11">
        <v>166</v>
      </c>
      <c r="AJ16" s="11">
        <v>275</v>
      </c>
      <c r="AK16" s="11">
        <v>217</v>
      </c>
      <c r="AL16" s="11">
        <v>9589</v>
      </c>
      <c r="AM16" s="11">
        <v>15324</v>
      </c>
      <c r="AN16" s="11">
        <v>28180</v>
      </c>
      <c r="AO16" s="11">
        <v>907</v>
      </c>
      <c r="AP16" s="11">
        <v>1162</v>
      </c>
      <c r="AQ16" s="11">
        <v>22771</v>
      </c>
      <c r="AR16" s="11">
        <v>9570</v>
      </c>
      <c r="AS16" s="11">
        <v>36150</v>
      </c>
      <c r="AT16" s="11">
        <v>52429</v>
      </c>
      <c r="AU16" s="11">
        <v>6</v>
      </c>
      <c r="AV16" s="11">
        <v>6</v>
      </c>
      <c r="AW16" s="11">
        <v>7</v>
      </c>
      <c r="AX16" s="11">
        <v>7</v>
      </c>
      <c r="AY16" s="11">
        <v>5</v>
      </c>
      <c r="AZ16" s="11">
        <v>5</v>
      </c>
      <c r="BA16" s="11">
        <v>8</v>
      </c>
      <c r="BB16" s="11">
        <v>6</v>
      </c>
      <c r="BC16" s="11">
        <v>7</v>
      </c>
      <c r="BD16" s="11">
        <v>9</v>
      </c>
      <c r="BE16" s="11">
        <v>8</v>
      </c>
      <c r="BF16" s="11">
        <v>7</v>
      </c>
      <c r="BG16" s="11">
        <v>21</v>
      </c>
      <c r="BH16" s="11">
        <v>4</v>
      </c>
      <c r="BI16" s="11">
        <v>4</v>
      </c>
      <c r="BJ16" s="11">
        <v>4</v>
      </c>
      <c r="BK16" s="11">
        <v>5</v>
      </c>
      <c r="BL16" s="11">
        <v>44</v>
      </c>
      <c r="BM16" s="11">
        <v>58</v>
      </c>
      <c r="BN16" s="11">
        <v>122</v>
      </c>
      <c r="BO16" s="11">
        <v>8</v>
      </c>
      <c r="BP16" s="11">
        <v>6</v>
      </c>
      <c r="BQ16" s="11">
        <v>121</v>
      </c>
      <c r="BR16" s="11">
        <v>24</v>
      </c>
      <c r="BS16" s="11">
        <v>55</v>
      </c>
      <c r="BT16" s="11">
        <v>60</v>
      </c>
      <c r="BU16" s="11"/>
      <c r="BV16" s="11"/>
      <c r="BW16" s="11" t="b">
        <v>1</v>
      </c>
      <c r="BX16" s="11" t="b">
        <v>1</v>
      </c>
      <c r="BY16" s="11" t="b">
        <v>1</v>
      </c>
      <c r="BZ16" s="11" t="b">
        <v>1</v>
      </c>
      <c r="CA16" s="11" t="b">
        <v>1</v>
      </c>
      <c r="CB16" s="11" t="b">
        <v>1</v>
      </c>
      <c r="CC16" s="11" t="b">
        <v>1</v>
      </c>
      <c r="CD16" s="11" t="b">
        <v>1</v>
      </c>
      <c r="CE16" s="11" t="b">
        <v>1</v>
      </c>
      <c r="CF16" s="11" t="b">
        <v>0</v>
      </c>
      <c r="CG16" s="11" t="b">
        <v>1</v>
      </c>
      <c r="CH16" s="11" t="b">
        <v>0</v>
      </c>
      <c r="CI16" s="11" t="b">
        <v>0</v>
      </c>
      <c r="CJ16" s="11" t="s">
        <v>167</v>
      </c>
      <c r="CK16" s="11" t="str">
        <f>VLOOKUP(Table812[[#This Row],[Candidate Detail Answer: City]],cities,2,FALSE)</f>
        <v>Charlotte</v>
      </c>
      <c r="CL16" s="11" t="str">
        <f>VLOOKUP(Table812[[#This Row],[Candidate Detail Answer: City]],cities,3,FALSE)</f>
        <v>NC</v>
      </c>
      <c r="CM16" s="41">
        <f>VLOOKUP(Table812[[#This Row],[Candidate Detail Answer: City]],cities,4,FALSE)</f>
        <v>28202</v>
      </c>
      <c r="CN16" s="11" t="s">
        <v>157</v>
      </c>
      <c r="CO16" s="11" t="str">
        <f>VLOOKUP(Table812[[#This Row],[Candidate Detail Answer: Major]],majors_final,3,FALSE)</f>
        <v>N/A</v>
      </c>
      <c r="CP16" s="11" t="str">
        <f>VLOOKUP(Table812[[#This Row],[Candidate Detail Answer: Major]],majors_final,4,FALSE)</f>
        <v>N/A</v>
      </c>
      <c r="CQ16" s="11">
        <f>VLOOKUP(Table812[[#This Row],[Candidate Detail Answer: Major]],majors_final,5,FALSE)</f>
        <v>0</v>
      </c>
      <c r="CR16" s="11">
        <f>VLOOKUP(Table812[[#This Row],[Candidate Detail Answer: Major]],majors_final,6,FALSE)</f>
        <v>0</v>
      </c>
      <c r="CS16" s="11"/>
      <c r="CU16" s="5"/>
      <c r="CV16" s="5"/>
      <c r="CW16" s="5"/>
    </row>
    <row r="17" spans="1:101" ht="15.75" customHeight="1" x14ac:dyDescent="0.2">
      <c r="A17">
        <v>116</v>
      </c>
      <c r="B17" s="26">
        <v>53495.665972221701</v>
      </c>
      <c r="C17" s="26">
        <v>45082.043750000099</v>
      </c>
      <c r="D17" s="26">
        <v>45038.274305555402</v>
      </c>
      <c r="E17" s="36">
        <v>222539</v>
      </c>
      <c r="F17" s="36">
        <f>SUM(Table812[[#This Row],[Time Taken Per Question: 1]:[Time Taken Per Question: 14]])</f>
        <v>74589</v>
      </c>
      <c r="G17" s="11">
        <v>1</v>
      </c>
      <c r="H17" s="11">
        <v>96</v>
      </c>
      <c r="I17" s="31">
        <v>63623</v>
      </c>
      <c r="J17" s="11">
        <v>130</v>
      </c>
      <c r="K17" s="11">
        <v>120</v>
      </c>
      <c r="L17" s="11">
        <v>92</v>
      </c>
      <c r="M17" s="11">
        <v>92.3</v>
      </c>
      <c r="N17" s="11">
        <v>147694</v>
      </c>
      <c r="O17" s="11" t="s">
        <v>155</v>
      </c>
      <c r="P17" s="11" t="s">
        <v>156</v>
      </c>
      <c r="Q17" s="11">
        <v>0</v>
      </c>
      <c r="R17" s="11">
        <v>4</v>
      </c>
      <c r="S17" s="11" t="s">
        <v>157</v>
      </c>
      <c r="T17" s="11">
        <v>10</v>
      </c>
      <c r="U17" s="11">
        <v>10</v>
      </c>
      <c r="V17" s="11">
        <v>10</v>
      </c>
      <c r="W17" s="11">
        <v>10</v>
      </c>
      <c r="X17" s="11">
        <v>10</v>
      </c>
      <c r="Y17" s="11">
        <v>10</v>
      </c>
      <c r="Z17" s="11">
        <v>10</v>
      </c>
      <c r="AA17" s="11">
        <v>10</v>
      </c>
      <c r="AB17" s="11">
        <v>10</v>
      </c>
      <c r="AC17" s="11">
        <v>10</v>
      </c>
      <c r="AD17" s="11">
        <v>10</v>
      </c>
      <c r="AE17" s="11">
        <v>0</v>
      </c>
      <c r="AF17" s="11">
        <v>10</v>
      </c>
      <c r="AG17" s="11" t="s">
        <v>157</v>
      </c>
      <c r="AH17" s="11">
        <v>1484</v>
      </c>
      <c r="AI17" s="11">
        <v>1314</v>
      </c>
      <c r="AJ17" s="11">
        <v>1246</v>
      </c>
      <c r="AK17" s="11">
        <v>5988</v>
      </c>
      <c r="AL17" s="11">
        <v>5849</v>
      </c>
      <c r="AM17" s="11">
        <v>7469</v>
      </c>
      <c r="AN17" s="11">
        <v>17088</v>
      </c>
      <c r="AO17" s="11">
        <v>9380</v>
      </c>
      <c r="AP17" s="11">
        <v>1541</v>
      </c>
      <c r="AQ17" s="11">
        <v>5280</v>
      </c>
      <c r="AR17" s="11">
        <v>2303</v>
      </c>
      <c r="AS17" s="11">
        <v>10325</v>
      </c>
      <c r="AT17" s="11">
        <v>5322</v>
      </c>
      <c r="AU17" s="11">
        <v>4</v>
      </c>
      <c r="AV17" s="11">
        <v>4</v>
      </c>
      <c r="AW17" s="11">
        <v>4</v>
      </c>
      <c r="AX17" s="11">
        <v>5</v>
      </c>
      <c r="AY17" s="11">
        <v>4</v>
      </c>
      <c r="AZ17" s="11">
        <v>8</v>
      </c>
      <c r="BA17" s="11">
        <v>16</v>
      </c>
      <c r="BB17" s="11">
        <v>8</v>
      </c>
      <c r="BC17" s="11">
        <v>6</v>
      </c>
      <c r="BD17" s="11">
        <v>6</v>
      </c>
      <c r="BE17" s="11">
        <v>7</v>
      </c>
      <c r="BF17" s="11">
        <v>1</v>
      </c>
      <c r="BG17" s="11">
        <v>4</v>
      </c>
      <c r="BH17" s="11">
        <v>9</v>
      </c>
      <c r="BI17" s="11">
        <v>9</v>
      </c>
      <c r="BJ17" s="11">
        <v>9</v>
      </c>
      <c r="BK17" s="11">
        <v>42</v>
      </c>
      <c r="BL17" s="11">
        <v>43</v>
      </c>
      <c r="BM17" s="11">
        <v>37</v>
      </c>
      <c r="BN17" s="11">
        <v>123</v>
      </c>
      <c r="BO17" s="11">
        <v>23</v>
      </c>
      <c r="BP17" s="11">
        <v>10</v>
      </c>
      <c r="BQ17" s="11">
        <v>45</v>
      </c>
      <c r="BR17" s="11">
        <v>16</v>
      </c>
      <c r="BS17" s="11">
        <v>28</v>
      </c>
      <c r="BT17" s="11">
        <v>14</v>
      </c>
      <c r="BU17" s="11"/>
      <c r="BV17" s="11"/>
      <c r="BW17" s="11" t="b">
        <v>1</v>
      </c>
      <c r="BX17" s="11" t="b">
        <v>1</v>
      </c>
      <c r="BY17" s="11" t="b">
        <v>1</v>
      </c>
      <c r="BZ17" s="11" t="b">
        <v>1</v>
      </c>
      <c r="CA17" s="11" t="b">
        <v>1</v>
      </c>
      <c r="CB17" s="11" t="b">
        <v>1</v>
      </c>
      <c r="CC17" s="11" t="b">
        <v>1</v>
      </c>
      <c r="CD17" s="11" t="b">
        <v>1</v>
      </c>
      <c r="CE17" s="11" t="b">
        <v>1</v>
      </c>
      <c r="CF17" s="11" t="b">
        <v>1</v>
      </c>
      <c r="CG17" s="11" t="b">
        <v>1</v>
      </c>
      <c r="CH17" s="11" t="b">
        <v>0</v>
      </c>
      <c r="CI17" s="11" t="b">
        <v>1</v>
      </c>
      <c r="CJ17" s="11" t="s">
        <v>201</v>
      </c>
      <c r="CK17" s="11" t="str">
        <f>VLOOKUP(Table812[[#This Row],[Candidate Detail Answer: City]],cities,2,FALSE)</f>
        <v>Concord</v>
      </c>
      <c r="CL17" s="11" t="str">
        <f>VLOOKUP(Table812[[#This Row],[Candidate Detail Answer: City]],cities,3,FALSE)</f>
        <v>CA</v>
      </c>
      <c r="CM17" s="41">
        <f>VLOOKUP(Table812[[#This Row],[Candidate Detail Answer: City]],cities,4,FALSE)</f>
        <v>94518</v>
      </c>
      <c r="CN17" s="11" t="s">
        <v>157</v>
      </c>
      <c r="CO17" s="11" t="str">
        <f>VLOOKUP(Table812[[#This Row],[Candidate Detail Answer: Major]],majors_final,3,FALSE)</f>
        <v>N/A</v>
      </c>
      <c r="CP17" s="11" t="str">
        <f>VLOOKUP(Table812[[#This Row],[Candidate Detail Answer: Major]],majors_final,4,FALSE)</f>
        <v>N/A</v>
      </c>
      <c r="CQ17" s="11">
        <f>VLOOKUP(Table812[[#This Row],[Candidate Detail Answer: Major]],majors_final,5,FALSE)</f>
        <v>0</v>
      </c>
      <c r="CR17" s="11">
        <f>VLOOKUP(Table812[[#This Row],[Candidate Detail Answer: Major]],majors_final,6,FALSE)</f>
        <v>0</v>
      </c>
      <c r="CS17" s="11"/>
      <c r="CU17" s="5"/>
      <c r="CV17" s="5"/>
      <c r="CW17" s="5"/>
    </row>
    <row r="18" spans="1:101" ht="15.75" customHeight="1" x14ac:dyDescent="0.2">
      <c r="A18">
        <v>117</v>
      </c>
      <c r="B18" s="26">
        <v>53517.598611110603</v>
      </c>
      <c r="C18" s="26">
        <v>45102.1118055556</v>
      </c>
      <c r="D18" s="26">
        <v>45055.991666666501</v>
      </c>
      <c r="E18" s="36">
        <v>201894</v>
      </c>
      <c r="F18" s="36">
        <f>SUM(Table812[[#This Row],[Time Taken Per Question: 1]:[Time Taken Per Question: 14]])</f>
        <v>64965</v>
      </c>
      <c r="G18" s="11">
        <v>2</v>
      </c>
      <c r="H18" s="11">
        <v>131</v>
      </c>
      <c r="I18" s="31">
        <v>30656</v>
      </c>
      <c r="J18" s="11">
        <v>130</v>
      </c>
      <c r="K18" s="11">
        <v>110</v>
      </c>
      <c r="L18" s="11">
        <v>92</v>
      </c>
      <c r="M18" s="11">
        <v>84.61</v>
      </c>
      <c r="N18" s="11">
        <v>136466</v>
      </c>
      <c r="O18" s="11" t="s">
        <v>155</v>
      </c>
      <c r="P18" s="11" t="s">
        <v>156</v>
      </c>
      <c r="Q18" s="11">
        <v>0</v>
      </c>
      <c r="R18" s="11">
        <v>1</v>
      </c>
      <c r="S18" s="11" t="s">
        <v>157</v>
      </c>
      <c r="T18" s="11">
        <v>10</v>
      </c>
      <c r="U18" s="11">
        <v>10</v>
      </c>
      <c r="V18" s="11">
        <v>10</v>
      </c>
      <c r="W18" s="11">
        <v>10</v>
      </c>
      <c r="X18" s="11">
        <v>10</v>
      </c>
      <c r="Y18" s="11">
        <v>10</v>
      </c>
      <c r="Z18" s="11">
        <v>0</v>
      </c>
      <c r="AA18" s="11">
        <v>10</v>
      </c>
      <c r="AB18" s="11">
        <v>10</v>
      </c>
      <c r="AC18" s="11">
        <v>10</v>
      </c>
      <c r="AD18" s="11">
        <v>10</v>
      </c>
      <c r="AE18" s="11">
        <v>0</v>
      </c>
      <c r="AF18" s="11">
        <v>10</v>
      </c>
      <c r="AG18" s="11" t="s">
        <v>157</v>
      </c>
      <c r="AH18" s="11">
        <v>4478</v>
      </c>
      <c r="AI18" s="11">
        <v>429</v>
      </c>
      <c r="AJ18" s="11">
        <v>4511</v>
      </c>
      <c r="AK18" s="11">
        <v>4540</v>
      </c>
      <c r="AL18" s="11">
        <v>5743</v>
      </c>
      <c r="AM18" s="11">
        <v>3991</v>
      </c>
      <c r="AN18" s="11">
        <v>11133</v>
      </c>
      <c r="AO18" s="11">
        <v>3057</v>
      </c>
      <c r="AP18" s="11">
        <v>2350</v>
      </c>
      <c r="AQ18" s="11">
        <v>9659</v>
      </c>
      <c r="AR18" s="11">
        <v>1550</v>
      </c>
      <c r="AS18" s="11">
        <v>6456</v>
      </c>
      <c r="AT18" s="11">
        <v>7068</v>
      </c>
      <c r="AU18" s="11">
        <v>9</v>
      </c>
      <c r="AV18" s="11">
        <v>10</v>
      </c>
      <c r="AW18" s="11">
        <v>10</v>
      </c>
      <c r="AX18" s="11">
        <v>14</v>
      </c>
      <c r="AY18" s="11">
        <v>13</v>
      </c>
      <c r="AZ18" s="11">
        <v>10</v>
      </c>
      <c r="BA18" s="11">
        <v>7</v>
      </c>
      <c r="BB18" s="11">
        <v>10</v>
      </c>
      <c r="BC18" s="11">
        <v>16</v>
      </c>
      <c r="BD18" s="11">
        <v>16</v>
      </c>
      <c r="BE18" s="11">
        <v>16</v>
      </c>
      <c r="BF18" s="11">
        <v>6</v>
      </c>
      <c r="BG18" s="11">
        <v>56</v>
      </c>
      <c r="BH18" s="11">
        <v>16</v>
      </c>
      <c r="BI18" s="11">
        <v>2</v>
      </c>
      <c r="BJ18" s="11">
        <v>26</v>
      </c>
      <c r="BK18" s="11">
        <v>26</v>
      </c>
      <c r="BL18" s="11">
        <v>51</v>
      </c>
      <c r="BM18" s="11">
        <v>16</v>
      </c>
      <c r="BN18" s="11">
        <v>36</v>
      </c>
      <c r="BO18" s="11">
        <v>28</v>
      </c>
      <c r="BP18" s="11">
        <v>6</v>
      </c>
      <c r="BQ18" s="11">
        <v>73</v>
      </c>
      <c r="BR18" s="11">
        <v>11</v>
      </c>
      <c r="BS18" s="11">
        <v>40</v>
      </c>
      <c r="BT18" s="11">
        <v>45</v>
      </c>
      <c r="BU18" s="11"/>
      <c r="BV18" s="11"/>
      <c r="BW18" s="11" t="b">
        <v>1</v>
      </c>
      <c r="BX18" s="11" t="b">
        <v>1</v>
      </c>
      <c r="BY18" s="11" t="b">
        <v>1</v>
      </c>
      <c r="BZ18" s="11" t="b">
        <v>1</v>
      </c>
      <c r="CA18" s="11" t="b">
        <v>1</v>
      </c>
      <c r="CB18" s="11" t="b">
        <v>1</v>
      </c>
      <c r="CC18" s="11" t="b">
        <v>0</v>
      </c>
      <c r="CD18" s="11" t="b">
        <v>1</v>
      </c>
      <c r="CE18" s="11" t="b">
        <v>1</v>
      </c>
      <c r="CF18" s="11" t="b">
        <v>1</v>
      </c>
      <c r="CG18" s="11" t="b">
        <v>1</v>
      </c>
      <c r="CH18" s="11" t="b">
        <v>0</v>
      </c>
      <c r="CI18" s="11" t="b">
        <v>1</v>
      </c>
      <c r="CJ18" s="11" t="s">
        <v>171</v>
      </c>
      <c r="CK18" s="11" t="str">
        <f>VLOOKUP(Table812[[#This Row],[Candidate Detail Answer: City]],cities,2,FALSE)</f>
        <v>High Point</v>
      </c>
      <c r="CL18" s="11" t="str">
        <f>VLOOKUP(Table812[[#This Row],[Candidate Detail Answer: City]],cities,3,FALSE)</f>
        <v>NC</v>
      </c>
      <c r="CM18" s="41">
        <f>VLOOKUP(Table812[[#This Row],[Candidate Detail Answer: City]],cities,4,FALSE)</f>
        <v>27260</v>
      </c>
      <c r="CN18" s="11" t="s">
        <v>157</v>
      </c>
      <c r="CO18" s="11" t="str">
        <f>VLOOKUP(Table812[[#This Row],[Candidate Detail Answer: Major]],majors_final,3,FALSE)</f>
        <v>N/A</v>
      </c>
      <c r="CP18" s="11" t="str">
        <f>VLOOKUP(Table812[[#This Row],[Candidate Detail Answer: Major]],majors_final,4,FALSE)</f>
        <v>N/A</v>
      </c>
      <c r="CQ18" s="11">
        <f>VLOOKUP(Table812[[#This Row],[Candidate Detail Answer: Major]],majors_final,5,FALSE)</f>
        <v>0</v>
      </c>
      <c r="CR18" s="11">
        <f>VLOOKUP(Table812[[#This Row],[Candidate Detail Answer: Major]],majors_final,6,FALSE)</f>
        <v>0</v>
      </c>
      <c r="CS18" s="11"/>
      <c r="CU18" s="5"/>
      <c r="CV18" s="5"/>
      <c r="CW18" s="5"/>
    </row>
    <row r="19" spans="1:101" ht="15.75" customHeight="1" x14ac:dyDescent="0.2">
      <c r="A19">
        <v>118</v>
      </c>
      <c r="B19" s="26">
        <v>54680.028472221602</v>
      </c>
      <c r="C19" s="26">
        <v>45122.179861111203</v>
      </c>
      <c r="D19" s="26">
        <v>45073.709027777601</v>
      </c>
      <c r="E19" s="36">
        <v>170746</v>
      </c>
      <c r="F19" s="36">
        <f>SUM(Table812[[#This Row],[Time Taken Per Question: 1]:[Time Taken Per Question: 14]])</f>
        <v>69400</v>
      </c>
      <c r="G19" s="11">
        <v>1</v>
      </c>
      <c r="H19" s="11">
        <v>17</v>
      </c>
      <c r="I19" s="31">
        <v>100251</v>
      </c>
      <c r="J19" s="11">
        <v>130</v>
      </c>
      <c r="K19" s="11">
        <v>100</v>
      </c>
      <c r="L19" s="11">
        <v>92</v>
      </c>
      <c r="M19" s="11">
        <v>76.92</v>
      </c>
      <c r="N19" s="11">
        <v>100833</v>
      </c>
      <c r="O19" s="11" t="s">
        <v>155</v>
      </c>
      <c r="P19" s="11" t="s">
        <v>156</v>
      </c>
      <c r="Q19" s="11">
        <v>0</v>
      </c>
      <c r="R19" s="11">
        <v>2</v>
      </c>
      <c r="S19" s="11" t="s">
        <v>157</v>
      </c>
      <c r="T19" s="11">
        <v>10</v>
      </c>
      <c r="U19" s="11">
        <v>10</v>
      </c>
      <c r="V19" s="11">
        <v>10</v>
      </c>
      <c r="W19" s="11">
        <v>10</v>
      </c>
      <c r="X19" s="11">
        <v>10</v>
      </c>
      <c r="Y19" s="11">
        <v>10</v>
      </c>
      <c r="Z19" s="11">
        <v>10</v>
      </c>
      <c r="AA19" s="11">
        <v>10</v>
      </c>
      <c r="AB19" s="11">
        <v>10</v>
      </c>
      <c r="AC19" s="11">
        <v>10</v>
      </c>
      <c r="AD19" s="11">
        <v>0</v>
      </c>
      <c r="AE19" s="11">
        <v>0</v>
      </c>
      <c r="AF19" s="11">
        <v>0</v>
      </c>
      <c r="AG19" s="11" t="s">
        <v>157</v>
      </c>
      <c r="AH19" s="11">
        <v>2341</v>
      </c>
      <c r="AI19" s="11">
        <v>721</v>
      </c>
      <c r="AJ19" s="11">
        <v>1063</v>
      </c>
      <c r="AK19" s="11">
        <v>340</v>
      </c>
      <c r="AL19" s="11">
        <v>1446</v>
      </c>
      <c r="AM19" s="11">
        <v>9944</v>
      </c>
      <c r="AN19" s="11">
        <v>658</v>
      </c>
      <c r="AO19" s="11">
        <v>2116</v>
      </c>
      <c r="AP19" s="11">
        <v>2436</v>
      </c>
      <c r="AQ19" s="11">
        <v>1811</v>
      </c>
      <c r="AR19" s="11">
        <v>11178</v>
      </c>
      <c r="AS19" s="11">
        <v>28424</v>
      </c>
      <c r="AT19" s="11">
        <v>6922</v>
      </c>
      <c r="AU19" s="11">
        <v>11</v>
      </c>
      <c r="AV19" s="11">
        <v>5</v>
      </c>
      <c r="AW19" s="11">
        <v>7</v>
      </c>
      <c r="AX19" s="11">
        <v>11</v>
      </c>
      <c r="AY19" s="11">
        <v>7</v>
      </c>
      <c r="AZ19" s="11">
        <v>8</v>
      </c>
      <c r="BA19" s="11">
        <v>13</v>
      </c>
      <c r="BB19" s="11">
        <v>10</v>
      </c>
      <c r="BC19" s="11">
        <v>9</v>
      </c>
      <c r="BD19" s="11">
        <v>9</v>
      </c>
      <c r="BE19" s="11">
        <v>8</v>
      </c>
      <c r="BF19" s="11">
        <v>12</v>
      </c>
      <c r="BG19" s="11">
        <v>12</v>
      </c>
      <c r="BH19" s="11">
        <v>15</v>
      </c>
      <c r="BI19" s="11">
        <v>5</v>
      </c>
      <c r="BJ19" s="11">
        <v>17</v>
      </c>
      <c r="BK19" s="11">
        <v>2</v>
      </c>
      <c r="BL19" s="11">
        <v>10</v>
      </c>
      <c r="BM19" s="11">
        <v>2</v>
      </c>
      <c r="BN19" s="11">
        <v>5</v>
      </c>
      <c r="BO19" s="11">
        <v>13</v>
      </c>
      <c r="BP19" s="11">
        <v>12</v>
      </c>
      <c r="BQ19" s="11">
        <v>12</v>
      </c>
      <c r="BR19" s="11">
        <v>9</v>
      </c>
      <c r="BS19" s="11">
        <v>5</v>
      </c>
      <c r="BT19" s="11">
        <v>9</v>
      </c>
      <c r="BU19" s="11"/>
      <c r="BV19" s="11"/>
      <c r="BW19" s="11" t="b">
        <v>1</v>
      </c>
      <c r="BX19" s="11" t="b">
        <v>1</v>
      </c>
      <c r="BY19" s="11" t="b">
        <v>1</v>
      </c>
      <c r="BZ19" s="11" t="b">
        <v>1</v>
      </c>
      <c r="CA19" s="11" t="b">
        <v>1</v>
      </c>
      <c r="CB19" s="11" t="b">
        <v>1</v>
      </c>
      <c r="CC19" s="11" t="b">
        <v>1</v>
      </c>
      <c r="CD19" s="11" t="b">
        <v>1</v>
      </c>
      <c r="CE19" s="11" t="b">
        <v>1</v>
      </c>
      <c r="CF19" s="11" t="b">
        <v>1</v>
      </c>
      <c r="CG19" s="11" t="b">
        <v>0</v>
      </c>
      <c r="CH19" s="11" t="b">
        <v>0</v>
      </c>
      <c r="CI19" s="11" t="b">
        <v>0</v>
      </c>
      <c r="CJ19" s="11" t="s">
        <v>167</v>
      </c>
      <c r="CK19" s="11" t="str">
        <f>VLOOKUP(Table812[[#This Row],[Candidate Detail Answer: City]],cities,2,FALSE)</f>
        <v>Charlotte</v>
      </c>
      <c r="CL19" s="11" t="str">
        <f>VLOOKUP(Table812[[#This Row],[Candidate Detail Answer: City]],cities,3,FALSE)</f>
        <v>NC</v>
      </c>
      <c r="CM19" s="41">
        <f>VLOOKUP(Table812[[#This Row],[Candidate Detail Answer: City]],cities,4,FALSE)</f>
        <v>28202</v>
      </c>
      <c r="CN19" s="11" t="s">
        <v>157</v>
      </c>
      <c r="CO19" s="11" t="str">
        <f>VLOOKUP(Table812[[#This Row],[Candidate Detail Answer: Major]],majors_final,3,FALSE)</f>
        <v>N/A</v>
      </c>
      <c r="CP19" s="11" t="str">
        <f>VLOOKUP(Table812[[#This Row],[Candidate Detail Answer: Major]],majors_final,4,FALSE)</f>
        <v>N/A</v>
      </c>
      <c r="CQ19" s="11">
        <f>VLOOKUP(Table812[[#This Row],[Candidate Detail Answer: Major]],majors_final,5,FALSE)</f>
        <v>0</v>
      </c>
      <c r="CR19" s="11">
        <f>VLOOKUP(Table812[[#This Row],[Candidate Detail Answer: Major]],majors_final,6,FALSE)</f>
        <v>0</v>
      </c>
      <c r="CS19" s="11"/>
      <c r="CU19" s="5"/>
      <c r="CV19" s="5"/>
      <c r="CW19" s="5"/>
    </row>
    <row r="20" spans="1:101" ht="15.75" customHeight="1" x14ac:dyDescent="0.2">
      <c r="A20">
        <v>119</v>
      </c>
      <c r="B20" s="26">
        <v>53539.531249999498</v>
      </c>
      <c r="C20" s="26">
        <v>45142.247916666798</v>
      </c>
      <c r="D20" s="26">
        <v>45091.426388888802</v>
      </c>
      <c r="E20" s="36">
        <v>342051</v>
      </c>
      <c r="F20" s="36">
        <f>SUM(Table812[[#This Row],[Time Taken Per Question: 1]:[Time Taken Per Question: 14]])</f>
        <v>139414</v>
      </c>
      <c r="G20" s="11">
        <v>1</v>
      </c>
      <c r="H20" s="11">
        <v>206</v>
      </c>
      <c r="I20" s="31">
        <v>70447</v>
      </c>
      <c r="J20" s="11">
        <v>130</v>
      </c>
      <c r="K20" s="11">
        <v>120</v>
      </c>
      <c r="L20" s="11">
        <v>92</v>
      </c>
      <c r="M20" s="11">
        <v>92.3</v>
      </c>
      <c r="N20" s="11">
        <v>202501</v>
      </c>
      <c r="O20" s="11" t="s">
        <v>155</v>
      </c>
      <c r="P20" s="11" t="s">
        <v>156</v>
      </c>
      <c r="Q20" s="11">
        <v>0</v>
      </c>
      <c r="R20" s="11">
        <v>5</v>
      </c>
      <c r="S20" s="11" t="s">
        <v>157</v>
      </c>
      <c r="T20" s="11">
        <v>10</v>
      </c>
      <c r="U20" s="11">
        <v>10</v>
      </c>
      <c r="V20" s="11">
        <v>10</v>
      </c>
      <c r="W20" s="11">
        <v>10</v>
      </c>
      <c r="X20" s="11">
        <v>10</v>
      </c>
      <c r="Y20" s="11">
        <v>10</v>
      </c>
      <c r="Z20" s="11">
        <v>10</v>
      </c>
      <c r="AA20" s="11">
        <v>10</v>
      </c>
      <c r="AB20" s="11">
        <v>10</v>
      </c>
      <c r="AC20" s="11">
        <v>10</v>
      </c>
      <c r="AD20" s="11">
        <v>10</v>
      </c>
      <c r="AE20" s="11">
        <v>0</v>
      </c>
      <c r="AF20" s="11">
        <v>10</v>
      </c>
      <c r="AG20" s="11" t="s">
        <v>157</v>
      </c>
      <c r="AH20" s="11">
        <v>2348</v>
      </c>
      <c r="AI20" s="11">
        <v>3128</v>
      </c>
      <c r="AJ20" s="11">
        <v>2790</v>
      </c>
      <c r="AK20" s="11">
        <v>509</v>
      </c>
      <c r="AL20" s="11">
        <v>2072</v>
      </c>
      <c r="AM20" s="11">
        <v>359</v>
      </c>
      <c r="AN20" s="11">
        <v>671</v>
      </c>
      <c r="AO20" s="11">
        <v>2487</v>
      </c>
      <c r="AP20" s="11">
        <v>436</v>
      </c>
      <c r="AQ20" s="11">
        <v>40998</v>
      </c>
      <c r="AR20" s="11">
        <v>7758</v>
      </c>
      <c r="AS20" s="11">
        <v>54502</v>
      </c>
      <c r="AT20" s="11">
        <v>21356</v>
      </c>
      <c r="AU20" s="11">
        <v>5</v>
      </c>
      <c r="AV20" s="11">
        <v>5</v>
      </c>
      <c r="AW20" s="11">
        <v>6</v>
      </c>
      <c r="AX20" s="11">
        <v>7</v>
      </c>
      <c r="AY20" s="11">
        <v>4</v>
      </c>
      <c r="AZ20" s="11">
        <v>4</v>
      </c>
      <c r="BA20" s="11">
        <v>7</v>
      </c>
      <c r="BB20" s="11">
        <v>5</v>
      </c>
      <c r="BC20" s="11">
        <v>5</v>
      </c>
      <c r="BD20" s="11">
        <v>7</v>
      </c>
      <c r="BE20" s="11">
        <v>9</v>
      </c>
      <c r="BF20" s="11">
        <v>10</v>
      </c>
      <c r="BG20" s="11">
        <v>14</v>
      </c>
      <c r="BH20" s="11">
        <v>24</v>
      </c>
      <c r="BI20" s="11">
        <v>24</v>
      </c>
      <c r="BJ20" s="11">
        <v>5</v>
      </c>
      <c r="BK20" s="11">
        <v>3</v>
      </c>
      <c r="BL20" s="11">
        <v>11</v>
      </c>
      <c r="BM20" s="11">
        <v>2</v>
      </c>
      <c r="BN20" s="11">
        <v>4</v>
      </c>
      <c r="BO20" s="11">
        <v>23</v>
      </c>
      <c r="BP20" s="11">
        <v>2</v>
      </c>
      <c r="BQ20" s="11">
        <v>108</v>
      </c>
      <c r="BR20" s="11">
        <v>29</v>
      </c>
      <c r="BS20" s="11">
        <v>150</v>
      </c>
      <c r="BT20" s="11">
        <v>75</v>
      </c>
      <c r="BU20" s="11"/>
      <c r="BV20" s="11"/>
      <c r="BW20" s="11" t="b">
        <v>1</v>
      </c>
      <c r="BX20" s="11" t="b">
        <v>1</v>
      </c>
      <c r="BY20" s="11" t="b">
        <v>1</v>
      </c>
      <c r="BZ20" s="11" t="b">
        <v>1</v>
      </c>
      <c r="CA20" s="11" t="b">
        <v>1</v>
      </c>
      <c r="CB20" s="11" t="b">
        <v>1</v>
      </c>
      <c r="CC20" s="11" t="b">
        <v>1</v>
      </c>
      <c r="CD20" s="11" t="b">
        <v>1</v>
      </c>
      <c r="CE20" s="11" t="b">
        <v>1</v>
      </c>
      <c r="CF20" s="11" t="b">
        <v>1</v>
      </c>
      <c r="CG20" s="11" t="b">
        <v>1</v>
      </c>
      <c r="CH20" s="11" t="b">
        <v>0</v>
      </c>
      <c r="CI20" s="11" t="b">
        <v>1</v>
      </c>
      <c r="CJ20" s="11" t="s">
        <v>198</v>
      </c>
      <c r="CK20" s="11" t="str">
        <f>VLOOKUP(Table812[[#This Row],[Candidate Detail Answer: City]],cities,2,FALSE)</f>
        <v>Elgin</v>
      </c>
      <c r="CL20" s="11" t="str">
        <f>VLOOKUP(Table812[[#This Row],[Candidate Detail Answer: City]],cities,3,FALSE)</f>
        <v>IL</v>
      </c>
      <c r="CM20" s="41">
        <f>VLOOKUP(Table812[[#This Row],[Candidate Detail Answer: City]],cities,4,FALSE)</f>
        <v>60120</v>
      </c>
      <c r="CN20" s="11" t="s">
        <v>157</v>
      </c>
      <c r="CO20" s="11" t="str">
        <f>VLOOKUP(Table812[[#This Row],[Candidate Detail Answer: Major]],majors_final,3,FALSE)</f>
        <v>N/A</v>
      </c>
      <c r="CP20" s="11" t="str">
        <f>VLOOKUP(Table812[[#This Row],[Candidate Detail Answer: Major]],majors_final,4,FALSE)</f>
        <v>N/A</v>
      </c>
      <c r="CQ20" s="11">
        <f>VLOOKUP(Table812[[#This Row],[Candidate Detail Answer: Major]],majors_final,5,FALSE)</f>
        <v>0</v>
      </c>
      <c r="CR20" s="11">
        <f>VLOOKUP(Table812[[#This Row],[Candidate Detail Answer: Major]],majors_final,6,FALSE)</f>
        <v>0</v>
      </c>
      <c r="CS20" s="11"/>
      <c r="CU20" s="5"/>
      <c r="CV20" s="5"/>
      <c r="CW20" s="5"/>
    </row>
    <row r="21" spans="1:101" ht="15.75" customHeight="1" x14ac:dyDescent="0.2">
      <c r="A21">
        <v>120</v>
      </c>
      <c r="B21" s="26">
        <v>53561.4638888884</v>
      </c>
      <c r="C21" s="26">
        <v>45162.315972222299</v>
      </c>
      <c r="D21" s="26">
        <v>45109.143749999901</v>
      </c>
      <c r="E21" s="36">
        <v>173061</v>
      </c>
      <c r="F21" s="36">
        <f>SUM(Table812[[#This Row],[Time Taken Per Question: 1]:[Time Taken Per Question: 14]])</f>
        <v>12205</v>
      </c>
      <c r="G21" s="11">
        <v>2</v>
      </c>
      <c r="H21" s="11">
        <v>61</v>
      </c>
      <c r="I21" s="31">
        <v>2018</v>
      </c>
      <c r="J21" s="11">
        <v>130</v>
      </c>
      <c r="K21" s="11">
        <v>110</v>
      </c>
      <c r="L21" s="11">
        <v>92</v>
      </c>
      <c r="M21" s="11">
        <v>84.61</v>
      </c>
      <c r="N21" s="11">
        <v>160833</v>
      </c>
      <c r="O21" s="11" t="s">
        <v>155</v>
      </c>
      <c r="P21" s="11" t="s">
        <v>156</v>
      </c>
      <c r="Q21" s="11">
        <v>0</v>
      </c>
      <c r="R21" s="11">
        <v>4</v>
      </c>
      <c r="S21" s="11" t="s">
        <v>157</v>
      </c>
      <c r="T21" s="11">
        <v>10</v>
      </c>
      <c r="U21" s="11">
        <v>10</v>
      </c>
      <c r="V21" s="11">
        <v>10</v>
      </c>
      <c r="W21" s="11">
        <v>10</v>
      </c>
      <c r="X21" s="11">
        <v>10</v>
      </c>
      <c r="Y21" s="11">
        <v>10</v>
      </c>
      <c r="Z21" s="11">
        <v>10</v>
      </c>
      <c r="AA21" s="11">
        <v>10</v>
      </c>
      <c r="AB21" s="11">
        <v>10</v>
      </c>
      <c r="AC21" s="11">
        <v>10</v>
      </c>
      <c r="AD21" s="11">
        <v>10</v>
      </c>
      <c r="AE21" s="11">
        <v>0</v>
      </c>
      <c r="AF21" s="11">
        <v>0</v>
      </c>
      <c r="AG21" s="11" t="s">
        <v>157</v>
      </c>
      <c r="AH21" s="11">
        <v>715</v>
      </c>
      <c r="AI21" s="11">
        <v>588</v>
      </c>
      <c r="AJ21" s="11">
        <v>3145</v>
      </c>
      <c r="AK21" s="11">
        <v>658</v>
      </c>
      <c r="AL21" s="11">
        <v>535</v>
      </c>
      <c r="AM21" s="11">
        <v>351</v>
      </c>
      <c r="AN21" s="11">
        <v>1465</v>
      </c>
      <c r="AO21" s="11">
        <v>1357</v>
      </c>
      <c r="AP21" s="11">
        <v>277</v>
      </c>
      <c r="AQ21" s="11">
        <v>389</v>
      </c>
      <c r="AR21" s="11">
        <v>750</v>
      </c>
      <c r="AS21" s="11">
        <v>1877</v>
      </c>
      <c r="AT21" s="11">
        <v>98</v>
      </c>
      <c r="AU21" s="11">
        <v>6</v>
      </c>
      <c r="AV21" s="11">
        <v>6</v>
      </c>
      <c r="AW21" s="11">
        <v>9</v>
      </c>
      <c r="AX21" s="11">
        <v>12</v>
      </c>
      <c r="AY21" s="11">
        <v>4</v>
      </c>
      <c r="AZ21" s="11">
        <v>5</v>
      </c>
      <c r="BA21" s="11">
        <v>12</v>
      </c>
      <c r="BB21" s="11">
        <v>10</v>
      </c>
      <c r="BC21" s="11">
        <v>8</v>
      </c>
      <c r="BD21" s="11">
        <v>8</v>
      </c>
      <c r="BE21" s="11">
        <v>15</v>
      </c>
      <c r="BF21" s="11">
        <v>13</v>
      </c>
      <c r="BG21" s="11">
        <v>4</v>
      </c>
      <c r="BH21" s="11">
        <v>13</v>
      </c>
      <c r="BI21" s="11">
        <v>9</v>
      </c>
      <c r="BJ21" s="11">
        <v>38</v>
      </c>
      <c r="BK21" s="11">
        <v>9</v>
      </c>
      <c r="BL21" s="11">
        <v>12</v>
      </c>
      <c r="BM21" s="11">
        <v>6</v>
      </c>
      <c r="BN21" s="11">
        <v>15</v>
      </c>
      <c r="BO21" s="11">
        <v>22</v>
      </c>
      <c r="BP21" s="11">
        <v>7</v>
      </c>
      <c r="BQ21" s="11">
        <v>7</v>
      </c>
      <c r="BR21" s="11">
        <v>8</v>
      </c>
      <c r="BS21" s="11">
        <v>20</v>
      </c>
      <c r="BT21" s="11">
        <v>1</v>
      </c>
      <c r="BU21" s="11"/>
      <c r="BV21" s="11"/>
      <c r="BW21" s="11" t="b">
        <v>1</v>
      </c>
      <c r="BX21" s="11" t="b">
        <v>1</v>
      </c>
      <c r="BY21" s="11" t="b">
        <v>1</v>
      </c>
      <c r="BZ21" s="11" t="b">
        <v>1</v>
      </c>
      <c r="CA21" s="11" t="b">
        <v>1</v>
      </c>
      <c r="CB21" s="11" t="b">
        <v>1</v>
      </c>
      <c r="CC21" s="11" t="b">
        <v>1</v>
      </c>
      <c r="CD21" s="11" t="b">
        <v>1</v>
      </c>
      <c r="CE21" s="11" t="b">
        <v>1</v>
      </c>
      <c r="CF21" s="11" t="b">
        <v>1</v>
      </c>
      <c r="CG21" s="11" t="b">
        <v>1</v>
      </c>
      <c r="CH21" s="11" t="b">
        <v>0</v>
      </c>
      <c r="CI21" s="11" t="b">
        <v>0</v>
      </c>
      <c r="CJ21" s="11" t="s">
        <v>178</v>
      </c>
      <c r="CK21" s="11" t="str">
        <f>VLOOKUP(Table812[[#This Row],[Candidate Detail Answer: City]],cities,2,FALSE)</f>
        <v>Rock Hill</v>
      </c>
      <c r="CL21" s="11" t="str">
        <f>VLOOKUP(Table812[[#This Row],[Candidate Detail Answer: City]],cities,3,FALSE)</f>
        <v>SC</v>
      </c>
      <c r="CM21" s="41">
        <f>VLOOKUP(Table812[[#This Row],[Candidate Detail Answer: City]],cities,4,FALSE)</f>
        <v>29730</v>
      </c>
      <c r="CN21" s="11" t="s">
        <v>157</v>
      </c>
      <c r="CO21" s="11" t="str">
        <f>VLOOKUP(Table812[[#This Row],[Candidate Detail Answer: Major]],majors_final,3,FALSE)</f>
        <v>N/A</v>
      </c>
      <c r="CP21" s="11" t="str">
        <f>VLOOKUP(Table812[[#This Row],[Candidate Detail Answer: Major]],majors_final,4,FALSE)</f>
        <v>N/A</v>
      </c>
      <c r="CQ21" s="11">
        <f>VLOOKUP(Table812[[#This Row],[Candidate Detail Answer: Major]],majors_final,5,FALSE)</f>
        <v>0</v>
      </c>
      <c r="CR21" s="11">
        <f>VLOOKUP(Table812[[#This Row],[Candidate Detail Answer: Major]],majors_final,6,FALSE)</f>
        <v>0</v>
      </c>
      <c r="CS21" s="11"/>
      <c r="CU21" s="5"/>
      <c r="CV21" s="5"/>
      <c r="CW21" s="5"/>
    </row>
    <row r="22" spans="1:101" ht="15.75" customHeight="1" x14ac:dyDescent="0.2">
      <c r="A22">
        <v>121</v>
      </c>
      <c r="B22" s="26">
        <v>51346.267361110702</v>
      </c>
      <c r="C22" s="26">
        <v>45182.384027777902</v>
      </c>
      <c r="D22" s="26">
        <v>45126.861111111</v>
      </c>
      <c r="E22" s="36">
        <v>403168</v>
      </c>
      <c r="F22" s="36">
        <f>SUM(Table812[[#This Row],[Time Taken Per Question: 1]:[Time Taken Per Question: 14]])</f>
        <v>118039</v>
      </c>
      <c r="G22" s="11">
        <v>1</v>
      </c>
      <c r="H22" s="11">
        <v>80</v>
      </c>
      <c r="I22" s="31">
        <v>118147</v>
      </c>
      <c r="J22" s="11">
        <v>130</v>
      </c>
      <c r="K22" s="11">
        <v>130</v>
      </c>
      <c r="L22" s="11">
        <v>92</v>
      </c>
      <c r="M22" s="11">
        <v>100</v>
      </c>
      <c r="N22" s="11">
        <v>284496</v>
      </c>
      <c r="O22" s="11" t="s">
        <v>155</v>
      </c>
      <c r="P22" s="11" t="s">
        <v>156</v>
      </c>
      <c r="Q22" s="11">
        <v>0</v>
      </c>
      <c r="R22" s="11">
        <v>5</v>
      </c>
      <c r="S22" s="11" t="s">
        <v>157</v>
      </c>
      <c r="T22" s="11">
        <v>10</v>
      </c>
      <c r="U22" s="11">
        <v>10</v>
      </c>
      <c r="V22" s="11">
        <v>10</v>
      </c>
      <c r="W22" s="11">
        <v>10</v>
      </c>
      <c r="X22" s="11">
        <v>10</v>
      </c>
      <c r="Y22" s="11">
        <v>10</v>
      </c>
      <c r="Z22" s="11">
        <v>10</v>
      </c>
      <c r="AA22" s="11">
        <v>10</v>
      </c>
      <c r="AB22" s="11">
        <v>10</v>
      </c>
      <c r="AC22" s="11">
        <v>10</v>
      </c>
      <c r="AD22" s="11">
        <v>10</v>
      </c>
      <c r="AE22" s="11">
        <v>10</v>
      </c>
      <c r="AF22" s="11">
        <v>10</v>
      </c>
      <c r="AG22" s="11" t="s">
        <v>157</v>
      </c>
      <c r="AH22" s="11">
        <v>2009</v>
      </c>
      <c r="AI22" s="11">
        <v>883</v>
      </c>
      <c r="AJ22" s="11">
        <v>3106</v>
      </c>
      <c r="AK22" s="11">
        <v>3904</v>
      </c>
      <c r="AL22" s="11">
        <v>10340</v>
      </c>
      <c r="AM22" s="11">
        <v>4711</v>
      </c>
      <c r="AN22" s="11">
        <v>10396</v>
      </c>
      <c r="AO22" s="11">
        <v>8535</v>
      </c>
      <c r="AP22" s="11">
        <v>1961</v>
      </c>
      <c r="AQ22" s="11">
        <v>15550</v>
      </c>
      <c r="AR22" s="11">
        <v>6448</v>
      </c>
      <c r="AS22" s="11">
        <v>37369</v>
      </c>
      <c r="AT22" s="11">
        <v>12827</v>
      </c>
      <c r="AU22" s="11">
        <v>9</v>
      </c>
      <c r="AV22" s="11">
        <v>9</v>
      </c>
      <c r="AW22" s="11">
        <v>10</v>
      </c>
      <c r="AX22" s="11">
        <v>11</v>
      </c>
      <c r="AY22" s="11">
        <v>12</v>
      </c>
      <c r="AZ22" s="11">
        <v>8</v>
      </c>
      <c r="BA22" s="11">
        <v>14</v>
      </c>
      <c r="BB22" s="11">
        <v>15</v>
      </c>
      <c r="BC22" s="11">
        <v>9</v>
      </c>
      <c r="BD22" s="11">
        <v>7</v>
      </c>
      <c r="BE22" s="11">
        <v>11</v>
      </c>
      <c r="BF22" s="11">
        <v>17</v>
      </c>
      <c r="BG22" s="11">
        <v>14</v>
      </c>
      <c r="BH22" s="11">
        <v>4</v>
      </c>
      <c r="BI22" s="11">
        <v>2</v>
      </c>
      <c r="BJ22" s="11">
        <v>22</v>
      </c>
      <c r="BK22" s="11">
        <v>6</v>
      </c>
      <c r="BL22" s="11">
        <v>47</v>
      </c>
      <c r="BM22" s="11">
        <v>26</v>
      </c>
      <c r="BN22" s="11">
        <v>25</v>
      </c>
      <c r="BO22" s="11">
        <v>41</v>
      </c>
      <c r="BP22" s="11">
        <v>9</v>
      </c>
      <c r="BQ22" s="11">
        <v>71</v>
      </c>
      <c r="BR22" s="11">
        <v>14</v>
      </c>
      <c r="BS22" s="11">
        <v>189</v>
      </c>
      <c r="BT22" s="11">
        <v>65</v>
      </c>
      <c r="BU22" s="11"/>
      <c r="BV22" s="11"/>
      <c r="BW22" s="11" t="b">
        <v>1</v>
      </c>
      <c r="BX22" s="11" t="b">
        <v>1</v>
      </c>
      <c r="BY22" s="11" t="b">
        <v>1</v>
      </c>
      <c r="BZ22" s="11" t="b">
        <v>1</v>
      </c>
      <c r="CA22" s="11" t="b">
        <v>1</v>
      </c>
      <c r="CB22" s="11" t="b">
        <v>1</v>
      </c>
      <c r="CC22" s="11" t="b">
        <v>1</v>
      </c>
      <c r="CD22" s="11" t="b">
        <v>1</v>
      </c>
      <c r="CE22" s="11" t="b">
        <v>1</v>
      </c>
      <c r="CF22" s="11" t="b">
        <v>1</v>
      </c>
      <c r="CG22" s="11" t="b">
        <v>1</v>
      </c>
      <c r="CH22" s="11" t="b">
        <v>1</v>
      </c>
      <c r="CI22" s="11" t="b">
        <v>1</v>
      </c>
      <c r="CJ22" s="11" t="s">
        <v>167</v>
      </c>
      <c r="CK22" s="11" t="str">
        <f>VLOOKUP(Table812[[#This Row],[Candidate Detail Answer: City]],cities,2,FALSE)</f>
        <v>Charlotte</v>
      </c>
      <c r="CL22" s="11" t="str">
        <f>VLOOKUP(Table812[[#This Row],[Candidate Detail Answer: City]],cities,3,FALSE)</f>
        <v>NC</v>
      </c>
      <c r="CM22" s="41">
        <f>VLOOKUP(Table812[[#This Row],[Candidate Detail Answer: City]],cities,4,FALSE)</f>
        <v>28202</v>
      </c>
      <c r="CN22" s="11" t="s">
        <v>157</v>
      </c>
      <c r="CO22" s="11" t="str">
        <f>VLOOKUP(Table812[[#This Row],[Candidate Detail Answer: Major]],majors_final,3,FALSE)</f>
        <v>N/A</v>
      </c>
      <c r="CP22" s="11" t="str">
        <f>VLOOKUP(Table812[[#This Row],[Candidate Detail Answer: Major]],majors_final,4,FALSE)</f>
        <v>N/A</v>
      </c>
      <c r="CQ22" s="11">
        <f>VLOOKUP(Table812[[#This Row],[Candidate Detail Answer: Major]],majors_final,5,FALSE)</f>
        <v>0</v>
      </c>
      <c r="CR22" s="11">
        <f>VLOOKUP(Table812[[#This Row],[Candidate Detail Answer: Major]],majors_final,6,FALSE)</f>
        <v>0</v>
      </c>
      <c r="CS22" s="11"/>
      <c r="CU22" s="5"/>
      <c r="CV22" s="5"/>
      <c r="CW22" s="5"/>
    </row>
    <row r="23" spans="1:101" ht="15.75" customHeight="1" x14ac:dyDescent="0.2">
      <c r="A23">
        <v>122</v>
      </c>
      <c r="B23" s="26">
        <v>51368.199999999597</v>
      </c>
      <c r="C23" s="26">
        <v>45202.452083333403</v>
      </c>
      <c r="D23" s="26">
        <v>45144.5784722221</v>
      </c>
      <c r="E23" s="36">
        <v>39258</v>
      </c>
      <c r="F23" s="36">
        <f>SUM(Table812[[#This Row],[Time Taken Per Question: 1]:[Time Taken Per Question: 14]])</f>
        <v>35499</v>
      </c>
      <c r="G23" s="11">
        <v>1</v>
      </c>
      <c r="H23" s="11">
        <v>19</v>
      </c>
      <c r="I23" s="31">
        <v>2703</v>
      </c>
      <c r="J23" s="11">
        <v>130</v>
      </c>
      <c r="K23" s="11">
        <v>130</v>
      </c>
      <c r="L23" s="11">
        <v>92</v>
      </c>
      <c r="M23" s="11">
        <v>100</v>
      </c>
      <c r="N23" s="11">
        <v>1331</v>
      </c>
      <c r="O23" s="11" t="s">
        <v>155</v>
      </c>
      <c r="P23" s="11" t="s">
        <v>156</v>
      </c>
      <c r="Q23" s="11">
        <v>0</v>
      </c>
      <c r="R23" s="11">
        <v>4</v>
      </c>
      <c r="S23" s="11" t="s">
        <v>157</v>
      </c>
      <c r="T23" s="11">
        <v>10</v>
      </c>
      <c r="U23" s="11">
        <v>10</v>
      </c>
      <c r="V23" s="11">
        <v>10</v>
      </c>
      <c r="W23" s="11">
        <v>10</v>
      </c>
      <c r="X23" s="11">
        <v>10</v>
      </c>
      <c r="Y23" s="11">
        <v>10</v>
      </c>
      <c r="Z23" s="11">
        <v>10</v>
      </c>
      <c r="AA23" s="11">
        <v>10</v>
      </c>
      <c r="AB23" s="11">
        <v>10</v>
      </c>
      <c r="AC23" s="11">
        <v>10</v>
      </c>
      <c r="AD23" s="11">
        <v>10</v>
      </c>
      <c r="AE23" s="11">
        <v>10</v>
      </c>
      <c r="AF23" s="11">
        <v>10</v>
      </c>
      <c r="AG23" s="11" t="s">
        <v>157</v>
      </c>
      <c r="AH23" s="11">
        <v>1920</v>
      </c>
      <c r="AI23" s="11">
        <v>1158</v>
      </c>
      <c r="AJ23" s="11">
        <v>3713</v>
      </c>
      <c r="AK23" s="11">
        <v>1975</v>
      </c>
      <c r="AL23" s="11">
        <v>3982</v>
      </c>
      <c r="AM23" s="11">
        <v>1295</v>
      </c>
      <c r="AN23" s="11">
        <v>1633</v>
      </c>
      <c r="AO23" s="11">
        <v>1810</v>
      </c>
      <c r="AP23" s="11">
        <v>827</v>
      </c>
      <c r="AQ23" s="11">
        <v>7038</v>
      </c>
      <c r="AR23" s="11">
        <v>4985</v>
      </c>
      <c r="AS23" s="11">
        <v>3129</v>
      </c>
      <c r="AT23" s="11">
        <v>2034</v>
      </c>
      <c r="AU23" s="11">
        <v>9</v>
      </c>
      <c r="AV23" s="11">
        <v>9</v>
      </c>
      <c r="AW23" s="11">
        <v>13</v>
      </c>
      <c r="AX23" s="11">
        <v>14</v>
      </c>
      <c r="AY23" s="11">
        <v>6</v>
      </c>
      <c r="AZ23" s="11">
        <v>9</v>
      </c>
      <c r="BA23" s="11">
        <v>15</v>
      </c>
      <c r="BB23" s="11">
        <v>7</v>
      </c>
      <c r="BC23" s="11">
        <v>10</v>
      </c>
      <c r="BD23" s="11">
        <v>19</v>
      </c>
      <c r="BE23" s="11">
        <v>16</v>
      </c>
      <c r="BF23" s="11">
        <v>24</v>
      </c>
      <c r="BG23" s="11">
        <v>26</v>
      </c>
      <c r="BH23" s="11">
        <v>15</v>
      </c>
      <c r="BI23" s="11">
        <v>9</v>
      </c>
      <c r="BJ23" s="11">
        <v>14</v>
      </c>
      <c r="BK23" s="11">
        <v>8</v>
      </c>
      <c r="BL23" s="11">
        <v>27</v>
      </c>
      <c r="BM23" s="11">
        <v>15</v>
      </c>
      <c r="BN23" s="11">
        <v>9</v>
      </c>
      <c r="BO23" s="11">
        <v>8</v>
      </c>
      <c r="BP23" s="11">
        <v>6</v>
      </c>
      <c r="BQ23" s="11">
        <v>38</v>
      </c>
      <c r="BR23" s="11">
        <v>12</v>
      </c>
      <c r="BS23" s="11">
        <v>15</v>
      </c>
      <c r="BT23" s="11">
        <v>10</v>
      </c>
      <c r="BU23" s="11"/>
      <c r="BV23" s="11"/>
      <c r="BW23" s="11" t="b">
        <v>1</v>
      </c>
      <c r="BX23" s="11" t="b">
        <v>1</v>
      </c>
      <c r="BY23" s="11" t="b">
        <v>1</v>
      </c>
      <c r="BZ23" s="11" t="b">
        <v>1</v>
      </c>
      <c r="CA23" s="11" t="b">
        <v>1</v>
      </c>
      <c r="CB23" s="11" t="b">
        <v>1</v>
      </c>
      <c r="CC23" s="11" t="b">
        <v>1</v>
      </c>
      <c r="CD23" s="11" t="b">
        <v>1</v>
      </c>
      <c r="CE23" s="11" t="b">
        <v>1</v>
      </c>
      <c r="CF23" s="11" t="b">
        <v>1</v>
      </c>
      <c r="CG23" s="11" t="b">
        <v>1</v>
      </c>
      <c r="CH23" s="11" t="b">
        <v>1</v>
      </c>
      <c r="CI23" s="11" t="b">
        <v>1</v>
      </c>
      <c r="CJ23" s="11" t="s">
        <v>197</v>
      </c>
      <c r="CK23" s="11" t="str">
        <f>VLOOKUP(Table812[[#This Row],[Candidate Detail Answer: City]],cities,2,FALSE)</f>
        <v>Glen Allen</v>
      </c>
      <c r="CL23" s="11" t="str">
        <f>VLOOKUP(Table812[[#This Row],[Candidate Detail Answer: City]],cities,3,FALSE)</f>
        <v>VA</v>
      </c>
      <c r="CM23" s="41">
        <f>VLOOKUP(Table812[[#This Row],[Candidate Detail Answer: City]],cities,4,FALSE)</f>
        <v>23060</v>
      </c>
      <c r="CN23" s="11" t="s">
        <v>157</v>
      </c>
      <c r="CO23" s="11" t="str">
        <f>VLOOKUP(Table812[[#This Row],[Candidate Detail Answer: Major]],majors_final,3,FALSE)</f>
        <v>N/A</v>
      </c>
      <c r="CP23" s="11" t="str">
        <f>VLOOKUP(Table812[[#This Row],[Candidate Detail Answer: Major]],majors_final,4,FALSE)</f>
        <v>N/A</v>
      </c>
      <c r="CQ23" s="11">
        <f>VLOOKUP(Table812[[#This Row],[Candidate Detail Answer: Major]],majors_final,5,FALSE)</f>
        <v>0</v>
      </c>
      <c r="CR23" s="11">
        <f>VLOOKUP(Table812[[#This Row],[Candidate Detail Answer: Major]],majors_final,6,FALSE)</f>
        <v>0</v>
      </c>
      <c r="CS23" s="11"/>
      <c r="CU23" s="5"/>
      <c r="CV23" s="5"/>
      <c r="CW23" s="5"/>
    </row>
    <row r="24" spans="1:101" ht="15.75" customHeight="1" x14ac:dyDescent="0.2">
      <c r="A24">
        <v>123</v>
      </c>
      <c r="B24" s="26">
        <v>51390.132638888499</v>
      </c>
      <c r="C24" s="26">
        <v>45222.520138888998</v>
      </c>
      <c r="D24" s="26">
        <v>45162.295833333199</v>
      </c>
      <c r="E24" s="36">
        <v>258819</v>
      </c>
      <c r="F24" s="36">
        <f>SUM(Table812[[#This Row],[Time Taken Per Question: 1]:[Time Taken Per Question: 14]])</f>
        <v>72245</v>
      </c>
      <c r="G24" s="11">
        <v>1</v>
      </c>
      <c r="H24" s="11">
        <v>73</v>
      </c>
      <c r="I24" s="31">
        <v>36889</v>
      </c>
      <c r="J24" s="11">
        <v>130</v>
      </c>
      <c r="K24" s="11">
        <v>130</v>
      </c>
      <c r="L24" s="11">
        <v>92</v>
      </c>
      <c r="M24" s="11">
        <v>100</v>
      </c>
      <c r="N24" s="11">
        <v>186466</v>
      </c>
      <c r="O24" s="11" t="s">
        <v>155</v>
      </c>
      <c r="P24" s="11" t="s">
        <v>156</v>
      </c>
      <c r="Q24" s="11">
        <v>0</v>
      </c>
      <c r="R24" s="11">
        <v>3</v>
      </c>
      <c r="S24" s="11" t="s">
        <v>157</v>
      </c>
      <c r="T24" s="11">
        <v>10</v>
      </c>
      <c r="U24" s="11">
        <v>10</v>
      </c>
      <c r="V24" s="11">
        <v>10</v>
      </c>
      <c r="W24" s="11">
        <v>10</v>
      </c>
      <c r="X24" s="11">
        <v>10</v>
      </c>
      <c r="Y24" s="11">
        <v>10</v>
      </c>
      <c r="Z24" s="11">
        <v>10</v>
      </c>
      <c r="AA24" s="11">
        <v>10</v>
      </c>
      <c r="AB24" s="11">
        <v>10</v>
      </c>
      <c r="AC24" s="11">
        <v>10</v>
      </c>
      <c r="AD24" s="11">
        <v>10</v>
      </c>
      <c r="AE24" s="11">
        <v>10</v>
      </c>
      <c r="AF24" s="11">
        <v>10</v>
      </c>
      <c r="AG24" s="11" t="s">
        <v>157</v>
      </c>
      <c r="AH24" s="11">
        <v>1331</v>
      </c>
      <c r="AI24" s="11">
        <v>462</v>
      </c>
      <c r="AJ24" s="11">
        <v>3068</v>
      </c>
      <c r="AK24" s="11">
        <v>364</v>
      </c>
      <c r="AL24" s="11">
        <v>4346</v>
      </c>
      <c r="AM24" s="11">
        <v>17834</v>
      </c>
      <c r="AN24" s="11">
        <v>12050</v>
      </c>
      <c r="AO24" s="11">
        <v>6428</v>
      </c>
      <c r="AP24" s="11">
        <v>397</v>
      </c>
      <c r="AQ24" s="11">
        <v>7608</v>
      </c>
      <c r="AR24" s="11">
        <v>6674</v>
      </c>
      <c r="AS24" s="11">
        <v>10606</v>
      </c>
      <c r="AT24" s="11">
        <v>1077</v>
      </c>
      <c r="AU24" s="11">
        <v>9</v>
      </c>
      <c r="AV24" s="11">
        <v>9</v>
      </c>
      <c r="AW24" s="11">
        <v>11</v>
      </c>
      <c r="AX24" s="11">
        <v>13</v>
      </c>
      <c r="AY24" s="11">
        <v>11</v>
      </c>
      <c r="AZ24" s="11">
        <v>12</v>
      </c>
      <c r="BA24" s="11">
        <v>11</v>
      </c>
      <c r="BB24" s="11">
        <v>10</v>
      </c>
      <c r="BC24" s="11">
        <v>9</v>
      </c>
      <c r="BD24" s="11">
        <v>21</v>
      </c>
      <c r="BE24" s="11">
        <v>11</v>
      </c>
      <c r="BF24" s="11">
        <v>35</v>
      </c>
      <c r="BG24" s="11">
        <v>21</v>
      </c>
      <c r="BH24" s="11">
        <v>6</v>
      </c>
      <c r="BI24" s="11">
        <v>4</v>
      </c>
      <c r="BJ24" s="11">
        <v>18</v>
      </c>
      <c r="BK24" s="11">
        <v>5</v>
      </c>
      <c r="BL24" s="11">
        <v>26</v>
      </c>
      <c r="BM24" s="11">
        <v>46</v>
      </c>
      <c r="BN24" s="11">
        <v>24</v>
      </c>
      <c r="BO24" s="11">
        <v>4</v>
      </c>
      <c r="BP24" s="11">
        <v>4</v>
      </c>
      <c r="BQ24" s="11">
        <v>43</v>
      </c>
      <c r="BR24" s="11">
        <v>6</v>
      </c>
      <c r="BS24" s="11">
        <v>54</v>
      </c>
      <c r="BT24" s="11">
        <v>8</v>
      </c>
      <c r="BU24" s="11"/>
      <c r="BV24" s="11"/>
      <c r="BW24" s="11" t="b">
        <v>1</v>
      </c>
      <c r="BX24" s="11" t="b">
        <v>1</v>
      </c>
      <c r="BY24" s="11" t="b">
        <v>1</v>
      </c>
      <c r="BZ24" s="11" t="b">
        <v>1</v>
      </c>
      <c r="CA24" s="11" t="b">
        <v>1</v>
      </c>
      <c r="CB24" s="11" t="b">
        <v>1</v>
      </c>
      <c r="CC24" s="11" t="b">
        <v>1</v>
      </c>
      <c r="CD24" s="11" t="b">
        <v>1</v>
      </c>
      <c r="CE24" s="11" t="b">
        <v>1</v>
      </c>
      <c r="CF24" s="11" t="b">
        <v>1</v>
      </c>
      <c r="CG24" s="11" t="b">
        <v>1</v>
      </c>
      <c r="CH24" s="11" t="b">
        <v>1</v>
      </c>
      <c r="CI24" s="11" t="b">
        <v>1</v>
      </c>
      <c r="CJ24" s="11" t="s">
        <v>167</v>
      </c>
      <c r="CK24" s="11" t="str">
        <f>VLOOKUP(Table812[[#This Row],[Candidate Detail Answer: City]],cities,2,FALSE)</f>
        <v>Charlotte</v>
      </c>
      <c r="CL24" s="11" t="str">
        <f>VLOOKUP(Table812[[#This Row],[Candidate Detail Answer: City]],cities,3,FALSE)</f>
        <v>NC</v>
      </c>
      <c r="CM24" s="41">
        <f>VLOOKUP(Table812[[#This Row],[Candidate Detail Answer: City]],cities,4,FALSE)</f>
        <v>28202</v>
      </c>
      <c r="CN24" s="11" t="s">
        <v>157</v>
      </c>
      <c r="CO24" s="11" t="str">
        <f>VLOOKUP(Table812[[#This Row],[Candidate Detail Answer: Major]],majors_final,3,FALSE)</f>
        <v>N/A</v>
      </c>
      <c r="CP24" s="11" t="str">
        <f>VLOOKUP(Table812[[#This Row],[Candidate Detail Answer: Major]],majors_final,4,FALSE)</f>
        <v>N/A</v>
      </c>
      <c r="CQ24" s="11">
        <f>VLOOKUP(Table812[[#This Row],[Candidate Detail Answer: Major]],majors_final,5,FALSE)</f>
        <v>0</v>
      </c>
      <c r="CR24" s="11">
        <f>VLOOKUP(Table812[[#This Row],[Candidate Detail Answer: Major]],majors_final,6,FALSE)</f>
        <v>0</v>
      </c>
      <c r="CS24" s="11"/>
      <c r="CU24" s="5"/>
      <c r="CV24" s="5"/>
      <c r="CW24" s="5"/>
    </row>
    <row r="25" spans="1:101" ht="15.75" customHeight="1" x14ac:dyDescent="0.2">
      <c r="A25">
        <v>124</v>
      </c>
      <c r="B25" s="26">
        <v>54701.961111110497</v>
      </c>
      <c r="C25" s="26">
        <v>45242.588194444601</v>
      </c>
      <c r="D25" s="26">
        <v>45180.013194444298</v>
      </c>
      <c r="E25" s="36">
        <v>332753</v>
      </c>
      <c r="F25" s="36">
        <f>SUM(Table812[[#This Row],[Time Taken Per Question: 1]:[Time Taken Per Question: 14]])</f>
        <v>105571</v>
      </c>
      <c r="G25" s="11">
        <v>1</v>
      </c>
      <c r="H25" s="11">
        <v>143</v>
      </c>
      <c r="I25" s="31">
        <v>265261</v>
      </c>
      <c r="J25" s="11">
        <v>130</v>
      </c>
      <c r="K25" s="11">
        <v>110</v>
      </c>
      <c r="L25" s="11">
        <v>92</v>
      </c>
      <c r="M25" s="11">
        <v>84.61</v>
      </c>
      <c r="N25" s="11">
        <v>215696</v>
      </c>
      <c r="O25" s="11" t="s">
        <v>155</v>
      </c>
      <c r="P25" s="11" t="s">
        <v>156</v>
      </c>
      <c r="Q25" s="11">
        <v>0</v>
      </c>
      <c r="R25" s="11">
        <v>4</v>
      </c>
      <c r="S25" s="11" t="s">
        <v>157</v>
      </c>
      <c r="T25" s="11">
        <v>10</v>
      </c>
      <c r="U25" s="11">
        <v>10</v>
      </c>
      <c r="V25" s="11">
        <v>10</v>
      </c>
      <c r="W25" s="11">
        <v>10</v>
      </c>
      <c r="X25" s="11">
        <v>10</v>
      </c>
      <c r="Y25" s="11">
        <v>10</v>
      </c>
      <c r="Z25" s="11">
        <v>10</v>
      </c>
      <c r="AA25" s="11">
        <v>10</v>
      </c>
      <c r="AB25" s="11">
        <v>10</v>
      </c>
      <c r="AC25" s="11">
        <v>10</v>
      </c>
      <c r="AD25" s="11">
        <v>10</v>
      </c>
      <c r="AE25" s="11">
        <v>0</v>
      </c>
      <c r="AF25" s="11">
        <v>0</v>
      </c>
      <c r="AG25" s="11" t="s">
        <v>157</v>
      </c>
      <c r="AH25" s="11">
        <v>6349</v>
      </c>
      <c r="AI25" s="11">
        <v>967</v>
      </c>
      <c r="AJ25" s="11">
        <v>13931</v>
      </c>
      <c r="AK25" s="11">
        <v>1259</v>
      </c>
      <c r="AL25" s="11">
        <v>1617</v>
      </c>
      <c r="AM25" s="11">
        <v>3021</v>
      </c>
      <c r="AN25" s="11">
        <v>54789</v>
      </c>
      <c r="AO25" s="11">
        <v>3456</v>
      </c>
      <c r="AP25" s="11">
        <v>693</v>
      </c>
      <c r="AQ25" s="11">
        <v>10384</v>
      </c>
      <c r="AR25" s="11">
        <v>1478</v>
      </c>
      <c r="AS25" s="11">
        <v>3798</v>
      </c>
      <c r="AT25" s="11">
        <v>3829</v>
      </c>
      <c r="AU25" s="11">
        <v>4</v>
      </c>
      <c r="AV25" s="11">
        <v>8</v>
      </c>
      <c r="AW25" s="11">
        <v>9</v>
      </c>
      <c r="AX25" s="11">
        <v>10</v>
      </c>
      <c r="AY25" s="11">
        <v>8</v>
      </c>
      <c r="AZ25" s="11">
        <v>9</v>
      </c>
      <c r="BA25" s="11">
        <v>18</v>
      </c>
      <c r="BB25" s="11">
        <v>9</v>
      </c>
      <c r="BC25" s="11">
        <v>8</v>
      </c>
      <c r="BD25" s="11">
        <v>10</v>
      </c>
      <c r="BE25" s="11">
        <v>9</v>
      </c>
      <c r="BF25" s="11">
        <v>22</v>
      </c>
      <c r="BG25" s="11">
        <v>0</v>
      </c>
      <c r="BH25" s="11">
        <v>17</v>
      </c>
      <c r="BI25" s="11">
        <v>7</v>
      </c>
      <c r="BJ25" s="11">
        <v>38</v>
      </c>
      <c r="BK25" s="11">
        <v>12</v>
      </c>
      <c r="BL25" s="11">
        <v>10</v>
      </c>
      <c r="BM25" s="11">
        <v>11</v>
      </c>
      <c r="BN25" s="11">
        <v>82</v>
      </c>
      <c r="BO25" s="11">
        <v>21</v>
      </c>
      <c r="BP25" s="11">
        <v>5</v>
      </c>
      <c r="BQ25" s="11">
        <v>72</v>
      </c>
      <c r="BR25" s="11">
        <v>12</v>
      </c>
      <c r="BS25" s="11">
        <v>31</v>
      </c>
      <c r="BT25" s="11">
        <v>0</v>
      </c>
      <c r="BU25" s="11"/>
      <c r="BV25" s="11"/>
      <c r="BW25" s="11" t="b">
        <v>1</v>
      </c>
      <c r="BX25" s="11" t="b">
        <v>1</v>
      </c>
      <c r="BY25" s="11" t="b">
        <v>1</v>
      </c>
      <c r="BZ25" s="11" t="b">
        <v>1</v>
      </c>
      <c r="CA25" s="11" t="b">
        <v>1</v>
      </c>
      <c r="CB25" s="11" t="b">
        <v>1</v>
      </c>
      <c r="CC25" s="11" t="b">
        <v>1</v>
      </c>
      <c r="CD25" s="11" t="b">
        <v>1</v>
      </c>
      <c r="CE25" s="11" t="b">
        <v>1</v>
      </c>
      <c r="CF25" s="11" t="b">
        <v>1</v>
      </c>
      <c r="CG25" s="11" t="b">
        <v>1</v>
      </c>
      <c r="CH25" s="11" t="b">
        <v>0</v>
      </c>
      <c r="CI25" s="11" t="s">
        <v>157</v>
      </c>
      <c r="CJ25" s="11" t="s">
        <v>173</v>
      </c>
      <c r="CK25" s="11" t="str">
        <f>VLOOKUP(Table812[[#This Row],[Candidate Detail Answer: City]],cities,2,FALSE)</f>
        <v>Durham</v>
      </c>
      <c r="CL25" s="11" t="str">
        <f>VLOOKUP(Table812[[#This Row],[Candidate Detail Answer: City]],cities,3,FALSE)</f>
        <v>NC</v>
      </c>
      <c r="CM25" s="41">
        <f>VLOOKUP(Table812[[#This Row],[Candidate Detail Answer: City]],cities,4,FALSE)</f>
        <v>27701</v>
      </c>
      <c r="CN25" s="11" t="s">
        <v>157</v>
      </c>
      <c r="CO25" s="11" t="str">
        <f>VLOOKUP(Table812[[#This Row],[Candidate Detail Answer: Major]],majors_final,3,FALSE)</f>
        <v>N/A</v>
      </c>
      <c r="CP25" s="11" t="str">
        <f>VLOOKUP(Table812[[#This Row],[Candidate Detail Answer: Major]],majors_final,4,FALSE)</f>
        <v>N/A</v>
      </c>
      <c r="CQ25" s="11">
        <f>VLOOKUP(Table812[[#This Row],[Candidate Detail Answer: Major]],majors_final,5,FALSE)</f>
        <v>0</v>
      </c>
      <c r="CR25" s="11">
        <f>VLOOKUP(Table812[[#This Row],[Candidate Detail Answer: Major]],majors_final,6,FALSE)</f>
        <v>0</v>
      </c>
      <c r="CS25" s="11"/>
      <c r="CU25" s="5"/>
      <c r="CV25" s="5"/>
      <c r="CW25" s="5"/>
    </row>
    <row r="26" spans="1:101" ht="15.75" customHeight="1" x14ac:dyDescent="0.2">
      <c r="A26">
        <v>125</v>
      </c>
      <c r="B26" s="26">
        <v>52377.101388888499</v>
      </c>
      <c r="C26" s="26">
        <v>45262.656250000102</v>
      </c>
      <c r="D26" s="26">
        <v>45197.730555555398</v>
      </c>
      <c r="E26" s="36">
        <v>410691</v>
      </c>
      <c r="F26" s="36">
        <f>SUM(Table812[[#This Row],[Time Taken Per Question: 1]:[Time Taken Per Question: 14]])</f>
        <v>113237</v>
      </c>
      <c r="G26" s="11">
        <v>2</v>
      </c>
      <c r="H26" s="11">
        <v>49</v>
      </c>
      <c r="I26" s="31">
        <v>48880</v>
      </c>
      <c r="J26" s="11">
        <v>130</v>
      </c>
      <c r="K26" s="11">
        <v>120</v>
      </c>
      <c r="L26" s="11">
        <v>92</v>
      </c>
      <c r="M26" s="11">
        <v>92.3</v>
      </c>
      <c r="N26" s="11">
        <v>296528</v>
      </c>
      <c r="O26" s="11" t="s">
        <v>155</v>
      </c>
      <c r="P26" s="11" t="s">
        <v>156</v>
      </c>
      <c r="Q26" s="11">
        <v>0</v>
      </c>
      <c r="R26" s="11">
        <v>4</v>
      </c>
      <c r="S26" s="11" t="s">
        <v>157</v>
      </c>
      <c r="T26" s="11">
        <v>10</v>
      </c>
      <c r="U26" s="11">
        <v>10</v>
      </c>
      <c r="V26" s="11">
        <v>10</v>
      </c>
      <c r="W26" s="11">
        <v>10</v>
      </c>
      <c r="X26" s="11">
        <v>10</v>
      </c>
      <c r="Y26" s="11">
        <v>10</v>
      </c>
      <c r="Z26" s="11">
        <v>10</v>
      </c>
      <c r="AA26" s="11">
        <v>10</v>
      </c>
      <c r="AB26" s="11">
        <v>10</v>
      </c>
      <c r="AC26" s="11">
        <v>10</v>
      </c>
      <c r="AD26" s="11">
        <v>10</v>
      </c>
      <c r="AE26" s="11">
        <v>0</v>
      </c>
      <c r="AF26" s="11">
        <v>10</v>
      </c>
      <c r="AG26" s="11" t="s">
        <v>157</v>
      </c>
      <c r="AH26" s="11">
        <v>12001</v>
      </c>
      <c r="AI26" s="11">
        <v>18419</v>
      </c>
      <c r="AJ26" s="11">
        <v>697</v>
      </c>
      <c r="AK26" s="11">
        <v>988</v>
      </c>
      <c r="AL26" s="11">
        <v>30150</v>
      </c>
      <c r="AM26" s="11">
        <v>1787</v>
      </c>
      <c r="AN26" s="11">
        <v>1402</v>
      </c>
      <c r="AO26" s="11">
        <v>4096</v>
      </c>
      <c r="AP26" s="11">
        <v>4462</v>
      </c>
      <c r="AQ26" s="11">
        <v>7704</v>
      </c>
      <c r="AR26" s="11">
        <v>3113</v>
      </c>
      <c r="AS26" s="11">
        <v>25434</v>
      </c>
      <c r="AT26" s="11">
        <v>2984</v>
      </c>
      <c r="AU26" s="11">
        <v>10</v>
      </c>
      <c r="AV26" s="11">
        <v>10</v>
      </c>
      <c r="AW26" s="11">
        <v>8</v>
      </c>
      <c r="AX26" s="11">
        <v>11</v>
      </c>
      <c r="AY26" s="11">
        <v>10</v>
      </c>
      <c r="AZ26" s="11">
        <v>18</v>
      </c>
      <c r="BA26" s="11">
        <v>14</v>
      </c>
      <c r="BB26" s="11">
        <v>17</v>
      </c>
      <c r="BC26" s="11">
        <v>9</v>
      </c>
      <c r="BD26" s="11">
        <v>10</v>
      </c>
      <c r="BE26" s="11">
        <v>22</v>
      </c>
      <c r="BF26" s="11">
        <v>27</v>
      </c>
      <c r="BG26" s="11">
        <v>21</v>
      </c>
      <c r="BH26" s="11">
        <v>49</v>
      </c>
      <c r="BI26" s="11">
        <v>4</v>
      </c>
      <c r="BJ26" s="11">
        <v>6</v>
      </c>
      <c r="BK26" s="11">
        <v>9</v>
      </c>
      <c r="BL26" s="11">
        <v>34</v>
      </c>
      <c r="BM26" s="11">
        <v>19</v>
      </c>
      <c r="BN26" s="11">
        <v>7</v>
      </c>
      <c r="BO26" s="11">
        <v>11</v>
      </c>
      <c r="BP26" s="11">
        <v>5</v>
      </c>
      <c r="BQ26" s="11">
        <v>29</v>
      </c>
      <c r="BR26" s="11">
        <v>15</v>
      </c>
      <c r="BS26" s="11">
        <v>86</v>
      </c>
      <c r="BT26" s="11">
        <v>9</v>
      </c>
      <c r="BU26" s="11"/>
      <c r="BV26" s="11"/>
      <c r="BW26" s="11" t="b">
        <v>1</v>
      </c>
      <c r="BX26" s="11" t="b">
        <v>1</v>
      </c>
      <c r="BY26" s="11" t="b">
        <v>1</v>
      </c>
      <c r="BZ26" s="11" t="b">
        <v>1</v>
      </c>
      <c r="CA26" s="11" t="b">
        <v>1</v>
      </c>
      <c r="CB26" s="11" t="b">
        <v>1</v>
      </c>
      <c r="CC26" s="11" t="b">
        <v>1</v>
      </c>
      <c r="CD26" s="11" t="b">
        <v>1</v>
      </c>
      <c r="CE26" s="11" t="b">
        <v>1</v>
      </c>
      <c r="CF26" s="11" t="b">
        <v>1</v>
      </c>
      <c r="CG26" s="11" t="b">
        <v>1</v>
      </c>
      <c r="CH26" s="11" t="b">
        <v>0</v>
      </c>
      <c r="CI26" s="11" t="b">
        <v>1</v>
      </c>
      <c r="CJ26" s="11" t="s">
        <v>199</v>
      </c>
      <c r="CK26" s="11" t="str">
        <f>VLOOKUP(Table812[[#This Row],[Candidate Detail Answer: City]],cities,2,FALSE)</f>
        <v>Raleigh</v>
      </c>
      <c r="CL26" s="11" t="str">
        <f>VLOOKUP(Table812[[#This Row],[Candidate Detail Answer: City]],cities,3,FALSE)</f>
        <v>NC</v>
      </c>
      <c r="CM26" s="41">
        <f>VLOOKUP(Table812[[#This Row],[Candidate Detail Answer: City]],cities,4,FALSE)</f>
        <v>27601</v>
      </c>
      <c r="CN26" s="11" t="s">
        <v>157</v>
      </c>
      <c r="CO26" s="11" t="str">
        <f>VLOOKUP(Table812[[#This Row],[Candidate Detail Answer: Major]],majors_final,3,FALSE)</f>
        <v>N/A</v>
      </c>
      <c r="CP26" s="11" t="str">
        <f>VLOOKUP(Table812[[#This Row],[Candidate Detail Answer: Major]],majors_final,4,FALSE)</f>
        <v>N/A</v>
      </c>
      <c r="CQ26" s="11">
        <f>VLOOKUP(Table812[[#This Row],[Candidate Detail Answer: Major]],majors_final,5,FALSE)</f>
        <v>0</v>
      </c>
      <c r="CR26" s="11">
        <f>VLOOKUP(Table812[[#This Row],[Candidate Detail Answer: Major]],majors_final,6,FALSE)</f>
        <v>0</v>
      </c>
      <c r="CS26" s="11"/>
      <c r="CU26" s="5"/>
      <c r="CV26" s="5"/>
      <c r="CW26" s="5"/>
    </row>
    <row r="27" spans="1:101" ht="15.75" customHeight="1" x14ac:dyDescent="0.2">
      <c r="A27">
        <v>126</v>
      </c>
      <c r="B27" s="26">
        <v>56763.629166666004</v>
      </c>
      <c r="C27" s="26">
        <v>45282.724305555697</v>
      </c>
      <c r="D27" s="26">
        <v>45215.447916666497</v>
      </c>
      <c r="E27" s="36">
        <v>431992</v>
      </c>
      <c r="F27" s="36">
        <f>SUM(Table812[[#This Row],[Time Taken Per Question: 1]:[Time Taken Per Question: 14]])</f>
        <v>0</v>
      </c>
      <c r="G27" s="11">
        <v>2</v>
      </c>
      <c r="H27" s="11">
        <v>10</v>
      </c>
      <c r="I27" s="31">
        <v>174112</v>
      </c>
      <c r="J27" s="11">
        <v>130</v>
      </c>
      <c r="K27" s="11">
        <v>0</v>
      </c>
      <c r="L27" s="11">
        <v>92</v>
      </c>
      <c r="M27" s="11">
        <v>0</v>
      </c>
      <c r="N27" s="11">
        <v>283812</v>
      </c>
      <c r="O27" s="11" t="s">
        <v>155</v>
      </c>
      <c r="P27" s="11" t="s">
        <v>156</v>
      </c>
      <c r="Q27" s="11">
        <v>0</v>
      </c>
      <c r="R27" s="11">
        <v>5</v>
      </c>
      <c r="S27" s="11" t="s">
        <v>157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 t="s">
        <v>157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 t="s">
        <v>167</v>
      </c>
      <c r="CK27" s="11" t="str">
        <f>VLOOKUP(Table812[[#This Row],[Candidate Detail Answer: City]],cities,2,FALSE)</f>
        <v>Charlotte</v>
      </c>
      <c r="CL27" s="11" t="str">
        <f>VLOOKUP(Table812[[#This Row],[Candidate Detail Answer: City]],cities,3,FALSE)</f>
        <v>NC</v>
      </c>
      <c r="CM27" s="41">
        <f>VLOOKUP(Table812[[#This Row],[Candidate Detail Answer: City]],cities,4,FALSE)</f>
        <v>28202</v>
      </c>
      <c r="CN27" s="11" t="s">
        <v>157</v>
      </c>
      <c r="CO27" s="11" t="str">
        <f>VLOOKUP(Table812[[#This Row],[Candidate Detail Answer: Major]],majors_final,3,FALSE)</f>
        <v>N/A</v>
      </c>
      <c r="CP27" s="11" t="str">
        <f>VLOOKUP(Table812[[#This Row],[Candidate Detail Answer: Major]],majors_final,4,FALSE)</f>
        <v>N/A</v>
      </c>
      <c r="CQ27" s="11">
        <f>VLOOKUP(Table812[[#This Row],[Candidate Detail Answer: Major]],majors_final,5,FALSE)</f>
        <v>0</v>
      </c>
      <c r="CR27" s="11">
        <f>VLOOKUP(Table812[[#This Row],[Candidate Detail Answer: Major]],majors_final,6,FALSE)</f>
        <v>0</v>
      </c>
      <c r="CS27" s="11"/>
      <c r="CU27" s="5"/>
      <c r="CV27" s="5"/>
      <c r="CW27" s="5"/>
    </row>
    <row r="28" spans="1:101" ht="15.75" customHeight="1" x14ac:dyDescent="0.2">
      <c r="A28">
        <v>127</v>
      </c>
      <c r="B28" s="26">
        <v>53583.396527777302</v>
      </c>
      <c r="C28" s="26">
        <v>45302.792361111198</v>
      </c>
      <c r="D28" s="26">
        <v>45233.165277777603</v>
      </c>
      <c r="E28" s="36">
        <v>362715</v>
      </c>
      <c r="F28" s="36">
        <f>SUM(Table812[[#This Row],[Time Taken Per Question: 1]:[Time Taken Per Question: 14]])</f>
        <v>137469</v>
      </c>
      <c r="G28" s="11">
        <v>1</v>
      </c>
      <c r="H28" s="11">
        <v>200</v>
      </c>
      <c r="I28" s="31">
        <v>141153</v>
      </c>
      <c r="J28" s="11">
        <v>130</v>
      </c>
      <c r="K28" s="11">
        <v>120</v>
      </c>
      <c r="L28" s="11">
        <v>92</v>
      </c>
      <c r="M28" s="11">
        <v>92.3</v>
      </c>
      <c r="N28" s="11">
        <v>224905</v>
      </c>
      <c r="O28" s="11" t="s">
        <v>155</v>
      </c>
      <c r="P28" s="11" t="s">
        <v>156</v>
      </c>
      <c r="Q28" s="11">
        <v>0</v>
      </c>
      <c r="R28" s="11">
        <v>3</v>
      </c>
      <c r="S28" s="11" t="s">
        <v>157</v>
      </c>
      <c r="T28" s="11">
        <v>10</v>
      </c>
      <c r="U28" s="11">
        <v>10</v>
      </c>
      <c r="V28" s="11">
        <v>10</v>
      </c>
      <c r="W28" s="11">
        <v>10</v>
      </c>
      <c r="X28" s="11">
        <v>10</v>
      </c>
      <c r="Y28" s="11">
        <v>10</v>
      </c>
      <c r="Z28" s="11">
        <v>10</v>
      </c>
      <c r="AA28" s="11">
        <v>10</v>
      </c>
      <c r="AB28" s="11">
        <v>10</v>
      </c>
      <c r="AC28" s="11">
        <v>10</v>
      </c>
      <c r="AD28" s="11">
        <v>10</v>
      </c>
      <c r="AE28" s="11">
        <v>0</v>
      </c>
      <c r="AF28" s="11">
        <v>10</v>
      </c>
      <c r="AG28" s="11" t="s">
        <v>157</v>
      </c>
      <c r="AH28" s="11">
        <v>5284</v>
      </c>
      <c r="AI28" s="11">
        <v>5073</v>
      </c>
      <c r="AJ28" s="11">
        <v>5661</v>
      </c>
      <c r="AK28" s="11">
        <v>2510</v>
      </c>
      <c r="AL28" s="11">
        <v>20629</v>
      </c>
      <c r="AM28" s="11">
        <v>1894</v>
      </c>
      <c r="AN28" s="11">
        <v>46936</v>
      </c>
      <c r="AO28" s="11">
        <v>1729</v>
      </c>
      <c r="AP28" s="11">
        <v>12727</v>
      </c>
      <c r="AQ28" s="11">
        <v>17399</v>
      </c>
      <c r="AR28" s="11">
        <v>3836</v>
      </c>
      <c r="AS28" s="11">
        <v>8486</v>
      </c>
      <c r="AT28" s="11">
        <v>5305</v>
      </c>
      <c r="AU28" s="11">
        <v>8</v>
      </c>
      <c r="AV28" s="11">
        <v>8</v>
      </c>
      <c r="AW28" s="11">
        <v>9</v>
      </c>
      <c r="AX28" s="11">
        <v>9</v>
      </c>
      <c r="AY28" s="11">
        <v>10</v>
      </c>
      <c r="AZ28" s="11">
        <v>10</v>
      </c>
      <c r="BA28" s="11">
        <v>10</v>
      </c>
      <c r="BB28" s="11">
        <v>11</v>
      </c>
      <c r="BC28" s="11">
        <v>10</v>
      </c>
      <c r="BD28" s="11">
        <v>10</v>
      </c>
      <c r="BE28" s="11">
        <v>10</v>
      </c>
      <c r="BF28" s="11">
        <v>29</v>
      </c>
      <c r="BG28" s="11">
        <v>23</v>
      </c>
      <c r="BH28" s="11">
        <v>7</v>
      </c>
      <c r="BI28" s="11">
        <v>5</v>
      </c>
      <c r="BJ28" s="11">
        <v>10</v>
      </c>
      <c r="BK28" s="11">
        <v>8</v>
      </c>
      <c r="BL28" s="11">
        <v>27</v>
      </c>
      <c r="BM28" s="11">
        <v>8</v>
      </c>
      <c r="BN28" s="11">
        <v>25</v>
      </c>
      <c r="BO28" s="11">
        <v>12</v>
      </c>
      <c r="BP28" s="11">
        <v>20</v>
      </c>
      <c r="BQ28" s="11">
        <v>22</v>
      </c>
      <c r="BR28" s="11">
        <v>16</v>
      </c>
      <c r="BS28" s="11">
        <v>54</v>
      </c>
      <c r="BT28" s="11">
        <v>14</v>
      </c>
      <c r="BU28" s="11"/>
      <c r="BV28" s="11"/>
      <c r="BW28" s="11" t="b">
        <v>1</v>
      </c>
      <c r="BX28" s="11" t="b">
        <v>1</v>
      </c>
      <c r="BY28" s="11" t="b">
        <v>1</v>
      </c>
      <c r="BZ28" s="11" t="b">
        <v>1</v>
      </c>
      <c r="CA28" s="11" t="b">
        <v>1</v>
      </c>
      <c r="CB28" s="11" t="b">
        <v>1</v>
      </c>
      <c r="CC28" s="11" t="b">
        <v>1</v>
      </c>
      <c r="CD28" s="11" t="b">
        <v>1</v>
      </c>
      <c r="CE28" s="11" t="b">
        <v>1</v>
      </c>
      <c r="CF28" s="11" t="b">
        <v>1</v>
      </c>
      <c r="CG28" s="11" t="b">
        <v>1</v>
      </c>
      <c r="CH28" s="11" t="b">
        <v>0</v>
      </c>
      <c r="CI28" s="11" t="b">
        <v>1</v>
      </c>
      <c r="CJ28" s="11" t="s">
        <v>170</v>
      </c>
      <c r="CK28" s="11" t="str">
        <f>VLOOKUP(Table812[[#This Row],[Candidate Detail Answer: City]],cities,2,FALSE)</f>
        <v>Kissimmee</v>
      </c>
      <c r="CL28" s="11" t="str">
        <f>VLOOKUP(Table812[[#This Row],[Candidate Detail Answer: City]],cities,3,FALSE)</f>
        <v>FL</v>
      </c>
      <c r="CM28" s="41">
        <f>VLOOKUP(Table812[[#This Row],[Candidate Detail Answer: City]],cities,4,FALSE)</f>
        <v>34741</v>
      </c>
      <c r="CN28" s="11" t="s">
        <v>157</v>
      </c>
      <c r="CO28" s="11" t="str">
        <f>VLOOKUP(Table812[[#This Row],[Candidate Detail Answer: Major]],majors_final,3,FALSE)</f>
        <v>N/A</v>
      </c>
      <c r="CP28" s="11" t="str">
        <f>VLOOKUP(Table812[[#This Row],[Candidate Detail Answer: Major]],majors_final,4,FALSE)</f>
        <v>N/A</v>
      </c>
      <c r="CQ28" s="11">
        <f>VLOOKUP(Table812[[#This Row],[Candidate Detail Answer: Major]],majors_final,5,FALSE)</f>
        <v>0</v>
      </c>
      <c r="CR28" s="11">
        <f>VLOOKUP(Table812[[#This Row],[Candidate Detail Answer: Major]],majors_final,6,FALSE)</f>
        <v>0</v>
      </c>
      <c r="CS28" s="11"/>
      <c r="CU28" s="5"/>
      <c r="CV28" s="5"/>
      <c r="CW28" s="5"/>
    </row>
    <row r="29" spans="1:101" ht="15.75" customHeight="1" x14ac:dyDescent="0.2">
      <c r="A29">
        <v>128</v>
      </c>
      <c r="B29" s="26">
        <v>54723.893749999399</v>
      </c>
      <c r="C29" s="26">
        <v>45322.860416666801</v>
      </c>
      <c r="D29" s="26">
        <v>45250.882638888703</v>
      </c>
      <c r="E29" s="36">
        <v>302323</v>
      </c>
      <c r="F29" s="36">
        <f>SUM(Table812[[#This Row],[Time Taken Per Question: 1]:[Time Taken Per Question: 14]])</f>
        <v>78298</v>
      </c>
      <c r="G29" s="11">
        <v>1</v>
      </c>
      <c r="H29" s="11">
        <v>97</v>
      </c>
      <c r="I29" s="31">
        <v>7650</v>
      </c>
      <c r="J29" s="11">
        <v>130</v>
      </c>
      <c r="K29" s="11">
        <v>100</v>
      </c>
      <c r="L29" s="11">
        <v>92</v>
      </c>
      <c r="M29" s="11">
        <v>76.92</v>
      </c>
      <c r="N29" s="11">
        <v>223873</v>
      </c>
      <c r="O29" s="11" t="s">
        <v>155</v>
      </c>
      <c r="P29" s="11" t="s">
        <v>156</v>
      </c>
      <c r="Q29" s="11">
        <v>0</v>
      </c>
      <c r="R29" s="11"/>
      <c r="S29" s="11" t="s">
        <v>157</v>
      </c>
      <c r="T29" s="11">
        <v>10</v>
      </c>
      <c r="U29" s="11">
        <v>10</v>
      </c>
      <c r="V29" s="11">
        <v>10</v>
      </c>
      <c r="W29" s="11">
        <v>10</v>
      </c>
      <c r="X29" s="11">
        <v>10</v>
      </c>
      <c r="Y29" s="11">
        <v>10</v>
      </c>
      <c r="Z29" s="11">
        <v>10</v>
      </c>
      <c r="AA29" s="11">
        <v>10</v>
      </c>
      <c r="AB29" s="11">
        <v>10</v>
      </c>
      <c r="AC29" s="11">
        <v>10</v>
      </c>
      <c r="AD29" s="11">
        <v>0</v>
      </c>
      <c r="AE29" s="11">
        <v>0</v>
      </c>
      <c r="AF29" s="11">
        <v>0</v>
      </c>
      <c r="AG29" s="11" t="s">
        <v>157</v>
      </c>
      <c r="AH29" s="11">
        <v>3057</v>
      </c>
      <c r="AI29" s="11">
        <v>1853</v>
      </c>
      <c r="AJ29" s="11">
        <v>3104</v>
      </c>
      <c r="AK29" s="11">
        <v>1054</v>
      </c>
      <c r="AL29" s="11">
        <v>2909</v>
      </c>
      <c r="AM29" s="11">
        <v>6037</v>
      </c>
      <c r="AN29" s="11">
        <v>3339</v>
      </c>
      <c r="AO29" s="11">
        <v>16100</v>
      </c>
      <c r="AP29" s="11">
        <v>1458</v>
      </c>
      <c r="AQ29" s="11">
        <v>2993</v>
      </c>
      <c r="AR29" s="11">
        <v>9902</v>
      </c>
      <c r="AS29" s="11">
        <v>21392</v>
      </c>
      <c r="AT29" s="11">
        <v>5100</v>
      </c>
      <c r="AU29" s="11">
        <v>9</v>
      </c>
      <c r="AV29" s="11">
        <v>9</v>
      </c>
      <c r="AW29" s="11">
        <v>7</v>
      </c>
      <c r="AX29" s="11">
        <v>12</v>
      </c>
      <c r="AY29" s="11">
        <v>7</v>
      </c>
      <c r="AZ29" s="11">
        <v>8</v>
      </c>
      <c r="BA29" s="11">
        <v>13</v>
      </c>
      <c r="BB29" s="11">
        <v>10</v>
      </c>
      <c r="BC29" s="11">
        <v>9</v>
      </c>
      <c r="BD29" s="11">
        <v>10</v>
      </c>
      <c r="BE29" s="11">
        <v>11</v>
      </c>
      <c r="BF29" s="11">
        <v>11</v>
      </c>
      <c r="BG29" s="11">
        <v>10</v>
      </c>
      <c r="BH29" s="11">
        <v>11</v>
      </c>
      <c r="BI29" s="11">
        <v>6</v>
      </c>
      <c r="BJ29" s="11">
        <v>9</v>
      </c>
      <c r="BK29" s="11">
        <v>5</v>
      </c>
      <c r="BL29" s="11">
        <v>24</v>
      </c>
      <c r="BM29" s="11">
        <v>42</v>
      </c>
      <c r="BN29" s="11">
        <v>16</v>
      </c>
      <c r="BO29" s="11">
        <v>35</v>
      </c>
      <c r="BP29" s="11">
        <v>11</v>
      </c>
      <c r="BQ29" s="11">
        <v>21</v>
      </c>
      <c r="BR29" s="11">
        <v>41</v>
      </c>
      <c r="BS29" s="11">
        <v>7</v>
      </c>
      <c r="BT29" s="11">
        <v>16</v>
      </c>
      <c r="BU29" s="11"/>
      <c r="BV29" s="11"/>
      <c r="BW29" s="11" t="b">
        <v>1</v>
      </c>
      <c r="BX29" s="11" t="b">
        <v>1</v>
      </c>
      <c r="BY29" s="11" t="b">
        <v>1</v>
      </c>
      <c r="BZ29" s="11" t="b">
        <v>1</v>
      </c>
      <c r="CA29" s="11" t="b">
        <v>1</v>
      </c>
      <c r="CB29" s="11" t="b">
        <v>1</v>
      </c>
      <c r="CC29" s="11" t="b">
        <v>1</v>
      </c>
      <c r="CD29" s="11" t="b">
        <v>1</v>
      </c>
      <c r="CE29" s="11" t="b">
        <v>1</v>
      </c>
      <c r="CF29" s="11" t="b">
        <v>1</v>
      </c>
      <c r="CG29" s="11" t="b">
        <v>0</v>
      </c>
      <c r="CH29" s="11" t="b">
        <v>0</v>
      </c>
      <c r="CI29" s="11" t="b">
        <v>0</v>
      </c>
      <c r="CJ29" s="11" t="s">
        <v>179</v>
      </c>
      <c r="CK29" s="11" t="str">
        <f>VLOOKUP(Table812[[#This Row],[Candidate Detail Answer: City]],cities,2,FALSE)</f>
        <v>Charlotte</v>
      </c>
      <c r="CL29" s="11" t="str">
        <f>VLOOKUP(Table812[[#This Row],[Candidate Detail Answer: City]],cities,3,FALSE)</f>
        <v>NC</v>
      </c>
      <c r="CM29" s="41">
        <f>VLOOKUP(Table812[[#This Row],[Candidate Detail Answer: City]],cities,4,FALSE)</f>
        <v>28202</v>
      </c>
      <c r="CN29" s="11" t="s">
        <v>157</v>
      </c>
      <c r="CO29" s="11" t="str">
        <f>VLOOKUP(Table812[[#This Row],[Candidate Detail Answer: Major]],majors_final,3,FALSE)</f>
        <v>N/A</v>
      </c>
      <c r="CP29" s="11" t="str">
        <f>VLOOKUP(Table812[[#This Row],[Candidate Detail Answer: Major]],majors_final,4,FALSE)</f>
        <v>N/A</v>
      </c>
      <c r="CQ29" s="11">
        <f>VLOOKUP(Table812[[#This Row],[Candidate Detail Answer: Major]],majors_final,5,FALSE)</f>
        <v>0</v>
      </c>
      <c r="CR29" s="11">
        <f>VLOOKUP(Table812[[#This Row],[Candidate Detail Answer: Major]],majors_final,6,FALSE)</f>
        <v>0</v>
      </c>
      <c r="CS29" s="11"/>
      <c r="CU29" s="5"/>
      <c r="CV29" s="5"/>
      <c r="CW29" s="5"/>
    </row>
    <row r="30" spans="1:101" ht="15.75" customHeight="1" x14ac:dyDescent="0.2">
      <c r="A30">
        <v>129</v>
      </c>
      <c r="B30" s="26">
        <v>53605.329166666197</v>
      </c>
      <c r="C30" s="26">
        <v>45342.928472222397</v>
      </c>
      <c r="D30" s="26">
        <v>45268.599999999802</v>
      </c>
      <c r="E30" s="36">
        <v>467948</v>
      </c>
      <c r="F30" s="36">
        <f>SUM(Table812[[#This Row],[Time Taken Per Question: 1]:[Time Taken Per Question: 14]])</f>
        <v>41442</v>
      </c>
      <c r="G30" s="11">
        <v>1</v>
      </c>
      <c r="H30" s="11">
        <v>2</v>
      </c>
      <c r="I30" s="31">
        <v>151</v>
      </c>
      <c r="J30" s="11">
        <v>130</v>
      </c>
      <c r="K30" s="11">
        <v>120</v>
      </c>
      <c r="L30" s="11">
        <v>92</v>
      </c>
      <c r="M30" s="11">
        <v>92.3</v>
      </c>
      <c r="N30" s="11">
        <v>425448</v>
      </c>
      <c r="O30" s="11" t="s">
        <v>155</v>
      </c>
      <c r="P30" s="11" t="s">
        <v>156</v>
      </c>
      <c r="Q30" s="11">
        <v>0</v>
      </c>
      <c r="R30" s="11">
        <v>4</v>
      </c>
      <c r="S30" s="11" t="s">
        <v>157</v>
      </c>
      <c r="T30" s="11">
        <v>10</v>
      </c>
      <c r="U30" s="11">
        <v>10</v>
      </c>
      <c r="V30" s="11">
        <v>10</v>
      </c>
      <c r="W30" s="11">
        <v>10</v>
      </c>
      <c r="X30" s="11">
        <v>10</v>
      </c>
      <c r="Y30" s="11">
        <v>10</v>
      </c>
      <c r="Z30" s="11">
        <v>10</v>
      </c>
      <c r="AA30" s="11">
        <v>10</v>
      </c>
      <c r="AB30" s="11">
        <v>10</v>
      </c>
      <c r="AC30" s="11">
        <v>10</v>
      </c>
      <c r="AD30" s="11">
        <v>10</v>
      </c>
      <c r="AE30" s="11">
        <v>0</v>
      </c>
      <c r="AF30" s="11">
        <v>10</v>
      </c>
      <c r="AG30" s="11" t="s">
        <v>157</v>
      </c>
      <c r="AH30" s="11">
        <v>1518</v>
      </c>
      <c r="AI30" s="11">
        <v>402</v>
      </c>
      <c r="AJ30" s="11">
        <v>2173</v>
      </c>
      <c r="AK30" s="11">
        <v>2822</v>
      </c>
      <c r="AL30" s="11">
        <v>1958</v>
      </c>
      <c r="AM30" s="11">
        <v>693</v>
      </c>
      <c r="AN30" s="11">
        <v>4065</v>
      </c>
      <c r="AO30" s="11">
        <v>2890</v>
      </c>
      <c r="AP30" s="11">
        <v>468</v>
      </c>
      <c r="AQ30" s="11">
        <v>2962</v>
      </c>
      <c r="AR30" s="11">
        <v>812</v>
      </c>
      <c r="AS30" s="11">
        <v>18959</v>
      </c>
      <c r="AT30" s="11">
        <v>1720</v>
      </c>
      <c r="AU30" s="11">
        <v>8</v>
      </c>
      <c r="AV30" s="11">
        <v>4</v>
      </c>
      <c r="AW30" s="11">
        <v>5</v>
      </c>
      <c r="AX30" s="11">
        <v>10</v>
      </c>
      <c r="AY30" s="11">
        <v>8</v>
      </c>
      <c r="AZ30" s="11">
        <v>9</v>
      </c>
      <c r="BA30" s="11">
        <v>14</v>
      </c>
      <c r="BB30" s="11">
        <v>10</v>
      </c>
      <c r="BC30" s="11">
        <v>9</v>
      </c>
      <c r="BD30" s="11">
        <v>12</v>
      </c>
      <c r="BE30" s="11">
        <v>10</v>
      </c>
      <c r="BF30" s="11">
        <v>10</v>
      </c>
      <c r="BG30" s="11">
        <v>20</v>
      </c>
      <c r="BH30" s="11">
        <v>10</v>
      </c>
      <c r="BI30" s="11">
        <v>2</v>
      </c>
      <c r="BJ30" s="11">
        <v>16</v>
      </c>
      <c r="BK30" s="11">
        <v>28</v>
      </c>
      <c r="BL30" s="11">
        <v>18</v>
      </c>
      <c r="BM30" s="11">
        <v>6</v>
      </c>
      <c r="BN30" s="11">
        <v>32</v>
      </c>
      <c r="BO30" s="11">
        <v>29</v>
      </c>
      <c r="BP30" s="11">
        <v>3</v>
      </c>
      <c r="BQ30" s="11">
        <v>22</v>
      </c>
      <c r="BR30" s="11">
        <v>4</v>
      </c>
      <c r="BS30" s="11">
        <v>123</v>
      </c>
      <c r="BT30" s="11">
        <v>11</v>
      </c>
      <c r="BU30" s="11"/>
      <c r="BV30" s="11"/>
      <c r="BW30" s="11" t="b">
        <v>1</v>
      </c>
      <c r="BX30" s="11" t="b">
        <v>1</v>
      </c>
      <c r="BY30" s="11" t="b">
        <v>1</v>
      </c>
      <c r="BZ30" s="11" t="b">
        <v>1</v>
      </c>
      <c r="CA30" s="11" t="b">
        <v>1</v>
      </c>
      <c r="CB30" s="11" t="b">
        <v>1</v>
      </c>
      <c r="CC30" s="11" t="b">
        <v>1</v>
      </c>
      <c r="CD30" s="11" t="b">
        <v>1</v>
      </c>
      <c r="CE30" s="11" t="b">
        <v>1</v>
      </c>
      <c r="CF30" s="11" t="b">
        <v>1</v>
      </c>
      <c r="CG30" s="11" t="b">
        <v>1</v>
      </c>
      <c r="CH30" s="11" t="b">
        <v>0</v>
      </c>
      <c r="CI30" s="11" t="b">
        <v>1</v>
      </c>
      <c r="CJ30" s="11" t="s">
        <v>159</v>
      </c>
      <c r="CK30" s="11" t="str">
        <f>VLOOKUP(Table812[[#This Row],[Candidate Detail Answer: City]],cities,2,FALSE)</f>
        <v>Salisbury</v>
      </c>
      <c r="CL30" s="11" t="str">
        <f>VLOOKUP(Table812[[#This Row],[Candidate Detail Answer: City]],cities,3,FALSE)</f>
        <v>MD</v>
      </c>
      <c r="CM30" s="41">
        <f>VLOOKUP(Table812[[#This Row],[Candidate Detail Answer: City]],cities,4,FALSE)</f>
        <v>21801</v>
      </c>
      <c r="CN30" s="11" t="s">
        <v>157</v>
      </c>
      <c r="CO30" s="11" t="str">
        <f>VLOOKUP(Table812[[#This Row],[Candidate Detail Answer: Major]],majors_final,3,FALSE)</f>
        <v>N/A</v>
      </c>
      <c r="CP30" s="11" t="str">
        <f>VLOOKUP(Table812[[#This Row],[Candidate Detail Answer: Major]],majors_final,4,FALSE)</f>
        <v>N/A</v>
      </c>
      <c r="CQ30" s="11">
        <f>VLOOKUP(Table812[[#This Row],[Candidate Detail Answer: Major]],majors_final,5,FALSE)</f>
        <v>0</v>
      </c>
      <c r="CR30" s="11">
        <f>VLOOKUP(Table812[[#This Row],[Candidate Detail Answer: Major]],majors_final,6,FALSE)</f>
        <v>0</v>
      </c>
      <c r="CS30" s="11"/>
      <c r="CU30" s="5"/>
      <c r="CV30" s="5"/>
      <c r="CW30" s="5"/>
    </row>
    <row r="31" spans="1:101" ht="15.75" customHeight="1" x14ac:dyDescent="0.2">
      <c r="A31">
        <v>130</v>
      </c>
      <c r="B31" s="26">
        <v>51412.065277777401</v>
      </c>
      <c r="C31" s="26">
        <v>45362.996527777897</v>
      </c>
      <c r="D31" s="26">
        <v>45286.317361110901</v>
      </c>
      <c r="E31" s="36">
        <v>199676</v>
      </c>
      <c r="F31" s="36">
        <f>SUM(Table812[[#This Row],[Time Taken Per Question: 1]:[Time Taken Per Question: 14]])</f>
        <v>15223</v>
      </c>
      <c r="G31" s="11">
        <v>1</v>
      </c>
      <c r="H31" s="11">
        <v>51</v>
      </c>
      <c r="I31" s="31">
        <v>8886</v>
      </c>
      <c r="J31" s="11">
        <v>130</v>
      </c>
      <c r="K31" s="11">
        <v>130</v>
      </c>
      <c r="L31" s="11">
        <v>92</v>
      </c>
      <c r="M31" s="11">
        <v>100</v>
      </c>
      <c r="N31" s="11">
        <v>184325</v>
      </c>
      <c r="O31" s="11" t="s">
        <v>155</v>
      </c>
      <c r="P31" s="11" t="s">
        <v>156</v>
      </c>
      <c r="Q31" s="11">
        <v>0</v>
      </c>
      <c r="R31" s="11"/>
      <c r="S31" s="11" t="s">
        <v>157</v>
      </c>
      <c r="T31" s="11">
        <v>10</v>
      </c>
      <c r="U31" s="11">
        <v>10</v>
      </c>
      <c r="V31" s="11">
        <v>10</v>
      </c>
      <c r="W31" s="11">
        <v>10</v>
      </c>
      <c r="X31" s="11">
        <v>10</v>
      </c>
      <c r="Y31" s="11">
        <v>10</v>
      </c>
      <c r="Z31" s="11">
        <v>10</v>
      </c>
      <c r="AA31" s="11">
        <v>10</v>
      </c>
      <c r="AB31" s="11">
        <v>10</v>
      </c>
      <c r="AC31" s="11">
        <v>10</v>
      </c>
      <c r="AD31" s="11">
        <v>10</v>
      </c>
      <c r="AE31" s="11">
        <v>10</v>
      </c>
      <c r="AF31" s="11">
        <v>10</v>
      </c>
      <c r="AG31" s="11" t="s">
        <v>157</v>
      </c>
      <c r="AH31" s="11">
        <v>680</v>
      </c>
      <c r="AI31" s="11">
        <v>358</v>
      </c>
      <c r="AJ31" s="11">
        <v>329</v>
      </c>
      <c r="AK31" s="11">
        <v>717</v>
      </c>
      <c r="AL31" s="11">
        <v>3036</v>
      </c>
      <c r="AM31" s="11">
        <v>659</v>
      </c>
      <c r="AN31" s="11">
        <v>1547</v>
      </c>
      <c r="AO31" s="11">
        <v>1785</v>
      </c>
      <c r="AP31" s="11">
        <v>271</v>
      </c>
      <c r="AQ31" s="11">
        <v>2639</v>
      </c>
      <c r="AR31" s="11">
        <v>1659</v>
      </c>
      <c r="AS31" s="11">
        <v>878</v>
      </c>
      <c r="AT31" s="11">
        <v>665</v>
      </c>
      <c r="AU31" s="11">
        <v>13</v>
      </c>
      <c r="AV31" s="11">
        <v>14</v>
      </c>
      <c r="AW31" s="11">
        <v>10</v>
      </c>
      <c r="AX31" s="11">
        <v>16</v>
      </c>
      <c r="AY31" s="11">
        <v>11</v>
      </c>
      <c r="AZ31" s="11">
        <v>12</v>
      </c>
      <c r="BA31" s="11">
        <v>20</v>
      </c>
      <c r="BB31" s="11">
        <v>15</v>
      </c>
      <c r="BC31" s="11">
        <v>12</v>
      </c>
      <c r="BD31" s="11">
        <v>17</v>
      </c>
      <c r="BE31" s="11">
        <v>18</v>
      </c>
      <c r="BF31" s="11">
        <v>25</v>
      </c>
      <c r="BG31" s="11">
        <v>26</v>
      </c>
      <c r="BH31" s="11">
        <v>10</v>
      </c>
      <c r="BI31" s="11">
        <v>5</v>
      </c>
      <c r="BJ31" s="11">
        <v>6</v>
      </c>
      <c r="BK31" s="11">
        <v>6</v>
      </c>
      <c r="BL31" s="11">
        <v>21</v>
      </c>
      <c r="BM31" s="11">
        <v>8</v>
      </c>
      <c r="BN31" s="11">
        <v>8</v>
      </c>
      <c r="BO31" s="11">
        <v>13</v>
      </c>
      <c r="BP31" s="11">
        <v>6</v>
      </c>
      <c r="BQ31" s="11">
        <v>14</v>
      </c>
      <c r="BR31" s="11">
        <v>15</v>
      </c>
      <c r="BS31" s="11">
        <v>6</v>
      </c>
      <c r="BT31" s="11">
        <v>7</v>
      </c>
      <c r="BU31" s="11"/>
      <c r="BV31" s="11"/>
      <c r="BW31" s="11" t="b">
        <v>1</v>
      </c>
      <c r="BX31" s="11" t="b">
        <v>1</v>
      </c>
      <c r="BY31" s="11" t="b">
        <v>1</v>
      </c>
      <c r="BZ31" s="11" t="b">
        <v>1</v>
      </c>
      <c r="CA31" s="11" t="b">
        <v>1</v>
      </c>
      <c r="CB31" s="11" t="b">
        <v>1</v>
      </c>
      <c r="CC31" s="11" t="b">
        <v>1</v>
      </c>
      <c r="CD31" s="11" t="b">
        <v>1</v>
      </c>
      <c r="CE31" s="11" t="b">
        <v>1</v>
      </c>
      <c r="CF31" s="11" t="b">
        <v>1</v>
      </c>
      <c r="CG31" s="11" t="b">
        <v>1</v>
      </c>
      <c r="CH31" s="11" t="b">
        <v>1</v>
      </c>
      <c r="CI31" s="11" t="b">
        <v>1</v>
      </c>
      <c r="CJ31" s="11" t="s">
        <v>179</v>
      </c>
      <c r="CK31" s="11" t="str">
        <f>VLOOKUP(Table812[[#This Row],[Candidate Detail Answer: City]],cities,2,FALSE)</f>
        <v>Charlotte</v>
      </c>
      <c r="CL31" s="11" t="str">
        <f>VLOOKUP(Table812[[#This Row],[Candidate Detail Answer: City]],cities,3,FALSE)</f>
        <v>NC</v>
      </c>
      <c r="CM31" s="41">
        <f>VLOOKUP(Table812[[#This Row],[Candidate Detail Answer: City]],cities,4,FALSE)</f>
        <v>28202</v>
      </c>
      <c r="CN31" s="11" t="s">
        <v>157</v>
      </c>
      <c r="CO31" s="11" t="str">
        <f>VLOOKUP(Table812[[#This Row],[Candidate Detail Answer: Major]],majors_final,3,FALSE)</f>
        <v>N/A</v>
      </c>
      <c r="CP31" s="11" t="str">
        <f>VLOOKUP(Table812[[#This Row],[Candidate Detail Answer: Major]],majors_final,4,FALSE)</f>
        <v>N/A</v>
      </c>
      <c r="CQ31" s="11">
        <f>VLOOKUP(Table812[[#This Row],[Candidate Detail Answer: Major]],majors_final,5,FALSE)</f>
        <v>0</v>
      </c>
      <c r="CR31" s="11">
        <f>VLOOKUP(Table812[[#This Row],[Candidate Detail Answer: Major]],majors_final,6,FALSE)</f>
        <v>0</v>
      </c>
      <c r="CS31" s="11"/>
      <c r="CU31" s="5"/>
      <c r="CV31" s="5"/>
      <c r="CW31" s="5"/>
    </row>
    <row r="32" spans="1:101" ht="15.75" customHeight="1" x14ac:dyDescent="0.2">
      <c r="A32">
        <v>131</v>
      </c>
      <c r="B32" s="26">
        <v>51433.997916666303</v>
      </c>
      <c r="C32" s="26">
        <v>45383.0645833335</v>
      </c>
      <c r="D32" s="26">
        <v>45304.034722222001</v>
      </c>
      <c r="E32" s="36">
        <v>203665</v>
      </c>
      <c r="F32" s="36">
        <f>SUM(Table812[[#This Row],[Time Taken Per Question: 1]:[Time Taken Per Question: 14]])</f>
        <v>58279</v>
      </c>
      <c r="G32" s="11">
        <v>1</v>
      </c>
      <c r="H32" s="11">
        <v>24</v>
      </c>
      <c r="I32" s="31">
        <v>32947</v>
      </c>
      <c r="J32" s="11">
        <v>130</v>
      </c>
      <c r="K32" s="11">
        <v>130</v>
      </c>
      <c r="L32" s="11">
        <v>92</v>
      </c>
      <c r="M32" s="11">
        <v>100</v>
      </c>
      <c r="N32" s="11">
        <v>144841</v>
      </c>
      <c r="O32" s="11" t="s">
        <v>155</v>
      </c>
      <c r="P32" s="11" t="s">
        <v>156</v>
      </c>
      <c r="Q32" s="11">
        <v>0</v>
      </c>
      <c r="R32" s="11">
        <v>4</v>
      </c>
      <c r="S32" s="11" t="s">
        <v>157</v>
      </c>
      <c r="T32" s="11">
        <v>10</v>
      </c>
      <c r="U32" s="11">
        <v>10</v>
      </c>
      <c r="V32" s="11">
        <v>10</v>
      </c>
      <c r="W32" s="11">
        <v>10</v>
      </c>
      <c r="X32" s="11">
        <v>10</v>
      </c>
      <c r="Y32" s="11">
        <v>10</v>
      </c>
      <c r="Z32" s="11">
        <v>10</v>
      </c>
      <c r="AA32" s="11">
        <v>10</v>
      </c>
      <c r="AB32" s="11">
        <v>10</v>
      </c>
      <c r="AC32" s="11">
        <v>10</v>
      </c>
      <c r="AD32" s="11">
        <v>10</v>
      </c>
      <c r="AE32" s="11">
        <v>10</v>
      </c>
      <c r="AF32" s="11">
        <v>10</v>
      </c>
      <c r="AG32" s="11" t="s">
        <v>157</v>
      </c>
      <c r="AH32" s="11">
        <v>3115</v>
      </c>
      <c r="AI32" s="11">
        <v>1405</v>
      </c>
      <c r="AJ32" s="11">
        <v>909</v>
      </c>
      <c r="AK32" s="11">
        <v>8514</v>
      </c>
      <c r="AL32" s="11">
        <v>7809</v>
      </c>
      <c r="AM32" s="11">
        <v>4406</v>
      </c>
      <c r="AN32" s="11">
        <v>1492</v>
      </c>
      <c r="AO32" s="11">
        <v>1106</v>
      </c>
      <c r="AP32" s="11">
        <v>940</v>
      </c>
      <c r="AQ32" s="11">
        <v>937</v>
      </c>
      <c r="AR32" s="11">
        <v>862</v>
      </c>
      <c r="AS32" s="11">
        <v>21824</v>
      </c>
      <c r="AT32" s="11">
        <v>4960</v>
      </c>
      <c r="AU32" s="11">
        <v>9</v>
      </c>
      <c r="AV32" s="11">
        <v>9</v>
      </c>
      <c r="AW32" s="11">
        <v>9</v>
      </c>
      <c r="AX32" s="11">
        <v>11</v>
      </c>
      <c r="AY32" s="11">
        <v>8</v>
      </c>
      <c r="AZ32" s="11">
        <v>9</v>
      </c>
      <c r="BA32" s="11">
        <v>11</v>
      </c>
      <c r="BB32" s="11">
        <v>10</v>
      </c>
      <c r="BC32" s="11">
        <v>9</v>
      </c>
      <c r="BD32" s="11">
        <v>9</v>
      </c>
      <c r="BE32" s="11">
        <v>12</v>
      </c>
      <c r="BF32" s="11">
        <v>18</v>
      </c>
      <c r="BG32" s="11">
        <v>36</v>
      </c>
      <c r="BH32" s="11">
        <v>17</v>
      </c>
      <c r="BI32" s="11">
        <v>8</v>
      </c>
      <c r="BJ32" s="11">
        <v>5</v>
      </c>
      <c r="BK32" s="11">
        <v>46</v>
      </c>
      <c r="BL32" s="11">
        <v>62</v>
      </c>
      <c r="BM32" s="11">
        <v>25</v>
      </c>
      <c r="BN32" s="11">
        <v>7</v>
      </c>
      <c r="BO32" s="11">
        <v>14</v>
      </c>
      <c r="BP32" s="11">
        <v>3</v>
      </c>
      <c r="BQ32" s="11">
        <v>6</v>
      </c>
      <c r="BR32" s="11">
        <v>4</v>
      </c>
      <c r="BS32" s="11">
        <v>60</v>
      </c>
      <c r="BT32" s="11">
        <v>19</v>
      </c>
      <c r="BU32" s="11"/>
      <c r="BV32" s="11"/>
      <c r="BW32" s="11" t="b">
        <v>1</v>
      </c>
      <c r="BX32" s="11" t="b">
        <v>1</v>
      </c>
      <c r="BY32" s="11" t="b">
        <v>1</v>
      </c>
      <c r="BZ32" s="11" t="b">
        <v>1</v>
      </c>
      <c r="CA32" s="11" t="b">
        <v>1</v>
      </c>
      <c r="CB32" s="11" t="b">
        <v>1</v>
      </c>
      <c r="CC32" s="11" t="b">
        <v>1</v>
      </c>
      <c r="CD32" s="11" t="b">
        <v>1</v>
      </c>
      <c r="CE32" s="11" t="b">
        <v>1</v>
      </c>
      <c r="CF32" s="11" t="b">
        <v>1</v>
      </c>
      <c r="CG32" s="11" t="b">
        <v>1</v>
      </c>
      <c r="CH32" s="11" t="b">
        <v>1</v>
      </c>
      <c r="CI32" s="11" t="b">
        <v>1</v>
      </c>
      <c r="CJ32" s="11" t="s">
        <v>200</v>
      </c>
      <c r="CK32" s="11" t="str">
        <f>VLOOKUP(Table812[[#This Row],[Candidate Detail Answer: City]],cities,2,FALSE)</f>
        <v>Rock Hill</v>
      </c>
      <c r="CL32" s="11" t="str">
        <f>VLOOKUP(Table812[[#This Row],[Candidate Detail Answer: City]],cities,3,FALSE)</f>
        <v>SC</v>
      </c>
      <c r="CM32" s="41">
        <f>VLOOKUP(Table812[[#This Row],[Candidate Detail Answer: City]],cities,4,FALSE)</f>
        <v>29730</v>
      </c>
      <c r="CN32" s="11" t="s">
        <v>157</v>
      </c>
      <c r="CO32" s="11" t="str">
        <f>VLOOKUP(Table812[[#This Row],[Candidate Detail Answer: Major]],majors_final,3,FALSE)</f>
        <v>N/A</v>
      </c>
      <c r="CP32" s="11" t="str">
        <f>VLOOKUP(Table812[[#This Row],[Candidate Detail Answer: Major]],majors_final,4,FALSE)</f>
        <v>N/A</v>
      </c>
      <c r="CQ32" s="11">
        <f>VLOOKUP(Table812[[#This Row],[Candidate Detail Answer: Major]],majors_final,5,FALSE)</f>
        <v>0</v>
      </c>
      <c r="CR32" s="11">
        <f>VLOOKUP(Table812[[#This Row],[Candidate Detail Answer: Major]],majors_final,6,FALSE)</f>
        <v>0</v>
      </c>
      <c r="CS32" s="11"/>
      <c r="CU32" s="5"/>
      <c r="CV32" s="5"/>
      <c r="CW32" s="5"/>
    </row>
    <row r="33" spans="1:101" ht="15.75" customHeight="1" x14ac:dyDescent="0.2">
      <c r="A33">
        <v>132</v>
      </c>
      <c r="B33" s="26">
        <v>54745.826388888301</v>
      </c>
      <c r="C33" s="26">
        <v>45403.132638889001</v>
      </c>
      <c r="D33" s="26">
        <v>45321.7520833331</v>
      </c>
      <c r="E33" s="36">
        <v>501219</v>
      </c>
      <c r="F33" s="36">
        <f>SUM(Table812[[#This Row],[Time Taken Per Question: 1]:[Time Taken Per Question: 14]])</f>
        <v>30760</v>
      </c>
      <c r="G33" s="11">
        <v>1</v>
      </c>
      <c r="H33" s="11">
        <v>156</v>
      </c>
      <c r="I33" s="31">
        <v>45860</v>
      </c>
      <c r="J33" s="11">
        <v>130</v>
      </c>
      <c r="K33" s="11">
        <v>100</v>
      </c>
      <c r="L33" s="11">
        <v>92</v>
      </c>
      <c r="M33" s="11">
        <v>76.92</v>
      </c>
      <c r="N33" s="11">
        <v>470090</v>
      </c>
      <c r="O33" s="11" t="s">
        <v>155</v>
      </c>
      <c r="P33" s="11" t="s">
        <v>156</v>
      </c>
      <c r="Q33" s="11">
        <v>0</v>
      </c>
      <c r="R33" s="11">
        <v>1</v>
      </c>
      <c r="S33" s="11" t="s">
        <v>157</v>
      </c>
      <c r="T33" s="11">
        <v>10</v>
      </c>
      <c r="U33" s="11">
        <v>10</v>
      </c>
      <c r="V33" s="11">
        <v>10</v>
      </c>
      <c r="W33" s="11">
        <v>10</v>
      </c>
      <c r="X33" s="11">
        <v>10</v>
      </c>
      <c r="Y33" s="11">
        <v>10</v>
      </c>
      <c r="Z33" s="11">
        <v>10</v>
      </c>
      <c r="AA33" s="11">
        <v>10</v>
      </c>
      <c r="AB33" s="11">
        <v>10</v>
      </c>
      <c r="AC33" s="11">
        <v>10</v>
      </c>
      <c r="AD33" s="11">
        <v>0</v>
      </c>
      <c r="AE33" s="11">
        <v>0</v>
      </c>
      <c r="AF33" s="11">
        <v>0</v>
      </c>
      <c r="AG33" s="11" t="s">
        <v>157</v>
      </c>
      <c r="AH33" s="11">
        <v>991</v>
      </c>
      <c r="AI33" s="11">
        <v>280</v>
      </c>
      <c r="AJ33" s="11">
        <v>929</v>
      </c>
      <c r="AK33" s="11">
        <v>750</v>
      </c>
      <c r="AL33" s="11">
        <v>777</v>
      </c>
      <c r="AM33" s="11">
        <v>2092</v>
      </c>
      <c r="AN33" s="11">
        <v>7398</v>
      </c>
      <c r="AO33" s="11">
        <v>3127</v>
      </c>
      <c r="AP33" s="11">
        <v>1038</v>
      </c>
      <c r="AQ33" s="11">
        <v>3823</v>
      </c>
      <c r="AR33" s="11">
        <v>8242</v>
      </c>
      <c r="AS33" s="11">
        <v>683</v>
      </c>
      <c r="AT33" s="11">
        <v>630</v>
      </c>
      <c r="AU33" s="11">
        <v>9</v>
      </c>
      <c r="AV33" s="11">
        <v>10</v>
      </c>
      <c r="AW33" s="11">
        <v>11</v>
      </c>
      <c r="AX33" s="11">
        <v>18</v>
      </c>
      <c r="AY33" s="11">
        <v>9</v>
      </c>
      <c r="AZ33" s="11">
        <v>11</v>
      </c>
      <c r="BA33" s="11">
        <v>8</v>
      </c>
      <c r="BB33" s="11">
        <v>8</v>
      </c>
      <c r="BC33" s="11">
        <v>5</v>
      </c>
      <c r="BD33" s="11">
        <v>6</v>
      </c>
      <c r="BE33" s="11">
        <v>20</v>
      </c>
      <c r="BF33" s="11">
        <v>9</v>
      </c>
      <c r="BG33" s="11">
        <v>4</v>
      </c>
      <c r="BH33" s="11">
        <v>3</v>
      </c>
      <c r="BI33" s="11">
        <v>2</v>
      </c>
      <c r="BJ33" s="11">
        <v>5</v>
      </c>
      <c r="BK33" s="11">
        <v>5</v>
      </c>
      <c r="BL33" s="11">
        <v>9</v>
      </c>
      <c r="BM33" s="11">
        <v>14</v>
      </c>
      <c r="BN33" s="11">
        <v>34</v>
      </c>
      <c r="BO33" s="11">
        <v>28</v>
      </c>
      <c r="BP33" s="11">
        <v>5</v>
      </c>
      <c r="BQ33" s="11">
        <v>27</v>
      </c>
      <c r="BR33" s="11">
        <v>53</v>
      </c>
      <c r="BS33" s="11">
        <v>2</v>
      </c>
      <c r="BT33" s="11">
        <v>1</v>
      </c>
      <c r="BU33" s="11"/>
      <c r="BV33" s="11"/>
      <c r="BW33" s="11" t="b">
        <v>1</v>
      </c>
      <c r="BX33" s="11" t="b">
        <v>1</v>
      </c>
      <c r="BY33" s="11" t="b">
        <v>1</v>
      </c>
      <c r="BZ33" s="11" t="b">
        <v>1</v>
      </c>
      <c r="CA33" s="11" t="b">
        <v>1</v>
      </c>
      <c r="CB33" s="11" t="b">
        <v>1</v>
      </c>
      <c r="CC33" s="11" t="b">
        <v>1</v>
      </c>
      <c r="CD33" s="11" t="b">
        <v>1</v>
      </c>
      <c r="CE33" s="11" t="b">
        <v>1</v>
      </c>
      <c r="CF33" s="11" t="b">
        <v>1</v>
      </c>
      <c r="CG33" s="11" t="b">
        <v>0</v>
      </c>
      <c r="CH33" s="11" t="b">
        <v>0</v>
      </c>
      <c r="CI33" s="11" t="b">
        <v>0</v>
      </c>
      <c r="CJ33" s="11" t="s">
        <v>167</v>
      </c>
      <c r="CK33" s="11" t="str">
        <f>VLOOKUP(Table812[[#This Row],[Candidate Detail Answer: City]],cities,2,FALSE)</f>
        <v>Charlotte</v>
      </c>
      <c r="CL33" s="11" t="str">
        <f>VLOOKUP(Table812[[#This Row],[Candidate Detail Answer: City]],cities,3,FALSE)</f>
        <v>NC</v>
      </c>
      <c r="CM33" s="41">
        <f>VLOOKUP(Table812[[#This Row],[Candidate Detail Answer: City]],cities,4,FALSE)</f>
        <v>28202</v>
      </c>
      <c r="CN33" s="11" t="s">
        <v>157</v>
      </c>
      <c r="CO33" s="11" t="str">
        <f>VLOOKUP(Table812[[#This Row],[Candidate Detail Answer: Major]],majors_final,3,FALSE)</f>
        <v>N/A</v>
      </c>
      <c r="CP33" s="11" t="str">
        <f>VLOOKUP(Table812[[#This Row],[Candidate Detail Answer: Major]],majors_final,4,FALSE)</f>
        <v>N/A</v>
      </c>
      <c r="CQ33" s="11">
        <f>VLOOKUP(Table812[[#This Row],[Candidate Detail Answer: Major]],majors_final,5,FALSE)</f>
        <v>0</v>
      </c>
      <c r="CR33" s="11">
        <f>VLOOKUP(Table812[[#This Row],[Candidate Detail Answer: Major]],majors_final,6,FALSE)</f>
        <v>0</v>
      </c>
      <c r="CS33" s="11"/>
      <c r="CU33" s="5"/>
      <c r="CV33" s="5"/>
      <c r="CW33" s="5"/>
    </row>
    <row r="34" spans="1:101" ht="15.75" customHeight="1" x14ac:dyDescent="0.2">
      <c r="A34">
        <v>133</v>
      </c>
      <c r="B34" s="26">
        <v>54767.759027777203</v>
      </c>
      <c r="C34" s="26">
        <v>45423.200694444597</v>
      </c>
      <c r="D34" s="26">
        <v>45339.469444444199</v>
      </c>
      <c r="E34" s="36">
        <v>506507</v>
      </c>
      <c r="F34" s="36">
        <f>SUM(Table812[[#This Row],[Time Taken Per Question: 1]:[Time Taken Per Question: 14]])</f>
        <v>216254</v>
      </c>
      <c r="G34" s="11">
        <v>1</v>
      </c>
      <c r="H34" s="11">
        <v>421</v>
      </c>
      <c r="I34" s="31">
        <v>176396</v>
      </c>
      <c r="J34" s="11">
        <v>130</v>
      </c>
      <c r="K34" s="11">
        <v>90</v>
      </c>
      <c r="L34" s="11">
        <v>92</v>
      </c>
      <c r="M34" s="11">
        <v>69.23</v>
      </c>
      <c r="N34" s="11">
        <v>289872</v>
      </c>
      <c r="O34" s="11" t="s">
        <v>155</v>
      </c>
      <c r="P34" s="11" t="s">
        <v>156</v>
      </c>
      <c r="Q34" s="11">
        <v>0</v>
      </c>
      <c r="R34" s="11">
        <v>3</v>
      </c>
      <c r="S34" s="11" t="s">
        <v>157</v>
      </c>
      <c r="T34" s="11">
        <v>10</v>
      </c>
      <c r="U34" s="11">
        <v>10</v>
      </c>
      <c r="V34" s="11">
        <v>10</v>
      </c>
      <c r="W34" s="11">
        <v>10</v>
      </c>
      <c r="X34" s="11">
        <v>10</v>
      </c>
      <c r="Y34" s="11">
        <v>10</v>
      </c>
      <c r="Z34" s="11">
        <v>0</v>
      </c>
      <c r="AA34" s="11">
        <v>10</v>
      </c>
      <c r="AB34" s="11">
        <v>10</v>
      </c>
      <c r="AC34" s="11">
        <v>0</v>
      </c>
      <c r="AD34" s="11">
        <v>10</v>
      </c>
      <c r="AE34" s="11">
        <v>0</v>
      </c>
      <c r="AF34" s="11">
        <v>0</v>
      </c>
      <c r="AG34" s="11" t="s">
        <v>157</v>
      </c>
      <c r="AH34" s="11">
        <v>56809</v>
      </c>
      <c r="AI34" s="11">
        <v>4641</v>
      </c>
      <c r="AJ34" s="11">
        <v>19680</v>
      </c>
      <c r="AK34" s="11">
        <v>4754</v>
      </c>
      <c r="AL34" s="11">
        <v>17260</v>
      </c>
      <c r="AM34" s="11">
        <v>32559</v>
      </c>
      <c r="AN34" s="11">
        <v>27567</v>
      </c>
      <c r="AO34" s="11">
        <v>2817</v>
      </c>
      <c r="AP34" s="11">
        <v>877</v>
      </c>
      <c r="AQ34" s="11">
        <v>32175</v>
      </c>
      <c r="AR34" s="11">
        <v>5621</v>
      </c>
      <c r="AS34" s="11">
        <v>269</v>
      </c>
      <c r="AT34" s="11">
        <v>11225</v>
      </c>
      <c r="AU34" s="11">
        <v>26</v>
      </c>
      <c r="AV34" s="11">
        <v>14</v>
      </c>
      <c r="AW34" s="11">
        <v>9</v>
      </c>
      <c r="AX34" s="11">
        <v>12</v>
      </c>
      <c r="AY34" s="11">
        <v>13</v>
      </c>
      <c r="AZ34" s="11">
        <v>13</v>
      </c>
      <c r="BA34" s="11">
        <v>20</v>
      </c>
      <c r="BB34" s="11">
        <v>18</v>
      </c>
      <c r="BC34" s="11">
        <v>13</v>
      </c>
      <c r="BD34" s="11">
        <v>18</v>
      </c>
      <c r="BE34" s="11">
        <v>21</v>
      </c>
      <c r="BF34" s="11">
        <v>21</v>
      </c>
      <c r="BG34" s="11">
        <v>45</v>
      </c>
      <c r="BH34" s="11">
        <v>32</v>
      </c>
      <c r="BI34" s="11">
        <v>35</v>
      </c>
      <c r="BJ34" s="11">
        <v>80</v>
      </c>
      <c r="BK34" s="11">
        <v>3</v>
      </c>
      <c r="BL34" s="11">
        <v>157</v>
      </c>
      <c r="BM34" s="11">
        <v>70</v>
      </c>
      <c r="BN34" s="11">
        <v>59</v>
      </c>
      <c r="BO34" s="11">
        <v>12</v>
      </c>
      <c r="BP34" s="11">
        <v>3</v>
      </c>
      <c r="BQ34" s="11">
        <v>74</v>
      </c>
      <c r="BR34" s="11">
        <v>31</v>
      </c>
      <c r="BS34" s="11">
        <v>1</v>
      </c>
      <c r="BT34" s="11">
        <v>56</v>
      </c>
      <c r="BU34" s="11"/>
      <c r="BV34" s="11"/>
      <c r="BW34" s="11" t="b">
        <v>1</v>
      </c>
      <c r="BX34" s="11" t="b">
        <v>1</v>
      </c>
      <c r="BY34" s="11" t="b">
        <v>1</v>
      </c>
      <c r="BZ34" s="11" t="b">
        <v>1</v>
      </c>
      <c r="CA34" s="11" t="b">
        <v>1</v>
      </c>
      <c r="CB34" s="11" t="b">
        <v>1</v>
      </c>
      <c r="CC34" s="11" t="b">
        <v>0</v>
      </c>
      <c r="CD34" s="11" t="b">
        <v>1</v>
      </c>
      <c r="CE34" s="11" t="b">
        <v>1</v>
      </c>
      <c r="CF34" s="11" t="b">
        <v>0</v>
      </c>
      <c r="CG34" s="11" t="b">
        <v>1</v>
      </c>
      <c r="CH34" s="11" t="b">
        <v>0</v>
      </c>
      <c r="CI34" s="11" t="b">
        <v>0</v>
      </c>
      <c r="CJ34" s="11" t="s">
        <v>167</v>
      </c>
      <c r="CK34" s="11" t="str">
        <f>VLOOKUP(Table812[[#This Row],[Candidate Detail Answer: City]],cities,2,FALSE)</f>
        <v>Charlotte</v>
      </c>
      <c r="CL34" s="11" t="str">
        <f>VLOOKUP(Table812[[#This Row],[Candidate Detail Answer: City]],cities,3,FALSE)</f>
        <v>NC</v>
      </c>
      <c r="CM34" s="41">
        <f>VLOOKUP(Table812[[#This Row],[Candidate Detail Answer: City]],cities,4,FALSE)</f>
        <v>28202</v>
      </c>
      <c r="CN34" s="11" t="s">
        <v>157</v>
      </c>
      <c r="CO34" s="11" t="str">
        <f>VLOOKUP(Table812[[#This Row],[Candidate Detail Answer: Major]],majors_final,3,FALSE)</f>
        <v>N/A</v>
      </c>
      <c r="CP34" s="11" t="str">
        <f>VLOOKUP(Table812[[#This Row],[Candidate Detail Answer: Major]],majors_final,4,FALSE)</f>
        <v>N/A</v>
      </c>
      <c r="CQ34" s="11">
        <f>VLOOKUP(Table812[[#This Row],[Candidate Detail Answer: Major]],majors_final,5,FALSE)</f>
        <v>0</v>
      </c>
      <c r="CR34" s="11">
        <f>VLOOKUP(Table812[[#This Row],[Candidate Detail Answer: Major]],majors_final,6,FALSE)</f>
        <v>0</v>
      </c>
      <c r="CS34" s="11"/>
      <c r="CU34" s="5"/>
      <c r="CV34" s="5"/>
      <c r="CW34" s="5"/>
    </row>
    <row r="35" spans="1:101" ht="15.75" customHeight="1" x14ac:dyDescent="0.2">
      <c r="A35">
        <v>134</v>
      </c>
      <c r="B35" s="26">
        <v>54789.691666666098</v>
      </c>
      <c r="C35" s="26">
        <v>45443.268750000199</v>
      </c>
      <c r="D35" s="26">
        <v>45357.1868055554</v>
      </c>
      <c r="E35" s="36">
        <v>134318</v>
      </c>
      <c r="F35" s="36">
        <f>SUM(Table812[[#This Row],[Time Taken Per Question: 1]:[Time Taken Per Question: 14]])</f>
        <v>18831</v>
      </c>
      <c r="G35" s="11">
        <v>1</v>
      </c>
      <c r="H35" s="11">
        <v>48</v>
      </c>
      <c r="I35" s="31">
        <v>2501</v>
      </c>
      <c r="J35" s="11">
        <v>130</v>
      </c>
      <c r="K35" s="11">
        <v>100</v>
      </c>
      <c r="L35" s="11">
        <v>92</v>
      </c>
      <c r="M35" s="11">
        <v>76.92</v>
      </c>
      <c r="N35" s="11">
        <v>115366</v>
      </c>
      <c r="O35" s="11" t="s">
        <v>155</v>
      </c>
      <c r="P35" s="11" t="s">
        <v>156</v>
      </c>
      <c r="Q35" s="11">
        <v>0</v>
      </c>
      <c r="R35" s="11">
        <v>1</v>
      </c>
      <c r="S35" s="11" t="s">
        <v>157</v>
      </c>
      <c r="T35" s="11">
        <v>10</v>
      </c>
      <c r="U35" s="11">
        <v>10</v>
      </c>
      <c r="V35" s="11">
        <v>10</v>
      </c>
      <c r="W35" s="11">
        <v>10</v>
      </c>
      <c r="X35" s="11">
        <v>0</v>
      </c>
      <c r="Y35" s="11">
        <v>0</v>
      </c>
      <c r="Z35" s="11">
        <v>10</v>
      </c>
      <c r="AA35" s="11">
        <v>10</v>
      </c>
      <c r="AB35" s="11">
        <v>10</v>
      </c>
      <c r="AC35" s="11">
        <v>10</v>
      </c>
      <c r="AD35" s="11">
        <v>10</v>
      </c>
      <c r="AE35" s="11">
        <v>0</v>
      </c>
      <c r="AF35" s="11">
        <v>10</v>
      </c>
      <c r="AG35" s="11" t="s">
        <v>157</v>
      </c>
      <c r="AH35" s="11">
        <v>2195</v>
      </c>
      <c r="AI35" s="11">
        <v>784</v>
      </c>
      <c r="AJ35" s="11">
        <v>1449</v>
      </c>
      <c r="AK35" s="11">
        <v>519</v>
      </c>
      <c r="AL35" s="11">
        <v>1922</v>
      </c>
      <c r="AM35" s="11">
        <v>815</v>
      </c>
      <c r="AN35" s="11">
        <v>2744</v>
      </c>
      <c r="AO35" s="11">
        <v>995</v>
      </c>
      <c r="AP35" s="11">
        <v>658</v>
      </c>
      <c r="AQ35" s="11">
        <v>1195</v>
      </c>
      <c r="AR35" s="11">
        <v>983</v>
      </c>
      <c r="AS35" s="11">
        <v>2684</v>
      </c>
      <c r="AT35" s="11">
        <v>1888</v>
      </c>
      <c r="AU35" s="11">
        <v>11</v>
      </c>
      <c r="AV35" s="11">
        <v>13</v>
      </c>
      <c r="AW35" s="11">
        <v>12</v>
      </c>
      <c r="AX35" s="11">
        <v>14</v>
      </c>
      <c r="AY35" s="11">
        <v>11</v>
      </c>
      <c r="AZ35" s="11">
        <v>12</v>
      </c>
      <c r="BA35" s="11">
        <v>14</v>
      </c>
      <c r="BB35" s="11">
        <v>12</v>
      </c>
      <c r="BC35" s="11">
        <v>11</v>
      </c>
      <c r="BD35" s="11">
        <v>12</v>
      </c>
      <c r="BE35" s="11">
        <v>13</v>
      </c>
      <c r="BF35" s="11">
        <v>17</v>
      </c>
      <c r="BG35" s="11">
        <v>41</v>
      </c>
      <c r="BH35" s="11">
        <v>12</v>
      </c>
      <c r="BI35" s="11">
        <v>4</v>
      </c>
      <c r="BJ35" s="11">
        <v>12</v>
      </c>
      <c r="BK35" s="11">
        <v>4</v>
      </c>
      <c r="BL35" s="11">
        <v>11</v>
      </c>
      <c r="BM35" s="11">
        <v>11</v>
      </c>
      <c r="BN35" s="11">
        <v>13</v>
      </c>
      <c r="BO35" s="11">
        <v>6</v>
      </c>
      <c r="BP35" s="11">
        <v>5</v>
      </c>
      <c r="BQ35" s="11">
        <v>8</v>
      </c>
      <c r="BR35" s="11">
        <v>3</v>
      </c>
      <c r="BS35" s="11">
        <v>13</v>
      </c>
      <c r="BT35" s="11">
        <v>5</v>
      </c>
      <c r="BU35" s="11"/>
      <c r="BV35" s="11"/>
      <c r="BW35" s="11" t="b">
        <v>1</v>
      </c>
      <c r="BX35" s="11" t="b">
        <v>1</v>
      </c>
      <c r="BY35" s="11" t="b">
        <v>1</v>
      </c>
      <c r="BZ35" s="11" t="b">
        <v>1</v>
      </c>
      <c r="CA35" s="11" t="b">
        <v>0</v>
      </c>
      <c r="CB35" s="11" t="b">
        <v>0</v>
      </c>
      <c r="CC35" s="11" t="b">
        <v>1</v>
      </c>
      <c r="CD35" s="11" t="b">
        <v>1</v>
      </c>
      <c r="CE35" s="11" t="b">
        <v>1</v>
      </c>
      <c r="CF35" s="11" t="b">
        <v>1</v>
      </c>
      <c r="CG35" s="11" t="b">
        <v>1</v>
      </c>
      <c r="CH35" s="11" t="b">
        <v>0</v>
      </c>
      <c r="CI35" s="11" t="b">
        <v>1</v>
      </c>
      <c r="CJ35" s="11" t="s">
        <v>168</v>
      </c>
      <c r="CK35" s="11" t="str">
        <f>VLOOKUP(Table812[[#This Row],[Candidate Detail Answer: City]],cities,2,FALSE)</f>
        <v>Mount Holly</v>
      </c>
      <c r="CL35" s="11" t="str">
        <f>VLOOKUP(Table812[[#This Row],[Candidate Detail Answer: City]],cities,3,FALSE)</f>
        <v>NJ</v>
      </c>
      <c r="CM35" s="41">
        <f>VLOOKUP(Table812[[#This Row],[Candidate Detail Answer: City]],cities,4,FALSE)</f>
        <v>8060</v>
      </c>
      <c r="CN35" s="11" t="s">
        <v>157</v>
      </c>
      <c r="CO35" s="11" t="str">
        <f>VLOOKUP(Table812[[#This Row],[Candidate Detail Answer: Major]],majors_final,3,FALSE)</f>
        <v>N/A</v>
      </c>
      <c r="CP35" s="11" t="str">
        <f>VLOOKUP(Table812[[#This Row],[Candidate Detail Answer: Major]],majors_final,4,FALSE)</f>
        <v>N/A</v>
      </c>
      <c r="CQ35" s="11">
        <f>VLOOKUP(Table812[[#This Row],[Candidate Detail Answer: Major]],majors_final,5,FALSE)</f>
        <v>0</v>
      </c>
      <c r="CR35" s="11">
        <f>VLOOKUP(Table812[[#This Row],[Candidate Detail Answer: Major]],majors_final,6,FALSE)</f>
        <v>0</v>
      </c>
      <c r="CS35" s="11"/>
      <c r="CU35" s="5"/>
      <c r="CV35" s="5"/>
      <c r="CW35" s="5"/>
    </row>
    <row r="36" spans="1:101" ht="15.75" customHeight="1" x14ac:dyDescent="0.2">
      <c r="A36">
        <v>135</v>
      </c>
      <c r="B36" s="26">
        <v>51455.930555555198</v>
      </c>
      <c r="C36" s="26">
        <v>45463.3368055557</v>
      </c>
      <c r="D36" s="26">
        <v>45374.9041666665</v>
      </c>
      <c r="E36" s="36">
        <v>350932</v>
      </c>
      <c r="F36" s="36">
        <f>SUM(Table812[[#This Row],[Time Taken Per Question: 1]:[Time Taken Per Question: 14]])</f>
        <v>275316</v>
      </c>
      <c r="G36" s="11">
        <v>1</v>
      </c>
      <c r="H36" s="11">
        <v>254</v>
      </c>
      <c r="I36" s="31">
        <v>180543</v>
      </c>
      <c r="J36" s="11">
        <v>130</v>
      </c>
      <c r="K36" s="11">
        <v>130</v>
      </c>
      <c r="L36" s="11">
        <v>92</v>
      </c>
      <c r="M36" s="11">
        <v>100</v>
      </c>
      <c r="N36" s="11">
        <v>75553</v>
      </c>
      <c r="O36" s="11" t="s">
        <v>155</v>
      </c>
      <c r="P36" s="11" t="s">
        <v>156</v>
      </c>
      <c r="Q36" s="11">
        <v>0</v>
      </c>
      <c r="R36" s="11">
        <v>4</v>
      </c>
      <c r="S36" s="11" t="s">
        <v>157</v>
      </c>
      <c r="T36" s="11">
        <v>10</v>
      </c>
      <c r="U36" s="11">
        <v>10</v>
      </c>
      <c r="V36" s="11">
        <v>10</v>
      </c>
      <c r="W36" s="11">
        <v>10</v>
      </c>
      <c r="X36" s="11">
        <v>10</v>
      </c>
      <c r="Y36" s="11">
        <v>10</v>
      </c>
      <c r="Z36" s="11">
        <v>10</v>
      </c>
      <c r="AA36" s="11">
        <v>10</v>
      </c>
      <c r="AB36" s="11">
        <v>10</v>
      </c>
      <c r="AC36" s="11">
        <v>10</v>
      </c>
      <c r="AD36" s="11">
        <v>10</v>
      </c>
      <c r="AE36" s="11">
        <v>10</v>
      </c>
      <c r="AF36" s="11">
        <v>10</v>
      </c>
      <c r="AG36" s="11" t="s">
        <v>157</v>
      </c>
      <c r="AH36" s="11">
        <v>175002</v>
      </c>
      <c r="AI36" s="11">
        <v>6147</v>
      </c>
      <c r="AJ36" s="11">
        <v>41731</v>
      </c>
      <c r="AK36" s="11">
        <v>15597</v>
      </c>
      <c r="AL36" s="11">
        <v>663</v>
      </c>
      <c r="AM36" s="11">
        <v>14023</v>
      </c>
      <c r="AN36" s="11">
        <v>2903</v>
      </c>
      <c r="AO36" s="11">
        <v>1121</v>
      </c>
      <c r="AP36" s="11">
        <v>1997</v>
      </c>
      <c r="AQ36" s="11">
        <v>2811</v>
      </c>
      <c r="AR36" s="11">
        <v>1574</v>
      </c>
      <c r="AS36" s="11">
        <v>10250</v>
      </c>
      <c r="AT36" s="11">
        <v>1497</v>
      </c>
      <c r="AU36" s="11">
        <v>11</v>
      </c>
      <c r="AV36" s="11">
        <v>10</v>
      </c>
      <c r="AW36" s="11">
        <v>11</v>
      </c>
      <c r="AX36" s="11">
        <v>12</v>
      </c>
      <c r="AY36" s="11">
        <v>10</v>
      </c>
      <c r="AZ36" s="11">
        <v>10</v>
      </c>
      <c r="BA36" s="11">
        <v>15</v>
      </c>
      <c r="BB36" s="11">
        <v>11</v>
      </c>
      <c r="BC36" s="11">
        <v>10</v>
      </c>
      <c r="BD36" s="11">
        <v>11</v>
      </c>
      <c r="BE36" s="11">
        <v>11</v>
      </c>
      <c r="BF36" s="11">
        <v>19</v>
      </c>
      <c r="BG36" s="11">
        <v>22</v>
      </c>
      <c r="BH36" s="11">
        <v>14</v>
      </c>
      <c r="BI36" s="11">
        <v>17</v>
      </c>
      <c r="BJ36" s="11">
        <v>48</v>
      </c>
      <c r="BK36" s="11">
        <v>3</v>
      </c>
      <c r="BL36" s="11">
        <v>3</v>
      </c>
      <c r="BM36" s="11">
        <v>13</v>
      </c>
      <c r="BN36" s="11">
        <v>9</v>
      </c>
      <c r="BO36" s="11">
        <v>3</v>
      </c>
      <c r="BP36" s="11">
        <v>6</v>
      </c>
      <c r="BQ36" s="11">
        <v>17</v>
      </c>
      <c r="BR36" s="11">
        <v>2</v>
      </c>
      <c r="BS36" s="11">
        <v>67</v>
      </c>
      <c r="BT36" s="11">
        <v>5</v>
      </c>
      <c r="BU36" s="11"/>
      <c r="BV36" s="11"/>
      <c r="BW36" s="11" t="b">
        <v>1</v>
      </c>
      <c r="BX36" s="11" t="b">
        <v>1</v>
      </c>
      <c r="BY36" s="11" t="b">
        <v>1</v>
      </c>
      <c r="BZ36" s="11" t="b">
        <v>1</v>
      </c>
      <c r="CA36" s="11" t="b">
        <v>1</v>
      </c>
      <c r="CB36" s="11" t="b">
        <v>1</v>
      </c>
      <c r="CC36" s="11" t="b">
        <v>1</v>
      </c>
      <c r="CD36" s="11" t="b">
        <v>1</v>
      </c>
      <c r="CE36" s="11" t="b">
        <v>1</v>
      </c>
      <c r="CF36" s="11" t="b">
        <v>1</v>
      </c>
      <c r="CG36" s="11" t="b">
        <v>1</v>
      </c>
      <c r="CH36" s="11" t="b">
        <v>1</v>
      </c>
      <c r="CI36" s="11" t="b">
        <v>1</v>
      </c>
      <c r="CJ36" s="11" t="s">
        <v>195</v>
      </c>
      <c r="CK36" s="11" t="str">
        <f>VLOOKUP(Table812[[#This Row],[Candidate Detail Answer: City]],cities,2,FALSE)</f>
        <v>Metuchen</v>
      </c>
      <c r="CL36" s="11" t="str">
        <f>VLOOKUP(Table812[[#This Row],[Candidate Detail Answer: City]],cities,3,FALSE)</f>
        <v>NJ</v>
      </c>
      <c r="CM36" s="41">
        <f>VLOOKUP(Table812[[#This Row],[Candidate Detail Answer: City]],cities,4,FALSE)</f>
        <v>8840</v>
      </c>
      <c r="CN36" s="11" t="s">
        <v>157</v>
      </c>
      <c r="CO36" s="11" t="str">
        <f>VLOOKUP(Table812[[#This Row],[Candidate Detail Answer: Major]],majors_final,3,FALSE)</f>
        <v>N/A</v>
      </c>
      <c r="CP36" s="11" t="str">
        <f>VLOOKUP(Table812[[#This Row],[Candidate Detail Answer: Major]],majors_final,4,FALSE)</f>
        <v>N/A</v>
      </c>
      <c r="CQ36" s="11">
        <f>VLOOKUP(Table812[[#This Row],[Candidate Detail Answer: Major]],majors_final,5,FALSE)</f>
        <v>0</v>
      </c>
      <c r="CR36" s="11">
        <f>VLOOKUP(Table812[[#This Row],[Candidate Detail Answer: Major]],majors_final,6,FALSE)</f>
        <v>0</v>
      </c>
      <c r="CS36" s="11"/>
      <c r="CU36" s="5"/>
      <c r="CV36" s="5"/>
      <c r="CW36" s="5"/>
    </row>
    <row r="37" spans="1:101" ht="15.75" customHeight="1" x14ac:dyDescent="0.2">
      <c r="A37">
        <v>136</v>
      </c>
      <c r="B37" s="26">
        <v>51477.8631944441</v>
      </c>
      <c r="C37" s="26">
        <v>45483.404861111303</v>
      </c>
      <c r="D37" s="26">
        <v>45392.621527777599</v>
      </c>
      <c r="E37" s="36">
        <v>419841</v>
      </c>
      <c r="F37" s="36">
        <f>SUM(Table812[[#This Row],[Time Taken Per Question: 1]:[Time Taken Per Question: 14]])</f>
        <v>30421</v>
      </c>
      <c r="G37" s="11">
        <v>1</v>
      </c>
      <c r="H37" s="11">
        <v>73</v>
      </c>
      <c r="I37" s="31">
        <v>34239</v>
      </c>
      <c r="J37" s="11">
        <v>130</v>
      </c>
      <c r="K37" s="11">
        <v>130</v>
      </c>
      <c r="L37" s="11">
        <v>92</v>
      </c>
      <c r="M37" s="11">
        <v>100</v>
      </c>
      <c r="N37" s="11">
        <v>389230</v>
      </c>
      <c r="O37" s="11" t="s">
        <v>155</v>
      </c>
      <c r="P37" s="11" t="s">
        <v>156</v>
      </c>
      <c r="Q37" s="11">
        <v>0</v>
      </c>
      <c r="R37" s="11">
        <v>5</v>
      </c>
      <c r="S37" s="11" t="s">
        <v>157</v>
      </c>
      <c r="T37" s="11">
        <v>10</v>
      </c>
      <c r="U37" s="11">
        <v>10</v>
      </c>
      <c r="V37" s="11">
        <v>10</v>
      </c>
      <c r="W37" s="11">
        <v>10</v>
      </c>
      <c r="X37" s="11">
        <v>10</v>
      </c>
      <c r="Y37" s="11">
        <v>10</v>
      </c>
      <c r="Z37" s="11">
        <v>10</v>
      </c>
      <c r="AA37" s="11">
        <v>10</v>
      </c>
      <c r="AB37" s="11">
        <v>10</v>
      </c>
      <c r="AC37" s="11">
        <v>10</v>
      </c>
      <c r="AD37" s="11">
        <v>10</v>
      </c>
      <c r="AE37" s="11">
        <v>10</v>
      </c>
      <c r="AF37" s="11">
        <v>10</v>
      </c>
      <c r="AG37" s="11" t="s">
        <v>157</v>
      </c>
      <c r="AH37" s="11">
        <v>387</v>
      </c>
      <c r="AI37" s="11">
        <v>457</v>
      </c>
      <c r="AJ37" s="11">
        <v>3935</v>
      </c>
      <c r="AK37" s="11">
        <v>994</v>
      </c>
      <c r="AL37" s="11">
        <v>4483</v>
      </c>
      <c r="AM37" s="11">
        <v>1090</v>
      </c>
      <c r="AN37" s="11">
        <v>8138</v>
      </c>
      <c r="AO37" s="11">
        <v>2846</v>
      </c>
      <c r="AP37" s="11">
        <v>493</v>
      </c>
      <c r="AQ37" s="11">
        <v>3113</v>
      </c>
      <c r="AR37" s="11">
        <v>1322</v>
      </c>
      <c r="AS37" s="11">
        <v>2481</v>
      </c>
      <c r="AT37" s="11">
        <v>682</v>
      </c>
      <c r="AU37" s="11">
        <v>9</v>
      </c>
      <c r="AV37" s="11">
        <v>9</v>
      </c>
      <c r="AW37" s="11">
        <v>13</v>
      </c>
      <c r="AX37" s="11">
        <v>16</v>
      </c>
      <c r="AY37" s="11">
        <v>21</v>
      </c>
      <c r="AZ37" s="11">
        <v>11</v>
      </c>
      <c r="BA37" s="11">
        <v>27</v>
      </c>
      <c r="BB37" s="11">
        <v>31</v>
      </c>
      <c r="BC37" s="11">
        <v>9</v>
      </c>
      <c r="BD37" s="11">
        <v>22</v>
      </c>
      <c r="BE37" s="11">
        <v>16</v>
      </c>
      <c r="BF37" s="11">
        <v>24</v>
      </c>
      <c r="BG37" s="11">
        <v>23</v>
      </c>
      <c r="BH37" s="11">
        <v>4</v>
      </c>
      <c r="BI37" s="11">
        <v>4</v>
      </c>
      <c r="BJ37" s="11">
        <v>13</v>
      </c>
      <c r="BK37" s="11">
        <v>14</v>
      </c>
      <c r="BL37" s="11">
        <v>46</v>
      </c>
      <c r="BM37" s="11">
        <v>8</v>
      </c>
      <c r="BN37" s="11">
        <v>26</v>
      </c>
      <c r="BO37" s="11">
        <v>31</v>
      </c>
      <c r="BP37" s="11">
        <v>9</v>
      </c>
      <c r="BQ37" s="11">
        <v>30</v>
      </c>
      <c r="BR37" s="11">
        <v>10</v>
      </c>
      <c r="BS37" s="11">
        <v>19</v>
      </c>
      <c r="BT37" s="11">
        <v>6</v>
      </c>
      <c r="BU37" s="11"/>
      <c r="BV37" s="11"/>
      <c r="BW37" s="11" t="b">
        <v>1</v>
      </c>
      <c r="BX37" s="11" t="b">
        <v>1</v>
      </c>
      <c r="BY37" s="11" t="b">
        <v>1</v>
      </c>
      <c r="BZ37" s="11" t="b">
        <v>1</v>
      </c>
      <c r="CA37" s="11" t="b">
        <v>1</v>
      </c>
      <c r="CB37" s="11" t="b">
        <v>1</v>
      </c>
      <c r="CC37" s="11" t="b">
        <v>1</v>
      </c>
      <c r="CD37" s="11" t="b">
        <v>1</v>
      </c>
      <c r="CE37" s="11" t="b">
        <v>1</v>
      </c>
      <c r="CF37" s="11" t="b">
        <v>1</v>
      </c>
      <c r="CG37" s="11" t="b">
        <v>1</v>
      </c>
      <c r="CH37" s="11" t="b">
        <v>1</v>
      </c>
      <c r="CI37" s="11" t="b">
        <v>1</v>
      </c>
      <c r="CJ37" s="11" t="s">
        <v>205</v>
      </c>
      <c r="CK37" s="11" t="str">
        <f>VLOOKUP(Table812[[#This Row],[Candidate Detail Answer: City]],cities,2,FALSE)</f>
        <v>Plainfield</v>
      </c>
      <c r="CL37" s="11" t="str">
        <f>VLOOKUP(Table812[[#This Row],[Candidate Detail Answer: City]],cities,3,FALSE)</f>
        <v>NJ</v>
      </c>
      <c r="CM37" s="41">
        <f>VLOOKUP(Table812[[#This Row],[Candidate Detail Answer: City]],cities,4,FALSE)</f>
        <v>7060</v>
      </c>
      <c r="CN37" s="11" t="s">
        <v>157</v>
      </c>
      <c r="CO37" s="11" t="str">
        <f>VLOOKUP(Table812[[#This Row],[Candidate Detail Answer: Major]],majors_final,3,FALSE)</f>
        <v>N/A</v>
      </c>
      <c r="CP37" s="11" t="str">
        <f>VLOOKUP(Table812[[#This Row],[Candidate Detail Answer: Major]],majors_final,4,FALSE)</f>
        <v>N/A</v>
      </c>
      <c r="CQ37" s="11">
        <f>VLOOKUP(Table812[[#This Row],[Candidate Detail Answer: Major]],majors_final,5,FALSE)</f>
        <v>0</v>
      </c>
      <c r="CR37" s="11">
        <f>VLOOKUP(Table812[[#This Row],[Candidate Detail Answer: Major]],majors_final,6,FALSE)</f>
        <v>0</v>
      </c>
      <c r="CS37" s="11"/>
      <c r="CU37" s="5"/>
      <c r="CV37" s="5"/>
      <c r="CW37" s="5"/>
    </row>
    <row r="38" spans="1:101" ht="12.75" x14ac:dyDescent="0.2">
      <c r="A38">
        <v>137</v>
      </c>
      <c r="B38" s="26">
        <v>53627.261805554997</v>
      </c>
      <c r="C38" s="26">
        <v>45503.472916666797</v>
      </c>
      <c r="D38" s="26">
        <v>45410.338888888698</v>
      </c>
      <c r="E38" s="36">
        <v>428775</v>
      </c>
      <c r="F38" s="36">
        <f>SUM(Table812[[#This Row],[Time Taken Per Question: 1]:[Time Taken Per Question: 14]])</f>
        <v>47827</v>
      </c>
      <c r="G38" s="11">
        <v>1</v>
      </c>
      <c r="H38" s="11">
        <v>151</v>
      </c>
      <c r="I38" s="31">
        <v>116260</v>
      </c>
      <c r="J38" s="11">
        <v>130</v>
      </c>
      <c r="K38" s="11">
        <v>120</v>
      </c>
      <c r="L38" s="11">
        <v>92</v>
      </c>
      <c r="M38" s="11">
        <v>92.3</v>
      </c>
      <c r="N38" s="11">
        <v>380449</v>
      </c>
      <c r="O38" s="11" t="s">
        <v>155</v>
      </c>
      <c r="P38" s="11" t="s">
        <v>156</v>
      </c>
      <c r="Q38" s="11">
        <v>0</v>
      </c>
      <c r="R38" s="11"/>
      <c r="S38" s="11" t="s">
        <v>157</v>
      </c>
      <c r="T38" s="11">
        <v>10</v>
      </c>
      <c r="U38" s="11">
        <v>10</v>
      </c>
      <c r="V38" s="11">
        <v>10</v>
      </c>
      <c r="W38" s="11">
        <v>10</v>
      </c>
      <c r="X38" s="11">
        <v>10</v>
      </c>
      <c r="Y38" s="11">
        <v>10</v>
      </c>
      <c r="Z38" s="11">
        <v>10</v>
      </c>
      <c r="AA38" s="11">
        <v>10</v>
      </c>
      <c r="AB38" s="11">
        <v>10</v>
      </c>
      <c r="AC38" s="11">
        <v>10</v>
      </c>
      <c r="AD38" s="11">
        <v>10</v>
      </c>
      <c r="AE38" s="11">
        <v>0</v>
      </c>
      <c r="AF38" s="11">
        <v>10</v>
      </c>
      <c r="AG38" s="11" t="s">
        <v>157</v>
      </c>
      <c r="AH38" s="11">
        <v>1196</v>
      </c>
      <c r="AI38" s="11">
        <v>1129</v>
      </c>
      <c r="AJ38" s="11">
        <v>3054</v>
      </c>
      <c r="AK38" s="11">
        <v>2290</v>
      </c>
      <c r="AL38" s="11">
        <v>2792</v>
      </c>
      <c r="AM38" s="11">
        <v>2025</v>
      </c>
      <c r="AN38" s="11">
        <v>19589</v>
      </c>
      <c r="AO38" s="11">
        <v>840</v>
      </c>
      <c r="AP38" s="11">
        <v>239</v>
      </c>
      <c r="AQ38" s="11">
        <v>875</v>
      </c>
      <c r="AR38" s="11">
        <v>839</v>
      </c>
      <c r="AS38" s="11">
        <v>3605</v>
      </c>
      <c r="AT38" s="11">
        <v>9354</v>
      </c>
      <c r="AU38" s="11">
        <v>11</v>
      </c>
      <c r="AV38" s="11">
        <v>12</v>
      </c>
      <c r="AW38" s="11">
        <v>11</v>
      </c>
      <c r="AX38" s="11">
        <v>14</v>
      </c>
      <c r="AY38" s="11">
        <v>9</v>
      </c>
      <c r="AZ38" s="11">
        <v>10</v>
      </c>
      <c r="BA38" s="11">
        <v>37</v>
      </c>
      <c r="BB38" s="11">
        <v>12</v>
      </c>
      <c r="BC38" s="11">
        <v>11</v>
      </c>
      <c r="BD38" s="11">
        <v>12</v>
      </c>
      <c r="BE38" s="11">
        <v>15</v>
      </c>
      <c r="BF38" s="11">
        <v>15</v>
      </c>
      <c r="BG38" s="11">
        <v>27</v>
      </c>
      <c r="BH38" s="11">
        <v>19</v>
      </c>
      <c r="BI38" s="11">
        <v>12</v>
      </c>
      <c r="BJ38" s="11">
        <v>26</v>
      </c>
      <c r="BK38" s="11">
        <v>11</v>
      </c>
      <c r="BL38" s="11">
        <v>17</v>
      </c>
      <c r="BM38" s="11">
        <v>19</v>
      </c>
      <c r="BN38" s="11">
        <v>106</v>
      </c>
      <c r="BO38" s="11">
        <v>14</v>
      </c>
      <c r="BP38" s="11">
        <v>4</v>
      </c>
      <c r="BQ38" s="11">
        <v>10</v>
      </c>
      <c r="BR38" s="11">
        <v>7</v>
      </c>
      <c r="BS38" s="11">
        <v>27</v>
      </c>
      <c r="BT38" s="11">
        <v>67</v>
      </c>
      <c r="BU38" s="11"/>
      <c r="BV38" s="11"/>
      <c r="BW38" s="11" t="b">
        <v>1</v>
      </c>
      <c r="BX38" s="11" t="b">
        <v>1</v>
      </c>
      <c r="BY38" s="11" t="b">
        <v>1</v>
      </c>
      <c r="BZ38" s="11" t="b">
        <v>1</v>
      </c>
      <c r="CA38" s="11" t="b">
        <v>1</v>
      </c>
      <c r="CB38" s="11" t="b">
        <v>1</v>
      </c>
      <c r="CC38" s="11" t="b">
        <v>1</v>
      </c>
      <c r="CD38" s="11" t="b">
        <v>1</v>
      </c>
      <c r="CE38" s="11" t="b">
        <v>1</v>
      </c>
      <c r="CF38" s="11" t="b">
        <v>1</v>
      </c>
      <c r="CG38" s="11" t="b">
        <v>1</v>
      </c>
      <c r="CH38" s="11" t="b">
        <v>0</v>
      </c>
      <c r="CI38" s="11" t="b">
        <v>1</v>
      </c>
      <c r="CJ38" s="11" t="s">
        <v>222</v>
      </c>
      <c r="CK38" s="11" t="str">
        <f>VLOOKUP(Table812[[#This Row],[Candidate Detail Answer: City]],cities,2,FALSE)</f>
        <v>New York</v>
      </c>
      <c r="CL38" s="11" t="str">
        <f>VLOOKUP(Table812[[#This Row],[Candidate Detail Answer: City]],cities,3,FALSE)</f>
        <v>NY</v>
      </c>
      <c r="CM38" s="41">
        <f>VLOOKUP(Table812[[#This Row],[Candidate Detail Answer: City]],cities,4,FALSE)</f>
        <v>10001</v>
      </c>
      <c r="CN38" s="11" t="s">
        <v>157</v>
      </c>
      <c r="CO38" s="11" t="str">
        <f>VLOOKUP(Table812[[#This Row],[Candidate Detail Answer: Major]],majors_final,3,FALSE)</f>
        <v>N/A</v>
      </c>
      <c r="CP38" s="11" t="str">
        <f>VLOOKUP(Table812[[#This Row],[Candidate Detail Answer: Major]],majors_final,4,FALSE)</f>
        <v>N/A</v>
      </c>
      <c r="CQ38" s="11">
        <f>VLOOKUP(Table812[[#This Row],[Candidate Detail Answer: Major]],majors_final,5,FALSE)</f>
        <v>0</v>
      </c>
      <c r="CR38" s="11">
        <f>VLOOKUP(Table812[[#This Row],[Candidate Detail Answer: Major]],majors_final,6,FALSE)</f>
        <v>0</v>
      </c>
      <c r="CS38" s="11"/>
      <c r="CU38" s="5"/>
      <c r="CV38" s="5"/>
      <c r="CW38" s="5"/>
    </row>
    <row r="39" spans="1:101" ht="12.75" x14ac:dyDescent="0.2">
      <c r="A39">
        <v>138</v>
      </c>
      <c r="B39" s="26">
        <v>53649.1944444439</v>
      </c>
      <c r="C39" s="26">
        <v>45523.540972222399</v>
      </c>
      <c r="D39" s="26">
        <v>45428.056249999798</v>
      </c>
      <c r="E39" s="36">
        <v>369129</v>
      </c>
      <c r="F39" s="36">
        <f>SUM(Table812[[#This Row],[Time Taken Per Question: 1]:[Time Taken Per Question: 14]])</f>
        <v>67954</v>
      </c>
      <c r="G39" s="11">
        <v>1</v>
      </c>
      <c r="H39" s="11">
        <v>329</v>
      </c>
      <c r="I39" s="31">
        <v>32028</v>
      </c>
      <c r="J39" s="11">
        <v>130</v>
      </c>
      <c r="K39" s="11">
        <v>110</v>
      </c>
      <c r="L39" s="11">
        <v>92</v>
      </c>
      <c r="M39" s="11">
        <v>84.61</v>
      </c>
      <c r="N39" s="11">
        <v>300833</v>
      </c>
      <c r="O39" s="11" t="s">
        <v>155</v>
      </c>
      <c r="P39" s="11" t="s">
        <v>156</v>
      </c>
      <c r="Q39" s="11">
        <v>0</v>
      </c>
      <c r="R39" s="11"/>
      <c r="S39" s="11" t="s">
        <v>157</v>
      </c>
      <c r="T39" s="11">
        <v>10</v>
      </c>
      <c r="U39" s="11">
        <v>10</v>
      </c>
      <c r="V39" s="11">
        <v>0</v>
      </c>
      <c r="W39" s="11">
        <v>0</v>
      </c>
      <c r="X39" s="11">
        <v>10</v>
      </c>
      <c r="Y39" s="11">
        <v>10</v>
      </c>
      <c r="Z39" s="11">
        <v>10</v>
      </c>
      <c r="AA39" s="11">
        <v>10</v>
      </c>
      <c r="AB39" s="11">
        <v>10</v>
      </c>
      <c r="AC39" s="11">
        <v>10</v>
      </c>
      <c r="AD39" s="11">
        <v>10</v>
      </c>
      <c r="AE39" s="11">
        <v>10</v>
      </c>
      <c r="AF39" s="11">
        <v>10</v>
      </c>
      <c r="AG39" s="11" t="s">
        <v>157</v>
      </c>
      <c r="AH39" s="11">
        <v>2574</v>
      </c>
      <c r="AI39" s="11">
        <v>1724</v>
      </c>
      <c r="AJ39" s="11">
        <v>19996</v>
      </c>
      <c r="AK39" s="11">
        <v>404</v>
      </c>
      <c r="AL39" s="11">
        <v>1867</v>
      </c>
      <c r="AM39" s="11">
        <v>1031</v>
      </c>
      <c r="AN39" s="11">
        <v>11335</v>
      </c>
      <c r="AO39" s="11">
        <v>1506</v>
      </c>
      <c r="AP39" s="11">
        <v>716</v>
      </c>
      <c r="AQ39" s="11">
        <v>80</v>
      </c>
      <c r="AR39" s="11">
        <v>1493</v>
      </c>
      <c r="AS39" s="11">
        <v>14733</v>
      </c>
      <c r="AT39" s="11">
        <v>10495</v>
      </c>
      <c r="AU39" s="11">
        <v>11</v>
      </c>
      <c r="AV39" s="11">
        <v>10</v>
      </c>
      <c r="AW39" s="11">
        <v>4</v>
      </c>
      <c r="AX39" s="11">
        <v>3</v>
      </c>
      <c r="AY39" s="11">
        <v>10</v>
      </c>
      <c r="AZ39" s="11">
        <v>11</v>
      </c>
      <c r="BA39" s="11">
        <v>16</v>
      </c>
      <c r="BB39" s="11">
        <v>11</v>
      </c>
      <c r="BC39" s="11">
        <v>12</v>
      </c>
      <c r="BD39" s="11">
        <v>11</v>
      </c>
      <c r="BE39" s="11">
        <v>13</v>
      </c>
      <c r="BF39" s="11">
        <v>13</v>
      </c>
      <c r="BG39" s="11">
        <v>26</v>
      </c>
      <c r="BH39" s="11">
        <v>41</v>
      </c>
      <c r="BI39" s="11">
        <v>13</v>
      </c>
      <c r="BJ39" s="11">
        <v>98</v>
      </c>
      <c r="BK39" s="11">
        <v>3</v>
      </c>
      <c r="BL39" s="11">
        <v>27</v>
      </c>
      <c r="BM39" s="11">
        <v>6</v>
      </c>
      <c r="BN39" s="11">
        <v>54</v>
      </c>
      <c r="BO39" s="11">
        <v>22</v>
      </c>
      <c r="BP39" s="11">
        <v>9</v>
      </c>
      <c r="BQ39" s="11">
        <v>2</v>
      </c>
      <c r="BR39" s="11">
        <v>13</v>
      </c>
      <c r="BS39" s="11">
        <v>172</v>
      </c>
      <c r="BT39" s="11">
        <v>45</v>
      </c>
      <c r="BU39" s="11"/>
      <c r="BV39" s="11"/>
      <c r="BW39" s="11" t="b">
        <v>1</v>
      </c>
      <c r="BX39" s="11" t="b">
        <v>1</v>
      </c>
      <c r="BY39" s="11" t="b">
        <v>0</v>
      </c>
      <c r="BZ39" s="11" t="b">
        <v>0</v>
      </c>
      <c r="CA39" s="11" t="b">
        <v>1</v>
      </c>
      <c r="CB39" s="11" t="b">
        <v>1</v>
      </c>
      <c r="CC39" s="11" t="b">
        <v>1</v>
      </c>
      <c r="CD39" s="11" t="b">
        <v>1</v>
      </c>
      <c r="CE39" s="11" t="b">
        <v>1</v>
      </c>
      <c r="CF39" s="11" t="b">
        <v>1</v>
      </c>
      <c r="CG39" s="11" t="b">
        <v>1</v>
      </c>
      <c r="CH39" s="11" t="b">
        <v>1</v>
      </c>
      <c r="CI39" s="11" t="b">
        <v>1</v>
      </c>
      <c r="CJ39" s="11" t="s">
        <v>206</v>
      </c>
      <c r="CK39" s="11" t="str">
        <f>VLOOKUP(Table812[[#This Row],[Candidate Detail Answer: City]],cities,2,FALSE)</f>
        <v>Secaucus</v>
      </c>
      <c r="CL39" s="11" t="str">
        <f>VLOOKUP(Table812[[#This Row],[Candidate Detail Answer: City]],cities,3,FALSE)</f>
        <v>NJ</v>
      </c>
      <c r="CM39" s="41">
        <f>VLOOKUP(Table812[[#This Row],[Candidate Detail Answer: City]],cities,4,FALSE)</f>
        <v>7094</v>
      </c>
      <c r="CN39" s="11" t="s">
        <v>157</v>
      </c>
      <c r="CO39" s="11" t="str">
        <f>VLOOKUP(Table812[[#This Row],[Candidate Detail Answer: Major]],majors_final,3,FALSE)</f>
        <v>N/A</v>
      </c>
      <c r="CP39" s="11" t="str">
        <f>VLOOKUP(Table812[[#This Row],[Candidate Detail Answer: Major]],majors_final,4,FALSE)</f>
        <v>N/A</v>
      </c>
      <c r="CQ39" s="11">
        <f>VLOOKUP(Table812[[#This Row],[Candidate Detail Answer: Major]],majors_final,5,FALSE)</f>
        <v>0</v>
      </c>
      <c r="CR39" s="11">
        <f>VLOOKUP(Table812[[#This Row],[Candidate Detail Answer: Major]],majors_final,6,FALSE)</f>
        <v>0</v>
      </c>
      <c r="CS39" s="11"/>
      <c r="CU39" s="5"/>
      <c r="CV39" s="5"/>
      <c r="CW39" s="5"/>
    </row>
    <row r="40" spans="1:101" ht="12.75" x14ac:dyDescent="0.2">
      <c r="A40">
        <v>139</v>
      </c>
      <c r="B40" s="26">
        <v>51499.795833332901</v>
      </c>
      <c r="C40" s="26">
        <v>45543.6090277779</v>
      </c>
      <c r="D40" s="26">
        <v>45445.773611110897</v>
      </c>
      <c r="E40" s="36">
        <v>385670</v>
      </c>
      <c r="F40" s="36">
        <f>SUM(Table812[[#This Row],[Time Taken Per Question: 1]:[Time Taken Per Question: 14]])</f>
        <v>175304</v>
      </c>
      <c r="G40" s="11">
        <v>1</v>
      </c>
      <c r="H40" s="11">
        <v>132</v>
      </c>
      <c r="I40" s="31">
        <v>189834</v>
      </c>
      <c r="J40" s="11">
        <v>130</v>
      </c>
      <c r="K40" s="11">
        <v>130</v>
      </c>
      <c r="L40" s="11">
        <v>92</v>
      </c>
      <c r="M40" s="11">
        <v>100</v>
      </c>
      <c r="N40" s="11">
        <v>210272</v>
      </c>
      <c r="O40" s="11" t="s">
        <v>155</v>
      </c>
      <c r="P40" s="11" t="s">
        <v>156</v>
      </c>
      <c r="Q40" s="11">
        <v>0</v>
      </c>
      <c r="R40" s="11">
        <v>4</v>
      </c>
      <c r="S40" s="11" t="s">
        <v>157</v>
      </c>
      <c r="T40" s="11">
        <v>10</v>
      </c>
      <c r="U40" s="11">
        <v>10</v>
      </c>
      <c r="V40" s="11">
        <v>10</v>
      </c>
      <c r="W40" s="11">
        <v>10</v>
      </c>
      <c r="X40" s="11">
        <v>10</v>
      </c>
      <c r="Y40" s="11">
        <v>10</v>
      </c>
      <c r="Z40" s="11">
        <v>10</v>
      </c>
      <c r="AA40" s="11">
        <v>10</v>
      </c>
      <c r="AB40" s="11">
        <v>10</v>
      </c>
      <c r="AC40" s="11">
        <v>10</v>
      </c>
      <c r="AD40" s="11">
        <v>10</v>
      </c>
      <c r="AE40" s="11">
        <v>10</v>
      </c>
      <c r="AF40" s="11">
        <v>10</v>
      </c>
      <c r="AG40" s="11" t="s">
        <v>157</v>
      </c>
      <c r="AH40" s="11">
        <v>1461</v>
      </c>
      <c r="AI40" s="11">
        <v>667</v>
      </c>
      <c r="AJ40" s="11">
        <v>1486</v>
      </c>
      <c r="AK40" s="11">
        <v>1813</v>
      </c>
      <c r="AL40" s="11">
        <v>4708</v>
      </c>
      <c r="AM40" s="11">
        <v>4663</v>
      </c>
      <c r="AN40" s="11">
        <v>961</v>
      </c>
      <c r="AO40" s="11">
        <v>45497</v>
      </c>
      <c r="AP40" s="11">
        <v>688</v>
      </c>
      <c r="AQ40" s="11">
        <v>9666</v>
      </c>
      <c r="AR40" s="11">
        <v>96915</v>
      </c>
      <c r="AS40" s="11">
        <v>4719</v>
      </c>
      <c r="AT40" s="11">
        <v>2060</v>
      </c>
      <c r="AU40" s="11">
        <v>9</v>
      </c>
      <c r="AV40" s="11">
        <v>9</v>
      </c>
      <c r="AW40" s="11">
        <v>11</v>
      </c>
      <c r="AX40" s="11">
        <v>16</v>
      </c>
      <c r="AY40" s="11">
        <v>11</v>
      </c>
      <c r="AZ40" s="11">
        <v>14</v>
      </c>
      <c r="BA40" s="11">
        <v>11</v>
      </c>
      <c r="BB40" s="11">
        <v>10</v>
      </c>
      <c r="BC40" s="11">
        <v>11</v>
      </c>
      <c r="BD40" s="11">
        <v>14</v>
      </c>
      <c r="BE40" s="11">
        <v>13</v>
      </c>
      <c r="BF40" s="11">
        <v>19</v>
      </c>
      <c r="BG40" s="11">
        <v>14</v>
      </c>
      <c r="BH40" s="11">
        <v>12</v>
      </c>
      <c r="BI40" s="11">
        <v>4</v>
      </c>
      <c r="BJ40" s="11">
        <v>15</v>
      </c>
      <c r="BK40" s="11">
        <v>11</v>
      </c>
      <c r="BL40" s="11">
        <v>20</v>
      </c>
      <c r="BM40" s="11">
        <v>20</v>
      </c>
      <c r="BN40" s="11">
        <v>10</v>
      </c>
      <c r="BO40" s="11">
        <v>10</v>
      </c>
      <c r="BP40" s="11">
        <v>7</v>
      </c>
      <c r="BQ40" s="11">
        <v>26</v>
      </c>
      <c r="BR40" s="11">
        <v>67</v>
      </c>
      <c r="BS40" s="11">
        <v>17</v>
      </c>
      <c r="BT40" s="11">
        <v>16</v>
      </c>
      <c r="BU40" s="11"/>
      <c r="BV40" s="11"/>
      <c r="BW40" s="11" t="b">
        <v>1</v>
      </c>
      <c r="BX40" s="11" t="b">
        <v>1</v>
      </c>
      <c r="BY40" s="11" t="b">
        <v>1</v>
      </c>
      <c r="BZ40" s="11" t="b">
        <v>1</v>
      </c>
      <c r="CA40" s="11" t="b">
        <v>1</v>
      </c>
      <c r="CB40" s="11" t="b">
        <v>1</v>
      </c>
      <c r="CC40" s="11" t="b">
        <v>1</v>
      </c>
      <c r="CD40" s="11" t="b">
        <v>1</v>
      </c>
      <c r="CE40" s="11" t="b">
        <v>1</v>
      </c>
      <c r="CF40" s="11" t="b">
        <v>1</v>
      </c>
      <c r="CG40" s="11" t="b">
        <v>1</v>
      </c>
      <c r="CH40" s="11" t="b">
        <v>1</v>
      </c>
      <c r="CI40" s="11" t="b">
        <v>1</v>
      </c>
      <c r="CJ40" s="11" t="s">
        <v>216</v>
      </c>
      <c r="CK40" s="11" t="str">
        <f>VLOOKUP(Table812[[#This Row],[Candidate Detail Answer: City]],cities,2,FALSE)</f>
        <v>East Brunswick</v>
      </c>
      <c r="CL40" s="11" t="str">
        <f>VLOOKUP(Table812[[#This Row],[Candidate Detail Answer: City]],cities,3,FALSE)</f>
        <v>NJ</v>
      </c>
      <c r="CM40" s="41">
        <f>VLOOKUP(Table812[[#This Row],[Candidate Detail Answer: City]],cities,4,FALSE)</f>
        <v>8816</v>
      </c>
      <c r="CN40" s="11" t="s">
        <v>157</v>
      </c>
      <c r="CO40" s="11" t="str">
        <f>VLOOKUP(Table812[[#This Row],[Candidate Detail Answer: Major]],majors_final,3,FALSE)</f>
        <v>N/A</v>
      </c>
      <c r="CP40" s="11" t="str">
        <f>VLOOKUP(Table812[[#This Row],[Candidate Detail Answer: Major]],majors_final,4,FALSE)</f>
        <v>N/A</v>
      </c>
      <c r="CQ40" s="11">
        <f>VLOOKUP(Table812[[#This Row],[Candidate Detail Answer: Major]],majors_final,5,FALSE)</f>
        <v>0</v>
      </c>
      <c r="CR40" s="11">
        <f>VLOOKUP(Table812[[#This Row],[Candidate Detail Answer: Major]],majors_final,6,FALSE)</f>
        <v>0</v>
      </c>
      <c r="CS40" s="11"/>
      <c r="CU40" s="5"/>
      <c r="CV40" s="5"/>
      <c r="CW40" s="5"/>
    </row>
    <row r="41" spans="1:101" ht="12.75" x14ac:dyDescent="0.2">
      <c r="A41">
        <v>140</v>
      </c>
      <c r="B41" s="26">
        <v>53671.127083332802</v>
      </c>
      <c r="C41" s="26">
        <v>45563.677083333503</v>
      </c>
      <c r="D41" s="26">
        <v>45463.490972222004</v>
      </c>
      <c r="E41" s="36">
        <v>381009</v>
      </c>
      <c r="F41" s="36">
        <f>SUM(Table812[[#This Row],[Time Taken Per Question: 1]:[Time Taken Per Question: 14]])</f>
        <v>125169</v>
      </c>
      <c r="G41" s="11">
        <v>1</v>
      </c>
      <c r="H41" s="11">
        <v>98</v>
      </c>
      <c r="I41" s="31">
        <v>128793</v>
      </c>
      <c r="J41" s="11">
        <v>130</v>
      </c>
      <c r="K41" s="11">
        <v>120</v>
      </c>
      <c r="L41" s="11">
        <v>92</v>
      </c>
      <c r="M41" s="11">
        <v>92.3</v>
      </c>
      <c r="N41" s="11">
        <v>255626</v>
      </c>
      <c r="O41" s="11" t="s">
        <v>155</v>
      </c>
      <c r="P41" s="11" t="s">
        <v>156</v>
      </c>
      <c r="Q41" s="11">
        <v>0</v>
      </c>
      <c r="R41" s="11">
        <v>5</v>
      </c>
      <c r="S41" s="11" t="s">
        <v>157</v>
      </c>
      <c r="T41" s="11">
        <v>10</v>
      </c>
      <c r="U41" s="11">
        <v>10</v>
      </c>
      <c r="V41" s="11">
        <v>10</v>
      </c>
      <c r="W41" s="11">
        <v>10</v>
      </c>
      <c r="X41" s="11">
        <v>10</v>
      </c>
      <c r="Y41" s="11">
        <v>10</v>
      </c>
      <c r="Z41" s="11">
        <v>0</v>
      </c>
      <c r="AA41" s="11">
        <v>10</v>
      </c>
      <c r="AB41" s="11">
        <v>10</v>
      </c>
      <c r="AC41" s="11">
        <v>10</v>
      </c>
      <c r="AD41" s="11">
        <v>10</v>
      </c>
      <c r="AE41" s="11">
        <v>10</v>
      </c>
      <c r="AF41" s="11">
        <v>10</v>
      </c>
      <c r="AG41" s="11" t="s">
        <v>157</v>
      </c>
      <c r="AH41" s="11">
        <v>2229</v>
      </c>
      <c r="AI41" s="11">
        <v>765</v>
      </c>
      <c r="AJ41" s="11">
        <v>1736</v>
      </c>
      <c r="AK41" s="11">
        <v>4235</v>
      </c>
      <c r="AL41" s="11">
        <v>26465</v>
      </c>
      <c r="AM41" s="11">
        <v>2873</v>
      </c>
      <c r="AN41" s="11">
        <v>11419</v>
      </c>
      <c r="AO41" s="11">
        <v>12480</v>
      </c>
      <c r="AP41" s="11">
        <v>507</v>
      </c>
      <c r="AQ41" s="11">
        <v>3732</v>
      </c>
      <c r="AR41" s="11">
        <v>1993</v>
      </c>
      <c r="AS41" s="11">
        <v>53406</v>
      </c>
      <c r="AT41" s="11">
        <v>3329</v>
      </c>
      <c r="AU41" s="11">
        <v>10</v>
      </c>
      <c r="AV41" s="11">
        <v>10</v>
      </c>
      <c r="AW41" s="11">
        <v>11</v>
      </c>
      <c r="AX41" s="11">
        <v>13</v>
      </c>
      <c r="AY41" s="11">
        <v>8</v>
      </c>
      <c r="AZ41" s="11">
        <v>8</v>
      </c>
      <c r="BA41" s="11">
        <v>16</v>
      </c>
      <c r="BB41" s="11">
        <v>12</v>
      </c>
      <c r="BC41" s="11">
        <v>11</v>
      </c>
      <c r="BD41" s="11">
        <v>12</v>
      </c>
      <c r="BE41" s="11">
        <v>15</v>
      </c>
      <c r="BF41" s="11">
        <v>16</v>
      </c>
      <c r="BG41" s="11">
        <v>25</v>
      </c>
      <c r="BH41" s="11">
        <v>17</v>
      </c>
      <c r="BI41" s="11">
        <v>7</v>
      </c>
      <c r="BJ41" s="11">
        <v>14</v>
      </c>
      <c r="BK41" s="11">
        <v>8</v>
      </c>
      <c r="BL41" s="11">
        <v>39</v>
      </c>
      <c r="BM41" s="11">
        <v>23</v>
      </c>
      <c r="BN41" s="11">
        <v>67</v>
      </c>
      <c r="BO41" s="11">
        <v>28</v>
      </c>
      <c r="BP41" s="11">
        <v>8</v>
      </c>
      <c r="BQ41" s="11">
        <v>21</v>
      </c>
      <c r="BR41" s="11">
        <v>19</v>
      </c>
      <c r="BS41" s="11">
        <v>10</v>
      </c>
      <c r="BT41" s="11">
        <v>16</v>
      </c>
      <c r="BU41" s="11"/>
      <c r="BV41" s="11"/>
      <c r="BW41" s="11" t="b">
        <v>1</v>
      </c>
      <c r="BX41" s="11" t="b">
        <v>1</v>
      </c>
      <c r="BY41" s="11" t="b">
        <v>1</v>
      </c>
      <c r="BZ41" s="11" t="b">
        <v>1</v>
      </c>
      <c r="CA41" s="11" t="b">
        <v>1</v>
      </c>
      <c r="CB41" s="11" t="b">
        <v>1</v>
      </c>
      <c r="CC41" s="11" t="b">
        <v>0</v>
      </c>
      <c r="CD41" s="11" t="b">
        <v>1</v>
      </c>
      <c r="CE41" s="11" t="b">
        <v>1</v>
      </c>
      <c r="CF41" s="11" t="b">
        <v>1</v>
      </c>
      <c r="CG41" s="11" t="b">
        <v>1</v>
      </c>
      <c r="CH41" s="11" t="b">
        <v>1</v>
      </c>
      <c r="CI41" s="11" t="b">
        <v>1</v>
      </c>
      <c r="CJ41" s="11" t="s">
        <v>184</v>
      </c>
      <c r="CK41" s="11" t="str">
        <f>VLOOKUP(Table812[[#This Row],[Candidate Detail Answer: City]],cities,2,FALSE)</f>
        <v>New York</v>
      </c>
      <c r="CL41" s="11" t="str">
        <f>VLOOKUP(Table812[[#This Row],[Candidate Detail Answer: City]],cities,3,FALSE)</f>
        <v>NY</v>
      </c>
      <c r="CM41" s="41">
        <f>VLOOKUP(Table812[[#This Row],[Candidate Detail Answer: City]],cities,4,FALSE)</f>
        <v>10001</v>
      </c>
      <c r="CN41" s="11" t="s">
        <v>157</v>
      </c>
      <c r="CO41" s="11" t="str">
        <f>VLOOKUP(Table812[[#This Row],[Candidate Detail Answer: Major]],majors_final,3,FALSE)</f>
        <v>N/A</v>
      </c>
      <c r="CP41" s="11" t="str">
        <f>VLOOKUP(Table812[[#This Row],[Candidate Detail Answer: Major]],majors_final,4,FALSE)</f>
        <v>N/A</v>
      </c>
      <c r="CQ41" s="11">
        <f>VLOOKUP(Table812[[#This Row],[Candidate Detail Answer: Major]],majors_final,5,FALSE)</f>
        <v>0</v>
      </c>
      <c r="CR41" s="11">
        <f>VLOOKUP(Table812[[#This Row],[Candidate Detail Answer: Major]],majors_final,6,FALSE)</f>
        <v>0</v>
      </c>
      <c r="CS41" s="11"/>
      <c r="CU41" s="5"/>
      <c r="CV41" s="5"/>
      <c r="CW41" s="5"/>
    </row>
    <row r="42" spans="1:101" ht="12.75" x14ac:dyDescent="0.2">
      <c r="A42">
        <v>141</v>
      </c>
      <c r="B42" s="26">
        <v>55666.997222221602</v>
      </c>
      <c r="C42" s="26">
        <v>45583.745138889099</v>
      </c>
      <c r="D42" s="26">
        <v>45481.208333333103</v>
      </c>
      <c r="E42" s="36">
        <v>431995</v>
      </c>
      <c r="F42" s="36">
        <f>SUM(Table812[[#This Row],[Time Taken Per Question: 1]:[Time Taken Per Question: 14]])</f>
        <v>78240</v>
      </c>
      <c r="G42" s="11">
        <v>1</v>
      </c>
      <c r="H42" s="11">
        <v>168</v>
      </c>
      <c r="I42" s="31">
        <v>91624</v>
      </c>
      <c r="J42" s="11">
        <v>130</v>
      </c>
      <c r="K42" s="11">
        <v>70</v>
      </c>
      <c r="L42" s="11">
        <v>92</v>
      </c>
      <c r="M42" s="11">
        <v>53.84</v>
      </c>
      <c r="N42" s="11">
        <v>353686</v>
      </c>
      <c r="O42" s="11" t="s">
        <v>155</v>
      </c>
      <c r="P42" s="11" t="s">
        <v>156</v>
      </c>
      <c r="Q42" s="11">
        <v>0</v>
      </c>
      <c r="R42" s="11">
        <v>1</v>
      </c>
      <c r="S42" s="11" t="s">
        <v>157</v>
      </c>
      <c r="T42" s="11">
        <v>10</v>
      </c>
      <c r="U42" s="11">
        <v>10</v>
      </c>
      <c r="V42" s="11">
        <v>10</v>
      </c>
      <c r="W42" s="11">
        <v>10</v>
      </c>
      <c r="X42" s="11">
        <v>10</v>
      </c>
      <c r="Y42" s="11">
        <v>10</v>
      </c>
      <c r="Z42" s="11">
        <v>0</v>
      </c>
      <c r="AA42" s="11">
        <v>10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 t="s">
        <v>157</v>
      </c>
      <c r="AH42" s="11">
        <v>16795</v>
      </c>
      <c r="AI42" s="11">
        <v>1578</v>
      </c>
      <c r="AJ42" s="11">
        <v>4893</v>
      </c>
      <c r="AK42" s="11">
        <v>17401</v>
      </c>
      <c r="AL42" s="11">
        <v>18930</v>
      </c>
      <c r="AM42" s="11">
        <v>3899</v>
      </c>
      <c r="AN42" s="11">
        <v>2189</v>
      </c>
      <c r="AO42" s="11">
        <v>4783</v>
      </c>
      <c r="AP42" s="11">
        <v>2891</v>
      </c>
      <c r="AQ42" s="11">
        <v>140</v>
      </c>
      <c r="AR42" s="11">
        <v>78</v>
      </c>
      <c r="AS42" s="11">
        <v>74</v>
      </c>
      <c r="AT42" s="11">
        <v>4589</v>
      </c>
      <c r="AU42" s="11">
        <v>12</v>
      </c>
      <c r="AV42" s="11">
        <v>10</v>
      </c>
      <c r="AW42" s="11">
        <v>10</v>
      </c>
      <c r="AX42" s="11">
        <v>13</v>
      </c>
      <c r="AY42" s="11">
        <v>9</v>
      </c>
      <c r="AZ42" s="11">
        <v>10</v>
      </c>
      <c r="BA42" s="11">
        <v>11</v>
      </c>
      <c r="BB42" s="11">
        <v>11</v>
      </c>
      <c r="BC42" s="11">
        <v>10</v>
      </c>
      <c r="BD42" s="11">
        <v>0</v>
      </c>
      <c r="BE42" s="11">
        <v>8</v>
      </c>
      <c r="BF42" s="11">
        <v>8</v>
      </c>
      <c r="BG42" s="11">
        <v>8</v>
      </c>
      <c r="BH42" s="11">
        <v>128</v>
      </c>
      <c r="BI42" s="11">
        <v>15</v>
      </c>
      <c r="BJ42" s="11">
        <v>37</v>
      </c>
      <c r="BK42" s="11">
        <v>33</v>
      </c>
      <c r="BL42" s="11">
        <v>113</v>
      </c>
      <c r="BM42" s="11">
        <v>22</v>
      </c>
      <c r="BN42" s="11">
        <v>11</v>
      </c>
      <c r="BO42" s="11">
        <v>30</v>
      </c>
      <c r="BP42" s="11">
        <v>18</v>
      </c>
      <c r="BQ42" s="11">
        <v>0</v>
      </c>
      <c r="BR42" s="11">
        <v>1</v>
      </c>
      <c r="BS42" s="11">
        <v>1</v>
      </c>
      <c r="BT42" s="11">
        <v>1</v>
      </c>
      <c r="BU42" s="11"/>
      <c r="BV42" s="11"/>
      <c r="BW42" s="11" t="b">
        <v>1</v>
      </c>
      <c r="BX42" s="11" t="b">
        <v>1</v>
      </c>
      <c r="BY42" s="11" t="b">
        <v>1</v>
      </c>
      <c r="BZ42" s="11" t="b">
        <v>1</v>
      </c>
      <c r="CA42" s="11" t="b">
        <v>1</v>
      </c>
      <c r="CB42" s="11" t="b">
        <v>1</v>
      </c>
      <c r="CC42" s="11" t="b">
        <v>0</v>
      </c>
      <c r="CD42" s="11" t="b">
        <v>1</v>
      </c>
      <c r="CE42" s="11" t="b">
        <v>0</v>
      </c>
      <c r="CF42" s="11" t="s">
        <v>157</v>
      </c>
      <c r="CG42" s="11" t="b">
        <v>0</v>
      </c>
      <c r="CH42" s="11" t="b">
        <v>0</v>
      </c>
      <c r="CI42" s="11" t="b">
        <v>0</v>
      </c>
      <c r="CJ42" s="11" t="s">
        <v>181</v>
      </c>
      <c r="CK42" s="11" t="str">
        <f>VLOOKUP(Table812[[#This Row],[Candidate Detail Answer: City]],cities,2,FALSE)</f>
        <v>Perth Amboy</v>
      </c>
      <c r="CL42" s="11" t="str">
        <f>VLOOKUP(Table812[[#This Row],[Candidate Detail Answer: City]],cities,3,FALSE)</f>
        <v>NJ</v>
      </c>
      <c r="CM42" s="41">
        <f>VLOOKUP(Table812[[#This Row],[Candidate Detail Answer: City]],cities,4,FALSE)</f>
        <v>8861</v>
      </c>
      <c r="CN42" s="11" t="s">
        <v>157</v>
      </c>
      <c r="CO42" s="11" t="str">
        <f>VLOOKUP(Table812[[#This Row],[Candidate Detail Answer: Major]],majors_final,3,FALSE)</f>
        <v>N/A</v>
      </c>
      <c r="CP42" s="11" t="str">
        <f>VLOOKUP(Table812[[#This Row],[Candidate Detail Answer: Major]],majors_final,4,FALSE)</f>
        <v>N/A</v>
      </c>
      <c r="CQ42" s="11">
        <f>VLOOKUP(Table812[[#This Row],[Candidate Detail Answer: Major]],majors_final,5,FALSE)</f>
        <v>0</v>
      </c>
      <c r="CR42" s="11">
        <f>VLOOKUP(Table812[[#This Row],[Candidate Detail Answer: Major]],majors_final,6,FALSE)</f>
        <v>0</v>
      </c>
      <c r="CS42" s="11"/>
      <c r="CU42" s="5"/>
      <c r="CV42" s="5"/>
      <c r="CW42" s="5"/>
    </row>
    <row r="43" spans="1:101" ht="12.75" x14ac:dyDescent="0.2">
      <c r="A43">
        <v>142</v>
      </c>
      <c r="B43" s="26">
        <v>55688.929861110497</v>
      </c>
      <c r="C43" s="26">
        <v>45603.8131944446</v>
      </c>
      <c r="D43" s="26">
        <v>45498.925694444202</v>
      </c>
      <c r="E43" s="36">
        <v>430918</v>
      </c>
      <c r="F43" s="36">
        <f>SUM(Table812[[#This Row],[Time Taken Per Question: 1]:[Time Taken Per Question: 14]])</f>
        <v>30348</v>
      </c>
      <c r="G43" s="11">
        <v>1</v>
      </c>
      <c r="H43" s="11">
        <v>107</v>
      </c>
      <c r="I43" s="31">
        <v>160998</v>
      </c>
      <c r="J43" s="11">
        <v>130</v>
      </c>
      <c r="K43" s="11">
        <v>60</v>
      </c>
      <c r="L43" s="11">
        <v>92</v>
      </c>
      <c r="M43" s="11">
        <v>46.15</v>
      </c>
      <c r="N43" s="11">
        <v>400430</v>
      </c>
      <c r="O43" s="11" t="s">
        <v>155</v>
      </c>
      <c r="P43" s="11" t="s">
        <v>156</v>
      </c>
      <c r="Q43" s="11">
        <v>0</v>
      </c>
      <c r="R43" s="11">
        <v>4</v>
      </c>
      <c r="S43" s="11" t="s">
        <v>157</v>
      </c>
      <c r="T43" s="11">
        <v>10</v>
      </c>
      <c r="U43" s="11">
        <v>10</v>
      </c>
      <c r="V43" s="11">
        <v>0</v>
      </c>
      <c r="W43" s="11">
        <v>0</v>
      </c>
      <c r="X43" s="11">
        <v>10</v>
      </c>
      <c r="Y43" s="11">
        <v>10</v>
      </c>
      <c r="Z43" s="11">
        <v>0</v>
      </c>
      <c r="AA43" s="11">
        <v>10</v>
      </c>
      <c r="AB43" s="11">
        <v>10</v>
      </c>
      <c r="AC43" s="11">
        <v>0</v>
      </c>
      <c r="AD43" s="11">
        <v>0</v>
      </c>
      <c r="AE43" s="11">
        <v>0</v>
      </c>
      <c r="AF43" s="11">
        <v>0</v>
      </c>
      <c r="AG43" s="11" t="s">
        <v>157</v>
      </c>
      <c r="AH43" s="11">
        <v>19623</v>
      </c>
      <c r="AI43" s="11">
        <v>3311</v>
      </c>
      <c r="AJ43" s="11">
        <v>2708</v>
      </c>
      <c r="AK43" s="11">
        <v>398</v>
      </c>
      <c r="AL43" s="11">
        <v>574</v>
      </c>
      <c r="AM43" s="11">
        <v>148</v>
      </c>
      <c r="AN43" s="11">
        <v>2810</v>
      </c>
      <c r="AO43" s="11">
        <v>325</v>
      </c>
      <c r="AP43" s="11">
        <v>212</v>
      </c>
      <c r="AQ43" s="11">
        <v>187</v>
      </c>
      <c r="AR43" s="11">
        <v>10</v>
      </c>
      <c r="AS43" s="11">
        <v>9</v>
      </c>
      <c r="AT43" s="11">
        <v>33</v>
      </c>
      <c r="AU43" s="11">
        <v>9</v>
      </c>
      <c r="AV43" s="11">
        <v>10</v>
      </c>
      <c r="AW43" s="11">
        <v>12</v>
      </c>
      <c r="AX43" s="11">
        <v>8</v>
      </c>
      <c r="AY43" s="11">
        <v>9</v>
      </c>
      <c r="AZ43" s="11">
        <v>9</v>
      </c>
      <c r="BA43" s="11">
        <v>10</v>
      </c>
      <c r="BB43" s="11">
        <v>12</v>
      </c>
      <c r="BC43" s="11">
        <v>11</v>
      </c>
      <c r="BD43" s="11">
        <v>10</v>
      </c>
      <c r="BE43" s="11">
        <v>10</v>
      </c>
      <c r="BF43" s="11">
        <v>10</v>
      </c>
      <c r="BG43" s="11">
        <v>10</v>
      </c>
      <c r="BH43" s="11">
        <v>69</v>
      </c>
      <c r="BI43" s="11">
        <v>25</v>
      </c>
      <c r="BJ43" s="11">
        <v>6</v>
      </c>
      <c r="BK43" s="11">
        <v>4</v>
      </c>
      <c r="BL43" s="11">
        <v>2</v>
      </c>
      <c r="BM43" s="11">
        <v>2</v>
      </c>
      <c r="BN43" s="11">
        <v>28</v>
      </c>
      <c r="BO43" s="11">
        <v>3</v>
      </c>
      <c r="BP43" s="11">
        <v>2</v>
      </c>
      <c r="BQ43" s="11">
        <v>1</v>
      </c>
      <c r="BR43" s="11">
        <v>1</v>
      </c>
      <c r="BS43" s="11">
        <v>1</v>
      </c>
      <c r="BT43" s="11">
        <v>2</v>
      </c>
      <c r="BU43" s="11"/>
      <c r="BV43" s="11"/>
      <c r="BW43" s="11" t="b">
        <v>1</v>
      </c>
      <c r="BX43" s="11" t="b">
        <v>1</v>
      </c>
      <c r="BY43" s="11" t="b">
        <v>0</v>
      </c>
      <c r="BZ43" s="11" t="b">
        <v>0</v>
      </c>
      <c r="CA43" s="11" t="b">
        <v>1</v>
      </c>
      <c r="CB43" s="11" t="b">
        <v>1</v>
      </c>
      <c r="CC43" s="11" t="b">
        <v>0</v>
      </c>
      <c r="CD43" s="11" t="b">
        <v>1</v>
      </c>
      <c r="CE43" s="11" t="b">
        <v>1</v>
      </c>
      <c r="CF43" s="11" t="b">
        <v>0</v>
      </c>
      <c r="CG43" s="11" t="b">
        <v>0</v>
      </c>
      <c r="CH43" s="11" t="b">
        <v>0</v>
      </c>
      <c r="CI43" s="11" t="b">
        <v>0</v>
      </c>
      <c r="CJ43" s="11" t="s">
        <v>177</v>
      </c>
      <c r="CK43" s="11" t="str">
        <f>VLOOKUP(Table812[[#This Row],[Candidate Detail Answer: City]],cities,2,FALSE)</f>
        <v>Newark</v>
      </c>
      <c r="CL43" s="11" t="str">
        <f>VLOOKUP(Table812[[#This Row],[Candidate Detail Answer: City]],cities,3,FALSE)</f>
        <v>NJ</v>
      </c>
      <c r="CM43" s="41">
        <f>VLOOKUP(Table812[[#This Row],[Candidate Detail Answer: City]],cities,4,FALSE)</f>
        <v>7101</v>
      </c>
      <c r="CN43" s="11" t="s">
        <v>157</v>
      </c>
      <c r="CO43" s="11" t="str">
        <f>VLOOKUP(Table812[[#This Row],[Candidate Detail Answer: Major]],majors_final,3,FALSE)</f>
        <v>N/A</v>
      </c>
      <c r="CP43" s="11" t="str">
        <f>VLOOKUP(Table812[[#This Row],[Candidate Detail Answer: Major]],majors_final,4,FALSE)</f>
        <v>N/A</v>
      </c>
      <c r="CQ43" s="11">
        <f>VLOOKUP(Table812[[#This Row],[Candidate Detail Answer: Major]],majors_final,5,FALSE)</f>
        <v>0</v>
      </c>
      <c r="CR43" s="11">
        <f>VLOOKUP(Table812[[#This Row],[Candidate Detail Answer: Major]],majors_final,6,FALSE)</f>
        <v>0</v>
      </c>
      <c r="CS43" s="11"/>
      <c r="CU43" s="5"/>
      <c r="CV43" s="5"/>
      <c r="CW43" s="5"/>
    </row>
    <row r="44" spans="1:101" ht="12.75" x14ac:dyDescent="0.2">
      <c r="A44">
        <v>143</v>
      </c>
      <c r="B44" s="26">
        <v>54811.624305555</v>
      </c>
      <c r="C44" s="26">
        <v>45623.881250000202</v>
      </c>
      <c r="D44" s="26">
        <v>45516.643055555302</v>
      </c>
      <c r="E44" s="36">
        <v>431991</v>
      </c>
      <c r="F44" s="36">
        <f>SUM(Table812[[#This Row],[Time Taken Per Question: 1]:[Time Taken Per Question: 14]])</f>
        <v>49570</v>
      </c>
      <c r="G44" s="11">
        <v>1</v>
      </c>
      <c r="H44" s="11">
        <v>192</v>
      </c>
      <c r="I44" s="31">
        <v>78612</v>
      </c>
      <c r="J44" s="11">
        <v>130</v>
      </c>
      <c r="K44" s="11">
        <v>80</v>
      </c>
      <c r="L44" s="11">
        <v>92</v>
      </c>
      <c r="M44" s="11">
        <v>61.53</v>
      </c>
      <c r="N44" s="11">
        <v>382282</v>
      </c>
      <c r="O44" s="11" t="s">
        <v>155</v>
      </c>
      <c r="P44" s="11" t="s">
        <v>156</v>
      </c>
      <c r="Q44" s="11">
        <v>0</v>
      </c>
      <c r="R44" s="11"/>
      <c r="S44" s="11" t="s">
        <v>157</v>
      </c>
      <c r="T44" s="11">
        <v>10</v>
      </c>
      <c r="U44" s="11">
        <v>10</v>
      </c>
      <c r="V44" s="11">
        <v>10</v>
      </c>
      <c r="W44" s="11">
        <v>10</v>
      </c>
      <c r="X44" s="11">
        <v>10</v>
      </c>
      <c r="Y44" s="11">
        <v>10</v>
      </c>
      <c r="Z44" s="11">
        <v>0</v>
      </c>
      <c r="AA44" s="11">
        <v>10</v>
      </c>
      <c r="AB44" s="11">
        <v>10</v>
      </c>
      <c r="AC44" s="11">
        <v>0</v>
      </c>
      <c r="AD44" s="11">
        <v>0</v>
      </c>
      <c r="AE44" s="11">
        <v>0</v>
      </c>
      <c r="AF44" s="11">
        <v>0</v>
      </c>
      <c r="AG44" s="11" t="s">
        <v>157</v>
      </c>
      <c r="AH44" s="11">
        <v>3950</v>
      </c>
      <c r="AI44" s="11">
        <v>1358</v>
      </c>
      <c r="AJ44" s="11">
        <v>18359</v>
      </c>
      <c r="AK44" s="11">
        <v>1079</v>
      </c>
      <c r="AL44" s="11">
        <v>3260</v>
      </c>
      <c r="AM44" s="11">
        <v>2227</v>
      </c>
      <c r="AN44" s="11">
        <v>7136</v>
      </c>
      <c r="AO44" s="11">
        <v>5462</v>
      </c>
      <c r="AP44" s="11">
        <v>1723</v>
      </c>
      <c r="AQ44" s="11">
        <v>4832</v>
      </c>
      <c r="AR44" s="11">
        <v>17</v>
      </c>
      <c r="AS44" s="11">
        <v>16</v>
      </c>
      <c r="AT44" s="11">
        <v>151</v>
      </c>
      <c r="AU44" s="11">
        <v>13</v>
      </c>
      <c r="AV44" s="11">
        <v>9</v>
      </c>
      <c r="AW44" s="11">
        <v>10</v>
      </c>
      <c r="AX44" s="11">
        <v>12</v>
      </c>
      <c r="AY44" s="11">
        <v>9</v>
      </c>
      <c r="AZ44" s="11">
        <v>9</v>
      </c>
      <c r="BA44" s="11">
        <v>34</v>
      </c>
      <c r="BB44" s="11">
        <v>18</v>
      </c>
      <c r="BC44" s="11">
        <v>10</v>
      </c>
      <c r="BD44" s="11">
        <v>22</v>
      </c>
      <c r="BE44" s="11">
        <v>0</v>
      </c>
      <c r="BF44" s="11">
        <v>0</v>
      </c>
      <c r="BG44" s="11">
        <v>0</v>
      </c>
      <c r="BH44" s="11">
        <v>26</v>
      </c>
      <c r="BI44" s="11">
        <v>10</v>
      </c>
      <c r="BJ44" s="11">
        <v>56</v>
      </c>
      <c r="BK44" s="11">
        <v>9</v>
      </c>
      <c r="BL44" s="11">
        <v>22</v>
      </c>
      <c r="BM44" s="11">
        <v>14</v>
      </c>
      <c r="BN44" s="11">
        <v>43</v>
      </c>
      <c r="BO44" s="11">
        <v>54</v>
      </c>
      <c r="BP44" s="11">
        <v>10</v>
      </c>
      <c r="BQ44" s="11">
        <v>33</v>
      </c>
      <c r="BR44" s="11">
        <v>0</v>
      </c>
      <c r="BS44" s="11">
        <v>0</v>
      </c>
      <c r="BT44" s="11">
        <v>0</v>
      </c>
      <c r="BU44" s="11"/>
      <c r="BV44" s="11"/>
      <c r="BW44" s="11" t="b">
        <v>1</v>
      </c>
      <c r="BX44" s="11" t="b">
        <v>1</v>
      </c>
      <c r="BY44" s="11" t="b">
        <v>1</v>
      </c>
      <c r="BZ44" s="11" t="b">
        <v>1</v>
      </c>
      <c r="CA44" s="11" t="b">
        <v>1</v>
      </c>
      <c r="CB44" s="11" t="b">
        <v>1</v>
      </c>
      <c r="CC44" s="11" t="b">
        <v>0</v>
      </c>
      <c r="CD44" s="11" t="b">
        <v>1</v>
      </c>
      <c r="CE44" s="11" t="b">
        <v>1</v>
      </c>
      <c r="CF44" s="11" t="b">
        <v>0</v>
      </c>
      <c r="CG44" s="11" t="s">
        <v>157</v>
      </c>
      <c r="CH44" s="11" t="s">
        <v>157</v>
      </c>
      <c r="CI44" s="11" t="s">
        <v>157</v>
      </c>
      <c r="CJ44" s="11" t="s">
        <v>181</v>
      </c>
      <c r="CK44" s="11" t="str">
        <f>VLOOKUP(Table812[[#This Row],[Candidate Detail Answer: City]],cities,2,FALSE)</f>
        <v>Perth Amboy</v>
      </c>
      <c r="CL44" s="11" t="str">
        <f>VLOOKUP(Table812[[#This Row],[Candidate Detail Answer: City]],cities,3,FALSE)</f>
        <v>NJ</v>
      </c>
      <c r="CM44" s="41">
        <f>VLOOKUP(Table812[[#This Row],[Candidate Detail Answer: City]],cities,4,FALSE)</f>
        <v>8861</v>
      </c>
      <c r="CN44" s="11" t="s">
        <v>157</v>
      </c>
      <c r="CO44" s="11" t="str">
        <f>VLOOKUP(Table812[[#This Row],[Candidate Detail Answer: Major]],majors_final,3,FALSE)</f>
        <v>N/A</v>
      </c>
      <c r="CP44" s="11" t="str">
        <f>VLOOKUP(Table812[[#This Row],[Candidate Detail Answer: Major]],majors_final,4,FALSE)</f>
        <v>N/A</v>
      </c>
      <c r="CQ44" s="11">
        <f>VLOOKUP(Table812[[#This Row],[Candidate Detail Answer: Major]],majors_final,5,FALSE)</f>
        <v>0</v>
      </c>
      <c r="CR44" s="11">
        <f>VLOOKUP(Table812[[#This Row],[Candidate Detail Answer: Major]],majors_final,6,FALSE)</f>
        <v>0</v>
      </c>
      <c r="CS44" s="11"/>
      <c r="CU44" s="5"/>
      <c r="CV44" s="5"/>
      <c r="CW44" s="5"/>
    </row>
    <row r="45" spans="1:101" ht="12.75" x14ac:dyDescent="0.2">
      <c r="A45">
        <v>144</v>
      </c>
      <c r="B45" s="26">
        <v>55710.862499999399</v>
      </c>
      <c r="C45" s="26">
        <v>45643.949305555703</v>
      </c>
      <c r="D45" s="26">
        <v>45534.360416666401</v>
      </c>
      <c r="E45" s="36">
        <v>431992</v>
      </c>
      <c r="F45" s="36">
        <f>SUM(Table812[[#This Row],[Time Taken Per Question: 1]:[Time Taken Per Question: 14]])</f>
        <v>205505</v>
      </c>
      <c r="G45" s="11">
        <v>1</v>
      </c>
      <c r="H45" s="11">
        <v>128</v>
      </c>
      <c r="I45" s="31">
        <v>229277</v>
      </c>
      <c r="J45" s="11">
        <v>130</v>
      </c>
      <c r="K45" s="11">
        <v>70</v>
      </c>
      <c r="L45" s="11">
        <v>92</v>
      </c>
      <c r="M45" s="11">
        <v>53.84</v>
      </c>
      <c r="N45" s="11">
        <v>226461</v>
      </c>
      <c r="O45" s="11" t="s">
        <v>155</v>
      </c>
      <c r="P45" s="11" t="s">
        <v>156</v>
      </c>
      <c r="Q45" s="11">
        <v>0</v>
      </c>
      <c r="R45" s="11">
        <v>4</v>
      </c>
      <c r="S45" s="11" t="s">
        <v>157</v>
      </c>
      <c r="T45" s="11">
        <v>10</v>
      </c>
      <c r="U45" s="11">
        <v>10</v>
      </c>
      <c r="V45" s="11">
        <v>10</v>
      </c>
      <c r="W45" s="11">
        <v>10</v>
      </c>
      <c r="X45" s="11">
        <v>10</v>
      </c>
      <c r="Y45" s="11">
        <v>0</v>
      </c>
      <c r="Z45" s="11">
        <v>0</v>
      </c>
      <c r="AA45" s="11">
        <v>10</v>
      </c>
      <c r="AB45" s="11">
        <v>10</v>
      </c>
      <c r="AC45" s="11">
        <v>0</v>
      </c>
      <c r="AD45" s="11">
        <v>0</v>
      </c>
      <c r="AE45" s="11">
        <v>0</v>
      </c>
      <c r="AF45" s="11">
        <v>0</v>
      </c>
      <c r="AG45" s="11" t="s">
        <v>157</v>
      </c>
      <c r="AH45" s="11">
        <v>69661</v>
      </c>
      <c r="AI45" s="11">
        <v>27173</v>
      </c>
      <c r="AJ45" s="11">
        <v>22345</v>
      </c>
      <c r="AK45" s="11">
        <v>67193</v>
      </c>
      <c r="AL45" s="11">
        <v>12144</v>
      </c>
      <c r="AM45" s="11">
        <v>1272</v>
      </c>
      <c r="AN45" s="11">
        <v>3429</v>
      </c>
      <c r="AO45" s="11">
        <v>1487</v>
      </c>
      <c r="AP45" s="11">
        <v>576</v>
      </c>
      <c r="AQ45" s="11">
        <v>10</v>
      </c>
      <c r="AR45" s="11">
        <v>1</v>
      </c>
      <c r="AS45" s="11">
        <v>10</v>
      </c>
      <c r="AT45" s="11">
        <v>204</v>
      </c>
      <c r="AU45" s="11">
        <v>17</v>
      </c>
      <c r="AV45" s="11">
        <v>11</v>
      </c>
      <c r="AW45" s="11">
        <v>13</v>
      </c>
      <c r="AX45" s="11">
        <v>15</v>
      </c>
      <c r="AY45" s="11">
        <v>10</v>
      </c>
      <c r="AZ45" s="11">
        <v>0</v>
      </c>
      <c r="BA45" s="11">
        <v>13</v>
      </c>
      <c r="BB45" s="11">
        <v>11</v>
      </c>
      <c r="BC45" s="11">
        <v>9</v>
      </c>
      <c r="BD45" s="11">
        <v>0</v>
      </c>
      <c r="BE45" s="11">
        <v>0</v>
      </c>
      <c r="BF45" s="11">
        <v>0</v>
      </c>
      <c r="BG45" s="11">
        <v>0</v>
      </c>
      <c r="BH45" s="11">
        <v>84</v>
      </c>
      <c r="BI45" s="11">
        <v>7</v>
      </c>
      <c r="BJ45" s="11">
        <v>20</v>
      </c>
      <c r="BK45" s="11">
        <v>36</v>
      </c>
      <c r="BL45" s="11">
        <v>52</v>
      </c>
      <c r="BM45" s="11">
        <v>0</v>
      </c>
      <c r="BN45" s="11">
        <v>24</v>
      </c>
      <c r="BO45" s="11">
        <v>7</v>
      </c>
      <c r="BP45" s="11">
        <v>3</v>
      </c>
      <c r="BQ45" s="11">
        <v>0</v>
      </c>
      <c r="BR45" s="11">
        <v>0</v>
      </c>
      <c r="BS45" s="11">
        <v>0</v>
      </c>
      <c r="BT45" s="11">
        <v>0</v>
      </c>
      <c r="BU45" s="11"/>
      <c r="BV45" s="11"/>
      <c r="BW45" s="11" t="b">
        <v>1</v>
      </c>
      <c r="BX45" s="11" t="b">
        <v>1</v>
      </c>
      <c r="BY45" s="11" t="b">
        <v>1</v>
      </c>
      <c r="BZ45" s="11" t="b">
        <v>1</v>
      </c>
      <c r="CA45" s="11" t="b">
        <v>1</v>
      </c>
      <c r="CB45" s="11" t="s">
        <v>157</v>
      </c>
      <c r="CC45" s="11" t="b">
        <v>0</v>
      </c>
      <c r="CD45" s="11" t="b">
        <v>1</v>
      </c>
      <c r="CE45" s="11" t="b">
        <v>1</v>
      </c>
      <c r="CF45" s="11" t="s">
        <v>157</v>
      </c>
      <c r="CG45" s="11" t="s">
        <v>157</v>
      </c>
      <c r="CH45" s="11" t="s">
        <v>157</v>
      </c>
      <c r="CI45" s="11" t="s">
        <v>157</v>
      </c>
      <c r="CJ45" s="11" t="s">
        <v>214</v>
      </c>
      <c r="CK45" s="11" t="str">
        <f>VLOOKUP(Table812[[#This Row],[Candidate Detail Answer: City]],cities,2,FALSE)</f>
        <v>Bronx</v>
      </c>
      <c r="CL45" s="11" t="str">
        <f>VLOOKUP(Table812[[#This Row],[Candidate Detail Answer: City]],cities,3,FALSE)</f>
        <v>NY</v>
      </c>
      <c r="CM45" s="41">
        <f>VLOOKUP(Table812[[#This Row],[Candidate Detail Answer: City]],cities,4,FALSE)</f>
        <v>10451</v>
      </c>
      <c r="CN45" s="11" t="s">
        <v>157</v>
      </c>
      <c r="CO45" s="11" t="str">
        <f>VLOOKUP(Table812[[#This Row],[Candidate Detail Answer: Major]],majors_final,3,FALSE)</f>
        <v>N/A</v>
      </c>
      <c r="CP45" s="11" t="str">
        <f>VLOOKUP(Table812[[#This Row],[Candidate Detail Answer: Major]],majors_final,4,FALSE)</f>
        <v>N/A</v>
      </c>
      <c r="CQ45" s="11">
        <f>VLOOKUP(Table812[[#This Row],[Candidate Detail Answer: Major]],majors_final,5,FALSE)</f>
        <v>0</v>
      </c>
      <c r="CR45" s="11">
        <f>VLOOKUP(Table812[[#This Row],[Candidate Detail Answer: Major]],majors_final,6,FALSE)</f>
        <v>0</v>
      </c>
      <c r="CS45" s="11"/>
      <c r="CU45" s="5"/>
      <c r="CV45" s="5"/>
      <c r="CW45" s="5"/>
    </row>
    <row r="46" spans="1:101" ht="12.75" x14ac:dyDescent="0.2">
      <c r="A46">
        <v>145</v>
      </c>
      <c r="B46" s="26">
        <v>51521.728472221803</v>
      </c>
      <c r="C46" s="26">
        <v>45664.017361111299</v>
      </c>
      <c r="D46" s="26">
        <v>45552.0777777775</v>
      </c>
      <c r="E46" s="36">
        <v>389445</v>
      </c>
      <c r="F46" s="36">
        <f>SUM(Table812[[#This Row],[Time Taken Per Question: 1]:[Time Taken Per Question: 14]])</f>
        <v>206245</v>
      </c>
      <c r="G46" s="11">
        <v>1</v>
      </c>
      <c r="H46" s="11">
        <v>150</v>
      </c>
      <c r="I46" s="31">
        <v>90902</v>
      </c>
      <c r="J46" s="11">
        <v>130</v>
      </c>
      <c r="K46" s="11">
        <v>130</v>
      </c>
      <c r="L46" s="11">
        <v>92</v>
      </c>
      <c r="M46" s="11">
        <v>100</v>
      </c>
      <c r="N46" s="11">
        <v>181916</v>
      </c>
      <c r="O46" s="11" t="s">
        <v>155</v>
      </c>
      <c r="P46" s="11" t="s">
        <v>156</v>
      </c>
      <c r="Q46" s="11">
        <v>0</v>
      </c>
      <c r="R46" s="11">
        <v>2</v>
      </c>
      <c r="S46" s="11" t="s">
        <v>157</v>
      </c>
      <c r="T46" s="11">
        <v>10</v>
      </c>
      <c r="U46" s="11">
        <v>10</v>
      </c>
      <c r="V46" s="11">
        <v>10</v>
      </c>
      <c r="W46" s="11">
        <v>10</v>
      </c>
      <c r="X46" s="11">
        <v>10</v>
      </c>
      <c r="Y46" s="11">
        <v>10</v>
      </c>
      <c r="Z46" s="11">
        <v>10</v>
      </c>
      <c r="AA46" s="11">
        <v>10</v>
      </c>
      <c r="AB46" s="11">
        <v>10</v>
      </c>
      <c r="AC46" s="11">
        <v>10</v>
      </c>
      <c r="AD46" s="11">
        <v>10</v>
      </c>
      <c r="AE46" s="11">
        <v>10</v>
      </c>
      <c r="AF46" s="11">
        <v>10</v>
      </c>
      <c r="AG46" s="11" t="s">
        <v>157</v>
      </c>
      <c r="AH46" s="11">
        <v>1353</v>
      </c>
      <c r="AI46" s="11">
        <v>1299</v>
      </c>
      <c r="AJ46" s="11">
        <v>2158</v>
      </c>
      <c r="AK46" s="11">
        <v>35091</v>
      </c>
      <c r="AL46" s="11">
        <v>105706</v>
      </c>
      <c r="AM46" s="11">
        <v>1070</v>
      </c>
      <c r="AN46" s="11">
        <v>635</v>
      </c>
      <c r="AO46" s="11">
        <v>377</v>
      </c>
      <c r="AP46" s="11">
        <v>274</v>
      </c>
      <c r="AQ46" s="11">
        <v>9690</v>
      </c>
      <c r="AR46" s="11">
        <v>298</v>
      </c>
      <c r="AS46" s="11">
        <v>46297</v>
      </c>
      <c r="AT46" s="11">
        <v>1997</v>
      </c>
      <c r="AU46" s="11">
        <v>11</v>
      </c>
      <c r="AV46" s="11">
        <v>11</v>
      </c>
      <c r="AW46" s="11">
        <v>10</v>
      </c>
      <c r="AX46" s="11">
        <v>18</v>
      </c>
      <c r="AY46" s="11">
        <v>11</v>
      </c>
      <c r="AZ46" s="11">
        <v>11</v>
      </c>
      <c r="BA46" s="11">
        <v>16</v>
      </c>
      <c r="BB46" s="11">
        <v>13</v>
      </c>
      <c r="BC46" s="11">
        <v>11</v>
      </c>
      <c r="BD46" s="11">
        <v>18</v>
      </c>
      <c r="BE46" s="11">
        <v>16</v>
      </c>
      <c r="BF46" s="11">
        <v>31</v>
      </c>
      <c r="BG46" s="11">
        <v>25</v>
      </c>
      <c r="BH46" s="11">
        <v>4</v>
      </c>
      <c r="BI46" s="11">
        <v>8</v>
      </c>
      <c r="BJ46" s="11">
        <v>7</v>
      </c>
      <c r="BK46" s="11">
        <v>9</v>
      </c>
      <c r="BL46" s="11">
        <v>14</v>
      </c>
      <c r="BM46" s="11">
        <v>10</v>
      </c>
      <c r="BN46" s="11">
        <v>5</v>
      </c>
      <c r="BO46" s="11">
        <v>4</v>
      </c>
      <c r="BP46" s="11">
        <v>3</v>
      </c>
      <c r="BQ46" s="11">
        <v>42</v>
      </c>
      <c r="BR46" s="11">
        <v>2</v>
      </c>
      <c r="BS46" s="11">
        <v>19</v>
      </c>
      <c r="BT46" s="11">
        <v>5</v>
      </c>
      <c r="BU46" s="11"/>
      <c r="BV46" s="11"/>
      <c r="BW46" s="11" t="b">
        <v>1</v>
      </c>
      <c r="BX46" s="11" t="b">
        <v>1</v>
      </c>
      <c r="BY46" s="11" t="b">
        <v>1</v>
      </c>
      <c r="BZ46" s="11" t="b">
        <v>1</v>
      </c>
      <c r="CA46" s="11" t="b">
        <v>1</v>
      </c>
      <c r="CB46" s="11" t="b">
        <v>1</v>
      </c>
      <c r="CC46" s="11" t="b">
        <v>1</v>
      </c>
      <c r="CD46" s="11" t="b">
        <v>1</v>
      </c>
      <c r="CE46" s="11" t="b">
        <v>1</v>
      </c>
      <c r="CF46" s="11" t="b">
        <v>1</v>
      </c>
      <c r="CG46" s="11" t="b">
        <v>1</v>
      </c>
      <c r="CH46" s="11" t="b">
        <v>1</v>
      </c>
      <c r="CI46" s="11" t="b">
        <v>1</v>
      </c>
      <c r="CJ46" s="11" t="s">
        <v>185</v>
      </c>
      <c r="CK46" s="11" t="str">
        <f>VLOOKUP(Table812[[#This Row],[Candidate Detail Answer: City]],cities,2,FALSE)</f>
        <v>South River</v>
      </c>
      <c r="CL46" s="11" t="str">
        <f>VLOOKUP(Table812[[#This Row],[Candidate Detail Answer: City]],cities,3,FALSE)</f>
        <v>NJ</v>
      </c>
      <c r="CM46" s="41">
        <f>VLOOKUP(Table812[[#This Row],[Candidate Detail Answer: City]],cities,4,FALSE)</f>
        <v>8882</v>
      </c>
      <c r="CN46" s="11" t="s">
        <v>157</v>
      </c>
      <c r="CO46" s="11" t="str">
        <f>VLOOKUP(Table812[[#This Row],[Candidate Detail Answer: Major]],majors_final,3,FALSE)</f>
        <v>N/A</v>
      </c>
      <c r="CP46" s="11" t="str">
        <f>VLOOKUP(Table812[[#This Row],[Candidate Detail Answer: Major]],majors_final,4,FALSE)</f>
        <v>N/A</v>
      </c>
      <c r="CQ46" s="11">
        <f>VLOOKUP(Table812[[#This Row],[Candidate Detail Answer: Major]],majors_final,5,FALSE)</f>
        <v>0</v>
      </c>
      <c r="CR46" s="11">
        <f>VLOOKUP(Table812[[#This Row],[Candidate Detail Answer: Major]],majors_final,6,FALSE)</f>
        <v>0</v>
      </c>
      <c r="CS46" s="11"/>
      <c r="CU46" s="5"/>
      <c r="CV46" s="5"/>
      <c r="CW46" s="5"/>
    </row>
    <row r="47" spans="1:101" ht="12.75" x14ac:dyDescent="0.2">
      <c r="A47">
        <v>146</v>
      </c>
      <c r="B47" s="26">
        <v>53693.059722221697</v>
      </c>
      <c r="C47" s="26">
        <v>45684.085416666901</v>
      </c>
      <c r="D47" s="26">
        <v>45569.795138888599</v>
      </c>
      <c r="E47" s="36">
        <v>431251</v>
      </c>
      <c r="F47" s="36">
        <f>SUM(Table812[[#This Row],[Time Taken Per Question: 1]:[Time Taken Per Question: 14]])</f>
        <v>211179</v>
      </c>
      <c r="G47" s="11">
        <v>1</v>
      </c>
      <c r="H47" s="11">
        <v>144</v>
      </c>
      <c r="I47" s="31">
        <v>141109</v>
      </c>
      <c r="J47" s="11">
        <v>130</v>
      </c>
      <c r="K47" s="11">
        <v>120</v>
      </c>
      <c r="L47" s="11">
        <v>92</v>
      </c>
      <c r="M47" s="11">
        <v>92.3</v>
      </c>
      <c r="N47" s="11">
        <v>219947</v>
      </c>
      <c r="O47" s="11" t="s">
        <v>155</v>
      </c>
      <c r="P47" s="11" t="s">
        <v>156</v>
      </c>
      <c r="Q47" s="11">
        <v>0</v>
      </c>
      <c r="R47" s="11">
        <v>2</v>
      </c>
      <c r="S47" s="11" t="s">
        <v>157</v>
      </c>
      <c r="T47" s="11">
        <v>10</v>
      </c>
      <c r="U47" s="11">
        <v>10</v>
      </c>
      <c r="V47" s="11">
        <v>10</v>
      </c>
      <c r="W47" s="11">
        <v>10</v>
      </c>
      <c r="X47" s="11">
        <v>10</v>
      </c>
      <c r="Y47" s="11">
        <v>10</v>
      </c>
      <c r="Z47" s="11">
        <v>10</v>
      </c>
      <c r="AA47" s="11">
        <v>10</v>
      </c>
      <c r="AB47" s="11">
        <v>10</v>
      </c>
      <c r="AC47" s="11">
        <v>10</v>
      </c>
      <c r="AD47" s="11">
        <v>10</v>
      </c>
      <c r="AE47" s="11">
        <v>10</v>
      </c>
      <c r="AF47" s="11">
        <v>0</v>
      </c>
      <c r="AG47" s="11" t="s">
        <v>157</v>
      </c>
      <c r="AH47" s="11">
        <v>619</v>
      </c>
      <c r="AI47" s="11">
        <v>1202</v>
      </c>
      <c r="AJ47" s="11">
        <v>59585</v>
      </c>
      <c r="AK47" s="11">
        <v>6361</v>
      </c>
      <c r="AL47" s="11">
        <v>1222</v>
      </c>
      <c r="AM47" s="11">
        <v>1195</v>
      </c>
      <c r="AN47" s="11">
        <v>2743</v>
      </c>
      <c r="AO47" s="11">
        <v>932</v>
      </c>
      <c r="AP47" s="11">
        <v>3780</v>
      </c>
      <c r="AQ47" s="11">
        <v>23696</v>
      </c>
      <c r="AR47" s="11">
        <v>88924</v>
      </c>
      <c r="AS47" s="11">
        <v>2963</v>
      </c>
      <c r="AT47" s="11">
        <v>17957</v>
      </c>
      <c r="AU47" s="11">
        <v>15</v>
      </c>
      <c r="AV47" s="11">
        <v>14</v>
      </c>
      <c r="AW47" s="11">
        <v>22</v>
      </c>
      <c r="AX47" s="11">
        <v>23</v>
      </c>
      <c r="AY47" s="11">
        <v>14</v>
      </c>
      <c r="AZ47" s="11">
        <v>17</v>
      </c>
      <c r="BA47" s="11">
        <v>24</v>
      </c>
      <c r="BB47" s="11">
        <v>18</v>
      </c>
      <c r="BC47" s="11">
        <v>16</v>
      </c>
      <c r="BD47" s="11">
        <v>33</v>
      </c>
      <c r="BE47" s="11">
        <v>17</v>
      </c>
      <c r="BF47" s="11">
        <v>40</v>
      </c>
      <c r="BG47" s="11">
        <v>42</v>
      </c>
      <c r="BH47" s="11">
        <v>7</v>
      </c>
      <c r="BI47" s="11">
        <v>11</v>
      </c>
      <c r="BJ47" s="11">
        <v>46</v>
      </c>
      <c r="BK47" s="11">
        <v>30</v>
      </c>
      <c r="BL47" s="11">
        <v>9</v>
      </c>
      <c r="BM47" s="11">
        <v>11</v>
      </c>
      <c r="BN47" s="11">
        <v>15</v>
      </c>
      <c r="BO47" s="11">
        <v>12</v>
      </c>
      <c r="BP47" s="11">
        <v>6</v>
      </c>
      <c r="BQ47" s="11">
        <v>15</v>
      </c>
      <c r="BR47" s="11">
        <v>17</v>
      </c>
      <c r="BS47" s="11">
        <v>26</v>
      </c>
      <c r="BT47" s="11">
        <v>75</v>
      </c>
      <c r="BU47" s="11"/>
      <c r="BV47" s="11"/>
      <c r="BW47" s="11" t="b">
        <v>1</v>
      </c>
      <c r="BX47" s="11" t="b">
        <v>1</v>
      </c>
      <c r="BY47" s="11" t="b">
        <v>1</v>
      </c>
      <c r="BZ47" s="11" t="b">
        <v>1</v>
      </c>
      <c r="CA47" s="11" t="b">
        <v>1</v>
      </c>
      <c r="CB47" s="11" t="b">
        <v>1</v>
      </c>
      <c r="CC47" s="11" t="b">
        <v>1</v>
      </c>
      <c r="CD47" s="11" t="b">
        <v>1</v>
      </c>
      <c r="CE47" s="11" t="b">
        <v>1</v>
      </c>
      <c r="CF47" s="11" t="b">
        <v>1</v>
      </c>
      <c r="CG47" s="11" t="b">
        <v>1</v>
      </c>
      <c r="CH47" s="11" t="b">
        <v>1</v>
      </c>
      <c r="CI47" s="11" t="b">
        <v>0</v>
      </c>
      <c r="CJ47" s="11" t="s">
        <v>160</v>
      </c>
      <c r="CK47" s="11" t="str">
        <f>VLOOKUP(Table812[[#This Row],[Candidate Detail Answer: City]],cities,2,FALSE)</f>
        <v>Budd Lake</v>
      </c>
      <c r="CL47" s="11" t="str">
        <f>VLOOKUP(Table812[[#This Row],[Candidate Detail Answer: City]],cities,3,FALSE)</f>
        <v>NJ</v>
      </c>
      <c r="CM47" s="41">
        <f>VLOOKUP(Table812[[#This Row],[Candidate Detail Answer: City]],cities,4,FALSE)</f>
        <v>7828</v>
      </c>
      <c r="CN47" s="11" t="s">
        <v>157</v>
      </c>
      <c r="CO47" s="11" t="str">
        <f>VLOOKUP(Table812[[#This Row],[Candidate Detail Answer: Major]],majors_final,3,FALSE)</f>
        <v>N/A</v>
      </c>
      <c r="CP47" s="11" t="str">
        <f>VLOOKUP(Table812[[#This Row],[Candidate Detail Answer: Major]],majors_final,4,FALSE)</f>
        <v>N/A</v>
      </c>
      <c r="CQ47" s="11">
        <f>VLOOKUP(Table812[[#This Row],[Candidate Detail Answer: Major]],majors_final,5,FALSE)</f>
        <v>0</v>
      </c>
      <c r="CR47" s="11">
        <f>VLOOKUP(Table812[[#This Row],[Candidate Detail Answer: Major]],majors_final,6,FALSE)</f>
        <v>0</v>
      </c>
      <c r="CS47" s="11"/>
      <c r="CU47" s="5"/>
      <c r="CV47" s="5"/>
      <c r="CW47" s="5"/>
    </row>
    <row r="48" spans="1:101" ht="12.75" x14ac:dyDescent="0.2">
      <c r="A48">
        <v>147</v>
      </c>
      <c r="B48" s="26">
        <v>51543.661111110698</v>
      </c>
      <c r="C48" s="26">
        <v>45704.153472222402</v>
      </c>
      <c r="D48" s="26">
        <v>45587.512499999699</v>
      </c>
      <c r="E48" s="36">
        <v>343759</v>
      </c>
      <c r="F48" s="36">
        <f>SUM(Table812[[#This Row],[Time Taken Per Question: 1]:[Time Taken Per Question: 14]])</f>
        <v>89481</v>
      </c>
      <c r="G48" s="11">
        <v>1</v>
      </c>
      <c r="H48" s="11">
        <v>84</v>
      </c>
      <c r="I48" s="31">
        <v>201254</v>
      </c>
      <c r="J48" s="11">
        <v>130</v>
      </c>
      <c r="K48" s="11">
        <v>130</v>
      </c>
      <c r="L48" s="11">
        <v>92</v>
      </c>
      <c r="M48" s="11">
        <v>100</v>
      </c>
      <c r="N48" s="11">
        <v>254159</v>
      </c>
      <c r="O48" s="11" t="s">
        <v>155</v>
      </c>
      <c r="P48" s="11" t="s">
        <v>156</v>
      </c>
      <c r="Q48" s="11">
        <v>0</v>
      </c>
      <c r="R48" s="11">
        <v>5</v>
      </c>
      <c r="S48" s="11" t="s">
        <v>157</v>
      </c>
      <c r="T48" s="11">
        <v>10</v>
      </c>
      <c r="U48" s="11">
        <v>10</v>
      </c>
      <c r="V48" s="11">
        <v>10</v>
      </c>
      <c r="W48" s="11">
        <v>10</v>
      </c>
      <c r="X48" s="11">
        <v>10</v>
      </c>
      <c r="Y48" s="11">
        <v>10</v>
      </c>
      <c r="Z48" s="11">
        <v>10</v>
      </c>
      <c r="AA48" s="11">
        <v>10</v>
      </c>
      <c r="AB48" s="11">
        <v>10</v>
      </c>
      <c r="AC48" s="11">
        <v>10</v>
      </c>
      <c r="AD48" s="11">
        <v>10</v>
      </c>
      <c r="AE48" s="11">
        <v>10</v>
      </c>
      <c r="AF48" s="11">
        <v>10</v>
      </c>
      <c r="AG48" s="11" t="s">
        <v>157</v>
      </c>
      <c r="AH48" s="11">
        <v>1358</v>
      </c>
      <c r="AI48" s="11">
        <v>1030</v>
      </c>
      <c r="AJ48" s="11">
        <v>3192</v>
      </c>
      <c r="AK48" s="11">
        <v>26630</v>
      </c>
      <c r="AL48" s="11">
        <v>2115</v>
      </c>
      <c r="AM48" s="11">
        <v>880</v>
      </c>
      <c r="AN48" s="11">
        <v>7345</v>
      </c>
      <c r="AO48" s="11">
        <v>35935</v>
      </c>
      <c r="AP48" s="11">
        <v>3992</v>
      </c>
      <c r="AQ48" s="11">
        <v>1428</v>
      </c>
      <c r="AR48" s="11">
        <v>582</v>
      </c>
      <c r="AS48" s="11">
        <v>3247</v>
      </c>
      <c r="AT48" s="11">
        <v>1747</v>
      </c>
      <c r="AU48" s="11">
        <v>9</v>
      </c>
      <c r="AV48" s="11">
        <v>9</v>
      </c>
      <c r="AW48" s="11">
        <v>8</v>
      </c>
      <c r="AX48" s="11">
        <v>11</v>
      </c>
      <c r="AY48" s="11">
        <v>9</v>
      </c>
      <c r="AZ48" s="11">
        <v>9</v>
      </c>
      <c r="BA48" s="11">
        <v>13</v>
      </c>
      <c r="BB48" s="11">
        <v>10</v>
      </c>
      <c r="BC48" s="11">
        <v>10</v>
      </c>
      <c r="BD48" s="11">
        <v>11</v>
      </c>
      <c r="BE48" s="11">
        <v>13</v>
      </c>
      <c r="BF48" s="11">
        <v>20</v>
      </c>
      <c r="BG48" s="11">
        <v>23</v>
      </c>
      <c r="BH48" s="11">
        <v>4</v>
      </c>
      <c r="BI48" s="11">
        <v>3</v>
      </c>
      <c r="BJ48" s="11">
        <v>6</v>
      </c>
      <c r="BK48" s="11">
        <v>26</v>
      </c>
      <c r="BL48" s="11">
        <v>11</v>
      </c>
      <c r="BM48" s="11">
        <v>3</v>
      </c>
      <c r="BN48" s="11">
        <v>29</v>
      </c>
      <c r="BO48" s="11">
        <v>7</v>
      </c>
      <c r="BP48" s="11">
        <v>6</v>
      </c>
      <c r="BQ48" s="11">
        <v>13</v>
      </c>
      <c r="BR48" s="11">
        <v>5</v>
      </c>
      <c r="BS48" s="11">
        <v>22</v>
      </c>
      <c r="BT48" s="11">
        <v>5</v>
      </c>
      <c r="BU48" s="11"/>
      <c r="BV48" s="11"/>
      <c r="BW48" s="11" t="b">
        <v>1</v>
      </c>
      <c r="BX48" s="11" t="b">
        <v>1</v>
      </c>
      <c r="BY48" s="11" t="b">
        <v>1</v>
      </c>
      <c r="BZ48" s="11" t="b">
        <v>1</v>
      </c>
      <c r="CA48" s="11" t="b">
        <v>1</v>
      </c>
      <c r="CB48" s="11" t="b">
        <v>1</v>
      </c>
      <c r="CC48" s="11" t="b">
        <v>1</v>
      </c>
      <c r="CD48" s="11" t="b">
        <v>1</v>
      </c>
      <c r="CE48" s="11" t="b">
        <v>1</v>
      </c>
      <c r="CF48" s="11" t="b">
        <v>1</v>
      </c>
      <c r="CG48" s="11" t="b">
        <v>1</v>
      </c>
      <c r="CH48" s="11" t="b">
        <v>1</v>
      </c>
      <c r="CI48" s="11" t="b">
        <v>1</v>
      </c>
      <c r="CJ48" s="11" t="s">
        <v>194</v>
      </c>
      <c r="CK48" s="11" t="str">
        <f>VLOOKUP(Table812[[#This Row],[Candidate Detail Answer: City]],cities,2,FALSE)</f>
        <v>Brooklyn</v>
      </c>
      <c r="CL48" s="11" t="str">
        <f>VLOOKUP(Table812[[#This Row],[Candidate Detail Answer: City]],cities,3,FALSE)</f>
        <v>NY</v>
      </c>
      <c r="CM48" s="41">
        <f>VLOOKUP(Table812[[#This Row],[Candidate Detail Answer: City]],cities,4,FALSE)</f>
        <v>11201</v>
      </c>
      <c r="CN48" s="11" t="s">
        <v>157</v>
      </c>
      <c r="CO48" s="11" t="str">
        <f>VLOOKUP(Table812[[#This Row],[Candidate Detail Answer: Major]],majors_final,3,FALSE)</f>
        <v>N/A</v>
      </c>
      <c r="CP48" s="11" t="str">
        <f>VLOOKUP(Table812[[#This Row],[Candidate Detail Answer: Major]],majors_final,4,FALSE)</f>
        <v>N/A</v>
      </c>
      <c r="CQ48" s="11">
        <f>VLOOKUP(Table812[[#This Row],[Candidate Detail Answer: Major]],majors_final,5,FALSE)</f>
        <v>0</v>
      </c>
      <c r="CR48" s="11">
        <f>VLOOKUP(Table812[[#This Row],[Candidate Detail Answer: Major]],majors_final,6,FALSE)</f>
        <v>0</v>
      </c>
      <c r="CS48" s="11"/>
      <c r="CU48" s="5"/>
      <c r="CV48" s="5"/>
      <c r="CW48" s="5"/>
    </row>
    <row r="49" spans="1:101" ht="12.75" x14ac:dyDescent="0.2">
      <c r="A49">
        <v>148</v>
      </c>
      <c r="B49" s="26">
        <v>56785.561805554898</v>
      </c>
      <c r="C49" s="26">
        <v>45724.221527777998</v>
      </c>
      <c r="D49" s="26">
        <v>45605.229861110798</v>
      </c>
      <c r="E49" s="36">
        <v>431992</v>
      </c>
      <c r="F49" s="36">
        <f>SUM(Table812[[#This Row],[Time Taken Per Question: 1]:[Time Taken Per Question: 14]])</f>
        <v>20261</v>
      </c>
      <c r="G49" s="11">
        <v>1</v>
      </c>
      <c r="H49" s="11">
        <v>23</v>
      </c>
      <c r="I49" s="31">
        <v>8568</v>
      </c>
      <c r="J49" s="11">
        <v>130</v>
      </c>
      <c r="K49" s="11">
        <v>0</v>
      </c>
      <c r="L49" s="11">
        <v>92</v>
      </c>
      <c r="M49" s="11">
        <v>0</v>
      </c>
      <c r="N49" s="11">
        <v>411662</v>
      </c>
      <c r="O49" s="11" t="s">
        <v>155</v>
      </c>
      <c r="P49" s="11" t="s">
        <v>156</v>
      </c>
      <c r="Q49" s="11">
        <v>0</v>
      </c>
      <c r="R49" s="11"/>
      <c r="S49" s="11" t="s">
        <v>157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 t="s">
        <v>157</v>
      </c>
      <c r="AH49" s="11">
        <v>4358</v>
      </c>
      <c r="AI49" s="11">
        <v>121</v>
      </c>
      <c r="AJ49" s="11">
        <v>7737</v>
      </c>
      <c r="AK49" s="11">
        <v>1773</v>
      </c>
      <c r="AL49" s="11">
        <v>3650</v>
      </c>
      <c r="AM49" s="11">
        <v>1004</v>
      </c>
      <c r="AN49" s="11">
        <v>336</v>
      </c>
      <c r="AO49" s="11">
        <v>853</v>
      </c>
      <c r="AP49" s="11">
        <v>326</v>
      </c>
      <c r="AQ49" s="11">
        <v>12</v>
      </c>
      <c r="AR49" s="11">
        <v>0</v>
      </c>
      <c r="AS49" s="11">
        <v>7</v>
      </c>
      <c r="AT49" s="11">
        <v>84</v>
      </c>
      <c r="AU49" s="11">
        <v>11</v>
      </c>
      <c r="AV49" s="11">
        <v>0</v>
      </c>
      <c r="AW49" s="11">
        <v>9</v>
      </c>
      <c r="AX49" s="11">
        <v>13</v>
      </c>
      <c r="AY49" s="11">
        <v>11</v>
      </c>
      <c r="AZ49" s="11">
        <v>8</v>
      </c>
      <c r="BA49" s="11">
        <v>0</v>
      </c>
      <c r="BB49" s="11">
        <v>12</v>
      </c>
      <c r="BC49" s="11">
        <v>7</v>
      </c>
      <c r="BD49" s="11">
        <v>0</v>
      </c>
      <c r="BE49" s="11">
        <v>0</v>
      </c>
      <c r="BF49" s="11">
        <v>0</v>
      </c>
      <c r="BG49" s="11">
        <v>0</v>
      </c>
      <c r="BH49" s="11">
        <v>6</v>
      </c>
      <c r="BI49" s="11">
        <v>0</v>
      </c>
      <c r="BJ49" s="11">
        <v>2</v>
      </c>
      <c r="BK49" s="11">
        <v>17</v>
      </c>
      <c r="BL49" s="11">
        <v>4</v>
      </c>
      <c r="BM49" s="11">
        <v>3</v>
      </c>
      <c r="BN49" s="11">
        <v>0</v>
      </c>
      <c r="BO49" s="11">
        <v>4</v>
      </c>
      <c r="BP49" s="11">
        <v>1</v>
      </c>
      <c r="BQ49" s="11">
        <v>0</v>
      </c>
      <c r="BR49" s="11">
        <v>0</v>
      </c>
      <c r="BS49" s="11">
        <v>0</v>
      </c>
      <c r="BT49" s="11">
        <v>0</v>
      </c>
      <c r="BU49" s="11"/>
      <c r="BV49" s="11"/>
      <c r="BW49" s="11" t="b">
        <v>0</v>
      </c>
      <c r="BX49" s="11" t="s">
        <v>157</v>
      </c>
      <c r="BY49" s="11" t="b">
        <v>0</v>
      </c>
      <c r="BZ49" s="11" t="b">
        <v>0</v>
      </c>
      <c r="CA49" s="11" t="b">
        <v>0</v>
      </c>
      <c r="CB49" s="11" t="b">
        <v>0</v>
      </c>
      <c r="CC49" s="11" t="s">
        <v>157</v>
      </c>
      <c r="CD49" s="11" t="b">
        <v>0</v>
      </c>
      <c r="CE49" s="11" t="b">
        <v>0</v>
      </c>
      <c r="CF49" s="11" t="s">
        <v>157</v>
      </c>
      <c r="CG49" s="11" t="s">
        <v>157</v>
      </c>
      <c r="CH49" s="11" t="s">
        <v>157</v>
      </c>
      <c r="CI49" s="11" t="s">
        <v>157</v>
      </c>
      <c r="CJ49" s="11" t="s">
        <v>169</v>
      </c>
      <c r="CK49" s="11" t="str">
        <f>VLOOKUP(Table812[[#This Row],[Candidate Detail Answer: City]],cities,2,FALSE)</f>
        <v>Brooklyn</v>
      </c>
      <c r="CL49" s="11" t="str">
        <f>VLOOKUP(Table812[[#This Row],[Candidate Detail Answer: City]],cities,3,FALSE)</f>
        <v>NY</v>
      </c>
      <c r="CM49" s="41">
        <f>VLOOKUP(Table812[[#This Row],[Candidate Detail Answer: City]],cities,4,FALSE)</f>
        <v>11201</v>
      </c>
      <c r="CN49" s="11" t="s">
        <v>157</v>
      </c>
      <c r="CO49" s="11" t="str">
        <f>VLOOKUP(Table812[[#This Row],[Candidate Detail Answer: Major]],majors_final,3,FALSE)</f>
        <v>N/A</v>
      </c>
      <c r="CP49" s="11" t="str">
        <f>VLOOKUP(Table812[[#This Row],[Candidate Detail Answer: Major]],majors_final,4,FALSE)</f>
        <v>N/A</v>
      </c>
      <c r="CQ49" s="11">
        <f>VLOOKUP(Table812[[#This Row],[Candidate Detail Answer: Major]],majors_final,5,FALSE)</f>
        <v>0</v>
      </c>
      <c r="CR49" s="11">
        <f>VLOOKUP(Table812[[#This Row],[Candidate Detail Answer: Major]],majors_final,6,FALSE)</f>
        <v>0</v>
      </c>
      <c r="CS49" s="11"/>
      <c r="CU49" s="5"/>
      <c r="CV49" s="5"/>
      <c r="CW49" s="5"/>
    </row>
    <row r="50" spans="1:101" ht="12.75" x14ac:dyDescent="0.2">
      <c r="A50">
        <v>149</v>
      </c>
      <c r="B50" s="26">
        <v>55732.795138888301</v>
      </c>
      <c r="C50" s="26">
        <v>45744.289583333499</v>
      </c>
      <c r="D50" s="26">
        <v>45622.947222221999</v>
      </c>
      <c r="E50" s="36">
        <v>431637</v>
      </c>
      <c r="F50" s="36">
        <f>SUM(Table812[[#This Row],[Time Taken Per Question: 1]:[Time Taken Per Question: 14]])</f>
        <v>48844</v>
      </c>
      <c r="G50" s="11">
        <v>1</v>
      </c>
      <c r="H50" s="11">
        <v>71</v>
      </c>
      <c r="I50" s="31">
        <v>49319</v>
      </c>
      <c r="J50" s="11">
        <v>130</v>
      </c>
      <c r="K50" s="11">
        <v>10</v>
      </c>
      <c r="L50" s="11">
        <v>92</v>
      </c>
      <c r="M50" s="11">
        <v>7.69</v>
      </c>
      <c r="N50" s="11">
        <v>382409</v>
      </c>
      <c r="O50" s="11" t="s">
        <v>155</v>
      </c>
      <c r="P50" s="11" t="s">
        <v>156</v>
      </c>
      <c r="Q50" s="11">
        <v>0</v>
      </c>
      <c r="R50" s="11"/>
      <c r="S50" s="11" t="s">
        <v>157</v>
      </c>
      <c r="T50" s="11">
        <v>0</v>
      </c>
      <c r="U50" s="11">
        <v>10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 t="s">
        <v>157</v>
      </c>
      <c r="AH50" s="11">
        <v>24709</v>
      </c>
      <c r="AI50" s="11">
        <v>1082</v>
      </c>
      <c r="AJ50" s="11">
        <v>13303</v>
      </c>
      <c r="AK50" s="11">
        <v>472</v>
      </c>
      <c r="AL50" s="11">
        <v>4136</v>
      </c>
      <c r="AM50" s="11">
        <v>1030</v>
      </c>
      <c r="AN50" s="11">
        <v>396</v>
      </c>
      <c r="AO50" s="11">
        <v>2211</v>
      </c>
      <c r="AP50" s="11">
        <v>0</v>
      </c>
      <c r="AQ50" s="11">
        <v>0</v>
      </c>
      <c r="AR50" s="11">
        <v>0</v>
      </c>
      <c r="AS50" s="11">
        <v>0</v>
      </c>
      <c r="AT50" s="11">
        <v>1505</v>
      </c>
      <c r="AU50" s="11">
        <v>15</v>
      </c>
      <c r="AV50" s="11">
        <v>11</v>
      </c>
      <c r="AW50" s="11">
        <v>14</v>
      </c>
      <c r="AX50" s="11">
        <v>0</v>
      </c>
      <c r="AY50" s="11">
        <v>11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4</v>
      </c>
      <c r="BI50" s="11">
        <v>6</v>
      </c>
      <c r="BJ50" s="11">
        <v>19</v>
      </c>
      <c r="BK50" s="11">
        <v>0</v>
      </c>
      <c r="BL50" s="11">
        <v>10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/>
      <c r="BV50" s="11"/>
      <c r="BW50" s="11" t="b">
        <v>0</v>
      </c>
      <c r="BX50" s="11" t="b">
        <v>1</v>
      </c>
      <c r="BY50" s="11" t="b">
        <v>0</v>
      </c>
      <c r="BZ50" s="11" t="s">
        <v>157</v>
      </c>
      <c r="CA50" s="11" t="b">
        <v>0</v>
      </c>
      <c r="CB50" s="11" t="s">
        <v>157</v>
      </c>
      <c r="CC50" s="11" t="s">
        <v>157</v>
      </c>
      <c r="CD50" s="11" t="s">
        <v>157</v>
      </c>
      <c r="CE50" s="11" t="s">
        <v>157</v>
      </c>
      <c r="CF50" s="11" t="s">
        <v>157</v>
      </c>
      <c r="CG50" s="11" t="s">
        <v>157</v>
      </c>
      <c r="CH50" s="11" t="s">
        <v>157</v>
      </c>
      <c r="CI50" s="11" t="s">
        <v>157</v>
      </c>
      <c r="CJ50" s="11" t="s">
        <v>177</v>
      </c>
      <c r="CK50" s="11" t="str">
        <f>VLOOKUP(Table812[[#This Row],[Candidate Detail Answer: City]],cities,2,FALSE)</f>
        <v>Newark</v>
      </c>
      <c r="CL50" s="11" t="str">
        <f>VLOOKUP(Table812[[#This Row],[Candidate Detail Answer: City]],cities,3,FALSE)</f>
        <v>NJ</v>
      </c>
      <c r="CM50" s="41">
        <f>VLOOKUP(Table812[[#This Row],[Candidate Detail Answer: City]],cities,4,FALSE)</f>
        <v>7101</v>
      </c>
      <c r="CN50" s="11" t="s">
        <v>157</v>
      </c>
      <c r="CO50" s="11" t="str">
        <f>VLOOKUP(Table812[[#This Row],[Candidate Detail Answer: Major]],majors_final,3,FALSE)</f>
        <v>N/A</v>
      </c>
      <c r="CP50" s="11" t="str">
        <f>VLOOKUP(Table812[[#This Row],[Candidate Detail Answer: Major]],majors_final,4,FALSE)</f>
        <v>N/A</v>
      </c>
      <c r="CQ50" s="11">
        <f>VLOOKUP(Table812[[#This Row],[Candidate Detail Answer: Major]],majors_final,5,FALSE)</f>
        <v>0</v>
      </c>
      <c r="CR50" s="11">
        <f>VLOOKUP(Table812[[#This Row],[Candidate Detail Answer: Major]],majors_final,6,FALSE)</f>
        <v>0</v>
      </c>
      <c r="CS50" s="11"/>
      <c r="CU50" s="5"/>
      <c r="CV50" s="5"/>
      <c r="CW50" s="5"/>
    </row>
    <row r="51" spans="1:101" ht="12.75" x14ac:dyDescent="0.2">
      <c r="A51">
        <v>150</v>
      </c>
      <c r="B51" s="26">
        <v>55754.727777777101</v>
      </c>
      <c r="C51" s="26">
        <v>45764.357638889102</v>
      </c>
      <c r="D51" s="26">
        <v>45640.664583333099</v>
      </c>
      <c r="E51" s="36">
        <v>348676</v>
      </c>
      <c r="F51" s="36">
        <f>SUM(Table812[[#This Row],[Time Taken Per Question: 1]:[Time Taken Per Question: 14]])</f>
        <v>41401</v>
      </c>
      <c r="G51" s="11">
        <v>1</v>
      </c>
      <c r="H51" s="11">
        <v>119</v>
      </c>
      <c r="I51" s="31">
        <v>76419</v>
      </c>
      <c r="J51" s="11">
        <v>130</v>
      </c>
      <c r="K51" s="11">
        <v>70</v>
      </c>
      <c r="L51" s="11">
        <v>92</v>
      </c>
      <c r="M51" s="11">
        <v>53.84</v>
      </c>
      <c r="N51" s="11">
        <v>304145</v>
      </c>
      <c r="O51" s="11" t="s">
        <v>155</v>
      </c>
      <c r="P51" s="11" t="s">
        <v>156</v>
      </c>
      <c r="Q51" s="11">
        <v>0</v>
      </c>
      <c r="R51" s="11"/>
      <c r="S51" s="11" t="s">
        <v>157</v>
      </c>
      <c r="T51" s="11">
        <v>10</v>
      </c>
      <c r="U51" s="11">
        <v>10</v>
      </c>
      <c r="V51" s="11">
        <v>10</v>
      </c>
      <c r="W51" s="11">
        <v>10</v>
      </c>
      <c r="X51" s="11">
        <v>10</v>
      </c>
      <c r="Y51" s="11">
        <v>10</v>
      </c>
      <c r="Z51" s="11">
        <v>0</v>
      </c>
      <c r="AA51" s="11">
        <v>10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 t="s">
        <v>157</v>
      </c>
      <c r="AH51" s="11">
        <v>7121</v>
      </c>
      <c r="AI51" s="11">
        <v>2585</v>
      </c>
      <c r="AJ51" s="11">
        <v>2642</v>
      </c>
      <c r="AK51" s="11">
        <v>524</v>
      </c>
      <c r="AL51" s="11">
        <v>6995</v>
      </c>
      <c r="AM51" s="11">
        <v>376</v>
      </c>
      <c r="AN51" s="11">
        <v>13295</v>
      </c>
      <c r="AO51" s="11">
        <v>1102</v>
      </c>
      <c r="AP51" s="11">
        <v>867</v>
      </c>
      <c r="AQ51" s="11">
        <v>150</v>
      </c>
      <c r="AR51" s="11">
        <v>4736</v>
      </c>
      <c r="AS51" s="11">
        <v>98</v>
      </c>
      <c r="AT51" s="11">
        <v>910</v>
      </c>
      <c r="AU51" s="11">
        <v>11</v>
      </c>
      <c r="AV51" s="11">
        <v>12</v>
      </c>
      <c r="AW51" s="11">
        <v>11</v>
      </c>
      <c r="AX51" s="11">
        <v>12</v>
      </c>
      <c r="AY51" s="11">
        <v>11</v>
      </c>
      <c r="AZ51" s="11">
        <v>10</v>
      </c>
      <c r="BA51" s="11">
        <v>13</v>
      </c>
      <c r="BB51" s="11">
        <v>11</v>
      </c>
      <c r="BC51" s="11">
        <v>0</v>
      </c>
      <c r="BD51" s="11">
        <v>0</v>
      </c>
      <c r="BE51" s="11">
        <v>0</v>
      </c>
      <c r="BF51" s="11">
        <v>0</v>
      </c>
      <c r="BG51" s="11">
        <v>20</v>
      </c>
      <c r="BH51" s="11">
        <v>16</v>
      </c>
      <c r="BI51" s="11">
        <v>3</v>
      </c>
      <c r="BJ51" s="11">
        <v>9</v>
      </c>
      <c r="BK51" s="11">
        <v>2</v>
      </c>
      <c r="BL51" s="11">
        <v>19</v>
      </c>
      <c r="BM51" s="11">
        <v>5</v>
      </c>
      <c r="BN51" s="11">
        <v>8</v>
      </c>
      <c r="BO51" s="11">
        <v>4</v>
      </c>
      <c r="BP51" s="11">
        <v>0</v>
      </c>
      <c r="BQ51" s="11">
        <v>0</v>
      </c>
      <c r="BR51" s="11">
        <v>0</v>
      </c>
      <c r="BS51" s="11">
        <v>0</v>
      </c>
      <c r="BT51" s="11">
        <v>4</v>
      </c>
      <c r="BU51" s="11"/>
      <c r="BV51" s="11"/>
      <c r="BW51" s="11" t="b">
        <v>1</v>
      </c>
      <c r="BX51" s="11" t="b">
        <v>1</v>
      </c>
      <c r="BY51" s="11" t="b">
        <v>1</v>
      </c>
      <c r="BZ51" s="11" t="b">
        <v>1</v>
      </c>
      <c r="CA51" s="11" t="b">
        <v>1</v>
      </c>
      <c r="CB51" s="11" t="b">
        <v>1</v>
      </c>
      <c r="CC51" s="11" t="b">
        <v>0</v>
      </c>
      <c r="CD51" s="11" t="b">
        <v>1</v>
      </c>
      <c r="CE51" s="11" t="s">
        <v>157</v>
      </c>
      <c r="CF51" s="11" t="s">
        <v>157</v>
      </c>
      <c r="CG51" s="11" t="s">
        <v>157</v>
      </c>
      <c r="CH51" s="11" t="s">
        <v>157</v>
      </c>
      <c r="CI51" s="11" t="b">
        <v>0</v>
      </c>
      <c r="CJ51" s="11" t="s">
        <v>220</v>
      </c>
      <c r="CK51" s="11" t="str">
        <f>VLOOKUP(Table812[[#This Row],[Candidate Detail Answer: City]],cities,2,FALSE)</f>
        <v>Franklin Square</v>
      </c>
      <c r="CL51" s="11" t="str">
        <f>VLOOKUP(Table812[[#This Row],[Candidate Detail Answer: City]],cities,3,FALSE)</f>
        <v>NY</v>
      </c>
      <c r="CM51" s="41">
        <f>VLOOKUP(Table812[[#This Row],[Candidate Detail Answer: City]],cities,4,FALSE)</f>
        <v>11010</v>
      </c>
      <c r="CN51" s="11" t="s">
        <v>157</v>
      </c>
      <c r="CO51" s="11" t="str">
        <f>VLOOKUP(Table812[[#This Row],[Candidate Detail Answer: Major]],majors_final,3,FALSE)</f>
        <v>N/A</v>
      </c>
      <c r="CP51" s="11" t="str">
        <f>VLOOKUP(Table812[[#This Row],[Candidate Detail Answer: Major]],majors_final,4,FALSE)</f>
        <v>N/A</v>
      </c>
      <c r="CQ51" s="11">
        <f>VLOOKUP(Table812[[#This Row],[Candidate Detail Answer: Major]],majors_final,5,FALSE)</f>
        <v>0</v>
      </c>
      <c r="CR51" s="11">
        <f>VLOOKUP(Table812[[#This Row],[Candidate Detail Answer: Major]],majors_final,6,FALSE)</f>
        <v>0</v>
      </c>
      <c r="CS51" s="11"/>
      <c r="CU51" s="5"/>
      <c r="CV51" s="5"/>
      <c r="CW51" s="5"/>
    </row>
    <row r="52" spans="1:101" ht="12.75" x14ac:dyDescent="0.2">
      <c r="A52">
        <v>151</v>
      </c>
      <c r="B52" s="26">
        <v>51565.5937499996</v>
      </c>
      <c r="C52" s="26">
        <v>45784.425694444697</v>
      </c>
      <c r="D52" s="26">
        <v>45658.381944444198</v>
      </c>
      <c r="E52" s="36">
        <v>316120</v>
      </c>
      <c r="F52" s="36">
        <f>SUM(Table812[[#This Row],[Time Taken Per Question: 1]:[Time Taken Per Question: 14]])</f>
        <v>52723</v>
      </c>
      <c r="G52" s="11">
        <v>1</v>
      </c>
      <c r="H52" s="11">
        <v>166</v>
      </c>
      <c r="I52" s="31">
        <v>18868</v>
      </c>
      <c r="J52" s="11">
        <v>130</v>
      </c>
      <c r="K52" s="11">
        <v>130</v>
      </c>
      <c r="L52" s="11">
        <v>92</v>
      </c>
      <c r="M52" s="11">
        <v>100</v>
      </c>
      <c r="N52" s="11">
        <v>257208</v>
      </c>
      <c r="O52" s="11" t="s">
        <v>155</v>
      </c>
      <c r="P52" s="11" t="s">
        <v>156</v>
      </c>
      <c r="Q52" s="11">
        <v>0</v>
      </c>
      <c r="R52" s="11">
        <v>5</v>
      </c>
      <c r="S52" s="11" t="s">
        <v>157</v>
      </c>
      <c r="T52" s="11">
        <v>10</v>
      </c>
      <c r="U52" s="11">
        <v>10</v>
      </c>
      <c r="V52" s="11">
        <v>10</v>
      </c>
      <c r="W52" s="11">
        <v>10</v>
      </c>
      <c r="X52" s="11">
        <v>10</v>
      </c>
      <c r="Y52" s="11">
        <v>10</v>
      </c>
      <c r="Z52" s="11">
        <v>10</v>
      </c>
      <c r="AA52" s="11">
        <v>10</v>
      </c>
      <c r="AB52" s="11">
        <v>10</v>
      </c>
      <c r="AC52" s="11">
        <v>10</v>
      </c>
      <c r="AD52" s="11">
        <v>10</v>
      </c>
      <c r="AE52" s="11">
        <v>10</v>
      </c>
      <c r="AF52" s="11">
        <v>10</v>
      </c>
      <c r="AG52" s="11" t="s">
        <v>157</v>
      </c>
      <c r="AH52" s="11">
        <v>1120</v>
      </c>
      <c r="AI52" s="11">
        <v>647</v>
      </c>
      <c r="AJ52" s="11">
        <v>1616</v>
      </c>
      <c r="AK52" s="11">
        <v>6815</v>
      </c>
      <c r="AL52" s="11">
        <v>3308</v>
      </c>
      <c r="AM52" s="11">
        <v>1651</v>
      </c>
      <c r="AN52" s="11">
        <v>8744</v>
      </c>
      <c r="AO52" s="11">
        <v>1091</v>
      </c>
      <c r="AP52" s="11">
        <v>993</v>
      </c>
      <c r="AQ52" s="11">
        <v>2136</v>
      </c>
      <c r="AR52" s="11">
        <v>1790</v>
      </c>
      <c r="AS52" s="11">
        <v>6614</v>
      </c>
      <c r="AT52" s="11">
        <v>16198</v>
      </c>
      <c r="AU52" s="11">
        <v>21</v>
      </c>
      <c r="AV52" s="11">
        <v>14</v>
      </c>
      <c r="AW52" s="11">
        <v>16</v>
      </c>
      <c r="AX52" s="11">
        <v>26</v>
      </c>
      <c r="AY52" s="11">
        <v>17</v>
      </c>
      <c r="AZ52" s="11">
        <v>19</v>
      </c>
      <c r="BA52" s="11">
        <v>20</v>
      </c>
      <c r="BB52" s="11">
        <v>23</v>
      </c>
      <c r="BC52" s="11">
        <v>19</v>
      </c>
      <c r="BD52" s="11">
        <v>17</v>
      </c>
      <c r="BE52" s="11">
        <v>20</v>
      </c>
      <c r="BF52" s="11">
        <v>25</v>
      </c>
      <c r="BG52" s="11">
        <v>42</v>
      </c>
      <c r="BH52" s="11">
        <v>12</v>
      </c>
      <c r="BI52" s="11">
        <v>7</v>
      </c>
      <c r="BJ52" s="11">
        <v>20</v>
      </c>
      <c r="BK52" s="11">
        <v>76</v>
      </c>
      <c r="BL52" s="11">
        <v>13</v>
      </c>
      <c r="BM52" s="11">
        <v>13</v>
      </c>
      <c r="BN52" s="11">
        <v>26</v>
      </c>
      <c r="BO52" s="11">
        <v>13</v>
      </c>
      <c r="BP52" s="11">
        <v>6</v>
      </c>
      <c r="BQ52" s="11">
        <v>23</v>
      </c>
      <c r="BR52" s="11">
        <v>12</v>
      </c>
      <c r="BS52" s="11">
        <v>61</v>
      </c>
      <c r="BT52" s="11">
        <v>95</v>
      </c>
      <c r="BU52" s="11"/>
      <c r="BV52" s="11"/>
      <c r="BW52" s="11" t="b">
        <v>1</v>
      </c>
      <c r="BX52" s="11" t="b">
        <v>1</v>
      </c>
      <c r="BY52" s="11" t="b">
        <v>1</v>
      </c>
      <c r="BZ52" s="11" t="b">
        <v>1</v>
      </c>
      <c r="CA52" s="11" t="b">
        <v>1</v>
      </c>
      <c r="CB52" s="11" t="b">
        <v>1</v>
      </c>
      <c r="CC52" s="11" t="b">
        <v>1</v>
      </c>
      <c r="CD52" s="11" t="b">
        <v>1</v>
      </c>
      <c r="CE52" s="11" t="b">
        <v>1</v>
      </c>
      <c r="CF52" s="11" t="b">
        <v>1</v>
      </c>
      <c r="CG52" s="11" t="b">
        <v>1</v>
      </c>
      <c r="CH52" s="11" t="b">
        <v>1</v>
      </c>
      <c r="CI52" s="11" t="b">
        <v>1</v>
      </c>
      <c r="CJ52" s="11" t="s">
        <v>215</v>
      </c>
      <c r="CK52" s="11" t="str">
        <f>VLOOKUP(Table812[[#This Row],[Candidate Detail Answer: City]],cities,2,FALSE)</f>
        <v>Guttenberg</v>
      </c>
      <c r="CL52" s="11" t="str">
        <f>VLOOKUP(Table812[[#This Row],[Candidate Detail Answer: City]],cities,3,FALSE)</f>
        <v>NJ</v>
      </c>
      <c r="CM52" s="41">
        <f>VLOOKUP(Table812[[#This Row],[Candidate Detail Answer: City]],cities,4,FALSE)</f>
        <v>7093</v>
      </c>
      <c r="CN52" s="11" t="s">
        <v>157</v>
      </c>
      <c r="CO52" s="11" t="str">
        <f>VLOOKUP(Table812[[#This Row],[Candidate Detail Answer: Major]],majors_final,3,FALSE)</f>
        <v>N/A</v>
      </c>
      <c r="CP52" s="11" t="str">
        <f>VLOOKUP(Table812[[#This Row],[Candidate Detail Answer: Major]],majors_final,4,FALSE)</f>
        <v>N/A</v>
      </c>
      <c r="CQ52" s="11">
        <f>VLOOKUP(Table812[[#This Row],[Candidate Detail Answer: Major]],majors_final,5,FALSE)</f>
        <v>0</v>
      </c>
      <c r="CR52" s="11">
        <f>VLOOKUP(Table812[[#This Row],[Candidate Detail Answer: Major]],majors_final,6,FALSE)</f>
        <v>0</v>
      </c>
      <c r="CS52" s="11"/>
      <c r="CU52" s="5"/>
      <c r="CV52" s="5"/>
      <c r="CW52" s="5"/>
    </row>
    <row r="53" spans="1:101" ht="12.75" x14ac:dyDescent="0.2">
      <c r="A53">
        <v>152</v>
      </c>
      <c r="B53" s="26">
        <v>51587.526388888502</v>
      </c>
      <c r="C53" s="26">
        <v>45804.493750000198</v>
      </c>
      <c r="D53" s="26">
        <v>45676.099305555297</v>
      </c>
      <c r="E53" s="36">
        <v>12740</v>
      </c>
      <c r="F53" s="36">
        <f>SUM(Table812[[#This Row],[Time Taken Per Question: 1]:[Time Taken Per Question: 14]])</f>
        <v>12713</v>
      </c>
      <c r="G53" s="11">
        <v>1</v>
      </c>
      <c r="H53" s="11">
        <v>8</v>
      </c>
      <c r="I53" s="31">
        <v>777</v>
      </c>
      <c r="J53" s="11">
        <v>130</v>
      </c>
      <c r="K53" s="11">
        <v>130</v>
      </c>
      <c r="L53" s="11">
        <v>92</v>
      </c>
      <c r="M53" s="11">
        <v>100</v>
      </c>
      <c r="N53" s="11">
        <v>0</v>
      </c>
      <c r="O53" s="11" t="s">
        <v>155</v>
      </c>
      <c r="P53" s="11" t="s">
        <v>156</v>
      </c>
      <c r="Q53" s="11">
        <v>0</v>
      </c>
      <c r="R53" s="11">
        <v>5</v>
      </c>
      <c r="S53" s="11" t="s">
        <v>157</v>
      </c>
      <c r="T53" s="11">
        <v>10</v>
      </c>
      <c r="U53" s="11">
        <v>10</v>
      </c>
      <c r="V53" s="11">
        <v>10</v>
      </c>
      <c r="W53" s="11">
        <v>10</v>
      </c>
      <c r="X53" s="11">
        <v>10</v>
      </c>
      <c r="Y53" s="11">
        <v>10</v>
      </c>
      <c r="Z53" s="11">
        <v>10</v>
      </c>
      <c r="AA53" s="11">
        <v>10</v>
      </c>
      <c r="AB53" s="11">
        <v>10</v>
      </c>
      <c r="AC53" s="11">
        <v>10</v>
      </c>
      <c r="AD53" s="11">
        <v>10</v>
      </c>
      <c r="AE53" s="11">
        <v>10</v>
      </c>
      <c r="AF53" s="11">
        <v>10</v>
      </c>
      <c r="AG53" s="11" t="s">
        <v>157</v>
      </c>
      <c r="AH53" s="11">
        <v>534</v>
      </c>
      <c r="AI53" s="11">
        <v>723</v>
      </c>
      <c r="AJ53" s="11">
        <v>317</v>
      </c>
      <c r="AK53" s="11">
        <v>375</v>
      </c>
      <c r="AL53" s="11">
        <v>1222</v>
      </c>
      <c r="AM53" s="11">
        <v>889</v>
      </c>
      <c r="AN53" s="11">
        <v>1197</v>
      </c>
      <c r="AO53" s="11">
        <v>799</v>
      </c>
      <c r="AP53" s="11">
        <v>511</v>
      </c>
      <c r="AQ53" s="11">
        <v>3644</v>
      </c>
      <c r="AR53" s="11">
        <v>373</v>
      </c>
      <c r="AS53" s="11">
        <v>1333</v>
      </c>
      <c r="AT53" s="11">
        <v>796</v>
      </c>
      <c r="AU53" s="11">
        <v>10</v>
      </c>
      <c r="AV53" s="11">
        <v>10</v>
      </c>
      <c r="AW53" s="11">
        <v>11</v>
      </c>
      <c r="AX53" s="11">
        <v>13</v>
      </c>
      <c r="AY53" s="11">
        <v>8</v>
      </c>
      <c r="AZ53" s="11">
        <v>10</v>
      </c>
      <c r="BA53" s="11">
        <v>13</v>
      </c>
      <c r="BB53" s="11">
        <v>12</v>
      </c>
      <c r="BC53" s="11">
        <v>11</v>
      </c>
      <c r="BD53" s="11">
        <v>12</v>
      </c>
      <c r="BE53" s="11">
        <v>12</v>
      </c>
      <c r="BF53" s="11">
        <v>18</v>
      </c>
      <c r="BG53" s="11">
        <v>27</v>
      </c>
      <c r="BH53" s="11">
        <v>7</v>
      </c>
      <c r="BI53" s="11">
        <v>9</v>
      </c>
      <c r="BJ53" s="11">
        <v>6</v>
      </c>
      <c r="BK53" s="11">
        <v>5</v>
      </c>
      <c r="BL53" s="11">
        <v>10</v>
      </c>
      <c r="BM53" s="11">
        <v>12</v>
      </c>
      <c r="BN53" s="11">
        <v>10</v>
      </c>
      <c r="BO53" s="11">
        <v>11</v>
      </c>
      <c r="BP53" s="11">
        <v>7</v>
      </c>
      <c r="BQ53" s="11">
        <v>25</v>
      </c>
      <c r="BR53" s="11">
        <v>5</v>
      </c>
      <c r="BS53" s="11">
        <v>10</v>
      </c>
      <c r="BT53" s="11">
        <v>7</v>
      </c>
      <c r="BU53" s="11"/>
      <c r="BV53" s="11"/>
      <c r="BW53" s="11" t="b">
        <v>1</v>
      </c>
      <c r="BX53" s="11" t="b">
        <v>1</v>
      </c>
      <c r="BY53" s="11" t="b">
        <v>1</v>
      </c>
      <c r="BZ53" s="11" t="b">
        <v>1</v>
      </c>
      <c r="CA53" s="11" t="b">
        <v>1</v>
      </c>
      <c r="CB53" s="11" t="b">
        <v>1</v>
      </c>
      <c r="CC53" s="11" t="b">
        <v>1</v>
      </c>
      <c r="CD53" s="11" t="b">
        <v>1</v>
      </c>
      <c r="CE53" s="11" t="b">
        <v>1</v>
      </c>
      <c r="CF53" s="11" t="b">
        <v>1</v>
      </c>
      <c r="CG53" s="11" t="b">
        <v>1</v>
      </c>
      <c r="CH53" s="11" t="b">
        <v>1</v>
      </c>
      <c r="CI53" s="11" t="b">
        <v>1</v>
      </c>
      <c r="CJ53" s="11" t="s">
        <v>211</v>
      </c>
      <c r="CK53" s="11" t="str">
        <f>VLOOKUP(Table812[[#This Row],[Candidate Detail Answer: City]],cities,2,FALSE)</f>
        <v>Spring Valley</v>
      </c>
      <c r="CL53" s="11" t="str">
        <f>VLOOKUP(Table812[[#This Row],[Candidate Detail Answer: City]],cities,3,FALSE)</f>
        <v>CA</v>
      </c>
      <c r="CM53" s="41">
        <f>VLOOKUP(Table812[[#This Row],[Candidate Detail Answer: City]],cities,4,FALSE)</f>
        <v>91976</v>
      </c>
      <c r="CN53" s="11" t="s">
        <v>157</v>
      </c>
      <c r="CO53" s="11" t="str">
        <f>VLOOKUP(Table812[[#This Row],[Candidate Detail Answer: Major]],majors_final,3,FALSE)</f>
        <v>N/A</v>
      </c>
      <c r="CP53" s="11" t="str">
        <f>VLOOKUP(Table812[[#This Row],[Candidate Detail Answer: Major]],majors_final,4,FALSE)</f>
        <v>N/A</v>
      </c>
      <c r="CQ53" s="11">
        <f>VLOOKUP(Table812[[#This Row],[Candidate Detail Answer: Major]],majors_final,5,FALSE)</f>
        <v>0</v>
      </c>
      <c r="CR53" s="11">
        <f>VLOOKUP(Table812[[#This Row],[Candidate Detail Answer: Major]],majors_final,6,FALSE)</f>
        <v>0</v>
      </c>
      <c r="CS53" s="11"/>
      <c r="CU53" s="5"/>
      <c r="CV53" s="5"/>
      <c r="CW53" s="5"/>
    </row>
    <row r="54" spans="1:101" ht="12.75" x14ac:dyDescent="0.2">
      <c r="A54">
        <v>153</v>
      </c>
      <c r="B54" s="26">
        <v>51609.459027777397</v>
      </c>
      <c r="C54" s="26">
        <v>45824.561805555801</v>
      </c>
      <c r="D54" s="26">
        <v>45693.816666666396</v>
      </c>
      <c r="E54" s="36">
        <v>99017</v>
      </c>
      <c r="F54" s="36">
        <f>SUM(Table812[[#This Row],[Time Taken Per Question: 1]:[Time Taken Per Question: 14]])</f>
        <v>52035</v>
      </c>
      <c r="G54" s="11">
        <v>1</v>
      </c>
      <c r="H54" s="11">
        <v>52</v>
      </c>
      <c r="I54" s="31">
        <v>63746</v>
      </c>
      <c r="J54" s="11">
        <v>130</v>
      </c>
      <c r="K54" s="11">
        <v>130</v>
      </c>
      <c r="L54" s="11">
        <v>92</v>
      </c>
      <c r="M54" s="11">
        <v>100</v>
      </c>
      <c r="N54" s="11">
        <v>46160</v>
      </c>
      <c r="O54" s="11" t="s">
        <v>155</v>
      </c>
      <c r="P54" s="11" t="s">
        <v>156</v>
      </c>
      <c r="Q54" s="11">
        <v>0</v>
      </c>
      <c r="R54" s="11">
        <v>4</v>
      </c>
      <c r="S54" s="11" t="s">
        <v>157</v>
      </c>
      <c r="T54" s="11">
        <v>10</v>
      </c>
      <c r="U54" s="11">
        <v>10</v>
      </c>
      <c r="V54" s="11">
        <v>10</v>
      </c>
      <c r="W54" s="11">
        <v>10</v>
      </c>
      <c r="X54" s="11">
        <v>10</v>
      </c>
      <c r="Y54" s="11">
        <v>10</v>
      </c>
      <c r="Z54" s="11">
        <v>10</v>
      </c>
      <c r="AA54" s="11">
        <v>10</v>
      </c>
      <c r="AB54" s="11">
        <v>10</v>
      </c>
      <c r="AC54" s="11">
        <v>10</v>
      </c>
      <c r="AD54" s="11">
        <v>10</v>
      </c>
      <c r="AE54" s="11">
        <v>10</v>
      </c>
      <c r="AF54" s="11">
        <v>10</v>
      </c>
      <c r="AG54" s="11" t="s">
        <v>157</v>
      </c>
      <c r="AH54" s="11">
        <v>570</v>
      </c>
      <c r="AI54" s="11">
        <v>263</v>
      </c>
      <c r="AJ54" s="11">
        <v>1005</v>
      </c>
      <c r="AK54" s="11">
        <v>582</v>
      </c>
      <c r="AL54" s="11">
        <v>1474</v>
      </c>
      <c r="AM54" s="11">
        <v>1192</v>
      </c>
      <c r="AN54" s="11">
        <v>5181</v>
      </c>
      <c r="AO54" s="11">
        <v>2046</v>
      </c>
      <c r="AP54" s="11">
        <v>270</v>
      </c>
      <c r="AQ54" s="11">
        <v>455</v>
      </c>
      <c r="AR54" s="11">
        <v>2234</v>
      </c>
      <c r="AS54" s="11">
        <v>13625</v>
      </c>
      <c r="AT54" s="11">
        <v>23138</v>
      </c>
      <c r="AU54" s="11">
        <v>10</v>
      </c>
      <c r="AV54" s="11">
        <v>10</v>
      </c>
      <c r="AW54" s="11">
        <v>8</v>
      </c>
      <c r="AX54" s="11">
        <v>12</v>
      </c>
      <c r="AY54" s="11">
        <v>8</v>
      </c>
      <c r="AZ54" s="11">
        <v>10</v>
      </c>
      <c r="BA54" s="11">
        <v>13</v>
      </c>
      <c r="BB54" s="11">
        <v>11</v>
      </c>
      <c r="BC54" s="11">
        <v>9</v>
      </c>
      <c r="BD54" s="11">
        <v>10</v>
      </c>
      <c r="BE54" s="11">
        <v>10</v>
      </c>
      <c r="BF54" s="11">
        <v>29</v>
      </c>
      <c r="BG54" s="11">
        <v>27</v>
      </c>
      <c r="BH54" s="11">
        <v>3</v>
      </c>
      <c r="BI54" s="11">
        <v>2</v>
      </c>
      <c r="BJ54" s="11">
        <v>3</v>
      </c>
      <c r="BK54" s="11">
        <v>4</v>
      </c>
      <c r="BL54" s="11">
        <v>10</v>
      </c>
      <c r="BM54" s="11">
        <v>5</v>
      </c>
      <c r="BN54" s="11">
        <v>13</v>
      </c>
      <c r="BO54" s="11">
        <v>10</v>
      </c>
      <c r="BP54" s="11">
        <v>2</v>
      </c>
      <c r="BQ54" s="11">
        <v>2</v>
      </c>
      <c r="BR54" s="11">
        <v>3</v>
      </c>
      <c r="BS54" s="11">
        <v>47</v>
      </c>
      <c r="BT54" s="11">
        <v>16</v>
      </c>
      <c r="BU54" s="11"/>
      <c r="BV54" s="11"/>
      <c r="BW54" s="11" t="b">
        <v>1</v>
      </c>
      <c r="BX54" s="11" t="b">
        <v>1</v>
      </c>
      <c r="BY54" s="11" t="b">
        <v>1</v>
      </c>
      <c r="BZ54" s="11" t="b">
        <v>1</v>
      </c>
      <c r="CA54" s="11" t="b">
        <v>1</v>
      </c>
      <c r="CB54" s="11" t="b">
        <v>1</v>
      </c>
      <c r="CC54" s="11" t="b">
        <v>1</v>
      </c>
      <c r="CD54" s="11" t="b">
        <v>1</v>
      </c>
      <c r="CE54" s="11" t="b">
        <v>1</v>
      </c>
      <c r="CF54" s="11" t="b">
        <v>1</v>
      </c>
      <c r="CG54" s="11" t="b">
        <v>1</v>
      </c>
      <c r="CH54" s="11" t="b">
        <v>1</v>
      </c>
      <c r="CI54" s="11" t="b">
        <v>1</v>
      </c>
      <c r="CJ54" s="11" t="s">
        <v>165</v>
      </c>
      <c r="CK54" s="11" t="str">
        <f>VLOOKUP(Table812[[#This Row],[Candidate Detail Answer: City]],cities,2,FALSE)</f>
        <v>New York</v>
      </c>
      <c r="CL54" s="11" t="str">
        <f>VLOOKUP(Table812[[#This Row],[Candidate Detail Answer: City]],cities,3,FALSE)</f>
        <v>NY</v>
      </c>
      <c r="CM54" s="41">
        <f>VLOOKUP(Table812[[#This Row],[Candidate Detail Answer: City]],cities,4,FALSE)</f>
        <v>10001</v>
      </c>
      <c r="CN54" s="11" t="s">
        <v>157</v>
      </c>
      <c r="CO54" s="11" t="str">
        <f>VLOOKUP(Table812[[#This Row],[Candidate Detail Answer: Major]],majors_final,3,FALSE)</f>
        <v>N/A</v>
      </c>
      <c r="CP54" s="11" t="str">
        <f>VLOOKUP(Table812[[#This Row],[Candidate Detail Answer: Major]],majors_final,4,FALSE)</f>
        <v>N/A</v>
      </c>
      <c r="CQ54" s="11">
        <f>VLOOKUP(Table812[[#This Row],[Candidate Detail Answer: Major]],majors_final,5,FALSE)</f>
        <v>0</v>
      </c>
      <c r="CR54" s="11">
        <f>VLOOKUP(Table812[[#This Row],[Candidate Detail Answer: Major]],majors_final,6,FALSE)</f>
        <v>0</v>
      </c>
      <c r="CS54" s="11"/>
      <c r="CU54" s="5"/>
      <c r="CV54" s="5"/>
      <c r="CW54" s="5"/>
    </row>
    <row r="55" spans="1:101" ht="12.75" x14ac:dyDescent="0.2">
      <c r="A55">
        <v>154</v>
      </c>
      <c r="B55" s="26">
        <v>51631.391666666299</v>
      </c>
      <c r="C55" s="26">
        <v>45844.629861111302</v>
      </c>
      <c r="D55" s="26">
        <v>45711.534027777503</v>
      </c>
      <c r="E55" s="36">
        <v>182930</v>
      </c>
      <c r="F55" s="36">
        <f>SUM(Table812[[#This Row],[Time Taken Per Question: 1]:[Time Taken Per Question: 14]])</f>
        <v>50593</v>
      </c>
      <c r="G55" s="11">
        <v>1</v>
      </c>
      <c r="H55" s="11">
        <v>126</v>
      </c>
      <c r="I55" s="31">
        <v>85701</v>
      </c>
      <c r="J55" s="11">
        <v>130</v>
      </c>
      <c r="K55" s="11">
        <v>130</v>
      </c>
      <c r="L55" s="11">
        <v>92</v>
      </c>
      <c r="M55" s="11">
        <v>100</v>
      </c>
      <c r="N55" s="11">
        <v>132130</v>
      </c>
      <c r="O55" s="11" t="s">
        <v>155</v>
      </c>
      <c r="P55" s="11" t="s">
        <v>156</v>
      </c>
      <c r="Q55" s="11">
        <v>0</v>
      </c>
      <c r="R55" s="11">
        <v>4</v>
      </c>
      <c r="S55" s="11" t="s">
        <v>157</v>
      </c>
      <c r="T55" s="11">
        <v>10</v>
      </c>
      <c r="U55" s="11">
        <v>10</v>
      </c>
      <c r="V55" s="11">
        <v>10</v>
      </c>
      <c r="W55" s="11">
        <v>10</v>
      </c>
      <c r="X55" s="11">
        <v>10</v>
      </c>
      <c r="Y55" s="11">
        <v>10</v>
      </c>
      <c r="Z55" s="11">
        <v>10</v>
      </c>
      <c r="AA55" s="11">
        <v>10</v>
      </c>
      <c r="AB55" s="11">
        <v>10</v>
      </c>
      <c r="AC55" s="11">
        <v>10</v>
      </c>
      <c r="AD55" s="11">
        <v>10</v>
      </c>
      <c r="AE55" s="11">
        <v>10</v>
      </c>
      <c r="AF55" s="11">
        <v>10</v>
      </c>
      <c r="AG55" s="11" t="s">
        <v>157</v>
      </c>
      <c r="AH55" s="11">
        <v>1140</v>
      </c>
      <c r="AI55" s="11">
        <v>1585</v>
      </c>
      <c r="AJ55" s="11">
        <v>1392</v>
      </c>
      <c r="AK55" s="11">
        <v>472</v>
      </c>
      <c r="AL55" s="11">
        <v>4890</v>
      </c>
      <c r="AM55" s="11">
        <v>2165</v>
      </c>
      <c r="AN55" s="11">
        <v>2059</v>
      </c>
      <c r="AO55" s="11">
        <v>1304</v>
      </c>
      <c r="AP55" s="11">
        <v>350</v>
      </c>
      <c r="AQ55" s="11">
        <v>253</v>
      </c>
      <c r="AR55" s="11">
        <v>911</v>
      </c>
      <c r="AS55" s="11">
        <v>5594</v>
      </c>
      <c r="AT55" s="11">
        <v>28478</v>
      </c>
      <c r="AU55" s="11">
        <v>11</v>
      </c>
      <c r="AV55" s="11">
        <v>10</v>
      </c>
      <c r="AW55" s="11">
        <v>11</v>
      </c>
      <c r="AX55" s="11">
        <v>12</v>
      </c>
      <c r="AY55" s="11">
        <v>10</v>
      </c>
      <c r="AZ55" s="11">
        <v>11</v>
      </c>
      <c r="BA55" s="11">
        <v>13</v>
      </c>
      <c r="BB55" s="11">
        <v>14</v>
      </c>
      <c r="BC55" s="11">
        <v>10</v>
      </c>
      <c r="BD55" s="11">
        <v>11</v>
      </c>
      <c r="BE55" s="11">
        <v>13</v>
      </c>
      <c r="BF55" s="11">
        <v>25</v>
      </c>
      <c r="BG55" s="11">
        <v>39</v>
      </c>
      <c r="BH55" s="11">
        <v>9</v>
      </c>
      <c r="BI55" s="11">
        <v>5</v>
      </c>
      <c r="BJ55" s="11">
        <v>10</v>
      </c>
      <c r="BK55" s="11">
        <v>2</v>
      </c>
      <c r="BL55" s="11">
        <v>22</v>
      </c>
      <c r="BM55" s="11">
        <v>11</v>
      </c>
      <c r="BN55" s="11">
        <v>5</v>
      </c>
      <c r="BO55" s="11">
        <v>9</v>
      </c>
      <c r="BP55" s="11">
        <v>4</v>
      </c>
      <c r="BQ55" s="11">
        <v>4</v>
      </c>
      <c r="BR55" s="11">
        <v>6</v>
      </c>
      <c r="BS55" s="11">
        <v>45</v>
      </c>
      <c r="BT55" s="11">
        <v>24</v>
      </c>
      <c r="BU55" s="11"/>
      <c r="BV55" s="11"/>
      <c r="BW55" s="11" t="b">
        <v>1</v>
      </c>
      <c r="BX55" s="11" t="b">
        <v>1</v>
      </c>
      <c r="BY55" s="11" t="b">
        <v>1</v>
      </c>
      <c r="BZ55" s="11" t="b">
        <v>1</v>
      </c>
      <c r="CA55" s="11" t="b">
        <v>1</v>
      </c>
      <c r="CB55" s="11" t="b">
        <v>1</v>
      </c>
      <c r="CC55" s="11" t="b">
        <v>1</v>
      </c>
      <c r="CD55" s="11" t="b">
        <v>1</v>
      </c>
      <c r="CE55" s="11" t="b">
        <v>1</v>
      </c>
      <c r="CF55" s="11" t="b">
        <v>1</v>
      </c>
      <c r="CG55" s="11" t="b">
        <v>1</v>
      </c>
      <c r="CH55" s="11" t="b">
        <v>1</v>
      </c>
      <c r="CI55" s="11" t="b">
        <v>1</v>
      </c>
      <c r="CJ55" s="11" t="s">
        <v>219</v>
      </c>
      <c r="CK55" s="11" t="str">
        <f>VLOOKUP(Table812[[#This Row],[Candidate Detail Answer: City]],cities,2,FALSE)</f>
        <v>Bellerose</v>
      </c>
      <c r="CL55" s="11" t="str">
        <f>VLOOKUP(Table812[[#This Row],[Candidate Detail Answer: City]],cities,3,FALSE)</f>
        <v>NY</v>
      </c>
      <c r="CM55" s="41">
        <f>VLOOKUP(Table812[[#This Row],[Candidate Detail Answer: City]],cities,4,FALSE)</f>
        <v>11426</v>
      </c>
      <c r="CN55" s="11" t="s">
        <v>157</v>
      </c>
      <c r="CO55" s="11" t="str">
        <f>VLOOKUP(Table812[[#This Row],[Candidate Detail Answer: Major]],majors_final,3,FALSE)</f>
        <v>N/A</v>
      </c>
      <c r="CP55" s="11" t="str">
        <f>VLOOKUP(Table812[[#This Row],[Candidate Detail Answer: Major]],majors_final,4,FALSE)</f>
        <v>N/A</v>
      </c>
      <c r="CQ55" s="11">
        <f>VLOOKUP(Table812[[#This Row],[Candidate Detail Answer: Major]],majors_final,5,FALSE)</f>
        <v>0</v>
      </c>
      <c r="CR55" s="11">
        <f>VLOOKUP(Table812[[#This Row],[Candidate Detail Answer: Major]],majors_final,6,FALSE)</f>
        <v>0</v>
      </c>
      <c r="CS55" s="11"/>
      <c r="CU55" s="5"/>
      <c r="CV55" s="5"/>
      <c r="CW55" s="5"/>
    </row>
    <row r="56" spans="1:101" ht="12.75" x14ac:dyDescent="0.2">
      <c r="A56">
        <v>155</v>
      </c>
      <c r="B56" s="26">
        <v>53714.992361110599</v>
      </c>
      <c r="C56" s="26">
        <v>45864.697916666897</v>
      </c>
      <c r="D56" s="26">
        <v>45729.251388888602</v>
      </c>
      <c r="E56" s="36">
        <v>431998</v>
      </c>
      <c r="F56" s="36">
        <f>SUM(Table812[[#This Row],[Time Taken Per Question: 1]:[Time Taken Per Question: 14]])</f>
        <v>50231</v>
      </c>
      <c r="G56" s="11">
        <v>1</v>
      </c>
      <c r="H56" s="11">
        <v>115</v>
      </c>
      <c r="I56" s="31">
        <v>38293</v>
      </c>
      <c r="J56" s="11">
        <v>130</v>
      </c>
      <c r="K56" s="11">
        <v>110</v>
      </c>
      <c r="L56" s="11">
        <v>92</v>
      </c>
      <c r="M56" s="11">
        <v>84.61</v>
      </c>
      <c r="N56" s="11">
        <v>381736</v>
      </c>
      <c r="O56" s="11" t="s">
        <v>155</v>
      </c>
      <c r="P56" s="11" t="s">
        <v>156</v>
      </c>
      <c r="Q56" s="11">
        <v>0</v>
      </c>
      <c r="R56" s="11"/>
      <c r="S56" s="11" t="s">
        <v>157</v>
      </c>
      <c r="T56" s="11">
        <v>10</v>
      </c>
      <c r="U56" s="11">
        <v>10</v>
      </c>
      <c r="V56" s="11">
        <v>10</v>
      </c>
      <c r="W56" s="11">
        <v>10</v>
      </c>
      <c r="X56" s="11">
        <v>10</v>
      </c>
      <c r="Y56" s="11">
        <v>10</v>
      </c>
      <c r="Z56" s="11">
        <v>10</v>
      </c>
      <c r="AA56" s="11">
        <v>10</v>
      </c>
      <c r="AB56" s="11">
        <v>10</v>
      </c>
      <c r="AC56" s="11">
        <v>10</v>
      </c>
      <c r="AD56" s="11">
        <v>10</v>
      </c>
      <c r="AE56" s="11">
        <v>0</v>
      </c>
      <c r="AF56" s="11">
        <v>0</v>
      </c>
      <c r="AG56" s="11" t="s">
        <v>157</v>
      </c>
      <c r="AH56" s="11">
        <v>314</v>
      </c>
      <c r="AI56" s="11">
        <v>464</v>
      </c>
      <c r="AJ56" s="11">
        <v>812</v>
      </c>
      <c r="AK56" s="11">
        <v>918</v>
      </c>
      <c r="AL56" s="11">
        <v>1771</v>
      </c>
      <c r="AM56" s="11">
        <v>1245</v>
      </c>
      <c r="AN56" s="11">
        <v>791</v>
      </c>
      <c r="AO56" s="11">
        <v>467</v>
      </c>
      <c r="AP56" s="11">
        <v>401</v>
      </c>
      <c r="AQ56" s="11">
        <v>17352</v>
      </c>
      <c r="AR56" s="11">
        <v>729</v>
      </c>
      <c r="AS56" s="11">
        <v>7998</v>
      </c>
      <c r="AT56" s="11">
        <v>16969</v>
      </c>
      <c r="AU56" s="11">
        <v>9</v>
      </c>
      <c r="AV56" s="11">
        <v>13</v>
      </c>
      <c r="AW56" s="11">
        <v>17</v>
      </c>
      <c r="AX56" s="11">
        <v>19</v>
      </c>
      <c r="AY56" s="11">
        <v>12</v>
      </c>
      <c r="AZ56" s="11">
        <v>10</v>
      </c>
      <c r="BA56" s="11">
        <v>13</v>
      </c>
      <c r="BB56" s="11">
        <v>11</v>
      </c>
      <c r="BC56" s="11">
        <v>9</v>
      </c>
      <c r="BD56" s="11">
        <v>10</v>
      </c>
      <c r="BE56" s="11">
        <v>14</v>
      </c>
      <c r="BF56" s="11">
        <v>26</v>
      </c>
      <c r="BG56" s="11">
        <v>14</v>
      </c>
      <c r="BH56" s="11">
        <v>2</v>
      </c>
      <c r="BI56" s="11">
        <v>2</v>
      </c>
      <c r="BJ56" s="11">
        <v>4</v>
      </c>
      <c r="BK56" s="11">
        <v>8</v>
      </c>
      <c r="BL56" s="11">
        <v>14</v>
      </c>
      <c r="BM56" s="11">
        <v>4</v>
      </c>
      <c r="BN56" s="11">
        <v>3</v>
      </c>
      <c r="BO56" s="11">
        <v>3</v>
      </c>
      <c r="BP56" s="11">
        <v>2</v>
      </c>
      <c r="BQ56" s="11">
        <v>13</v>
      </c>
      <c r="BR56" s="11">
        <v>4</v>
      </c>
      <c r="BS56" s="11">
        <v>22</v>
      </c>
      <c r="BT56" s="11">
        <v>5</v>
      </c>
      <c r="BU56" s="11"/>
      <c r="BV56" s="11"/>
      <c r="BW56" s="11" t="b">
        <v>1</v>
      </c>
      <c r="BX56" s="11" t="b">
        <v>1</v>
      </c>
      <c r="BY56" s="11" t="b">
        <v>1</v>
      </c>
      <c r="BZ56" s="11" t="b">
        <v>1</v>
      </c>
      <c r="CA56" s="11" t="b">
        <v>1</v>
      </c>
      <c r="CB56" s="11" t="b">
        <v>1</v>
      </c>
      <c r="CC56" s="11" t="b">
        <v>1</v>
      </c>
      <c r="CD56" s="11" t="b">
        <v>1</v>
      </c>
      <c r="CE56" s="11" t="b">
        <v>1</v>
      </c>
      <c r="CF56" s="11" t="b">
        <v>1</v>
      </c>
      <c r="CG56" s="11" t="b">
        <v>1</v>
      </c>
      <c r="CH56" s="11" t="b">
        <v>0</v>
      </c>
      <c r="CI56" s="11" t="b">
        <v>0</v>
      </c>
      <c r="CJ56" s="11" t="s">
        <v>224</v>
      </c>
      <c r="CK56" s="11" t="str">
        <f>VLOOKUP(Table812[[#This Row],[Candidate Detail Answer: City]],cities,2,FALSE)</f>
        <v>Newark</v>
      </c>
      <c r="CL56" s="11" t="str">
        <f>VLOOKUP(Table812[[#This Row],[Candidate Detail Answer: City]],cities,3,FALSE)</f>
        <v>NJ</v>
      </c>
      <c r="CM56" s="41">
        <f>VLOOKUP(Table812[[#This Row],[Candidate Detail Answer: City]],cities,4,FALSE)</f>
        <v>7101</v>
      </c>
      <c r="CN56" s="11" t="s">
        <v>157</v>
      </c>
      <c r="CO56" s="11" t="str">
        <f>VLOOKUP(Table812[[#This Row],[Candidate Detail Answer: Major]],majors_final,3,FALSE)</f>
        <v>N/A</v>
      </c>
      <c r="CP56" s="11" t="str">
        <f>VLOOKUP(Table812[[#This Row],[Candidate Detail Answer: Major]],majors_final,4,FALSE)</f>
        <v>N/A</v>
      </c>
      <c r="CQ56" s="11">
        <f>VLOOKUP(Table812[[#This Row],[Candidate Detail Answer: Major]],majors_final,5,FALSE)</f>
        <v>0</v>
      </c>
      <c r="CR56" s="11">
        <f>VLOOKUP(Table812[[#This Row],[Candidate Detail Answer: Major]],majors_final,6,FALSE)</f>
        <v>0</v>
      </c>
      <c r="CS56" s="11"/>
      <c r="CU56" s="5"/>
      <c r="CV56" s="5"/>
      <c r="CW56" s="5"/>
    </row>
    <row r="57" spans="1:101" ht="12.75" x14ac:dyDescent="0.2">
      <c r="A57">
        <v>156</v>
      </c>
      <c r="B57" s="26">
        <v>57816.395833332601</v>
      </c>
      <c r="C57" s="26">
        <v>44801.0909722223</v>
      </c>
      <c r="D57" s="26">
        <v>44790.231249999903</v>
      </c>
      <c r="E57" s="36">
        <v>10401</v>
      </c>
      <c r="F57" s="36">
        <f>SUM(Table812[[#This Row],[Time Taken Per Question: 1]:[Time Taken Per Question: 14]])</f>
        <v>10385</v>
      </c>
      <c r="G57" s="11">
        <v>1</v>
      </c>
      <c r="H57" s="11">
        <v>53</v>
      </c>
      <c r="I57" s="31">
        <v>5205</v>
      </c>
      <c r="J57" s="11">
        <v>130</v>
      </c>
      <c r="K57" s="11">
        <v>130</v>
      </c>
      <c r="L57" s="11">
        <v>92</v>
      </c>
      <c r="M57" s="11">
        <v>100</v>
      </c>
      <c r="N57" s="11">
        <v>0</v>
      </c>
      <c r="O57" s="11" t="s">
        <v>193</v>
      </c>
      <c r="P57" s="11"/>
      <c r="Q57" s="11">
        <v>0</v>
      </c>
      <c r="R57" s="11"/>
      <c r="S57" s="11" t="s">
        <v>157</v>
      </c>
      <c r="T57" s="11">
        <v>10</v>
      </c>
      <c r="U57" s="11">
        <v>10</v>
      </c>
      <c r="V57" s="11">
        <v>10</v>
      </c>
      <c r="W57" s="11">
        <v>10</v>
      </c>
      <c r="X57" s="11">
        <v>10</v>
      </c>
      <c r="Y57" s="11">
        <v>10</v>
      </c>
      <c r="Z57" s="11">
        <v>10</v>
      </c>
      <c r="AA57" s="11">
        <v>10</v>
      </c>
      <c r="AB57" s="11">
        <v>10</v>
      </c>
      <c r="AC57" s="11">
        <v>10</v>
      </c>
      <c r="AD57" s="11">
        <v>10</v>
      </c>
      <c r="AE57" s="11">
        <v>10</v>
      </c>
      <c r="AF57" s="11">
        <v>10</v>
      </c>
      <c r="AG57" s="11" t="s">
        <v>157</v>
      </c>
      <c r="AH57" s="11">
        <v>716</v>
      </c>
      <c r="AI57" s="11">
        <v>291</v>
      </c>
      <c r="AJ57" s="11">
        <v>1351</v>
      </c>
      <c r="AK57" s="11">
        <v>392</v>
      </c>
      <c r="AL57" s="11">
        <v>1180</v>
      </c>
      <c r="AM57" s="11">
        <v>4357</v>
      </c>
      <c r="AN57" s="11">
        <v>509</v>
      </c>
      <c r="AO57" s="11">
        <v>231</v>
      </c>
      <c r="AP57" s="11">
        <v>156</v>
      </c>
      <c r="AQ57" s="11">
        <v>186</v>
      </c>
      <c r="AR57" s="11">
        <v>321</v>
      </c>
      <c r="AS57" s="11">
        <v>326</v>
      </c>
      <c r="AT57" s="11">
        <v>369</v>
      </c>
      <c r="AU57" s="11">
        <v>10</v>
      </c>
      <c r="AV57" s="11">
        <v>10</v>
      </c>
      <c r="AW57" s="11">
        <v>11</v>
      </c>
      <c r="AX57" s="11">
        <v>13</v>
      </c>
      <c r="AY57" s="11">
        <v>10</v>
      </c>
      <c r="AZ57" s="11">
        <v>11</v>
      </c>
      <c r="BA57" s="11">
        <v>13</v>
      </c>
      <c r="BB57" s="11">
        <v>11</v>
      </c>
      <c r="BC57" s="11">
        <v>10</v>
      </c>
      <c r="BD57" s="11">
        <v>11</v>
      </c>
      <c r="BE57" s="11">
        <v>11</v>
      </c>
      <c r="BF57" s="11">
        <v>19</v>
      </c>
      <c r="BG57" s="11">
        <v>20</v>
      </c>
      <c r="BH57" s="11">
        <v>4</v>
      </c>
      <c r="BI57" s="11">
        <v>2</v>
      </c>
      <c r="BJ57" s="11">
        <v>12</v>
      </c>
      <c r="BK57" s="11">
        <v>2</v>
      </c>
      <c r="BL57" s="11">
        <v>7</v>
      </c>
      <c r="BM57" s="11">
        <v>6</v>
      </c>
      <c r="BN57" s="11">
        <v>4</v>
      </c>
      <c r="BO57" s="11">
        <v>2</v>
      </c>
      <c r="BP57" s="11">
        <v>2</v>
      </c>
      <c r="BQ57" s="11">
        <v>4</v>
      </c>
      <c r="BR57" s="11">
        <v>3</v>
      </c>
      <c r="BS57" s="11">
        <v>4</v>
      </c>
      <c r="BT57" s="11">
        <v>2</v>
      </c>
      <c r="BU57" s="11"/>
      <c r="BV57" s="11"/>
      <c r="BW57" s="11" t="b">
        <v>1</v>
      </c>
      <c r="BX57" s="11" t="b">
        <v>1</v>
      </c>
      <c r="BY57" s="11" t="b">
        <v>1</v>
      </c>
      <c r="BZ57" s="11" t="b">
        <v>1</v>
      </c>
      <c r="CA57" s="11" t="b">
        <v>1</v>
      </c>
      <c r="CB57" s="11" t="b">
        <v>1</v>
      </c>
      <c r="CC57" s="11" t="b">
        <v>1</v>
      </c>
      <c r="CD57" s="11" t="b">
        <v>1</v>
      </c>
      <c r="CE57" s="11" t="b">
        <v>1</v>
      </c>
      <c r="CF57" s="11" t="b">
        <v>1</v>
      </c>
      <c r="CG57" s="11" t="b">
        <v>1</v>
      </c>
      <c r="CH57" s="11" t="b">
        <v>1</v>
      </c>
      <c r="CI57" s="11" t="b">
        <v>1</v>
      </c>
      <c r="CJ57" s="11" t="s">
        <v>165</v>
      </c>
      <c r="CK57" s="11" t="str">
        <f>VLOOKUP(Table812[[#This Row],[Candidate Detail Answer: City]],cities,2,FALSE)</f>
        <v>New York</v>
      </c>
      <c r="CL57" s="11" t="str">
        <f>VLOOKUP(Table812[[#This Row],[Candidate Detail Answer: City]],cities,3,FALSE)</f>
        <v>NY</v>
      </c>
      <c r="CM57" s="41">
        <f>VLOOKUP(Table812[[#This Row],[Candidate Detail Answer: City]],cities,4,FALSE)</f>
        <v>10001</v>
      </c>
      <c r="CN57" s="11" t="s">
        <v>157</v>
      </c>
      <c r="CO57" s="11" t="str">
        <f>VLOOKUP(Table812[[#This Row],[Candidate Detail Answer: Major]],majors_final,3,FALSE)</f>
        <v>N/A</v>
      </c>
      <c r="CP57" s="11" t="str">
        <f>VLOOKUP(Table812[[#This Row],[Candidate Detail Answer: Major]],majors_final,4,FALSE)</f>
        <v>N/A</v>
      </c>
      <c r="CQ57" s="11">
        <f>VLOOKUP(Table812[[#This Row],[Candidate Detail Answer: Major]],majors_final,5,FALSE)</f>
        <v>0</v>
      </c>
      <c r="CR57" s="11">
        <f>VLOOKUP(Table812[[#This Row],[Candidate Detail Answer: Major]],majors_final,6,FALSE)</f>
        <v>0</v>
      </c>
      <c r="CS57" s="11"/>
      <c r="CU57" s="5"/>
      <c r="CV57" s="5"/>
      <c r="CW57" s="5"/>
    </row>
    <row r="58" spans="1:101" ht="12.75" x14ac:dyDescent="0.2">
      <c r="A58">
        <v>157</v>
      </c>
      <c r="B58" s="26">
        <v>57728.665277777</v>
      </c>
      <c r="C58" s="26">
        <v>44720.818749999999</v>
      </c>
      <c r="D58" s="26">
        <v>44719.361805555498</v>
      </c>
      <c r="E58" s="36">
        <v>11699</v>
      </c>
      <c r="F58" s="36">
        <f>SUM(Table812[[#This Row],[Time Taken Per Question: 1]:[Time Taken Per Question: 14]])</f>
        <v>7364</v>
      </c>
      <c r="G58" s="11">
        <v>7</v>
      </c>
      <c r="H58" s="11">
        <v>0</v>
      </c>
      <c r="I58" s="31">
        <v>0</v>
      </c>
      <c r="J58" s="11">
        <v>131</v>
      </c>
      <c r="K58" s="11">
        <v>131</v>
      </c>
      <c r="L58" s="11">
        <v>92</v>
      </c>
      <c r="M58" s="11">
        <v>100</v>
      </c>
      <c r="N58" s="11">
        <v>4128</v>
      </c>
      <c r="O58" s="11" t="s">
        <v>193</v>
      </c>
      <c r="P58" s="11"/>
      <c r="Q58" s="11">
        <v>19</v>
      </c>
      <c r="R58" s="11">
        <v>5</v>
      </c>
      <c r="S58" s="11">
        <v>1</v>
      </c>
      <c r="T58" s="11">
        <v>10</v>
      </c>
      <c r="U58" s="11">
        <v>10</v>
      </c>
      <c r="V58" s="11">
        <v>10</v>
      </c>
      <c r="W58" s="11">
        <v>10</v>
      </c>
      <c r="X58" s="11">
        <v>10</v>
      </c>
      <c r="Y58" s="11">
        <v>10</v>
      </c>
      <c r="Z58" s="11">
        <v>10</v>
      </c>
      <c r="AA58" s="11">
        <v>10</v>
      </c>
      <c r="AB58" s="11">
        <v>10</v>
      </c>
      <c r="AC58" s="11">
        <v>10</v>
      </c>
      <c r="AD58" s="11">
        <v>10</v>
      </c>
      <c r="AE58" s="11">
        <v>10</v>
      </c>
      <c r="AF58" s="11">
        <v>10</v>
      </c>
      <c r="AG58" s="11">
        <v>19</v>
      </c>
      <c r="AH58" s="11">
        <v>207</v>
      </c>
      <c r="AI58" s="11">
        <v>297</v>
      </c>
      <c r="AJ58" s="11">
        <v>517</v>
      </c>
      <c r="AK58" s="11">
        <v>504</v>
      </c>
      <c r="AL58" s="11">
        <v>497</v>
      </c>
      <c r="AM58" s="11">
        <v>644</v>
      </c>
      <c r="AN58" s="11">
        <v>45</v>
      </c>
      <c r="AO58" s="11">
        <v>542</v>
      </c>
      <c r="AP58" s="11">
        <v>54</v>
      </c>
      <c r="AQ58" s="11">
        <v>69</v>
      </c>
      <c r="AR58" s="11">
        <v>204</v>
      </c>
      <c r="AS58" s="11">
        <v>63</v>
      </c>
      <c r="AT58" s="11">
        <v>3702</v>
      </c>
      <c r="AU58" s="11">
        <v>9</v>
      </c>
      <c r="AV58" s="11">
        <v>9</v>
      </c>
      <c r="AW58" s="11">
        <v>11</v>
      </c>
      <c r="AX58" s="11">
        <v>12</v>
      </c>
      <c r="AY58" s="11">
        <v>8</v>
      </c>
      <c r="AZ58" s="11">
        <v>8</v>
      </c>
      <c r="BA58" s="11">
        <v>12</v>
      </c>
      <c r="BB58" s="11">
        <v>10</v>
      </c>
      <c r="BC58" s="11">
        <v>9</v>
      </c>
      <c r="BD58" s="11">
        <v>10</v>
      </c>
      <c r="BE58" s="11">
        <v>11</v>
      </c>
      <c r="BF58" s="11">
        <v>19</v>
      </c>
      <c r="BG58" s="11">
        <v>23</v>
      </c>
      <c r="BH58" s="11">
        <v>2</v>
      </c>
      <c r="BI58" s="11">
        <v>4</v>
      </c>
      <c r="BJ58" s="11">
        <v>2</v>
      </c>
      <c r="BK58" s="11">
        <v>3</v>
      </c>
      <c r="BL58" s="11">
        <v>5</v>
      </c>
      <c r="BM58" s="11">
        <v>3</v>
      </c>
      <c r="BN58" s="11">
        <v>2</v>
      </c>
      <c r="BO58" s="11">
        <v>2</v>
      </c>
      <c r="BP58" s="11">
        <v>2</v>
      </c>
      <c r="BQ58" s="11">
        <v>2</v>
      </c>
      <c r="BR58" s="11">
        <v>3</v>
      </c>
      <c r="BS58" s="11">
        <v>2</v>
      </c>
      <c r="BT58" s="11">
        <v>4</v>
      </c>
      <c r="BU58" s="11"/>
      <c r="BV58" s="11"/>
      <c r="BW58" s="11" t="b">
        <v>1</v>
      </c>
      <c r="BX58" s="11" t="b">
        <v>1</v>
      </c>
      <c r="BY58" s="11" t="b">
        <v>1</v>
      </c>
      <c r="BZ58" s="11" t="b">
        <v>1</v>
      </c>
      <c r="CA58" s="11" t="b">
        <v>1</v>
      </c>
      <c r="CB58" s="11" t="b">
        <v>1</v>
      </c>
      <c r="CC58" s="11" t="b">
        <v>1</v>
      </c>
      <c r="CD58" s="11" t="b">
        <v>1</v>
      </c>
      <c r="CE58" s="11" t="b">
        <v>1</v>
      </c>
      <c r="CF58" s="11" t="b">
        <v>1</v>
      </c>
      <c r="CG58" s="11" t="b">
        <v>1</v>
      </c>
      <c r="CH58" s="11" t="b">
        <v>1</v>
      </c>
      <c r="CI58" s="11" t="b">
        <v>1</v>
      </c>
      <c r="CJ58" s="11" t="s">
        <v>592</v>
      </c>
      <c r="CK58" s="11" t="str">
        <f>VLOOKUP(Table812[[#This Row],[Candidate Detail Answer: City]],cities,2,FALSE)</f>
        <v>Brownsville</v>
      </c>
      <c r="CL58" s="11" t="str">
        <f>VLOOKUP(Table812[[#This Row],[Candidate Detail Answer: City]],cities,3,FALSE)</f>
        <v>TX</v>
      </c>
      <c r="CM58" s="41">
        <f>VLOOKUP(Table812[[#This Row],[Candidate Detail Answer: City]],cities,4,FALSE)</f>
        <v>78520</v>
      </c>
      <c r="CN58" s="11" t="s">
        <v>233</v>
      </c>
      <c r="CO58" s="11" t="str">
        <f>VLOOKUP(Table812[[#This Row],[Candidate Detail Answer: Major]],majors_final,3,FALSE)</f>
        <v>Software Development</v>
      </c>
      <c r="CP58" s="11" t="str">
        <f>VLOOKUP(Table812[[#This Row],[Candidate Detail Answer: Major]],majors_final,4,FALSE)</f>
        <v>IT-development focused</v>
      </c>
      <c r="CQ58" s="11">
        <f>VLOOKUP(Table812[[#This Row],[Candidate Detail Answer: Major]],majors_final,5,FALSE)</f>
        <v>0</v>
      </c>
      <c r="CR58" s="11">
        <f>VLOOKUP(Table812[[#This Row],[Candidate Detail Answer: Major]],majors_final,6,FALSE)</f>
        <v>0</v>
      </c>
      <c r="CS58" s="11"/>
      <c r="CU58" s="5"/>
      <c r="CV58" s="5"/>
      <c r="CW58" s="5"/>
    </row>
    <row r="59" spans="1:101" ht="12.75" x14ac:dyDescent="0.2">
      <c r="A59">
        <v>158</v>
      </c>
      <c r="B59" s="26">
        <v>50183.837499999703</v>
      </c>
      <c r="C59" s="26">
        <v>45884.7659722225</v>
      </c>
      <c r="D59" s="26">
        <v>45746.968749999702</v>
      </c>
      <c r="E59" s="36">
        <v>172619</v>
      </c>
      <c r="F59" s="36">
        <f>SUM(Table812[[#This Row],[Time Taken Per Question: 1]:[Time Taken Per Question: 14]])</f>
        <v>152714</v>
      </c>
      <c r="G59" s="11">
        <v>1</v>
      </c>
      <c r="H59" s="11">
        <v>299</v>
      </c>
      <c r="I59" s="31">
        <v>81270</v>
      </c>
      <c r="J59" s="11">
        <v>130</v>
      </c>
      <c r="K59" s="11">
        <v>130</v>
      </c>
      <c r="L59" s="11">
        <v>92</v>
      </c>
      <c r="M59" s="11">
        <v>100</v>
      </c>
      <c r="N59" s="11">
        <v>19796</v>
      </c>
      <c r="O59" s="11" t="s">
        <v>155</v>
      </c>
      <c r="P59" s="11" t="s">
        <v>156</v>
      </c>
      <c r="Q59" s="11">
        <v>0</v>
      </c>
      <c r="R59" s="11"/>
      <c r="S59" s="11"/>
      <c r="T59" s="11">
        <v>10</v>
      </c>
      <c r="U59" s="11">
        <v>10</v>
      </c>
      <c r="V59" s="11">
        <v>10</v>
      </c>
      <c r="W59" s="11">
        <v>10</v>
      </c>
      <c r="X59" s="11">
        <v>10</v>
      </c>
      <c r="Y59" s="11">
        <v>10</v>
      </c>
      <c r="Z59" s="11">
        <v>10</v>
      </c>
      <c r="AA59" s="11">
        <v>10</v>
      </c>
      <c r="AB59" s="11">
        <v>10</v>
      </c>
      <c r="AC59" s="11">
        <v>10</v>
      </c>
      <c r="AD59" s="11">
        <v>10</v>
      </c>
      <c r="AE59" s="11">
        <v>10</v>
      </c>
      <c r="AF59" s="11">
        <v>10</v>
      </c>
      <c r="AG59" s="11"/>
      <c r="AH59" s="11">
        <v>3257</v>
      </c>
      <c r="AI59" s="11">
        <v>569</v>
      </c>
      <c r="AJ59" s="11">
        <v>2268</v>
      </c>
      <c r="AK59" s="11">
        <v>1048</v>
      </c>
      <c r="AL59" s="11">
        <v>14142</v>
      </c>
      <c r="AM59" s="11">
        <v>3874</v>
      </c>
      <c r="AN59" s="11">
        <v>33750</v>
      </c>
      <c r="AO59" s="11">
        <v>1810</v>
      </c>
      <c r="AP59" s="11">
        <v>960</v>
      </c>
      <c r="AQ59" s="11">
        <v>12106</v>
      </c>
      <c r="AR59" s="11">
        <v>10651</v>
      </c>
      <c r="AS59" s="11">
        <v>64690</v>
      </c>
      <c r="AT59" s="11">
        <v>3589</v>
      </c>
      <c r="AU59" s="11">
        <v>4</v>
      </c>
      <c r="AV59" s="11">
        <v>4</v>
      </c>
      <c r="AW59" s="11">
        <v>5</v>
      </c>
      <c r="AX59" s="11">
        <v>7</v>
      </c>
      <c r="AY59" s="11">
        <v>4</v>
      </c>
      <c r="AZ59" s="11">
        <v>8</v>
      </c>
      <c r="BA59" s="11">
        <v>8</v>
      </c>
      <c r="BB59" s="11">
        <v>7</v>
      </c>
      <c r="BC59" s="11">
        <v>5</v>
      </c>
      <c r="BD59" s="11">
        <v>11</v>
      </c>
      <c r="BE59" s="11">
        <v>7</v>
      </c>
      <c r="BF59" s="11">
        <v>13</v>
      </c>
      <c r="BG59" s="11">
        <v>26</v>
      </c>
      <c r="BH59" s="11">
        <v>11</v>
      </c>
      <c r="BI59" s="11">
        <v>12</v>
      </c>
      <c r="BJ59" s="11">
        <v>26</v>
      </c>
      <c r="BK59" s="11">
        <v>12</v>
      </c>
      <c r="BL59" s="11">
        <v>51</v>
      </c>
      <c r="BM59" s="11">
        <v>26</v>
      </c>
      <c r="BN59" s="11">
        <v>58</v>
      </c>
      <c r="BO59" s="11">
        <v>15</v>
      </c>
      <c r="BP59" s="11">
        <v>12</v>
      </c>
      <c r="BQ59" s="11">
        <v>89</v>
      </c>
      <c r="BR59" s="11">
        <v>50</v>
      </c>
      <c r="BS59" s="11">
        <v>138</v>
      </c>
      <c r="BT59" s="11">
        <v>10</v>
      </c>
      <c r="BU59" s="11">
        <v>15</v>
      </c>
      <c r="BV59" s="11">
        <v>12</v>
      </c>
      <c r="BW59" s="11" t="b">
        <v>1</v>
      </c>
      <c r="BX59" s="11" t="b">
        <v>1</v>
      </c>
      <c r="BY59" s="11" t="b">
        <v>1</v>
      </c>
      <c r="BZ59" s="11" t="b">
        <v>1</v>
      </c>
      <c r="CA59" s="11" t="b">
        <v>1</v>
      </c>
      <c r="CB59" s="11" t="b">
        <v>1</v>
      </c>
      <c r="CC59" s="11" t="b">
        <v>1</v>
      </c>
      <c r="CD59" s="11" t="b">
        <v>1</v>
      </c>
      <c r="CE59" s="11" t="b">
        <v>1</v>
      </c>
      <c r="CF59" s="11" t="b">
        <v>1</v>
      </c>
      <c r="CG59" s="11" t="b">
        <v>1</v>
      </c>
      <c r="CH59" s="11" t="b">
        <v>1</v>
      </c>
      <c r="CI59" s="11" t="b">
        <v>1</v>
      </c>
      <c r="CJ59" s="11" t="s">
        <v>204</v>
      </c>
      <c r="CK59" s="11" t="str">
        <f>VLOOKUP(Table812[[#This Row],[Candidate Detail Answer: City]],cities,2,FALSE)</f>
        <v>Newton</v>
      </c>
      <c r="CL59" s="11" t="str">
        <f>VLOOKUP(Table812[[#This Row],[Candidate Detail Answer: City]],cities,3,FALSE)</f>
        <v>MA</v>
      </c>
      <c r="CM59" s="41">
        <f>VLOOKUP(Table812[[#This Row],[Candidate Detail Answer: City]],cities,4,FALSE)</f>
        <v>2458</v>
      </c>
      <c r="CN59" s="11" t="s">
        <v>157</v>
      </c>
      <c r="CO59" s="11" t="str">
        <f>VLOOKUP(Table812[[#This Row],[Candidate Detail Answer: Major]],majors_final,3,FALSE)</f>
        <v>N/A</v>
      </c>
      <c r="CP59" s="11" t="str">
        <f>VLOOKUP(Table812[[#This Row],[Candidate Detail Answer: Major]],majors_final,4,FALSE)</f>
        <v>N/A</v>
      </c>
      <c r="CQ59" s="11">
        <f>VLOOKUP(Table812[[#This Row],[Candidate Detail Answer: Major]],majors_final,5,FALSE)</f>
        <v>0</v>
      </c>
      <c r="CR59" s="11">
        <f>VLOOKUP(Table812[[#This Row],[Candidate Detail Answer: Major]],majors_final,6,FALSE)</f>
        <v>0</v>
      </c>
      <c r="CS59" s="11">
        <v>1</v>
      </c>
      <c r="CT59" s="11">
        <v>8.4600000000000005E-3</v>
      </c>
      <c r="CU59" s="11">
        <v>7.9799999999999992E-3</v>
      </c>
      <c r="CV59" s="5"/>
      <c r="CW59" s="5"/>
    </row>
    <row r="60" spans="1:101" ht="12.75" x14ac:dyDescent="0.2">
      <c r="A60">
        <v>159</v>
      </c>
      <c r="B60" s="26">
        <v>50205.770138888598</v>
      </c>
      <c r="C60" s="26">
        <v>45904.834027778001</v>
      </c>
      <c r="D60" s="26">
        <v>45764.686111110801</v>
      </c>
      <c r="E60" s="36">
        <v>192001</v>
      </c>
      <c r="F60" s="36">
        <f>SUM(Table812[[#This Row],[Time Taken Per Question: 1]:[Time Taken Per Question: 14]])</f>
        <v>110572</v>
      </c>
      <c r="G60" s="11">
        <v>1</v>
      </c>
      <c r="H60" s="11">
        <v>535</v>
      </c>
      <c r="I60" s="31">
        <v>85634</v>
      </c>
      <c r="J60" s="11">
        <v>130</v>
      </c>
      <c r="K60" s="11">
        <v>130</v>
      </c>
      <c r="L60" s="11">
        <v>92</v>
      </c>
      <c r="M60" s="11">
        <v>100</v>
      </c>
      <c r="N60" s="11">
        <v>81333</v>
      </c>
      <c r="O60" s="11" t="s">
        <v>155</v>
      </c>
      <c r="P60" s="11" t="s">
        <v>156</v>
      </c>
      <c r="Q60" s="11">
        <v>0</v>
      </c>
      <c r="R60" s="11">
        <v>3</v>
      </c>
      <c r="S60" s="11"/>
      <c r="T60" s="11">
        <v>10</v>
      </c>
      <c r="U60" s="11">
        <v>10</v>
      </c>
      <c r="V60" s="11">
        <v>10</v>
      </c>
      <c r="W60" s="11">
        <v>10</v>
      </c>
      <c r="X60" s="11">
        <v>10</v>
      </c>
      <c r="Y60" s="11">
        <v>10</v>
      </c>
      <c r="Z60" s="11">
        <v>10</v>
      </c>
      <c r="AA60" s="11">
        <v>10</v>
      </c>
      <c r="AB60" s="11">
        <v>10</v>
      </c>
      <c r="AC60" s="11">
        <v>10</v>
      </c>
      <c r="AD60" s="11">
        <v>10</v>
      </c>
      <c r="AE60" s="11">
        <v>10</v>
      </c>
      <c r="AF60" s="11">
        <v>10</v>
      </c>
      <c r="AG60" s="11"/>
      <c r="AH60" s="11">
        <v>11747</v>
      </c>
      <c r="AI60" s="11">
        <v>17554</v>
      </c>
      <c r="AJ60" s="11">
        <v>857</v>
      </c>
      <c r="AK60" s="11">
        <v>2433</v>
      </c>
      <c r="AL60" s="11">
        <v>19855</v>
      </c>
      <c r="AM60" s="11">
        <v>1725</v>
      </c>
      <c r="AN60" s="11">
        <v>7129</v>
      </c>
      <c r="AO60" s="11">
        <v>1497</v>
      </c>
      <c r="AP60" s="11">
        <v>480</v>
      </c>
      <c r="AQ60" s="11">
        <v>4630</v>
      </c>
      <c r="AR60" s="11">
        <v>2300</v>
      </c>
      <c r="AS60" s="11">
        <v>31582</v>
      </c>
      <c r="AT60" s="11">
        <v>8783</v>
      </c>
      <c r="AU60" s="11">
        <v>11</v>
      </c>
      <c r="AV60" s="11">
        <v>12</v>
      </c>
      <c r="AW60" s="11">
        <v>8</v>
      </c>
      <c r="AX60" s="11">
        <v>13</v>
      </c>
      <c r="AY60" s="11">
        <v>8</v>
      </c>
      <c r="AZ60" s="11">
        <v>9</v>
      </c>
      <c r="BA60" s="11">
        <v>14</v>
      </c>
      <c r="BB60" s="11">
        <v>12</v>
      </c>
      <c r="BC60" s="11">
        <v>10</v>
      </c>
      <c r="BD60" s="11">
        <v>11</v>
      </c>
      <c r="BE60" s="11">
        <v>15</v>
      </c>
      <c r="BF60" s="11">
        <v>17</v>
      </c>
      <c r="BG60" s="11">
        <v>31</v>
      </c>
      <c r="BH60" s="11">
        <v>32</v>
      </c>
      <c r="BI60" s="11">
        <v>42</v>
      </c>
      <c r="BJ60" s="11">
        <v>5</v>
      </c>
      <c r="BK60" s="11">
        <v>12</v>
      </c>
      <c r="BL60" s="11">
        <v>62</v>
      </c>
      <c r="BM60" s="11">
        <v>5</v>
      </c>
      <c r="BN60" s="11">
        <v>20</v>
      </c>
      <c r="BO60" s="11">
        <v>13</v>
      </c>
      <c r="BP60" s="11">
        <v>4</v>
      </c>
      <c r="BQ60" s="11">
        <v>11</v>
      </c>
      <c r="BR60" s="11">
        <v>12</v>
      </c>
      <c r="BS60" s="11">
        <v>148</v>
      </c>
      <c r="BT60" s="11">
        <v>29</v>
      </c>
      <c r="BU60" s="11">
        <v>13</v>
      </c>
      <c r="BV60" s="11">
        <v>4</v>
      </c>
      <c r="BW60" s="11" t="b">
        <v>1</v>
      </c>
      <c r="BX60" s="11" t="b">
        <v>1</v>
      </c>
      <c r="BY60" s="11" t="b">
        <v>1</v>
      </c>
      <c r="BZ60" s="11" t="b">
        <v>1</v>
      </c>
      <c r="CA60" s="11" t="b">
        <v>1</v>
      </c>
      <c r="CB60" s="11" t="b">
        <v>1</v>
      </c>
      <c r="CC60" s="11" t="b">
        <v>1</v>
      </c>
      <c r="CD60" s="11" t="b">
        <v>1</v>
      </c>
      <c r="CE60" s="11" t="b">
        <v>1</v>
      </c>
      <c r="CF60" s="11" t="b">
        <v>1</v>
      </c>
      <c r="CG60" s="11" t="b">
        <v>1</v>
      </c>
      <c r="CH60" s="11" t="b">
        <v>1</v>
      </c>
      <c r="CI60" s="11" t="b">
        <v>1</v>
      </c>
      <c r="CJ60" s="11" t="s">
        <v>164</v>
      </c>
      <c r="CK60" s="11" t="str">
        <f>VLOOKUP(Table812[[#This Row],[Candidate Detail Answer: City]],cities,2,FALSE)</f>
        <v>Buffalo</v>
      </c>
      <c r="CL60" s="11" t="str">
        <f>VLOOKUP(Table812[[#This Row],[Candidate Detail Answer: City]],cities,3,FALSE)</f>
        <v>NY</v>
      </c>
      <c r="CM60" s="41">
        <f>VLOOKUP(Table812[[#This Row],[Candidate Detail Answer: City]],cities,4,FALSE)</f>
        <v>14201</v>
      </c>
      <c r="CN60" s="11" t="s">
        <v>163</v>
      </c>
      <c r="CO60" s="11" t="str">
        <f>VLOOKUP(Table812[[#This Row],[Candidate Detail Answer: Major]],majors_final,3,FALSE)</f>
        <v>Software Development</v>
      </c>
      <c r="CP60" s="11" t="str">
        <f>VLOOKUP(Table812[[#This Row],[Candidate Detail Answer: Major]],majors_final,4,FALSE)</f>
        <v>IT-development focused</v>
      </c>
      <c r="CQ60" s="11">
        <f>VLOOKUP(Table812[[#This Row],[Candidate Detail Answer: Major]],majors_final,5,FALSE)</f>
        <v>1</v>
      </c>
      <c r="CR60" s="11" t="str">
        <f>VLOOKUP(Table812[[#This Row],[Candidate Detail Answer: Major]],majors_final,6,FALSE)</f>
        <v>2020-Java Developer 01</v>
      </c>
      <c r="CS60" s="11">
        <v>1</v>
      </c>
      <c r="CT60" s="11">
        <v>3.3045976470588198E-2</v>
      </c>
      <c r="CU60" s="11">
        <v>3.7232225000000001E-2</v>
      </c>
      <c r="CV60" s="5"/>
      <c r="CW60" s="5"/>
    </row>
    <row r="61" spans="1:101" ht="12.75" x14ac:dyDescent="0.2">
      <c r="A61">
        <v>160</v>
      </c>
      <c r="B61" s="26">
        <v>53736.924999999501</v>
      </c>
      <c r="C61" s="26">
        <v>45924.902083333604</v>
      </c>
      <c r="D61" s="26">
        <v>45782.4034722219</v>
      </c>
      <c r="E61" s="36">
        <v>431992</v>
      </c>
      <c r="F61" s="36">
        <f>SUM(Table812[[#This Row],[Time Taken Per Question: 1]:[Time Taken Per Question: 14]])</f>
        <v>241654</v>
      </c>
      <c r="G61" s="11">
        <v>1</v>
      </c>
      <c r="H61" s="11">
        <v>695</v>
      </c>
      <c r="I61" s="31">
        <v>193430</v>
      </c>
      <c r="J61" s="11">
        <v>130</v>
      </c>
      <c r="K61" s="11">
        <v>120</v>
      </c>
      <c r="L61" s="11">
        <v>92</v>
      </c>
      <c r="M61" s="11">
        <v>92.3</v>
      </c>
      <c r="N61" s="11">
        <v>189136</v>
      </c>
      <c r="O61" s="11" t="s">
        <v>155</v>
      </c>
      <c r="P61" s="11" t="s">
        <v>156</v>
      </c>
      <c r="Q61" s="11">
        <v>0</v>
      </c>
      <c r="R61" s="11"/>
      <c r="S61" s="11" t="s">
        <v>157</v>
      </c>
      <c r="T61" s="11">
        <v>10</v>
      </c>
      <c r="U61" s="11">
        <v>10</v>
      </c>
      <c r="V61" s="11">
        <v>10</v>
      </c>
      <c r="W61" s="11">
        <v>10</v>
      </c>
      <c r="X61" s="11">
        <v>10</v>
      </c>
      <c r="Y61" s="11">
        <v>10</v>
      </c>
      <c r="Z61" s="11">
        <v>0</v>
      </c>
      <c r="AA61" s="11">
        <v>10</v>
      </c>
      <c r="AB61" s="11">
        <v>10</v>
      </c>
      <c r="AC61" s="11">
        <v>10</v>
      </c>
      <c r="AD61" s="11">
        <v>10</v>
      </c>
      <c r="AE61" s="11">
        <v>10</v>
      </c>
      <c r="AF61" s="11">
        <v>10</v>
      </c>
      <c r="AG61" s="11" t="s">
        <v>157</v>
      </c>
      <c r="AH61" s="11">
        <v>8541</v>
      </c>
      <c r="AI61" s="11">
        <v>3047</v>
      </c>
      <c r="AJ61" s="11">
        <v>8128</v>
      </c>
      <c r="AK61" s="11">
        <v>3362</v>
      </c>
      <c r="AL61" s="11">
        <v>40820</v>
      </c>
      <c r="AM61" s="11">
        <v>21065</v>
      </c>
      <c r="AN61" s="11">
        <v>44276</v>
      </c>
      <c r="AO61" s="11">
        <v>1969</v>
      </c>
      <c r="AP61" s="11">
        <v>5176</v>
      </c>
      <c r="AQ61" s="11">
        <v>54274</v>
      </c>
      <c r="AR61" s="11">
        <v>4325</v>
      </c>
      <c r="AS61" s="11">
        <v>9325</v>
      </c>
      <c r="AT61" s="11">
        <v>37346</v>
      </c>
      <c r="AU61" s="11">
        <v>10</v>
      </c>
      <c r="AV61" s="11">
        <v>12</v>
      </c>
      <c r="AW61" s="11">
        <v>12</v>
      </c>
      <c r="AX61" s="11">
        <v>12</v>
      </c>
      <c r="AY61" s="11">
        <v>10</v>
      </c>
      <c r="AZ61" s="11">
        <v>10</v>
      </c>
      <c r="BA61" s="11">
        <v>11</v>
      </c>
      <c r="BB61" s="11">
        <v>11</v>
      </c>
      <c r="BC61" s="11">
        <v>17</v>
      </c>
      <c r="BD61" s="11">
        <v>11</v>
      </c>
      <c r="BE61" s="11">
        <v>15</v>
      </c>
      <c r="BF61" s="11">
        <v>13</v>
      </c>
      <c r="BG61" s="11">
        <v>24</v>
      </c>
      <c r="BH61" s="11">
        <v>54</v>
      </c>
      <c r="BI61" s="11">
        <v>31</v>
      </c>
      <c r="BJ61" s="11">
        <v>58</v>
      </c>
      <c r="BK61" s="11">
        <v>13</v>
      </c>
      <c r="BL61" s="11">
        <v>123</v>
      </c>
      <c r="BM61" s="11">
        <v>37</v>
      </c>
      <c r="BN61" s="11">
        <v>86</v>
      </c>
      <c r="BO61" s="11">
        <v>10</v>
      </c>
      <c r="BP61" s="11">
        <v>51</v>
      </c>
      <c r="BQ61" s="11">
        <v>17</v>
      </c>
      <c r="BR61" s="11">
        <v>21</v>
      </c>
      <c r="BS61" s="11">
        <v>44</v>
      </c>
      <c r="BT61" s="11">
        <v>170</v>
      </c>
      <c r="BU61" s="11"/>
      <c r="BV61" s="11"/>
      <c r="BW61" s="11" t="b">
        <v>1</v>
      </c>
      <c r="BX61" s="11" t="b">
        <v>1</v>
      </c>
      <c r="BY61" s="11" t="b">
        <v>1</v>
      </c>
      <c r="BZ61" s="11" t="b">
        <v>1</v>
      </c>
      <c r="CA61" s="11" t="b">
        <v>1</v>
      </c>
      <c r="CB61" s="11" t="b">
        <v>1</v>
      </c>
      <c r="CC61" s="11" t="b">
        <v>0</v>
      </c>
      <c r="CD61" s="11" t="b">
        <v>1</v>
      </c>
      <c r="CE61" s="11" t="b">
        <v>1</v>
      </c>
      <c r="CF61" s="11" t="b">
        <v>1</v>
      </c>
      <c r="CG61" s="11" t="b">
        <v>1</v>
      </c>
      <c r="CH61" s="11" t="b">
        <v>1</v>
      </c>
      <c r="CI61" s="11" t="b">
        <v>1</v>
      </c>
      <c r="CJ61" s="11" t="s">
        <v>225</v>
      </c>
      <c r="CK61" s="11" t="str">
        <f>VLOOKUP(Table812[[#This Row],[Candidate Detail Answer: City]],cities,2,FALSE)</f>
        <v>Attleboro</v>
      </c>
      <c r="CL61" s="11" t="str">
        <f>VLOOKUP(Table812[[#This Row],[Candidate Detail Answer: City]],cities,3,FALSE)</f>
        <v>MA</v>
      </c>
      <c r="CM61" s="41">
        <f>VLOOKUP(Table812[[#This Row],[Candidate Detail Answer: City]],cities,4,FALSE)</f>
        <v>2703</v>
      </c>
      <c r="CN61" s="11" t="s">
        <v>157</v>
      </c>
      <c r="CO61" s="11" t="str">
        <f>VLOOKUP(Table812[[#This Row],[Candidate Detail Answer: Major]],majors_final,3,FALSE)</f>
        <v>N/A</v>
      </c>
      <c r="CP61" s="11" t="str">
        <f>VLOOKUP(Table812[[#This Row],[Candidate Detail Answer: Major]],majors_final,4,FALSE)</f>
        <v>N/A</v>
      </c>
      <c r="CQ61" s="11">
        <f>VLOOKUP(Table812[[#This Row],[Candidate Detail Answer: Major]],majors_final,5,FALSE)</f>
        <v>0</v>
      </c>
      <c r="CR61" s="11">
        <f>VLOOKUP(Table812[[#This Row],[Candidate Detail Answer: Major]],majors_final,6,FALSE)</f>
        <v>0</v>
      </c>
      <c r="CS61" s="11"/>
      <c r="CU61" s="5"/>
      <c r="CV61" s="5"/>
      <c r="CW61" s="5"/>
    </row>
    <row r="62" spans="1:101" ht="12.75" x14ac:dyDescent="0.2">
      <c r="A62">
        <v>161</v>
      </c>
      <c r="B62" s="26">
        <v>50227.7027777775</v>
      </c>
      <c r="C62" s="26">
        <v>45944.970138889097</v>
      </c>
      <c r="D62" s="26">
        <v>45800.120833333</v>
      </c>
      <c r="E62" s="36">
        <v>428727</v>
      </c>
      <c r="F62" s="36">
        <f>SUM(Table812[[#This Row],[Time Taken Per Question: 1]:[Time Taken Per Question: 14]])</f>
        <v>155159</v>
      </c>
      <c r="G62" s="11">
        <v>1</v>
      </c>
      <c r="H62" s="11">
        <v>592</v>
      </c>
      <c r="I62" s="31">
        <v>360371</v>
      </c>
      <c r="J62" s="11">
        <v>130</v>
      </c>
      <c r="K62" s="11">
        <v>130</v>
      </c>
      <c r="L62" s="11">
        <v>92</v>
      </c>
      <c r="M62" s="11">
        <v>100</v>
      </c>
      <c r="N62" s="11">
        <v>273294</v>
      </c>
      <c r="O62" s="11" t="s">
        <v>155</v>
      </c>
      <c r="P62" s="11" t="s">
        <v>156</v>
      </c>
      <c r="Q62" s="11">
        <v>0</v>
      </c>
      <c r="R62" s="11">
        <v>1</v>
      </c>
      <c r="S62" s="11"/>
      <c r="T62" s="11">
        <v>10</v>
      </c>
      <c r="U62" s="11">
        <v>10</v>
      </c>
      <c r="V62" s="11">
        <v>10</v>
      </c>
      <c r="W62" s="11">
        <v>10</v>
      </c>
      <c r="X62" s="11">
        <v>10</v>
      </c>
      <c r="Y62" s="11">
        <v>10</v>
      </c>
      <c r="Z62" s="11">
        <v>10</v>
      </c>
      <c r="AA62" s="11">
        <v>10</v>
      </c>
      <c r="AB62" s="11">
        <v>10</v>
      </c>
      <c r="AC62" s="11">
        <v>10</v>
      </c>
      <c r="AD62" s="11">
        <v>10</v>
      </c>
      <c r="AE62" s="11">
        <v>10</v>
      </c>
      <c r="AF62" s="11">
        <v>10</v>
      </c>
      <c r="AG62" s="11"/>
      <c r="AH62" s="11">
        <v>4736</v>
      </c>
      <c r="AI62" s="11">
        <v>1306</v>
      </c>
      <c r="AJ62" s="11">
        <v>6047</v>
      </c>
      <c r="AK62" s="11">
        <v>2778</v>
      </c>
      <c r="AL62" s="11">
        <v>37530</v>
      </c>
      <c r="AM62" s="11">
        <v>2244</v>
      </c>
      <c r="AN62" s="11">
        <v>42050</v>
      </c>
      <c r="AO62" s="11">
        <v>4348</v>
      </c>
      <c r="AP62" s="11">
        <v>556</v>
      </c>
      <c r="AQ62" s="11">
        <v>3855</v>
      </c>
      <c r="AR62" s="11">
        <v>5088</v>
      </c>
      <c r="AS62" s="11">
        <v>32444</v>
      </c>
      <c r="AT62" s="11">
        <v>12177</v>
      </c>
      <c r="AU62" s="11">
        <v>5</v>
      </c>
      <c r="AV62" s="11">
        <v>5</v>
      </c>
      <c r="AW62" s="11">
        <v>4</v>
      </c>
      <c r="AX62" s="11">
        <v>7</v>
      </c>
      <c r="AY62" s="11">
        <v>7</v>
      </c>
      <c r="AZ62" s="11">
        <v>6</v>
      </c>
      <c r="BA62" s="11">
        <v>6</v>
      </c>
      <c r="BB62" s="11">
        <v>6</v>
      </c>
      <c r="BC62" s="11">
        <v>5</v>
      </c>
      <c r="BD62" s="11">
        <v>6</v>
      </c>
      <c r="BE62" s="11">
        <v>5</v>
      </c>
      <c r="BF62" s="11">
        <v>7</v>
      </c>
      <c r="BG62" s="11">
        <v>19</v>
      </c>
      <c r="BH62" s="11">
        <v>31</v>
      </c>
      <c r="BI62" s="11">
        <v>4</v>
      </c>
      <c r="BJ62" s="11">
        <v>28</v>
      </c>
      <c r="BK62" s="11">
        <v>15</v>
      </c>
      <c r="BL62" s="11">
        <v>64</v>
      </c>
      <c r="BM62" s="11">
        <v>6</v>
      </c>
      <c r="BN62" s="11">
        <v>40</v>
      </c>
      <c r="BO62" s="11">
        <v>18</v>
      </c>
      <c r="BP62" s="11">
        <v>3</v>
      </c>
      <c r="BQ62" s="11">
        <v>2</v>
      </c>
      <c r="BR62" s="11">
        <v>4</v>
      </c>
      <c r="BS62" s="11">
        <v>80</v>
      </c>
      <c r="BT62" s="11">
        <v>56</v>
      </c>
      <c r="BU62" s="11">
        <v>18</v>
      </c>
      <c r="BV62" s="11">
        <v>3</v>
      </c>
      <c r="BW62" s="11" t="b">
        <v>1</v>
      </c>
      <c r="BX62" s="11" t="b">
        <v>1</v>
      </c>
      <c r="BY62" s="11" t="b">
        <v>1</v>
      </c>
      <c r="BZ62" s="11" t="b">
        <v>1</v>
      </c>
      <c r="CA62" s="11" t="b">
        <v>1</v>
      </c>
      <c r="CB62" s="11" t="b">
        <v>1</v>
      </c>
      <c r="CC62" s="11" t="b">
        <v>1</v>
      </c>
      <c r="CD62" s="11" t="b">
        <v>1</v>
      </c>
      <c r="CE62" s="11" t="b">
        <v>1</v>
      </c>
      <c r="CF62" s="11" t="b">
        <v>1</v>
      </c>
      <c r="CG62" s="11" t="b">
        <v>1</v>
      </c>
      <c r="CH62" s="11" t="b">
        <v>1</v>
      </c>
      <c r="CI62" s="11" t="b">
        <v>1</v>
      </c>
      <c r="CJ62" s="11" t="s">
        <v>192</v>
      </c>
      <c r="CK62" s="11" t="str">
        <f>VLOOKUP(Table812[[#This Row],[Candidate Detail Answer: City]],cities,2,FALSE)</f>
        <v>Medford</v>
      </c>
      <c r="CL62" s="11" t="str">
        <f>VLOOKUP(Table812[[#This Row],[Candidate Detail Answer: City]],cities,3,FALSE)</f>
        <v>MA</v>
      </c>
      <c r="CM62" s="41">
        <f>VLOOKUP(Table812[[#This Row],[Candidate Detail Answer: City]],cities,4,FALSE)</f>
        <v>2153</v>
      </c>
      <c r="CN62" s="11" t="s">
        <v>163</v>
      </c>
      <c r="CO62" s="11" t="str">
        <f>VLOOKUP(Table812[[#This Row],[Candidate Detail Answer: Major]],majors_final,3,FALSE)</f>
        <v>Software Development</v>
      </c>
      <c r="CP62" s="11" t="str">
        <f>VLOOKUP(Table812[[#This Row],[Candidate Detail Answer: Major]],majors_final,4,FALSE)</f>
        <v>IT-development focused</v>
      </c>
      <c r="CQ62" s="11">
        <f>VLOOKUP(Table812[[#This Row],[Candidate Detail Answer: Major]],majors_final,5,FALSE)</f>
        <v>1</v>
      </c>
      <c r="CR62" s="11" t="str">
        <f>VLOOKUP(Table812[[#This Row],[Candidate Detail Answer: Major]],majors_final,6,FALSE)</f>
        <v>2020-Java Developer 01</v>
      </c>
      <c r="CS62" s="11">
        <v>1</v>
      </c>
      <c r="CT62" s="11">
        <v>3.38470382352941E-2</v>
      </c>
      <c r="CU62" s="11">
        <v>3.7399025000000002E-2</v>
      </c>
      <c r="CV62" s="5"/>
      <c r="CW62" s="5"/>
    </row>
    <row r="63" spans="1:101" ht="12.75" x14ac:dyDescent="0.2">
      <c r="A63">
        <v>162</v>
      </c>
      <c r="B63" s="26">
        <v>50249.635416666402</v>
      </c>
      <c r="C63" s="26">
        <v>45965.0381944447</v>
      </c>
      <c r="D63" s="26">
        <v>45817.838194444099</v>
      </c>
      <c r="E63" s="36">
        <v>267929</v>
      </c>
      <c r="F63" s="36">
        <f>SUM(Table812[[#This Row],[Time Taken Per Question: 1]:[Time Taken Per Question: 14]])</f>
        <v>90730</v>
      </c>
      <c r="G63" s="11">
        <v>1</v>
      </c>
      <c r="H63" s="11">
        <v>200</v>
      </c>
      <c r="I63" s="31">
        <v>151331</v>
      </c>
      <c r="J63" s="11">
        <v>130</v>
      </c>
      <c r="K63" s="11">
        <v>130</v>
      </c>
      <c r="L63" s="11">
        <v>92</v>
      </c>
      <c r="M63" s="11">
        <v>100</v>
      </c>
      <c r="N63" s="11">
        <v>177032</v>
      </c>
      <c r="O63" s="11" t="s">
        <v>155</v>
      </c>
      <c r="P63" s="11" t="s">
        <v>156</v>
      </c>
      <c r="Q63" s="11">
        <v>0</v>
      </c>
      <c r="R63" s="11">
        <v>5</v>
      </c>
      <c r="S63" s="11"/>
      <c r="T63" s="11">
        <v>10</v>
      </c>
      <c r="U63" s="11">
        <v>10</v>
      </c>
      <c r="V63" s="11">
        <v>10</v>
      </c>
      <c r="W63" s="11">
        <v>10</v>
      </c>
      <c r="X63" s="11">
        <v>10</v>
      </c>
      <c r="Y63" s="11">
        <v>10</v>
      </c>
      <c r="Z63" s="11">
        <v>10</v>
      </c>
      <c r="AA63" s="11">
        <v>10</v>
      </c>
      <c r="AB63" s="11">
        <v>10</v>
      </c>
      <c r="AC63" s="11">
        <v>10</v>
      </c>
      <c r="AD63" s="11">
        <v>10</v>
      </c>
      <c r="AE63" s="11">
        <v>10</v>
      </c>
      <c r="AF63" s="11">
        <v>10</v>
      </c>
      <c r="AG63" s="11"/>
      <c r="AH63" s="11">
        <v>3848</v>
      </c>
      <c r="AI63" s="11">
        <v>1295</v>
      </c>
      <c r="AJ63" s="11">
        <v>981</v>
      </c>
      <c r="AK63" s="11">
        <v>1085</v>
      </c>
      <c r="AL63" s="11">
        <v>2336</v>
      </c>
      <c r="AM63" s="11">
        <v>16268</v>
      </c>
      <c r="AN63" s="11">
        <v>16135</v>
      </c>
      <c r="AO63" s="11">
        <v>1494</v>
      </c>
      <c r="AP63" s="11">
        <v>674</v>
      </c>
      <c r="AQ63" s="11">
        <v>9180</v>
      </c>
      <c r="AR63" s="11">
        <v>1794</v>
      </c>
      <c r="AS63" s="11">
        <v>3877</v>
      </c>
      <c r="AT63" s="11">
        <v>31763</v>
      </c>
      <c r="AU63" s="11">
        <v>10</v>
      </c>
      <c r="AV63" s="11">
        <v>6</v>
      </c>
      <c r="AW63" s="11">
        <v>5</v>
      </c>
      <c r="AX63" s="11">
        <v>7</v>
      </c>
      <c r="AY63" s="11">
        <v>5</v>
      </c>
      <c r="AZ63" s="11">
        <v>6</v>
      </c>
      <c r="BA63" s="11">
        <v>8</v>
      </c>
      <c r="BB63" s="11">
        <v>7</v>
      </c>
      <c r="BC63" s="11">
        <v>6</v>
      </c>
      <c r="BD63" s="11">
        <v>11</v>
      </c>
      <c r="BE63" s="11">
        <v>9</v>
      </c>
      <c r="BF63" s="11">
        <v>10</v>
      </c>
      <c r="BG63" s="11">
        <v>19</v>
      </c>
      <c r="BH63" s="11">
        <v>18</v>
      </c>
      <c r="BI63" s="11">
        <v>7</v>
      </c>
      <c r="BJ63" s="11">
        <v>5</v>
      </c>
      <c r="BK63" s="11">
        <v>5</v>
      </c>
      <c r="BL63" s="11">
        <v>13</v>
      </c>
      <c r="BM63" s="11">
        <v>6</v>
      </c>
      <c r="BN63" s="11">
        <v>20</v>
      </c>
      <c r="BO63" s="11">
        <v>10</v>
      </c>
      <c r="BP63" s="11">
        <v>7</v>
      </c>
      <c r="BQ63" s="11">
        <v>27</v>
      </c>
      <c r="BR63" s="11">
        <v>9</v>
      </c>
      <c r="BS63" s="11">
        <v>21</v>
      </c>
      <c r="BT63" s="11">
        <v>23</v>
      </c>
      <c r="BU63" s="11">
        <v>10</v>
      </c>
      <c r="BV63" s="11">
        <v>7</v>
      </c>
      <c r="BW63" s="11" t="b">
        <v>1</v>
      </c>
      <c r="BX63" s="11" t="b">
        <v>1</v>
      </c>
      <c r="BY63" s="11" t="b">
        <v>1</v>
      </c>
      <c r="BZ63" s="11" t="b">
        <v>1</v>
      </c>
      <c r="CA63" s="11" t="b">
        <v>1</v>
      </c>
      <c r="CB63" s="11" t="b">
        <v>1</v>
      </c>
      <c r="CC63" s="11" t="b">
        <v>1</v>
      </c>
      <c r="CD63" s="11" t="b">
        <v>1</v>
      </c>
      <c r="CE63" s="11" t="b">
        <v>1</v>
      </c>
      <c r="CF63" s="11" t="b">
        <v>1</v>
      </c>
      <c r="CG63" s="11" t="b">
        <v>1</v>
      </c>
      <c r="CH63" s="11" t="b">
        <v>1</v>
      </c>
      <c r="CI63" s="11" t="b">
        <v>1</v>
      </c>
      <c r="CJ63" s="11" t="s">
        <v>203</v>
      </c>
      <c r="CK63" s="11" t="str">
        <f>VLOOKUP(Table812[[#This Row],[Candidate Detail Answer: City]],cities,2,FALSE)</f>
        <v>Agawam</v>
      </c>
      <c r="CL63" s="11" t="str">
        <f>VLOOKUP(Table812[[#This Row],[Candidate Detail Answer: City]],cities,3,FALSE)</f>
        <v>MA</v>
      </c>
      <c r="CM63" s="41">
        <f>VLOOKUP(Table812[[#This Row],[Candidate Detail Answer: City]],cities,4,FALSE)</f>
        <v>1001</v>
      </c>
      <c r="CN63" s="11" t="s">
        <v>163</v>
      </c>
      <c r="CO63" s="11" t="str">
        <f>VLOOKUP(Table812[[#This Row],[Candidate Detail Answer: Major]],majors_final,3,FALSE)</f>
        <v>Software Development</v>
      </c>
      <c r="CP63" s="11" t="str">
        <f>VLOOKUP(Table812[[#This Row],[Candidate Detail Answer: Major]],majors_final,4,FALSE)</f>
        <v>IT-development focused</v>
      </c>
      <c r="CQ63" s="11">
        <f>VLOOKUP(Table812[[#This Row],[Candidate Detail Answer: Major]],majors_final,5,FALSE)</f>
        <v>1</v>
      </c>
      <c r="CR63" s="11" t="str">
        <f>VLOOKUP(Table812[[#This Row],[Candidate Detail Answer: Major]],majors_final,6,FALSE)</f>
        <v>2020-Java Developer 01</v>
      </c>
      <c r="CS63" s="11">
        <v>1</v>
      </c>
      <c r="CT63" s="11">
        <v>3.2244914705882401E-2</v>
      </c>
      <c r="CU63" s="11">
        <v>3.7065424999999999E-2</v>
      </c>
      <c r="CV63" s="5"/>
      <c r="CW63" s="5"/>
    </row>
    <row r="64" spans="1:101" ht="12.75" x14ac:dyDescent="0.2">
      <c r="A64">
        <v>163</v>
      </c>
      <c r="B64" s="26">
        <v>53758.857638888403</v>
      </c>
      <c r="C64" s="26">
        <v>45985.106250000201</v>
      </c>
      <c r="D64" s="26">
        <v>45835.555555555198</v>
      </c>
      <c r="E64" s="36">
        <v>431579</v>
      </c>
      <c r="F64" s="36">
        <f>SUM(Table812[[#This Row],[Time Taken Per Question: 1]:[Time Taken Per Question: 14]])</f>
        <v>194483</v>
      </c>
      <c r="G64" s="11">
        <v>1</v>
      </c>
      <c r="H64" s="11">
        <v>316</v>
      </c>
      <c r="I64" s="31">
        <v>281353</v>
      </c>
      <c r="J64" s="11">
        <v>130</v>
      </c>
      <c r="K64" s="11">
        <v>120</v>
      </c>
      <c r="L64" s="11">
        <v>92</v>
      </c>
      <c r="M64" s="11">
        <v>92.3</v>
      </c>
      <c r="N64" s="11">
        <v>237051</v>
      </c>
      <c r="O64" s="11" t="s">
        <v>155</v>
      </c>
      <c r="P64" s="11" t="s">
        <v>156</v>
      </c>
      <c r="Q64" s="11">
        <v>0</v>
      </c>
      <c r="R64" s="11">
        <v>1</v>
      </c>
      <c r="S64" s="11" t="s">
        <v>157</v>
      </c>
      <c r="T64" s="11">
        <v>10</v>
      </c>
      <c r="U64" s="11">
        <v>10</v>
      </c>
      <c r="V64" s="11">
        <v>10</v>
      </c>
      <c r="W64" s="11">
        <v>10</v>
      </c>
      <c r="X64" s="11">
        <v>10</v>
      </c>
      <c r="Y64" s="11">
        <v>10</v>
      </c>
      <c r="Z64" s="11">
        <v>10</v>
      </c>
      <c r="AA64" s="11">
        <v>10</v>
      </c>
      <c r="AB64" s="11">
        <v>10</v>
      </c>
      <c r="AC64" s="11">
        <v>10</v>
      </c>
      <c r="AD64" s="11">
        <v>10</v>
      </c>
      <c r="AE64" s="11">
        <v>0</v>
      </c>
      <c r="AF64" s="11">
        <v>10</v>
      </c>
      <c r="AG64" s="11" t="s">
        <v>157</v>
      </c>
      <c r="AH64" s="11">
        <v>45483</v>
      </c>
      <c r="AI64" s="11">
        <v>467</v>
      </c>
      <c r="AJ64" s="11">
        <v>7879</v>
      </c>
      <c r="AK64" s="11">
        <v>1243</v>
      </c>
      <c r="AL64" s="11">
        <v>42824</v>
      </c>
      <c r="AM64" s="11">
        <v>5439</v>
      </c>
      <c r="AN64" s="11">
        <v>3618</v>
      </c>
      <c r="AO64" s="11">
        <v>54074</v>
      </c>
      <c r="AP64" s="11">
        <v>3601</v>
      </c>
      <c r="AQ64" s="11">
        <v>14854</v>
      </c>
      <c r="AR64" s="11">
        <v>1932</v>
      </c>
      <c r="AS64" s="11">
        <v>10591</v>
      </c>
      <c r="AT64" s="11">
        <v>2478</v>
      </c>
      <c r="AU64" s="11">
        <v>9</v>
      </c>
      <c r="AV64" s="11">
        <v>11</v>
      </c>
      <c r="AW64" s="11">
        <v>9</v>
      </c>
      <c r="AX64" s="11">
        <v>12</v>
      </c>
      <c r="AY64" s="11">
        <v>8</v>
      </c>
      <c r="AZ64" s="11">
        <v>8</v>
      </c>
      <c r="BA64" s="11">
        <v>13</v>
      </c>
      <c r="BB64" s="11">
        <v>11</v>
      </c>
      <c r="BC64" s="11">
        <v>10</v>
      </c>
      <c r="BD64" s="11">
        <v>32</v>
      </c>
      <c r="BE64" s="11">
        <v>12</v>
      </c>
      <c r="BF64" s="11">
        <v>4</v>
      </c>
      <c r="BG64" s="11">
        <v>27</v>
      </c>
      <c r="BH64" s="11">
        <v>26</v>
      </c>
      <c r="BI64" s="11">
        <v>3</v>
      </c>
      <c r="BJ64" s="11">
        <v>48</v>
      </c>
      <c r="BK64" s="11">
        <v>8</v>
      </c>
      <c r="BL64" s="11">
        <v>10</v>
      </c>
      <c r="BM64" s="11">
        <v>27</v>
      </c>
      <c r="BN64" s="11">
        <v>4</v>
      </c>
      <c r="BO64" s="11">
        <v>20</v>
      </c>
      <c r="BP64" s="11">
        <v>13</v>
      </c>
      <c r="BQ64" s="11">
        <v>58</v>
      </c>
      <c r="BR64" s="11">
        <v>10</v>
      </c>
      <c r="BS64" s="11">
        <v>2</v>
      </c>
      <c r="BT64" s="11">
        <v>6</v>
      </c>
      <c r="BU64" s="11"/>
      <c r="BV64" s="11"/>
      <c r="BW64" s="11" t="b">
        <v>1</v>
      </c>
      <c r="BX64" s="11" t="b">
        <v>1</v>
      </c>
      <c r="BY64" s="11" t="b">
        <v>1</v>
      </c>
      <c r="BZ64" s="11" t="b">
        <v>1</v>
      </c>
      <c r="CA64" s="11" t="b">
        <v>1</v>
      </c>
      <c r="CB64" s="11" t="b">
        <v>1</v>
      </c>
      <c r="CC64" s="11" t="b">
        <v>1</v>
      </c>
      <c r="CD64" s="11" t="b">
        <v>1</v>
      </c>
      <c r="CE64" s="11" t="b">
        <v>1</v>
      </c>
      <c r="CF64" s="11" t="b">
        <v>1</v>
      </c>
      <c r="CG64" s="11" t="b">
        <v>1</v>
      </c>
      <c r="CH64" s="11" t="b">
        <v>0</v>
      </c>
      <c r="CI64" s="11" t="b">
        <v>1</v>
      </c>
      <c r="CJ64" s="11" t="s">
        <v>174</v>
      </c>
      <c r="CK64" s="11" t="str">
        <f>VLOOKUP(Table812[[#This Row],[Candidate Detail Answer: City]],cities,2,FALSE)</f>
        <v>Jamaica Plain</v>
      </c>
      <c r="CL64" s="11" t="str">
        <f>VLOOKUP(Table812[[#This Row],[Candidate Detail Answer: City]],cities,3,FALSE)</f>
        <v>MA</v>
      </c>
      <c r="CM64" s="41">
        <f>VLOOKUP(Table812[[#This Row],[Candidate Detail Answer: City]],cities,4,FALSE)</f>
        <v>2130</v>
      </c>
      <c r="CN64" s="11" t="s">
        <v>157</v>
      </c>
      <c r="CO64" s="11" t="str">
        <f>VLOOKUP(Table812[[#This Row],[Candidate Detail Answer: Major]],majors_final,3,FALSE)</f>
        <v>N/A</v>
      </c>
      <c r="CP64" s="11" t="str">
        <f>VLOOKUP(Table812[[#This Row],[Candidate Detail Answer: Major]],majors_final,4,FALSE)</f>
        <v>N/A</v>
      </c>
      <c r="CQ64" s="11">
        <f>VLOOKUP(Table812[[#This Row],[Candidate Detail Answer: Major]],majors_final,5,FALSE)</f>
        <v>0</v>
      </c>
      <c r="CR64" s="11">
        <f>VLOOKUP(Table812[[#This Row],[Candidate Detail Answer: Major]],majors_final,6,FALSE)</f>
        <v>0</v>
      </c>
      <c r="CS64" s="11"/>
      <c r="CU64" s="5"/>
      <c r="CV64" s="5"/>
      <c r="CW64" s="5"/>
    </row>
    <row r="65" spans="1:101" ht="12.75" x14ac:dyDescent="0.2">
      <c r="A65">
        <v>164</v>
      </c>
      <c r="B65" s="26">
        <v>50271.568055555203</v>
      </c>
      <c r="C65" s="26">
        <v>46005.174305555804</v>
      </c>
      <c r="D65" s="26">
        <v>45853.272916666298</v>
      </c>
      <c r="E65" s="36">
        <v>255022</v>
      </c>
      <c r="F65" s="36">
        <f>SUM(Table812[[#This Row],[Time Taken Per Question: 1]:[Time Taken Per Question: 14]])</f>
        <v>163173</v>
      </c>
      <c r="G65" s="11">
        <v>1</v>
      </c>
      <c r="H65" s="11">
        <v>184</v>
      </c>
      <c r="I65" s="31">
        <v>179649</v>
      </c>
      <c r="J65" s="11">
        <v>130</v>
      </c>
      <c r="K65" s="11">
        <v>130</v>
      </c>
      <c r="L65" s="11">
        <v>92</v>
      </c>
      <c r="M65" s="11">
        <v>100</v>
      </c>
      <c r="N65" s="11">
        <v>91745</v>
      </c>
      <c r="O65" s="11" t="s">
        <v>155</v>
      </c>
      <c r="P65" s="11" t="s">
        <v>156</v>
      </c>
      <c r="Q65" s="11">
        <v>0</v>
      </c>
      <c r="R65" s="11"/>
      <c r="S65" s="11"/>
      <c r="T65" s="11">
        <v>10</v>
      </c>
      <c r="U65" s="11">
        <v>10</v>
      </c>
      <c r="V65" s="11">
        <v>10</v>
      </c>
      <c r="W65" s="11">
        <v>10</v>
      </c>
      <c r="X65" s="11">
        <v>10</v>
      </c>
      <c r="Y65" s="11">
        <v>10</v>
      </c>
      <c r="Z65" s="11">
        <v>10</v>
      </c>
      <c r="AA65" s="11">
        <v>10</v>
      </c>
      <c r="AB65" s="11">
        <v>10</v>
      </c>
      <c r="AC65" s="11">
        <v>10</v>
      </c>
      <c r="AD65" s="11">
        <v>10</v>
      </c>
      <c r="AE65" s="11">
        <v>10</v>
      </c>
      <c r="AF65" s="11">
        <v>10</v>
      </c>
      <c r="AG65" s="11"/>
      <c r="AH65" s="11">
        <v>23627</v>
      </c>
      <c r="AI65" s="11">
        <v>981</v>
      </c>
      <c r="AJ65" s="11">
        <v>5127</v>
      </c>
      <c r="AK65" s="11">
        <v>534</v>
      </c>
      <c r="AL65" s="11">
        <v>1019</v>
      </c>
      <c r="AM65" s="11">
        <v>11602</v>
      </c>
      <c r="AN65" s="11">
        <v>68412</v>
      </c>
      <c r="AO65" s="11">
        <v>23299</v>
      </c>
      <c r="AP65" s="11">
        <v>949</v>
      </c>
      <c r="AQ65" s="11">
        <v>9097</v>
      </c>
      <c r="AR65" s="11">
        <v>1670</v>
      </c>
      <c r="AS65" s="11">
        <v>15872</v>
      </c>
      <c r="AT65" s="11">
        <v>984</v>
      </c>
      <c r="AU65" s="11">
        <v>8</v>
      </c>
      <c r="AV65" s="11">
        <v>8</v>
      </c>
      <c r="AW65" s="11">
        <v>12</v>
      </c>
      <c r="AX65" s="11">
        <v>12</v>
      </c>
      <c r="AY65" s="11">
        <v>8</v>
      </c>
      <c r="AZ65" s="11">
        <v>10</v>
      </c>
      <c r="BA65" s="11">
        <v>9</v>
      </c>
      <c r="BB65" s="11">
        <v>10</v>
      </c>
      <c r="BC65" s="11">
        <v>8</v>
      </c>
      <c r="BD65" s="11">
        <v>16</v>
      </c>
      <c r="BE65" s="11">
        <v>9</v>
      </c>
      <c r="BF65" s="11">
        <v>16</v>
      </c>
      <c r="BG65" s="11">
        <v>22</v>
      </c>
      <c r="BH65" s="11">
        <v>10</v>
      </c>
      <c r="BI65" s="11">
        <v>7</v>
      </c>
      <c r="BJ65" s="11">
        <v>10</v>
      </c>
      <c r="BK65" s="11">
        <v>6</v>
      </c>
      <c r="BL65" s="11">
        <v>7</v>
      </c>
      <c r="BM65" s="11">
        <v>7</v>
      </c>
      <c r="BN65" s="11">
        <v>26</v>
      </c>
      <c r="BO65" s="11">
        <v>5</v>
      </c>
      <c r="BP65" s="11">
        <v>6</v>
      </c>
      <c r="BQ65" s="11">
        <v>32</v>
      </c>
      <c r="BR65" s="11">
        <v>9</v>
      </c>
      <c r="BS65" s="11">
        <v>31</v>
      </c>
      <c r="BT65" s="11">
        <v>8</v>
      </c>
      <c r="BU65" s="11">
        <v>5</v>
      </c>
      <c r="BV65" s="11">
        <v>6</v>
      </c>
      <c r="BW65" s="11" t="b">
        <v>1</v>
      </c>
      <c r="BX65" s="11" t="b">
        <v>1</v>
      </c>
      <c r="BY65" s="11" t="b">
        <v>1</v>
      </c>
      <c r="BZ65" s="11" t="b">
        <v>1</v>
      </c>
      <c r="CA65" s="11" t="b">
        <v>1</v>
      </c>
      <c r="CB65" s="11" t="b">
        <v>1</v>
      </c>
      <c r="CC65" s="11" t="b">
        <v>1</v>
      </c>
      <c r="CD65" s="11" t="b">
        <v>1</v>
      </c>
      <c r="CE65" s="11" t="b">
        <v>1</v>
      </c>
      <c r="CF65" s="11" t="b">
        <v>1</v>
      </c>
      <c r="CG65" s="11" t="b">
        <v>1</v>
      </c>
      <c r="CH65" s="11" t="b">
        <v>1</v>
      </c>
      <c r="CI65" s="11" t="b">
        <v>1</v>
      </c>
      <c r="CJ65" s="11" t="s">
        <v>217</v>
      </c>
      <c r="CK65" s="11" t="str">
        <f>VLOOKUP(Table812[[#This Row],[Candidate Detail Answer: City]],cities,2,FALSE)</f>
        <v>Boston</v>
      </c>
      <c r="CL65" s="11" t="str">
        <f>VLOOKUP(Table812[[#This Row],[Candidate Detail Answer: City]],cities,3,FALSE)</f>
        <v>MA</v>
      </c>
      <c r="CM65" s="41">
        <f>VLOOKUP(Table812[[#This Row],[Candidate Detail Answer: City]],cities,4,FALSE)</f>
        <v>2101</v>
      </c>
      <c r="CN65" s="11" t="s">
        <v>163</v>
      </c>
      <c r="CO65" s="11" t="str">
        <f>VLOOKUP(Table812[[#This Row],[Candidate Detail Answer: Major]],majors_final,3,FALSE)</f>
        <v>Software Development</v>
      </c>
      <c r="CP65" s="11" t="str">
        <f>VLOOKUP(Table812[[#This Row],[Candidate Detail Answer: Major]],majors_final,4,FALSE)</f>
        <v>IT-development focused</v>
      </c>
      <c r="CQ65" s="11">
        <f>VLOOKUP(Table812[[#This Row],[Candidate Detail Answer: Major]],majors_final,5,FALSE)</f>
        <v>1</v>
      </c>
      <c r="CR65" s="11" t="str">
        <f>VLOOKUP(Table812[[#This Row],[Candidate Detail Answer: Major]],majors_final,6,FALSE)</f>
        <v>2020-Java Developer 01</v>
      </c>
      <c r="CS65" s="11">
        <v>1</v>
      </c>
      <c r="CT65" s="11">
        <v>3.2912466176470603E-2</v>
      </c>
      <c r="CU65" s="11">
        <v>3.7204424999999999E-2</v>
      </c>
      <c r="CV65" s="5"/>
      <c r="CW65" s="5"/>
    </row>
    <row r="66" spans="1:101" ht="12.75" x14ac:dyDescent="0.2">
      <c r="A66">
        <v>165</v>
      </c>
      <c r="B66" s="26">
        <v>50293.500694444097</v>
      </c>
      <c r="C66" s="26">
        <v>46025.242361111399</v>
      </c>
      <c r="D66" s="26">
        <v>45870.990277777397</v>
      </c>
      <c r="E66" s="36">
        <v>98738</v>
      </c>
      <c r="F66" s="36">
        <f>SUM(Table812[[#This Row],[Time Taken Per Question: 1]:[Time Taken Per Question: 14]])</f>
        <v>38126</v>
      </c>
      <c r="G66" s="11">
        <v>1</v>
      </c>
      <c r="H66" s="11">
        <v>268</v>
      </c>
      <c r="I66" s="31">
        <v>12914</v>
      </c>
      <c r="J66" s="11">
        <v>130</v>
      </c>
      <c r="K66" s="11">
        <v>130</v>
      </c>
      <c r="L66" s="11">
        <v>92</v>
      </c>
      <c r="M66" s="11">
        <v>100</v>
      </c>
      <c r="N66" s="11">
        <v>60158</v>
      </c>
      <c r="O66" s="11" t="s">
        <v>155</v>
      </c>
      <c r="P66" s="11" t="s">
        <v>156</v>
      </c>
      <c r="Q66" s="11">
        <v>0</v>
      </c>
      <c r="R66" s="11">
        <v>1</v>
      </c>
      <c r="S66" s="11"/>
      <c r="T66" s="11">
        <v>10</v>
      </c>
      <c r="U66" s="11">
        <v>10</v>
      </c>
      <c r="V66" s="11">
        <v>10</v>
      </c>
      <c r="W66" s="11">
        <v>10</v>
      </c>
      <c r="X66" s="11">
        <v>10</v>
      </c>
      <c r="Y66" s="11">
        <v>10</v>
      </c>
      <c r="Z66" s="11">
        <v>10</v>
      </c>
      <c r="AA66" s="11">
        <v>10</v>
      </c>
      <c r="AB66" s="11">
        <v>10</v>
      </c>
      <c r="AC66" s="11">
        <v>10</v>
      </c>
      <c r="AD66" s="11">
        <v>10</v>
      </c>
      <c r="AE66" s="11">
        <v>10</v>
      </c>
      <c r="AF66" s="11">
        <v>10</v>
      </c>
      <c r="AG66" s="11"/>
      <c r="AH66" s="11">
        <v>907</v>
      </c>
      <c r="AI66" s="11">
        <v>478</v>
      </c>
      <c r="AJ66" s="11">
        <v>1242</v>
      </c>
      <c r="AK66" s="11">
        <v>1035</v>
      </c>
      <c r="AL66" s="11">
        <v>3776</v>
      </c>
      <c r="AM66" s="11">
        <v>1043</v>
      </c>
      <c r="AN66" s="11">
        <v>994</v>
      </c>
      <c r="AO66" s="11">
        <v>596</v>
      </c>
      <c r="AP66" s="11">
        <v>528</v>
      </c>
      <c r="AQ66" s="11">
        <v>3254</v>
      </c>
      <c r="AR66" s="11">
        <v>1765</v>
      </c>
      <c r="AS66" s="11">
        <v>12346</v>
      </c>
      <c r="AT66" s="11">
        <v>10162</v>
      </c>
      <c r="AU66" s="11">
        <v>8</v>
      </c>
      <c r="AV66" s="11">
        <v>8</v>
      </c>
      <c r="AW66" s="11">
        <v>10</v>
      </c>
      <c r="AX66" s="11">
        <v>14</v>
      </c>
      <c r="AY66" s="11">
        <v>8</v>
      </c>
      <c r="AZ66" s="11">
        <v>9</v>
      </c>
      <c r="BA66" s="11">
        <v>11</v>
      </c>
      <c r="BB66" s="11">
        <v>9</v>
      </c>
      <c r="BC66" s="11">
        <v>8</v>
      </c>
      <c r="BD66" s="11">
        <v>9</v>
      </c>
      <c r="BE66" s="11">
        <v>10</v>
      </c>
      <c r="BF66" s="11">
        <v>14</v>
      </c>
      <c r="BG66" s="11">
        <v>21</v>
      </c>
      <c r="BH66" s="11">
        <v>16</v>
      </c>
      <c r="BI66" s="11">
        <v>8</v>
      </c>
      <c r="BJ66" s="11">
        <v>16</v>
      </c>
      <c r="BK66" s="11">
        <v>12</v>
      </c>
      <c r="BL66" s="11">
        <v>34</v>
      </c>
      <c r="BM66" s="11">
        <v>14</v>
      </c>
      <c r="BN66" s="11">
        <v>15</v>
      </c>
      <c r="BO66" s="11">
        <v>12</v>
      </c>
      <c r="BP66" s="11">
        <v>9</v>
      </c>
      <c r="BQ66" s="11">
        <v>30</v>
      </c>
      <c r="BR66" s="11">
        <v>15</v>
      </c>
      <c r="BS66" s="11">
        <v>87</v>
      </c>
      <c r="BT66" s="11">
        <v>71</v>
      </c>
      <c r="BU66" s="11">
        <v>12</v>
      </c>
      <c r="BV66" s="11">
        <v>9</v>
      </c>
      <c r="BW66" s="11" t="b">
        <v>1</v>
      </c>
      <c r="BX66" s="11" t="b">
        <v>1</v>
      </c>
      <c r="BY66" s="11" t="b">
        <v>1</v>
      </c>
      <c r="BZ66" s="11" t="b">
        <v>1</v>
      </c>
      <c r="CA66" s="11" t="b">
        <v>1</v>
      </c>
      <c r="CB66" s="11" t="b">
        <v>1</v>
      </c>
      <c r="CC66" s="11" t="b">
        <v>1</v>
      </c>
      <c r="CD66" s="11" t="b">
        <v>1</v>
      </c>
      <c r="CE66" s="11" t="b">
        <v>1</v>
      </c>
      <c r="CF66" s="11" t="b">
        <v>1</v>
      </c>
      <c r="CG66" s="11" t="b">
        <v>1</v>
      </c>
      <c r="CH66" s="11" t="b">
        <v>1</v>
      </c>
      <c r="CI66" s="11" t="b">
        <v>1</v>
      </c>
      <c r="CJ66" s="11" t="s">
        <v>176</v>
      </c>
      <c r="CK66" s="11" t="str">
        <f>VLOOKUP(Table812[[#This Row],[Candidate Detail Answer: City]],cities,2,FALSE)</f>
        <v>Quincy</v>
      </c>
      <c r="CL66" s="11" t="str">
        <f>VLOOKUP(Table812[[#This Row],[Candidate Detail Answer: City]],cities,3,FALSE)</f>
        <v>MA</v>
      </c>
      <c r="CM66" s="41">
        <f>VLOOKUP(Table812[[#This Row],[Candidate Detail Answer: City]],cities,4,FALSE)</f>
        <v>2169</v>
      </c>
      <c r="CN66" s="11" t="s">
        <v>157</v>
      </c>
      <c r="CO66" s="11" t="str">
        <f>VLOOKUP(Table812[[#This Row],[Candidate Detail Answer: Major]],majors_final,3,FALSE)</f>
        <v>N/A</v>
      </c>
      <c r="CP66" s="11" t="str">
        <f>VLOOKUP(Table812[[#This Row],[Candidate Detail Answer: Major]],majors_final,4,FALSE)</f>
        <v>N/A</v>
      </c>
      <c r="CQ66" s="11">
        <f>VLOOKUP(Table812[[#This Row],[Candidate Detail Answer: Major]],majors_final,5,FALSE)</f>
        <v>0</v>
      </c>
      <c r="CR66" s="11">
        <f>VLOOKUP(Table812[[#This Row],[Candidate Detail Answer: Major]],majors_final,6,FALSE)</f>
        <v>0</v>
      </c>
      <c r="CS66" s="11">
        <v>1</v>
      </c>
      <c r="CT66" s="11">
        <v>8.0099999999999998E-3</v>
      </c>
      <c r="CU66" s="11">
        <v>7.3400000000000002E-3</v>
      </c>
      <c r="CV66" s="5"/>
      <c r="CW66" s="5"/>
    </row>
    <row r="67" spans="1:101" ht="12.75" x14ac:dyDescent="0.2">
      <c r="A67">
        <v>166</v>
      </c>
      <c r="B67" s="26">
        <v>53780.790277777298</v>
      </c>
      <c r="C67" s="26">
        <v>46045.3104166669</v>
      </c>
      <c r="D67" s="26">
        <v>45888.707638888598</v>
      </c>
      <c r="E67" s="36">
        <v>431993</v>
      </c>
      <c r="F67" s="36">
        <f>SUM(Table812[[#This Row],[Time Taken Per Question: 1]:[Time Taken Per Question: 14]])</f>
        <v>79824</v>
      </c>
      <c r="G67" s="11">
        <v>1</v>
      </c>
      <c r="H67" s="11">
        <v>129</v>
      </c>
      <c r="I67" s="31">
        <v>67771</v>
      </c>
      <c r="J67" s="11">
        <v>130</v>
      </c>
      <c r="K67" s="11">
        <v>120</v>
      </c>
      <c r="L67" s="11">
        <v>92</v>
      </c>
      <c r="M67" s="11">
        <v>92.3</v>
      </c>
      <c r="N67" s="11">
        <v>344584</v>
      </c>
      <c r="O67" s="11" t="s">
        <v>155</v>
      </c>
      <c r="P67" s="11" t="s">
        <v>156</v>
      </c>
      <c r="Q67" s="11">
        <v>0</v>
      </c>
      <c r="R67" s="11"/>
      <c r="S67" s="11" t="s">
        <v>157</v>
      </c>
      <c r="T67" s="11">
        <v>10</v>
      </c>
      <c r="U67" s="11">
        <v>10</v>
      </c>
      <c r="V67" s="11">
        <v>10</v>
      </c>
      <c r="W67" s="11">
        <v>10</v>
      </c>
      <c r="X67" s="11">
        <v>10</v>
      </c>
      <c r="Y67" s="11">
        <v>10</v>
      </c>
      <c r="Z67" s="11">
        <v>10</v>
      </c>
      <c r="AA67" s="11">
        <v>10</v>
      </c>
      <c r="AB67" s="11">
        <v>10</v>
      </c>
      <c r="AC67" s="11">
        <v>10</v>
      </c>
      <c r="AD67" s="11">
        <v>10</v>
      </c>
      <c r="AE67" s="11">
        <v>0</v>
      </c>
      <c r="AF67" s="11">
        <v>10</v>
      </c>
      <c r="AG67" s="11" t="s">
        <v>157</v>
      </c>
      <c r="AH67" s="11">
        <v>2949</v>
      </c>
      <c r="AI67" s="11">
        <v>4301</v>
      </c>
      <c r="AJ67" s="11">
        <v>7424</v>
      </c>
      <c r="AK67" s="11">
        <v>3891</v>
      </c>
      <c r="AL67" s="11">
        <v>2961</v>
      </c>
      <c r="AM67" s="11">
        <v>3156</v>
      </c>
      <c r="AN67" s="11">
        <v>5587</v>
      </c>
      <c r="AO67" s="11">
        <v>3822</v>
      </c>
      <c r="AP67" s="11">
        <v>1111</v>
      </c>
      <c r="AQ67" s="11">
        <v>12264</v>
      </c>
      <c r="AR67" s="11">
        <v>12017</v>
      </c>
      <c r="AS67" s="11">
        <v>5179</v>
      </c>
      <c r="AT67" s="11">
        <v>15162</v>
      </c>
      <c r="AU67" s="11">
        <v>9</v>
      </c>
      <c r="AV67" s="11">
        <v>9</v>
      </c>
      <c r="AW67" s="11">
        <v>7</v>
      </c>
      <c r="AX67" s="11">
        <v>10</v>
      </c>
      <c r="AY67" s="11">
        <v>8</v>
      </c>
      <c r="AZ67" s="11">
        <v>9</v>
      </c>
      <c r="BA67" s="11">
        <v>10</v>
      </c>
      <c r="BB67" s="11">
        <v>10</v>
      </c>
      <c r="BC67" s="11">
        <v>9</v>
      </c>
      <c r="BD67" s="11">
        <v>9</v>
      </c>
      <c r="BE67" s="11">
        <v>11</v>
      </c>
      <c r="BF67" s="11">
        <v>11</v>
      </c>
      <c r="BG67" s="11">
        <v>23</v>
      </c>
      <c r="BH67" s="11">
        <v>6</v>
      </c>
      <c r="BI67" s="11">
        <v>8</v>
      </c>
      <c r="BJ67" s="11">
        <v>5</v>
      </c>
      <c r="BK67" s="11">
        <v>7</v>
      </c>
      <c r="BL67" s="11">
        <v>8</v>
      </c>
      <c r="BM67" s="11">
        <v>8</v>
      </c>
      <c r="BN67" s="11">
        <v>6</v>
      </c>
      <c r="BO67" s="11">
        <v>9</v>
      </c>
      <c r="BP67" s="11">
        <v>3</v>
      </c>
      <c r="BQ67" s="11">
        <v>4</v>
      </c>
      <c r="BR67" s="11">
        <v>5</v>
      </c>
      <c r="BS67" s="11">
        <v>2</v>
      </c>
      <c r="BT67" s="11">
        <v>12</v>
      </c>
      <c r="BU67" s="11"/>
      <c r="BV67" s="11"/>
      <c r="BW67" s="11" t="b">
        <v>1</v>
      </c>
      <c r="BX67" s="11" t="b">
        <v>1</v>
      </c>
      <c r="BY67" s="11" t="b">
        <v>1</v>
      </c>
      <c r="BZ67" s="11" t="b">
        <v>1</v>
      </c>
      <c r="CA67" s="11" t="b">
        <v>1</v>
      </c>
      <c r="CB67" s="11" t="b">
        <v>1</v>
      </c>
      <c r="CC67" s="11" t="b">
        <v>1</v>
      </c>
      <c r="CD67" s="11" t="b">
        <v>1</v>
      </c>
      <c r="CE67" s="11" t="b">
        <v>1</v>
      </c>
      <c r="CF67" s="11" t="b">
        <v>1</v>
      </c>
      <c r="CG67" s="11" t="b">
        <v>1</v>
      </c>
      <c r="CH67" s="11" t="b">
        <v>0</v>
      </c>
      <c r="CI67" s="11" t="b">
        <v>1</v>
      </c>
      <c r="CJ67" s="11" t="s">
        <v>196</v>
      </c>
      <c r="CK67" s="11" t="str">
        <f>VLOOKUP(Table812[[#This Row],[Candidate Detail Answer: City]],cities,2,FALSE)</f>
        <v>Woburn</v>
      </c>
      <c r="CL67" s="11" t="str">
        <f>VLOOKUP(Table812[[#This Row],[Candidate Detail Answer: City]],cities,3,FALSE)</f>
        <v>MA</v>
      </c>
      <c r="CM67" s="41">
        <f>VLOOKUP(Table812[[#This Row],[Candidate Detail Answer: City]],cities,4,FALSE)</f>
        <v>1801</v>
      </c>
      <c r="CN67" s="11" t="s">
        <v>157</v>
      </c>
      <c r="CO67" s="11" t="str">
        <f>VLOOKUP(Table812[[#This Row],[Candidate Detail Answer: Major]],majors_final,3,FALSE)</f>
        <v>N/A</v>
      </c>
      <c r="CP67" s="11" t="str">
        <f>VLOOKUP(Table812[[#This Row],[Candidate Detail Answer: Major]],majors_final,4,FALSE)</f>
        <v>N/A</v>
      </c>
      <c r="CQ67" s="11">
        <f>VLOOKUP(Table812[[#This Row],[Candidate Detail Answer: Major]],majors_final,5,FALSE)</f>
        <v>0</v>
      </c>
      <c r="CR67" s="11">
        <f>VLOOKUP(Table812[[#This Row],[Candidate Detail Answer: Major]],majors_final,6,FALSE)</f>
        <v>0</v>
      </c>
      <c r="CS67" s="11"/>
      <c r="CU67" s="5"/>
      <c r="CV67" s="5"/>
      <c r="CW67" s="5"/>
    </row>
    <row r="68" spans="1:101" ht="12.75" x14ac:dyDescent="0.2">
      <c r="A68">
        <v>167</v>
      </c>
      <c r="B68" s="26">
        <v>50315.433333333</v>
      </c>
      <c r="C68" s="26">
        <v>46065.378472222503</v>
      </c>
      <c r="D68" s="26">
        <v>45906.424999999697</v>
      </c>
      <c r="E68" s="36">
        <v>15468</v>
      </c>
      <c r="F68" s="36">
        <f>SUM(Table812[[#This Row],[Time Taken Per Question: 1]:[Time Taken Per Question: 14]])</f>
        <v>12524</v>
      </c>
      <c r="G68" s="11">
        <v>1</v>
      </c>
      <c r="H68" s="11">
        <v>62</v>
      </c>
      <c r="I68" s="31">
        <v>4417</v>
      </c>
      <c r="J68" s="11">
        <v>130</v>
      </c>
      <c r="K68" s="11">
        <v>130</v>
      </c>
      <c r="L68" s="11">
        <v>92</v>
      </c>
      <c r="M68" s="11">
        <v>100</v>
      </c>
      <c r="N68" s="11">
        <v>2898</v>
      </c>
      <c r="O68" s="11" t="s">
        <v>155</v>
      </c>
      <c r="P68" s="11" t="s">
        <v>156</v>
      </c>
      <c r="Q68" s="11">
        <v>0</v>
      </c>
      <c r="R68" s="11">
        <v>3</v>
      </c>
      <c r="S68" s="11"/>
      <c r="T68" s="11">
        <v>10</v>
      </c>
      <c r="U68" s="11">
        <v>10</v>
      </c>
      <c r="V68" s="11">
        <v>10</v>
      </c>
      <c r="W68" s="11">
        <v>10</v>
      </c>
      <c r="X68" s="11">
        <v>10</v>
      </c>
      <c r="Y68" s="11">
        <v>10</v>
      </c>
      <c r="Z68" s="11">
        <v>10</v>
      </c>
      <c r="AA68" s="11">
        <v>10</v>
      </c>
      <c r="AB68" s="11">
        <v>10</v>
      </c>
      <c r="AC68" s="11">
        <v>10</v>
      </c>
      <c r="AD68" s="11">
        <v>10</v>
      </c>
      <c r="AE68" s="11">
        <v>10</v>
      </c>
      <c r="AF68" s="11">
        <v>10</v>
      </c>
      <c r="AG68" s="11"/>
      <c r="AH68" s="11">
        <v>359</v>
      </c>
      <c r="AI68" s="11">
        <v>210</v>
      </c>
      <c r="AJ68" s="11">
        <v>1718</v>
      </c>
      <c r="AK68" s="11">
        <v>201</v>
      </c>
      <c r="AL68" s="11">
        <v>1201</v>
      </c>
      <c r="AM68" s="11">
        <v>487</v>
      </c>
      <c r="AN68" s="11">
        <v>1632</v>
      </c>
      <c r="AO68" s="11">
        <v>537</v>
      </c>
      <c r="AP68" s="11">
        <v>489</v>
      </c>
      <c r="AQ68" s="11">
        <v>2437</v>
      </c>
      <c r="AR68" s="11">
        <v>463</v>
      </c>
      <c r="AS68" s="11">
        <v>1352</v>
      </c>
      <c r="AT68" s="11">
        <v>1438</v>
      </c>
      <c r="AU68" s="11">
        <v>10</v>
      </c>
      <c r="AV68" s="11">
        <v>10</v>
      </c>
      <c r="AW68" s="11">
        <v>7</v>
      </c>
      <c r="AX68" s="11">
        <v>11</v>
      </c>
      <c r="AY68" s="11">
        <v>10</v>
      </c>
      <c r="AZ68" s="11">
        <v>11</v>
      </c>
      <c r="BA68" s="11">
        <v>12</v>
      </c>
      <c r="BB68" s="11">
        <v>11</v>
      </c>
      <c r="BC68" s="11">
        <v>10</v>
      </c>
      <c r="BD68" s="11">
        <v>15</v>
      </c>
      <c r="BE68" s="11">
        <v>10</v>
      </c>
      <c r="BF68" s="11">
        <v>17</v>
      </c>
      <c r="BG68" s="11">
        <v>24</v>
      </c>
      <c r="BH68" s="11">
        <v>3</v>
      </c>
      <c r="BI68" s="11">
        <v>4</v>
      </c>
      <c r="BJ68" s="11">
        <v>11</v>
      </c>
      <c r="BK68" s="11">
        <v>3</v>
      </c>
      <c r="BL68" s="11">
        <v>12</v>
      </c>
      <c r="BM68" s="11">
        <v>8</v>
      </c>
      <c r="BN68" s="11">
        <v>8</v>
      </c>
      <c r="BO68" s="11">
        <v>8</v>
      </c>
      <c r="BP68" s="11">
        <v>4</v>
      </c>
      <c r="BQ68" s="11">
        <v>18</v>
      </c>
      <c r="BR68" s="11">
        <v>3</v>
      </c>
      <c r="BS68" s="11">
        <v>7</v>
      </c>
      <c r="BT68" s="11">
        <v>6</v>
      </c>
      <c r="BU68" s="11">
        <v>8</v>
      </c>
      <c r="BV68" s="11">
        <v>4</v>
      </c>
      <c r="BW68" s="11" t="b">
        <v>1</v>
      </c>
      <c r="BX68" s="11" t="b">
        <v>1</v>
      </c>
      <c r="BY68" s="11" t="b">
        <v>1</v>
      </c>
      <c r="BZ68" s="11" t="b">
        <v>1</v>
      </c>
      <c r="CA68" s="11" t="b">
        <v>1</v>
      </c>
      <c r="CB68" s="11" t="b">
        <v>1</v>
      </c>
      <c r="CC68" s="11" t="b">
        <v>1</v>
      </c>
      <c r="CD68" s="11" t="b">
        <v>1</v>
      </c>
      <c r="CE68" s="11" t="b">
        <v>1</v>
      </c>
      <c r="CF68" s="11" t="b">
        <v>1</v>
      </c>
      <c r="CG68" s="11" t="b">
        <v>1</v>
      </c>
      <c r="CH68" s="11" t="b">
        <v>1</v>
      </c>
      <c r="CI68" s="11" t="b">
        <v>1</v>
      </c>
      <c r="CJ68" s="11" t="s">
        <v>187</v>
      </c>
      <c r="CK68" s="11" t="str">
        <f>VLOOKUP(Table812[[#This Row],[Candidate Detail Answer: City]],cities,2,FALSE)</f>
        <v>Cambridge</v>
      </c>
      <c r="CL68" s="11" t="str">
        <f>VLOOKUP(Table812[[#This Row],[Candidate Detail Answer: City]],cities,3,FALSE)</f>
        <v>MA</v>
      </c>
      <c r="CM68" s="41">
        <f>VLOOKUP(Table812[[#This Row],[Candidate Detail Answer: City]],cities,4,FALSE)</f>
        <v>2138</v>
      </c>
      <c r="CN68" s="11" t="s">
        <v>163</v>
      </c>
      <c r="CO68" s="11" t="str">
        <f>VLOOKUP(Table812[[#This Row],[Candidate Detail Answer: Major]],majors_final,3,FALSE)</f>
        <v>Software Development</v>
      </c>
      <c r="CP68" s="11" t="str">
        <f>VLOOKUP(Table812[[#This Row],[Candidate Detail Answer: Major]],majors_final,4,FALSE)</f>
        <v>IT-development focused</v>
      </c>
      <c r="CQ68" s="11">
        <f>VLOOKUP(Table812[[#This Row],[Candidate Detail Answer: Major]],majors_final,5,FALSE)</f>
        <v>1</v>
      </c>
      <c r="CR68" s="11" t="str">
        <f>VLOOKUP(Table812[[#This Row],[Candidate Detail Answer: Major]],majors_final,6,FALSE)</f>
        <v>2020-Java Developer 01</v>
      </c>
      <c r="CS68" s="11">
        <v>1</v>
      </c>
      <c r="CT68" s="11">
        <v>3.3312997058823499E-2</v>
      </c>
      <c r="CU68" s="11">
        <v>3.7287824999999997E-2</v>
      </c>
      <c r="CV68" s="5"/>
      <c r="CW68" s="5"/>
    </row>
    <row r="69" spans="1:101" ht="12.75" x14ac:dyDescent="0.2">
      <c r="A69">
        <v>168</v>
      </c>
      <c r="B69" s="26">
        <v>50337.365972221902</v>
      </c>
      <c r="C69" s="26">
        <v>46085.446527777996</v>
      </c>
      <c r="D69" s="26">
        <v>45924.142361110797</v>
      </c>
      <c r="E69" s="36">
        <v>408034</v>
      </c>
      <c r="F69" s="36">
        <f>SUM(Table812[[#This Row],[Time Taken Per Question: 1]:[Time Taken Per Question: 14]])</f>
        <v>134410</v>
      </c>
      <c r="G69" s="11">
        <v>1</v>
      </c>
      <c r="H69" s="11">
        <v>335</v>
      </c>
      <c r="I69" s="31">
        <v>216911</v>
      </c>
      <c r="J69" s="11">
        <v>130</v>
      </c>
      <c r="K69" s="11">
        <v>130</v>
      </c>
      <c r="L69" s="11">
        <v>92</v>
      </c>
      <c r="M69" s="11">
        <v>100</v>
      </c>
      <c r="N69" s="11">
        <v>273385</v>
      </c>
      <c r="O69" s="11" t="s">
        <v>155</v>
      </c>
      <c r="P69" s="11" t="s">
        <v>156</v>
      </c>
      <c r="Q69" s="11">
        <v>0</v>
      </c>
      <c r="R69" s="11"/>
      <c r="S69" s="11"/>
      <c r="T69" s="11">
        <v>10</v>
      </c>
      <c r="U69" s="11">
        <v>10</v>
      </c>
      <c r="V69" s="11">
        <v>10</v>
      </c>
      <c r="W69" s="11">
        <v>10</v>
      </c>
      <c r="X69" s="11">
        <v>10</v>
      </c>
      <c r="Y69" s="11">
        <v>10</v>
      </c>
      <c r="Z69" s="11">
        <v>10</v>
      </c>
      <c r="AA69" s="11">
        <v>10</v>
      </c>
      <c r="AB69" s="11">
        <v>10</v>
      </c>
      <c r="AC69" s="11">
        <v>10</v>
      </c>
      <c r="AD69" s="11">
        <v>10</v>
      </c>
      <c r="AE69" s="11">
        <v>10</v>
      </c>
      <c r="AF69" s="11">
        <v>10</v>
      </c>
      <c r="AG69" s="11"/>
      <c r="AH69" s="11">
        <v>2249</v>
      </c>
      <c r="AI69" s="11">
        <v>1023</v>
      </c>
      <c r="AJ69" s="11">
        <v>1003</v>
      </c>
      <c r="AK69" s="11">
        <v>5300</v>
      </c>
      <c r="AL69" s="11">
        <v>26797</v>
      </c>
      <c r="AM69" s="11">
        <v>4408</v>
      </c>
      <c r="AN69" s="11">
        <v>13632</v>
      </c>
      <c r="AO69" s="11">
        <v>11069</v>
      </c>
      <c r="AP69" s="11">
        <v>500</v>
      </c>
      <c r="AQ69" s="11">
        <v>8564</v>
      </c>
      <c r="AR69" s="11">
        <v>2707</v>
      </c>
      <c r="AS69" s="11">
        <v>54669</v>
      </c>
      <c r="AT69" s="11">
        <v>2489</v>
      </c>
      <c r="AU69" s="11">
        <v>12</v>
      </c>
      <c r="AV69" s="11">
        <v>11</v>
      </c>
      <c r="AW69" s="11">
        <v>12</v>
      </c>
      <c r="AX69" s="11">
        <v>16</v>
      </c>
      <c r="AY69" s="11">
        <v>11</v>
      </c>
      <c r="AZ69" s="11">
        <v>12</v>
      </c>
      <c r="BA69" s="11">
        <v>16</v>
      </c>
      <c r="BB69" s="11">
        <v>12</v>
      </c>
      <c r="BC69" s="11">
        <v>12</v>
      </c>
      <c r="BD69" s="11">
        <v>19</v>
      </c>
      <c r="BE69" s="11">
        <v>15</v>
      </c>
      <c r="BF69" s="11">
        <v>19</v>
      </c>
      <c r="BG69" s="11">
        <v>25</v>
      </c>
      <c r="BH69" s="11">
        <v>18</v>
      </c>
      <c r="BI69" s="11">
        <v>16</v>
      </c>
      <c r="BJ69" s="11">
        <v>9</v>
      </c>
      <c r="BK69" s="11">
        <v>45</v>
      </c>
      <c r="BL69" s="11">
        <v>39</v>
      </c>
      <c r="BM69" s="11">
        <v>45</v>
      </c>
      <c r="BN69" s="11">
        <v>60</v>
      </c>
      <c r="BO69" s="11">
        <v>65</v>
      </c>
      <c r="BP69" s="11">
        <v>7</v>
      </c>
      <c r="BQ69" s="11">
        <v>50</v>
      </c>
      <c r="BR69" s="11">
        <v>13</v>
      </c>
      <c r="BS69" s="11">
        <v>177</v>
      </c>
      <c r="BT69" s="11">
        <v>9</v>
      </c>
      <c r="BU69" s="11">
        <v>65</v>
      </c>
      <c r="BV69" s="11">
        <v>7</v>
      </c>
      <c r="BW69" s="11" t="b">
        <v>1</v>
      </c>
      <c r="BX69" s="11" t="b">
        <v>1</v>
      </c>
      <c r="BY69" s="11" t="b">
        <v>1</v>
      </c>
      <c r="BZ69" s="11" t="b">
        <v>1</v>
      </c>
      <c r="CA69" s="11" t="b">
        <v>1</v>
      </c>
      <c r="CB69" s="11" t="b">
        <v>1</v>
      </c>
      <c r="CC69" s="11" t="b">
        <v>1</v>
      </c>
      <c r="CD69" s="11" t="b">
        <v>1</v>
      </c>
      <c r="CE69" s="11" t="b">
        <v>1</v>
      </c>
      <c r="CF69" s="11" t="b">
        <v>1</v>
      </c>
      <c r="CG69" s="11" t="b">
        <v>1</v>
      </c>
      <c r="CH69" s="11" t="b">
        <v>1</v>
      </c>
      <c r="CI69" s="11" t="b">
        <v>1</v>
      </c>
      <c r="CJ69" s="11" t="s">
        <v>190</v>
      </c>
      <c r="CK69" s="11" t="str">
        <f>VLOOKUP(Table812[[#This Row],[Candidate Detail Answer: City]],cities,2,FALSE)</f>
        <v>Cambridge</v>
      </c>
      <c r="CL69" s="11" t="str">
        <f>VLOOKUP(Table812[[#This Row],[Candidate Detail Answer: City]],cities,3,FALSE)</f>
        <v>MA</v>
      </c>
      <c r="CM69" s="41">
        <f>VLOOKUP(Table812[[#This Row],[Candidate Detail Answer: City]],cities,4,FALSE)</f>
        <v>2138</v>
      </c>
      <c r="CN69" s="11" t="s">
        <v>163</v>
      </c>
      <c r="CO69" s="11" t="str">
        <f>VLOOKUP(Table812[[#This Row],[Candidate Detail Answer: Major]],majors_final,3,FALSE)</f>
        <v>Software Development</v>
      </c>
      <c r="CP69" s="11" t="str">
        <f>VLOOKUP(Table812[[#This Row],[Candidate Detail Answer: Major]],majors_final,4,FALSE)</f>
        <v>IT-development focused</v>
      </c>
      <c r="CQ69" s="11">
        <f>VLOOKUP(Table812[[#This Row],[Candidate Detail Answer: Major]],majors_final,5,FALSE)</f>
        <v>1</v>
      </c>
      <c r="CR69" s="11" t="str">
        <f>VLOOKUP(Table812[[#This Row],[Candidate Detail Answer: Major]],majors_final,6,FALSE)</f>
        <v>2020-Java Developer 01</v>
      </c>
      <c r="CS69" s="11">
        <v>1</v>
      </c>
      <c r="CT69" s="11">
        <v>3.3179486764705897E-2</v>
      </c>
      <c r="CU69" s="11">
        <v>3.7260025000000002E-2</v>
      </c>
      <c r="CV69" s="5"/>
      <c r="CW69" s="5"/>
    </row>
    <row r="70" spans="1:101" ht="12.75" x14ac:dyDescent="0.2">
      <c r="A70">
        <v>169</v>
      </c>
      <c r="B70" s="26">
        <v>50359.298611110797</v>
      </c>
      <c r="C70" s="26">
        <v>46105.514583333599</v>
      </c>
      <c r="D70" s="26">
        <v>45941.859722221903</v>
      </c>
      <c r="E70" s="36">
        <v>141110</v>
      </c>
      <c r="F70" s="36">
        <f>SUM(Table812[[#This Row],[Time Taken Per Question: 1]:[Time Taken Per Question: 14]])</f>
        <v>21293</v>
      </c>
      <c r="G70" s="11">
        <v>1</v>
      </c>
      <c r="H70" s="11">
        <v>181</v>
      </c>
      <c r="I70" s="31">
        <v>6134</v>
      </c>
      <c r="J70" s="11">
        <v>130</v>
      </c>
      <c r="K70" s="11">
        <v>130</v>
      </c>
      <c r="L70" s="11">
        <v>92</v>
      </c>
      <c r="M70" s="11">
        <v>100</v>
      </c>
      <c r="N70" s="11">
        <v>119243</v>
      </c>
      <c r="O70" s="11" t="s">
        <v>155</v>
      </c>
      <c r="P70" s="11" t="s">
        <v>156</v>
      </c>
      <c r="Q70" s="11">
        <v>0</v>
      </c>
      <c r="R70" s="11"/>
      <c r="S70" s="11"/>
      <c r="T70" s="11">
        <v>10</v>
      </c>
      <c r="U70" s="11">
        <v>10</v>
      </c>
      <c r="V70" s="11">
        <v>10</v>
      </c>
      <c r="W70" s="11">
        <v>10</v>
      </c>
      <c r="X70" s="11">
        <v>10</v>
      </c>
      <c r="Y70" s="11">
        <v>10</v>
      </c>
      <c r="Z70" s="11">
        <v>10</v>
      </c>
      <c r="AA70" s="11">
        <v>10</v>
      </c>
      <c r="AB70" s="11">
        <v>10</v>
      </c>
      <c r="AC70" s="11">
        <v>10</v>
      </c>
      <c r="AD70" s="11">
        <v>10</v>
      </c>
      <c r="AE70" s="11">
        <v>10</v>
      </c>
      <c r="AF70" s="11">
        <v>10</v>
      </c>
      <c r="AG70" s="11"/>
      <c r="AH70" s="11">
        <v>798</v>
      </c>
      <c r="AI70" s="11">
        <v>436</v>
      </c>
      <c r="AJ70" s="11">
        <v>1440</v>
      </c>
      <c r="AK70" s="11">
        <v>303</v>
      </c>
      <c r="AL70" s="11">
        <v>3507</v>
      </c>
      <c r="AM70" s="11">
        <v>1886</v>
      </c>
      <c r="AN70" s="11">
        <v>1931</v>
      </c>
      <c r="AO70" s="11">
        <v>697</v>
      </c>
      <c r="AP70" s="11">
        <v>189</v>
      </c>
      <c r="AQ70" s="11">
        <v>1492</v>
      </c>
      <c r="AR70" s="11">
        <v>1023</v>
      </c>
      <c r="AS70" s="11">
        <v>7088</v>
      </c>
      <c r="AT70" s="11">
        <v>503</v>
      </c>
      <c r="AU70" s="11">
        <v>9</v>
      </c>
      <c r="AV70" s="11">
        <v>10</v>
      </c>
      <c r="AW70" s="11">
        <v>13</v>
      </c>
      <c r="AX70" s="11">
        <v>13</v>
      </c>
      <c r="AY70" s="11">
        <v>10</v>
      </c>
      <c r="AZ70" s="11">
        <v>10</v>
      </c>
      <c r="BA70" s="11">
        <v>12</v>
      </c>
      <c r="BB70" s="11">
        <v>11</v>
      </c>
      <c r="BC70" s="11">
        <v>10</v>
      </c>
      <c r="BD70" s="11">
        <v>12</v>
      </c>
      <c r="BE70" s="11">
        <v>12</v>
      </c>
      <c r="BF70" s="11">
        <v>21</v>
      </c>
      <c r="BG70" s="11">
        <v>24</v>
      </c>
      <c r="BH70" s="11">
        <v>6</v>
      </c>
      <c r="BI70" s="11">
        <v>3</v>
      </c>
      <c r="BJ70" s="11">
        <v>18</v>
      </c>
      <c r="BK70" s="11">
        <v>3</v>
      </c>
      <c r="BL70" s="11">
        <v>30</v>
      </c>
      <c r="BM70" s="11">
        <v>13</v>
      </c>
      <c r="BN70" s="11">
        <v>11</v>
      </c>
      <c r="BO70" s="11">
        <v>8</v>
      </c>
      <c r="BP70" s="11">
        <v>2</v>
      </c>
      <c r="BQ70" s="11">
        <v>21</v>
      </c>
      <c r="BR70" s="11">
        <v>6</v>
      </c>
      <c r="BS70" s="11">
        <v>61</v>
      </c>
      <c r="BT70" s="11">
        <v>5</v>
      </c>
      <c r="BU70" s="11">
        <v>8</v>
      </c>
      <c r="BV70" s="11">
        <v>2</v>
      </c>
      <c r="BW70" s="11" t="b">
        <v>1</v>
      </c>
      <c r="BX70" s="11" t="b">
        <v>1</v>
      </c>
      <c r="BY70" s="11" t="b">
        <v>1</v>
      </c>
      <c r="BZ70" s="11" t="b">
        <v>1</v>
      </c>
      <c r="CA70" s="11" t="b">
        <v>1</v>
      </c>
      <c r="CB70" s="11" t="b">
        <v>1</v>
      </c>
      <c r="CC70" s="11" t="b">
        <v>1</v>
      </c>
      <c r="CD70" s="11" t="b">
        <v>1</v>
      </c>
      <c r="CE70" s="11" t="b">
        <v>1</v>
      </c>
      <c r="CF70" s="11" t="b">
        <v>1</v>
      </c>
      <c r="CG70" s="11" t="b">
        <v>1</v>
      </c>
      <c r="CH70" s="11" t="b">
        <v>1</v>
      </c>
      <c r="CI70" s="11" t="b">
        <v>1</v>
      </c>
      <c r="CJ70" s="11" t="s">
        <v>172</v>
      </c>
      <c r="CK70" s="11" t="str">
        <f>VLOOKUP(Table812[[#This Row],[Candidate Detail Answer: City]],cities,2,FALSE)</f>
        <v>Woonsocket</v>
      </c>
      <c r="CL70" s="11" t="str">
        <f>VLOOKUP(Table812[[#This Row],[Candidate Detail Answer: City]],cities,3,FALSE)</f>
        <v>RI</v>
      </c>
      <c r="CM70" s="41">
        <f>VLOOKUP(Table812[[#This Row],[Candidate Detail Answer: City]],cities,4,FALSE)</f>
        <v>2895</v>
      </c>
      <c r="CN70" s="11" t="s">
        <v>157</v>
      </c>
      <c r="CO70" s="11" t="str">
        <f>VLOOKUP(Table812[[#This Row],[Candidate Detail Answer: Major]],majors_final,3,FALSE)</f>
        <v>N/A</v>
      </c>
      <c r="CP70" s="11" t="str">
        <f>VLOOKUP(Table812[[#This Row],[Candidate Detail Answer: Major]],majors_final,4,FALSE)</f>
        <v>N/A</v>
      </c>
      <c r="CQ70" s="11">
        <f>VLOOKUP(Table812[[#This Row],[Candidate Detail Answer: Major]],majors_final,5,FALSE)</f>
        <v>0</v>
      </c>
      <c r="CR70" s="11">
        <f>VLOOKUP(Table812[[#This Row],[Candidate Detail Answer: Major]],majors_final,6,FALSE)</f>
        <v>0</v>
      </c>
      <c r="CS70" s="11">
        <v>1</v>
      </c>
      <c r="CT70" s="11">
        <v>8.1200000000000005E-3</v>
      </c>
      <c r="CU70" s="11">
        <v>7.26E-3</v>
      </c>
      <c r="CV70" s="5"/>
      <c r="CW70" s="5"/>
    </row>
    <row r="71" spans="1:101" ht="12.75" x14ac:dyDescent="0.2">
      <c r="A71">
        <v>170</v>
      </c>
      <c r="B71" s="26">
        <v>50381.231249999699</v>
      </c>
      <c r="C71" s="26">
        <v>46125.582638889202</v>
      </c>
      <c r="D71" s="26">
        <v>45959.577083333003</v>
      </c>
      <c r="E71" s="36">
        <v>430433</v>
      </c>
      <c r="F71" s="36">
        <f>SUM(Table812[[#This Row],[Time Taken Per Question: 1]:[Time Taken Per Question: 14]])</f>
        <v>91585</v>
      </c>
      <c r="G71" s="11">
        <v>1</v>
      </c>
      <c r="H71" s="11">
        <v>574</v>
      </c>
      <c r="I71" s="31">
        <v>78923</v>
      </c>
      <c r="J71" s="11">
        <v>130</v>
      </c>
      <c r="K71" s="11">
        <v>130</v>
      </c>
      <c r="L71" s="11">
        <v>92</v>
      </c>
      <c r="M71" s="11">
        <v>100</v>
      </c>
      <c r="N71" s="11">
        <v>337894</v>
      </c>
      <c r="O71" s="11" t="s">
        <v>155</v>
      </c>
      <c r="P71" s="11" t="s">
        <v>156</v>
      </c>
      <c r="Q71" s="11">
        <v>0</v>
      </c>
      <c r="R71" s="11">
        <v>1</v>
      </c>
      <c r="S71" s="11"/>
      <c r="T71" s="11">
        <v>10</v>
      </c>
      <c r="U71" s="11">
        <v>10</v>
      </c>
      <c r="V71" s="11">
        <v>10</v>
      </c>
      <c r="W71" s="11">
        <v>10</v>
      </c>
      <c r="X71" s="11">
        <v>10</v>
      </c>
      <c r="Y71" s="11">
        <v>10</v>
      </c>
      <c r="Z71" s="11">
        <v>10</v>
      </c>
      <c r="AA71" s="11">
        <v>10</v>
      </c>
      <c r="AB71" s="11">
        <v>10</v>
      </c>
      <c r="AC71" s="11">
        <v>10</v>
      </c>
      <c r="AD71" s="11">
        <v>10</v>
      </c>
      <c r="AE71" s="11">
        <v>10</v>
      </c>
      <c r="AF71" s="11">
        <v>10</v>
      </c>
      <c r="AG71" s="11"/>
      <c r="AH71" s="11">
        <v>14336</v>
      </c>
      <c r="AI71" s="11">
        <v>3224</v>
      </c>
      <c r="AJ71" s="11">
        <v>2026</v>
      </c>
      <c r="AK71" s="11">
        <v>5012</v>
      </c>
      <c r="AL71" s="11">
        <v>729</v>
      </c>
      <c r="AM71" s="11">
        <v>1753</v>
      </c>
      <c r="AN71" s="11">
        <v>13966</v>
      </c>
      <c r="AO71" s="11">
        <v>9966</v>
      </c>
      <c r="AP71" s="11">
        <v>3483</v>
      </c>
      <c r="AQ71" s="11">
        <v>1728</v>
      </c>
      <c r="AR71" s="11">
        <v>5334</v>
      </c>
      <c r="AS71" s="11">
        <v>16848</v>
      </c>
      <c r="AT71" s="11">
        <v>13180</v>
      </c>
      <c r="AU71" s="11">
        <v>5</v>
      </c>
      <c r="AV71" s="11">
        <v>5</v>
      </c>
      <c r="AW71" s="11">
        <v>6</v>
      </c>
      <c r="AX71" s="11">
        <v>7</v>
      </c>
      <c r="AY71" s="11">
        <v>4</v>
      </c>
      <c r="AZ71" s="11">
        <v>5</v>
      </c>
      <c r="BA71" s="11">
        <v>7</v>
      </c>
      <c r="BB71" s="11">
        <v>7</v>
      </c>
      <c r="BC71" s="11">
        <v>5</v>
      </c>
      <c r="BD71" s="11">
        <v>5</v>
      </c>
      <c r="BE71" s="11">
        <v>6</v>
      </c>
      <c r="BF71" s="11">
        <v>10</v>
      </c>
      <c r="BG71" s="11">
        <v>19</v>
      </c>
      <c r="BH71" s="11">
        <v>46</v>
      </c>
      <c r="BI71" s="11">
        <v>14</v>
      </c>
      <c r="BJ71" s="11">
        <v>13</v>
      </c>
      <c r="BK71" s="11">
        <v>33</v>
      </c>
      <c r="BL71" s="11">
        <v>8</v>
      </c>
      <c r="BM71" s="11">
        <v>9</v>
      </c>
      <c r="BN71" s="11">
        <v>75</v>
      </c>
      <c r="BO71" s="11">
        <v>47</v>
      </c>
      <c r="BP71" s="11">
        <v>19</v>
      </c>
      <c r="BQ71" s="11">
        <v>9</v>
      </c>
      <c r="BR71" s="11">
        <v>25</v>
      </c>
      <c r="BS71" s="11">
        <v>87</v>
      </c>
      <c r="BT71" s="11">
        <v>99</v>
      </c>
      <c r="BU71" s="11">
        <v>47</v>
      </c>
      <c r="BV71" s="11">
        <v>19</v>
      </c>
      <c r="BW71" s="11" t="b">
        <v>1</v>
      </c>
      <c r="BX71" s="11" t="b">
        <v>1</v>
      </c>
      <c r="BY71" s="11" t="b">
        <v>1</v>
      </c>
      <c r="BZ71" s="11" t="b">
        <v>1</v>
      </c>
      <c r="CA71" s="11" t="b">
        <v>1</v>
      </c>
      <c r="CB71" s="11" t="b">
        <v>1</v>
      </c>
      <c r="CC71" s="11" t="b">
        <v>1</v>
      </c>
      <c r="CD71" s="11" t="b">
        <v>1</v>
      </c>
      <c r="CE71" s="11" t="b">
        <v>1</v>
      </c>
      <c r="CF71" s="11" t="b">
        <v>1</v>
      </c>
      <c r="CG71" s="11" t="b">
        <v>1</v>
      </c>
      <c r="CH71" s="11" t="b">
        <v>1</v>
      </c>
      <c r="CI71" s="11" t="b">
        <v>1</v>
      </c>
      <c r="CJ71" s="11" t="s">
        <v>221</v>
      </c>
      <c r="CK71" s="11" t="str">
        <f>VLOOKUP(Table812[[#This Row],[Candidate Detail Answer: City]],cities,2,FALSE)</f>
        <v>Milford</v>
      </c>
      <c r="CL71" s="11" t="str">
        <f>VLOOKUP(Table812[[#This Row],[Candidate Detail Answer: City]],cities,3,FALSE)</f>
        <v>MA</v>
      </c>
      <c r="CM71" s="41">
        <f>VLOOKUP(Table812[[#This Row],[Candidate Detail Answer: City]],cities,4,FALSE)</f>
        <v>1757</v>
      </c>
      <c r="CN71" s="11" t="s">
        <v>163</v>
      </c>
      <c r="CO71" s="11" t="str">
        <f>VLOOKUP(Table812[[#This Row],[Candidate Detail Answer: Major]],majors_final,3,FALSE)</f>
        <v>Software Development</v>
      </c>
      <c r="CP71" s="11" t="str">
        <f>VLOOKUP(Table812[[#This Row],[Candidate Detail Answer: Major]],majors_final,4,FALSE)</f>
        <v>IT-development focused</v>
      </c>
      <c r="CQ71" s="11">
        <f>VLOOKUP(Table812[[#This Row],[Candidate Detail Answer: Major]],majors_final,5,FALSE)</f>
        <v>1</v>
      </c>
      <c r="CR71" s="11" t="str">
        <f>VLOOKUP(Table812[[#This Row],[Candidate Detail Answer: Major]],majors_final,6,FALSE)</f>
        <v>2020-Java Developer 01</v>
      </c>
      <c r="CS71" s="11">
        <v>1</v>
      </c>
      <c r="CT71" s="11">
        <v>3.3980548529411798E-2</v>
      </c>
      <c r="CU71" s="11">
        <v>3.7426824999999997E-2</v>
      </c>
      <c r="CV71" s="5"/>
      <c r="CW71" s="5"/>
    </row>
    <row r="72" spans="1:101" ht="12.75" x14ac:dyDescent="0.2">
      <c r="A72">
        <v>171</v>
      </c>
      <c r="B72" s="26">
        <v>50403.163888888601</v>
      </c>
      <c r="C72" s="26">
        <v>46145.650694444703</v>
      </c>
      <c r="D72" s="26">
        <v>45977.294444444102</v>
      </c>
      <c r="E72" s="36">
        <v>431756</v>
      </c>
      <c r="F72" s="36">
        <f>SUM(Table812[[#This Row],[Time Taken Per Question: 1]:[Time Taken Per Question: 14]])</f>
        <v>101633</v>
      </c>
      <c r="G72" s="11">
        <v>1</v>
      </c>
      <c r="H72" s="11">
        <v>166</v>
      </c>
      <c r="I72" s="31">
        <v>393000</v>
      </c>
      <c r="J72" s="11">
        <v>130</v>
      </c>
      <c r="K72" s="11">
        <v>130</v>
      </c>
      <c r="L72" s="11">
        <v>92</v>
      </c>
      <c r="M72" s="11">
        <v>100</v>
      </c>
      <c r="N72" s="11">
        <v>329852</v>
      </c>
      <c r="O72" s="11" t="s">
        <v>155</v>
      </c>
      <c r="P72" s="11" t="s">
        <v>156</v>
      </c>
      <c r="Q72" s="11">
        <v>0</v>
      </c>
      <c r="R72" s="11"/>
      <c r="S72" s="11"/>
      <c r="T72" s="11">
        <v>10</v>
      </c>
      <c r="U72" s="11">
        <v>10</v>
      </c>
      <c r="V72" s="11">
        <v>10</v>
      </c>
      <c r="W72" s="11">
        <v>10</v>
      </c>
      <c r="X72" s="11">
        <v>10</v>
      </c>
      <c r="Y72" s="11">
        <v>10</v>
      </c>
      <c r="Z72" s="11">
        <v>10</v>
      </c>
      <c r="AA72" s="11">
        <v>10</v>
      </c>
      <c r="AB72" s="11">
        <v>10</v>
      </c>
      <c r="AC72" s="11">
        <v>10</v>
      </c>
      <c r="AD72" s="11">
        <v>10</v>
      </c>
      <c r="AE72" s="11">
        <v>10</v>
      </c>
      <c r="AF72" s="11">
        <v>10</v>
      </c>
      <c r="AG72" s="11"/>
      <c r="AH72" s="11">
        <v>10429</v>
      </c>
      <c r="AI72" s="11">
        <v>2297</v>
      </c>
      <c r="AJ72" s="11">
        <v>4950</v>
      </c>
      <c r="AK72" s="11">
        <v>60585</v>
      </c>
      <c r="AL72" s="11">
        <v>2304</v>
      </c>
      <c r="AM72" s="11">
        <v>1170</v>
      </c>
      <c r="AN72" s="11">
        <v>3920</v>
      </c>
      <c r="AO72" s="11">
        <v>531</v>
      </c>
      <c r="AP72" s="11">
        <v>599</v>
      </c>
      <c r="AQ72" s="11">
        <v>2665</v>
      </c>
      <c r="AR72" s="11">
        <v>763</v>
      </c>
      <c r="AS72" s="11">
        <v>3581</v>
      </c>
      <c r="AT72" s="11">
        <v>7839</v>
      </c>
      <c r="AU72" s="11">
        <v>12</v>
      </c>
      <c r="AV72" s="11">
        <v>11</v>
      </c>
      <c r="AW72" s="11">
        <v>10</v>
      </c>
      <c r="AX72" s="11">
        <v>14</v>
      </c>
      <c r="AY72" s="11">
        <v>10</v>
      </c>
      <c r="AZ72" s="11">
        <v>10</v>
      </c>
      <c r="BA72" s="11">
        <v>14</v>
      </c>
      <c r="BB72" s="11">
        <v>12</v>
      </c>
      <c r="BC72" s="11">
        <v>11</v>
      </c>
      <c r="BD72" s="11">
        <v>12</v>
      </c>
      <c r="BE72" s="11">
        <v>15</v>
      </c>
      <c r="BF72" s="11">
        <v>23</v>
      </c>
      <c r="BG72" s="11">
        <v>41</v>
      </c>
      <c r="BH72" s="11">
        <v>13</v>
      </c>
      <c r="BI72" s="11">
        <v>10</v>
      </c>
      <c r="BJ72" s="11">
        <v>14</v>
      </c>
      <c r="BK72" s="11">
        <v>9</v>
      </c>
      <c r="BL72" s="11">
        <v>14</v>
      </c>
      <c r="BM72" s="11">
        <v>9</v>
      </c>
      <c r="BN72" s="11">
        <v>14</v>
      </c>
      <c r="BO72" s="11">
        <v>7</v>
      </c>
      <c r="BP72" s="11">
        <v>7</v>
      </c>
      <c r="BQ72" s="11">
        <v>21</v>
      </c>
      <c r="BR72" s="11">
        <v>6</v>
      </c>
      <c r="BS72" s="11">
        <v>13</v>
      </c>
      <c r="BT72" s="11">
        <v>32</v>
      </c>
      <c r="BU72" s="11">
        <v>7</v>
      </c>
      <c r="BV72" s="11">
        <v>7</v>
      </c>
      <c r="BW72" s="11" t="b">
        <v>1</v>
      </c>
      <c r="BX72" s="11" t="b">
        <v>1</v>
      </c>
      <c r="BY72" s="11" t="b">
        <v>1</v>
      </c>
      <c r="BZ72" s="11" t="b">
        <v>1</v>
      </c>
      <c r="CA72" s="11" t="b">
        <v>1</v>
      </c>
      <c r="CB72" s="11" t="b">
        <v>1</v>
      </c>
      <c r="CC72" s="11" t="b">
        <v>1</v>
      </c>
      <c r="CD72" s="11" t="b">
        <v>1</v>
      </c>
      <c r="CE72" s="11" t="b">
        <v>1</v>
      </c>
      <c r="CF72" s="11" t="b">
        <v>1</v>
      </c>
      <c r="CG72" s="11" t="b">
        <v>1</v>
      </c>
      <c r="CH72" s="11" t="b">
        <v>1</v>
      </c>
      <c r="CI72" s="11" t="b">
        <v>1</v>
      </c>
      <c r="CJ72" s="11" t="s">
        <v>191</v>
      </c>
      <c r="CK72" s="11" t="str">
        <f>VLOOKUP(Table812[[#This Row],[Candidate Detail Answer: City]],cities,2,FALSE)</f>
        <v>Georgetown</v>
      </c>
      <c r="CL72" s="11" t="str">
        <f>VLOOKUP(Table812[[#This Row],[Candidate Detail Answer: City]],cities,3,FALSE)</f>
        <v>TX</v>
      </c>
      <c r="CM72" s="41">
        <f>VLOOKUP(Table812[[#This Row],[Candidate Detail Answer: City]],cities,4,FALSE)</f>
        <v>78626</v>
      </c>
      <c r="CN72" s="11" t="s">
        <v>163</v>
      </c>
      <c r="CO72" s="11" t="str">
        <f>VLOOKUP(Table812[[#This Row],[Candidate Detail Answer: Major]],majors_final,3,FALSE)</f>
        <v>Software Development</v>
      </c>
      <c r="CP72" s="11" t="str">
        <f>VLOOKUP(Table812[[#This Row],[Candidate Detail Answer: Major]],majors_final,4,FALSE)</f>
        <v>IT-development focused</v>
      </c>
      <c r="CQ72" s="11">
        <f>VLOOKUP(Table812[[#This Row],[Candidate Detail Answer: Major]],majors_final,5,FALSE)</f>
        <v>1</v>
      </c>
      <c r="CR72" s="11" t="str">
        <f>VLOOKUP(Table812[[#This Row],[Candidate Detail Answer: Major]],majors_final,6,FALSE)</f>
        <v>2020-Java Developer 01</v>
      </c>
      <c r="CS72" s="11">
        <v>1</v>
      </c>
      <c r="CT72" s="11">
        <v>3.3713527941176498E-2</v>
      </c>
      <c r="CU72" s="11">
        <v>3.7371225000000001E-2</v>
      </c>
      <c r="CV72" s="5"/>
      <c r="CW72" s="5"/>
    </row>
    <row r="73" spans="1:101" ht="12.75" x14ac:dyDescent="0.2">
      <c r="A73">
        <v>172</v>
      </c>
      <c r="B73" s="26">
        <v>56807.494444443699</v>
      </c>
      <c r="C73" s="26">
        <v>46165.718750000298</v>
      </c>
      <c r="D73" s="26">
        <v>45995.011805555201</v>
      </c>
      <c r="E73" s="36">
        <v>256980</v>
      </c>
      <c r="F73" s="36">
        <f>SUM(Table812[[#This Row],[Time Taken Per Question: 1]:[Time Taken Per Question: 14]])</f>
        <v>71328</v>
      </c>
      <c r="G73" s="11">
        <v>2</v>
      </c>
      <c r="H73" s="11">
        <v>76</v>
      </c>
      <c r="I73" s="31">
        <v>194911</v>
      </c>
      <c r="J73" s="11">
        <v>130</v>
      </c>
      <c r="K73" s="11">
        <v>0</v>
      </c>
      <c r="L73" s="11">
        <v>92</v>
      </c>
      <c r="M73" s="11">
        <v>0</v>
      </c>
      <c r="N73" s="11">
        <v>185627</v>
      </c>
      <c r="O73" s="11" t="s">
        <v>155</v>
      </c>
      <c r="P73" s="11" t="s">
        <v>156</v>
      </c>
      <c r="Q73" s="11">
        <v>0</v>
      </c>
      <c r="R73" s="11"/>
      <c r="S73" s="11" t="s">
        <v>157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 t="s">
        <v>157</v>
      </c>
      <c r="AH73" s="11">
        <v>6293</v>
      </c>
      <c r="AI73" s="11">
        <v>3250</v>
      </c>
      <c r="AJ73" s="11">
        <v>2738</v>
      </c>
      <c r="AK73" s="11">
        <v>28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56696</v>
      </c>
      <c r="AR73" s="11">
        <v>27</v>
      </c>
      <c r="AS73" s="11">
        <v>1422</v>
      </c>
      <c r="AT73" s="11">
        <v>874</v>
      </c>
      <c r="AU73" s="11">
        <v>9</v>
      </c>
      <c r="AV73" s="11">
        <v>10</v>
      </c>
      <c r="AW73" s="11">
        <v>9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17</v>
      </c>
      <c r="BE73" s="11">
        <v>0</v>
      </c>
      <c r="BF73" s="11">
        <v>17</v>
      </c>
      <c r="BG73" s="11">
        <v>28</v>
      </c>
      <c r="BH73" s="11">
        <v>29</v>
      </c>
      <c r="BI73" s="11">
        <v>28</v>
      </c>
      <c r="BJ73" s="11">
        <v>7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3</v>
      </c>
      <c r="BR73" s="11">
        <v>0</v>
      </c>
      <c r="BS73" s="11">
        <v>4</v>
      </c>
      <c r="BT73" s="11">
        <v>2</v>
      </c>
      <c r="BU73" s="11"/>
      <c r="BV73" s="11"/>
      <c r="BW73" s="11" t="b">
        <v>0</v>
      </c>
      <c r="BX73" s="11" t="b">
        <v>0</v>
      </c>
      <c r="BY73" s="11" t="b">
        <v>0</v>
      </c>
      <c r="BZ73" s="11" t="s">
        <v>157</v>
      </c>
      <c r="CA73" s="11" t="s">
        <v>157</v>
      </c>
      <c r="CB73" s="11" t="s">
        <v>157</v>
      </c>
      <c r="CC73" s="11" t="s">
        <v>157</v>
      </c>
      <c r="CD73" s="11" t="s">
        <v>157</v>
      </c>
      <c r="CE73" s="11" t="s">
        <v>157</v>
      </c>
      <c r="CF73" s="11" t="b">
        <v>0</v>
      </c>
      <c r="CG73" s="11" t="s">
        <v>157</v>
      </c>
      <c r="CH73" s="11" t="b">
        <v>0</v>
      </c>
      <c r="CI73" s="11" t="b">
        <v>0</v>
      </c>
      <c r="CJ73" s="11" t="s">
        <v>196</v>
      </c>
      <c r="CK73" s="11" t="str">
        <f>VLOOKUP(Table812[[#This Row],[Candidate Detail Answer: City]],cities,2,FALSE)</f>
        <v>Woburn</v>
      </c>
      <c r="CL73" s="11" t="str">
        <f>VLOOKUP(Table812[[#This Row],[Candidate Detail Answer: City]],cities,3,FALSE)</f>
        <v>MA</v>
      </c>
      <c r="CM73" s="41">
        <f>VLOOKUP(Table812[[#This Row],[Candidate Detail Answer: City]],cities,4,FALSE)</f>
        <v>1801</v>
      </c>
      <c r="CN73" s="11" t="s">
        <v>157</v>
      </c>
      <c r="CO73" s="11" t="str">
        <f>VLOOKUP(Table812[[#This Row],[Candidate Detail Answer: Major]],majors_final,3,FALSE)</f>
        <v>N/A</v>
      </c>
      <c r="CP73" s="11" t="str">
        <f>VLOOKUP(Table812[[#This Row],[Candidate Detail Answer: Major]],majors_final,4,FALSE)</f>
        <v>N/A</v>
      </c>
      <c r="CQ73" s="11">
        <f>VLOOKUP(Table812[[#This Row],[Candidate Detail Answer: Major]],majors_final,5,FALSE)</f>
        <v>0</v>
      </c>
      <c r="CR73" s="11">
        <f>VLOOKUP(Table812[[#This Row],[Candidate Detail Answer: Major]],majors_final,6,FALSE)</f>
        <v>0</v>
      </c>
      <c r="CS73" s="11"/>
      <c r="CU73" s="5"/>
      <c r="CV73" s="5"/>
      <c r="CW73" s="5"/>
    </row>
    <row r="74" spans="1:101" ht="12.75" x14ac:dyDescent="0.2">
      <c r="A74">
        <v>173</v>
      </c>
      <c r="B74" s="26">
        <v>52399.034027777299</v>
      </c>
      <c r="C74" s="26">
        <v>46185.786805555799</v>
      </c>
      <c r="D74" s="26">
        <v>46012.7291666663</v>
      </c>
      <c r="E74" s="36">
        <v>352895</v>
      </c>
      <c r="F74" s="36">
        <f>SUM(Table812[[#This Row],[Time Taken Per Question: 1]:[Time Taken Per Question: 14]])</f>
        <v>104345</v>
      </c>
      <c r="G74" s="11">
        <v>1</v>
      </c>
      <c r="H74" s="11">
        <v>569</v>
      </c>
      <c r="I74" s="31">
        <v>231531</v>
      </c>
      <c r="J74" s="11">
        <v>130</v>
      </c>
      <c r="K74" s="11">
        <v>120</v>
      </c>
      <c r="L74" s="11">
        <v>92</v>
      </c>
      <c r="M74" s="11">
        <v>92.3</v>
      </c>
      <c r="N74" s="11">
        <v>247756</v>
      </c>
      <c r="O74" s="11" t="s">
        <v>155</v>
      </c>
      <c r="P74" s="11" t="s">
        <v>156</v>
      </c>
      <c r="Q74" s="11">
        <v>0</v>
      </c>
      <c r="R74" s="11"/>
      <c r="S74" s="11" t="s">
        <v>157</v>
      </c>
      <c r="T74" s="11">
        <v>10</v>
      </c>
      <c r="U74" s="11">
        <v>10</v>
      </c>
      <c r="V74" s="11">
        <v>10</v>
      </c>
      <c r="W74" s="11">
        <v>10</v>
      </c>
      <c r="X74" s="11">
        <v>10</v>
      </c>
      <c r="Y74" s="11">
        <v>10</v>
      </c>
      <c r="Z74" s="11">
        <v>10</v>
      </c>
      <c r="AA74" s="11">
        <v>10</v>
      </c>
      <c r="AB74" s="11">
        <v>10</v>
      </c>
      <c r="AC74" s="11">
        <v>10</v>
      </c>
      <c r="AD74" s="11">
        <v>10</v>
      </c>
      <c r="AE74" s="11">
        <v>0</v>
      </c>
      <c r="AF74" s="11">
        <v>10</v>
      </c>
      <c r="AG74" s="11" t="s">
        <v>157</v>
      </c>
      <c r="AH74" s="11">
        <v>11165</v>
      </c>
      <c r="AI74" s="11">
        <v>4978</v>
      </c>
      <c r="AJ74" s="11">
        <v>9289</v>
      </c>
      <c r="AK74" s="11">
        <v>7104</v>
      </c>
      <c r="AL74" s="11">
        <v>14411</v>
      </c>
      <c r="AM74" s="11">
        <v>5895</v>
      </c>
      <c r="AN74" s="11">
        <v>12596</v>
      </c>
      <c r="AO74" s="11">
        <v>11505</v>
      </c>
      <c r="AP74" s="11">
        <v>6919</v>
      </c>
      <c r="AQ74" s="11">
        <v>3592</v>
      </c>
      <c r="AR74" s="11">
        <v>11290</v>
      </c>
      <c r="AS74" s="11">
        <v>510</v>
      </c>
      <c r="AT74" s="11">
        <v>5091</v>
      </c>
      <c r="AU74" s="11">
        <v>16</v>
      </c>
      <c r="AV74" s="11">
        <v>14</v>
      </c>
      <c r="AW74" s="11">
        <v>12</v>
      </c>
      <c r="AX74" s="11">
        <v>17</v>
      </c>
      <c r="AY74" s="11">
        <v>12</v>
      </c>
      <c r="AZ74" s="11">
        <v>13</v>
      </c>
      <c r="BA74" s="11">
        <v>29</v>
      </c>
      <c r="BB74" s="11">
        <v>20</v>
      </c>
      <c r="BC74" s="11">
        <v>11</v>
      </c>
      <c r="BD74" s="11">
        <v>15</v>
      </c>
      <c r="BE74" s="11">
        <v>27</v>
      </c>
      <c r="BF74" s="11">
        <v>0</v>
      </c>
      <c r="BG74" s="11">
        <v>35</v>
      </c>
      <c r="BH74" s="11">
        <v>69</v>
      </c>
      <c r="BI74" s="11">
        <v>19</v>
      </c>
      <c r="BJ74" s="11">
        <v>30</v>
      </c>
      <c r="BK74" s="11">
        <v>50</v>
      </c>
      <c r="BL74" s="11">
        <v>83</v>
      </c>
      <c r="BM74" s="11">
        <v>40</v>
      </c>
      <c r="BN74" s="11">
        <v>71</v>
      </c>
      <c r="BO74" s="11">
        <v>79</v>
      </c>
      <c r="BP74" s="11">
        <v>30</v>
      </c>
      <c r="BQ74" s="11">
        <v>17</v>
      </c>
      <c r="BR74" s="11">
        <v>26</v>
      </c>
      <c r="BS74" s="11">
        <v>0</v>
      </c>
      <c r="BT74" s="11">
        <v>13</v>
      </c>
      <c r="BU74" s="11"/>
      <c r="BV74" s="11"/>
      <c r="BW74" s="11" t="b">
        <v>1</v>
      </c>
      <c r="BX74" s="11" t="b">
        <v>1</v>
      </c>
      <c r="BY74" s="11" t="b">
        <v>1</v>
      </c>
      <c r="BZ74" s="11" t="b">
        <v>1</v>
      </c>
      <c r="CA74" s="11" t="b">
        <v>1</v>
      </c>
      <c r="CB74" s="11" t="b">
        <v>1</v>
      </c>
      <c r="CC74" s="11" t="b">
        <v>1</v>
      </c>
      <c r="CD74" s="11" t="b">
        <v>1</v>
      </c>
      <c r="CE74" s="11" t="b">
        <v>1</v>
      </c>
      <c r="CF74" s="11" t="b">
        <v>1</v>
      </c>
      <c r="CG74" s="11" t="b">
        <v>1</v>
      </c>
      <c r="CH74" s="11" t="s">
        <v>157</v>
      </c>
      <c r="CI74" s="11" t="b">
        <v>1</v>
      </c>
      <c r="CJ74" s="11" t="s">
        <v>186</v>
      </c>
      <c r="CK74" s="11" t="str">
        <f>VLOOKUP(Table812[[#This Row],[Candidate Detail Answer: City]],cities,2,FALSE)</f>
        <v>Northborough</v>
      </c>
      <c r="CL74" s="11" t="str">
        <f>VLOOKUP(Table812[[#This Row],[Candidate Detail Answer: City]],cities,3,FALSE)</f>
        <v>MA</v>
      </c>
      <c r="CM74" s="41">
        <f>VLOOKUP(Table812[[#This Row],[Candidate Detail Answer: City]],cities,4,FALSE)</f>
        <v>1532</v>
      </c>
      <c r="CN74" s="11" t="s">
        <v>157</v>
      </c>
      <c r="CO74" s="11" t="str">
        <f>VLOOKUP(Table812[[#This Row],[Candidate Detail Answer: Major]],majors_final,3,FALSE)</f>
        <v>N/A</v>
      </c>
      <c r="CP74" s="11" t="str">
        <f>VLOOKUP(Table812[[#This Row],[Candidate Detail Answer: Major]],majors_final,4,FALSE)</f>
        <v>N/A</v>
      </c>
      <c r="CQ74" s="11">
        <f>VLOOKUP(Table812[[#This Row],[Candidate Detail Answer: Major]],majors_final,5,FALSE)</f>
        <v>0</v>
      </c>
      <c r="CR74" s="11">
        <f>VLOOKUP(Table812[[#This Row],[Candidate Detail Answer: Major]],majors_final,6,FALSE)</f>
        <v>0</v>
      </c>
      <c r="CS74" s="11"/>
      <c r="CU74" s="5"/>
      <c r="CV74" s="5"/>
      <c r="CW74" s="5"/>
    </row>
    <row r="75" spans="1:101" ht="12.75" x14ac:dyDescent="0.2">
      <c r="A75">
        <v>174</v>
      </c>
      <c r="B75" s="26">
        <v>53802.722916666098</v>
      </c>
      <c r="C75" s="26">
        <v>46205.854861111402</v>
      </c>
      <c r="D75" s="26">
        <v>46030.4465277774</v>
      </c>
      <c r="E75" s="36">
        <v>406044</v>
      </c>
      <c r="F75" s="36">
        <f>SUM(Table812[[#This Row],[Time Taken Per Question: 1]:[Time Taken Per Question: 14]])</f>
        <v>99337</v>
      </c>
      <c r="G75" s="11">
        <v>1</v>
      </c>
      <c r="H75" s="11">
        <v>192</v>
      </c>
      <c r="I75" s="31">
        <v>144340</v>
      </c>
      <c r="J75" s="11">
        <v>130</v>
      </c>
      <c r="K75" s="11">
        <v>120</v>
      </c>
      <c r="L75" s="11">
        <v>92</v>
      </c>
      <c r="M75" s="11">
        <v>92.3</v>
      </c>
      <c r="N75" s="11">
        <v>306618</v>
      </c>
      <c r="O75" s="11" t="s">
        <v>155</v>
      </c>
      <c r="P75" s="11" t="s">
        <v>156</v>
      </c>
      <c r="Q75" s="11">
        <v>0</v>
      </c>
      <c r="R75" s="11">
        <v>2</v>
      </c>
      <c r="S75" s="11" t="s">
        <v>157</v>
      </c>
      <c r="T75" s="11">
        <v>10</v>
      </c>
      <c r="U75" s="11">
        <v>10</v>
      </c>
      <c r="V75" s="11">
        <v>10</v>
      </c>
      <c r="W75" s="11">
        <v>10</v>
      </c>
      <c r="X75" s="11">
        <v>10</v>
      </c>
      <c r="Y75" s="11">
        <v>10</v>
      </c>
      <c r="Z75" s="11">
        <v>10</v>
      </c>
      <c r="AA75" s="11">
        <v>10</v>
      </c>
      <c r="AB75" s="11">
        <v>10</v>
      </c>
      <c r="AC75" s="11">
        <v>10</v>
      </c>
      <c r="AD75" s="11">
        <v>10</v>
      </c>
      <c r="AE75" s="11">
        <v>10</v>
      </c>
      <c r="AF75" s="11">
        <v>0</v>
      </c>
      <c r="AG75" s="11" t="s">
        <v>157</v>
      </c>
      <c r="AH75" s="11">
        <v>11798</v>
      </c>
      <c r="AI75" s="11">
        <v>29085</v>
      </c>
      <c r="AJ75" s="11">
        <v>1839</v>
      </c>
      <c r="AK75" s="11">
        <v>7811</v>
      </c>
      <c r="AL75" s="11">
        <v>10566</v>
      </c>
      <c r="AM75" s="11">
        <v>7799</v>
      </c>
      <c r="AN75" s="11">
        <v>12382</v>
      </c>
      <c r="AO75" s="11">
        <v>2822</v>
      </c>
      <c r="AP75" s="11">
        <v>2158</v>
      </c>
      <c r="AQ75" s="11">
        <v>3394</v>
      </c>
      <c r="AR75" s="11">
        <v>1977</v>
      </c>
      <c r="AS75" s="11">
        <v>2023</v>
      </c>
      <c r="AT75" s="11">
        <v>5683</v>
      </c>
      <c r="AU75" s="11">
        <v>10</v>
      </c>
      <c r="AV75" s="11">
        <v>19</v>
      </c>
      <c r="AW75" s="11">
        <v>10</v>
      </c>
      <c r="AX75" s="11">
        <v>14</v>
      </c>
      <c r="AY75" s="11">
        <v>15</v>
      </c>
      <c r="AZ75" s="11">
        <v>12</v>
      </c>
      <c r="BA75" s="11">
        <v>25</v>
      </c>
      <c r="BB75" s="11">
        <v>11</v>
      </c>
      <c r="BC75" s="11">
        <v>11</v>
      </c>
      <c r="BD75" s="11">
        <v>11</v>
      </c>
      <c r="BE75" s="11">
        <v>15</v>
      </c>
      <c r="BF75" s="11">
        <v>16</v>
      </c>
      <c r="BG75" s="11">
        <v>27</v>
      </c>
      <c r="BH75" s="11">
        <v>109</v>
      </c>
      <c r="BI75" s="11">
        <v>41</v>
      </c>
      <c r="BJ75" s="11">
        <v>16</v>
      </c>
      <c r="BK75" s="11">
        <v>59</v>
      </c>
      <c r="BL75" s="11">
        <v>86</v>
      </c>
      <c r="BM75" s="11">
        <v>55</v>
      </c>
      <c r="BN75" s="11">
        <v>95</v>
      </c>
      <c r="BO75" s="11">
        <v>28</v>
      </c>
      <c r="BP75" s="11">
        <v>23</v>
      </c>
      <c r="BQ75" s="11">
        <v>30</v>
      </c>
      <c r="BR75" s="11">
        <v>11</v>
      </c>
      <c r="BS75" s="11">
        <v>14</v>
      </c>
      <c r="BT75" s="11">
        <v>53</v>
      </c>
      <c r="BU75" s="11"/>
      <c r="BV75" s="11"/>
      <c r="BW75" s="11" t="b">
        <v>1</v>
      </c>
      <c r="BX75" s="11" t="b">
        <v>1</v>
      </c>
      <c r="BY75" s="11" t="b">
        <v>1</v>
      </c>
      <c r="BZ75" s="11" t="b">
        <v>1</v>
      </c>
      <c r="CA75" s="11" t="b">
        <v>1</v>
      </c>
      <c r="CB75" s="11" t="b">
        <v>1</v>
      </c>
      <c r="CC75" s="11" t="b">
        <v>1</v>
      </c>
      <c r="CD75" s="11" t="b">
        <v>1</v>
      </c>
      <c r="CE75" s="11" t="b">
        <v>1</v>
      </c>
      <c r="CF75" s="11" t="b">
        <v>1</v>
      </c>
      <c r="CG75" s="11" t="b">
        <v>1</v>
      </c>
      <c r="CH75" s="11" t="b">
        <v>1</v>
      </c>
      <c r="CI75" s="11" t="b">
        <v>0</v>
      </c>
      <c r="CJ75" s="11" t="s">
        <v>180</v>
      </c>
      <c r="CK75" s="11" t="str">
        <f>VLOOKUP(Table812[[#This Row],[Candidate Detail Answer: City]],cities,2,FALSE)</f>
        <v>Marlborough</v>
      </c>
      <c r="CL75" s="11" t="str">
        <f>VLOOKUP(Table812[[#This Row],[Candidate Detail Answer: City]],cities,3,FALSE)</f>
        <v>MA</v>
      </c>
      <c r="CM75" s="41">
        <f>VLOOKUP(Table812[[#This Row],[Candidate Detail Answer: City]],cities,4,FALSE)</f>
        <v>1752</v>
      </c>
      <c r="CN75" s="11" t="s">
        <v>157</v>
      </c>
      <c r="CO75" s="11" t="str">
        <f>VLOOKUP(Table812[[#This Row],[Candidate Detail Answer: Major]],majors_final,3,FALSE)</f>
        <v>N/A</v>
      </c>
      <c r="CP75" s="11" t="str">
        <f>VLOOKUP(Table812[[#This Row],[Candidate Detail Answer: Major]],majors_final,4,FALSE)</f>
        <v>N/A</v>
      </c>
      <c r="CQ75" s="11">
        <f>VLOOKUP(Table812[[#This Row],[Candidate Detail Answer: Major]],majors_final,5,FALSE)</f>
        <v>0</v>
      </c>
      <c r="CR75" s="11">
        <f>VLOOKUP(Table812[[#This Row],[Candidate Detail Answer: Major]],majors_final,6,FALSE)</f>
        <v>0</v>
      </c>
      <c r="CS75" s="11"/>
      <c r="CU75" s="5"/>
      <c r="CV75" s="5"/>
      <c r="CW75" s="5"/>
    </row>
    <row r="76" spans="1:101" ht="12.75" x14ac:dyDescent="0.2">
      <c r="A76">
        <v>175</v>
      </c>
      <c r="B76" s="26">
        <v>50425.096527777503</v>
      </c>
      <c r="C76" s="26">
        <v>46225.922916666997</v>
      </c>
      <c r="D76" s="26">
        <v>46048.163888888499</v>
      </c>
      <c r="E76" s="36">
        <v>164238</v>
      </c>
      <c r="F76" s="36">
        <f>SUM(Table812[[#This Row],[Time Taken Per Question: 1]:[Time Taken Per Question: 14]])</f>
        <v>160432</v>
      </c>
      <c r="G76" s="11">
        <v>1</v>
      </c>
      <c r="H76" s="11">
        <v>297</v>
      </c>
      <c r="I76" s="31">
        <v>68156</v>
      </c>
      <c r="J76" s="11">
        <v>130</v>
      </c>
      <c r="K76" s="11">
        <v>130</v>
      </c>
      <c r="L76" s="11">
        <v>92</v>
      </c>
      <c r="M76" s="11">
        <v>100</v>
      </c>
      <c r="N76" s="11">
        <v>428</v>
      </c>
      <c r="O76" s="11" t="s">
        <v>155</v>
      </c>
      <c r="P76" s="11" t="s">
        <v>156</v>
      </c>
      <c r="Q76" s="11">
        <v>0</v>
      </c>
      <c r="R76" s="11"/>
      <c r="S76" s="11"/>
      <c r="T76" s="11">
        <v>10</v>
      </c>
      <c r="U76" s="11">
        <v>10</v>
      </c>
      <c r="V76" s="11">
        <v>10</v>
      </c>
      <c r="W76" s="11">
        <v>10</v>
      </c>
      <c r="X76" s="11">
        <v>10</v>
      </c>
      <c r="Y76" s="11">
        <v>10</v>
      </c>
      <c r="Z76" s="11">
        <v>10</v>
      </c>
      <c r="AA76" s="11">
        <v>10</v>
      </c>
      <c r="AB76" s="11">
        <v>10</v>
      </c>
      <c r="AC76" s="11">
        <v>10</v>
      </c>
      <c r="AD76" s="11">
        <v>10</v>
      </c>
      <c r="AE76" s="11">
        <v>10</v>
      </c>
      <c r="AF76" s="11">
        <v>10</v>
      </c>
      <c r="AG76" s="11"/>
      <c r="AH76" s="11">
        <v>5748</v>
      </c>
      <c r="AI76" s="11">
        <v>2046</v>
      </c>
      <c r="AJ76" s="11">
        <v>2916</v>
      </c>
      <c r="AK76" s="11">
        <v>677</v>
      </c>
      <c r="AL76" s="11">
        <v>48182</v>
      </c>
      <c r="AM76" s="11">
        <v>921</v>
      </c>
      <c r="AN76" s="11">
        <v>9015</v>
      </c>
      <c r="AO76" s="11">
        <v>1693</v>
      </c>
      <c r="AP76" s="11">
        <v>1198</v>
      </c>
      <c r="AQ76" s="11">
        <v>13766</v>
      </c>
      <c r="AR76" s="11">
        <v>7319</v>
      </c>
      <c r="AS76" s="11">
        <v>66030</v>
      </c>
      <c r="AT76" s="11">
        <v>921</v>
      </c>
      <c r="AU76" s="11">
        <v>9</v>
      </c>
      <c r="AV76" s="11">
        <v>10</v>
      </c>
      <c r="AW76" s="11">
        <v>13</v>
      </c>
      <c r="AX76" s="11">
        <v>10</v>
      </c>
      <c r="AY76" s="11">
        <v>17</v>
      </c>
      <c r="AZ76" s="11">
        <v>8</v>
      </c>
      <c r="BA76" s="11">
        <v>15</v>
      </c>
      <c r="BB76" s="11">
        <v>14</v>
      </c>
      <c r="BC76" s="11">
        <v>10</v>
      </c>
      <c r="BD76" s="11">
        <v>27</v>
      </c>
      <c r="BE76" s="11">
        <v>10</v>
      </c>
      <c r="BF76" s="11">
        <v>23</v>
      </c>
      <c r="BG76" s="11">
        <v>24</v>
      </c>
      <c r="BH76" s="11">
        <v>38</v>
      </c>
      <c r="BI76" s="11">
        <v>18</v>
      </c>
      <c r="BJ76" s="11">
        <v>19</v>
      </c>
      <c r="BK76" s="11">
        <v>9</v>
      </c>
      <c r="BL76" s="11">
        <v>44</v>
      </c>
      <c r="BM76" s="11">
        <v>14</v>
      </c>
      <c r="BN76" s="11">
        <v>56</v>
      </c>
      <c r="BO76" s="11">
        <v>14</v>
      </c>
      <c r="BP76" s="11">
        <v>5</v>
      </c>
      <c r="BQ76" s="11">
        <v>115</v>
      </c>
      <c r="BR76" s="11">
        <v>42</v>
      </c>
      <c r="BS76" s="11">
        <v>73</v>
      </c>
      <c r="BT76" s="11">
        <v>7</v>
      </c>
      <c r="BU76" s="11">
        <v>14</v>
      </c>
      <c r="BV76" s="11">
        <v>5</v>
      </c>
      <c r="BW76" s="11" t="b">
        <v>1</v>
      </c>
      <c r="BX76" s="11" t="b">
        <v>1</v>
      </c>
      <c r="BY76" s="11" t="b">
        <v>1</v>
      </c>
      <c r="BZ76" s="11" t="b">
        <v>1</v>
      </c>
      <c r="CA76" s="11" t="b">
        <v>1</v>
      </c>
      <c r="CB76" s="11" t="b">
        <v>1</v>
      </c>
      <c r="CC76" s="11" t="b">
        <v>1</v>
      </c>
      <c r="CD76" s="11" t="b">
        <v>1</v>
      </c>
      <c r="CE76" s="11" t="b">
        <v>1</v>
      </c>
      <c r="CF76" s="11" t="b">
        <v>1</v>
      </c>
      <c r="CG76" s="11" t="b">
        <v>1</v>
      </c>
      <c r="CH76" s="11" t="b">
        <v>1</v>
      </c>
      <c r="CI76" s="11" t="b">
        <v>1</v>
      </c>
      <c r="CJ76" s="11" t="s">
        <v>223</v>
      </c>
      <c r="CK76" s="11" t="str">
        <f>VLOOKUP(Table812[[#This Row],[Candidate Detail Answer: City]],cities,2,FALSE)</f>
        <v>Framingham</v>
      </c>
      <c r="CL76" s="11" t="str">
        <f>VLOOKUP(Table812[[#This Row],[Candidate Detail Answer: City]],cities,3,FALSE)</f>
        <v>MA</v>
      </c>
      <c r="CM76" s="41">
        <f>VLOOKUP(Table812[[#This Row],[Candidate Detail Answer: City]],cities,4,FALSE)</f>
        <v>1701</v>
      </c>
      <c r="CN76" s="11" t="s">
        <v>163</v>
      </c>
      <c r="CO76" s="11" t="str">
        <f>VLOOKUP(Table812[[#This Row],[Candidate Detail Answer: Major]],majors_final,3,FALSE)</f>
        <v>Software Development</v>
      </c>
      <c r="CP76" s="11" t="str">
        <f>VLOOKUP(Table812[[#This Row],[Candidate Detail Answer: Major]],majors_final,4,FALSE)</f>
        <v>IT-development focused</v>
      </c>
      <c r="CQ76" s="11">
        <f>VLOOKUP(Table812[[#This Row],[Candidate Detail Answer: Major]],majors_final,5,FALSE)</f>
        <v>1</v>
      </c>
      <c r="CR76" s="11" t="str">
        <f>VLOOKUP(Table812[[#This Row],[Candidate Detail Answer: Major]],majors_final,6,FALSE)</f>
        <v>2020-Java Developer 01</v>
      </c>
      <c r="CS76" s="11">
        <v>1</v>
      </c>
      <c r="CT76" s="11">
        <v>3.3580017647058799E-2</v>
      </c>
      <c r="CU76" s="11">
        <v>3.7343425E-2</v>
      </c>
      <c r="CV76" s="5"/>
      <c r="CW76" s="5"/>
    </row>
    <row r="77" spans="1:101" ht="12.75" x14ac:dyDescent="0.2">
      <c r="A77">
        <v>176</v>
      </c>
      <c r="B77" s="26">
        <v>50447.029166666303</v>
      </c>
      <c r="C77" s="26">
        <v>46245.990972222498</v>
      </c>
      <c r="D77" s="26">
        <v>46065.881249999598</v>
      </c>
      <c r="E77" s="36">
        <v>175938</v>
      </c>
      <c r="F77" s="36">
        <f>SUM(Table812[[#This Row],[Time Taken Per Question: 1]:[Time Taken Per Question: 14]])</f>
        <v>37559</v>
      </c>
      <c r="G77" s="11">
        <v>1</v>
      </c>
      <c r="H77" s="11">
        <v>116</v>
      </c>
      <c r="I77" s="31">
        <v>6859</v>
      </c>
      <c r="J77" s="11">
        <v>130</v>
      </c>
      <c r="K77" s="11">
        <v>130</v>
      </c>
      <c r="L77" s="11">
        <v>92</v>
      </c>
      <c r="M77" s="11">
        <v>100</v>
      </c>
      <c r="N77" s="11">
        <v>138301</v>
      </c>
      <c r="O77" s="11" t="s">
        <v>155</v>
      </c>
      <c r="P77" s="11" t="s">
        <v>156</v>
      </c>
      <c r="Q77" s="11">
        <v>0</v>
      </c>
      <c r="R77" s="11"/>
      <c r="S77" s="11"/>
      <c r="T77" s="11">
        <v>10</v>
      </c>
      <c r="U77" s="11">
        <v>10</v>
      </c>
      <c r="V77" s="11">
        <v>10</v>
      </c>
      <c r="W77" s="11">
        <v>10</v>
      </c>
      <c r="X77" s="11">
        <v>10</v>
      </c>
      <c r="Y77" s="11">
        <v>10</v>
      </c>
      <c r="Z77" s="11">
        <v>10</v>
      </c>
      <c r="AA77" s="11">
        <v>10</v>
      </c>
      <c r="AB77" s="11">
        <v>10</v>
      </c>
      <c r="AC77" s="11">
        <v>10</v>
      </c>
      <c r="AD77" s="11">
        <v>10</v>
      </c>
      <c r="AE77" s="11">
        <v>10</v>
      </c>
      <c r="AF77" s="11">
        <v>10</v>
      </c>
      <c r="AG77" s="11"/>
      <c r="AH77" s="11">
        <v>1721</v>
      </c>
      <c r="AI77" s="11">
        <v>580</v>
      </c>
      <c r="AJ77" s="11">
        <v>1306</v>
      </c>
      <c r="AK77" s="11">
        <v>417</v>
      </c>
      <c r="AL77" s="11">
        <v>2745</v>
      </c>
      <c r="AM77" s="11">
        <v>4388</v>
      </c>
      <c r="AN77" s="11">
        <v>14892</v>
      </c>
      <c r="AO77" s="11">
        <v>2054</v>
      </c>
      <c r="AP77" s="11">
        <v>292</v>
      </c>
      <c r="AQ77" s="11">
        <v>446</v>
      </c>
      <c r="AR77" s="11">
        <v>1633</v>
      </c>
      <c r="AS77" s="11">
        <v>6240</v>
      </c>
      <c r="AT77" s="11">
        <v>845</v>
      </c>
      <c r="AU77" s="11">
        <v>10</v>
      </c>
      <c r="AV77" s="11">
        <v>11</v>
      </c>
      <c r="AW77" s="11">
        <v>10</v>
      </c>
      <c r="AX77" s="11">
        <v>13</v>
      </c>
      <c r="AY77" s="11">
        <v>9</v>
      </c>
      <c r="AZ77" s="11">
        <v>10</v>
      </c>
      <c r="BA77" s="11">
        <v>13</v>
      </c>
      <c r="BB77" s="11">
        <v>12</v>
      </c>
      <c r="BC77" s="11">
        <v>11</v>
      </c>
      <c r="BD77" s="11">
        <v>12</v>
      </c>
      <c r="BE77" s="11">
        <v>15</v>
      </c>
      <c r="BF77" s="11">
        <v>18</v>
      </c>
      <c r="BG77" s="11">
        <v>25</v>
      </c>
      <c r="BH77" s="11">
        <v>14</v>
      </c>
      <c r="BI77" s="11">
        <v>7</v>
      </c>
      <c r="BJ77" s="11">
        <v>9</v>
      </c>
      <c r="BK77" s="11">
        <v>6</v>
      </c>
      <c r="BL77" s="11">
        <v>35</v>
      </c>
      <c r="BM77" s="11">
        <v>48</v>
      </c>
      <c r="BN77" s="11">
        <v>105</v>
      </c>
      <c r="BO77" s="11">
        <v>25</v>
      </c>
      <c r="BP77" s="11">
        <v>4</v>
      </c>
      <c r="BQ77" s="11">
        <v>6</v>
      </c>
      <c r="BR77" s="11">
        <v>22</v>
      </c>
      <c r="BS77" s="11">
        <v>56</v>
      </c>
      <c r="BT77" s="11">
        <v>10</v>
      </c>
      <c r="BU77" s="11">
        <v>25</v>
      </c>
      <c r="BV77" s="11">
        <v>4</v>
      </c>
      <c r="BW77" s="11" t="b">
        <v>1</v>
      </c>
      <c r="BX77" s="11" t="b">
        <v>1</v>
      </c>
      <c r="BY77" s="11" t="b">
        <v>1</v>
      </c>
      <c r="BZ77" s="11" t="b">
        <v>1</v>
      </c>
      <c r="CA77" s="11" t="b">
        <v>1</v>
      </c>
      <c r="CB77" s="11" t="b">
        <v>1</v>
      </c>
      <c r="CC77" s="11" t="b">
        <v>1</v>
      </c>
      <c r="CD77" s="11" t="b">
        <v>1</v>
      </c>
      <c r="CE77" s="11" t="b">
        <v>1</v>
      </c>
      <c r="CF77" s="11" t="b">
        <v>1</v>
      </c>
      <c r="CG77" s="11" t="b">
        <v>1</v>
      </c>
      <c r="CH77" s="11" t="b">
        <v>1</v>
      </c>
      <c r="CI77" s="11" t="b">
        <v>1</v>
      </c>
      <c r="CJ77" s="11" t="s">
        <v>212</v>
      </c>
      <c r="CK77" s="11" t="str">
        <f>VLOOKUP(Table812[[#This Row],[Candidate Detail Answer: City]],cities,2,FALSE)</f>
        <v>Salem</v>
      </c>
      <c r="CL77" s="11" t="str">
        <f>VLOOKUP(Table812[[#This Row],[Candidate Detail Answer: City]],cities,3,FALSE)</f>
        <v>MA</v>
      </c>
      <c r="CM77" s="41">
        <f>VLOOKUP(Table812[[#This Row],[Candidate Detail Answer: City]],cities,4,FALSE)</f>
        <v>1970</v>
      </c>
      <c r="CN77" s="11" t="s">
        <v>157</v>
      </c>
      <c r="CO77" s="11" t="str">
        <f>VLOOKUP(Table812[[#This Row],[Candidate Detail Answer: Major]],majors_final,3,FALSE)</f>
        <v>N/A</v>
      </c>
      <c r="CP77" s="11" t="str">
        <f>VLOOKUP(Table812[[#This Row],[Candidate Detail Answer: Major]],majors_final,4,FALSE)</f>
        <v>N/A</v>
      </c>
      <c r="CQ77" s="11">
        <f>VLOOKUP(Table812[[#This Row],[Candidate Detail Answer: Major]],majors_final,5,FALSE)</f>
        <v>0</v>
      </c>
      <c r="CR77" s="11">
        <f>VLOOKUP(Table812[[#This Row],[Candidate Detail Answer: Major]],majors_final,6,FALSE)</f>
        <v>0</v>
      </c>
      <c r="CS77" s="11">
        <v>1</v>
      </c>
      <c r="CT77" s="11">
        <v>8.3000000000000001E-3</v>
      </c>
      <c r="CU77" s="11">
        <v>8.2900000000000005E-3</v>
      </c>
      <c r="CV77" s="5"/>
      <c r="CW77" s="5"/>
    </row>
    <row r="78" spans="1:101" ht="12.75" x14ac:dyDescent="0.2">
      <c r="A78">
        <v>177</v>
      </c>
      <c r="B78" s="26">
        <v>50468.961805555198</v>
      </c>
      <c r="C78" s="26">
        <v>46266.059027778101</v>
      </c>
      <c r="D78" s="26">
        <v>46083.598611110698</v>
      </c>
      <c r="E78" s="36">
        <v>168221</v>
      </c>
      <c r="F78" s="36">
        <f>SUM(Table812[[#This Row],[Time Taken Per Question: 1]:[Time Taken Per Question: 14]])</f>
        <v>39598</v>
      </c>
      <c r="G78" s="11">
        <v>1</v>
      </c>
      <c r="H78" s="11">
        <v>222</v>
      </c>
      <c r="I78" s="31">
        <v>139729</v>
      </c>
      <c r="J78" s="11">
        <v>130</v>
      </c>
      <c r="K78" s="11">
        <v>130</v>
      </c>
      <c r="L78" s="11">
        <v>92</v>
      </c>
      <c r="M78" s="11">
        <v>100</v>
      </c>
      <c r="N78" s="11">
        <v>128434</v>
      </c>
      <c r="O78" s="11" t="s">
        <v>155</v>
      </c>
      <c r="P78" s="11" t="s">
        <v>156</v>
      </c>
      <c r="Q78" s="11">
        <v>0</v>
      </c>
      <c r="R78" s="11">
        <v>2</v>
      </c>
      <c r="S78" s="11"/>
      <c r="T78" s="11">
        <v>10</v>
      </c>
      <c r="U78" s="11">
        <v>10</v>
      </c>
      <c r="V78" s="11">
        <v>10</v>
      </c>
      <c r="W78" s="11">
        <v>10</v>
      </c>
      <c r="X78" s="11">
        <v>10</v>
      </c>
      <c r="Y78" s="11">
        <v>10</v>
      </c>
      <c r="Z78" s="11">
        <v>10</v>
      </c>
      <c r="AA78" s="11">
        <v>10</v>
      </c>
      <c r="AB78" s="11">
        <v>10</v>
      </c>
      <c r="AC78" s="11">
        <v>10</v>
      </c>
      <c r="AD78" s="11">
        <v>10</v>
      </c>
      <c r="AE78" s="11">
        <v>10</v>
      </c>
      <c r="AF78" s="11">
        <v>10</v>
      </c>
      <c r="AG78" s="11"/>
      <c r="AH78" s="11">
        <v>868</v>
      </c>
      <c r="AI78" s="11">
        <v>1135</v>
      </c>
      <c r="AJ78" s="11">
        <v>1781</v>
      </c>
      <c r="AK78" s="11">
        <v>1246</v>
      </c>
      <c r="AL78" s="11">
        <v>8014</v>
      </c>
      <c r="AM78" s="11">
        <v>781</v>
      </c>
      <c r="AN78" s="11">
        <v>3289</v>
      </c>
      <c r="AO78" s="11">
        <v>4611</v>
      </c>
      <c r="AP78" s="11">
        <v>362</v>
      </c>
      <c r="AQ78" s="11">
        <v>392</v>
      </c>
      <c r="AR78" s="11">
        <v>1167</v>
      </c>
      <c r="AS78" s="11">
        <v>11714</v>
      </c>
      <c r="AT78" s="11">
        <v>4238</v>
      </c>
      <c r="AU78" s="11">
        <v>9</v>
      </c>
      <c r="AV78" s="11">
        <v>10</v>
      </c>
      <c r="AW78" s="11">
        <v>10</v>
      </c>
      <c r="AX78" s="11">
        <v>11</v>
      </c>
      <c r="AY78" s="11">
        <v>49</v>
      </c>
      <c r="AZ78" s="11">
        <v>10</v>
      </c>
      <c r="BA78" s="11">
        <v>11</v>
      </c>
      <c r="BB78" s="11">
        <v>10</v>
      </c>
      <c r="BC78" s="11">
        <v>10</v>
      </c>
      <c r="BD78" s="11">
        <v>10</v>
      </c>
      <c r="BE78" s="11">
        <v>11</v>
      </c>
      <c r="BF78" s="11">
        <v>17</v>
      </c>
      <c r="BG78" s="11">
        <v>30</v>
      </c>
      <c r="BH78" s="11">
        <v>7</v>
      </c>
      <c r="BI78" s="11">
        <v>9</v>
      </c>
      <c r="BJ78" s="11">
        <v>15</v>
      </c>
      <c r="BK78" s="11">
        <v>9</v>
      </c>
      <c r="BL78" s="11">
        <v>54</v>
      </c>
      <c r="BM78" s="11">
        <v>8</v>
      </c>
      <c r="BN78" s="11">
        <v>22</v>
      </c>
      <c r="BO78" s="11">
        <v>22</v>
      </c>
      <c r="BP78" s="11">
        <v>4</v>
      </c>
      <c r="BQ78" s="11">
        <v>5</v>
      </c>
      <c r="BR78" s="11">
        <v>7</v>
      </c>
      <c r="BS78" s="11">
        <v>92</v>
      </c>
      <c r="BT78" s="11">
        <v>8</v>
      </c>
      <c r="BU78" s="11">
        <v>22</v>
      </c>
      <c r="BV78" s="11">
        <v>4</v>
      </c>
      <c r="BW78" s="11" t="b">
        <v>1</v>
      </c>
      <c r="BX78" s="11" t="b">
        <v>1</v>
      </c>
      <c r="BY78" s="11" t="b">
        <v>1</v>
      </c>
      <c r="BZ78" s="11" t="b">
        <v>1</v>
      </c>
      <c r="CA78" s="11" t="b">
        <v>1</v>
      </c>
      <c r="CB78" s="11" t="b">
        <v>1</v>
      </c>
      <c r="CC78" s="11" t="b">
        <v>1</v>
      </c>
      <c r="CD78" s="11" t="b">
        <v>1</v>
      </c>
      <c r="CE78" s="11" t="b">
        <v>1</v>
      </c>
      <c r="CF78" s="11" t="b">
        <v>1</v>
      </c>
      <c r="CG78" s="11" t="b">
        <v>1</v>
      </c>
      <c r="CH78" s="11" t="b">
        <v>1</v>
      </c>
      <c r="CI78" s="11" t="b">
        <v>1</v>
      </c>
      <c r="CJ78" s="11" t="s">
        <v>182</v>
      </c>
      <c r="CK78" s="11" t="str">
        <f>VLOOKUP(Table812[[#This Row],[Candidate Detail Answer: City]],cities,2,FALSE)</f>
        <v>Boston</v>
      </c>
      <c r="CL78" s="11" t="str">
        <f>VLOOKUP(Table812[[#This Row],[Candidate Detail Answer: City]],cities,3,FALSE)</f>
        <v>MA</v>
      </c>
      <c r="CM78" s="41">
        <f>VLOOKUP(Table812[[#This Row],[Candidate Detail Answer: City]],cities,4,FALSE)</f>
        <v>2101</v>
      </c>
      <c r="CN78" s="11" t="s">
        <v>163</v>
      </c>
      <c r="CO78" s="11" t="str">
        <f>VLOOKUP(Table812[[#This Row],[Candidate Detail Answer: Major]],majors_final,3,FALSE)</f>
        <v>Software Development</v>
      </c>
      <c r="CP78" s="11" t="str">
        <f>VLOOKUP(Table812[[#This Row],[Candidate Detail Answer: Major]],majors_final,4,FALSE)</f>
        <v>IT-development focused</v>
      </c>
      <c r="CQ78" s="11">
        <f>VLOOKUP(Table812[[#This Row],[Candidate Detail Answer: Major]],majors_final,5,FALSE)</f>
        <v>1</v>
      </c>
      <c r="CR78" s="11" t="str">
        <f>VLOOKUP(Table812[[#This Row],[Candidate Detail Answer: Major]],majors_final,6,FALSE)</f>
        <v>2020-Java Developer 01</v>
      </c>
      <c r="CS78" s="11">
        <v>1</v>
      </c>
      <c r="CT78" s="11">
        <v>3.2778955882353002E-2</v>
      </c>
      <c r="CU78" s="11">
        <v>3.7176624999999998E-2</v>
      </c>
      <c r="CV78" s="5"/>
      <c r="CW78" s="5"/>
    </row>
    <row r="79" spans="1:101" ht="12.75" x14ac:dyDescent="0.2">
      <c r="A79">
        <v>178</v>
      </c>
      <c r="B79" s="26">
        <v>53824.655555555</v>
      </c>
      <c r="C79" s="26">
        <v>46286.127083333602</v>
      </c>
      <c r="D79" s="26">
        <v>46101.315972221797</v>
      </c>
      <c r="E79" s="36">
        <v>424468</v>
      </c>
      <c r="F79" s="36">
        <f>SUM(Table812[[#This Row],[Time Taken Per Question: 1]:[Time Taken Per Question: 14]])</f>
        <v>155446</v>
      </c>
      <c r="G79" s="11">
        <v>1</v>
      </c>
      <c r="H79" s="11">
        <v>272</v>
      </c>
      <c r="I79" s="31">
        <v>245125</v>
      </c>
      <c r="J79" s="11">
        <v>130</v>
      </c>
      <c r="K79" s="11">
        <v>120</v>
      </c>
      <c r="L79" s="11">
        <v>92</v>
      </c>
      <c r="M79" s="11">
        <v>92.3</v>
      </c>
      <c r="N79" s="11">
        <v>268978</v>
      </c>
      <c r="O79" s="11" t="s">
        <v>155</v>
      </c>
      <c r="P79" s="11" t="s">
        <v>156</v>
      </c>
      <c r="Q79" s="11">
        <v>0</v>
      </c>
      <c r="R79" s="11"/>
      <c r="S79" s="11" t="s">
        <v>157</v>
      </c>
      <c r="T79" s="11">
        <v>10</v>
      </c>
      <c r="U79" s="11">
        <v>10</v>
      </c>
      <c r="V79" s="11">
        <v>10</v>
      </c>
      <c r="W79" s="11">
        <v>10</v>
      </c>
      <c r="X79" s="11">
        <v>10</v>
      </c>
      <c r="Y79" s="11">
        <v>10</v>
      </c>
      <c r="Z79" s="11">
        <v>10</v>
      </c>
      <c r="AA79" s="11">
        <v>10</v>
      </c>
      <c r="AB79" s="11">
        <v>10</v>
      </c>
      <c r="AC79" s="11">
        <v>10</v>
      </c>
      <c r="AD79" s="11">
        <v>10</v>
      </c>
      <c r="AE79" s="11">
        <v>0</v>
      </c>
      <c r="AF79" s="11">
        <v>10</v>
      </c>
      <c r="AG79" s="11" t="s">
        <v>157</v>
      </c>
      <c r="AH79" s="11">
        <v>20335</v>
      </c>
      <c r="AI79" s="11">
        <v>1410</v>
      </c>
      <c r="AJ79" s="11">
        <v>1083</v>
      </c>
      <c r="AK79" s="11">
        <v>638</v>
      </c>
      <c r="AL79" s="11">
        <v>2303</v>
      </c>
      <c r="AM79" s="11">
        <v>1226</v>
      </c>
      <c r="AN79" s="11">
        <v>24248</v>
      </c>
      <c r="AO79" s="11">
        <v>17849</v>
      </c>
      <c r="AP79" s="11">
        <v>614</v>
      </c>
      <c r="AQ79" s="11">
        <v>60686</v>
      </c>
      <c r="AR79" s="11">
        <v>4808</v>
      </c>
      <c r="AS79" s="11">
        <v>17462</v>
      </c>
      <c r="AT79" s="11">
        <v>2784</v>
      </c>
      <c r="AU79" s="11">
        <v>11</v>
      </c>
      <c r="AV79" s="11">
        <v>12</v>
      </c>
      <c r="AW79" s="11">
        <v>11</v>
      </c>
      <c r="AX79" s="11">
        <v>17</v>
      </c>
      <c r="AY79" s="11">
        <v>10</v>
      </c>
      <c r="AZ79" s="11">
        <v>13</v>
      </c>
      <c r="BA79" s="11">
        <v>15</v>
      </c>
      <c r="BB79" s="11">
        <v>13</v>
      </c>
      <c r="BC79" s="11">
        <v>10</v>
      </c>
      <c r="BD79" s="11">
        <v>19</v>
      </c>
      <c r="BE79" s="11">
        <v>14</v>
      </c>
      <c r="BF79" s="11">
        <v>22</v>
      </c>
      <c r="BG79" s="11">
        <v>26</v>
      </c>
      <c r="BH79" s="11">
        <v>22</v>
      </c>
      <c r="BI79" s="11">
        <v>11</v>
      </c>
      <c r="BJ79" s="11">
        <v>14</v>
      </c>
      <c r="BK79" s="11">
        <v>11</v>
      </c>
      <c r="BL79" s="11">
        <v>28</v>
      </c>
      <c r="BM79" s="11">
        <v>21</v>
      </c>
      <c r="BN79" s="11">
        <v>20</v>
      </c>
      <c r="BO79" s="11">
        <v>35</v>
      </c>
      <c r="BP79" s="11">
        <v>8</v>
      </c>
      <c r="BQ79" s="11">
        <v>87</v>
      </c>
      <c r="BR79" s="11">
        <v>25</v>
      </c>
      <c r="BS79" s="11">
        <v>36</v>
      </c>
      <c r="BT79" s="11">
        <v>35</v>
      </c>
      <c r="BU79" s="11"/>
      <c r="BV79" s="11"/>
      <c r="BW79" s="11" t="b">
        <v>1</v>
      </c>
      <c r="BX79" s="11" t="b">
        <v>1</v>
      </c>
      <c r="BY79" s="11" t="b">
        <v>1</v>
      </c>
      <c r="BZ79" s="11" t="b">
        <v>1</v>
      </c>
      <c r="CA79" s="11" t="b">
        <v>1</v>
      </c>
      <c r="CB79" s="11" t="b">
        <v>1</v>
      </c>
      <c r="CC79" s="11" t="b">
        <v>1</v>
      </c>
      <c r="CD79" s="11" t="b">
        <v>1</v>
      </c>
      <c r="CE79" s="11" t="b">
        <v>1</v>
      </c>
      <c r="CF79" s="11" t="b">
        <v>1</v>
      </c>
      <c r="CG79" s="11" t="b">
        <v>1</v>
      </c>
      <c r="CH79" s="11" t="b">
        <v>0</v>
      </c>
      <c r="CI79" s="11" t="b">
        <v>1</v>
      </c>
      <c r="CJ79" s="11" t="s">
        <v>194</v>
      </c>
      <c r="CK79" s="11" t="str">
        <f>VLOOKUP(Table812[[#This Row],[Candidate Detail Answer: City]],cities,2,FALSE)</f>
        <v>Brooklyn</v>
      </c>
      <c r="CL79" s="11" t="str">
        <f>VLOOKUP(Table812[[#This Row],[Candidate Detail Answer: City]],cities,3,FALSE)</f>
        <v>NY</v>
      </c>
      <c r="CM79" s="41">
        <f>VLOOKUP(Table812[[#This Row],[Candidate Detail Answer: City]],cities,4,FALSE)</f>
        <v>11201</v>
      </c>
      <c r="CN79" s="11" t="s">
        <v>157</v>
      </c>
      <c r="CO79" s="11" t="str">
        <f>VLOOKUP(Table812[[#This Row],[Candidate Detail Answer: Major]],majors_final,3,FALSE)</f>
        <v>N/A</v>
      </c>
      <c r="CP79" s="11" t="str">
        <f>VLOOKUP(Table812[[#This Row],[Candidate Detail Answer: Major]],majors_final,4,FALSE)</f>
        <v>N/A</v>
      </c>
      <c r="CQ79" s="11">
        <f>VLOOKUP(Table812[[#This Row],[Candidate Detail Answer: Major]],majors_final,5,FALSE)</f>
        <v>0</v>
      </c>
      <c r="CR79" s="11">
        <f>VLOOKUP(Table812[[#This Row],[Candidate Detail Answer: Major]],majors_final,6,FALSE)</f>
        <v>0</v>
      </c>
      <c r="CS79" s="11"/>
      <c r="CU79" s="5"/>
      <c r="CV79" s="5"/>
      <c r="CW79" s="5"/>
    </row>
    <row r="80" spans="1:101" ht="12.75" x14ac:dyDescent="0.2">
      <c r="A80">
        <v>179</v>
      </c>
      <c r="B80" s="26">
        <v>53846.588194443902</v>
      </c>
      <c r="C80" s="26">
        <v>46306.195138889198</v>
      </c>
      <c r="D80" s="26">
        <v>46119.033333332904</v>
      </c>
      <c r="E80" s="36">
        <v>353112</v>
      </c>
      <c r="F80" s="36">
        <f>SUM(Table812[[#This Row],[Time Taken Per Question: 1]:[Time Taken Per Question: 14]])</f>
        <v>115472</v>
      </c>
      <c r="G80" s="11">
        <v>1</v>
      </c>
      <c r="H80" s="11">
        <v>196</v>
      </c>
      <c r="I80" s="31">
        <v>272865</v>
      </c>
      <c r="J80" s="11">
        <v>130</v>
      </c>
      <c r="K80" s="11">
        <v>120</v>
      </c>
      <c r="L80" s="11">
        <v>92</v>
      </c>
      <c r="M80" s="11">
        <v>92.3</v>
      </c>
      <c r="N80" s="11">
        <v>237619</v>
      </c>
      <c r="O80" s="11" t="s">
        <v>155</v>
      </c>
      <c r="P80" s="11" t="s">
        <v>156</v>
      </c>
      <c r="Q80" s="11">
        <v>0</v>
      </c>
      <c r="R80" s="11">
        <v>4</v>
      </c>
      <c r="S80" s="11" t="s">
        <v>157</v>
      </c>
      <c r="T80" s="11">
        <v>10</v>
      </c>
      <c r="U80" s="11">
        <v>10</v>
      </c>
      <c r="V80" s="11">
        <v>10</v>
      </c>
      <c r="W80" s="11">
        <v>10</v>
      </c>
      <c r="X80" s="11">
        <v>0</v>
      </c>
      <c r="Y80" s="11">
        <v>10</v>
      </c>
      <c r="Z80" s="11">
        <v>10</v>
      </c>
      <c r="AA80" s="11">
        <v>10</v>
      </c>
      <c r="AB80" s="11">
        <v>10</v>
      </c>
      <c r="AC80" s="11">
        <v>10</v>
      </c>
      <c r="AD80" s="11">
        <v>10</v>
      </c>
      <c r="AE80" s="11">
        <v>10</v>
      </c>
      <c r="AF80" s="11">
        <v>10</v>
      </c>
      <c r="AG80" s="11" t="s">
        <v>157</v>
      </c>
      <c r="AH80" s="11">
        <v>841</v>
      </c>
      <c r="AI80" s="11">
        <v>2010</v>
      </c>
      <c r="AJ80" s="11">
        <v>3377</v>
      </c>
      <c r="AK80" s="11">
        <v>9266</v>
      </c>
      <c r="AL80" s="11">
        <v>26163</v>
      </c>
      <c r="AM80" s="11">
        <v>3221</v>
      </c>
      <c r="AN80" s="11">
        <v>16626</v>
      </c>
      <c r="AO80" s="11">
        <v>1886</v>
      </c>
      <c r="AP80" s="11">
        <v>631</v>
      </c>
      <c r="AQ80" s="11">
        <v>3686</v>
      </c>
      <c r="AR80" s="11">
        <v>1353</v>
      </c>
      <c r="AS80" s="11">
        <v>7902</v>
      </c>
      <c r="AT80" s="11">
        <v>38510</v>
      </c>
      <c r="AU80" s="11">
        <v>8</v>
      </c>
      <c r="AV80" s="11">
        <v>9</v>
      </c>
      <c r="AW80" s="11">
        <v>6</v>
      </c>
      <c r="AX80" s="11">
        <v>11</v>
      </c>
      <c r="AY80" s="11">
        <v>6</v>
      </c>
      <c r="AZ80" s="11">
        <v>8</v>
      </c>
      <c r="BA80" s="11">
        <v>9</v>
      </c>
      <c r="BB80" s="11">
        <v>8</v>
      </c>
      <c r="BC80" s="11">
        <v>7</v>
      </c>
      <c r="BD80" s="11">
        <v>8</v>
      </c>
      <c r="BE80" s="11">
        <v>10</v>
      </c>
      <c r="BF80" s="11">
        <v>14</v>
      </c>
      <c r="BG80" s="11">
        <v>20</v>
      </c>
      <c r="BH80" s="11">
        <v>5</v>
      </c>
      <c r="BI80" s="11">
        <v>18</v>
      </c>
      <c r="BJ80" s="11">
        <v>32</v>
      </c>
      <c r="BK80" s="11">
        <v>32</v>
      </c>
      <c r="BL80" s="11">
        <v>55</v>
      </c>
      <c r="BM80" s="11">
        <v>24</v>
      </c>
      <c r="BN80" s="11">
        <v>133</v>
      </c>
      <c r="BO80" s="11">
        <v>11</v>
      </c>
      <c r="BP80" s="11">
        <v>3</v>
      </c>
      <c r="BQ80" s="11">
        <v>25</v>
      </c>
      <c r="BR80" s="11">
        <v>9</v>
      </c>
      <c r="BS80" s="11">
        <v>70</v>
      </c>
      <c r="BT80" s="11">
        <v>52</v>
      </c>
      <c r="BU80" s="11"/>
      <c r="BV80" s="11"/>
      <c r="BW80" s="11" t="b">
        <v>1</v>
      </c>
      <c r="BX80" s="11" t="b">
        <v>1</v>
      </c>
      <c r="BY80" s="11" t="b">
        <v>1</v>
      </c>
      <c r="BZ80" s="11" t="b">
        <v>1</v>
      </c>
      <c r="CA80" s="11" t="b">
        <v>0</v>
      </c>
      <c r="CB80" s="11" t="b">
        <v>1</v>
      </c>
      <c r="CC80" s="11" t="b">
        <v>1</v>
      </c>
      <c r="CD80" s="11" t="b">
        <v>1</v>
      </c>
      <c r="CE80" s="11" t="b">
        <v>1</v>
      </c>
      <c r="CF80" s="11" t="b">
        <v>1</v>
      </c>
      <c r="CG80" s="11" t="b">
        <v>1</v>
      </c>
      <c r="CH80" s="11" t="b">
        <v>1</v>
      </c>
      <c r="CI80" s="11" t="b">
        <v>1</v>
      </c>
      <c r="CJ80" s="11" t="s">
        <v>183</v>
      </c>
      <c r="CK80" s="11" t="str">
        <f>VLOOKUP(Table812[[#This Row],[Candidate Detail Answer: City]],cities,2,FALSE)</f>
        <v>Shrewsbury</v>
      </c>
      <c r="CL80" s="11" t="str">
        <f>VLOOKUP(Table812[[#This Row],[Candidate Detail Answer: City]],cities,3,FALSE)</f>
        <v>MA</v>
      </c>
      <c r="CM80" s="41">
        <f>VLOOKUP(Table812[[#This Row],[Candidate Detail Answer: City]],cities,4,FALSE)</f>
        <v>1545</v>
      </c>
      <c r="CN80" s="11" t="s">
        <v>157</v>
      </c>
      <c r="CO80" s="11" t="str">
        <f>VLOOKUP(Table812[[#This Row],[Candidate Detail Answer: Major]],majors_final,3,FALSE)</f>
        <v>N/A</v>
      </c>
      <c r="CP80" s="11" t="str">
        <f>VLOOKUP(Table812[[#This Row],[Candidate Detail Answer: Major]],majors_final,4,FALSE)</f>
        <v>N/A</v>
      </c>
      <c r="CQ80" s="11">
        <f>VLOOKUP(Table812[[#This Row],[Candidate Detail Answer: Major]],majors_final,5,FALSE)</f>
        <v>0</v>
      </c>
      <c r="CR80" s="11">
        <f>VLOOKUP(Table812[[#This Row],[Candidate Detail Answer: Major]],majors_final,6,FALSE)</f>
        <v>0</v>
      </c>
      <c r="CS80" s="11"/>
      <c r="CU80" s="5"/>
      <c r="CV80" s="5"/>
      <c r="CW80" s="5"/>
    </row>
    <row r="81" spans="1:101" ht="12.75" x14ac:dyDescent="0.2">
      <c r="A81">
        <v>180</v>
      </c>
      <c r="B81" s="26">
        <v>50490.8944444441</v>
      </c>
      <c r="C81" s="26">
        <v>46326.2631944448</v>
      </c>
      <c r="D81" s="26">
        <v>46136.750694444003</v>
      </c>
      <c r="E81" s="36">
        <v>431993</v>
      </c>
      <c r="F81" s="36">
        <f>SUM(Table812[[#This Row],[Time Taken Per Question: 1]:[Time Taken Per Question: 14]])</f>
        <v>268046</v>
      </c>
      <c r="G81" s="11">
        <v>1</v>
      </c>
      <c r="H81" s="11">
        <v>299</v>
      </c>
      <c r="I81" s="31">
        <v>288788</v>
      </c>
      <c r="J81" s="11">
        <v>130</v>
      </c>
      <c r="K81" s="11">
        <v>130</v>
      </c>
      <c r="L81" s="11">
        <v>92</v>
      </c>
      <c r="M81" s="11">
        <v>100</v>
      </c>
      <c r="N81" s="11">
        <v>159172</v>
      </c>
      <c r="O81" s="11" t="s">
        <v>155</v>
      </c>
      <c r="P81" s="11" t="s">
        <v>156</v>
      </c>
      <c r="Q81" s="11">
        <v>0</v>
      </c>
      <c r="R81" s="11">
        <v>5</v>
      </c>
      <c r="S81" s="11"/>
      <c r="T81" s="11">
        <v>10</v>
      </c>
      <c r="U81" s="11">
        <v>10</v>
      </c>
      <c r="V81" s="11">
        <v>10</v>
      </c>
      <c r="W81" s="11">
        <v>10</v>
      </c>
      <c r="X81" s="11">
        <v>10</v>
      </c>
      <c r="Y81" s="11">
        <v>10</v>
      </c>
      <c r="Z81" s="11">
        <v>10</v>
      </c>
      <c r="AA81" s="11">
        <v>10</v>
      </c>
      <c r="AB81" s="11">
        <v>10</v>
      </c>
      <c r="AC81" s="11">
        <v>10</v>
      </c>
      <c r="AD81" s="11">
        <v>10</v>
      </c>
      <c r="AE81" s="11">
        <v>10</v>
      </c>
      <c r="AF81" s="11">
        <v>10</v>
      </c>
      <c r="AG81" s="11"/>
      <c r="AH81" s="11">
        <v>39282</v>
      </c>
      <c r="AI81" s="11">
        <v>3837</v>
      </c>
      <c r="AJ81" s="11">
        <v>4706</v>
      </c>
      <c r="AK81" s="11">
        <v>11418</v>
      </c>
      <c r="AL81" s="11">
        <v>22647</v>
      </c>
      <c r="AM81" s="11">
        <v>4412</v>
      </c>
      <c r="AN81" s="11">
        <v>62502</v>
      </c>
      <c r="AO81" s="11">
        <v>21398</v>
      </c>
      <c r="AP81" s="11">
        <v>1391</v>
      </c>
      <c r="AQ81" s="11">
        <v>22268</v>
      </c>
      <c r="AR81" s="11">
        <v>15836</v>
      </c>
      <c r="AS81" s="11">
        <v>45397</v>
      </c>
      <c r="AT81" s="11">
        <v>12952</v>
      </c>
      <c r="AU81" s="11">
        <v>12</v>
      </c>
      <c r="AV81" s="11">
        <v>11</v>
      </c>
      <c r="AW81" s="11">
        <v>10</v>
      </c>
      <c r="AX81" s="11">
        <v>13</v>
      </c>
      <c r="AY81" s="11">
        <v>8</v>
      </c>
      <c r="AZ81" s="11">
        <v>10</v>
      </c>
      <c r="BA81" s="11">
        <v>14</v>
      </c>
      <c r="BB81" s="11">
        <v>12</v>
      </c>
      <c r="BC81" s="11">
        <v>11</v>
      </c>
      <c r="BD81" s="11">
        <v>14</v>
      </c>
      <c r="BE81" s="11">
        <v>13</v>
      </c>
      <c r="BF81" s="11">
        <v>11</v>
      </c>
      <c r="BG81" s="11">
        <v>26</v>
      </c>
      <c r="BH81" s="11">
        <v>17</v>
      </c>
      <c r="BI81" s="11">
        <v>15</v>
      </c>
      <c r="BJ81" s="11">
        <v>10</v>
      </c>
      <c r="BK81" s="11">
        <v>7</v>
      </c>
      <c r="BL81" s="11">
        <v>36</v>
      </c>
      <c r="BM81" s="11">
        <v>17</v>
      </c>
      <c r="BN81" s="11">
        <v>20</v>
      </c>
      <c r="BO81" s="11">
        <v>7</v>
      </c>
      <c r="BP81" s="11">
        <v>8</v>
      </c>
      <c r="BQ81" s="11">
        <v>80</v>
      </c>
      <c r="BR81" s="11">
        <v>11</v>
      </c>
      <c r="BS81" s="11">
        <v>53</v>
      </c>
      <c r="BT81" s="11">
        <v>5</v>
      </c>
      <c r="BU81" s="11">
        <v>7</v>
      </c>
      <c r="BV81" s="11">
        <v>8</v>
      </c>
      <c r="BW81" s="11" t="b">
        <v>1</v>
      </c>
      <c r="BX81" s="11" t="b">
        <v>1</v>
      </c>
      <c r="BY81" s="11" t="b">
        <v>1</v>
      </c>
      <c r="BZ81" s="11" t="b">
        <v>1</v>
      </c>
      <c r="CA81" s="11" t="b">
        <v>1</v>
      </c>
      <c r="CB81" s="11" t="b">
        <v>1</v>
      </c>
      <c r="CC81" s="11" t="b">
        <v>1</v>
      </c>
      <c r="CD81" s="11" t="b">
        <v>1</v>
      </c>
      <c r="CE81" s="11" t="b">
        <v>1</v>
      </c>
      <c r="CF81" s="11" t="b">
        <v>1</v>
      </c>
      <c r="CG81" s="11" t="b">
        <v>1</v>
      </c>
      <c r="CH81" s="11" t="b">
        <v>1</v>
      </c>
      <c r="CI81" s="11" t="b">
        <v>1</v>
      </c>
      <c r="CJ81" s="11" t="s">
        <v>182</v>
      </c>
      <c r="CK81" s="11" t="str">
        <f>VLOOKUP(Table812[[#This Row],[Candidate Detail Answer: City]],cities,2,FALSE)</f>
        <v>Boston</v>
      </c>
      <c r="CL81" s="11" t="str">
        <f>VLOOKUP(Table812[[#This Row],[Candidate Detail Answer: City]],cities,3,FALSE)</f>
        <v>MA</v>
      </c>
      <c r="CM81" s="41">
        <f>VLOOKUP(Table812[[#This Row],[Candidate Detail Answer: City]],cities,4,FALSE)</f>
        <v>2101</v>
      </c>
      <c r="CN81" s="11" t="s">
        <v>163</v>
      </c>
      <c r="CO81" s="11" t="str">
        <f>VLOOKUP(Table812[[#This Row],[Candidate Detail Answer: Major]],majors_final,3,FALSE)</f>
        <v>Software Development</v>
      </c>
      <c r="CP81" s="11" t="str">
        <f>VLOOKUP(Table812[[#This Row],[Candidate Detail Answer: Major]],majors_final,4,FALSE)</f>
        <v>IT-development focused</v>
      </c>
      <c r="CQ81" s="11">
        <f>VLOOKUP(Table812[[#This Row],[Candidate Detail Answer: Major]],majors_final,5,FALSE)</f>
        <v>1</v>
      </c>
      <c r="CR81" s="11" t="str">
        <f>VLOOKUP(Table812[[#This Row],[Candidate Detail Answer: Major]],majors_final,6,FALSE)</f>
        <v>2020-Java Developer 01</v>
      </c>
      <c r="CS81" s="11">
        <v>1</v>
      </c>
      <c r="CT81" s="11">
        <v>3.2645445588235303E-2</v>
      </c>
      <c r="CU81" s="11">
        <v>3.7148825000000003E-2</v>
      </c>
      <c r="CV81" s="5"/>
      <c r="CW81" s="5"/>
    </row>
    <row r="82" spans="1:101" ht="12.75" x14ac:dyDescent="0.2">
      <c r="A82">
        <v>181</v>
      </c>
      <c r="B82" s="26">
        <v>50512.827083333003</v>
      </c>
      <c r="C82" s="26">
        <v>46346.331250000301</v>
      </c>
      <c r="D82" s="26">
        <v>46154.468055555102</v>
      </c>
      <c r="E82" s="36">
        <v>277766</v>
      </c>
      <c r="F82" s="36">
        <f>SUM(Table812[[#This Row],[Time Taken Per Question: 1]:[Time Taken Per Question: 14]])</f>
        <v>17997</v>
      </c>
      <c r="G82" s="11">
        <v>1</v>
      </c>
      <c r="H82" s="11">
        <v>65</v>
      </c>
      <c r="I82" s="31">
        <v>8480</v>
      </c>
      <c r="J82" s="11">
        <v>130</v>
      </c>
      <c r="K82" s="11">
        <v>130</v>
      </c>
      <c r="L82" s="11">
        <v>92</v>
      </c>
      <c r="M82" s="11">
        <v>100</v>
      </c>
      <c r="N82" s="11">
        <v>259472</v>
      </c>
      <c r="O82" s="11" t="s">
        <v>155</v>
      </c>
      <c r="P82" s="11" t="s">
        <v>156</v>
      </c>
      <c r="Q82" s="11">
        <v>0</v>
      </c>
      <c r="R82" s="11"/>
      <c r="S82" s="11"/>
      <c r="T82" s="11">
        <v>10</v>
      </c>
      <c r="U82" s="11">
        <v>10</v>
      </c>
      <c r="V82" s="11">
        <v>10</v>
      </c>
      <c r="W82" s="11">
        <v>10</v>
      </c>
      <c r="X82" s="11">
        <v>10</v>
      </c>
      <c r="Y82" s="11">
        <v>10</v>
      </c>
      <c r="Z82" s="11">
        <v>10</v>
      </c>
      <c r="AA82" s="11">
        <v>10</v>
      </c>
      <c r="AB82" s="11">
        <v>10</v>
      </c>
      <c r="AC82" s="11">
        <v>10</v>
      </c>
      <c r="AD82" s="11">
        <v>10</v>
      </c>
      <c r="AE82" s="11">
        <v>10</v>
      </c>
      <c r="AF82" s="11">
        <v>10</v>
      </c>
      <c r="AG82" s="11"/>
      <c r="AH82" s="11">
        <v>2317</v>
      </c>
      <c r="AI82" s="11">
        <v>1781</v>
      </c>
      <c r="AJ82" s="11">
        <v>1530</v>
      </c>
      <c r="AK82" s="11">
        <v>1539</v>
      </c>
      <c r="AL82" s="11">
        <v>2408</v>
      </c>
      <c r="AM82" s="11">
        <v>2429</v>
      </c>
      <c r="AN82" s="11">
        <v>1207</v>
      </c>
      <c r="AO82" s="11">
        <v>917</v>
      </c>
      <c r="AP82" s="11">
        <v>716</v>
      </c>
      <c r="AQ82" s="11">
        <v>383</v>
      </c>
      <c r="AR82" s="11">
        <v>605</v>
      </c>
      <c r="AS82" s="11">
        <v>1377</v>
      </c>
      <c r="AT82" s="11">
        <v>788</v>
      </c>
      <c r="AU82" s="11">
        <v>14</v>
      </c>
      <c r="AV82" s="11">
        <v>13</v>
      </c>
      <c r="AW82" s="11">
        <v>12</v>
      </c>
      <c r="AX82" s="11">
        <v>23</v>
      </c>
      <c r="AY82" s="11">
        <v>11</v>
      </c>
      <c r="AZ82" s="11">
        <v>10</v>
      </c>
      <c r="BA82" s="11">
        <v>16</v>
      </c>
      <c r="BB82" s="11">
        <v>13</v>
      </c>
      <c r="BC82" s="11">
        <v>13</v>
      </c>
      <c r="BD82" s="11">
        <v>13</v>
      </c>
      <c r="BE82" s="11">
        <v>15</v>
      </c>
      <c r="BF82" s="11">
        <v>24</v>
      </c>
      <c r="BG82" s="11">
        <v>25</v>
      </c>
      <c r="BH82" s="11">
        <v>23</v>
      </c>
      <c r="BI82" s="11">
        <v>8</v>
      </c>
      <c r="BJ82" s="11">
        <v>10</v>
      </c>
      <c r="BK82" s="11">
        <v>10</v>
      </c>
      <c r="BL82" s="11">
        <v>11</v>
      </c>
      <c r="BM82" s="11">
        <v>5</v>
      </c>
      <c r="BN82" s="11">
        <v>9</v>
      </c>
      <c r="BO82" s="11">
        <v>8</v>
      </c>
      <c r="BP82" s="11">
        <v>6</v>
      </c>
      <c r="BQ82" s="11">
        <v>4</v>
      </c>
      <c r="BR82" s="11">
        <v>5</v>
      </c>
      <c r="BS82" s="11">
        <v>12</v>
      </c>
      <c r="BT82" s="11">
        <v>5</v>
      </c>
      <c r="BU82" s="11">
        <v>8</v>
      </c>
      <c r="BV82" s="11">
        <v>6</v>
      </c>
      <c r="BW82" s="11" t="b">
        <v>1</v>
      </c>
      <c r="BX82" s="11" t="b">
        <v>1</v>
      </c>
      <c r="BY82" s="11" t="b">
        <v>1</v>
      </c>
      <c r="BZ82" s="11" t="b">
        <v>1</v>
      </c>
      <c r="CA82" s="11" t="b">
        <v>1</v>
      </c>
      <c r="CB82" s="11" t="b">
        <v>1</v>
      </c>
      <c r="CC82" s="11" t="b">
        <v>1</v>
      </c>
      <c r="CD82" s="11" t="b">
        <v>1</v>
      </c>
      <c r="CE82" s="11" t="b">
        <v>1</v>
      </c>
      <c r="CF82" s="11" t="b">
        <v>1</v>
      </c>
      <c r="CG82" s="11" t="b">
        <v>1</v>
      </c>
      <c r="CH82" s="11" t="b">
        <v>1</v>
      </c>
      <c r="CI82" s="11" t="b">
        <v>1</v>
      </c>
      <c r="CJ82" s="11" t="s">
        <v>182</v>
      </c>
      <c r="CK82" s="11" t="str">
        <f>VLOOKUP(Table812[[#This Row],[Candidate Detail Answer: City]],cities,2,FALSE)</f>
        <v>Boston</v>
      </c>
      <c r="CL82" s="11" t="str">
        <f>VLOOKUP(Table812[[#This Row],[Candidate Detail Answer: City]],cities,3,FALSE)</f>
        <v>MA</v>
      </c>
      <c r="CM82" s="41">
        <f>VLOOKUP(Table812[[#This Row],[Candidate Detail Answer: City]],cities,4,FALSE)</f>
        <v>2101</v>
      </c>
      <c r="CN82" s="11" t="s">
        <v>163</v>
      </c>
      <c r="CO82" s="11" t="str">
        <f>VLOOKUP(Table812[[#This Row],[Candidate Detail Answer: Major]],majors_final,3,FALSE)</f>
        <v>Software Development</v>
      </c>
      <c r="CP82" s="11" t="str">
        <f>VLOOKUP(Table812[[#This Row],[Candidate Detail Answer: Major]],majors_final,4,FALSE)</f>
        <v>IT-development focused</v>
      </c>
      <c r="CQ82" s="11">
        <f>VLOOKUP(Table812[[#This Row],[Candidate Detail Answer: Major]],majors_final,5,FALSE)</f>
        <v>1</v>
      </c>
      <c r="CR82" s="11" t="str">
        <f>VLOOKUP(Table812[[#This Row],[Candidate Detail Answer: Major]],majors_final,6,FALSE)</f>
        <v>2020-Java Developer 01</v>
      </c>
      <c r="CS82" s="11">
        <v>1</v>
      </c>
      <c r="CT82" s="11">
        <v>3.2511935294117701E-2</v>
      </c>
      <c r="CU82" s="11">
        <v>3.7121025000000002E-2</v>
      </c>
      <c r="CV82" s="5"/>
      <c r="CW82" s="5"/>
    </row>
    <row r="83" spans="1:101" ht="12.75" x14ac:dyDescent="0.2">
      <c r="A83">
        <v>182</v>
      </c>
      <c r="B83" s="26">
        <v>54833.556944443902</v>
      </c>
      <c r="C83" s="26">
        <v>46366.399305555897</v>
      </c>
      <c r="D83" s="26">
        <v>46172.185416666303</v>
      </c>
      <c r="E83" s="36">
        <v>417053</v>
      </c>
      <c r="F83" s="36">
        <f>SUM(Table812[[#This Row],[Time Taken Per Question: 1]:[Time Taken Per Question: 14]])</f>
        <v>38246</v>
      </c>
      <c r="G83" s="11">
        <v>1</v>
      </c>
      <c r="H83" s="11">
        <v>51</v>
      </c>
      <c r="I83" s="31">
        <v>3050</v>
      </c>
      <c r="J83" s="11">
        <v>130</v>
      </c>
      <c r="K83" s="11">
        <v>90</v>
      </c>
      <c r="L83" s="11">
        <v>92</v>
      </c>
      <c r="M83" s="11">
        <v>69.23</v>
      </c>
      <c r="N83" s="11">
        <v>377425</v>
      </c>
      <c r="O83" s="11" t="s">
        <v>155</v>
      </c>
      <c r="P83" s="11" t="s">
        <v>156</v>
      </c>
      <c r="Q83" s="11">
        <v>0</v>
      </c>
      <c r="R83" s="11"/>
      <c r="S83" s="11" t="s">
        <v>157</v>
      </c>
      <c r="T83" s="11">
        <v>10</v>
      </c>
      <c r="U83" s="11">
        <v>10</v>
      </c>
      <c r="V83" s="11">
        <v>10</v>
      </c>
      <c r="W83" s="11">
        <v>10</v>
      </c>
      <c r="X83" s="11">
        <v>10</v>
      </c>
      <c r="Y83" s="11">
        <v>10</v>
      </c>
      <c r="Z83" s="11">
        <v>10</v>
      </c>
      <c r="AA83" s="11">
        <v>0</v>
      </c>
      <c r="AB83" s="11">
        <v>0</v>
      </c>
      <c r="AC83" s="11">
        <v>10</v>
      </c>
      <c r="AD83" s="11">
        <v>0</v>
      </c>
      <c r="AE83" s="11">
        <v>0</v>
      </c>
      <c r="AF83" s="11">
        <v>10</v>
      </c>
      <c r="AG83" s="11" t="s">
        <v>157</v>
      </c>
      <c r="AH83" s="11">
        <v>1265</v>
      </c>
      <c r="AI83" s="11">
        <v>987</v>
      </c>
      <c r="AJ83" s="11">
        <v>1381</v>
      </c>
      <c r="AK83" s="11">
        <v>990</v>
      </c>
      <c r="AL83" s="11">
        <v>2389</v>
      </c>
      <c r="AM83" s="11">
        <v>1089</v>
      </c>
      <c r="AN83" s="11">
        <v>3016</v>
      </c>
      <c r="AO83" s="11">
        <v>4719</v>
      </c>
      <c r="AP83" s="11">
        <v>3589</v>
      </c>
      <c r="AQ83" s="11">
        <v>1473</v>
      </c>
      <c r="AR83" s="11">
        <v>8907</v>
      </c>
      <c r="AS83" s="11">
        <v>4300</v>
      </c>
      <c r="AT83" s="11">
        <v>4141</v>
      </c>
      <c r="AU83" s="11">
        <v>13</v>
      </c>
      <c r="AV83" s="11">
        <v>10</v>
      </c>
      <c r="AW83" s="11">
        <v>11</v>
      </c>
      <c r="AX83" s="11">
        <v>16</v>
      </c>
      <c r="AY83" s="11">
        <v>12</v>
      </c>
      <c r="AZ83" s="11">
        <v>15</v>
      </c>
      <c r="BA83" s="11">
        <v>19</v>
      </c>
      <c r="BB83" s="11">
        <v>24</v>
      </c>
      <c r="BC83" s="11">
        <v>21</v>
      </c>
      <c r="BD83" s="11">
        <v>16</v>
      </c>
      <c r="BE83" s="11">
        <v>24</v>
      </c>
      <c r="BF83" s="11">
        <v>26</v>
      </c>
      <c r="BG83" s="11">
        <v>28</v>
      </c>
      <c r="BH83" s="11">
        <v>12</v>
      </c>
      <c r="BI83" s="11">
        <v>5</v>
      </c>
      <c r="BJ83" s="11">
        <v>9</v>
      </c>
      <c r="BK83" s="11">
        <v>7</v>
      </c>
      <c r="BL83" s="11">
        <v>8</v>
      </c>
      <c r="BM83" s="11">
        <v>7</v>
      </c>
      <c r="BN83" s="11">
        <v>8</v>
      </c>
      <c r="BO83" s="11">
        <v>23</v>
      </c>
      <c r="BP83" s="11">
        <v>18</v>
      </c>
      <c r="BQ83" s="11">
        <v>9</v>
      </c>
      <c r="BR83" s="11">
        <v>24</v>
      </c>
      <c r="BS83" s="11">
        <v>16</v>
      </c>
      <c r="BT83" s="11">
        <v>21</v>
      </c>
      <c r="BU83" s="11"/>
      <c r="BV83" s="11"/>
      <c r="BW83" s="11" t="b">
        <v>1</v>
      </c>
      <c r="BX83" s="11" t="b">
        <v>1</v>
      </c>
      <c r="BY83" s="11" t="b">
        <v>1</v>
      </c>
      <c r="BZ83" s="11" t="b">
        <v>1</v>
      </c>
      <c r="CA83" s="11" t="b">
        <v>1</v>
      </c>
      <c r="CB83" s="11" t="b">
        <v>1</v>
      </c>
      <c r="CC83" s="11" t="b">
        <v>1</v>
      </c>
      <c r="CD83" s="11" t="b">
        <v>0</v>
      </c>
      <c r="CE83" s="11" t="b">
        <v>0</v>
      </c>
      <c r="CF83" s="11" t="b">
        <v>1</v>
      </c>
      <c r="CG83" s="11" t="b">
        <v>0</v>
      </c>
      <c r="CH83" s="11" t="b">
        <v>0</v>
      </c>
      <c r="CI83" s="11" t="b">
        <v>1</v>
      </c>
      <c r="CJ83" s="11" t="s">
        <v>218</v>
      </c>
      <c r="CK83" s="11" t="str">
        <f>VLOOKUP(Table812[[#This Row],[Candidate Detail Answer: City]],cities,2,FALSE)</f>
        <v>Bedford</v>
      </c>
      <c r="CL83" s="11" t="str">
        <f>VLOOKUP(Table812[[#This Row],[Candidate Detail Answer: City]],cities,3,FALSE)</f>
        <v>MA</v>
      </c>
      <c r="CM83" s="41">
        <f>VLOOKUP(Table812[[#This Row],[Candidate Detail Answer: City]],cities,4,FALSE)</f>
        <v>1730</v>
      </c>
      <c r="CN83" s="11" t="s">
        <v>157</v>
      </c>
      <c r="CO83" s="11" t="str">
        <f>VLOOKUP(Table812[[#This Row],[Candidate Detail Answer: Major]],majors_final,3,FALSE)</f>
        <v>N/A</v>
      </c>
      <c r="CP83" s="11" t="str">
        <f>VLOOKUP(Table812[[#This Row],[Candidate Detail Answer: Major]],majors_final,4,FALSE)</f>
        <v>N/A</v>
      </c>
      <c r="CQ83" s="11">
        <f>VLOOKUP(Table812[[#This Row],[Candidate Detail Answer: Major]],majors_final,5,FALSE)</f>
        <v>0</v>
      </c>
      <c r="CR83" s="11">
        <f>VLOOKUP(Table812[[#This Row],[Candidate Detail Answer: Major]],majors_final,6,FALSE)</f>
        <v>0</v>
      </c>
      <c r="CS83" s="11"/>
      <c r="CU83" s="5"/>
      <c r="CV83" s="5"/>
      <c r="CW83" s="5"/>
    </row>
    <row r="84" spans="1:101" ht="12.75" x14ac:dyDescent="0.2">
      <c r="A84">
        <v>183</v>
      </c>
      <c r="B84" s="26">
        <v>53868.520833332797</v>
      </c>
      <c r="C84" s="26">
        <v>46386.467361111398</v>
      </c>
      <c r="D84" s="26">
        <v>46189.902777777403</v>
      </c>
      <c r="E84" s="36">
        <v>106167</v>
      </c>
      <c r="F84" s="36">
        <f>SUM(Table812[[#This Row],[Time Taken Per Question: 1]:[Time Taken Per Question: 14]])</f>
        <v>101595</v>
      </c>
      <c r="G84" s="11">
        <v>1</v>
      </c>
      <c r="H84" s="11">
        <v>194</v>
      </c>
      <c r="I84" s="31">
        <v>20058</v>
      </c>
      <c r="J84" s="11">
        <v>130</v>
      </c>
      <c r="K84" s="11">
        <v>120</v>
      </c>
      <c r="L84" s="11">
        <v>92</v>
      </c>
      <c r="M84" s="11">
        <v>92.3</v>
      </c>
      <c r="N84" s="11">
        <v>4129</v>
      </c>
      <c r="O84" s="11" t="s">
        <v>155</v>
      </c>
      <c r="P84" s="11" t="s">
        <v>156</v>
      </c>
      <c r="Q84" s="11">
        <v>0</v>
      </c>
      <c r="R84" s="11"/>
      <c r="S84" s="11" t="s">
        <v>157</v>
      </c>
      <c r="T84" s="11">
        <v>10</v>
      </c>
      <c r="U84" s="11">
        <v>10</v>
      </c>
      <c r="V84" s="11">
        <v>10</v>
      </c>
      <c r="W84" s="11">
        <v>10</v>
      </c>
      <c r="X84" s="11">
        <v>10</v>
      </c>
      <c r="Y84" s="11">
        <v>10</v>
      </c>
      <c r="Z84" s="11">
        <v>10</v>
      </c>
      <c r="AA84" s="11">
        <v>10</v>
      </c>
      <c r="AB84" s="11">
        <v>10</v>
      </c>
      <c r="AC84" s="11">
        <v>10</v>
      </c>
      <c r="AD84" s="11">
        <v>10</v>
      </c>
      <c r="AE84" s="11">
        <v>0</v>
      </c>
      <c r="AF84" s="11">
        <v>10</v>
      </c>
      <c r="AG84" s="11" t="s">
        <v>157</v>
      </c>
      <c r="AH84" s="11">
        <v>3629</v>
      </c>
      <c r="AI84" s="11">
        <v>4607</v>
      </c>
      <c r="AJ84" s="11">
        <v>62079</v>
      </c>
      <c r="AK84" s="11">
        <v>2050</v>
      </c>
      <c r="AL84" s="11">
        <v>6244</v>
      </c>
      <c r="AM84" s="11">
        <v>1907</v>
      </c>
      <c r="AN84" s="11">
        <v>2793</v>
      </c>
      <c r="AO84" s="11">
        <v>3656</v>
      </c>
      <c r="AP84" s="11">
        <v>424</v>
      </c>
      <c r="AQ84" s="11">
        <v>5108</v>
      </c>
      <c r="AR84" s="11">
        <v>3027</v>
      </c>
      <c r="AS84" s="11">
        <v>1596</v>
      </c>
      <c r="AT84" s="11">
        <v>4475</v>
      </c>
      <c r="AU84" s="11">
        <v>10</v>
      </c>
      <c r="AV84" s="11">
        <v>11</v>
      </c>
      <c r="AW84" s="11">
        <v>17</v>
      </c>
      <c r="AX84" s="11">
        <v>11</v>
      </c>
      <c r="AY84" s="11">
        <v>9</v>
      </c>
      <c r="AZ84" s="11">
        <v>10</v>
      </c>
      <c r="BA84" s="11">
        <v>16</v>
      </c>
      <c r="BB84" s="11">
        <v>14</v>
      </c>
      <c r="BC84" s="11">
        <v>11</v>
      </c>
      <c r="BD84" s="11">
        <v>11</v>
      </c>
      <c r="BE84" s="11">
        <v>14</v>
      </c>
      <c r="BF84" s="11">
        <v>22</v>
      </c>
      <c r="BG84" s="11">
        <v>30</v>
      </c>
      <c r="BH84" s="11">
        <v>14</v>
      </c>
      <c r="BI84" s="11">
        <v>4</v>
      </c>
      <c r="BJ84" s="11">
        <v>139</v>
      </c>
      <c r="BK84" s="11">
        <v>4</v>
      </c>
      <c r="BL84" s="11">
        <v>34</v>
      </c>
      <c r="BM84" s="11">
        <v>5</v>
      </c>
      <c r="BN84" s="11">
        <v>9</v>
      </c>
      <c r="BO84" s="11">
        <v>16</v>
      </c>
      <c r="BP84" s="11">
        <v>3</v>
      </c>
      <c r="BQ84" s="11">
        <v>12</v>
      </c>
      <c r="BR84" s="11">
        <v>6</v>
      </c>
      <c r="BS84" s="11">
        <v>5</v>
      </c>
      <c r="BT84" s="11">
        <v>11</v>
      </c>
      <c r="BU84" s="11"/>
      <c r="BV84" s="11"/>
      <c r="BW84" s="11" t="b">
        <v>1</v>
      </c>
      <c r="BX84" s="11" t="b">
        <v>1</v>
      </c>
      <c r="BY84" s="11" t="b">
        <v>1</v>
      </c>
      <c r="BZ84" s="11" t="b">
        <v>1</v>
      </c>
      <c r="CA84" s="11" t="b">
        <v>1</v>
      </c>
      <c r="CB84" s="11" t="b">
        <v>1</v>
      </c>
      <c r="CC84" s="11" t="b">
        <v>1</v>
      </c>
      <c r="CD84" s="11" t="b">
        <v>1</v>
      </c>
      <c r="CE84" s="11" t="b">
        <v>1</v>
      </c>
      <c r="CF84" s="11" t="b">
        <v>1</v>
      </c>
      <c r="CG84" s="11" t="b">
        <v>1</v>
      </c>
      <c r="CH84" s="11" t="b">
        <v>0</v>
      </c>
      <c r="CI84" s="11" t="b">
        <v>1</v>
      </c>
      <c r="CJ84" s="11" t="s">
        <v>202</v>
      </c>
      <c r="CK84" s="11" t="str">
        <f>VLOOKUP(Table812[[#This Row],[Candidate Detail Answer: City]],cities,2,FALSE)</f>
        <v>Richmond</v>
      </c>
      <c r="CL84" s="11" t="str">
        <f>VLOOKUP(Table812[[#This Row],[Candidate Detail Answer: City]],cities,3,FALSE)</f>
        <v>VA</v>
      </c>
      <c r="CM84" s="41">
        <f>VLOOKUP(Table812[[#This Row],[Candidate Detail Answer: City]],cities,4,FALSE)</f>
        <v>23218</v>
      </c>
      <c r="CN84" s="11" t="s">
        <v>157</v>
      </c>
      <c r="CO84" s="11" t="str">
        <f>VLOOKUP(Table812[[#This Row],[Candidate Detail Answer: Major]],majors_final,3,FALSE)</f>
        <v>N/A</v>
      </c>
      <c r="CP84" s="11" t="str">
        <f>VLOOKUP(Table812[[#This Row],[Candidate Detail Answer: Major]],majors_final,4,FALSE)</f>
        <v>N/A</v>
      </c>
      <c r="CQ84" s="11">
        <f>VLOOKUP(Table812[[#This Row],[Candidate Detail Answer: Major]],majors_final,5,FALSE)</f>
        <v>0</v>
      </c>
      <c r="CR84" s="11">
        <f>VLOOKUP(Table812[[#This Row],[Candidate Detail Answer: Major]],majors_final,6,FALSE)</f>
        <v>0</v>
      </c>
      <c r="CS84" s="11"/>
      <c r="CU84" s="5"/>
      <c r="CV84" s="5"/>
      <c r="CW84" s="5"/>
    </row>
    <row r="85" spans="1:101" ht="12.75" x14ac:dyDescent="0.2">
      <c r="A85">
        <v>184</v>
      </c>
      <c r="B85" s="26">
        <v>50534.759722221897</v>
      </c>
      <c r="C85" s="26">
        <v>46406.535416667</v>
      </c>
      <c r="D85" s="26">
        <v>46207.620138888502</v>
      </c>
      <c r="E85" s="36">
        <v>407749</v>
      </c>
      <c r="F85" s="36">
        <f>SUM(Table812[[#This Row],[Time Taken Per Question: 1]:[Time Taken Per Question: 14]])</f>
        <v>62868</v>
      </c>
      <c r="G85" s="11">
        <v>1</v>
      </c>
      <c r="H85" s="11">
        <v>206</v>
      </c>
      <c r="I85" s="31">
        <v>80199</v>
      </c>
      <c r="J85" s="11">
        <v>130</v>
      </c>
      <c r="K85" s="11">
        <v>130</v>
      </c>
      <c r="L85" s="11">
        <v>92</v>
      </c>
      <c r="M85" s="11">
        <v>100</v>
      </c>
      <c r="N85" s="11">
        <v>344025</v>
      </c>
      <c r="O85" s="11" t="s">
        <v>155</v>
      </c>
      <c r="P85" s="11" t="s">
        <v>156</v>
      </c>
      <c r="Q85" s="11">
        <v>0</v>
      </c>
      <c r="R85" s="11"/>
      <c r="S85" s="11"/>
      <c r="T85" s="11">
        <v>10</v>
      </c>
      <c r="U85" s="11">
        <v>10</v>
      </c>
      <c r="V85" s="11">
        <v>10</v>
      </c>
      <c r="W85" s="11">
        <v>10</v>
      </c>
      <c r="X85" s="11">
        <v>10</v>
      </c>
      <c r="Y85" s="11">
        <v>10</v>
      </c>
      <c r="Z85" s="11">
        <v>10</v>
      </c>
      <c r="AA85" s="11">
        <v>10</v>
      </c>
      <c r="AB85" s="11">
        <v>10</v>
      </c>
      <c r="AC85" s="11">
        <v>10</v>
      </c>
      <c r="AD85" s="11">
        <v>10</v>
      </c>
      <c r="AE85" s="11">
        <v>10</v>
      </c>
      <c r="AF85" s="11">
        <v>10</v>
      </c>
      <c r="AG85" s="11"/>
      <c r="AH85" s="11">
        <v>2946</v>
      </c>
      <c r="AI85" s="11">
        <v>3025</v>
      </c>
      <c r="AJ85" s="11">
        <v>1332</v>
      </c>
      <c r="AK85" s="11">
        <v>1454</v>
      </c>
      <c r="AL85" s="11">
        <v>6581</v>
      </c>
      <c r="AM85" s="11">
        <v>2724</v>
      </c>
      <c r="AN85" s="11">
        <v>1836</v>
      </c>
      <c r="AO85" s="11">
        <v>1716</v>
      </c>
      <c r="AP85" s="11">
        <v>572</v>
      </c>
      <c r="AQ85" s="11">
        <v>2750</v>
      </c>
      <c r="AR85" s="11">
        <v>2869</v>
      </c>
      <c r="AS85" s="11">
        <v>26497</v>
      </c>
      <c r="AT85" s="11">
        <v>8566</v>
      </c>
      <c r="AU85" s="11">
        <v>12</v>
      </c>
      <c r="AV85" s="11">
        <v>12</v>
      </c>
      <c r="AW85" s="11">
        <v>14</v>
      </c>
      <c r="AX85" s="11">
        <v>20</v>
      </c>
      <c r="AY85" s="11">
        <v>15</v>
      </c>
      <c r="AZ85" s="11">
        <v>10</v>
      </c>
      <c r="BA85" s="11">
        <v>18</v>
      </c>
      <c r="BB85" s="11">
        <v>12</v>
      </c>
      <c r="BC85" s="11">
        <v>11</v>
      </c>
      <c r="BD85" s="11">
        <v>14</v>
      </c>
      <c r="BE85" s="11">
        <v>17</v>
      </c>
      <c r="BF85" s="11">
        <v>22</v>
      </c>
      <c r="BG85" s="11">
        <v>22</v>
      </c>
      <c r="BH85" s="11">
        <v>25</v>
      </c>
      <c r="BI85" s="11">
        <v>15</v>
      </c>
      <c r="BJ85" s="11">
        <v>16</v>
      </c>
      <c r="BK85" s="11">
        <v>10</v>
      </c>
      <c r="BL85" s="11">
        <v>57</v>
      </c>
      <c r="BM85" s="11">
        <v>15</v>
      </c>
      <c r="BN85" s="11">
        <v>16</v>
      </c>
      <c r="BO85" s="11">
        <v>20</v>
      </c>
      <c r="BP85" s="11">
        <v>9</v>
      </c>
      <c r="BQ85" s="11">
        <v>27</v>
      </c>
      <c r="BR85" s="11">
        <v>24</v>
      </c>
      <c r="BS85" s="11">
        <v>105</v>
      </c>
      <c r="BT85" s="11">
        <v>58</v>
      </c>
      <c r="BU85" s="11">
        <v>20</v>
      </c>
      <c r="BV85" s="11">
        <v>9</v>
      </c>
      <c r="BW85" s="11" t="b">
        <v>1</v>
      </c>
      <c r="BX85" s="11" t="b">
        <v>1</v>
      </c>
      <c r="BY85" s="11" t="b">
        <v>1</v>
      </c>
      <c r="BZ85" s="11" t="b">
        <v>1</v>
      </c>
      <c r="CA85" s="11" t="b">
        <v>1</v>
      </c>
      <c r="CB85" s="11" t="b">
        <v>1</v>
      </c>
      <c r="CC85" s="11" t="b">
        <v>1</v>
      </c>
      <c r="CD85" s="11" t="b">
        <v>1</v>
      </c>
      <c r="CE85" s="11" t="b">
        <v>1</v>
      </c>
      <c r="CF85" s="11" t="b">
        <v>1</v>
      </c>
      <c r="CG85" s="11" t="b">
        <v>1</v>
      </c>
      <c r="CH85" s="11" t="b">
        <v>1</v>
      </c>
      <c r="CI85" s="11" t="b">
        <v>1</v>
      </c>
      <c r="CJ85" s="11" t="s">
        <v>188</v>
      </c>
      <c r="CK85" s="11" t="str">
        <f>VLOOKUP(Table812[[#This Row],[Candidate Detail Answer: City]],cities,2,FALSE)</f>
        <v>Dover</v>
      </c>
      <c r="CL85" s="11" t="str">
        <f>VLOOKUP(Table812[[#This Row],[Candidate Detail Answer: City]],cities,3,FALSE)</f>
        <v>NH</v>
      </c>
      <c r="CM85" s="41">
        <f>VLOOKUP(Table812[[#This Row],[Candidate Detail Answer: City]],cities,4,FALSE)</f>
        <v>3820</v>
      </c>
      <c r="CN85" s="11" t="s">
        <v>163</v>
      </c>
      <c r="CO85" s="11" t="str">
        <f>VLOOKUP(Table812[[#This Row],[Candidate Detail Answer: Major]],majors_final,3,FALSE)</f>
        <v>Software Development</v>
      </c>
      <c r="CP85" s="11" t="str">
        <f>VLOOKUP(Table812[[#This Row],[Candidate Detail Answer: Major]],majors_final,4,FALSE)</f>
        <v>IT-development focused</v>
      </c>
      <c r="CQ85" s="11">
        <f>VLOOKUP(Table812[[#This Row],[Candidate Detail Answer: Major]],majors_final,5,FALSE)</f>
        <v>1</v>
      </c>
      <c r="CR85" s="11" t="str">
        <f>VLOOKUP(Table812[[#This Row],[Candidate Detail Answer: Major]],majors_final,6,FALSE)</f>
        <v>2020-Java Developer 01</v>
      </c>
      <c r="CS85" s="11">
        <v>1</v>
      </c>
      <c r="CT85" s="11">
        <v>3.3446507352941197E-2</v>
      </c>
      <c r="CU85" s="11">
        <v>3.7315624999999998E-2</v>
      </c>
      <c r="CV85" s="5"/>
      <c r="CW85" s="5"/>
    </row>
    <row r="86" spans="1:101" ht="12.75" x14ac:dyDescent="0.2">
      <c r="A86">
        <v>185</v>
      </c>
      <c r="B86" s="26">
        <v>50556.6923611108</v>
      </c>
      <c r="C86" s="26">
        <v>46426.603472222501</v>
      </c>
      <c r="D86" s="26">
        <v>46225.337499999601</v>
      </c>
      <c r="E86" s="36">
        <v>408225</v>
      </c>
      <c r="F86" s="36">
        <f>SUM(Table812[[#This Row],[Time Taken Per Question: 1]:[Time Taken Per Question: 14]])</f>
        <v>120303</v>
      </c>
      <c r="G86" s="11">
        <v>1</v>
      </c>
      <c r="H86" s="11">
        <v>394</v>
      </c>
      <c r="I86" s="31">
        <v>278538</v>
      </c>
      <c r="J86" s="11">
        <v>130</v>
      </c>
      <c r="K86" s="11">
        <v>130</v>
      </c>
      <c r="L86" s="11">
        <v>92</v>
      </c>
      <c r="M86" s="11">
        <v>100</v>
      </c>
      <c r="N86" s="11">
        <v>286365</v>
      </c>
      <c r="O86" s="11" t="s">
        <v>155</v>
      </c>
      <c r="P86" s="11" t="s">
        <v>156</v>
      </c>
      <c r="Q86" s="11">
        <v>0</v>
      </c>
      <c r="R86" s="11">
        <v>1</v>
      </c>
      <c r="S86" s="11"/>
      <c r="T86" s="11">
        <v>10</v>
      </c>
      <c r="U86" s="11">
        <v>10</v>
      </c>
      <c r="V86" s="11">
        <v>10</v>
      </c>
      <c r="W86" s="11">
        <v>10</v>
      </c>
      <c r="X86" s="11">
        <v>10</v>
      </c>
      <c r="Y86" s="11">
        <v>10</v>
      </c>
      <c r="Z86" s="11">
        <v>10</v>
      </c>
      <c r="AA86" s="11">
        <v>10</v>
      </c>
      <c r="AB86" s="11">
        <v>10</v>
      </c>
      <c r="AC86" s="11">
        <v>10</v>
      </c>
      <c r="AD86" s="11">
        <v>10</v>
      </c>
      <c r="AE86" s="11">
        <v>10</v>
      </c>
      <c r="AF86" s="11">
        <v>10</v>
      </c>
      <c r="AG86" s="11"/>
      <c r="AH86" s="11">
        <v>3874</v>
      </c>
      <c r="AI86" s="11">
        <v>1186</v>
      </c>
      <c r="AJ86" s="11">
        <v>25777</v>
      </c>
      <c r="AK86" s="11">
        <v>25548</v>
      </c>
      <c r="AL86" s="11">
        <v>21377</v>
      </c>
      <c r="AM86" s="11">
        <v>12167</v>
      </c>
      <c r="AN86" s="11">
        <v>8017</v>
      </c>
      <c r="AO86" s="11">
        <v>1995</v>
      </c>
      <c r="AP86" s="11">
        <v>597</v>
      </c>
      <c r="AQ86" s="11">
        <v>1102</v>
      </c>
      <c r="AR86" s="11">
        <v>1486</v>
      </c>
      <c r="AS86" s="11">
        <v>9145</v>
      </c>
      <c r="AT86" s="11">
        <v>8032</v>
      </c>
      <c r="AU86" s="11">
        <v>11</v>
      </c>
      <c r="AV86" s="11">
        <v>9</v>
      </c>
      <c r="AW86" s="11">
        <v>11</v>
      </c>
      <c r="AX86" s="11">
        <v>12</v>
      </c>
      <c r="AY86" s="11">
        <v>9</v>
      </c>
      <c r="AZ86" s="11">
        <v>9</v>
      </c>
      <c r="BA86" s="11">
        <v>12</v>
      </c>
      <c r="BB86" s="11">
        <v>11</v>
      </c>
      <c r="BC86" s="11">
        <v>10</v>
      </c>
      <c r="BD86" s="11">
        <v>10</v>
      </c>
      <c r="BE86" s="11">
        <v>11</v>
      </c>
      <c r="BF86" s="11">
        <v>12</v>
      </c>
      <c r="BG86" s="11">
        <v>23</v>
      </c>
      <c r="BH86" s="11">
        <v>11</v>
      </c>
      <c r="BI86" s="11">
        <v>4</v>
      </c>
      <c r="BJ86" s="11">
        <v>71</v>
      </c>
      <c r="BK86" s="11">
        <v>56</v>
      </c>
      <c r="BL86" s="11">
        <v>87</v>
      </c>
      <c r="BM86" s="11">
        <v>65</v>
      </c>
      <c r="BN86" s="11">
        <v>48</v>
      </c>
      <c r="BO86" s="11">
        <v>15</v>
      </c>
      <c r="BP86" s="11">
        <v>3</v>
      </c>
      <c r="BQ86" s="11">
        <v>12</v>
      </c>
      <c r="BR86" s="11">
        <v>8</v>
      </c>
      <c r="BS86" s="11">
        <v>80</v>
      </c>
      <c r="BT86" s="11">
        <v>34</v>
      </c>
      <c r="BU86" s="11">
        <v>15</v>
      </c>
      <c r="BV86" s="11">
        <v>3</v>
      </c>
      <c r="BW86" s="11" t="b">
        <v>1</v>
      </c>
      <c r="BX86" s="11" t="b">
        <v>1</v>
      </c>
      <c r="BY86" s="11" t="b">
        <v>1</v>
      </c>
      <c r="BZ86" s="11" t="b">
        <v>1</v>
      </c>
      <c r="CA86" s="11" t="b">
        <v>1</v>
      </c>
      <c r="CB86" s="11" t="b">
        <v>1</v>
      </c>
      <c r="CC86" s="11" t="b">
        <v>1</v>
      </c>
      <c r="CD86" s="11" t="b">
        <v>1</v>
      </c>
      <c r="CE86" s="11" t="b">
        <v>1</v>
      </c>
      <c r="CF86" s="11" t="b">
        <v>1</v>
      </c>
      <c r="CG86" s="11" t="b">
        <v>1</v>
      </c>
      <c r="CH86" s="11" t="b">
        <v>1</v>
      </c>
      <c r="CI86" s="11" t="b">
        <v>1</v>
      </c>
      <c r="CJ86" s="11" t="s">
        <v>175</v>
      </c>
      <c r="CK86" s="11" t="str">
        <f>VLOOKUP(Table812[[#This Row],[Candidate Detail Answer: City]],cities,2,FALSE)</f>
        <v>Bay Shore</v>
      </c>
      <c r="CL86" s="11" t="str">
        <f>VLOOKUP(Table812[[#This Row],[Candidate Detail Answer: City]],cities,3,FALSE)</f>
        <v>NY</v>
      </c>
      <c r="CM86" s="41">
        <f>VLOOKUP(Table812[[#This Row],[Candidate Detail Answer: City]],cities,4,FALSE)</f>
        <v>11706</v>
      </c>
      <c r="CN86" s="11" t="s">
        <v>163</v>
      </c>
      <c r="CO86" s="11" t="str">
        <f>VLOOKUP(Table812[[#This Row],[Candidate Detail Answer: Major]],majors_final,3,FALSE)</f>
        <v>Software Development</v>
      </c>
      <c r="CP86" s="11" t="str">
        <f>VLOOKUP(Table812[[#This Row],[Candidate Detail Answer: Major]],majors_final,4,FALSE)</f>
        <v>IT-development focused</v>
      </c>
      <c r="CQ86" s="11">
        <f>VLOOKUP(Table812[[#This Row],[Candidate Detail Answer: Major]],majors_final,5,FALSE)</f>
        <v>1</v>
      </c>
      <c r="CR86" s="11" t="str">
        <f>VLOOKUP(Table812[[#This Row],[Candidate Detail Answer: Major]],majors_final,6,FALSE)</f>
        <v>2020-Java Developer 01</v>
      </c>
      <c r="CS86" s="11">
        <v>1</v>
      </c>
      <c r="CT86" s="11">
        <v>3.2378425000000002E-2</v>
      </c>
      <c r="CU86" s="11">
        <v>3.7093225000000001E-2</v>
      </c>
      <c r="CV86" s="5"/>
      <c r="CW86" s="5"/>
    </row>
    <row r="87" spans="1:101" ht="12.75" x14ac:dyDescent="0.2">
      <c r="A87">
        <v>186</v>
      </c>
      <c r="B87" s="26">
        <v>50578.624999999702</v>
      </c>
      <c r="C87" s="26">
        <v>46446.671527778097</v>
      </c>
      <c r="D87" s="26">
        <v>46243.054861110701</v>
      </c>
      <c r="E87" s="36">
        <v>26768</v>
      </c>
      <c r="F87" s="36">
        <f>SUM(Table812[[#This Row],[Time Taken Per Question: 1]:[Time Taken Per Question: 14]])</f>
        <v>23840</v>
      </c>
      <c r="G87" s="11">
        <v>1</v>
      </c>
      <c r="H87" s="11">
        <v>146</v>
      </c>
      <c r="I87" s="31">
        <v>7525</v>
      </c>
      <c r="J87" s="11">
        <v>131</v>
      </c>
      <c r="K87" s="11">
        <v>130</v>
      </c>
      <c r="L87" s="11">
        <v>92</v>
      </c>
      <c r="M87" s="11">
        <v>99.23</v>
      </c>
      <c r="N87" s="11">
        <v>2616</v>
      </c>
      <c r="O87" s="11" t="s">
        <v>155</v>
      </c>
      <c r="P87" s="11" t="s">
        <v>156</v>
      </c>
      <c r="Q87" s="11">
        <v>0</v>
      </c>
      <c r="R87" s="11"/>
      <c r="S87" s="11"/>
      <c r="T87" s="11">
        <v>10</v>
      </c>
      <c r="U87" s="11">
        <v>10</v>
      </c>
      <c r="V87" s="11">
        <v>10</v>
      </c>
      <c r="W87" s="11">
        <v>10</v>
      </c>
      <c r="X87" s="11">
        <v>10</v>
      </c>
      <c r="Y87" s="11">
        <v>10</v>
      </c>
      <c r="Z87" s="11">
        <v>10</v>
      </c>
      <c r="AA87" s="11">
        <v>10</v>
      </c>
      <c r="AB87" s="11">
        <v>10</v>
      </c>
      <c r="AC87" s="11">
        <v>10</v>
      </c>
      <c r="AD87" s="11">
        <v>10</v>
      </c>
      <c r="AE87" s="11">
        <v>10</v>
      </c>
      <c r="AF87" s="11">
        <v>10</v>
      </c>
      <c r="AG87" s="11"/>
      <c r="AH87" s="11">
        <v>2007</v>
      </c>
      <c r="AI87" s="11">
        <v>1202</v>
      </c>
      <c r="AJ87" s="11">
        <v>850</v>
      </c>
      <c r="AK87" s="11">
        <v>939</v>
      </c>
      <c r="AL87" s="11">
        <v>1494</v>
      </c>
      <c r="AM87" s="11">
        <v>485</v>
      </c>
      <c r="AN87" s="11">
        <v>2674</v>
      </c>
      <c r="AO87" s="11">
        <v>1104</v>
      </c>
      <c r="AP87" s="11">
        <v>926</v>
      </c>
      <c r="AQ87" s="11">
        <v>5404</v>
      </c>
      <c r="AR87" s="11">
        <v>613</v>
      </c>
      <c r="AS87" s="11">
        <v>4429</v>
      </c>
      <c r="AT87" s="11">
        <v>1713</v>
      </c>
      <c r="AU87" s="11">
        <v>12</v>
      </c>
      <c r="AV87" s="11">
        <v>12</v>
      </c>
      <c r="AW87" s="11">
        <v>11</v>
      </c>
      <c r="AX87" s="11">
        <v>15</v>
      </c>
      <c r="AY87" s="11">
        <v>11</v>
      </c>
      <c r="AZ87" s="11">
        <v>12</v>
      </c>
      <c r="BA87" s="11">
        <v>16</v>
      </c>
      <c r="BB87" s="11">
        <v>15</v>
      </c>
      <c r="BC87" s="11">
        <v>12</v>
      </c>
      <c r="BD87" s="11">
        <v>14</v>
      </c>
      <c r="BE87" s="11">
        <v>16</v>
      </c>
      <c r="BF87" s="11">
        <v>25</v>
      </c>
      <c r="BG87" s="11">
        <v>26</v>
      </c>
      <c r="BH87" s="11">
        <v>21</v>
      </c>
      <c r="BI87" s="11">
        <v>18</v>
      </c>
      <c r="BJ87" s="11">
        <v>16</v>
      </c>
      <c r="BK87" s="11">
        <v>14</v>
      </c>
      <c r="BL87" s="11">
        <v>25</v>
      </c>
      <c r="BM87" s="11">
        <v>11</v>
      </c>
      <c r="BN87" s="11">
        <v>25</v>
      </c>
      <c r="BO87" s="11">
        <v>19</v>
      </c>
      <c r="BP87" s="11">
        <v>15</v>
      </c>
      <c r="BQ87" s="11">
        <v>48</v>
      </c>
      <c r="BR87" s="11">
        <v>10</v>
      </c>
      <c r="BS87" s="11">
        <v>57</v>
      </c>
      <c r="BT87" s="11">
        <v>17</v>
      </c>
      <c r="BU87" s="11">
        <v>19</v>
      </c>
      <c r="BV87" s="11">
        <v>15</v>
      </c>
      <c r="BW87" s="11" t="b">
        <v>1</v>
      </c>
      <c r="BX87" s="11" t="b">
        <v>1</v>
      </c>
      <c r="BY87" s="11" t="b">
        <v>1</v>
      </c>
      <c r="BZ87" s="11" t="b">
        <v>1</v>
      </c>
      <c r="CA87" s="11" t="b">
        <v>1</v>
      </c>
      <c r="CB87" s="11" t="b">
        <v>1</v>
      </c>
      <c r="CC87" s="11" t="b">
        <v>1</v>
      </c>
      <c r="CD87" s="11" t="b">
        <v>1</v>
      </c>
      <c r="CE87" s="11" t="b">
        <v>1</v>
      </c>
      <c r="CF87" s="11" t="b">
        <v>1</v>
      </c>
      <c r="CG87" s="11" t="b">
        <v>1</v>
      </c>
      <c r="CH87" s="11" t="b">
        <v>1</v>
      </c>
      <c r="CI87" s="11" t="b">
        <v>1</v>
      </c>
      <c r="CJ87" s="11" t="s">
        <v>265</v>
      </c>
      <c r="CK87" s="11" t="str">
        <f>VLOOKUP(Table812[[#This Row],[Candidate Detail Answer: City]],cities,2,FALSE)</f>
        <v>South Plainfield</v>
      </c>
      <c r="CL87" s="11" t="str">
        <f>VLOOKUP(Table812[[#This Row],[Candidate Detail Answer: City]],cities,3,FALSE)</f>
        <v>NJ</v>
      </c>
      <c r="CM87" s="41">
        <f>VLOOKUP(Table812[[#This Row],[Candidate Detail Answer: City]],cities,4,FALSE)</f>
        <v>7080</v>
      </c>
      <c r="CN87" s="11" t="s">
        <v>229</v>
      </c>
      <c r="CO87" s="11" t="str">
        <f>VLOOKUP(Table812[[#This Row],[Candidate Detail Answer: Major]],majors_final,3,FALSE)</f>
        <v>Computer Science</v>
      </c>
      <c r="CP87" s="11" t="str">
        <f>VLOOKUP(Table812[[#This Row],[Candidate Detail Answer: Major]],majors_final,4,FALSE)</f>
        <v>IT-development focused</v>
      </c>
      <c r="CQ87" s="11">
        <f>VLOOKUP(Table812[[#This Row],[Candidate Detail Answer: Major]],majors_final,5,FALSE)</f>
        <v>0</v>
      </c>
      <c r="CR87" s="11">
        <f>VLOOKUP(Table812[[#This Row],[Candidate Detail Answer: Major]],majors_final,6,FALSE)</f>
        <v>0</v>
      </c>
      <c r="CS87" s="11">
        <v>1</v>
      </c>
      <c r="CT87" s="11">
        <v>3.6721999999999998E-2</v>
      </c>
      <c r="CU87" s="11">
        <v>1.5691E-2</v>
      </c>
      <c r="CV87" s="5"/>
      <c r="CW87" s="5"/>
    </row>
    <row r="88" spans="1:101" ht="12.75" x14ac:dyDescent="0.2">
      <c r="A88">
        <v>187</v>
      </c>
      <c r="B88" s="26">
        <v>50600.557638888597</v>
      </c>
      <c r="C88" s="26">
        <v>46466.7395833337</v>
      </c>
      <c r="D88" s="26">
        <v>46260.7722222218</v>
      </c>
      <c r="E88" s="36">
        <v>109362</v>
      </c>
      <c r="F88" s="36">
        <f>SUM(Table812[[#This Row],[Time Taken Per Question: 1]:[Time Taken Per Question: 14]])</f>
        <v>42813</v>
      </c>
      <c r="G88" s="11">
        <v>1</v>
      </c>
      <c r="H88" s="11">
        <v>55</v>
      </c>
      <c r="I88" s="31">
        <v>95115</v>
      </c>
      <c r="J88" s="11">
        <v>131</v>
      </c>
      <c r="K88" s="11">
        <v>130</v>
      </c>
      <c r="L88" s="11">
        <v>92</v>
      </c>
      <c r="M88" s="11">
        <v>99.23</v>
      </c>
      <c r="N88" s="11">
        <v>66055</v>
      </c>
      <c r="O88" s="11" t="s">
        <v>155</v>
      </c>
      <c r="P88" s="11" t="s">
        <v>156</v>
      </c>
      <c r="Q88" s="11">
        <v>28</v>
      </c>
      <c r="R88" s="11"/>
      <c r="S88" s="11"/>
      <c r="T88" s="11">
        <v>10</v>
      </c>
      <c r="U88" s="11">
        <v>10</v>
      </c>
      <c r="V88" s="11">
        <v>10</v>
      </c>
      <c r="W88" s="11">
        <v>10</v>
      </c>
      <c r="X88" s="11">
        <v>10</v>
      </c>
      <c r="Y88" s="11">
        <v>10</v>
      </c>
      <c r="Z88" s="11">
        <v>10</v>
      </c>
      <c r="AA88" s="11">
        <v>10</v>
      </c>
      <c r="AB88" s="11">
        <v>10</v>
      </c>
      <c r="AC88" s="11">
        <v>10</v>
      </c>
      <c r="AD88" s="11">
        <v>10</v>
      </c>
      <c r="AE88" s="11">
        <v>10</v>
      </c>
      <c r="AF88" s="11">
        <v>10</v>
      </c>
      <c r="AG88" s="11"/>
      <c r="AH88" s="11">
        <v>4268</v>
      </c>
      <c r="AI88" s="11">
        <v>4921</v>
      </c>
      <c r="AJ88" s="11">
        <v>1320</v>
      </c>
      <c r="AK88" s="11">
        <v>223</v>
      </c>
      <c r="AL88" s="11">
        <v>5242</v>
      </c>
      <c r="AM88" s="11">
        <v>17264</v>
      </c>
      <c r="AN88" s="11">
        <v>1575</v>
      </c>
      <c r="AO88" s="11">
        <v>5657</v>
      </c>
      <c r="AP88" s="11">
        <v>236</v>
      </c>
      <c r="AQ88" s="11">
        <v>278</v>
      </c>
      <c r="AR88" s="11">
        <v>219</v>
      </c>
      <c r="AS88" s="11">
        <v>1211</v>
      </c>
      <c r="AT88" s="11">
        <v>399</v>
      </c>
      <c r="AU88" s="11">
        <v>9</v>
      </c>
      <c r="AV88" s="11">
        <v>9</v>
      </c>
      <c r="AW88" s="11">
        <v>9</v>
      </c>
      <c r="AX88" s="11">
        <v>9</v>
      </c>
      <c r="AY88" s="11">
        <v>8</v>
      </c>
      <c r="AZ88" s="11">
        <v>8</v>
      </c>
      <c r="BA88" s="11">
        <v>9</v>
      </c>
      <c r="BB88" s="11">
        <v>9</v>
      </c>
      <c r="BC88" s="11">
        <v>9</v>
      </c>
      <c r="BD88" s="11">
        <v>10</v>
      </c>
      <c r="BE88" s="11">
        <v>9</v>
      </c>
      <c r="BF88" s="11">
        <v>10</v>
      </c>
      <c r="BG88" s="11">
        <v>25</v>
      </c>
      <c r="BH88" s="11">
        <v>2</v>
      </c>
      <c r="BI88" s="11">
        <v>3</v>
      </c>
      <c r="BJ88" s="11">
        <v>2</v>
      </c>
      <c r="BK88" s="11">
        <v>2</v>
      </c>
      <c r="BL88" s="11">
        <v>7</v>
      </c>
      <c r="BM88" s="11">
        <v>4</v>
      </c>
      <c r="BN88" s="11">
        <v>8</v>
      </c>
      <c r="BO88" s="11">
        <v>4</v>
      </c>
      <c r="BP88" s="11">
        <v>3</v>
      </c>
      <c r="BQ88" s="11">
        <v>2</v>
      </c>
      <c r="BR88" s="11">
        <v>2</v>
      </c>
      <c r="BS88" s="11">
        <v>5</v>
      </c>
      <c r="BT88" s="11">
        <v>3</v>
      </c>
      <c r="BU88" s="11">
        <v>4</v>
      </c>
      <c r="BV88" s="11">
        <v>3</v>
      </c>
      <c r="BW88" s="11" t="b">
        <v>1</v>
      </c>
      <c r="BX88" s="11" t="b">
        <v>1</v>
      </c>
      <c r="BY88" s="11" t="b">
        <v>1</v>
      </c>
      <c r="BZ88" s="11" t="b">
        <v>1</v>
      </c>
      <c r="CA88" s="11" t="b">
        <v>1</v>
      </c>
      <c r="CB88" s="11" t="b">
        <v>1</v>
      </c>
      <c r="CC88" s="11" t="b">
        <v>1</v>
      </c>
      <c r="CD88" s="11" t="b">
        <v>1</v>
      </c>
      <c r="CE88" s="11" t="b">
        <v>1</v>
      </c>
      <c r="CF88" s="11" t="b">
        <v>1</v>
      </c>
      <c r="CG88" s="11" t="b">
        <v>1</v>
      </c>
      <c r="CH88" s="11" t="b">
        <v>1</v>
      </c>
      <c r="CI88" s="11" t="b">
        <v>1</v>
      </c>
      <c r="CJ88" s="11" t="s">
        <v>498</v>
      </c>
      <c r="CK88" s="11" t="str">
        <f>VLOOKUP(Table812[[#This Row],[Candidate Detail Answer: City]],cities,2,FALSE)</f>
        <v>Fort Mill</v>
      </c>
      <c r="CL88" s="11" t="str">
        <f>VLOOKUP(Table812[[#This Row],[Candidate Detail Answer: City]],cities,3,FALSE)</f>
        <v>SC</v>
      </c>
      <c r="CM88" s="41">
        <f>VLOOKUP(Table812[[#This Row],[Candidate Detail Answer: City]],cities,4,FALSE)</f>
        <v>29715</v>
      </c>
      <c r="CN88" s="11" t="s">
        <v>289</v>
      </c>
      <c r="CO88" s="11" t="str">
        <f>VLOOKUP(Table812[[#This Row],[Candidate Detail Answer: Major]],majors_final,3,FALSE)</f>
        <v>Software Development</v>
      </c>
      <c r="CP88" s="11" t="str">
        <f>VLOOKUP(Table812[[#This Row],[Candidate Detail Answer: Major]],majors_final,4,FALSE)</f>
        <v>IT-development focused</v>
      </c>
      <c r="CQ88" s="11">
        <f>VLOOKUP(Table812[[#This Row],[Candidate Detail Answer: Major]],majors_final,5,FALSE)</f>
        <v>1</v>
      </c>
      <c r="CR88" s="11" t="str">
        <f>VLOOKUP(Table812[[#This Row],[Candidate Detail Answer: Major]],majors_final,6,FALSE)</f>
        <v>2020-Java Developer 02</v>
      </c>
      <c r="CS88" s="11">
        <v>1</v>
      </c>
      <c r="CT88" s="11">
        <v>3.4514589705882302E-2</v>
      </c>
      <c r="CU88" s="11">
        <v>3.7538025000000003E-2</v>
      </c>
      <c r="CV88" s="5"/>
      <c r="CW88" s="5"/>
    </row>
    <row r="89" spans="1:101" ht="12.75" x14ac:dyDescent="0.2">
      <c r="A89">
        <v>188</v>
      </c>
      <c r="B89" s="26">
        <v>52420.966666666201</v>
      </c>
      <c r="C89" s="26">
        <v>46486.8076388892</v>
      </c>
      <c r="D89" s="26">
        <v>46278.489583332899</v>
      </c>
      <c r="E89" s="36">
        <v>243522</v>
      </c>
      <c r="F89" s="36">
        <f>SUM(Table812[[#This Row],[Time Taken Per Question: 1]:[Time Taken Per Question: 14]])</f>
        <v>53349</v>
      </c>
      <c r="G89" s="11">
        <v>1</v>
      </c>
      <c r="H89" s="11">
        <v>304</v>
      </c>
      <c r="I89" s="31">
        <v>108870</v>
      </c>
      <c r="J89" s="11">
        <v>131</v>
      </c>
      <c r="K89" s="11">
        <v>120</v>
      </c>
      <c r="L89" s="11">
        <v>92</v>
      </c>
      <c r="M89" s="11">
        <v>91.6</v>
      </c>
      <c r="N89" s="11">
        <v>189324</v>
      </c>
      <c r="O89" s="11" t="s">
        <v>155</v>
      </c>
      <c r="P89" s="11" t="s">
        <v>156</v>
      </c>
      <c r="Q89" s="11">
        <v>26</v>
      </c>
      <c r="R89" s="11"/>
      <c r="S89" s="11" t="s">
        <v>157</v>
      </c>
      <c r="T89" s="11">
        <v>10</v>
      </c>
      <c r="U89" s="11">
        <v>10</v>
      </c>
      <c r="V89" s="11">
        <v>10</v>
      </c>
      <c r="W89" s="11">
        <v>10</v>
      </c>
      <c r="X89" s="11">
        <v>10</v>
      </c>
      <c r="Y89" s="11">
        <v>10</v>
      </c>
      <c r="Z89" s="11">
        <v>10</v>
      </c>
      <c r="AA89" s="11">
        <v>10</v>
      </c>
      <c r="AB89" s="11">
        <v>10</v>
      </c>
      <c r="AC89" s="11">
        <v>10</v>
      </c>
      <c r="AD89" s="11">
        <v>10</v>
      </c>
      <c r="AE89" s="11">
        <v>0</v>
      </c>
      <c r="AF89" s="11">
        <v>10</v>
      </c>
      <c r="AG89" s="11" t="s">
        <v>157</v>
      </c>
      <c r="AH89" s="11">
        <v>2290</v>
      </c>
      <c r="AI89" s="11">
        <v>1975</v>
      </c>
      <c r="AJ89" s="11">
        <v>2008</v>
      </c>
      <c r="AK89" s="11">
        <v>3285</v>
      </c>
      <c r="AL89" s="11">
        <v>13531</v>
      </c>
      <c r="AM89" s="11">
        <v>2031</v>
      </c>
      <c r="AN89" s="11">
        <v>5700</v>
      </c>
      <c r="AO89" s="11">
        <v>4763</v>
      </c>
      <c r="AP89" s="11">
        <v>664</v>
      </c>
      <c r="AQ89" s="11">
        <v>2667</v>
      </c>
      <c r="AR89" s="11">
        <v>1362</v>
      </c>
      <c r="AS89" s="11">
        <v>5704</v>
      </c>
      <c r="AT89" s="11">
        <v>7369</v>
      </c>
      <c r="AU89" s="11">
        <v>10</v>
      </c>
      <c r="AV89" s="11">
        <v>12</v>
      </c>
      <c r="AW89" s="11">
        <v>7</v>
      </c>
      <c r="AX89" s="11">
        <v>13</v>
      </c>
      <c r="AY89" s="11">
        <v>5</v>
      </c>
      <c r="AZ89" s="11">
        <v>5</v>
      </c>
      <c r="BA89" s="11">
        <v>8</v>
      </c>
      <c r="BB89" s="11">
        <v>8</v>
      </c>
      <c r="BC89" s="11">
        <v>8</v>
      </c>
      <c r="BD89" s="11">
        <v>7</v>
      </c>
      <c r="BE89" s="11">
        <v>7</v>
      </c>
      <c r="BF89" s="11">
        <v>11</v>
      </c>
      <c r="BG89" s="11">
        <v>36</v>
      </c>
      <c r="BH89" s="11">
        <v>9</v>
      </c>
      <c r="BI89" s="11">
        <v>5</v>
      </c>
      <c r="BJ89" s="11">
        <v>6</v>
      </c>
      <c r="BK89" s="11">
        <v>8</v>
      </c>
      <c r="BL89" s="11">
        <v>14</v>
      </c>
      <c r="BM89" s="11">
        <v>14</v>
      </c>
      <c r="BN89" s="11">
        <v>9</v>
      </c>
      <c r="BO89" s="11">
        <v>20</v>
      </c>
      <c r="BP89" s="11">
        <v>6</v>
      </c>
      <c r="BQ89" s="11">
        <v>14</v>
      </c>
      <c r="BR89" s="11">
        <v>7</v>
      </c>
      <c r="BS89" s="11">
        <v>3</v>
      </c>
      <c r="BT89" s="11">
        <v>11</v>
      </c>
      <c r="BU89" s="11"/>
      <c r="BV89" s="11"/>
      <c r="BW89" s="11" t="b">
        <v>1</v>
      </c>
      <c r="BX89" s="11" t="b">
        <v>1</v>
      </c>
      <c r="BY89" s="11" t="b">
        <v>1</v>
      </c>
      <c r="BZ89" s="11" t="b">
        <v>1</v>
      </c>
      <c r="CA89" s="11" t="b">
        <v>1</v>
      </c>
      <c r="CB89" s="11" t="b">
        <v>1</v>
      </c>
      <c r="CC89" s="11" t="b">
        <v>1</v>
      </c>
      <c r="CD89" s="11" t="b">
        <v>1</v>
      </c>
      <c r="CE89" s="11" t="b">
        <v>1</v>
      </c>
      <c r="CF89" s="11" t="b">
        <v>1</v>
      </c>
      <c r="CG89" s="11" t="b">
        <v>1</v>
      </c>
      <c r="CH89" s="11" t="b">
        <v>0</v>
      </c>
      <c r="CI89" s="11" t="b">
        <v>1</v>
      </c>
      <c r="CJ89" s="11" t="s">
        <v>235</v>
      </c>
      <c r="CK89" s="11" t="str">
        <f>VLOOKUP(Table812[[#This Row],[Candidate Detail Answer: City]],cities,2,FALSE)</f>
        <v>Harrisburg</v>
      </c>
      <c r="CL89" s="11" t="str">
        <f>VLOOKUP(Table812[[#This Row],[Candidate Detail Answer: City]],cities,3,FALSE)</f>
        <v>PA</v>
      </c>
      <c r="CM89" s="41">
        <f>VLOOKUP(Table812[[#This Row],[Candidate Detail Answer: City]],cities,4,FALSE)</f>
        <v>17101</v>
      </c>
      <c r="CN89" s="11" t="s">
        <v>236</v>
      </c>
      <c r="CO89" s="11" t="str">
        <f>VLOOKUP(Table812[[#This Row],[Candidate Detail Answer: Major]],majors_final,3,FALSE)</f>
        <v>Computer Science</v>
      </c>
      <c r="CP89" s="11" t="str">
        <f>VLOOKUP(Table812[[#This Row],[Candidate Detail Answer: Major]],majors_final,4,FALSE)</f>
        <v>IT-development focused</v>
      </c>
      <c r="CQ89" s="11">
        <f>VLOOKUP(Table812[[#This Row],[Candidate Detail Answer: Major]],majors_final,5,FALSE)</f>
        <v>0</v>
      </c>
      <c r="CR89" s="11">
        <f>VLOOKUP(Table812[[#This Row],[Candidate Detail Answer: Major]],majors_final,6,FALSE)</f>
        <v>0</v>
      </c>
      <c r="CS89" s="11"/>
      <c r="CU89" s="5"/>
      <c r="CV89" s="5"/>
      <c r="CW89" s="5"/>
    </row>
    <row r="90" spans="1:101" ht="12.75" x14ac:dyDescent="0.2">
      <c r="A90">
        <v>189</v>
      </c>
      <c r="B90" s="26">
        <v>52442.899305555104</v>
      </c>
      <c r="C90" s="26">
        <v>46506.875694444803</v>
      </c>
      <c r="D90" s="26">
        <v>46296.206944443999</v>
      </c>
      <c r="E90" s="36">
        <v>31150</v>
      </c>
      <c r="F90" s="36">
        <f>SUM(Table812[[#This Row],[Time Taken Per Question: 1]:[Time Taken Per Question: 14]])</f>
        <v>25900</v>
      </c>
      <c r="G90" s="11">
        <v>2</v>
      </c>
      <c r="H90" s="11">
        <v>33</v>
      </c>
      <c r="I90" s="31">
        <v>8453</v>
      </c>
      <c r="J90" s="11">
        <v>131</v>
      </c>
      <c r="K90" s="11">
        <v>120</v>
      </c>
      <c r="L90" s="11">
        <v>92</v>
      </c>
      <c r="M90" s="11">
        <v>91.6</v>
      </c>
      <c r="N90" s="11">
        <v>2234</v>
      </c>
      <c r="O90" s="11" t="s">
        <v>155</v>
      </c>
      <c r="P90" s="11" t="s">
        <v>156</v>
      </c>
      <c r="Q90" s="11">
        <v>19</v>
      </c>
      <c r="R90" s="11"/>
      <c r="S90" s="11" t="s">
        <v>157</v>
      </c>
      <c r="T90" s="11">
        <v>10</v>
      </c>
      <c r="U90" s="11">
        <v>10</v>
      </c>
      <c r="V90" s="11">
        <v>10</v>
      </c>
      <c r="W90" s="11">
        <v>10</v>
      </c>
      <c r="X90" s="11">
        <v>10</v>
      </c>
      <c r="Y90" s="11">
        <v>10</v>
      </c>
      <c r="Z90" s="11">
        <v>10</v>
      </c>
      <c r="AA90" s="11">
        <v>10</v>
      </c>
      <c r="AB90" s="11">
        <v>10</v>
      </c>
      <c r="AC90" s="11">
        <v>10</v>
      </c>
      <c r="AD90" s="11">
        <v>10</v>
      </c>
      <c r="AE90" s="11">
        <v>0</v>
      </c>
      <c r="AF90" s="11">
        <v>10</v>
      </c>
      <c r="AG90" s="11" t="s">
        <v>157</v>
      </c>
      <c r="AH90" s="11">
        <v>51</v>
      </c>
      <c r="AI90" s="11">
        <v>57</v>
      </c>
      <c r="AJ90" s="11">
        <v>63</v>
      </c>
      <c r="AK90" s="11">
        <v>51</v>
      </c>
      <c r="AL90" s="11">
        <v>18451</v>
      </c>
      <c r="AM90" s="11">
        <v>1232</v>
      </c>
      <c r="AN90" s="11">
        <v>1584</v>
      </c>
      <c r="AO90" s="11">
        <v>263</v>
      </c>
      <c r="AP90" s="11">
        <v>91</v>
      </c>
      <c r="AQ90" s="11">
        <v>216</v>
      </c>
      <c r="AR90" s="11">
        <v>989</v>
      </c>
      <c r="AS90" s="11">
        <v>8</v>
      </c>
      <c r="AT90" s="11">
        <v>2844</v>
      </c>
      <c r="AU90" s="11">
        <v>4</v>
      </c>
      <c r="AV90" s="11">
        <v>4</v>
      </c>
      <c r="AW90" s="11">
        <v>2</v>
      </c>
      <c r="AX90" s="11">
        <v>5</v>
      </c>
      <c r="AY90" s="11">
        <v>4</v>
      </c>
      <c r="AZ90" s="11">
        <v>6</v>
      </c>
      <c r="BA90" s="11">
        <v>5</v>
      </c>
      <c r="BB90" s="11">
        <v>5</v>
      </c>
      <c r="BC90" s="11">
        <v>4</v>
      </c>
      <c r="BD90" s="11">
        <v>5</v>
      </c>
      <c r="BE90" s="11">
        <v>4</v>
      </c>
      <c r="BF90" s="11">
        <v>0</v>
      </c>
      <c r="BG90" s="11">
        <v>18</v>
      </c>
      <c r="BH90" s="11">
        <v>3</v>
      </c>
      <c r="BI90" s="11">
        <v>3</v>
      </c>
      <c r="BJ90" s="11">
        <v>3</v>
      </c>
      <c r="BK90" s="11">
        <v>3</v>
      </c>
      <c r="BL90" s="11">
        <v>16</v>
      </c>
      <c r="BM90" s="11">
        <v>8</v>
      </c>
      <c r="BN90" s="11">
        <v>8</v>
      </c>
      <c r="BO90" s="11">
        <v>4</v>
      </c>
      <c r="BP90" s="11">
        <v>3</v>
      </c>
      <c r="BQ90" s="11">
        <v>4</v>
      </c>
      <c r="BR90" s="11">
        <v>9</v>
      </c>
      <c r="BS90" s="11">
        <v>0</v>
      </c>
      <c r="BT90" s="11">
        <v>35</v>
      </c>
      <c r="BU90" s="11"/>
      <c r="BV90" s="11"/>
      <c r="BW90" s="11" t="b">
        <v>1</v>
      </c>
      <c r="BX90" s="11" t="b">
        <v>1</v>
      </c>
      <c r="BY90" s="11" t="b">
        <v>1</v>
      </c>
      <c r="BZ90" s="11" t="b">
        <v>1</v>
      </c>
      <c r="CA90" s="11" t="b">
        <v>1</v>
      </c>
      <c r="CB90" s="11" t="b">
        <v>1</v>
      </c>
      <c r="CC90" s="11" t="b">
        <v>1</v>
      </c>
      <c r="CD90" s="11" t="b">
        <v>1</v>
      </c>
      <c r="CE90" s="11" t="b">
        <v>1</v>
      </c>
      <c r="CF90" s="11" t="b">
        <v>1</v>
      </c>
      <c r="CG90" s="11" t="b">
        <v>1</v>
      </c>
      <c r="CH90" s="11" t="s">
        <v>157</v>
      </c>
      <c r="CI90" s="11" t="b">
        <v>1</v>
      </c>
      <c r="CJ90" s="11" t="s">
        <v>167</v>
      </c>
      <c r="CK90" s="11" t="str">
        <f>VLOOKUP(Table812[[#This Row],[Candidate Detail Answer: City]],cities,2,FALSE)</f>
        <v>Charlotte</v>
      </c>
      <c r="CL90" s="11" t="str">
        <f>VLOOKUP(Table812[[#This Row],[Candidate Detail Answer: City]],cities,3,FALSE)</f>
        <v>NC</v>
      </c>
      <c r="CM90" s="41">
        <f>VLOOKUP(Table812[[#This Row],[Candidate Detail Answer: City]],cities,4,FALSE)</f>
        <v>28202</v>
      </c>
      <c r="CN90" s="11" t="s">
        <v>229</v>
      </c>
      <c r="CO90" s="11" t="str">
        <f>VLOOKUP(Table812[[#This Row],[Candidate Detail Answer: Major]],majors_final,3,FALSE)</f>
        <v>Computer Science</v>
      </c>
      <c r="CP90" s="11" t="str">
        <f>VLOOKUP(Table812[[#This Row],[Candidate Detail Answer: Major]],majors_final,4,FALSE)</f>
        <v>IT-development focused</v>
      </c>
      <c r="CQ90" s="11">
        <f>VLOOKUP(Table812[[#This Row],[Candidate Detail Answer: Major]],majors_final,5,FALSE)</f>
        <v>0</v>
      </c>
      <c r="CR90" s="11">
        <f>VLOOKUP(Table812[[#This Row],[Candidate Detail Answer: Major]],majors_final,6,FALSE)</f>
        <v>0</v>
      </c>
      <c r="CS90" s="11"/>
      <c r="CU90" s="5"/>
      <c r="CV90" s="5"/>
      <c r="CW90" s="5"/>
    </row>
    <row r="91" spans="1:101" ht="12.75" x14ac:dyDescent="0.2">
      <c r="A91">
        <v>190</v>
      </c>
      <c r="B91" s="26">
        <v>50622.490277777397</v>
      </c>
      <c r="C91" s="26">
        <v>46526.943750000297</v>
      </c>
      <c r="D91" s="26">
        <v>46313.924305555098</v>
      </c>
      <c r="E91" s="36">
        <v>335793</v>
      </c>
      <c r="F91" s="36">
        <f>SUM(Table812[[#This Row],[Time Taken Per Question: 1]:[Time Taken Per Question: 14]])</f>
        <v>188949</v>
      </c>
      <c r="G91" s="11">
        <v>1</v>
      </c>
      <c r="H91" s="11">
        <v>251</v>
      </c>
      <c r="I91" s="31">
        <v>255704</v>
      </c>
      <c r="J91" s="11">
        <v>131</v>
      </c>
      <c r="K91" s="11">
        <v>130</v>
      </c>
      <c r="L91" s="11">
        <v>92</v>
      </c>
      <c r="M91" s="11">
        <v>99.23</v>
      </c>
      <c r="N91" s="11">
        <v>144724</v>
      </c>
      <c r="O91" s="11" t="s">
        <v>155</v>
      </c>
      <c r="P91" s="11" t="s">
        <v>156</v>
      </c>
      <c r="Q91" s="11">
        <v>55</v>
      </c>
      <c r="R91" s="11"/>
      <c r="S91" s="11"/>
      <c r="T91" s="11">
        <v>10</v>
      </c>
      <c r="U91" s="11">
        <v>10</v>
      </c>
      <c r="V91" s="11">
        <v>10</v>
      </c>
      <c r="W91" s="11">
        <v>10</v>
      </c>
      <c r="X91" s="11">
        <v>10</v>
      </c>
      <c r="Y91" s="11">
        <v>10</v>
      </c>
      <c r="Z91" s="11">
        <v>10</v>
      </c>
      <c r="AA91" s="11">
        <v>10</v>
      </c>
      <c r="AB91" s="11">
        <v>10</v>
      </c>
      <c r="AC91" s="11">
        <v>10</v>
      </c>
      <c r="AD91" s="11">
        <v>10</v>
      </c>
      <c r="AE91" s="11">
        <v>10</v>
      </c>
      <c r="AF91" s="11">
        <v>10</v>
      </c>
      <c r="AG91" s="11"/>
      <c r="AH91" s="11">
        <v>9437</v>
      </c>
      <c r="AI91" s="11">
        <v>6246</v>
      </c>
      <c r="AJ91" s="11">
        <v>7920</v>
      </c>
      <c r="AK91" s="11">
        <v>7147</v>
      </c>
      <c r="AL91" s="11">
        <v>10925</v>
      </c>
      <c r="AM91" s="11">
        <v>29100</v>
      </c>
      <c r="AN91" s="11">
        <v>6534</v>
      </c>
      <c r="AO91" s="11">
        <v>3824</v>
      </c>
      <c r="AP91" s="11">
        <v>6651</v>
      </c>
      <c r="AQ91" s="11">
        <v>8132</v>
      </c>
      <c r="AR91" s="11">
        <v>13944</v>
      </c>
      <c r="AS91" s="11">
        <v>73830</v>
      </c>
      <c r="AT91" s="11">
        <v>5259</v>
      </c>
      <c r="AU91" s="11">
        <v>9</v>
      </c>
      <c r="AV91" s="11">
        <v>9</v>
      </c>
      <c r="AW91" s="11">
        <v>10</v>
      </c>
      <c r="AX91" s="11">
        <v>11</v>
      </c>
      <c r="AY91" s="11">
        <v>8</v>
      </c>
      <c r="AZ91" s="11">
        <v>9</v>
      </c>
      <c r="BA91" s="11">
        <v>11</v>
      </c>
      <c r="BB91" s="11">
        <v>10</v>
      </c>
      <c r="BC91" s="11">
        <v>12</v>
      </c>
      <c r="BD91" s="11">
        <v>19</v>
      </c>
      <c r="BE91" s="11">
        <v>11</v>
      </c>
      <c r="BF91" s="11">
        <v>36</v>
      </c>
      <c r="BG91" s="11">
        <v>31</v>
      </c>
      <c r="BH91" s="11">
        <v>21</v>
      </c>
      <c r="BI91" s="11">
        <v>25</v>
      </c>
      <c r="BJ91" s="11">
        <v>5</v>
      </c>
      <c r="BK91" s="11">
        <v>3</v>
      </c>
      <c r="BL91" s="11">
        <v>17</v>
      </c>
      <c r="BM91" s="11">
        <v>5</v>
      </c>
      <c r="BN91" s="11">
        <v>8</v>
      </c>
      <c r="BO91" s="11">
        <v>5</v>
      </c>
      <c r="BP91" s="11">
        <v>16</v>
      </c>
      <c r="BQ91" s="11">
        <v>18</v>
      </c>
      <c r="BR91" s="11">
        <v>14</v>
      </c>
      <c r="BS91" s="11">
        <v>25</v>
      </c>
      <c r="BT91" s="11">
        <v>5</v>
      </c>
      <c r="BU91" s="11">
        <v>5</v>
      </c>
      <c r="BV91" s="11">
        <v>16</v>
      </c>
      <c r="BW91" s="11" t="b">
        <v>1</v>
      </c>
      <c r="BX91" s="11" t="b">
        <v>1</v>
      </c>
      <c r="BY91" s="11" t="b">
        <v>1</v>
      </c>
      <c r="BZ91" s="11" t="b">
        <v>1</v>
      </c>
      <c r="CA91" s="11" t="b">
        <v>1</v>
      </c>
      <c r="CB91" s="11" t="b">
        <v>1</v>
      </c>
      <c r="CC91" s="11" t="b">
        <v>1</v>
      </c>
      <c r="CD91" s="11" t="b">
        <v>1</v>
      </c>
      <c r="CE91" s="11" t="b">
        <v>1</v>
      </c>
      <c r="CF91" s="11" t="b">
        <v>1</v>
      </c>
      <c r="CG91" s="11" t="b">
        <v>1</v>
      </c>
      <c r="CH91" s="11" t="b">
        <v>1</v>
      </c>
      <c r="CI91" s="11" t="b">
        <v>1</v>
      </c>
      <c r="CJ91" s="11" t="s">
        <v>410</v>
      </c>
      <c r="CK91" s="11" t="str">
        <f>VLOOKUP(Table812[[#This Row],[Candidate Detail Answer: City]],cities,2,FALSE)</f>
        <v>Sylva</v>
      </c>
      <c r="CL91" s="11" t="str">
        <f>VLOOKUP(Table812[[#This Row],[Candidate Detail Answer: City]],cities,3,FALSE)</f>
        <v>NC</v>
      </c>
      <c r="CM91" s="41">
        <f>VLOOKUP(Table812[[#This Row],[Candidate Detail Answer: City]],cities,4,FALSE)</f>
        <v>28779</v>
      </c>
      <c r="CN91" s="11" t="s">
        <v>249</v>
      </c>
      <c r="CO91" s="11" t="str">
        <f>VLOOKUP(Table812[[#This Row],[Candidate Detail Answer: Major]],majors_final,3,FALSE)</f>
        <v>Computer Science</v>
      </c>
      <c r="CP91" s="11" t="str">
        <f>VLOOKUP(Table812[[#This Row],[Candidate Detail Answer: Major]],majors_final,4,FALSE)</f>
        <v>IT-development focused</v>
      </c>
      <c r="CQ91" s="11">
        <f>VLOOKUP(Table812[[#This Row],[Candidate Detail Answer: Major]],majors_final,5,FALSE)</f>
        <v>0</v>
      </c>
      <c r="CR91" s="11">
        <f>VLOOKUP(Table812[[#This Row],[Candidate Detail Answer: Major]],majors_final,6,FALSE)</f>
        <v>0</v>
      </c>
      <c r="CS91" s="11">
        <v>1</v>
      </c>
      <c r="CT91" s="11">
        <v>4.3614E-2</v>
      </c>
      <c r="CU91" s="11">
        <v>3.2375000000000001E-2</v>
      </c>
      <c r="CV91" s="5"/>
      <c r="CW91" s="5"/>
    </row>
    <row r="92" spans="1:101" ht="12.75" x14ac:dyDescent="0.2">
      <c r="A92">
        <v>191</v>
      </c>
      <c r="B92" s="26">
        <v>54855.489583332703</v>
      </c>
      <c r="C92" s="26">
        <v>46547.0118055559</v>
      </c>
      <c r="D92" s="26">
        <v>46331.641666666197</v>
      </c>
      <c r="E92" s="36">
        <v>255042</v>
      </c>
      <c r="F92" s="36">
        <f>SUM(Table812[[#This Row],[Time Taken Per Question: 1]:[Time Taken Per Question: 14]])</f>
        <v>108767</v>
      </c>
      <c r="G92" s="11">
        <v>1</v>
      </c>
      <c r="H92" s="11">
        <v>93</v>
      </c>
      <c r="I92" s="31">
        <v>184478</v>
      </c>
      <c r="J92" s="11">
        <v>131</v>
      </c>
      <c r="K92" s="11">
        <v>100</v>
      </c>
      <c r="L92" s="11">
        <v>92</v>
      </c>
      <c r="M92" s="11">
        <v>76.33</v>
      </c>
      <c r="N92" s="11">
        <v>145144</v>
      </c>
      <c r="O92" s="11" t="s">
        <v>155</v>
      </c>
      <c r="P92" s="11" t="s">
        <v>156</v>
      </c>
      <c r="Q92" s="11">
        <v>45</v>
      </c>
      <c r="R92" s="11">
        <v>5</v>
      </c>
      <c r="S92" s="11" t="s">
        <v>157</v>
      </c>
      <c r="T92" s="11">
        <v>10</v>
      </c>
      <c r="U92" s="11">
        <v>10</v>
      </c>
      <c r="V92" s="11">
        <v>10</v>
      </c>
      <c r="W92" s="11">
        <v>0</v>
      </c>
      <c r="X92" s="11">
        <v>10</v>
      </c>
      <c r="Y92" s="11">
        <v>10</v>
      </c>
      <c r="Z92" s="11">
        <v>10</v>
      </c>
      <c r="AA92" s="11">
        <v>10</v>
      </c>
      <c r="AB92" s="11">
        <v>10</v>
      </c>
      <c r="AC92" s="11">
        <v>10</v>
      </c>
      <c r="AD92" s="11">
        <v>10</v>
      </c>
      <c r="AE92" s="11">
        <v>0</v>
      </c>
      <c r="AF92" s="11">
        <v>0</v>
      </c>
      <c r="AG92" s="11" t="s">
        <v>157</v>
      </c>
      <c r="AH92" s="11">
        <v>9019</v>
      </c>
      <c r="AI92" s="11">
        <v>22169</v>
      </c>
      <c r="AJ92" s="11">
        <v>3554</v>
      </c>
      <c r="AK92" s="11">
        <v>18117</v>
      </c>
      <c r="AL92" s="11">
        <v>6497</v>
      </c>
      <c r="AM92" s="11">
        <v>3416</v>
      </c>
      <c r="AN92" s="11">
        <v>11256</v>
      </c>
      <c r="AO92" s="11">
        <v>7680</v>
      </c>
      <c r="AP92" s="11">
        <v>5234</v>
      </c>
      <c r="AQ92" s="11">
        <v>3531</v>
      </c>
      <c r="AR92" s="11">
        <v>11398</v>
      </c>
      <c r="AS92" s="11">
        <v>2040</v>
      </c>
      <c r="AT92" s="11">
        <v>4856</v>
      </c>
      <c r="AU92" s="11">
        <v>10</v>
      </c>
      <c r="AV92" s="11">
        <v>12</v>
      </c>
      <c r="AW92" s="11">
        <v>8</v>
      </c>
      <c r="AX92" s="11">
        <v>12</v>
      </c>
      <c r="AY92" s="11">
        <v>12</v>
      </c>
      <c r="AZ92" s="11">
        <v>16</v>
      </c>
      <c r="BA92" s="11">
        <v>10</v>
      </c>
      <c r="BB92" s="11">
        <v>11</v>
      </c>
      <c r="BC92" s="11">
        <v>9</v>
      </c>
      <c r="BD92" s="11">
        <v>10</v>
      </c>
      <c r="BE92" s="11">
        <v>13</v>
      </c>
      <c r="BF92" s="11">
        <v>10</v>
      </c>
      <c r="BG92" s="11">
        <v>25</v>
      </c>
      <c r="BH92" s="11">
        <v>18</v>
      </c>
      <c r="BI92" s="11">
        <v>10</v>
      </c>
      <c r="BJ92" s="11">
        <v>9</v>
      </c>
      <c r="BK92" s="11">
        <v>16</v>
      </c>
      <c r="BL92" s="11">
        <v>9</v>
      </c>
      <c r="BM92" s="11">
        <v>10</v>
      </c>
      <c r="BN92" s="11">
        <v>2</v>
      </c>
      <c r="BO92" s="11">
        <v>5</v>
      </c>
      <c r="BP92" s="11">
        <v>4</v>
      </c>
      <c r="BQ92" s="11">
        <v>2</v>
      </c>
      <c r="BR92" s="11">
        <v>3</v>
      </c>
      <c r="BS92" s="11">
        <v>2</v>
      </c>
      <c r="BT92" s="11">
        <v>15</v>
      </c>
      <c r="BU92" s="11"/>
      <c r="BV92" s="11"/>
      <c r="BW92" s="11" t="b">
        <v>1</v>
      </c>
      <c r="BX92" s="11" t="b">
        <v>1</v>
      </c>
      <c r="BY92" s="11" t="b">
        <v>1</v>
      </c>
      <c r="BZ92" s="11" t="b">
        <v>0</v>
      </c>
      <c r="CA92" s="11" t="b">
        <v>1</v>
      </c>
      <c r="CB92" s="11" t="b">
        <v>1</v>
      </c>
      <c r="CC92" s="11" t="b">
        <v>1</v>
      </c>
      <c r="CD92" s="11" t="b">
        <v>1</v>
      </c>
      <c r="CE92" s="11" t="b">
        <v>1</v>
      </c>
      <c r="CF92" s="11" t="b">
        <v>1</v>
      </c>
      <c r="CG92" s="11" t="b">
        <v>1</v>
      </c>
      <c r="CH92" s="11" t="b">
        <v>0</v>
      </c>
      <c r="CI92" s="11" t="b">
        <v>0</v>
      </c>
      <c r="CJ92" s="11" t="s">
        <v>240</v>
      </c>
      <c r="CK92" s="11" t="str">
        <f>VLOOKUP(Table812[[#This Row],[Candidate Detail Answer: City]],cities,2,FALSE)</f>
        <v>Supply</v>
      </c>
      <c r="CL92" s="11" t="str">
        <f>VLOOKUP(Table812[[#This Row],[Candidate Detail Answer: City]],cities,3,FALSE)</f>
        <v>NC</v>
      </c>
      <c r="CM92" s="41">
        <f>VLOOKUP(Table812[[#This Row],[Candidate Detail Answer: City]],cities,4,FALSE)</f>
        <v>28462</v>
      </c>
      <c r="CN92" s="11" t="s">
        <v>241</v>
      </c>
      <c r="CO92" s="11" t="str">
        <f>VLOOKUP(Table812[[#This Row],[Candidate Detail Answer: Major]],majors_final,3,FALSE)</f>
        <v>Computer Programming</v>
      </c>
      <c r="CP92" s="11" t="str">
        <f>VLOOKUP(Table812[[#This Row],[Candidate Detail Answer: Major]],majors_final,4,FALSE)</f>
        <v>IT-development focused</v>
      </c>
      <c r="CQ92" s="11">
        <f>VLOOKUP(Table812[[#This Row],[Candidate Detail Answer: Major]],majors_final,5,FALSE)</f>
        <v>0</v>
      </c>
      <c r="CR92" s="11">
        <f>VLOOKUP(Table812[[#This Row],[Candidate Detail Answer: Major]],majors_final,6,FALSE)</f>
        <v>0</v>
      </c>
      <c r="CS92" s="11"/>
      <c r="CU92" s="5"/>
      <c r="CV92" s="5"/>
      <c r="CW92" s="5"/>
    </row>
    <row r="93" spans="1:101" ht="12.75" x14ac:dyDescent="0.2">
      <c r="A93">
        <v>192</v>
      </c>
      <c r="B93" s="26">
        <v>52464.831944443999</v>
      </c>
      <c r="C93" s="26">
        <v>46567.079861111502</v>
      </c>
      <c r="D93" s="26">
        <v>46349.359027777296</v>
      </c>
      <c r="E93" s="36">
        <v>212677</v>
      </c>
      <c r="F93" s="36">
        <f>SUM(Table812[[#This Row],[Time Taken Per Question: 1]:[Time Taken Per Question: 14]])</f>
        <v>201402</v>
      </c>
      <c r="G93" s="11">
        <v>2</v>
      </c>
      <c r="H93" s="11">
        <v>148</v>
      </c>
      <c r="I93" s="31">
        <v>66382</v>
      </c>
      <c r="J93" s="11">
        <v>131</v>
      </c>
      <c r="K93" s="11">
        <v>120</v>
      </c>
      <c r="L93" s="11">
        <v>92</v>
      </c>
      <c r="M93" s="11">
        <v>91.6</v>
      </c>
      <c r="N93" s="11">
        <v>11201</v>
      </c>
      <c r="O93" s="11" t="s">
        <v>155</v>
      </c>
      <c r="P93" s="11" t="s">
        <v>156</v>
      </c>
      <c r="Q93" s="11">
        <v>0</v>
      </c>
      <c r="R93" s="11">
        <v>1</v>
      </c>
      <c r="S93" s="11" t="s">
        <v>157</v>
      </c>
      <c r="T93" s="11">
        <v>10</v>
      </c>
      <c r="U93" s="11">
        <v>10</v>
      </c>
      <c r="V93" s="11">
        <v>10</v>
      </c>
      <c r="W93" s="11">
        <v>10</v>
      </c>
      <c r="X93" s="11">
        <v>10</v>
      </c>
      <c r="Y93" s="11">
        <v>10</v>
      </c>
      <c r="Z93" s="11">
        <v>10</v>
      </c>
      <c r="AA93" s="11">
        <v>10</v>
      </c>
      <c r="AB93" s="11">
        <v>10</v>
      </c>
      <c r="AC93" s="11">
        <v>10</v>
      </c>
      <c r="AD93" s="11">
        <v>10</v>
      </c>
      <c r="AE93" s="11">
        <v>0</v>
      </c>
      <c r="AF93" s="11">
        <v>10</v>
      </c>
      <c r="AG93" s="11" t="s">
        <v>157</v>
      </c>
      <c r="AH93" s="11">
        <v>962</v>
      </c>
      <c r="AI93" s="11">
        <v>399</v>
      </c>
      <c r="AJ93" s="11">
        <v>4007</v>
      </c>
      <c r="AK93" s="11">
        <v>1707</v>
      </c>
      <c r="AL93" s="11">
        <v>3284</v>
      </c>
      <c r="AM93" s="11">
        <v>1648</v>
      </c>
      <c r="AN93" s="11">
        <v>20164</v>
      </c>
      <c r="AO93" s="11">
        <v>3270</v>
      </c>
      <c r="AP93" s="11">
        <v>379</v>
      </c>
      <c r="AQ93" s="11">
        <v>94047</v>
      </c>
      <c r="AR93" s="11">
        <v>7149</v>
      </c>
      <c r="AS93" s="11">
        <v>55509</v>
      </c>
      <c r="AT93" s="11">
        <v>8877</v>
      </c>
      <c r="AU93" s="11">
        <v>10</v>
      </c>
      <c r="AV93" s="11">
        <v>10</v>
      </c>
      <c r="AW93" s="11">
        <v>10</v>
      </c>
      <c r="AX93" s="11">
        <v>13</v>
      </c>
      <c r="AY93" s="11">
        <v>9</v>
      </c>
      <c r="AZ93" s="11">
        <v>10</v>
      </c>
      <c r="BA93" s="11">
        <v>14</v>
      </c>
      <c r="BB93" s="11">
        <v>12</v>
      </c>
      <c r="BC93" s="11">
        <v>11</v>
      </c>
      <c r="BD93" s="11">
        <v>12</v>
      </c>
      <c r="BE93" s="11">
        <v>13</v>
      </c>
      <c r="BF93" s="11">
        <v>12</v>
      </c>
      <c r="BG93" s="11">
        <v>25</v>
      </c>
      <c r="BH93" s="11">
        <v>9</v>
      </c>
      <c r="BI93" s="11">
        <v>4</v>
      </c>
      <c r="BJ93" s="11">
        <v>9</v>
      </c>
      <c r="BK93" s="11">
        <v>9</v>
      </c>
      <c r="BL93" s="11">
        <v>43</v>
      </c>
      <c r="BM93" s="11">
        <v>25</v>
      </c>
      <c r="BN93" s="11">
        <v>18</v>
      </c>
      <c r="BO93" s="11">
        <v>22</v>
      </c>
      <c r="BP93" s="11">
        <v>10</v>
      </c>
      <c r="BQ93" s="11">
        <v>22</v>
      </c>
      <c r="BR93" s="11">
        <v>32</v>
      </c>
      <c r="BS93" s="11">
        <v>58</v>
      </c>
      <c r="BT93" s="11">
        <v>5</v>
      </c>
      <c r="BU93" s="11"/>
      <c r="BV93" s="11"/>
      <c r="BW93" s="11" t="b">
        <v>1</v>
      </c>
      <c r="BX93" s="11" t="b">
        <v>1</v>
      </c>
      <c r="BY93" s="11" t="b">
        <v>1</v>
      </c>
      <c r="BZ93" s="11" t="b">
        <v>1</v>
      </c>
      <c r="CA93" s="11" t="b">
        <v>1</v>
      </c>
      <c r="CB93" s="11" t="b">
        <v>1</v>
      </c>
      <c r="CC93" s="11" t="b">
        <v>1</v>
      </c>
      <c r="CD93" s="11" t="b">
        <v>1</v>
      </c>
      <c r="CE93" s="11" t="b">
        <v>1</v>
      </c>
      <c r="CF93" s="11" t="b">
        <v>1</v>
      </c>
      <c r="CG93" s="11" t="b">
        <v>1</v>
      </c>
      <c r="CH93" s="11" t="b">
        <v>0</v>
      </c>
      <c r="CI93" s="11" t="b">
        <v>1</v>
      </c>
      <c r="CJ93" s="11" t="s">
        <v>167</v>
      </c>
      <c r="CK93" s="11" t="str">
        <f>VLOOKUP(Table812[[#This Row],[Candidate Detail Answer: City]],cities,2,FALSE)</f>
        <v>Charlotte</v>
      </c>
      <c r="CL93" s="11" t="str">
        <f>VLOOKUP(Table812[[#This Row],[Candidate Detail Answer: City]],cities,3,FALSE)</f>
        <v>NC</v>
      </c>
      <c r="CM93" s="41">
        <f>VLOOKUP(Table812[[#This Row],[Candidate Detail Answer: City]],cities,4,FALSE)</f>
        <v>28202</v>
      </c>
      <c r="CN93" s="11" t="s">
        <v>582</v>
      </c>
      <c r="CO93" s="11" t="str">
        <f>VLOOKUP(Table812[[#This Row],[Candidate Detail Answer: Major]],majors_final,3,FALSE)</f>
        <v>Full Stack Development</v>
      </c>
      <c r="CP93" s="11" t="str">
        <f>VLOOKUP(Table812[[#This Row],[Candidate Detail Answer: Major]],majors_final,4,FALSE)</f>
        <v>IT-development focused</v>
      </c>
      <c r="CQ93" s="11">
        <f>VLOOKUP(Table812[[#This Row],[Candidate Detail Answer: Major]],majors_final,5,FALSE)</f>
        <v>0</v>
      </c>
      <c r="CR93" s="11">
        <f>VLOOKUP(Table812[[#This Row],[Candidate Detail Answer: Major]],majors_final,6,FALSE)</f>
        <v>0</v>
      </c>
      <c r="CS93" s="11"/>
      <c r="CU93" s="5"/>
      <c r="CV93" s="5"/>
      <c r="CW93" s="5"/>
    </row>
    <row r="94" spans="1:101" ht="12.75" x14ac:dyDescent="0.2">
      <c r="A94">
        <v>193</v>
      </c>
      <c r="B94" s="26">
        <v>54877.422222221598</v>
      </c>
      <c r="C94" s="26">
        <v>46587.147916667003</v>
      </c>
      <c r="D94" s="26">
        <v>46367.076388888403</v>
      </c>
      <c r="E94" s="36">
        <v>259148</v>
      </c>
      <c r="F94" s="36">
        <f>SUM(Table812[[#This Row],[Time Taken Per Question: 1]:[Time Taken Per Question: 14]])</f>
        <v>19246</v>
      </c>
      <c r="G94" s="11">
        <v>1</v>
      </c>
      <c r="H94" s="11">
        <v>32</v>
      </c>
      <c r="I94" s="31">
        <v>6673</v>
      </c>
      <c r="J94" s="11">
        <v>131</v>
      </c>
      <c r="K94" s="11">
        <v>100</v>
      </c>
      <c r="L94" s="11">
        <v>92</v>
      </c>
      <c r="M94" s="11">
        <v>76.33</v>
      </c>
      <c r="N94" s="11">
        <v>238528</v>
      </c>
      <c r="O94" s="11" t="s">
        <v>155</v>
      </c>
      <c r="P94" s="11" t="s">
        <v>156</v>
      </c>
      <c r="Q94" s="11">
        <v>19</v>
      </c>
      <c r="R94" s="11">
        <v>1</v>
      </c>
      <c r="S94" s="11" t="s">
        <v>157</v>
      </c>
      <c r="T94" s="11">
        <v>10</v>
      </c>
      <c r="U94" s="11">
        <v>10</v>
      </c>
      <c r="V94" s="11">
        <v>10</v>
      </c>
      <c r="W94" s="11">
        <v>10</v>
      </c>
      <c r="X94" s="11">
        <v>10</v>
      </c>
      <c r="Y94" s="11">
        <v>10</v>
      </c>
      <c r="Z94" s="11">
        <v>10</v>
      </c>
      <c r="AA94" s="11">
        <v>10</v>
      </c>
      <c r="AB94" s="11">
        <v>10</v>
      </c>
      <c r="AC94" s="11">
        <v>10</v>
      </c>
      <c r="AD94" s="11">
        <v>0</v>
      </c>
      <c r="AE94" s="11">
        <v>0</v>
      </c>
      <c r="AF94" s="11">
        <v>0</v>
      </c>
      <c r="AG94" s="11" t="s">
        <v>157</v>
      </c>
      <c r="AH94" s="11">
        <v>1896</v>
      </c>
      <c r="AI94" s="11">
        <v>492</v>
      </c>
      <c r="AJ94" s="11">
        <v>567</v>
      </c>
      <c r="AK94" s="11">
        <v>2005</v>
      </c>
      <c r="AL94" s="11">
        <v>4482</v>
      </c>
      <c r="AM94" s="11">
        <v>415</v>
      </c>
      <c r="AN94" s="11">
        <v>889</v>
      </c>
      <c r="AO94" s="11">
        <v>832</v>
      </c>
      <c r="AP94" s="11">
        <v>247</v>
      </c>
      <c r="AQ94" s="11">
        <v>4960</v>
      </c>
      <c r="AR94" s="11">
        <v>2036</v>
      </c>
      <c r="AS94" s="11">
        <v>380</v>
      </c>
      <c r="AT94" s="11">
        <v>45</v>
      </c>
      <c r="AU94" s="11">
        <v>5</v>
      </c>
      <c r="AV94" s="11">
        <v>5</v>
      </c>
      <c r="AW94" s="11">
        <v>5</v>
      </c>
      <c r="AX94" s="11">
        <v>5</v>
      </c>
      <c r="AY94" s="11">
        <v>5</v>
      </c>
      <c r="AZ94" s="11">
        <v>5</v>
      </c>
      <c r="BA94" s="11">
        <v>5</v>
      </c>
      <c r="BB94" s="11">
        <v>5</v>
      </c>
      <c r="BC94" s="11">
        <v>5</v>
      </c>
      <c r="BD94" s="11">
        <v>8</v>
      </c>
      <c r="BE94" s="11">
        <v>10</v>
      </c>
      <c r="BF94" s="11">
        <v>0</v>
      </c>
      <c r="BG94" s="11">
        <v>0</v>
      </c>
      <c r="BH94" s="11">
        <v>11</v>
      </c>
      <c r="BI94" s="11">
        <v>5</v>
      </c>
      <c r="BJ94" s="11">
        <v>2</v>
      </c>
      <c r="BK94" s="11">
        <v>4</v>
      </c>
      <c r="BL94" s="11">
        <v>3</v>
      </c>
      <c r="BM94" s="11">
        <v>2</v>
      </c>
      <c r="BN94" s="11">
        <v>2</v>
      </c>
      <c r="BO94" s="11">
        <v>2</v>
      </c>
      <c r="BP94" s="11">
        <v>2</v>
      </c>
      <c r="BQ94" s="11">
        <v>7</v>
      </c>
      <c r="BR94" s="11">
        <v>8</v>
      </c>
      <c r="BS94" s="11">
        <v>0</v>
      </c>
      <c r="BT94" s="11">
        <v>0</v>
      </c>
      <c r="BU94" s="11"/>
      <c r="BV94" s="11"/>
      <c r="BW94" s="11" t="b">
        <v>1</v>
      </c>
      <c r="BX94" s="11" t="b">
        <v>1</v>
      </c>
      <c r="BY94" s="11" t="b">
        <v>1</v>
      </c>
      <c r="BZ94" s="11" t="b">
        <v>1</v>
      </c>
      <c r="CA94" s="11" t="b">
        <v>1</v>
      </c>
      <c r="CB94" s="11" t="b">
        <v>1</v>
      </c>
      <c r="CC94" s="11" t="b">
        <v>1</v>
      </c>
      <c r="CD94" s="11" t="b">
        <v>1</v>
      </c>
      <c r="CE94" s="11" t="b">
        <v>1</v>
      </c>
      <c r="CF94" s="11" t="b">
        <v>1</v>
      </c>
      <c r="CG94" s="11" t="b">
        <v>0</v>
      </c>
      <c r="CH94" s="11" t="s">
        <v>157</v>
      </c>
      <c r="CI94" s="11" t="s">
        <v>157</v>
      </c>
      <c r="CJ94" s="11" t="s">
        <v>167</v>
      </c>
      <c r="CK94" s="11" t="str">
        <f>VLOOKUP(Table812[[#This Row],[Candidate Detail Answer: City]],cities,2,FALSE)</f>
        <v>Charlotte</v>
      </c>
      <c r="CL94" s="11" t="str">
        <f>VLOOKUP(Table812[[#This Row],[Candidate Detail Answer: City]],cities,3,FALSE)</f>
        <v>NC</v>
      </c>
      <c r="CM94" s="41">
        <f>VLOOKUP(Table812[[#This Row],[Candidate Detail Answer: City]],cities,4,FALSE)</f>
        <v>28202</v>
      </c>
      <c r="CN94" s="11" t="s">
        <v>157</v>
      </c>
      <c r="CO94" s="11" t="str">
        <f>VLOOKUP(Table812[[#This Row],[Candidate Detail Answer: Major]],majors_final,3,FALSE)</f>
        <v>N/A</v>
      </c>
      <c r="CP94" s="11" t="str">
        <f>VLOOKUP(Table812[[#This Row],[Candidate Detail Answer: Major]],majors_final,4,FALSE)</f>
        <v>N/A</v>
      </c>
      <c r="CQ94" s="11">
        <f>VLOOKUP(Table812[[#This Row],[Candidate Detail Answer: Major]],majors_final,5,FALSE)</f>
        <v>0</v>
      </c>
      <c r="CR94" s="11">
        <f>VLOOKUP(Table812[[#This Row],[Candidate Detail Answer: Major]],majors_final,6,FALSE)</f>
        <v>0</v>
      </c>
      <c r="CS94" s="11"/>
      <c r="CU94" s="5"/>
      <c r="CV94" s="5"/>
      <c r="CW94" s="5"/>
    </row>
    <row r="95" spans="1:101" ht="12.75" x14ac:dyDescent="0.2">
      <c r="A95">
        <v>194</v>
      </c>
      <c r="B95" s="26">
        <v>54899.3548611105</v>
      </c>
      <c r="C95" s="26">
        <v>46607.215972222599</v>
      </c>
      <c r="D95" s="26">
        <v>46384.793749999502</v>
      </c>
      <c r="E95" s="36">
        <v>229559</v>
      </c>
      <c r="F95" s="36">
        <f>SUM(Table812[[#This Row],[Time Taken Per Question: 1]:[Time Taken Per Question: 14]])</f>
        <v>218483</v>
      </c>
      <c r="G95" s="11">
        <v>1</v>
      </c>
      <c r="H95" s="11">
        <v>28</v>
      </c>
      <c r="I95" s="31">
        <v>16164</v>
      </c>
      <c r="J95" s="11">
        <v>131</v>
      </c>
      <c r="K95" s="11">
        <v>90</v>
      </c>
      <c r="L95" s="11">
        <v>92</v>
      </c>
      <c r="M95" s="11">
        <v>68.7</v>
      </c>
      <c r="N95" s="11">
        <v>976</v>
      </c>
      <c r="O95" s="11" t="s">
        <v>155</v>
      </c>
      <c r="P95" s="11" t="s">
        <v>156</v>
      </c>
      <c r="Q95" s="11">
        <v>0</v>
      </c>
      <c r="R95" s="11">
        <v>2</v>
      </c>
      <c r="S95" s="11" t="s">
        <v>157</v>
      </c>
      <c r="T95" s="11">
        <v>10</v>
      </c>
      <c r="U95" s="11">
        <v>10</v>
      </c>
      <c r="V95" s="11">
        <v>10</v>
      </c>
      <c r="W95" s="11">
        <v>10</v>
      </c>
      <c r="X95" s="11">
        <v>10</v>
      </c>
      <c r="Y95" s="11">
        <v>10</v>
      </c>
      <c r="Z95" s="11">
        <v>10</v>
      </c>
      <c r="AA95" s="11">
        <v>0</v>
      </c>
      <c r="AB95" s="11">
        <v>0</v>
      </c>
      <c r="AC95" s="11">
        <v>0</v>
      </c>
      <c r="AD95" s="11">
        <v>10</v>
      </c>
      <c r="AE95" s="11">
        <v>0</v>
      </c>
      <c r="AF95" s="11">
        <v>10</v>
      </c>
      <c r="AG95" s="11" t="s">
        <v>157</v>
      </c>
      <c r="AH95" s="11">
        <v>19661</v>
      </c>
      <c r="AI95" s="11">
        <v>76492</v>
      </c>
      <c r="AJ95" s="11">
        <v>1097</v>
      </c>
      <c r="AK95" s="11">
        <v>776</v>
      </c>
      <c r="AL95" s="11">
        <v>2961</v>
      </c>
      <c r="AM95" s="11">
        <v>4959</v>
      </c>
      <c r="AN95" s="11">
        <v>72093</v>
      </c>
      <c r="AO95" s="11">
        <v>12272</v>
      </c>
      <c r="AP95" s="11">
        <v>3089</v>
      </c>
      <c r="AQ95" s="11">
        <v>1777</v>
      </c>
      <c r="AR95" s="11">
        <v>2512</v>
      </c>
      <c r="AS95" s="11">
        <v>16240</v>
      </c>
      <c r="AT95" s="11">
        <v>4554</v>
      </c>
      <c r="AU95" s="11">
        <v>11</v>
      </c>
      <c r="AV95" s="11">
        <v>11</v>
      </c>
      <c r="AW95" s="11">
        <v>9</v>
      </c>
      <c r="AX95" s="11">
        <v>12</v>
      </c>
      <c r="AY95" s="11">
        <v>9</v>
      </c>
      <c r="AZ95" s="11">
        <v>10</v>
      </c>
      <c r="BA95" s="11">
        <v>14</v>
      </c>
      <c r="BB95" s="11">
        <v>11</v>
      </c>
      <c r="BC95" s="11">
        <v>10</v>
      </c>
      <c r="BD95" s="11">
        <v>11</v>
      </c>
      <c r="BE95" s="11">
        <v>12</v>
      </c>
      <c r="BF95" s="11">
        <v>21</v>
      </c>
      <c r="BG95" s="11">
        <v>38</v>
      </c>
      <c r="BH95" s="11">
        <v>34</v>
      </c>
      <c r="BI95" s="11">
        <v>3</v>
      </c>
      <c r="BJ95" s="11">
        <v>2</v>
      </c>
      <c r="BK95" s="11">
        <v>2</v>
      </c>
      <c r="BL95" s="11">
        <v>2</v>
      </c>
      <c r="BM95" s="11">
        <v>5</v>
      </c>
      <c r="BN95" s="11">
        <v>5</v>
      </c>
      <c r="BO95" s="11">
        <v>19</v>
      </c>
      <c r="BP95" s="11">
        <v>2</v>
      </c>
      <c r="BQ95" s="11">
        <v>3</v>
      </c>
      <c r="BR95" s="11">
        <v>3</v>
      </c>
      <c r="BS95" s="11">
        <v>13</v>
      </c>
      <c r="BT95" s="11">
        <v>7</v>
      </c>
      <c r="BU95" s="11"/>
      <c r="BV95" s="11"/>
      <c r="BW95" s="11" t="b">
        <v>1</v>
      </c>
      <c r="BX95" s="11" t="b">
        <v>1</v>
      </c>
      <c r="BY95" s="11" t="b">
        <v>1</v>
      </c>
      <c r="BZ95" s="11" t="b">
        <v>1</v>
      </c>
      <c r="CA95" s="11" t="b">
        <v>1</v>
      </c>
      <c r="CB95" s="11" t="b">
        <v>1</v>
      </c>
      <c r="CC95" s="11" t="b">
        <v>1</v>
      </c>
      <c r="CD95" s="11" t="b">
        <v>0</v>
      </c>
      <c r="CE95" s="11" t="b">
        <v>0</v>
      </c>
      <c r="CF95" s="11" t="b">
        <v>0</v>
      </c>
      <c r="CG95" s="11" t="b">
        <v>1</v>
      </c>
      <c r="CH95" s="11" t="b">
        <v>0</v>
      </c>
      <c r="CI95" s="11" t="b">
        <v>1</v>
      </c>
      <c r="CJ95" s="11" t="s">
        <v>167</v>
      </c>
      <c r="CK95" s="11" t="str">
        <f>VLOOKUP(Table812[[#This Row],[Candidate Detail Answer: City]],cities,2,FALSE)</f>
        <v>Charlotte</v>
      </c>
      <c r="CL95" s="11" t="str">
        <f>VLOOKUP(Table812[[#This Row],[Candidate Detail Answer: City]],cities,3,FALSE)</f>
        <v>NC</v>
      </c>
      <c r="CM95" s="41">
        <f>VLOOKUP(Table812[[#This Row],[Candidate Detail Answer: City]],cities,4,FALSE)</f>
        <v>28202</v>
      </c>
      <c r="CN95" s="11" t="s">
        <v>250</v>
      </c>
      <c r="CO95" s="11" t="str">
        <f>VLOOKUP(Table812[[#This Row],[Candidate Detail Answer: Major]],majors_final,3,FALSE)</f>
        <v>Full Stack Development</v>
      </c>
      <c r="CP95" s="11" t="str">
        <f>VLOOKUP(Table812[[#This Row],[Candidate Detail Answer: Major]],majors_final,4,FALSE)</f>
        <v>IT-development focused</v>
      </c>
      <c r="CQ95" s="11">
        <f>VLOOKUP(Table812[[#This Row],[Candidate Detail Answer: Major]],majors_final,5,FALSE)</f>
        <v>0</v>
      </c>
      <c r="CR95" s="11">
        <f>VLOOKUP(Table812[[#This Row],[Candidate Detail Answer: Major]],majors_final,6,FALSE)</f>
        <v>0</v>
      </c>
      <c r="CS95" s="11"/>
      <c r="CU95" s="5"/>
      <c r="CV95" s="5"/>
      <c r="CW95" s="5"/>
    </row>
    <row r="96" spans="1:101" s="12" customFormat="1" ht="12.75" x14ac:dyDescent="0.2">
      <c r="A96">
        <v>195</v>
      </c>
      <c r="B96" s="26">
        <v>53890.453472221699</v>
      </c>
      <c r="C96" s="26">
        <v>46627.2840277781</v>
      </c>
      <c r="D96" s="26">
        <v>46402.511111110602</v>
      </c>
      <c r="E96" s="36">
        <v>79286</v>
      </c>
      <c r="F96" s="36">
        <f>SUM(Table812[[#This Row],[Time Taken Per Question: 1]:[Time Taken Per Question: 14]])</f>
        <v>42601</v>
      </c>
      <c r="G96" s="11">
        <v>1</v>
      </c>
      <c r="H96" s="11">
        <v>113</v>
      </c>
      <c r="I96" s="31">
        <v>27140</v>
      </c>
      <c r="J96" s="11">
        <v>131</v>
      </c>
      <c r="K96" s="11">
        <v>110</v>
      </c>
      <c r="L96" s="11">
        <v>92</v>
      </c>
      <c r="M96" s="11">
        <v>83.96</v>
      </c>
      <c r="N96" s="11">
        <v>33968</v>
      </c>
      <c r="O96" s="11" t="s">
        <v>155</v>
      </c>
      <c r="P96" s="11" t="s">
        <v>156</v>
      </c>
      <c r="Q96" s="11">
        <v>30</v>
      </c>
      <c r="R96" s="11">
        <v>1</v>
      </c>
      <c r="S96" s="11" t="s">
        <v>157</v>
      </c>
      <c r="T96" s="11">
        <v>10</v>
      </c>
      <c r="U96" s="11">
        <v>10</v>
      </c>
      <c r="V96" s="11">
        <v>10</v>
      </c>
      <c r="W96" s="11">
        <v>0</v>
      </c>
      <c r="X96" s="11">
        <v>10</v>
      </c>
      <c r="Y96" s="11">
        <v>10</v>
      </c>
      <c r="Z96" s="11">
        <v>10</v>
      </c>
      <c r="AA96" s="11">
        <v>10</v>
      </c>
      <c r="AB96" s="11">
        <v>10</v>
      </c>
      <c r="AC96" s="11">
        <v>10</v>
      </c>
      <c r="AD96" s="11">
        <v>10</v>
      </c>
      <c r="AE96" s="11">
        <v>10</v>
      </c>
      <c r="AF96" s="11">
        <v>0</v>
      </c>
      <c r="AG96" s="11" t="s">
        <v>157</v>
      </c>
      <c r="AH96" s="11">
        <v>1471</v>
      </c>
      <c r="AI96" s="11">
        <v>990</v>
      </c>
      <c r="AJ96" s="11">
        <v>9313</v>
      </c>
      <c r="AK96" s="11">
        <v>11990</v>
      </c>
      <c r="AL96" s="11">
        <v>8141</v>
      </c>
      <c r="AM96" s="11">
        <v>3325</v>
      </c>
      <c r="AN96" s="11">
        <v>972</v>
      </c>
      <c r="AO96" s="11">
        <v>1151</v>
      </c>
      <c r="AP96" s="11">
        <v>661</v>
      </c>
      <c r="AQ96" s="11">
        <v>637</v>
      </c>
      <c r="AR96" s="11">
        <v>932</v>
      </c>
      <c r="AS96" s="11">
        <v>2847</v>
      </c>
      <c r="AT96" s="11">
        <v>171</v>
      </c>
      <c r="AU96" s="11">
        <v>10</v>
      </c>
      <c r="AV96" s="11">
        <v>9</v>
      </c>
      <c r="AW96" s="11">
        <v>8</v>
      </c>
      <c r="AX96" s="11">
        <v>16</v>
      </c>
      <c r="AY96" s="11">
        <v>10</v>
      </c>
      <c r="AZ96" s="11">
        <v>10</v>
      </c>
      <c r="BA96" s="11">
        <v>12</v>
      </c>
      <c r="BB96" s="11">
        <v>14</v>
      </c>
      <c r="BC96" s="11">
        <v>11</v>
      </c>
      <c r="BD96" s="11">
        <v>11</v>
      </c>
      <c r="BE96" s="11">
        <v>13</v>
      </c>
      <c r="BF96" s="11">
        <v>24</v>
      </c>
      <c r="BG96" s="11">
        <v>4</v>
      </c>
      <c r="BH96" s="11">
        <v>6</v>
      </c>
      <c r="BI96" s="11">
        <v>4</v>
      </c>
      <c r="BJ96" s="11">
        <v>13</v>
      </c>
      <c r="BK96" s="11">
        <v>29</v>
      </c>
      <c r="BL96" s="11">
        <v>22</v>
      </c>
      <c r="BM96" s="11">
        <v>9</v>
      </c>
      <c r="BN96" s="11">
        <v>6</v>
      </c>
      <c r="BO96" s="11">
        <v>7</v>
      </c>
      <c r="BP96" s="11">
        <v>6</v>
      </c>
      <c r="BQ96" s="11">
        <v>5</v>
      </c>
      <c r="BR96" s="11">
        <v>7</v>
      </c>
      <c r="BS96" s="11">
        <v>4</v>
      </c>
      <c r="BT96" s="11">
        <v>4</v>
      </c>
      <c r="BU96" s="11"/>
      <c r="BV96" s="11"/>
      <c r="BW96" s="11" t="b">
        <v>1</v>
      </c>
      <c r="BX96" s="11" t="b">
        <v>1</v>
      </c>
      <c r="BY96" s="11" t="b">
        <v>1</v>
      </c>
      <c r="BZ96" s="11" t="b">
        <v>0</v>
      </c>
      <c r="CA96" s="11" t="b">
        <v>1</v>
      </c>
      <c r="CB96" s="11" t="b">
        <v>1</v>
      </c>
      <c r="CC96" s="11" t="b">
        <v>1</v>
      </c>
      <c r="CD96" s="11" t="b">
        <v>1</v>
      </c>
      <c r="CE96" s="11" t="b">
        <v>1</v>
      </c>
      <c r="CF96" s="11" t="b">
        <v>1</v>
      </c>
      <c r="CG96" s="11" t="b">
        <v>1</v>
      </c>
      <c r="CH96" s="11" t="b">
        <v>1</v>
      </c>
      <c r="CI96" s="11" t="b">
        <v>0</v>
      </c>
      <c r="CJ96" s="11" t="s">
        <v>505</v>
      </c>
      <c r="CK96" s="11" t="str">
        <f>VLOOKUP(Table812[[#This Row],[Candidate Detail Answer: City]],cities,2,FALSE)</f>
        <v>Palm Coast</v>
      </c>
      <c r="CL96" s="11" t="str">
        <f>VLOOKUP(Table812[[#This Row],[Candidate Detail Answer: City]],cities,3,FALSE)</f>
        <v>FL</v>
      </c>
      <c r="CM96" s="41">
        <f>VLOOKUP(Table812[[#This Row],[Candidate Detail Answer: City]],cities,4,FALSE)</f>
        <v>32137</v>
      </c>
      <c r="CN96" s="11" t="s">
        <v>506</v>
      </c>
      <c r="CO96" s="11" t="str">
        <f>VLOOKUP(Table812[[#This Row],[Candidate Detail Answer: Major]],majors_final,3,FALSE)</f>
        <v>Undecided</v>
      </c>
      <c r="CP96" s="11" t="str">
        <f>VLOOKUP(Table812[[#This Row],[Candidate Detail Answer: Major]],majors_final,4,FALSE)</f>
        <v>Non-IT</v>
      </c>
      <c r="CQ96" s="11">
        <f>VLOOKUP(Table812[[#This Row],[Candidate Detail Answer: Major]],majors_final,5,FALSE)</f>
        <v>0</v>
      </c>
      <c r="CR96" s="11">
        <f>VLOOKUP(Table812[[#This Row],[Candidate Detail Answer: Major]],majors_final,6,FALSE)</f>
        <v>0</v>
      </c>
      <c r="CS96" s="11"/>
      <c r="CT96" s="5"/>
      <c r="CU96" s="5"/>
    </row>
    <row r="97" spans="1:99" s="12" customFormat="1" ht="12.75" x14ac:dyDescent="0.2">
      <c r="A97">
        <v>196</v>
      </c>
      <c r="B97" s="26">
        <v>54921.287499999402</v>
      </c>
      <c r="C97" s="26">
        <v>46647.352083333702</v>
      </c>
      <c r="D97" s="26">
        <v>46420.228472221701</v>
      </c>
      <c r="E97" s="36">
        <v>258957</v>
      </c>
      <c r="F97" s="36">
        <f>SUM(Table812[[#This Row],[Time Taken Per Question: 1]:[Time Taken Per Question: 14]])</f>
        <v>100061</v>
      </c>
      <c r="G97" s="11">
        <v>1</v>
      </c>
      <c r="H97" s="11">
        <v>70</v>
      </c>
      <c r="I97" s="31">
        <v>203887</v>
      </c>
      <c r="J97" s="11">
        <v>131</v>
      </c>
      <c r="K97" s="11">
        <v>90</v>
      </c>
      <c r="L97" s="11">
        <v>92</v>
      </c>
      <c r="M97" s="11">
        <v>68.7</v>
      </c>
      <c r="N97" s="11">
        <v>158008</v>
      </c>
      <c r="O97" s="11" t="s">
        <v>155</v>
      </c>
      <c r="P97" s="11" t="s">
        <v>156</v>
      </c>
      <c r="Q97" s="11">
        <v>0</v>
      </c>
      <c r="R97" s="11"/>
      <c r="S97" s="11" t="s">
        <v>157</v>
      </c>
      <c r="T97" s="11">
        <v>10</v>
      </c>
      <c r="U97" s="11">
        <v>10</v>
      </c>
      <c r="V97" s="11">
        <v>10</v>
      </c>
      <c r="W97" s="11">
        <v>10</v>
      </c>
      <c r="X97" s="11">
        <v>10</v>
      </c>
      <c r="Y97" s="11">
        <v>0</v>
      </c>
      <c r="Z97" s="11">
        <v>10</v>
      </c>
      <c r="AA97" s="11">
        <v>10</v>
      </c>
      <c r="AB97" s="11">
        <v>10</v>
      </c>
      <c r="AC97" s="11">
        <v>0</v>
      </c>
      <c r="AD97" s="11">
        <v>10</v>
      </c>
      <c r="AE97" s="11">
        <v>0</v>
      </c>
      <c r="AF97" s="11">
        <v>0</v>
      </c>
      <c r="AG97" s="11" t="s">
        <v>157</v>
      </c>
      <c r="AH97" s="11">
        <v>17321</v>
      </c>
      <c r="AI97" s="11">
        <v>2660</v>
      </c>
      <c r="AJ97" s="11">
        <v>2574</v>
      </c>
      <c r="AK97" s="11">
        <v>8133</v>
      </c>
      <c r="AL97" s="11">
        <v>11666</v>
      </c>
      <c r="AM97" s="11">
        <v>791</v>
      </c>
      <c r="AN97" s="11">
        <v>1163</v>
      </c>
      <c r="AO97" s="11">
        <v>9414</v>
      </c>
      <c r="AP97" s="11">
        <v>20125</v>
      </c>
      <c r="AQ97" s="11">
        <v>3746</v>
      </c>
      <c r="AR97" s="11">
        <v>15322</v>
      </c>
      <c r="AS97" s="11">
        <v>2855</v>
      </c>
      <c r="AT97" s="11">
        <v>4291</v>
      </c>
      <c r="AU97" s="11">
        <v>13</v>
      </c>
      <c r="AV97" s="11">
        <v>9</v>
      </c>
      <c r="AW97" s="11">
        <v>9</v>
      </c>
      <c r="AX97" s="11">
        <v>12</v>
      </c>
      <c r="AY97" s="11">
        <v>11</v>
      </c>
      <c r="AZ97" s="11">
        <v>0</v>
      </c>
      <c r="BA97" s="11">
        <v>12</v>
      </c>
      <c r="BB97" s="11">
        <v>13</v>
      </c>
      <c r="BC97" s="11">
        <v>11</v>
      </c>
      <c r="BD97" s="11">
        <v>12</v>
      </c>
      <c r="BE97" s="11">
        <v>12</v>
      </c>
      <c r="BF97" s="11">
        <v>0</v>
      </c>
      <c r="BG97" s="11">
        <v>10</v>
      </c>
      <c r="BH97" s="11">
        <v>26</v>
      </c>
      <c r="BI97" s="11">
        <v>9</v>
      </c>
      <c r="BJ97" s="11">
        <v>3</v>
      </c>
      <c r="BK97" s="11">
        <v>16</v>
      </c>
      <c r="BL97" s="11">
        <v>2</v>
      </c>
      <c r="BM97" s="11">
        <v>0</v>
      </c>
      <c r="BN97" s="11">
        <v>6</v>
      </c>
      <c r="BO97" s="11">
        <v>45</v>
      </c>
      <c r="BP97" s="11">
        <v>14</v>
      </c>
      <c r="BQ97" s="11">
        <v>9</v>
      </c>
      <c r="BR97" s="11">
        <v>7</v>
      </c>
      <c r="BS97" s="11">
        <v>0</v>
      </c>
      <c r="BT97" s="11">
        <v>11</v>
      </c>
      <c r="BU97" s="11"/>
      <c r="BV97" s="11"/>
      <c r="BW97" s="11" t="b">
        <v>1</v>
      </c>
      <c r="BX97" s="11" t="b">
        <v>1</v>
      </c>
      <c r="BY97" s="11" t="b">
        <v>1</v>
      </c>
      <c r="BZ97" s="11" t="b">
        <v>1</v>
      </c>
      <c r="CA97" s="11" t="b">
        <v>1</v>
      </c>
      <c r="CB97" s="11" t="s">
        <v>157</v>
      </c>
      <c r="CC97" s="11" t="b">
        <v>1</v>
      </c>
      <c r="CD97" s="11" t="b">
        <v>1</v>
      </c>
      <c r="CE97" s="11" t="b">
        <v>1</v>
      </c>
      <c r="CF97" s="11" t="b">
        <v>0</v>
      </c>
      <c r="CG97" s="11" t="b">
        <v>1</v>
      </c>
      <c r="CH97" s="11" t="s">
        <v>157</v>
      </c>
      <c r="CI97" s="11" t="b">
        <v>0</v>
      </c>
      <c r="CJ97" s="11" t="s">
        <v>433</v>
      </c>
      <c r="CK97" s="11" t="str">
        <f>VLOOKUP(Table812[[#This Row],[Candidate Detail Answer: City]],cities,2,FALSE)</f>
        <v>Chapin</v>
      </c>
      <c r="CL97" s="11" t="str">
        <f>VLOOKUP(Table812[[#This Row],[Candidate Detail Answer: City]],cities,3,FALSE)</f>
        <v>SC</v>
      </c>
      <c r="CM97" s="41">
        <f>VLOOKUP(Table812[[#This Row],[Candidate Detail Answer: City]],cities,4,FALSE)</f>
        <v>29036</v>
      </c>
      <c r="CN97" s="11" t="s">
        <v>256</v>
      </c>
      <c r="CO97" s="11" t="str">
        <f>VLOOKUP(Table812[[#This Row],[Candidate Detail Answer: Major]],majors_final,3,FALSE)</f>
        <v>Full Stack Development</v>
      </c>
      <c r="CP97" s="11" t="str">
        <f>VLOOKUP(Table812[[#This Row],[Candidate Detail Answer: Major]],majors_final,4,FALSE)</f>
        <v>IT-development focused</v>
      </c>
      <c r="CQ97" s="11">
        <f>VLOOKUP(Table812[[#This Row],[Candidate Detail Answer: Major]],majors_final,5,FALSE)</f>
        <v>0</v>
      </c>
      <c r="CR97" s="11">
        <f>VLOOKUP(Table812[[#This Row],[Candidate Detail Answer: Major]],majors_final,6,FALSE)</f>
        <v>0</v>
      </c>
      <c r="CS97" s="11"/>
      <c r="CT97" s="5"/>
      <c r="CU97" s="5"/>
    </row>
    <row r="98" spans="1:99" s="12" customFormat="1" ht="12.75" x14ac:dyDescent="0.2">
      <c r="A98">
        <v>197</v>
      </c>
      <c r="B98" s="26">
        <v>54943.220138888297</v>
      </c>
      <c r="C98" s="26">
        <v>46667.420138889298</v>
      </c>
      <c r="D98" s="26">
        <v>46437.945833332902</v>
      </c>
      <c r="E98" s="36">
        <v>259053</v>
      </c>
      <c r="F98" s="36">
        <f>SUM(Table812[[#This Row],[Time Taken Per Question: 1]:[Time Taken Per Question: 14]])</f>
        <v>36864</v>
      </c>
      <c r="G98" s="11">
        <v>2</v>
      </c>
      <c r="H98" s="11">
        <v>2</v>
      </c>
      <c r="I98" s="31">
        <v>49789</v>
      </c>
      <c r="J98" s="11">
        <v>131</v>
      </c>
      <c r="K98" s="11">
        <v>90</v>
      </c>
      <c r="L98" s="11">
        <v>92</v>
      </c>
      <c r="M98" s="11">
        <v>68.7</v>
      </c>
      <c r="N98" s="11">
        <v>171164</v>
      </c>
      <c r="O98" s="11" t="s">
        <v>155</v>
      </c>
      <c r="P98" s="11" t="s">
        <v>156</v>
      </c>
      <c r="Q98" s="11">
        <v>18</v>
      </c>
      <c r="R98" s="11">
        <v>5</v>
      </c>
      <c r="S98" s="11" t="s">
        <v>157</v>
      </c>
      <c r="T98" s="11">
        <v>10</v>
      </c>
      <c r="U98" s="11">
        <v>10</v>
      </c>
      <c r="V98" s="11">
        <v>10</v>
      </c>
      <c r="W98" s="11">
        <v>10</v>
      </c>
      <c r="X98" s="11">
        <v>0</v>
      </c>
      <c r="Y98" s="11">
        <v>0</v>
      </c>
      <c r="Z98" s="11">
        <v>10</v>
      </c>
      <c r="AA98" s="11">
        <v>10</v>
      </c>
      <c r="AB98" s="11">
        <v>10</v>
      </c>
      <c r="AC98" s="11">
        <v>10</v>
      </c>
      <c r="AD98" s="11">
        <v>10</v>
      </c>
      <c r="AE98" s="11">
        <v>0</v>
      </c>
      <c r="AF98" s="11">
        <v>0</v>
      </c>
      <c r="AG98" s="11" t="s">
        <v>157</v>
      </c>
      <c r="AH98" s="11">
        <v>581</v>
      </c>
      <c r="AI98" s="11">
        <v>176</v>
      </c>
      <c r="AJ98" s="11">
        <v>37</v>
      </c>
      <c r="AK98" s="11">
        <v>60</v>
      </c>
      <c r="AL98" s="11">
        <v>4236</v>
      </c>
      <c r="AM98" s="11">
        <v>11256</v>
      </c>
      <c r="AN98" s="11">
        <v>2446</v>
      </c>
      <c r="AO98" s="11">
        <v>224</v>
      </c>
      <c r="AP98" s="11">
        <v>162</v>
      </c>
      <c r="AQ98" s="11">
        <v>358</v>
      </c>
      <c r="AR98" s="11">
        <v>510</v>
      </c>
      <c r="AS98" s="11">
        <v>9649</v>
      </c>
      <c r="AT98" s="11">
        <v>7169</v>
      </c>
      <c r="AU98" s="11">
        <v>8</v>
      </c>
      <c r="AV98" s="11">
        <v>8</v>
      </c>
      <c r="AW98" s="11">
        <v>7</v>
      </c>
      <c r="AX98" s="11">
        <v>12</v>
      </c>
      <c r="AY98" s="11">
        <v>8</v>
      </c>
      <c r="AZ98" s="11">
        <v>9</v>
      </c>
      <c r="BA98" s="11">
        <v>13</v>
      </c>
      <c r="BB98" s="11">
        <v>10</v>
      </c>
      <c r="BC98" s="11">
        <v>12</v>
      </c>
      <c r="BD98" s="11">
        <v>11</v>
      </c>
      <c r="BE98" s="11">
        <v>11</v>
      </c>
      <c r="BF98" s="11">
        <v>12</v>
      </c>
      <c r="BG98" s="11">
        <v>26</v>
      </c>
      <c r="BH98" s="11">
        <v>2</v>
      </c>
      <c r="BI98" s="11">
        <v>2</v>
      </c>
      <c r="BJ98" s="11">
        <v>2</v>
      </c>
      <c r="BK98" s="11">
        <v>2</v>
      </c>
      <c r="BL98" s="11">
        <v>40</v>
      </c>
      <c r="BM98" s="11">
        <v>29</v>
      </c>
      <c r="BN98" s="11">
        <v>5</v>
      </c>
      <c r="BO98" s="11">
        <v>3</v>
      </c>
      <c r="BP98" s="11">
        <v>2</v>
      </c>
      <c r="BQ98" s="11">
        <v>4</v>
      </c>
      <c r="BR98" s="11">
        <v>6</v>
      </c>
      <c r="BS98" s="11">
        <v>9</v>
      </c>
      <c r="BT98" s="11">
        <v>17</v>
      </c>
      <c r="BU98" s="11"/>
      <c r="BV98" s="11"/>
      <c r="BW98" s="11" t="b">
        <v>1</v>
      </c>
      <c r="BX98" s="11" t="b">
        <v>1</v>
      </c>
      <c r="BY98" s="11" t="b">
        <v>1</v>
      </c>
      <c r="BZ98" s="11" t="b">
        <v>1</v>
      </c>
      <c r="CA98" s="11" t="b">
        <v>0</v>
      </c>
      <c r="CB98" s="11" t="b">
        <v>0</v>
      </c>
      <c r="CC98" s="11" t="b">
        <v>1</v>
      </c>
      <c r="CD98" s="11" t="b">
        <v>1</v>
      </c>
      <c r="CE98" s="11" t="b">
        <v>1</v>
      </c>
      <c r="CF98" s="11" t="b">
        <v>1</v>
      </c>
      <c r="CG98" s="11" t="b">
        <v>1</v>
      </c>
      <c r="CH98" s="11" t="b">
        <v>0</v>
      </c>
      <c r="CI98" s="11" t="b">
        <v>0</v>
      </c>
      <c r="CJ98" s="11" t="s">
        <v>167</v>
      </c>
      <c r="CK98" s="11" t="str">
        <f>VLOOKUP(Table812[[#This Row],[Candidate Detail Answer: City]],cities,2,FALSE)</f>
        <v>Charlotte</v>
      </c>
      <c r="CL98" s="11" t="str">
        <f>VLOOKUP(Table812[[#This Row],[Candidate Detail Answer: City]],cities,3,FALSE)</f>
        <v>NC</v>
      </c>
      <c r="CM98" s="41">
        <f>VLOOKUP(Table812[[#This Row],[Candidate Detail Answer: City]],cities,4,FALSE)</f>
        <v>28202</v>
      </c>
      <c r="CN98" s="11" t="s">
        <v>281</v>
      </c>
      <c r="CO98" s="11" t="str">
        <f>VLOOKUP(Table812[[#This Row],[Candidate Detail Answer: Major]],majors_final,3,FALSE)</f>
        <v>Software Development</v>
      </c>
      <c r="CP98" s="11" t="str">
        <f>VLOOKUP(Table812[[#This Row],[Candidate Detail Answer: Major]],majors_final,4,FALSE)</f>
        <v>IT-development focused</v>
      </c>
      <c r="CQ98" s="11">
        <f>VLOOKUP(Table812[[#This Row],[Candidate Detail Answer: Major]],majors_final,5,FALSE)</f>
        <v>0</v>
      </c>
      <c r="CR98" s="11">
        <f>VLOOKUP(Table812[[#This Row],[Candidate Detail Answer: Major]],majors_final,6,FALSE)</f>
        <v>0</v>
      </c>
      <c r="CS98" s="11"/>
      <c r="CT98" s="5"/>
      <c r="CU98" s="5"/>
    </row>
    <row r="99" spans="1:99" s="12" customFormat="1" ht="12.75" x14ac:dyDescent="0.2">
      <c r="A99">
        <v>198</v>
      </c>
      <c r="B99" s="26">
        <v>50644.422916666299</v>
      </c>
      <c r="C99" s="26">
        <v>46687.488194444799</v>
      </c>
      <c r="D99" s="26">
        <v>46455.663194444001</v>
      </c>
      <c r="E99" s="36">
        <v>195357</v>
      </c>
      <c r="F99" s="36">
        <f>SUM(Table812[[#This Row],[Time Taken Per Question: 1]:[Time Taken Per Question: 14]])</f>
        <v>135259</v>
      </c>
      <c r="G99" s="11">
        <v>1</v>
      </c>
      <c r="H99" s="11">
        <v>481</v>
      </c>
      <c r="I99" s="31">
        <v>127860</v>
      </c>
      <c r="J99" s="11">
        <v>131</v>
      </c>
      <c r="K99" s="11">
        <v>130</v>
      </c>
      <c r="L99" s="11">
        <v>92</v>
      </c>
      <c r="M99" s="11">
        <v>99.23</v>
      </c>
      <c r="N99" s="11">
        <v>55215</v>
      </c>
      <c r="O99" s="11" t="s">
        <v>155</v>
      </c>
      <c r="P99" s="11" t="s">
        <v>156</v>
      </c>
      <c r="Q99" s="11">
        <v>31</v>
      </c>
      <c r="R99" s="11">
        <v>5</v>
      </c>
      <c r="S99" s="11"/>
      <c r="T99" s="11">
        <v>10</v>
      </c>
      <c r="U99" s="11">
        <v>10</v>
      </c>
      <c r="V99" s="11">
        <v>10</v>
      </c>
      <c r="W99" s="11">
        <v>10</v>
      </c>
      <c r="X99" s="11">
        <v>10</v>
      </c>
      <c r="Y99" s="11">
        <v>10</v>
      </c>
      <c r="Z99" s="11">
        <v>10</v>
      </c>
      <c r="AA99" s="11">
        <v>10</v>
      </c>
      <c r="AB99" s="11">
        <v>10</v>
      </c>
      <c r="AC99" s="11">
        <v>10</v>
      </c>
      <c r="AD99" s="11">
        <v>10</v>
      </c>
      <c r="AE99" s="11">
        <v>10</v>
      </c>
      <c r="AF99" s="11">
        <v>10</v>
      </c>
      <c r="AG99" s="11"/>
      <c r="AH99" s="11">
        <v>3707</v>
      </c>
      <c r="AI99" s="11">
        <v>1654</v>
      </c>
      <c r="AJ99" s="11">
        <v>10541</v>
      </c>
      <c r="AK99" s="11">
        <v>1882</v>
      </c>
      <c r="AL99" s="11">
        <v>6703</v>
      </c>
      <c r="AM99" s="11">
        <v>2492</v>
      </c>
      <c r="AN99" s="11">
        <v>9144</v>
      </c>
      <c r="AO99" s="11">
        <v>1811</v>
      </c>
      <c r="AP99" s="11">
        <v>1719</v>
      </c>
      <c r="AQ99" s="11">
        <v>47221</v>
      </c>
      <c r="AR99" s="11">
        <v>2288</v>
      </c>
      <c r="AS99" s="11">
        <v>3375</v>
      </c>
      <c r="AT99" s="11">
        <v>42722</v>
      </c>
      <c r="AU99" s="11">
        <v>10</v>
      </c>
      <c r="AV99" s="11">
        <v>10</v>
      </c>
      <c r="AW99" s="11">
        <v>19</v>
      </c>
      <c r="AX99" s="11">
        <v>12</v>
      </c>
      <c r="AY99" s="11">
        <v>11</v>
      </c>
      <c r="AZ99" s="11">
        <v>12</v>
      </c>
      <c r="BA99" s="11">
        <v>11</v>
      </c>
      <c r="BB99" s="11">
        <v>11</v>
      </c>
      <c r="BC99" s="11">
        <v>12</v>
      </c>
      <c r="BD99" s="11">
        <v>20</v>
      </c>
      <c r="BE99" s="11">
        <v>13</v>
      </c>
      <c r="BF99" s="11">
        <v>22</v>
      </c>
      <c r="BG99" s="11">
        <v>25</v>
      </c>
      <c r="BH99" s="11">
        <v>19</v>
      </c>
      <c r="BI99" s="11">
        <v>19</v>
      </c>
      <c r="BJ99" s="11">
        <v>16</v>
      </c>
      <c r="BK99" s="11">
        <v>8</v>
      </c>
      <c r="BL99" s="11">
        <v>18</v>
      </c>
      <c r="BM99" s="11">
        <v>8</v>
      </c>
      <c r="BN99" s="11">
        <v>42</v>
      </c>
      <c r="BO99" s="11">
        <v>12</v>
      </c>
      <c r="BP99" s="11">
        <v>24</v>
      </c>
      <c r="BQ99" s="11">
        <v>132</v>
      </c>
      <c r="BR99" s="11">
        <v>21</v>
      </c>
      <c r="BS99" s="11">
        <v>15</v>
      </c>
      <c r="BT99" s="11">
        <v>20</v>
      </c>
      <c r="BU99" s="11">
        <v>12</v>
      </c>
      <c r="BV99" s="11">
        <v>24</v>
      </c>
      <c r="BW99" s="11" t="b">
        <v>1</v>
      </c>
      <c r="BX99" s="11" t="b">
        <v>1</v>
      </c>
      <c r="BY99" s="11" t="b">
        <v>1</v>
      </c>
      <c r="BZ99" s="11" t="b">
        <v>1</v>
      </c>
      <c r="CA99" s="11" t="b">
        <v>1</v>
      </c>
      <c r="CB99" s="11" t="b">
        <v>1</v>
      </c>
      <c r="CC99" s="11" t="b">
        <v>1</v>
      </c>
      <c r="CD99" s="11" t="b">
        <v>1</v>
      </c>
      <c r="CE99" s="11" t="b">
        <v>1</v>
      </c>
      <c r="CF99" s="11" t="b">
        <v>1</v>
      </c>
      <c r="CG99" s="11" t="b">
        <v>1</v>
      </c>
      <c r="CH99" s="11" t="b">
        <v>1</v>
      </c>
      <c r="CI99" s="11" t="b">
        <v>1</v>
      </c>
      <c r="CJ99" s="11" t="s">
        <v>290</v>
      </c>
      <c r="CK99" s="11" t="str">
        <f>VLOOKUP(Table812[[#This Row],[Candidate Detail Answer: City]],cities,2,FALSE)</f>
        <v>Monroe Township</v>
      </c>
      <c r="CL99" s="11" t="str">
        <f>VLOOKUP(Table812[[#This Row],[Candidate Detail Answer: City]],cities,3,FALSE)</f>
        <v>NJ</v>
      </c>
      <c r="CM99" s="41">
        <f>VLOOKUP(Table812[[#This Row],[Candidate Detail Answer: City]],cities,4,FALSE)</f>
        <v>8831</v>
      </c>
      <c r="CN99" s="11" t="s">
        <v>289</v>
      </c>
      <c r="CO99" s="11" t="str">
        <f>VLOOKUP(Table812[[#This Row],[Candidate Detail Answer: Major]],majors_final,3,FALSE)</f>
        <v>Software Development</v>
      </c>
      <c r="CP99" s="11" t="str">
        <f>VLOOKUP(Table812[[#This Row],[Candidate Detail Answer: Major]],majors_final,4,FALSE)</f>
        <v>IT-development focused</v>
      </c>
      <c r="CQ99" s="11">
        <f>VLOOKUP(Table812[[#This Row],[Candidate Detail Answer: Major]],majors_final,5,FALSE)</f>
        <v>1</v>
      </c>
      <c r="CR99" s="11" t="str">
        <f>VLOOKUP(Table812[[#This Row],[Candidate Detail Answer: Major]],majors_final,6,FALSE)</f>
        <v>2020-Java Developer 02</v>
      </c>
      <c r="CS99" s="11">
        <v>1</v>
      </c>
      <c r="CT99" s="11">
        <v>3.4648100000000001E-2</v>
      </c>
      <c r="CU99" s="11">
        <v>3.7565824999999997E-2</v>
      </c>
    </row>
    <row r="100" spans="1:99" s="12" customFormat="1" ht="12.75" x14ac:dyDescent="0.2">
      <c r="A100">
        <v>199</v>
      </c>
      <c r="B100" s="26">
        <v>50666.355555555201</v>
      </c>
      <c r="C100" s="26">
        <v>46707.556250000402</v>
      </c>
      <c r="D100" s="26">
        <v>46473.380555555101</v>
      </c>
      <c r="E100" s="36">
        <v>203119</v>
      </c>
      <c r="F100" s="36">
        <f>SUM(Table812[[#This Row],[Time Taken Per Question: 1]:[Time Taken Per Question: 14]])</f>
        <v>105683</v>
      </c>
      <c r="G100" s="11">
        <v>1</v>
      </c>
      <c r="H100" s="11">
        <v>317</v>
      </c>
      <c r="I100" s="31">
        <v>111782</v>
      </c>
      <c r="J100" s="11">
        <v>131</v>
      </c>
      <c r="K100" s="11">
        <v>130</v>
      </c>
      <c r="L100" s="11">
        <v>92</v>
      </c>
      <c r="M100" s="11">
        <v>99.23</v>
      </c>
      <c r="N100" s="11">
        <v>82432</v>
      </c>
      <c r="O100" s="11" t="s">
        <v>155</v>
      </c>
      <c r="P100" s="11" t="s">
        <v>156</v>
      </c>
      <c r="Q100" s="11">
        <v>40</v>
      </c>
      <c r="R100" s="11">
        <v>4</v>
      </c>
      <c r="S100" s="11"/>
      <c r="T100" s="11">
        <v>10</v>
      </c>
      <c r="U100" s="11">
        <v>10</v>
      </c>
      <c r="V100" s="11">
        <v>10</v>
      </c>
      <c r="W100" s="11">
        <v>10</v>
      </c>
      <c r="X100" s="11">
        <v>10</v>
      </c>
      <c r="Y100" s="11">
        <v>10</v>
      </c>
      <c r="Z100" s="11">
        <v>10</v>
      </c>
      <c r="AA100" s="11">
        <v>10</v>
      </c>
      <c r="AB100" s="11">
        <v>10</v>
      </c>
      <c r="AC100" s="11">
        <v>10</v>
      </c>
      <c r="AD100" s="11">
        <v>10</v>
      </c>
      <c r="AE100" s="11">
        <v>10</v>
      </c>
      <c r="AF100" s="11">
        <v>10</v>
      </c>
      <c r="AG100" s="11"/>
      <c r="AH100" s="11">
        <v>16369</v>
      </c>
      <c r="AI100" s="11">
        <v>1438</v>
      </c>
      <c r="AJ100" s="11">
        <v>22585</v>
      </c>
      <c r="AK100" s="11">
        <v>3235</v>
      </c>
      <c r="AL100" s="11">
        <v>8078</v>
      </c>
      <c r="AM100" s="11">
        <v>2022</v>
      </c>
      <c r="AN100" s="11">
        <v>8360</v>
      </c>
      <c r="AO100" s="11">
        <v>8641</v>
      </c>
      <c r="AP100" s="11">
        <v>3201</v>
      </c>
      <c r="AQ100" s="11">
        <v>12739</v>
      </c>
      <c r="AR100" s="11">
        <v>1513</v>
      </c>
      <c r="AS100" s="11">
        <v>12502</v>
      </c>
      <c r="AT100" s="11">
        <v>5000</v>
      </c>
      <c r="AU100" s="11">
        <v>6</v>
      </c>
      <c r="AV100" s="11">
        <v>6</v>
      </c>
      <c r="AW100" s="11">
        <v>5</v>
      </c>
      <c r="AX100" s="11">
        <v>6</v>
      </c>
      <c r="AY100" s="11">
        <v>6</v>
      </c>
      <c r="AZ100" s="11">
        <v>6</v>
      </c>
      <c r="BA100" s="11">
        <v>7</v>
      </c>
      <c r="BB100" s="11">
        <v>6</v>
      </c>
      <c r="BC100" s="11">
        <v>6</v>
      </c>
      <c r="BD100" s="11">
        <v>6</v>
      </c>
      <c r="BE100" s="11">
        <v>8</v>
      </c>
      <c r="BF100" s="11">
        <v>9</v>
      </c>
      <c r="BG100" s="11">
        <v>44</v>
      </c>
      <c r="BH100" s="11">
        <v>13</v>
      </c>
      <c r="BI100" s="11">
        <v>2</v>
      </c>
      <c r="BJ100" s="11">
        <v>11</v>
      </c>
      <c r="BK100" s="11">
        <v>3</v>
      </c>
      <c r="BL100" s="11">
        <v>5</v>
      </c>
      <c r="BM100" s="11">
        <v>4</v>
      </c>
      <c r="BN100" s="11">
        <v>10</v>
      </c>
      <c r="BO100" s="11">
        <v>9</v>
      </c>
      <c r="BP100" s="11">
        <v>4</v>
      </c>
      <c r="BQ100" s="11">
        <v>5</v>
      </c>
      <c r="BR100" s="11">
        <v>2</v>
      </c>
      <c r="BS100" s="11">
        <v>6</v>
      </c>
      <c r="BT100" s="11">
        <v>3</v>
      </c>
      <c r="BU100" s="11">
        <v>9</v>
      </c>
      <c r="BV100" s="11">
        <v>4</v>
      </c>
      <c r="BW100" s="11" t="b">
        <v>1</v>
      </c>
      <c r="BX100" s="11" t="b">
        <v>1</v>
      </c>
      <c r="BY100" s="11" t="b">
        <v>1</v>
      </c>
      <c r="BZ100" s="11" t="b">
        <v>1</v>
      </c>
      <c r="CA100" s="11" t="b">
        <v>1</v>
      </c>
      <c r="CB100" s="11" t="b">
        <v>1</v>
      </c>
      <c r="CC100" s="11" t="b">
        <v>1</v>
      </c>
      <c r="CD100" s="11" t="b">
        <v>1</v>
      </c>
      <c r="CE100" s="11" t="b">
        <v>1</v>
      </c>
      <c r="CF100" s="11" t="b">
        <v>1</v>
      </c>
      <c r="CG100" s="11" t="b">
        <v>1</v>
      </c>
      <c r="CH100" s="11" t="b">
        <v>1</v>
      </c>
      <c r="CI100" s="11" t="b">
        <v>1</v>
      </c>
      <c r="CJ100" s="11" t="s">
        <v>167</v>
      </c>
      <c r="CK100" s="11" t="str">
        <f>VLOOKUP(Table812[[#This Row],[Candidate Detail Answer: City]],cities,2,FALSE)</f>
        <v>Charlotte</v>
      </c>
      <c r="CL100" s="11" t="str">
        <f>VLOOKUP(Table812[[#This Row],[Candidate Detail Answer: City]],cities,3,FALSE)</f>
        <v>NC</v>
      </c>
      <c r="CM100" s="41">
        <f>VLOOKUP(Table812[[#This Row],[Candidate Detail Answer: City]],cities,4,FALSE)</f>
        <v>28202</v>
      </c>
      <c r="CN100" s="11" t="s">
        <v>289</v>
      </c>
      <c r="CO100" s="11" t="str">
        <f>VLOOKUP(Table812[[#This Row],[Candidate Detail Answer: Major]],majors_final,3,FALSE)</f>
        <v>Software Development</v>
      </c>
      <c r="CP100" s="11" t="str">
        <f>VLOOKUP(Table812[[#This Row],[Candidate Detail Answer: Major]],majors_final,4,FALSE)</f>
        <v>IT-development focused</v>
      </c>
      <c r="CQ100" s="11">
        <f>VLOOKUP(Table812[[#This Row],[Candidate Detail Answer: Major]],majors_final,5,FALSE)</f>
        <v>1</v>
      </c>
      <c r="CR100" s="11" t="str">
        <f>VLOOKUP(Table812[[#This Row],[Candidate Detail Answer: Major]],majors_final,6,FALSE)</f>
        <v>2020-Java Developer 02</v>
      </c>
      <c r="CS100" s="11">
        <v>1</v>
      </c>
      <c r="CT100" s="11">
        <v>3.4247569117647002E-2</v>
      </c>
      <c r="CU100" s="11">
        <v>3.7482425E-2</v>
      </c>
    </row>
    <row r="101" spans="1:99" s="12" customFormat="1" ht="12.75" x14ac:dyDescent="0.2">
      <c r="A101">
        <v>200</v>
      </c>
      <c r="B101" s="26">
        <v>52486.764583332901</v>
      </c>
      <c r="C101" s="26">
        <v>46727.624305555903</v>
      </c>
      <c r="D101" s="26">
        <v>46491.0979166662</v>
      </c>
      <c r="E101" s="36">
        <v>258686</v>
      </c>
      <c r="F101" s="36">
        <f>SUM(Table812[[#This Row],[Time Taken Per Question: 1]:[Time Taken Per Question: 14]])</f>
        <v>103403</v>
      </c>
      <c r="G101" s="11">
        <v>1</v>
      </c>
      <c r="H101" s="11">
        <v>45</v>
      </c>
      <c r="I101" s="31">
        <v>110588</v>
      </c>
      <c r="J101" s="11">
        <v>131</v>
      </c>
      <c r="K101" s="11">
        <v>120</v>
      </c>
      <c r="L101" s="11">
        <v>92</v>
      </c>
      <c r="M101" s="11">
        <v>91.6</v>
      </c>
      <c r="N101" s="11">
        <v>154257</v>
      </c>
      <c r="O101" s="11" t="s">
        <v>155</v>
      </c>
      <c r="P101" s="11" t="s">
        <v>156</v>
      </c>
      <c r="Q101" s="11">
        <v>40</v>
      </c>
      <c r="R101" s="11"/>
      <c r="S101" s="11" t="s">
        <v>157</v>
      </c>
      <c r="T101" s="11">
        <v>10</v>
      </c>
      <c r="U101" s="11">
        <v>10</v>
      </c>
      <c r="V101" s="11">
        <v>10</v>
      </c>
      <c r="W101" s="11">
        <v>10</v>
      </c>
      <c r="X101" s="11">
        <v>10</v>
      </c>
      <c r="Y101" s="11">
        <v>10</v>
      </c>
      <c r="Z101" s="11">
        <v>10</v>
      </c>
      <c r="AA101" s="11">
        <v>10</v>
      </c>
      <c r="AB101" s="11">
        <v>10</v>
      </c>
      <c r="AC101" s="11">
        <v>10</v>
      </c>
      <c r="AD101" s="11">
        <v>10</v>
      </c>
      <c r="AE101" s="11">
        <v>0</v>
      </c>
      <c r="AF101" s="11">
        <v>10</v>
      </c>
      <c r="AG101" s="11" t="s">
        <v>157</v>
      </c>
      <c r="AH101" s="11">
        <v>3490</v>
      </c>
      <c r="AI101" s="11">
        <v>1056</v>
      </c>
      <c r="AJ101" s="11">
        <v>8783</v>
      </c>
      <c r="AK101" s="11">
        <v>2953</v>
      </c>
      <c r="AL101" s="11">
        <v>1538</v>
      </c>
      <c r="AM101" s="11">
        <v>1065</v>
      </c>
      <c r="AN101" s="11">
        <v>6048</v>
      </c>
      <c r="AO101" s="11">
        <v>1205</v>
      </c>
      <c r="AP101" s="11">
        <v>861</v>
      </c>
      <c r="AQ101" s="11">
        <v>5078</v>
      </c>
      <c r="AR101" s="11">
        <v>1685</v>
      </c>
      <c r="AS101" s="11">
        <v>67663</v>
      </c>
      <c r="AT101" s="11">
        <v>1978</v>
      </c>
      <c r="AU101" s="11">
        <v>11</v>
      </c>
      <c r="AV101" s="11">
        <v>11</v>
      </c>
      <c r="AW101" s="11">
        <v>10</v>
      </c>
      <c r="AX101" s="11">
        <v>18</v>
      </c>
      <c r="AY101" s="11">
        <v>11</v>
      </c>
      <c r="AZ101" s="11">
        <v>10</v>
      </c>
      <c r="BA101" s="11">
        <v>22</v>
      </c>
      <c r="BB101" s="11">
        <v>14</v>
      </c>
      <c r="BC101" s="11">
        <v>11</v>
      </c>
      <c r="BD101" s="11">
        <v>18</v>
      </c>
      <c r="BE101" s="11">
        <v>15</v>
      </c>
      <c r="BF101" s="11">
        <v>50</v>
      </c>
      <c r="BG101" s="11">
        <v>24</v>
      </c>
      <c r="BH101" s="11">
        <v>7</v>
      </c>
      <c r="BI101" s="11">
        <v>5</v>
      </c>
      <c r="BJ101" s="11">
        <v>7</v>
      </c>
      <c r="BK101" s="11">
        <v>6</v>
      </c>
      <c r="BL101" s="11">
        <v>8</v>
      </c>
      <c r="BM101" s="11">
        <v>4</v>
      </c>
      <c r="BN101" s="11">
        <v>8</v>
      </c>
      <c r="BO101" s="11">
        <v>4</v>
      </c>
      <c r="BP101" s="11">
        <v>5</v>
      </c>
      <c r="BQ101" s="11">
        <v>9</v>
      </c>
      <c r="BR101" s="11">
        <v>7</v>
      </c>
      <c r="BS101" s="11">
        <v>85</v>
      </c>
      <c r="BT101" s="11">
        <v>5</v>
      </c>
      <c r="BU101" s="11"/>
      <c r="BV101" s="11"/>
      <c r="BW101" s="11" t="b">
        <v>1</v>
      </c>
      <c r="BX101" s="11" t="b">
        <v>1</v>
      </c>
      <c r="BY101" s="11" t="b">
        <v>1</v>
      </c>
      <c r="BZ101" s="11" t="b">
        <v>1</v>
      </c>
      <c r="CA101" s="11" t="b">
        <v>1</v>
      </c>
      <c r="CB101" s="11" t="b">
        <v>1</v>
      </c>
      <c r="CC101" s="11" t="b">
        <v>1</v>
      </c>
      <c r="CD101" s="11" t="b">
        <v>1</v>
      </c>
      <c r="CE101" s="11" t="b">
        <v>1</v>
      </c>
      <c r="CF101" s="11" t="b">
        <v>1</v>
      </c>
      <c r="CG101" s="11" t="b">
        <v>1</v>
      </c>
      <c r="CH101" s="11" t="b">
        <v>0</v>
      </c>
      <c r="CI101" s="11" t="b">
        <v>1</v>
      </c>
      <c r="CJ101" s="11" t="s">
        <v>554</v>
      </c>
      <c r="CK101" s="11" t="str">
        <f>VLOOKUP(Table812[[#This Row],[Candidate Detail Answer: City]],cities,2,FALSE)</f>
        <v>Concord</v>
      </c>
      <c r="CL101" s="11" t="str">
        <f>VLOOKUP(Table812[[#This Row],[Candidate Detail Answer: City]],cities,3,FALSE)</f>
        <v>CA</v>
      </c>
      <c r="CM101" s="41">
        <f>VLOOKUP(Table812[[#This Row],[Candidate Detail Answer: City]],cities,4,FALSE)</f>
        <v>94518</v>
      </c>
      <c r="CN101" s="11" t="s">
        <v>249</v>
      </c>
      <c r="CO101" s="11" t="str">
        <f>VLOOKUP(Table812[[#This Row],[Candidate Detail Answer: Major]],majors_final,3,FALSE)</f>
        <v>Computer Science</v>
      </c>
      <c r="CP101" s="11" t="str">
        <f>VLOOKUP(Table812[[#This Row],[Candidate Detail Answer: Major]],majors_final,4,FALSE)</f>
        <v>IT-development focused</v>
      </c>
      <c r="CQ101" s="11">
        <f>VLOOKUP(Table812[[#This Row],[Candidate Detail Answer: Major]],majors_final,5,FALSE)</f>
        <v>0</v>
      </c>
      <c r="CR101" s="11">
        <f>VLOOKUP(Table812[[#This Row],[Candidate Detail Answer: Major]],majors_final,6,FALSE)</f>
        <v>0</v>
      </c>
      <c r="CS101" s="11"/>
      <c r="CT101" s="5"/>
      <c r="CU101" s="5"/>
    </row>
    <row r="102" spans="1:99" s="12" customFormat="1" ht="12.75" x14ac:dyDescent="0.2">
      <c r="A102">
        <v>201</v>
      </c>
      <c r="B102" s="26">
        <v>50688.288194444103</v>
      </c>
      <c r="C102" s="26">
        <v>46747.692361111498</v>
      </c>
      <c r="D102" s="26">
        <v>46508.815277777299</v>
      </c>
      <c r="E102" s="36">
        <v>6943</v>
      </c>
      <c r="F102" s="36">
        <f>SUM(Table812[[#This Row],[Time Taken Per Question: 1]:[Time Taken Per Question: 14]])</f>
        <v>6639</v>
      </c>
      <c r="G102" s="11">
        <v>1</v>
      </c>
      <c r="H102" s="11">
        <v>40</v>
      </c>
      <c r="I102" s="31">
        <v>2912</v>
      </c>
      <c r="J102" s="11">
        <v>131</v>
      </c>
      <c r="K102" s="11">
        <v>130</v>
      </c>
      <c r="L102" s="11">
        <v>92</v>
      </c>
      <c r="M102" s="11">
        <v>99.23</v>
      </c>
      <c r="N102" s="11">
        <v>0</v>
      </c>
      <c r="O102" s="11" t="s">
        <v>155</v>
      </c>
      <c r="P102" s="11" t="s">
        <v>156</v>
      </c>
      <c r="Q102" s="11">
        <v>14</v>
      </c>
      <c r="R102" s="11">
        <v>5</v>
      </c>
      <c r="S102" s="11"/>
      <c r="T102" s="11">
        <v>10</v>
      </c>
      <c r="U102" s="11">
        <v>10</v>
      </c>
      <c r="V102" s="11">
        <v>10</v>
      </c>
      <c r="W102" s="11">
        <v>10</v>
      </c>
      <c r="X102" s="11">
        <v>10</v>
      </c>
      <c r="Y102" s="11">
        <v>10</v>
      </c>
      <c r="Z102" s="11">
        <v>10</v>
      </c>
      <c r="AA102" s="11">
        <v>10</v>
      </c>
      <c r="AB102" s="11">
        <v>10</v>
      </c>
      <c r="AC102" s="11">
        <v>10</v>
      </c>
      <c r="AD102" s="11">
        <v>10</v>
      </c>
      <c r="AE102" s="11">
        <v>10</v>
      </c>
      <c r="AF102" s="11">
        <v>10</v>
      </c>
      <c r="AG102" s="11"/>
      <c r="AH102" s="11">
        <v>206</v>
      </c>
      <c r="AI102" s="11">
        <v>251</v>
      </c>
      <c r="AJ102" s="11">
        <v>917</v>
      </c>
      <c r="AK102" s="11">
        <v>155</v>
      </c>
      <c r="AL102" s="11">
        <v>93</v>
      </c>
      <c r="AM102" s="11">
        <v>147</v>
      </c>
      <c r="AN102" s="11">
        <v>187</v>
      </c>
      <c r="AO102" s="11">
        <v>163</v>
      </c>
      <c r="AP102" s="11">
        <v>185</v>
      </c>
      <c r="AQ102" s="11">
        <v>186</v>
      </c>
      <c r="AR102" s="11">
        <v>312</v>
      </c>
      <c r="AS102" s="11">
        <v>1023</v>
      </c>
      <c r="AT102" s="11">
        <v>2814</v>
      </c>
      <c r="AU102" s="11">
        <v>6</v>
      </c>
      <c r="AV102" s="11">
        <v>6</v>
      </c>
      <c r="AW102" s="11">
        <v>6</v>
      </c>
      <c r="AX102" s="11">
        <v>8</v>
      </c>
      <c r="AY102" s="11">
        <v>6</v>
      </c>
      <c r="AZ102" s="11">
        <v>6</v>
      </c>
      <c r="BA102" s="11">
        <v>8</v>
      </c>
      <c r="BB102" s="11">
        <v>8</v>
      </c>
      <c r="BC102" s="11">
        <v>7</v>
      </c>
      <c r="BD102" s="11">
        <v>8</v>
      </c>
      <c r="BE102" s="11">
        <v>9</v>
      </c>
      <c r="BF102" s="11">
        <v>10</v>
      </c>
      <c r="BG102" s="11">
        <v>31</v>
      </c>
      <c r="BH102" s="11">
        <v>4</v>
      </c>
      <c r="BI102" s="11">
        <v>4</v>
      </c>
      <c r="BJ102" s="11">
        <v>14</v>
      </c>
      <c r="BK102" s="11">
        <v>6</v>
      </c>
      <c r="BL102" s="11">
        <v>4</v>
      </c>
      <c r="BM102" s="11">
        <v>4</v>
      </c>
      <c r="BN102" s="11">
        <v>4</v>
      </c>
      <c r="BO102" s="11">
        <v>5</v>
      </c>
      <c r="BP102" s="11">
        <v>5</v>
      </c>
      <c r="BQ102" s="11">
        <v>4</v>
      </c>
      <c r="BR102" s="11">
        <v>6</v>
      </c>
      <c r="BS102" s="11">
        <v>10</v>
      </c>
      <c r="BT102" s="11">
        <v>9</v>
      </c>
      <c r="BU102" s="11">
        <v>5</v>
      </c>
      <c r="BV102" s="11">
        <v>5</v>
      </c>
      <c r="BW102" s="11" t="b">
        <v>1</v>
      </c>
      <c r="BX102" s="11" t="b">
        <v>1</v>
      </c>
      <c r="BY102" s="11" t="b">
        <v>1</v>
      </c>
      <c r="BZ102" s="11" t="b">
        <v>1</v>
      </c>
      <c r="CA102" s="11" t="b">
        <v>1</v>
      </c>
      <c r="CB102" s="11" t="b">
        <v>1</v>
      </c>
      <c r="CC102" s="11" t="b">
        <v>1</v>
      </c>
      <c r="CD102" s="11" t="b">
        <v>1</v>
      </c>
      <c r="CE102" s="11" t="b">
        <v>1</v>
      </c>
      <c r="CF102" s="11" t="b">
        <v>1</v>
      </c>
      <c r="CG102" s="11" t="b">
        <v>1</v>
      </c>
      <c r="CH102" s="11" t="b">
        <v>1</v>
      </c>
      <c r="CI102" s="11" t="b">
        <v>1</v>
      </c>
      <c r="CJ102" s="11" t="s">
        <v>167</v>
      </c>
      <c r="CK102" s="11" t="str">
        <f>VLOOKUP(Table812[[#This Row],[Candidate Detail Answer: City]],cities,2,FALSE)</f>
        <v>Charlotte</v>
      </c>
      <c r="CL102" s="11" t="str">
        <f>VLOOKUP(Table812[[#This Row],[Candidate Detail Answer: City]],cities,3,FALSE)</f>
        <v>NC</v>
      </c>
      <c r="CM102" s="41">
        <f>VLOOKUP(Table812[[#This Row],[Candidate Detail Answer: City]],cities,4,FALSE)</f>
        <v>28202</v>
      </c>
      <c r="CN102" s="11" t="s">
        <v>289</v>
      </c>
      <c r="CO102" s="11" t="str">
        <f>VLOOKUP(Table812[[#This Row],[Candidate Detail Answer: Major]],majors_final,3,FALSE)</f>
        <v>Software Development</v>
      </c>
      <c r="CP102" s="11" t="str">
        <f>VLOOKUP(Table812[[#This Row],[Candidate Detail Answer: Major]],majors_final,4,FALSE)</f>
        <v>IT-development focused</v>
      </c>
      <c r="CQ102" s="11">
        <f>VLOOKUP(Table812[[#This Row],[Candidate Detail Answer: Major]],majors_final,5,FALSE)</f>
        <v>1</v>
      </c>
      <c r="CR102" s="11" t="str">
        <f>VLOOKUP(Table812[[#This Row],[Candidate Detail Answer: Major]],majors_final,6,FALSE)</f>
        <v>2020-Java Developer 02</v>
      </c>
      <c r="CS102" s="11">
        <v>1</v>
      </c>
      <c r="CT102" s="11">
        <v>3.41140588235294E-2</v>
      </c>
      <c r="CU102" s="11">
        <v>3.7454624999999998E-2</v>
      </c>
    </row>
    <row r="103" spans="1:99" s="12" customFormat="1" ht="12.75" x14ac:dyDescent="0.2">
      <c r="A103">
        <v>202</v>
      </c>
      <c r="B103" s="26">
        <v>53912.386111110602</v>
      </c>
      <c r="C103" s="26">
        <v>46767.760416667101</v>
      </c>
      <c r="D103" s="26">
        <v>46526.532638888399</v>
      </c>
      <c r="E103" s="36">
        <v>254213</v>
      </c>
      <c r="F103" s="36">
        <f>SUM(Table812[[#This Row],[Time Taken Per Question: 1]:[Time Taken Per Question: 14]])</f>
        <v>107427</v>
      </c>
      <c r="G103" s="11">
        <v>1</v>
      </c>
      <c r="H103" s="11">
        <v>25</v>
      </c>
      <c r="I103" s="31">
        <v>85023</v>
      </c>
      <c r="J103" s="11">
        <v>131</v>
      </c>
      <c r="K103" s="11">
        <v>110</v>
      </c>
      <c r="L103" s="11">
        <v>92</v>
      </c>
      <c r="M103" s="11">
        <v>83.96</v>
      </c>
      <c r="N103" s="11">
        <v>146404</v>
      </c>
      <c r="O103" s="11" t="s">
        <v>155</v>
      </c>
      <c r="P103" s="11" t="s">
        <v>156</v>
      </c>
      <c r="Q103" s="11">
        <v>24</v>
      </c>
      <c r="R103" s="11"/>
      <c r="S103" s="11" t="s">
        <v>157</v>
      </c>
      <c r="T103" s="11">
        <v>10</v>
      </c>
      <c r="U103" s="11">
        <v>10</v>
      </c>
      <c r="V103" s="11">
        <v>10</v>
      </c>
      <c r="W103" s="11">
        <v>10</v>
      </c>
      <c r="X103" s="11">
        <v>10</v>
      </c>
      <c r="Y103" s="11">
        <v>10</v>
      </c>
      <c r="Z103" s="11">
        <v>10</v>
      </c>
      <c r="AA103" s="11">
        <v>10</v>
      </c>
      <c r="AB103" s="11">
        <v>10</v>
      </c>
      <c r="AC103" s="11">
        <v>10</v>
      </c>
      <c r="AD103" s="11">
        <v>10</v>
      </c>
      <c r="AE103" s="11">
        <v>0</v>
      </c>
      <c r="AF103" s="11">
        <v>0</v>
      </c>
      <c r="AG103" s="11" t="s">
        <v>157</v>
      </c>
      <c r="AH103" s="11">
        <v>833</v>
      </c>
      <c r="AI103" s="11">
        <v>280</v>
      </c>
      <c r="AJ103" s="11">
        <v>1071</v>
      </c>
      <c r="AK103" s="11">
        <v>160</v>
      </c>
      <c r="AL103" s="11">
        <v>923</v>
      </c>
      <c r="AM103" s="11">
        <v>927</v>
      </c>
      <c r="AN103" s="11">
        <v>34285</v>
      </c>
      <c r="AO103" s="11">
        <v>1908</v>
      </c>
      <c r="AP103" s="11">
        <v>7970</v>
      </c>
      <c r="AQ103" s="11">
        <v>2323</v>
      </c>
      <c r="AR103" s="11">
        <v>862</v>
      </c>
      <c r="AS103" s="11">
        <v>49962</v>
      </c>
      <c r="AT103" s="11">
        <v>5923</v>
      </c>
      <c r="AU103" s="11">
        <v>10</v>
      </c>
      <c r="AV103" s="11">
        <v>10</v>
      </c>
      <c r="AW103" s="11">
        <v>11</v>
      </c>
      <c r="AX103" s="11">
        <v>14</v>
      </c>
      <c r="AY103" s="11">
        <v>9</v>
      </c>
      <c r="AZ103" s="11">
        <v>10</v>
      </c>
      <c r="BA103" s="11">
        <v>12</v>
      </c>
      <c r="BB103" s="11">
        <v>11</v>
      </c>
      <c r="BC103" s="11">
        <v>10</v>
      </c>
      <c r="BD103" s="11">
        <v>11</v>
      </c>
      <c r="BE103" s="11">
        <v>12</v>
      </c>
      <c r="BF103" s="11">
        <v>13</v>
      </c>
      <c r="BG103" s="11">
        <v>24</v>
      </c>
      <c r="BH103" s="11">
        <v>4</v>
      </c>
      <c r="BI103" s="11">
        <v>2</v>
      </c>
      <c r="BJ103" s="11">
        <v>7</v>
      </c>
      <c r="BK103" s="11">
        <v>2</v>
      </c>
      <c r="BL103" s="11">
        <v>5</v>
      </c>
      <c r="BM103" s="11">
        <v>4</v>
      </c>
      <c r="BN103" s="11">
        <v>2</v>
      </c>
      <c r="BO103" s="11">
        <v>7</v>
      </c>
      <c r="BP103" s="11">
        <v>2</v>
      </c>
      <c r="BQ103" s="11">
        <v>4</v>
      </c>
      <c r="BR103" s="11">
        <v>2</v>
      </c>
      <c r="BS103" s="11">
        <v>2</v>
      </c>
      <c r="BT103" s="11">
        <v>4</v>
      </c>
      <c r="BU103" s="11"/>
      <c r="BV103" s="11"/>
      <c r="BW103" s="11" t="b">
        <v>1</v>
      </c>
      <c r="BX103" s="11" t="b">
        <v>1</v>
      </c>
      <c r="BY103" s="11" t="b">
        <v>1</v>
      </c>
      <c r="BZ103" s="11" t="b">
        <v>1</v>
      </c>
      <c r="CA103" s="11" t="b">
        <v>1</v>
      </c>
      <c r="CB103" s="11" t="b">
        <v>1</v>
      </c>
      <c r="CC103" s="11" t="b">
        <v>1</v>
      </c>
      <c r="CD103" s="11" t="b">
        <v>1</v>
      </c>
      <c r="CE103" s="11" t="b">
        <v>1</v>
      </c>
      <c r="CF103" s="11" t="b">
        <v>1</v>
      </c>
      <c r="CG103" s="11" t="b">
        <v>1</v>
      </c>
      <c r="CH103" s="11" t="b">
        <v>0</v>
      </c>
      <c r="CI103" s="11" t="b">
        <v>0</v>
      </c>
      <c r="CJ103" s="11" t="s">
        <v>466</v>
      </c>
      <c r="CK103" s="11" t="str">
        <f>VLOOKUP(Table812[[#This Row],[Candidate Detail Answer: City]],cities,2,FALSE)</f>
        <v>Gastonia</v>
      </c>
      <c r="CL103" s="11" t="str">
        <f>VLOOKUP(Table812[[#This Row],[Candidate Detail Answer: City]],cities,3,FALSE)</f>
        <v>NC</v>
      </c>
      <c r="CM103" s="41">
        <f>VLOOKUP(Table812[[#This Row],[Candidate Detail Answer: City]],cities,4,FALSE)</f>
        <v>28052</v>
      </c>
      <c r="CN103" s="11" t="s">
        <v>229</v>
      </c>
      <c r="CO103" s="11" t="str">
        <f>VLOOKUP(Table812[[#This Row],[Candidate Detail Answer: Major]],majors_final,3,FALSE)</f>
        <v>Computer Science</v>
      </c>
      <c r="CP103" s="11" t="str">
        <f>VLOOKUP(Table812[[#This Row],[Candidate Detail Answer: Major]],majors_final,4,FALSE)</f>
        <v>IT-development focused</v>
      </c>
      <c r="CQ103" s="11">
        <f>VLOOKUP(Table812[[#This Row],[Candidate Detail Answer: Major]],majors_final,5,FALSE)</f>
        <v>0</v>
      </c>
      <c r="CR103" s="11">
        <f>VLOOKUP(Table812[[#This Row],[Candidate Detail Answer: Major]],majors_final,6,FALSE)</f>
        <v>0</v>
      </c>
      <c r="CS103" s="11"/>
      <c r="CT103" s="5"/>
      <c r="CU103" s="5"/>
    </row>
    <row r="104" spans="1:99" s="12" customFormat="1" ht="12.75" x14ac:dyDescent="0.2">
      <c r="A104">
        <v>203</v>
      </c>
      <c r="B104" s="26">
        <v>52508.697222221803</v>
      </c>
      <c r="C104" s="26">
        <v>46787.828472222602</v>
      </c>
      <c r="D104" s="26">
        <v>46544.249999999498</v>
      </c>
      <c r="E104" s="36">
        <v>257579</v>
      </c>
      <c r="F104" s="36">
        <f>SUM(Table812[[#This Row],[Time Taken Per Question: 1]:[Time Taken Per Question: 14]])</f>
        <v>145756</v>
      </c>
      <c r="G104" s="11">
        <v>1</v>
      </c>
      <c r="H104" s="11">
        <v>191</v>
      </c>
      <c r="I104" s="31">
        <v>155250</v>
      </c>
      <c r="J104" s="11">
        <v>131</v>
      </c>
      <c r="K104" s="11">
        <v>120</v>
      </c>
      <c r="L104" s="11">
        <v>92</v>
      </c>
      <c r="M104" s="11">
        <v>91.6</v>
      </c>
      <c r="N104" s="11">
        <v>110346</v>
      </c>
      <c r="O104" s="11" t="s">
        <v>155</v>
      </c>
      <c r="P104" s="11" t="s">
        <v>156</v>
      </c>
      <c r="Q104" s="11">
        <v>33</v>
      </c>
      <c r="R104" s="11">
        <v>4</v>
      </c>
      <c r="S104" s="11" t="s">
        <v>157</v>
      </c>
      <c r="T104" s="11">
        <v>10</v>
      </c>
      <c r="U104" s="11">
        <v>10</v>
      </c>
      <c r="V104" s="11">
        <v>10</v>
      </c>
      <c r="W104" s="11">
        <v>10</v>
      </c>
      <c r="X104" s="11">
        <v>10</v>
      </c>
      <c r="Y104" s="11">
        <v>10</v>
      </c>
      <c r="Z104" s="11">
        <v>10</v>
      </c>
      <c r="AA104" s="11">
        <v>10</v>
      </c>
      <c r="AB104" s="11">
        <v>10</v>
      </c>
      <c r="AC104" s="11">
        <v>10</v>
      </c>
      <c r="AD104" s="11">
        <v>10</v>
      </c>
      <c r="AE104" s="11">
        <v>0</v>
      </c>
      <c r="AF104" s="11">
        <v>10</v>
      </c>
      <c r="AG104" s="11" t="s">
        <v>157</v>
      </c>
      <c r="AH104" s="11">
        <v>7286</v>
      </c>
      <c r="AI104" s="11">
        <v>1040</v>
      </c>
      <c r="AJ104" s="11">
        <v>10838</v>
      </c>
      <c r="AK104" s="11">
        <v>4393</v>
      </c>
      <c r="AL104" s="11">
        <v>32449</v>
      </c>
      <c r="AM104" s="11">
        <v>4650</v>
      </c>
      <c r="AN104" s="11">
        <v>9534</v>
      </c>
      <c r="AO104" s="11">
        <v>5851</v>
      </c>
      <c r="AP104" s="11">
        <v>6535</v>
      </c>
      <c r="AQ104" s="11">
        <v>8912</v>
      </c>
      <c r="AR104" s="11">
        <v>11761</v>
      </c>
      <c r="AS104" s="11">
        <v>22667</v>
      </c>
      <c r="AT104" s="11">
        <v>19840</v>
      </c>
      <c r="AU104" s="11">
        <v>8</v>
      </c>
      <c r="AV104" s="11">
        <v>8</v>
      </c>
      <c r="AW104" s="11">
        <v>9</v>
      </c>
      <c r="AX104" s="11">
        <v>10</v>
      </c>
      <c r="AY104" s="11">
        <v>10</v>
      </c>
      <c r="AZ104" s="11">
        <v>10</v>
      </c>
      <c r="BA104" s="11">
        <v>10</v>
      </c>
      <c r="BB104" s="11">
        <v>12</v>
      </c>
      <c r="BC104" s="11">
        <v>8</v>
      </c>
      <c r="BD104" s="11">
        <v>13</v>
      </c>
      <c r="BE104" s="11">
        <v>13</v>
      </c>
      <c r="BF104" s="11">
        <v>14</v>
      </c>
      <c r="BG104" s="11">
        <v>19</v>
      </c>
      <c r="BH104" s="11">
        <v>21</v>
      </c>
      <c r="BI104" s="11">
        <v>9</v>
      </c>
      <c r="BJ104" s="11">
        <v>37</v>
      </c>
      <c r="BK104" s="11">
        <v>10</v>
      </c>
      <c r="BL104" s="11">
        <v>155</v>
      </c>
      <c r="BM104" s="11">
        <v>37</v>
      </c>
      <c r="BN104" s="11">
        <v>37</v>
      </c>
      <c r="BO104" s="11">
        <v>38</v>
      </c>
      <c r="BP104" s="11">
        <v>34</v>
      </c>
      <c r="BQ104" s="11">
        <v>50</v>
      </c>
      <c r="BR104" s="11">
        <v>45</v>
      </c>
      <c r="BS104" s="11">
        <v>66</v>
      </c>
      <c r="BT104" s="11">
        <v>35</v>
      </c>
      <c r="BU104" s="11"/>
      <c r="BV104" s="11"/>
      <c r="BW104" s="11" t="b">
        <v>1</v>
      </c>
      <c r="BX104" s="11" t="b">
        <v>1</v>
      </c>
      <c r="BY104" s="11" t="b">
        <v>1</v>
      </c>
      <c r="BZ104" s="11" t="b">
        <v>1</v>
      </c>
      <c r="CA104" s="11" t="b">
        <v>1</v>
      </c>
      <c r="CB104" s="11" t="b">
        <v>1</v>
      </c>
      <c r="CC104" s="11" t="b">
        <v>1</v>
      </c>
      <c r="CD104" s="11" t="b">
        <v>1</v>
      </c>
      <c r="CE104" s="11" t="b">
        <v>1</v>
      </c>
      <c r="CF104" s="11" t="b">
        <v>1</v>
      </c>
      <c r="CG104" s="11" t="b">
        <v>1</v>
      </c>
      <c r="CH104" s="11" t="b">
        <v>0</v>
      </c>
      <c r="CI104" s="11" t="b">
        <v>1</v>
      </c>
      <c r="CJ104" s="11" t="s">
        <v>167</v>
      </c>
      <c r="CK104" s="11" t="str">
        <f>VLOOKUP(Table812[[#This Row],[Candidate Detail Answer: City]],cities,2,FALSE)</f>
        <v>Charlotte</v>
      </c>
      <c r="CL104" s="11" t="str">
        <f>VLOOKUP(Table812[[#This Row],[Candidate Detail Answer: City]],cities,3,FALSE)</f>
        <v>NC</v>
      </c>
      <c r="CM104" s="41">
        <f>VLOOKUP(Table812[[#This Row],[Candidate Detail Answer: City]],cities,4,FALSE)</f>
        <v>28202</v>
      </c>
      <c r="CN104" s="11" t="s">
        <v>487</v>
      </c>
      <c r="CO104" s="11" t="str">
        <f>VLOOKUP(Table812[[#This Row],[Candidate Detail Answer: Major]],majors_final,3,FALSE)</f>
        <v>N/A</v>
      </c>
      <c r="CP104" s="11" t="str">
        <f>VLOOKUP(Table812[[#This Row],[Candidate Detail Answer: Major]],majors_final,4,FALSE)</f>
        <v>N/A</v>
      </c>
      <c r="CQ104" s="11">
        <f>VLOOKUP(Table812[[#This Row],[Candidate Detail Answer: Major]],majors_final,5,FALSE)</f>
        <v>0</v>
      </c>
      <c r="CR104" s="11">
        <f>VLOOKUP(Table812[[#This Row],[Candidate Detail Answer: Major]],majors_final,6,FALSE)</f>
        <v>0</v>
      </c>
      <c r="CS104" s="11"/>
      <c r="CT104" s="5"/>
      <c r="CU104" s="5"/>
    </row>
    <row r="105" spans="1:99" s="12" customFormat="1" ht="12.75" x14ac:dyDescent="0.2">
      <c r="A105">
        <v>204</v>
      </c>
      <c r="B105" s="26">
        <v>55776.660416666004</v>
      </c>
      <c r="C105" s="26">
        <v>46807.896527778197</v>
      </c>
      <c r="D105" s="26">
        <v>46561.967361110597</v>
      </c>
      <c r="E105" s="36">
        <v>259173</v>
      </c>
      <c r="F105" s="36">
        <f>SUM(Table812[[#This Row],[Time Taken Per Question: 1]:[Time Taken Per Question: 14]])</f>
        <v>144105</v>
      </c>
      <c r="G105" s="11">
        <v>2</v>
      </c>
      <c r="H105" s="11">
        <v>104</v>
      </c>
      <c r="I105" s="31">
        <v>177648</v>
      </c>
      <c r="J105" s="11">
        <v>131</v>
      </c>
      <c r="K105" s="11">
        <v>20</v>
      </c>
      <c r="L105" s="11">
        <v>92</v>
      </c>
      <c r="M105" s="11">
        <v>15.26</v>
      </c>
      <c r="N105" s="11">
        <v>106584</v>
      </c>
      <c r="O105" s="11" t="s">
        <v>155</v>
      </c>
      <c r="P105" s="11" t="s">
        <v>156</v>
      </c>
      <c r="Q105" s="11">
        <v>23</v>
      </c>
      <c r="R105" s="11">
        <v>2</v>
      </c>
      <c r="S105" s="11" t="s">
        <v>157</v>
      </c>
      <c r="T105" s="11">
        <v>10</v>
      </c>
      <c r="U105" s="11">
        <v>10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 t="s">
        <v>157</v>
      </c>
      <c r="AH105" s="11">
        <v>17308</v>
      </c>
      <c r="AI105" s="11">
        <v>889</v>
      </c>
      <c r="AJ105" s="11">
        <v>83231</v>
      </c>
      <c r="AK105" s="11">
        <v>5690</v>
      </c>
      <c r="AL105" s="11">
        <v>27137</v>
      </c>
      <c r="AM105" s="11">
        <v>1036</v>
      </c>
      <c r="AN105" s="11">
        <v>51</v>
      </c>
      <c r="AO105" s="11">
        <v>32</v>
      </c>
      <c r="AP105" s="11">
        <v>27</v>
      </c>
      <c r="AQ105" s="11">
        <v>45</v>
      </c>
      <c r="AR105" s="11">
        <v>76</v>
      </c>
      <c r="AS105" s="11">
        <v>52</v>
      </c>
      <c r="AT105" s="11">
        <v>8531</v>
      </c>
      <c r="AU105" s="11">
        <v>9</v>
      </c>
      <c r="AV105" s="11">
        <v>9</v>
      </c>
      <c r="AW105" s="11">
        <v>11</v>
      </c>
      <c r="AX105" s="11">
        <v>13</v>
      </c>
      <c r="AY105" s="11">
        <v>9</v>
      </c>
      <c r="AZ105" s="11">
        <v>9</v>
      </c>
      <c r="BA105" s="11">
        <v>13</v>
      </c>
      <c r="BB105" s="11">
        <v>11</v>
      </c>
      <c r="BC105" s="11">
        <v>10</v>
      </c>
      <c r="BD105" s="11">
        <v>13</v>
      </c>
      <c r="BE105" s="11">
        <v>14</v>
      </c>
      <c r="BF105" s="11">
        <v>15</v>
      </c>
      <c r="BG105" s="11">
        <v>10</v>
      </c>
      <c r="BH105" s="11">
        <v>18</v>
      </c>
      <c r="BI105" s="11">
        <v>10</v>
      </c>
      <c r="BJ105" s="11">
        <v>35</v>
      </c>
      <c r="BK105" s="11">
        <v>27</v>
      </c>
      <c r="BL105" s="11">
        <v>28</v>
      </c>
      <c r="BM105" s="11">
        <v>6</v>
      </c>
      <c r="BN105" s="11">
        <v>2</v>
      </c>
      <c r="BO105" s="11">
        <v>2</v>
      </c>
      <c r="BP105" s="11">
        <v>2</v>
      </c>
      <c r="BQ105" s="11">
        <v>2</v>
      </c>
      <c r="BR105" s="11">
        <v>2</v>
      </c>
      <c r="BS105" s="11">
        <v>2</v>
      </c>
      <c r="BT105" s="11">
        <v>2</v>
      </c>
      <c r="BU105" s="11"/>
      <c r="BV105" s="11"/>
      <c r="BW105" s="11" t="b">
        <v>1</v>
      </c>
      <c r="BX105" s="11" t="b">
        <v>1</v>
      </c>
      <c r="BY105" s="11" t="b">
        <v>0</v>
      </c>
      <c r="BZ105" s="11" t="b">
        <v>0</v>
      </c>
      <c r="CA105" s="11" t="b">
        <v>0</v>
      </c>
      <c r="CB105" s="11" t="b">
        <v>0</v>
      </c>
      <c r="CC105" s="11" t="b">
        <v>0</v>
      </c>
      <c r="CD105" s="11" t="b">
        <v>0</v>
      </c>
      <c r="CE105" s="11" t="b">
        <v>0</v>
      </c>
      <c r="CF105" s="11" t="b">
        <v>0</v>
      </c>
      <c r="CG105" s="11" t="b">
        <v>0</v>
      </c>
      <c r="CH105" s="11" t="b">
        <v>0</v>
      </c>
      <c r="CI105" s="11" t="b">
        <v>0</v>
      </c>
      <c r="CJ105" s="11" t="s">
        <v>167</v>
      </c>
      <c r="CK105" s="11" t="str">
        <f>VLOOKUP(Table812[[#This Row],[Candidate Detail Answer: City]],cities,2,FALSE)</f>
        <v>Charlotte</v>
      </c>
      <c r="CL105" s="11" t="str">
        <f>VLOOKUP(Table812[[#This Row],[Candidate Detail Answer: City]],cities,3,FALSE)</f>
        <v>NC</v>
      </c>
      <c r="CM105" s="41">
        <f>VLOOKUP(Table812[[#This Row],[Candidate Detail Answer: City]],cities,4,FALSE)</f>
        <v>28202</v>
      </c>
      <c r="CN105" s="11" t="s">
        <v>234</v>
      </c>
      <c r="CO105" s="11" t="str">
        <f>VLOOKUP(Table812[[#This Row],[Candidate Detail Answer: Major]],majors_final,3,FALSE)</f>
        <v>Computer Programming</v>
      </c>
      <c r="CP105" s="11" t="str">
        <f>VLOOKUP(Table812[[#This Row],[Candidate Detail Answer: Major]],majors_final,4,FALSE)</f>
        <v>IT-development focused</v>
      </c>
      <c r="CQ105" s="11">
        <f>VLOOKUP(Table812[[#This Row],[Candidate Detail Answer: Major]],majors_final,5,FALSE)</f>
        <v>0</v>
      </c>
      <c r="CR105" s="11">
        <f>VLOOKUP(Table812[[#This Row],[Candidate Detail Answer: Major]],majors_final,6,FALSE)</f>
        <v>0</v>
      </c>
      <c r="CS105" s="11"/>
      <c r="CT105" s="5"/>
      <c r="CU105" s="5"/>
    </row>
    <row r="106" spans="1:99" s="12" customFormat="1" ht="12.75" x14ac:dyDescent="0.2">
      <c r="A106">
        <v>205</v>
      </c>
      <c r="B106" s="26">
        <v>55798.593055554898</v>
      </c>
      <c r="C106" s="26">
        <v>46827.964583333698</v>
      </c>
      <c r="D106" s="26">
        <v>46579.684722221697</v>
      </c>
      <c r="E106" s="36">
        <v>252889</v>
      </c>
      <c r="F106" s="36">
        <f>SUM(Table812[[#This Row],[Time Taken Per Question: 1]:[Time Taken Per Question: 14]])</f>
        <v>115771</v>
      </c>
      <c r="G106" s="11">
        <v>1</v>
      </c>
      <c r="H106" s="11">
        <v>21</v>
      </c>
      <c r="I106" s="31">
        <v>105832</v>
      </c>
      <c r="J106" s="11">
        <v>131</v>
      </c>
      <c r="K106" s="11">
        <v>10</v>
      </c>
      <c r="L106" s="11">
        <v>92</v>
      </c>
      <c r="M106" s="11">
        <v>7.63</v>
      </c>
      <c r="N106" s="11">
        <v>136638</v>
      </c>
      <c r="O106" s="11" t="s">
        <v>155</v>
      </c>
      <c r="P106" s="11" t="s">
        <v>156</v>
      </c>
      <c r="Q106" s="11">
        <v>18</v>
      </c>
      <c r="R106" s="11"/>
      <c r="S106" s="11" t="s">
        <v>157</v>
      </c>
      <c r="T106" s="11">
        <v>0</v>
      </c>
      <c r="U106" s="11">
        <v>0</v>
      </c>
      <c r="V106" s="11">
        <v>10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 t="s">
        <v>157</v>
      </c>
      <c r="AH106" s="11">
        <v>108564</v>
      </c>
      <c r="AI106" s="11">
        <v>1409</v>
      </c>
      <c r="AJ106" s="11">
        <v>173</v>
      </c>
      <c r="AK106" s="11">
        <v>1211</v>
      </c>
      <c r="AL106" s="11">
        <v>867</v>
      </c>
      <c r="AM106" s="11">
        <v>588</v>
      </c>
      <c r="AN106" s="11">
        <v>738</v>
      </c>
      <c r="AO106" s="11">
        <v>542</v>
      </c>
      <c r="AP106" s="11">
        <v>281</v>
      </c>
      <c r="AQ106" s="11">
        <v>562</v>
      </c>
      <c r="AR106" s="11">
        <v>252</v>
      </c>
      <c r="AS106" s="11">
        <v>508</v>
      </c>
      <c r="AT106" s="11">
        <v>76</v>
      </c>
      <c r="AU106" s="11">
        <v>10</v>
      </c>
      <c r="AV106" s="11">
        <v>10</v>
      </c>
      <c r="AW106" s="11">
        <v>9</v>
      </c>
      <c r="AX106" s="11">
        <v>11</v>
      </c>
      <c r="AY106" s="11">
        <v>9</v>
      </c>
      <c r="AZ106" s="11">
        <v>9</v>
      </c>
      <c r="BA106" s="11">
        <v>9</v>
      </c>
      <c r="BB106" s="11">
        <v>9</v>
      </c>
      <c r="BC106" s="11">
        <v>9</v>
      </c>
      <c r="BD106" s="11">
        <v>9</v>
      </c>
      <c r="BE106" s="11">
        <v>9</v>
      </c>
      <c r="BF106" s="11">
        <v>16</v>
      </c>
      <c r="BG106" s="11">
        <v>10</v>
      </c>
      <c r="BH106" s="11">
        <v>13</v>
      </c>
      <c r="BI106" s="11">
        <v>5</v>
      </c>
      <c r="BJ106" s="11">
        <v>3</v>
      </c>
      <c r="BK106" s="11">
        <v>8</v>
      </c>
      <c r="BL106" s="11">
        <v>3</v>
      </c>
      <c r="BM106" s="11">
        <v>1</v>
      </c>
      <c r="BN106" s="11">
        <v>3</v>
      </c>
      <c r="BO106" s="11">
        <v>3</v>
      </c>
      <c r="BP106" s="11">
        <v>4</v>
      </c>
      <c r="BQ106" s="11">
        <v>1</v>
      </c>
      <c r="BR106" s="11">
        <v>3</v>
      </c>
      <c r="BS106" s="11">
        <v>3</v>
      </c>
      <c r="BT106" s="11">
        <v>2</v>
      </c>
      <c r="BU106" s="11"/>
      <c r="BV106" s="11"/>
      <c r="BW106" s="11" t="b">
        <v>0</v>
      </c>
      <c r="BX106" s="11" t="b">
        <v>0</v>
      </c>
      <c r="BY106" s="11" t="b">
        <v>1</v>
      </c>
      <c r="BZ106" s="11" t="b">
        <v>0</v>
      </c>
      <c r="CA106" s="11" t="b">
        <v>0</v>
      </c>
      <c r="CB106" s="11" t="b">
        <v>0</v>
      </c>
      <c r="CC106" s="11" t="b">
        <v>0</v>
      </c>
      <c r="CD106" s="11" t="b">
        <v>0</v>
      </c>
      <c r="CE106" s="11" t="b">
        <v>0</v>
      </c>
      <c r="CF106" s="11" t="b">
        <v>0</v>
      </c>
      <c r="CG106" s="11" t="b">
        <v>0</v>
      </c>
      <c r="CH106" s="11" t="b">
        <v>0</v>
      </c>
      <c r="CI106" s="11" t="b">
        <v>0</v>
      </c>
      <c r="CJ106" s="11" t="s">
        <v>439</v>
      </c>
      <c r="CK106" s="11" t="str">
        <f>VLOOKUP(Table812[[#This Row],[Candidate Detail Answer: City]],cities,2,FALSE)</f>
        <v>Mooresville</v>
      </c>
      <c r="CL106" s="11" t="str">
        <f>VLOOKUP(Table812[[#This Row],[Candidate Detail Answer: City]],cities,3,FALSE)</f>
        <v>NC</v>
      </c>
      <c r="CM106" s="41">
        <f>VLOOKUP(Table812[[#This Row],[Candidate Detail Answer: City]],cities,4,FALSE)</f>
        <v>28115</v>
      </c>
      <c r="CN106" s="11" t="s">
        <v>440</v>
      </c>
      <c r="CO106" s="11" t="str">
        <f>VLOOKUP(Table812[[#This Row],[Candidate Detail Answer: Major]],majors_final,3,FALSE)</f>
        <v>Full Stack Development</v>
      </c>
      <c r="CP106" s="11" t="str">
        <f>VLOOKUP(Table812[[#This Row],[Candidate Detail Answer: Major]],majors_final,4,FALSE)</f>
        <v>IT-development focused</v>
      </c>
      <c r="CQ106" s="11">
        <f>VLOOKUP(Table812[[#This Row],[Candidate Detail Answer: Major]],majors_final,5,FALSE)</f>
        <v>0</v>
      </c>
      <c r="CR106" s="11">
        <f>VLOOKUP(Table812[[#This Row],[Candidate Detail Answer: Major]],majors_final,6,FALSE)</f>
        <v>0</v>
      </c>
      <c r="CS106" s="11"/>
      <c r="CT106" s="5"/>
      <c r="CU106" s="5"/>
    </row>
    <row r="107" spans="1:99" s="12" customFormat="1" ht="12.75" x14ac:dyDescent="0.2">
      <c r="A107">
        <v>206</v>
      </c>
      <c r="B107" s="26">
        <v>50710.220833332998</v>
      </c>
      <c r="C107" s="26">
        <v>46848.032638889301</v>
      </c>
      <c r="D107" s="26">
        <v>46597.402083332803</v>
      </c>
      <c r="E107" s="36">
        <v>207439</v>
      </c>
      <c r="F107" s="36">
        <f>SUM(Table812[[#This Row],[Time Taken Per Question: 1]:[Time Taken Per Question: 14]])</f>
        <v>59563</v>
      </c>
      <c r="G107" s="11">
        <v>1</v>
      </c>
      <c r="H107" s="11">
        <v>96</v>
      </c>
      <c r="I107" s="31">
        <v>23367</v>
      </c>
      <c r="J107" s="11">
        <v>131</v>
      </c>
      <c r="K107" s="11">
        <v>130</v>
      </c>
      <c r="L107" s="11">
        <v>92</v>
      </c>
      <c r="M107" s="11">
        <v>99.23</v>
      </c>
      <c r="N107" s="11">
        <v>147099</v>
      </c>
      <c r="O107" s="11" t="s">
        <v>155</v>
      </c>
      <c r="P107" s="11" t="s">
        <v>156</v>
      </c>
      <c r="Q107" s="11">
        <v>0</v>
      </c>
      <c r="R107" s="11"/>
      <c r="S107" s="11"/>
      <c r="T107" s="11">
        <v>10</v>
      </c>
      <c r="U107" s="11">
        <v>10</v>
      </c>
      <c r="V107" s="11">
        <v>10</v>
      </c>
      <c r="W107" s="11">
        <v>10</v>
      </c>
      <c r="X107" s="11">
        <v>10</v>
      </c>
      <c r="Y107" s="11">
        <v>10</v>
      </c>
      <c r="Z107" s="11">
        <v>10</v>
      </c>
      <c r="AA107" s="11">
        <v>10</v>
      </c>
      <c r="AB107" s="11">
        <v>10</v>
      </c>
      <c r="AC107" s="11">
        <v>10</v>
      </c>
      <c r="AD107" s="11">
        <v>10</v>
      </c>
      <c r="AE107" s="11">
        <v>10</v>
      </c>
      <c r="AF107" s="11">
        <v>10</v>
      </c>
      <c r="AG107" s="11"/>
      <c r="AH107" s="11">
        <v>4505</v>
      </c>
      <c r="AI107" s="11">
        <v>1824</v>
      </c>
      <c r="AJ107" s="11">
        <v>1933</v>
      </c>
      <c r="AK107" s="11">
        <v>3879</v>
      </c>
      <c r="AL107" s="11">
        <v>16195</v>
      </c>
      <c r="AM107" s="11">
        <v>2780</v>
      </c>
      <c r="AN107" s="11">
        <v>2938</v>
      </c>
      <c r="AO107" s="11">
        <v>3775</v>
      </c>
      <c r="AP107" s="11">
        <v>472</v>
      </c>
      <c r="AQ107" s="11">
        <v>411</v>
      </c>
      <c r="AR107" s="11">
        <v>689</v>
      </c>
      <c r="AS107" s="11">
        <v>13464</v>
      </c>
      <c r="AT107" s="11">
        <v>6698</v>
      </c>
      <c r="AU107" s="11">
        <v>4</v>
      </c>
      <c r="AV107" s="11">
        <v>4</v>
      </c>
      <c r="AW107" s="11">
        <v>4</v>
      </c>
      <c r="AX107" s="11">
        <v>5</v>
      </c>
      <c r="AY107" s="11">
        <v>4</v>
      </c>
      <c r="AZ107" s="11">
        <v>5</v>
      </c>
      <c r="BA107" s="11">
        <v>6</v>
      </c>
      <c r="BB107" s="11">
        <v>5</v>
      </c>
      <c r="BC107" s="11">
        <v>4</v>
      </c>
      <c r="BD107" s="11">
        <v>5</v>
      </c>
      <c r="BE107" s="11">
        <v>6</v>
      </c>
      <c r="BF107" s="11">
        <v>7</v>
      </c>
      <c r="BG107" s="11">
        <v>35</v>
      </c>
      <c r="BH107" s="11">
        <v>3</v>
      </c>
      <c r="BI107" s="11">
        <v>2</v>
      </c>
      <c r="BJ107" s="11">
        <v>2</v>
      </c>
      <c r="BK107" s="11">
        <v>4</v>
      </c>
      <c r="BL107" s="11">
        <v>11</v>
      </c>
      <c r="BM107" s="11">
        <v>2</v>
      </c>
      <c r="BN107" s="11">
        <v>17</v>
      </c>
      <c r="BO107" s="11">
        <v>3</v>
      </c>
      <c r="BP107" s="11">
        <v>4</v>
      </c>
      <c r="BQ107" s="11">
        <v>4</v>
      </c>
      <c r="BR107" s="11">
        <v>5</v>
      </c>
      <c r="BS107" s="11">
        <v>18</v>
      </c>
      <c r="BT107" s="11">
        <v>19</v>
      </c>
      <c r="BU107" s="11">
        <v>3</v>
      </c>
      <c r="BV107" s="11">
        <v>4</v>
      </c>
      <c r="BW107" s="11" t="b">
        <v>1</v>
      </c>
      <c r="BX107" s="11" t="b">
        <v>1</v>
      </c>
      <c r="BY107" s="11" t="b">
        <v>1</v>
      </c>
      <c r="BZ107" s="11" t="b">
        <v>1</v>
      </c>
      <c r="CA107" s="11" t="b">
        <v>1</v>
      </c>
      <c r="CB107" s="11" t="b">
        <v>1</v>
      </c>
      <c r="CC107" s="11" t="b">
        <v>1</v>
      </c>
      <c r="CD107" s="11" t="b">
        <v>1</v>
      </c>
      <c r="CE107" s="11" t="b">
        <v>1</v>
      </c>
      <c r="CF107" s="11" t="b">
        <v>1</v>
      </c>
      <c r="CG107" s="11" t="b">
        <v>1</v>
      </c>
      <c r="CH107" s="11" t="b">
        <v>1</v>
      </c>
      <c r="CI107" s="11" t="b">
        <v>1</v>
      </c>
      <c r="CJ107" s="11" t="s">
        <v>408</v>
      </c>
      <c r="CK107" s="11" t="str">
        <f>VLOOKUP(Table812[[#This Row],[Candidate Detail Answer: City]],cities,2,FALSE)</f>
        <v>Clifton</v>
      </c>
      <c r="CL107" s="11" t="str">
        <f>VLOOKUP(Table812[[#This Row],[Candidate Detail Answer: City]],cities,3,FALSE)</f>
        <v>NJ</v>
      </c>
      <c r="CM107" s="41">
        <f>VLOOKUP(Table812[[#This Row],[Candidate Detail Answer: City]],cities,4,FALSE)</f>
        <v>7011</v>
      </c>
      <c r="CN107" s="11" t="s">
        <v>289</v>
      </c>
      <c r="CO107" s="11" t="str">
        <f>VLOOKUP(Table812[[#This Row],[Candidate Detail Answer: Major]],majors_final,3,FALSE)</f>
        <v>Software Development</v>
      </c>
      <c r="CP107" s="11" t="str">
        <f>VLOOKUP(Table812[[#This Row],[Candidate Detail Answer: Major]],majors_final,4,FALSE)</f>
        <v>IT-development focused</v>
      </c>
      <c r="CQ107" s="11">
        <f>VLOOKUP(Table812[[#This Row],[Candidate Detail Answer: Major]],majors_final,5,FALSE)</f>
        <v>1</v>
      </c>
      <c r="CR107" s="11" t="str">
        <f>VLOOKUP(Table812[[#This Row],[Candidate Detail Answer: Major]],majors_final,6,FALSE)</f>
        <v>2020-Java Developer 02</v>
      </c>
      <c r="CS107" s="11">
        <v>1</v>
      </c>
      <c r="CT107" s="11">
        <v>3.4381079411764701E-2</v>
      </c>
      <c r="CU107" s="11">
        <v>3.7510225000000001E-2</v>
      </c>
    </row>
    <row r="108" spans="1:99" s="12" customFormat="1" ht="12.75" x14ac:dyDescent="0.2">
      <c r="A108">
        <v>207</v>
      </c>
      <c r="B108" s="26">
        <v>50732.1534722219</v>
      </c>
      <c r="C108" s="26">
        <v>46868.100694444802</v>
      </c>
      <c r="D108" s="26">
        <v>46615.119444443902</v>
      </c>
      <c r="E108" s="36">
        <v>17723</v>
      </c>
      <c r="F108" s="36">
        <f>SUM(Table812[[#This Row],[Time Taken Per Question: 1]:[Time Taken Per Question: 14]])</f>
        <v>14811</v>
      </c>
      <c r="G108" s="11">
        <v>1</v>
      </c>
      <c r="H108" s="11">
        <v>63</v>
      </c>
      <c r="I108" s="31">
        <v>6866</v>
      </c>
      <c r="J108" s="11">
        <v>131</v>
      </c>
      <c r="K108" s="11">
        <v>130</v>
      </c>
      <c r="L108" s="11">
        <v>92</v>
      </c>
      <c r="M108" s="11">
        <v>99.23</v>
      </c>
      <c r="N108" s="11">
        <v>616</v>
      </c>
      <c r="O108" s="11" t="s">
        <v>155</v>
      </c>
      <c r="P108" s="11" t="s">
        <v>156</v>
      </c>
      <c r="Q108" s="11">
        <v>21</v>
      </c>
      <c r="R108" s="11"/>
      <c r="S108" s="11"/>
      <c r="T108" s="11">
        <v>10</v>
      </c>
      <c r="U108" s="11">
        <v>10</v>
      </c>
      <c r="V108" s="11">
        <v>10</v>
      </c>
      <c r="W108" s="11">
        <v>10</v>
      </c>
      <c r="X108" s="11">
        <v>10</v>
      </c>
      <c r="Y108" s="11">
        <v>10</v>
      </c>
      <c r="Z108" s="11">
        <v>10</v>
      </c>
      <c r="AA108" s="11">
        <v>10</v>
      </c>
      <c r="AB108" s="11">
        <v>10</v>
      </c>
      <c r="AC108" s="11">
        <v>10</v>
      </c>
      <c r="AD108" s="11">
        <v>10</v>
      </c>
      <c r="AE108" s="11">
        <v>10</v>
      </c>
      <c r="AF108" s="11">
        <v>10</v>
      </c>
      <c r="AG108" s="11"/>
      <c r="AH108" s="11">
        <v>964</v>
      </c>
      <c r="AI108" s="11">
        <v>458</v>
      </c>
      <c r="AJ108" s="11">
        <v>605</v>
      </c>
      <c r="AK108" s="11">
        <v>744</v>
      </c>
      <c r="AL108" s="11">
        <v>3186</v>
      </c>
      <c r="AM108" s="11">
        <v>517</v>
      </c>
      <c r="AN108" s="11">
        <v>1399</v>
      </c>
      <c r="AO108" s="11">
        <v>567</v>
      </c>
      <c r="AP108" s="11">
        <v>163</v>
      </c>
      <c r="AQ108" s="11">
        <v>791</v>
      </c>
      <c r="AR108" s="11">
        <v>877</v>
      </c>
      <c r="AS108" s="11">
        <v>3086</v>
      </c>
      <c r="AT108" s="11">
        <v>1454</v>
      </c>
      <c r="AU108" s="11">
        <v>8</v>
      </c>
      <c r="AV108" s="11">
        <v>9</v>
      </c>
      <c r="AW108" s="11">
        <v>7</v>
      </c>
      <c r="AX108" s="11">
        <v>9</v>
      </c>
      <c r="AY108" s="11">
        <v>8</v>
      </c>
      <c r="AZ108" s="11">
        <v>9</v>
      </c>
      <c r="BA108" s="11">
        <v>10</v>
      </c>
      <c r="BB108" s="11">
        <v>10</v>
      </c>
      <c r="BC108" s="11">
        <v>8</v>
      </c>
      <c r="BD108" s="11">
        <v>9</v>
      </c>
      <c r="BE108" s="11">
        <v>10</v>
      </c>
      <c r="BF108" s="11">
        <v>11</v>
      </c>
      <c r="BG108" s="11">
        <v>23</v>
      </c>
      <c r="BH108" s="11">
        <v>5</v>
      </c>
      <c r="BI108" s="11">
        <v>3</v>
      </c>
      <c r="BJ108" s="11">
        <v>3</v>
      </c>
      <c r="BK108" s="11">
        <v>2</v>
      </c>
      <c r="BL108" s="11">
        <v>8</v>
      </c>
      <c r="BM108" s="11">
        <v>5</v>
      </c>
      <c r="BN108" s="11">
        <v>2</v>
      </c>
      <c r="BO108" s="11">
        <v>2</v>
      </c>
      <c r="BP108" s="11">
        <v>2</v>
      </c>
      <c r="BQ108" s="11">
        <v>2</v>
      </c>
      <c r="BR108" s="11">
        <v>2</v>
      </c>
      <c r="BS108" s="11">
        <v>4</v>
      </c>
      <c r="BT108" s="11">
        <v>9</v>
      </c>
      <c r="BU108" s="11">
        <v>2</v>
      </c>
      <c r="BV108" s="11">
        <v>2</v>
      </c>
      <c r="BW108" s="11" t="b">
        <v>1</v>
      </c>
      <c r="BX108" s="11" t="b">
        <v>1</v>
      </c>
      <c r="BY108" s="11" t="b">
        <v>1</v>
      </c>
      <c r="BZ108" s="11" t="b">
        <v>1</v>
      </c>
      <c r="CA108" s="11" t="b">
        <v>1</v>
      </c>
      <c r="CB108" s="11" t="b">
        <v>1</v>
      </c>
      <c r="CC108" s="11" t="b">
        <v>1</v>
      </c>
      <c r="CD108" s="11" t="b">
        <v>1</v>
      </c>
      <c r="CE108" s="11" t="b">
        <v>1</v>
      </c>
      <c r="CF108" s="11" t="b">
        <v>1</v>
      </c>
      <c r="CG108" s="11" t="b">
        <v>1</v>
      </c>
      <c r="CH108" s="11" t="b">
        <v>1</v>
      </c>
      <c r="CI108" s="11" t="b">
        <v>1</v>
      </c>
      <c r="CJ108" s="11" t="s">
        <v>473</v>
      </c>
      <c r="CK108" s="11" t="str">
        <f>VLOOKUP(Table812[[#This Row],[Candidate Detail Answer: City]],cities,2,FALSE)</f>
        <v>Jersey City</v>
      </c>
      <c r="CL108" s="11" t="str">
        <f>VLOOKUP(Table812[[#This Row],[Candidate Detail Answer: City]],cities,3,FALSE)</f>
        <v>NJ</v>
      </c>
      <c r="CM108" s="41">
        <f>VLOOKUP(Table812[[#This Row],[Candidate Detail Answer: City]],cities,4,FALSE)</f>
        <v>7302</v>
      </c>
      <c r="CN108" s="11" t="s">
        <v>293</v>
      </c>
      <c r="CO108" s="11" t="str">
        <f>VLOOKUP(Table812[[#This Row],[Candidate Detail Answer: Major]],majors_final,3,FALSE)</f>
        <v>Software Development</v>
      </c>
      <c r="CP108" s="11" t="str">
        <f>VLOOKUP(Table812[[#This Row],[Candidate Detail Answer: Major]],majors_final,4,FALSE)</f>
        <v>IT-development focused</v>
      </c>
      <c r="CQ108" s="11">
        <f>VLOOKUP(Table812[[#This Row],[Candidate Detail Answer: Major]],majors_final,5,FALSE)</f>
        <v>1</v>
      </c>
      <c r="CR108" s="11" t="str">
        <f>VLOOKUP(Table812[[#This Row],[Candidate Detail Answer: Major]],majors_final,6,FALSE)</f>
        <v>2021 -Java Developer 01</v>
      </c>
      <c r="CS108" s="11">
        <v>1</v>
      </c>
      <c r="CT108" s="11">
        <v>3.4951999999999997E-2</v>
      </c>
      <c r="CU108" s="11">
        <v>4.2993999999999997E-2</v>
      </c>
    </row>
    <row r="109" spans="1:99" s="12" customFormat="1" ht="12.75" x14ac:dyDescent="0.2">
      <c r="A109">
        <v>208</v>
      </c>
      <c r="B109" s="26">
        <v>49087.205555555302</v>
      </c>
      <c r="C109" s="26">
        <v>46888.168750000397</v>
      </c>
      <c r="D109" s="26">
        <v>46632.836805555002</v>
      </c>
      <c r="E109" s="36">
        <v>113321</v>
      </c>
      <c r="F109" s="36">
        <f>SUM(Table812[[#This Row],[Time Taken Per Question: 1]:[Time Taken Per Question: 14]])</f>
        <v>37036</v>
      </c>
      <c r="G109" s="11">
        <v>1</v>
      </c>
      <c r="H109" s="11">
        <v>14</v>
      </c>
      <c r="I109" s="31">
        <v>1666</v>
      </c>
      <c r="J109" s="11">
        <v>131</v>
      </c>
      <c r="K109" s="11">
        <v>130</v>
      </c>
      <c r="L109" s="11">
        <v>92</v>
      </c>
      <c r="M109" s="11">
        <v>99.23</v>
      </c>
      <c r="N109" s="11">
        <v>74876</v>
      </c>
      <c r="O109" s="11" t="s">
        <v>155</v>
      </c>
      <c r="P109" s="11" t="s">
        <v>156</v>
      </c>
      <c r="Q109" s="11">
        <v>36</v>
      </c>
      <c r="R109" s="11">
        <v>5</v>
      </c>
      <c r="S109" s="11" t="s">
        <v>157</v>
      </c>
      <c r="T109" s="11">
        <v>10</v>
      </c>
      <c r="U109" s="11">
        <v>10</v>
      </c>
      <c r="V109" s="11">
        <v>10</v>
      </c>
      <c r="W109" s="11">
        <v>10</v>
      </c>
      <c r="X109" s="11">
        <v>10</v>
      </c>
      <c r="Y109" s="11">
        <v>10</v>
      </c>
      <c r="Z109" s="11">
        <v>10</v>
      </c>
      <c r="AA109" s="11">
        <v>10</v>
      </c>
      <c r="AB109" s="11">
        <v>10</v>
      </c>
      <c r="AC109" s="11">
        <v>10</v>
      </c>
      <c r="AD109" s="11">
        <v>10</v>
      </c>
      <c r="AE109" s="11">
        <v>10</v>
      </c>
      <c r="AF109" s="11">
        <v>10</v>
      </c>
      <c r="AG109" s="11" t="s">
        <v>157</v>
      </c>
      <c r="AH109" s="11">
        <v>2173</v>
      </c>
      <c r="AI109" s="11">
        <v>936</v>
      </c>
      <c r="AJ109" s="11">
        <v>958</v>
      </c>
      <c r="AK109" s="11">
        <v>1938</v>
      </c>
      <c r="AL109" s="11">
        <v>2093</v>
      </c>
      <c r="AM109" s="11">
        <v>922</v>
      </c>
      <c r="AN109" s="11">
        <v>5633</v>
      </c>
      <c r="AO109" s="11">
        <v>2501</v>
      </c>
      <c r="AP109" s="11">
        <v>576</v>
      </c>
      <c r="AQ109" s="11">
        <v>1208</v>
      </c>
      <c r="AR109" s="11">
        <v>621</v>
      </c>
      <c r="AS109" s="11">
        <v>14439</v>
      </c>
      <c r="AT109" s="11">
        <v>3038</v>
      </c>
      <c r="AU109" s="11">
        <v>12</v>
      </c>
      <c r="AV109" s="11">
        <v>12</v>
      </c>
      <c r="AW109" s="11">
        <v>12</v>
      </c>
      <c r="AX109" s="11">
        <v>14</v>
      </c>
      <c r="AY109" s="11">
        <v>11</v>
      </c>
      <c r="AZ109" s="11">
        <v>12</v>
      </c>
      <c r="BA109" s="11">
        <v>14</v>
      </c>
      <c r="BB109" s="11">
        <v>13</v>
      </c>
      <c r="BC109" s="11">
        <v>12</v>
      </c>
      <c r="BD109" s="11">
        <v>12</v>
      </c>
      <c r="BE109" s="11">
        <v>13</v>
      </c>
      <c r="BF109" s="11">
        <v>18</v>
      </c>
      <c r="BG109" s="11">
        <v>26</v>
      </c>
      <c r="BH109" s="11">
        <v>15</v>
      </c>
      <c r="BI109" s="11">
        <v>7</v>
      </c>
      <c r="BJ109" s="11">
        <v>5</v>
      </c>
      <c r="BK109" s="11">
        <v>6</v>
      </c>
      <c r="BL109" s="11">
        <v>7</v>
      </c>
      <c r="BM109" s="11">
        <v>6</v>
      </c>
      <c r="BN109" s="11">
        <v>5</v>
      </c>
      <c r="BO109" s="11">
        <v>19</v>
      </c>
      <c r="BP109" s="11">
        <v>4</v>
      </c>
      <c r="BQ109" s="11">
        <v>5</v>
      </c>
      <c r="BR109" s="11">
        <v>4</v>
      </c>
      <c r="BS109" s="11">
        <v>26</v>
      </c>
      <c r="BT109" s="11">
        <v>7</v>
      </c>
      <c r="BU109" s="11"/>
      <c r="BV109" s="11"/>
      <c r="BW109" s="11" t="b">
        <v>1</v>
      </c>
      <c r="BX109" s="11" t="b">
        <v>1</v>
      </c>
      <c r="BY109" s="11" t="b">
        <v>1</v>
      </c>
      <c r="BZ109" s="11" t="b">
        <v>1</v>
      </c>
      <c r="CA109" s="11" t="b">
        <v>1</v>
      </c>
      <c r="CB109" s="11" t="b">
        <v>1</v>
      </c>
      <c r="CC109" s="11" t="b">
        <v>1</v>
      </c>
      <c r="CD109" s="11" t="b">
        <v>1</v>
      </c>
      <c r="CE109" s="11" t="b">
        <v>1</v>
      </c>
      <c r="CF109" s="11" t="b">
        <v>1</v>
      </c>
      <c r="CG109" s="11" t="b">
        <v>1</v>
      </c>
      <c r="CH109" s="11" t="b">
        <v>1</v>
      </c>
      <c r="CI109" s="11" t="b">
        <v>1</v>
      </c>
      <c r="CJ109" s="11" t="s">
        <v>414</v>
      </c>
      <c r="CK109" s="11" t="str">
        <f>VLOOKUP(Table812[[#This Row],[Candidate Detail Answer: City]],cities,2,FALSE)</f>
        <v>Crystal</v>
      </c>
      <c r="CL109" s="11" t="str">
        <f>VLOOKUP(Table812[[#This Row],[Candidate Detail Answer: City]],cities,3,FALSE)</f>
        <v>MN</v>
      </c>
      <c r="CM109" s="41">
        <f>VLOOKUP(Table812[[#This Row],[Candidate Detail Answer: City]],cities,4,FALSE)</f>
        <v>55422</v>
      </c>
      <c r="CN109" s="11" t="s">
        <v>275</v>
      </c>
      <c r="CO109" s="11" t="str">
        <f>VLOOKUP(Table812[[#This Row],[Candidate Detail Answer: Major]],majors_final,3,FALSE)</f>
        <v>Full Stack Development</v>
      </c>
      <c r="CP109" s="11" t="str">
        <f>VLOOKUP(Table812[[#This Row],[Candidate Detail Answer: Major]],majors_final,4,FALSE)</f>
        <v>IT-development focused</v>
      </c>
      <c r="CQ109" s="11">
        <f>VLOOKUP(Table812[[#This Row],[Candidate Detail Answer: Major]],majors_final,5,FALSE)</f>
        <v>0</v>
      </c>
      <c r="CR109" s="11">
        <f>VLOOKUP(Table812[[#This Row],[Candidate Detail Answer: Major]],majors_final,6,FALSE)</f>
        <v>0</v>
      </c>
      <c r="CS109" s="11"/>
      <c r="CT109" s="5"/>
      <c r="CU109" s="5"/>
    </row>
    <row r="110" spans="1:99" s="12" customFormat="1" ht="12.75" x14ac:dyDescent="0.2">
      <c r="A110">
        <v>209</v>
      </c>
      <c r="B110" s="26">
        <v>50754.086111110802</v>
      </c>
      <c r="C110" s="26">
        <v>46908.236805556</v>
      </c>
      <c r="D110" s="26">
        <v>46650.554166666101</v>
      </c>
      <c r="E110" s="36">
        <v>196826</v>
      </c>
      <c r="F110" s="36">
        <f>SUM(Table812[[#This Row],[Time Taken Per Question: 1]:[Time Taken Per Question: 14]])</f>
        <v>15934</v>
      </c>
      <c r="G110" s="11">
        <v>1</v>
      </c>
      <c r="H110" s="11">
        <v>4</v>
      </c>
      <c r="I110" s="31">
        <v>1809</v>
      </c>
      <c r="J110" s="11">
        <v>131</v>
      </c>
      <c r="K110" s="11">
        <v>130</v>
      </c>
      <c r="L110" s="11">
        <v>92</v>
      </c>
      <c r="M110" s="11">
        <v>99.23</v>
      </c>
      <c r="N110" s="11">
        <v>178643</v>
      </c>
      <c r="O110" s="11" t="s">
        <v>155</v>
      </c>
      <c r="P110" s="11" t="s">
        <v>156</v>
      </c>
      <c r="Q110" s="11">
        <v>42</v>
      </c>
      <c r="R110" s="11"/>
      <c r="S110" s="11"/>
      <c r="T110" s="11">
        <v>10</v>
      </c>
      <c r="U110" s="11">
        <v>10</v>
      </c>
      <c r="V110" s="11">
        <v>10</v>
      </c>
      <c r="W110" s="11">
        <v>10</v>
      </c>
      <c r="X110" s="11">
        <v>10</v>
      </c>
      <c r="Y110" s="11">
        <v>10</v>
      </c>
      <c r="Z110" s="11">
        <v>10</v>
      </c>
      <c r="AA110" s="11">
        <v>10</v>
      </c>
      <c r="AB110" s="11">
        <v>10</v>
      </c>
      <c r="AC110" s="11">
        <v>10</v>
      </c>
      <c r="AD110" s="11">
        <v>10</v>
      </c>
      <c r="AE110" s="11">
        <v>10</v>
      </c>
      <c r="AF110" s="11">
        <v>10</v>
      </c>
      <c r="AG110" s="11"/>
      <c r="AH110" s="11">
        <v>1331</v>
      </c>
      <c r="AI110" s="11">
        <v>410</v>
      </c>
      <c r="AJ110" s="11">
        <v>788</v>
      </c>
      <c r="AK110" s="11">
        <v>576</v>
      </c>
      <c r="AL110" s="11">
        <v>2475</v>
      </c>
      <c r="AM110" s="11">
        <v>312</v>
      </c>
      <c r="AN110" s="11">
        <v>1166</v>
      </c>
      <c r="AO110" s="11">
        <v>1308</v>
      </c>
      <c r="AP110" s="11">
        <v>304</v>
      </c>
      <c r="AQ110" s="11">
        <v>330</v>
      </c>
      <c r="AR110" s="11">
        <v>642</v>
      </c>
      <c r="AS110" s="11">
        <v>4472</v>
      </c>
      <c r="AT110" s="11">
        <v>1820</v>
      </c>
      <c r="AU110" s="11">
        <v>4</v>
      </c>
      <c r="AV110" s="11">
        <v>4</v>
      </c>
      <c r="AW110" s="11">
        <v>4</v>
      </c>
      <c r="AX110" s="11">
        <v>4</v>
      </c>
      <c r="AY110" s="11">
        <v>7</v>
      </c>
      <c r="AZ110" s="11">
        <v>4</v>
      </c>
      <c r="BA110" s="11">
        <v>4</v>
      </c>
      <c r="BB110" s="11">
        <v>4</v>
      </c>
      <c r="BC110" s="11">
        <v>4</v>
      </c>
      <c r="BD110" s="11">
        <v>4</v>
      </c>
      <c r="BE110" s="11">
        <v>4</v>
      </c>
      <c r="BF110" s="11">
        <v>5</v>
      </c>
      <c r="BG110" s="11">
        <v>23</v>
      </c>
      <c r="BH110" s="11">
        <v>3</v>
      </c>
      <c r="BI110" s="11">
        <v>3</v>
      </c>
      <c r="BJ110" s="11">
        <v>5</v>
      </c>
      <c r="BK110" s="11">
        <v>4</v>
      </c>
      <c r="BL110" s="11">
        <v>21</v>
      </c>
      <c r="BM110" s="11">
        <v>3</v>
      </c>
      <c r="BN110" s="11">
        <v>4</v>
      </c>
      <c r="BO110" s="11">
        <v>5</v>
      </c>
      <c r="BP110" s="11">
        <v>3</v>
      </c>
      <c r="BQ110" s="11">
        <v>4</v>
      </c>
      <c r="BR110" s="11">
        <v>5</v>
      </c>
      <c r="BS110" s="11">
        <v>20</v>
      </c>
      <c r="BT110" s="11">
        <v>9</v>
      </c>
      <c r="BU110" s="11">
        <v>5</v>
      </c>
      <c r="BV110" s="11">
        <v>3</v>
      </c>
      <c r="BW110" s="11" t="b">
        <v>1</v>
      </c>
      <c r="BX110" s="11" t="b">
        <v>1</v>
      </c>
      <c r="BY110" s="11" t="b">
        <v>1</v>
      </c>
      <c r="BZ110" s="11" t="b">
        <v>1</v>
      </c>
      <c r="CA110" s="11" t="b">
        <v>1</v>
      </c>
      <c r="CB110" s="11" t="b">
        <v>1</v>
      </c>
      <c r="CC110" s="11" t="b">
        <v>1</v>
      </c>
      <c r="CD110" s="11" t="b">
        <v>1</v>
      </c>
      <c r="CE110" s="11" t="b">
        <v>1</v>
      </c>
      <c r="CF110" s="11" t="b">
        <v>1</v>
      </c>
      <c r="CG110" s="11" t="b">
        <v>1</v>
      </c>
      <c r="CH110" s="11" t="b">
        <v>1</v>
      </c>
      <c r="CI110" s="11" t="b">
        <v>1</v>
      </c>
      <c r="CJ110" s="11" t="s">
        <v>248</v>
      </c>
      <c r="CK110" s="11" t="str">
        <f>VLOOKUP(Table812[[#This Row],[Candidate Detail Answer: City]],cities,2,FALSE)</f>
        <v>Minneapolis</v>
      </c>
      <c r="CL110" s="11" t="str">
        <f>VLOOKUP(Table812[[#This Row],[Candidate Detail Answer: City]],cities,3,FALSE)</f>
        <v>MN</v>
      </c>
      <c r="CM110" s="41">
        <f>VLOOKUP(Table812[[#This Row],[Candidate Detail Answer: City]],cities,4,FALSE)</f>
        <v>55401</v>
      </c>
      <c r="CN110" s="11" t="s">
        <v>293</v>
      </c>
      <c r="CO110" s="11" t="str">
        <f>VLOOKUP(Table812[[#This Row],[Candidate Detail Answer: Major]],majors_final,3,FALSE)</f>
        <v>Software Development</v>
      </c>
      <c r="CP110" s="11" t="str">
        <f>VLOOKUP(Table812[[#This Row],[Candidate Detail Answer: Major]],majors_final,4,FALSE)</f>
        <v>IT-development focused</v>
      </c>
      <c r="CQ110" s="11">
        <f>VLOOKUP(Table812[[#This Row],[Candidate Detail Answer: Major]],majors_final,5,FALSE)</f>
        <v>1</v>
      </c>
      <c r="CR110" s="11" t="str">
        <f>VLOOKUP(Table812[[#This Row],[Candidate Detail Answer: Major]],majors_final,6,FALSE)</f>
        <v>2021 -Java Developer 01</v>
      </c>
      <c r="CS110" s="11">
        <v>1</v>
      </c>
      <c r="CT110" s="11">
        <v>4.3062000000000003E-2</v>
      </c>
      <c r="CU110" s="11">
        <v>3.5132999999999998E-2</v>
      </c>
    </row>
    <row r="111" spans="1:99" s="12" customFormat="1" ht="12.75" x14ac:dyDescent="0.2">
      <c r="A111">
        <v>210</v>
      </c>
      <c r="B111" s="26">
        <v>49109.138194444196</v>
      </c>
      <c r="C111" s="26">
        <v>46928.304861111501</v>
      </c>
      <c r="D111" s="26">
        <v>46668.2715277772</v>
      </c>
      <c r="E111" s="36">
        <v>30105</v>
      </c>
      <c r="F111" s="36">
        <f>SUM(Table812[[#This Row],[Time Taken Per Question: 1]:[Time Taken Per Question: 14]])</f>
        <v>21718</v>
      </c>
      <c r="G111" s="11">
        <v>1</v>
      </c>
      <c r="H111" s="11">
        <v>114</v>
      </c>
      <c r="I111" s="31">
        <v>7781</v>
      </c>
      <c r="J111" s="11">
        <v>131</v>
      </c>
      <c r="K111" s="11">
        <v>130</v>
      </c>
      <c r="L111" s="11">
        <v>92</v>
      </c>
      <c r="M111" s="11">
        <v>99.23</v>
      </c>
      <c r="N111" s="11">
        <v>7506</v>
      </c>
      <c r="O111" s="11" t="s">
        <v>155</v>
      </c>
      <c r="P111" s="11" t="s">
        <v>156</v>
      </c>
      <c r="Q111" s="11">
        <v>28</v>
      </c>
      <c r="R111" s="11">
        <v>3</v>
      </c>
      <c r="S111" s="11" t="s">
        <v>157</v>
      </c>
      <c r="T111" s="11">
        <v>10</v>
      </c>
      <c r="U111" s="11">
        <v>10</v>
      </c>
      <c r="V111" s="11">
        <v>10</v>
      </c>
      <c r="W111" s="11">
        <v>10</v>
      </c>
      <c r="X111" s="11">
        <v>10</v>
      </c>
      <c r="Y111" s="11">
        <v>10</v>
      </c>
      <c r="Z111" s="11">
        <v>10</v>
      </c>
      <c r="AA111" s="11">
        <v>10</v>
      </c>
      <c r="AB111" s="11">
        <v>10</v>
      </c>
      <c r="AC111" s="11">
        <v>10</v>
      </c>
      <c r="AD111" s="11">
        <v>10</v>
      </c>
      <c r="AE111" s="11">
        <v>10</v>
      </c>
      <c r="AF111" s="11">
        <v>10</v>
      </c>
      <c r="AG111" s="11" t="s">
        <v>157</v>
      </c>
      <c r="AH111" s="11">
        <v>892</v>
      </c>
      <c r="AI111" s="11">
        <v>582</v>
      </c>
      <c r="AJ111" s="11">
        <v>867</v>
      </c>
      <c r="AK111" s="11">
        <v>1177</v>
      </c>
      <c r="AL111" s="11">
        <v>1652</v>
      </c>
      <c r="AM111" s="11">
        <v>721</v>
      </c>
      <c r="AN111" s="11">
        <v>2670</v>
      </c>
      <c r="AO111" s="11">
        <v>1109</v>
      </c>
      <c r="AP111" s="11">
        <v>556</v>
      </c>
      <c r="AQ111" s="11">
        <v>263</v>
      </c>
      <c r="AR111" s="11">
        <v>920</v>
      </c>
      <c r="AS111" s="11">
        <v>9577</v>
      </c>
      <c r="AT111" s="11">
        <v>732</v>
      </c>
      <c r="AU111" s="11">
        <v>8</v>
      </c>
      <c r="AV111" s="11">
        <v>8</v>
      </c>
      <c r="AW111" s="11">
        <v>8</v>
      </c>
      <c r="AX111" s="11">
        <v>11</v>
      </c>
      <c r="AY111" s="11">
        <v>8</v>
      </c>
      <c r="AZ111" s="11">
        <v>9</v>
      </c>
      <c r="BA111" s="11">
        <v>14</v>
      </c>
      <c r="BB111" s="11">
        <v>9</v>
      </c>
      <c r="BC111" s="11">
        <v>8</v>
      </c>
      <c r="BD111" s="11">
        <v>9</v>
      </c>
      <c r="BE111" s="11">
        <v>10</v>
      </c>
      <c r="BF111" s="11">
        <v>20</v>
      </c>
      <c r="BG111" s="11">
        <v>23</v>
      </c>
      <c r="BH111" s="11">
        <v>2</v>
      </c>
      <c r="BI111" s="11">
        <v>2</v>
      </c>
      <c r="BJ111" s="11">
        <v>2</v>
      </c>
      <c r="BK111" s="11">
        <v>2</v>
      </c>
      <c r="BL111" s="11">
        <v>4</v>
      </c>
      <c r="BM111" s="11">
        <v>3</v>
      </c>
      <c r="BN111" s="11">
        <v>3</v>
      </c>
      <c r="BO111" s="11">
        <v>5</v>
      </c>
      <c r="BP111" s="11">
        <v>2</v>
      </c>
      <c r="BQ111" s="11">
        <v>2</v>
      </c>
      <c r="BR111" s="11">
        <v>2</v>
      </c>
      <c r="BS111" s="11">
        <v>22</v>
      </c>
      <c r="BT111" s="11">
        <v>2</v>
      </c>
      <c r="BU111" s="11"/>
      <c r="BV111" s="11"/>
      <c r="BW111" s="11" t="b">
        <v>1</v>
      </c>
      <c r="BX111" s="11" t="b">
        <v>1</v>
      </c>
      <c r="BY111" s="11" t="b">
        <v>1</v>
      </c>
      <c r="BZ111" s="11" t="b">
        <v>1</v>
      </c>
      <c r="CA111" s="11" t="b">
        <v>1</v>
      </c>
      <c r="CB111" s="11" t="b">
        <v>1</v>
      </c>
      <c r="CC111" s="11" t="b">
        <v>1</v>
      </c>
      <c r="CD111" s="11" t="b">
        <v>1</v>
      </c>
      <c r="CE111" s="11" t="b">
        <v>1</v>
      </c>
      <c r="CF111" s="11" t="b">
        <v>1</v>
      </c>
      <c r="CG111" s="11" t="b">
        <v>1</v>
      </c>
      <c r="CH111" s="11" t="b">
        <v>1</v>
      </c>
      <c r="CI111" s="11" t="b">
        <v>1</v>
      </c>
      <c r="CJ111" s="11" t="s">
        <v>260</v>
      </c>
      <c r="CK111" s="11" t="str">
        <f>VLOOKUP(Table812[[#This Row],[Candidate Detail Answer: City]],cities,2,FALSE)</f>
        <v>East Brunswick</v>
      </c>
      <c r="CL111" s="11" t="str">
        <f>VLOOKUP(Table812[[#This Row],[Candidate Detail Answer: City]],cities,3,FALSE)</f>
        <v>NJ</v>
      </c>
      <c r="CM111" s="41">
        <f>VLOOKUP(Table812[[#This Row],[Candidate Detail Answer: City]],cities,4,FALSE)</f>
        <v>8816</v>
      </c>
      <c r="CN111" s="11" t="s">
        <v>229</v>
      </c>
      <c r="CO111" s="11" t="str">
        <f>VLOOKUP(Table812[[#This Row],[Candidate Detail Answer: Major]],majors_final,3,FALSE)</f>
        <v>Computer Science</v>
      </c>
      <c r="CP111" s="11" t="str">
        <f>VLOOKUP(Table812[[#This Row],[Candidate Detail Answer: Major]],majors_final,4,FALSE)</f>
        <v>IT-development focused</v>
      </c>
      <c r="CQ111" s="11">
        <f>VLOOKUP(Table812[[#This Row],[Candidate Detail Answer: Major]],majors_final,5,FALSE)</f>
        <v>0</v>
      </c>
      <c r="CR111" s="11">
        <f>VLOOKUP(Table812[[#This Row],[Candidate Detail Answer: Major]],majors_final,6,FALSE)</f>
        <v>0</v>
      </c>
      <c r="CS111" s="11"/>
      <c r="CT111" s="5"/>
      <c r="CU111" s="5"/>
    </row>
    <row r="112" spans="1:99" s="12" customFormat="1" ht="12.75" x14ac:dyDescent="0.2">
      <c r="A112">
        <v>211</v>
      </c>
      <c r="B112" s="26">
        <v>49131.070833333099</v>
      </c>
      <c r="C112" s="26">
        <v>46948.372916667096</v>
      </c>
      <c r="D112" s="26">
        <v>46685.9888888883</v>
      </c>
      <c r="E112" s="36">
        <v>35315</v>
      </c>
      <c r="F112" s="36">
        <f>SUM(Table812[[#This Row],[Time Taken Per Question: 1]:[Time Taken Per Question: 14]])</f>
        <v>26013</v>
      </c>
      <c r="G112" s="11">
        <v>1</v>
      </c>
      <c r="H112" s="11">
        <v>17</v>
      </c>
      <c r="I112" s="31">
        <v>2697</v>
      </c>
      <c r="J112" s="11">
        <v>131</v>
      </c>
      <c r="K112" s="11">
        <v>130</v>
      </c>
      <c r="L112" s="11">
        <v>92</v>
      </c>
      <c r="M112" s="11">
        <v>99.23</v>
      </c>
      <c r="N112" s="11">
        <v>8629</v>
      </c>
      <c r="O112" s="11" t="s">
        <v>155</v>
      </c>
      <c r="P112" s="11" t="s">
        <v>156</v>
      </c>
      <c r="Q112" s="11">
        <v>44</v>
      </c>
      <c r="R112" s="11">
        <v>5</v>
      </c>
      <c r="S112" s="11" t="s">
        <v>157</v>
      </c>
      <c r="T112" s="11">
        <v>10</v>
      </c>
      <c r="U112" s="11">
        <v>10</v>
      </c>
      <c r="V112" s="11">
        <v>10</v>
      </c>
      <c r="W112" s="11">
        <v>10</v>
      </c>
      <c r="X112" s="11">
        <v>10</v>
      </c>
      <c r="Y112" s="11">
        <v>10</v>
      </c>
      <c r="Z112" s="11">
        <v>10</v>
      </c>
      <c r="AA112" s="11">
        <v>10</v>
      </c>
      <c r="AB112" s="11">
        <v>10</v>
      </c>
      <c r="AC112" s="11">
        <v>10</v>
      </c>
      <c r="AD112" s="11">
        <v>10</v>
      </c>
      <c r="AE112" s="11">
        <v>10</v>
      </c>
      <c r="AF112" s="11">
        <v>10</v>
      </c>
      <c r="AG112" s="11" t="s">
        <v>157</v>
      </c>
      <c r="AH112" s="11">
        <v>2364</v>
      </c>
      <c r="AI112" s="11">
        <v>348</v>
      </c>
      <c r="AJ112" s="11">
        <v>691</v>
      </c>
      <c r="AK112" s="11">
        <v>1759</v>
      </c>
      <c r="AL112" s="11">
        <v>3600</v>
      </c>
      <c r="AM112" s="11">
        <v>1039</v>
      </c>
      <c r="AN112" s="11">
        <v>444</v>
      </c>
      <c r="AO112" s="11">
        <v>1238</v>
      </c>
      <c r="AP112" s="11">
        <v>292</v>
      </c>
      <c r="AQ112" s="11">
        <v>11218</v>
      </c>
      <c r="AR112" s="11">
        <v>1134</v>
      </c>
      <c r="AS112" s="11">
        <v>1009</v>
      </c>
      <c r="AT112" s="11">
        <v>877</v>
      </c>
      <c r="AU112" s="11">
        <v>10</v>
      </c>
      <c r="AV112" s="11">
        <v>11</v>
      </c>
      <c r="AW112" s="11">
        <v>10</v>
      </c>
      <c r="AX112" s="11">
        <v>12</v>
      </c>
      <c r="AY112" s="11">
        <v>9</v>
      </c>
      <c r="AZ112" s="11">
        <v>10</v>
      </c>
      <c r="BA112" s="11">
        <v>13</v>
      </c>
      <c r="BB112" s="11">
        <v>12</v>
      </c>
      <c r="BC112" s="11">
        <v>10</v>
      </c>
      <c r="BD112" s="11">
        <v>11</v>
      </c>
      <c r="BE112" s="11">
        <v>13</v>
      </c>
      <c r="BF112" s="11">
        <v>21</v>
      </c>
      <c r="BG112" s="11">
        <v>24</v>
      </c>
      <c r="BH112" s="11">
        <v>7</v>
      </c>
      <c r="BI112" s="11">
        <v>2</v>
      </c>
      <c r="BJ112" s="11">
        <v>5</v>
      </c>
      <c r="BK112" s="11">
        <v>6</v>
      </c>
      <c r="BL112" s="11">
        <v>17</v>
      </c>
      <c r="BM112" s="11">
        <v>3</v>
      </c>
      <c r="BN112" s="11">
        <v>2</v>
      </c>
      <c r="BO112" s="11">
        <v>3</v>
      </c>
      <c r="BP112" s="11">
        <v>3</v>
      </c>
      <c r="BQ112" s="11">
        <v>44</v>
      </c>
      <c r="BR112" s="11">
        <v>7</v>
      </c>
      <c r="BS112" s="11">
        <v>4</v>
      </c>
      <c r="BT112" s="11">
        <v>5</v>
      </c>
      <c r="BU112" s="11"/>
      <c r="BV112" s="11"/>
      <c r="BW112" s="11" t="b">
        <v>1</v>
      </c>
      <c r="BX112" s="11" t="b">
        <v>1</v>
      </c>
      <c r="BY112" s="11" t="b">
        <v>1</v>
      </c>
      <c r="BZ112" s="11" t="b">
        <v>1</v>
      </c>
      <c r="CA112" s="11" t="b">
        <v>1</v>
      </c>
      <c r="CB112" s="11" t="b">
        <v>1</v>
      </c>
      <c r="CC112" s="11" t="b">
        <v>1</v>
      </c>
      <c r="CD112" s="11" t="b">
        <v>1</v>
      </c>
      <c r="CE112" s="11" t="b">
        <v>1</v>
      </c>
      <c r="CF112" s="11" t="b">
        <v>1</v>
      </c>
      <c r="CG112" s="11" t="b">
        <v>1</v>
      </c>
      <c r="CH112" s="11" t="b">
        <v>1</v>
      </c>
      <c r="CI112" s="11" t="b">
        <v>1</v>
      </c>
      <c r="CJ112" s="11" t="s">
        <v>531</v>
      </c>
      <c r="CK112" s="11" t="str">
        <f>VLOOKUP(Table812[[#This Row],[Candidate Detail Answer: City]],cities,2,FALSE)</f>
        <v>Richmond Hill</v>
      </c>
      <c r="CL112" s="11" t="str">
        <f>VLOOKUP(Table812[[#This Row],[Candidate Detail Answer: City]],cities,3,FALSE)</f>
        <v>NY</v>
      </c>
      <c r="CM112" s="41">
        <f>VLOOKUP(Table812[[#This Row],[Candidate Detail Answer: City]],cities,4,FALSE)</f>
        <v>11418</v>
      </c>
      <c r="CN112" s="11" t="s">
        <v>229</v>
      </c>
      <c r="CO112" s="11" t="str">
        <f>VLOOKUP(Table812[[#This Row],[Candidate Detail Answer: Major]],majors_final,3,FALSE)</f>
        <v>Computer Science</v>
      </c>
      <c r="CP112" s="11" t="str">
        <f>VLOOKUP(Table812[[#This Row],[Candidate Detail Answer: Major]],majors_final,4,FALSE)</f>
        <v>IT-development focused</v>
      </c>
      <c r="CQ112" s="11">
        <f>VLOOKUP(Table812[[#This Row],[Candidate Detail Answer: Major]],majors_final,5,FALSE)</f>
        <v>0</v>
      </c>
      <c r="CR112" s="11">
        <f>VLOOKUP(Table812[[#This Row],[Candidate Detail Answer: Major]],majors_final,6,FALSE)</f>
        <v>0</v>
      </c>
      <c r="CS112" s="11"/>
      <c r="CT112" s="5"/>
      <c r="CU112" s="5"/>
    </row>
    <row r="113" spans="1:99" s="12" customFormat="1" ht="12.75" x14ac:dyDescent="0.2">
      <c r="A113">
        <v>212</v>
      </c>
      <c r="B113" s="26">
        <v>50776.018749999697</v>
      </c>
      <c r="C113" s="26">
        <v>46968.440972222597</v>
      </c>
      <c r="D113" s="26">
        <v>46703.706249999501</v>
      </c>
      <c r="E113" s="36">
        <v>107266</v>
      </c>
      <c r="F113" s="36">
        <f>SUM(Table812[[#This Row],[Time Taken Per Question: 1]:[Time Taken Per Question: 14]])</f>
        <v>21168</v>
      </c>
      <c r="G113" s="11">
        <v>1</v>
      </c>
      <c r="H113" s="11">
        <v>0</v>
      </c>
      <c r="I113" s="31">
        <v>0</v>
      </c>
      <c r="J113" s="11">
        <v>131</v>
      </c>
      <c r="K113" s="11">
        <v>130</v>
      </c>
      <c r="L113" s="11">
        <v>92</v>
      </c>
      <c r="M113" s="11">
        <v>99.23</v>
      </c>
      <c r="N113" s="11">
        <v>85089</v>
      </c>
      <c r="O113" s="11" t="s">
        <v>155</v>
      </c>
      <c r="P113" s="11" t="s">
        <v>156</v>
      </c>
      <c r="Q113" s="11">
        <v>25</v>
      </c>
      <c r="R113" s="11">
        <v>4</v>
      </c>
      <c r="S113" s="11"/>
      <c r="T113" s="11">
        <v>10</v>
      </c>
      <c r="U113" s="11">
        <v>10</v>
      </c>
      <c r="V113" s="11">
        <v>10</v>
      </c>
      <c r="W113" s="11">
        <v>10</v>
      </c>
      <c r="X113" s="11">
        <v>10</v>
      </c>
      <c r="Y113" s="11">
        <v>10</v>
      </c>
      <c r="Z113" s="11">
        <v>10</v>
      </c>
      <c r="AA113" s="11">
        <v>10</v>
      </c>
      <c r="AB113" s="11">
        <v>10</v>
      </c>
      <c r="AC113" s="11">
        <v>10</v>
      </c>
      <c r="AD113" s="11">
        <v>10</v>
      </c>
      <c r="AE113" s="11">
        <v>10</v>
      </c>
      <c r="AF113" s="11">
        <v>10</v>
      </c>
      <c r="AG113" s="11"/>
      <c r="AH113" s="11">
        <v>3864</v>
      </c>
      <c r="AI113" s="11">
        <v>910</v>
      </c>
      <c r="AJ113" s="11">
        <v>1880</v>
      </c>
      <c r="AK113" s="11">
        <v>746</v>
      </c>
      <c r="AL113" s="11">
        <v>1497</v>
      </c>
      <c r="AM113" s="11">
        <v>967</v>
      </c>
      <c r="AN113" s="11">
        <v>3850</v>
      </c>
      <c r="AO113" s="11">
        <v>938</v>
      </c>
      <c r="AP113" s="11">
        <v>320</v>
      </c>
      <c r="AQ113" s="11">
        <v>680</v>
      </c>
      <c r="AR113" s="11">
        <v>243</v>
      </c>
      <c r="AS113" s="11">
        <v>3105</v>
      </c>
      <c r="AT113" s="11">
        <v>2168</v>
      </c>
      <c r="AU113" s="11">
        <v>10</v>
      </c>
      <c r="AV113" s="11">
        <v>10</v>
      </c>
      <c r="AW113" s="11">
        <v>10</v>
      </c>
      <c r="AX113" s="11">
        <v>13</v>
      </c>
      <c r="AY113" s="11">
        <v>10</v>
      </c>
      <c r="AZ113" s="11">
        <v>9</v>
      </c>
      <c r="BA113" s="11">
        <v>13</v>
      </c>
      <c r="BB113" s="11">
        <v>10</v>
      </c>
      <c r="BC113" s="11">
        <v>10</v>
      </c>
      <c r="BD113" s="11">
        <v>11</v>
      </c>
      <c r="BE113" s="11">
        <v>12</v>
      </c>
      <c r="BF113" s="11">
        <v>20</v>
      </c>
      <c r="BG113" s="11">
        <v>20</v>
      </c>
      <c r="BH113" s="11">
        <v>12</v>
      </c>
      <c r="BI113" s="11">
        <v>5</v>
      </c>
      <c r="BJ113" s="11">
        <v>4</v>
      </c>
      <c r="BK113" s="11">
        <v>3</v>
      </c>
      <c r="BL113" s="11">
        <v>6</v>
      </c>
      <c r="BM113" s="11">
        <v>3</v>
      </c>
      <c r="BN113" s="11">
        <v>11</v>
      </c>
      <c r="BO113" s="11">
        <v>4</v>
      </c>
      <c r="BP113" s="11">
        <v>3</v>
      </c>
      <c r="BQ113" s="11">
        <v>3</v>
      </c>
      <c r="BR113" s="11">
        <v>3</v>
      </c>
      <c r="BS113" s="11">
        <v>6</v>
      </c>
      <c r="BT113" s="11">
        <v>5</v>
      </c>
      <c r="BU113" s="11">
        <v>4</v>
      </c>
      <c r="BV113" s="11">
        <v>3</v>
      </c>
      <c r="BW113" s="11" t="b">
        <v>1</v>
      </c>
      <c r="BX113" s="11" t="b">
        <v>1</v>
      </c>
      <c r="BY113" s="11" t="b">
        <v>1</v>
      </c>
      <c r="BZ113" s="11" t="b">
        <v>1</v>
      </c>
      <c r="CA113" s="11" t="b">
        <v>1</v>
      </c>
      <c r="CB113" s="11" t="b">
        <v>1</v>
      </c>
      <c r="CC113" s="11" t="b">
        <v>1</v>
      </c>
      <c r="CD113" s="11" t="b">
        <v>1</v>
      </c>
      <c r="CE113" s="11" t="b">
        <v>1</v>
      </c>
      <c r="CF113" s="11" t="b">
        <v>1</v>
      </c>
      <c r="CG113" s="11" t="b">
        <v>1</v>
      </c>
      <c r="CH113" s="11" t="b">
        <v>1</v>
      </c>
      <c r="CI113" s="11" t="b">
        <v>1</v>
      </c>
      <c r="CJ113" s="11" t="s">
        <v>557</v>
      </c>
      <c r="CK113" s="11" t="str">
        <f>VLOOKUP(Table812[[#This Row],[Candidate Detail Answer: City]],cities,2,FALSE)</f>
        <v>Arden Hills</v>
      </c>
      <c r="CL113" s="11" t="str">
        <f>VLOOKUP(Table812[[#This Row],[Candidate Detail Answer: City]],cities,3,FALSE)</f>
        <v>MN</v>
      </c>
      <c r="CM113" s="41">
        <f>VLOOKUP(Table812[[#This Row],[Candidate Detail Answer: City]],cities,4,FALSE)</f>
        <v>55112</v>
      </c>
      <c r="CN113" s="11" t="s">
        <v>293</v>
      </c>
      <c r="CO113" s="11" t="str">
        <f>VLOOKUP(Table812[[#This Row],[Candidate Detail Answer: Major]],majors_final,3,FALSE)</f>
        <v>Software Development</v>
      </c>
      <c r="CP113" s="11" t="str">
        <f>VLOOKUP(Table812[[#This Row],[Candidate Detail Answer: Major]],majors_final,4,FALSE)</f>
        <v>IT-development focused</v>
      </c>
      <c r="CQ113" s="11">
        <f>VLOOKUP(Table812[[#This Row],[Candidate Detail Answer: Major]],majors_final,5,FALSE)</f>
        <v>1</v>
      </c>
      <c r="CR113" s="11" t="str">
        <f>VLOOKUP(Table812[[#This Row],[Candidate Detail Answer: Major]],majors_final,6,FALSE)</f>
        <v>2021 -Java Developer 01</v>
      </c>
      <c r="CS113" s="11">
        <v>1</v>
      </c>
      <c r="CT113" s="11">
        <v>4.1189000000000003E-2</v>
      </c>
      <c r="CU113" s="11">
        <v>3.5608000000000001E-2</v>
      </c>
    </row>
    <row r="114" spans="1:99" s="12" customFormat="1" ht="12.75" x14ac:dyDescent="0.2">
      <c r="A114">
        <v>213</v>
      </c>
      <c r="B114" s="26">
        <v>50797.951388888498</v>
      </c>
      <c r="C114" s="26">
        <v>46988.5090277782</v>
      </c>
      <c r="D114" s="26">
        <v>46721.4236111106</v>
      </c>
      <c r="E114" s="36">
        <v>30112</v>
      </c>
      <c r="F114" s="36">
        <f>SUM(Table812[[#This Row],[Time Taken Per Question: 1]:[Time Taken Per Question: 14]])</f>
        <v>23668</v>
      </c>
      <c r="G114" s="11">
        <v>1</v>
      </c>
      <c r="H114" s="11">
        <v>49</v>
      </c>
      <c r="I114" s="31">
        <v>8744</v>
      </c>
      <c r="J114" s="11">
        <v>131</v>
      </c>
      <c r="K114" s="11">
        <v>130</v>
      </c>
      <c r="L114" s="11">
        <v>92</v>
      </c>
      <c r="M114" s="11">
        <v>99.23</v>
      </c>
      <c r="N114" s="11">
        <v>5689</v>
      </c>
      <c r="O114" s="11" t="s">
        <v>155</v>
      </c>
      <c r="P114" s="11" t="s">
        <v>156</v>
      </c>
      <c r="Q114" s="11">
        <v>22</v>
      </c>
      <c r="R114" s="11">
        <v>2</v>
      </c>
      <c r="S114" s="11"/>
      <c r="T114" s="11">
        <v>10</v>
      </c>
      <c r="U114" s="11">
        <v>10</v>
      </c>
      <c r="V114" s="11">
        <v>10</v>
      </c>
      <c r="W114" s="11">
        <v>10</v>
      </c>
      <c r="X114" s="11">
        <v>10</v>
      </c>
      <c r="Y114" s="11">
        <v>10</v>
      </c>
      <c r="Z114" s="11">
        <v>10</v>
      </c>
      <c r="AA114" s="11">
        <v>10</v>
      </c>
      <c r="AB114" s="11">
        <v>10</v>
      </c>
      <c r="AC114" s="11">
        <v>10</v>
      </c>
      <c r="AD114" s="11">
        <v>10</v>
      </c>
      <c r="AE114" s="11">
        <v>10</v>
      </c>
      <c r="AF114" s="11">
        <v>10</v>
      </c>
      <c r="AG114" s="11"/>
      <c r="AH114" s="11">
        <v>993</v>
      </c>
      <c r="AI114" s="11">
        <v>536</v>
      </c>
      <c r="AJ114" s="11">
        <v>1209</v>
      </c>
      <c r="AK114" s="11">
        <v>520</v>
      </c>
      <c r="AL114" s="11">
        <v>1862</v>
      </c>
      <c r="AM114" s="11">
        <v>613</v>
      </c>
      <c r="AN114" s="11">
        <v>1401</v>
      </c>
      <c r="AO114" s="11">
        <v>2758</v>
      </c>
      <c r="AP114" s="11">
        <v>535</v>
      </c>
      <c r="AQ114" s="11">
        <v>3590</v>
      </c>
      <c r="AR114" s="11">
        <v>697</v>
      </c>
      <c r="AS114" s="11">
        <v>3159</v>
      </c>
      <c r="AT114" s="11">
        <v>5795</v>
      </c>
      <c r="AU114" s="11">
        <v>12</v>
      </c>
      <c r="AV114" s="11">
        <v>11</v>
      </c>
      <c r="AW114" s="11">
        <v>8</v>
      </c>
      <c r="AX114" s="11">
        <v>9</v>
      </c>
      <c r="AY114" s="11">
        <v>8</v>
      </c>
      <c r="AZ114" s="11">
        <v>9</v>
      </c>
      <c r="BA114" s="11">
        <v>12</v>
      </c>
      <c r="BB114" s="11">
        <v>9</v>
      </c>
      <c r="BC114" s="11">
        <v>8</v>
      </c>
      <c r="BD114" s="11">
        <v>13</v>
      </c>
      <c r="BE114" s="11">
        <v>10</v>
      </c>
      <c r="BF114" s="11">
        <v>18</v>
      </c>
      <c r="BG114" s="11">
        <v>25</v>
      </c>
      <c r="BH114" s="11">
        <v>3</v>
      </c>
      <c r="BI114" s="11">
        <v>3</v>
      </c>
      <c r="BJ114" s="11">
        <v>7</v>
      </c>
      <c r="BK114" s="11">
        <v>3</v>
      </c>
      <c r="BL114" s="11">
        <v>16</v>
      </c>
      <c r="BM114" s="11">
        <v>9</v>
      </c>
      <c r="BN114" s="11">
        <v>3</v>
      </c>
      <c r="BO114" s="11">
        <v>6</v>
      </c>
      <c r="BP114" s="11">
        <v>3</v>
      </c>
      <c r="BQ114" s="11">
        <v>16</v>
      </c>
      <c r="BR114" s="11">
        <v>3</v>
      </c>
      <c r="BS114" s="11">
        <v>3</v>
      </c>
      <c r="BT114" s="11">
        <v>18</v>
      </c>
      <c r="BU114" s="11">
        <v>6</v>
      </c>
      <c r="BV114" s="11">
        <v>3</v>
      </c>
      <c r="BW114" s="11" t="b">
        <v>1</v>
      </c>
      <c r="BX114" s="11" t="b">
        <v>1</v>
      </c>
      <c r="BY114" s="11" t="b">
        <v>1</v>
      </c>
      <c r="BZ114" s="11" t="b">
        <v>1</v>
      </c>
      <c r="CA114" s="11" t="b">
        <v>1</v>
      </c>
      <c r="CB114" s="11" t="b">
        <v>1</v>
      </c>
      <c r="CC114" s="11" t="b">
        <v>1</v>
      </c>
      <c r="CD114" s="11" t="b">
        <v>1</v>
      </c>
      <c r="CE114" s="11" t="b">
        <v>1</v>
      </c>
      <c r="CF114" s="11" t="b">
        <v>1</v>
      </c>
      <c r="CG114" s="11" t="b">
        <v>1</v>
      </c>
      <c r="CH114" s="11" t="b">
        <v>1</v>
      </c>
      <c r="CI114" s="11" t="b">
        <v>1</v>
      </c>
      <c r="CJ114" s="11" t="s">
        <v>294</v>
      </c>
      <c r="CK114" s="11" t="str">
        <f>VLOOKUP(Table812[[#This Row],[Candidate Detail Answer: City]],cities,2,FALSE)</f>
        <v>Glen Rock</v>
      </c>
      <c r="CL114" s="11" t="str">
        <f>VLOOKUP(Table812[[#This Row],[Candidate Detail Answer: City]],cities,3,FALSE)</f>
        <v>NJ</v>
      </c>
      <c r="CM114" s="41">
        <f>VLOOKUP(Table812[[#This Row],[Candidate Detail Answer: City]],cities,4,FALSE)</f>
        <v>7452</v>
      </c>
      <c r="CN114" s="11" t="s">
        <v>293</v>
      </c>
      <c r="CO114" s="11" t="str">
        <f>VLOOKUP(Table812[[#This Row],[Candidate Detail Answer: Major]],majors_final,3,FALSE)</f>
        <v>Software Development</v>
      </c>
      <c r="CP114" s="11" t="str">
        <f>VLOOKUP(Table812[[#This Row],[Candidate Detail Answer: Major]],majors_final,4,FALSE)</f>
        <v>IT-development focused</v>
      </c>
      <c r="CQ114" s="11">
        <f>VLOOKUP(Table812[[#This Row],[Candidate Detail Answer: Major]],majors_final,5,FALSE)</f>
        <v>1</v>
      </c>
      <c r="CR114" s="11" t="str">
        <f>VLOOKUP(Table812[[#This Row],[Candidate Detail Answer: Major]],majors_final,6,FALSE)</f>
        <v>2021 -Java Developer 01</v>
      </c>
      <c r="CS114" s="11">
        <v>1</v>
      </c>
      <c r="CT114" s="11">
        <v>1.8377000000000001E-2</v>
      </c>
      <c r="CU114" s="11">
        <v>4.0939000000000003E-2</v>
      </c>
    </row>
    <row r="115" spans="1:99" s="12" customFormat="1" ht="12.75" x14ac:dyDescent="0.2">
      <c r="A115">
        <v>214</v>
      </c>
      <c r="B115" s="26">
        <v>49153.003472222001</v>
      </c>
      <c r="C115" s="26">
        <v>47008.577083333803</v>
      </c>
      <c r="D115" s="26">
        <v>46739.140972221699</v>
      </c>
      <c r="E115" s="36">
        <v>114587</v>
      </c>
      <c r="F115" s="36">
        <f>SUM(Table812[[#This Row],[Time Taken Per Question: 1]:[Time Taken Per Question: 14]])</f>
        <v>98192</v>
      </c>
      <c r="G115" s="11">
        <v>1</v>
      </c>
      <c r="H115" s="11">
        <v>19</v>
      </c>
      <c r="I115" s="31">
        <v>54435</v>
      </c>
      <c r="J115" s="11">
        <v>131</v>
      </c>
      <c r="K115" s="11">
        <v>130</v>
      </c>
      <c r="L115" s="11">
        <v>92</v>
      </c>
      <c r="M115" s="11">
        <v>99.23</v>
      </c>
      <c r="N115" s="11">
        <v>15942</v>
      </c>
      <c r="O115" s="11" t="s">
        <v>155</v>
      </c>
      <c r="P115" s="11" t="s">
        <v>156</v>
      </c>
      <c r="Q115" s="11">
        <v>24</v>
      </c>
      <c r="R115" s="11">
        <v>3</v>
      </c>
      <c r="S115" s="11" t="s">
        <v>157</v>
      </c>
      <c r="T115" s="11">
        <v>10</v>
      </c>
      <c r="U115" s="11">
        <v>10</v>
      </c>
      <c r="V115" s="11">
        <v>10</v>
      </c>
      <c r="W115" s="11">
        <v>10</v>
      </c>
      <c r="X115" s="11">
        <v>10</v>
      </c>
      <c r="Y115" s="11">
        <v>10</v>
      </c>
      <c r="Z115" s="11">
        <v>10</v>
      </c>
      <c r="AA115" s="11">
        <v>10</v>
      </c>
      <c r="AB115" s="11">
        <v>10</v>
      </c>
      <c r="AC115" s="11">
        <v>10</v>
      </c>
      <c r="AD115" s="11">
        <v>10</v>
      </c>
      <c r="AE115" s="11">
        <v>10</v>
      </c>
      <c r="AF115" s="11">
        <v>10</v>
      </c>
      <c r="AG115" s="11" t="s">
        <v>157</v>
      </c>
      <c r="AH115" s="11">
        <v>2181</v>
      </c>
      <c r="AI115" s="11">
        <v>868</v>
      </c>
      <c r="AJ115" s="11">
        <v>2443</v>
      </c>
      <c r="AK115" s="11">
        <v>4962</v>
      </c>
      <c r="AL115" s="11">
        <v>821</v>
      </c>
      <c r="AM115" s="11">
        <v>780</v>
      </c>
      <c r="AN115" s="11">
        <v>77369</v>
      </c>
      <c r="AO115" s="11">
        <v>2034</v>
      </c>
      <c r="AP115" s="11">
        <v>990</v>
      </c>
      <c r="AQ115" s="11">
        <v>1542</v>
      </c>
      <c r="AR115" s="11">
        <v>949</v>
      </c>
      <c r="AS115" s="11">
        <v>1186</v>
      </c>
      <c r="AT115" s="11">
        <v>2067</v>
      </c>
      <c r="AU115" s="11">
        <v>17</v>
      </c>
      <c r="AV115" s="11">
        <v>17</v>
      </c>
      <c r="AW115" s="11">
        <v>13</v>
      </c>
      <c r="AX115" s="11">
        <v>19</v>
      </c>
      <c r="AY115" s="11">
        <v>17</v>
      </c>
      <c r="AZ115" s="11">
        <v>19</v>
      </c>
      <c r="BA115" s="11">
        <v>21</v>
      </c>
      <c r="BB115" s="11">
        <v>23</v>
      </c>
      <c r="BC115" s="11">
        <v>19</v>
      </c>
      <c r="BD115" s="11">
        <v>23</v>
      </c>
      <c r="BE115" s="11">
        <v>23</v>
      </c>
      <c r="BF115" s="11">
        <v>43</v>
      </c>
      <c r="BG115" s="11">
        <v>32</v>
      </c>
      <c r="BH115" s="11">
        <v>3</v>
      </c>
      <c r="BI115" s="11">
        <v>3</v>
      </c>
      <c r="BJ115" s="11">
        <v>5</v>
      </c>
      <c r="BK115" s="11">
        <v>2</v>
      </c>
      <c r="BL115" s="11">
        <v>4</v>
      </c>
      <c r="BM115" s="11">
        <v>2</v>
      </c>
      <c r="BN115" s="11">
        <v>4</v>
      </c>
      <c r="BO115" s="11">
        <v>3</v>
      </c>
      <c r="BP115" s="11">
        <v>2</v>
      </c>
      <c r="BQ115" s="11">
        <v>7</v>
      </c>
      <c r="BR115" s="11">
        <v>2</v>
      </c>
      <c r="BS115" s="11">
        <v>4</v>
      </c>
      <c r="BT115" s="11">
        <v>2</v>
      </c>
      <c r="BU115" s="11"/>
      <c r="BV115" s="11"/>
      <c r="BW115" s="11" t="b">
        <v>1</v>
      </c>
      <c r="BX115" s="11" t="b">
        <v>1</v>
      </c>
      <c r="BY115" s="11" t="b">
        <v>1</v>
      </c>
      <c r="BZ115" s="11" t="b">
        <v>1</v>
      </c>
      <c r="CA115" s="11" t="b">
        <v>1</v>
      </c>
      <c r="CB115" s="11" t="b">
        <v>1</v>
      </c>
      <c r="CC115" s="11" t="b">
        <v>1</v>
      </c>
      <c r="CD115" s="11" t="b">
        <v>1</v>
      </c>
      <c r="CE115" s="11" t="b">
        <v>1</v>
      </c>
      <c r="CF115" s="11" t="b">
        <v>1</v>
      </c>
      <c r="CG115" s="11" t="b">
        <v>1</v>
      </c>
      <c r="CH115" s="11" t="b">
        <v>1</v>
      </c>
      <c r="CI115" s="11" t="b">
        <v>1</v>
      </c>
      <c r="CJ115" s="11" t="s">
        <v>242</v>
      </c>
      <c r="CK115" s="11" t="str">
        <f>VLOOKUP(Table812[[#This Row],[Candidate Detail Answer: City]],cities,2,FALSE)</f>
        <v>South Saint Paul</v>
      </c>
      <c r="CL115" s="11" t="str">
        <f>VLOOKUP(Table812[[#This Row],[Candidate Detail Answer: City]],cities,3,FALSE)</f>
        <v>MN</v>
      </c>
      <c r="CM115" s="41">
        <f>VLOOKUP(Table812[[#This Row],[Candidate Detail Answer: City]],cities,4,FALSE)</f>
        <v>55075</v>
      </c>
      <c r="CN115" s="11" t="s">
        <v>229</v>
      </c>
      <c r="CO115" s="11" t="str">
        <f>VLOOKUP(Table812[[#This Row],[Candidate Detail Answer: Major]],majors_final,3,FALSE)</f>
        <v>Computer Science</v>
      </c>
      <c r="CP115" s="11" t="str">
        <f>VLOOKUP(Table812[[#This Row],[Candidate Detail Answer: Major]],majors_final,4,FALSE)</f>
        <v>IT-development focused</v>
      </c>
      <c r="CQ115" s="11">
        <f>VLOOKUP(Table812[[#This Row],[Candidate Detail Answer: Major]],majors_final,5,FALSE)</f>
        <v>0</v>
      </c>
      <c r="CR115" s="11">
        <f>VLOOKUP(Table812[[#This Row],[Candidate Detail Answer: Major]],majors_final,6,FALSE)</f>
        <v>0</v>
      </c>
      <c r="CS115" s="11"/>
      <c r="CT115" s="5"/>
      <c r="CU115" s="5"/>
    </row>
    <row r="116" spans="1:99" s="12" customFormat="1" ht="12.75" x14ac:dyDescent="0.2">
      <c r="A116">
        <v>215</v>
      </c>
      <c r="B116" s="26">
        <v>49174.936111110903</v>
      </c>
      <c r="C116" s="26">
        <v>47028.645138889297</v>
      </c>
      <c r="D116" s="26">
        <v>46756.858333332799</v>
      </c>
      <c r="E116" s="36">
        <v>111492</v>
      </c>
      <c r="F116" s="36">
        <f>SUM(Table812[[#This Row],[Time Taken Per Question: 1]:[Time Taken Per Question: 14]])</f>
        <v>53222</v>
      </c>
      <c r="G116" s="11">
        <v>1</v>
      </c>
      <c r="H116" s="11">
        <v>3</v>
      </c>
      <c r="I116" s="31">
        <v>65464</v>
      </c>
      <c r="J116" s="11">
        <v>131</v>
      </c>
      <c r="K116" s="11">
        <v>130</v>
      </c>
      <c r="L116" s="11">
        <v>92</v>
      </c>
      <c r="M116" s="11">
        <v>99.23</v>
      </c>
      <c r="N116" s="11">
        <v>57221</v>
      </c>
      <c r="O116" s="11" t="s">
        <v>155</v>
      </c>
      <c r="P116" s="11" t="s">
        <v>156</v>
      </c>
      <c r="Q116" s="11">
        <v>2</v>
      </c>
      <c r="R116" s="11"/>
      <c r="S116" s="11" t="s">
        <v>157</v>
      </c>
      <c r="T116" s="11">
        <v>10</v>
      </c>
      <c r="U116" s="11">
        <v>10</v>
      </c>
      <c r="V116" s="11">
        <v>10</v>
      </c>
      <c r="W116" s="11">
        <v>10</v>
      </c>
      <c r="X116" s="11">
        <v>10</v>
      </c>
      <c r="Y116" s="11">
        <v>10</v>
      </c>
      <c r="Z116" s="11">
        <v>10</v>
      </c>
      <c r="AA116" s="11">
        <v>10</v>
      </c>
      <c r="AB116" s="11">
        <v>10</v>
      </c>
      <c r="AC116" s="11">
        <v>10</v>
      </c>
      <c r="AD116" s="11">
        <v>10</v>
      </c>
      <c r="AE116" s="11">
        <v>10</v>
      </c>
      <c r="AF116" s="11">
        <v>10</v>
      </c>
      <c r="AG116" s="11" t="s">
        <v>157</v>
      </c>
      <c r="AH116" s="11">
        <v>14877</v>
      </c>
      <c r="AI116" s="11">
        <v>1291</v>
      </c>
      <c r="AJ116" s="11">
        <v>4518</v>
      </c>
      <c r="AK116" s="11">
        <v>1479</v>
      </c>
      <c r="AL116" s="11">
        <v>3475</v>
      </c>
      <c r="AM116" s="11">
        <v>3135</v>
      </c>
      <c r="AN116" s="11">
        <v>14294</v>
      </c>
      <c r="AO116" s="11">
        <v>521</v>
      </c>
      <c r="AP116" s="11">
        <v>237</v>
      </c>
      <c r="AQ116" s="11">
        <v>487</v>
      </c>
      <c r="AR116" s="11">
        <v>748</v>
      </c>
      <c r="AS116" s="11">
        <v>4304</v>
      </c>
      <c r="AT116" s="11">
        <v>3856</v>
      </c>
      <c r="AU116" s="11">
        <v>10</v>
      </c>
      <c r="AV116" s="11">
        <v>9</v>
      </c>
      <c r="AW116" s="11">
        <v>8</v>
      </c>
      <c r="AX116" s="11">
        <v>11</v>
      </c>
      <c r="AY116" s="11">
        <v>9</v>
      </c>
      <c r="AZ116" s="11">
        <v>10</v>
      </c>
      <c r="BA116" s="11">
        <v>13</v>
      </c>
      <c r="BB116" s="11">
        <v>11</v>
      </c>
      <c r="BC116" s="11">
        <v>10</v>
      </c>
      <c r="BD116" s="11">
        <v>9</v>
      </c>
      <c r="BE116" s="11">
        <v>11</v>
      </c>
      <c r="BF116" s="11">
        <v>13</v>
      </c>
      <c r="BG116" s="11">
        <v>27</v>
      </c>
      <c r="BH116" s="11">
        <v>26</v>
      </c>
      <c r="BI116" s="11">
        <v>12</v>
      </c>
      <c r="BJ116" s="11">
        <v>3</v>
      </c>
      <c r="BK116" s="11">
        <v>11</v>
      </c>
      <c r="BL116" s="11">
        <v>11</v>
      </c>
      <c r="BM116" s="11">
        <v>7</v>
      </c>
      <c r="BN116" s="11">
        <v>3</v>
      </c>
      <c r="BO116" s="11">
        <v>4</v>
      </c>
      <c r="BP116" s="11">
        <v>5</v>
      </c>
      <c r="BQ116" s="11">
        <v>4</v>
      </c>
      <c r="BR116" s="11">
        <v>5</v>
      </c>
      <c r="BS116" s="11">
        <v>4</v>
      </c>
      <c r="BT116" s="11">
        <v>4</v>
      </c>
      <c r="BU116" s="11"/>
      <c r="BV116" s="11"/>
      <c r="BW116" s="11" t="b">
        <v>1</v>
      </c>
      <c r="BX116" s="11" t="b">
        <v>1</v>
      </c>
      <c r="BY116" s="11" t="b">
        <v>1</v>
      </c>
      <c r="BZ116" s="11" t="b">
        <v>1</v>
      </c>
      <c r="CA116" s="11" t="b">
        <v>1</v>
      </c>
      <c r="CB116" s="11" t="b">
        <v>1</v>
      </c>
      <c r="CC116" s="11" t="b">
        <v>1</v>
      </c>
      <c r="CD116" s="11" t="b">
        <v>1</v>
      </c>
      <c r="CE116" s="11" t="b">
        <v>1</v>
      </c>
      <c r="CF116" s="11" t="b">
        <v>1</v>
      </c>
      <c r="CG116" s="11" t="b">
        <v>1</v>
      </c>
      <c r="CH116" s="11" t="b">
        <v>1</v>
      </c>
      <c r="CI116" s="11" t="b">
        <v>1</v>
      </c>
      <c r="CJ116" s="11" t="s">
        <v>478</v>
      </c>
      <c r="CK116" s="11" t="str">
        <f>VLOOKUP(Table812[[#This Row],[Candidate Detail Answer: City]],cities,2,FALSE)</f>
        <v>Blaine</v>
      </c>
      <c r="CL116" s="11" t="str">
        <f>VLOOKUP(Table812[[#This Row],[Candidate Detail Answer: City]],cities,3,FALSE)</f>
        <v>MN</v>
      </c>
      <c r="CM116" s="41">
        <f>VLOOKUP(Table812[[#This Row],[Candidate Detail Answer: City]],cities,4,FALSE)</f>
        <v>55434</v>
      </c>
      <c r="CN116" s="11" t="s">
        <v>229</v>
      </c>
      <c r="CO116" s="11" t="str">
        <f>VLOOKUP(Table812[[#This Row],[Candidate Detail Answer: Major]],majors_final,3,FALSE)</f>
        <v>Computer Science</v>
      </c>
      <c r="CP116" s="11" t="str">
        <f>VLOOKUP(Table812[[#This Row],[Candidate Detail Answer: Major]],majors_final,4,FALSE)</f>
        <v>IT-development focused</v>
      </c>
      <c r="CQ116" s="11">
        <f>VLOOKUP(Table812[[#This Row],[Candidate Detail Answer: Major]],majors_final,5,FALSE)</f>
        <v>0</v>
      </c>
      <c r="CR116" s="11">
        <f>VLOOKUP(Table812[[#This Row],[Candidate Detail Answer: Major]],majors_final,6,FALSE)</f>
        <v>0</v>
      </c>
      <c r="CS116" s="11"/>
      <c r="CT116" s="5"/>
      <c r="CU116" s="5"/>
    </row>
    <row r="117" spans="1:99" s="12" customFormat="1" ht="12.75" x14ac:dyDescent="0.2">
      <c r="A117">
        <v>216</v>
      </c>
      <c r="B117" s="26">
        <v>49196.868749999703</v>
      </c>
      <c r="C117" s="26">
        <v>47048.713194444899</v>
      </c>
      <c r="D117" s="26">
        <v>46774.575694443898</v>
      </c>
      <c r="E117" s="36">
        <v>107464</v>
      </c>
      <c r="F117" s="36">
        <f>SUM(Table812[[#This Row],[Time Taken Per Question: 1]:[Time Taken Per Question: 14]])</f>
        <v>97627</v>
      </c>
      <c r="G117" s="11">
        <v>1</v>
      </c>
      <c r="H117" s="11">
        <v>11</v>
      </c>
      <c r="I117" s="31">
        <v>8739</v>
      </c>
      <c r="J117" s="11">
        <v>131</v>
      </c>
      <c r="K117" s="11">
        <v>130</v>
      </c>
      <c r="L117" s="11">
        <v>92</v>
      </c>
      <c r="M117" s="11">
        <v>99.23</v>
      </c>
      <c r="N117" s="11">
        <v>8085</v>
      </c>
      <c r="O117" s="11" t="s">
        <v>155</v>
      </c>
      <c r="P117" s="11" t="s">
        <v>156</v>
      </c>
      <c r="Q117" s="11">
        <v>12</v>
      </c>
      <c r="R117" s="11"/>
      <c r="S117" s="11" t="s">
        <v>157</v>
      </c>
      <c r="T117" s="11">
        <v>10</v>
      </c>
      <c r="U117" s="11">
        <v>10</v>
      </c>
      <c r="V117" s="11">
        <v>10</v>
      </c>
      <c r="W117" s="11">
        <v>10</v>
      </c>
      <c r="X117" s="11">
        <v>10</v>
      </c>
      <c r="Y117" s="11">
        <v>10</v>
      </c>
      <c r="Z117" s="11">
        <v>10</v>
      </c>
      <c r="AA117" s="11">
        <v>10</v>
      </c>
      <c r="AB117" s="11">
        <v>10</v>
      </c>
      <c r="AC117" s="11">
        <v>10</v>
      </c>
      <c r="AD117" s="11">
        <v>10</v>
      </c>
      <c r="AE117" s="11">
        <v>10</v>
      </c>
      <c r="AF117" s="11">
        <v>10</v>
      </c>
      <c r="AG117" s="11" t="s">
        <v>157</v>
      </c>
      <c r="AH117" s="11">
        <v>5631</v>
      </c>
      <c r="AI117" s="11">
        <v>948</v>
      </c>
      <c r="AJ117" s="11">
        <v>5441</v>
      </c>
      <c r="AK117" s="11">
        <v>690</v>
      </c>
      <c r="AL117" s="11">
        <v>3625</v>
      </c>
      <c r="AM117" s="11">
        <v>73212</v>
      </c>
      <c r="AN117" s="11">
        <v>667</v>
      </c>
      <c r="AO117" s="11">
        <v>265</v>
      </c>
      <c r="AP117" s="11">
        <v>348</v>
      </c>
      <c r="AQ117" s="11">
        <v>100</v>
      </c>
      <c r="AR117" s="11">
        <v>825</v>
      </c>
      <c r="AS117" s="11">
        <v>4616</v>
      </c>
      <c r="AT117" s="11">
        <v>1259</v>
      </c>
      <c r="AU117" s="11">
        <v>10</v>
      </c>
      <c r="AV117" s="11">
        <v>9</v>
      </c>
      <c r="AW117" s="11">
        <v>8</v>
      </c>
      <c r="AX117" s="11">
        <v>9</v>
      </c>
      <c r="AY117" s="11">
        <v>8</v>
      </c>
      <c r="AZ117" s="11">
        <v>9</v>
      </c>
      <c r="BA117" s="11">
        <v>12</v>
      </c>
      <c r="BB117" s="11">
        <v>10</v>
      </c>
      <c r="BC117" s="11">
        <v>9</v>
      </c>
      <c r="BD117" s="11">
        <v>10</v>
      </c>
      <c r="BE117" s="11">
        <v>11</v>
      </c>
      <c r="BF117" s="11">
        <v>14</v>
      </c>
      <c r="BG117" s="11">
        <v>26</v>
      </c>
      <c r="BH117" s="11">
        <v>10</v>
      </c>
      <c r="BI117" s="11">
        <v>4</v>
      </c>
      <c r="BJ117" s="11">
        <v>2</v>
      </c>
      <c r="BK117" s="11">
        <v>3</v>
      </c>
      <c r="BL117" s="11">
        <v>17</v>
      </c>
      <c r="BM117" s="11">
        <v>16</v>
      </c>
      <c r="BN117" s="11">
        <v>5</v>
      </c>
      <c r="BO117" s="11">
        <v>2</v>
      </c>
      <c r="BP117" s="11">
        <v>3</v>
      </c>
      <c r="BQ117" s="11">
        <v>2</v>
      </c>
      <c r="BR117" s="11">
        <v>2</v>
      </c>
      <c r="BS117" s="11">
        <v>2</v>
      </c>
      <c r="BT117" s="11">
        <v>3</v>
      </c>
      <c r="BU117" s="11"/>
      <c r="BV117" s="11"/>
      <c r="BW117" s="11" t="b">
        <v>1</v>
      </c>
      <c r="BX117" s="11" t="b">
        <v>1</v>
      </c>
      <c r="BY117" s="11" t="b">
        <v>1</v>
      </c>
      <c r="BZ117" s="11" t="b">
        <v>1</v>
      </c>
      <c r="CA117" s="11" t="b">
        <v>1</v>
      </c>
      <c r="CB117" s="11" t="b">
        <v>1</v>
      </c>
      <c r="CC117" s="11" t="b">
        <v>1</v>
      </c>
      <c r="CD117" s="11" t="b">
        <v>1</v>
      </c>
      <c r="CE117" s="11" t="b">
        <v>1</v>
      </c>
      <c r="CF117" s="11" t="b">
        <v>1</v>
      </c>
      <c r="CG117" s="11" t="b">
        <v>1</v>
      </c>
      <c r="CH117" s="11" t="b">
        <v>1</v>
      </c>
      <c r="CI117" s="11" t="b">
        <v>1</v>
      </c>
      <c r="CJ117" s="11" t="s">
        <v>228</v>
      </c>
      <c r="CK117" s="11" t="str">
        <f>VLOOKUP(Table812[[#This Row],[Candidate Detail Answer: City]],cities,2,FALSE)</f>
        <v>Saint Paul</v>
      </c>
      <c r="CL117" s="11" t="str">
        <f>VLOOKUP(Table812[[#This Row],[Candidate Detail Answer: City]],cities,3,FALSE)</f>
        <v>MN</v>
      </c>
      <c r="CM117" s="41">
        <f>VLOOKUP(Table812[[#This Row],[Candidate Detail Answer: City]],cities,4,FALSE)</f>
        <v>55101</v>
      </c>
      <c r="CN117" s="11" t="s">
        <v>363</v>
      </c>
      <c r="CO117" s="11" t="str">
        <f>VLOOKUP(Table812[[#This Row],[Candidate Detail Answer: Major]],majors_final,3,FALSE)</f>
        <v>Computer Programming</v>
      </c>
      <c r="CP117" s="11" t="str">
        <f>VLOOKUP(Table812[[#This Row],[Candidate Detail Answer: Major]],majors_final,4,FALSE)</f>
        <v>IT-development focused</v>
      </c>
      <c r="CQ117" s="11">
        <f>VLOOKUP(Table812[[#This Row],[Candidate Detail Answer: Major]],majors_final,5,FALSE)</f>
        <v>0</v>
      </c>
      <c r="CR117" s="11">
        <f>VLOOKUP(Table812[[#This Row],[Candidate Detail Answer: Major]],majors_final,6,FALSE)</f>
        <v>0</v>
      </c>
      <c r="CS117" s="11"/>
      <c r="CT117" s="5"/>
      <c r="CU117" s="5"/>
    </row>
    <row r="118" spans="1:99" s="12" customFormat="1" ht="12.75" x14ac:dyDescent="0.2">
      <c r="A118">
        <v>217</v>
      </c>
      <c r="B118" s="26">
        <v>50819.8840277774</v>
      </c>
      <c r="C118" s="26">
        <v>47068.7812500004</v>
      </c>
      <c r="D118" s="26">
        <v>46792.293055554997</v>
      </c>
      <c r="E118" s="36">
        <v>196601</v>
      </c>
      <c r="F118" s="36">
        <f>SUM(Table812[[#This Row],[Time Taken Per Question: 1]:[Time Taken Per Question: 14]])</f>
        <v>122150</v>
      </c>
      <c r="G118" s="11">
        <v>1</v>
      </c>
      <c r="H118" s="11">
        <v>5</v>
      </c>
      <c r="I118" s="31">
        <v>264</v>
      </c>
      <c r="J118" s="11">
        <v>131</v>
      </c>
      <c r="K118" s="11">
        <v>130</v>
      </c>
      <c r="L118" s="11">
        <v>92</v>
      </c>
      <c r="M118" s="11">
        <v>99.23</v>
      </c>
      <c r="N118" s="11">
        <v>72784</v>
      </c>
      <c r="O118" s="11" t="s">
        <v>155</v>
      </c>
      <c r="P118" s="11" t="s">
        <v>156</v>
      </c>
      <c r="Q118" s="11">
        <v>43</v>
      </c>
      <c r="R118" s="11">
        <v>4</v>
      </c>
      <c r="S118" s="11"/>
      <c r="T118" s="11">
        <v>10</v>
      </c>
      <c r="U118" s="11">
        <v>10</v>
      </c>
      <c r="V118" s="11">
        <v>10</v>
      </c>
      <c r="W118" s="11">
        <v>10</v>
      </c>
      <c r="X118" s="11">
        <v>10</v>
      </c>
      <c r="Y118" s="11">
        <v>10</v>
      </c>
      <c r="Z118" s="11">
        <v>10</v>
      </c>
      <c r="AA118" s="11">
        <v>10</v>
      </c>
      <c r="AB118" s="11">
        <v>10</v>
      </c>
      <c r="AC118" s="11">
        <v>10</v>
      </c>
      <c r="AD118" s="11">
        <v>10</v>
      </c>
      <c r="AE118" s="11">
        <v>10</v>
      </c>
      <c r="AF118" s="11">
        <v>10</v>
      </c>
      <c r="AG118" s="11"/>
      <c r="AH118" s="11">
        <v>1903</v>
      </c>
      <c r="AI118" s="11">
        <v>1580</v>
      </c>
      <c r="AJ118" s="11">
        <v>1356</v>
      </c>
      <c r="AK118" s="11">
        <v>1245</v>
      </c>
      <c r="AL118" s="11">
        <v>2345</v>
      </c>
      <c r="AM118" s="11">
        <v>3198</v>
      </c>
      <c r="AN118" s="11">
        <v>536</v>
      </c>
      <c r="AO118" s="11">
        <v>2437</v>
      </c>
      <c r="AP118" s="11">
        <v>14892</v>
      </c>
      <c r="AQ118" s="11">
        <v>1188</v>
      </c>
      <c r="AR118" s="11">
        <v>3625</v>
      </c>
      <c r="AS118" s="11">
        <v>1536</v>
      </c>
      <c r="AT118" s="11">
        <v>86309</v>
      </c>
      <c r="AU118" s="11">
        <v>8</v>
      </c>
      <c r="AV118" s="11">
        <v>10</v>
      </c>
      <c r="AW118" s="11">
        <v>9</v>
      </c>
      <c r="AX118" s="11">
        <v>10</v>
      </c>
      <c r="AY118" s="11">
        <v>7</v>
      </c>
      <c r="AZ118" s="11">
        <v>9</v>
      </c>
      <c r="BA118" s="11">
        <v>11</v>
      </c>
      <c r="BB118" s="11">
        <v>9</v>
      </c>
      <c r="BC118" s="11">
        <v>7</v>
      </c>
      <c r="BD118" s="11">
        <v>8</v>
      </c>
      <c r="BE118" s="11">
        <v>10</v>
      </c>
      <c r="BF118" s="11">
        <v>15</v>
      </c>
      <c r="BG118" s="11">
        <v>22</v>
      </c>
      <c r="BH118" s="11">
        <v>13</v>
      </c>
      <c r="BI118" s="11">
        <v>7</v>
      </c>
      <c r="BJ118" s="11">
        <v>8</v>
      </c>
      <c r="BK118" s="11">
        <v>3</v>
      </c>
      <c r="BL118" s="11">
        <v>13</v>
      </c>
      <c r="BM118" s="11">
        <v>19</v>
      </c>
      <c r="BN118" s="11">
        <v>2</v>
      </c>
      <c r="BO118" s="11">
        <v>5</v>
      </c>
      <c r="BP118" s="11">
        <v>3</v>
      </c>
      <c r="BQ118" s="11">
        <v>6</v>
      </c>
      <c r="BR118" s="11">
        <v>6</v>
      </c>
      <c r="BS118" s="11">
        <v>7</v>
      </c>
      <c r="BT118" s="11">
        <v>3</v>
      </c>
      <c r="BU118" s="11">
        <v>5</v>
      </c>
      <c r="BV118" s="11">
        <v>3</v>
      </c>
      <c r="BW118" s="11" t="b">
        <v>1</v>
      </c>
      <c r="BX118" s="11" t="b">
        <v>1</v>
      </c>
      <c r="BY118" s="11" t="b">
        <v>1</v>
      </c>
      <c r="BZ118" s="11" t="b">
        <v>1</v>
      </c>
      <c r="CA118" s="11" t="b">
        <v>1</v>
      </c>
      <c r="CB118" s="11" t="b">
        <v>1</v>
      </c>
      <c r="CC118" s="11" t="b">
        <v>1</v>
      </c>
      <c r="CD118" s="11" t="b">
        <v>1</v>
      </c>
      <c r="CE118" s="11" t="b">
        <v>1</v>
      </c>
      <c r="CF118" s="11" t="b">
        <v>1</v>
      </c>
      <c r="CG118" s="11" t="b">
        <v>1</v>
      </c>
      <c r="CH118" s="11" t="b">
        <v>1</v>
      </c>
      <c r="CI118" s="11" t="b">
        <v>1</v>
      </c>
      <c r="CJ118" s="11" t="s">
        <v>248</v>
      </c>
      <c r="CK118" s="11" t="str">
        <f>VLOOKUP(Table812[[#This Row],[Candidate Detail Answer: City]],cities,2,FALSE)</f>
        <v>Minneapolis</v>
      </c>
      <c r="CL118" s="11" t="str">
        <f>VLOOKUP(Table812[[#This Row],[Candidate Detail Answer: City]],cities,3,FALSE)</f>
        <v>MN</v>
      </c>
      <c r="CM118" s="41">
        <f>VLOOKUP(Table812[[#This Row],[Candidate Detail Answer: City]],cities,4,FALSE)</f>
        <v>55401</v>
      </c>
      <c r="CN118" s="11" t="s">
        <v>293</v>
      </c>
      <c r="CO118" s="11" t="str">
        <f>VLOOKUP(Table812[[#This Row],[Candidate Detail Answer: Major]],majors_final,3,FALSE)</f>
        <v>Software Development</v>
      </c>
      <c r="CP118" s="11" t="str">
        <f>VLOOKUP(Table812[[#This Row],[Candidate Detail Answer: Major]],majors_final,4,FALSE)</f>
        <v>IT-development focused</v>
      </c>
      <c r="CQ118" s="11">
        <f>VLOOKUP(Table812[[#This Row],[Candidate Detail Answer: Major]],majors_final,5,FALSE)</f>
        <v>1</v>
      </c>
      <c r="CR118" s="11" t="str">
        <f>VLOOKUP(Table812[[#This Row],[Candidate Detail Answer: Major]],majors_final,6,FALSE)</f>
        <v>2021 -Java Developer 01</v>
      </c>
      <c r="CS118" s="11">
        <v>1</v>
      </c>
      <c r="CT118" s="11">
        <v>3.6884E-2</v>
      </c>
      <c r="CU118" s="11">
        <v>3.6123000000000002E-2</v>
      </c>
    </row>
    <row r="119" spans="1:99" s="12" customFormat="1" ht="12.75" x14ac:dyDescent="0.2">
      <c r="A119">
        <v>218</v>
      </c>
      <c r="B119" s="26">
        <v>49218.801388888598</v>
      </c>
      <c r="C119" s="26">
        <v>47088.849305556003</v>
      </c>
      <c r="D119" s="26">
        <v>46810.010416666097</v>
      </c>
      <c r="E119" s="36">
        <v>113448</v>
      </c>
      <c r="F119" s="36">
        <f>SUM(Table812[[#This Row],[Time Taken Per Question: 1]:[Time Taken Per Question: 14]])</f>
        <v>38478</v>
      </c>
      <c r="G119" s="11">
        <v>1</v>
      </c>
      <c r="H119" s="11">
        <v>4</v>
      </c>
      <c r="I119" s="31">
        <v>1677</v>
      </c>
      <c r="J119" s="11">
        <v>131</v>
      </c>
      <c r="K119" s="11">
        <v>130</v>
      </c>
      <c r="L119" s="11">
        <v>92</v>
      </c>
      <c r="M119" s="11">
        <v>99.23</v>
      </c>
      <c r="N119" s="11">
        <v>74182</v>
      </c>
      <c r="O119" s="11" t="s">
        <v>155</v>
      </c>
      <c r="P119" s="11" t="s">
        <v>156</v>
      </c>
      <c r="Q119" s="11">
        <v>33</v>
      </c>
      <c r="R119" s="11">
        <v>2</v>
      </c>
      <c r="S119" s="11" t="s">
        <v>157</v>
      </c>
      <c r="T119" s="11">
        <v>10</v>
      </c>
      <c r="U119" s="11">
        <v>10</v>
      </c>
      <c r="V119" s="11">
        <v>10</v>
      </c>
      <c r="W119" s="11">
        <v>10</v>
      </c>
      <c r="X119" s="11">
        <v>10</v>
      </c>
      <c r="Y119" s="11">
        <v>10</v>
      </c>
      <c r="Z119" s="11">
        <v>10</v>
      </c>
      <c r="AA119" s="11">
        <v>10</v>
      </c>
      <c r="AB119" s="11">
        <v>10</v>
      </c>
      <c r="AC119" s="11">
        <v>10</v>
      </c>
      <c r="AD119" s="11">
        <v>10</v>
      </c>
      <c r="AE119" s="11">
        <v>10</v>
      </c>
      <c r="AF119" s="11">
        <v>10</v>
      </c>
      <c r="AG119" s="11" t="s">
        <v>157</v>
      </c>
      <c r="AH119" s="11">
        <v>6409</v>
      </c>
      <c r="AI119" s="11">
        <v>1623</v>
      </c>
      <c r="AJ119" s="11">
        <v>6463</v>
      </c>
      <c r="AK119" s="11">
        <v>1366</v>
      </c>
      <c r="AL119" s="11">
        <v>3454</v>
      </c>
      <c r="AM119" s="11">
        <v>2319</v>
      </c>
      <c r="AN119" s="11">
        <v>1976</v>
      </c>
      <c r="AO119" s="11">
        <v>2480</v>
      </c>
      <c r="AP119" s="11">
        <v>821</v>
      </c>
      <c r="AQ119" s="11">
        <v>1003</v>
      </c>
      <c r="AR119" s="11">
        <v>2769</v>
      </c>
      <c r="AS119" s="11">
        <v>1676</v>
      </c>
      <c r="AT119" s="11">
        <v>6119</v>
      </c>
      <c r="AU119" s="11">
        <v>11</v>
      </c>
      <c r="AV119" s="11">
        <v>10</v>
      </c>
      <c r="AW119" s="11">
        <v>9</v>
      </c>
      <c r="AX119" s="11">
        <v>13</v>
      </c>
      <c r="AY119" s="11">
        <v>10</v>
      </c>
      <c r="AZ119" s="11">
        <v>11</v>
      </c>
      <c r="BA119" s="11">
        <v>14</v>
      </c>
      <c r="BB119" s="11">
        <v>12</v>
      </c>
      <c r="BC119" s="11">
        <v>10</v>
      </c>
      <c r="BD119" s="11">
        <v>12</v>
      </c>
      <c r="BE119" s="11">
        <v>13</v>
      </c>
      <c r="BF119" s="11">
        <v>15</v>
      </c>
      <c r="BG119" s="11">
        <v>28</v>
      </c>
      <c r="BH119" s="11">
        <v>19</v>
      </c>
      <c r="BI119" s="11">
        <v>13</v>
      </c>
      <c r="BJ119" s="11">
        <v>7</v>
      </c>
      <c r="BK119" s="11">
        <v>15</v>
      </c>
      <c r="BL119" s="11">
        <v>9</v>
      </c>
      <c r="BM119" s="11">
        <v>10</v>
      </c>
      <c r="BN119" s="11">
        <v>4</v>
      </c>
      <c r="BO119" s="11">
        <v>5</v>
      </c>
      <c r="BP119" s="11">
        <v>6</v>
      </c>
      <c r="BQ119" s="11">
        <v>10</v>
      </c>
      <c r="BR119" s="11">
        <v>13</v>
      </c>
      <c r="BS119" s="11">
        <v>13</v>
      </c>
      <c r="BT119" s="11">
        <v>14</v>
      </c>
      <c r="BU119" s="11"/>
      <c r="BV119" s="11"/>
      <c r="BW119" s="11" t="b">
        <v>1</v>
      </c>
      <c r="BX119" s="11" t="b">
        <v>1</v>
      </c>
      <c r="BY119" s="11" t="b">
        <v>1</v>
      </c>
      <c r="BZ119" s="11" t="b">
        <v>1</v>
      </c>
      <c r="CA119" s="11" t="b">
        <v>1</v>
      </c>
      <c r="CB119" s="11" t="b">
        <v>1</v>
      </c>
      <c r="CC119" s="11" t="b">
        <v>1</v>
      </c>
      <c r="CD119" s="11" t="b">
        <v>1</v>
      </c>
      <c r="CE119" s="11" t="b">
        <v>1</v>
      </c>
      <c r="CF119" s="11" t="b">
        <v>1</v>
      </c>
      <c r="CG119" s="11" t="b">
        <v>1</v>
      </c>
      <c r="CH119" s="11" t="b">
        <v>1</v>
      </c>
      <c r="CI119" s="11" t="b">
        <v>1</v>
      </c>
      <c r="CJ119" s="11" t="s">
        <v>248</v>
      </c>
      <c r="CK119" s="11" t="str">
        <f>VLOOKUP(Table812[[#This Row],[Candidate Detail Answer: City]],cities,2,FALSE)</f>
        <v>Minneapolis</v>
      </c>
      <c r="CL119" s="11" t="str">
        <f>VLOOKUP(Table812[[#This Row],[Candidate Detail Answer: City]],cities,3,FALSE)</f>
        <v>MN</v>
      </c>
      <c r="CM119" s="41">
        <f>VLOOKUP(Table812[[#This Row],[Candidate Detail Answer: City]],cities,4,FALSE)</f>
        <v>55401</v>
      </c>
      <c r="CN119" s="11" t="s">
        <v>455</v>
      </c>
      <c r="CO119" s="11" t="str">
        <f>VLOOKUP(Table812[[#This Row],[Candidate Detail Answer: Major]],majors_final,3,FALSE)</f>
        <v>Communications</v>
      </c>
      <c r="CP119" s="11" t="str">
        <f>VLOOKUP(Table812[[#This Row],[Candidate Detail Answer: Major]],majors_final,4,FALSE)</f>
        <v>Non-IT</v>
      </c>
      <c r="CQ119" s="11">
        <f>VLOOKUP(Table812[[#This Row],[Candidate Detail Answer: Major]],majors_final,5,FALSE)</f>
        <v>0</v>
      </c>
      <c r="CR119" s="11">
        <f>VLOOKUP(Table812[[#This Row],[Candidate Detail Answer: Major]],majors_final,6,FALSE)</f>
        <v>0</v>
      </c>
      <c r="CS119" s="11"/>
      <c r="CT119" s="5"/>
      <c r="CU119" s="5"/>
    </row>
    <row r="120" spans="1:99" s="12" customFormat="1" ht="12.75" x14ac:dyDescent="0.2">
      <c r="A120">
        <v>219</v>
      </c>
      <c r="B120" s="26">
        <v>55820.525694443801</v>
      </c>
      <c r="C120" s="26">
        <v>47108.917361111598</v>
      </c>
      <c r="D120" s="26">
        <v>46827.727777777203</v>
      </c>
      <c r="E120" s="36">
        <v>258002</v>
      </c>
      <c r="F120" s="36">
        <f>SUM(Table812[[#This Row],[Time Taken Per Question: 1]:[Time Taken Per Question: 14]])</f>
        <v>110362</v>
      </c>
      <c r="G120" s="11">
        <v>1</v>
      </c>
      <c r="H120" s="11">
        <v>18</v>
      </c>
      <c r="I120" s="31">
        <v>6792</v>
      </c>
      <c r="J120" s="11">
        <v>131</v>
      </c>
      <c r="K120" s="11">
        <v>20</v>
      </c>
      <c r="L120" s="11">
        <v>92</v>
      </c>
      <c r="M120" s="11">
        <v>15.26</v>
      </c>
      <c r="N120" s="11">
        <v>147157</v>
      </c>
      <c r="O120" s="11" t="s">
        <v>155</v>
      </c>
      <c r="P120" s="11" t="s">
        <v>156</v>
      </c>
      <c r="Q120" s="11">
        <v>10</v>
      </c>
      <c r="R120" s="11">
        <v>5</v>
      </c>
      <c r="S120" s="11" t="s">
        <v>157</v>
      </c>
      <c r="T120" s="11">
        <v>0</v>
      </c>
      <c r="U120" s="11">
        <v>0</v>
      </c>
      <c r="V120" s="11">
        <v>10</v>
      </c>
      <c r="W120" s="11">
        <v>10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 t="s">
        <v>157</v>
      </c>
      <c r="AH120" s="11">
        <v>85169</v>
      </c>
      <c r="AI120" s="11">
        <v>1280</v>
      </c>
      <c r="AJ120" s="11">
        <v>2471</v>
      </c>
      <c r="AK120" s="11">
        <v>167</v>
      </c>
      <c r="AL120" s="11">
        <v>1451</v>
      </c>
      <c r="AM120" s="11">
        <v>213</v>
      </c>
      <c r="AN120" s="11">
        <v>132</v>
      </c>
      <c r="AO120" s="11">
        <v>180</v>
      </c>
      <c r="AP120" s="11">
        <v>272</v>
      </c>
      <c r="AQ120" s="11">
        <v>147</v>
      </c>
      <c r="AR120" s="11">
        <v>56</v>
      </c>
      <c r="AS120" s="11">
        <v>5882</v>
      </c>
      <c r="AT120" s="11">
        <v>12942</v>
      </c>
      <c r="AU120" s="11">
        <v>7</v>
      </c>
      <c r="AV120" s="11">
        <v>10</v>
      </c>
      <c r="AW120" s="11">
        <v>6</v>
      </c>
      <c r="AX120" s="11">
        <v>10</v>
      </c>
      <c r="AY120" s="11">
        <v>8</v>
      </c>
      <c r="AZ120" s="11">
        <v>0</v>
      </c>
      <c r="BA120" s="11">
        <v>4</v>
      </c>
      <c r="BB120" s="11">
        <v>14</v>
      </c>
      <c r="BC120" s="11">
        <v>0</v>
      </c>
      <c r="BD120" s="11">
        <v>0</v>
      </c>
      <c r="BE120" s="11">
        <v>10</v>
      </c>
      <c r="BF120" s="11">
        <v>0</v>
      </c>
      <c r="BG120" s="11">
        <v>32</v>
      </c>
      <c r="BH120" s="11">
        <v>3</v>
      </c>
      <c r="BI120" s="11">
        <v>2</v>
      </c>
      <c r="BJ120" s="11">
        <v>2</v>
      </c>
      <c r="BK120" s="11">
        <v>2</v>
      </c>
      <c r="BL120" s="11">
        <v>1</v>
      </c>
      <c r="BM120" s="11">
        <v>0</v>
      </c>
      <c r="BN120" s="11">
        <v>1</v>
      </c>
      <c r="BO120" s="11">
        <v>1</v>
      </c>
      <c r="BP120" s="11">
        <v>0</v>
      </c>
      <c r="BQ120" s="11">
        <v>0</v>
      </c>
      <c r="BR120" s="11">
        <v>1</v>
      </c>
      <c r="BS120" s="11">
        <v>0</v>
      </c>
      <c r="BT120" s="11">
        <v>2</v>
      </c>
      <c r="BU120" s="11"/>
      <c r="BV120" s="11"/>
      <c r="BW120" s="11" t="b">
        <v>0</v>
      </c>
      <c r="BX120" s="11" t="b">
        <v>0</v>
      </c>
      <c r="BY120" s="11" t="b">
        <v>1</v>
      </c>
      <c r="BZ120" s="11" t="b">
        <v>1</v>
      </c>
      <c r="CA120" s="11" t="b">
        <v>0</v>
      </c>
      <c r="CB120" s="11" t="s">
        <v>157</v>
      </c>
      <c r="CC120" s="11" t="b">
        <v>0</v>
      </c>
      <c r="CD120" s="11" t="b">
        <v>0</v>
      </c>
      <c r="CE120" s="11" t="s">
        <v>157</v>
      </c>
      <c r="CF120" s="11" t="s">
        <v>157</v>
      </c>
      <c r="CG120" s="11" t="b">
        <v>0</v>
      </c>
      <c r="CH120" s="11" t="s">
        <v>157</v>
      </c>
      <c r="CI120" s="11" t="b">
        <v>0</v>
      </c>
      <c r="CJ120" s="11" t="s">
        <v>559</v>
      </c>
      <c r="CK120" s="11" t="str">
        <f>VLOOKUP(Table812[[#This Row],[Candidate Detail Answer: City]],cities,2,FALSE)</f>
        <v>Carver</v>
      </c>
      <c r="CL120" s="11" t="str">
        <f>VLOOKUP(Table812[[#This Row],[Candidate Detail Answer: City]],cities,3,FALSE)</f>
        <v>MA</v>
      </c>
      <c r="CM120" s="41">
        <f>VLOOKUP(Table812[[#This Row],[Candidate Detail Answer: City]],cities,4,FALSE)</f>
        <v>2330</v>
      </c>
      <c r="CN120" s="11" t="s">
        <v>229</v>
      </c>
      <c r="CO120" s="11" t="str">
        <f>VLOOKUP(Table812[[#This Row],[Candidate Detail Answer: Major]],majors_final,3,FALSE)</f>
        <v>Computer Science</v>
      </c>
      <c r="CP120" s="11" t="str">
        <f>VLOOKUP(Table812[[#This Row],[Candidate Detail Answer: Major]],majors_final,4,FALSE)</f>
        <v>IT-development focused</v>
      </c>
      <c r="CQ120" s="11">
        <f>VLOOKUP(Table812[[#This Row],[Candidate Detail Answer: Major]],majors_final,5,FALSE)</f>
        <v>0</v>
      </c>
      <c r="CR120" s="11">
        <f>VLOOKUP(Table812[[#This Row],[Candidate Detail Answer: Major]],majors_final,6,FALSE)</f>
        <v>0</v>
      </c>
      <c r="CS120" s="11"/>
      <c r="CT120" s="5"/>
      <c r="CU120" s="5"/>
    </row>
    <row r="121" spans="1:99" s="12" customFormat="1" ht="12.75" x14ac:dyDescent="0.2">
      <c r="A121">
        <v>220</v>
      </c>
      <c r="B121" s="26">
        <v>49240.7340277775</v>
      </c>
      <c r="C121" s="26">
        <v>47128.985416667099</v>
      </c>
      <c r="D121" s="26">
        <v>46845.445138888303</v>
      </c>
      <c r="E121" s="36">
        <v>108619</v>
      </c>
      <c r="F121" s="36">
        <f>SUM(Table812[[#This Row],[Time Taken Per Question: 1]:[Time Taken Per Question: 14]])</f>
        <v>59934</v>
      </c>
      <c r="G121" s="11">
        <v>1</v>
      </c>
      <c r="H121" s="11">
        <v>27</v>
      </c>
      <c r="I121" s="31">
        <v>1539</v>
      </c>
      <c r="J121" s="11">
        <v>131</v>
      </c>
      <c r="K121" s="11">
        <v>130</v>
      </c>
      <c r="L121" s="11">
        <v>92</v>
      </c>
      <c r="M121" s="11">
        <v>99.23</v>
      </c>
      <c r="N121" s="11">
        <v>47687</v>
      </c>
      <c r="O121" s="11" t="s">
        <v>155</v>
      </c>
      <c r="P121" s="11" t="s">
        <v>156</v>
      </c>
      <c r="Q121" s="11">
        <v>22</v>
      </c>
      <c r="R121" s="11">
        <v>5</v>
      </c>
      <c r="S121" s="11" t="s">
        <v>157</v>
      </c>
      <c r="T121" s="11">
        <v>10</v>
      </c>
      <c r="U121" s="11">
        <v>10</v>
      </c>
      <c r="V121" s="11">
        <v>10</v>
      </c>
      <c r="W121" s="11">
        <v>10</v>
      </c>
      <c r="X121" s="11">
        <v>10</v>
      </c>
      <c r="Y121" s="11">
        <v>10</v>
      </c>
      <c r="Z121" s="11">
        <v>10</v>
      </c>
      <c r="AA121" s="11">
        <v>10</v>
      </c>
      <c r="AB121" s="11">
        <v>10</v>
      </c>
      <c r="AC121" s="11">
        <v>10</v>
      </c>
      <c r="AD121" s="11">
        <v>10</v>
      </c>
      <c r="AE121" s="11">
        <v>10</v>
      </c>
      <c r="AF121" s="11">
        <v>10</v>
      </c>
      <c r="AG121" s="11" t="s">
        <v>157</v>
      </c>
      <c r="AH121" s="11">
        <v>1580</v>
      </c>
      <c r="AI121" s="11">
        <v>4422</v>
      </c>
      <c r="AJ121" s="11">
        <v>2177</v>
      </c>
      <c r="AK121" s="11">
        <v>574</v>
      </c>
      <c r="AL121" s="11">
        <v>1065</v>
      </c>
      <c r="AM121" s="11">
        <v>533</v>
      </c>
      <c r="AN121" s="11">
        <v>2725</v>
      </c>
      <c r="AO121" s="11">
        <v>1859</v>
      </c>
      <c r="AP121" s="11">
        <v>1851</v>
      </c>
      <c r="AQ121" s="11">
        <v>2382</v>
      </c>
      <c r="AR121" s="11">
        <v>7664</v>
      </c>
      <c r="AS121" s="11">
        <v>16760</v>
      </c>
      <c r="AT121" s="11">
        <v>16342</v>
      </c>
      <c r="AU121" s="11">
        <v>9</v>
      </c>
      <c r="AV121" s="11">
        <v>10</v>
      </c>
      <c r="AW121" s="11">
        <v>9</v>
      </c>
      <c r="AX121" s="11">
        <v>10</v>
      </c>
      <c r="AY121" s="11">
        <v>10</v>
      </c>
      <c r="AZ121" s="11">
        <v>11</v>
      </c>
      <c r="BA121" s="11">
        <v>10</v>
      </c>
      <c r="BB121" s="11">
        <v>10</v>
      </c>
      <c r="BC121" s="11">
        <v>9</v>
      </c>
      <c r="BD121" s="11">
        <v>15</v>
      </c>
      <c r="BE121" s="11">
        <v>9</v>
      </c>
      <c r="BF121" s="11">
        <v>21</v>
      </c>
      <c r="BG121" s="11">
        <v>24</v>
      </c>
      <c r="BH121" s="11">
        <v>14</v>
      </c>
      <c r="BI121" s="11">
        <v>19</v>
      </c>
      <c r="BJ121" s="11">
        <v>6</v>
      </c>
      <c r="BK121" s="11">
        <v>7</v>
      </c>
      <c r="BL121" s="11">
        <v>9</v>
      </c>
      <c r="BM121" s="11">
        <v>9</v>
      </c>
      <c r="BN121" s="11">
        <v>7</v>
      </c>
      <c r="BO121" s="11">
        <v>12</v>
      </c>
      <c r="BP121" s="11">
        <v>11</v>
      </c>
      <c r="BQ121" s="11">
        <v>7</v>
      </c>
      <c r="BR121" s="11">
        <v>7</v>
      </c>
      <c r="BS121" s="11">
        <v>9</v>
      </c>
      <c r="BT121" s="11">
        <v>13</v>
      </c>
      <c r="BU121" s="11"/>
      <c r="BV121" s="11"/>
      <c r="BW121" s="11" t="b">
        <v>1</v>
      </c>
      <c r="BX121" s="11" t="b">
        <v>1</v>
      </c>
      <c r="BY121" s="11" t="b">
        <v>1</v>
      </c>
      <c r="BZ121" s="11" t="b">
        <v>1</v>
      </c>
      <c r="CA121" s="11" t="b">
        <v>1</v>
      </c>
      <c r="CB121" s="11" t="b">
        <v>1</v>
      </c>
      <c r="CC121" s="11" t="b">
        <v>1</v>
      </c>
      <c r="CD121" s="11" t="b">
        <v>1</v>
      </c>
      <c r="CE121" s="11" t="b">
        <v>1</v>
      </c>
      <c r="CF121" s="11" t="b">
        <v>1</v>
      </c>
      <c r="CG121" s="11" t="b">
        <v>1</v>
      </c>
      <c r="CH121" s="11" t="b">
        <v>1</v>
      </c>
      <c r="CI121" s="11" t="b">
        <v>1</v>
      </c>
      <c r="CJ121" s="11" t="s">
        <v>453</v>
      </c>
      <c r="CK121" s="11" t="str">
        <f>VLOOKUP(Table812[[#This Row],[Candidate Detail Answer: City]],cities,2,FALSE)</f>
        <v>Eden Prairie</v>
      </c>
      <c r="CL121" s="11" t="str">
        <f>VLOOKUP(Table812[[#This Row],[Candidate Detail Answer: City]],cities,3,FALSE)</f>
        <v>MN</v>
      </c>
      <c r="CM121" s="41">
        <f>VLOOKUP(Table812[[#This Row],[Candidate Detail Answer: City]],cities,4,FALSE)</f>
        <v>55344</v>
      </c>
      <c r="CN121" s="11" t="s">
        <v>229</v>
      </c>
      <c r="CO121" s="11" t="str">
        <f>VLOOKUP(Table812[[#This Row],[Candidate Detail Answer: Major]],majors_final,3,FALSE)</f>
        <v>Computer Science</v>
      </c>
      <c r="CP121" s="11" t="str">
        <f>VLOOKUP(Table812[[#This Row],[Candidate Detail Answer: Major]],majors_final,4,FALSE)</f>
        <v>IT-development focused</v>
      </c>
      <c r="CQ121" s="11">
        <f>VLOOKUP(Table812[[#This Row],[Candidate Detail Answer: Major]],majors_final,5,FALSE)</f>
        <v>0</v>
      </c>
      <c r="CR121" s="11">
        <f>VLOOKUP(Table812[[#This Row],[Candidate Detail Answer: Major]],majors_final,6,FALSE)</f>
        <v>0</v>
      </c>
      <c r="CS121" s="11"/>
      <c r="CT121" s="5"/>
      <c r="CU121" s="5"/>
    </row>
    <row r="122" spans="1:99" s="12" customFormat="1" ht="12.75" x14ac:dyDescent="0.2">
      <c r="A122">
        <v>221</v>
      </c>
      <c r="B122" s="26">
        <v>49262.666666666402</v>
      </c>
      <c r="C122" s="26">
        <v>47149.053472222702</v>
      </c>
      <c r="D122" s="26">
        <v>46863.162499999402</v>
      </c>
      <c r="E122" s="36">
        <v>111567</v>
      </c>
      <c r="F122" s="36">
        <f>SUM(Table812[[#This Row],[Time Taken Per Question: 1]:[Time Taken Per Question: 14]])</f>
        <v>21356</v>
      </c>
      <c r="G122" s="11">
        <v>1</v>
      </c>
      <c r="H122" s="11">
        <v>0</v>
      </c>
      <c r="I122" s="31">
        <v>0</v>
      </c>
      <c r="J122" s="11">
        <v>131</v>
      </c>
      <c r="K122" s="11">
        <v>130</v>
      </c>
      <c r="L122" s="11">
        <v>92</v>
      </c>
      <c r="M122" s="11">
        <v>99.23</v>
      </c>
      <c r="N122" s="11">
        <v>88760</v>
      </c>
      <c r="O122" s="11" t="s">
        <v>155</v>
      </c>
      <c r="P122" s="11" t="s">
        <v>156</v>
      </c>
      <c r="Q122" s="11">
        <v>31</v>
      </c>
      <c r="R122" s="11">
        <v>5</v>
      </c>
      <c r="S122" s="11" t="s">
        <v>157</v>
      </c>
      <c r="T122" s="11">
        <v>10</v>
      </c>
      <c r="U122" s="11">
        <v>10</v>
      </c>
      <c r="V122" s="11">
        <v>10</v>
      </c>
      <c r="W122" s="11">
        <v>10</v>
      </c>
      <c r="X122" s="11">
        <v>10</v>
      </c>
      <c r="Y122" s="11">
        <v>10</v>
      </c>
      <c r="Z122" s="11">
        <v>10</v>
      </c>
      <c r="AA122" s="11">
        <v>10</v>
      </c>
      <c r="AB122" s="11">
        <v>10</v>
      </c>
      <c r="AC122" s="11">
        <v>10</v>
      </c>
      <c r="AD122" s="11">
        <v>10</v>
      </c>
      <c r="AE122" s="11">
        <v>10</v>
      </c>
      <c r="AF122" s="11">
        <v>10</v>
      </c>
      <c r="AG122" s="11" t="s">
        <v>157</v>
      </c>
      <c r="AH122" s="11">
        <v>2473</v>
      </c>
      <c r="AI122" s="11">
        <v>438</v>
      </c>
      <c r="AJ122" s="11">
        <v>1710</v>
      </c>
      <c r="AK122" s="11">
        <v>929</v>
      </c>
      <c r="AL122" s="11">
        <v>1726</v>
      </c>
      <c r="AM122" s="11">
        <v>1618</v>
      </c>
      <c r="AN122" s="11">
        <v>2347</v>
      </c>
      <c r="AO122" s="11">
        <v>1673</v>
      </c>
      <c r="AP122" s="11">
        <v>372</v>
      </c>
      <c r="AQ122" s="11">
        <v>2182</v>
      </c>
      <c r="AR122" s="11">
        <v>398</v>
      </c>
      <c r="AS122" s="11">
        <v>2733</v>
      </c>
      <c r="AT122" s="11">
        <v>2757</v>
      </c>
      <c r="AU122" s="11">
        <v>1</v>
      </c>
      <c r="AV122" s="11">
        <v>1</v>
      </c>
      <c r="AW122" s="11">
        <v>1</v>
      </c>
      <c r="AX122" s="11">
        <v>1</v>
      </c>
      <c r="AY122" s="11">
        <v>1</v>
      </c>
      <c r="AZ122" s="11">
        <v>1</v>
      </c>
      <c r="BA122" s="11">
        <v>1</v>
      </c>
      <c r="BB122" s="11">
        <v>1</v>
      </c>
      <c r="BC122" s="11">
        <v>1</v>
      </c>
      <c r="BD122" s="11">
        <v>1</v>
      </c>
      <c r="BE122" s="11">
        <v>1</v>
      </c>
      <c r="BF122" s="11">
        <v>8</v>
      </c>
      <c r="BG122" s="11">
        <v>16</v>
      </c>
      <c r="BH122" s="11">
        <v>2</v>
      </c>
      <c r="BI122" s="11">
        <v>4</v>
      </c>
      <c r="BJ122" s="11">
        <v>3</v>
      </c>
      <c r="BK122" s="11">
        <v>2</v>
      </c>
      <c r="BL122" s="11">
        <v>3</v>
      </c>
      <c r="BM122" s="11">
        <v>4</v>
      </c>
      <c r="BN122" s="11">
        <v>6</v>
      </c>
      <c r="BO122" s="11">
        <v>4</v>
      </c>
      <c r="BP122" s="11">
        <v>2</v>
      </c>
      <c r="BQ122" s="11">
        <v>4</v>
      </c>
      <c r="BR122" s="11">
        <v>4</v>
      </c>
      <c r="BS122" s="11">
        <v>9</v>
      </c>
      <c r="BT122" s="11">
        <v>7</v>
      </c>
      <c r="BU122" s="11"/>
      <c r="BV122" s="11"/>
      <c r="BW122" s="11" t="b">
        <v>1</v>
      </c>
      <c r="BX122" s="11" t="b">
        <v>1</v>
      </c>
      <c r="BY122" s="11" t="b">
        <v>1</v>
      </c>
      <c r="BZ122" s="11" t="b">
        <v>1</v>
      </c>
      <c r="CA122" s="11" t="b">
        <v>1</v>
      </c>
      <c r="CB122" s="11" t="b">
        <v>1</v>
      </c>
      <c r="CC122" s="11" t="b">
        <v>1</v>
      </c>
      <c r="CD122" s="11" t="b">
        <v>1</v>
      </c>
      <c r="CE122" s="11" t="b">
        <v>1</v>
      </c>
      <c r="CF122" s="11" t="b">
        <v>1</v>
      </c>
      <c r="CG122" s="11" t="b">
        <v>1</v>
      </c>
      <c r="CH122" s="11" t="b">
        <v>1</v>
      </c>
      <c r="CI122" s="11" t="b">
        <v>1</v>
      </c>
      <c r="CJ122" s="11" t="s">
        <v>287</v>
      </c>
      <c r="CK122" s="11" t="str">
        <f>VLOOKUP(Table812[[#This Row],[Candidate Detail Answer: City]],cities,2,FALSE)</f>
        <v>St. Paul</v>
      </c>
      <c r="CL122" s="11" t="str">
        <f>VLOOKUP(Table812[[#This Row],[Candidate Detail Answer: City]],cities,3,FALSE)</f>
        <v>MN</v>
      </c>
      <c r="CM122" s="41">
        <f>VLOOKUP(Table812[[#This Row],[Candidate Detail Answer: City]],cities,4,FALSE)</f>
        <v>55101</v>
      </c>
      <c r="CN122" s="11" t="s">
        <v>288</v>
      </c>
      <c r="CO122" s="11" t="str">
        <f>VLOOKUP(Table812[[#This Row],[Candidate Detail Answer: Major]],majors_final,3,FALSE)</f>
        <v>Marketing</v>
      </c>
      <c r="CP122" s="11" t="str">
        <f>VLOOKUP(Table812[[#This Row],[Candidate Detail Answer: Major]],majors_final,4,FALSE)</f>
        <v>Non-IT</v>
      </c>
      <c r="CQ122" s="11">
        <f>VLOOKUP(Table812[[#This Row],[Candidate Detail Answer: Major]],majors_final,5,FALSE)</f>
        <v>0</v>
      </c>
      <c r="CR122" s="11">
        <f>VLOOKUP(Table812[[#This Row],[Candidate Detail Answer: Major]],majors_final,6,FALSE)</f>
        <v>0</v>
      </c>
      <c r="CS122" s="11"/>
      <c r="CT122" s="5"/>
      <c r="CU122" s="5"/>
    </row>
    <row r="123" spans="1:99" s="12" customFormat="1" ht="12.75" x14ac:dyDescent="0.2">
      <c r="A123">
        <v>222</v>
      </c>
      <c r="B123" s="26">
        <v>50841.816666666302</v>
      </c>
      <c r="C123" s="26">
        <v>47169.121527778203</v>
      </c>
      <c r="D123" s="26">
        <v>46880.879861110501</v>
      </c>
      <c r="E123" s="36">
        <v>112467</v>
      </c>
      <c r="F123" s="36">
        <f>SUM(Table812[[#This Row],[Time Taken Per Question: 1]:[Time Taken Per Question: 14]])</f>
        <v>30241</v>
      </c>
      <c r="G123" s="11">
        <v>1</v>
      </c>
      <c r="H123" s="11">
        <v>35</v>
      </c>
      <c r="I123" s="31">
        <v>3356</v>
      </c>
      <c r="J123" s="11">
        <v>131</v>
      </c>
      <c r="K123" s="11">
        <v>130</v>
      </c>
      <c r="L123" s="11">
        <v>92</v>
      </c>
      <c r="M123" s="11">
        <v>99.23</v>
      </c>
      <c r="N123" s="11">
        <v>81585</v>
      </c>
      <c r="O123" s="11" t="s">
        <v>155</v>
      </c>
      <c r="P123" s="11" t="s">
        <v>156</v>
      </c>
      <c r="Q123" s="11">
        <v>19</v>
      </c>
      <c r="R123" s="11">
        <v>4</v>
      </c>
      <c r="S123" s="11"/>
      <c r="T123" s="11">
        <v>10</v>
      </c>
      <c r="U123" s="11">
        <v>10</v>
      </c>
      <c r="V123" s="11">
        <v>10</v>
      </c>
      <c r="W123" s="11">
        <v>10</v>
      </c>
      <c r="X123" s="11">
        <v>10</v>
      </c>
      <c r="Y123" s="11">
        <v>10</v>
      </c>
      <c r="Z123" s="11">
        <v>10</v>
      </c>
      <c r="AA123" s="11">
        <v>10</v>
      </c>
      <c r="AB123" s="11">
        <v>10</v>
      </c>
      <c r="AC123" s="11">
        <v>10</v>
      </c>
      <c r="AD123" s="11">
        <v>10</v>
      </c>
      <c r="AE123" s="11">
        <v>10</v>
      </c>
      <c r="AF123" s="11">
        <v>10</v>
      </c>
      <c r="AG123" s="11"/>
      <c r="AH123" s="11">
        <v>4109</v>
      </c>
      <c r="AI123" s="11">
        <v>2167</v>
      </c>
      <c r="AJ123" s="11">
        <v>2045</v>
      </c>
      <c r="AK123" s="11">
        <v>1114</v>
      </c>
      <c r="AL123" s="11">
        <v>1912</v>
      </c>
      <c r="AM123" s="11">
        <v>1068</v>
      </c>
      <c r="AN123" s="11">
        <v>4716</v>
      </c>
      <c r="AO123" s="11">
        <v>2269</v>
      </c>
      <c r="AP123" s="11">
        <v>1444</v>
      </c>
      <c r="AQ123" s="11">
        <v>2191</v>
      </c>
      <c r="AR123" s="11">
        <v>1666</v>
      </c>
      <c r="AS123" s="11">
        <v>3472</v>
      </c>
      <c r="AT123" s="11">
        <v>2068</v>
      </c>
      <c r="AU123" s="11">
        <v>12</v>
      </c>
      <c r="AV123" s="11">
        <v>12</v>
      </c>
      <c r="AW123" s="11">
        <v>11</v>
      </c>
      <c r="AX123" s="11">
        <v>14</v>
      </c>
      <c r="AY123" s="11">
        <v>11</v>
      </c>
      <c r="AZ123" s="11">
        <v>12</v>
      </c>
      <c r="BA123" s="11">
        <v>14</v>
      </c>
      <c r="BB123" s="11">
        <v>13</v>
      </c>
      <c r="BC123" s="11">
        <v>12</v>
      </c>
      <c r="BD123" s="11">
        <v>13</v>
      </c>
      <c r="BE123" s="11">
        <v>12</v>
      </c>
      <c r="BF123" s="11">
        <v>18</v>
      </c>
      <c r="BG123" s="11">
        <v>28</v>
      </c>
      <c r="BH123" s="11">
        <v>7</v>
      </c>
      <c r="BI123" s="11">
        <v>6</v>
      </c>
      <c r="BJ123" s="11">
        <v>5</v>
      </c>
      <c r="BK123" s="11">
        <v>4</v>
      </c>
      <c r="BL123" s="11">
        <v>6</v>
      </c>
      <c r="BM123" s="11">
        <v>3</v>
      </c>
      <c r="BN123" s="11">
        <v>5</v>
      </c>
      <c r="BO123" s="11">
        <v>8</v>
      </c>
      <c r="BP123" s="11">
        <v>2</v>
      </c>
      <c r="BQ123" s="11">
        <v>6</v>
      </c>
      <c r="BR123" s="11">
        <v>3</v>
      </c>
      <c r="BS123" s="11">
        <v>3</v>
      </c>
      <c r="BT123" s="11">
        <v>5</v>
      </c>
      <c r="BU123" s="11">
        <v>8</v>
      </c>
      <c r="BV123" s="11">
        <v>2</v>
      </c>
      <c r="BW123" s="11" t="b">
        <v>1</v>
      </c>
      <c r="BX123" s="11" t="b">
        <v>1</v>
      </c>
      <c r="BY123" s="11" t="b">
        <v>1</v>
      </c>
      <c r="BZ123" s="11" t="b">
        <v>1</v>
      </c>
      <c r="CA123" s="11" t="b">
        <v>1</v>
      </c>
      <c r="CB123" s="11" t="b">
        <v>1</v>
      </c>
      <c r="CC123" s="11" t="b">
        <v>1</v>
      </c>
      <c r="CD123" s="11" t="b">
        <v>1</v>
      </c>
      <c r="CE123" s="11" t="b">
        <v>1</v>
      </c>
      <c r="CF123" s="11" t="b">
        <v>1</v>
      </c>
      <c r="CG123" s="11" t="b">
        <v>1</v>
      </c>
      <c r="CH123" s="11" t="b">
        <v>1</v>
      </c>
      <c r="CI123" s="11" t="b">
        <v>1</v>
      </c>
      <c r="CJ123" s="11" t="s">
        <v>474</v>
      </c>
      <c r="CK123" s="11" t="str">
        <f>VLOOKUP(Table812[[#This Row],[Candidate Detail Answer: City]],cities,2,FALSE)</f>
        <v>Madison</v>
      </c>
      <c r="CL123" s="11" t="str">
        <f>VLOOKUP(Table812[[#This Row],[Candidate Detail Answer: City]],cities,3,FALSE)</f>
        <v>WI</v>
      </c>
      <c r="CM123" s="41">
        <f>VLOOKUP(Table812[[#This Row],[Candidate Detail Answer: City]],cities,4,FALSE)</f>
        <v>53703</v>
      </c>
      <c r="CN123" s="11" t="s">
        <v>293</v>
      </c>
      <c r="CO123" s="11" t="str">
        <f>VLOOKUP(Table812[[#This Row],[Candidate Detail Answer: Major]],majors_final,3,FALSE)</f>
        <v>Software Development</v>
      </c>
      <c r="CP123" s="11" t="str">
        <f>VLOOKUP(Table812[[#This Row],[Candidate Detail Answer: Major]],majors_final,4,FALSE)</f>
        <v>IT-development focused</v>
      </c>
      <c r="CQ123" s="11">
        <f>VLOOKUP(Table812[[#This Row],[Candidate Detail Answer: Major]],majors_final,5,FALSE)</f>
        <v>1</v>
      </c>
      <c r="CR123" s="11" t="str">
        <f>VLOOKUP(Table812[[#This Row],[Candidate Detail Answer: Major]],majors_final,6,FALSE)</f>
        <v>2021 -Java Developer 01</v>
      </c>
      <c r="CS123" s="11">
        <v>1</v>
      </c>
      <c r="CT123" s="11">
        <v>3.5004E-2</v>
      </c>
      <c r="CU123" s="11">
        <v>3.4762000000000001E-2</v>
      </c>
    </row>
    <row r="124" spans="1:99" s="12" customFormat="1" ht="12.75" x14ac:dyDescent="0.2">
      <c r="A124">
        <v>223</v>
      </c>
      <c r="B124" s="26">
        <v>49284.599305555297</v>
      </c>
      <c r="C124" s="26">
        <v>47189.189583333799</v>
      </c>
      <c r="D124" s="26">
        <v>46898.597222221601</v>
      </c>
      <c r="E124" s="36">
        <v>112680</v>
      </c>
      <c r="F124" s="36">
        <f>SUM(Table812[[#This Row],[Time Taken Per Question: 1]:[Time Taken Per Question: 14]])</f>
        <v>19165</v>
      </c>
      <c r="G124" s="11">
        <v>1</v>
      </c>
      <c r="H124" s="11">
        <v>0</v>
      </c>
      <c r="I124" s="31">
        <v>0</v>
      </c>
      <c r="J124" s="11">
        <v>131</v>
      </c>
      <c r="K124" s="11">
        <v>130</v>
      </c>
      <c r="L124" s="11">
        <v>92</v>
      </c>
      <c r="M124" s="11">
        <v>99.23</v>
      </c>
      <c r="N124" s="11">
        <v>92844</v>
      </c>
      <c r="O124" s="11" t="s">
        <v>155</v>
      </c>
      <c r="P124" s="11" t="s">
        <v>156</v>
      </c>
      <c r="Q124" s="11">
        <v>0</v>
      </c>
      <c r="R124" s="11">
        <v>3</v>
      </c>
      <c r="S124" s="11" t="s">
        <v>157</v>
      </c>
      <c r="T124" s="11">
        <v>10</v>
      </c>
      <c r="U124" s="11">
        <v>10</v>
      </c>
      <c r="V124" s="11">
        <v>10</v>
      </c>
      <c r="W124" s="11">
        <v>10</v>
      </c>
      <c r="X124" s="11">
        <v>10</v>
      </c>
      <c r="Y124" s="11">
        <v>10</v>
      </c>
      <c r="Z124" s="11">
        <v>10</v>
      </c>
      <c r="AA124" s="11">
        <v>10</v>
      </c>
      <c r="AB124" s="11">
        <v>10</v>
      </c>
      <c r="AC124" s="11">
        <v>10</v>
      </c>
      <c r="AD124" s="11">
        <v>10</v>
      </c>
      <c r="AE124" s="11">
        <v>10</v>
      </c>
      <c r="AF124" s="11">
        <v>10</v>
      </c>
      <c r="AG124" s="11" t="s">
        <v>157</v>
      </c>
      <c r="AH124" s="11">
        <v>604</v>
      </c>
      <c r="AI124" s="11">
        <v>442</v>
      </c>
      <c r="AJ124" s="11">
        <v>1210</v>
      </c>
      <c r="AK124" s="11">
        <v>404</v>
      </c>
      <c r="AL124" s="11">
        <v>2388</v>
      </c>
      <c r="AM124" s="11">
        <v>944</v>
      </c>
      <c r="AN124" s="11">
        <v>1923</v>
      </c>
      <c r="AO124" s="11">
        <v>690</v>
      </c>
      <c r="AP124" s="11">
        <v>280</v>
      </c>
      <c r="AQ124" s="11">
        <v>4189</v>
      </c>
      <c r="AR124" s="11">
        <v>502</v>
      </c>
      <c r="AS124" s="11">
        <v>3748</v>
      </c>
      <c r="AT124" s="11">
        <v>1841</v>
      </c>
      <c r="AU124" s="11">
        <v>11</v>
      </c>
      <c r="AV124" s="11">
        <v>11</v>
      </c>
      <c r="AW124" s="11">
        <v>10</v>
      </c>
      <c r="AX124" s="11">
        <v>13</v>
      </c>
      <c r="AY124" s="11">
        <v>10</v>
      </c>
      <c r="AZ124" s="11">
        <v>11</v>
      </c>
      <c r="BA124" s="11">
        <v>12</v>
      </c>
      <c r="BB124" s="11">
        <v>11</v>
      </c>
      <c r="BC124" s="11">
        <v>10</v>
      </c>
      <c r="BD124" s="11">
        <v>11</v>
      </c>
      <c r="BE124" s="11">
        <v>12</v>
      </c>
      <c r="BF124" s="11">
        <v>20</v>
      </c>
      <c r="BG124" s="11">
        <v>43</v>
      </c>
      <c r="BH124" s="11">
        <v>14</v>
      </c>
      <c r="BI124" s="11">
        <v>7</v>
      </c>
      <c r="BJ124" s="11">
        <v>15</v>
      </c>
      <c r="BK124" s="11">
        <v>5</v>
      </c>
      <c r="BL124" s="11">
        <v>19</v>
      </c>
      <c r="BM124" s="11">
        <v>12</v>
      </c>
      <c r="BN124" s="11">
        <v>12</v>
      </c>
      <c r="BO124" s="11">
        <v>8</v>
      </c>
      <c r="BP124" s="11">
        <v>6</v>
      </c>
      <c r="BQ124" s="11">
        <v>11</v>
      </c>
      <c r="BR124" s="11">
        <v>5</v>
      </c>
      <c r="BS124" s="11">
        <v>7</v>
      </c>
      <c r="BT124" s="11">
        <v>10</v>
      </c>
      <c r="BU124" s="11"/>
      <c r="BV124" s="11"/>
      <c r="BW124" s="11" t="b">
        <v>1</v>
      </c>
      <c r="BX124" s="11" t="b">
        <v>1</v>
      </c>
      <c r="BY124" s="11" t="b">
        <v>1</v>
      </c>
      <c r="BZ124" s="11" t="b">
        <v>1</v>
      </c>
      <c r="CA124" s="11" t="b">
        <v>1</v>
      </c>
      <c r="CB124" s="11" t="b">
        <v>1</v>
      </c>
      <c r="CC124" s="11" t="b">
        <v>1</v>
      </c>
      <c r="CD124" s="11" t="b">
        <v>1</v>
      </c>
      <c r="CE124" s="11" t="b">
        <v>1</v>
      </c>
      <c r="CF124" s="11" t="b">
        <v>1</v>
      </c>
      <c r="CG124" s="11" t="b">
        <v>1</v>
      </c>
      <c r="CH124" s="11" t="b">
        <v>1</v>
      </c>
      <c r="CI124" s="11" t="b">
        <v>1</v>
      </c>
      <c r="CJ124" s="11" t="s">
        <v>523</v>
      </c>
      <c r="CK124" s="11" t="str">
        <f>VLOOKUP(Table812[[#This Row],[Candidate Detail Answer: City]],cities,2,FALSE)</f>
        <v>Jersey City</v>
      </c>
      <c r="CL124" s="11" t="str">
        <f>VLOOKUP(Table812[[#This Row],[Candidate Detail Answer: City]],cities,3,FALSE)</f>
        <v>NJ</v>
      </c>
      <c r="CM124" s="41">
        <f>VLOOKUP(Table812[[#This Row],[Candidate Detail Answer: City]],cities,4,FALSE)</f>
        <v>7302</v>
      </c>
      <c r="CN124" s="11" t="s">
        <v>229</v>
      </c>
      <c r="CO124" s="11" t="str">
        <f>VLOOKUP(Table812[[#This Row],[Candidate Detail Answer: Major]],majors_final,3,FALSE)</f>
        <v>Computer Science</v>
      </c>
      <c r="CP124" s="11" t="str">
        <f>VLOOKUP(Table812[[#This Row],[Candidate Detail Answer: Major]],majors_final,4,FALSE)</f>
        <v>IT-development focused</v>
      </c>
      <c r="CQ124" s="11">
        <f>VLOOKUP(Table812[[#This Row],[Candidate Detail Answer: Major]],majors_final,5,FALSE)</f>
        <v>0</v>
      </c>
      <c r="CR124" s="11">
        <f>VLOOKUP(Table812[[#This Row],[Candidate Detail Answer: Major]],majors_final,6,FALSE)</f>
        <v>0</v>
      </c>
      <c r="CS124" s="11"/>
      <c r="CT124" s="5"/>
      <c r="CU124" s="5"/>
    </row>
    <row r="125" spans="1:99" s="12" customFormat="1" ht="12.75" x14ac:dyDescent="0.2">
      <c r="A125">
        <v>224</v>
      </c>
      <c r="B125" s="26">
        <v>49306.531944444199</v>
      </c>
      <c r="C125" s="26">
        <v>47209.257638889401</v>
      </c>
      <c r="D125" s="26">
        <v>46916.3145833327</v>
      </c>
      <c r="E125" s="36">
        <v>114575</v>
      </c>
      <c r="F125" s="36">
        <f>SUM(Table812[[#This Row],[Time Taken Per Question: 1]:[Time Taken Per Question: 14]])</f>
        <v>44548</v>
      </c>
      <c r="G125" s="11">
        <v>1</v>
      </c>
      <c r="H125" s="11">
        <v>43</v>
      </c>
      <c r="I125" s="31">
        <v>16153</v>
      </c>
      <c r="J125" s="11">
        <v>131</v>
      </c>
      <c r="K125" s="11">
        <v>130</v>
      </c>
      <c r="L125" s="11">
        <v>92</v>
      </c>
      <c r="M125" s="11">
        <v>99.23</v>
      </c>
      <c r="N125" s="11">
        <v>69413</v>
      </c>
      <c r="O125" s="11" t="s">
        <v>155</v>
      </c>
      <c r="P125" s="11" t="s">
        <v>156</v>
      </c>
      <c r="Q125" s="11">
        <v>29</v>
      </c>
      <c r="R125" s="11"/>
      <c r="S125" s="11" t="s">
        <v>157</v>
      </c>
      <c r="T125" s="11">
        <v>10</v>
      </c>
      <c r="U125" s="11">
        <v>10</v>
      </c>
      <c r="V125" s="11">
        <v>10</v>
      </c>
      <c r="W125" s="11">
        <v>10</v>
      </c>
      <c r="X125" s="11">
        <v>10</v>
      </c>
      <c r="Y125" s="11">
        <v>10</v>
      </c>
      <c r="Z125" s="11">
        <v>10</v>
      </c>
      <c r="AA125" s="11">
        <v>10</v>
      </c>
      <c r="AB125" s="11">
        <v>10</v>
      </c>
      <c r="AC125" s="11">
        <v>10</v>
      </c>
      <c r="AD125" s="11">
        <v>10</v>
      </c>
      <c r="AE125" s="11">
        <v>10</v>
      </c>
      <c r="AF125" s="11">
        <v>10</v>
      </c>
      <c r="AG125" s="11" t="s">
        <v>157</v>
      </c>
      <c r="AH125" s="11">
        <v>3625</v>
      </c>
      <c r="AI125" s="11">
        <v>501</v>
      </c>
      <c r="AJ125" s="11">
        <v>2162</v>
      </c>
      <c r="AK125" s="11">
        <v>14649</v>
      </c>
      <c r="AL125" s="11">
        <v>4254</v>
      </c>
      <c r="AM125" s="11">
        <v>1099</v>
      </c>
      <c r="AN125" s="11">
        <v>9669</v>
      </c>
      <c r="AO125" s="11">
        <v>797</v>
      </c>
      <c r="AP125" s="11">
        <v>911</v>
      </c>
      <c r="AQ125" s="11">
        <v>1659</v>
      </c>
      <c r="AR125" s="11">
        <v>772</v>
      </c>
      <c r="AS125" s="11">
        <v>1505</v>
      </c>
      <c r="AT125" s="11">
        <v>2945</v>
      </c>
      <c r="AU125" s="11">
        <v>10</v>
      </c>
      <c r="AV125" s="11">
        <v>10</v>
      </c>
      <c r="AW125" s="11">
        <v>12</v>
      </c>
      <c r="AX125" s="11">
        <v>18</v>
      </c>
      <c r="AY125" s="11">
        <v>9</v>
      </c>
      <c r="AZ125" s="11">
        <v>10</v>
      </c>
      <c r="BA125" s="11">
        <v>14</v>
      </c>
      <c r="BB125" s="11">
        <v>14</v>
      </c>
      <c r="BC125" s="11">
        <v>12</v>
      </c>
      <c r="BD125" s="11">
        <v>13</v>
      </c>
      <c r="BE125" s="11">
        <v>14</v>
      </c>
      <c r="BF125" s="11">
        <v>26</v>
      </c>
      <c r="BG125" s="11">
        <v>27</v>
      </c>
      <c r="BH125" s="11">
        <v>4</v>
      </c>
      <c r="BI125" s="11">
        <v>2</v>
      </c>
      <c r="BJ125" s="11">
        <v>2</v>
      </c>
      <c r="BK125" s="11">
        <v>2</v>
      </c>
      <c r="BL125" s="11">
        <v>9</v>
      </c>
      <c r="BM125" s="11">
        <v>2</v>
      </c>
      <c r="BN125" s="11">
        <v>7</v>
      </c>
      <c r="BO125" s="11">
        <v>2</v>
      </c>
      <c r="BP125" s="11">
        <v>2</v>
      </c>
      <c r="BQ125" s="11">
        <v>4</v>
      </c>
      <c r="BR125" s="11">
        <v>2</v>
      </c>
      <c r="BS125" s="11">
        <v>4</v>
      </c>
      <c r="BT125" s="11">
        <v>6</v>
      </c>
      <c r="BU125" s="11"/>
      <c r="BV125" s="11"/>
      <c r="BW125" s="11" t="b">
        <v>1</v>
      </c>
      <c r="BX125" s="11" t="b">
        <v>1</v>
      </c>
      <c r="BY125" s="11" t="b">
        <v>1</v>
      </c>
      <c r="BZ125" s="11" t="b">
        <v>1</v>
      </c>
      <c r="CA125" s="11" t="b">
        <v>1</v>
      </c>
      <c r="CB125" s="11" t="b">
        <v>1</v>
      </c>
      <c r="CC125" s="11" t="b">
        <v>1</v>
      </c>
      <c r="CD125" s="11" t="b">
        <v>1</v>
      </c>
      <c r="CE125" s="11" t="b">
        <v>1</v>
      </c>
      <c r="CF125" s="11" t="b">
        <v>1</v>
      </c>
      <c r="CG125" s="11" t="b">
        <v>1</v>
      </c>
      <c r="CH125" s="11" t="b">
        <v>1</v>
      </c>
      <c r="CI125" s="11" t="b">
        <v>1</v>
      </c>
      <c r="CJ125" s="11" t="s">
        <v>451</v>
      </c>
      <c r="CK125" s="11" t="str">
        <f>VLOOKUP(Table812[[#This Row],[Candidate Detail Answer: City]],cities,2,FALSE)</f>
        <v>Inver Grove Heights</v>
      </c>
      <c r="CL125" s="11" t="str">
        <f>VLOOKUP(Table812[[#This Row],[Candidate Detail Answer: City]],cities,3,FALSE)</f>
        <v>MN</v>
      </c>
      <c r="CM125" s="41">
        <f>VLOOKUP(Table812[[#This Row],[Candidate Detail Answer: City]],cities,4,FALSE)</f>
        <v>55076</v>
      </c>
      <c r="CN125" s="11" t="s">
        <v>229</v>
      </c>
      <c r="CO125" s="11" t="str">
        <f>VLOOKUP(Table812[[#This Row],[Candidate Detail Answer: Major]],majors_final,3,FALSE)</f>
        <v>Computer Science</v>
      </c>
      <c r="CP125" s="11" t="str">
        <f>VLOOKUP(Table812[[#This Row],[Candidate Detail Answer: Major]],majors_final,4,FALSE)</f>
        <v>IT-development focused</v>
      </c>
      <c r="CQ125" s="11">
        <f>VLOOKUP(Table812[[#This Row],[Candidate Detail Answer: Major]],majors_final,5,FALSE)</f>
        <v>0</v>
      </c>
      <c r="CR125" s="11">
        <f>VLOOKUP(Table812[[#This Row],[Candidate Detail Answer: Major]],majors_final,6,FALSE)</f>
        <v>0</v>
      </c>
      <c r="CS125" s="11"/>
      <c r="CT125" s="5"/>
      <c r="CU125" s="5"/>
    </row>
    <row r="126" spans="1:99" s="12" customFormat="1" ht="12.75" x14ac:dyDescent="0.2">
      <c r="A126">
        <v>225</v>
      </c>
      <c r="B126" s="26">
        <v>50863.749305555197</v>
      </c>
      <c r="C126" s="26">
        <v>47229.325694444902</v>
      </c>
      <c r="D126" s="26">
        <v>46934.031944443799</v>
      </c>
      <c r="E126" s="36">
        <v>103020</v>
      </c>
      <c r="F126" s="36">
        <f>SUM(Table812[[#This Row],[Time Taken Per Question: 1]:[Time Taken Per Question: 14]])</f>
        <v>38231</v>
      </c>
      <c r="G126" s="11">
        <v>1</v>
      </c>
      <c r="H126" s="11">
        <v>22</v>
      </c>
      <c r="I126" s="31">
        <v>589</v>
      </c>
      <c r="J126" s="11">
        <v>131</v>
      </c>
      <c r="K126" s="11">
        <v>130</v>
      </c>
      <c r="L126" s="11">
        <v>92</v>
      </c>
      <c r="M126" s="11">
        <v>99.23</v>
      </c>
      <c r="N126" s="11">
        <v>64091</v>
      </c>
      <c r="O126" s="11" t="s">
        <v>155</v>
      </c>
      <c r="P126" s="11" t="s">
        <v>156</v>
      </c>
      <c r="Q126" s="11">
        <v>26</v>
      </c>
      <c r="R126" s="11"/>
      <c r="S126" s="11"/>
      <c r="T126" s="11">
        <v>10</v>
      </c>
      <c r="U126" s="11">
        <v>10</v>
      </c>
      <c r="V126" s="11">
        <v>10</v>
      </c>
      <c r="W126" s="11">
        <v>10</v>
      </c>
      <c r="X126" s="11">
        <v>10</v>
      </c>
      <c r="Y126" s="11">
        <v>10</v>
      </c>
      <c r="Z126" s="11">
        <v>10</v>
      </c>
      <c r="AA126" s="11">
        <v>10</v>
      </c>
      <c r="AB126" s="11">
        <v>10</v>
      </c>
      <c r="AC126" s="11">
        <v>10</v>
      </c>
      <c r="AD126" s="11">
        <v>10</v>
      </c>
      <c r="AE126" s="11">
        <v>10</v>
      </c>
      <c r="AF126" s="11">
        <v>10</v>
      </c>
      <c r="AG126" s="11"/>
      <c r="AH126" s="11">
        <v>2021</v>
      </c>
      <c r="AI126" s="11">
        <v>388</v>
      </c>
      <c r="AJ126" s="11">
        <v>534</v>
      </c>
      <c r="AK126" s="11">
        <v>250</v>
      </c>
      <c r="AL126" s="11">
        <v>1373</v>
      </c>
      <c r="AM126" s="11">
        <v>710</v>
      </c>
      <c r="AN126" s="11">
        <v>4879</v>
      </c>
      <c r="AO126" s="11">
        <v>16588</v>
      </c>
      <c r="AP126" s="11">
        <v>1879</v>
      </c>
      <c r="AQ126" s="11">
        <v>1413</v>
      </c>
      <c r="AR126" s="11">
        <v>2183</v>
      </c>
      <c r="AS126" s="11">
        <v>1655</v>
      </c>
      <c r="AT126" s="11">
        <v>4358</v>
      </c>
      <c r="AU126" s="11">
        <v>6</v>
      </c>
      <c r="AV126" s="11">
        <v>6</v>
      </c>
      <c r="AW126" s="11">
        <v>6</v>
      </c>
      <c r="AX126" s="11">
        <v>6</v>
      </c>
      <c r="AY126" s="11">
        <v>6</v>
      </c>
      <c r="AZ126" s="11">
        <v>6</v>
      </c>
      <c r="BA126" s="11">
        <v>6</v>
      </c>
      <c r="BB126" s="11">
        <v>1</v>
      </c>
      <c r="BC126" s="11">
        <v>6</v>
      </c>
      <c r="BD126" s="11">
        <v>6</v>
      </c>
      <c r="BE126" s="11">
        <v>6</v>
      </c>
      <c r="BF126" s="11">
        <v>6</v>
      </c>
      <c r="BG126" s="11">
        <v>26</v>
      </c>
      <c r="BH126" s="11">
        <v>12</v>
      </c>
      <c r="BI126" s="11">
        <v>7</v>
      </c>
      <c r="BJ126" s="11">
        <v>5</v>
      </c>
      <c r="BK126" s="11">
        <v>7</v>
      </c>
      <c r="BL126" s="11">
        <v>21</v>
      </c>
      <c r="BM126" s="11">
        <v>11</v>
      </c>
      <c r="BN126" s="11">
        <v>11</v>
      </c>
      <c r="BO126" s="11">
        <v>35</v>
      </c>
      <c r="BP126" s="11">
        <v>20</v>
      </c>
      <c r="BQ126" s="11">
        <v>11</v>
      </c>
      <c r="BR126" s="11">
        <v>12</v>
      </c>
      <c r="BS126" s="11">
        <v>10</v>
      </c>
      <c r="BT126" s="11">
        <v>21</v>
      </c>
      <c r="BU126" s="11">
        <v>35</v>
      </c>
      <c r="BV126" s="11">
        <v>20</v>
      </c>
      <c r="BW126" s="11" t="b">
        <v>1</v>
      </c>
      <c r="BX126" s="11" t="b">
        <v>1</v>
      </c>
      <c r="BY126" s="11" t="b">
        <v>1</v>
      </c>
      <c r="BZ126" s="11" t="b">
        <v>1</v>
      </c>
      <c r="CA126" s="11" t="b">
        <v>1</v>
      </c>
      <c r="CB126" s="11" t="b">
        <v>1</v>
      </c>
      <c r="CC126" s="11" t="b">
        <v>1</v>
      </c>
      <c r="CD126" s="11" t="b">
        <v>1</v>
      </c>
      <c r="CE126" s="11" t="b">
        <v>1</v>
      </c>
      <c r="CF126" s="11" t="b">
        <v>1</v>
      </c>
      <c r="CG126" s="11" t="b">
        <v>1</v>
      </c>
      <c r="CH126" s="11" t="b">
        <v>1</v>
      </c>
      <c r="CI126" s="11" t="b">
        <v>1</v>
      </c>
      <c r="CJ126" s="11" t="s">
        <v>222</v>
      </c>
      <c r="CK126" s="11" t="str">
        <f>VLOOKUP(Table812[[#This Row],[Candidate Detail Answer: City]],cities,2,FALSE)</f>
        <v>New York</v>
      </c>
      <c r="CL126" s="11" t="str">
        <f>VLOOKUP(Table812[[#This Row],[Candidate Detail Answer: City]],cities,3,FALSE)</f>
        <v>NY</v>
      </c>
      <c r="CM126" s="41">
        <f>VLOOKUP(Table812[[#This Row],[Candidate Detail Answer: City]],cities,4,FALSE)</f>
        <v>10001</v>
      </c>
      <c r="CN126" s="11" t="s">
        <v>210</v>
      </c>
      <c r="CO126" s="11" t="str">
        <f>VLOOKUP(Table812[[#This Row],[Candidate Detail Answer: Major]],majors_final,3,FALSE)</f>
        <v>Computer Science</v>
      </c>
      <c r="CP126" s="11" t="str">
        <f>VLOOKUP(Table812[[#This Row],[Candidate Detail Answer: Major]],majors_final,4,FALSE)</f>
        <v>IT-development focused</v>
      </c>
      <c r="CQ126" s="11">
        <f>VLOOKUP(Table812[[#This Row],[Candidate Detail Answer: Major]],majors_final,5,FALSE)</f>
        <v>0</v>
      </c>
      <c r="CR126" s="11">
        <f>VLOOKUP(Table812[[#This Row],[Candidate Detail Answer: Major]],majors_final,6,FALSE)</f>
        <v>0</v>
      </c>
      <c r="CS126" s="11">
        <v>1</v>
      </c>
      <c r="CT126" s="11">
        <v>3.3722000000000002E-2</v>
      </c>
      <c r="CU126" s="11">
        <v>3.4153000000000003E-2</v>
      </c>
    </row>
    <row r="127" spans="1:99" s="12" customFormat="1" ht="12.75" x14ac:dyDescent="0.2">
      <c r="A127">
        <v>226</v>
      </c>
      <c r="B127" s="26">
        <v>50885.681944444099</v>
      </c>
      <c r="C127" s="26">
        <v>47249.393750000498</v>
      </c>
      <c r="D127" s="26">
        <v>46951.749305554898</v>
      </c>
      <c r="E127" s="36">
        <v>209170</v>
      </c>
      <c r="F127" s="36">
        <f>SUM(Table812[[#This Row],[Time Taken Per Question: 1]:[Time Taken Per Question: 14]])</f>
        <v>125287</v>
      </c>
      <c r="G127" s="11">
        <v>1</v>
      </c>
      <c r="H127" s="11">
        <v>14</v>
      </c>
      <c r="I127" s="31">
        <v>2317</v>
      </c>
      <c r="J127" s="11">
        <v>131</v>
      </c>
      <c r="K127" s="11">
        <v>130</v>
      </c>
      <c r="L127" s="11">
        <v>92</v>
      </c>
      <c r="M127" s="11">
        <v>99.23</v>
      </c>
      <c r="N127" s="11">
        <v>68510</v>
      </c>
      <c r="O127" s="11" t="s">
        <v>155</v>
      </c>
      <c r="P127" s="11" t="s">
        <v>156</v>
      </c>
      <c r="Q127" s="11">
        <v>0</v>
      </c>
      <c r="R127" s="11"/>
      <c r="S127" s="11"/>
      <c r="T127" s="11">
        <v>10</v>
      </c>
      <c r="U127" s="11">
        <v>10</v>
      </c>
      <c r="V127" s="11">
        <v>10</v>
      </c>
      <c r="W127" s="11">
        <v>10</v>
      </c>
      <c r="X127" s="11">
        <v>10</v>
      </c>
      <c r="Y127" s="11">
        <v>10</v>
      </c>
      <c r="Z127" s="11">
        <v>10</v>
      </c>
      <c r="AA127" s="11">
        <v>10</v>
      </c>
      <c r="AB127" s="11">
        <v>10</v>
      </c>
      <c r="AC127" s="11">
        <v>10</v>
      </c>
      <c r="AD127" s="11">
        <v>10</v>
      </c>
      <c r="AE127" s="11">
        <v>10</v>
      </c>
      <c r="AF127" s="11">
        <v>10</v>
      </c>
      <c r="AG127" s="11"/>
      <c r="AH127" s="11">
        <v>625</v>
      </c>
      <c r="AI127" s="11">
        <v>754</v>
      </c>
      <c r="AJ127" s="11">
        <v>15496</v>
      </c>
      <c r="AK127" s="11">
        <v>1419</v>
      </c>
      <c r="AL127" s="11">
        <v>5964</v>
      </c>
      <c r="AM127" s="11">
        <v>748</v>
      </c>
      <c r="AN127" s="11">
        <v>1804</v>
      </c>
      <c r="AO127" s="11">
        <v>679</v>
      </c>
      <c r="AP127" s="11">
        <v>6004</v>
      </c>
      <c r="AQ127" s="11">
        <v>3271</v>
      </c>
      <c r="AR127" s="11">
        <v>5405</v>
      </c>
      <c r="AS127" s="11">
        <v>79692</v>
      </c>
      <c r="AT127" s="11">
        <v>3426</v>
      </c>
      <c r="AU127" s="11">
        <v>9</v>
      </c>
      <c r="AV127" s="11">
        <v>9</v>
      </c>
      <c r="AW127" s="11">
        <v>8</v>
      </c>
      <c r="AX127" s="11">
        <v>13</v>
      </c>
      <c r="AY127" s="11">
        <v>9</v>
      </c>
      <c r="AZ127" s="11">
        <v>10</v>
      </c>
      <c r="BA127" s="11">
        <v>11</v>
      </c>
      <c r="BB127" s="11">
        <v>11</v>
      </c>
      <c r="BC127" s="11">
        <v>9</v>
      </c>
      <c r="BD127" s="11">
        <v>11</v>
      </c>
      <c r="BE127" s="11">
        <v>11</v>
      </c>
      <c r="BF127" s="11">
        <v>16</v>
      </c>
      <c r="BG127" s="11">
        <v>24</v>
      </c>
      <c r="BH127" s="11">
        <v>2</v>
      </c>
      <c r="BI127" s="11">
        <v>3</v>
      </c>
      <c r="BJ127" s="11">
        <v>3</v>
      </c>
      <c r="BK127" s="11">
        <v>4</v>
      </c>
      <c r="BL127" s="11">
        <v>4</v>
      </c>
      <c r="BM127" s="11">
        <v>4</v>
      </c>
      <c r="BN127" s="11">
        <v>2</v>
      </c>
      <c r="BO127" s="11">
        <v>3</v>
      </c>
      <c r="BP127" s="11">
        <v>2</v>
      </c>
      <c r="BQ127" s="11">
        <v>2</v>
      </c>
      <c r="BR127" s="11">
        <v>9</v>
      </c>
      <c r="BS127" s="11">
        <v>4</v>
      </c>
      <c r="BT127" s="11">
        <v>3</v>
      </c>
      <c r="BU127" s="11">
        <v>3</v>
      </c>
      <c r="BV127" s="11">
        <v>2</v>
      </c>
      <c r="BW127" s="11" t="b">
        <v>1</v>
      </c>
      <c r="BX127" s="11" t="b">
        <v>1</v>
      </c>
      <c r="BY127" s="11" t="b">
        <v>1</v>
      </c>
      <c r="BZ127" s="11" t="b">
        <v>1</v>
      </c>
      <c r="CA127" s="11" t="b">
        <v>1</v>
      </c>
      <c r="CB127" s="11" t="b">
        <v>1</v>
      </c>
      <c r="CC127" s="11" t="b">
        <v>1</v>
      </c>
      <c r="CD127" s="11" t="b">
        <v>1</v>
      </c>
      <c r="CE127" s="11" t="b">
        <v>1</v>
      </c>
      <c r="CF127" s="11" t="b">
        <v>1</v>
      </c>
      <c r="CG127" s="11" t="b">
        <v>1</v>
      </c>
      <c r="CH127" s="11" t="b">
        <v>1</v>
      </c>
      <c r="CI127" s="11" t="b">
        <v>1</v>
      </c>
      <c r="CJ127" s="11" t="s">
        <v>513</v>
      </c>
      <c r="CK127" s="11" t="str">
        <f>VLOOKUP(Table812[[#This Row],[Candidate Detail Answer: City]],cities,2,FALSE)</f>
        <v>Chanhassen</v>
      </c>
      <c r="CL127" s="11" t="str">
        <f>VLOOKUP(Table812[[#This Row],[Candidate Detail Answer: City]],cities,3,FALSE)</f>
        <v>MN</v>
      </c>
      <c r="CM127" s="41">
        <f>VLOOKUP(Table812[[#This Row],[Candidate Detail Answer: City]],cities,4,FALSE)</f>
        <v>55317</v>
      </c>
      <c r="CN127" s="11" t="s">
        <v>385</v>
      </c>
      <c r="CO127" s="11" t="str">
        <f>VLOOKUP(Table812[[#This Row],[Candidate Detail Answer: Major]],majors_final,3,FALSE)</f>
        <v>Software Development</v>
      </c>
      <c r="CP127" s="11" t="str">
        <f>VLOOKUP(Table812[[#This Row],[Candidate Detail Answer: Major]],majors_final,4,FALSE)</f>
        <v>IT-development focused</v>
      </c>
      <c r="CQ127" s="11">
        <f>VLOOKUP(Table812[[#This Row],[Candidate Detail Answer: Major]],majors_final,5,FALSE)</f>
        <v>1</v>
      </c>
      <c r="CR127" s="11" t="str">
        <f>VLOOKUP(Table812[[#This Row],[Candidate Detail Answer: Major]],majors_final,6,FALSE)</f>
        <v>2021 -Java Developer 02</v>
      </c>
      <c r="CS127" s="11">
        <v>1</v>
      </c>
      <c r="CT127" s="11">
        <v>3.7302000000000002E-2</v>
      </c>
      <c r="CU127" s="11">
        <v>3.5353999999999997E-2</v>
      </c>
    </row>
    <row r="128" spans="1:99" s="12" customFormat="1" ht="12.75" x14ac:dyDescent="0.2">
      <c r="A128">
        <v>227</v>
      </c>
      <c r="B128" s="26">
        <v>50907.614583333001</v>
      </c>
      <c r="C128" s="26">
        <v>47269.461805555999</v>
      </c>
      <c r="D128" s="26">
        <v>46969.4666666661</v>
      </c>
      <c r="E128" s="36">
        <v>116183</v>
      </c>
      <c r="F128" s="36">
        <f>SUM(Table812[[#This Row],[Time Taken Per Question: 1]:[Time Taken Per Question: 14]])</f>
        <v>51219</v>
      </c>
      <c r="G128" s="11">
        <v>1</v>
      </c>
      <c r="H128" s="11">
        <v>3</v>
      </c>
      <c r="I128" s="31">
        <v>1436</v>
      </c>
      <c r="J128" s="11">
        <v>131</v>
      </c>
      <c r="K128" s="11">
        <v>130</v>
      </c>
      <c r="L128" s="11">
        <v>92</v>
      </c>
      <c r="M128" s="11">
        <v>99.23</v>
      </c>
      <c r="N128" s="11">
        <v>63868</v>
      </c>
      <c r="O128" s="11" t="s">
        <v>155</v>
      </c>
      <c r="P128" s="11" t="s">
        <v>156</v>
      </c>
      <c r="Q128" s="11">
        <v>17</v>
      </c>
      <c r="R128" s="11"/>
      <c r="S128" s="11"/>
      <c r="T128" s="11">
        <v>10</v>
      </c>
      <c r="U128" s="11">
        <v>10</v>
      </c>
      <c r="V128" s="11">
        <v>10</v>
      </c>
      <c r="W128" s="11">
        <v>10</v>
      </c>
      <c r="X128" s="11">
        <v>10</v>
      </c>
      <c r="Y128" s="11">
        <v>10</v>
      </c>
      <c r="Z128" s="11">
        <v>10</v>
      </c>
      <c r="AA128" s="11">
        <v>10</v>
      </c>
      <c r="AB128" s="11">
        <v>10</v>
      </c>
      <c r="AC128" s="11">
        <v>10</v>
      </c>
      <c r="AD128" s="11">
        <v>10</v>
      </c>
      <c r="AE128" s="11">
        <v>10</v>
      </c>
      <c r="AF128" s="11">
        <v>10</v>
      </c>
      <c r="AG128" s="11"/>
      <c r="AH128" s="11">
        <v>960</v>
      </c>
      <c r="AI128" s="11">
        <v>728</v>
      </c>
      <c r="AJ128" s="11">
        <v>879</v>
      </c>
      <c r="AK128" s="11">
        <v>841</v>
      </c>
      <c r="AL128" s="11">
        <v>2856</v>
      </c>
      <c r="AM128" s="11">
        <v>840</v>
      </c>
      <c r="AN128" s="11">
        <v>2308</v>
      </c>
      <c r="AO128" s="11">
        <v>4378</v>
      </c>
      <c r="AP128" s="11">
        <v>584</v>
      </c>
      <c r="AQ128" s="11">
        <v>25543</v>
      </c>
      <c r="AR128" s="11">
        <v>649</v>
      </c>
      <c r="AS128" s="11">
        <v>8558</v>
      </c>
      <c r="AT128" s="11">
        <v>2095</v>
      </c>
      <c r="AU128" s="11">
        <v>10</v>
      </c>
      <c r="AV128" s="11">
        <v>10</v>
      </c>
      <c r="AW128" s="11">
        <v>9</v>
      </c>
      <c r="AX128" s="11">
        <v>12</v>
      </c>
      <c r="AY128" s="11">
        <v>9</v>
      </c>
      <c r="AZ128" s="11">
        <v>10</v>
      </c>
      <c r="BA128" s="11">
        <v>13</v>
      </c>
      <c r="BB128" s="11">
        <v>11</v>
      </c>
      <c r="BC128" s="11">
        <v>10</v>
      </c>
      <c r="BD128" s="11">
        <v>11</v>
      </c>
      <c r="BE128" s="11">
        <v>12</v>
      </c>
      <c r="BF128" s="11">
        <v>16</v>
      </c>
      <c r="BG128" s="11">
        <v>24</v>
      </c>
      <c r="BH128" s="11">
        <v>7</v>
      </c>
      <c r="BI128" s="11">
        <v>5</v>
      </c>
      <c r="BJ128" s="11">
        <v>6</v>
      </c>
      <c r="BK128" s="11">
        <v>6</v>
      </c>
      <c r="BL128" s="11">
        <v>10</v>
      </c>
      <c r="BM128" s="11">
        <v>5</v>
      </c>
      <c r="BN128" s="11">
        <v>8</v>
      </c>
      <c r="BO128" s="11">
        <v>6</v>
      </c>
      <c r="BP128" s="11">
        <v>5</v>
      </c>
      <c r="BQ128" s="11">
        <v>6</v>
      </c>
      <c r="BR128" s="11">
        <v>9</v>
      </c>
      <c r="BS128" s="11">
        <v>10</v>
      </c>
      <c r="BT128" s="11">
        <v>4</v>
      </c>
      <c r="BU128" s="11">
        <v>6</v>
      </c>
      <c r="BV128" s="11">
        <v>5</v>
      </c>
      <c r="BW128" s="11" t="b">
        <v>1</v>
      </c>
      <c r="BX128" s="11" t="b">
        <v>1</v>
      </c>
      <c r="BY128" s="11" t="b">
        <v>1</v>
      </c>
      <c r="BZ128" s="11" t="b">
        <v>1</v>
      </c>
      <c r="CA128" s="11" t="b">
        <v>1</v>
      </c>
      <c r="CB128" s="11" t="b">
        <v>1</v>
      </c>
      <c r="CC128" s="11" t="b">
        <v>1</v>
      </c>
      <c r="CD128" s="11" t="b">
        <v>1</v>
      </c>
      <c r="CE128" s="11" t="b">
        <v>1</v>
      </c>
      <c r="CF128" s="11" t="b">
        <v>1</v>
      </c>
      <c r="CG128" s="11" t="b">
        <v>1</v>
      </c>
      <c r="CH128" s="11" t="b">
        <v>1</v>
      </c>
      <c r="CI128" s="11" t="b">
        <v>1</v>
      </c>
      <c r="CJ128" s="11" t="s">
        <v>425</v>
      </c>
      <c r="CK128" s="11" t="str">
        <f>VLOOKUP(Table812[[#This Row],[Candidate Detail Answer: City]],cities,2,FALSE)</f>
        <v>St. Paul</v>
      </c>
      <c r="CL128" s="11" t="str">
        <f>VLOOKUP(Table812[[#This Row],[Candidate Detail Answer: City]],cities,3,FALSE)</f>
        <v>MN</v>
      </c>
      <c r="CM128" s="41">
        <f>VLOOKUP(Table812[[#This Row],[Candidate Detail Answer: City]],cities,4,FALSE)</f>
        <v>55101</v>
      </c>
      <c r="CN128" s="11" t="s">
        <v>426</v>
      </c>
      <c r="CO128" s="11" t="str">
        <f>VLOOKUP(Table812[[#This Row],[Candidate Detail Answer: Major]],majors_final,3,FALSE)</f>
        <v>Full Stack Development</v>
      </c>
      <c r="CP128" s="11" t="str">
        <f>VLOOKUP(Table812[[#This Row],[Candidate Detail Answer: Major]],majors_final,4,FALSE)</f>
        <v>IT-development focused</v>
      </c>
      <c r="CQ128" s="11">
        <f>VLOOKUP(Table812[[#This Row],[Candidate Detail Answer: Major]],majors_final,5,FALSE)</f>
        <v>0</v>
      </c>
      <c r="CR128" s="11">
        <f>VLOOKUP(Table812[[#This Row],[Candidate Detail Answer: Major]],majors_final,6,FALSE)</f>
        <v>0</v>
      </c>
      <c r="CS128" s="11">
        <v>1</v>
      </c>
      <c r="CT128" s="11">
        <v>3.6586E-2</v>
      </c>
      <c r="CU128" s="11">
        <v>3.3065999999999998E-2</v>
      </c>
    </row>
    <row r="129" spans="1:99" s="12" customFormat="1" ht="12.75" x14ac:dyDescent="0.2">
      <c r="A129">
        <v>228</v>
      </c>
      <c r="B129" s="26">
        <v>50929.547222221903</v>
      </c>
      <c r="C129" s="26">
        <v>47289.529861111601</v>
      </c>
      <c r="D129" s="26">
        <v>46987.184027777199</v>
      </c>
      <c r="E129" s="36">
        <v>175470</v>
      </c>
      <c r="F129" s="36">
        <f>SUM(Table812[[#This Row],[Time Taken Per Question: 1]:[Time Taken Per Question: 14]])</f>
        <v>43266</v>
      </c>
      <c r="G129" s="11">
        <v>1</v>
      </c>
      <c r="H129" s="11">
        <v>13</v>
      </c>
      <c r="I129" s="31">
        <v>941</v>
      </c>
      <c r="J129" s="11">
        <v>131</v>
      </c>
      <c r="K129" s="11">
        <v>130</v>
      </c>
      <c r="L129" s="11">
        <v>92</v>
      </c>
      <c r="M129" s="11">
        <v>99.23</v>
      </c>
      <c r="N129" s="11">
        <v>131382</v>
      </c>
      <c r="O129" s="11" t="s">
        <v>155</v>
      </c>
      <c r="P129" s="11" t="s">
        <v>156</v>
      </c>
      <c r="Q129" s="11">
        <v>7</v>
      </c>
      <c r="R129" s="11"/>
      <c r="S129" s="11"/>
      <c r="T129" s="11">
        <v>10</v>
      </c>
      <c r="U129" s="11">
        <v>10</v>
      </c>
      <c r="V129" s="11">
        <v>10</v>
      </c>
      <c r="W129" s="11">
        <v>10</v>
      </c>
      <c r="X129" s="11">
        <v>10</v>
      </c>
      <c r="Y129" s="11">
        <v>10</v>
      </c>
      <c r="Z129" s="11">
        <v>10</v>
      </c>
      <c r="AA129" s="11">
        <v>10</v>
      </c>
      <c r="AB129" s="11">
        <v>10</v>
      </c>
      <c r="AC129" s="11">
        <v>10</v>
      </c>
      <c r="AD129" s="11">
        <v>10</v>
      </c>
      <c r="AE129" s="11">
        <v>10</v>
      </c>
      <c r="AF129" s="11">
        <v>10</v>
      </c>
      <c r="AG129" s="11"/>
      <c r="AH129" s="11">
        <v>1118</v>
      </c>
      <c r="AI129" s="11">
        <v>3405</v>
      </c>
      <c r="AJ129" s="11">
        <v>1486</v>
      </c>
      <c r="AK129" s="11">
        <v>609</v>
      </c>
      <c r="AL129" s="11">
        <v>2700</v>
      </c>
      <c r="AM129" s="11">
        <v>6512</v>
      </c>
      <c r="AN129" s="11">
        <v>8761</v>
      </c>
      <c r="AO129" s="11">
        <v>2676</v>
      </c>
      <c r="AP129" s="11">
        <v>894</v>
      </c>
      <c r="AQ129" s="11">
        <v>7442</v>
      </c>
      <c r="AR129" s="11">
        <v>3126</v>
      </c>
      <c r="AS129" s="11">
        <v>2374</v>
      </c>
      <c r="AT129" s="11">
        <v>2163</v>
      </c>
      <c r="AU129" s="11">
        <v>5</v>
      </c>
      <c r="AV129" s="11">
        <v>5</v>
      </c>
      <c r="AW129" s="11">
        <v>4</v>
      </c>
      <c r="AX129" s="11">
        <v>6</v>
      </c>
      <c r="AY129" s="11">
        <v>4</v>
      </c>
      <c r="AZ129" s="11">
        <v>5</v>
      </c>
      <c r="BA129" s="11">
        <v>11</v>
      </c>
      <c r="BB129" s="11">
        <v>6</v>
      </c>
      <c r="BC129" s="11">
        <v>5</v>
      </c>
      <c r="BD129" s="11">
        <v>6</v>
      </c>
      <c r="BE129" s="11">
        <v>6</v>
      </c>
      <c r="BF129" s="11">
        <v>14</v>
      </c>
      <c r="BG129" s="11">
        <v>31</v>
      </c>
      <c r="BH129" s="11">
        <v>4</v>
      </c>
      <c r="BI129" s="11">
        <v>9</v>
      </c>
      <c r="BJ129" s="11">
        <v>4</v>
      </c>
      <c r="BK129" s="11">
        <v>5</v>
      </c>
      <c r="BL129" s="11">
        <v>19</v>
      </c>
      <c r="BM129" s="11">
        <v>10</v>
      </c>
      <c r="BN129" s="11">
        <v>22</v>
      </c>
      <c r="BO129" s="11">
        <v>12</v>
      </c>
      <c r="BP129" s="11">
        <v>4</v>
      </c>
      <c r="BQ129" s="11">
        <v>16</v>
      </c>
      <c r="BR129" s="11">
        <v>37</v>
      </c>
      <c r="BS129" s="11">
        <v>13</v>
      </c>
      <c r="BT129" s="11">
        <v>12</v>
      </c>
      <c r="BU129" s="11">
        <v>12</v>
      </c>
      <c r="BV129" s="11">
        <v>4</v>
      </c>
      <c r="BW129" s="11" t="b">
        <v>1</v>
      </c>
      <c r="BX129" s="11" t="b">
        <v>1</v>
      </c>
      <c r="BY129" s="11" t="b">
        <v>1</v>
      </c>
      <c r="BZ129" s="11" t="b">
        <v>1</v>
      </c>
      <c r="CA129" s="11" t="b">
        <v>1</v>
      </c>
      <c r="CB129" s="11" t="b">
        <v>1</v>
      </c>
      <c r="CC129" s="11" t="b">
        <v>1</v>
      </c>
      <c r="CD129" s="11" t="b">
        <v>1</v>
      </c>
      <c r="CE129" s="11" t="b">
        <v>1</v>
      </c>
      <c r="CF129" s="11" t="b">
        <v>1</v>
      </c>
      <c r="CG129" s="11" t="b">
        <v>1</v>
      </c>
      <c r="CH129" s="11" t="b">
        <v>1</v>
      </c>
      <c r="CI129" s="11" t="b">
        <v>1</v>
      </c>
      <c r="CJ129" s="11" t="s">
        <v>248</v>
      </c>
      <c r="CK129" s="11" t="str">
        <f>VLOOKUP(Table812[[#This Row],[Candidate Detail Answer: City]],cities,2,FALSE)</f>
        <v>Minneapolis</v>
      </c>
      <c r="CL129" s="11" t="str">
        <f>VLOOKUP(Table812[[#This Row],[Candidate Detail Answer: City]],cities,3,FALSE)</f>
        <v>MN</v>
      </c>
      <c r="CM129" s="41">
        <f>VLOOKUP(Table812[[#This Row],[Candidate Detail Answer: City]],cities,4,FALSE)</f>
        <v>55401</v>
      </c>
      <c r="CN129" s="11" t="s">
        <v>385</v>
      </c>
      <c r="CO129" s="11" t="str">
        <f>VLOOKUP(Table812[[#This Row],[Candidate Detail Answer: Major]],majors_final,3,FALSE)</f>
        <v>Software Development</v>
      </c>
      <c r="CP129" s="11" t="str">
        <f>VLOOKUP(Table812[[#This Row],[Candidate Detail Answer: Major]],majors_final,4,FALSE)</f>
        <v>IT-development focused</v>
      </c>
      <c r="CQ129" s="11">
        <f>VLOOKUP(Table812[[#This Row],[Candidate Detail Answer: Major]],majors_final,5,FALSE)</f>
        <v>1</v>
      </c>
      <c r="CR129" s="11" t="str">
        <f>VLOOKUP(Table812[[#This Row],[Candidate Detail Answer: Major]],majors_final,6,FALSE)</f>
        <v>2021 -Java Developer 02</v>
      </c>
      <c r="CS129" s="11">
        <v>1</v>
      </c>
      <c r="CT129" s="11">
        <v>3.5321999999999999E-2</v>
      </c>
      <c r="CU129" s="11">
        <v>3.3063000000000002E-2</v>
      </c>
    </row>
    <row r="130" spans="1:99" s="12" customFormat="1" ht="12.75" x14ac:dyDescent="0.2">
      <c r="A130">
        <v>229</v>
      </c>
      <c r="B130" s="26">
        <v>50951.479861110798</v>
      </c>
      <c r="C130" s="26">
        <v>47309.597916667102</v>
      </c>
      <c r="D130" s="26">
        <v>47004.901388888298</v>
      </c>
      <c r="E130" s="36">
        <v>221759</v>
      </c>
      <c r="F130" s="36">
        <f>SUM(Table812[[#This Row],[Time Taken Per Question: 1]:[Time Taken Per Question: 14]])</f>
        <v>89595</v>
      </c>
      <c r="G130" s="11">
        <v>1</v>
      </c>
      <c r="H130" s="11">
        <v>9</v>
      </c>
      <c r="I130" s="31">
        <v>4919</v>
      </c>
      <c r="J130" s="11">
        <v>131</v>
      </c>
      <c r="K130" s="11">
        <v>130</v>
      </c>
      <c r="L130" s="11">
        <v>92</v>
      </c>
      <c r="M130" s="11">
        <v>99.23</v>
      </c>
      <c r="N130" s="11">
        <v>125412</v>
      </c>
      <c r="O130" s="11" t="s">
        <v>155</v>
      </c>
      <c r="P130" s="11" t="s">
        <v>156</v>
      </c>
      <c r="Q130" s="11">
        <v>0</v>
      </c>
      <c r="R130" s="11">
        <v>5</v>
      </c>
      <c r="S130" s="11"/>
      <c r="T130" s="11">
        <v>10</v>
      </c>
      <c r="U130" s="11">
        <v>10</v>
      </c>
      <c r="V130" s="11">
        <v>10</v>
      </c>
      <c r="W130" s="11">
        <v>10</v>
      </c>
      <c r="X130" s="11">
        <v>10</v>
      </c>
      <c r="Y130" s="11">
        <v>10</v>
      </c>
      <c r="Z130" s="11">
        <v>10</v>
      </c>
      <c r="AA130" s="11">
        <v>10</v>
      </c>
      <c r="AB130" s="11">
        <v>10</v>
      </c>
      <c r="AC130" s="11">
        <v>10</v>
      </c>
      <c r="AD130" s="11">
        <v>10</v>
      </c>
      <c r="AE130" s="11">
        <v>10</v>
      </c>
      <c r="AF130" s="11">
        <v>10</v>
      </c>
      <c r="AG130" s="11"/>
      <c r="AH130" s="11">
        <v>10705</v>
      </c>
      <c r="AI130" s="11">
        <v>9614</v>
      </c>
      <c r="AJ130" s="11">
        <v>12897</v>
      </c>
      <c r="AK130" s="11">
        <v>7369</v>
      </c>
      <c r="AL130" s="11">
        <v>4336</v>
      </c>
      <c r="AM130" s="11">
        <v>8043</v>
      </c>
      <c r="AN130" s="11">
        <v>8011</v>
      </c>
      <c r="AO130" s="11">
        <v>2526</v>
      </c>
      <c r="AP130" s="11">
        <v>996</v>
      </c>
      <c r="AQ130" s="11">
        <v>3984</v>
      </c>
      <c r="AR130" s="11">
        <v>2870</v>
      </c>
      <c r="AS130" s="11">
        <v>2120</v>
      </c>
      <c r="AT130" s="11">
        <v>16124</v>
      </c>
      <c r="AU130" s="11">
        <v>10</v>
      </c>
      <c r="AV130" s="11">
        <v>11</v>
      </c>
      <c r="AW130" s="11">
        <v>10</v>
      </c>
      <c r="AX130" s="11">
        <v>13</v>
      </c>
      <c r="AY130" s="11">
        <v>10</v>
      </c>
      <c r="AZ130" s="11">
        <v>12</v>
      </c>
      <c r="BA130" s="11">
        <v>13</v>
      </c>
      <c r="BB130" s="11">
        <v>11</v>
      </c>
      <c r="BC130" s="11">
        <v>10</v>
      </c>
      <c r="BD130" s="11">
        <v>11</v>
      </c>
      <c r="BE130" s="11">
        <v>11</v>
      </c>
      <c r="BF130" s="11">
        <v>20</v>
      </c>
      <c r="BG130" s="11">
        <v>24</v>
      </c>
      <c r="BH130" s="11">
        <v>7</v>
      </c>
      <c r="BI130" s="11">
        <v>16</v>
      </c>
      <c r="BJ130" s="11">
        <v>11</v>
      </c>
      <c r="BK130" s="11">
        <v>10</v>
      </c>
      <c r="BL130" s="11">
        <v>6</v>
      </c>
      <c r="BM130" s="11">
        <v>6</v>
      </c>
      <c r="BN130" s="11">
        <v>4</v>
      </c>
      <c r="BO130" s="11">
        <v>5</v>
      </c>
      <c r="BP130" s="11">
        <v>5</v>
      </c>
      <c r="BQ130" s="11">
        <v>9</v>
      </c>
      <c r="BR130" s="11">
        <v>6</v>
      </c>
      <c r="BS130" s="11">
        <v>5</v>
      </c>
      <c r="BT130" s="11">
        <v>3</v>
      </c>
      <c r="BU130" s="11">
        <v>5</v>
      </c>
      <c r="BV130" s="11">
        <v>5</v>
      </c>
      <c r="BW130" s="11" t="b">
        <v>1</v>
      </c>
      <c r="BX130" s="11" t="b">
        <v>1</v>
      </c>
      <c r="BY130" s="11" t="b">
        <v>1</v>
      </c>
      <c r="BZ130" s="11" t="b">
        <v>1</v>
      </c>
      <c r="CA130" s="11" t="b">
        <v>1</v>
      </c>
      <c r="CB130" s="11" t="b">
        <v>1</v>
      </c>
      <c r="CC130" s="11" t="b">
        <v>1</v>
      </c>
      <c r="CD130" s="11" t="b">
        <v>1</v>
      </c>
      <c r="CE130" s="11" t="b">
        <v>1</v>
      </c>
      <c r="CF130" s="11" t="b">
        <v>1</v>
      </c>
      <c r="CG130" s="11" t="b">
        <v>1</v>
      </c>
      <c r="CH130" s="11" t="b">
        <v>1</v>
      </c>
      <c r="CI130" s="11" t="b">
        <v>1</v>
      </c>
      <c r="CJ130" s="11" t="s">
        <v>248</v>
      </c>
      <c r="CK130" s="11" t="str">
        <f>VLOOKUP(Table812[[#This Row],[Candidate Detail Answer: City]],cities,2,FALSE)</f>
        <v>Minneapolis</v>
      </c>
      <c r="CL130" s="11" t="str">
        <f>VLOOKUP(Table812[[#This Row],[Candidate Detail Answer: City]],cities,3,FALSE)</f>
        <v>MN</v>
      </c>
      <c r="CM130" s="41">
        <f>VLOOKUP(Table812[[#This Row],[Candidate Detail Answer: City]],cities,4,FALSE)</f>
        <v>55401</v>
      </c>
      <c r="CN130" s="11" t="s">
        <v>385</v>
      </c>
      <c r="CO130" s="11" t="str">
        <f>VLOOKUP(Table812[[#This Row],[Candidate Detail Answer: Major]],majors_final,3,FALSE)</f>
        <v>Software Development</v>
      </c>
      <c r="CP130" s="11" t="str">
        <f>VLOOKUP(Table812[[#This Row],[Candidate Detail Answer: Major]],majors_final,4,FALSE)</f>
        <v>IT-development focused</v>
      </c>
      <c r="CQ130" s="11">
        <f>VLOOKUP(Table812[[#This Row],[Candidate Detail Answer: Major]],majors_final,5,FALSE)</f>
        <v>1</v>
      </c>
      <c r="CR130" s="11" t="str">
        <f>VLOOKUP(Table812[[#This Row],[Candidate Detail Answer: Major]],majors_final,6,FALSE)</f>
        <v>2021 -Java Developer 02</v>
      </c>
      <c r="CS130" s="11">
        <v>1</v>
      </c>
      <c r="CT130" s="11">
        <v>3.1646000000000001E-2</v>
      </c>
      <c r="CU130" s="11">
        <v>4.0652000000000001E-2</v>
      </c>
    </row>
    <row r="131" spans="1:99" s="12" customFormat="1" ht="12.75" x14ac:dyDescent="0.2">
      <c r="A131">
        <v>230</v>
      </c>
      <c r="B131" s="26">
        <v>50973.412499999598</v>
      </c>
      <c r="C131" s="26">
        <v>47329.665972222698</v>
      </c>
      <c r="D131" s="26">
        <v>47022.618749999398</v>
      </c>
      <c r="E131" s="36">
        <v>113921</v>
      </c>
      <c r="F131" s="36">
        <f>SUM(Table812[[#This Row],[Time Taken Per Question: 1]:[Time Taken Per Question: 14]])</f>
        <v>44908</v>
      </c>
      <c r="G131" s="11">
        <v>1</v>
      </c>
      <c r="H131" s="11">
        <v>7</v>
      </c>
      <c r="I131" s="31">
        <v>480</v>
      </c>
      <c r="J131" s="11">
        <v>131</v>
      </c>
      <c r="K131" s="11">
        <v>130</v>
      </c>
      <c r="L131" s="11">
        <v>92</v>
      </c>
      <c r="M131" s="11">
        <v>99.23</v>
      </c>
      <c r="N131" s="11">
        <v>38314</v>
      </c>
      <c r="O131" s="11" t="s">
        <v>155</v>
      </c>
      <c r="P131" s="11" t="s">
        <v>156</v>
      </c>
      <c r="Q131" s="11">
        <v>0</v>
      </c>
      <c r="R131" s="11"/>
      <c r="S131" s="11"/>
      <c r="T131" s="11">
        <v>10</v>
      </c>
      <c r="U131" s="11">
        <v>10</v>
      </c>
      <c r="V131" s="11">
        <v>10</v>
      </c>
      <c r="W131" s="11">
        <v>10</v>
      </c>
      <c r="X131" s="11">
        <v>10</v>
      </c>
      <c r="Y131" s="11">
        <v>10</v>
      </c>
      <c r="Z131" s="11">
        <v>10</v>
      </c>
      <c r="AA131" s="11">
        <v>10</v>
      </c>
      <c r="AB131" s="11">
        <v>10</v>
      </c>
      <c r="AC131" s="11">
        <v>10</v>
      </c>
      <c r="AD131" s="11">
        <v>10</v>
      </c>
      <c r="AE131" s="11">
        <v>10</v>
      </c>
      <c r="AF131" s="11">
        <v>10</v>
      </c>
      <c r="AG131" s="11"/>
      <c r="AH131" s="11">
        <v>442</v>
      </c>
      <c r="AI131" s="11">
        <v>463</v>
      </c>
      <c r="AJ131" s="11">
        <v>329</v>
      </c>
      <c r="AK131" s="11">
        <v>310</v>
      </c>
      <c r="AL131" s="11">
        <v>429</v>
      </c>
      <c r="AM131" s="11">
        <v>1104</v>
      </c>
      <c r="AN131" s="11">
        <v>1096</v>
      </c>
      <c r="AO131" s="11">
        <v>1751</v>
      </c>
      <c r="AP131" s="11">
        <v>296</v>
      </c>
      <c r="AQ131" s="11">
        <v>373</v>
      </c>
      <c r="AR131" s="11">
        <v>523</v>
      </c>
      <c r="AS131" s="11">
        <v>24002</v>
      </c>
      <c r="AT131" s="11">
        <v>13790</v>
      </c>
      <c r="AU131" s="11">
        <v>8</v>
      </c>
      <c r="AV131" s="11">
        <v>8</v>
      </c>
      <c r="AW131" s="11">
        <v>8</v>
      </c>
      <c r="AX131" s="11">
        <v>10</v>
      </c>
      <c r="AY131" s="11">
        <v>7</v>
      </c>
      <c r="AZ131" s="11">
        <v>8</v>
      </c>
      <c r="BA131" s="11">
        <v>9</v>
      </c>
      <c r="BB131" s="11">
        <v>9</v>
      </c>
      <c r="BC131" s="11">
        <v>8</v>
      </c>
      <c r="BD131" s="11">
        <v>8</v>
      </c>
      <c r="BE131" s="11">
        <v>9</v>
      </c>
      <c r="BF131" s="11">
        <v>15</v>
      </c>
      <c r="BG131" s="11">
        <v>22</v>
      </c>
      <c r="BH131" s="11">
        <v>6</v>
      </c>
      <c r="BI131" s="11">
        <v>7</v>
      </c>
      <c r="BJ131" s="11">
        <v>6</v>
      </c>
      <c r="BK131" s="11">
        <v>7</v>
      </c>
      <c r="BL131" s="11">
        <v>6</v>
      </c>
      <c r="BM131" s="11">
        <v>11</v>
      </c>
      <c r="BN131" s="11">
        <v>9</v>
      </c>
      <c r="BO131" s="11">
        <v>15</v>
      </c>
      <c r="BP131" s="11">
        <v>6</v>
      </c>
      <c r="BQ131" s="11">
        <v>8</v>
      </c>
      <c r="BR131" s="11">
        <v>9</v>
      </c>
      <c r="BS131" s="11">
        <v>20</v>
      </c>
      <c r="BT131" s="11">
        <v>6</v>
      </c>
      <c r="BU131" s="11">
        <v>15</v>
      </c>
      <c r="BV131" s="11">
        <v>6</v>
      </c>
      <c r="BW131" s="11" t="b">
        <v>1</v>
      </c>
      <c r="BX131" s="11" t="b">
        <v>1</v>
      </c>
      <c r="BY131" s="11" t="b">
        <v>1</v>
      </c>
      <c r="BZ131" s="11" t="b">
        <v>1</v>
      </c>
      <c r="CA131" s="11" t="b">
        <v>1</v>
      </c>
      <c r="CB131" s="11" t="b">
        <v>1</v>
      </c>
      <c r="CC131" s="11" t="b">
        <v>1</v>
      </c>
      <c r="CD131" s="11" t="b">
        <v>1</v>
      </c>
      <c r="CE131" s="11" t="b">
        <v>1</v>
      </c>
      <c r="CF131" s="11" t="b">
        <v>1</v>
      </c>
      <c r="CG131" s="11" t="b">
        <v>1</v>
      </c>
      <c r="CH131" s="11" t="b">
        <v>1</v>
      </c>
      <c r="CI131" s="11" t="b">
        <v>1</v>
      </c>
      <c r="CJ131" s="11" t="s">
        <v>434</v>
      </c>
      <c r="CK131" s="11" t="str">
        <f>VLOOKUP(Table812[[#This Row],[Candidate Detail Answer: City]],cities,2,FALSE)</f>
        <v>Plymouth</v>
      </c>
      <c r="CL131" s="11" t="str">
        <f>VLOOKUP(Table812[[#This Row],[Candidate Detail Answer: City]],cities,3,FALSE)</f>
        <v>MN</v>
      </c>
      <c r="CM131" s="41">
        <f>VLOOKUP(Table812[[#This Row],[Candidate Detail Answer: City]],cities,4,FALSE)</f>
        <v>55441</v>
      </c>
      <c r="CN131" s="11" t="s">
        <v>435</v>
      </c>
      <c r="CO131" s="11" t="str">
        <f>VLOOKUP(Table812[[#This Row],[Candidate Detail Answer: Major]],majors_final,3,FALSE)</f>
        <v>Information Systems</v>
      </c>
      <c r="CP131" s="11" t="str">
        <f>VLOOKUP(Table812[[#This Row],[Candidate Detail Answer: Major]],majors_final,4,FALSE)</f>
        <v>IT non-development</v>
      </c>
      <c r="CQ131" s="11">
        <f>VLOOKUP(Table812[[#This Row],[Candidate Detail Answer: Major]],majors_final,5,FALSE)</f>
        <v>0</v>
      </c>
      <c r="CR131" s="11">
        <f>VLOOKUP(Table812[[#This Row],[Candidate Detail Answer: Major]],majors_final,6,FALSE)</f>
        <v>0</v>
      </c>
      <c r="CS131" s="11">
        <v>1</v>
      </c>
      <c r="CT131" s="11">
        <v>3.2537999999999997E-2</v>
      </c>
      <c r="CU131" s="11">
        <v>3.3529999999999997E-2</v>
      </c>
    </row>
    <row r="132" spans="1:99" s="12" customFormat="1" ht="12.75" x14ac:dyDescent="0.2">
      <c r="A132">
        <v>231</v>
      </c>
      <c r="B132" s="26">
        <v>50995.345138888501</v>
      </c>
      <c r="C132" s="26">
        <v>47349.734027778301</v>
      </c>
      <c r="D132" s="26">
        <v>47040.336111110497</v>
      </c>
      <c r="E132" s="36">
        <v>211578</v>
      </c>
      <c r="F132" s="36">
        <f>SUM(Table812[[#This Row],[Time Taken Per Question: 1]:[Time Taken Per Question: 14]])</f>
        <v>75446</v>
      </c>
      <c r="G132" s="11">
        <v>1</v>
      </c>
      <c r="H132" s="11">
        <v>65</v>
      </c>
      <c r="I132" s="31">
        <v>94680</v>
      </c>
      <c r="J132" s="11">
        <v>131</v>
      </c>
      <c r="K132" s="11">
        <v>130</v>
      </c>
      <c r="L132" s="11">
        <v>92</v>
      </c>
      <c r="M132" s="11">
        <v>99.23</v>
      </c>
      <c r="N132" s="11">
        <v>134871</v>
      </c>
      <c r="O132" s="11" t="s">
        <v>155</v>
      </c>
      <c r="P132" s="11" t="s">
        <v>156</v>
      </c>
      <c r="Q132" s="11">
        <v>2</v>
      </c>
      <c r="R132" s="11"/>
      <c r="S132" s="11"/>
      <c r="T132" s="11">
        <v>10</v>
      </c>
      <c r="U132" s="11">
        <v>10</v>
      </c>
      <c r="V132" s="11">
        <v>10</v>
      </c>
      <c r="W132" s="11">
        <v>10</v>
      </c>
      <c r="X132" s="11">
        <v>10</v>
      </c>
      <c r="Y132" s="11">
        <v>10</v>
      </c>
      <c r="Z132" s="11">
        <v>10</v>
      </c>
      <c r="AA132" s="11">
        <v>10</v>
      </c>
      <c r="AB132" s="11">
        <v>10</v>
      </c>
      <c r="AC132" s="11">
        <v>10</v>
      </c>
      <c r="AD132" s="11">
        <v>10</v>
      </c>
      <c r="AE132" s="11">
        <v>10</v>
      </c>
      <c r="AF132" s="11">
        <v>10</v>
      </c>
      <c r="AG132" s="11"/>
      <c r="AH132" s="11">
        <v>5433</v>
      </c>
      <c r="AI132" s="11">
        <v>22786</v>
      </c>
      <c r="AJ132" s="11">
        <v>2113</v>
      </c>
      <c r="AK132" s="11">
        <v>2906</v>
      </c>
      <c r="AL132" s="11">
        <v>6720</v>
      </c>
      <c r="AM132" s="11">
        <v>3904</v>
      </c>
      <c r="AN132" s="11">
        <v>6116</v>
      </c>
      <c r="AO132" s="11">
        <v>5750</v>
      </c>
      <c r="AP132" s="11">
        <v>7382</v>
      </c>
      <c r="AQ132" s="11">
        <v>1938</v>
      </c>
      <c r="AR132" s="11">
        <v>5321</v>
      </c>
      <c r="AS132" s="11">
        <v>4017</v>
      </c>
      <c r="AT132" s="11">
        <v>1060</v>
      </c>
      <c r="AU132" s="11">
        <v>5</v>
      </c>
      <c r="AV132" s="11">
        <v>5</v>
      </c>
      <c r="AW132" s="11">
        <v>5</v>
      </c>
      <c r="AX132" s="11">
        <v>7</v>
      </c>
      <c r="AY132" s="11">
        <v>4</v>
      </c>
      <c r="AZ132" s="11">
        <v>5</v>
      </c>
      <c r="BA132" s="11">
        <v>8</v>
      </c>
      <c r="BB132" s="11">
        <v>6</v>
      </c>
      <c r="BC132" s="11">
        <v>5</v>
      </c>
      <c r="BD132" s="11">
        <v>6</v>
      </c>
      <c r="BE132" s="11">
        <v>7</v>
      </c>
      <c r="BF132" s="11">
        <v>12</v>
      </c>
      <c r="BG132" s="11">
        <v>18</v>
      </c>
      <c r="BH132" s="11">
        <v>31</v>
      </c>
      <c r="BI132" s="11">
        <v>27</v>
      </c>
      <c r="BJ132" s="11">
        <v>17</v>
      </c>
      <c r="BK132" s="11">
        <v>9</v>
      </c>
      <c r="BL132" s="11">
        <v>11</v>
      </c>
      <c r="BM132" s="11">
        <v>21</v>
      </c>
      <c r="BN132" s="11">
        <v>12</v>
      </c>
      <c r="BO132" s="11">
        <v>19</v>
      </c>
      <c r="BP132" s="11">
        <v>16</v>
      </c>
      <c r="BQ132" s="11">
        <v>9</v>
      </c>
      <c r="BR132" s="11">
        <v>8</v>
      </c>
      <c r="BS132" s="11">
        <v>10</v>
      </c>
      <c r="BT132" s="11">
        <v>11</v>
      </c>
      <c r="BU132" s="11">
        <v>19</v>
      </c>
      <c r="BV132" s="11">
        <v>16</v>
      </c>
      <c r="BW132" s="11" t="b">
        <v>1</v>
      </c>
      <c r="BX132" s="11" t="b">
        <v>1</v>
      </c>
      <c r="BY132" s="11" t="b">
        <v>1</v>
      </c>
      <c r="BZ132" s="11" t="b">
        <v>1</v>
      </c>
      <c r="CA132" s="11" t="b">
        <v>1</v>
      </c>
      <c r="CB132" s="11" t="b">
        <v>1</v>
      </c>
      <c r="CC132" s="11" t="b">
        <v>1</v>
      </c>
      <c r="CD132" s="11" t="b">
        <v>1</v>
      </c>
      <c r="CE132" s="11" t="b">
        <v>1</v>
      </c>
      <c r="CF132" s="11" t="b">
        <v>1</v>
      </c>
      <c r="CG132" s="11" t="b">
        <v>1</v>
      </c>
      <c r="CH132" s="11" t="b">
        <v>1</v>
      </c>
      <c r="CI132" s="11" t="b">
        <v>1</v>
      </c>
      <c r="CJ132" s="11" t="s">
        <v>434</v>
      </c>
      <c r="CK132" s="11" t="str">
        <f>VLOOKUP(Table812[[#This Row],[Candidate Detail Answer: City]],cities,2,FALSE)</f>
        <v>Plymouth</v>
      </c>
      <c r="CL132" s="11" t="str">
        <f>VLOOKUP(Table812[[#This Row],[Candidate Detail Answer: City]],cities,3,FALSE)</f>
        <v>MN</v>
      </c>
      <c r="CM132" s="41">
        <f>VLOOKUP(Table812[[#This Row],[Candidate Detail Answer: City]],cities,4,FALSE)</f>
        <v>55441</v>
      </c>
      <c r="CN132" s="11" t="s">
        <v>351</v>
      </c>
      <c r="CO132" s="11" t="str">
        <f>VLOOKUP(Table812[[#This Row],[Candidate Detail Answer: Major]],majors_final,3,FALSE)</f>
        <v>N/A</v>
      </c>
      <c r="CP132" s="11" t="str">
        <f>VLOOKUP(Table812[[#This Row],[Candidate Detail Answer: Major]],majors_final,4,FALSE)</f>
        <v>N/A</v>
      </c>
      <c r="CQ132" s="11">
        <f>VLOOKUP(Table812[[#This Row],[Candidate Detail Answer: Major]],majors_final,5,FALSE)</f>
        <v>0</v>
      </c>
      <c r="CR132" s="11">
        <f>VLOOKUP(Table812[[#This Row],[Candidate Detail Answer: Major]],majors_final,6,FALSE)</f>
        <v>0</v>
      </c>
      <c r="CS132" s="11">
        <v>1</v>
      </c>
      <c r="CT132" s="11">
        <v>3.3534000000000001E-2</v>
      </c>
      <c r="CU132" s="11">
        <v>4.0742E-2</v>
      </c>
    </row>
    <row r="133" spans="1:99" s="12" customFormat="1" ht="12.75" x14ac:dyDescent="0.2">
      <c r="A133">
        <v>232</v>
      </c>
      <c r="B133" s="26">
        <v>51017.277777777403</v>
      </c>
      <c r="C133" s="26">
        <v>47369.802083333801</v>
      </c>
      <c r="D133" s="26">
        <v>47058.053472221603</v>
      </c>
      <c r="E133" s="36">
        <v>111815</v>
      </c>
      <c r="F133" s="36">
        <f>SUM(Table812[[#This Row],[Time Taken Per Question: 1]:[Time Taken Per Question: 14]])</f>
        <v>58198</v>
      </c>
      <c r="G133" s="11">
        <v>1</v>
      </c>
      <c r="H133" s="11">
        <v>58</v>
      </c>
      <c r="I133" s="31">
        <v>15533</v>
      </c>
      <c r="J133" s="11">
        <v>131</v>
      </c>
      <c r="K133" s="11">
        <v>130</v>
      </c>
      <c r="L133" s="11">
        <v>92</v>
      </c>
      <c r="M133" s="11">
        <v>99.23</v>
      </c>
      <c r="N133" s="11">
        <v>52342</v>
      </c>
      <c r="O133" s="11" t="s">
        <v>155</v>
      </c>
      <c r="P133" s="11" t="s">
        <v>156</v>
      </c>
      <c r="Q133" s="11">
        <v>6</v>
      </c>
      <c r="R133" s="11">
        <v>5</v>
      </c>
      <c r="S133" s="11"/>
      <c r="T133" s="11">
        <v>10</v>
      </c>
      <c r="U133" s="11">
        <v>10</v>
      </c>
      <c r="V133" s="11">
        <v>10</v>
      </c>
      <c r="W133" s="11">
        <v>10</v>
      </c>
      <c r="X133" s="11">
        <v>10</v>
      </c>
      <c r="Y133" s="11">
        <v>10</v>
      </c>
      <c r="Z133" s="11">
        <v>10</v>
      </c>
      <c r="AA133" s="11">
        <v>10</v>
      </c>
      <c r="AB133" s="11">
        <v>10</v>
      </c>
      <c r="AC133" s="11">
        <v>10</v>
      </c>
      <c r="AD133" s="11">
        <v>10</v>
      </c>
      <c r="AE133" s="11">
        <v>10</v>
      </c>
      <c r="AF133" s="11">
        <v>10</v>
      </c>
      <c r="AG133" s="11"/>
      <c r="AH133" s="11">
        <v>1046</v>
      </c>
      <c r="AI133" s="11">
        <v>808</v>
      </c>
      <c r="AJ133" s="11">
        <v>1874</v>
      </c>
      <c r="AK133" s="11">
        <v>1385</v>
      </c>
      <c r="AL133" s="11">
        <v>1234</v>
      </c>
      <c r="AM133" s="11">
        <v>1299</v>
      </c>
      <c r="AN133" s="11">
        <v>2603</v>
      </c>
      <c r="AO133" s="11">
        <v>7092</v>
      </c>
      <c r="AP133" s="11">
        <v>2700</v>
      </c>
      <c r="AQ133" s="11">
        <v>2049</v>
      </c>
      <c r="AR133" s="11">
        <v>365</v>
      </c>
      <c r="AS133" s="11">
        <v>24825</v>
      </c>
      <c r="AT133" s="11">
        <v>10918</v>
      </c>
      <c r="AU133" s="11">
        <v>6</v>
      </c>
      <c r="AV133" s="11">
        <v>6</v>
      </c>
      <c r="AW133" s="11">
        <v>6</v>
      </c>
      <c r="AX133" s="11">
        <v>6</v>
      </c>
      <c r="AY133" s="11">
        <v>6</v>
      </c>
      <c r="AZ133" s="11">
        <v>6</v>
      </c>
      <c r="BA133" s="11">
        <v>6</v>
      </c>
      <c r="BB133" s="11">
        <v>6</v>
      </c>
      <c r="BC133" s="11">
        <v>6</v>
      </c>
      <c r="BD133" s="11">
        <v>6</v>
      </c>
      <c r="BE133" s="11">
        <v>6</v>
      </c>
      <c r="BF133" s="11">
        <v>6</v>
      </c>
      <c r="BG133" s="11">
        <v>18</v>
      </c>
      <c r="BH133" s="11">
        <v>2</v>
      </c>
      <c r="BI133" s="11">
        <v>3</v>
      </c>
      <c r="BJ133" s="11">
        <v>2</v>
      </c>
      <c r="BK133" s="11">
        <v>5</v>
      </c>
      <c r="BL133" s="11">
        <v>6</v>
      </c>
      <c r="BM133" s="11">
        <v>2</v>
      </c>
      <c r="BN133" s="11">
        <v>3</v>
      </c>
      <c r="BO133" s="11">
        <v>15</v>
      </c>
      <c r="BP133" s="11">
        <v>2</v>
      </c>
      <c r="BQ133" s="11">
        <v>3</v>
      </c>
      <c r="BR133" s="11">
        <v>2</v>
      </c>
      <c r="BS133" s="11">
        <v>10</v>
      </c>
      <c r="BT133" s="11">
        <v>3</v>
      </c>
      <c r="BU133" s="11">
        <v>15</v>
      </c>
      <c r="BV133" s="11">
        <v>2</v>
      </c>
      <c r="BW133" s="11" t="b">
        <v>1</v>
      </c>
      <c r="BX133" s="11" t="b">
        <v>1</v>
      </c>
      <c r="BY133" s="11" t="b">
        <v>1</v>
      </c>
      <c r="BZ133" s="11" t="b">
        <v>1</v>
      </c>
      <c r="CA133" s="11" t="b">
        <v>1</v>
      </c>
      <c r="CB133" s="11" t="b">
        <v>1</v>
      </c>
      <c r="CC133" s="11" t="b">
        <v>1</v>
      </c>
      <c r="CD133" s="11" t="b">
        <v>1</v>
      </c>
      <c r="CE133" s="11" t="b">
        <v>1</v>
      </c>
      <c r="CF133" s="11" t="b">
        <v>1</v>
      </c>
      <c r="CG133" s="11" t="b">
        <v>1</v>
      </c>
      <c r="CH133" s="11" t="b">
        <v>1</v>
      </c>
      <c r="CI133" s="11" t="b">
        <v>1</v>
      </c>
      <c r="CJ133" s="11" t="s">
        <v>228</v>
      </c>
      <c r="CK133" s="11" t="str">
        <f>VLOOKUP(Table812[[#This Row],[Candidate Detail Answer: City]],cities,2,FALSE)</f>
        <v>Saint Paul</v>
      </c>
      <c r="CL133" s="11" t="str">
        <f>VLOOKUP(Table812[[#This Row],[Candidate Detail Answer: City]],cities,3,FALSE)</f>
        <v>MN</v>
      </c>
      <c r="CM133" s="41">
        <f>VLOOKUP(Table812[[#This Row],[Candidate Detail Answer: City]],cities,4,FALSE)</f>
        <v>55101</v>
      </c>
      <c r="CN133" s="11" t="s">
        <v>157</v>
      </c>
      <c r="CO133" s="11" t="str">
        <f>VLOOKUP(Table812[[#This Row],[Candidate Detail Answer: Major]],majors_final,3,FALSE)</f>
        <v>N/A</v>
      </c>
      <c r="CP133" s="11" t="str">
        <f>VLOOKUP(Table812[[#This Row],[Candidate Detail Answer: Major]],majors_final,4,FALSE)</f>
        <v>N/A</v>
      </c>
      <c r="CQ133" s="11">
        <f>VLOOKUP(Table812[[#This Row],[Candidate Detail Answer: Major]],majors_final,5,FALSE)</f>
        <v>0</v>
      </c>
      <c r="CR133" s="11">
        <f>VLOOKUP(Table812[[#This Row],[Candidate Detail Answer: Major]],majors_final,6,FALSE)</f>
        <v>0</v>
      </c>
      <c r="CS133" s="11">
        <v>1</v>
      </c>
      <c r="CT133" s="11">
        <v>4.3292999999999998E-2</v>
      </c>
      <c r="CU133" s="11">
        <v>4.1199E-2</v>
      </c>
    </row>
    <row r="134" spans="1:99" s="12" customFormat="1" ht="12.75" x14ac:dyDescent="0.2">
      <c r="A134">
        <v>233</v>
      </c>
      <c r="B134" s="26">
        <v>51039.210416666298</v>
      </c>
      <c r="C134" s="26">
        <v>47389.870138889397</v>
      </c>
      <c r="D134" s="26">
        <v>47075.770833332703</v>
      </c>
      <c r="E134" s="36">
        <v>114594</v>
      </c>
      <c r="F134" s="36">
        <f>SUM(Table812[[#This Row],[Time Taken Per Question: 1]:[Time Taken Per Question: 14]])</f>
        <v>41191</v>
      </c>
      <c r="G134" s="11">
        <v>1</v>
      </c>
      <c r="H134" s="11">
        <v>0</v>
      </c>
      <c r="I134" s="31">
        <v>0</v>
      </c>
      <c r="J134" s="11">
        <v>131</v>
      </c>
      <c r="K134" s="11">
        <v>130</v>
      </c>
      <c r="L134" s="11">
        <v>92</v>
      </c>
      <c r="M134" s="11">
        <v>99.23</v>
      </c>
      <c r="N134" s="11">
        <v>67693</v>
      </c>
      <c r="O134" s="11" t="s">
        <v>155</v>
      </c>
      <c r="P134" s="11" t="s">
        <v>156</v>
      </c>
      <c r="Q134" s="11">
        <v>3</v>
      </c>
      <c r="R134" s="11"/>
      <c r="S134" s="11"/>
      <c r="T134" s="11">
        <v>10</v>
      </c>
      <c r="U134" s="11">
        <v>10</v>
      </c>
      <c r="V134" s="11">
        <v>10</v>
      </c>
      <c r="W134" s="11">
        <v>10</v>
      </c>
      <c r="X134" s="11">
        <v>10</v>
      </c>
      <c r="Y134" s="11">
        <v>10</v>
      </c>
      <c r="Z134" s="11">
        <v>10</v>
      </c>
      <c r="AA134" s="11">
        <v>10</v>
      </c>
      <c r="AB134" s="11">
        <v>10</v>
      </c>
      <c r="AC134" s="11">
        <v>10</v>
      </c>
      <c r="AD134" s="11">
        <v>10</v>
      </c>
      <c r="AE134" s="11">
        <v>10</v>
      </c>
      <c r="AF134" s="11">
        <v>10</v>
      </c>
      <c r="AG134" s="11"/>
      <c r="AH134" s="11">
        <v>699</v>
      </c>
      <c r="AI134" s="11">
        <v>309</v>
      </c>
      <c r="AJ134" s="11">
        <v>473</v>
      </c>
      <c r="AK134" s="11">
        <v>375</v>
      </c>
      <c r="AL134" s="11">
        <v>2369</v>
      </c>
      <c r="AM134" s="11">
        <v>1666</v>
      </c>
      <c r="AN134" s="11">
        <v>2555</v>
      </c>
      <c r="AO134" s="11">
        <v>2652</v>
      </c>
      <c r="AP134" s="11">
        <v>298</v>
      </c>
      <c r="AQ134" s="11">
        <v>7661</v>
      </c>
      <c r="AR134" s="11">
        <v>19528</v>
      </c>
      <c r="AS134" s="11">
        <v>1238</v>
      </c>
      <c r="AT134" s="11">
        <v>1368</v>
      </c>
      <c r="AU134" s="11">
        <v>8</v>
      </c>
      <c r="AV134" s="11">
        <v>9</v>
      </c>
      <c r="AW134" s="11">
        <v>9</v>
      </c>
      <c r="AX134" s="11">
        <v>11</v>
      </c>
      <c r="AY134" s="11">
        <v>9</v>
      </c>
      <c r="AZ134" s="11">
        <v>10</v>
      </c>
      <c r="BA134" s="11">
        <v>11</v>
      </c>
      <c r="BB134" s="11">
        <v>10</v>
      </c>
      <c r="BC134" s="11">
        <v>9</v>
      </c>
      <c r="BD134" s="11">
        <v>10</v>
      </c>
      <c r="BE134" s="11">
        <v>10</v>
      </c>
      <c r="BF134" s="11">
        <v>17</v>
      </c>
      <c r="BG134" s="11">
        <v>21</v>
      </c>
      <c r="BH134" s="11">
        <v>2</v>
      </c>
      <c r="BI134" s="11">
        <v>2</v>
      </c>
      <c r="BJ134" s="11">
        <v>2</v>
      </c>
      <c r="BK134" s="11">
        <v>3</v>
      </c>
      <c r="BL134" s="11">
        <v>7</v>
      </c>
      <c r="BM134" s="11">
        <v>7</v>
      </c>
      <c r="BN134" s="11">
        <v>4</v>
      </c>
      <c r="BO134" s="11">
        <v>6</v>
      </c>
      <c r="BP134" s="11">
        <v>2</v>
      </c>
      <c r="BQ134" s="11">
        <v>11</v>
      </c>
      <c r="BR134" s="11">
        <v>7</v>
      </c>
      <c r="BS134" s="11">
        <v>7</v>
      </c>
      <c r="BT134" s="11">
        <v>3</v>
      </c>
      <c r="BU134" s="11">
        <v>6</v>
      </c>
      <c r="BV134" s="11">
        <v>2</v>
      </c>
      <c r="BW134" s="11" t="b">
        <v>1</v>
      </c>
      <c r="BX134" s="11" t="b">
        <v>1</v>
      </c>
      <c r="BY134" s="11" t="b">
        <v>1</v>
      </c>
      <c r="BZ134" s="11" t="b">
        <v>1</v>
      </c>
      <c r="CA134" s="11" t="b">
        <v>1</v>
      </c>
      <c r="CB134" s="11" t="b">
        <v>1</v>
      </c>
      <c r="CC134" s="11" t="b">
        <v>1</v>
      </c>
      <c r="CD134" s="11" t="b">
        <v>1</v>
      </c>
      <c r="CE134" s="11" t="b">
        <v>1</v>
      </c>
      <c r="CF134" s="11" t="b">
        <v>1</v>
      </c>
      <c r="CG134" s="11" t="b">
        <v>1</v>
      </c>
      <c r="CH134" s="11" t="b">
        <v>1</v>
      </c>
      <c r="CI134" s="11" t="b">
        <v>1</v>
      </c>
      <c r="CJ134" s="11" t="s">
        <v>418</v>
      </c>
      <c r="CK134" s="11" t="str">
        <f>VLOOKUP(Table812[[#This Row],[Candidate Detail Answer: City]],cities,2,FALSE)</f>
        <v>Coon Rapids</v>
      </c>
      <c r="CL134" s="11" t="str">
        <f>VLOOKUP(Table812[[#This Row],[Candidate Detail Answer: City]],cities,3,FALSE)</f>
        <v>MN</v>
      </c>
      <c r="CM134" s="41">
        <f>VLOOKUP(Table812[[#This Row],[Candidate Detail Answer: City]],cities,4,FALSE)</f>
        <v>55433</v>
      </c>
      <c r="CN134" s="11" t="s">
        <v>385</v>
      </c>
      <c r="CO134" s="11" t="str">
        <f>VLOOKUP(Table812[[#This Row],[Candidate Detail Answer: Major]],majors_final,3,FALSE)</f>
        <v>Software Development</v>
      </c>
      <c r="CP134" s="11" t="str">
        <f>VLOOKUP(Table812[[#This Row],[Candidate Detail Answer: Major]],majors_final,4,FALSE)</f>
        <v>IT-development focused</v>
      </c>
      <c r="CQ134" s="11">
        <f>VLOOKUP(Table812[[#This Row],[Candidate Detail Answer: Major]],majors_final,5,FALSE)</f>
        <v>1</v>
      </c>
      <c r="CR134" s="11" t="str">
        <f>VLOOKUP(Table812[[#This Row],[Candidate Detail Answer: Major]],majors_final,6,FALSE)</f>
        <v>2021 -Java Developer 02</v>
      </c>
      <c r="CS134" s="11">
        <v>1</v>
      </c>
      <c r="CT134" s="11">
        <v>3.2722000000000001E-2</v>
      </c>
      <c r="CU134" s="11">
        <v>3.4473999999999998E-2</v>
      </c>
    </row>
    <row r="135" spans="1:99" s="12" customFormat="1" ht="12.75" x14ac:dyDescent="0.2">
      <c r="A135">
        <v>234</v>
      </c>
      <c r="B135" s="26">
        <v>51061.1430555552</v>
      </c>
      <c r="C135" s="26">
        <v>47409.938194444898</v>
      </c>
      <c r="D135" s="26">
        <v>47093.488194443802</v>
      </c>
      <c r="E135" s="36">
        <v>201160</v>
      </c>
      <c r="F135" s="36">
        <f>SUM(Table812[[#This Row],[Time Taken Per Question: 1]:[Time Taken Per Question: 14]])</f>
        <v>18914</v>
      </c>
      <c r="G135" s="11">
        <v>1</v>
      </c>
      <c r="H135" s="11">
        <v>15</v>
      </c>
      <c r="I135" s="31">
        <v>2645</v>
      </c>
      <c r="J135" s="11">
        <v>131</v>
      </c>
      <c r="K135" s="11">
        <v>130</v>
      </c>
      <c r="L135" s="11">
        <v>92</v>
      </c>
      <c r="M135" s="11">
        <v>99.23</v>
      </c>
      <c r="N135" s="11">
        <v>181228</v>
      </c>
      <c r="O135" s="11" t="s">
        <v>155</v>
      </c>
      <c r="P135" s="11" t="s">
        <v>156</v>
      </c>
      <c r="Q135" s="11">
        <v>10</v>
      </c>
      <c r="R135" s="11">
        <v>5</v>
      </c>
      <c r="S135" s="11"/>
      <c r="T135" s="11">
        <v>10</v>
      </c>
      <c r="U135" s="11">
        <v>10</v>
      </c>
      <c r="V135" s="11">
        <v>10</v>
      </c>
      <c r="W135" s="11">
        <v>10</v>
      </c>
      <c r="X135" s="11">
        <v>10</v>
      </c>
      <c r="Y135" s="11">
        <v>10</v>
      </c>
      <c r="Z135" s="11">
        <v>10</v>
      </c>
      <c r="AA135" s="11">
        <v>10</v>
      </c>
      <c r="AB135" s="11">
        <v>10</v>
      </c>
      <c r="AC135" s="11">
        <v>10</v>
      </c>
      <c r="AD135" s="11">
        <v>10</v>
      </c>
      <c r="AE135" s="11">
        <v>10</v>
      </c>
      <c r="AF135" s="11">
        <v>10</v>
      </c>
      <c r="AG135" s="11"/>
      <c r="AH135" s="11">
        <v>2354</v>
      </c>
      <c r="AI135" s="11">
        <v>1277</v>
      </c>
      <c r="AJ135" s="11">
        <v>2344</v>
      </c>
      <c r="AK135" s="11">
        <v>3027</v>
      </c>
      <c r="AL135" s="11">
        <v>4132</v>
      </c>
      <c r="AM135" s="11">
        <v>176</v>
      </c>
      <c r="AN135" s="11">
        <v>1063</v>
      </c>
      <c r="AO135" s="11">
        <v>670</v>
      </c>
      <c r="AP135" s="11">
        <v>662</v>
      </c>
      <c r="AQ135" s="11">
        <v>370</v>
      </c>
      <c r="AR135" s="11">
        <v>370</v>
      </c>
      <c r="AS135" s="11">
        <v>1248</v>
      </c>
      <c r="AT135" s="11">
        <v>1221</v>
      </c>
      <c r="AU135" s="11">
        <v>9</v>
      </c>
      <c r="AV135" s="11">
        <v>9</v>
      </c>
      <c r="AW135" s="11">
        <v>10</v>
      </c>
      <c r="AX135" s="11">
        <v>12</v>
      </c>
      <c r="AY135" s="11">
        <v>9</v>
      </c>
      <c r="AZ135" s="11">
        <v>10</v>
      </c>
      <c r="BA135" s="11">
        <v>12</v>
      </c>
      <c r="BB135" s="11">
        <v>11</v>
      </c>
      <c r="BC135" s="11">
        <v>10</v>
      </c>
      <c r="BD135" s="11">
        <v>10</v>
      </c>
      <c r="BE135" s="11">
        <v>13</v>
      </c>
      <c r="BF135" s="11">
        <v>19</v>
      </c>
      <c r="BG135" s="11">
        <v>20</v>
      </c>
      <c r="BH135" s="11">
        <v>6</v>
      </c>
      <c r="BI135" s="11">
        <v>3</v>
      </c>
      <c r="BJ135" s="11">
        <v>2</v>
      </c>
      <c r="BK135" s="11">
        <v>10</v>
      </c>
      <c r="BL135" s="11">
        <v>12</v>
      </c>
      <c r="BM135" s="11">
        <v>2</v>
      </c>
      <c r="BN135" s="11">
        <v>7</v>
      </c>
      <c r="BO135" s="11">
        <v>8</v>
      </c>
      <c r="BP135" s="11">
        <v>9</v>
      </c>
      <c r="BQ135" s="11">
        <v>2</v>
      </c>
      <c r="BR135" s="11">
        <v>4</v>
      </c>
      <c r="BS135" s="11">
        <v>5</v>
      </c>
      <c r="BT135" s="11">
        <v>11</v>
      </c>
      <c r="BU135" s="11">
        <v>8</v>
      </c>
      <c r="BV135" s="11">
        <v>9</v>
      </c>
      <c r="BW135" s="11" t="b">
        <v>1</v>
      </c>
      <c r="BX135" s="11" t="b">
        <v>1</v>
      </c>
      <c r="BY135" s="11" t="b">
        <v>1</v>
      </c>
      <c r="BZ135" s="11" t="b">
        <v>1</v>
      </c>
      <c r="CA135" s="11" t="b">
        <v>1</v>
      </c>
      <c r="CB135" s="11" t="b">
        <v>1</v>
      </c>
      <c r="CC135" s="11" t="b">
        <v>1</v>
      </c>
      <c r="CD135" s="11" t="b">
        <v>1</v>
      </c>
      <c r="CE135" s="11" t="b">
        <v>1</v>
      </c>
      <c r="CF135" s="11" t="b">
        <v>1</v>
      </c>
      <c r="CG135" s="11" t="b">
        <v>1</v>
      </c>
      <c r="CH135" s="11" t="b">
        <v>1</v>
      </c>
      <c r="CI135" s="11" t="b">
        <v>1</v>
      </c>
      <c r="CJ135" s="11" t="s">
        <v>414</v>
      </c>
      <c r="CK135" s="11" t="str">
        <f>VLOOKUP(Table812[[#This Row],[Candidate Detail Answer: City]],cities,2,FALSE)</f>
        <v>Crystal</v>
      </c>
      <c r="CL135" s="11" t="str">
        <f>VLOOKUP(Table812[[#This Row],[Candidate Detail Answer: City]],cities,3,FALSE)</f>
        <v>MN</v>
      </c>
      <c r="CM135" s="41">
        <f>VLOOKUP(Table812[[#This Row],[Candidate Detail Answer: City]],cities,4,FALSE)</f>
        <v>55422</v>
      </c>
      <c r="CN135" s="11" t="s">
        <v>385</v>
      </c>
      <c r="CO135" s="11" t="str">
        <f>VLOOKUP(Table812[[#This Row],[Candidate Detail Answer: Major]],majors_final,3,FALSE)</f>
        <v>Software Development</v>
      </c>
      <c r="CP135" s="11" t="str">
        <f>VLOOKUP(Table812[[#This Row],[Candidate Detail Answer: Major]],majors_final,4,FALSE)</f>
        <v>IT-development focused</v>
      </c>
      <c r="CQ135" s="11">
        <f>VLOOKUP(Table812[[#This Row],[Candidate Detail Answer: Major]],majors_final,5,FALSE)</f>
        <v>1</v>
      </c>
      <c r="CR135" s="11" t="str">
        <f>VLOOKUP(Table812[[#This Row],[Candidate Detail Answer: Major]],majors_final,6,FALSE)</f>
        <v>2021 -Java Developer 02</v>
      </c>
      <c r="CS135" s="11">
        <v>1</v>
      </c>
      <c r="CT135" s="11">
        <v>3.3191999999999999E-2</v>
      </c>
      <c r="CU135" s="11">
        <v>4.7632000000000001E-2</v>
      </c>
    </row>
    <row r="136" spans="1:99" s="12" customFormat="1" ht="12.75" x14ac:dyDescent="0.2">
      <c r="A136">
        <v>235</v>
      </c>
      <c r="B136" s="26">
        <v>51083.075694444102</v>
      </c>
      <c r="C136" s="26">
        <v>47430.006250000501</v>
      </c>
      <c r="D136" s="26">
        <v>47111.205555554901</v>
      </c>
      <c r="E136" s="36">
        <v>201472</v>
      </c>
      <c r="F136" s="36">
        <f>SUM(Table812[[#This Row],[Time Taken Per Question: 1]:[Time Taken Per Question: 14]])</f>
        <v>62197</v>
      </c>
      <c r="G136" s="11">
        <v>1</v>
      </c>
      <c r="H136" s="11">
        <v>55</v>
      </c>
      <c r="I136" s="31">
        <v>8821</v>
      </c>
      <c r="J136" s="11">
        <v>131</v>
      </c>
      <c r="K136" s="11">
        <v>130</v>
      </c>
      <c r="L136" s="11">
        <v>92</v>
      </c>
      <c r="M136" s="11">
        <v>99.23</v>
      </c>
      <c r="N136" s="11">
        <v>138016</v>
      </c>
      <c r="O136" s="11" t="s">
        <v>155</v>
      </c>
      <c r="P136" s="11" t="s">
        <v>156</v>
      </c>
      <c r="Q136" s="11">
        <v>0</v>
      </c>
      <c r="R136" s="11"/>
      <c r="S136" s="11"/>
      <c r="T136" s="11">
        <v>10</v>
      </c>
      <c r="U136" s="11">
        <v>10</v>
      </c>
      <c r="V136" s="11">
        <v>10</v>
      </c>
      <c r="W136" s="11">
        <v>10</v>
      </c>
      <c r="X136" s="11">
        <v>10</v>
      </c>
      <c r="Y136" s="11">
        <v>10</v>
      </c>
      <c r="Z136" s="11">
        <v>10</v>
      </c>
      <c r="AA136" s="11">
        <v>10</v>
      </c>
      <c r="AB136" s="11">
        <v>10</v>
      </c>
      <c r="AC136" s="11">
        <v>10</v>
      </c>
      <c r="AD136" s="11">
        <v>10</v>
      </c>
      <c r="AE136" s="11">
        <v>10</v>
      </c>
      <c r="AF136" s="11">
        <v>10</v>
      </c>
      <c r="AG136" s="11"/>
      <c r="AH136" s="11">
        <v>2552</v>
      </c>
      <c r="AI136" s="11">
        <v>3139</v>
      </c>
      <c r="AJ136" s="11">
        <v>3932</v>
      </c>
      <c r="AK136" s="11">
        <v>996</v>
      </c>
      <c r="AL136" s="11">
        <v>13448</v>
      </c>
      <c r="AM136" s="11">
        <v>1491</v>
      </c>
      <c r="AN136" s="11">
        <v>4150</v>
      </c>
      <c r="AO136" s="11">
        <v>27461</v>
      </c>
      <c r="AP136" s="11">
        <v>1068</v>
      </c>
      <c r="AQ136" s="11">
        <v>318</v>
      </c>
      <c r="AR136" s="11">
        <v>507</v>
      </c>
      <c r="AS136" s="11">
        <v>1763</v>
      </c>
      <c r="AT136" s="11">
        <v>1372</v>
      </c>
      <c r="AU136" s="11">
        <v>10</v>
      </c>
      <c r="AV136" s="11">
        <v>10</v>
      </c>
      <c r="AW136" s="11">
        <v>11</v>
      </c>
      <c r="AX136" s="11">
        <v>13</v>
      </c>
      <c r="AY136" s="11">
        <v>11</v>
      </c>
      <c r="AZ136" s="11">
        <v>10</v>
      </c>
      <c r="BA136" s="11">
        <v>13</v>
      </c>
      <c r="BB136" s="11">
        <v>11</v>
      </c>
      <c r="BC136" s="11">
        <v>10</v>
      </c>
      <c r="BD136" s="11">
        <v>11</v>
      </c>
      <c r="BE136" s="11">
        <v>12</v>
      </c>
      <c r="BF136" s="11">
        <v>24</v>
      </c>
      <c r="BG136" s="11">
        <v>20</v>
      </c>
      <c r="BH136" s="11">
        <v>9</v>
      </c>
      <c r="BI136" s="11">
        <v>6</v>
      </c>
      <c r="BJ136" s="11">
        <v>4</v>
      </c>
      <c r="BK136" s="11">
        <v>8</v>
      </c>
      <c r="BL136" s="11">
        <v>9</v>
      </c>
      <c r="BM136" s="11">
        <v>20</v>
      </c>
      <c r="BN136" s="11">
        <v>9</v>
      </c>
      <c r="BO136" s="11">
        <v>7</v>
      </c>
      <c r="BP136" s="11">
        <v>4</v>
      </c>
      <c r="BQ136" s="11">
        <v>4</v>
      </c>
      <c r="BR136" s="11">
        <v>4</v>
      </c>
      <c r="BS136" s="11">
        <v>12</v>
      </c>
      <c r="BT136" s="11">
        <v>5</v>
      </c>
      <c r="BU136" s="11">
        <v>7</v>
      </c>
      <c r="BV136" s="11">
        <v>4</v>
      </c>
      <c r="BW136" s="11" t="b">
        <v>1</v>
      </c>
      <c r="BX136" s="11" t="b">
        <v>1</v>
      </c>
      <c r="BY136" s="11" t="b">
        <v>1</v>
      </c>
      <c r="BZ136" s="11" t="b">
        <v>1</v>
      </c>
      <c r="CA136" s="11" t="b">
        <v>1</v>
      </c>
      <c r="CB136" s="11" t="b">
        <v>1</v>
      </c>
      <c r="CC136" s="11" t="b">
        <v>1</v>
      </c>
      <c r="CD136" s="11" t="b">
        <v>1</v>
      </c>
      <c r="CE136" s="11" t="b">
        <v>1</v>
      </c>
      <c r="CF136" s="11" t="b">
        <v>1</v>
      </c>
      <c r="CG136" s="11" t="b">
        <v>1</v>
      </c>
      <c r="CH136" s="11" t="b">
        <v>1</v>
      </c>
      <c r="CI136" s="11" t="b">
        <v>1</v>
      </c>
      <c r="CJ136" s="11" t="s">
        <v>497</v>
      </c>
      <c r="CK136" s="11" t="str">
        <f>VLOOKUP(Table812[[#This Row],[Candidate Detail Answer: City]],cities,2,FALSE)</f>
        <v>Maplewood</v>
      </c>
      <c r="CL136" s="11" t="str">
        <f>VLOOKUP(Table812[[#This Row],[Candidate Detail Answer: City]],cities,3,FALSE)</f>
        <v>MN</v>
      </c>
      <c r="CM136" s="41">
        <f>VLOOKUP(Table812[[#This Row],[Candidate Detail Answer: City]],cities,4,FALSE)</f>
        <v>55119</v>
      </c>
      <c r="CN136" s="11" t="s">
        <v>385</v>
      </c>
      <c r="CO136" s="11" t="str">
        <f>VLOOKUP(Table812[[#This Row],[Candidate Detail Answer: Major]],majors_final,3,FALSE)</f>
        <v>Software Development</v>
      </c>
      <c r="CP136" s="11" t="str">
        <f>VLOOKUP(Table812[[#This Row],[Candidate Detail Answer: Major]],majors_final,4,FALSE)</f>
        <v>IT-development focused</v>
      </c>
      <c r="CQ136" s="11">
        <f>VLOOKUP(Table812[[#This Row],[Candidate Detail Answer: Major]],majors_final,5,FALSE)</f>
        <v>1</v>
      </c>
      <c r="CR136" s="11" t="str">
        <f>VLOOKUP(Table812[[#This Row],[Candidate Detail Answer: Major]],majors_final,6,FALSE)</f>
        <v>2021 -Java Developer 02</v>
      </c>
      <c r="CS136" s="11">
        <v>1</v>
      </c>
      <c r="CT136" s="11">
        <v>3.6115000000000001E-2</v>
      </c>
      <c r="CU136" s="11">
        <v>3.5864E-2</v>
      </c>
    </row>
    <row r="137" spans="1:99" s="12" customFormat="1" ht="12.75" x14ac:dyDescent="0.2">
      <c r="A137">
        <v>236</v>
      </c>
      <c r="B137" s="26">
        <v>49328.464583333101</v>
      </c>
      <c r="C137" s="26">
        <v>47450.074305556103</v>
      </c>
      <c r="D137" s="26">
        <v>47128.922916666001</v>
      </c>
      <c r="E137" s="36">
        <v>176709</v>
      </c>
      <c r="F137" s="36">
        <f>SUM(Table812[[#This Row],[Time Taken Per Question: 1]:[Time Taken Per Question: 14]])</f>
        <v>109044</v>
      </c>
      <c r="G137" s="11">
        <v>1</v>
      </c>
      <c r="H137" s="11">
        <v>3</v>
      </c>
      <c r="I137" s="31">
        <v>956</v>
      </c>
      <c r="J137" s="11">
        <v>131</v>
      </c>
      <c r="K137" s="11">
        <v>130</v>
      </c>
      <c r="L137" s="11">
        <v>92</v>
      </c>
      <c r="M137" s="11">
        <v>99.23</v>
      </c>
      <c r="N137" s="11">
        <v>66020</v>
      </c>
      <c r="O137" s="11" t="s">
        <v>155</v>
      </c>
      <c r="P137" s="11" t="s">
        <v>156</v>
      </c>
      <c r="Q137" s="11">
        <v>0</v>
      </c>
      <c r="R137" s="11">
        <v>4</v>
      </c>
      <c r="S137" s="11" t="s">
        <v>157</v>
      </c>
      <c r="T137" s="11">
        <v>10</v>
      </c>
      <c r="U137" s="11">
        <v>10</v>
      </c>
      <c r="V137" s="11">
        <v>10</v>
      </c>
      <c r="W137" s="11">
        <v>10</v>
      </c>
      <c r="X137" s="11">
        <v>10</v>
      </c>
      <c r="Y137" s="11">
        <v>10</v>
      </c>
      <c r="Z137" s="11">
        <v>10</v>
      </c>
      <c r="AA137" s="11">
        <v>10</v>
      </c>
      <c r="AB137" s="11">
        <v>10</v>
      </c>
      <c r="AC137" s="11">
        <v>10</v>
      </c>
      <c r="AD137" s="11">
        <v>10</v>
      </c>
      <c r="AE137" s="11">
        <v>10</v>
      </c>
      <c r="AF137" s="11">
        <v>10</v>
      </c>
      <c r="AG137" s="11" t="s">
        <v>157</v>
      </c>
      <c r="AH137" s="11">
        <v>2931</v>
      </c>
      <c r="AI137" s="11">
        <v>2730</v>
      </c>
      <c r="AJ137" s="11">
        <v>1725</v>
      </c>
      <c r="AK137" s="11">
        <v>54458</v>
      </c>
      <c r="AL137" s="11">
        <v>29289</v>
      </c>
      <c r="AM137" s="11">
        <v>582</v>
      </c>
      <c r="AN137" s="11">
        <v>1120</v>
      </c>
      <c r="AO137" s="11">
        <v>6633</v>
      </c>
      <c r="AP137" s="11">
        <v>2511</v>
      </c>
      <c r="AQ137" s="11">
        <v>752</v>
      </c>
      <c r="AR137" s="11">
        <v>599</v>
      </c>
      <c r="AS137" s="11">
        <v>3826</v>
      </c>
      <c r="AT137" s="11">
        <v>1888</v>
      </c>
      <c r="AU137" s="11">
        <v>9</v>
      </c>
      <c r="AV137" s="11">
        <v>10</v>
      </c>
      <c r="AW137" s="11">
        <v>10</v>
      </c>
      <c r="AX137" s="11">
        <v>13</v>
      </c>
      <c r="AY137" s="11">
        <v>10</v>
      </c>
      <c r="AZ137" s="11">
        <v>10</v>
      </c>
      <c r="BA137" s="11">
        <v>15</v>
      </c>
      <c r="BB137" s="11">
        <v>11</v>
      </c>
      <c r="BC137" s="11">
        <v>10</v>
      </c>
      <c r="BD137" s="11">
        <v>11</v>
      </c>
      <c r="BE137" s="11">
        <v>12</v>
      </c>
      <c r="BF137" s="11">
        <v>19</v>
      </c>
      <c r="BG137" s="11">
        <v>24</v>
      </c>
      <c r="BH137" s="11">
        <v>5</v>
      </c>
      <c r="BI137" s="11">
        <v>7</v>
      </c>
      <c r="BJ137" s="11">
        <v>7</v>
      </c>
      <c r="BK137" s="11">
        <v>6</v>
      </c>
      <c r="BL137" s="11">
        <v>11</v>
      </c>
      <c r="BM137" s="11">
        <v>4</v>
      </c>
      <c r="BN137" s="11">
        <v>5</v>
      </c>
      <c r="BO137" s="11">
        <v>28</v>
      </c>
      <c r="BP137" s="11">
        <v>17</v>
      </c>
      <c r="BQ137" s="11">
        <v>3</v>
      </c>
      <c r="BR137" s="11">
        <v>2</v>
      </c>
      <c r="BS137" s="11">
        <v>3</v>
      </c>
      <c r="BT137" s="11">
        <v>3</v>
      </c>
      <c r="BU137" s="11"/>
      <c r="BV137" s="11"/>
      <c r="BW137" s="11" t="b">
        <v>1</v>
      </c>
      <c r="BX137" s="11" t="b">
        <v>1</v>
      </c>
      <c r="BY137" s="11" t="b">
        <v>1</v>
      </c>
      <c r="BZ137" s="11" t="b">
        <v>1</v>
      </c>
      <c r="CA137" s="11" t="b">
        <v>1</v>
      </c>
      <c r="CB137" s="11" t="b">
        <v>1</v>
      </c>
      <c r="CC137" s="11" t="b">
        <v>1</v>
      </c>
      <c r="CD137" s="11" t="b">
        <v>1</v>
      </c>
      <c r="CE137" s="11" t="b">
        <v>1</v>
      </c>
      <c r="CF137" s="11" t="b">
        <v>1</v>
      </c>
      <c r="CG137" s="11" t="b">
        <v>1</v>
      </c>
      <c r="CH137" s="11" t="b">
        <v>1</v>
      </c>
      <c r="CI137" s="11" t="b">
        <v>1</v>
      </c>
      <c r="CJ137" s="11" t="s">
        <v>248</v>
      </c>
      <c r="CK137" s="11" t="str">
        <f>VLOOKUP(Table812[[#This Row],[Candidate Detail Answer: City]],cities,2,FALSE)</f>
        <v>Minneapolis</v>
      </c>
      <c r="CL137" s="11" t="str">
        <f>VLOOKUP(Table812[[#This Row],[Candidate Detail Answer: City]],cities,3,FALSE)</f>
        <v>MN</v>
      </c>
      <c r="CM137" s="41">
        <f>VLOOKUP(Table812[[#This Row],[Candidate Detail Answer: City]],cities,4,FALSE)</f>
        <v>55401</v>
      </c>
      <c r="CN137" s="11" t="s">
        <v>229</v>
      </c>
      <c r="CO137" s="11" t="str">
        <f>VLOOKUP(Table812[[#This Row],[Candidate Detail Answer: Major]],majors_final,3,FALSE)</f>
        <v>Computer Science</v>
      </c>
      <c r="CP137" s="11" t="str">
        <f>VLOOKUP(Table812[[#This Row],[Candidate Detail Answer: Major]],majors_final,4,FALSE)</f>
        <v>IT-development focused</v>
      </c>
      <c r="CQ137" s="11">
        <f>VLOOKUP(Table812[[#This Row],[Candidate Detail Answer: Major]],majors_final,5,FALSE)</f>
        <v>0</v>
      </c>
      <c r="CR137" s="11">
        <f>VLOOKUP(Table812[[#This Row],[Candidate Detail Answer: Major]],majors_final,6,FALSE)</f>
        <v>0</v>
      </c>
      <c r="CS137" s="11"/>
      <c r="CT137" s="5"/>
      <c r="CU137" s="5"/>
    </row>
    <row r="138" spans="1:99" s="12" customFormat="1" ht="12.75" x14ac:dyDescent="0.2">
      <c r="A138">
        <v>237</v>
      </c>
      <c r="B138" s="26">
        <v>51105.008333332997</v>
      </c>
      <c r="C138" s="26">
        <v>47470.142361111597</v>
      </c>
      <c r="D138" s="26">
        <v>47146.6402777771</v>
      </c>
      <c r="E138" s="36">
        <v>111072</v>
      </c>
      <c r="F138" s="36">
        <f>SUM(Table812[[#This Row],[Time Taken Per Question: 1]:[Time Taken Per Question: 14]])</f>
        <v>58536</v>
      </c>
      <c r="G138" s="11">
        <v>1</v>
      </c>
      <c r="H138" s="11">
        <v>20</v>
      </c>
      <c r="I138" s="31">
        <v>19985</v>
      </c>
      <c r="J138" s="11">
        <v>131</v>
      </c>
      <c r="K138" s="11">
        <v>130</v>
      </c>
      <c r="L138" s="11">
        <v>92</v>
      </c>
      <c r="M138" s="11">
        <v>99.23</v>
      </c>
      <c r="N138" s="11">
        <v>51388</v>
      </c>
      <c r="O138" s="11" t="s">
        <v>155</v>
      </c>
      <c r="P138" s="11" t="s">
        <v>156</v>
      </c>
      <c r="Q138" s="11">
        <v>0</v>
      </c>
      <c r="R138" s="11"/>
      <c r="S138" s="11"/>
      <c r="T138" s="11">
        <v>10</v>
      </c>
      <c r="U138" s="11">
        <v>10</v>
      </c>
      <c r="V138" s="11">
        <v>10</v>
      </c>
      <c r="W138" s="11">
        <v>10</v>
      </c>
      <c r="X138" s="11">
        <v>10</v>
      </c>
      <c r="Y138" s="11">
        <v>10</v>
      </c>
      <c r="Z138" s="11">
        <v>10</v>
      </c>
      <c r="AA138" s="11">
        <v>10</v>
      </c>
      <c r="AB138" s="11">
        <v>10</v>
      </c>
      <c r="AC138" s="11">
        <v>10</v>
      </c>
      <c r="AD138" s="11">
        <v>10</v>
      </c>
      <c r="AE138" s="11">
        <v>10</v>
      </c>
      <c r="AF138" s="11">
        <v>10</v>
      </c>
      <c r="AG138" s="11"/>
      <c r="AH138" s="11">
        <v>727</v>
      </c>
      <c r="AI138" s="11">
        <v>370</v>
      </c>
      <c r="AJ138" s="11">
        <v>739</v>
      </c>
      <c r="AK138" s="11">
        <v>278</v>
      </c>
      <c r="AL138" s="11">
        <v>1096</v>
      </c>
      <c r="AM138" s="11">
        <v>725</v>
      </c>
      <c r="AN138" s="11">
        <v>2275</v>
      </c>
      <c r="AO138" s="11">
        <v>624</v>
      </c>
      <c r="AP138" s="11">
        <v>427</v>
      </c>
      <c r="AQ138" s="11">
        <v>14341</v>
      </c>
      <c r="AR138" s="11">
        <v>441</v>
      </c>
      <c r="AS138" s="11">
        <v>23941</v>
      </c>
      <c r="AT138" s="11">
        <v>12552</v>
      </c>
      <c r="AU138" s="11">
        <v>9</v>
      </c>
      <c r="AV138" s="11">
        <v>10</v>
      </c>
      <c r="AW138" s="11">
        <v>9</v>
      </c>
      <c r="AX138" s="11">
        <v>11</v>
      </c>
      <c r="AY138" s="11">
        <v>9</v>
      </c>
      <c r="AZ138" s="11">
        <v>10</v>
      </c>
      <c r="BA138" s="11">
        <v>12</v>
      </c>
      <c r="BB138" s="11">
        <v>11</v>
      </c>
      <c r="BC138" s="11">
        <v>10</v>
      </c>
      <c r="BD138" s="11">
        <v>11</v>
      </c>
      <c r="BE138" s="11">
        <v>11</v>
      </c>
      <c r="BF138" s="11">
        <v>24</v>
      </c>
      <c r="BG138" s="11">
        <v>24</v>
      </c>
      <c r="BH138" s="11">
        <v>7</v>
      </c>
      <c r="BI138" s="11">
        <v>2</v>
      </c>
      <c r="BJ138" s="11">
        <v>2</v>
      </c>
      <c r="BK138" s="11">
        <v>2</v>
      </c>
      <c r="BL138" s="11">
        <v>4</v>
      </c>
      <c r="BM138" s="11">
        <v>6</v>
      </c>
      <c r="BN138" s="11">
        <v>2</v>
      </c>
      <c r="BO138" s="11">
        <v>4</v>
      </c>
      <c r="BP138" s="11">
        <v>3</v>
      </c>
      <c r="BQ138" s="11">
        <v>6</v>
      </c>
      <c r="BR138" s="11">
        <v>5</v>
      </c>
      <c r="BS138" s="11">
        <v>14</v>
      </c>
      <c r="BT138" s="11">
        <v>9</v>
      </c>
      <c r="BU138" s="11">
        <v>4</v>
      </c>
      <c r="BV138" s="11">
        <v>3</v>
      </c>
      <c r="BW138" s="11" t="b">
        <v>1</v>
      </c>
      <c r="BX138" s="11" t="b">
        <v>1</v>
      </c>
      <c r="BY138" s="11" t="b">
        <v>1</v>
      </c>
      <c r="BZ138" s="11" t="b">
        <v>1</v>
      </c>
      <c r="CA138" s="11" t="b">
        <v>1</v>
      </c>
      <c r="CB138" s="11" t="b">
        <v>1</v>
      </c>
      <c r="CC138" s="11" t="b">
        <v>1</v>
      </c>
      <c r="CD138" s="11" t="b">
        <v>1</v>
      </c>
      <c r="CE138" s="11" t="b">
        <v>1</v>
      </c>
      <c r="CF138" s="11" t="b">
        <v>1</v>
      </c>
      <c r="CG138" s="11" t="b">
        <v>1</v>
      </c>
      <c r="CH138" s="11" t="b">
        <v>1</v>
      </c>
      <c r="CI138" s="11" t="b">
        <v>1</v>
      </c>
      <c r="CJ138" s="11" t="s">
        <v>555</v>
      </c>
      <c r="CK138" s="11" t="str">
        <f>VLOOKUP(Table812[[#This Row],[Candidate Detail Answer: City]],cities,2,FALSE)</f>
        <v>Northfield</v>
      </c>
      <c r="CL138" s="11" t="str">
        <f>VLOOKUP(Table812[[#This Row],[Candidate Detail Answer: City]],cities,3,FALSE)</f>
        <v>MN</v>
      </c>
      <c r="CM138" s="41">
        <f>VLOOKUP(Table812[[#This Row],[Candidate Detail Answer: City]],cities,4,FALSE)</f>
        <v>55057</v>
      </c>
      <c r="CN138" s="11" t="s">
        <v>157</v>
      </c>
      <c r="CO138" s="11" t="str">
        <f>VLOOKUP(Table812[[#This Row],[Candidate Detail Answer: Major]],majors_final,3,FALSE)</f>
        <v>N/A</v>
      </c>
      <c r="CP138" s="11" t="str">
        <f>VLOOKUP(Table812[[#This Row],[Candidate Detail Answer: Major]],majors_final,4,FALSE)</f>
        <v>N/A</v>
      </c>
      <c r="CQ138" s="11">
        <f>VLOOKUP(Table812[[#This Row],[Candidate Detail Answer: Major]],majors_final,5,FALSE)</f>
        <v>0</v>
      </c>
      <c r="CR138" s="11">
        <f>VLOOKUP(Table812[[#This Row],[Candidate Detail Answer: Major]],majors_final,6,FALSE)</f>
        <v>0</v>
      </c>
      <c r="CS138" s="11">
        <v>1</v>
      </c>
      <c r="CT138" s="11">
        <v>3.7971999999999999E-2</v>
      </c>
      <c r="CU138" s="11">
        <v>4.0876000000000003E-2</v>
      </c>
    </row>
    <row r="139" spans="1:99" s="12" customFormat="1" ht="12.75" x14ac:dyDescent="0.2">
      <c r="A139">
        <v>238</v>
      </c>
      <c r="B139" s="26">
        <v>52530.629861110698</v>
      </c>
      <c r="C139" s="26">
        <v>47490.2104166672</v>
      </c>
      <c r="D139" s="26">
        <v>47164.357638888199</v>
      </c>
      <c r="E139" s="36">
        <v>210083</v>
      </c>
      <c r="F139" s="36">
        <f>SUM(Table812[[#This Row],[Time Taken Per Question: 1]:[Time Taken Per Question: 14]])</f>
        <v>87119</v>
      </c>
      <c r="G139" s="11">
        <v>1</v>
      </c>
      <c r="H139" s="11">
        <v>20</v>
      </c>
      <c r="I139" s="31">
        <v>1950</v>
      </c>
      <c r="J139" s="11">
        <v>131</v>
      </c>
      <c r="K139" s="11">
        <v>120</v>
      </c>
      <c r="L139" s="11">
        <v>92</v>
      </c>
      <c r="M139" s="11">
        <v>91.6</v>
      </c>
      <c r="N139" s="11">
        <v>122396</v>
      </c>
      <c r="O139" s="11" t="s">
        <v>155</v>
      </c>
      <c r="P139" s="11" t="s">
        <v>156</v>
      </c>
      <c r="Q139" s="11">
        <v>61</v>
      </c>
      <c r="R139" s="11">
        <v>1</v>
      </c>
      <c r="S139" s="11" t="s">
        <v>157</v>
      </c>
      <c r="T139" s="11">
        <v>10</v>
      </c>
      <c r="U139" s="11">
        <v>10</v>
      </c>
      <c r="V139" s="11">
        <v>10</v>
      </c>
      <c r="W139" s="11">
        <v>10</v>
      </c>
      <c r="X139" s="11">
        <v>10</v>
      </c>
      <c r="Y139" s="11">
        <v>10</v>
      </c>
      <c r="Z139" s="11">
        <v>10</v>
      </c>
      <c r="AA139" s="11">
        <v>10</v>
      </c>
      <c r="AB139" s="11">
        <v>10</v>
      </c>
      <c r="AC139" s="11">
        <v>10</v>
      </c>
      <c r="AD139" s="11">
        <v>10</v>
      </c>
      <c r="AE139" s="11">
        <v>0</v>
      </c>
      <c r="AF139" s="11">
        <v>10</v>
      </c>
      <c r="AG139" s="11" t="s">
        <v>157</v>
      </c>
      <c r="AH139" s="11">
        <v>2955</v>
      </c>
      <c r="AI139" s="11">
        <v>1344</v>
      </c>
      <c r="AJ139" s="11">
        <v>3066</v>
      </c>
      <c r="AK139" s="11">
        <v>13485</v>
      </c>
      <c r="AL139" s="11">
        <v>13421</v>
      </c>
      <c r="AM139" s="11">
        <v>995</v>
      </c>
      <c r="AN139" s="11">
        <v>2937</v>
      </c>
      <c r="AO139" s="11">
        <v>14782</v>
      </c>
      <c r="AP139" s="11">
        <v>3323</v>
      </c>
      <c r="AQ139" s="11">
        <v>461</v>
      </c>
      <c r="AR139" s="11">
        <v>10937</v>
      </c>
      <c r="AS139" s="11">
        <v>16344</v>
      </c>
      <c r="AT139" s="11">
        <v>3069</v>
      </c>
      <c r="AU139" s="11">
        <v>7</v>
      </c>
      <c r="AV139" s="11">
        <v>7</v>
      </c>
      <c r="AW139" s="11">
        <v>6</v>
      </c>
      <c r="AX139" s="11">
        <v>9</v>
      </c>
      <c r="AY139" s="11">
        <v>4</v>
      </c>
      <c r="AZ139" s="11">
        <v>5</v>
      </c>
      <c r="BA139" s="11">
        <v>9</v>
      </c>
      <c r="BB139" s="11">
        <v>7</v>
      </c>
      <c r="BC139" s="11">
        <v>6</v>
      </c>
      <c r="BD139" s="11">
        <v>7</v>
      </c>
      <c r="BE139" s="11">
        <v>10</v>
      </c>
      <c r="BF139" s="11">
        <v>17</v>
      </c>
      <c r="BG139" s="11">
        <v>24</v>
      </c>
      <c r="BH139" s="11">
        <v>10</v>
      </c>
      <c r="BI139" s="11">
        <v>9</v>
      </c>
      <c r="BJ139" s="11">
        <v>12</v>
      </c>
      <c r="BK139" s="11">
        <v>6</v>
      </c>
      <c r="BL139" s="11">
        <v>12</v>
      </c>
      <c r="BM139" s="11">
        <v>10</v>
      </c>
      <c r="BN139" s="11">
        <v>10</v>
      </c>
      <c r="BO139" s="11">
        <v>19</v>
      </c>
      <c r="BP139" s="11">
        <v>25</v>
      </c>
      <c r="BQ139" s="11">
        <v>6</v>
      </c>
      <c r="BR139" s="11">
        <v>16</v>
      </c>
      <c r="BS139" s="11">
        <v>8</v>
      </c>
      <c r="BT139" s="11">
        <v>9</v>
      </c>
      <c r="BU139" s="11"/>
      <c r="BV139" s="11"/>
      <c r="BW139" s="11" t="b">
        <v>1</v>
      </c>
      <c r="BX139" s="11" t="b">
        <v>1</v>
      </c>
      <c r="BY139" s="11" t="b">
        <v>1</v>
      </c>
      <c r="BZ139" s="11" t="b">
        <v>1</v>
      </c>
      <c r="CA139" s="11" t="b">
        <v>1</v>
      </c>
      <c r="CB139" s="11" t="b">
        <v>1</v>
      </c>
      <c r="CC139" s="11" t="b">
        <v>1</v>
      </c>
      <c r="CD139" s="11" t="b">
        <v>1</v>
      </c>
      <c r="CE139" s="11" t="b">
        <v>1</v>
      </c>
      <c r="CF139" s="11" t="b">
        <v>1</v>
      </c>
      <c r="CG139" s="11" t="b">
        <v>1</v>
      </c>
      <c r="CH139" s="11" t="b">
        <v>0</v>
      </c>
      <c r="CI139" s="11" t="b">
        <v>1</v>
      </c>
      <c r="CJ139" s="11" t="s">
        <v>287</v>
      </c>
      <c r="CK139" s="11" t="str">
        <f>VLOOKUP(Table812[[#This Row],[Candidate Detail Answer: City]],cities,2,FALSE)</f>
        <v>St. Paul</v>
      </c>
      <c r="CL139" s="11" t="str">
        <f>VLOOKUP(Table812[[#This Row],[Candidate Detail Answer: City]],cities,3,FALSE)</f>
        <v>MN</v>
      </c>
      <c r="CM139" s="41">
        <f>VLOOKUP(Table812[[#This Row],[Candidate Detail Answer: City]],cities,4,FALSE)</f>
        <v>55101</v>
      </c>
      <c r="CN139" s="11" t="s">
        <v>487</v>
      </c>
      <c r="CO139" s="11" t="str">
        <f>VLOOKUP(Table812[[#This Row],[Candidate Detail Answer: Major]],majors_final,3,FALSE)</f>
        <v>N/A</v>
      </c>
      <c r="CP139" s="11" t="str">
        <f>VLOOKUP(Table812[[#This Row],[Candidate Detail Answer: Major]],majors_final,4,FALSE)</f>
        <v>N/A</v>
      </c>
      <c r="CQ139" s="11">
        <f>VLOOKUP(Table812[[#This Row],[Candidate Detail Answer: Major]],majors_final,5,FALSE)</f>
        <v>0</v>
      </c>
      <c r="CR139" s="11">
        <f>VLOOKUP(Table812[[#This Row],[Candidate Detail Answer: Major]],majors_final,6,FALSE)</f>
        <v>0</v>
      </c>
      <c r="CS139" s="11"/>
      <c r="CT139" s="5"/>
      <c r="CU139" s="5"/>
    </row>
    <row r="140" spans="1:99" s="12" customFormat="1" ht="12.75" x14ac:dyDescent="0.2">
      <c r="A140">
        <v>239</v>
      </c>
      <c r="B140" s="26">
        <v>52552.5624999996</v>
      </c>
      <c r="C140" s="26">
        <v>47510.278472222701</v>
      </c>
      <c r="D140" s="26">
        <v>47182.074999999299</v>
      </c>
      <c r="E140" s="36">
        <v>206242</v>
      </c>
      <c r="F140" s="36">
        <f>SUM(Table812[[#This Row],[Time Taken Per Question: 1]:[Time Taken Per Question: 14]])</f>
        <v>181194</v>
      </c>
      <c r="G140" s="11">
        <v>1</v>
      </c>
      <c r="H140" s="11">
        <v>28</v>
      </c>
      <c r="I140" s="31">
        <v>4895</v>
      </c>
      <c r="J140" s="11">
        <v>131</v>
      </c>
      <c r="K140" s="11">
        <v>120</v>
      </c>
      <c r="L140" s="11">
        <v>92</v>
      </c>
      <c r="M140" s="11">
        <v>91.6</v>
      </c>
      <c r="N140" s="11">
        <v>11642</v>
      </c>
      <c r="O140" s="11" t="s">
        <v>155</v>
      </c>
      <c r="P140" s="11" t="s">
        <v>156</v>
      </c>
      <c r="Q140" s="11">
        <v>0</v>
      </c>
      <c r="R140" s="11"/>
      <c r="S140" s="11" t="s">
        <v>157</v>
      </c>
      <c r="T140" s="11">
        <v>10</v>
      </c>
      <c r="U140" s="11">
        <v>10</v>
      </c>
      <c r="V140" s="11">
        <v>10</v>
      </c>
      <c r="W140" s="11">
        <v>10</v>
      </c>
      <c r="X140" s="11">
        <v>10</v>
      </c>
      <c r="Y140" s="11">
        <v>10</v>
      </c>
      <c r="Z140" s="11">
        <v>10</v>
      </c>
      <c r="AA140" s="11">
        <v>10</v>
      </c>
      <c r="AB140" s="11">
        <v>10</v>
      </c>
      <c r="AC140" s="11">
        <v>10</v>
      </c>
      <c r="AD140" s="11">
        <v>10</v>
      </c>
      <c r="AE140" s="11">
        <v>0</v>
      </c>
      <c r="AF140" s="11">
        <v>10</v>
      </c>
      <c r="AG140" s="11" t="s">
        <v>157</v>
      </c>
      <c r="AH140" s="11">
        <v>3468</v>
      </c>
      <c r="AI140" s="11">
        <v>2085</v>
      </c>
      <c r="AJ140" s="11">
        <v>11967</v>
      </c>
      <c r="AK140" s="11">
        <v>5407</v>
      </c>
      <c r="AL140" s="11">
        <v>831</v>
      </c>
      <c r="AM140" s="11">
        <v>47343</v>
      </c>
      <c r="AN140" s="11">
        <v>2517</v>
      </c>
      <c r="AO140" s="11">
        <v>17946</v>
      </c>
      <c r="AP140" s="11">
        <v>16944</v>
      </c>
      <c r="AQ140" s="11">
        <v>1954</v>
      </c>
      <c r="AR140" s="11">
        <v>64978</v>
      </c>
      <c r="AS140" s="11">
        <v>2013</v>
      </c>
      <c r="AT140" s="11">
        <v>3741</v>
      </c>
      <c r="AU140" s="11">
        <v>9</v>
      </c>
      <c r="AV140" s="11">
        <v>10</v>
      </c>
      <c r="AW140" s="11">
        <v>9</v>
      </c>
      <c r="AX140" s="11">
        <v>11</v>
      </c>
      <c r="AY140" s="11">
        <v>9</v>
      </c>
      <c r="AZ140" s="11">
        <v>9</v>
      </c>
      <c r="BA140" s="11">
        <v>11</v>
      </c>
      <c r="BB140" s="11">
        <v>10</v>
      </c>
      <c r="BC140" s="11">
        <v>9</v>
      </c>
      <c r="BD140" s="11">
        <v>10</v>
      </c>
      <c r="BE140" s="11">
        <v>10</v>
      </c>
      <c r="BF140" s="11">
        <v>11</v>
      </c>
      <c r="BG140" s="11">
        <v>23</v>
      </c>
      <c r="BH140" s="11">
        <v>6</v>
      </c>
      <c r="BI140" s="11">
        <v>7</v>
      </c>
      <c r="BJ140" s="11">
        <v>30</v>
      </c>
      <c r="BK140" s="11">
        <v>11</v>
      </c>
      <c r="BL140" s="11">
        <v>10</v>
      </c>
      <c r="BM140" s="11">
        <v>16</v>
      </c>
      <c r="BN140" s="11">
        <v>19</v>
      </c>
      <c r="BO140" s="11">
        <v>13</v>
      </c>
      <c r="BP140" s="11">
        <v>5</v>
      </c>
      <c r="BQ140" s="11">
        <v>13</v>
      </c>
      <c r="BR140" s="11">
        <v>8</v>
      </c>
      <c r="BS140" s="11">
        <v>14</v>
      </c>
      <c r="BT140" s="11">
        <v>16</v>
      </c>
      <c r="BU140" s="11"/>
      <c r="BV140" s="11"/>
      <c r="BW140" s="11" t="b">
        <v>1</v>
      </c>
      <c r="BX140" s="11" t="b">
        <v>1</v>
      </c>
      <c r="BY140" s="11" t="b">
        <v>1</v>
      </c>
      <c r="BZ140" s="11" t="b">
        <v>1</v>
      </c>
      <c r="CA140" s="11" t="b">
        <v>1</v>
      </c>
      <c r="CB140" s="11" t="b">
        <v>1</v>
      </c>
      <c r="CC140" s="11" t="b">
        <v>1</v>
      </c>
      <c r="CD140" s="11" t="b">
        <v>1</v>
      </c>
      <c r="CE140" s="11" t="b">
        <v>1</v>
      </c>
      <c r="CF140" s="11" t="b">
        <v>1</v>
      </c>
      <c r="CG140" s="11" t="b">
        <v>1</v>
      </c>
      <c r="CH140" s="11" t="b">
        <v>0</v>
      </c>
      <c r="CI140" s="11" t="b">
        <v>1</v>
      </c>
      <c r="CJ140" s="11" t="s">
        <v>488</v>
      </c>
      <c r="CK140" s="11" t="str">
        <f>VLOOKUP(Table812[[#This Row],[Candidate Detail Answer: City]],cities,2,FALSE)</f>
        <v>Burnsville</v>
      </c>
      <c r="CL140" s="11" t="str">
        <f>VLOOKUP(Table812[[#This Row],[Candidate Detail Answer: City]],cities,3,FALSE)</f>
        <v>MN</v>
      </c>
      <c r="CM140" s="41">
        <f>VLOOKUP(Table812[[#This Row],[Candidate Detail Answer: City]],cities,4,FALSE)</f>
        <v>55306</v>
      </c>
      <c r="CN140" s="11" t="s">
        <v>157</v>
      </c>
      <c r="CO140" s="11" t="str">
        <f>VLOOKUP(Table812[[#This Row],[Candidate Detail Answer: Major]],majors_final,3,FALSE)</f>
        <v>N/A</v>
      </c>
      <c r="CP140" s="11" t="str">
        <f>VLOOKUP(Table812[[#This Row],[Candidate Detail Answer: Major]],majors_final,4,FALSE)</f>
        <v>N/A</v>
      </c>
      <c r="CQ140" s="11">
        <f>VLOOKUP(Table812[[#This Row],[Candidate Detail Answer: Major]],majors_final,5,FALSE)</f>
        <v>0</v>
      </c>
      <c r="CR140" s="11">
        <f>VLOOKUP(Table812[[#This Row],[Candidate Detail Answer: Major]],majors_final,6,FALSE)</f>
        <v>0</v>
      </c>
      <c r="CS140" s="11"/>
      <c r="CT140" s="5"/>
      <c r="CU140" s="5"/>
    </row>
    <row r="141" spans="1:99" s="12" customFormat="1" ht="12.75" x14ac:dyDescent="0.2">
      <c r="A141">
        <v>240</v>
      </c>
      <c r="B141" s="26">
        <v>51126.940972221899</v>
      </c>
      <c r="C141" s="26">
        <v>47530.346527778303</v>
      </c>
      <c r="D141" s="26">
        <v>47199.792361110398</v>
      </c>
      <c r="E141" s="36">
        <v>209615</v>
      </c>
      <c r="F141" s="36">
        <f>SUM(Table812[[#This Row],[Time Taken Per Question: 1]:[Time Taken Per Question: 14]])</f>
        <v>15196</v>
      </c>
      <c r="G141" s="11">
        <v>1</v>
      </c>
      <c r="H141" s="11">
        <v>5</v>
      </c>
      <c r="I141" s="31">
        <v>8424</v>
      </c>
      <c r="J141" s="11">
        <v>131</v>
      </c>
      <c r="K141" s="11">
        <v>130</v>
      </c>
      <c r="L141" s="11">
        <v>92</v>
      </c>
      <c r="M141" s="11">
        <v>99.23</v>
      </c>
      <c r="N141" s="11">
        <v>185375</v>
      </c>
      <c r="O141" s="11" t="s">
        <v>155</v>
      </c>
      <c r="P141" s="11" t="s">
        <v>156</v>
      </c>
      <c r="Q141" s="11">
        <v>0</v>
      </c>
      <c r="R141" s="11">
        <v>2</v>
      </c>
      <c r="S141" s="11"/>
      <c r="T141" s="11">
        <v>10</v>
      </c>
      <c r="U141" s="11">
        <v>10</v>
      </c>
      <c r="V141" s="11">
        <v>10</v>
      </c>
      <c r="W141" s="11">
        <v>10</v>
      </c>
      <c r="X141" s="11">
        <v>10</v>
      </c>
      <c r="Y141" s="11">
        <v>10</v>
      </c>
      <c r="Z141" s="11">
        <v>10</v>
      </c>
      <c r="AA141" s="11">
        <v>10</v>
      </c>
      <c r="AB141" s="11">
        <v>10</v>
      </c>
      <c r="AC141" s="11">
        <v>10</v>
      </c>
      <c r="AD141" s="11">
        <v>10</v>
      </c>
      <c r="AE141" s="11">
        <v>10</v>
      </c>
      <c r="AF141" s="11">
        <v>10</v>
      </c>
      <c r="AG141" s="11"/>
      <c r="AH141" s="11">
        <v>2860</v>
      </c>
      <c r="AI141" s="11">
        <v>2683</v>
      </c>
      <c r="AJ141" s="11">
        <v>826</v>
      </c>
      <c r="AK141" s="11">
        <v>1437</v>
      </c>
      <c r="AL141" s="11">
        <v>405</v>
      </c>
      <c r="AM141" s="11">
        <v>368</v>
      </c>
      <c r="AN141" s="11">
        <v>616</v>
      </c>
      <c r="AO141" s="11">
        <v>323</v>
      </c>
      <c r="AP141" s="11">
        <v>552</v>
      </c>
      <c r="AQ141" s="11">
        <v>309</v>
      </c>
      <c r="AR141" s="11">
        <v>841</v>
      </c>
      <c r="AS141" s="11">
        <v>1204</v>
      </c>
      <c r="AT141" s="11">
        <v>2772</v>
      </c>
      <c r="AU141" s="11">
        <v>9</v>
      </c>
      <c r="AV141" s="11">
        <v>11</v>
      </c>
      <c r="AW141" s="11">
        <v>12</v>
      </c>
      <c r="AX141" s="11">
        <v>13</v>
      </c>
      <c r="AY141" s="11">
        <v>10</v>
      </c>
      <c r="AZ141" s="11">
        <v>12</v>
      </c>
      <c r="BA141" s="11">
        <v>13</v>
      </c>
      <c r="BB141" s="11">
        <v>11</v>
      </c>
      <c r="BC141" s="11">
        <v>10</v>
      </c>
      <c r="BD141" s="11">
        <v>11</v>
      </c>
      <c r="BE141" s="11">
        <v>12</v>
      </c>
      <c r="BF141" s="11">
        <v>21</v>
      </c>
      <c r="BG141" s="11">
        <v>24</v>
      </c>
      <c r="BH141" s="11">
        <v>25</v>
      </c>
      <c r="BI141" s="11">
        <v>22</v>
      </c>
      <c r="BJ141" s="11">
        <v>6</v>
      </c>
      <c r="BK141" s="11">
        <v>20</v>
      </c>
      <c r="BL141" s="11">
        <v>11</v>
      </c>
      <c r="BM141" s="11">
        <v>9</v>
      </c>
      <c r="BN141" s="11">
        <v>12</v>
      </c>
      <c r="BO141" s="11">
        <v>10</v>
      </c>
      <c r="BP141" s="11">
        <v>9</v>
      </c>
      <c r="BQ141" s="11">
        <v>10</v>
      </c>
      <c r="BR141" s="11">
        <v>12</v>
      </c>
      <c r="BS141" s="11">
        <v>15</v>
      </c>
      <c r="BT141" s="11">
        <v>9</v>
      </c>
      <c r="BU141" s="11">
        <v>10</v>
      </c>
      <c r="BV141" s="11">
        <v>9</v>
      </c>
      <c r="BW141" s="11" t="b">
        <v>1</v>
      </c>
      <c r="BX141" s="11" t="b">
        <v>1</v>
      </c>
      <c r="BY141" s="11" t="b">
        <v>1</v>
      </c>
      <c r="BZ141" s="11" t="b">
        <v>1</v>
      </c>
      <c r="CA141" s="11" t="b">
        <v>1</v>
      </c>
      <c r="CB141" s="11" t="b">
        <v>1</v>
      </c>
      <c r="CC141" s="11" t="b">
        <v>1</v>
      </c>
      <c r="CD141" s="11" t="b">
        <v>1</v>
      </c>
      <c r="CE141" s="11" t="b">
        <v>1</v>
      </c>
      <c r="CF141" s="11" t="b">
        <v>1</v>
      </c>
      <c r="CG141" s="11" t="b">
        <v>1</v>
      </c>
      <c r="CH141" s="11" t="b">
        <v>1</v>
      </c>
      <c r="CI141" s="11" t="b">
        <v>1</v>
      </c>
      <c r="CJ141" s="11" t="s">
        <v>564</v>
      </c>
      <c r="CK141" s="11" t="str">
        <f>VLOOKUP(Table812[[#This Row],[Candidate Detail Answer: City]],cities,2,FALSE)</f>
        <v>Brooklyn Park</v>
      </c>
      <c r="CL141" s="11" t="str">
        <f>VLOOKUP(Table812[[#This Row],[Candidate Detail Answer: City]],cities,3,FALSE)</f>
        <v>MN</v>
      </c>
      <c r="CM141" s="41">
        <f>VLOOKUP(Table812[[#This Row],[Candidate Detail Answer: City]],cities,4,FALSE)</f>
        <v>55443</v>
      </c>
      <c r="CN141" s="11" t="s">
        <v>385</v>
      </c>
      <c r="CO141" s="11" t="str">
        <f>VLOOKUP(Table812[[#This Row],[Candidate Detail Answer: Major]],majors_final,3,FALSE)</f>
        <v>Software Development</v>
      </c>
      <c r="CP141" s="11" t="str">
        <f>VLOOKUP(Table812[[#This Row],[Candidate Detail Answer: Major]],majors_final,4,FALSE)</f>
        <v>IT-development focused</v>
      </c>
      <c r="CQ141" s="11">
        <f>VLOOKUP(Table812[[#This Row],[Candidate Detail Answer: Major]],majors_final,5,FALSE)</f>
        <v>1</v>
      </c>
      <c r="CR141" s="11" t="str">
        <f>VLOOKUP(Table812[[#This Row],[Candidate Detail Answer: Major]],majors_final,6,FALSE)</f>
        <v>2021 -Java Developer 02</v>
      </c>
      <c r="CS141" s="11">
        <v>1</v>
      </c>
      <c r="CT141" s="11">
        <v>4.3492000000000003E-2</v>
      </c>
      <c r="CU141" s="11">
        <v>3.4414E-2</v>
      </c>
    </row>
    <row r="142" spans="1:99" s="12" customFormat="1" ht="12.75" x14ac:dyDescent="0.2">
      <c r="A142">
        <v>241</v>
      </c>
      <c r="B142" s="26">
        <v>51148.873611110699</v>
      </c>
      <c r="C142" s="26">
        <v>47550.414583333899</v>
      </c>
      <c r="D142" s="26">
        <v>47217.509722221497</v>
      </c>
      <c r="E142" s="36">
        <v>202784</v>
      </c>
      <c r="F142" s="36">
        <f>SUM(Table812[[#This Row],[Time Taken Per Question: 1]:[Time Taken Per Question: 14]])</f>
        <v>68881</v>
      </c>
      <c r="G142" s="11">
        <v>1</v>
      </c>
      <c r="H142" s="11">
        <v>28</v>
      </c>
      <c r="I142" s="31">
        <v>8509</v>
      </c>
      <c r="J142" s="11">
        <v>131</v>
      </c>
      <c r="K142" s="11">
        <v>130</v>
      </c>
      <c r="L142" s="11">
        <v>92</v>
      </c>
      <c r="M142" s="11">
        <v>99.23</v>
      </c>
      <c r="N142" s="11">
        <v>132917</v>
      </c>
      <c r="O142" s="11" t="s">
        <v>155</v>
      </c>
      <c r="P142" s="11" t="s">
        <v>156</v>
      </c>
      <c r="Q142" s="11">
        <v>26</v>
      </c>
      <c r="R142" s="11">
        <v>4</v>
      </c>
      <c r="S142" s="11"/>
      <c r="T142" s="11">
        <v>10</v>
      </c>
      <c r="U142" s="11">
        <v>10</v>
      </c>
      <c r="V142" s="11">
        <v>10</v>
      </c>
      <c r="W142" s="11">
        <v>10</v>
      </c>
      <c r="X142" s="11">
        <v>10</v>
      </c>
      <c r="Y142" s="11">
        <v>10</v>
      </c>
      <c r="Z142" s="11">
        <v>10</v>
      </c>
      <c r="AA142" s="11">
        <v>10</v>
      </c>
      <c r="AB142" s="11">
        <v>10</v>
      </c>
      <c r="AC142" s="11">
        <v>10</v>
      </c>
      <c r="AD142" s="11">
        <v>10</v>
      </c>
      <c r="AE142" s="11">
        <v>10</v>
      </c>
      <c r="AF142" s="11">
        <v>10</v>
      </c>
      <c r="AG142" s="11"/>
      <c r="AH142" s="11">
        <v>1833</v>
      </c>
      <c r="AI142" s="11">
        <v>1411</v>
      </c>
      <c r="AJ142" s="11">
        <v>2389</v>
      </c>
      <c r="AK142" s="11">
        <v>2940</v>
      </c>
      <c r="AL142" s="11">
        <v>55223</v>
      </c>
      <c r="AM142" s="11">
        <v>991</v>
      </c>
      <c r="AN142" s="11">
        <v>1421</v>
      </c>
      <c r="AO142" s="11">
        <v>462</v>
      </c>
      <c r="AP142" s="11">
        <v>430</v>
      </c>
      <c r="AQ142" s="11">
        <v>316</v>
      </c>
      <c r="AR142" s="11">
        <v>398</v>
      </c>
      <c r="AS142" s="11">
        <v>524</v>
      </c>
      <c r="AT142" s="11">
        <v>543</v>
      </c>
      <c r="AU142" s="11">
        <v>10</v>
      </c>
      <c r="AV142" s="11">
        <v>10</v>
      </c>
      <c r="AW142" s="11">
        <v>11</v>
      </c>
      <c r="AX142" s="11">
        <v>14</v>
      </c>
      <c r="AY142" s="11">
        <v>9</v>
      </c>
      <c r="AZ142" s="11">
        <v>10</v>
      </c>
      <c r="BA142" s="11">
        <v>12</v>
      </c>
      <c r="BB142" s="11">
        <v>11</v>
      </c>
      <c r="BC142" s="11">
        <v>12</v>
      </c>
      <c r="BD142" s="11">
        <v>11</v>
      </c>
      <c r="BE142" s="11">
        <v>12</v>
      </c>
      <c r="BF142" s="11">
        <v>19</v>
      </c>
      <c r="BG142" s="11">
        <v>20</v>
      </c>
      <c r="BH142" s="11">
        <v>6</v>
      </c>
      <c r="BI142" s="11">
        <v>6</v>
      </c>
      <c r="BJ142" s="11">
        <v>3</v>
      </c>
      <c r="BK142" s="11">
        <v>17</v>
      </c>
      <c r="BL142" s="11">
        <v>17</v>
      </c>
      <c r="BM142" s="11">
        <v>11</v>
      </c>
      <c r="BN142" s="11">
        <v>14</v>
      </c>
      <c r="BO142" s="11">
        <v>3</v>
      </c>
      <c r="BP142" s="11">
        <v>6</v>
      </c>
      <c r="BQ142" s="11">
        <v>4</v>
      </c>
      <c r="BR142" s="11">
        <v>5</v>
      </c>
      <c r="BS142" s="11">
        <v>5</v>
      </c>
      <c r="BT142" s="11">
        <v>3</v>
      </c>
      <c r="BU142" s="11">
        <v>3</v>
      </c>
      <c r="BV142" s="11">
        <v>6</v>
      </c>
      <c r="BW142" s="11" t="b">
        <v>1</v>
      </c>
      <c r="BX142" s="11" t="b">
        <v>1</v>
      </c>
      <c r="BY142" s="11" t="b">
        <v>1</v>
      </c>
      <c r="BZ142" s="11" t="b">
        <v>1</v>
      </c>
      <c r="CA142" s="11" t="b">
        <v>1</v>
      </c>
      <c r="CB142" s="11" t="b">
        <v>1</v>
      </c>
      <c r="CC142" s="11" t="b">
        <v>1</v>
      </c>
      <c r="CD142" s="11" t="b">
        <v>1</v>
      </c>
      <c r="CE142" s="11" t="b">
        <v>1</v>
      </c>
      <c r="CF142" s="11" t="b">
        <v>1</v>
      </c>
      <c r="CG142" s="11" t="b">
        <v>1</v>
      </c>
      <c r="CH142" s="11" t="b">
        <v>1</v>
      </c>
      <c r="CI142" s="11" t="b">
        <v>1</v>
      </c>
      <c r="CJ142" s="11" t="s">
        <v>248</v>
      </c>
      <c r="CK142" s="11" t="str">
        <f>VLOOKUP(Table812[[#This Row],[Candidate Detail Answer: City]],cities,2,FALSE)</f>
        <v>Minneapolis</v>
      </c>
      <c r="CL142" s="11" t="str">
        <f>VLOOKUP(Table812[[#This Row],[Candidate Detail Answer: City]],cities,3,FALSE)</f>
        <v>MN</v>
      </c>
      <c r="CM142" s="41">
        <f>VLOOKUP(Table812[[#This Row],[Candidate Detail Answer: City]],cities,4,FALSE)</f>
        <v>55401</v>
      </c>
      <c r="CN142" s="11" t="s">
        <v>385</v>
      </c>
      <c r="CO142" s="11" t="str">
        <f>VLOOKUP(Table812[[#This Row],[Candidate Detail Answer: Major]],majors_final,3,FALSE)</f>
        <v>Software Development</v>
      </c>
      <c r="CP142" s="11" t="str">
        <f>VLOOKUP(Table812[[#This Row],[Candidate Detail Answer: Major]],majors_final,4,FALSE)</f>
        <v>IT-development focused</v>
      </c>
      <c r="CQ142" s="11">
        <f>VLOOKUP(Table812[[#This Row],[Candidate Detail Answer: Major]],majors_final,5,FALSE)</f>
        <v>1</v>
      </c>
      <c r="CR142" s="11" t="str">
        <f>VLOOKUP(Table812[[#This Row],[Candidate Detail Answer: Major]],majors_final,6,FALSE)</f>
        <v>2021 -Java Developer 02</v>
      </c>
      <c r="CS142" s="11">
        <v>1</v>
      </c>
      <c r="CT142" s="11">
        <v>4.1230999999999997E-2</v>
      </c>
      <c r="CU142" s="11">
        <v>3.8006999999999999E-2</v>
      </c>
    </row>
    <row r="143" spans="1:99" s="12" customFormat="1" ht="12.75" x14ac:dyDescent="0.2">
      <c r="A143">
        <v>242</v>
      </c>
      <c r="B143" s="26">
        <v>51170.806249999601</v>
      </c>
      <c r="C143" s="26">
        <v>47570.4826388894</v>
      </c>
      <c r="D143" s="26">
        <v>47235.227083332698</v>
      </c>
      <c r="E143" s="36">
        <v>112078</v>
      </c>
      <c r="F143" s="36">
        <f>SUM(Table812[[#This Row],[Time Taken Per Question: 1]:[Time Taken Per Question: 14]])</f>
        <v>108805</v>
      </c>
      <c r="G143" s="11">
        <v>1</v>
      </c>
      <c r="H143" s="11">
        <v>34</v>
      </c>
      <c r="I143" s="31">
        <v>22354</v>
      </c>
      <c r="J143" s="11">
        <v>131</v>
      </c>
      <c r="K143" s="11">
        <v>130</v>
      </c>
      <c r="L143" s="11">
        <v>92</v>
      </c>
      <c r="M143" s="11">
        <v>99.23</v>
      </c>
      <c r="N143" s="11">
        <v>2305</v>
      </c>
      <c r="O143" s="11" t="s">
        <v>155</v>
      </c>
      <c r="P143" s="11" t="s">
        <v>156</v>
      </c>
      <c r="Q143" s="11">
        <v>7</v>
      </c>
      <c r="R143" s="11"/>
      <c r="S143" s="11"/>
      <c r="T143" s="11">
        <v>10</v>
      </c>
      <c r="U143" s="11">
        <v>10</v>
      </c>
      <c r="V143" s="11">
        <v>10</v>
      </c>
      <c r="W143" s="11">
        <v>10</v>
      </c>
      <c r="X143" s="11">
        <v>10</v>
      </c>
      <c r="Y143" s="11">
        <v>10</v>
      </c>
      <c r="Z143" s="11">
        <v>10</v>
      </c>
      <c r="AA143" s="11">
        <v>10</v>
      </c>
      <c r="AB143" s="11">
        <v>10</v>
      </c>
      <c r="AC143" s="11">
        <v>10</v>
      </c>
      <c r="AD143" s="11">
        <v>10</v>
      </c>
      <c r="AE143" s="11">
        <v>10</v>
      </c>
      <c r="AF143" s="11">
        <v>10</v>
      </c>
      <c r="AG143" s="11"/>
      <c r="AH143" s="11">
        <v>671</v>
      </c>
      <c r="AI143" s="11">
        <v>404</v>
      </c>
      <c r="AJ143" s="11">
        <v>970</v>
      </c>
      <c r="AK143" s="11">
        <v>1274</v>
      </c>
      <c r="AL143" s="11">
        <v>1741</v>
      </c>
      <c r="AM143" s="11">
        <v>800</v>
      </c>
      <c r="AN143" s="11">
        <v>1388</v>
      </c>
      <c r="AO143" s="11">
        <v>1563</v>
      </c>
      <c r="AP143" s="11">
        <v>15421</v>
      </c>
      <c r="AQ143" s="11">
        <v>3952</v>
      </c>
      <c r="AR143" s="11">
        <v>695</v>
      </c>
      <c r="AS143" s="11">
        <v>78838</v>
      </c>
      <c r="AT143" s="11">
        <v>1088</v>
      </c>
      <c r="AU143" s="11">
        <v>5</v>
      </c>
      <c r="AV143" s="11">
        <v>10</v>
      </c>
      <c r="AW143" s="11">
        <v>10</v>
      </c>
      <c r="AX143" s="11">
        <v>11</v>
      </c>
      <c r="AY143" s="11">
        <v>11</v>
      </c>
      <c r="AZ143" s="11">
        <v>11</v>
      </c>
      <c r="BA143" s="11">
        <v>12</v>
      </c>
      <c r="BB143" s="11">
        <v>11</v>
      </c>
      <c r="BC143" s="11">
        <v>9</v>
      </c>
      <c r="BD143" s="11">
        <v>8</v>
      </c>
      <c r="BE143" s="11">
        <v>11</v>
      </c>
      <c r="BF143" s="11">
        <v>19</v>
      </c>
      <c r="BG143" s="11">
        <v>24</v>
      </c>
      <c r="BH143" s="11">
        <v>4</v>
      </c>
      <c r="BI143" s="11">
        <v>2</v>
      </c>
      <c r="BJ143" s="11">
        <v>2</v>
      </c>
      <c r="BK143" s="11">
        <v>7</v>
      </c>
      <c r="BL143" s="11">
        <v>12</v>
      </c>
      <c r="BM143" s="11">
        <v>3</v>
      </c>
      <c r="BN143" s="11">
        <v>3</v>
      </c>
      <c r="BO143" s="11">
        <v>3</v>
      </c>
      <c r="BP143" s="11">
        <v>3</v>
      </c>
      <c r="BQ143" s="11">
        <v>8</v>
      </c>
      <c r="BR143" s="11">
        <v>2</v>
      </c>
      <c r="BS143" s="11">
        <v>8</v>
      </c>
      <c r="BT143" s="11">
        <v>4</v>
      </c>
      <c r="BU143" s="11">
        <v>3</v>
      </c>
      <c r="BV143" s="11">
        <v>3</v>
      </c>
      <c r="BW143" s="11" t="b">
        <v>1</v>
      </c>
      <c r="BX143" s="11" t="b">
        <v>1</v>
      </c>
      <c r="BY143" s="11" t="b">
        <v>1</v>
      </c>
      <c r="BZ143" s="11" t="b">
        <v>1</v>
      </c>
      <c r="CA143" s="11" t="b">
        <v>1</v>
      </c>
      <c r="CB143" s="11" t="b">
        <v>1</v>
      </c>
      <c r="CC143" s="11" t="b">
        <v>1</v>
      </c>
      <c r="CD143" s="11" t="b">
        <v>1</v>
      </c>
      <c r="CE143" s="11" t="b">
        <v>1</v>
      </c>
      <c r="CF143" s="11" t="b">
        <v>1</v>
      </c>
      <c r="CG143" s="11" t="b">
        <v>1</v>
      </c>
      <c r="CH143" s="11" t="b">
        <v>1</v>
      </c>
      <c r="CI143" s="11" t="b">
        <v>1</v>
      </c>
      <c r="CJ143" s="11" t="s">
        <v>248</v>
      </c>
      <c r="CK143" s="11" t="str">
        <f>VLOOKUP(Table812[[#This Row],[Candidate Detail Answer: City]],cities,2,FALSE)</f>
        <v>Minneapolis</v>
      </c>
      <c r="CL143" s="11" t="str">
        <f>VLOOKUP(Table812[[#This Row],[Candidate Detail Answer: City]],cities,3,FALSE)</f>
        <v>MN</v>
      </c>
      <c r="CM143" s="41">
        <f>VLOOKUP(Table812[[#This Row],[Candidate Detail Answer: City]],cities,4,FALSE)</f>
        <v>55401</v>
      </c>
      <c r="CN143" s="11" t="s">
        <v>385</v>
      </c>
      <c r="CO143" s="11" t="str">
        <f>VLOOKUP(Table812[[#This Row],[Candidate Detail Answer: Major]],majors_final,3,FALSE)</f>
        <v>Software Development</v>
      </c>
      <c r="CP143" s="11" t="str">
        <f>VLOOKUP(Table812[[#This Row],[Candidate Detail Answer: Major]],majors_final,4,FALSE)</f>
        <v>IT-development focused</v>
      </c>
      <c r="CQ143" s="11">
        <f>VLOOKUP(Table812[[#This Row],[Candidate Detail Answer: Major]],majors_final,5,FALSE)</f>
        <v>1</v>
      </c>
      <c r="CR143" s="11" t="str">
        <f>VLOOKUP(Table812[[#This Row],[Candidate Detail Answer: Major]],majors_final,6,FALSE)</f>
        <v>2021 -Java Developer 02</v>
      </c>
      <c r="CS143" s="11">
        <v>1</v>
      </c>
      <c r="CT143" s="11">
        <v>3.8203000000000001E-2</v>
      </c>
      <c r="CU143" s="11">
        <v>4.0126000000000002E-2</v>
      </c>
    </row>
    <row r="144" spans="1:99" s="12" customFormat="1" ht="12.75" x14ac:dyDescent="0.2">
      <c r="A144">
        <v>243</v>
      </c>
      <c r="B144" s="26">
        <v>51192.738888888503</v>
      </c>
      <c r="C144" s="26">
        <v>47590.550694445003</v>
      </c>
      <c r="D144" s="26">
        <v>47252.944444443798</v>
      </c>
      <c r="E144" s="36">
        <v>202941</v>
      </c>
      <c r="F144" s="36">
        <f>SUM(Table812[[#This Row],[Time Taken Per Question: 1]:[Time Taken Per Question: 14]])</f>
        <v>88579</v>
      </c>
      <c r="G144" s="11">
        <v>1</v>
      </c>
      <c r="H144" s="11">
        <v>35</v>
      </c>
      <c r="I144" s="31">
        <v>8619</v>
      </c>
      <c r="J144" s="11">
        <v>131</v>
      </c>
      <c r="K144" s="11">
        <v>130</v>
      </c>
      <c r="L144" s="11">
        <v>92</v>
      </c>
      <c r="M144" s="11">
        <v>99.23</v>
      </c>
      <c r="N144" s="11">
        <v>113154</v>
      </c>
      <c r="O144" s="11" t="s">
        <v>155</v>
      </c>
      <c r="P144" s="11" t="s">
        <v>156</v>
      </c>
      <c r="Q144" s="11">
        <v>0</v>
      </c>
      <c r="R144" s="11">
        <v>3</v>
      </c>
      <c r="S144" s="11"/>
      <c r="T144" s="11">
        <v>10</v>
      </c>
      <c r="U144" s="11">
        <v>10</v>
      </c>
      <c r="V144" s="11">
        <v>10</v>
      </c>
      <c r="W144" s="11">
        <v>10</v>
      </c>
      <c r="X144" s="11">
        <v>10</v>
      </c>
      <c r="Y144" s="11">
        <v>10</v>
      </c>
      <c r="Z144" s="11">
        <v>10</v>
      </c>
      <c r="AA144" s="11">
        <v>10</v>
      </c>
      <c r="AB144" s="11">
        <v>10</v>
      </c>
      <c r="AC144" s="11">
        <v>10</v>
      </c>
      <c r="AD144" s="11">
        <v>10</v>
      </c>
      <c r="AE144" s="11">
        <v>10</v>
      </c>
      <c r="AF144" s="11">
        <v>10</v>
      </c>
      <c r="AG144" s="11"/>
      <c r="AH144" s="11">
        <v>3666</v>
      </c>
      <c r="AI144" s="11">
        <v>3340</v>
      </c>
      <c r="AJ144" s="11">
        <v>30314</v>
      </c>
      <c r="AK144" s="11">
        <v>12210</v>
      </c>
      <c r="AL144" s="11">
        <v>22078</v>
      </c>
      <c r="AM144" s="11">
        <v>5927</v>
      </c>
      <c r="AN144" s="11">
        <v>2230</v>
      </c>
      <c r="AO144" s="11">
        <v>2344</v>
      </c>
      <c r="AP144" s="11">
        <v>2087</v>
      </c>
      <c r="AQ144" s="11">
        <v>542</v>
      </c>
      <c r="AR144" s="11">
        <v>2117</v>
      </c>
      <c r="AS144" s="11">
        <v>670</v>
      </c>
      <c r="AT144" s="11">
        <v>1054</v>
      </c>
      <c r="AU144" s="11">
        <v>10</v>
      </c>
      <c r="AV144" s="11">
        <v>10</v>
      </c>
      <c r="AW144" s="11">
        <v>13</v>
      </c>
      <c r="AX144" s="11">
        <v>14</v>
      </c>
      <c r="AY144" s="11">
        <v>10</v>
      </c>
      <c r="AZ144" s="11">
        <v>10</v>
      </c>
      <c r="BA144" s="11">
        <v>14</v>
      </c>
      <c r="BB144" s="11">
        <v>13</v>
      </c>
      <c r="BC144" s="11">
        <v>11</v>
      </c>
      <c r="BD144" s="11">
        <v>11</v>
      </c>
      <c r="BE144" s="11">
        <v>12</v>
      </c>
      <c r="BF144" s="11">
        <v>19</v>
      </c>
      <c r="BG144" s="11">
        <v>21</v>
      </c>
      <c r="BH144" s="11">
        <v>6</v>
      </c>
      <c r="BI144" s="11">
        <v>4</v>
      </c>
      <c r="BJ144" s="11">
        <v>14</v>
      </c>
      <c r="BK144" s="11">
        <v>4</v>
      </c>
      <c r="BL144" s="11">
        <v>10</v>
      </c>
      <c r="BM144" s="11">
        <v>2</v>
      </c>
      <c r="BN144" s="11">
        <v>4</v>
      </c>
      <c r="BO144" s="11">
        <v>7</v>
      </c>
      <c r="BP144" s="11">
        <v>10</v>
      </c>
      <c r="BQ144" s="11">
        <v>5</v>
      </c>
      <c r="BR144" s="11">
        <v>1</v>
      </c>
      <c r="BS144" s="11">
        <v>4</v>
      </c>
      <c r="BT144" s="11">
        <v>4</v>
      </c>
      <c r="BU144" s="11">
        <v>7</v>
      </c>
      <c r="BV144" s="11">
        <v>10</v>
      </c>
      <c r="BW144" s="11" t="b">
        <v>1</v>
      </c>
      <c r="BX144" s="11" t="b">
        <v>1</v>
      </c>
      <c r="BY144" s="11" t="b">
        <v>1</v>
      </c>
      <c r="BZ144" s="11" t="b">
        <v>1</v>
      </c>
      <c r="CA144" s="11" t="b">
        <v>1</v>
      </c>
      <c r="CB144" s="11" t="b">
        <v>1</v>
      </c>
      <c r="CC144" s="11" t="b">
        <v>1</v>
      </c>
      <c r="CD144" s="11" t="b">
        <v>1</v>
      </c>
      <c r="CE144" s="11" t="b">
        <v>1</v>
      </c>
      <c r="CF144" s="11" t="b">
        <v>1</v>
      </c>
      <c r="CG144" s="11" t="b">
        <v>1</v>
      </c>
      <c r="CH144" s="11" t="b">
        <v>1</v>
      </c>
      <c r="CI144" s="11" t="b">
        <v>1</v>
      </c>
      <c r="CJ144" s="11" t="s">
        <v>551</v>
      </c>
      <c r="CK144" s="11" t="str">
        <f>VLOOKUP(Table812[[#This Row],[Candidate Detail Answer: City]],cities,2,FALSE)</f>
        <v>Superior</v>
      </c>
      <c r="CL144" s="11" t="str">
        <f>VLOOKUP(Table812[[#This Row],[Candidate Detail Answer: City]],cities,3,FALSE)</f>
        <v>CO</v>
      </c>
      <c r="CM144" s="41">
        <f>VLOOKUP(Table812[[#This Row],[Candidate Detail Answer: City]],cities,4,FALSE)</f>
        <v>80027</v>
      </c>
      <c r="CN144" s="11" t="s">
        <v>552</v>
      </c>
      <c r="CO144" s="11" t="str">
        <f>VLOOKUP(Table812[[#This Row],[Candidate Detail Answer: Major]],majors_final,3,FALSE)</f>
        <v>N/A</v>
      </c>
      <c r="CP144" s="11" t="str">
        <f>VLOOKUP(Table812[[#This Row],[Candidate Detail Answer: Major]],majors_final,4,FALSE)</f>
        <v>N/A</v>
      </c>
      <c r="CQ144" s="11">
        <f>VLOOKUP(Table812[[#This Row],[Candidate Detail Answer: Major]],majors_final,5,FALSE)</f>
        <v>0</v>
      </c>
      <c r="CR144" s="11">
        <f>VLOOKUP(Table812[[#This Row],[Candidate Detail Answer: Major]],majors_final,6,FALSE)</f>
        <v>0</v>
      </c>
      <c r="CS144" s="11">
        <v>1</v>
      </c>
      <c r="CT144" s="11">
        <v>4.5526999999999998E-2</v>
      </c>
      <c r="CU144" s="11">
        <v>4.0787999999999998E-2</v>
      </c>
    </row>
    <row r="145" spans="1:101" s="12" customFormat="1" ht="12.75" x14ac:dyDescent="0.2">
      <c r="A145">
        <v>244</v>
      </c>
      <c r="B145" s="26">
        <v>51214.671527777398</v>
      </c>
      <c r="C145" s="26">
        <v>47610.618750000503</v>
      </c>
      <c r="D145" s="26">
        <v>47270.661805554897</v>
      </c>
      <c r="E145" s="36">
        <v>198251</v>
      </c>
      <c r="F145" s="36">
        <f>SUM(Table812[[#This Row],[Time Taken Per Question: 1]:[Time Taken Per Question: 14]])</f>
        <v>98622</v>
      </c>
      <c r="G145" s="11">
        <v>1</v>
      </c>
      <c r="H145" s="11">
        <v>16</v>
      </c>
      <c r="I145" s="31">
        <v>6344</v>
      </c>
      <c r="J145" s="11">
        <v>131</v>
      </c>
      <c r="K145" s="11">
        <v>130</v>
      </c>
      <c r="L145" s="11">
        <v>92</v>
      </c>
      <c r="M145" s="11">
        <v>99.23</v>
      </c>
      <c r="N145" s="11">
        <v>87867</v>
      </c>
      <c r="O145" s="11" t="s">
        <v>155</v>
      </c>
      <c r="P145" s="11" t="s">
        <v>156</v>
      </c>
      <c r="Q145" s="11">
        <v>49</v>
      </c>
      <c r="R145" s="11">
        <v>4</v>
      </c>
      <c r="S145" s="11"/>
      <c r="T145" s="11">
        <v>10</v>
      </c>
      <c r="U145" s="11">
        <v>10</v>
      </c>
      <c r="V145" s="11">
        <v>10</v>
      </c>
      <c r="W145" s="11">
        <v>10</v>
      </c>
      <c r="X145" s="11">
        <v>10</v>
      </c>
      <c r="Y145" s="11">
        <v>10</v>
      </c>
      <c r="Z145" s="11">
        <v>10</v>
      </c>
      <c r="AA145" s="11">
        <v>10</v>
      </c>
      <c r="AB145" s="11">
        <v>10</v>
      </c>
      <c r="AC145" s="11">
        <v>10</v>
      </c>
      <c r="AD145" s="11">
        <v>10</v>
      </c>
      <c r="AE145" s="11">
        <v>10</v>
      </c>
      <c r="AF145" s="11">
        <v>10</v>
      </c>
      <c r="AG145" s="11"/>
      <c r="AH145" s="11">
        <v>1695</v>
      </c>
      <c r="AI145" s="11">
        <v>818</v>
      </c>
      <c r="AJ145" s="11">
        <v>1978</v>
      </c>
      <c r="AK145" s="11">
        <v>1802</v>
      </c>
      <c r="AL145" s="11">
        <v>9669</v>
      </c>
      <c r="AM145" s="11">
        <v>995</v>
      </c>
      <c r="AN145" s="11">
        <v>2966</v>
      </c>
      <c r="AO145" s="11">
        <v>3067</v>
      </c>
      <c r="AP145" s="11">
        <v>412</v>
      </c>
      <c r="AQ145" s="11">
        <v>1041</v>
      </c>
      <c r="AR145" s="11">
        <v>646</v>
      </c>
      <c r="AS145" s="11">
        <v>62475</v>
      </c>
      <c r="AT145" s="11">
        <v>11058</v>
      </c>
      <c r="AU145" s="11">
        <v>14</v>
      </c>
      <c r="AV145" s="11">
        <v>14</v>
      </c>
      <c r="AW145" s="11">
        <v>14</v>
      </c>
      <c r="AX145" s="11">
        <v>17</v>
      </c>
      <c r="AY145" s="11">
        <v>10</v>
      </c>
      <c r="AZ145" s="11">
        <v>14</v>
      </c>
      <c r="BA145" s="11">
        <v>18</v>
      </c>
      <c r="BB145" s="11">
        <v>16</v>
      </c>
      <c r="BC145" s="11">
        <v>14</v>
      </c>
      <c r="BD145" s="11">
        <v>15</v>
      </c>
      <c r="BE145" s="11">
        <v>17</v>
      </c>
      <c r="BF145" s="11">
        <v>26</v>
      </c>
      <c r="BG145" s="11">
        <v>28</v>
      </c>
      <c r="BH145" s="11">
        <v>8</v>
      </c>
      <c r="BI145" s="11">
        <v>6</v>
      </c>
      <c r="BJ145" s="11">
        <v>5</v>
      </c>
      <c r="BK145" s="11">
        <v>4</v>
      </c>
      <c r="BL145" s="11">
        <v>6</v>
      </c>
      <c r="BM145" s="11">
        <v>5</v>
      </c>
      <c r="BN145" s="11">
        <v>15</v>
      </c>
      <c r="BO145" s="11">
        <v>8</v>
      </c>
      <c r="BP145" s="11">
        <v>5</v>
      </c>
      <c r="BQ145" s="11">
        <v>4</v>
      </c>
      <c r="BR145" s="11">
        <v>4</v>
      </c>
      <c r="BS145" s="11">
        <v>20</v>
      </c>
      <c r="BT145" s="11">
        <v>4</v>
      </c>
      <c r="BU145" s="11">
        <v>8</v>
      </c>
      <c r="BV145" s="11">
        <v>5</v>
      </c>
      <c r="BW145" s="11" t="b">
        <v>1</v>
      </c>
      <c r="BX145" s="11" t="b">
        <v>1</v>
      </c>
      <c r="BY145" s="11" t="b">
        <v>1</v>
      </c>
      <c r="BZ145" s="11" t="b">
        <v>1</v>
      </c>
      <c r="CA145" s="11" t="b">
        <v>1</v>
      </c>
      <c r="CB145" s="11" t="b">
        <v>1</v>
      </c>
      <c r="CC145" s="11" t="b">
        <v>1</v>
      </c>
      <c r="CD145" s="11" t="b">
        <v>1</v>
      </c>
      <c r="CE145" s="11" t="b">
        <v>1</v>
      </c>
      <c r="CF145" s="11" t="b">
        <v>1</v>
      </c>
      <c r="CG145" s="11" t="b">
        <v>1</v>
      </c>
      <c r="CH145" s="11" t="b">
        <v>1</v>
      </c>
      <c r="CI145" s="11" t="b">
        <v>1</v>
      </c>
      <c r="CJ145" s="11" t="s">
        <v>248</v>
      </c>
      <c r="CK145" s="11" t="str">
        <f>VLOOKUP(Table812[[#This Row],[Candidate Detail Answer: City]],cities,2,FALSE)</f>
        <v>Minneapolis</v>
      </c>
      <c r="CL145" s="11" t="str">
        <f>VLOOKUP(Table812[[#This Row],[Candidate Detail Answer: City]],cities,3,FALSE)</f>
        <v>MN</v>
      </c>
      <c r="CM145" s="41">
        <f>VLOOKUP(Table812[[#This Row],[Candidate Detail Answer: City]],cities,4,FALSE)</f>
        <v>55401</v>
      </c>
      <c r="CN145" s="11" t="s">
        <v>385</v>
      </c>
      <c r="CO145" s="11" t="str">
        <f>VLOOKUP(Table812[[#This Row],[Candidate Detail Answer: Major]],majors_final,3,FALSE)</f>
        <v>Software Development</v>
      </c>
      <c r="CP145" s="11" t="str">
        <f>VLOOKUP(Table812[[#This Row],[Candidate Detail Answer: Major]],majors_final,4,FALSE)</f>
        <v>IT-development focused</v>
      </c>
      <c r="CQ145" s="11">
        <f>VLOOKUP(Table812[[#This Row],[Candidate Detail Answer: Major]],majors_final,5,FALSE)</f>
        <v>1</v>
      </c>
      <c r="CR145" s="11" t="str">
        <f>VLOOKUP(Table812[[#This Row],[Candidate Detail Answer: Major]],majors_final,6,FALSE)</f>
        <v>2021 -Java Developer 02</v>
      </c>
      <c r="CS145" s="11">
        <v>1</v>
      </c>
      <c r="CT145" s="11">
        <v>3.3834000000000003E-2</v>
      </c>
      <c r="CU145" s="11">
        <v>3.9689000000000002E-2</v>
      </c>
    </row>
    <row r="146" spans="1:101" ht="12.75" x14ac:dyDescent="0.2">
      <c r="A146">
        <v>245</v>
      </c>
      <c r="B146" s="26">
        <v>51236.6041666663</v>
      </c>
      <c r="C146" s="26">
        <v>47630.686805556099</v>
      </c>
      <c r="D146" s="26">
        <v>47288.379166666004</v>
      </c>
      <c r="E146" s="36">
        <v>118209</v>
      </c>
      <c r="F146" s="36">
        <f>SUM(Table812[[#This Row],[Time Taken Per Question: 1]:[Time Taken Per Question: 14]])</f>
        <v>57391</v>
      </c>
      <c r="G146" s="11">
        <v>1</v>
      </c>
      <c r="H146" s="11">
        <v>35</v>
      </c>
      <c r="I146" s="31">
        <v>104605</v>
      </c>
      <c r="J146" s="11">
        <v>131</v>
      </c>
      <c r="K146" s="11">
        <v>130</v>
      </c>
      <c r="L146" s="11">
        <v>92</v>
      </c>
      <c r="M146" s="11">
        <v>99.23</v>
      </c>
      <c r="N146" s="11">
        <v>59658</v>
      </c>
      <c r="O146" s="11" t="s">
        <v>155</v>
      </c>
      <c r="P146" s="11" t="s">
        <v>156</v>
      </c>
      <c r="Q146" s="11">
        <v>6</v>
      </c>
      <c r="R146" s="11">
        <v>5</v>
      </c>
      <c r="S146" s="11"/>
      <c r="T146" s="11">
        <v>10</v>
      </c>
      <c r="U146" s="11">
        <v>10</v>
      </c>
      <c r="V146" s="11">
        <v>10</v>
      </c>
      <c r="W146" s="11">
        <v>10</v>
      </c>
      <c r="X146" s="11">
        <v>10</v>
      </c>
      <c r="Y146" s="11">
        <v>10</v>
      </c>
      <c r="Z146" s="11">
        <v>10</v>
      </c>
      <c r="AA146" s="11">
        <v>10</v>
      </c>
      <c r="AB146" s="11">
        <v>10</v>
      </c>
      <c r="AC146" s="11">
        <v>10</v>
      </c>
      <c r="AD146" s="11">
        <v>10</v>
      </c>
      <c r="AE146" s="11">
        <v>10</v>
      </c>
      <c r="AF146" s="11">
        <v>10</v>
      </c>
      <c r="AG146" s="11"/>
      <c r="AH146" s="11">
        <v>3983</v>
      </c>
      <c r="AI146" s="11">
        <v>1013</v>
      </c>
      <c r="AJ146" s="11">
        <v>723</v>
      </c>
      <c r="AK146" s="11">
        <v>45649</v>
      </c>
      <c r="AL146" s="11">
        <v>208</v>
      </c>
      <c r="AM146" s="11">
        <v>219</v>
      </c>
      <c r="AN146" s="11">
        <v>1411</v>
      </c>
      <c r="AO146" s="11">
        <v>256</v>
      </c>
      <c r="AP146" s="11">
        <v>2421</v>
      </c>
      <c r="AQ146" s="11">
        <v>313</v>
      </c>
      <c r="AR146" s="11">
        <v>267</v>
      </c>
      <c r="AS146" s="11">
        <v>529</v>
      </c>
      <c r="AT146" s="11">
        <v>399</v>
      </c>
      <c r="AU146" s="11">
        <v>10</v>
      </c>
      <c r="AV146" s="11">
        <v>10</v>
      </c>
      <c r="AW146" s="11">
        <v>11</v>
      </c>
      <c r="AX146" s="11">
        <v>14</v>
      </c>
      <c r="AY146" s="11">
        <v>9</v>
      </c>
      <c r="AZ146" s="11">
        <v>10</v>
      </c>
      <c r="BA146" s="11">
        <v>12</v>
      </c>
      <c r="BB146" s="11">
        <v>12</v>
      </c>
      <c r="BC146" s="11">
        <v>6</v>
      </c>
      <c r="BD146" s="11">
        <v>11</v>
      </c>
      <c r="BE146" s="11">
        <v>11</v>
      </c>
      <c r="BF146" s="11">
        <v>17</v>
      </c>
      <c r="BG146" s="11">
        <v>36</v>
      </c>
      <c r="BH146" s="11">
        <v>11</v>
      </c>
      <c r="BI146" s="11">
        <v>9</v>
      </c>
      <c r="BJ146" s="11">
        <v>5</v>
      </c>
      <c r="BK146" s="11">
        <v>20</v>
      </c>
      <c r="BL146" s="11">
        <v>4</v>
      </c>
      <c r="BM146" s="11">
        <v>4</v>
      </c>
      <c r="BN146" s="11">
        <v>4</v>
      </c>
      <c r="BO146" s="11">
        <v>5</v>
      </c>
      <c r="BP146" s="11">
        <v>35</v>
      </c>
      <c r="BQ146" s="11">
        <v>5</v>
      </c>
      <c r="BR146" s="11">
        <v>6</v>
      </c>
      <c r="BS146" s="11">
        <v>5</v>
      </c>
      <c r="BT146" s="11">
        <v>3</v>
      </c>
      <c r="BU146" s="11">
        <v>5</v>
      </c>
      <c r="BV146" s="11">
        <v>35</v>
      </c>
      <c r="BW146" s="11" t="b">
        <v>1</v>
      </c>
      <c r="BX146" s="11" t="b">
        <v>1</v>
      </c>
      <c r="BY146" s="11" t="b">
        <v>1</v>
      </c>
      <c r="BZ146" s="11" t="b">
        <v>1</v>
      </c>
      <c r="CA146" s="11" t="b">
        <v>1</v>
      </c>
      <c r="CB146" s="11" t="b">
        <v>1</v>
      </c>
      <c r="CC146" s="11" t="b">
        <v>1</v>
      </c>
      <c r="CD146" s="11" t="b">
        <v>1</v>
      </c>
      <c r="CE146" s="11" t="b">
        <v>1</v>
      </c>
      <c r="CF146" s="11" t="b">
        <v>1</v>
      </c>
      <c r="CG146" s="11" t="b">
        <v>1</v>
      </c>
      <c r="CH146" s="11" t="b">
        <v>1</v>
      </c>
      <c r="CI146" s="11" t="b">
        <v>1</v>
      </c>
      <c r="CJ146" s="11" t="s">
        <v>412</v>
      </c>
      <c r="CK146" s="11" t="str">
        <f>VLOOKUP(Table812[[#This Row],[Candidate Detail Answer: City]],cities,2,FALSE)</f>
        <v>Roseville</v>
      </c>
      <c r="CL146" s="11" t="str">
        <f>VLOOKUP(Table812[[#This Row],[Candidate Detail Answer: City]],cities,3,FALSE)</f>
        <v>CA</v>
      </c>
      <c r="CM146" s="41">
        <f>VLOOKUP(Table812[[#This Row],[Candidate Detail Answer: City]],cities,4,FALSE)</f>
        <v>95661</v>
      </c>
      <c r="CN146" s="11" t="s">
        <v>234</v>
      </c>
      <c r="CO146" s="11" t="str">
        <f>VLOOKUP(Table812[[#This Row],[Candidate Detail Answer: Major]],majors_final,3,FALSE)</f>
        <v>Computer Programming</v>
      </c>
      <c r="CP146" s="11" t="str">
        <f>VLOOKUP(Table812[[#This Row],[Candidate Detail Answer: Major]],majors_final,4,FALSE)</f>
        <v>IT-development focused</v>
      </c>
      <c r="CQ146" s="11">
        <f>VLOOKUP(Table812[[#This Row],[Candidate Detail Answer: Major]],majors_final,5,FALSE)</f>
        <v>0</v>
      </c>
      <c r="CR146" s="11">
        <f>VLOOKUP(Table812[[#This Row],[Candidate Detail Answer: Major]],majors_final,6,FALSE)</f>
        <v>0</v>
      </c>
      <c r="CS146" s="11">
        <v>1</v>
      </c>
      <c r="CT146" s="11">
        <v>3.4521000000000003E-2</v>
      </c>
      <c r="CU146" s="11">
        <v>3.2966000000000002E-2</v>
      </c>
      <c r="CV146" s="5"/>
      <c r="CW146" s="5"/>
    </row>
    <row r="147" spans="1:101" ht="12.75" x14ac:dyDescent="0.2">
      <c r="A147">
        <v>246</v>
      </c>
      <c r="B147" s="26">
        <v>51258.536805555203</v>
      </c>
      <c r="C147" s="26">
        <v>47650.754861111702</v>
      </c>
      <c r="D147" s="26">
        <v>47306.096527777103</v>
      </c>
      <c r="E147" s="36">
        <v>200323</v>
      </c>
      <c r="F147" s="36">
        <f>SUM(Table812[[#This Row],[Time Taken Per Question: 1]:[Time Taken Per Question: 14]])</f>
        <v>17840</v>
      </c>
      <c r="G147" s="11">
        <v>1</v>
      </c>
      <c r="H147" s="11">
        <v>5</v>
      </c>
      <c r="I147" s="31">
        <v>566</v>
      </c>
      <c r="J147" s="11">
        <v>131</v>
      </c>
      <c r="K147" s="11">
        <v>130</v>
      </c>
      <c r="L147" s="11">
        <v>92</v>
      </c>
      <c r="M147" s="11">
        <v>99.23</v>
      </c>
      <c r="N147" s="11">
        <v>181991</v>
      </c>
      <c r="O147" s="11" t="s">
        <v>155</v>
      </c>
      <c r="P147" s="11" t="s">
        <v>156</v>
      </c>
      <c r="Q147" s="11">
        <v>0</v>
      </c>
      <c r="R147" s="11">
        <v>4</v>
      </c>
      <c r="S147" s="11"/>
      <c r="T147" s="11">
        <v>10</v>
      </c>
      <c r="U147" s="11">
        <v>10</v>
      </c>
      <c r="V147" s="11">
        <v>10</v>
      </c>
      <c r="W147" s="11">
        <v>10</v>
      </c>
      <c r="X147" s="11">
        <v>10</v>
      </c>
      <c r="Y147" s="11">
        <v>10</v>
      </c>
      <c r="Z147" s="11">
        <v>10</v>
      </c>
      <c r="AA147" s="11">
        <v>10</v>
      </c>
      <c r="AB147" s="11">
        <v>10</v>
      </c>
      <c r="AC147" s="11">
        <v>10</v>
      </c>
      <c r="AD147" s="11">
        <v>10</v>
      </c>
      <c r="AE147" s="11">
        <v>10</v>
      </c>
      <c r="AF147" s="11">
        <v>10</v>
      </c>
      <c r="AG147" s="11"/>
      <c r="AH147" s="11">
        <v>713</v>
      </c>
      <c r="AI147" s="11">
        <v>296</v>
      </c>
      <c r="AJ147" s="11">
        <v>556</v>
      </c>
      <c r="AK147" s="11">
        <v>302</v>
      </c>
      <c r="AL147" s="11">
        <v>1927</v>
      </c>
      <c r="AM147" s="11">
        <v>373</v>
      </c>
      <c r="AN147" s="11">
        <v>1271</v>
      </c>
      <c r="AO147" s="11">
        <v>1033</v>
      </c>
      <c r="AP147" s="11">
        <v>324</v>
      </c>
      <c r="AQ147" s="11">
        <v>838</v>
      </c>
      <c r="AR147" s="11">
        <v>1963</v>
      </c>
      <c r="AS147" s="11">
        <v>7450</v>
      </c>
      <c r="AT147" s="11">
        <v>794</v>
      </c>
      <c r="AU147" s="11">
        <v>8</v>
      </c>
      <c r="AV147" s="11">
        <v>8</v>
      </c>
      <c r="AW147" s="11">
        <v>8</v>
      </c>
      <c r="AX147" s="11">
        <v>9</v>
      </c>
      <c r="AY147" s="11">
        <v>8</v>
      </c>
      <c r="AZ147" s="11">
        <v>9</v>
      </c>
      <c r="BA147" s="11">
        <v>11</v>
      </c>
      <c r="BB147" s="11">
        <v>11</v>
      </c>
      <c r="BC147" s="11">
        <v>8</v>
      </c>
      <c r="BD147" s="11">
        <v>9</v>
      </c>
      <c r="BE147" s="11">
        <v>10</v>
      </c>
      <c r="BF147" s="11">
        <v>18</v>
      </c>
      <c r="BG147" s="11">
        <v>22</v>
      </c>
      <c r="BH147" s="11">
        <v>3</v>
      </c>
      <c r="BI147" s="11">
        <v>4</v>
      </c>
      <c r="BJ147" s="11">
        <v>4</v>
      </c>
      <c r="BK147" s="11">
        <v>3</v>
      </c>
      <c r="BL147" s="11">
        <v>10</v>
      </c>
      <c r="BM147" s="11">
        <v>7</v>
      </c>
      <c r="BN147" s="11">
        <v>10</v>
      </c>
      <c r="BO147" s="11">
        <v>3</v>
      </c>
      <c r="BP147" s="11">
        <v>3</v>
      </c>
      <c r="BQ147" s="11">
        <v>6</v>
      </c>
      <c r="BR147" s="11">
        <v>11</v>
      </c>
      <c r="BS147" s="11">
        <v>11</v>
      </c>
      <c r="BT147" s="11">
        <v>4</v>
      </c>
      <c r="BU147" s="11">
        <v>3</v>
      </c>
      <c r="BV147" s="11">
        <v>3</v>
      </c>
      <c r="BW147" s="11" t="b">
        <v>1</v>
      </c>
      <c r="BX147" s="11" t="b">
        <v>1</v>
      </c>
      <c r="BY147" s="11" t="b">
        <v>1</v>
      </c>
      <c r="BZ147" s="11" t="b">
        <v>1</v>
      </c>
      <c r="CA147" s="11" t="b">
        <v>1</v>
      </c>
      <c r="CB147" s="11" t="b">
        <v>1</v>
      </c>
      <c r="CC147" s="11" t="b">
        <v>1</v>
      </c>
      <c r="CD147" s="11" t="b">
        <v>1</v>
      </c>
      <c r="CE147" s="11" t="b">
        <v>1</v>
      </c>
      <c r="CF147" s="11" t="b">
        <v>1</v>
      </c>
      <c r="CG147" s="11" t="b">
        <v>1</v>
      </c>
      <c r="CH147" s="11" t="b">
        <v>1</v>
      </c>
      <c r="CI147" s="11" t="b">
        <v>1</v>
      </c>
      <c r="CJ147" s="11" t="s">
        <v>481</v>
      </c>
      <c r="CK147" s="11" t="str">
        <f>VLOOKUP(Table812[[#This Row],[Candidate Detail Answer: City]],cities,2,FALSE)</f>
        <v>Shakopee</v>
      </c>
      <c r="CL147" s="11" t="str">
        <f>VLOOKUP(Table812[[#This Row],[Candidate Detail Answer: City]],cities,3,FALSE)</f>
        <v>MN</v>
      </c>
      <c r="CM147" s="41">
        <f>VLOOKUP(Table812[[#This Row],[Candidate Detail Answer: City]],cities,4,FALSE)</f>
        <v>55379</v>
      </c>
      <c r="CN147" s="11" t="s">
        <v>377</v>
      </c>
      <c r="CO147" s="11" t="str">
        <f>VLOOKUP(Table812[[#This Row],[Candidate Detail Answer: Major]],majors_final,3,FALSE)</f>
        <v>Computer Programming</v>
      </c>
      <c r="CP147" s="11" t="str">
        <f>VLOOKUP(Table812[[#This Row],[Candidate Detail Answer: Major]],majors_final,4,FALSE)</f>
        <v>IT-development focused</v>
      </c>
      <c r="CQ147" s="11">
        <f>VLOOKUP(Table812[[#This Row],[Candidate Detail Answer: Major]],majors_final,5,FALSE)</f>
        <v>0</v>
      </c>
      <c r="CR147" s="11">
        <f>VLOOKUP(Table812[[#This Row],[Candidate Detail Answer: Major]],majors_final,6,FALSE)</f>
        <v>0</v>
      </c>
      <c r="CS147" s="11">
        <v>1</v>
      </c>
      <c r="CT147" s="11">
        <v>3.2327000000000002E-2</v>
      </c>
      <c r="CU147" s="11">
        <v>3.5142E-2</v>
      </c>
      <c r="CV147" s="5"/>
      <c r="CW147" s="5"/>
    </row>
    <row r="148" spans="1:101" ht="12.75" x14ac:dyDescent="0.2">
      <c r="A148">
        <v>247</v>
      </c>
      <c r="B148" s="26">
        <v>49350.397222222004</v>
      </c>
      <c r="C148" s="26">
        <v>47670.822916667203</v>
      </c>
      <c r="D148" s="26">
        <v>47323.813888888202</v>
      </c>
      <c r="E148" s="36">
        <v>221557</v>
      </c>
      <c r="F148" s="36">
        <f>SUM(Table812[[#This Row],[Time Taken Per Question: 1]:[Time Taken Per Question: 14]])</f>
        <v>55060</v>
      </c>
      <c r="G148" s="11">
        <v>1</v>
      </c>
      <c r="H148" s="11">
        <v>81</v>
      </c>
      <c r="I148" s="31">
        <v>22230</v>
      </c>
      <c r="J148" s="11">
        <v>131</v>
      </c>
      <c r="K148" s="11">
        <v>130</v>
      </c>
      <c r="L148" s="11">
        <v>92</v>
      </c>
      <c r="M148" s="11">
        <v>99.23</v>
      </c>
      <c r="N148" s="11">
        <v>166152</v>
      </c>
      <c r="O148" s="11" t="s">
        <v>155</v>
      </c>
      <c r="P148" s="11" t="s">
        <v>156</v>
      </c>
      <c r="Q148" s="11">
        <v>13</v>
      </c>
      <c r="R148" s="11"/>
      <c r="S148" s="11" t="s">
        <v>157</v>
      </c>
      <c r="T148" s="11">
        <v>10</v>
      </c>
      <c r="U148" s="11">
        <v>10</v>
      </c>
      <c r="V148" s="11">
        <v>10</v>
      </c>
      <c r="W148" s="11">
        <v>10</v>
      </c>
      <c r="X148" s="11">
        <v>10</v>
      </c>
      <c r="Y148" s="11">
        <v>10</v>
      </c>
      <c r="Z148" s="11">
        <v>10</v>
      </c>
      <c r="AA148" s="11">
        <v>10</v>
      </c>
      <c r="AB148" s="11">
        <v>10</v>
      </c>
      <c r="AC148" s="11">
        <v>10</v>
      </c>
      <c r="AD148" s="11">
        <v>10</v>
      </c>
      <c r="AE148" s="11">
        <v>10</v>
      </c>
      <c r="AF148" s="11">
        <v>10</v>
      </c>
      <c r="AG148" s="11" t="s">
        <v>157</v>
      </c>
      <c r="AH148" s="11">
        <v>1251</v>
      </c>
      <c r="AI148" s="11">
        <v>126</v>
      </c>
      <c r="AJ148" s="11">
        <v>14629</v>
      </c>
      <c r="AK148" s="11">
        <v>1361</v>
      </c>
      <c r="AL148" s="11">
        <v>4616</v>
      </c>
      <c r="AM148" s="11">
        <v>2962</v>
      </c>
      <c r="AN148" s="11">
        <v>1950</v>
      </c>
      <c r="AO148" s="11">
        <v>785</v>
      </c>
      <c r="AP148" s="11">
        <v>889</v>
      </c>
      <c r="AQ148" s="11">
        <v>21762</v>
      </c>
      <c r="AR148" s="11">
        <v>362</v>
      </c>
      <c r="AS148" s="11">
        <v>3188</v>
      </c>
      <c r="AT148" s="11">
        <v>1179</v>
      </c>
      <c r="AU148" s="11">
        <v>9</v>
      </c>
      <c r="AV148" s="11">
        <v>9</v>
      </c>
      <c r="AW148" s="11">
        <v>10</v>
      </c>
      <c r="AX148" s="11">
        <v>12</v>
      </c>
      <c r="AY148" s="11">
        <v>8</v>
      </c>
      <c r="AZ148" s="11">
        <v>9</v>
      </c>
      <c r="BA148" s="11">
        <v>12</v>
      </c>
      <c r="BB148" s="11">
        <v>10</v>
      </c>
      <c r="BC148" s="11">
        <v>9</v>
      </c>
      <c r="BD148" s="11">
        <v>10</v>
      </c>
      <c r="BE148" s="11">
        <v>10</v>
      </c>
      <c r="BF148" s="11">
        <v>18</v>
      </c>
      <c r="BG148" s="11">
        <v>19</v>
      </c>
      <c r="BH148" s="11">
        <v>2</v>
      </c>
      <c r="BI148" s="11">
        <v>2</v>
      </c>
      <c r="BJ148" s="11">
        <v>2</v>
      </c>
      <c r="BK148" s="11">
        <v>2</v>
      </c>
      <c r="BL148" s="11">
        <v>2</v>
      </c>
      <c r="BM148" s="11">
        <v>3</v>
      </c>
      <c r="BN148" s="11">
        <v>3</v>
      </c>
      <c r="BO148" s="11">
        <v>2</v>
      </c>
      <c r="BP148" s="11">
        <v>2</v>
      </c>
      <c r="BQ148" s="11">
        <v>3</v>
      </c>
      <c r="BR148" s="11">
        <v>2</v>
      </c>
      <c r="BS148" s="11">
        <v>4</v>
      </c>
      <c r="BT148" s="11">
        <v>2</v>
      </c>
      <c r="BU148" s="11"/>
      <c r="BV148" s="11"/>
      <c r="BW148" s="11" t="b">
        <v>1</v>
      </c>
      <c r="BX148" s="11" t="b">
        <v>1</v>
      </c>
      <c r="BY148" s="11" t="b">
        <v>1</v>
      </c>
      <c r="BZ148" s="11" t="b">
        <v>1</v>
      </c>
      <c r="CA148" s="11" t="b">
        <v>1</v>
      </c>
      <c r="CB148" s="11" t="b">
        <v>1</v>
      </c>
      <c r="CC148" s="11" t="b">
        <v>1</v>
      </c>
      <c r="CD148" s="11" t="b">
        <v>1</v>
      </c>
      <c r="CE148" s="11" t="b">
        <v>1</v>
      </c>
      <c r="CF148" s="11" t="b">
        <v>1</v>
      </c>
      <c r="CG148" s="11" t="b">
        <v>1</v>
      </c>
      <c r="CH148" s="11" t="b">
        <v>1</v>
      </c>
      <c r="CI148" s="11" t="b">
        <v>1</v>
      </c>
      <c r="CJ148" s="11" t="s">
        <v>274</v>
      </c>
      <c r="CK148" s="11" t="str">
        <f>VLOOKUP(Table812[[#This Row],[Candidate Detail Answer: City]],cities,2,FALSE)</f>
        <v>Dallas</v>
      </c>
      <c r="CL148" s="11" t="str">
        <f>VLOOKUP(Table812[[#This Row],[Candidate Detail Answer: City]],cities,3,FALSE)</f>
        <v>TX</v>
      </c>
      <c r="CM148" s="41">
        <f>VLOOKUP(Table812[[#This Row],[Candidate Detail Answer: City]],cities,4,FALSE)</f>
        <v>75201</v>
      </c>
      <c r="CN148" s="11" t="s">
        <v>233</v>
      </c>
      <c r="CO148" s="11" t="str">
        <f>VLOOKUP(Table812[[#This Row],[Candidate Detail Answer: Major]],majors_final,3,FALSE)</f>
        <v>Software Development</v>
      </c>
      <c r="CP148" s="11" t="str">
        <f>VLOOKUP(Table812[[#This Row],[Candidate Detail Answer: Major]],majors_final,4,FALSE)</f>
        <v>IT-development focused</v>
      </c>
      <c r="CQ148" s="11">
        <f>VLOOKUP(Table812[[#This Row],[Candidate Detail Answer: Major]],majors_final,5,FALSE)</f>
        <v>0</v>
      </c>
      <c r="CR148" s="11">
        <f>VLOOKUP(Table812[[#This Row],[Candidate Detail Answer: Major]],majors_final,6,FALSE)</f>
        <v>0</v>
      </c>
      <c r="CS148" s="11"/>
      <c r="CU148" s="5"/>
      <c r="CV148" s="5"/>
      <c r="CW148" s="5"/>
    </row>
    <row r="149" spans="1:101" ht="12.75" x14ac:dyDescent="0.2">
      <c r="A149">
        <v>248</v>
      </c>
      <c r="B149" s="26">
        <v>53934.318749999497</v>
      </c>
      <c r="C149" s="26">
        <v>47690.890972222798</v>
      </c>
      <c r="D149" s="26">
        <v>47341.531249999302</v>
      </c>
      <c r="E149" s="36">
        <v>197839</v>
      </c>
      <c r="F149" s="36">
        <f>SUM(Table812[[#This Row],[Time Taken Per Question: 1]:[Time Taken Per Question: 14]])</f>
        <v>48342</v>
      </c>
      <c r="G149" s="11">
        <v>1</v>
      </c>
      <c r="H149" s="11">
        <v>0</v>
      </c>
      <c r="I149" s="31">
        <v>0</v>
      </c>
      <c r="J149" s="11">
        <v>131</v>
      </c>
      <c r="K149" s="11">
        <v>111</v>
      </c>
      <c r="L149" s="11">
        <v>92</v>
      </c>
      <c r="M149" s="11">
        <v>84.73</v>
      </c>
      <c r="N149" s="11">
        <v>149436</v>
      </c>
      <c r="O149" s="11" t="s">
        <v>155</v>
      </c>
      <c r="P149" s="11" t="s">
        <v>156</v>
      </c>
      <c r="Q149" s="11">
        <v>0</v>
      </c>
      <c r="R149" s="11"/>
      <c r="S149" s="11">
        <v>1</v>
      </c>
      <c r="T149" s="11">
        <v>10</v>
      </c>
      <c r="U149" s="11">
        <v>10</v>
      </c>
      <c r="V149" s="11">
        <v>10</v>
      </c>
      <c r="W149" s="11">
        <v>10</v>
      </c>
      <c r="X149" s="11">
        <v>10</v>
      </c>
      <c r="Y149" s="11">
        <v>10</v>
      </c>
      <c r="Z149" s="11">
        <v>10</v>
      </c>
      <c r="AA149" s="11">
        <v>10</v>
      </c>
      <c r="AB149" s="11">
        <v>10</v>
      </c>
      <c r="AC149" s="11">
        <v>10</v>
      </c>
      <c r="AD149" s="11">
        <v>10</v>
      </c>
      <c r="AE149" s="11">
        <v>0</v>
      </c>
      <c r="AF149" s="11">
        <v>0</v>
      </c>
      <c r="AG149" s="11">
        <v>427</v>
      </c>
      <c r="AH149" s="11">
        <v>3146</v>
      </c>
      <c r="AI149" s="11">
        <v>717</v>
      </c>
      <c r="AJ149" s="11">
        <v>1463</v>
      </c>
      <c r="AK149" s="11">
        <v>881</v>
      </c>
      <c r="AL149" s="11">
        <v>1921</v>
      </c>
      <c r="AM149" s="11">
        <v>1576</v>
      </c>
      <c r="AN149" s="11">
        <v>4900</v>
      </c>
      <c r="AO149" s="11">
        <v>8053</v>
      </c>
      <c r="AP149" s="11">
        <v>727</v>
      </c>
      <c r="AQ149" s="11">
        <v>2736</v>
      </c>
      <c r="AR149" s="11">
        <v>6898</v>
      </c>
      <c r="AS149" s="11">
        <v>5683</v>
      </c>
      <c r="AT149" s="11">
        <v>9214</v>
      </c>
      <c r="AU149" s="11">
        <v>11</v>
      </c>
      <c r="AV149" s="11">
        <v>15</v>
      </c>
      <c r="AW149" s="11">
        <v>12</v>
      </c>
      <c r="AX149" s="11">
        <v>12</v>
      </c>
      <c r="AY149" s="11">
        <v>15</v>
      </c>
      <c r="AZ149" s="11">
        <v>16</v>
      </c>
      <c r="BA149" s="11">
        <v>6</v>
      </c>
      <c r="BB149" s="11">
        <v>5</v>
      </c>
      <c r="BC149" s="11">
        <v>9</v>
      </c>
      <c r="BD149" s="11">
        <v>5</v>
      </c>
      <c r="BE149" s="11">
        <v>11</v>
      </c>
      <c r="BF149" s="11">
        <v>13</v>
      </c>
      <c r="BG149" s="11">
        <v>6</v>
      </c>
      <c r="BH149" s="11">
        <v>17</v>
      </c>
      <c r="BI149" s="11">
        <v>7</v>
      </c>
      <c r="BJ149" s="11">
        <v>10</v>
      </c>
      <c r="BK149" s="11">
        <v>13</v>
      </c>
      <c r="BL149" s="11">
        <v>13</v>
      </c>
      <c r="BM149" s="11">
        <v>20</v>
      </c>
      <c r="BN149" s="11">
        <v>21</v>
      </c>
      <c r="BO149" s="11">
        <v>52</v>
      </c>
      <c r="BP149" s="11">
        <v>18</v>
      </c>
      <c r="BQ149" s="11">
        <v>27</v>
      </c>
      <c r="BR149" s="11">
        <v>30</v>
      </c>
      <c r="BS149" s="11">
        <v>10</v>
      </c>
      <c r="BT149" s="11">
        <v>1</v>
      </c>
      <c r="BU149" s="11"/>
      <c r="BV149" s="11"/>
      <c r="BW149" s="11" t="b">
        <v>1</v>
      </c>
      <c r="BX149" s="11" t="b">
        <v>1</v>
      </c>
      <c r="BY149" s="11" t="b">
        <v>1</v>
      </c>
      <c r="BZ149" s="11" t="b">
        <v>1</v>
      </c>
      <c r="CA149" s="11" t="b">
        <v>1</v>
      </c>
      <c r="CB149" s="11" t="b">
        <v>1</v>
      </c>
      <c r="CC149" s="11" t="b">
        <v>1</v>
      </c>
      <c r="CD149" s="11" t="b">
        <v>1</v>
      </c>
      <c r="CE149" s="11" t="b">
        <v>1</v>
      </c>
      <c r="CF149" s="11" t="b">
        <v>1</v>
      </c>
      <c r="CG149" s="11" t="b">
        <v>1</v>
      </c>
      <c r="CH149" s="11" t="b">
        <v>0</v>
      </c>
      <c r="CI149" s="11" t="b">
        <v>0</v>
      </c>
      <c r="CJ149" s="11" t="s">
        <v>283</v>
      </c>
      <c r="CK149" s="11" t="str">
        <f>VLOOKUP(Table812[[#This Row],[Candidate Detail Answer: City]],cities,2,FALSE)</f>
        <v>Glendale</v>
      </c>
      <c r="CL149" s="11" t="str">
        <f>VLOOKUP(Table812[[#This Row],[Candidate Detail Answer: City]],cities,3,FALSE)</f>
        <v>CA</v>
      </c>
      <c r="CM149" s="41">
        <f>VLOOKUP(Table812[[#This Row],[Candidate Detail Answer: City]],cities,4,FALSE)</f>
        <v>91201</v>
      </c>
      <c r="CN149" s="11" t="s">
        <v>284</v>
      </c>
      <c r="CO149" s="11" t="str">
        <f>VLOOKUP(Table812[[#This Row],[Candidate Detail Answer: Major]],majors_final,3,FALSE)</f>
        <v>Software Engineering</v>
      </c>
      <c r="CP149" s="11" t="str">
        <f>VLOOKUP(Table812[[#This Row],[Candidate Detail Answer: Major]],majors_final,4,FALSE)</f>
        <v>IT-development focused</v>
      </c>
      <c r="CQ149" s="11">
        <f>VLOOKUP(Table812[[#This Row],[Candidate Detail Answer: Major]],majors_final,5,FALSE)</f>
        <v>0</v>
      </c>
      <c r="CR149" s="11">
        <f>VLOOKUP(Table812[[#This Row],[Candidate Detail Answer: Major]],majors_final,6,FALSE)</f>
        <v>0</v>
      </c>
      <c r="CS149" s="11"/>
      <c r="CU149" s="5"/>
      <c r="CV149" s="5"/>
      <c r="CW149" s="5"/>
    </row>
    <row r="150" spans="1:101" ht="12.75" x14ac:dyDescent="0.2">
      <c r="A150">
        <v>249</v>
      </c>
      <c r="B150" s="26">
        <v>56829.427083332601</v>
      </c>
      <c r="C150" s="26">
        <v>47710.959027778299</v>
      </c>
      <c r="D150" s="26">
        <v>47359.248611110401</v>
      </c>
      <c r="E150" s="36">
        <v>87040</v>
      </c>
      <c r="F150" s="36">
        <f>SUM(Table812[[#This Row],[Time Taken Per Question: 1]:[Time Taken Per Question: 14]])</f>
        <v>5378</v>
      </c>
      <c r="G150" s="11">
        <v>1</v>
      </c>
      <c r="H150" s="11">
        <v>0</v>
      </c>
      <c r="I150" s="31">
        <v>0</v>
      </c>
      <c r="J150" s="11">
        <v>131</v>
      </c>
      <c r="K150" s="11">
        <v>1</v>
      </c>
      <c r="L150" s="11">
        <v>92</v>
      </c>
      <c r="M150" s="11">
        <v>0.76</v>
      </c>
      <c r="N150" s="11">
        <v>81461</v>
      </c>
      <c r="O150" s="11" t="s">
        <v>155</v>
      </c>
      <c r="P150" s="11" t="s">
        <v>156</v>
      </c>
      <c r="Q150" s="11">
        <v>0</v>
      </c>
      <c r="R150" s="11"/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712</v>
      </c>
      <c r="AH150" s="11">
        <v>4558</v>
      </c>
      <c r="AI150" s="11">
        <v>108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6</v>
      </c>
      <c r="AV150" s="11">
        <v>5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12</v>
      </c>
      <c r="BI150" s="11">
        <v>2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/>
      <c r="BV150" s="11"/>
      <c r="BW150" s="11" t="b">
        <v>0</v>
      </c>
      <c r="BX150" s="11" t="b">
        <v>0</v>
      </c>
      <c r="BY150" s="11" t="s">
        <v>157</v>
      </c>
      <c r="BZ150" s="11" t="s">
        <v>157</v>
      </c>
      <c r="CA150" s="11" t="s">
        <v>157</v>
      </c>
      <c r="CB150" s="11" t="s">
        <v>157</v>
      </c>
      <c r="CC150" s="11" t="s">
        <v>157</v>
      </c>
      <c r="CD150" s="11" t="s">
        <v>157</v>
      </c>
      <c r="CE150" s="11" t="s">
        <v>157</v>
      </c>
      <c r="CF150" s="11" t="s">
        <v>157</v>
      </c>
      <c r="CG150" s="11" t="s">
        <v>157</v>
      </c>
      <c r="CH150" s="11" t="s">
        <v>157</v>
      </c>
      <c r="CI150" s="11" t="s">
        <v>157</v>
      </c>
      <c r="CJ150" s="11" t="s">
        <v>613</v>
      </c>
      <c r="CK150" s="11" t="str">
        <f>VLOOKUP(Table812[[#This Row],[Candidate Detail Answer: City]],cities,2,FALSE)</f>
        <v>Glendale</v>
      </c>
      <c r="CL150" s="11" t="str">
        <f>VLOOKUP(Table812[[#This Row],[Candidate Detail Answer: City]],cities,3,FALSE)</f>
        <v>CA</v>
      </c>
      <c r="CM150" s="41">
        <f>VLOOKUP(Table812[[#This Row],[Candidate Detail Answer: City]],cities,4,FALSE)</f>
        <v>91201</v>
      </c>
      <c r="CN150" s="11" t="s">
        <v>157</v>
      </c>
      <c r="CO150" s="11" t="str">
        <f>VLOOKUP(Table812[[#This Row],[Candidate Detail Answer: Major]],majors_final,3,FALSE)</f>
        <v>N/A</v>
      </c>
      <c r="CP150" s="11" t="str">
        <f>VLOOKUP(Table812[[#This Row],[Candidate Detail Answer: Major]],majors_final,4,FALSE)</f>
        <v>N/A</v>
      </c>
      <c r="CQ150" s="11">
        <f>VLOOKUP(Table812[[#This Row],[Candidate Detail Answer: Major]],majors_final,5,FALSE)</f>
        <v>0</v>
      </c>
      <c r="CR150" s="11">
        <f>VLOOKUP(Table812[[#This Row],[Candidate Detail Answer: Major]],majors_final,6,FALSE)</f>
        <v>0</v>
      </c>
      <c r="CS150" s="11"/>
      <c r="CU150" s="5"/>
      <c r="CV150" s="5"/>
      <c r="CW150" s="5"/>
    </row>
    <row r="151" spans="1:101" ht="12.75" x14ac:dyDescent="0.2">
      <c r="A151">
        <v>250</v>
      </c>
      <c r="B151" s="26">
        <v>52574.4951388884</v>
      </c>
      <c r="C151" s="26">
        <v>47731.027083333902</v>
      </c>
      <c r="D151" s="26">
        <v>47376.9659722215</v>
      </c>
      <c r="E151" s="36">
        <v>241365</v>
      </c>
      <c r="F151" s="36">
        <f>SUM(Table812[[#This Row],[Time Taken Per Question: 1]:[Time Taken Per Question: 14]])</f>
        <v>166975</v>
      </c>
      <c r="G151" s="11">
        <v>1</v>
      </c>
      <c r="H151" s="11">
        <v>0</v>
      </c>
      <c r="I151" s="31">
        <v>0</v>
      </c>
      <c r="J151" s="11">
        <v>131</v>
      </c>
      <c r="K151" s="11">
        <v>121</v>
      </c>
      <c r="L151" s="11">
        <v>92</v>
      </c>
      <c r="M151" s="11">
        <v>92.36</v>
      </c>
      <c r="N151" s="11">
        <v>74072</v>
      </c>
      <c r="O151" s="11" t="s">
        <v>155</v>
      </c>
      <c r="P151" s="11" t="s">
        <v>156</v>
      </c>
      <c r="Q151" s="11">
        <v>0</v>
      </c>
      <c r="R151" s="11">
        <v>1</v>
      </c>
      <c r="S151" s="11">
        <v>1</v>
      </c>
      <c r="T151" s="11">
        <v>10</v>
      </c>
      <c r="U151" s="11">
        <v>10</v>
      </c>
      <c r="V151" s="11">
        <v>10</v>
      </c>
      <c r="W151" s="11">
        <v>10</v>
      </c>
      <c r="X151" s="11">
        <v>10</v>
      </c>
      <c r="Y151" s="11">
        <v>10</v>
      </c>
      <c r="Z151" s="11">
        <v>10</v>
      </c>
      <c r="AA151" s="11">
        <v>10</v>
      </c>
      <c r="AB151" s="11">
        <v>10</v>
      </c>
      <c r="AC151" s="11">
        <v>10</v>
      </c>
      <c r="AD151" s="11">
        <v>10</v>
      </c>
      <c r="AE151" s="11">
        <v>0</v>
      </c>
      <c r="AF151" s="11">
        <v>10</v>
      </c>
      <c r="AG151" s="11">
        <v>2297</v>
      </c>
      <c r="AH151" s="11">
        <v>83123</v>
      </c>
      <c r="AI151" s="11">
        <v>913</v>
      </c>
      <c r="AJ151" s="11">
        <v>3184</v>
      </c>
      <c r="AK151" s="11">
        <v>31798</v>
      </c>
      <c r="AL151" s="11">
        <v>3773</v>
      </c>
      <c r="AM151" s="11">
        <v>546</v>
      </c>
      <c r="AN151" s="11">
        <v>4278</v>
      </c>
      <c r="AO151" s="11">
        <v>4403</v>
      </c>
      <c r="AP151" s="11">
        <v>1211</v>
      </c>
      <c r="AQ151" s="11">
        <v>1660</v>
      </c>
      <c r="AR151" s="11">
        <v>1149</v>
      </c>
      <c r="AS151" s="11">
        <v>26670</v>
      </c>
      <c r="AT151" s="11">
        <v>1970</v>
      </c>
      <c r="AU151" s="11">
        <v>10</v>
      </c>
      <c r="AV151" s="11">
        <v>10</v>
      </c>
      <c r="AW151" s="11">
        <v>11</v>
      </c>
      <c r="AX151" s="11">
        <v>13</v>
      </c>
      <c r="AY151" s="11">
        <v>4</v>
      </c>
      <c r="AZ151" s="11">
        <v>5</v>
      </c>
      <c r="BA151" s="11">
        <v>10</v>
      </c>
      <c r="BB151" s="11">
        <v>7</v>
      </c>
      <c r="BC151" s="11">
        <v>6</v>
      </c>
      <c r="BD151" s="11">
        <v>7</v>
      </c>
      <c r="BE151" s="11">
        <v>8</v>
      </c>
      <c r="BF151" s="11">
        <v>13</v>
      </c>
      <c r="BG151" s="11">
        <v>22</v>
      </c>
      <c r="BH151" s="11">
        <v>6</v>
      </c>
      <c r="BI151" s="11">
        <v>2</v>
      </c>
      <c r="BJ151" s="11">
        <v>7</v>
      </c>
      <c r="BK151" s="11">
        <v>22</v>
      </c>
      <c r="BL151" s="11">
        <v>28</v>
      </c>
      <c r="BM151" s="11">
        <v>10</v>
      </c>
      <c r="BN151" s="11">
        <v>13</v>
      </c>
      <c r="BO151" s="11">
        <v>12</v>
      </c>
      <c r="BP151" s="11">
        <v>5</v>
      </c>
      <c r="BQ151" s="11">
        <v>16</v>
      </c>
      <c r="BR151" s="11">
        <v>8</v>
      </c>
      <c r="BS151" s="11">
        <v>70</v>
      </c>
      <c r="BT151" s="11">
        <v>12</v>
      </c>
      <c r="BU151" s="11"/>
      <c r="BV151" s="11"/>
      <c r="BW151" s="11" t="b">
        <v>1</v>
      </c>
      <c r="BX151" s="11" t="b">
        <v>1</v>
      </c>
      <c r="BY151" s="11" t="b">
        <v>1</v>
      </c>
      <c r="BZ151" s="11" t="b">
        <v>1</v>
      </c>
      <c r="CA151" s="11" t="b">
        <v>1</v>
      </c>
      <c r="CB151" s="11" t="b">
        <v>1</v>
      </c>
      <c r="CC151" s="11" t="b">
        <v>1</v>
      </c>
      <c r="CD151" s="11" t="b">
        <v>1</v>
      </c>
      <c r="CE151" s="11" t="b">
        <v>1</v>
      </c>
      <c r="CF151" s="11" t="b">
        <v>1</v>
      </c>
      <c r="CG151" s="11" t="b">
        <v>1</v>
      </c>
      <c r="CH151" s="11" t="b">
        <v>0</v>
      </c>
      <c r="CI151" s="11" t="b">
        <v>1</v>
      </c>
      <c r="CJ151" s="11" t="s">
        <v>503</v>
      </c>
      <c r="CK151" s="11" t="str">
        <f>VLOOKUP(Table812[[#This Row],[Candidate Detail Answer: City]],cities,2,FALSE)</f>
        <v>Peoria</v>
      </c>
      <c r="CL151" s="11" t="str">
        <f>VLOOKUP(Table812[[#This Row],[Candidate Detail Answer: City]],cities,3,FALSE)</f>
        <v>AZ</v>
      </c>
      <c r="CM151" s="41">
        <f>VLOOKUP(Table812[[#This Row],[Candidate Detail Answer: City]],cities,4,FALSE)</f>
        <v>85345</v>
      </c>
      <c r="CN151" s="11" t="s">
        <v>504</v>
      </c>
      <c r="CO151" s="11" t="str">
        <f>VLOOKUP(Table812[[#This Row],[Candidate Detail Answer: Major]],majors_final,3,FALSE)</f>
        <v>Software Development</v>
      </c>
      <c r="CP151" s="11" t="str">
        <f>VLOOKUP(Table812[[#This Row],[Candidate Detail Answer: Major]],majors_final,4,FALSE)</f>
        <v>IT-development focused</v>
      </c>
      <c r="CQ151" s="11">
        <f>VLOOKUP(Table812[[#This Row],[Candidate Detail Answer: Major]],majors_final,5,FALSE)</f>
        <v>0</v>
      </c>
      <c r="CR151" s="11">
        <f>VLOOKUP(Table812[[#This Row],[Candidate Detail Answer: Major]],majors_final,6,FALSE)</f>
        <v>0</v>
      </c>
      <c r="CS151" s="11"/>
      <c r="CU151" s="5"/>
      <c r="CV151" s="5"/>
      <c r="CW151" s="5"/>
    </row>
    <row r="152" spans="1:101" ht="12.75" x14ac:dyDescent="0.2">
      <c r="A152">
        <v>251</v>
      </c>
      <c r="B152" s="26">
        <v>49372.329861110898</v>
      </c>
      <c r="C152" s="26">
        <v>47751.095138889403</v>
      </c>
      <c r="D152" s="26">
        <v>47394.683333332599</v>
      </c>
      <c r="E152" s="36">
        <v>254868</v>
      </c>
      <c r="F152" s="36">
        <f>SUM(Table812[[#This Row],[Time Taken Per Question: 1]:[Time Taken Per Question: 14]])</f>
        <v>103830</v>
      </c>
      <c r="G152" s="11">
        <v>1</v>
      </c>
      <c r="H152" s="11">
        <v>0</v>
      </c>
      <c r="I152" s="31">
        <v>0</v>
      </c>
      <c r="J152" s="11">
        <v>131</v>
      </c>
      <c r="K152" s="11">
        <v>131</v>
      </c>
      <c r="L152" s="11">
        <v>92</v>
      </c>
      <c r="M152" s="11">
        <v>100</v>
      </c>
      <c r="N152" s="11">
        <v>150875</v>
      </c>
      <c r="O152" s="11" t="s">
        <v>155</v>
      </c>
      <c r="P152" s="11" t="s">
        <v>156</v>
      </c>
      <c r="Q152" s="11">
        <v>0</v>
      </c>
      <c r="R152" s="11">
        <v>3</v>
      </c>
      <c r="S152" s="11">
        <v>1</v>
      </c>
      <c r="T152" s="11">
        <v>10</v>
      </c>
      <c r="U152" s="11">
        <v>10</v>
      </c>
      <c r="V152" s="11">
        <v>10</v>
      </c>
      <c r="W152" s="11">
        <v>10</v>
      </c>
      <c r="X152" s="11">
        <v>10</v>
      </c>
      <c r="Y152" s="11">
        <v>10</v>
      </c>
      <c r="Z152" s="11">
        <v>10</v>
      </c>
      <c r="AA152" s="11">
        <v>10</v>
      </c>
      <c r="AB152" s="11">
        <v>10</v>
      </c>
      <c r="AC152" s="11">
        <v>10</v>
      </c>
      <c r="AD152" s="11">
        <v>10</v>
      </c>
      <c r="AE152" s="11">
        <v>10</v>
      </c>
      <c r="AF152" s="11">
        <v>10</v>
      </c>
      <c r="AG152" s="11">
        <v>646</v>
      </c>
      <c r="AH152" s="11">
        <v>16066</v>
      </c>
      <c r="AI152" s="11">
        <v>33958</v>
      </c>
      <c r="AJ152" s="11">
        <v>8421</v>
      </c>
      <c r="AK152" s="11">
        <v>4445</v>
      </c>
      <c r="AL152" s="11">
        <v>7653</v>
      </c>
      <c r="AM152" s="11">
        <v>1781</v>
      </c>
      <c r="AN152" s="11">
        <v>1547</v>
      </c>
      <c r="AO152" s="11">
        <v>1542</v>
      </c>
      <c r="AP152" s="11">
        <v>2676</v>
      </c>
      <c r="AQ152" s="11">
        <v>3739</v>
      </c>
      <c r="AR152" s="11">
        <v>4266</v>
      </c>
      <c r="AS152" s="11">
        <v>3356</v>
      </c>
      <c r="AT152" s="11">
        <v>13734</v>
      </c>
      <c r="AU152" s="11">
        <v>6</v>
      </c>
      <c r="AV152" s="11">
        <v>6</v>
      </c>
      <c r="AW152" s="11">
        <v>4</v>
      </c>
      <c r="AX152" s="11">
        <v>7</v>
      </c>
      <c r="AY152" s="11">
        <v>5</v>
      </c>
      <c r="AZ152" s="11">
        <v>5</v>
      </c>
      <c r="BA152" s="11">
        <v>7</v>
      </c>
      <c r="BB152" s="11">
        <v>6</v>
      </c>
      <c r="BC152" s="11">
        <v>5</v>
      </c>
      <c r="BD152" s="11">
        <v>6</v>
      </c>
      <c r="BE152" s="11">
        <v>7</v>
      </c>
      <c r="BF152" s="11">
        <v>11</v>
      </c>
      <c r="BG152" s="11">
        <v>19</v>
      </c>
      <c r="BH152" s="11">
        <v>19</v>
      </c>
      <c r="BI152" s="11">
        <v>17</v>
      </c>
      <c r="BJ152" s="11">
        <v>12</v>
      </c>
      <c r="BK152" s="11">
        <v>18</v>
      </c>
      <c r="BL152" s="11">
        <v>16</v>
      </c>
      <c r="BM152" s="11">
        <v>7</v>
      </c>
      <c r="BN152" s="11">
        <v>4</v>
      </c>
      <c r="BO152" s="11">
        <v>3</v>
      </c>
      <c r="BP152" s="11">
        <v>5</v>
      </c>
      <c r="BQ152" s="11">
        <v>9</v>
      </c>
      <c r="BR152" s="11">
        <v>10</v>
      </c>
      <c r="BS152" s="11">
        <v>3</v>
      </c>
      <c r="BT152" s="11">
        <v>18</v>
      </c>
      <c r="BU152" s="11"/>
      <c r="BV152" s="11"/>
      <c r="BW152" s="11" t="b">
        <v>1</v>
      </c>
      <c r="BX152" s="11" t="b">
        <v>1</v>
      </c>
      <c r="BY152" s="11" t="b">
        <v>1</v>
      </c>
      <c r="BZ152" s="11" t="b">
        <v>1</v>
      </c>
      <c r="CA152" s="11" t="b">
        <v>1</v>
      </c>
      <c r="CB152" s="11" t="b">
        <v>1</v>
      </c>
      <c r="CC152" s="11" t="b">
        <v>1</v>
      </c>
      <c r="CD152" s="11" t="b">
        <v>1</v>
      </c>
      <c r="CE152" s="11" t="b">
        <v>1</v>
      </c>
      <c r="CF152" s="11" t="b">
        <v>1</v>
      </c>
      <c r="CG152" s="11" t="b">
        <v>1</v>
      </c>
      <c r="CH152" s="11" t="b">
        <v>1</v>
      </c>
      <c r="CI152" s="11" t="b">
        <v>1</v>
      </c>
      <c r="CJ152" s="11" t="s">
        <v>238</v>
      </c>
      <c r="CK152" s="11" t="str">
        <f>VLOOKUP(Table812[[#This Row],[Candidate Detail Answer: City]],cities,2,FALSE)</f>
        <v>Seattle</v>
      </c>
      <c r="CL152" s="11" t="str">
        <f>VLOOKUP(Table812[[#This Row],[Candidate Detail Answer: City]],cities,3,FALSE)</f>
        <v>WA</v>
      </c>
      <c r="CM152" s="41">
        <f>VLOOKUP(Table812[[#This Row],[Candidate Detail Answer: City]],cities,4,FALSE)</f>
        <v>98101</v>
      </c>
      <c r="CN152" s="11" t="s">
        <v>465</v>
      </c>
      <c r="CO152" s="11" t="str">
        <f>VLOOKUP(Table812[[#This Row],[Candidate Detail Answer: Major]],majors_final,3,FALSE)</f>
        <v>DevOps</v>
      </c>
      <c r="CP152" s="11" t="str">
        <f>VLOOKUP(Table812[[#This Row],[Candidate Detail Answer: Major]],majors_final,4,FALSE)</f>
        <v>IT-development focused</v>
      </c>
      <c r="CQ152" s="11">
        <f>VLOOKUP(Table812[[#This Row],[Candidate Detail Answer: Major]],majors_final,5,FALSE)</f>
        <v>0</v>
      </c>
      <c r="CR152" s="11">
        <f>VLOOKUP(Table812[[#This Row],[Candidate Detail Answer: Major]],majors_final,6,FALSE)</f>
        <v>0</v>
      </c>
      <c r="CS152" s="11"/>
      <c r="CU152" s="5"/>
      <c r="CV152" s="5"/>
      <c r="CW152" s="5"/>
    </row>
    <row r="153" spans="1:101" ht="12.75" x14ac:dyDescent="0.2">
      <c r="A153">
        <v>252</v>
      </c>
      <c r="B153" s="26">
        <v>54965.152777777199</v>
      </c>
      <c r="C153" s="26">
        <v>47771.163194444998</v>
      </c>
      <c r="D153" s="26">
        <v>47412.400694443699</v>
      </c>
      <c r="E153" s="36">
        <v>259174</v>
      </c>
      <c r="F153" s="36">
        <f>SUM(Table812[[#This Row],[Time Taken Per Question: 1]:[Time Taken Per Question: 14]])</f>
        <v>78554</v>
      </c>
      <c r="G153" s="11">
        <v>2</v>
      </c>
      <c r="H153" s="11">
        <v>0</v>
      </c>
      <c r="I153" s="31">
        <v>0</v>
      </c>
      <c r="J153" s="11">
        <v>131</v>
      </c>
      <c r="K153" s="11">
        <v>101</v>
      </c>
      <c r="L153" s="11">
        <v>92</v>
      </c>
      <c r="M153" s="11">
        <v>77.09</v>
      </c>
      <c r="N153" s="11">
        <v>175152</v>
      </c>
      <c r="O153" s="11" t="s">
        <v>155</v>
      </c>
      <c r="P153" s="11" t="s">
        <v>208</v>
      </c>
      <c r="Q153" s="11">
        <v>0</v>
      </c>
      <c r="R153" s="11">
        <v>1</v>
      </c>
      <c r="S153" s="11">
        <v>1</v>
      </c>
      <c r="T153" s="11">
        <v>10</v>
      </c>
      <c r="U153" s="11">
        <v>10</v>
      </c>
      <c r="V153" s="11">
        <v>10</v>
      </c>
      <c r="W153" s="11">
        <v>10</v>
      </c>
      <c r="X153" s="11">
        <v>10</v>
      </c>
      <c r="Y153" s="11">
        <v>10</v>
      </c>
      <c r="Z153" s="11">
        <v>10</v>
      </c>
      <c r="AA153" s="11">
        <v>10</v>
      </c>
      <c r="AB153" s="11">
        <v>10</v>
      </c>
      <c r="AC153" s="11">
        <v>10</v>
      </c>
      <c r="AD153" s="11">
        <v>0</v>
      </c>
      <c r="AE153" s="11">
        <v>0</v>
      </c>
      <c r="AF153" s="11">
        <v>0</v>
      </c>
      <c r="AG153" s="11">
        <v>21</v>
      </c>
      <c r="AH153" s="11">
        <v>1058</v>
      </c>
      <c r="AI153" s="11">
        <v>1198</v>
      </c>
      <c r="AJ153" s="11">
        <v>1398</v>
      </c>
      <c r="AK153" s="11">
        <v>1351</v>
      </c>
      <c r="AL153" s="11">
        <v>8736</v>
      </c>
      <c r="AM153" s="11">
        <v>1463</v>
      </c>
      <c r="AN153" s="11">
        <v>5764</v>
      </c>
      <c r="AO153" s="11">
        <v>1025</v>
      </c>
      <c r="AP153" s="11">
        <v>9911</v>
      </c>
      <c r="AQ153" s="11">
        <v>4161</v>
      </c>
      <c r="AR153" s="11">
        <v>2758</v>
      </c>
      <c r="AS153" s="11">
        <v>30473</v>
      </c>
      <c r="AT153" s="11">
        <v>9237</v>
      </c>
      <c r="AU153" s="11">
        <v>9</v>
      </c>
      <c r="AV153" s="11">
        <v>9</v>
      </c>
      <c r="AW153" s="11">
        <v>9</v>
      </c>
      <c r="AX153" s="11">
        <v>13</v>
      </c>
      <c r="AY153" s="11">
        <v>8</v>
      </c>
      <c r="AZ153" s="11">
        <v>9</v>
      </c>
      <c r="BA153" s="11">
        <v>12</v>
      </c>
      <c r="BB153" s="11">
        <v>11</v>
      </c>
      <c r="BC153" s="11">
        <v>9</v>
      </c>
      <c r="BD153" s="11">
        <v>10</v>
      </c>
      <c r="BE153" s="11">
        <v>10</v>
      </c>
      <c r="BF153" s="11">
        <v>12</v>
      </c>
      <c r="BG153" s="11">
        <v>0</v>
      </c>
      <c r="BH153" s="11">
        <v>10</v>
      </c>
      <c r="BI153" s="11">
        <v>7</v>
      </c>
      <c r="BJ153" s="11">
        <v>5</v>
      </c>
      <c r="BK153" s="11">
        <v>8</v>
      </c>
      <c r="BL153" s="11">
        <v>17</v>
      </c>
      <c r="BM153" s="11">
        <v>5</v>
      </c>
      <c r="BN153" s="11">
        <v>8</v>
      </c>
      <c r="BO153" s="11">
        <v>11</v>
      </c>
      <c r="BP153" s="11">
        <v>15</v>
      </c>
      <c r="BQ153" s="11">
        <v>16</v>
      </c>
      <c r="BR153" s="11">
        <v>21</v>
      </c>
      <c r="BS153" s="11">
        <v>10</v>
      </c>
      <c r="BT153" s="11">
        <v>0</v>
      </c>
      <c r="BU153" s="11"/>
      <c r="BV153" s="11"/>
      <c r="BW153" s="11" t="b">
        <v>1</v>
      </c>
      <c r="BX153" s="11" t="b">
        <v>1</v>
      </c>
      <c r="BY153" s="11" t="b">
        <v>1</v>
      </c>
      <c r="BZ153" s="11" t="b">
        <v>1</v>
      </c>
      <c r="CA153" s="11" t="b">
        <v>1</v>
      </c>
      <c r="CB153" s="11" t="b">
        <v>1</v>
      </c>
      <c r="CC153" s="11" t="b">
        <v>1</v>
      </c>
      <c r="CD153" s="11" t="b">
        <v>1</v>
      </c>
      <c r="CE153" s="11" t="b">
        <v>1</v>
      </c>
      <c r="CF153" s="11" t="b">
        <v>1</v>
      </c>
      <c r="CG153" s="11" t="b">
        <v>0</v>
      </c>
      <c r="CH153" s="11" t="b">
        <v>0</v>
      </c>
      <c r="CI153" s="11" t="s">
        <v>157</v>
      </c>
      <c r="CJ153" s="11" t="s">
        <v>512</v>
      </c>
      <c r="CK153" s="11" t="str">
        <f>VLOOKUP(Table812[[#This Row],[Candidate Detail Answer: City]],cities,2,FALSE)</f>
        <v>Annandale</v>
      </c>
      <c r="CL153" s="11" t="str">
        <f>VLOOKUP(Table812[[#This Row],[Candidate Detail Answer: City]],cities,3,FALSE)</f>
        <v>VA</v>
      </c>
      <c r="CM153" s="41">
        <f>VLOOKUP(Table812[[#This Row],[Candidate Detail Answer: City]],cities,4,FALSE)</f>
        <v>22003</v>
      </c>
      <c r="CN153" s="11" t="s">
        <v>157</v>
      </c>
      <c r="CO153" s="11" t="str">
        <f>VLOOKUP(Table812[[#This Row],[Candidate Detail Answer: Major]],majors_final,3,FALSE)</f>
        <v>N/A</v>
      </c>
      <c r="CP153" s="11" t="str">
        <f>VLOOKUP(Table812[[#This Row],[Candidate Detail Answer: Major]],majors_final,4,FALSE)</f>
        <v>N/A</v>
      </c>
      <c r="CQ153" s="11">
        <f>VLOOKUP(Table812[[#This Row],[Candidate Detail Answer: Major]],majors_final,5,FALSE)</f>
        <v>0</v>
      </c>
      <c r="CR153" s="11">
        <f>VLOOKUP(Table812[[#This Row],[Candidate Detail Answer: Major]],majors_final,6,FALSE)</f>
        <v>0</v>
      </c>
      <c r="CS153" s="11"/>
      <c r="CU153" s="5"/>
      <c r="CV153" s="5"/>
      <c r="CW153" s="5"/>
    </row>
    <row r="154" spans="1:101" ht="12.75" x14ac:dyDescent="0.2">
      <c r="A154">
        <v>253</v>
      </c>
      <c r="B154" s="26">
        <v>52596.427777777302</v>
      </c>
      <c r="C154" s="26">
        <v>47791.231250000601</v>
      </c>
      <c r="D154" s="26">
        <v>47430.118055554798</v>
      </c>
      <c r="E154" s="36">
        <v>254684</v>
      </c>
      <c r="F154" s="36">
        <f>SUM(Table812[[#This Row],[Time Taken Per Question: 1]:[Time Taken Per Question: 14]])</f>
        <v>50084</v>
      </c>
      <c r="G154" s="11">
        <v>1</v>
      </c>
      <c r="H154" s="11">
        <v>0</v>
      </c>
      <c r="I154" s="31">
        <v>0</v>
      </c>
      <c r="J154" s="11">
        <v>131</v>
      </c>
      <c r="K154" s="11">
        <v>121</v>
      </c>
      <c r="L154" s="11">
        <v>92</v>
      </c>
      <c r="M154" s="11">
        <v>92.36</v>
      </c>
      <c r="N154" s="11">
        <v>204375</v>
      </c>
      <c r="O154" s="11" t="s">
        <v>155</v>
      </c>
      <c r="P154" s="11" t="s">
        <v>156</v>
      </c>
      <c r="Q154" s="11">
        <v>0</v>
      </c>
      <c r="R154" s="11">
        <v>2</v>
      </c>
      <c r="S154" s="11">
        <v>1</v>
      </c>
      <c r="T154" s="11">
        <v>10</v>
      </c>
      <c r="U154" s="11">
        <v>10</v>
      </c>
      <c r="V154" s="11">
        <v>10</v>
      </c>
      <c r="W154" s="11">
        <v>10</v>
      </c>
      <c r="X154" s="11">
        <v>10</v>
      </c>
      <c r="Y154" s="11">
        <v>10</v>
      </c>
      <c r="Z154" s="11">
        <v>10</v>
      </c>
      <c r="AA154" s="11">
        <v>10</v>
      </c>
      <c r="AB154" s="11">
        <v>10</v>
      </c>
      <c r="AC154" s="11">
        <v>10</v>
      </c>
      <c r="AD154" s="11">
        <v>10</v>
      </c>
      <c r="AE154" s="11">
        <v>0</v>
      </c>
      <c r="AF154" s="11">
        <v>10</v>
      </c>
      <c r="AG154" s="11">
        <v>33</v>
      </c>
      <c r="AH154" s="11">
        <v>1099</v>
      </c>
      <c r="AI154" s="11">
        <v>353</v>
      </c>
      <c r="AJ154" s="11">
        <v>786</v>
      </c>
      <c r="AK154" s="11">
        <v>604</v>
      </c>
      <c r="AL154" s="11">
        <v>3362</v>
      </c>
      <c r="AM154" s="11">
        <v>1660</v>
      </c>
      <c r="AN154" s="11">
        <v>2649</v>
      </c>
      <c r="AO154" s="11">
        <v>1077</v>
      </c>
      <c r="AP154" s="11">
        <v>434</v>
      </c>
      <c r="AQ154" s="11">
        <v>5688</v>
      </c>
      <c r="AR154" s="11">
        <v>1934</v>
      </c>
      <c r="AS154" s="11">
        <v>24395</v>
      </c>
      <c r="AT154" s="11">
        <v>6010</v>
      </c>
      <c r="AU154" s="11">
        <v>9</v>
      </c>
      <c r="AV154" s="11">
        <v>11</v>
      </c>
      <c r="AW154" s="11">
        <v>10</v>
      </c>
      <c r="AX154" s="11">
        <v>12</v>
      </c>
      <c r="AY154" s="11">
        <v>9</v>
      </c>
      <c r="AZ154" s="11">
        <v>9</v>
      </c>
      <c r="BA154" s="11">
        <v>17</v>
      </c>
      <c r="BB154" s="11">
        <v>11</v>
      </c>
      <c r="BC154" s="11">
        <v>11</v>
      </c>
      <c r="BD154" s="11">
        <v>9</v>
      </c>
      <c r="BE154" s="11">
        <v>14</v>
      </c>
      <c r="BF154" s="11">
        <v>15</v>
      </c>
      <c r="BG154" s="11">
        <v>26</v>
      </c>
      <c r="BH154" s="11">
        <v>10</v>
      </c>
      <c r="BI154" s="11">
        <v>5</v>
      </c>
      <c r="BJ154" s="11">
        <v>8</v>
      </c>
      <c r="BK154" s="11">
        <v>5</v>
      </c>
      <c r="BL154" s="11">
        <v>25</v>
      </c>
      <c r="BM154" s="11">
        <v>26</v>
      </c>
      <c r="BN154" s="11">
        <v>12</v>
      </c>
      <c r="BO154" s="11">
        <v>7</v>
      </c>
      <c r="BP154" s="11">
        <v>4</v>
      </c>
      <c r="BQ154" s="11">
        <v>23</v>
      </c>
      <c r="BR154" s="11">
        <v>14</v>
      </c>
      <c r="BS154" s="11">
        <v>40</v>
      </c>
      <c r="BT154" s="11">
        <v>28</v>
      </c>
      <c r="BU154" s="11"/>
      <c r="BV154" s="11"/>
      <c r="BW154" s="11" t="b">
        <v>1</v>
      </c>
      <c r="BX154" s="11" t="b">
        <v>1</v>
      </c>
      <c r="BY154" s="11" t="b">
        <v>1</v>
      </c>
      <c r="BZ154" s="11" t="b">
        <v>1</v>
      </c>
      <c r="CA154" s="11" t="b">
        <v>1</v>
      </c>
      <c r="CB154" s="11" t="b">
        <v>1</v>
      </c>
      <c r="CC154" s="11" t="b">
        <v>1</v>
      </c>
      <c r="CD154" s="11" t="b">
        <v>1</v>
      </c>
      <c r="CE154" s="11" t="b">
        <v>1</v>
      </c>
      <c r="CF154" s="11" t="b">
        <v>1</v>
      </c>
      <c r="CG154" s="11" t="b">
        <v>1</v>
      </c>
      <c r="CH154" s="11" t="b">
        <v>0</v>
      </c>
      <c r="CI154" s="11" t="b">
        <v>1</v>
      </c>
      <c r="CJ154" s="11" t="s">
        <v>165</v>
      </c>
      <c r="CK154" s="11" t="str">
        <f>VLOOKUP(Table812[[#This Row],[Candidate Detail Answer: City]],cities,2,FALSE)</f>
        <v>New York</v>
      </c>
      <c r="CL154" s="11" t="str">
        <f>VLOOKUP(Table812[[#This Row],[Candidate Detail Answer: City]],cities,3,FALSE)</f>
        <v>NY</v>
      </c>
      <c r="CM154" s="41">
        <f>VLOOKUP(Table812[[#This Row],[Candidate Detail Answer: City]],cities,4,FALSE)</f>
        <v>10001</v>
      </c>
      <c r="CN154" s="11" t="s">
        <v>463</v>
      </c>
      <c r="CO154" s="11" t="str">
        <f>VLOOKUP(Table812[[#This Row],[Candidate Detail Answer: Major]],majors_final,3,FALSE)</f>
        <v>Software Engineering</v>
      </c>
      <c r="CP154" s="11" t="str">
        <f>VLOOKUP(Table812[[#This Row],[Candidate Detail Answer: Major]],majors_final,4,FALSE)</f>
        <v>IT-development focused</v>
      </c>
      <c r="CQ154" s="11">
        <f>VLOOKUP(Table812[[#This Row],[Candidate Detail Answer: Major]],majors_final,5,FALSE)</f>
        <v>0</v>
      </c>
      <c r="CR154" s="11">
        <f>VLOOKUP(Table812[[#This Row],[Candidate Detail Answer: Major]],majors_final,6,FALSE)</f>
        <v>0</v>
      </c>
      <c r="CS154" s="11"/>
      <c r="CU154" s="5"/>
      <c r="CV154" s="5"/>
      <c r="CW154" s="5"/>
    </row>
    <row r="155" spans="1:101" ht="12.75" x14ac:dyDescent="0.2">
      <c r="A155">
        <v>254</v>
      </c>
      <c r="B155" s="26">
        <v>54987.085416666101</v>
      </c>
      <c r="C155" s="26">
        <v>47811.299305556102</v>
      </c>
      <c r="D155" s="26">
        <v>47447.835416665897</v>
      </c>
      <c r="E155" s="36">
        <v>237431</v>
      </c>
      <c r="F155" s="36">
        <f>SUM(Table812[[#This Row],[Time Taken Per Question: 1]:[Time Taken Per Question: 14]])</f>
        <v>110558</v>
      </c>
      <c r="G155" s="11">
        <v>1</v>
      </c>
      <c r="H155" s="11">
        <v>0</v>
      </c>
      <c r="I155" s="31">
        <v>0</v>
      </c>
      <c r="J155" s="11">
        <v>131</v>
      </c>
      <c r="K155" s="11">
        <v>101</v>
      </c>
      <c r="L155" s="11">
        <v>92</v>
      </c>
      <c r="M155" s="11">
        <v>77.09</v>
      </c>
      <c r="N155" s="11">
        <v>126699</v>
      </c>
      <c r="O155" s="11" t="s">
        <v>155</v>
      </c>
      <c r="P155" s="11" t="s">
        <v>156</v>
      </c>
      <c r="Q155" s="11">
        <v>0</v>
      </c>
      <c r="R155" s="11">
        <v>3</v>
      </c>
      <c r="S155" s="11">
        <v>1</v>
      </c>
      <c r="T155" s="11">
        <v>10</v>
      </c>
      <c r="U155" s="11">
        <v>10</v>
      </c>
      <c r="V155" s="11">
        <v>10</v>
      </c>
      <c r="W155" s="11">
        <v>10</v>
      </c>
      <c r="X155" s="11">
        <v>10</v>
      </c>
      <c r="Y155" s="11">
        <v>10</v>
      </c>
      <c r="Z155" s="11">
        <v>10</v>
      </c>
      <c r="AA155" s="11">
        <v>10</v>
      </c>
      <c r="AB155" s="11">
        <v>10</v>
      </c>
      <c r="AC155" s="11">
        <v>10</v>
      </c>
      <c r="AD155" s="11">
        <v>0</v>
      </c>
      <c r="AE155" s="11">
        <v>0</v>
      </c>
      <c r="AF155" s="11">
        <v>0</v>
      </c>
      <c r="AG155" s="11">
        <v>9259</v>
      </c>
      <c r="AH155" s="11">
        <v>18391</v>
      </c>
      <c r="AI155" s="11">
        <v>5221</v>
      </c>
      <c r="AJ155" s="11">
        <v>2549</v>
      </c>
      <c r="AK155" s="11">
        <v>1537</v>
      </c>
      <c r="AL155" s="11">
        <v>11510</v>
      </c>
      <c r="AM155" s="11">
        <v>21945</v>
      </c>
      <c r="AN155" s="11">
        <v>3704</v>
      </c>
      <c r="AO155" s="11">
        <v>13077</v>
      </c>
      <c r="AP155" s="11">
        <v>12826</v>
      </c>
      <c r="AQ155" s="11">
        <v>5178</v>
      </c>
      <c r="AR155" s="11">
        <v>936</v>
      </c>
      <c r="AS155" s="11">
        <v>4074</v>
      </c>
      <c r="AT155" s="11">
        <v>351</v>
      </c>
      <c r="AU155" s="11">
        <v>9</v>
      </c>
      <c r="AV155" s="11">
        <v>9</v>
      </c>
      <c r="AW155" s="11">
        <v>9</v>
      </c>
      <c r="AX155" s="11">
        <v>14</v>
      </c>
      <c r="AY155" s="11">
        <v>8</v>
      </c>
      <c r="AZ155" s="11">
        <v>9</v>
      </c>
      <c r="BA155" s="11">
        <v>12</v>
      </c>
      <c r="BB155" s="11">
        <v>10</v>
      </c>
      <c r="BC155" s="11">
        <v>9</v>
      </c>
      <c r="BD155" s="11">
        <v>10</v>
      </c>
      <c r="BE155" s="11">
        <v>6</v>
      </c>
      <c r="BF155" s="11">
        <v>11</v>
      </c>
      <c r="BG155" s="11">
        <v>4</v>
      </c>
      <c r="BH155" s="11">
        <v>17</v>
      </c>
      <c r="BI155" s="11">
        <v>17</v>
      </c>
      <c r="BJ155" s="11">
        <v>11</v>
      </c>
      <c r="BK155" s="11">
        <v>6</v>
      </c>
      <c r="BL155" s="11">
        <v>22</v>
      </c>
      <c r="BM155" s="11">
        <v>38</v>
      </c>
      <c r="BN155" s="11">
        <v>15</v>
      </c>
      <c r="BO155" s="11">
        <v>38</v>
      </c>
      <c r="BP155" s="11">
        <v>38</v>
      </c>
      <c r="BQ155" s="11">
        <v>13</v>
      </c>
      <c r="BR155" s="11">
        <v>2</v>
      </c>
      <c r="BS155" s="11">
        <v>11</v>
      </c>
      <c r="BT155" s="11">
        <v>1</v>
      </c>
      <c r="BU155" s="11"/>
      <c r="BV155" s="11"/>
      <c r="BW155" s="11" t="b">
        <v>1</v>
      </c>
      <c r="BX155" s="11" t="b">
        <v>1</v>
      </c>
      <c r="BY155" s="11" t="b">
        <v>1</v>
      </c>
      <c r="BZ155" s="11" t="b">
        <v>1</v>
      </c>
      <c r="CA155" s="11" t="b">
        <v>1</v>
      </c>
      <c r="CB155" s="11" t="b">
        <v>1</v>
      </c>
      <c r="CC155" s="11" t="b">
        <v>1</v>
      </c>
      <c r="CD155" s="11" t="b">
        <v>1</v>
      </c>
      <c r="CE155" s="11" t="b">
        <v>1</v>
      </c>
      <c r="CF155" s="11" t="b">
        <v>1</v>
      </c>
      <c r="CG155" s="11" t="b">
        <v>0</v>
      </c>
      <c r="CH155" s="11" t="b">
        <v>0</v>
      </c>
      <c r="CI155" s="11" t="b">
        <v>0</v>
      </c>
      <c r="CJ155" s="11" t="s">
        <v>469</v>
      </c>
      <c r="CK155" s="11" t="str">
        <f>VLOOKUP(Table812[[#This Row],[Candidate Detail Answer: City]],cities,2,FALSE)</f>
        <v>Los Angeles</v>
      </c>
      <c r="CL155" s="11" t="str">
        <f>VLOOKUP(Table812[[#This Row],[Candidate Detail Answer: City]],cities,3,FALSE)</f>
        <v>CA</v>
      </c>
      <c r="CM155" s="41">
        <f>VLOOKUP(Table812[[#This Row],[Candidate Detail Answer: City]],cities,4,FALSE)</f>
        <v>90001</v>
      </c>
      <c r="CN155" s="11" t="s">
        <v>284</v>
      </c>
      <c r="CO155" s="11" t="str">
        <f>VLOOKUP(Table812[[#This Row],[Candidate Detail Answer: Major]],majors_final,3,FALSE)</f>
        <v>Software Engineering</v>
      </c>
      <c r="CP155" s="11" t="str">
        <f>VLOOKUP(Table812[[#This Row],[Candidate Detail Answer: Major]],majors_final,4,FALSE)</f>
        <v>IT-development focused</v>
      </c>
      <c r="CQ155" s="11">
        <f>VLOOKUP(Table812[[#This Row],[Candidate Detail Answer: Major]],majors_final,5,FALSE)</f>
        <v>0</v>
      </c>
      <c r="CR155" s="11">
        <f>VLOOKUP(Table812[[#This Row],[Candidate Detail Answer: Major]],majors_final,6,FALSE)</f>
        <v>0</v>
      </c>
      <c r="CS155" s="11"/>
      <c r="CU155" s="5"/>
      <c r="CV155" s="5"/>
      <c r="CW155" s="5"/>
    </row>
    <row r="156" spans="1:101" ht="12.75" x14ac:dyDescent="0.2">
      <c r="A156">
        <v>255</v>
      </c>
      <c r="B156" s="26">
        <v>52618.360416666197</v>
      </c>
      <c r="C156" s="26">
        <v>47831.367361111697</v>
      </c>
      <c r="D156" s="26">
        <v>47465.552777776997</v>
      </c>
      <c r="E156" s="36">
        <v>255643</v>
      </c>
      <c r="F156" s="36">
        <f>SUM(Table812[[#This Row],[Time Taken Per Question: 1]:[Time Taken Per Question: 14]])</f>
        <v>73177</v>
      </c>
      <c r="G156" s="11">
        <v>1</v>
      </c>
      <c r="H156" s="11">
        <v>0</v>
      </c>
      <c r="I156" s="31">
        <v>0</v>
      </c>
      <c r="J156" s="11">
        <v>131</v>
      </c>
      <c r="K156" s="11">
        <v>121</v>
      </c>
      <c r="L156" s="11">
        <v>92</v>
      </c>
      <c r="M156" s="11">
        <v>92.36</v>
      </c>
      <c r="N156" s="11">
        <v>182154</v>
      </c>
      <c r="O156" s="11" t="s">
        <v>155</v>
      </c>
      <c r="P156" s="11" t="s">
        <v>156</v>
      </c>
      <c r="Q156" s="11">
        <v>0</v>
      </c>
      <c r="R156" s="11">
        <v>3</v>
      </c>
      <c r="S156" s="11">
        <v>1</v>
      </c>
      <c r="T156" s="11">
        <v>10</v>
      </c>
      <c r="U156" s="11">
        <v>10</v>
      </c>
      <c r="V156" s="11">
        <v>10</v>
      </c>
      <c r="W156" s="11">
        <v>10</v>
      </c>
      <c r="X156" s="11">
        <v>10</v>
      </c>
      <c r="Y156" s="11">
        <v>10</v>
      </c>
      <c r="Z156" s="11">
        <v>10</v>
      </c>
      <c r="AA156" s="11">
        <v>10</v>
      </c>
      <c r="AB156" s="11">
        <v>10</v>
      </c>
      <c r="AC156" s="11">
        <v>10</v>
      </c>
      <c r="AD156" s="11">
        <v>10</v>
      </c>
      <c r="AE156" s="11">
        <v>0</v>
      </c>
      <c r="AF156" s="11">
        <v>10</v>
      </c>
      <c r="AG156" s="11">
        <v>50</v>
      </c>
      <c r="AH156" s="11">
        <v>3660</v>
      </c>
      <c r="AI156" s="11">
        <v>1303</v>
      </c>
      <c r="AJ156" s="11">
        <v>2726</v>
      </c>
      <c r="AK156" s="11">
        <v>1589</v>
      </c>
      <c r="AL156" s="11">
        <v>5075</v>
      </c>
      <c r="AM156" s="11">
        <v>4204</v>
      </c>
      <c r="AN156" s="11">
        <v>12078</v>
      </c>
      <c r="AO156" s="11">
        <v>4198</v>
      </c>
      <c r="AP156" s="11">
        <v>1172</v>
      </c>
      <c r="AQ156" s="11">
        <v>834</v>
      </c>
      <c r="AR156" s="11">
        <v>4242</v>
      </c>
      <c r="AS156" s="11">
        <v>27772</v>
      </c>
      <c r="AT156" s="11">
        <v>4274</v>
      </c>
      <c r="AU156" s="11">
        <v>8</v>
      </c>
      <c r="AV156" s="11">
        <v>8</v>
      </c>
      <c r="AW156" s="11">
        <v>10</v>
      </c>
      <c r="AX156" s="11">
        <v>11</v>
      </c>
      <c r="AY156" s="11">
        <v>9</v>
      </c>
      <c r="AZ156" s="11">
        <v>9</v>
      </c>
      <c r="BA156" s="11">
        <v>10</v>
      </c>
      <c r="BB156" s="11">
        <v>9</v>
      </c>
      <c r="BC156" s="11">
        <v>8</v>
      </c>
      <c r="BD156" s="11">
        <v>11</v>
      </c>
      <c r="BE156" s="11">
        <v>9</v>
      </c>
      <c r="BF156" s="11">
        <v>12</v>
      </c>
      <c r="BG156" s="11">
        <v>20</v>
      </c>
      <c r="BH156" s="11">
        <v>4</v>
      </c>
      <c r="BI156" s="11">
        <v>4</v>
      </c>
      <c r="BJ156" s="11">
        <v>11</v>
      </c>
      <c r="BK156" s="11">
        <v>4</v>
      </c>
      <c r="BL156" s="11">
        <v>21</v>
      </c>
      <c r="BM156" s="11">
        <v>21</v>
      </c>
      <c r="BN156" s="11">
        <v>7</v>
      </c>
      <c r="BO156" s="11">
        <v>4</v>
      </c>
      <c r="BP156" s="11">
        <v>4</v>
      </c>
      <c r="BQ156" s="11">
        <v>6</v>
      </c>
      <c r="BR156" s="11">
        <v>15</v>
      </c>
      <c r="BS156" s="11">
        <v>40</v>
      </c>
      <c r="BT156" s="11">
        <v>17</v>
      </c>
      <c r="BU156" s="11"/>
      <c r="BV156" s="11"/>
      <c r="BW156" s="11" t="b">
        <v>1</v>
      </c>
      <c r="BX156" s="11" t="b">
        <v>1</v>
      </c>
      <c r="BY156" s="11" t="b">
        <v>1</v>
      </c>
      <c r="BZ156" s="11" t="b">
        <v>1</v>
      </c>
      <c r="CA156" s="11" t="b">
        <v>1</v>
      </c>
      <c r="CB156" s="11" t="b">
        <v>1</v>
      </c>
      <c r="CC156" s="11" t="b">
        <v>1</v>
      </c>
      <c r="CD156" s="11" t="b">
        <v>1</v>
      </c>
      <c r="CE156" s="11" t="b">
        <v>1</v>
      </c>
      <c r="CF156" s="11" t="b">
        <v>1</v>
      </c>
      <c r="CG156" s="11" t="b">
        <v>1</v>
      </c>
      <c r="CH156" s="11" t="b">
        <v>0</v>
      </c>
      <c r="CI156" s="11" t="b">
        <v>1</v>
      </c>
      <c r="CJ156" s="11" t="s">
        <v>209</v>
      </c>
      <c r="CK156" s="11" t="str">
        <f>VLOOKUP(Table812[[#This Row],[Candidate Detail Answer: City]],cities,2,FALSE)</f>
        <v>Philadelphia</v>
      </c>
      <c r="CL156" s="11" t="str">
        <f>VLOOKUP(Table812[[#This Row],[Candidate Detail Answer: City]],cities,3,FALSE)</f>
        <v>PA</v>
      </c>
      <c r="CM156" s="41">
        <f>VLOOKUP(Table812[[#This Row],[Candidate Detail Answer: City]],cities,4,FALSE)</f>
        <v>19102</v>
      </c>
      <c r="CN156" s="11" t="s">
        <v>284</v>
      </c>
      <c r="CO156" s="11" t="str">
        <f>VLOOKUP(Table812[[#This Row],[Candidate Detail Answer: Major]],majors_final,3,FALSE)</f>
        <v>Software Engineering</v>
      </c>
      <c r="CP156" s="11" t="str">
        <f>VLOOKUP(Table812[[#This Row],[Candidate Detail Answer: Major]],majors_final,4,FALSE)</f>
        <v>IT-development focused</v>
      </c>
      <c r="CQ156" s="11">
        <f>VLOOKUP(Table812[[#This Row],[Candidate Detail Answer: Major]],majors_final,5,FALSE)</f>
        <v>0</v>
      </c>
      <c r="CR156" s="11">
        <f>VLOOKUP(Table812[[#This Row],[Candidate Detail Answer: Major]],majors_final,6,FALSE)</f>
        <v>0</v>
      </c>
      <c r="CS156" s="11"/>
      <c r="CU156" s="5"/>
      <c r="CV156" s="5"/>
      <c r="CW156" s="5"/>
    </row>
    <row r="157" spans="1:101" ht="12.75" x14ac:dyDescent="0.2">
      <c r="A157">
        <v>256</v>
      </c>
      <c r="B157" s="26">
        <v>52640.293055555099</v>
      </c>
      <c r="C157" s="26">
        <v>47851.435416667198</v>
      </c>
      <c r="D157" s="26">
        <v>47483.270138888103</v>
      </c>
      <c r="E157" s="36">
        <v>17213</v>
      </c>
      <c r="F157" s="36">
        <f>SUM(Table812[[#This Row],[Time Taken Per Question: 1]:[Time Taken Per Question: 14]])</f>
        <v>16754</v>
      </c>
      <c r="G157" s="11">
        <v>2</v>
      </c>
      <c r="H157" s="11">
        <v>0</v>
      </c>
      <c r="I157" s="31">
        <v>0</v>
      </c>
      <c r="J157" s="11">
        <v>131</v>
      </c>
      <c r="K157" s="11">
        <v>121</v>
      </c>
      <c r="L157" s="11">
        <v>92</v>
      </c>
      <c r="M157" s="11">
        <v>92.36</v>
      </c>
      <c r="N157" s="11">
        <v>73</v>
      </c>
      <c r="O157" s="11" t="s">
        <v>155</v>
      </c>
      <c r="P157" s="11" t="s">
        <v>208</v>
      </c>
      <c r="Q157" s="11">
        <v>18</v>
      </c>
      <c r="R157" s="11">
        <v>2</v>
      </c>
      <c r="S157" s="11">
        <v>1</v>
      </c>
      <c r="T157" s="11">
        <v>10</v>
      </c>
      <c r="U157" s="11">
        <v>10</v>
      </c>
      <c r="V157" s="11">
        <v>10</v>
      </c>
      <c r="W157" s="11">
        <v>10</v>
      </c>
      <c r="X157" s="11">
        <v>10</v>
      </c>
      <c r="Y157" s="11">
        <v>10</v>
      </c>
      <c r="Z157" s="11">
        <v>10</v>
      </c>
      <c r="AA157" s="11">
        <v>10</v>
      </c>
      <c r="AB157" s="11">
        <v>10</v>
      </c>
      <c r="AC157" s="11">
        <v>10</v>
      </c>
      <c r="AD157" s="11">
        <v>10</v>
      </c>
      <c r="AE157" s="11">
        <v>0</v>
      </c>
      <c r="AF157" s="11">
        <v>10</v>
      </c>
      <c r="AG157" s="11">
        <v>246</v>
      </c>
      <c r="AH157" s="11">
        <v>597</v>
      </c>
      <c r="AI157" s="11">
        <v>104</v>
      </c>
      <c r="AJ157" s="11">
        <v>86</v>
      </c>
      <c r="AK157" s="11">
        <v>93</v>
      </c>
      <c r="AL157" s="11">
        <v>103</v>
      </c>
      <c r="AM157" s="11">
        <v>363</v>
      </c>
      <c r="AN157" s="11">
        <v>5257</v>
      </c>
      <c r="AO157" s="11">
        <v>386</v>
      </c>
      <c r="AP157" s="11">
        <v>1668</v>
      </c>
      <c r="AQ157" s="11">
        <v>1478</v>
      </c>
      <c r="AR157" s="11">
        <v>1995</v>
      </c>
      <c r="AS157" s="11">
        <v>3716</v>
      </c>
      <c r="AT157" s="11">
        <v>662</v>
      </c>
      <c r="AU157" s="11">
        <v>11</v>
      </c>
      <c r="AV157" s="11">
        <v>10</v>
      </c>
      <c r="AW157" s="11">
        <v>9</v>
      </c>
      <c r="AX157" s="11">
        <v>14</v>
      </c>
      <c r="AY157" s="11">
        <v>9</v>
      </c>
      <c r="AZ157" s="11">
        <v>10</v>
      </c>
      <c r="BA157" s="11">
        <v>18</v>
      </c>
      <c r="BB157" s="11">
        <v>11</v>
      </c>
      <c r="BC157" s="11">
        <v>13</v>
      </c>
      <c r="BD157" s="11">
        <v>12</v>
      </c>
      <c r="BE157" s="11">
        <v>13</v>
      </c>
      <c r="BF157" s="11">
        <v>14</v>
      </c>
      <c r="BG157" s="11">
        <v>22</v>
      </c>
      <c r="BH157" s="11">
        <v>11</v>
      </c>
      <c r="BI157" s="11">
        <v>6</v>
      </c>
      <c r="BJ157" s="11">
        <v>6</v>
      </c>
      <c r="BK157" s="11">
        <v>6</v>
      </c>
      <c r="BL157" s="11">
        <v>6</v>
      </c>
      <c r="BM157" s="11">
        <v>6</v>
      </c>
      <c r="BN157" s="11">
        <v>18</v>
      </c>
      <c r="BO157" s="11">
        <v>7</v>
      </c>
      <c r="BP157" s="11">
        <v>19</v>
      </c>
      <c r="BQ157" s="11">
        <v>20</v>
      </c>
      <c r="BR157" s="11">
        <v>14</v>
      </c>
      <c r="BS157" s="11">
        <v>52</v>
      </c>
      <c r="BT157" s="11">
        <v>11</v>
      </c>
      <c r="BU157" s="11"/>
      <c r="BV157" s="11"/>
      <c r="BW157" s="11" t="b">
        <v>1</v>
      </c>
      <c r="BX157" s="11" t="b">
        <v>1</v>
      </c>
      <c r="BY157" s="11" t="b">
        <v>1</v>
      </c>
      <c r="BZ157" s="11" t="b">
        <v>1</v>
      </c>
      <c r="CA157" s="11" t="b">
        <v>1</v>
      </c>
      <c r="CB157" s="11" t="b">
        <v>1</v>
      </c>
      <c r="CC157" s="11" t="b">
        <v>1</v>
      </c>
      <c r="CD157" s="11" t="b">
        <v>1</v>
      </c>
      <c r="CE157" s="11" t="b">
        <v>1</v>
      </c>
      <c r="CF157" s="11" t="b">
        <v>1</v>
      </c>
      <c r="CG157" s="11" t="b">
        <v>1</v>
      </c>
      <c r="CH157" s="11" t="b">
        <v>0</v>
      </c>
      <c r="CI157" s="11" t="b">
        <v>1</v>
      </c>
      <c r="CJ157" s="11" t="s">
        <v>419</v>
      </c>
      <c r="CK157" s="11" t="str">
        <f>VLOOKUP(Table812[[#This Row],[Candidate Detail Answer: City]],cities,2,FALSE)</f>
        <v>Seattle</v>
      </c>
      <c r="CL157" s="11" t="str">
        <f>VLOOKUP(Table812[[#This Row],[Candidate Detail Answer: City]],cities,3,FALSE)</f>
        <v>WA</v>
      </c>
      <c r="CM157" s="41">
        <f>VLOOKUP(Table812[[#This Row],[Candidate Detail Answer: City]],cities,4,FALSE)</f>
        <v>98101</v>
      </c>
      <c r="CN157" s="11" t="s">
        <v>643</v>
      </c>
      <c r="CO157" s="11" t="str">
        <f>VLOOKUP(Table812[[#This Row],[Candidate Detail Answer: Major]],majors_final,3,FALSE)</f>
        <v>N/A</v>
      </c>
      <c r="CP157" s="11" t="str">
        <f>VLOOKUP(Table812[[#This Row],[Candidate Detail Answer: Major]],majors_final,4,FALSE)</f>
        <v>N/A</v>
      </c>
      <c r="CQ157" s="11">
        <f>VLOOKUP(Table812[[#This Row],[Candidate Detail Answer: Major]],majors_final,5,FALSE)</f>
        <v>0</v>
      </c>
      <c r="CR157" s="11">
        <f>VLOOKUP(Table812[[#This Row],[Candidate Detail Answer: Major]],majors_final,6,FALSE)</f>
        <v>0</v>
      </c>
      <c r="CS157" s="11"/>
      <c r="CU157" s="5"/>
      <c r="CV157" s="5"/>
      <c r="CW157" s="5"/>
    </row>
    <row r="158" spans="1:101" ht="12.75" x14ac:dyDescent="0.2">
      <c r="A158">
        <v>257</v>
      </c>
      <c r="B158" s="26">
        <v>49394.262499999699</v>
      </c>
      <c r="C158" s="26">
        <v>47871.503472222801</v>
      </c>
      <c r="D158" s="26">
        <v>47500.987499999203</v>
      </c>
      <c r="E158" s="36">
        <v>252801</v>
      </c>
      <c r="F158" s="36">
        <f>SUM(Table812[[#This Row],[Time Taken Per Question: 1]:[Time Taken Per Question: 14]])</f>
        <v>47070</v>
      </c>
      <c r="G158" s="11">
        <v>1</v>
      </c>
      <c r="H158" s="11">
        <v>0</v>
      </c>
      <c r="I158" s="31">
        <v>0</v>
      </c>
      <c r="J158" s="11">
        <v>131</v>
      </c>
      <c r="K158" s="11">
        <v>131</v>
      </c>
      <c r="L158" s="11">
        <v>92</v>
      </c>
      <c r="M158" s="11">
        <v>100</v>
      </c>
      <c r="N158" s="11">
        <v>205675</v>
      </c>
      <c r="O158" s="11" t="s">
        <v>155</v>
      </c>
      <c r="P158" s="11" t="s">
        <v>156</v>
      </c>
      <c r="Q158" s="11">
        <v>0</v>
      </c>
      <c r="R158" s="11">
        <v>4</v>
      </c>
      <c r="S158" s="11">
        <v>1</v>
      </c>
      <c r="T158" s="11">
        <v>10</v>
      </c>
      <c r="U158" s="11">
        <v>10</v>
      </c>
      <c r="V158" s="11">
        <v>10</v>
      </c>
      <c r="W158" s="11">
        <v>10</v>
      </c>
      <c r="X158" s="11">
        <v>10</v>
      </c>
      <c r="Y158" s="11">
        <v>10</v>
      </c>
      <c r="Z158" s="11">
        <v>10</v>
      </c>
      <c r="AA158" s="11">
        <v>10</v>
      </c>
      <c r="AB158" s="11">
        <v>10</v>
      </c>
      <c r="AC158" s="11">
        <v>10</v>
      </c>
      <c r="AD158" s="11">
        <v>10</v>
      </c>
      <c r="AE158" s="11">
        <v>10</v>
      </c>
      <c r="AF158" s="11">
        <v>10</v>
      </c>
      <c r="AG158" s="11">
        <v>172</v>
      </c>
      <c r="AH158" s="11">
        <v>1201</v>
      </c>
      <c r="AI158" s="11">
        <v>516</v>
      </c>
      <c r="AJ158" s="11">
        <v>256</v>
      </c>
      <c r="AK158" s="11">
        <v>426</v>
      </c>
      <c r="AL158" s="11">
        <v>30611</v>
      </c>
      <c r="AM158" s="11">
        <v>3276</v>
      </c>
      <c r="AN158" s="11">
        <v>777</v>
      </c>
      <c r="AO158" s="11">
        <v>1536</v>
      </c>
      <c r="AP158" s="11">
        <v>481</v>
      </c>
      <c r="AQ158" s="11">
        <v>860</v>
      </c>
      <c r="AR158" s="11">
        <v>427</v>
      </c>
      <c r="AS158" s="11">
        <v>3548</v>
      </c>
      <c r="AT158" s="11">
        <v>2983</v>
      </c>
      <c r="AU158" s="11">
        <v>8</v>
      </c>
      <c r="AV158" s="11">
        <v>8</v>
      </c>
      <c r="AW158" s="11">
        <v>8</v>
      </c>
      <c r="AX158" s="11">
        <v>10</v>
      </c>
      <c r="AY158" s="11">
        <v>8</v>
      </c>
      <c r="AZ158" s="11">
        <v>8</v>
      </c>
      <c r="BA158" s="11">
        <v>10</v>
      </c>
      <c r="BB158" s="11">
        <v>9</v>
      </c>
      <c r="BC158" s="11">
        <v>8</v>
      </c>
      <c r="BD158" s="11">
        <v>9</v>
      </c>
      <c r="BE158" s="11">
        <v>9</v>
      </c>
      <c r="BF158" s="11">
        <v>14</v>
      </c>
      <c r="BG158" s="11">
        <v>22</v>
      </c>
      <c r="BH158" s="11">
        <v>6</v>
      </c>
      <c r="BI158" s="11">
        <v>5</v>
      </c>
      <c r="BJ158" s="11">
        <v>4</v>
      </c>
      <c r="BK158" s="11">
        <v>4</v>
      </c>
      <c r="BL158" s="11">
        <v>42</v>
      </c>
      <c r="BM158" s="11">
        <v>21</v>
      </c>
      <c r="BN158" s="11">
        <v>7</v>
      </c>
      <c r="BO158" s="11">
        <v>16</v>
      </c>
      <c r="BP158" s="11">
        <v>4</v>
      </c>
      <c r="BQ158" s="11">
        <v>5</v>
      </c>
      <c r="BR158" s="11">
        <v>5</v>
      </c>
      <c r="BS158" s="11">
        <v>13</v>
      </c>
      <c r="BT158" s="11">
        <v>16</v>
      </c>
      <c r="BU158" s="11"/>
      <c r="BV158" s="11"/>
      <c r="BW158" s="11" t="b">
        <v>1</v>
      </c>
      <c r="BX158" s="11" t="b">
        <v>1</v>
      </c>
      <c r="BY158" s="11" t="b">
        <v>1</v>
      </c>
      <c r="BZ158" s="11" t="b">
        <v>1</v>
      </c>
      <c r="CA158" s="11" t="b">
        <v>1</v>
      </c>
      <c r="CB158" s="11" t="b">
        <v>1</v>
      </c>
      <c r="CC158" s="11" t="b">
        <v>1</v>
      </c>
      <c r="CD158" s="11" t="b">
        <v>1</v>
      </c>
      <c r="CE158" s="11" t="b">
        <v>1</v>
      </c>
      <c r="CF158" s="11" t="b">
        <v>1</v>
      </c>
      <c r="CG158" s="11" t="b">
        <v>1</v>
      </c>
      <c r="CH158" s="11" t="b">
        <v>1</v>
      </c>
      <c r="CI158" s="11" t="b">
        <v>1</v>
      </c>
      <c r="CJ158" s="11" t="s">
        <v>502</v>
      </c>
      <c r="CK158" s="11" t="str">
        <f>VLOOKUP(Table812[[#This Row],[Candidate Detail Answer: City]],cities,2,FALSE)</f>
        <v>Everett</v>
      </c>
      <c r="CL158" s="11" t="str">
        <f>VLOOKUP(Table812[[#This Row],[Candidate Detail Answer: City]],cities,3,FALSE)</f>
        <v>WA</v>
      </c>
      <c r="CM158" s="41">
        <f>VLOOKUP(Table812[[#This Row],[Candidate Detail Answer: City]],cities,4,FALSE)</f>
        <v>98201</v>
      </c>
      <c r="CN158" s="11" t="s">
        <v>229</v>
      </c>
      <c r="CO158" s="11" t="str">
        <f>VLOOKUP(Table812[[#This Row],[Candidate Detail Answer: Major]],majors_final,3,FALSE)</f>
        <v>Computer Science</v>
      </c>
      <c r="CP158" s="11" t="str">
        <f>VLOOKUP(Table812[[#This Row],[Candidate Detail Answer: Major]],majors_final,4,FALSE)</f>
        <v>IT-development focused</v>
      </c>
      <c r="CQ158" s="11">
        <f>VLOOKUP(Table812[[#This Row],[Candidate Detail Answer: Major]],majors_final,5,FALSE)</f>
        <v>0</v>
      </c>
      <c r="CR158" s="11">
        <f>VLOOKUP(Table812[[#This Row],[Candidate Detail Answer: Major]],majors_final,6,FALSE)</f>
        <v>0</v>
      </c>
      <c r="CS158" s="11"/>
      <c r="CU158" s="5"/>
      <c r="CV158" s="5"/>
      <c r="CW158" s="5"/>
    </row>
    <row r="159" spans="1:101" ht="12.75" x14ac:dyDescent="0.2">
      <c r="A159">
        <v>258</v>
      </c>
      <c r="B159" s="26">
        <v>56851.359722221503</v>
      </c>
      <c r="C159" s="26">
        <v>47891.571527778397</v>
      </c>
      <c r="D159" s="26">
        <v>47518.704861110396</v>
      </c>
      <c r="E159" s="36">
        <v>3221</v>
      </c>
      <c r="F159" s="36">
        <f>SUM(Table812[[#This Row],[Time Taken Per Question: 1]:[Time Taken Per Question: 14]])</f>
        <v>3056</v>
      </c>
      <c r="G159" s="11">
        <v>1</v>
      </c>
      <c r="H159" s="11">
        <v>0</v>
      </c>
      <c r="I159" s="31">
        <v>0</v>
      </c>
      <c r="J159" s="11">
        <v>131</v>
      </c>
      <c r="K159" s="11">
        <v>1</v>
      </c>
      <c r="L159" s="11">
        <v>92</v>
      </c>
      <c r="M159" s="11">
        <v>0.76</v>
      </c>
      <c r="N159" s="11">
        <v>0</v>
      </c>
      <c r="O159" s="11" t="s">
        <v>155</v>
      </c>
      <c r="P159" s="11" t="s">
        <v>156</v>
      </c>
      <c r="Q159" s="11">
        <v>0</v>
      </c>
      <c r="R159" s="11">
        <v>1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276</v>
      </c>
      <c r="AH159" s="11">
        <v>301</v>
      </c>
      <c r="AI159" s="11">
        <v>137</v>
      </c>
      <c r="AJ159" s="11">
        <v>2193</v>
      </c>
      <c r="AK159" s="11">
        <v>13</v>
      </c>
      <c r="AL159" s="11">
        <v>7</v>
      </c>
      <c r="AM159" s="11">
        <v>6</v>
      </c>
      <c r="AN159" s="11">
        <v>8</v>
      </c>
      <c r="AO159" s="11">
        <v>5</v>
      </c>
      <c r="AP159" s="11">
        <v>9</v>
      </c>
      <c r="AQ159" s="11">
        <v>5</v>
      </c>
      <c r="AR159" s="11">
        <v>6</v>
      </c>
      <c r="AS159" s="11">
        <v>8</v>
      </c>
      <c r="AT159" s="11">
        <v>82</v>
      </c>
      <c r="AU159" s="11">
        <v>6</v>
      </c>
      <c r="AV159" s="11">
        <v>6</v>
      </c>
      <c r="AW159" s="11">
        <v>2</v>
      </c>
      <c r="AX159" s="11">
        <v>4</v>
      </c>
      <c r="AY159" s="11">
        <v>4</v>
      </c>
      <c r="AZ159" s="11">
        <v>4</v>
      </c>
      <c r="BA159" s="11">
        <v>4</v>
      </c>
      <c r="BB159" s="11">
        <v>4</v>
      </c>
      <c r="BC159" s="11">
        <v>4</v>
      </c>
      <c r="BD159" s="11">
        <v>4</v>
      </c>
      <c r="BE159" s="11">
        <v>4</v>
      </c>
      <c r="BF159" s="11">
        <v>4</v>
      </c>
      <c r="BG159" s="11">
        <v>4</v>
      </c>
      <c r="BH159" s="11">
        <v>3</v>
      </c>
      <c r="BI159" s="11">
        <v>5</v>
      </c>
      <c r="BJ159" s="11">
        <v>2</v>
      </c>
      <c r="BK159" s="11">
        <v>2</v>
      </c>
      <c r="BL159" s="11">
        <v>2</v>
      </c>
      <c r="BM159" s="11">
        <v>2</v>
      </c>
      <c r="BN159" s="11">
        <v>2</v>
      </c>
      <c r="BO159" s="11">
        <v>2</v>
      </c>
      <c r="BP159" s="11">
        <v>2</v>
      </c>
      <c r="BQ159" s="11">
        <v>2</v>
      </c>
      <c r="BR159" s="11">
        <v>2</v>
      </c>
      <c r="BS159" s="11">
        <v>2</v>
      </c>
      <c r="BT159" s="11">
        <v>2</v>
      </c>
      <c r="BU159" s="11"/>
      <c r="BV159" s="11"/>
      <c r="BW159" s="11" t="b">
        <v>0</v>
      </c>
      <c r="BX159" s="11" t="b">
        <v>0</v>
      </c>
      <c r="BY159" s="11" t="b">
        <v>0</v>
      </c>
      <c r="BZ159" s="11" t="b">
        <v>0</v>
      </c>
      <c r="CA159" s="11" t="b">
        <v>0</v>
      </c>
      <c r="CB159" s="11" t="b">
        <v>0</v>
      </c>
      <c r="CC159" s="11" t="b">
        <v>0</v>
      </c>
      <c r="CD159" s="11" t="b">
        <v>0</v>
      </c>
      <c r="CE159" s="11" t="b">
        <v>0</v>
      </c>
      <c r="CF159" s="11" t="b">
        <v>0</v>
      </c>
      <c r="CG159" s="11" t="b">
        <v>0</v>
      </c>
      <c r="CH159" s="11" t="b">
        <v>0</v>
      </c>
      <c r="CI159" s="11" t="b">
        <v>0</v>
      </c>
      <c r="CJ159" s="11" t="s">
        <v>337</v>
      </c>
      <c r="CK159" s="11" t="str">
        <f>VLOOKUP(Table812[[#This Row],[Candidate Detail Answer: City]],cities,2,FALSE)</f>
        <v>Durham</v>
      </c>
      <c r="CL159" s="11" t="str">
        <f>VLOOKUP(Table812[[#This Row],[Candidate Detail Answer: City]],cities,3,FALSE)</f>
        <v>NC</v>
      </c>
      <c r="CM159" s="41">
        <f>VLOOKUP(Table812[[#This Row],[Candidate Detail Answer: City]],cities,4,FALSE)</f>
        <v>27701</v>
      </c>
      <c r="CN159" s="11" t="s">
        <v>338</v>
      </c>
      <c r="CO159" s="11" t="str">
        <f>VLOOKUP(Table812[[#This Row],[Candidate Detail Answer: Major]],majors_final,3,FALSE)</f>
        <v>Software Engineering</v>
      </c>
      <c r="CP159" s="11" t="str">
        <f>VLOOKUP(Table812[[#This Row],[Candidate Detail Answer: Major]],majors_final,4,FALSE)</f>
        <v>IT-development focused</v>
      </c>
      <c r="CQ159" s="11">
        <f>VLOOKUP(Table812[[#This Row],[Candidate Detail Answer: Major]],majors_final,5,FALSE)</f>
        <v>0</v>
      </c>
      <c r="CR159" s="11">
        <f>VLOOKUP(Table812[[#This Row],[Candidate Detail Answer: Major]],majors_final,6,FALSE)</f>
        <v>0</v>
      </c>
      <c r="CS159" s="11"/>
      <c r="CU159" s="5"/>
      <c r="CV159" s="5"/>
      <c r="CW159" s="5"/>
    </row>
    <row r="160" spans="1:101" ht="12.75" x14ac:dyDescent="0.2">
      <c r="A160">
        <v>259</v>
      </c>
      <c r="B160" s="26">
        <v>52662.225694444001</v>
      </c>
      <c r="C160" s="26">
        <v>47911.639583333897</v>
      </c>
      <c r="D160" s="26">
        <v>47536.422222221503</v>
      </c>
      <c r="E160" s="36">
        <v>241092</v>
      </c>
      <c r="F160" s="36">
        <f>SUM(Table812[[#This Row],[Time Taken Per Question: 1]:[Time Taken Per Question: 14]])</f>
        <v>28630</v>
      </c>
      <c r="G160" s="11">
        <v>1</v>
      </c>
      <c r="H160" s="11">
        <v>0</v>
      </c>
      <c r="I160" s="31">
        <v>0</v>
      </c>
      <c r="J160" s="11">
        <v>131</v>
      </c>
      <c r="K160" s="11">
        <v>121</v>
      </c>
      <c r="L160" s="11">
        <v>92</v>
      </c>
      <c r="M160" s="11">
        <v>92.36</v>
      </c>
      <c r="N160" s="11">
        <v>212262</v>
      </c>
      <c r="O160" s="11" t="s">
        <v>155</v>
      </c>
      <c r="P160" s="11" t="s">
        <v>156</v>
      </c>
      <c r="Q160" s="11">
        <v>0</v>
      </c>
      <c r="R160" s="11">
        <v>3</v>
      </c>
      <c r="S160" s="11">
        <v>1</v>
      </c>
      <c r="T160" s="11">
        <v>10</v>
      </c>
      <c r="U160" s="11">
        <v>10</v>
      </c>
      <c r="V160" s="11">
        <v>10</v>
      </c>
      <c r="W160" s="11">
        <v>10</v>
      </c>
      <c r="X160" s="11">
        <v>10</v>
      </c>
      <c r="Y160" s="11">
        <v>10</v>
      </c>
      <c r="Z160" s="11">
        <v>10</v>
      </c>
      <c r="AA160" s="11">
        <v>10</v>
      </c>
      <c r="AB160" s="11">
        <v>10</v>
      </c>
      <c r="AC160" s="11">
        <v>10</v>
      </c>
      <c r="AD160" s="11">
        <v>10</v>
      </c>
      <c r="AE160" s="11">
        <v>0</v>
      </c>
      <c r="AF160" s="11">
        <v>10</v>
      </c>
      <c r="AG160" s="11">
        <v>381</v>
      </c>
      <c r="AH160" s="11">
        <v>2112</v>
      </c>
      <c r="AI160" s="11">
        <v>1097</v>
      </c>
      <c r="AJ160" s="11">
        <v>3439</v>
      </c>
      <c r="AK160" s="11">
        <v>434</v>
      </c>
      <c r="AL160" s="11">
        <v>2249</v>
      </c>
      <c r="AM160" s="11">
        <v>669</v>
      </c>
      <c r="AN160" s="11">
        <v>8353</v>
      </c>
      <c r="AO160" s="11">
        <v>3131</v>
      </c>
      <c r="AP160" s="11">
        <v>935</v>
      </c>
      <c r="AQ160" s="11">
        <v>1782</v>
      </c>
      <c r="AR160" s="11">
        <v>978</v>
      </c>
      <c r="AS160" s="11">
        <v>2398</v>
      </c>
      <c r="AT160" s="11">
        <v>672</v>
      </c>
      <c r="AU160" s="11">
        <v>10</v>
      </c>
      <c r="AV160" s="11">
        <v>10</v>
      </c>
      <c r="AW160" s="11">
        <v>11</v>
      </c>
      <c r="AX160" s="11">
        <v>13</v>
      </c>
      <c r="AY160" s="11">
        <v>10</v>
      </c>
      <c r="AZ160" s="11">
        <v>9</v>
      </c>
      <c r="BA160" s="11">
        <v>10</v>
      </c>
      <c r="BB160" s="11">
        <v>11</v>
      </c>
      <c r="BC160" s="11">
        <v>10</v>
      </c>
      <c r="BD160" s="11">
        <v>11</v>
      </c>
      <c r="BE160" s="11">
        <v>10</v>
      </c>
      <c r="BF160" s="11">
        <v>10</v>
      </c>
      <c r="BG160" s="11">
        <v>26</v>
      </c>
      <c r="BH160" s="11">
        <v>29</v>
      </c>
      <c r="BI160" s="11">
        <v>20</v>
      </c>
      <c r="BJ160" s="11">
        <v>36</v>
      </c>
      <c r="BK160" s="11">
        <v>12</v>
      </c>
      <c r="BL160" s="11">
        <v>34</v>
      </c>
      <c r="BM160" s="11">
        <v>15</v>
      </c>
      <c r="BN160" s="11">
        <v>44</v>
      </c>
      <c r="BO160" s="11">
        <v>23</v>
      </c>
      <c r="BP160" s="11">
        <v>14</v>
      </c>
      <c r="BQ160" s="11">
        <v>9</v>
      </c>
      <c r="BR160" s="11">
        <v>11</v>
      </c>
      <c r="BS160" s="11">
        <v>22</v>
      </c>
      <c r="BT160" s="11">
        <v>10</v>
      </c>
      <c r="BU160" s="11"/>
      <c r="BV160" s="11"/>
      <c r="BW160" s="11" t="b">
        <v>1</v>
      </c>
      <c r="BX160" s="11" t="b">
        <v>1</v>
      </c>
      <c r="BY160" s="11" t="b">
        <v>1</v>
      </c>
      <c r="BZ160" s="11" t="b">
        <v>1</v>
      </c>
      <c r="CA160" s="11" t="b">
        <v>1</v>
      </c>
      <c r="CB160" s="11" t="b">
        <v>1</v>
      </c>
      <c r="CC160" s="11" t="b">
        <v>1</v>
      </c>
      <c r="CD160" s="11" t="b">
        <v>1</v>
      </c>
      <c r="CE160" s="11" t="b">
        <v>1</v>
      </c>
      <c r="CF160" s="11" t="b">
        <v>1</v>
      </c>
      <c r="CG160" s="11" t="b">
        <v>1</v>
      </c>
      <c r="CH160" s="11" t="b">
        <v>0</v>
      </c>
      <c r="CI160" s="11" t="b">
        <v>1</v>
      </c>
      <c r="CJ160" s="11" t="s">
        <v>516</v>
      </c>
      <c r="CK160" s="11" t="str">
        <f>VLOOKUP(Table812[[#This Row],[Candidate Detail Answer: City]],cities,2,FALSE)</f>
        <v>Fullerton</v>
      </c>
      <c r="CL160" s="11" t="str">
        <f>VLOOKUP(Table812[[#This Row],[Candidate Detail Answer: City]],cities,3,FALSE)</f>
        <v>CA</v>
      </c>
      <c r="CM160" s="41">
        <f>VLOOKUP(Table812[[#This Row],[Candidate Detail Answer: City]],cities,4,FALSE)</f>
        <v>92831</v>
      </c>
      <c r="CN160" s="11" t="s">
        <v>229</v>
      </c>
      <c r="CO160" s="11" t="str">
        <f>VLOOKUP(Table812[[#This Row],[Candidate Detail Answer: Major]],majors_final,3,FALSE)</f>
        <v>Computer Science</v>
      </c>
      <c r="CP160" s="11" t="str">
        <f>VLOOKUP(Table812[[#This Row],[Candidate Detail Answer: Major]],majors_final,4,FALSE)</f>
        <v>IT-development focused</v>
      </c>
      <c r="CQ160" s="11">
        <f>VLOOKUP(Table812[[#This Row],[Candidate Detail Answer: Major]],majors_final,5,FALSE)</f>
        <v>0</v>
      </c>
      <c r="CR160" s="11">
        <f>VLOOKUP(Table812[[#This Row],[Candidate Detail Answer: Major]],majors_final,6,FALSE)</f>
        <v>0</v>
      </c>
      <c r="CS160" s="11"/>
      <c r="CU160" s="5"/>
      <c r="CV160" s="5"/>
      <c r="CW160" s="5"/>
    </row>
    <row r="161" spans="1:101" ht="12.75" x14ac:dyDescent="0.2">
      <c r="A161">
        <v>260</v>
      </c>
      <c r="B161" s="26">
        <v>56873.292361110398</v>
      </c>
      <c r="C161" s="26">
        <v>47931.7076388895</v>
      </c>
      <c r="D161" s="26">
        <v>47554.139583332602</v>
      </c>
      <c r="E161" s="36">
        <v>32468</v>
      </c>
      <c r="F161" s="36">
        <f>SUM(Table812[[#This Row],[Time Taken Per Question: 1]:[Time Taken Per Question: 14]])</f>
        <v>2360</v>
      </c>
      <c r="G161" s="11">
        <v>1</v>
      </c>
      <c r="H161" s="11">
        <v>0</v>
      </c>
      <c r="I161" s="31">
        <v>0</v>
      </c>
      <c r="J161" s="11">
        <v>131</v>
      </c>
      <c r="K161" s="11">
        <v>1</v>
      </c>
      <c r="L161" s="11">
        <v>92</v>
      </c>
      <c r="M161" s="11">
        <v>0.76</v>
      </c>
      <c r="N161" s="11">
        <v>28496</v>
      </c>
      <c r="O161" s="11" t="s">
        <v>155</v>
      </c>
      <c r="P161" s="11" t="s">
        <v>156</v>
      </c>
      <c r="Q161" s="11">
        <v>0</v>
      </c>
      <c r="R161" s="11"/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7</v>
      </c>
      <c r="AH161" s="11">
        <v>1798</v>
      </c>
      <c r="AI161" s="11">
        <v>214</v>
      </c>
      <c r="AJ161" s="11">
        <v>278</v>
      </c>
      <c r="AK161" s="11">
        <v>63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7</v>
      </c>
      <c r="AV161" s="11">
        <v>8</v>
      </c>
      <c r="AW161" s="11">
        <v>9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20</v>
      </c>
      <c r="BI161" s="11">
        <v>5</v>
      </c>
      <c r="BJ161" s="11">
        <v>2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/>
      <c r="BV161" s="11"/>
      <c r="BW161" s="11" t="b">
        <v>0</v>
      </c>
      <c r="BX161" s="11" t="b">
        <v>0</v>
      </c>
      <c r="BY161" s="11" t="b">
        <v>0</v>
      </c>
      <c r="BZ161" s="11" t="s">
        <v>157</v>
      </c>
      <c r="CA161" s="11" t="s">
        <v>157</v>
      </c>
      <c r="CB161" s="11" t="s">
        <v>157</v>
      </c>
      <c r="CC161" s="11" t="s">
        <v>157</v>
      </c>
      <c r="CD161" s="11" t="s">
        <v>157</v>
      </c>
      <c r="CE161" s="11" t="s">
        <v>157</v>
      </c>
      <c r="CF161" s="11" t="s">
        <v>157</v>
      </c>
      <c r="CG161" s="11" t="s">
        <v>157</v>
      </c>
      <c r="CH161" s="11" t="s">
        <v>157</v>
      </c>
      <c r="CI161" s="11" t="s">
        <v>157</v>
      </c>
      <c r="CJ161" s="11" t="s">
        <v>684</v>
      </c>
      <c r="CK161" s="11" t="str">
        <f>VLOOKUP(Table812[[#This Row],[Candidate Detail Answer: City]],cities,2,FALSE)</f>
        <v>Baltimore</v>
      </c>
      <c r="CL161" s="11" t="str">
        <f>VLOOKUP(Table812[[#This Row],[Candidate Detail Answer: City]],cities,3,FALSE)</f>
        <v>MD</v>
      </c>
      <c r="CM161" s="41">
        <f>VLOOKUP(Table812[[#This Row],[Candidate Detail Answer: City]],cities,4,FALSE)</f>
        <v>21201</v>
      </c>
      <c r="CN161" s="11" t="s">
        <v>157</v>
      </c>
      <c r="CO161" s="11" t="str">
        <f>VLOOKUP(Table812[[#This Row],[Candidate Detail Answer: Major]],majors_final,3,FALSE)</f>
        <v>N/A</v>
      </c>
      <c r="CP161" s="11" t="str">
        <f>VLOOKUP(Table812[[#This Row],[Candidate Detail Answer: Major]],majors_final,4,FALSE)</f>
        <v>N/A</v>
      </c>
      <c r="CQ161" s="11">
        <f>VLOOKUP(Table812[[#This Row],[Candidate Detail Answer: Major]],majors_final,5,FALSE)</f>
        <v>0</v>
      </c>
      <c r="CR161" s="11">
        <f>VLOOKUP(Table812[[#This Row],[Candidate Detail Answer: Major]],majors_final,6,FALSE)</f>
        <v>0</v>
      </c>
      <c r="CS161" s="11"/>
      <c r="CU161" s="5"/>
      <c r="CV161" s="5"/>
      <c r="CW161" s="5"/>
    </row>
    <row r="162" spans="1:101" ht="12.75" x14ac:dyDescent="0.2">
      <c r="A162">
        <v>261</v>
      </c>
      <c r="B162" s="26">
        <v>55009.018055555003</v>
      </c>
      <c r="C162" s="26">
        <v>47951.775694445001</v>
      </c>
      <c r="D162" s="26">
        <v>47571.856944443702</v>
      </c>
      <c r="E162" s="36">
        <v>175157</v>
      </c>
      <c r="F162" s="36">
        <f>SUM(Table812[[#This Row],[Time Taken Per Question: 1]:[Time Taken Per Question: 14]])</f>
        <v>25431</v>
      </c>
      <c r="G162" s="11">
        <v>1</v>
      </c>
      <c r="H162" s="11">
        <v>0</v>
      </c>
      <c r="I162" s="31">
        <v>0</v>
      </c>
      <c r="J162" s="11">
        <v>131</v>
      </c>
      <c r="K162" s="11">
        <v>101</v>
      </c>
      <c r="L162" s="11">
        <v>92</v>
      </c>
      <c r="M162" s="11">
        <v>77.09</v>
      </c>
      <c r="N162" s="11">
        <v>149679</v>
      </c>
      <c r="O162" s="11" t="s">
        <v>155</v>
      </c>
      <c r="P162" s="11" t="s">
        <v>156</v>
      </c>
      <c r="Q162" s="11">
        <v>0</v>
      </c>
      <c r="R162" s="11">
        <v>3</v>
      </c>
      <c r="S162" s="11">
        <v>1</v>
      </c>
      <c r="T162" s="11">
        <v>10</v>
      </c>
      <c r="U162" s="11">
        <v>10</v>
      </c>
      <c r="V162" s="11">
        <v>10</v>
      </c>
      <c r="W162" s="11">
        <v>10</v>
      </c>
      <c r="X162" s="11">
        <v>10</v>
      </c>
      <c r="Y162" s="11">
        <v>0</v>
      </c>
      <c r="Z162" s="11">
        <v>10</v>
      </c>
      <c r="AA162" s="11">
        <v>10</v>
      </c>
      <c r="AB162" s="11">
        <v>10</v>
      </c>
      <c r="AC162" s="11">
        <v>0</v>
      </c>
      <c r="AD162" s="11">
        <v>10</v>
      </c>
      <c r="AE162" s="11">
        <v>10</v>
      </c>
      <c r="AF162" s="11">
        <v>0</v>
      </c>
      <c r="AG162" s="11">
        <v>64</v>
      </c>
      <c r="AH162" s="11">
        <v>11012</v>
      </c>
      <c r="AI162" s="11">
        <v>1560</v>
      </c>
      <c r="AJ162" s="11">
        <v>1563</v>
      </c>
      <c r="AK162" s="11">
        <v>2149</v>
      </c>
      <c r="AL162" s="11">
        <v>779</v>
      </c>
      <c r="AM162" s="11">
        <v>1260</v>
      </c>
      <c r="AN162" s="11">
        <v>619</v>
      </c>
      <c r="AO162" s="11">
        <v>673</v>
      </c>
      <c r="AP162" s="11">
        <v>736</v>
      </c>
      <c r="AQ162" s="11">
        <v>960</v>
      </c>
      <c r="AR162" s="11">
        <v>467</v>
      </c>
      <c r="AS162" s="11">
        <v>968</v>
      </c>
      <c r="AT162" s="11">
        <v>2621</v>
      </c>
      <c r="AU162" s="11">
        <v>9</v>
      </c>
      <c r="AV162" s="11">
        <v>9</v>
      </c>
      <c r="AW162" s="11">
        <v>10</v>
      </c>
      <c r="AX162" s="11">
        <v>12</v>
      </c>
      <c r="AY162" s="11">
        <v>9</v>
      </c>
      <c r="AZ162" s="11">
        <v>9</v>
      </c>
      <c r="BA162" s="11">
        <v>11</v>
      </c>
      <c r="BB162" s="11">
        <v>9</v>
      </c>
      <c r="BC162" s="11">
        <v>8</v>
      </c>
      <c r="BD162" s="11">
        <v>11</v>
      </c>
      <c r="BE162" s="11">
        <v>12</v>
      </c>
      <c r="BF162" s="11">
        <v>17</v>
      </c>
      <c r="BG162" s="11">
        <v>23</v>
      </c>
      <c r="BH162" s="11">
        <v>59</v>
      </c>
      <c r="BI162" s="11">
        <v>15</v>
      </c>
      <c r="BJ162" s="11">
        <v>17</v>
      </c>
      <c r="BK162" s="11">
        <v>9</v>
      </c>
      <c r="BL162" s="11">
        <v>11</v>
      </c>
      <c r="BM162" s="11">
        <v>15</v>
      </c>
      <c r="BN162" s="11">
        <v>3</v>
      </c>
      <c r="BO162" s="11">
        <v>3</v>
      </c>
      <c r="BP162" s="11">
        <v>7</v>
      </c>
      <c r="BQ162" s="11">
        <v>8</v>
      </c>
      <c r="BR162" s="11">
        <v>4</v>
      </c>
      <c r="BS162" s="11">
        <v>8</v>
      </c>
      <c r="BT162" s="11">
        <v>14</v>
      </c>
      <c r="BU162" s="11"/>
      <c r="BV162" s="11"/>
      <c r="BW162" s="11" t="b">
        <v>1</v>
      </c>
      <c r="BX162" s="11" t="b">
        <v>1</v>
      </c>
      <c r="BY162" s="11" t="b">
        <v>1</v>
      </c>
      <c r="BZ162" s="11" t="b">
        <v>1</v>
      </c>
      <c r="CA162" s="11" t="b">
        <v>1</v>
      </c>
      <c r="CB162" s="11" t="b">
        <v>0</v>
      </c>
      <c r="CC162" s="11" t="b">
        <v>1</v>
      </c>
      <c r="CD162" s="11" t="b">
        <v>1</v>
      </c>
      <c r="CE162" s="11" t="b">
        <v>1</v>
      </c>
      <c r="CF162" s="11" t="b">
        <v>0</v>
      </c>
      <c r="CG162" s="11" t="b">
        <v>1</v>
      </c>
      <c r="CH162" s="11" t="b">
        <v>1</v>
      </c>
      <c r="CI162" s="11" t="b">
        <v>0</v>
      </c>
      <c r="CJ162" s="11" t="s">
        <v>529</v>
      </c>
      <c r="CK162" s="11" t="str">
        <f>VLOOKUP(Table812[[#This Row],[Candidate Detail Answer: City]],cities,2,FALSE)</f>
        <v>New Albany</v>
      </c>
      <c r="CL162" s="11" t="str">
        <f>VLOOKUP(Table812[[#This Row],[Candidate Detail Answer: City]],cities,3,FALSE)</f>
        <v>IN</v>
      </c>
      <c r="CM162" s="41">
        <f>VLOOKUP(Table812[[#This Row],[Candidate Detail Answer: City]],cities,4,FALSE)</f>
        <v>47150</v>
      </c>
      <c r="CN162" s="11" t="s">
        <v>236</v>
      </c>
      <c r="CO162" s="11" t="str">
        <f>VLOOKUP(Table812[[#This Row],[Candidate Detail Answer: Major]],majors_final,3,FALSE)</f>
        <v>Computer Science</v>
      </c>
      <c r="CP162" s="11" t="str">
        <f>VLOOKUP(Table812[[#This Row],[Candidate Detail Answer: Major]],majors_final,4,FALSE)</f>
        <v>IT-development focused</v>
      </c>
      <c r="CQ162" s="11">
        <f>VLOOKUP(Table812[[#This Row],[Candidate Detail Answer: Major]],majors_final,5,FALSE)</f>
        <v>0</v>
      </c>
      <c r="CR162" s="11">
        <f>VLOOKUP(Table812[[#This Row],[Candidate Detail Answer: Major]],majors_final,6,FALSE)</f>
        <v>0</v>
      </c>
      <c r="CS162" s="11"/>
      <c r="CU162" s="5"/>
      <c r="CV162" s="5"/>
      <c r="CW162" s="5"/>
    </row>
    <row r="163" spans="1:101" ht="12.75" x14ac:dyDescent="0.2">
      <c r="A163">
        <v>262</v>
      </c>
      <c r="B163" s="26">
        <v>52684.158333332904</v>
      </c>
      <c r="C163" s="26">
        <v>47971.843750000597</v>
      </c>
      <c r="D163" s="26">
        <v>47589.574305554801</v>
      </c>
      <c r="E163" s="36">
        <v>9209</v>
      </c>
      <c r="F163" s="36">
        <f>SUM(Table812[[#This Row],[Time Taken Per Question: 1]:[Time Taken Per Question: 14]])</f>
        <v>6454</v>
      </c>
      <c r="G163" s="11">
        <v>1</v>
      </c>
      <c r="H163" s="11">
        <v>0</v>
      </c>
      <c r="I163" s="31">
        <v>0</v>
      </c>
      <c r="J163" s="11">
        <v>131</v>
      </c>
      <c r="K163" s="11">
        <v>121</v>
      </c>
      <c r="L163" s="11">
        <v>92</v>
      </c>
      <c r="M163" s="11">
        <v>92.36</v>
      </c>
      <c r="N163" s="11">
        <v>2716</v>
      </c>
      <c r="O163" s="11" t="s">
        <v>155</v>
      </c>
      <c r="P163" s="11" t="s">
        <v>156</v>
      </c>
      <c r="Q163" s="11">
        <v>0</v>
      </c>
      <c r="R163" s="11">
        <v>3</v>
      </c>
      <c r="S163" s="11">
        <v>1</v>
      </c>
      <c r="T163" s="11">
        <v>10</v>
      </c>
      <c r="U163" s="11">
        <v>10</v>
      </c>
      <c r="V163" s="11">
        <v>10</v>
      </c>
      <c r="W163" s="11">
        <v>10</v>
      </c>
      <c r="X163" s="11">
        <v>10</v>
      </c>
      <c r="Y163" s="11">
        <v>10</v>
      </c>
      <c r="Z163" s="11">
        <v>10</v>
      </c>
      <c r="AA163" s="11">
        <v>10</v>
      </c>
      <c r="AB163" s="11">
        <v>10</v>
      </c>
      <c r="AC163" s="11">
        <v>10</v>
      </c>
      <c r="AD163" s="11">
        <v>10</v>
      </c>
      <c r="AE163" s="11">
        <v>0</v>
      </c>
      <c r="AF163" s="11">
        <v>10</v>
      </c>
      <c r="AG163" s="11">
        <v>27</v>
      </c>
      <c r="AH163" s="11">
        <v>80</v>
      </c>
      <c r="AI163" s="11">
        <v>56</v>
      </c>
      <c r="AJ163" s="11">
        <v>111</v>
      </c>
      <c r="AK163" s="11">
        <v>577</v>
      </c>
      <c r="AL163" s="11">
        <v>327</v>
      </c>
      <c r="AM163" s="11">
        <v>1203</v>
      </c>
      <c r="AN163" s="11">
        <v>110</v>
      </c>
      <c r="AO163" s="11">
        <v>814</v>
      </c>
      <c r="AP163" s="11">
        <v>137</v>
      </c>
      <c r="AQ163" s="11">
        <v>265</v>
      </c>
      <c r="AR163" s="11">
        <v>1998</v>
      </c>
      <c r="AS163" s="11">
        <v>709</v>
      </c>
      <c r="AT163" s="11">
        <v>40</v>
      </c>
      <c r="AU163" s="11">
        <v>6</v>
      </c>
      <c r="AV163" s="11">
        <v>5</v>
      </c>
      <c r="AW163" s="11">
        <v>6</v>
      </c>
      <c r="AX163" s="11">
        <v>7</v>
      </c>
      <c r="AY163" s="11">
        <v>4</v>
      </c>
      <c r="AZ163" s="11">
        <v>5</v>
      </c>
      <c r="BA163" s="11">
        <v>7</v>
      </c>
      <c r="BB163" s="11">
        <v>6</v>
      </c>
      <c r="BC163" s="11">
        <v>5</v>
      </c>
      <c r="BD163" s="11">
        <v>6</v>
      </c>
      <c r="BE163" s="11">
        <v>7</v>
      </c>
      <c r="BF163" s="11">
        <v>14</v>
      </c>
      <c r="BG163" s="11">
        <v>22</v>
      </c>
      <c r="BH163" s="11">
        <v>4</v>
      </c>
      <c r="BI163" s="11">
        <v>4</v>
      </c>
      <c r="BJ163" s="11">
        <v>4</v>
      </c>
      <c r="BK163" s="11">
        <v>9</v>
      </c>
      <c r="BL163" s="11">
        <v>10</v>
      </c>
      <c r="BM163" s="11">
        <v>14</v>
      </c>
      <c r="BN163" s="11">
        <v>4</v>
      </c>
      <c r="BO163" s="11">
        <v>10</v>
      </c>
      <c r="BP163" s="11">
        <v>6</v>
      </c>
      <c r="BQ163" s="11">
        <v>3</v>
      </c>
      <c r="BR163" s="11">
        <v>24</v>
      </c>
      <c r="BS163" s="11">
        <v>8</v>
      </c>
      <c r="BT163" s="11">
        <v>3</v>
      </c>
      <c r="BU163" s="11"/>
      <c r="BV163" s="11"/>
      <c r="BW163" s="11" t="b">
        <v>1</v>
      </c>
      <c r="BX163" s="11" t="b">
        <v>1</v>
      </c>
      <c r="BY163" s="11" t="b">
        <v>1</v>
      </c>
      <c r="BZ163" s="11" t="b">
        <v>1</v>
      </c>
      <c r="CA163" s="11" t="b">
        <v>1</v>
      </c>
      <c r="CB163" s="11" t="b">
        <v>1</v>
      </c>
      <c r="CC163" s="11" t="b">
        <v>1</v>
      </c>
      <c r="CD163" s="11" t="b">
        <v>1</v>
      </c>
      <c r="CE163" s="11" t="b">
        <v>1</v>
      </c>
      <c r="CF163" s="11" t="b">
        <v>1</v>
      </c>
      <c r="CG163" s="11" t="b">
        <v>1</v>
      </c>
      <c r="CH163" s="11" t="b">
        <v>0</v>
      </c>
      <c r="CI163" s="11" t="b">
        <v>1</v>
      </c>
      <c r="CJ163" s="11" t="s">
        <v>373</v>
      </c>
      <c r="CK163" s="11" t="str">
        <f>VLOOKUP(Table812[[#This Row],[Candidate Detail Answer: City]],cities,2,FALSE)</f>
        <v>Redmond</v>
      </c>
      <c r="CL163" s="11" t="str">
        <f>VLOOKUP(Table812[[#This Row],[Candidate Detail Answer: City]],cities,3,FALSE)</f>
        <v>WA</v>
      </c>
      <c r="CM163" s="41">
        <f>VLOOKUP(Table812[[#This Row],[Candidate Detail Answer: City]],cities,4,FALSE)</f>
        <v>98052</v>
      </c>
      <c r="CN163" s="11" t="s">
        <v>210</v>
      </c>
      <c r="CO163" s="11" t="str">
        <f>VLOOKUP(Table812[[#This Row],[Candidate Detail Answer: Major]],majors_final,3,FALSE)</f>
        <v>Computer Science</v>
      </c>
      <c r="CP163" s="11" t="str">
        <f>VLOOKUP(Table812[[#This Row],[Candidate Detail Answer: Major]],majors_final,4,FALSE)</f>
        <v>IT-development focused</v>
      </c>
      <c r="CQ163" s="11">
        <f>VLOOKUP(Table812[[#This Row],[Candidate Detail Answer: Major]],majors_final,5,FALSE)</f>
        <v>0</v>
      </c>
      <c r="CR163" s="11">
        <f>VLOOKUP(Table812[[#This Row],[Candidate Detail Answer: Major]],majors_final,6,FALSE)</f>
        <v>0</v>
      </c>
      <c r="CS163" s="11"/>
      <c r="CU163" s="5"/>
      <c r="CV163" s="5"/>
      <c r="CW163" s="5"/>
    </row>
    <row r="164" spans="1:101" ht="12.75" x14ac:dyDescent="0.2">
      <c r="A164">
        <v>263</v>
      </c>
      <c r="B164" s="26">
        <v>55842.458333332703</v>
      </c>
      <c r="C164" s="26">
        <v>47991.911805556199</v>
      </c>
      <c r="D164" s="26">
        <v>47607.2916666659</v>
      </c>
      <c r="E164" s="36">
        <v>165267</v>
      </c>
      <c r="F164" s="36">
        <f>SUM(Table812[[#This Row],[Time Taken Per Question: 1]:[Time Taken Per Question: 14]])</f>
        <v>5669</v>
      </c>
      <c r="G164" s="11">
        <v>1</v>
      </c>
      <c r="H164" s="11">
        <v>0</v>
      </c>
      <c r="I164" s="31">
        <v>0</v>
      </c>
      <c r="J164" s="11">
        <v>131</v>
      </c>
      <c r="K164" s="11">
        <v>21</v>
      </c>
      <c r="L164" s="11">
        <v>92</v>
      </c>
      <c r="M164" s="11">
        <v>16.03</v>
      </c>
      <c r="N164" s="11">
        <v>159152</v>
      </c>
      <c r="O164" s="11" t="s">
        <v>155</v>
      </c>
      <c r="P164" s="11" t="s">
        <v>156</v>
      </c>
      <c r="Q164" s="11">
        <v>0</v>
      </c>
      <c r="R164" s="11"/>
      <c r="S164" s="11">
        <v>1</v>
      </c>
      <c r="T164" s="11">
        <v>10</v>
      </c>
      <c r="U164" s="11">
        <v>0</v>
      </c>
      <c r="V164" s="11">
        <v>10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644</v>
      </c>
      <c r="AH164" s="11">
        <v>2707</v>
      </c>
      <c r="AI164" s="11">
        <v>127</v>
      </c>
      <c r="AJ164" s="11">
        <v>1162</v>
      </c>
      <c r="AK164" s="11">
        <v>2</v>
      </c>
      <c r="AL164" s="11">
        <v>628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399</v>
      </c>
      <c r="AT164" s="11">
        <v>0</v>
      </c>
      <c r="AU164" s="11">
        <v>6</v>
      </c>
      <c r="AV164" s="11">
        <v>2</v>
      </c>
      <c r="AW164" s="11">
        <v>13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6</v>
      </c>
      <c r="BI164" s="11">
        <v>2</v>
      </c>
      <c r="BJ164" s="11">
        <v>2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/>
      <c r="BV164" s="11"/>
      <c r="BW164" s="11" t="b">
        <v>1</v>
      </c>
      <c r="BX164" s="11" t="b">
        <v>0</v>
      </c>
      <c r="BY164" s="11" t="b">
        <v>1</v>
      </c>
      <c r="BZ164" s="11" t="s">
        <v>157</v>
      </c>
      <c r="CA164" s="11" t="s">
        <v>157</v>
      </c>
      <c r="CB164" s="11" t="s">
        <v>157</v>
      </c>
      <c r="CC164" s="11" t="s">
        <v>157</v>
      </c>
      <c r="CD164" s="11" t="s">
        <v>157</v>
      </c>
      <c r="CE164" s="11" t="s">
        <v>157</v>
      </c>
      <c r="CF164" s="11" t="s">
        <v>157</v>
      </c>
      <c r="CG164" s="11" t="s">
        <v>157</v>
      </c>
      <c r="CH164" s="11" t="s">
        <v>157</v>
      </c>
      <c r="CI164" s="11" t="s">
        <v>157</v>
      </c>
      <c r="CJ164" s="11" t="s">
        <v>214</v>
      </c>
      <c r="CK164" s="11" t="str">
        <f>VLOOKUP(Table812[[#This Row],[Candidate Detail Answer: City]],cities,2,FALSE)</f>
        <v>Bronx</v>
      </c>
      <c r="CL164" s="11" t="str">
        <f>VLOOKUP(Table812[[#This Row],[Candidate Detail Answer: City]],cities,3,FALSE)</f>
        <v>NY</v>
      </c>
      <c r="CM164" s="41">
        <f>VLOOKUP(Table812[[#This Row],[Candidate Detail Answer: City]],cities,4,FALSE)</f>
        <v>10451</v>
      </c>
      <c r="CN164" s="11" t="s">
        <v>157</v>
      </c>
      <c r="CO164" s="11" t="str">
        <f>VLOOKUP(Table812[[#This Row],[Candidate Detail Answer: Major]],majors_final,3,FALSE)</f>
        <v>N/A</v>
      </c>
      <c r="CP164" s="11" t="str">
        <f>VLOOKUP(Table812[[#This Row],[Candidate Detail Answer: Major]],majors_final,4,FALSE)</f>
        <v>N/A</v>
      </c>
      <c r="CQ164" s="11">
        <f>VLOOKUP(Table812[[#This Row],[Candidate Detail Answer: Major]],majors_final,5,FALSE)</f>
        <v>0</v>
      </c>
      <c r="CR164" s="11">
        <f>VLOOKUP(Table812[[#This Row],[Candidate Detail Answer: Major]],majors_final,6,FALSE)</f>
        <v>0</v>
      </c>
      <c r="CS164" s="11"/>
      <c r="CU164" s="5"/>
      <c r="CV164" s="5"/>
      <c r="CW164" s="5"/>
    </row>
    <row r="165" spans="1:101" ht="12.75" x14ac:dyDescent="0.2">
      <c r="A165">
        <v>264</v>
      </c>
      <c r="B165" s="26">
        <v>52706.090972221798</v>
      </c>
      <c r="C165" s="26">
        <v>48011.9798611117</v>
      </c>
      <c r="D165" s="26">
        <v>47625.009027777</v>
      </c>
      <c r="E165" s="36">
        <v>259192</v>
      </c>
      <c r="F165" s="36">
        <f>SUM(Table812[[#This Row],[Time Taken Per Question: 1]:[Time Taken Per Question: 14]])</f>
        <v>122685</v>
      </c>
      <c r="G165" s="11">
        <v>1</v>
      </c>
      <c r="H165" s="11">
        <v>0</v>
      </c>
      <c r="I165" s="31">
        <v>0</v>
      </c>
      <c r="J165" s="11">
        <v>131</v>
      </c>
      <c r="K165" s="11">
        <v>121</v>
      </c>
      <c r="L165" s="11">
        <v>92</v>
      </c>
      <c r="M165" s="11">
        <v>92.36</v>
      </c>
      <c r="N165" s="11">
        <v>136485</v>
      </c>
      <c r="O165" s="11" t="s">
        <v>155</v>
      </c>
      <c r="P165" s="11" t="s">
        <v>156</v>
      </c>
      <c r="Q165" s="11">
        <v>0</v>
      </c>
      <c r="R165" s="11">
        <v>3</v>
      </c>
      <c r="S165" s="11">
        <v>1</v>
      </c>
      <c r="T165" s="11">
        <v>10</v>
      </c>
      <c r="U165" s="11">
        <v>10</v>
      </c>
      <c r="V165" s="11">
        <v>10</v>
      </c>
      <c r="W165" s="11">
        <v>10</v>
      </c>
      <c r="X165" s="11">
        <v>10</v>
      </c>
      <c r="Y165" s="11">
        <v>10</v>
      </c>
      <c r="Z165" s="11">
        <v>10</v>
      </c>
      <c r="AA165" s="11">
        <v>10</v>
      </c>
      <c r="AB165" s="11">
        <v>10</v>
      </c>
      <c r="AC165" s="11">
        <v>10</v>
      </c>
      <c r="AD165" s="11">
        <v>10</v>
      </c>
      <c r="AE165" s="11">
        <v>0</v>
      </c>
      <c r="AF165" s="11">
        <v>10</v>
      </c>
      <c r="AG165" s="11">
        <v>357</v>
      </c>
      <c r="AH165" s="11">
        <v>7646</v>
      </c>
      <c r="AI165" s="11">
        <v>23239</v>
      </c>
      <c r="AJ165" s="11">
        <v>5336</v>
      </c>
      <c r="AK165" s="11">
        <v>23644</v>
      </c>
      <c r="AL165" s="11">
        <v>6302</v>
      </c>
      <c r="AM165" s="11">
        <v>3134</v>
      </c>
      <c r="AN165" s="11">
        <v>20321</v>
      </c>
      <c r="AO165" s="11">
        <v>7722</v>
      </c>
      <c r="AP165" s="11">
        <v>1200</v>
      </c>
      <c r="AQ165" s="11">
        <v>2675</v>
      </c>
      <c r="AR165" s="11">
        <v>1342</v>
      </c>
      <c r="AS165" s="11">
        <v>5663</v>
      </c>
      <c r="AT165" s="11">
        <v>14104</v>
      </c>
      <c r="AU165" s="11">
        <v>10</v>
      </c>
      <c r="AV165" s="11">
        <v>13</v>
      </c>
      <c r="AW165" s="11">
        <v>13</v>
      </c>
      <c r="AX165" s="11">
        <v>17</v>
      </c>
      <c r="AY165" s="11">
        <v>17</v>
      </c>
      <c r="AZ165" s="11">
        <v>14</v>
      </c>
      <c r="BA165" s="11">
        <v>17</v>
      </c>
      <c r="BB165" s="11">
        <v>15</v>
      </c>
      <c r="BC165" s="11">
        <v>14</v>
      </c>
      <c r="BD165" s="11">
        <v>15</v>
      </c>
      <c r="BE165" s="11">
        <v>23</v>
      </c>
      <c r="BF165" s="11">
        <v>21</v>
      </c>
      <c r="BG165" s="11">
        <v>60</v>
      </c>
      <c r="BH165" s="11">
        <v>8</v>
      </c>
      <c r="BI165" s="11">
        <v>9</v>
      </c>
      <c r="BJ165" s="11">
        <v>6</v>
      </c>
      <c r="BK165" s="11">
        <v>32</v>
      </c>
      <c r="BL165" s="11">
        <v>6</v>
      </c>
      <c r="BM165" s="11">
        <v>19</v>
      </c>
      <c r="BN165" s="11">
        <v>7</v>
      </c>
      <c r="BO165" s="11">
        <v>32</v>
      </c>
      <c r="BP165" s="11">
        <v>12</v>
      </c>
      <c r="BQ165" s="11">
        <v>5</v>
      </c>
      <c r="BR165" s="11">
        <v>7</v>
      </c>
      <c r="BS165" s="11">
        <v>26</v>
      </c>
      <c r="BT165" s="11">
        <v>11</v>
      </c>
      <c r="BU165" s="11"/>
      <c r="BV165" s="11"/>
      <c r="BW165" s="11" t="b">
        <v>1</v>
      </c>
      <c r="BX165" s="11" t="b">
        <v>1</v>
      </c>
      <c r="BY165" s="11" t="b">
        <v>1</v>
      </c>
      <c r="BZ165" s="11" t="b">
        <v>1</v>
      </c>
      <c r="CA165" s="11" t="b">
        <v>1</v>
      </c>
      <c r="CB165" s="11" t="b">
        <v>1</v>
      </c>
      <c r="CC165" s="11" t="b">
        <v>1</v>
      </c>
      <c r="CD165" s="11" t="b">
        <v>1</v>
      </c>
      <c r="CE165" s="11" t="b">
        <v>1</v>
      </c>
      <c r="CF165" s="11" t="b">
        <v>1</v>
      </c>
      <c r="CG165" s="11" t="b">
        <v>1</v>
      </c>
      <c r="CH165" s="11" t="b">
        <v>0</v>
      </c>
      <c r="CI165" s="11" t="b">
        <v>1</v>
      </c>
      <c r="CJ165" s="11" t="s">
        <v>432</v>
      </c>
      <c r="CK165" s="11" t="str">
        <f>VLOOKUP(Table812[[#This Row],[Candidate Detail Answer: City]],cities,2,FALSE)</f>
        <v>Port Orchard</v>
      </c>
      <c r="CL165" s="11" t="str">
        <f>VLOOKUP(Table812[[#This Row],[Candidate Detail Answer: City]],cities,3,FALSE)</f>
        <v>WA</v>
      </c>
      <c r="CM165" s="41">
        <f>VLOOKUP(Table812[[#This Row],[Candidate Detail Answer: City]],cities,4,FALSE)</f>
        <v>98366</v>
      </c>
      <c r="CN165" s="11" t="s">
        <v>328</v>
      </c>
      <c r="CO165" s="11" t="str">
        <f>VLOOKUP(Table812[[#This Row],[Candidate Detail Answer: Major]],majors_final,3,FALSE)</f>
        <v>Software Engineering</v>
      </c>
      <c r="CP165" s="11" t="str">
        <f>VLOOKUP(Table812[[#This Row],[Candidate Detail Answer: Major]],majors_final,4,FALSE)</f>
        <v>IT-development focused</v>
      </c>
      <c r="CQ165" s="11">
        <f>VLOOKUP(Table812[[#This Row],[Candidate Detail Answer: Major]],majors_final,5,FALSE)</f>
        <v>0</v>
      </c>
      <c r="CR165" s="11">
        <f>VLOOKUP(Table812[[#This Row],[Candidate Detail Answer: Major]],majors_final,6,FALSE)</f>
        <v>0</v>
      </c>
      <c r="CS165" s="11"/>
      <c r="CU165" s="5"/>
      <c r="CV165" s="5"/>
      <c r="CW165" s="5"/>
    </row>
    <row r="166" spans="1:101" ht="12.75" x14ac:dyDescent="0.2">
      <c r="A166">
        <v>265</v>
      </c>
      <c r="B166" s="26">
        <v>55030.950694443898</v>
      </c>
      <c r="C166" s="26">
        <v>48032.047916667303</v>
      </c>
      <c r="D166" s="26">
        <v>47642.726388888099</v>
      </c>
      <c r="E166" s="36">
        <v>105411</v>
      </c>
      <c r="F166" s="36">
        <f>SUM(Table812[[#This Row],[Time Taken Per Question: 1]:[Time Taken Per Question: 14]])</f>
        <v>1615</v>
      </c>
      <c r="G166" s="11">
        <v>2</v>
      </c>
      <c r="H166" s="11">
        <v>0</v>
      </c>
      <c r="I166" s="31">
        <v>0</v>
      </c>
      <c r="J166" s="11">
        <v>131</v>
      </c>
      <c r="K166" s="11">
        <v>91</v>
      </c>
      <c r="L166" s="11">
        <v>92</v>
      </c>
      <c r="M166" s="11">
        <v>69.459999999999994</v>
      </c>
      <c r="N166" s="11">
        <v>103754</v>
      </c>
      <c r="O166" s="11" t="s">
        <v>155</v>
      </c>
      <c r="P166" s="11" t="s">
        <v>156</v>
      </c>
      <c r="Q166" s="11">
        <v>0</v>
      </c>
      <c r="R166" s="11">
        <v>2</v>
      </c>
      <c r="S166" s="11">
        <v>1</v>
      </c>
      <c r="T166" s="11">
        <v>10</v>
      </c>
      <c r="U166" s="11">
        <v>10</v>
      </c>
      <c r="V166" s="11">
        <v>10</v>
      </c>
      <c r="W166" s="11">
        <v>10</v>
      </c>
      <c r="X166" s="11">
        <v>0</v>
      </c>
      <c r="Y166" s="11">
        <v>0</v>
      </c>
      <c r="Z166" s="11">
        <v>0</v>
      </c>
      <c r="AA166" s="11">
        <v>10</v>
      </c>
      <c r="AB166" s="11">
        <v>10</v>
      </c>
      <c r="AC166" s="11">
        <v>10</v>
      </c>
      <c r="AD166" s="11">
        <v>10</v>
      </c>
      <c r="AE166" s="11">
        <v>10</v>
      </c>
      <c r="AF166" s="11">
        <v>0</v>
      </c>
      <c r="AG166" s="11">
        <v>3</v>
      </c>
      <c r="AH166" s="11">
        <v>119</v>
      </c>
      <c r="AI166" s="11">
        <v>30</v>
      </c>
      <c r="AJ166" s="11">
        <v>44</v>
      </c>
      <c r="AK166" s="11">
        <v>23</v>
      </c>
      <c r="AL166" s="11">
        <v>57</v>
      </c>
      <c r="AM166" s="11">
        <v>1094</v>
      </c>
      <c r="AN166" s="11">
        <v>37</v>
      </c>
      <c r="AO166" s="11">
        <v>33</v>
      </c>
      <c r="AP166" s="11">
        <v>38</v>
      </c>
      <c r="AQ166" s="11">
        <v>26</v>
      </c>
      <c r="AR166" s="11">
        <v>24</v>
      </c>
      <c r="AS166" s="11">
        <v>52</v>
      </c>
      <c r="AT166" s="11">
        <v>35</v>
      </c>
      <c r="AU166" s="11">
        <v>7</v>
      </c>
      <c r="AV166" s="11">
        <v>6</v>
      </c>
      <c r="AW166" s="11">
        <v>5</v>
      </c>
      <c r="AX166" s="11">
        <v>8</v>
      </c>
      <c r="AY166" s="11">
        <v>4</v>
      </c>
      <c r="AZ166" s="11">
        <v>4</v>
      </c>
      <c r="BA166" s="11">
        <v>4</v>
      </c>
      <c r="BB166" s="11">
        <v>6</v>
      </c>
      <c r="BC166" s="11">
        <v>5</v>
      </c>
      <c r="BD166" s="11">
        <v>6</v>
      </c>
      <c r="BE166" s="11">
        <v>6</v>
      </c>
      <c r="BF166" s="11">
        <v>7</v>
      </c>
      <c r="BG166" s="11">
        <v>0</v>
      </c>
      <c r="BH166" s="11">
        <v>2</v>
      </c>
      <c r="BI166" s="11">
        <v>2</v>
      </c>
      <c r="BJ166" s="11">
        <v>2</v>
      </c>
      <c r="BK166" s="11">
        <v>2</v>
      </c>
      <c r="BL166" s="11">
        <v>2</v>
      </c>
      <c r="BM166" s="11">
        <v>4</v>
      </c>
      <c r="BN166" s="11">
        <v>2</v>
      </c>
      <c r="BO166" s="11">
        <v>2</v>
      </c>
      <c r="BP166" s="11">
        <v>2</v>
      </c>
      <c r="BQ166" s="11">
        <v>2</v>
      </c>
      <c r="BR166" s="11">
        <v>2</v>
      </c>
      <c r="BS166" s="11">
        <v>2</v>
      </c>
      <c r="BT166" s="11">
        <v>1</v>
      </c>
      <c r="BU166" s="11"/>
      <c r="BV166" s="11"/>
      <c r="BW166" s="11" t="b">
        <v>1</v>
      </c>
      <c r="BX166" s="11" t="b">
        <v>1</v>
      </c>
      <c r="BY166" s="11" t="b">
        <v>1</v>
      </c>
      <c r="BZ166" s="11" t="b">
        <v>1</v>
      </c>
      <c r="CA166" s="11" t="b">
        <v>0</v>
      </c>
      <c r="CB166" s="11" t="b">
        <v>0</v>
      </c>
      <c r="CC166" s="11" t="b">
        <v>0</v>
      </c>
      <c r="CD166" s="11" t="b">
        <v>1</v>
      </c>
      <c r="CE166" s="11" t="b">
        <v>1</v>
      </c>
      <c r="CF166" s="11" t="b">
        <v>1</v>
      </c>
      <c r="CG166" s="11" t="b">
        <v>1</v>
      </c>
      <c r="CH166" s="11" t="b">
        <v>1</v>
      </c>
      <c r="CI166" s="11" t="b">
        <v>0</v>
      </c>
      <c r="CJ166" s="11" t="s">
        <v>584</v>
      </c>
      <c r="CK166" s="11" t="str">
        <f>VLOOKUP(Table812[[#This Row],[Candidate Detail Answer: City]],cities,2,FALSE)</f>
        <v>Fresno</v>
      </c>
      <c r="CL166" s="11" t="str">
        <f>VLOOKUP(Table812[[#This Row],[Candidate Detail Answer: City]],cities,3,FALSE)</f>
        <v>CA</v>
      </c>
      <c r="CM166" s="41">
        <f>VLOOKUP(Table812[[#This Row],[Candidate Detail Answer: City]],cities,4,FALSE)</f>
        <v>93701</v>
      </c>
      <c r="CN166" s="11" t="s">
        <v>263</v>
      </c>
      <c r="CO166" s="11" t="str">
        <f>VLOOKUP(Table812[[#This Row],[Candidate Detail Answer: Major]],majors_final,3,FALSE)</f>
        <v>Software Engineering</v>
      </c>
      <c r="CP166" s="11" t="str">
        <f>VLOOKUP(Table812[[#This Row],[Candidate Detail Answer: Major]],majors_final,4,FALSE)</f>
        <v>IT-development focused</v>
      </c>
      <c r="CQ166" s="11">
        <f>VLOOKUP(Table812[[#This Row],[Candidate Detail Answer: Major]],majors_final,5,FALSE)</f>
        <v>0</v>
      </c>
      <c r="CR166" s="11">
        <f>VLOOKUP(Table812[[#This Row],[Candidate Detail Answer: Major]],majors_final,6,FALSE)</f>
        <v>0</v>
      </c>
      <c r="CS166" s="11"/>
      <c r="CU166" s="5"/>
      <c r="CV166" s="5"/>
      <c r="CW166" s="5"/>
    </row>
    <row r="167" spans="1:101" ht="12.75" x14ac:dyDescent="0.2">
      <c r="A167">
        <v>266</v>
      </c>
      <c r="B167" s="26">
        <v>52728.023611110701</v>
      </c>
      <c r="C167" s="26">
        <v>48052.115972222797</v>
      </c>
      <c r="D167" s="26">
        <v>47660.443749999198</v>
      </c>
      <c r="E167" s="36">
        <v>188072</v>
      </c>
      <c r="F167" s="36">
        <f>SUM(Table812[[#This Row],[Time Taken Per Question: 1]:[Time Taken Per Question: 14]])</f>
        <v>103195</v>
      </c>
      <c r="G167" s="11">
        <v>2</v>
      </c>
      <c r="H167" s="11">
        <v>0</v>
      </c>
      <c r="I167" s="31">
        <v>0</v>
      </c>
      <c r="J167" s="11">
        <v>131</v>
      </c>
      <c r="K167" s="11">
        <v>121</v>
      </c>
      <c r="L167" s="11">
        <v>92</v>
      </c>
      <c r="M167" s="11">
        <v>92.36</v>
      </c>
      <c r="N167" s="11">
        <v>84842</v>
      </c>
      <c r="O167" s="11" t="s">
        <v>155</v>
      </c>
      <c r="P167" s="11" t="s">
        <v>156</v>
      </c>
      <c r="Q167" s="11">
        <v>0</v>
      </c>
      <c r="R167" s="11">
        <v>1</v>
      </c>
      <c r="S167" s="11">
        <v>1</v>
      </c>
      <c r="T167" s="11">
        <v>10</v>
      </c>
      <c r="U167" s="11">
        <v>10</v>
      </c>
      <c r="V167" s="11">
        <v>10</v>
      </c>
      <c r="W167" s="11">
        <v>10</v>
      </c>
      <c r="X167" s="11">
        <v>10</v>
      </c>
      <c r="Y167" s="11">
        <v>10</v>
      </c>
      <c r="Z167" s="11">
        <v>10</v>
      </c>
      <c r="AA167" s="11">
        <v>10</v>
      </c>
      <c r="AB167" s="11">
        <v>10</v>
      </c>
      <c r="AC167" s="11">
        <v>10</v>
      </c>
      <c r="AD167" s="11">
        <v>10</v>
      </c>
      <c r="AE167" s="11">
        <v>0</v>
      </c>
      <c r="AF167" s="11">
        <v>10</v>
      </c>
      <c r="AG167" s="11">
        <v>14</v>
      </c>
      <c r="AH167" s="11">
        <v>7171</v>
      </c>
      <c r="AI167" s="11">
        <v>7127</v>
      </c>
      <c r="AJ167" s="11">
        <v>1381</v>
      </c>
      <c r="AK167" s="11">
        <v>34466</v>
      </c>
      <c r="AL167" s="11">
        <v>9204</v>
      </c>
      <c r="AM167" s="11">
        <v>20475</v>
      </c>
      <c r="AN167" s="11">
        <v>14946</v>
      </c>
      <c r="AO167" s="11">
        <v>4140</v>
      </c>
      <c r="AP167" s="11">
        <v>461</v>
      </c>
      <c r="AQ167" s="11">
        <v>678</v>
      </c>
      <c r="AR167" s="11">
        <v>1270</v>
      </c>
      <c r="AS167" s="11">
        <v>1005</v>
      </c>
      <c r="AT167" s="11">
        <v>857</v>
      </c>
      <c r="AU167" s="11">
        <v>5</v>
      </c>
      <c r="AV167" s="11">
        <v>6</v>
      </c>
      <c r="AW167" s="11">
        <v>5</v>
      </c>
      <c r="AX167" s="11">
        <v>7</v>
      </c>
      <c r="AY167" s="11">
        <v>5</v>
      </c>
      <c r="AZ167" s="11">
        <v>5</v>
      </c>
      <c r="BA167" s="11">
        <v>9</v>
      </c>
      <c r="BB167" s="11">
        <v>6</v>
      </c>
      <c r="BC167" s="11">
        <v>5</v>
      </c>
      <c r="BD167" s="11">
        <v>6</v>
      </c>
      <c r="BE167" s="11">
        <v>9</v>
      </c>
      <c r="BF167" s="11">
        <v>11</v>
      </c>
      <c r="BG167" s="11">
        <v>34</v>
      </c>
      <c r="BH167" s="11">
        <v>21</v>
      </c>
      <c r="BI167" s="11">
        <v>22</v>
      </c>
      <c r="BJ167" s="11">
        <v>7</v>
      </c>
      <c r="BK167" s="11">
        <v>10</v>
      </c>
      <c r="BL167" s="11">
        <v>4</v>
      </c>
      <c r="BM167" s="11">
        <v>8</v>
      </c>
      <c r="BN167" s="11">
        <v>4</v>
      </c>
      <c r="BO167" s="11">
        <v>5</v>
      </c>
      <c r="BP167" s="11">
        <v>4</v>
      </c>
      <c r="BQ167" s="11">
        <v>5</v>
      </c>
      <c r="BR167" s="11">
        <v>6</v>
      </c>
      <c r="BS167" s="11">
        <v>3</v>
      </c>
      <c r="BT167" s="11">
        <v>4</v>
      </c>
      <c r="BU167" s="11"/>
      <c r="BV167" s="11"/>
      <c r="BW167" s="11" t="b">
        <v>1</v>
      </c>
      <c r="BX167" s="11" t="b">
        <v>1</v>
      </c>
      <c r="BY167" s="11" t="b">
        <v>1</v>
      </c>
      <c r="BZ167" s="11" t="b">
        <v>1</v>
      </c>
      <c r="CA167" s="11" t="b">
        <v>1</v>
      </c>
      <c r="CB167" s="11" t="b">
        <v>1</v>
      </c>
      <c r="CC167" s="11" t="b">
        <v>1</v>
      </c>
      <c r="CD167" s="11" t="b">
        <v>1</v>
      </c>
      <c r="CE167" s="11" t="b">
        <v>1</v>
      </c>
      <c r="CF167" s="11" t="b">
        <v>1</v>
      </c>
      <c r="CG167" s="11" t="b">
        <v>1</v>
      </c>
      <c r="CH167" s="11" t="b">
        <v>0</v>
      </c>
      <c r="CI167" s="11" t="b">
        <v>1</v>
      </c>
      <c r="CJ167" s="11" t="s">
        <v>373</v>
      </c>
      <c r="CK167" s="11" t="str">
        <f>VLOOKUP(Table812[[#This Row],[Candidate Detail Answer: City]],cities,2,FALSE)</f>
        <v>Redmond</v>
      </c>
      <c r="CL167" s="11" t="str">
        <f>VLOOKUP(Table812[[#This Row],[Candidate Detail Answer: City]],cities,3,FALSE)</f>
        <v>WA</v>
      </c>
      <c r="CM167" s="41">
        <f>VLOOKUP(Table812[[#This Row],[Candidate Detail Answer: City]],cities,4,FALSE)</f>
        <v>98052</v>
      </c>
      <c r="CN167" s="11" t="s">
        <v>328</v>
      </c>
      <c r="CO167" s="11" t="str">
        <f>VLOOKUP(Table812[[#This Row],[Candidate Detail Answer: Major]],majors_final,3,FALSE)</f>
        <v>Software Engineering</v>
      </c>
      <c r="CP167" s="11" t="str">
        <f>VLOOKUP(Table812[[#This Row],[Candidate Detail Answer: Major]],majors_final,4,FALSE)</f>
        <v>IT-development focused</v>
      </c>
      <c r="CQ167" s="11">
        <f>VLOOKUP(Table812[[#This Row],[Candidate Detail Answer: Major]],majors_final,5,FALSE)</f>
        <v>0</v>
      </c>
      <c r="CR167" s="11">
        <f>VLOOKUP(Table812[[#This Row],[Candidate Detail Answer: Major]],majors_final,6,FALSE)</f>
        <v>0</v>
      </c>
      <c r="CS167" s="11"/>
      <c r="CU167" s="5"/>
      <c r="CV167" s="5"/>
      <c r="CW167" s="5"/>
    </row>
    <row r="168" spans="1:101" ht="12.75" x14ac:dyDescent="0.2">
      <c r="A168">
        <v>267</v>
      </c>
      <c r="B168" s="26">
        <v>55052.883333332698</v>
      </c>
      <c r="C168" s="26">
        <v>48072.184027778399</v>
      </c>
      <c r="D168" s="26">
        <v>47678.161111110297</v>
      </c>
      <c r="E168" s="36">
        <v>257975</v>
      </c>
      <c r="F168" s="36">
        <f>SUM(Table812[[#This Row],[Time Taken Per Question: 1]:[Time Taken Per Question: 14]])</f>
        <v>110916</v>
      </c>
      <c r="G168" s="11">
        <v>2</v>
      </c>
      <c r="H168" s="11">
        <v>0</v>
      </c>
      <c r="I168" s="31">
        <v>0</v>
      </c>
      <c r="J168" s="11">
        <v>131</v>
      </c>
      <c r="K168" s="11">
        <v>101</v>
      </c>
      <c r="L168" s="11">
        <v>92</v>
      </c>
      <c r="M168" s="11">
        <v>77.09</v>
      </c>
      <c r="N168" s="11">
        <v>144125</v>
      </c>
      <c r="O168" s="11" t="s">
        <v>155</v>
      </c>
      <c r="P168" s="11" t="s">
        <v>156</v>
      </c>
      <c r="Q168" s="11">
        <v>0</v>
      </c>
      <c r="R168" s="11">
        <v>5</v>
      </c>
      <c r="S168" s="11">
        <v>1</v>
      </c>
      <c r="T168" s="11">
        <v>10</v>
      </c>
      <c r="U168" s="11">
        <v>10</v>
      </c>
      <c r="V168" s="11">
        <v>10</v>
      </c>
      <c r="W168" s="11">
        <v>10</v>
      </c>
      <c r="X168" s="11">
        <v>10</v>
      </c>
      <c r="Y168" s="11">
        <v>10</v>
      </c>
      <c r="Z168" s="11">
        <v>0</v>
      </c>
      <c r="AA168" s="11">
        <v>10</v>
      </c>
      <c r="AB168" s="11">
        <v>10</v>
      </c>
      <c r="AC168" s="11">
        <v>0</v>
      </c>
      <c r="AD168" s="11">
        <v>10</v>
      </c>
      <c r="AE168" s="11">
        <v>0</v>
      </c>
      <c r="AF168" s="11">
        <v>10</v>
      </c>
      <c r="AG168" s="11">
        <v>185</v>
      </c>
      <c r="AH168" s="11">
        <v>2705</v>
      </c>
      <c r="AI168" s="11">
        <v>434</v>
      </c>
      <c r="AJ168" s="11">
        <v>31801</v>
      </c>
      <c r="AK168" s="11">
        <v>11765</v>
      </c>
      <c r="AL168" s="11">
        <v>19400</v>
      </c>
      <c r="AM168" s="11">
        <v>10967</v>
      </c>
      <c r="AN168" s="11">
        <v>16744</v>
      </c>
      <c r="AO168" s="11">
        <v>692</v>
      </c>
      <c r="AP168" s="11">
        <v>635</v>
      </c>
      <c r="AQ168" s="11">
        <v>13683</v>
      </c>
      <c r="AR168" s="11">
        <v>896</v>
      </c>
      <c r="AS168" s="11">
        <v>198</v>
      </c>
      <c r="AT168" s="11">
        <v>811</v>
      </c>
      <c r="AU168" s="11">
        <v>8</v>
      </c>
      <c r="AV168" s="11">
        <v>8</v>
      </c>
      <c r="AW168" s="11">
        <v>7</v>
      </c>
      <c r="AX168" s="11">
        <v>10</v>
      </c>
      <c r="AY168" s="11">
        <v>8</v>
      </c>
      <c r="AZ168" s="11">
        <v>10</v>
      </c>
      <c r="BA168" s="11">
        <v>10</v>
      </c>
      <c r="BB168" s="11">
        <v>9</v>
      </c>
      <c r="BC168" s="11">
        <v>8</v>
      </c>
      <c r="BD168" s="11">
        <v>15</v>
      </c>
      <c r="BE168" s="11">
        <v>9</v>
      </c>
      <c r="BF168" s="11">
        <v>0</v>
      </c>
      <c r="BG168" s="11">
        <v>22</v>
      </c>
      <c r="BH168" s="11">
        <v>37</v>
      </c>
      <c r="BI168" s="11">
        <v>5</v>
      </c>
      <c r="BJ168" s="11">
        <v>32</v>
      </c>
      <c r="BK168" s="11">
        <v>10</v>
      </c>
      <c r="BL168" s="11">
        <v>101</v>
      </c>
      <c r="BM168" s="11">
        <v>57</v>
      </c>
      <c r="BN168" s="11">
        <v>70</v>
      </c>
      <c r="BO168" s="11">
        <v>3</v>
      </c>
      <c r="BP168" s="11">
        <v>3</v>
      </c>
      <c r="BQ168" s="11">
        <v>103</v>
      </c>
      <c r="BR168" s="11">
        <v>2</v>
      </c>
      <c r="BS168" s="11">
        <v>0</v>
      </c>
      <c r="BT168" s="11">
        <v>4</v>
      </c>
      <c r="BU168" s="11"/>
      <c r="BV168" s="11"/>
      <c r="BW168" s="11" t="b">
        <v>1</v>
      </c>
      <c r="BX168" s="11" t="b">
        <v>1</v>
      </c>
      <c r="BY168" s="11" t="b">
        <v>1</v>
      </c>
      <c r="BZ168" s="11" t="b">
        <v>1</v>
      </c>
      <c r="CA168" s="11" t="b">
        <v>1</v>
      </c>
      <c r="CB168" s="11" t="b">
        <v>1</v>
      </c>
      <c r="CC168" s="11" t="b">
        <v>0</v>
      </c>
      <c r="CD168" s="11" t="b">
        <v>1</v>
      </c>
      <c r="CE168" s="11" t="b">
        <v>1</v>
      </c>
      <c r="CF168" s="11" t="b">
        <v>0</v>
      </c>
      <c r="CG168" s="11" t="b">
        <v>1</v>
      </c>
      <c r="CH168" s="11" t="s">
        <v>157</v>
      </c>
      <c r="CI168" s="11" t="b">
        <v>1</v>
      </c>
      <c r="CJ168" s="11" t="s">
        <v>411</v>
      </c>
      <c r="CK168" s="11" t="str">
        <f>VLOOKUP(Table812[[#This Row],[Candidate Detail Answer: City]],cities,2,FALSE)</f>
        <v>Brentwood</v>
      </c>
      <c r="CL168" s="11" t="str">
        <f>VLOOKUP(Table812[[#This Row],[Candidate Detail Answer: City]],cities,3,FALSE)</f>
        <v>CA</v>
      </c>
      <c r="CM168" s="41">
        <f>VLOOKUP(Table812[[#This Row],[Candidate Detail Answer: City]],cities,4,FALSE)</f>
        <v>94513</v>
      </c>
      <c r="CN168" s="11" t="s">
        <v>263</v>
      </c>
      <c r="CO168" s="11" t="str">
        <f>VLOOKUP(Table812[[#This Row],[Candidate Detail Answer: Major]],majors_final,3,FALSE)</f>
        <v>Software Engineering</v>
      </c>
      <c r="CP168" s="11" t="str">
        <f>VLOOKUP(Table812[[#This Row],[Candidate Detail Answer: Major]],majors_final,4,FALSE)</f>
        <v>IT-development focused</v>
      </c>
      <c r="CQ168" s="11">
        <f>VLOOKUP(Table812[[#This Row],[Candidate Detail Answer: Major]],majors_final,5,FALSE)</f>
        <v>0</v>
      </c>
      <c r="CR168" s="11">
        <f>VLOOKUP(Table812[[#This Row],[Candidate Detail Answer: Major]],majors_final,6,FALSE)</f>
        <v>0</v>
      </c>
      <c r="CS168" s="11"/>
      <c r="CU168" s="5"/>
      <c r="CV168" s="5"/>
      <c r="CW168" s="5"/>
    </row>
    <row r="169" spans="1:101" ht="12.75" x14ac:dyDescent="0.2">
      <c r="A169">
        <v>268</v>
      </c>
      <c r="B169" s="26">
        <v>52749.956249999501</v>
      </c>
      <c r="C169" s="26">
        <v>48092.252083334002</v>
      </c>
      <c r="D169" s="26">
        <v>47695.878472221397</v>
      </c>
      <c r="E169" s="36">
        <v>256991</v>
      </c>
      <c r="F169" s="36">
        <f>SUM(Table812[[#This Row],[Time Taken Per Question: 1]:[Time Taken Per Question: 14]])</f>
        <v>36488</v>
      </c>
      <c r="G169" s="11">
        <v>1</v>
      </c>
      <c r="H169" s="11">
        <v>0</v>
      </c>
      <c r="I169" s="31">
        <v>0</v>
      </c>
      <c r="J169" s="11">
        <v>131</v>
      </c>
      <c r="K169" s="11">
        <v>121</v>
      </c>
      <c r="L169" s="11">
        <v>92</v>
      </c>
      <c r="M169" s="11">
        <v>92.36</v>
      </c>
      <c r="N169" s="11">
        <v>220394</v>
      </c>
      <c r="O169" s="11" t="s">
        <v>155</v>
      </c>
      <c r="P169" s="11" t="s">
        <v>156</v>
      </c>
      <c r="Q169" s="11">
        <v>0</v>
      </c>
      <c r="R169" s="11">
        <v>3</v>
      </c>
      <c r="S169" s="11">
        <v>1</v>
      </c>
      <c r="T169" s="11">
        <v>10</v>
      </c>
      <c r="U169" s="11">
        <v>10</v>
      </c>
      <c r="V169" s="11">
        <v>10</v>
      </c>
      <c r="W169" s="11">
        <v>10</v>
      </c>
      <c r="X169" s="11">
        <v>10</v>
      </c>
      <c r="Y169" s="11">
        <v>10</v>
      </c>
      <c r="Z169" s="11">
        <v>10</v>
      </c>
      <c r="AA169" s="11">
        <v>10</v>
      </c>
      <c r="AB169" s="11">
        <v>10</v>
      </c>
      <c r="AC169" s="11">
        <v>10</v>
      </c>
      <c r="AD169" s="11">
        <v>10</v>
      </c>
      <c r="AE169" s="11">
        <v>0</v>
      </c>
      <c r="AF169" s="11">
        <v>10</v>
      </c>
      <c r="AG169" s="11">
        <v>62</v>
      </c>
      <c r="AH169" s="11">
        <v>934</v>
      </c>
      <c r="AI169" s="11">
        <v>379</v>
      </c>
      <c r="AJ169" s="11">
        <v>1425</v>
      </c>
      <c r="AK169" s="11">
        <v>463</v>
      </c>
      <c r="AL169" s="11">
        <v>2142</v>
      </c>
      <c r="AM169" s="11">
        <v>542</v>
      </c>
      <c r="AN169" s="11">
        <v>633</v>
      </c>
      <c r="AO169" s="11">
        <v>3258</v>
      </c>
      <c r="AP169" s="11">
        <v>566</v>
      </c>
      <c r="AQ169" s="11">
        <v>2410</v>
      </c>
      <c r="AR169" s="11">
        <v>1996</v>
      </c>
      <c r="AS169" s="11">
        <v>17953</v>
      </c>
      <c r="AT169" s="11">
        <v>3725</v>
      </c>
      <c r="AU169" s="11">
        <v>9</v>
      </c>
      <c r="AV169" s="11">
        <v>9</v>
      </c>
      <c r="AW169" s="11">
        <v>9</v>
      </c>
      <c r="AX169" s="11">
        <v>11</v>
      </c>
      <c r="AY169" s="11">
        <v>5</v>
      </c>
      <c r="AZ169" s="11">
        <v>11</v>
      </c>
      <c r="BA169" s="11">
        <v>14</v>
      </c>
      <c r="BB169" s="11">
        <v>6</v>
      </c>
      <c r="BC169" s="11">
        <v>11</v>
      </c>
      <c r="BD169" s="11">
        <v>12</v>
      </c>
      <c r="BE169" s="11">
        <v>7</v>
      </c>
      <c r="BF169" s="11">
        <v>22</v>
      </c>
      <c r="BG169" s="11">
        <v>23</v>
      </c>
      <c r="BH169" s="11">
        <v>7</v>
      </c>
      <c r="BI169" s="11">
        <v>2</v>
      </c>
      <c r="BJ169" s="11">
        <v>14</v>
      </c>
      <c r="BK169" s="11">
        <v>4</v>
      </c>
      <c r="BL169" s="11">
        <v>17</v>
      </c>
      <c r="BM169" s="11">
        <v>8</v>
      </c>
      <c r="BN169" s="11">
        <v>4</v>
      </c>
      <c r="BO169" s="11">
        <v>29</v>
      </c>
      <c r="BP169" s="11">
        <v>3</v>
      </c>
      <c r="BQ169" s="11">
        <v>12</v>
      </c>
      <c r="BR169" s="11">
        <v>17</v>
      </c>
      <c r="BS169" s="11">
        <v>163</v>
      </c>
      <c r="BT169" s="11">
        <v>32</v>
      </c>
      <c r="BU169" s="11"/>
      <c r="BV169" s="11"/>
      <c r="BW169" s="11" t="b">
        <v>1</v>
      </c>
      <c r="BX169" s="11" t="b">
        <v>1</v>
      </c>
      <c r="BY169" s="11" t="b">
        <v>1</v>
      </c>
      <c r="BZ169" s="11" t="b">
        <v>1</v>
      </c>
      <c r="CA169" s="11" t="b">
        <v>1</v>
      </c>
      <c r="CB169" s="11" t="b">
        <v>1</v>
      </c>
      <c r="CC169" s="11" t="b">
        <v>1</v>
      </c>
      <c r="CD169" s="11" t="b">
        <v>1</v>
      </c>
      <c r="CE169" s="11" t="b">
        <v>1</v>
      </c>
      <c r="CF169" s="11" t="b">
        <v>1</v>
      </c>
      <c r="CG169" s="11" t="b">
        <v>1</v>
      </c>
      <c r="CH169" s="11" t="b">
        <v>0</v>
      </c>
      <c r="CI169" s="11" t="b">
        <v>1</v>
      </c>
      <c r="CJ169" s="11" t="s">
        <v>493</v>
      </c>
      <c r="CK169" s="11" t="str">
        <f>VLOOKUP(Table812[[#This Row],[Candidate Detail Answer: City]],cities,2,FALSE)</f>
        <v>Philadelphia</v>
      </c>
      <c r="CL169" s="11" t="str">
        <f>VLOOKUP(Table812[[#This Row],[Candidate Detail Answer: City]],cities,3,FALSE)</f>
        <v>PA</v>
      </c>
      <c r="CM169" s="41">
        <f>VLOOKUP(Table812[[#This Row],[Candidate Detail Answer: City]],cities,4,FALSE)</f>
        <v>19102</v>
      </c>
      <c r="CN169" s="11" t="s">
        <v>494</v>
      </c>
      <c r="CO169" s="11" t="str">
        <f>VLOOKUP(Table812[[#This Row],[Candidate Detail Answer: Major]],majors_final,3,FALSE)</f>
        <v>Cyber Security</v>
      </c>
      <c r="CP169" s="11" t="str">
        <f>VLOOKUP(Table812[[#This Row],[Candidate Detail Answer: Major]],majors_final,4,FALSE)</f>
        <v>IT non-development</v>
      </c>
      <c r="CQ169" s="11">
        <f>VLOOKUP(Table812[[#This Row],[Candidate Detail Answer: Major]],majors_final,5,FALSE)</f>
        <v>0</v>
      </c>
      <c r="CR169" s="11">
        <f>VLOOKUP(Table812[[#This Row],[Candidate Detail Answer: Major]],majors_final,6,FALSE)</f>
        <v>0</v>
      </c>
      <c r="CS169" s="11"/>
      <c r="CU169" s="5"/>
      <c r="CV169" s="5"/>
      <c r="CW169" s="5"/>
    </row>
    <row r="170" spans="1:101" ht="12.75" x14ac:dyDescent="0.2">
      <c r="A170">
        <v>269</v>
      </c>
      <c r="B170" s="26">
        <v>55074.815972221601</v>
      </c>
      <c r="C170" s="26">
        <v>48112.320138889503</v>
      </c>
      <c r="D170" s="26">
        <v>47713.595833332503</v>
      </c>
      <c r="E170" s="36">
        <v>259191</v>
      </c>
      <c r="F170" s="36">
        <f>SUM(Table812[[#This Row],[Time Taken Per Question: 1]:[Time Taken Per Question: 14]])</f>
        <v>63687</v>
      </c>
      <c r="G170" s="11">
        <v>2</v>
      </c>
      <c r="H170" s="11">
        <v>0</v>
      </c>
      <c r="I170" s="31">
        <v>0</v>
      </c>
      <c r="J170" s="11">
        <v>131</v>
      </c>
      <c r="K170" s="11">
        <v>81</v>
      </c>
      <c r="L170" s="11">
        <v>92</v>
      </c>
      <c r="M170" s="11">
        <v>61.83</v>
      </c>
      <c r="N170" s="11">
        <v>195443</v>
      </c>
      <c r="O170" s="11" t="s">
        <v>155</v>
      </c>
      <c r="P170" s="11" t="s">
        <v>156</v>
      </c>
      <c r="Q170" s="11">
        <v>0</v>
      </c>
      <c r="R170" s="11">
        <v>4</v>
      </c>
      <c r="S170" s="11">
        <v>1</v>
      </c>
      <c r="T170" s="11">
        <v>10</v>
      </c>
      <c r="U170" s="11">
        <v>10</v>
      </c>
      <c r="V170" s="11">
        <v>10</v>
      </c>
      <c r="W170" s="11">
        <v>10</v>
      </c>
      <c r="X170" s="11">
        <v>10</v>
      </c>
      <c r="Y170" s="11">
        <v>10</v>
      </c>
      <c r="Z170" s="11">
        <v>10</v>
      </c>
      <c r="AA170" s="11">
        <v>0</v>
      </c>
      <c r="AB170" s="11">
        <v>10</v>
      </c>
      <c r="AC170" s="11">
        <v>0</v>
      </c>
      <c r="AD170" s="11">
        <v>0</v>
      </c>
      <c r="AE170" s="11">
        <v>0</v>
      </c>
      <c r="AF170" s="11">
        <v>0</v>
      </c>
      <c r="AG170" s="11">
        <v>10764</v>
      </c>
      <c r="AH170" s="11">
        <v>707</v>
      </c>
      <c r="AI170" s="11">
        <v>67</v>
      </c>
      <c r="AJ170" s="11">
        <v>31534</v>
      </c>
      <c r="AK170" s="11">
        <v>1138</v>
      </c>
      <c r="AL170" s="11">
        <v>4096</v>
      </c>
      <c r="AM170" s="11">
        <v>1035</v>
      </c>
      <c r="AN170" s="11">
        <v>2105</v>
      </c>
      <c r="AO170" s="11">
        <v>11332</v>
      </c>
      <c r="AP170" s="11">
        <v>427</v>
      </c>
      <c r="AQ170" s="11">
        <v>482</v>
      </c>
      <c r="AR170" s="11">
        <v>0</v>
      </c>
      <c r="AS170" s="11">
        <v>0</v>
      </c>
      <c r="AT170" s="11">
        <v>0</v>
      </c>
      <c r="AU170" s="11">
        <v>10</v>
      </c>
      <c r="AV170" s="11">
        <v>10</v>
      </c>
      <c r="AW170" s="11">
        <v>13</v>
      </c>
      <c r="AX170" s="11">
        <v>15</v>
      </c>
      <c r="AY170" s="11">
        <v>9</v>
      </c>
      <c r="AZ170" s="11">
        <v>10</v>
      </c>
      <c r="BA170" s="11">
        <v>16</v>
      </c>
      <c r="BB170" s="11">
        <v>17</v>
      </c>
      <c r="BC170" s="11">
        <v>10</v>
      </c>
      <c r="BD170" s="11">
        <v>10</v>
      </c>
      <c r="BE170" s="11">
        <v>0</v>
      </c>
      <c r="BF170" s="11">
        <v>0</v>
      </c>
      <c r="BG170" s="11">
        <v>0</v>
      </c>
      <c r="BH170" s="11">
        <v>3</v>
      </c>
      <c r="BI170" s="11">
        <v>2</v>
      </c>
      <c r="BJ170" s="11">
        <v>37</v>
      </c>
      <c r="BK170" s="11">
        <v>8</v>
      </c>
      <c r="BL170" s="11">
        <v>13</v>
      </c>
      <c r="BM170" s="11">
        <v>9</v>
      </c>
      <c r="BN170" s="11">
        <v>5</v>
      </c>
      <c r="BO170" s="11">
        <v>49</v>
      </c>
      <c r="BP170" s="11">
        <v>3</v>
      </c>
      <c r="BQ170" s="11">
        <v>5</v>
      </c>
      <c r="BR170" s="11">
        <v>0</v>
      </c>
      <c r="BS170" s="11">
        <v>0</v>
      </c>
      <c r="BT170" s="11">
        <v>0</v>
      </c>
      <c r="BU170" s="11"/>
      <c r="BV170" s="11"/>
      <c r="BW170" s="11" t="b">
        <v>1</v>
      </c>
      <c r="BX170" s="11" t="b">
        <v>1</v>
      </c>
      <c r="BY170" s="11" t="b">
        <v>1</v>
      </c>
      <c r="BZ170" s="11" t="b">
        <v>1</v>
      </c>
      <c r="CA170" s="11" t="b">
        <v>1</v>
      </c>
      <c r="CB170" s="11" t="b">
        <v>1</v>
      </c>
      <c r="CC170" s="11" t="b">
        <v>1</v>
      </c>
      <c r="CD170" s="11" t="b">
        <v>0</v>
      </c>
      <c r="CE170" s="11" t="b">
        <v>1</v>
      </c>
      <c r="CF170" s="11" t="b">
        <v>0</v>
      </c>
      <c r="CG170" s="11" t="s">
        <v>157</v>
      </c>
      <c r="CH170" s="11" t="s">
        <v>157</v>
      </c>
      <c r="CI170" s="11" t="s">
        <v>157</v>
      </c>
      <c r="CJ170" s="11" t="s">
        <v>468</v>
      </c>
      <c r="CK170" s="11" t="str">
        <f>VLOOKUP(Table812[[#This Row],[Candidate Detail Answer: City]],cities,2,FALSE)</f>
        <v>Albany</v>
      </c>
      <c r="CL170" s="11" t="str">
        <f>VLOOKUP(Table812[[#This Row],[Candidate Detail Answer: City]],cities,3,FALSE)</f>
        <v>NY</v>
      </c>
      <c r="CM170" s="41">
        <f>VLOOKUP(Table812[[#This Row],[Candidate Detail Answer: City]],cities,4,FALSE)</f>
        <v>12201</v>
      </c>
      <c r="CN170" s="11" t="s">
        <v>157</v>
      </c>
      <c r="CO170" s="11" t="str">
        <f>VLOOKUP(Table812[[#This Row],[Candidate Detail Answer: Major]],majors_final,3,FALSE)</f>
        <v>N/A</v>
      </c>
      <c r="CP170" s="11" t="str">
        <f>VLOOKUP(Table812[[#This Row],[Candidate Detail Answer: Major]],majors_final,4,FALSE)</f>
        <v>N/A</v>
      </c>
      <c r="CQ170" s="11">
        <f>VLOOKUP(Table812[[#This Row],[Candidate Detail Answer: Major]],majors_final,5,FALSE)</f>
        <v>0</v>
      </c>
      <c r="CR170" s="11">
        <f>VLOOKUP(Table812[[#This Row],[Candidate Detail Answer: Major]],majors_final,6,FALSE)</f>
        <v>0</v>
      </c>
      <c r="CS170" s="11"/>
      <c r="CU170" s="5"/>
      <c r="CV170" s="5"/>
      <c r="CW170" s="5"/>
    </row>
    <row r="171" spans="1:101" ht="12.75" x14ac:dyDescent="0.2">
      <c r="A171">
        <v>270</v>
      </c>
      <c r="B171" s="26">
        <v>52771.888888888403</v>
      </c>
      <c r="C171" s="26">
        <v>48132.388194445099</v>
      </c>
      <c r="D171" s="26">
        <v>47731.313194443603</v>
      </c>
      <c r="E171" s="36">
        <v>256502</v>
      </c>
      <c r="F171" s="36">
        <f>SUM(Table812[[#This Row],[Time Taken Per Question: 1]:[Time Taken Per Question: 14]])</f>
        <v>103375</v>
      </c>
      <c r="G171" s="11">
        <v>1</v>
      </c>
      <c r="H171" s="11">
        <v>0</v>
      </c>
      <c r="I171" s="31">
        <v>0</v>
      </c>
      <c r="J171" s="11">
        <v>131</v>
      </c>
      <c r="K171" s="11">
        <v>121</v>
      </c>
      <c r="L171" s="11">
        <v>92</v>
      </c>
      <c r="M171" s="11">
        <v>92.36</v>
      </c>
      <c r="N171" s="11">
        <v>153097</v>
      </c>
      <c r="O171" s="11" t="s">
        <v>155</v>
      </c>
      <c r="P171" s="11" t="s">
        <v>156</v>
      </c>
      <c r="Q171" s="11">
        <v>0</v>
      </c>
      <c r="R171" s="11">
        <v>3</v>
      </c>
      <c r="S171" s="11">
        <v>1</v>
      </c>
      <c r="T171" s="11">
        <v>10</v>
      </c>
      <c r="U171" s="11">
        <v>10</v>
      </c>
      <c r="V171" s="11">
        <v>10</v>
      </c>
      <c r="W171" s="11">
        <v>10</v>
      </c>
      <c r="X171" s="11">
        <v>10</v>
      </c>
      <c r="Y171" s="11">
        <v>10</v>
      </c>
      <c r="Z171" s="11">
        <v>10</v>
      </c>
      <c r="AA171" s="11">
        <v>10</v>
      </c>
      <c r="AB171" s="11">
        <v>10</v>
      </c>
      <c r="AC171" s="11">
        <v>10</v>
      </c>
      <c r="AD171" s="11">
        <v>10</v>
      </c>
      <c r="AE171" s="11">
        <v>0</v>
      </c>
      <c r="AF171" s="11">
        <v>10</v>
      </c>
      <c r="AG171" s="11">
        <v>379</v>
      </c>
      <c r="AH171" s="11">
        <v>2178</v>
      </c>
      <c r="AI171" s="11">
        <v>1810</v>
      </c>
      <c r="AJ171" s="11">
        <v>940</v>
      </c>
      <c r="AK171" s="11">
        <v>675</v>
      </c>
      <c r="AL171" s="11">
        <v>1372</v>
      </c>
      <c r="AM171" s="11">
        <v>815</v>
      </c>
      <c r="AN171" s="11">
        <v>32459</v>
      </c>
      <c r="AO171" s="11">
        <v>10399</v>
      </c>
      <c r="AP171" s="11">
        <v>808</v>
      </c>
      <c r="AQ171" s="11">
        <v>8341</v>
      </c>
      <c r="AR171" s="11">
        <v>1296</v>
      </c>
      <c r="AS171" s="11">
        <v>31981</v>
      </c>
      <c r="AT171" s="11">
        <v>9922</v>
      </c>
      <c r="AU171" s="11">
        <v>11</v>
      </c>
      <c r="AV171" s="11">
        <v>11</v>
      </c>
      <c r="AW171" s="11">
        <v>10</v>
      </c>
      <c r="AX171" s="11">
        <v>13</v>
      </c>
      <c r="AY171" s="11">
        <v>11</v>
      </c>
      <c r="AZ171" s="11">
        <v>11</v>
      </c>
      <c r="BA171" s="11">
        <v>14</v>
      </c>
      <c r="BB171" s="11">
        <v>13</v>
      </c>
      <c r="BC171" s="11">
        <v>11</v>
      </c>
      <c r="BD171" s="11">
        <v>6</v>
      </c>
      <c r="BE171" s="11">
        <v>14</v>
      </c>
      <c r="BF171" s="11">
        <v>15</v>
      </c>
      <c r="BG171" s="11">
        <v>25</v>
      </c>
      <c r="BH171" s="11">
        <v>18</v>
      </c>
      <c r="BI171" s="11">
        <v>14</v>
      </c>
      <c r="BJ171" s="11">
        <v>5</v>
      </c>
      <c r="BK171" s="11">
        <v>9</v>
      </c>
      <c r="BL171" s="11">
        <v>9</v>
      </c>
      <c r="BM171" s="11">
        <v>5</v>
      </c>
      <c r="BN171" s="11">
        <v>15</v>
      </c>
      <c r="BO171" s="11">
        <v>15</v>
      </c>
      <c r="BP171" s="11">
        <v>7</v>
      </c>
      <c r="BQ171" s="11">
        <v>16</v>
      </c>
      <c r="BR171" s="11">
        <v>6</v>
      </c>
      <c r="BS171" s="11">
        <v>74</v>
      </c>
      <c r="BT171" s="11">
        <v>4</v>
      </c>
      <c r="BU171" s="11"/>
      <c r="BV171" s="11"/>
      <c r="BW171" s="11" t="b">
        <v>1</v>
      </c>
      <c r="BX171" s="11" t="b">
        <v>1</v>
      </c>
      <c r="BY171" s="11" t="b">
        <v>1</v>
      </c>
      <c r="BZ171" s="11" t="b">
        <v>1</v>
      </c>
      <c r="CA171" s="11" t="b">
        <v>1</v>
      </c>
      <c r="CB171" s="11" t="b">
        <v>1</v>
      </c>
      <c r="CC171" s="11" t="b">
        <v>1</v>
      </c>
      <c r="CD171" s="11" t="b">
        <v>1</v>
      </c>
      <c r="CE171" s="11" t="b">
        <v>1</v>
      </c>
      <c r="CF171" s="11" t="b">
        <v>1</v>
      </c>
      <c r="CG171" s="11" t="b">
        <v>1</v>
      </c>
      <c r="CH171" s="11" t="b">
        <v>0</v>
      </c>
      <c r="CI171" s="11" t="b">
        <v>1</v>
      </c>
      <c r="CJ171" s="11" t="s">
        <v>238</v>
      </c>
      <c r="CK171" s="11" t="str">
        <f>VLOOKUP(Table812[[#This Row],[Candidate Detail Answer: City]],cities,2,FALSE)</f>
        <v>Seattle</v>
      </c>
      <c r="CL171" s="11" t="str">
        <f>VLOOKUP(Table812[[#This Row],[Candidate Detail Answer: City]],cities,3,FALSE)</f>
        <v>WA</v>
      </c>
      <c r="CM171" s="41">
        <f>VLOOKUP(Table812[[#This Row],[Candidate Detail Answer: City]],cities,4,FALSE)</f>
        <v>98101</v>
      </c>
      <c r="CN171" s="11" t="s">
        <v>381</v>
      </c>
      <c r="CO171" s="11" t="str">
        <f>VLOOKUP(Table812[[#This Row],[Candidate Detail Answer: Major]],majors_final,3,FALSE)</f>
        <v>Software Development</v>
      </c>
      <c r="CP171" s="11" t="str">
        <f>VLOOKUP(Table812[[#This Row],[Candidate Detail Answer: Major]],majors_final,4,FALSE)</f>
        <v>IT-development focused</v>
      </c>
      <c r="CQ171" s="11">
        <f>VLOOKUP(Table812[[#This Row],[Candidate Detail Answer: Major]],majors_final,5,FALSE)</f>
        <v>0</v>
      </c>
      <c r="CR171" s="11">
        <f>VLOOKUP(Table812[[#This Row],[Candidate Detail Answer: Major]],majors_final,6,FALSE)</f>
        <v>0</v>
      </c>
      <c r="CS171" s="11"/>
      <c r="CU171" s="5"/>
      <c r="CV171" s="5"/>
      <c r="CW171" s="5"/>
    </row>
    <row r="172" spans="1:101" ht="12.75" x14ac:dyDescent="0.2">
      <c r="A172">
        <v>271</v>
      </c>
      <c r="B172" s="26">
        <v>55096.748611110503</v>
      </c>
      <c r="C172" s="26">
        <v>48152.4562500006</v>
      </c>
      <c r="D172" s="26">
        <v>47749.030555554702</v>
      </c>
      <c r="E172" s="36">
        <v>257765</v>
      </c>
      <c r="F172" s="36">
        <f>SUM(Table812[[#This Row],[Time Taken Per Question: 1]:[Time Taken Per Question: 14]])</f>
        <v>163698</v>
      </c>
      <c r="G172" s="11">
        <v>3</v>
      </c>
      <c r="H172" s="11">
        <v>0</v>
      </c>
      <c r="I172" s="31">
        <v>0</v>
      </c>
      <c r="J172" s="11">
        <v>131</v>
      </c>
      <c r="K172" s="11">
        <v>81</v>
      </c>
      <c r="L172" s="11">
        <v>92</v>
      </c>
      <c r="M172" s="11">
        <v>61.83</v>
      </c>
      <c r="N172" s="11">
        <v>92062</v>
      </c>
      <c r="O172" s="11" t="s">
        <v>155</v>
      </c>
      <c r="P172" s="11" t="s">
        <v>208</v>
      </c>
      <c r="Q172" s="11">
        <v>0</v>
      </c>
      <c r="R172" s="11"/>
      <c r="S172" s="11">
        <v>1</v>
      </c>
      <c r="T172" s="11">
        <v>10</v>
      </c>
      <c r="U172" s="11">
        <v>10</v>
      </c>
      <c r="V172" s="11">
        <v>10</v>
      </c>
      <c r="W172" s="11">
        <v>10</v>
      </c>
      <c r="X172" s="11">
        <v>0</v>
      </c>
      <c r="Y172" s="11">
        <v>0</v>
      </c>
      <c r="Z172" s="11">
        <v>0</v>
      </c>
      <c r="AA172" s="11">
        <v>10</v>
      </c>
      <c r="AB172" s="11">
        <v>10</v>
      </c>
      <c r="AC172" s="11">
        <v>10</v>
      </c>
      <c r="AD172" s="11">
        <v>10</v>
      </c>
      <c r="AE172" s="11">
        <v>0</v>
      </c>
      <c r="AF172" s="11">
        <v>0</v>
      </c>
      <c r="AG172" s="11">
        <v>25</v>
      </c>
      <c r="AH172" s="11">
        <v>820</v>
      </c>
      <c r="AI172" s="11">
        <v>1103</v>
      </c>
      <c r="AJ172" s="11">
        <v>21252</v>
      </c>
      <c r="AK172" s="11">
        <v>34436</v>
      </c>
      <c r="AL172" s="11">
        <v>11902</v>
      </c>
      <c r="AM172" s="11">
        <v>3813</v>
      </c>
      <c r="AN172" s="11">
        <v>5129</v>
      </c>
      <c r="AO172" s="11">
        <v>51991</v>
      </c>
      <c r="AP172" s="11">
        <v>1107</v>
      </c>
      <c r="AQ172" s="11">
        <v>941</v>
      </c>
      <c r="AR172" s="11">
        <v>1344</v>
      </c>
      <c r="AS172" s="11">
        <v>7139</v>
      </c>
      <c r="AT172" s="11">
        <v>22696</v>
      </c>
      <c r="AU172" s="11">
        <v>10</v>
      </c>
      <c r="AV172" s="11">
        <v>9</v>
      </c>
      <c r="AW172" s="11">
        <v>10</v>
      </c>
      <c r="AX172" s="11">
        <v>12</v>
      </c>
      <c r="AY172" s="11">
        <v>8</v>
      </c>
      <c r="AZ172" s="11">
        <v>9</v>
      </c>
      <c r="BA172" s="11">
        <v>14</v>
      </c>
      <c r="BB172" s="11">
        <v>12</v>
      </c>
      <c r="BC172" s="11">
        <v>10</v>
      </c>
      <c r="BD172" s="11">
        <v>10</v>
      </c>
      <c r="BE172" s="11">
        <v>15</v>
      </c>
      <c r="BF172" s="11">
        <v>13</v>
      </c>
      <c r="BG172" s="11">
        <v>28</v>
      </c>
      <c r="BH172" s="11">
        <v>6</v>
      </c>
      <c r="BI172" s="11">
        <v>5</v>
      </c>
      <c r="BJ172" s="11">
        <v>37</v>
      </c>
      <c r="BK172" s="11">
        <v>59</v>
      </c>
      <c r="BL172" s="11">
        <v>89</v>
      </c>
      <c r="BM172" s="11">
        <v>31</v>
      </c>
      <c r="BN172" s="11">
        <v>38</v>
      </c>
      <c r="BO172" s="11">
        <v>3</v>
      </c>
      <c r="BP172" s="11">
        <v>10</v>
      </c>
      <c r="BQ172" s="11">
        <v>10</v>
      </c>
      <c r="BR172" s="11">
        <v>7</v>
      </c>
      <c r="BS172" s="11">
        <v>62</v>
      </c>
      <c r="BT172" s="11">
        <v>29</v>
      </c>
      <c r="BU172" s="11"/>
      <c r="BV172" s="11"/>
      <c r="BW172" s="11" t="b">
        <v>1</v>
      </c>
      <c r="BX172" s="11" t="b">
        <v>1</v>
      </c>
      <c r="BY172" s="11" t="b">
        <v>1</v>
      </c>
      <c r="BZ172" s="11" t="b">
        <v>1</v>
      </c>
      <c r="CA172" s="11" t="b">
        <v>0</v>
      </c>
      <c r="CB172" s="11" t="b">
        <v>0</v>
      </c>
      <c r="CC172" s="11" t="b">
        <v>0</v>
      </c>
      <c r="CD172" s="11" t="b">
        <v>1</v>
      </c>
      <c r="CE172" s="11" t="b">
        <v>1</v>
      </c>
      <c r="CF172" s="11" t="b">
        <v>1</v>
      </c>
      <c r="CG172" s="11" t="b">
        <v>1</v>
      </c>
      <c r="CH172" s="11" t="b">
        <v>0</v>
      </c>
      <c r="CI172" s="11" t="b">
        <v>0</v>
      </c>
      <c r="CJ172" s="11" t="s">
        <v>262</v>
      </c>
      <c r="CK172" s="11" t="str">
        <f>VLOOKUP(Table812[[#This Row],[Candidate Detail Answer: City]],cities,2,FALSE)</f>
        <v>Phoenix</v>
      </c>
      <c r="CL172" s="11" t="str">
        <f>VLOOKUP(Table812[[#This Row],[Candidate Detail Answer: City]],cities,3,FALSE)</f>
        <v>AZ</v>
      </c>
      <c r="CM172" s="41">
        <f>VLOOKUP(Table812[[#This Row],[Candidate Detail Answer: City]],cities,4,FALSE)</f>
        <v>85001</v>
      </c>
      <c r="CN172" s="11" t="s">
        <v>263</v>
      </c>
      <c r="CO172" s="11" t="str">
        <f>VLOOKUP(Table812[[#This Row],[Candidate Detail Answer: Major]],majors_final,3,FALSE)</f>
        <v>Software Engineering</v>
      </c>
      <c r="CP172" s="11" t="str">
        <f>VLOOKUP(Table812[[#This Row],[Candidate Detail Answer: Major]],majors_final,4,FALSE)</f>
        <v>IT-development focused</v>
      </c>
      <c r="CQ172" s="11">
        <f>VLOOKUP(Table812[[#This Row],[Candidate Detail Answer: Major]],majors_final,5,FALSE)</f>
        <v>0</v>
      </c>
      <c r="CR172" s="11">
        <f>VLOOKUP(Table812[[#This Row],[Candidate Detail Answer: Major]],majors_final,6,FALSE)</f>
        <v>0</v>
      </c>
      <c r="CS172" s="11"/>
      <c r="CU172" s="5"/>
      <c r="CV172" s="5"/>
      <c r="CW172" s="5"/>
    </row>
    <row r="173" spans="1:101" ht="12.75" x14ac:dyDescent="0.2">
      <c r="A173">
        <v>272</v>
      </c>
      <c r="B173" s="26">
        <v>52793.821527777298</v>
      </c>
      <c r="C173" s="26">
        <v>48172.524305556202</v>
      </c>
      <c r="D173" s="26">
        <v>47766.747916665801</v>
      </c>
      <c r="E173" s="36">
        <v>258672</v>
      </c>
      <c r="F173" s="36">
        <f>SUM(Table812[[#This Row],[Time Taken Per Question: 1]:[Time Taken Per Question: 14]])</f>
        <v>72746</v>
      </c>
      <c r="G173" s="11">
        <v>1</v>
      </c>
      <c r="H173" s="11">
        <v>0</v>
      </c>
      <c r="I173" s="31">
        <v>0</v>
      </c>
      <c r="J173" s="11">
        <v>131</v>
      </c>
      <c r="K173" s="11">
        <v>121</v>
      </c>
      <c r="L173" s="11">
        <v>92</v>
      </c>
      <c r="M173" s="11">
        <v>92.36</v>
      </c>
      <c r="N173" s="11">
        <v>184769</v>
      </c>
      <c r="O173" s="11" t="s">
        <v>155</v>
      </c>
      <c r="P173" s="11" t="s">
        <v>156</v>
      </c>
      <c r="Q173" s="11">
        <v>0</v>
      </c>
      <c r="R173" s="11">
        <v>3</v>
      </c>
      <c r="S173" s="11">
        <v>1</v>
      </c>
      <c r="T173" s="11">
        <v>10</v>
      </c>
      <c r="U173" s="11">
        <v>10</v>
      </c>
      <c r="V173" s="11">
        <v>10</v>
      </c>
      <c r="W173" s="11">
        <v>10</v>
      </c>
      <c r="X173" s="11">
        <v>10</v>
      </c>
      <c r="Y173" s="11">
        <v>10</v>
      </c>
      <c r="Z173" s="11">
        <v>10</v>
      </c>
      <c r="AA173" s="11">
        <v>10</v>
      </c>
      <c r="AB173" s="11">
        <v>10</v>
      </c>
      <c r="AC173" s="11">
        <v>10</v>
      </c>
      <c r="AD173" s="11">
        <v>10</v>
      </c>
      <c r="AE173" s="11">
        <v>0</v>
      </c>
      <c r="AF173" s="11">
        <v>10</v>
      </c>
      <c r="AG173" s="11">
        <v>176</v>
      </c>
      <c r="AH173" s="11">
        <v>5124</v>
      </c>
      <c r="AI173" s="11">
        <v>3698</v>
      </c>
      <c r="AJ173" s="11">
        <v>21849</v>
      </c>
      <c r="AK173" s="11">
        <v>560</v>
      </c>
      <c r="AL173" s="11">
        <v>7510</v>
      </c>
      <c r="AM173" s="11">
        <v>1404</v>
      </c>
      <c r="AN173" s="11">
        <v>8278</v>
      </c>
      <c r="AO173" s="11">
        <v>2022</v>
      </c>
      <c r="AP173" s="11">
        <v>766</v>
      </c>
      <c r="AQ173" s="11">
        <v>347</v>
      </c>
      <c r="AR173" s="11">
        <v>2656</v>
      </c>
      <c r="AS173" s="11">
        <v>15892</v>
      </c>
      <c r="AT173" s="11">
        <v>2464</v>
      </c>
      <c r="AU173" s="11">
        <v>13</v>
      </c>
      <c r="AV173" s="11">
        <v>9</v>
      </c>
      <c r="AW173" s="11">
        <v>9</v>
      </c>
      <c r="AX173" s="11">
        <v>11</v>
      </c>
      <c r="AY173" s="11">
        <v>7</v>
      </c>
      <c r="AZ173" s="11">
        <v>11</v>
      </c>
      <c r="BA173" s="11">
        <v>14</v>
      </c>
      <c r="BB173" s="11">
        <v>10</v>
      </c>
      <c r="BC173" s="11">
        <v>9</v>
      </c>
      <c r="BD173" s="11">
        <v>10</v>
      </c>
      <c r="BE173" s="11">
        <v>13</v>
      </c>
      <c r="BF173" s="11">
        <v>14</v>
      </c>
      <c r="BG173" s="11">
        <v>25</v>
      </c>
      <c r="BH173" s="11">
        <v>18</v>
      </c>
      <c r="BI173" s="11">
        <v>15</v>
      </c>
      <c r="BJ173" s="11">
        <v>9</v>
      </c>
      <c r="BK173" s="11">
        <v>6</v>
      </c>
      <c r="BL173" s="11">
        <v>11</v>
      </c>
      <c r="BM173" s="11">
        <v>14</v>
      </c>
      <c r="BN173" s="11">
        <v>52</v>
      </c>
      <c r="BO173" s="11">
        <v>13</v>
      </c>
      <c r="BP173" s="11">
        <v>12</v>
      </c>
      <c r="BQ173" s="11">
        <v>8</v>
      </c>
      <c r="BR173" s="11">
        <v>16</v>
      </c>
      <c r="BS173" s="11">
        <v>31</v>
      </c>
      <c r="BT173" s="11">
        <v>8</v>
      </c>
      <c r="BU173" s="11"/>
      <c r="BV173" s="11"/>
      <c r="BW173" s="11" t="b">
        <v>1</v>
      </c>
      <c r="BX173" s="11" t="b">
        <v>1</v>
      </c>
      <c r="BY173" s="11" t="b">
        <v>1</v>
      </c>
      <c r="BZ173" s="11" t="b">
        <v>1</v>
      </c>
      <c r="CA173" s="11" t="b">
        <v>1</v>
      </c>
      <c r="CB173" s="11" t="b">
        <v>1</v>
      </c>
      <c r="CC173" s="11" t="b">
        <v>1</v>
      </c>
      <c r="CD173" s="11" t="b">
        <v>1</v>
      </c>
      <c r="CE173" s="11" t="b">
        <v>1</v>
      </c>
      <c r="CF173" s="11" t="b">
        <v>1</v>
      </c>
      <c r="CG173" s="11" t="b">
        <v>1</v>
      </c>
      <c r="CH173" s="11" t="b">
        <v>0</v>
      </c>
      <c r="CI173" s="11" t="b">
        <v>1</v>
      </c>
      <c r="CJ173" s="11" t="s">
        <v>534</v>
      </c>
      <c r="CK173" s="11" t="str">
        <f>VLOOKUP(Table812[[#This Row],[Candidate Detail Answer: City]],cities,2,FALSE)</f>
        <v>Hercules</v>
      </c>
      <c r="CL173" s="11" t="str">
        <f>VLOOKUP(Table812[[#This Row],[Candidate Detail Answer: City]],cities,3,FALSE)</f>
        <v>CA</v>
      </c>
      <c r="CM173" s="41">
        <f>VLOOKUP(Table812[[#This Row],[Candidate Detail Answer: City]],cities,4,FALSE)</f>
        <v>94547</v>
      </c>
      <c r="CN173" s="11" t="s">
        <v>263</v>
      </c>
      <c r="CO173" s="11" t="str">
        <f>VLOOKUP(Table812[[#This Row],[Candidate Detail Answer: Major]],majors_final,3,FALSE)</f>
        <v>Software Engineering</v>
      </c>
      <c r="CP173" s="11" t="str">
        <f>VLOOKUP(Table812[[#This Row],[Candidate Detail Answer: Major]],majors_final,4,FALSE)</f>
        <v>IT-development focused</v>
      </c>
      <c r="CQ173" s="11">
        <f>VLOOKUP(Table812[[#This Row],[Candidate Detail Answer: Major]],majors_final,5,FALSE)</f>
        <v>0</v>
      </c>
      <c r="CR173" s="11">
        <f>VLOOKUP(Table812[[#This Row],[Candidate Detail Answer: Major]],majors_final,6,FALSE)</f>
        <v>0</v>
      </c>
      <c r="CS173" s="11"/>
      <c r="CU173" s="5"/>
      <c r="CV173" s="5"/>
      <c r="CW173" s="5"/>
    </row>
    <row r="174" spans="1:101" ht="12.75" x14ac:dyDescent="0.2">
      <c r="A174">
        <v>273</v>
      </c>
      <c r="B174" s="26">
        <v>52815.7541666662</v>
      </c>
      <c r="C174" s="26">
        <v>48192.592361111703</v>
      </c>
      <c r="D174" s="26">
        <v>47784.465277777002</v>
      </c>
      <c r="E174" s="36">
        <v>172958</v>
      </c>
      <c r="F174" s="36">
        <f>SUM(Table812[[#This Row],[Time Taken Per Question: 1]:[Time Taken Per Question: 14]])</f>
        <v>30830</v>
      </c>
      <c r="G174" s="11">
        <v>2</v>
      </c>
      <c r="H174" s="11">
        <v>0</v>
      </c>
      <c r="I174" s="31">
        <v>0</v>
      </c>
      <c r="J174" s="11">
        <v>131</v>
      </c>
      <c r="K174" s="11">
        <v>121</v>
      </c>
      <c r="L174" s="11">
        <v>92</v>
      </c>
      <c r="M174" s="11">
        <v>92.36</v>
      </c>
      <c r="N174" s="11">
        <v>141972</v>
      </c>
      <c r="O174" s="11" t="s">
        <v>155</v>
      </c>
      <c r="P174" s="11" t="s">
        <v>156</v>
      </c>
      <c r="Q174" s="11">
        <v>0</v>
      </c>
      <c r="R174" s="11"/>
      <c r="S174" s="11">
        <v>1</v>
      </c>
      <c r="T174" s="11">
        <v>10</v>
      </c>
      <c r="U174" s="11">
        <v>10</v>
      </c>
      <c r="V174" s="11">
        <v>10</v>
      </c>
      <c r="W174" s="11">
        <v>10</v>
      </c>
      <c r="X174" s="11">
        <v>10</v>
      </c>
      <c r="Y174" s="11">
        <v>10</v>
      </c>
      <c r="Z174" s="11">
        <v>10</v>
      </c>
      <c r="AA174" s="11">
        <v>10</v>
      </c>
      <c r="AB174" s="11">
        <v>10</v>
      </c>
      <c r="AC174" s="11">
        <v>10</v>
      </c>
      <c r="AD174" s="11">
        <v>10</v>
      </c>
      <c r="AE174" s="11">
        <v>0</v>
      </c>
      <c r="AF174" s="11">
        <v>10</v>
      </c>
      <c r="AG174" s="11">
        <v>288</v>
      </c>
      <c r="AH174" s="11">
        <v>2674</v>
      </c>
      <c r="AI174" s="11">
        <v>359</v>
      </c>
      <c r="AJ174" s="11">
        <v>241</v>
      </c>
      <c r="AK174" s="11">
        <v>1622</v>
      </c>
      <c r="AL174" s="11">
        <v>10509</v>
      </c>
      <c r="AM174" s="11">
        <v>4253</v>
      </c>
      <c r="AN174" s="11">
        <v>4973</v>
      </c>
      <c r="AO174" s="11">
        <v>3677</v>
      </c>
      <c r="AP174" s="11">
        <v>252</v>
      </c>
      <c r="AQ174" s="11">
        <v>428</v>
      </c>
      <c r="AR174" s="11">
        <v>548</v>
      </c>
      <c r="AS174" s="11">
        <v>517</v>
      </c>
      <c r="AT174" s="11">
        <v>489</v>
      </c>
      <c r="AU174" s="11">
        <v>9</v>
      </c>
      <c r="AV174" s="11">
        <v>9</v>
      </c>
      <c r="AW174" s="11">
        <v>8</v>
      </c>
      <c r="AX174" s="11">
        <v>11</v>
      </c>
      <c r="AY174" s="11">
        <v>8</v>
      </c>
      <c r="AZ174" s="11">
        <v>9</v>
      </c>
      <c r="BA174" s="11">
        <v>11</v>
      </c>
      <c r="BB174" s="11">
        <v>10</v>
      </c>
      <c r="BC174" s="11">
        <v>9</v>
      </c>
      <c r="BD174" s="11">
        <v>10</v>
      </c>
      <c r="BE174" s="11">
        <v>11</v>
      </c>
      <c r="BF174" s="11">
        <v>12</v>
      </c>
      <c r="BG174" s="11">
        <v>36</v>
      </c>
      <c r="BH174" s="11">
        <v>11</v>
      </c>
      <c r="BI174" s="11">
        <v>3</v>
      </c>
      <c r="BJ174" s="11">
        <v>3</v>
      </c>
      <c r="BK174" s="11">
        <v>6</v>
      </c>
      <c r="BL174" s="11">
        <v>37</v>
      </c>
      <c r="BM174" s="11">
        <v>17</v>
      </c>
      <c r="BN174" s="11">
        <v>7</v>
      </c>
      <c r="BO174" s="11">
        <v>10</v>
      </c>
      <c r="BP174" s="11">
        <v>2</v>
      </c>
      <c r="BQ174" s="11">
        <v>7</v>
      </c>
      <c r="BR174" s="11">
        <v>4</v>
      </c>
      <c r="BS174" s="11">
        <v>5</v>
      </c>
      <c r="BT174" s="11">
        <v>3</v>
      </c>
      <c r="BU174" s="11"/>
      <c r="BV174" s="11"/>
      <c r="BW174" s="11" t="b">
        <v>1</v>
      </c>
      <c r="BX174" s="11" t="b">
        <v>1</v>
      </c>
      <c r="BY174" s="11" t="b">
        <v>1</v>
      </c>
      <c r="BZ174" s="11" t="b">
        <v>1</v>
      </c>
      <c r="CA174" s="11" t="b">
        <v>1</v>
      </c>
      <c r="CB174" s="11" t="b">
        <v>1</v>
      </c>
      <c r="CC174" s="11" t="b">
        <v>1</v>
      </c>
      <c r="CD174" s="11" t="b">
        <v>1</v>
      </c>
      <c r="CE174" s="11" t="b">
        <v>1</v>
      </c>
      <c r="CF174" s="11" t="b">
        <v>1</v>
      </c>
      <c r="CG174" s="11" t="b">
        <v>1</v>
      </c>
      <c r="CH174" s="11" t="b">
        <v>0</v>
      </c>
      <c r="CI174" s="11" t="b">
        <v>1</v>
      </c>
      <c r="CJ174" s="11" t="s">
        <v>574</v>
      </c>
      <c r="CK174" s="11" t="str">
        <f>VLOOKUP(Table812[[#This Row],[Candidate Detail Answer: City]],cities,2,FALSE)</f>
        <v>Hemet</v>
      </c>
      <c r="CL174" s="11" t="str">
        <f>VLOOKUP(Table812[[#This Row],[Candidate Detail Answer: City]],cities,3,FALSE)</f>
        <v>CA</v>
      </c>
      <c r="CM174" s="41">
        <f>VLOOKUP(Table812[[#This Row],[Candidate Detail Answer: City]],cities,4,FALSE)</f>
        <v>92543</v>
      </c>
      <c r="CN174" s="11" t="s">
        <v>575</v>
      </c>
      <c r="CO174" s="11" t="str">
        <f>VLOOKUP(Table812[[#This Row],[Candidate Detail Answer: Major]],majors_final,3,FALSE)</f>
        <v>Software Engineering</v>
      </c>
      <c r="CP174" s="11" t="str">
        <f>VLOOKUP(Table812[[#This Row],[Candidate Detail Answer: Major]],majors_final,4,FALSE)</f>
        <v>IT-development focused</v>
      </c>
      <c r="CQ174" s="11">
        <f>VLOOKUP(Table812[[#This Row],[Candidate Detail Answer: Major]],majors_final,5,FALSE)</f>
        <v>0</v>
      </c>
      <c r="CR174" s="11">
        <f>VLOOKUP(Table812[[#This Row],[Candidate Detail Answer: Major]],majors_final,6,FALSE)</f>
        <v>0</v>
      </c>
      <c r="CS174" s="11"/>
      <c r="CU174" s="5"/>
      <c r="CV174" s="5"/>
      <c r="CW174" s="5"/>
    </row>
    <row r="175" spans="1:101" ht="12.75" x14ac:dyDescent="0.2">
      <c r="A175">
        <v>274</v>
      </c>
      <c r="B175" s="26">
        <v>49416.195138888601</v>
      </c>
      <c r="C175" s="26">
        <v>48212.660416667299</v>
      </c>
      <c r="D175" s="26">
        <v>47802.182638888102</v>
      </c>
      <c r="E175" s="36">
        <v>230522</v>
      </c>
      <c r="F175" s="36">
        <f>SUM(Table812[[#This Row],[Time Taken Per Question: 1]:[Time Taken Per Question: 14]])</f>
        <v>64567</v>
      </c>
      <c r="G175" s="11">
        <v>1</v>
      </c>
      <c r="H175" s="11">
        <v>0</v>
      </c>
      <c r="I175" s="31">
        <v>0</v>
      </c>
      <c r="J175" s="11">
        <v>131</v>
      </c>
      <c r="K175" s="11">
        <v>131</v>
      </c>
      <c r="L175" s="11">
        <v>92</v>
      </c>
      <c r="M175" s="11">
        <v>100</v>
      </c>
      <c r="N175" s="11">
        <v>165860</v>
      </c>
      <c r="O175" s="11" t="s">
        <v>155</v>
      </c>
      <c r="P175" s="11" t="s">
        <v>156</v>
      </c>
      <c r="Q175" s="11">
        <v>0</v>
      </c>
      <c r="R175" s="11">
        <v>5</v>
      </c>
      <c r="S175" s="11">
        <v>1</v>
      </c>
      <c r="T175" s="11">
        <v>10</v>
      </c>
      <c r="U175" s="11">
        <v>10</v>
      </c>
      <c r="V175" s="11">
        <v>10</v>
      </c>
      <c r="W175" s="11">
        <v>10</v>
      </c>
      <c r="X175" s="11">
        <v>10</v>
      </c>
      <c r="Y175" s="11">
        <v>10</v>
      </c>
      <c r="Z175" s="11">
        <v>10</v>
      </c>
      <c r="AA175" s="11">
        <v>10</v>
      </c>
      <c r="AB175" s="11">
        <v>10</v>
      </c>
      <c r="AC175" s="11">
        <v>10</v>
      </c>
      <c r="AD175" s="11">
        <v>10</v>
      </c>
      <c r="AE175" s="11">
        <v>10</v>
      </c>
      <c r="AF175" s="11">
        <v>10</v>
      </c>
      <c r="AG175" s="11">
        <v>798</v>
      </c>
      <c r="AH175" s="11">
        <v>2018</v>
      </c>
      <c r="AI175" s="11">
        <v>923</v>
      </c>
      <c r="AJ175" s="11">
        <v>2693</v>
      </c>
      <c r="AK175" s="11">
        <v>1367</v>
      </c>
      <c r="AL175" s="11">
        <v>2943</v>
      </c>
      <c r="AM175" s="11">
        <v>10029</v>
      </c>
      <c r="AN175" s="11">
        <v>1885</v>
      </c>
      <c r="AO175" s="11">
        <v>4709</v>
      </c>
      <c r="AP175" s="11">
        <v>579</v>
      </c>
      <c r="AQ175" s="11">
        <v>2897</v>
      </c>
      <c r="AR175" s="11">
        <v>3730</v>
      </c>
      <c r="AS175" s="11">
        <v>17767</v>
      </c>
      <c r="AT175" s="11">
        <v>12229</v>
      </c>
      <c r="AU175" s="11">
        <v>12</v>
      </c>
      <c r="AV175" s="11">
        <v>12</v>
      </c>
      <c r="AW175" s="11">
        <v>13</v>
      </c>
      <c r="AX175" s="11">
        <v>16</v>
      </c>
      <c r="AY175" s="11">
        <v>11</v>
      </c>
      <c r="AZ175" s="11">
        <v>12</v>
      </c>
      <c r="BA175" s="11">
        <v>16</v>
      </c>
      <c r="BB175" s="11">
        <v>15</v>
      </c>
      <c r="BC175" s="11">
        <v>12</v>
      </c>
      <c r="BD175" s="11">
        <v>12</v>
      </c>
      <c r="BE175" s="11">
        <v>16</v>
      </c>
      <c r="BF175" s="11">
        <v>22</v>
      </c>
      <c r="BG175" s="11">
        <v>43</v>
      </c>
      <c r="BH175" s="11">
        <v>12</v>
      </c>
      <c r="BI175" s="11">
        <v>9</v>
      </c>
      <c r="BJ175" s="11">
        <v>14</v>
      </c>
      <c r="BK175" s="11">
        <v>7</v>
      </c>
      <c r="BL175" s="11">
        <v>17</v>
      </c>
      <c r="BM175" s="11">
        <v>68</v>
      </c>
      <c r="BN175" s="11">
        <v>11</v>
      </c>
      <c r="BO175" s="11">
        <v>46</v>
      </c>
      <c r="BP175" s="11">
        <v>5</v>
      </c>
      <c r="BQ175" s="11">
        <v>22</v>
      </c>
      <c r="BR175" s="11">
        <v>20</v>
      </c>
      <c r="BS175" s="11">
        <v>45</v>
      </c>
      <c r="BT175" s="11">
        <v>38</v>
      </c>
      <c r="BU175" s="11"/>
      <c r="BV175" s="11"/>
      <c r="BW175" s="11" t="b">
        <v>1</v>
      </c>
      <c r="BX175" s="11" t="b">
        <v>1</v>
      </c>
      <c r="BY175" s="11" t="b">
        <v>1</v>
      </c>
      <c r="BZ175" s="11" t="b">
        <v>1</v>
      </c>
      <c r="CA175" s="11" t="b">
        <v>1</v>
      </c>
      <c r="CB175" s="11" t="b">
        <v>1</v>
      </c>
      <c r="CC175" s="11" t="b">
        <v>1</v>
      </c>
      <c r="CD175" s="11" t="b">
        <v>1</v>
      </c>
      <c r="CE175" s="11" t="b">
        <v>1</v>
      </c>
      <c r="CF175" s="11" t="b">
        <v>1</v>
      </c>
      <c r="CG175" s="11" t="b">
        <v>1</v>
      </c>
      <c r="CH175" s="11" t="b">
        <v>1</v>
      </c>
      <c r="CI175" s="11" t="b">
        <v>1</v>
      </c>
      <c r="CJ175" s="11" t="s">
        <v>415</v>
      </c>
      <c r="CK175" s="11" t="str">
        <f>VLOOKUP(Table812[[#This Row],[Candidate Detail Answer: City]],cities,2,FALSE)</f>
        <v>Bellevue</v>
      </c>
      <c r="CL175" s="11" t="str">
        <f>VLOOKUP(Table812[[#This Row],[Candidate Detail Answer: City]],cities,3,FALSE)</f>
        <v>WA</v>
      </c>
      <c r="CM175" s="41">
        <f>VLOOKUP(Table812[[#This Row],[Candidate Detail Answer: City]],cities,4,FALSE)</f>
        <v>98004</v>
      </c>
      <c r="CN175" s="11" t="s">
        <v>328</v>
      </c>
      <c r="CO175" s="11" t="str">
        <f>VLOOKUP(Table812[[#This Row],[Candidate Detail Answer: Major]],majors_final,3,FALSE)</f>
        <v>Software Engineering</v>
      </c>
      <c r="CP175" s="11" t="str">
        <f>VLOOKUP(Table812[[#This Row],[Candidate Detail Answer: Major]],majors_final,4,FALSE)</f>
        <v>IT-development focused</v>
      </c>
      <c r="CQ175" s="11">
        <f>VLOOKUP(Table812[[#This Row],[Candidate Detail Answer: Major]],majors_final,5,FALSE)</f>
        <v>0</v>
      </c>
      <c r="CR175" s="11">
        <f>VLOOKUP(Table812[[#This Row],[Candidate Detail Answer: Major]],majors_final,6,FALSE)</f>
        <v>0</v>
      </c>
      <c r="CS175" s="11"/>
      <c r="CU175" s="5"/>
      <c r="CV175" s="5"/>
      <c r="CW175" s="5"/>
    </row>
    <row r="176" spans="1:101" ht="12.75" x14ac:dyDescent="0.2">
      <c r="A176">
        <v>275</v>
      </c>
      <c r="B176" s="26">
        <v>55118.681249999398</v>
      </c>
      <c r="C176" s="26">
        <v>48232.728472222901</v>
      </c>
      <c r="D176" s="26">
        <v>47819.899999999201</v>
      </c>
      <c r="E176" s="36">
        <v>232169</v>
      </c>
      <c r="F176" s="36">
        <f>SUM(Table812[[#This Row],[Time Taken Per Question: 1]:[Time Taken Per Question: 14]])</f>
        <v>74545</v>
      </c>
      <c r="G176" s="11">
        <v>1</v>
      </c>
      <c r="H176" s="11">
        <v>0</v>
      </c>
      <c r="I176" s="31">
        <v>0</v>
      </c>
      <c r="J176" s="11">
        <v>131</v>
      </c>
      <c r="K176" s="11">
        <v>91</v>
      </c>
      <c r="L176" s="11">
        <v>92</v>
      </c>
      <c r="M176" s="11">
        <v>69.459999999999994</v>
      </c>
      <c r="N176" s="11">
        <v>157588</v>
      </c>
      <c r="O176" s="11" t="s">
        <v>155</v>
      </c>
      <c r="P176" s="11" t="s">
        <v>156</v>
      </c>
      <c r="Q176" s="11">
        <v>0</v>
      </c>
      <c r="R176" s="11">
        <v>4</v>
      </c>
      <c r="S176" s="11">
        <v>1</v>
      </c>
      <c r="T176" s="11">
        <v>10</v>
      </c>
      <c r="U176" s="11">
        <v>10</v>
      </c>
      <c r="V176" s="11">
        <v>10</v>
      </c>
      <c r="W176" s="11">
        <v>10</v>
      </c>
      <c r="X176" s="11">
        <v>0</v>
      </c>
      <c r="Y176" s="11">
        <v>0</v>
      </c>
      <c r="Z176" s="11">
        <v>10</v>
      </c>
      <c r="AA176" s="11">
        <v>10</v>
      </c>
      <c r="AB176" s="11">
        <v>10</v>
      </c>
      <c r="AC176" s="11">
        <v>10</v>
      </c>
      <c r="AD176" s="11">
        <v>10</v>
      </c>
      <c r="AE176" s="11">
        <v>0</v>
      </c>
      <c r="AF176" s="11">
        <v>0</v>
      </c>
      <c r="AG176" s="11">
        <v>454</v>
      </c>
      <c r="AH176" s="11">
        <v>2319</v>
      </c>
      <c r="AI176" s="11">
        <v>1329</v>
      </c>
      <c r="AJ176" s="11">
        <v>14462</v>
      </c>
      <c r="AK176" s="11">
        <v>2955</v>
      </c>
      <c r="AL176" s="11">
        <v>2697</v>
      </c>
      <c r="AM176" s="11">
        <v>2860</v>
      </c>
      <c r="AN176" s="11">
        <v>19790</v>
      </c>
      <c r="AO176" s="11">
        <v>5487</v>
      </c>
      <c r="AP176" s="11">
        <v>2717</v>
      </c>
      <c r="AQ176" s="11">
        <v>8588</v>
      </c>
      <c r="AR176" s="11">
        <v>3106</v>
      </c>
      <c r="AS176" s="11">
        <v>6828</v>
      </c>
      <c r="AT176" s="11">
        <v>953</v>
      </c>
      <c r="AU176" s="11">
        <v>8</v>
      </c>
      <c r="AV176" s="11">
        <v>8</v>
      </c>
      <c r="AW176" s="11">
        <v>7</v>
      </c>
      <c r="AX176" s="11">
        <v>11</v>
      </c>
      <c r="AY176" s="11">
        <v>8</v>
      </c>
      <c r="AZ176" s="11">
        <v>9</v>
      </c>
      <c r="BA176" s="11">
        <v>15</v>
      </c>
      <c r="BB176" s="11">
        <v>15</v>
      </c>
      <c r="BC176" s="11">
        <v>13</v>
      </c>
      <c r="BD176" s="11">
        <v>13</v>
      </c>
      <c r="BE176" s="11">
        <v>15</v>
      </c>
      <c r="BF176" s="11">
        <v>34</v>
      </c>
      <c r="BG176" s="11">
        <v>4</v>
      </c>
      <c r="BH176" s="11">
        <v>16</v>
      </c>
      <c r="BI176" s="11">
        <v>5</v>
      </c>
      <c r="BJ176" s="11">
        <v>63</v>
      </c>
      <c r="BK176" s="11">
        <v>18</v>
      </c>
      <c r="BL176" s="11">
        <v>7</v>
      </c>
      <c r="BM176" s="11">
        <v>5</v>
      </c>
      <c r="BN176" s="11">
        <v>12</v>
      </c>
      <c r="BO176" s="11">
        <v>15</v>
      </c>
      <c r="BP176" s="11">
        <v>6</v>
      </c>
      <c r="BQ176" s="11">
        <v>28</v>
      </c>
      <c r="BR176" s="11">
        <v>14</v>
      </c>
      <c r="BS176" s="11">
        <v>6</v>
      </c>
      <c r="BT176" s="11">
        <v>1</v>
      </c>
      <c r="BU176" s="11"/>
      <c r="BV176" s="11"/>
      <c r="BW176" s="11" t="b">
        <v>1</v>
      </c>
      <c r="BX176" s="11" t="b">
        <v>1</v>
      </c>
      <c r="BY176" s="11" t="b">
        <v>1</v>
      </c>
      <c r="BZ176" s="11" t="b">
        <v>1</v>
      </c>
      <c r="CA176" s="11" t="b">
        <v>0</v>
      </c>
      <c r="CB176" s="11" t="b">
        <v>0</v>
      </c>
      <c r="CC176" s="11" t="b">
        <v>1</v>
      </c>
      <c r="CD176" s="11" t="b">
        <v>1</v>
      </c>
      <c r="CE176" s="11" t="b">
        <v>1</v>
      </c>
      <c r="CF176" s="11" t="b">
        <v>1</v>
      </c>
      <c r="CG176" s="11" t="b">
        <v>1</v>
      </c>
      <c r="CH176" s="11" t="b">
        <v>0</v>
      </c>
      <c r="CI176" s="11" t="b">
        <v>0</v>
      </c>
      <c r="CJ176" s="11" t="s">
        <v>427</v>
      </c>
      <c r="CK176" s="11" t="str">
        <f>VLOOKUP(Table812[[#This Row],[Candidate Detail Answer: City]],cities,2,FALSE)</f>
        <v>North Brunswick</v>
      </c>
      <c r="CL176" s="11" t="str">
        <f>VLOOKUP(Table812[[#This Row],[Candidate Detail Answer: City]],cities,3,FALSE)</f>
        <v>NJ</v>
      </c>
      <c r="CM176" s="41">
        <f>VLOOKUP(Table812[[#This Row],[Candidate Detail Answer: City]],cities,4,FALSE)</f>
        <v>8902</v>
      </c>
      <c r="CN176" s="11" t="s">
        <v>210</v>
      </c>
      <c r="CO176" s="11" t="str">
        <f>VLOOKUP(Table812[[#This Row],[Candidate Detail Answer: Major]],majors_final,3,FALSE)</f>
        <v>Computer Science</v>
      </c>
      <c r="CP176" s="11" t="str">
        <f>VLOOKUP(Table812[[#This Row],[Candidate Detail Answer: Major]],majors_final,4,FALSE)</f>
        <v>IT-development focused</v>
      </c>
      <c r="CQ176" s="11">
        <f>VLOOKUP(Table812[[#This Row],[Candidate Detail Answer: Major]],majors_final,5,FALSE)</f>
        <v>0</v>
      </c>
      <c r="CR176" s="11">
        <f>VLOOKUP(Table812[[#This Row],[Candidate Detail Answer: Major]],majors_final,6,FALSE)</f>
        <v>0</v>
      </c>
      <c r="CS176" s="11"/>
      <c r="CU176" s="5"/>
      <c r="CV176" s="5"/>
      <c r="CW176" s="5"/>
    </row>
    <row r="177" spans="1:101" ht="12.75" x14ac:dyDescent="0.2">
      <c r="A177">
        <v>276</v>
      </c>
      <c r="B177" s="26">
        <v>53956.251388888399</v>
      </c>
      <c r="C177" s="26">
        <v>48252.796527778402</v>
      </c>
      <c r="D177" s="26">
        <v>47837.6173611103</v>
      </c>
      <c r="E177" s="36">
        <v>256041</v>
      </c>
      <c r="F177" s="36">
        <f>SUM(Table812[[#This Row],[Time Taken Per Question: 1]:[Time Taken Per Question: 14]])</f>
        <v>136732</v>
      </c>
      <c r="G177" s="11">
        <v>2</v>
      </c>
      <c r="H177" s="11">
        <v>0</v>
      </c>
      <c r="I177" s="31">
        <v>0</v>
      </c>
      <c r="J177" s="11">
        <v>131</v>
      </c>
      <c r="K177" s="11">
        <v>111</v>
      </c>
      <c r="L177" s="11">
        <v>92</v>
      </c>
      <c r="M177" s="11">
        <v>84.73</v>
      </c>
      <c r="N177" s="11">
        <v>119187</v>
      </c>
      <c r="O177" s="11" t="s">
        <v>155</v>
      </c>
      <c r="P177" s="11" t="s">
        <v>156</v>
      </c>
      <c r="Q177" s="11">
        <v>0</v>
      </c>
      <c r="R177" s="11">
        <v>3</v>
      </c>
      <c r="S177" s="11">
        <v>1</v>
      </c>
      <c r="T177" s="11">
        <v>10</v>
      </c>
      <c r="U177" s="11">
        <v>10</v>
      </c>
      <c r="V177" s="11">
        <v>10</v>
      </c>
      <c r="W177" s="11">
        <v>10</v>
      </c>
      <c r="X177" s="11">
        <v>10</v>
      </c>
      <c r="Y177" s="11">
        <v>10</v>
      </c>
      <c r="Z177" s="11">
        <v>10</v>
      </c>
      <c r="AA177" s="11">
        <v>10</v>
      </c>
      <c r="AB177" s="11">
        <v>10</v>
      </c>
      <c r="AC177" s="11">
        <v>10</v>
      </c>
      <c r="AD177" s="11">
        <v>10</v>
      </c>
      <c r="AE177" s="11">
        <v>0</v>
      </c>
      <c r="AF177" s="11">
        <v>0</v>
      </c>
      <c r="AG177" s="11">
        <v>16</v>
      </c>
      <c r="AH177" s="11">
        <v>301</v>
      </c>
      <c r="AI177" s="11">
        <v>59</v>
      </c>
      <c r="AJ177" s="11">
        <v>111</v>
      </c>
      <c r="AK177" s="11">
        <v>153</v>
      </c>
      <c r="AL177" s="11">
        <v>227</v>
      </c>
      <c r="AM177" s="11">
        <v>514</v>
      </c>
      <c r="AN177" s="11">
        <v>110637</v>
      </c>
      <c r="AO177" s="11">
        <v>5312</v>
      </c>
      <c r="AP177" s="11">
        <v>5255</v>
      </c>
      <c r="AQ177" s="11">
        <v>4408</v>
      </c>
      <c r="AR177" s="11">
        <v>5231</v>
      </c>
      <c r="AS177" s="11">
        <v>588</v>
      </c>
      <c r="AT177" s="11">
        <v>3920</v>
      </c>
      <c r="AU177" s="11">
        <v>5</v>
      </c>
      <c r="AV177" s="11">
        <v>6</v>
      </c>
      <c r="AW177" s="11">
        <v>4</v>
      </c>
      <c r="AX177" s="11">
        <v>8</v>
      </c>
      <c r="AY177" s="11">
        <v>4</v>
      </c>
      <c r="AZ177" s="11">
        <v>5</v>
      </c>
      <c r="BA177" s="11">
        <v>8</v>
      </c>
      <c r="BB177" s="11">
        <v>7</v>
      </c>
      <c r="BC177" s="11">
        <v>7</v>
      </c>
      <c r="BD177" s="11">
        <v>8</v>
      </c>
      <c r="BE177" s="11">
        <v>8</v>
      </c>
      <c r="BF177" s="11">
        <v>0</v>
      </c>
      <c r="BG177" s="11">
        <v>33</v>
      </c>
      <c r="BH177" s="11">
        <v>4</v>
      </c>
      <c r="BI177" s="11">
        <v>2</v>
      </c>
      <c r="BJ177" s="11">
        <v>3</v>
      </c>
      <c r="BK177" s="11">
        <v>2</v>
      </c>
      <c r="BL177" s="11">
        <v>2</v>
      </c>
      <c r="BM177" s="11">
        <v>2</v>
      </c>
      <c r="BN177" s="11">
        <v>14</v>
      </c>
      <c r="BO177" s="11">
        <v>7</v>
      </c>
      <c r="BP177" s="11">
        <v>5</v>
      </c>
      <c r="BQ177" s="11">
        <v>2</v>
      </c>
      <c r="BR177" s="11">
        <v>2</v>
      </c>
      <c r="BS177" s="11">
        <v>0</v>
      </c>
      <c r="BT177" s="11">
        <v>7</v>
      </c>
      <c r="BU177" s="11"/>
      <c r="BV177" s="11"/>
      <c r="BW177" s="11" t="b">
        <v>1</v>
      </c>
      <c r="BX177" s="11" t="b">
        <v>1</v>
      </c>
      <c r="BY177" s="11" t="b">
        <v>1</v>
      </c>
      <c r="BZ177" s="11" t="b">
        <v>1</v>
      </c>
      <c r="CA177" s="11" t="b">
        <v>1</v>
      </c>
      <c r="CB177" s="11" t="b">
        <v>1</v>
      </c>
      <c r="CC177" s="11" t="b">
        <v>1</v>
      </c>
      <c r="CD177" s="11" t="b">
        <v>1</v>
      </c>
      <c r="CE177" s="11" t="b">
        <v>1</v>
      </c>
      <c r="CF177" s="11" t="b">
        <v>1</v>
      </c>
      <c r="CG177" s="11" t="b">
        <v>1</v>
      </c>
      <c r="CH177" s="11" t="s">
        <v>157</v>
      </c>
      <c r="CI177" s="11" t="b">
        <v>0</v>
      </c>
      <c r="CJ177" s="11" t="s">
        <v>327</v>
      </c>
      <c r="CK177" s="11" t="str">
        <f>VLOOKUP(Table812[[#This Row],[Candidate Detail Answer: City]],cities,2,FALSE)</f>
        <v>Tacoma</v>
      </c>
      <c r="CL177" s="11" t="str">
        <f>VLOOKUP(Table812[[#This Row],[Candidate Detail Answer: City]],cities,3,FALSE)</f>
        <v>WA</v>
      </c>
      <c r="CM177" s="41">
        <f>VLOOKUP(Table812[[#This Row],[Candidate Detail Answer: City]],cities,4,FALSE)</f>
        <v>98402</v>
      </c>
      <c r="CN177" s="11" t="s">
        <v>328</v>
      </c>
      <c r="CO177" s="11" t="str">
        <f>VLOOKUP(Table812[[#This Row],[Candidate Detail Answer: Major]],majors_final,3,FALSE)</f>
        <v>Software Engineering</v>
      </c>
      <c r="CP177" s="11" t="str">
        <f>VLOOKUP(Table812[[#This Row],[Candidate Detail Answer: Major]],majors_final,4,FALSE)</f>
        <v>IT-development focused</v>
      </c>
      <c r="CQ177" s="11">
        <f>VLOOKUP(Table812[[#This Row],[Candidate Detail Answer: Major]],majors_final,5,FALSE)</f>
        <v>0</v>
      </c>
      <c r="CR177" s="11">
        <f>VLOOKUP(Table812[[#This Row],[Candidate Detail Answer: Major]],majors_final,6,FALSE)</f>
        <v>0</v>
      </c>
      <c r="CS177" s="11"/>
      <c r="CU177" s="5"/>
      <c r="CV177" s="5"/>
      <c r="CW177" s="5"/>
    </row>
    <row r="178" spans="1:101" ht="12.75" x14ac:dyDescent="0.2">
      <c r="A178">
        <v>277</v>
      </c>
      <c r="B178" s="26">
        <v>55864.390972221598</v>
      </c>
      <c r="C178" s="26">
        <v>48272.864583333998</v>
      </c>
      <c r="D178" s="26">
        <v>47855.3347222214</v>
      </c>
      <c r="E178" s="36">
        <v>207864</v>
      </c>
      <c r="F178" s="36">
        <f>SUM(Table812[[#This Row],[Time Taken Per Question: 1]:[Time Taken Per Question: 14]])</f>
        <v>123415</v>
      </c>
      <c r="G178" s="11">
        <v>2</v>
      </c>
      <c r="H178" s="11">
        <v>0</v>
      </c>
      <c r="I178" s="31">
        <v>0</v>
      </c>
      <c r="J178" s="11">
        <v>131</v>
      </c>
      <c r="K178" s="11">
        <v>61</v>
      </c>
      <c r="L178" s="11">
        <v>92</v>
      </c>
      <c r="M178" s="11">
        <v>46.56</v>
      </c>
      <c r="N178" s="11">
        <v>84437</v>
      </c>
      <c r="O178" s="11" t="s">
        <v>155</v>
      </c>
      <c r="P178" s="11" t="s">
        <v>156</v>
      </c>
      <c r="Q178" s="11">
        <v>0</v>
      </c>
      <c r="R178" s="11"/>
      <c r="S178" s="11">
        <v>1</v>
      </c>
      <c r="T178" s="11">
        <v>10</v>
      </c>
      <c r="U178" s="11">
        <v>10</v>
      </c>
      <c r="V178" s="11">
        <v>10</v>
      </c>
      <c r="W178" s="11">
        <v>10</v>
      </c>
      <c r="X178" s="11">
        <v>0</v>
      </c>
      <c r="Y178" s="11">
        <v>0</v>
      </c>
      <c r="Z178" s="11">
        <v>0</v>
      </c>
      <c r="AA178" s="11">
        <v>0</v>
      </c>
      <c r="AB178" s="11">
        <v>10</v>
      </c>
      <c r="AC178" s="11">
        <v>0</v>
      </c>
      <c r="AD178" s="11">
        <v>10</v>
      </c>
      <c r="AE178" s="11">
        <v>0</v>
      </c>
      <c r="AF178" s="11">
        <v>0</v>
      </c>
      <c r="AG178" s="11">
        <v>11</v>
      </c>
      <c r="AH178" s="11">
        <v>852</v>
      </c>
      <c r="AI178" s="11">
        <v>400</v>
      </c>
      <c r="AJ178" s="11">
        <v>9677</v>
      </c>
      <c r="AK178" s="11">
        <v>6825</v>
      </c>
      <c r="AL178" s="11">
        <v>28026</v>
      </c>
      <c r="AM178" s="11">
        <v>12857</v>
      </c>
      <c r="AN178" s="11">
        <v>7732</v>
      </c>
      <c r="AO178" s="11">
        <v>6507</v>
      </c>
      <c r="AP178" s="11">
        <v>687</v>
      </c>
      <c r="AQ178" s="11">
        <v>17326</v>
      </c>
      <c r="AR178" s="11">
        <v>1771</v>
      </c>
      <c r="AS178" s="11">
        <v>8607</v>
      </c>
      <c r="AT178" s="11">
        <v>22137</v>
      </c>
      <c r="AU178" s="11">
        <v>3</v>
      </c>
      <c r="AV178" s="11">
        <v>2</v>
      </c>
      <c r="AW178" s="11">
        <v>10</v>
      </c>
      <c r="AX178" s="11">
        <v>9</v>
      </c>
      <c r="AY178" s="11">
        <v>4</v>
      </c>
      <c r="AZ178" s="11">
        <v>9</v>
      </c>
      <c r="BA178" s="11">
        <v>11</v>
      </c>
      <c r="BB178" s="11">
        <v>5</v>
      </c>
      <c r="BC178" s="11">
        <v>3</v>
      </c>
      <c r="BD178" s="11">
        <v>7</v>
      </c>
      <c r="BE178" s="11">
        <v>9</v>
      </c>
      <c r="BF178" s="11">
        <v>12</v>
      </c>
      <c r="BG178" s="11">
        <v>6</v>
      </c>
      <c r="BH178" s="11">
        <v>13</v>
      </c>
      <c r="BI178" s="11">
        <v>5</v>
      </c>
      <c r="BJ178" s="11">
        <v>83</v>
      </c>
      <c r="BK178" s="11">
        <v>43</v>
      </c>
      <c r="BL178" s="11">
        <v>139</v>
      </c>
      <c r="BM178" s="11">
        <v>133</v>
      </c>
      <c r="BN178" s="11">
        <v>89</v>
      </c>
      <c r="BO178" s="11">
        <v>33</v>
      </c>
      <c r="BP178" s="11">
        <v>14</v>
      </c>
      <c r="BQ178" s="11">
        <v>170</v>
      </c>
      <c r="BR178" s="11">
        <v>15</v>
      </c>
      <c r="BS178" s="11">
        <v>34</v>
      </c>
      <c r="BT178" s="11">
        <v>9</v>
      </c>
      <c r="BU178" s="11"/>
      <c r="BV178" s="11"/>
      <c r="BW178" s="11" t="b">
        <v>1</v>
      </c>
      <c r="BX178" s="11" t="b">
        <v>1</v>
      </c>
      <c r="BY178" s="11" t="b">
        <v>1</v>
      </c>
      <c r="BZ178" s="11" t="b">
        <v>1</v>
      </c>
      <c r="CA178" s="11" t="b">
        <v>0</v>
      </c>
      <c r="CB178" s="11" t="b">
        <v>0</v>
      </c>
      <c r="CC178" s="11" t="b">
        <v>0</v>
      </c>
      <c r="CD178" s="11" t="b">
        <v>0</v>
      </c>
      <c r="CE178" s="11" t="b">
        <v>1</v>
      </c>
      <c r="CF178" s="11" t="b">
        <v>0</v>
      </c>
      <c r="CG178" s="11" t="b">
        <v>1</v>
      </c>
      <c r="CH178" s="11" t="b">
        <v>0</v>
      </c>
      <c r="CI178" s="11" t="b">
        <v>0</v>
      </c>
      <c r="CJ178" s="11" t="s">
        <v>347</v>
      </c>
      <c r="CK178" s="11" t="str">
        <f>VLOOKUP(Table812[[#This Row],[Candidate Detail Answer: City]],cities,2,FALSE)</f>
        <v>Darby</v>
      </c>
      <c r="CL178" s="11" t="str">
        <f>VLOOKUP(Table812[[#This Row],[Candidate Detail Answer: City]],cities,3,FALSE)</f>
        <v>PA</v>
      </c>
      <c r="CM178" s="41">
        <f>VLOOKUP(Table812[[#This Row],[Candidate Detail Answer: City]],cities,4,FALSE)</f>
        <v>19023</v>
      </c>
      <c r="CN178" s="11" t="s">
        <v>348</v>
      </c>
      <c r="CO178" s="11" t="str">
        <f>VLOOKUP(Table812[[#This Row],[Candidate Detail Answer: Major]],majors_final,3,FALSE)</f>
        <v>Computer Programming</v>
      </c>
      <c r="CP178" s="11" t="str">
        <f>VLOOKUP(Table812[[#This Row],[Candidate Detail Answer: Major]],majors_final,4,FALSE)</f>
        <v>IT-development focused</v>
      </c>
      <c r="CQ178" s="11">
        <f>VLOOKUP(Table812[[#This Row],[Candidate Detail Answer: Major]],majors_final,5,FALSE)</f>
        <v>0</v>
      </c>
      <c r="CR178" s="11">
        <f>VLOOKUP(Table812[[#This Row],[Candidate Detail Answer: Major]],majors_final,6,FALSE)</f>
        <v>0</v>
      </c>
      <c r="CS178" s="11"/>
      <c r="CU178" s="5"/>
      <c r="CV178" s="5"/>
      <c r="CW178" s="5"/>
    </row>
    <row r="179" spans="1:101" ht="12.75" x14ac:dyDescent="0.2">
      <c r="A179">
        <v>278</v>
      </c>
      <c r="B179" s="26">
        <v>49438.127777777503</v>
      </c>
      <c r="C179" s="26">
        <v>48292.932638889499</v>
      </c>
      <c r="D179" s="26">
        <v>47873.052083332499</v>
      </c>
      <c r="E179" s="36">
        <v>156138</v>
      </c>
      <c r="F179" s="36">
        <f>SUM(Table812[[#This Row],[Time Taken Per Question: 1]:[Time Taken Per Question: 14]])</f>
        <v>67439</v>
      </c>
      <c r="G179" s="11">
        <v>1</v>
      </c>
      <c r="H179" s="11">
        <v>0</v>
      </c>
      <c r="I179" s="31">
        <v>0</v>
      </c>
      <c r="J179" s="11">
        <v>131</v>
      </c>
      <c r="K179" s="11">
        <v>131</v>
      </c>
      <c r="L179" s="11">
        <v>92</v>
      </c>
      <c r="M179" s="11">
        <v>100</v>
      </c>
      <c r="N179" s="11">
        <v>88265</v>
      </c>
      <c r="O179" s="11" t="s">
        <v>155</v>
      </c>
      <c r="P179" s="11" t="s">
        <v>156</v>
      </c>
      <c r="Q179" s="11">
        <v>0</v>
      </c>
      <c r="R179" s="11">
        <v>4</v>
      </c>
      <c r="S179" s="11">
        <v>1</v>
      </c>
      <c r="T179" s="11">
        <v>10</v>
      </c>
      <c r="U179" s="11">
        <v>10</v>
      </c>
      <c r="V179" s="11">
        <v>10</v>
      </c>
      <c r="W179" s="11">
        <v>10</v>
      </c>
      <c r="X179" s="11">
        <v>10</v>
      </c>
      <c r="Y179" s="11">
        <v>10</v>
      </c>
      <c r="Z179" s="11">
        <v>10</v>
      </c>
      <c r="AA179" s="11">
        <v>10</v>
      </c>
      <c r="AB179" s="11">
        <v>10</v>
      </c>
      <c r="AC179" s="11">
        <v>10</v>
      </c>
      <c r="AD179" s="11">
        <v>10</v>
      </c>
      <c r="AE179" s="11">
        <v>10</v>
      </c>
      <c r="AF179" s="11">
        <v>10</v>
      </c>
      <c r="AG179" s="11">
        <v>842</v>
      </c>
      <c r="AH179" s="11">
        <v>3202</v>
      </c>
      <c r="AI179" s="11">
        <v>2514</v>
      </c>
      <c r="AJ179" s="11">
        <v>10477</v>
      </c>
      <c r="AK179" s="11">
        <v>1755</v>
      </c>
      <c r="AL179" s="11">
        <v>7513</v>
      </c>
      <c r="AM179" s="11">
        <v>1949</v>
      </c>
      <c r="AN179" s="11">
        <v>8088</v>
      </c>
      <c r="AO179" s="11">
        <v>3922</v>
      </c>
      <c r="AP179" s="11">
        <v>4037</v>
      </c>
      <c r="AQ179" s="11">
        <v>1628</v>
      </c>
      <c r="AR179" s="11">
        <v>5397</v>
      </c>
      <c r="AS179" s="11">
        <v>6804</v>
      </c>
      <c r="AT179" s="11">
        <v>9311</v>
      </c>
      <c r="AU179" s="11">
        <v>37</v>
      </c>
      <c r="AV179" s="11">
        <v>36</v>
      </c>
      <c r="AW179" s="11">
        <v>9</v>
      </c>
      <c r="AX179" s="11">
        <v>18</v>
      </c>
      <c r="AY179" s="11">
        <v>13</v>
      </c>
      <c r="AZ179" s="11">
        <v>13</v>
      </c>
      <c r="BA179" s="11">
        <v>21</v>
      </c>
      <c r="BB179" s="11">
        <v>17</v>
      </c>
      <c r="BC179" s="11">
        <v>14</v>
      </c>
      <c r="BD179" s="11">
        <v>10</v>
      </c>
      <c r="BE179" s="11">
        <v>22</v>
      </c>
      <c r="BF179" s="11">
        <v>24</v>
      </c>
      <c r="BG179" s="11">
        <v>75</v>
      </c>
      <c r="BH179" s="11">
        <v>20</v>
      </c>
      <c r="BI179" s="11">
        <v>10</v>
      </c>
      <c r="BJ179" s="11">
        <v>2</v>
      </c>
      <c r="BK179" s="11">
        <v>8</v>
      </c>
      <c r="BL179" s="11">
        <v>32</v>
      </c>
      <c r="BM179" s="11">
        <v>6</v>
      </c>
      <c r="BN179" s="11">
        <v>6</v>
      </c>
      <c r="BO179" s="11">
        <v>4</v>
      </c>
      <c r="BP179" s="11">
        <v>2</v>
      </c>
      <c r="BQ179" s="11">
        <v>3</v>
      </c>
      <c r="BR179" s="11">
        <v>12</v>
      </c>
      <c r="BS179" s="11">
        <v>14</v>
      </c>
      <c r="BT179" s="11">
        <v>12</v>
      </c>
      <c r="BU179" s="11"/>
      <c r="BV179" s="11"/>
      <c r="BW179" s="11" t="b">
        <v>1</v>
      </c>
      <c r="BX179" s="11" t="b">
        <v>1</v>
      </c>
      <c r="BY179" s="11" t="b">
        <v>1</v>
      </c>
      <c r="BZ179" s="11" t="b">
        <v>1</v>
      </c>
      <c r="CA179" s="11" t="b">
        <v>1</v>
      </c>
      <c r="CB179" s="11" t="b">
        <v>1</v>
      </c>
      <c r="CC179" s="11" t="b">
        <v>1</v>
      </c>
      <c r="CD179" s="11" t="b">
        <v>1</v>
      </c>
      <c r="CE179" s="11" t="b">
        <v>1</v>
      </c>
      <c r="CF179" s="11" t="b">
        <v>1</v>
      </c>
      <c r="CG179" s="11" t="b">
        <v>1</v>
      </c>
      <c r="CH179" s="11" t="b">
        <v>1</v>
      </c>
      <c r="CI179" s="11" t="b">
        <v>1</v>
      </c>
      <c r="CJ179" s="11" t="s">
        <v>460</v>
      </c>
      <c r="CK179" s="11" t="str">
        <f>VLOOKUP(Table812[[#This Row],[Candidate Detail Answer: City]],cities,2,FALSE)</f>
        <v>Dover</v>
      </c>
      <c r="CL179" s="11" t="str">
        <f>VLOOKUP(Table812[[#This Row],[Candidate Detail Answer: City]],cities,3,FALSE)</f>
        <v>DE</v>
      </c>
      <c r="CM179" s="41">
        <f>VLOOKUP(Table812[[#This Row],[Candidate Detail Answer: City]],cities,4,FALSE)</f>
        <v>19901</v>
      </c>
      <c r="CN179" s="11" t="s">
        <v>263</v>
      </c>
      <c r="CO179" s="11" t="str">
        <f>VLOOKUP(Table812[[#This Row],[Candidate Detail Answer: Major]],majors_final,3,FALSE)</f>
        <v>Software Engineering</v>
      </c>
      <c r="CP179" s="11" t="str">
        <f>VLOOKUP(Table812[[#This Row],[Candidate Detail Answer: Major]],majors_final,4,FALSE)</f>
        <v>IT-development focused</v>
      </c>
      <c r="CQ179" s="11">
        <f>VLOOKUP(Table812[[#This Row],[Candidate Detail Answer: Major]],majors_final,5,FALSE)</f>
        <v>0</v>
      </c>
      <c r="CR179" s="11">
        <f>VLOOKUP(Table812[[#This Row],[Candidate Detail Answer: Major]],majors_final,6,FALSE)</f>
        <v>0</v>
      </c>
      <c r="CS179" s="11"/>
      <c r="CU179" s="5"/>
      <c r="CV179" s="5"/>
      <c r="CW179" s="5"/>
    </row>
    <row r="180" spans="1:101" ht="12.75" x14ac:dyDescent="0.2">
      <c r="A180">
        <v>279</v>
      </c>
      <c r="B180" s="26">
        <v>56895.2249999993</v>
      </c>
      <c r="C180" s="26">
        <v>48313.000694445102</v>
      </c>
      <c r="D180" s="26">
        <v>47890.769444443598</v>
      </c>
      <c r="E180" s="36">
        <v>194074</v>
      </c>
      <c r="F180" s="36">
        <f>SUM(Table812[[#This Row],[Time Taken Per Question: 1]:[Time Taken Per Question: 14]])</f>
        <v>193156</v>
      </c>
      <c r="G180" s="11">
        <v>2</v>
      </c>
      <c r="H180" s="11">
        <v>0</v>
      </c>
      <c r="I180" s="31">
        <v>0</v>
      </c>
      <c r="J180" s="11">
        <v>131</v>
      </c>
      <c r="K180" s="11">
        <v>1</v>
      </c>
      <c r="L180" s="11">
        <v>92</v>
      </c>
      <c r="M180" s="11">
        <v>0.76</v>
      </c>
      <c r="N180" s="11">
        <v>926</v>
      </c>
      <c r="O180" s="11" t="s">
        <v>155</v>
      </c>
      <c r="P180" s="11" t="s">
        <v>156</v>
      </c>
      <c r="Q180" s="11">
        <v>0</v>
      </c>
      <c r="R180" s="11"/>
      <c r="S180" s="11">
        <v>1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6</v>
      </c>
      <c r="AH180" s="11">
        <v>99753</v>
      </c>
      <c r="AI180" s="11">
        <v>93397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7</v>
      </c>
      <c r="AV180" s="11">
        <v>9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3</v>
      </c>
      <c r="BI180" s="11">
        <v>9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/>
      <c r="BV180" s="11"/>
      <c r="BW180" s="11" t="b">
        <v>0</v>
      </c>
      <c r="BX180" s="11" t="b">
        <v>0</v>
      </c>
      <c r="BY180" s="11" t="s">
        <v>157</v>
      </c>
      <c r="BZ180" s="11" t="s">
        <v>157</v>
      </c>
      <c r="CA180" s="11" t="s">
        <v>157</v>
      </c>
      <c r="CB180" s="11" t="s">
        <v>157</v>
      </c>
      <c r="CC180" s="11" t="s">
        <v>157</v>
      </c>
      <c r="CD180" s="11" t="s">
        <v>157</v>
      </c>
      <c r="CE180" s="11" t="s">
        <v>157</v>
      </c>
      <c r="CF180" s="11" t="s">
        <v>157</v>
      </c>
      <c r="CG180" s="11" t="s">
        <v>157</v>
      </c>
      <c r="CH180" s="11" t="s">
        <v>157</v>
      </c>
      <c r="CI180" s="11" t="s">
        <v>157</v>
      </c>
      <c r="CJ180" s="11" t="s">
        <v>685</v>
      </c>
      <c r="CK180" s="11" t="str">
        <f>VLOOKUP(Table812[[#This Row],[Candidate Detail Answer: City]],cities,2,FALSE)</f>
        <v>Hampton</v>
      </c>
      <c r="CL180" s="11" t="str">
        <f>VLOOKUP(Table812[[#This Row],[Candidate Detail Answer: City]],cities,3,FALSE)</f>
        <v>VA</v>
      </c>
      <c r="CM180" s="41">
        <f>VLOOKUP(Table812[[#This Row],[Candidate Detail Answer: City]],cities,4,FALSE)</f>
        <v>23605</v>
      </c>
      <c r="CN180" s="11" t="s">
        <v>157</v>
      </c>
      <c r="CO180" s="11" t="str">
        <f>VLOOKUP(Table812[[#This Row],[Candidate Detail Answer: Major]],majors_final,3,FALSE)</f>
        <v>N/A</v>
      </c>
      <c r="CP180" s="11" t="str">
        <f>VLOOKUP(Table812[[#This Row],[Candidate Detail Answer: Major]],majors_final,4,FALSE)</f>
        <v>N/A</v>
      </c>
      <c r="CQ180" s="11">
        <f>VLOOKUP(Table812[[#This Row],[Candidate Detail Answer: Major]],majors_final,5,FALSE)</f>
        <v>0</v>
      </c>
      <c r="CR180" s="11">
        <f>VLOOKUP(Table812[[#This Row],[Candidate Detail Answer: Major]],majors_final,6,FALSE)</f>
        <v>0</v>
      </c>
      <c r="CS180" s="11"/>
      <c r="CU180" s="5"/>
      <c r="CV180" s="5"/>
      <c r="CW180" s="5"/>
    </row>
    <row r="181" spans="1:101" ht="12.75" x14ac:dyDescent="0.2">
      <c r="A181">
        <v>280</v>
      </c>
      <c r="B181" s="26">
        <v>56917.157638888202</v>
      </c>
      <c r="C181" s="26">
        <v>48333.068750000697</v>
      </c>
      <c r="D181" s="26">
        <v>47908.486805554698</v>
      </c>
      <c r="E181" s="36">
        <v>211140</v>
      </c>
      <c r="F181" s="36">
        <f>SUM(Table812[[#This Row],[Time Taken Per Question: 1]:[Time Taken Per Question: 14]])</f>
        <v>4338</v>
      </c>
      <c r="G181" s="11">
        <v>1</v>
      </c>
      <c r="H181" s="11">
        <v>0</v>
      </c>
      <c r="I181" s="31">
        <v>0</v>
      </c>
      <c r="J181" s="11">
        <v>131</v>
      </c>
      <c r="K181" s="11">
        <v>1</v>
      </c>
      <c r="L181" s="11">
        <v>92</v>
      </c>
      <c r="M181" s="11">
        <v>0.76</v>
      </c>
      <c r="N181" s="11">
        <v>206771</v>
      </c>
      <c r="O181" s="11" t="s">
        <v>155</v>
      </c>
      <c r="P181" s="11" t="s">
        <v>156</v>
      </c>
      <c r="Q181" s="11">
        <v>0</v>
      </c>
      <c r="R181" s="11"/>
      <c r="S181" s="11">
        <v>1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94</v>
      </c>
      <c r="AH181" s="11">
        <v>4244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5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2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/>
      <c r="BV181" s="11"/>
      <c r="BW181" s="11" t="b">
        <v>0</v>
      </c>
      <c r="BX181" s="11" t="s">
        <v>157</v>
      </c>
      <c r="BY181" s="11" t="s">
        <v>157</v>
      </c>
      <c r="BZ181" s="11" t="s">
        <v>157</v>
      </c>
      <c r="CA181" s="11" t="s">
        <v>157</v>
      </c>
      <c r="CB181" s="11" t="s">
        <v>157</v>
      </c>
      <c r="CC181" s="11" t="s">
        <v>157</v>
      </c>
      <c r="CD181" s="11" t="s">
        <v>157</v>
      </c>
      <c r="CE181" s="11" t="s">
        <v>157</v>
      </c>
      <c r="CF181" s="11" t="s">
        <v>157</v>
      </c>
      <c r="CG181" s="11" t="s">
        <v>157</v>
      </c>
      <c r="CH181" s="11" t="s">
        <v>157</v>
      </c>
      <c r="CI181" s="11" t="s">
        <v>157</v>
      </c>
      <c r="CJ181" s="11" t="s">
        <v>247</v>
      </c>
      <c r="CK181" s="11" t="str">
        <f>VLOOKUP(Table812[[#This Row],[Candidate Detail Answer: City]],cities,2,FALSE)</f>
        <v>Pittsburgh</v>
      </c>
      <c r="CL181" s="11" t="str">
        <f>VLOOKUP(Table812[[#This Row],[Candidate Detail Answer: City]],cities,3,FALSE)</f>
        <v>PA</v>
      </c>
      <c r="CM181" s="41">
        <f>VLOOKUP(Table812[[#This Row],[Candidate Detail Answer: City]],cities,4,FALSE)</f>
        <v>15201</v>
      </c>
      <c r="CN181" s="11" t="s">
        <v>157</v>
      </c>
      <c r="CO181" s="11" t="str">
        <f>VLOOKUP(Table812[[#This Row],[Candidate Detail Answer: Major]],majors_final,3,FALSE)</f>
        <v>N/A</v>
      </c>
      <c r="CP181" s="11" t="str">
        <f>VLOOKUP(Table812[[#This Row],[Candidate Detail Answer: Major]],majors_final,4,FALSE)</f>
        <v>N/A</v>
      </c>
      <c r="CQ181" s="11">
        <f>VLOOKUP(Table812[[#This Row],[Candidate Detail Answer: Major]],majors_final,5,FALSE)</f>
        <v>0</v>
      </c>
      <c r="CR181" s="11">
        <f>VLOOKUP(Table812[[#This Row],[Candidate Detail Answer: Major]],majors_final,6,FALSE)</f>
        <v>0</v>
      </c>
      <c r="CS181" s="11"/>
      <c r="CU181" s="5"/>
      <c r="CV181" s="5"/>
      <c r="CW181" s="5"/>
    </row>
    <row r="182" spans="1:101" ht="12.75" x14ac:dyDescent="0.2">
      <c r="A182">
        <v>281</v>
      </c>
      <c r="B182" s="26">
        <v>49460.060416666398</v>
      </c>
      <c r="C182" s="26">
        <v>48353.136805556198</v>
      </c>
      <c r="D182" s="26">
        <v>47926.204166665797</v>
      </c>
      <c r="E182" s="36">
        <v>222194</v>
      </c>
      <c r="F182" s="36">
        <f>SUM(Table812[[#This Row],[Time Taken Per Question: 1]:[Time Taken Per Question: 14]])</f>
        <v>24469</v>
      </c>
      <c r="G182" s="11">
        <v>1</v>
      </c>
      <c r="H182" s="11">
        <v>0</v>
      </c>
      <c r="I182" s="31">
        <v>0</v>
      </c>
      <c r="J182" s="11">
        <v>131</v>
      </c>
      <c r="K182" s="11">
        <v>130.5</v>
      </c>
      <c r="L182" s="11">
        <v>92</v>
      </c>
      <c r="M182" s="11">
        <v>99.61</v>
      </c>
      <c r="N182" s="11">
        <v>197577</v>
      </c>
      <c r="O182" s="11" t="s">
        <v>155</v>
      </c>
      <c r="P182" s="11" t="s">
        <v>156</v>
      </c>
      <c r="Q182" s="11">
        <v>0</v>
      </c>
      <c r="R182" s="11">
        <v>5</v>
      </c>
      <c r="S182" s="11">
        <v>0.5</v>
      </c>
      <c r="T182" s="11">
        <v>10</v>
      </c>
      <c r="U182" s="11">
        <v>10</v>
      </c>
      <c r="V182" s="11">
        <v>10</v>
      </c>
      <c r="W182" s="11">
        <v>10</v>
      </c>
      <c r="X182" s="11">
        <v>10</v>
      </c>
      <c r="Y182" s="11">
        <v>10</v>
      </c>
      <c r="Z182" s="11">
        <v>10</v>
      </c>
      <c r="AA182" s="11">
        <v>10</v>
      </c>
      <c r="AB182" s="11">
        <v>10</v>
      </c>
      <c r="AC182" s="11">
        <v>10</v>
      </c>
      <c r="AD182" s="11">
        <v>10</v>
      </c>
      <c r="AE182" s="11">
        <v>10</v>
      </c>
      <c r="AF182" s="11">
        <v>10</v>
      </c>
      <c r="AG182" s="11">
        <v>155</v>
      </c>
      <c r="AH182" s="11">
        <v>1460</v>
      </c>
      <c r="AI182" s="11">
        <v>1303</v>
      </c>
      <c r="AJ182" s="11">
        <v>498</v>
      </c>
      <c r="AK182" s="11">
        <v>953</v>
      </c>
      <c r="AL182" s="11">
        <v>4840</v>
      </c>
      <c r="AM182" s="11">
        <v>813</v>
      </c>
      <c r="AN182" s="11">
        <v>3851</v>
      </c>
      <c r="AO182" s="11">
        <v>775</v>
      </c>
      <c r="AP182" s="11">
        <v>830</v>
      </c>
      <c r="AQ182" s="11">
        <v>538</v>
      </c>
      <c r="AR182" s="11">
        <v>859</v>
      </c>
      <c r="AS182" s="11">
        <v>3515</v>
      </c>
      <c r="AT182" s="11">
        <v>4079</v>
      </c>
      <c r="AU182" s="11">
        <v>8</v>
      </c>
      <c r="AV182" s="11">
        <v>9</v>
      </c>
      <c r="AW182" s="11">
        <v>6</v>
      </c>
      <c r="AX182" s="11">
        <v>11</v>
      </c>
      <c r="AY182" s="11">
        <v>6</v>
      </c>
      <c r="AZ182" s="11">
        <v>7</v>
      </c>
      <c r="BA182" s="11">
        <v>15</v>
      </c>
      <c r="BB182" s="11">
        <v>11</v>
      </c>
      <c r="BC182" s="11">
        <v>9</v>
      </c>
      <c r="BD182" s="11">
        <v>10</v>
      </c>
      <c r="BE182" s="11">
        <v>12</v>
      </c>
      <c r="BF182" s="11">
        <v>24</v>
      </c>
      <c r="BG182" s="11">
        <v>22</v>
      </c>
      <c r="BH182" s="11">
        <v>9</v>
      </c>
      <c r="BI182" s="11">
        <v>7</v>
      </c>
      <c r="BJ182" s="11">
        <v>5</v>
      </c>
      <c r="BK182" s="11">
        <v>8</v>
      </c>
      <c r="BL182" s="11">
        <v>7</v>
      </c>
      <c r="BM182" s="11">
        <v>4</v>
      </c>
      <c r="BN182" s="11">
        <v>7</v>
      </c>
      <c r="BO182" s="11">
        <v>3</v>
      </c>
      <c r="BP182" s="11">
        <v>3</v>
      </c>
      <c r="BQ182" s="11">
        <v>4</v>
      </c>
      <c r="BR182" s="11">
        <v>2</v>
      </c>
      <c r="BS182" s="11">
        <v>4</v>
      </c>
      <c r="BT182" s="11">
        <v>12</v>
      </c>
      <c r="BU182" s="11"/>
      <c r="BV182" s="11"/>
      <c r="BW182" s="11" t="b">
        <v>1</v>
      </c>
      <c r="BX182" s="11" t="b">
        <v>1</v>
      </c>
      <c r="BY182" s="11" t="b">
        <v>1</v>
      </c>
      <c r="BZ182" s="11" t="b">
        <v>1</v>
      </c>
      <c r="CA182" s="11" t="b">
        <v>1</v>
      </c>
      <c r="CB182" s="11" t="b">
        <v>1</v>
      </c>
      <c r="CC182" s="11" t="b">
        <v>1</v>
      </c>
      <c r="CD182" s="11" t="b">
        <v>1</v>
      </c>
      <c r="CE182" s="11" t="b">
        <v>1</v>
      </c>
      <c r="CF182" s="11" t="b">
        <v>1</v>
      </c>
      <c r="CG182" s="11" t="b">
        <v>1</v>
      </c>
      <c r="CH182" s="11" t="b">
        <v>1</v>
      </c>
      <c r="CI182" s="11" t="b">
        <v>1</v>
      </c>
      <c r="CJ182" s="11" t="s">
        <v>247</v>
      </c>
      <c r="CK182" s="11" t="str">
        <f>VLOOKUP(Table812[[#This Row],[Candidate Detail Answer: City]],cities,2,FALSE)</f>
        <v>Pittsburgh</v>
      </c>
      <c r="CL182" s="11" t="str">
        <f>VLOOKUP(Table812[[#This Row],[Candidate Detail Answer: City]],cities,3,FALSE)</f>
        <v>PA</v>
      </c>
      <c r="CM182" s="41">
        <f>VLOOKUP(Table812[[#This Row],[Candidate Detail Answer: City]],cities,4,FALSE)</f>
        <v>15201</v>
      </c>
      <c r="CN182" s="11" t="s">
        <v>281</v>
      </c>
      <c r="CO182" s="11" t="str">
        <f>VLOOKUP(Table812[[#This Row],[Candidate Detail Answer: Major]],majors_final,3,FALSE)</f>
        <v>Software Development</v>
      </c>
      <c r="CP182" s="11" t="str">
        <f>VLOOKUP(Table812[[#This Row],[Candidate Detail Answer: Major]],majors_final,4,FALSE)</f>
        <v>IT-development focused</v>
      </c>
      <c r="CQ182" s="11">
        <f>VLOOKUP(Table812[[#This Row],[Candidate Detail Answer: Major]],majors_final,5,FALSE)</f>
        <v>0</v>
      </c>
      <c r="CR182" s="11">
        <f>VLOOKUP(Table812[[#This Row],[Candidate Detail Answer: Major]],majors_final,6,FALSE)</f>
        <v>0</v>
      </c>
      <c r="CS182" s="11"/>
      <c r="CU182" s="5"/>
      <c r="CV182" s="5"/>
      <c r="CW182" s="5"/>
    </row>
    <row r="183" spans="1:101" ht="12.75" x14ac:dyDescent="0.2">
      <c r="A183">
        <v>282</v>
      </c>
      <c r="B183" s="26">
        <v>55140.6138888883</v>
      </c>
      <c r="C183" s="26">
        <v>48373.204861111801</v>
      </c>
      <c r="D183" s="26">
        <v>47943.921527776904</v>
      </c>
      <c r="E183" s="36">
        <v>196645</v>
      </c>
      <c r="F183" s="36">
        <f>SUM(Table812[[#This Row],[Time Taken Per Question: 1]:[Time Taken Per Question: 14]])</f>
        <v>39299</v>
      </c>
      <c r="G183" s="11">
        <v>1</v>
      </c>
      <c r="H183" s="11">
        <v>0</v>
      </c>
      <c r="I183" s="31">
        <v>0</v>
      </c>
      <c r="J183" s="11">
        <v>131</v>
      </c>
      <c r="K183" s="11">
        <v>101</v>
      </c>
      <c r="L183" s="11">
        <v>92</v>
      </c>
      <c r="M183" s="11">
        <v>77.09</v>
      </c>
      <c r="N183" s="11">
        <v>156889</v>
      </c>
      <c r="O183" s="11" t="s">
        <v>155</v>
      </c>
      <c r="P183" s="11" t="s">
        <v>156</v>
      </c>
      <c r="Q183" s="11">
        <v>0</v>
      </c>
      <c r="R183" s="11">
        <v>2</v>
      </c>
      <c r="S183" s="11">
        <v>1</v>
      </c>
      <c r="T183" s="11">
        <v>10</v>
      </c>
      <c r="U183" s="11">
        <v>10</v>
      </c>
      <c r="V183" s="11">
        <v>10</v>
      </c>
      <c r="W183" s="11">
        <v>10</v>
      </c>
      <c r="X183" s="11">
        <v>10</v>
      </c>
      <c r="Y183" s="11">
        <v>0</v>
      </c>
      <c r="Z183" s="11">
        <v>10</v>
      </c>
      <c r="AA183" s="11">
        <v>10</v>
      </c>
      <c r="AB183" s="11">
        <v>10</v>
      </c>
      <c r="AC183" s="11">
        <v>10</v>
      </c>
      <c r="AD183" s="11">
        <v>10</v>
      </c>
      <c r="AE183" s="11">
        <v>0</v>
      </c>
      <c r="AF183" s="11">
        <v>0</v>
      </c>
      <c r="AG183" s="11">
        <v>108</v>
      </c>
      <c r="AH183" s="11">
        <v>3557</v>
      </c>
      <c r="AI183" s="11">
        <v>2149</v>
      </c>
      <c r="AJ183" s="11">
        <v>488</v>
      </c>
      <c r="AK183" s="11">
        <v>1648</v>
      </c>
      <c r="AL183" s="11">
        <v>6885</v>
      </c>
      <c r="AM183" s="11">
        <v>3050</v>
      </c>
      <c r="AN183" s="11">
        <v>6447</v>
      </c>
      <c r="AO183" s="11">
        <v>1968</v>
      </c>
      <c r="AP183" s="11">
        <v>810</v>
      </c>
      <c r="AQ183" s="11">
        <v>215</v>
      </c>
      <c r="AR183" s="11">
        <v>1077</v>
      </c>
      <c r="AS183" s="11">
        <v>7211</v>
      </c>
      <c r="AT183" s="11">
        <v>3686</v>
      </c>
      <c r="AU183" s="11">
        <v>25</v>
      </c>
      <c r="AV183" s="11">
        <v>20</v>
      </c>
      <c r="AW183" s="11">
        <v>15</v>
      </c>
      <c r="AX183" s="11">
        <v>26</v>
      </c>
      <c r="AY183" s="11">
        <v>11</v>
      </c>
      <c r="AZ183" s="11">
        <v>44</v>
      </c>
      <c r="BA183" s="11">
        <v>67</v>
      </c>
      <c r="BB183" s="11">
        <v>24</v>
      </c>
      <c r="BC183" s="11">
        <v>20</v>
      </c>
      <c r="BD183" s="11">
        <v>20</v>
      </c>
      <c r="BE183" s="11">
        <v>31</v>
      </c>
      <c r="BF183" s="11">
        <v>86</v>
      </c>
      <c r="BG183" s="11">
        <v>49</v>
      </c>
      <c r="BH183" s="11">
        <v>14</v>
      </c>
      <c r="BI183" s="11">
        <v>5</v>
      </c>
      <c r="BJ183" s="11">
        <v>5</v>
      </c>
      <c r="BK183" s="11">
        <v>11</v>
      </c>
      <c r="BL183" s="11">
        <v>26</v>
      </c>
      <c r="BM183" s="11">
        <v>38</v>
      </c>
      <c r="BN183" s="11">
        <v>9</v>
      </c>
      <c r="BO183" s="11">
        <v>16</v>
      </c>
      <c r="BP183" s="11">
        <v>10</v>
      </c>
      <c r="BQ183" s="11">
        <v>6</v>
      </c>
      <c r="BR183" s="11">
        <v>10</v>
      </c>
      <c r="BS183" s="11">
        <v>16</v>
      </c>
      <c r="BT183" s="11">
        <v>10</v>
      </c>
      <c r="BU183" s="11"/>
      <c r="BV183" s="11"/>
      <c r="BW183" s="11" t="b">
        <v>1</v>
      </c>
      <c r="BX183" s="11" t="b">
        <v>1</v>
      </c>
      <c r="BY183" s="11" t="b">
        <v>1</v>
      </c>
      <c r="BZ183" s="11" t="b">
        <v>1</v>
      </c>
      <c r="CA183" s="11" t="b">
        <v>1</v>
      </c>
      <c r="CB183" s="11" t="b">
        <v>0</v>
      </c>
      <c r="CC183" s="11" t="b">
        <v>1</v>
      </c>
      <c r="CD183" s="11" t="b">
        <v>1</v>
      </c>
      <c r="CE183" s="11" t="b">
        <v>1</v>
      </c>
      <c r="CF183" s="11" t="b">
        <v>1</v>
      </c>
      <c r="CG183" s="11" t="b">
        <v>1</v>
      </c>
      <c r="CH183" s="11" t="b">
        <v>0</v>
      </c>
      <c r="CI183" s="11" t="b">
        <v>0</v>
      </c>
      <c r="CJ183" s="11" t="s">
        <v>458</v>
      </c>
      <c r="CK183" s="11" t="str">
        <f>VLOOKUP(Table812[[#This Row],[Candidate Detail Answer: City]],cities,2,FALSE)</f>
        <v>Pittsburgh</v>
      </c>
      <c r="CL183" s="11" t="str">
        <f>VLOOKUP(Table812[[#This Row],[Candidate Detail Answer: City]],cities,3,FALSE)</f>
        <v>PA</v>
      </c>
      <c r="CM183" s="41">
        <f>VLOOKUP(Table812[[#This Row],[Candidate Detail Answer: City]],cities,4,FALSE)</f>
        <v>15201</v>
      </c>
      <c r="CN183" s="11" t="s">
        <v>275</v>
      </c>
      <c r="CO183" s="11" t="str">
        <f>VLOOKUP(Table812[[#This Row],[Candidate Detail Answer: Major]],majors_final,3,FALSE)</f>
        <v>Full Stack Development</v>
      </c>
      <c r="CP183" s="11" t="str">
        <f>VLOOKUP(Table812[[#This Row],[Candidate Detail Answer: Major]],majors_final,4,FALSE)</f>
        <v>IT-development focused</v>
      </c>
      <c r="CQ183" s="11">
        <f>VLOOKUP(Table812[[#This Row],[Candidate Detail Answer: Major]],majors_final,5,FALSE)</f>
        <v>0</v>
      </c>
      <c r="CR183" s="11">
        <f>VLOOKUP(Table812[[#This Row],[Candidate Detail Answer: Major]],majors_final,6,FALSE)</f>
        <v>0</v>
      </c>
      <c r="CS183" s="11"/>
      <c r="CU183" s="5"/>
      <c r="CV183" s="5"/>
      <c r="CW183" s="5"/>
    </row>
    <row r="184" spans="1:101" ht="12.75" x14ac:dyDescent="0.2">
      <c r="A184">
        <v>283</v>
      </c>
      <c r="B184" s="26">
        <v>52837.686805555102</v>
      </c>
      <c r="C184" s="26">
        <v>48393.272916667302</v>
      </c>
      <c r="D184" s="26">
        <v>47961.638888888003</v>
      </c>
      <c r="E184" s="36">
        <v>254912</v>
      </c>
      <c r="F184" s="36">
        <f>SUM(Table812[[#This Row],[Time Taken Per Question: 1]:[Time Taken Per Question: 14]])</f>
        <v>67939</v>
      </c>
      <c r="G184" s="11">
        <v>2</v>
      </c>
      <c r="H184" s="11">
        <v>0</v>
      </c>
      <c r="I184" s="31">
        <v>0</v>
      </c>
      <c r="J184" s="11">
        <v>131</v>
      </c>
      <c r="K184" s="11">
        <v>121</v>
      </c>
      <c r="L184" s="11">
        <v>92</v>
      </c>
      <c r="M184" s="11">
        <v>92.36</v>
      </c>
      <c r="N184" s="11">
        <v>159995</v>
      </c>
      <c r="O184" s="11" t="s">
        <v>155</v>
      </c>
      <c r="P184" s="11" t="s">
        <v>208</v>
      </c>
      <c r="Q184" s="11">
        <v>0</v>
      </c>
      <c r="R184" s="11">
        <v>5</v>
      </c>
      <c r="S184" s="11">
        <v>1</v>
      </c>
      <c r="T184" s="11">
        <v>10</v>
      </c>
      <c r="U184" s="11">
        <v>10</v>
      </c>
      <c r="V184" s="11">
        <v>10</v>
      </c>
      <c r="W184" s="11">
        <v>10</v>
      </c>
      <c r="X184" s="11">
        <v>10</v>
      </c>
      <c r="Y184" s="11">
        <v>10</v>
      </c>
      <c r="Z184" s="11">
        <v>10</v>
      </c>
      <c r="AA184" s="11">
        <v>10</v>
      </c>
      <c r="AB184" s="11">
        <v>10</v>
      </c>
      <c r="AC184" s="11">
        <v>10</v>
      </c>
      <c r="AD184" s="11">
        <v>10</v>
      </c>
      <c r="AE184" s="11">
        <v>0</v>
      </c>
      <c r="AF184" s="11">
        <v>10</v>
      </c>
      <c r="AG184" s="11">
        <v>151</v>
      </c>
      <c r="AH184" s="11">
        <v>2037</v>
      </c>
      <c r="AI184" s="11">
        <v>336</v>
      </c>
      <c r="AJ184" s="11">
        <v>2426</v>
      </c>
      <c r="AK184" s="11">
        <v>949</v>
      </c>
      <c r="AL184" s="11">
        <v>3073</v>
      </c>
      <c r="AM184" s="11">
        <v>15072</v>
      </c>
      <c r="AN184" s="11">
        <v>775</v>
      </c>
      <c r="AO184" s="11">
        <v>870</v>
      </c>
      <c r="AP184" s="11">
        <v>769</v>
      </c>
      <c r="AQ184" s="11">
        <v>11537</v>
      </c>
      <c r="AR184" s="11">
        <v>362</v>
      </c>
      <c r="AS184" s="11">
        <v>26783</v>
      </c>
      <c r="AT184" s="11">
        <v>2799</v>
      </c>
      <c r="AU184" s="11">
        <v>9</v>
      </c>
      <c r="AV184" s="11">
        <v>10</v>
      </c>
      <c r="AW184" s="11">
        <v>8</v>
      </c>
      <c r="AX184" s="11">
        <v>12</v>
      </c>
      <c r="AY184" s="11">
        <v>8</v>
      </c>
      <c r="AZ184" s="11">
        <v>9</v>
      </c>
      <c r="BA184" s="11">
        <v>13</v>
      </c>
      <c r="BB184" s="11">
        <v>11</v>
      </c>
      <c r="BC184" s="11">
        <v>10</v>
      </c>
      <c r="BD184" s="11">
        <v>13</v>
      </c>
      <c r="BE184" s="11">
        <v>12</v>
      </c>
      <c r="BF184" s="11">
        <v>27</v>
      </c>
      <c r="BG184" s="11">
        <v>23</v>
      </c>
      <c r="BH184" s="11">
        <v>12</v>
      </c>
      <c r="BI184" s="11">
        <v>6</v>
      </c>
      <c r="BJ184" s="11">
        <v>16</v>
      </c>
      <c r="BK184" s="11">
        <v>10</v>
      </c>
      <c r="BL184" s="11">
        <v>23</v>
      </c>
      <c r="BM184" s="11">
        <v>92</v>
      </c>
      <c r="BN184" s="11">
        <v>12</v>
      </c>
      <c r="BO184" s="11">
        <v>9</v>
      </c>
      <c r="BP184" s="11">
        <v>10</v>
      </c>
      <c r="BQ184" s="11">
        <v>82</v>
      </c>
      <c r="BR184" s="11">
        <v>8</v>
      </c>
      <c r="BS184" s="11">
        <v>45</v>
      </c>
      <c r="BT184" s="11">
        <v>11</v>
      </c>
      <c r="BU184" s="11"/>
      <c r="BV184" s="11"/>
      <c r="BW184" s="11" t="b">
        <v>1</v>
      </c>
      <c r="BX184" s="11" t="b">
        <v>1</v>
      </c>
      <c r="BY184" s="11" t="b">
        <v>1</v>
      </c>
      <c r="BZ184" s="11" t="b">
        <v>1</v>
      </c>
      <c r="CA184" s="11" t="b">
        <v>1</v>
      </c>
      <c r="CB184" s="11" t="b">
        <v>1</v>
      </c>
      <c r="CC184" s="11" t="b">
        <v>1</v>
      </c>
      <c r="CD184" s="11" t="b">
        <v>1</v>
      </c>
      <c r="CE184" s="11" t="b">
        <v>1</v>
      </c>
      <c r="CF184" s="11" t="b">
        <v>1</v>
      </c>
      <c r="CG184" s="11" t="b">
        <v>1</v>
      </c>
      <c r="CH184" s="11" t="b">
        <v>0</v>
      </c>
      <c r="CI184" s="11" t="b">
        <v>1</v>
      </c>
      <c r="CJ184" s="11" t="s">
        <v>517</v>
      </c>
      <c r="CK184" s="11" t="str">
        <f>VLOOKUP(Table812[[#This Row],[Candidate Detail Answer: City]],cities,2,FALSE)</f>
        <v>Gibsonia</v>
      </c>
      <c r="CL184" s="11" t="str">
        <f>VLOOKUP(Table812[[#This Row],[Candidate Detail Answer: City]],cities,3,FALSE)</f>
        <v>PA</v>
      </c>
      <c r="CM184" s="41">
        <f>VLOOKUP(Table812[[#This Row],[Candidate Detail Answer: City]],cities,4,FALSE)</f>
        <v>15044</v>
      </c>
      <c r="CN184" s="11" t="s">
        <v>518</v>
      </c>
      <c r="CO184" s="11" t="str">
        <f>VLOOKUP(Table812[[#This Row],[Candidate Detail Answer: Major]],majors_final,3,FALSE)</f>
        <v>Business and Administration</v>
      </c>
      <c r="CP184" s="11" t="str">
        <f>VLOOKUP(Table812[[#This Row],[Candidate Detail Answer: Major]],majors_final,4,FALSE)</f>
        <v>Non-IT</v>
      </c>
      <c r="CQ184" s="11">
        <f>VLOOKUP(Table812[[#This Row],[Candidate Detail Answer: Major]],majors_final,5,FALSE)</f>
        <v>0</v>
      </c>
      <c r="CR184" s="11">
        <f>VLOOKUP(Table812[[#This Row],[Candidate Detail Answer: Major]],majors_final,6,FALSE)</f>
        <v>0</v>
      </c>
      <c r="CS184" s="11"/>
      <c r="CU184" s="5"/>
      <c r="CV184" s="5"/>
      <c r="CW184" s="5"/>
    </row>
    <row r="185" spans="1:101" ht="12.75" x14ac:dyDescent="0.2">
      <c r="A185">
        <v>284</v>
      </c>
      <c r="B185" s="26">
        <v>53978.184027777199</v>
      </c>
      <c r="C185" s="26">
        <v>48413.340972222897</v>
      </c>
      <c r="D185" s="26">
        <v>47979.356249999102</v>
      </c>
      <c r="E185" s="36">
        <v>253878</v>
      </c>
      <c r="F185" s="36">
        <f>SUM(Table812[[#This Row],[Time Taken Per Question: 1]:[Time Taken Per Question: 14]])</f>
        <v>230126</v>
      </c>
      <c r="G185" s="11">
        <v>1</v>
      </c>
      <c r="H185" s="11">
        <v>0</v>
      </c>
      <c r="I185" s="31">
        <v>0</v>
      </c>
      <c r="J185" s="11">
        <v>131</v>
      </c>
      <c r="K185" s="11">
        <v>111</v>
      </c>
      <c r="L185" s="11">
        <v>92</v>
      </c>
      <c r="M185" s="11">
        <v>84.73</v>
      </c>
      <c r="N185" s="11">
        <v>23676</v>
      </c>
      <c r="O185" s="11" t="s">
        <v>155</v>
      </c>
      <c r="P185" s="11" t="s">
        <v>156</v>
      </c>
      <c r="Q185" s="11">
        <v>0</v>
      </c>
      <c r="R185" s="11">
        <v>3</v>
      </c>
      <c r="S185" s="11">
        <v>1</v>
      </c>
      <c r="T185" s="11">
        <v>10</v>
      </c>
      <c r="U185" s="11">
        <v>10</v>
      </c>
      <c r="V185" s="11">
        <v>10</v>
      </c>
      <c r="W185" s="11">
        <v>10</v>
      </c>
      <c r="X185" s="11">
        <v>10</v>
      </c>
      <c r="Y185" s="11">
        <v>10</v>
      </c>
      <c r="Z185" s="11">
        <v>10</v>
      </c>
      <c r="AA185" s="11">
        <v>10</v>
      </c>
      <c r="AB185" s="11">
        <v>10</v>
      </c>
      <c r="AC185" s="11">
        <v>10</v>
      </c>
      <c r="AD185" s="11">
        <v>10</v>
      </c>
      <c r="AE185" s="11">
        <v>0</v>
      </c>
      <c r="AF185" s="11">
        <v>0</v>
      </c>
      <c r="AG185" s="11">
        <v>248</v>
      </c>
      <c r="AH185" s="11">
        <v>56958</v>
      </c>
      <c r="AI185" s="11">
        <v>27539</v>
      </c>
      <c r="AJ185" s="11">
        <v>25056</v>
      </c>
      <c r="AK185" s="11">
        <v>4550</v>
      </c>
      <c r="AL185" s="11">
        <v>20833</v>
      </c>
      <c r="AM185" s="11">
        <v>34129</v>
      </c>
      <c r="AN185" s="11">
        <v>16673</v>
      </c>
      <c r="AO185" s="11">
        <v>4635</v>
      </c>
      <c r="AP185" s="11">
        <v>4097</v>
      </c>
      <c r="AQ185" s="11">
        <v>3696</v>
      </c>
      <c r="AR185" s="11">
        <v>4574</v>
      </c>
      <c r="AS185" s="11">
        <v>21891</v>
      </c>
      <c r="AT185" s="11">
        <v>5247</v>
      </c>
      <c r="AU185" s="11">
        <v>17</v>
      </c>
      <c r="AV185" s="11">
        <v>16</v>
      </c>
      <c r="AW185" s="11">
        <v>13</v>
      </c>
      <c r="AX185" s="11">
        <v>15</v>
      </c>
      <c r="AY185" s="11">
        <v>14</v>
      </c>
      <c r="AZ185" s="11">
        <v>14</v>
      </c>
      <c r="BA185" s="11">
        <v>20</v>
      </c>
      <c r="BB185" s="11">
        <v>17</v>
      </c>
      <c r="BC185" s="11">
        <v>11</v>
      </c>
      <c r="BD185" s="11">
        <v>10</v>
      </c>
      <c r="BE185" s="11">
        <v>14</v>
      </c>
      <c r="BF185" s="11">
        <v>16</v>
      </c>
      <c r="BG185" s="11">
        <v>30</v>
      </c>
      <c r="BH185" s="11">
        <v>6</v>
      </c>
      <c r="BI185" s="11">
        <v>10</v>
      </c>
      <c r="BJ185" s="11">
        <v>6</v>
      </c>
      <c r="BK185" s="11">
        <v>4</v>
      </c>
      <c r="BL185" s="11">
        <v>11</v>
      </c>
      <c r="BM185" s="11">
        <v>11</v>
      </c>
      <c r="BN185" s="11">
        <v>9</v>
      </c>
      <c r="BO185" s="11">
        <v>15</v>
      </c>
      <c r="BP185" s="11">
        <v>13</v>
      </c>
      <c r="BQ185" s="11">
        <v>10</v>
      </c>
      <c r="BR185" s="11">
        <v>6</v>
      </c>
      <c r="BS185" s="11">
        <v>8</v>
      </c>
      <c r="BT185" s="11">
        <v>17</v>
      </c>
      <c r="BU185" s="11"/>
      <c r="BV185" s="11"/>
      <c r="BW185" s="11" t="b">
        <v>1</v>
      </c>
      <c r="BX185" s="11" t="b">
        <v>1</v>
      </c>
      <c r="BY185" s="11" t="b">
        <v>1</v>
      </c>
      <c r="BZ185" s="11" t="b">
        <v>1</v>
      </c>
      <c r="CA185" s="11" t="b">
        <v>1</v>
      </c>
      <c r="CB185" s="11" t="b">
        <v>1</v>
      </c>
      <c r="CC185" s="11" t="b">
        <v>1</v>
      </c>
      <c r="CD185" s="11" t="b">
        <v>1</v>
      </c>
      <c r="CE185" s="11" t="b">
        <v>1</v>
      </c>
      <c r="CF185" s="11" t="b">
        <v>1</v>
      </c>
      <c r="CG185" s="11" t="b">
        <v>1</v>
      </c>
      <c r="CH185" s="11" t="b">
        <v>0</v>
      </c>
      <c r="CI185" s="11" t="b">
        <v>0</v>
      </c>
      <c r="CJ185" s="11" t="s">
        <v>247</v>
      </c>
      <c r="CK185" s="11" t="str">
        <f>VLOOKUP(Table812[[#This Row],[Candidate Detail Answer: City]],cities,2,FALSE)</f>
        <v>Pittsburgh</v>
      </c>
      <c r="CL185" s="11" t="str">
        <f>VLOOKUP(Table812[[#This Row],[Candidate Detail Answer: City]],cities,3,FALSE)</f>
        <v>PA</v>
      </c>
      <c r="CM185" s="41">
        <f>VLOOKUP(Table812[[#This Row],[Candidate Detail Answer: City]],cities,4,FALSE)</f>
        <v>15201</v>
      </c>
      <c r="CN185" s="11" t="s">
        <v>400</v>
      </c>
      <c r="CO185" s="11" t="str">
        <f>VLOOKUP(Table812[[#This Row],[Candidate Detail Answer: Major]],majors_final,3,FALSE)</f>
        <v>Full Stack Development</v>
      </c>
      <c r="CP185" s="11" t="str">
        <f>VLOOKUP(Table812[[#This Row],[Candidate Detail Answer: Major]],majors_final,4,FALSE)</f>
        <v>IT-development focused</v>
      </c>
      <c r="CQ185" s="11">
        <f>VLOOKUP(Table812[[#This Row],[Candidate Detail Answer: Major]],majors_final,5,FALSE)</f>
        <v>0</v>
      </c>
      <c r="CR185" s="11">
        <f>VLOOKUP(Table812[[#This Row],[Candidate Detail Answer: Major]],majors_final,6,FALSE)</f>
        <v>0</v>
      </c>
      <c r="CS185" s="11"/>
      <c r="CU185" s="5"/>
      <c r="CV185" s="5"/>
      <c r="CW185" s="5"/>
    </row>
    <row r="186" spans="1:101" ht="12.75" x14ac:dyDescent="0.2">
      <c r="A186">
        <v>285</v>
      </c>
      <c r="B186" s="26">
        <v>56939.090277777097</v>
      </c>
      <c r="C186" s="26">
        <v>48433.4090277785</v>
      </c>
      <c r="D186" s="26">
        <v>47997.073611110201</v>
      </c>
      <c r="E186" s="36">
        <v>257106</v>
      </c>
      <c r="F186" s="36">
        <f>SUM(Table812[[#This Row],[Time Taken Per Question: 1]:[Time Taken Per Question: 14]])</f>
        <v>15209</v>
      </c>
      <c r="G186" s="11">
        <v>2</v>
      </c>
      <c r="H186" s="11">
        <v>0</v>
      </c>
      <c r="I186" s="31">
        <v>0</v>
      </c>
      <c r="J186" s="11">
        <v>131</v>
      </c>
      <c r="K186" s="11">
        <v>1</v>
      </c>
      <c r="L186" s="11">
        <v>92</v>
      </c>
      <c r="M186" s="11">
        <v>0.76</v>
      </c>
      <c r="N186" s="11">
        <v>240207</v>
      </c>
      <c r="O186" s="11" t="s">
        <v>155</v>
      </c>
      <c r="P186" s="11" t="s">
        <v>208</v>
      </c>
      <c r="Q186" s="11">
        <v>0</v>
      </c>
      <c r="R186" s="11">
        <v>1</v>
      </c>
      <c r="S186" s="11">
        <v>1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44</v>
      </c>
      <c r="AH186" s="11">
        <v>8771</v>
      </c>
      <c r="AI186" s="11">
        <v>3561</v>
      </c>
      <c r="AJ186" s="11">
        <v>408</v>
      </c>
      <c r="AK186" s="11">
        <v>376</v>
      </c>
      <c r="AL186" s="11">
        <v>101</v>
      </c>
      <c r="AM186" s="11">
        <v>94</v>
      </c>
      <c r="AN186" s="11">
        <v>1854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9</v>
      </c>
      <c r="AV186" s="11">
        <v>8</v>
      </c>
      <c r="AW186" s="11">
        <v>9</v>
      </c>
      <c r="AX186" s="11">
        <v>8</v>
      </c>
      <c r="AY186" s="11">
        <v>8</v>
      </c>
      <c r="AZ186" s="11">
        <v>9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69</v>
      </c>
      <c r="BI186" s="11">
        <v>33</v>
      </c>
      <c r="BJ186" s="11">
        <v>5</v>
      </c>
      <c r="BK186" s="11">
        <v>5</v>
      </c>
      <c r="BL186" s="11">
        <v>2</v>
      </c>
      <c r="BM186" s="11">
        <v>2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/>
      <c r="BV186" s="11"/>
      <c r="BW186" s="11" t="b">
        <v>0</v>
      </c>
      <c r="BX186" s="11" t="b">
        <v>0</v>
      </c>
      <c r="BY186" s="11" t="b">
        <v>0</v>
      </c>
      <c r="BZ186" s="11" t="b">
        <v>0</v>
      </c>
      <c r="CA186" s="11" t="b">
        <v>0</v>
      </c>
      <c r="CB186" s="11" t="b">
        <v>0</v>
      </c>
      <c r="CC186" s="11" t="s">
        <v>157</v>
      </c>
      <c r="CD186" s="11" t="s">
        <v>157</v>
      </c>
      <c r="CE186" s="11" t="s">
        <v>157</v>
      </c>
      <c r="CF186" s="11" t="s">
        <v>157</v>
      </c>
      <c r="CG186" s="11" t="s">
        <v>157</v>
      </c>
      <c r="CH186" s="11" t="s">
        <v>157</v>
      </c>
      <c r="CI186" s="11" t="s">
        <v>157</v>
      </c>
      <c r="CJ186" s="11" t="s">
        <v>686</v>
      </c>
      <c r="CK186" s="11" t="str">
        <f>VLOOKUP(Table812[[#This Row],[Candidate Detail Answer: City]],cities,2,FALSE)</f>
        <v>Pittsburgh</v>
      </c>
      <c r="CL186" s="11" t="str">
        <f>VLOOKUP(Table812[[#This Row],[Candidate Detail Answer: City]],cities,3,FALSE)</f>
        <v>PA</v>
      </c>
      <c r="CM186" s="41">
        <f>VLOOKUP(Table812[[#This Row],[Candidate Detail Answer: City]],cities,4,FALSE)</f>
        <v>15201</v>
      </c>
      <c r="CN186" s="11" t="s">
        <v>157</v>
      </c>
      <c r="CO186" s="11" t="str">
        <f>VLOOKUP(Table812[[#This Row],[Candidate Detail Answer: Major]],majors_final,3,FALSE)</f>
        <v>N/A</v>
      </c>
      <c r="CP186" s="11" t="str">
        <f>VLOOKUP(Table812[[#This Row],[Candidate Detail Answer: Major]],majors_final,4,FALSE)</f>
        <v>N/A</v>
      </c>
      <c r="CQ186" s="11">
        <f>VLOOKUP(Table812[[#This Row],[Candidate Detail Answer: Major]],majors_final,5,FALSE)</f>
        <v>0</v>
      </c>
      <c r="CR186" s="11">
        <f>VLOOKUP(Table812[[#This Row],[Candidate Detail Answer: Major]],majors_final,6,FALSE)</f>
        <v>0</v>
      </c>
      <c r="CS186" s="11"/>
      <c r="CU186" s="5"/>
      <c r="CV186" s="5"/>
      <c r="CW186" s="5"/>
    </row>
    <row r="187" spans="1:101" ht="12.75" x14ac:dyDescent="0.2">
      <c r="A187">
        <v>286</v>
      </c>
      <c r="B187" s="26">
        <v>54000.116666666101</v>
      </c>
      <c r="C187" s="26">
        <v>48453.477083334001</v>
      </c>
      <c r="D187" s="26">
        <v>48014.790972221301</v>
      </c>
      <c r="E187" s="36">
        <v>252795</v>
      </c>
      <c r="F187" s="36">
        <f>SUM(Table812[[#This Row],[Time Taken Per Question: 1]:[Time Taken Per Question: 14]])</f>
        <v>71625</v>
      </c>
      <c r="G187" s="11">
        <v>1</v>
      </c>
      <c r="H187" s="11">
        <v>0</v>
      </c>
      <c r="I187" s="31">
        <v>0</v>
      </c>
      <c r="J187" s="11">
        <v>131</v>
      </c>
      <c r="K187" s="11">
        <v>111</v>
      </c>
      <c r="L187" s="11">
        <v>92</v>
      </c>
      <c r="M187" s="11">
        <v>84.73</v>
      </c>
      <c r="N187" s="11">
        <v>179910</v>
      </c>
      <c r="O187" s="11" t="s">
        <v>155</v>
      </c>
      <c r="P187" s="11" t="s">
        <v>156</v>
      </c>
      <c r="Q187" s="11">
        <v>0</v>
      </c>
      <c r="R187" s="11">
        <v>1</v>
      </c>
      <c r="S187" s="11">
        <v>1</v>
      </c>
      <c r="T187" s="11">
        <v>10</v>
      </c>
      <c r="U187" s="11">
        <v>10</v>
      </c>
      <c r="V187" s="11">
        <v>10</v>
      </c>
      <c r="W187" s="11">
        <v>10</v>
      </c>
      <c r="X187" s="11">
        <v>10</v>
      </c>
      <c r="Y187" s="11">
        <v>10</v>
      </c>
      <c r="Z187" s="11">
        <v>10</v>
      </c>
      <c r="AA187" s="11">
        <v>10</v>
      </c>
      <c r="AB187" s="11">
        <v>10</v>
      </c>
      <c r="AC187" s="11">
        <v>10</v>
      </c>
      <c r="AD187" s="11">
        <v>10</v>
      </c>
      <c r="AE187" s="11">
        <v>0</v>
      </c>
      <c r="AF187" s="11">
        <v>0</v>
      </c>
      <c r="AG187" s="11">
        <v>375</v>
      </c>
      <c r="AH187" s="11">
        <v>38311</v>
      </c>
      <c r="AI187" s="11">
        <v>1441</v>
      </c>
      <c r="AJ187" s="11">
        <v>2402</v>
      </c>
      <c r="AK187" s="11">
        <v>2077</v>
      </c>
      <c r="AL187" s="11">
        <v>1184</v>
      </c>
      <c r="AM187" s="11">
        <v>546</v>
      </c>
      <c r="AN187" s="11">
        <v>9316</v>
      </c>
      <c r="AO187" s="11">
        <v>8356</v>
      </c>
      <c r="AP187" s="11">
        <v>2367</v>
      </c>
      <c r="AQ187" s="11">
        <v>1062</v>
      </c>
      <c r="AR187" s="11">
        <v>1447</v>
      </c>
      <c r="AS187" s="11">
        <v>2180</v>
      </c>
      <c r="AT187" s="11">
        <v>561</v>
      </c>
      <c r="AU187" s="11">
        <v>9</v>
      </c>
      <c r="AV187" s="11">
        <v>9</v>
      </c>
      <c r="AW187" s="11">
        <v>11</v>
      </c>
      <c r="AX187" s="11">
        <v>11</v>
      </c>
      <c r="AY187" s="11">
        <v>8</v>
      </c>
      <c r="AZ187" s="11">
        <v>9</v>
      </c>
      <c r="BA187" s="11">
        <v>12</v>
      </c>
      <c r="BB187" s="11">
        <v>10</v>
      </c>
      <c r="BC187" s="11">
        <v>9</v>
      </c>
      <c r="BD187" s="11">
        <v>10</v>
      </c>
      <c r="BE187" s="11">
        <v>11</v>
      </c>
      <c r="BF187" s="11">
        <v>11</v>
      </c>
      <c r="BG187" s="11">
        <v>0</v>
      </c>
      <c r="BH187" s="11">
        <v>78</v>
      </c>
      <c r="BI187" s="11">
        <v>7</v>
      </c>
      <c r="BJ187" s="11">
        <v>14</v>
      </c>
      <c r="BK187" s="11">
        <v>6</v>
      </c>
      <c r="BL187" s="11">
        <v>2</v>
      </c>
      <c r="BM187" s="11">
        <v>3</v>
      </c>
      <c r="BN187" s="11">
        <v>34</v>
      </c>
      <c r="BO187" s="11">
        <v>80</v>
      </c>
      <c r="BP187" s="11">
        <v>6</v>
      </c>
      <c r="BQ187" s="11">
        <v>11</v>
      </c>
      <c r="BR187" s="11">
        <v>3</v>
      </c>
      <c r="BS187" s="11">
        <v>4</v>
      </c>
      <c r="BT187" s="11">
        <v>0</v>
      </c>
      <c r="BU187" s="11"/>
      <c r="BV187" s="11"/>
      <c r="BW187" s="11" t="b">
        <v>1</v>
      </c>
      <c r="BX187" s="11" t="b">
        <v>1</v>
      </c>
      <c r="BY187" s="11" t="b">
        <v>1</v>
      </c>
      <c r="BZ187" s="11" t="b">
        <v>1</v>
      </c>
      <c r="CA187" s="11" t="b">
        <v>1</v>
      </c>
      <c r="CB187" s="11" t="b">
        <v>1</v>
      </c>
      <c r="CC187" s="11" t="b">
        <v>1</v>
      </c>
      <c r="CD187" s="11" t="b">
        <v>1</v>
      </c>
      <c r="CE187" s="11" t="b">
        <v>1</v>
      </c>
      <c r="CF187" s="11" t="b">
        <v>1</v>
      </c>
      <c r="CG187" s="11" t="b">
        <v>1</v>
      </c>
      <c r="CH187" s="11" t="b">
        <v>0</v>
      </c>
      <c r="CI187" s="11" t="s">
        <v>157</v>
      </c>
      <c r="CJ187" s="11" t="s">
        <v>528</v>
      </c>
      <c r="CK187" s="11" t="str">
        <f>VLOOKUP(Table812[[#This Row],[Candidate Detail Answer: City]],cities,2,FALSE)</f>
        <v>Philipsburg</v>
      </c>
      <c r="CL187" s="11" t="str">
        <f>VLOOKUP(Table812[[#This Row],[Candidate Detail Answer: City]],cities,3,FALSE)</f>
        <v>PA</v>
      </c>
      <c r="CM187" s="41">
        <f>VLOOKUP(Table812[[#This Row],[Candidate Detail Answer: City]],cities,4,FALSE)</f>
        <v>16866</v>
      </c>
      <c r="CN187" s="11" t="s">
        <v>157</v>
      </c>
      <c r="CO187" s="11" t="str">
        <f>VLOOKUP(Table812[[#This Row],[Candidate Detail Answer: Major]],majors_final,3,FALSE)</f>
        <v>N/A</v>
      </c>
      <c r="CP187" s="11" t="str">
        <f>VLOOKUP(Table812[[#This Row],[Candidate Detail Answer: Major]],majors_final,4,FALSE)</f>
        <v>N/A</v>
      </c>
      <c r="CQ187" s="11">
        <f>VLOOKUP(Table812[[#This Row],[Candidate Detail Answer: Major]],majors_final,5,FALSE)</f>
        <v>0</v>
      </c>
      <c r="CR187" s="11">
        <f>VLOOKUP(Table812[[#This Row],[Candidate Detail Answer: Major]],majors_final,6,FALSE)</f>
        <v>0</v>
      </c>
      <c r="CS187" s="11"/>
      <c r="CU187" s="5"/>
      <c r="CV187" s="5"/>
      <c r="CW187" s="5"/>
    </row>
    <row r="188" spans="1:101" ht="12.75" x14ac:dyDescent="0.2">
      <c r="A188">
        <v>287</v>
      </c>
      <c r="B188" s="26">
        <v>52859.619444443997</v>
      </c>
      <c r="C188" s="26">
        <v>48473.545138889604</v>
      </c>
      <c r="D188" s="26">
        <v>48032.5083333324</v>
      </c>
      <c r="E188" s="36">
        <v>249751</v>
      </c>
      <c r="F188" s="36">
        <f>SUM(Table812[[#This Row],[Time Taken Per Question: 1]:[Time Taken Per Question: 14]])</f>
        <v>46927</v>
      </c>
      <c r="G188" s="11">
        <v>1</v>
      </c>
      <c r="H188" s="11">
        <v>0</v>
      </c>
      <c r="I188" s="31">
        <v>0</v>
      </c>
      <c r="J188" s="11">
        <v>131</v>
      </c>
      <c r="K188" s="11">
        <v>120.5</v>
      </c>
      <c r="L188" s="11">
        <v>92</v>
      </c>
      <c r="M188" s="11">
        <v>91.98</v>
      </c>
      <c r="N188" s="11">
        <v>202561</v>
      </c>
      <c r="O188" s="11" t="s">
        <v>155</v>
      </c>
      <c r="P188" s="11" t="s">
        <v>156</v>
      </c>
      <c r="Q188" s="11">
        <v>0</v>
      </c>
      <c r="R188" s="11">
        <v>5</v>
      </c>
      <c r="S188" s="11">
        <v>0.5</v>
      </c>
      <c r="T188" s="11">
        <v>10</v>
      </c>
      <c r="U188" s="11">
        <v>10</v>
      </c>
      <c r="V188" s="11">
        <v>10</v>
      </c>
      <c r="W188" s="11">
        <v>10</v>
      </c>
      <c r="X188" s="11">
        <v>10</v>
      </c>
      <c r="Y188" s="11">
        <v>10</v>
      </c>
      <c r="Z188" s="11">
        <v>10</v>
      </c>
      <c r="AA188" s="11">
        <v>10</v>
      </c>
      <c r="AB188" s="11">
        <v>10</v>
      </c>
      <c r="AC188" s="11">
        <v>10</v>
      </c>
      <c r="AD188" s="11">
        <v>10</v>
      </c>
      <c r="AE188" s="11">
        <v>0</v>
      </c>
      <c r="AF188" s="11">
        <v>10</v>
      </c>
      <c r="AG188" s="11">
        <v>24</v>
      </c>
      <c r="AH188" s="11">
        <v>2303</v>
      </c>
      <c r="AI188" s="11">
        <v>4671</v>
      </c>
      <c r="AJ188" s="11">
        <v>3241</v>
      </c>
      <c r="AK188" s="11">
        <v>2742</v>
      </c>
      <c r="AL188" s="11">
        <v>12443</v>
      </c>
      <c r="AM188" s="11">
        <v>954</v>
      </c>
      <c r="AN188" s="11">
        <v>4621</v>
      </c>
      <c r="AO188" s="11">
        <v>3476</v>
      </c>
      <c r="AP188" s="11">
        <v>596</v>
      </c>
      <c r="AQ188" s="11">
        <v>6597</v>
      </c>
      <c r="AR188" s="11">
        <v>1136</v>
      </c>
      <c r="AS188" s="11">
        <v>2797</v>
      </c>
      <c r="AT188" s="11">
        <v>1326</v>
      </c>
      <c r="AU188" s="11">
        <v>5</v>
      </c>
      <c r="AV188" s="11">
        <v>6</v>
      </c>
      <c r="AW188" s="11">
        <v>6</v>
      </c>
      <c r="AX188" s="11">
        <v>9</v>
      </c>
      <c r="AY188" s="11">
        <v>4</v>
      </c>
      <c r="AZ188" s="11">
        <v>5</v>
      </c>
      <c r="BA188" s="11">
        <v>10</v>
      </c>
      <c r="BB188" s="11">
        <v>7</v>
      </c>
      <c r="BC188" s="11">
        <v>7</v>
      </c>
      <c r="BD188" s="11">
        <v>7</v>
      </c>
      <c r="BE188" s="11">
        <v>8</v>
      </c>
      <c r="BF188" s="11">
        <v>9</v>
      </c>
      <c r="BG188" s="11">
        <v>20</v>
      </c>
      <c r="BH188" s="11">
        <v>7</v>
      </c>
      <c r="BI188" s="11">
        <v>9</v>
      </c>
      <c r="BJ188" s="11">
        <v>6</v>
      </c>
      <c r="BK188" s="11">
        <v>8</v>
      </c>
      <c r="BL188" s="11">
        <v>18</v>
      </c>
      <c r="BM188" s="11">
        <v>10</v>
      </c>
      <c r="BN188" s="11">
        <v>20</v>
      </c>
      <c r="BO188" s="11">
        <v>22</v>
      </c>
      <c r="BP188" s="11">
        <v>9</v>
      </c>
      <c r="BQ188" s="11">
        <v>17</v>
      </c>
      <c r="BR188" s="11">
        <v>13</v>
      </c>
      <c r="BS188" s="11">
        <v>14</v>
      </c>
      <c r="BT188" s="11">
        <v>8</v>
      </c>
      <c r="BU188" s="11"/>
      <c r="BV188" s="11"/>
      <c r="BW188" s="11" t="b">
        <v>1</v>
      </c>
      <c r="BX188" s="11" t="b">
        <v>1</v>
      </c>
      <c r="BY188" s="11" t="b">
        <v>1</v>
      </c>
      <c r="BZ188" s="11" t="b">
        <v>1</v>
      </c>
      <c r="CA188" s="11" t="b">
        <v>1</v>
      </c>
      <c r="CB188" s="11" t="b">
        <v>1</v>
      </c>
      <c r="CC188" s="11" t="b">
        <v>1</v>
      </c>
      <c r="CD188" s="11" t="b">
        <v>1</v>
      </c>
      <c r="CE188" s="11" t="b">
        <v>1</v>
      </c>
      <c r="CF188" s="11" t="b">
        <v>1</v>
      </c>
      <c r="CG188" s="11" t="b">
        <v>1</v>
      </c>
      <c r="CH188" s="11" t="b">
        <v>0</v>
      </c>
      <c r="CI188" s="11" t="b">
        <v>1</v>
      </c>
      <c r="CJ188" s="11" t="s">
        <v>357</v>
      </c>
      <c r="CK188" s="11" t="str">
        <f>VLOOKUP(Table812[[#This Row],[Candidate Detail Answer: City]],cities,2,FALSE)</f>
        <v>Pittsburgh</v>
      </c>
      <c r="CL188" s="11" t="str">
        <f>VLOOKUP(Table812[[#This Row],[Candidate Detail Answer: City]],cities,3,FALSE)</f>
        <v>PA</v>
      </c>
      <c r="CM188" s="41">
        <f>VLOOKUP(Table812[[#This Row],[Candidate Detail Answer: City]],cities,4,FALSE)</f>
        <v>15201</v>
      </c>
      <c r="CN188" s="11" t="s">
        <v>210</v>
      </c>
      <c r="CO188" s="11" t="str">
        <f>VLOOKUP(Table812[[#This Row],[Candidate Detail Answer: Major]],majors_final,3,FALSE)</f>
        <v>Computer Science</v>
      </c>
      <c r="CP188" s="11" t="str">
        <f>VLOOKUP(Table812[[#This Row],[Candidate Detail Answer: Major]],majors_final,4,FALSE)</f>
        <v>IT-development focused</v>
      </c>
      <c r="CQ188" s="11">
        <f>VLOOKUP(Table812[[#This Row],[Candidate Detail Answer: Major]],majors_final,5,FALSE)</f>
        <v>0</v>
      </c>
      <c r="CR188" s="11">
        <f>VLOOKUP(Table812[[#This Row],[Candidate Detail Answer: Major]],majors_final,6,FALSE)</f>
        <v>0</v>
      </c>
      <c r="CS188" s="11"/>
      <c r="CU188" s="5"/>
      <c r="CV188" s="5"/>
      <c r="CW188" s="5"/>
    </row>
    <row r="189" spans="1:101" ht="12.75" x14ac:dyDescent="0.2">
      <c r="A189">
        <v>288</v>
      </c>
      <c r="B189" s="26">
        <v>49481.9930555553</v>
      </c>
      <c r="C189" s="26">
        <v>48493.613194445097</v>
      </c>
      <c r="D189" s="26">
        <v>48050.225694443601</v>
      </c>
      <c r="E189" s="36">
        <v>252404</v>
      </c>
      <c r="F189" s="36">
        <f>SUM(Table812[[#This Row],[Time Taken Per Question: 1]:[Time Taken Per Question: 14]])</f>
        <v>26423</v>
      </c>
      <c r="G189" s="11">
        <v>1</v>
      </c>
      <c r="H189" s="11">
        <v>0</v>
      </c>
      <c r="I189" s="31">
        <v>0</v>
      </c>
      <c r="J189" s="11">
        <v>131</v>
      </c>
      <c r="K189" s="11">
        <v>131</v>
      </c>
      <c r="L189" s="11">
        <v>92</v>
      </c>
      <c r="M189" s="11">
        <v>100</v>
      </c>
      <c r="N189" s="11">
        <v>225633</v>
      </c>
      <c r="O189" s="11" t="s">
        <v>155</v>
      </c>
      <c r="P189" s="11" t="s">
        <v>156</v>
      </c>
      <c r="Q189" s="11">
        <v>0</v>
      </c>
      <c r="R189" s="11"/>
      <c r="S189" s="11">
        <v>1</v>
      </c>
      <c r="T189" s="11">
        <v>10</v>
      </c>
      <c r="U189" s="11">
        <v>10</v>
      </c>
      <c r="V189" s="11">
        <v>10</v>
      </c>
      <c r="W189" s="11">
        <v>10</v>
      </c>
      <c r="X189" s="11">
        <v>10</v>
      </c>
      <c r="Y189" s="11">
        <v>10</v>
      </c>
      <c r="Z189" s="11">
        <v>10</v>
      </c>
      <c r="AA189" s="11">
        <v>10</v>
      </c>
      <c r="AB189" s="11">
        <v>10</v>
      </c>
      <c r="AC189" s="11">
        <v>10</v>
      </c>
      <c r="AD189" s="11">
        <v>10</v>
      </c>
      <c r="AE189" s="11">
        <v>10</v>
      </c>
      <c r="AF189" s="11">
        <v>10</v>
      </c>
      <c r="AG189" s="11">
        <v>436</v>
      </c>
      <c r="AH189" s="11">
        <v>1668</v>
      </c>
      <c r="AI189" s="11">
        <v>1342</v>
      </c>
      <c r="AJ189" s="11">
        <v>1815</v>
      </c>
      <c r="AK189" s="11">
        <v>2502</v>
      </c>
      <c r="AL189" s="11">
        <v>1798</v>
      </c>
      <c r="AM189" s="11">
        <v>1630</v>
      </c>
      <c r="AN189" s="11">
        <v>1359</v>
      </c>
      <c r="AO189" s="11">
        <v>1808</v>
      </c>
      <c r="AP189" s="11">
        <v>1193</v>
      </c>
      <c r="AQ189" s="11">
        <v>1770</v>
      </c>
      <c r="AR189" s="11">
        <v>1686</v>
      </c>
      <c r="AS189" s="11">
        <v>5281</v>
      </c>
      <c r="AT189" s="11">
        <v>2135</v>
      </c>
      <c r="AU189" s="11">
        <v>15</v>
      </c>
      <c r="AV189" s="11">
        <v>15</v>
      </c>
      <c r="AW189" s="11">
        <v>16</v>
      </c>
      <c r="AX189" s="11">
        <v>19</v>
      </c>
      <c r="AY189" s="11">
        <v>14</v>
      </c>
      <c r="AZ189" s="11">
        <v>17</v>
      </c>
      <c r="BA189" s="11">
        <v>24</v>
      </c>
      <c r="BB189" s="11">
        <v>21</v>
      </c>
      <c r="BC189" s="11">
        <v>15</v>
      </c>
      <c r="BD189" s="11">
        <v>15</v>
      </c>
      <c r="BE189" s="11">
        <v>19</v>
      </c>
      <c r="BF189" s="11">
        <v>35</v>
      </c>
      <c r="BG189" s="11">
        <v>32</v>
      </c>
      <c r="BH189" s="11">
        <v>23</v>
      </c>
      <c r="BI189" s="11">
        <v>12</v>
      </c>
      <c r="BJ189" s="11">
        <v>16</v>
      </c>
      <c r="BK189" s="11">
        <v>23</v>
      </c>
      <c r="BL189" s="11">
        <v>10</v>
      </c>
      <c r="BM189" s="11">
        <v>8</v>
      </c>
      <c r="BN189" s="11">
        <v>8</v>
      </c>
      <c r="BO189" s="11">
        <v>5</v>
      </c>
      <c r="BP189" s="11">
        <v>7</v>
      </c>
      <c r="BQ189" s="11">
        <v>12</v>
      </c>
      <c r="BR189" s="11">
        <v>8</v>
      </c>
      <c r="BS189" s="11">
        <v>27</v>
      </c>
      <c r="BT189" s="11">
        <v>9</v>
      </c>
      <c r="BU189" s="11"/>
      <c r="BV189" s="11"/>
      <c r="BW189" s="11" t="b">
        <v>1</v>
      </c>
      <c r="BX189" s="11" t="b">
        <v>1</v>
      </c>
      <c r="BY189" s="11" t="b">
        <v>1</v>
      </c>
      <c r="BZ189" s="11" t="b">
        <v>1</v>
      </c>
      <c r="CA189" s="11" t="b">
        <v>1</v>
      </c>
      <c r="CB189" s="11" t="b">
        <v>1</v>
      </c>
      <c r="CC189" s="11" t="b">
        <v>1</v>
      </c>
      <c r="CD189" s="11" t="b">
        <v>1</v>
      </c>
      <c r="CE189" s="11" t="b">
        <v>1</v>
      </c>
      <c r="CF189" s="11" t="b">
        <v>1</v>
      </c>
      <c r="CG189" s="11" t="b">
        <v>1</v>
      </c>
      <c r="CH189" s="11" t="b">
        <v>1</v>
      </c>
      <c r="CI189" s="11" t="b">
        <v>1</v>
      </c>
      <c r="CJ189" s="11" t="s">
        <v>500</v>
      </c>
      <c r="CK189" s="11" t="str">
        <f>VLOOKUP(Table812[[#This Row],[Candidate Detail Answer: City]],cities,2,FALSE)</f>
        <v>York</v>
      </c>
      <c r="CL189" s="11" t="str">
        <f>VLOOKUP(Table812[[#This Row],[Candidate Detail Answer: City]],cities,3,FALSE)</f>
        <v>PA</v>
      </c>
      <c r="CM189" s="41">
        <f>VLOOKUP(Table812[[#This Row],[Candidate Detail Answer: City]],cities,4,FALSE)</f>
        <v>17401</v>
      </c>
      <c r="CN189" s="11" t="s">
        <v>234</v>
      </c>
      <c r="CO189" s="11" t="str">
        <f>VLOOKUP(Table812[[#This Row],[Candidate Detail Answer: Major]],majors_final,3,FALSE)</f>
        <v>Computer Programming</v>
      </c>
      <c r="CP189" s="11" t="str">
        <f>VLOOKUP(Table812[[#This Row],[Candidate Detail Answer: Major]],majors_final,4,FALSE)</f>
        <v>IT-development focused</v>
      </c>
      <c r="CQ189" s="11">
        <f>VLOOKUP(Table812[[#This Row],[Candidate Detail Answer: Major]],majors_final,5,FALSE)</f>
        <v>0</v>
      </c>
      <c r="CR189" s="11">
        <f>VLOOKUP(Table812[[#This Row],[Candidate Detail Answer: Major]],majors_final,6,FALSE)</f>
        <v>0</v>
      </c>
      <c r="CS189" s="11"/>
      <c r="CU189" s="5"/>
      <c r="CV189" s="5"/>
      <c r="CW189" s="5"/>
    </row>
    <row r="190" spans="1:101" ht="12.75" x14ac:dyDescent="0.2">
      <c r="A190">
        <v>289</v>
      </c>
      <c r="B190" s="26">
        <v>49503.925694444202</v>
      </c>
      <c r="C190" s="26">
        <v>48513.6812500007</v>
      </c>
      <c r="D190" s="26">
        <v>48067.943055554701</v>
      </c>
      <c r="E190" s="36">
        <v>250973</v>
      </c>
      <c r="F190" s="36">
        <f>SUM(Table812[[#This Row],[Time Taken Per Question: 1]:[Time Taken Per Question: 14]])</f>
        <v>51553</v>
      </c>
      <c r="G190" s="11">
        <v>1</v>
      </c>
      <c r="H190" s="11">
        <v>0</v>
      </c>
      <c r="I190" s="31">
        <v>0</v>
      </c>
      <c r="J190" s="11">
        <v>131</v>
      </c>
      <c r="K190" s="11">
        <v>131</v>
      </c>
      <c r="L190" s="11">
        <v>92</v>
      </c>
      <c r="M190" s="11">
        <v>100</v>
      </c>
      <c r="N190" s="11">
        <v>198297</v>
      </c>
      <c r="O190" s="11" t="s">
        <v>155</v>
      </c>
      <c r="P190" s="11" t="s">
        <v>156</v>
      </c>
      <c r="Q190" s="11">
        <v>0</v>
      </c>
      <c r="R190" s="11">
        <v>3</v>
      </c>
      <c r="S190" s="11">
        <v>1</v>
      </c>
      <c r="T190" s="11">
        <v>10</v>
      </c>
      <c r="U190" s="11">
        <v>10</v>
      </c>
      <c r="V190" s="11">
        <v>10</v>
      </c>
      <c r="W190" s="11">
        <v>10</v>
      </c>
      <c r="X190" s="11">
        <v>10</v>
      </c>
      <c r="Y190" s="11">
        <v>10</v>
      </c>
      <c r="Z190" s="11">
        <v>10</v>
      </c>
      <c r="AA190" s="11">
        <v>10</v>
      </c>
      <c r="AB190" s="11">
        <v>10</v>
      </c>
      <c r="AC190" s="11">
        <v>10</v>
      </c>
      <c r="AD190" s="11">
        <v>10</v>
      </c>
      <c r="AE190" s="11">
        <v>10</v>
      </c>
      <c r="AF190" s="11">
        <v>10</v>
      </c>
      <c r="AG190" s="11">
        <v>376</v>
      </c>
      <c r="AH190" s="11">
        <v>6398</v>
      </c>
      <c r="AI190" s="11">
        <v>1938</v>
      </c>
      <c r="AJ190" s="11">
        <v>5252</v>
      </c>
      <c r="AK190" s="11">
        <v>3895</v>
      </c>
      <c r="AL190" s="11">
        <v>4278</v>
      </c>
      <c r="AM190" s="11">
        <v>1243</v>
      </c>
      <c r="AN190" s="11">
        <v>9593</v>
      </c>
      <c r="AO190" s="11">
        <v>4269</v>
      </c>
      <c r="AP190" s="11">
        <v>2664</v>
      </c>
      <c r="AQ190" s="11">
        <v>2559</v>
      </c>
      <c r="AR190" s="11">
        <v>2387</v>
      </c>
      <c r="AS190" s="11">
        <v>5537</v>
      </c>
      <c r="AT190" s="11">
        <v>1164</v>
      </c>
      <c r="AU190" s="11">
        <v>9</v>
      </c>
      <c r="AV190" s="11">
        <v>10</v>
      </c>
      <c r="AW190" s="11">
        <v>7</v>
      </c>
      <c r="AX190" s="11">
        <v>13</v>
      </c>
      <c r="AY190" s="11">
        <v>8</v>
      </c>
      <c r="AZ190" s="11">
        <v>9</v>
      </c>
      <c r="BA190" s="11">
        <v>11</v>
      </c>
      <c r="BB190" s="11">
        <v>11</v>
      </c>
      <c r="BC190" s="11">
        <v>9</v>
      </c>
      <c r="BD190" s="11">
        <v>9</v>
      </c>
      <c r="BE190" s="11">
        <v>10</v>
      </c>
      <c r="BF190" s="11">
        <v>11</v>
      </c>
      <c r="BG190" s="11">
        <v>21</v>
      </c>
      <c r="BH190" s="11">
        <v>14</v>
      </c>
      <c r="BI190" s="11">
        <v>6</v>
      </c>
      <c r="BJ190" s="11">
        <v>13</v>
      </c>
      <c r="BK190" s="11">
        <v>5</v>
      </c>
      <c r="BL190" s="11">
        <v>7</v>
      </c>
      <c r="BM190" s="11">
        <v>4</v>
      </c>
      <c r="BN190" s="11">
        <v>8</v>
      </c>
      <c r="BO190" s="11">
        <v>20</v>
      </c>
      <c r="BP190" s="11">
        <v>9</v>
      </c>
      <c r="BQ190" s="11">
        <v>6</v>
      </c>
      <c r="BR190" s="11">
        <v>7</v>
      </c>
      <c r="BS190" s="11">
        <v>8</v>
      </c>
      <c r="BT190" s="11">
        <v>6</v>
      </c>
      <c r="BU190" s="11"/>
      <c r="BV190" s="11"/>
      <c r="BW190" s="11" t="b">
        <v>1</v>
      </c>
      <c r="BX190" s="11" t="b">
        <v>1</v>
      </c>
      <c r="BY190" s="11" t="b">
        <v>1</v>
      </c>
      <c r="BZ190" s="11" t="b">
        <v>1</v>
      </c>
      <c r="CA190" s="11" t="b">
        <v>1</v>
      </c>
      <c r="CB190" s="11" t="b">
        <v>1</v>
      </c>
      <c r="CC190" s="11" t="b">
        <v>1</v>
      </c>
      <c r="CD190" s="11" t="b">
        <v>1</v>
      </c>
      <c r="CE190" s="11" t="b">
        <v>1</v>
      </c>
      <c r="CF190" s="11" t="b">
        <v>1</v>
      </c>
      <c r="CG190" s="11" t="b">
        <v>1</v>
      </c>
      <c r="CH190" s="11" t="b">
        <v>1</v>
      </c>
      <c r="CI190" s="11" t="b">
        <v>1</v>
      </c>
      <c r="CJ190" s="11" t="s">
        <v>561</v>
      </c>
      <c r="CK190" s="11" t="str">
        <f>VLOOKUP(Table812[[#This Row],[Candidate Detail Answer: City]],cities,2,FALSE)</f>
        <v>Aurora</v>
      </c>
      <c r="CL190" s="11" t="str">
        <f>VLOOKUP(Table812[[#This Row],[Candidate Detail Answer: City]],cities,3,FALSE)</f>
        <v>CO</v>
      </c>
      <c r="CM190" s="41">
        <f>VLOOKUP(Table812[[#This Row],[Candidate Detail Answer: City]],cities,4,FALSE)</f>
        <v>80010</v>
      </c>
      <c r="CN190" s="11" t="s">
        <v>622</v>
      </c>
      <c r="CO190" s="11" t="str">
        <f>VLOOKUP(Table812[[#This Row],[Candidate Detail Answer: Major]],majors_final,3,FALSE)</f>
        <v>Web Development</v>
      </c>
      <c r="CP190" s="11" t="str">
        <f>VLOOKUP(Table812[[#This Row],[Candidate Detail Answer: Major]],majors_final,4,FALSE)</f>
        <v>IT-development focused</v>
      </c>
      <c r="CQ190" s="11">
        <f>VLOOKUP(Table812[[#This Row],[Candidate Detail Answer: Major]],majors_final,5,FALSE)</f>
        <v>0</v>
      </c>
      <c r="CR190" s="11">
        <f>VLOOKUP(Table812[[#This Row],[Candidate Detail Answer: Major]],majors_final,6,FALSE)</f>
        <v>0</v>
      </c>
      <c r="CS190" s="11"/>
      <c r="CU190" s="5"/>
      <c r="CV190" s="5"/>
      <c r="CW190" s="5"/>
    </row>
    <row r="191" spans="1:101" ht="12.75" x14ac:dyDescent="0.2">
      <c r="A191">
        <v>290</v>
      </c>
      <c r="B191" s="26">
        <v>54022.049305555003</v>
      </c>
      <c r="C191" s="26">
        <v>48533.749305556303</v>
      </c>
      <c r="D191" s="26">
        <v>48085.6604166658</v>
      </c>
      <c r="E191" s="36">
        <v>253432</v>
      </c>
      <c r="F191" s="36">
        <f>SUM(Table812[[#This Row],[Time Taken Per Question: 1]:[Time Taken Per Question: 14]])</f>
        <v>30707</v>
      </c>
      <c r="G191" s="11">
        <v>1</v>
      </c>
      <c r="H191" s="11">
        <v>0</v>
      </c>
      <c r="I191" s="31">
        <v>0</v>
      </c>
      <c r="J191" s="11">
        <v>131</v>
      </c>
      <c r="K191" s="11">
        <v>111</v>
      </c>
      <c r="L191" s="11">
        <v>92</v>
      </c>
      <c r="M191" s="11">
        <v>84.73</v>
      </c>
      <c r="N191" s="11">
        <v>222576</v>
      </c>
      <c r="O191" s="11" t="s">
        <v>155</v>
      </c>
      <c r="P191" s="11" t="s">
        <v>156</v>
      </c>
      <c r="Q191" s="11">
        <v>0</v>
      </c>
      <c r="R191" s="11"/>
      <c r="S191" s="11">
        <v>1</v>
      </c>
      <c r="T191" s="11">
        <v>10</v>
      </c>
      <c r="U191" s="11">
        <v>10</v>
      </c>
      <c r="V191" s="11">
        <v>10</v>
      </c>
      <c r="W191" s="11">
        <v>10</v>
      </c>
      <c r="X191" s="11">
        <v>10</v>
      </c>
      <c r="Y191" s="11">
        <v>10</v>
      </c>
      <c r="Z191" s="11">
        <v>0</v>
      </c>
      <c r="AA191" s="11">
        <v>10</v>
      </c>
      <c r="AB191" s="11">
        <v>10</v>
      </c>
      <c r="AC191" s="11">
        <v>10</v>
      </c>
      <c r="AD191" s="11">
        <v>10</v>
      </c>
      <c r="AE191" s="11">
        <v>0</v>
      </c>
      <c r="AF191" s="11">
        <v>10</v>
      </c>
      <c r="AG191" s="11">
        <v>425</v>
      </c>
      <c r="AH191" s="11">
        <v>584</v>
      </c>
      <c r="AI191" s="11">
        <v>1178</v>
      </c>
      <c r="AJ191" s="11">
        <v>321</v>
      </c>
      <c r="AK191" s="11">
        <v>349</v>
      </c>
      <c r="AL191" s="11">
        <v>8600</v>
      </c>
      <c r="AM191" s="11">
        <v>739</v>
      </c>
      <c r="AN191" s="11">
        <v>5588</v>
      </c>
      <c r="AO191" s="11">
        <v>589</v>
      </c>
      <c r="AP191" s="11">
        <v>357</v>
      </c>
      <c r="AQ191" s="11">
        <v>2790</v>
      </c>
      <c r="AR191" s="11">
        <v>464</v>
      </c>
      <c r="AS191" s="11">
        <v>3641</v>
      </c>
      <c r="AT191" s="11">
        <v>5082</v>
      </c>
      <c r="AU191" s="11">
        <v>8</v>
      </c>
      <c r="AV191" s="11">
        <v>9</v>
      </c>
      <c r="AW191" s="11">
        <v>10</v>
      </c>
      <c r="AX191" s="11">
        <v>11</v>
      </c>
      <c r="AY191" s="11">
        <v>9</v>
      </c>
      <c r="AZ191" s="11">
        <v>10</v>
      </c>
      <c r="BA191" s="11">
        <v>10</v>
      </c>
      <c r="BB191" s="11">
        <v>9</v>
      </c>
      <c r="BC191" s="11">
        <v>8</v>
      </c>
      <c r="BD191" s="11">
        <v>13</v>
      </c>
      <c r="BE191" s="11">
        <v>10</v>
      </c>
      <c r="BF191" s="11">
        <v>15</v>
      </c>
      <c r="BG191" s="11">
        <v>23</v>
      </c>
      <c r="BH191" s="11">
        <v>7</v>
      </c>
      <c r="BI191" s="11">
        <v>13</v>
      </c>
      <c r="BJ191" s="11">
        <v>5</v>
      </c>
      <c r="BK191" s="11">
        <v>5</v>
      </c>
      <c r="BL191" s="11">
        <v>52</v>
      </c>
      <c r="BM191" s="11">
        <v>9</v>
      </c>
      <c r="BN191" s="11">
        <v>43</v>
      </c>
      <c r="BO191" s="11">
        <v>12</v>
      </c>
      <c r="BP191" s="11">
        <v>4</v>
      </c>
      <c r="BQ191" s="11">
        <v>37</v>
      </c>
      <c r="BR191" s="11">
        <v>6</v>
      </c>
      <c r="BS191" s="11">
        <v>26</v>
      </c>
      <c r="BT191" s="11">
        <v>26</v>
      </c>
      <c r="BU191" s="11"/>
      <c r="BV191" s="11"/>
      <c r="BW191" s="11" t="b">
        <v>1</v>
      </c>
      <c r="BX191" s="11" t="b">
        <v>1</v>
      </c>
      <c r="BY191" s="11" t="b">
        <v>1</v>
      </c>
      <c r="BZ191" s="11" t="b">
        <v>1</v>
      </c>
      <c r="CA191" s="11" t="b">
        <v>1</v>
      </c>
      <c r="CB191" s="11" t="b">
        <v>1</v>
      </c>
      <c r="CC191" s="11" t="b">
        <v>0</v>
      </c>
      <c r="CD191" s="11" t="b">
        <v>1</v>
      </c>
      <c r="CE191" s="11" t="b">
        <v>1</v>
      </c>
      <c r="CF191" s="11" t="b">
        <v>1</v>
      </c>
      <c r="CG191" s="11" t="b">
        <v>1</v>
      </c>
      <c r="CH191" s="11" t="b">
        <v>0</v>
      </c>
      <c r="CI191" s="11" t="b">
        <v>1</v>
      </c>
      <c r="CJ191" s="11" t="s">
        <v>277</v>
      </c>
      <c r="CK191" s="11" t="str">
        <f>VLOOKUP(Table812[[#This Row],[Candidate Detail Answer: City]],cities,2,FALSE)</f>
        <v>Columbus</v>
      </c>
      <c r="CL191" s="11" t="str">
        <f>VLOOKUP(Table812[[#This Row],[Candidate Detail Answer: City]],cities,3,FALSE)</f>
        <v>OH</v>
      </c>
      <c r="CM191" s="41">
        <f>VLOOKUP(Table812[[#This Row],[Candidate Detail Answer: City]],cities,4,FALSE)</f>
        <v>43215</v>
      </c>
      <c r="CN191" s="11" t="s">
        <v>452</v>
      </c>
      <c r="CO191" s="11" t="str">
        <f>VLOOKUP(Table812[[#This Row],[Candidate Detail Answer: Major]],majors_final,3,FALSE)</f>
        <v>Undecided</v>
      </c>
      <c r="CP191" s="11" t="str">
        <f>VLOOKUP(Table812[[#This Row],[Candidate Detail Answer: Major]],majors_final,4,FALSE)</f>
        <v>Non-IT</v>
      </c>
      <c r="CQ191" s="11">
        <f>VLOOKUP(Table812[[#This Row],[Candidate Detail Answer: Major]],majors_final,5,FALSE)</f>
        <v>0</v>
      </c>
      <c r="CR191" s="11">
        <f>VLOOKUP(Table812[[#This Row],[Candidate Detail Answer: Major]],majors_final,6,FALSE)</f>
        <v>0</v>
      </c>
      <c r="CS191" s="11"/>
      <c r="CU191" s="5"/>
      <c r="CV191" s="5"/>
      <c r="CW191" s="5"/>
    </row>
    <row r="192" spans="1:101" ht="12.75" x14ac:dyDescent="0.2">
      <c r="A192">
        <v>291</v>
      </c>
      <c r="B192" s="26">
        <v>52881.552083332899</v>
      </c>
      <c r="C192" s="26">
        <v>48553.817361111804</v>
      </c>
      <c r="D192" s="26">
        <v>48103.377777776899</v>
      </c>
      <c r="E192" s="36">
        <v>252137</v>
      </c>
      <c r="F192" s="36">
        <f>SUM(Table812[[#This Row],[Time Taken Per Question: 1]:[Time Taken Per Question: 14]])</f>
        <v>75201</v>
      </c>
      <c r="G192" s="11">
        <v>1</v>
      </c>
      <c r="H192" s="11">
        <v>0</v>
      </c>
      <c r="I192" s="31">
        <v>0</v>
      </c>
      <c r="J192" s="11">
        <v>131</v>
      </c>
      <c r="K192" s="11">
        <v>121</v>
      </c>
      <c r="L192" s="11">
        <v>92</v>
      </c>
      <c r="M192" s="11">
        <v>92.36</v>
      </c>
      <c r="N192" s="11">
        <v>176802</v>
      </c>
      <c r="O192" s="11" t="s">
        <v>155</v>
      </c>
      <c r="P192" s="11" t="s">
        <v>156</v>
      </c>
      <c r="Q192" s="11">
        <v>0</v>
      </c>
      <c r="R192" s="11">
        <v>3</v>
      </c>
      <c r="S192" s="11">
        <v>1</v>
      </c>
      <c r="T192" s="11">
        <v>10</v>
      </c>
      <c r="U192" s="11">
        <v>10</v>
      </c>
      <c r="V192" s="11">
        <v>10</v>
      </c>
      <c r="W192" s="11">
        <v>10</v>
      </c>
      <c r="X192" s="11">
        <v>10</v>
      </c>
      <c r="Y192" s="11">
        <v>10</v>
      </c>
      <c r="Z192" s="11">
        <v>10</v>
      </c>
      <c r="AA192" s="11">
        <v>10</v>
      </c>
      <c r="AB192" s="11">
        <v>10</v>
      </c>
      <c r="AC192" s="11">
        <v>10</v>
      </c>
      <c r="AD192" s="11">
        <v>10</v>
      </c>
      <c r="AE192" s="11">
        <v>0</v>
      </c>
      <c r="AF192" s="11">
        <v>10</v>
      </c>
      <c r="AG192" s="11">
        <v>1146</v>
      </c>
      <c r="AH192" s="11">
        <v>21066</v>
      </c>
      <c r="AI192" s="11">
        <v>4064</v>
      </c>
      <c r="AJ192" s="11">
        <v>6640</v>
      </c>
      <c r="AK192" s="11">
        <v>2045</v>
      </c>
      <c r="AL192" s="11">
        <v>1728</v>
      </c>
      <c r="AM192" s="11">
        <v>1086</v>
      </c>
      <c r="AN192" s="11">
        <v>9837</v>
      </c>
      <c r="AO192" s="11">
        <v>1477</v>
      </c>
      <c r="AP192" s="11">
        <v>3104</v>
      </c>
      <c r="AQ192" s="11">
        <v>6126</v>
      </c>
      <c r="AR192" s="11">
        <v>5131</v>
      </c>
      <c r="AS192" s="11">
        <v>7204</v>
      </c>
      <c r="AT192" s="11">
        <v>4547</v>
      </c>
      <c r="AU192" s="11">
        <v>8</v>
      </c>
      <c r="AV192" s="11">
        <v>8</v>
      </c>
      <c r="AW192" s="11">
        <v>7</v>
      </c>
      <c r="AX192" s="11">
        <v>11</v>
      </c>
      <c r="AY192" s="11">
        <v>7</v>
      </c>
      <c r="AZ192" s="11">
        <v>8</v>
      </c>
      <c r="BA192" s="11">
        <v>11</v>
      </c>
      <c r="BB192" s="11">
        <v>10</v>
      </c>
      <c r="BC192" s="11">
        <v>8</v>
      </c>
      <c r="BD192" s="11">
        <v>8</v>
      </c>
      <c r="BE192" s="11">
        <v>11</v>
      </c>
      <c r="BF192" s="11">
        <v>10</v>
      </c>
      <c r="BG192" s="11">
        <v>22</v>
      </c>
      <c r="BH192" s="11">
        <v>38</v>
      </c>
      <c r="BI192" s="11">
        <v>16</v>
      </c>
      <c r="BJ192" s="11">
        <v>16</v>
      </c>
      <c r="BK192" s="11">
        <v>12</v>
      </c>
      <c r="BL192" s="11">
        <v>10</v>
      </c>
      <c r="BM192" s="11">
        <v>13</v>
      </c>
      <c r="BN192" s="11">
        <v>30</v>
      </c>
      <c r="BO192" s="11">
        <v>12</v>
      </c>
      <c r="BP192" s="11">
        <v>13</v>
      </c>
      <c r="BQ192" s="11">
        <v>13</v>
      </c>
      <c r="BR192" s="11">
        <v>32</v>
      </c>
      <c r="BS192" s="11">
        <v>6</v>
      </c>
      <c r="BT192" s="11">
        <v>22</v>
      </c>
      <c r="BU192" s="11"/>
      <c r="BV192" s="11"/>
      <c r="BW192" s="11" t="b">
        <v>1</v>
      </c>
      <c r="BX192" s="11" t="b">
        <v>1</v>
      </c>
      <c r="BY192" s="11" t="b">
        <v>1</v>
      </c>
      <c r="BZ192" s="11" t="b">
        <v>1</v>
      </c>
      <c r="CA192" s="11" t="b">
        <v>1</v>
      </c>
      <c r="CB192" s="11" t="b">
        <v>1</v>
      </c>
      <c r="CC192" s="11" t="b">
        <v>1</v>
      </c>
      <c r="CD192" s="11" t="b">
        <v>1</v>
      </c>
      <c r="CE192" s="11" t="b">
        <v>1</v>
      </c>
      <c r="CF192" s="11" t="b">
        <v>1</v>
      </c>
      <c r="CG192" s="11" t="b">
        <v>1</v>
      </c>
      <c r="CH192" s="11" t="b">
        <v>0</v>
      </c>
      <c r="CI192" s="11" t="b">
        <v>1</v>
      </c>
      <c r="CJ192" s="11" t="s">
        <v>247</v>
      </c>
      <c r="CK192" s="11" t="str">
        <f>VLOOKUP(Table812[[#This Row],[Candidate Detail Answer: City]],cities,2,FALSE)</f>
        <v>Pittsburgh</v>
      </c>
      <c r="CL192" s="11" t="str">
        <f>VLOOKUP(Table812[[#This Row],[Candidate Detail Answer: City]],cities,3,FALSE)</f>
        <v>PA</v>
      </c>
      <c r="CM192" s="41">
        <f>VLOOKUP(Table812[[#This Row],[Candidate Detail Answer: City]],cities,4,FALSE)</f>
        <v>15201</v>
      </c>
      <c r="CN192" s="11" t="s">
        <v>563</v>
      </c>
      <c r="CO192" s="11" t="str">
        <f>VLOOKUP(Table812[[#This Row],[Candidate Detail Answer: Major]],majors_final,3,FALSE)</f>
        <v>Full Stack Development</v>
      </c>
      <c r="CP192" s="11" t="str">
        <f>VLOOKUP(Table812[[#This Row],[Candidate Detail Answer: Major]],majors_final,4,FALSE)</f>
        <v>IT-development focused</v>
      </c>
      <c r="CQ192" s="11">
        <f>VLOOKUP(Table812[[#This Row],[Candidate Detail Answer: Major]],majors_final,5,FALSE)</f>
        <v>0</v>
      </c>
      <c r="CR192" s="11">
        <f>VLOOKUP(Table812[[#This Row],[Candidate Detail Answer: Major]],majors_final,6,FALSE)</f>
        <v>0</v>
      </c>
      <c r="CS192" s="11"/>
      <c r="CU192" s="5"/>
      <c r="CV192" s="5"/>
      <c r="CW192" s="5"/>
    </row>
    <row r="193" spans="1:101" ht="12.75" x14ac:dyDescent="0.2">
      <c r="A193">
        <v>292</v>
      </c>
      <c r="B193" s="26">
        <v>49525.858333333097</v>
      </c>
      <c r="C193" s="26">
        <v>48573.885416667399</v>
      </c>
      <c r="D193" s="26">
        <v>48121.095138887998</v>
      </c>
      <c r="E193" s="36">
        <v>238615</v>
      </c>
      <c r="F193" s="36">
        <f>SUM(Table812[[#This Row],[Time Taken Per Question: 1]:[Time Taken Per Question: 14]])</f>
        <v>38013</v>
      </c>
      <c r="G193" s="11">
        <v>1</v>
      </c>
      <c r="H193" s="11">
        <v>0</v>
      </c>
      <c r="I193" s="31">
        <v>0</v>
      </c>
      <c r="J193" s="11">
        <v>131</v>
      </c>
      <c r="K193" s="11">
        <v>131</v>
      </c>
      <c r="L193" s="11">
        <v>92</v>
      </c>
      <c r="M193" s="11">
        <v>100</v>
      </c>
      <c r="N193" s="11">
        <v>199854</v>
      </c>
      <c r="O193" s="11" t="s">
        <v>155</v>
      </c>
      <c r="P193" s="11" t="s">
        <v>156</v>
      </c>
      <c r="Q193" s="11">
        <v>0</v>
      </c>
      <c r="R193" s="11"/>
      <c r="S193" s="11">
        <v>1</v>
      </c>
      <c r="T193" s="11">
        <v>10</v>
      </c>
      <c r="U193" s="11">
        <v>10</v>
      </c>
      <c r="V193" s="11">
        <v>10</v>
      </c>
      <c r="W193" s="11">
        <v>10</v>
      </c>
      <c r="X193" s="11">
        <v>10</v>
      </c>
      <c r="Y193" s="11">
        <v>10</v>
      </c>
      <c r="Z193" s="11">
        <v>10</v>
      </c>
      <c r="AA193" s="11">
        <v>10</v>
      </c>
      <c r="AB193" s="11">
        <v>10</v>
      </c>
      <c r="AC193" s="11">
        <v>10</v>
      </c>
      <c r="AD193" s="11">
        <v>10</v>
      </c>
      <c r="AE193" s="11">
        <v>10</v>
      </c>
      <c r="AF193" s="11">
        <v>10</v>
      </c>
      <c r="AG193" s="11">
        <v>368</v>
      </c>
      <c r="AH193" s="11">
        <v>1646</v>
      </c>
      <c r="AI193" s="11">
        <v>914</v>
      </c>
      <c r="AJ193" s="11">
        <v>3293</v>
      </c>
      <c r="AK193" s="11">
        <v>1922</v>
      </c>
      <c r="AL193" s="11">
        <v>6202</v>
      </c>
      <c r="AM193" s="11">
        <v>878</v>
      </c>
      <c r="AN193" s="11">
        <v>3884</v>
      </c>
      <c r="AO193" s="11">
        <v>1617</v>
      </c>
      <c r="AP193" s="11">
        <v>316</v>
      </c>
      <c r="AQ193" s="11">
        <v>811</v>
      </c>
      <c r="AR193" s="11">
        <v>5725</v>
      </c>
      <c r="AS193" s="11">
        <v>8520</v>
      </c>
      <c r="AT193" s="11">
        <v>1917</v>
      </c>
      <c r="AU193" s="11">
        <v>8</v>
      </c>
      <c r="AV193" s="11">
        <v>8</v>
      </c>
      <c r="AW193" s="11">
        <v>5</v>
      </c>
      <c r="AX193" s="11">
        <v>10</v>
      </c>
      <c r="AY193" s="11">
        <v>8</v>
      </c>
      <c r="AZ193" s="11">
        <v>9</v>
      </c>
      <c r="BA193" s="11">
        <v>13</v>
      </c>
      <c r="BB193" s="11">
        <v>9</v>
      </c>
      <c r="BC193" s="11">
        <v>8</v>
      </c>
      <c r="BD193" s="11">
        <v>8</v>
      </c>
      <c r="BE193" s="11">
        <v>19</v>
      </c>
      <c r="BF193" s="11">
        <v>18</v>
      </c>
      <c r="BG193" s="11">
        <v>21</v>
      </c>
      <c r="BH193" s="11">
        <v>6</v>
      </c>
      <c r="BI193" s="11">
        <v>5</v>
      </c>
      <c r="BJ193" s="11">
        <v>10</v>
      </c>
      <c r="BK193" s="11">
        <v>6</v>
      </c>
      <c r="BL193" s="11">
        <v>20</v>
      </c>
      <c r="BM193" s="11">
        <v>3</v>
      </c>
      <c r="BN193" s="11">
        <v>4</v>
      </c>
      <c r="BO193" s="11">
        <v>2</v>
      </c>
      <c r="BP193" s="11">
        <v>2</v>
      </c>
      <c r="BQ193" s="11">
        <v>5</v>
      </c>
      <c r="BR193" s="11">
        <v>10</v>
      </c>
      <c r="BS193" s="11">
        <v>20</v>
      </c>
      <c r="BT193" s="11">
        <v>7</v>
      </c>
      <c r="BU193" s="11"/>
      <c r="BV193" s="11"/>
      <c r="BW193" s="11" t="b">
        <v>1</v>
      </c>
      <c r="BX193" s="11" t="b">
        <v>1</v>
      </c>
      <c r="BY193" s="11" t="b">
        <v>1</v>
      </c>
      <c r="BZ193" s="11" t="b">
        <v>1</v>
      </c>
      <c r="CA193" s="11" t="b">
        <v>1</v>
      </c>
      <c r="CB193" s="11" t="b">
        <v>1</v>
      </c>
      <c r="CC193" s="11" t="b">
        <v>1</v>
      </c>
      <c r="CD193" s="11" t="b">
        <v>1</v>
      </c>
      <c r="CE193" s="11" t="b">
        <v>1</v>
      </c>
      <c r="CF193" s="11" t="b">
        <v>1</v>
      </c>
      <c r="CG193" s="11" t="b">
        <v>1</v>
      </c>
      <c r="CH193" s="11" t="b">
        <v>1</v>
      </c>
      <c r="CI193" s="11" t="b">
        <v>1</v>
      </c>
      <c r="CJ193" s="11" t="s">
        <v>553</v>
      </c>
      <c r="CK193" s="11" t="str">
        <f>VLOOKUP(Table812[[#This Row],[Candidate Detail Answer: City]],cities,2,FALSE)</f>
        <v>New Kensington</v>
      </c>
      <c r="CL193" s="11" t="str">
        <f>VLOOKUP(Table812[[#This Row],[Candidate Detail Answer: City]],cities,3,FALSE)</f>
        <v>PA</v>
      </c>
      <c r="CM193" s="41">
        <f>VLOOKUP(Table812[[#This Row],[Candidate Detail Answer: City]],cities,4,FALSE)</f>
        <v>15068</v>
      </c>
      <c r="CN193" s="11" t="s">
        <v>504</v>
      </c>
      <c r="CO193" s="11" t="str">
        <f>VLOOKUP(Table812[[#This Row],[Candidate Detail Answer: Major]],majors_final,3,FALSE)</f>
        <v>Software Development</v>
      </c>
      <c r="CP193" s="11" t="str">
        <f>VLOOKUP(Table812[[#This Row],[Candidate Detail Answer: Major]],majors_final,4,FALSE)</f>
        <v>IT-development focused</v>
      </c>
      <c r="CQ193" s="11">
        <f>VLOOKUP(Table812[[#This Row],[Candidate Detail Answer: Major]],majors_final,5,FALSE)</f>
        <v>0</v>
      </c>
      <c r="CR193" s="11">
        <f>VLOOKUP(Table812[[#This Row],[Candidate Detail Answer: Major]],majors_final,6,FALSE)</f>
        <v>0</v>
      </c>
      <c r="CS193" s="11"/>
      <c r="CU193" s="5"/>
      <c r="CV193" s="5"/>
      <c r="CW193" s="5"/>
    </row>
    <row r="194" spans="1:101" ht="12.75" x14ac:dyDescent="0.2">
      <c r="A194">
        <v>293</v>
      </c>
      <c r="B194" s="26">
        <v>55886.3236111105</v>
      </c>
      <c r="C194" s="26">
        <v>48593.9534722229</v>
      </c>
      <c r="D194" s="26">
        <v>48138.812499999098</v>
      </c>
      <c r="E194" s="36">
        <v>252042</v>
      </c>
      <c r="F194" s="36">
        <f>SUM(Table812[[#This Row],[Time Taken Per Question: 1]:[Time Taken Per Question: 14]])</f>
        <v>63058</v>
      </c>
      <c r="G194" s="11">
        <v>1</v>
      </c>
      <c r="H194" s="11">
        <v>0</v>
      </c>
      <c r="I194" s="31">
        <v>0</v>
      </c>
      <c r="J194" s="11">
        <v>131</v>
      </c>
      <c r="K194" s="11">
        <v>61</v>
      </c>
      <c r="L194" s="11">
        <v>92</v>
      </c>
      <c r="M194" s="11">
        <v>46.56</v>
      </c>
      <c r="N194" s="11">
        <v>188344</v>
      </c>
      <c r="O194" s="11" t="s">
        <v>155</v>
      </c>
      <c r="P194" s="11" t="s">
        <v>156</v>
      </c>
      <c r="Q194" s="11">
        <v>0</v>
      </c>
      <c r="R194" s="11">
        <v>4</v>
      </c>
      <c r="S194" s="11">
        <v>1</v>
      </c>
      <c r="T194" s="11">
        <v>10</v>
      </c>
      <c r="U194" s="11">
        <v>10</v>
      </c>
      <c r="V194" s="11">
        <v>10</v>
      </c>
      <c r="W194" s="11">
        <v>10</v>
      </c>
      <c r="X194" s="11">
        <v>10</v>
      </c>
      <c r="Y194" s="11">
        <v>10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699</v>
      </c>
      <c r="AH194" s="11">
        <v>1262</v>
      </c>
      <c r="AI194" s="11">
        <v>11417</v>
      </c>
      <c r="AJ194" s="11">
        <v>6691</v>
      </c>
      <c r="AK194" s="11">
        <v>2064</v>
      </c>
      <c r="AL194" s="11">
        <v>3938</v>
      </c>
      <c r="AM194" s="11">
        <v>5515</v>
      </c>
      <c r="AN194" s="11">
        <v>6557</v>
      </c>
      <c r="AO194" s="11">
        <v>10519</v>
      </c>
      <c r="AP194" s="11">
        <v>6435</v>
      </c>
      <c r="AQ194" s="11">
        <v>1067</v>
      </c>
      <c r="AR194" s="11">
        <v>1362</v>
      </c>
      <c r="AS194" s="11">
        <v>163</v>
      </c>
      <c r="AT194" s="11">
        <v>5369</v>
      </c>
      <c r="AU194" s="11">
        <v>10</v>
      </c>
      <c r="AV194" s="11">
        <v>11</v>
      </c>
      <c r="AW194" s="11">
        <v>9</v>
      </c>
      <c r="AX194" s="11">
        <v>14</v>
      </c>
      <c r="AY194" s="11">
        <v>9</v>
      </c>
      <c r="AZ194" s="11">
        <v>17</v>
      </c>
      <c r="BA194" s="11">
        <v>0</v>
      </c>
      <c r="BB194" s="11">
        <v>12</v>
      </c>
      <c r="BC194" s="11">
        <v>15</v>
      </c>
      <c r="BD194" s="11">
        <v>11</v>
      </c>
      <c r="BE194" s="11">
        <v>0</v>
      </c>
      <c r="BF194" s="11">
        <v>0</v>
      </c>
      <c r="BG194" s="11">
        <v>11</v>
      </c>
      <c r="BH194" s="11">
        <v>8</v>
      </c>
      <c r="BI194" s="11">
        <v>74</v>
      </c>
      <c r="BJ194" s="11">
        <v>20</v>
      </c>
      <c r="BK194" s="11">
        <v>23</v>
      </c>
      <c r="BL194" s="11">
        <v>28</v>
      </c>
      <c r="BM194" s="11">
        <v>29</v>
      </c>
      <c r="BN194" s="11">
        <v>0</v>
      </c>
      <c r="BO194" s="11">
        <v>88</v>
      </c>
      <c r="BP194" s="11">
        <v>13</v>
      </c>
      <c r="BQ194" s="11">
        <v>6</v>
      </c>
      <c r="BR194" s="11">
        <v>0</v>
      </c>
      <c r="BS194" s="11">
        <v>0</v>
      </c>
      <c r="BT194" s="11">
        <v>6</v>
      </c>
      <c r="BU194" s="11"/>
      <c r="BV194" s="11"/>
      <c r="BW194" s="11" t="b">
        <v>1</v>
      </c>
      <c r="BX194" s="11" t="b">
        <v>1</v>
      </c>
      <c r="BY194" s="11" t="b">
        <v>1</v>
      </c>
      <c r="BZ194" s="11" t="b">
        <v>1</v>
      </c>
      <c r="CA194" s="11" t="b">
        <v>1</v>
      </c>
      <c r="CB194" s="11" t="b">
        <v>1</v>
      </c>
      <c r="CC194" s="11" t="s">
        <v>157</v>
      </c>
      <c r="CD194" s="11" t="b">
        <v>0</v>
      </c>
      <c r="CE194" s="11" t="b">
        <v>0</v>
      </c>
      <c r="CF194" s="11" t="b">
        <v>0</v>
      </c>
      <c r="CG194" s="11" t="s">
        <v>157</v>
      </c>
      <c r="CH194" s="11" t="s">
        <v>157</v>
      </c>
      <c r="CI194" s="11" t="b">
        <v>0</v>
      </c>
      <c r="CJ194" s="11" t="s">
        <v>568</v>
      </c>
      <c r="CK194" s="11" t="str">
        <f>VLOOKUP(Table812[[#This Row],[Candidate Detail Answer: City]],cities,2,FALSE)</f>
        <v>Pittsburgh</v>
      </c>
      <c r="CL194" s="11" t="str">
        <f>VLOOKUP(Table812[[#This Row],[Candidate Detail Answer: City]],cities,3,FALSE)</f>
        <v>PA</v>
      </c>
      <c r="CM194" s="41">
        <f>VLOOKUP(Table812[[#This Row],[Candidate Detail Answer: City]],cities,4,FALSE)</f>
        <v>15201</v>
      </c>
      <c r="CN194" s="11" t="s">
        <v>234</v>
      </c>
      <c r="CO194" s="11" t="str">
        <f>VLOOKUP(Table812[[#This Row],[Candidate Detail Answer: Major]],majors_final,3,FALSE)</f>
        <v>Computer Programming</v>
      </c>
      <c r="CP194" s="11" t="str">
        <f>VLOOKUP(Table812[[#This Row],[Candidate Detail Answer: Major]],majors_final,4,FALSE)</f>
        <v>IT-development focused</v>
      </c>
      <c r="CQ194" s="11">
        <f>VLOOKUP(Table812[[#This Row],[Candidate Detail Answer: Major]],majors_final,5,FALSE)</f>
        <v>0</v>
      </c>
      <c r="CR194" s="11">
        <f>VLOOKUP(Table812[[#This Row],[Candidate Detail Answer: Major]],majors_final,6,FALSE)</f>
        <v>0</v>
      </c>
      <c r="CS194" s="11"/>
      <c r="CU194" s="5"/>
      <c r="CV194" s="5"/>
      <c r="CW194" s="5"/>
    </row>
    <row r="195" spans="1:101" ht="12.75" x14ac:dyDescent="0.2">
      <c r="A195">
        <v>294</v>
      </c>
      <c r="B195" s="26">
        <v>52903.484722221801</v>
      </c>
      <c r="C195" s="26">
        <v>48614.021527778503</v>
      </c>
      <c r="D195" s="26">
        <v>48156.529861110197</v>
      </c>
      <c r="E195" s="36">
        <v>52145</v>
      </c>
      <c r="F195" s="36">
        <f>SUM(Table812[[#This Row],[Time Taken Per Question: 1]:[Time Taken Per Question: 14]])</f>
        <v>20530</v>
      </c>
      <c r="G195" s="11">
        <v>2</v>
      </c>
      <c r="H195" s="11">
        <v>0</v>
      </c>
      <c r="I195" s="31">
        <v>0</v>
      </c>
      <c r="J195" s="11">
        <v>131</v>
      </c>
      <c r="K195" s="11">
        <v>121</v>
      </c>
      <c r="L195" s="11">
        <v>92</v>
      </c>
      <c r="M195" s="11">
        <v>92.36</v>
      </c>
      <c r="N195" s="11">
        <v>30195</v>
      </c>
      <c r="O195" s="11" t="s">
        <v>155</v>
      </c>
      <c r="P195" s="11" t="s">
        <v>156</v>
      </c>
      <c r="Q195" s="11">
        <v>0</v>
      </c>
      <c r="R195" s="11">
        <v>1</v>
      </c>
      <c r="S195" s="11">
        <v>1</v>
      </c>
      <c r="T195" s="11">
        <v>10</v>
      </c>
      <c r="U195" s="11">
        <v>10</v>
      </c>
      <c r="V195" s="11">
        <v>10</v>
      </c>
      <c r="W195" s="11">
        <v>10</v>
      </c>
      <c r="X195" s="11">
        <v>10</v>
      </c>
      <c r="Y195" s="11">
        <v>10</v>
      </c>
      <c r="Z195" s="11">
        <v>10</v>
      </c>
      <c r="AA195" s="11">
        <v>10</v>
      </c>
      <c r="AB195" s="11">
        <v>10</v>
      </c>
      <c r="AC195" s="11">
        <v>10</v>
      </c>
      <c r="AD195" s="11">
        <v>10</v>
      </c>
      <c r="AE195" s="11">
        <v>0</v>
      </c>
      <c r="AF195" s="11">
        <v>10</v>
      </c>
      <c r="AG195" s="11">
        <v>12</v>
      </c>
      <c r="AH195" s="11">
        <v>1106</v>
      </c>
      <c r="AI195" s="11">
        <v>1145</v>
      </c>
      <c r="AJ195" s="11">
        <v>786</v>
      </c>
      <c r="AK195" s="11">
        <v>1325</v>
      </c>
      <c r="AL195" s="11">
        <v>1967</v>
      </c>
      <c r="AM195" s="11">
        <v>4037</v>
      </c>
      <c r="AN195" s="11">
        <v>1275</v>
      </c>
      <c r="AO195" s="11">
        <v>1339</v>
      </c>
      <c r="AP195" s="11">
        <v>1503</v>
      </c>
      <c r="AQ195" s="11">
        <v>528</v>
      </c>
      <c r="AR195" s="11">
        <v>716</v>
      </c>
      <c r="AS195" s="11">
        <v>2507</v>
      </c>
      <c r="AT195" s="11">
        <v>2284</v>
      </c>
      <c r="AU195" s="11">
        <v>7</v>
      </c>
      <c r="AV195" s="11">
        <v>6</v>
      </c>
      <c r="AW195" s="11">
        <v>4</v>
      </c>
      <c r="AX195" s="11">
        <v>6</v>
      </c>
      <c r="AY195" s="11">
        <v>5</v>
      </c>
      <c r="AZ195" s="11">
        <v>5</v>
      </c>
      <c r="BA195" s="11">
        <v>8</v>
      </c>
      <c r="BB195" s="11">
        <v>7</v>
      </c>
      <c r="BC195" s="11">
        <v>6</v>
      </c>
      <c r="BD195" s="11">
        <v>7</v>
      </c>
      <c r="BE195" s="11">
        <v>7</v>
      </c>
      <c r="BF195" s="11">
        <v>10</v>
      </c>
      <c r="BG195" s="11">
        <v>19</v>
      </c>
      <c r="BH195" s="11">
        <v>19</v>
      </c>
      <c r="BI195" s="11">
        <v>19</v>
      </c>
      <c r="BJ195" s="11">
        <v>18</v>
      </c>
      <c r="BK195" s="11">
        <v>12</v>
      </c>
      <c r="BL195" s="11">
        <v>23</v>
      </c>
      <c r="BM195" s="11">
        <v>34</v>
      </c>
      <c r="BN195" s="11">
        <v>28</v>
      </c>
      <c r="BO195" s="11">
        <v>28</v>
      </c>
      <c r="BP195" s="11">
        <v>17</v>
      </c>
      <c r="BQ195" s="11">
        <v>10</v>
      </c>
      <c r="BR195" s="11">
        <v>16</v>
      </c>
      <c r="BS195" s="11">
        <v>16</v>
      </c>
      <c r="BT195" s="11">
        <v>37</v>
      </c>
      <c r="BU195" s="11"/>
      <c r="BV195" s="11"/>
      <c r="BW195" s="11" t="b">
        <v>1</v>
      </c>
      <c r="BX195" s="11" t="b">
        <v>1</v>
      </c>
      <c r="BY195" s="11" t="b">
        <v>1</v>
      </c>
      <c r="BZ195" s="11" t="b">
        <v>1</v>
      </c>
      <c r="CA195" s="11" t="b">
        <v>1</v>
      </c>
      <c r="CB195" s="11" t="b">
        <v>1</v>
      </c>
      <c r="CC195" s="11" t="b">
        <v>1</v>
      </c>
      <c r="CD195" s="11" t="b">
        <v>1</v>
      </c>
      <c r="CE195" s="11" t="b">
        <v>1</v>
      </c>
      <c r="CF195" s="11" t="b">
        <v>1</v>
      </c>
      <c r="CG195" s="11" t="b">
        <v>1</v>
      </c>
      <c r="CH195" s="11" t="b">
        <v>0</v>
      </c>
      <c r="CI195" s="11" t="b">
        <v>1</v>
      </c>
      <c r="CJ195" s="11" t="s">
        <v>245</v>
      </c>
      <c r="CK195" s="11" t="str">
        <f>VLOOKUP(Table812[[#This Row],[Candidate Detail Answer: City]],cities,2,FALSE)</f>
        <v>Bridgeville</v>
      </c>
      <c r="CL195" s="11" t="str">
        <f>VLOOKUP(Table812[[#This Row],[Candidate Detail Answer: City]],cities,3,FALSE)</f>
        <v>PA</v>
      </c>
      <c r="CM195" s="41">
        <f>VLOOKUP(Table812[[#This Row],[Candidate Detail Answer: City]],cities,4,FALSE)</f>
        <v>15017</v>
      </c>
      <c r="CN195" s="11" t="s">
        <v>246</v>
      </c>
      <c r="CO195" s="11" t="str">
        <f>VLOOKUP(Table812[[#This Row],[Candidate Detail Answer: Major]],majors_final,3,FALSE)</f>
        <v>Information Technology</v>
      </c>
      <c r="CP195" s="11" t="str">
        <f>VLOOKUP(Table812[[#This Row],[Candidate Detail Answer: Major]],majors_final,4,FALSE)</f>
        <v>IT non-development</v>
      </c>
      <c r="CQ195" s="11">
        <f>VLOOKUP(Table812[[#This Row],[Candidate Detail Answer: Major]],majors_final,5,FALSE)</f>
        <v>0</v>
      </c>
      <c r="CR195" s="11">
        <f>VLOOKUP(Table812[[#This Row],[Candidate Detail Answer: Major]],majors_final,6,FALSE)</f>
        <v>0</v>
      </c>
      <c r="CS195" s="11"/>
      <c r="CU195" s="5"/>
      <c r="CV195" s="5"/>
      <c r="CW195" s="5"/>
    </row>
    <row r="196" spans="1:101" ht="12.75" x14ac:dyDescent="0.2">
      <c r="A196">
        <v>295</v>
      </c>
      <c r="B196" s="26">
        <v>49547.790972221999</v>
      </c>
      <c r="C196" s="26">
        <v>48634.089583334098</v>
      </c>
      <c r="D196" s="26">
        <v>48174.247222221296</v>
      </c>
      <c r="E196" s="36">
        <v>216833</v>
      </c>
      <c r="F196" s="36">
        <f>SUM(Table812[[#This Row],[Time Taken Per Question: 1]:[Time Taken Per Question: 14]])</f>
        <v>23493</v>
      </c>
      <c r="G196" s="11">
        <v>1</v>
      </c>
      <c r="H196" s="11">
        <v>0</v>
      </c>
      <c r="I196" s="31">
        <v>0</v>
      </c>
      <c r="J196" s="11">
        <v>131</v>
      </c>
      <c r="K196" s="11">
        <v>131</v>
      </c>
      <c r="L196" s="11">
        <v>92</v>
      </c>
      <c r="M196" s="11">
        <v>100</v>
      </c>
      <c r="N196" s="11">
        <v>193278</v>
      </c>
      <c r="O196" s="11" t="s">
        <v>155</v>
      </c>
      <c r="P196" s="11" t="s">
        <v>156</v>
      </c>
      <c r="Q196" s="11">
        <v>0</v>
      </c>
      <c r="R196" s="11">
        <v>5</v>
      </c>
      <c r="S196" s="11">
        <v>1</v>
      </c>
      <c r="T196" s="11">
        <v>10</v>
      </c>
      <c r="U196" s="11">
        <v>10</v>
      </c>
      <c r="V196" s="11">
        <v>10</v>
      </c>
      <c r="W196" s="11">
        <v>10</v>
      </c>
      <c r="X196" s="11">
        <v>10</v>
      </c>
      <c r="Y196" s="11">
        <v>10</v>
      </c>
      <c r="Z196" s="11">
        <v>10</v>
      </c>
      <c r="AA196" s="11">
        <v>10</v>
      </c>
      <c r="AB196" s="11">
        <v>10</v>
      </c>
      <c r="AC196" s="11">
        <v>10</v>
      </c>
      <c r="AD196" s="11">
        <v>10</v>
      </c>
      <c r="AE196" s="11">
        <v>10</v>
      </c>
      <c r="AF196" s="11">
        <v>10</v>
      </c>
      <c r="AG196" s="11">
        <v>459</v>
      </c>
      <c r="AH196" s="11">
        <v>817</v>
      </c>
      <c r="AI196" s="11">
        <v>837</v>
      </c>
      <c r="AJ196" s="11">
        <v>3860</v>
      </c>
      <c r="AK196" s="11">
        <v>1050</v>
      </c>
      <c r="AL196" s="11">
        <v>2079</v>
      </c>
      <c r="AM196" s="11">
        <v>451</v>
      </c>
      <c r="AN196" s="11">
        <v>3466</v>
      </c>
      <c r="AO196" s="11">
        <v>1019</v>
      </c>
      <c r="AP196" s="11">
        <v>245</v>
      </c>
      <c r="AQ196" s="11">
        <v>3082</v>
      </c>
      <c r="AR196" s="11">
        <v>1640</v>
      </c>
      <c r="AS196" s="11">
        <v>3231</v>
      </c>
      <c r="AT196" s="11">
        <v>1257</v>
      </c>
      <c r="AU196" s="11">
        <v>27</v>
      </c>
      <c r="AV196" s="11">
        <v>25</v>
      </c>
      <c r="AW196" s="11">
        <v>28</v>
      </c>
      <c r="AX196" s="11">
        <v>32</v>
      </c>
      <c r="AY196" s="11">
        <v>15</v>
      </c>
      <c r="AZ196" s="11">
        <v>19</v>
      </c>
      <c r="BA196" s="11">
        <v>36</v>
      </c>
      <c r="BB196" s="11">
        <v>25</v>
      </c>
      <c r="BC196" s="11">
        <v>21</v>
      </c>
      <c r="BD196" s="11">
        <v>26</v>
      </c>
      <c r="BE196" s="11">
        <v>25</v>
      </c>
      <c r="BF196" s="11">
        <v>48</v>
      </c>
      <c r="BG196" s="11">
        <v>35</v>
      </c>
      <c r="BH196" s="11">
        <v>5</v>
      </c>
      <c r="BI196" s="11">
        <v>5</v>
      </c>
      <c r="BJ196" s="11">
        <v>17</v>
      </c>
      <c r="BK196" s="11">
        <v>4</v>
      </c>
      <c r="BL196" s="11">
        <v>3</v>
      </c>
      <c r="BM196" s="11">
        <v>2</v>
      </c>
      <c r="BN196" s="11">
        <v>11</v>
      </c>
      <c r="BO196" s="11">
        <v>4</v>
      </c>
      <c r="BP196" s="11">
        <v>2</v>
      </c>
      <c r="BQ196" s="11">
        <v>4</v>
      </c>
      <c r="BR196" s="11">
        <v>2</v>
      </c>
      <c r="BS196" s="11">
        <v>4</v>
      </c>
      <c r="BT196" s="11">
        <v>7</v>
      </c>
      <c r="BU196" s="11"/>
      <c r="BV196" s="11"/>
      <c r="BW196" s="11" t="b">
        <v>1</v>
      </c>
      <c r="BX196" s="11" t="b">
        <v>1</v>
      </c>
      <c r="BY196" s="11" t="b">
        <v>1</v>
      </c>
      <c r="BZ196" s="11" t="b">
        <v>1</v>
      </c>
      <c r="CA196" s="11" t="b">
        <v>1</v>
      </c>
      <c r="CB196" s="11" t="b">
        <v>1</v>
      </c>
      <c r="CC196" s="11" t="b">
        <v>1</v>
      </c>
      <c r="CD196" s="11" t="b">
        <v>1</v>
      </c>
      <c r="CE196" s="11" t="b">
        <v>1</v>
      </c>
      <c r="CF196" s="11" t="b">
        <v>1</v>
      </c>
      <c r="CG196" s="11" t="b">
        <v>1</v>
      </c>
      <c r="CH196" s="11" t="b">
        <v>1</v>
      </c>
      <c r="CI196" s="11" t="b">
        <v>1</v>
      </c>
      <c r="CJ196" s="11" t="s">
        <v>247</v>
      </c>
      <c r="CK196" s="11" t="str">
        <f>VLOOKUP(Table812[[#This Row],[Candidate Detail Answer: City]],cities,2,FALSE)</f>
        <v>Pittsburgh</v>
      </c>
      <c r="CL196" s="11" t="str">
        <f>VLOOKUP(Table812[[#This Row],[Candidate Detail Answer: City]],cities,3,FALSE)</f>
        <v>PA</v>
      </c>
      <c r="CM196" s="41">
        <f>VLOOKUP(Table812[[#This Row],[Candidate Detail Answer: City]],cities,4,FALSE)</f>
        <v>15201</v>
      </c>
      <c r="CN196" s="11" t="s">
        <v>454</v>
      </c>
      <c r="CO196" s="11" t="str">
        <f>VLOOKUP(Table812[[#This Row],[Candidate Detail Answer: Major]],majors_final,3,FALSE)</f>
        <v>Information Technology</v>
      </c>
      <c r="CP196" s="11" t="str">
        <f>VLOOKUP(Table812[[#This Row],[Candidate Detail Answer: Major]],majors_final,4,FALSE)</f>
        <v>IT non-development</v>
      </c>
      <c r="CQ196" s="11">
        <f>VLOOKUP(Table812[[#This Row],[Candidate Detail Answer: Major]],majors_final,5,FALSE)</f>
        <v>0</v>
      </c>
      <c r="CR196" s="11">
        <f>VLOOKUP(Table812[[#This Row],[Candidate Detail Answer: Major]],majors_final,6,FALSE)</f>
        <v>0</v>
      </c>
      <c r="CS196" s="11"/>
      <c r="CU196" s="5"/>
      <c r="CV196" s="5"/>
      <c r="CW196" s="5"/>
    </row>
    <row r="197" spans="1:101" ht="12.75" x14ac:dyDescent="0.2">
      <c r="A197">
        <v>296</v>
      </c>
      <c r="B197" s="26">
        <v>49569.7236111108</v>
      </c>
      <c r="C197" s="26">
        <v>48654.157638889599</v>
      </c>
      <c r="D197" s="26">
        <v>48191.964583332403</v>
      </c>
      <c r="E197" s="36">
        <v>226168</v>
      </c>
      <c r="F197" s="36">
        <f>SUM(Table812[[#This Row],[Time Taken Per Question: 1]:[Time Taken Per Question: 14]])</f>
        <v>25367</v>
      </c>
      <c r="G197" s="11">
        <v>1</v>
      </c>
      <c r="H197" s="11">
        <v>0</v>
      </c>
      <c r="I197" s="31">
        <v>0</v>
      </c>
      <c r="J197" s="11">
        <v>131</v>
      </c>
      <c r="K197" s="11">
        <v>130.5</v>
      </c>
      <c r="L197" s="11">
        <v>92</v>
      </c>
      <c r="M197" s="11">
        <v>99.61</v>
      </c>
      <c r="N197" s="11">
        <v>200410</v>
      </c>
      <c r="O197" s="11" t="s">
        <v>155</v>
      </c>
      <c r="P197" s="11" t="s">
        <v>156</v>
      </c>
      <c r="Q197" s="11">
        <v>0</v>
      </c>
      <c r="R197" s="11">
        <v>3</v>
      </c>
      <c r="S197" s="11">
        <v>0.5</v>
      </c>
      <c r="T197" s="11">
        <v>10</v>
      </c>
      <c r="U197" s="11">
        <v>10</v>
      </c>
      <c r="V197" s="11">
        <v>10</v>
      </c>
      <c r="W197" s="11">
        <v>10</v>
      </c>
      <c r="X197" s="11">
        <v>10</v>
      </c>
      <c r="Y197" s="11">
        <v>10</v>
      </c>
      <c r="Z197" s="11">
        <v>10</v>
      </c>
      <c r="AA197" s="11">
        <v>10</v>
      </c>
      <c r="AB197" s="11">
        <v>10</v>
      </c>
      <c r="AC197" s="11">
        <v>10</v>
      </c>
      <c r="AD197" s="11">
        <v>10</v>
      </c>
      <c r="AE197" s="11">
        <v>10</v>
      </c>
      <c r="AF197" s="11">
        <v>10</v>
      </c>
      <c r="AG197" s="11">
        <v>283</v>
      </c>
      <c r="AH197" s="11">
        <v>2033</v>
      </c>
      <c r="AI197" s="11">
        <v>1190</v>
      </c>
      <c r="AJ197" s="11">
        <v>1293</v>
      </c>
      <c r="AK197" s="11">
        <v>1085</v>
      </c>
      <c r="AL197" s="11">
        <v>1736</v>
      </c>
      <c r="AM197" s="11">
        <v>1147</v>
      </c>
      <c r="AN197" s="11">
        <v>2156</v>
      </c>
      <c r="AO197" s="11">
        <v>1834</v>
      </c>
      <c r="AP197" s="11">
        <v>1400</v>
      </c>
      <c r="AQ197" s="11">
        <v>2368</v>
      </c>
      <c r="AR197" s="11">
        <v>1667</v>
      </c>
      <c r="AS197" s="11">
        <v>4548</v>
      </c>
      <c r="AT197" s="11">
        <v>2627</v>
      </c>
      <c r="AU197" s="11">
        <v>8</v>
      </c>
      <c r="AV197" s="11">
        <v>8</v>
      </c>
      <c r="AW197" s="11">
        <v>9</v>
      </c>
      <c r="AX197" s="11">
        <v>12</v>
      </c>
      <c r="AY197" s="11">
        <v>7</v>
      </c>
      <c r="AZ197" s="11">
        <v>11</v>
      </c>
      <c r="BA197" s="11">
        <v>19</v>
      </c>
      <c r="BB197" s="11">
        <v>15</v>
      </c>
      <c r="BC197" s="11">
        <v>12</v>
      </c>
      <c r="BD197" s="11">
        <v>11</v>
      </c>
      <c r="BE197" s="11">
        <v>18</v>
      </c>
      <c r="BF197" s="11">
        <v>24</v>
      </c>
      <c r="BG197" s="11">
        <v>28</v>
      </c>
      <c r="BH197" s="11">
        <v>5</v>
      </c>
      <c r="BI197" s="11">
        <v>2</v>
      </c>
      <c r="BJ197" s="11">
        <v>2</v>
      </c>
      <c r="BK197" s="11">
        <v>2</v>
      </c>
      <c r="BL197" s="11">
        <v>6</v>
      </c>
      <c r="BM197" s="11">
        <v>3</v>
      </c>
      <c r="BN197" s="11">
        <v>5</v>
      </c>
      <c r="BO197" s="11">
        <v>2</v>
      </c>
      <c r="BP197" s="11">
        <v>7</v>
      </c>
      <c r="BQ197" s="11">
        <v>10</v>
      </c>
      <c r="BR197" s="11">
        <v>7</v>
      </c>
      <c r="BS197" s="11">
        <v>4</v>
      </c>
      <c r="BT197" s="11">
        <v>4</v>
      </c>
      <c r="BU197" s="11"/>
      <c r="BV197" s="11"/>
      <c r="BW197" s="11" t="b">
        <v>1</v>
      </c>
      <c r="BX197" s="11" t="b">
        <v>1</v>
      </c>
      <c r="BY197" s="11" t="b">
        <v>1</v>
      </c>
      <c r="BZ197" s="11" t="b">
        <v>1</v>
      </c>
      <c r="CA197" s="11" t="b">
        <v>1</v>
      </c>
      <c r="CB197" s="11" t="b">
        <v>1</v>
      </c>
      <c r="CC197" s="11" t="b">
        <v>1</v>
      </c>
      <c r="CD197" s="11" t="b">
        <v>1</v>
      </c>
      <c r="CE197" s="11" t="b">
        <v>1</v>
      </c>
      <c r="CF197" s="11" t="b">
        <v>1</v>
      </c>
      <c r="CG197" s="11" t="b">
        <v>1</v>
      </c>
      <c r="CH197" s="11" t="b">
        <v>1</v>
      </c>
      <c r="CI197" s="11" t="b">
        <v>1</v>
      </c>
      <c r="CJ197" s="11" t="s">
        <v>247</v>
      </c>
      <c r="CK197" s="11" t="str">
        <f>VLOOKUP(Table812[[#This Row],[Candidate Detail Answer: City]],cities,2,FALSE)</f>
        <v>Pittsburgh</v>
      </c>
      <c r="CL197" s="11" t="str">
        <f>VLOOKUP(Table812[[#This Row],[Candidate Detail Answer: City]],cities,3,FALSE)</f>
        <v>PA</v>
      </c>
      <c r="CM197" s="41">
        <f>VLOOKUP(Table812[[#This Row],[Candidate Detail Answer: City]],cities,4,FALSE)</f>
        <v>15201</v>
      </c>
      <c r="CN197" s="11" t="s">
        <v>229</v>
      </c>
      <c r="CO197" s="11" t="str">
        <f>VLOOKUP(Table812[[#This Row],[Candidate Detail Answer: Major]],majors_final,3,FALSE)</f>
        <v>Computer Science</v>
      </c>
      <c r="CP197" s="11" t="str">
        <f>VLOOKUP(Table812[[#This Row],[Candidate Detail Answer: Major]],majors_final,4,FALSE)</f>
        <v>IT-development focused</v>
      </c>
      <c r="CQ197" s="11">
        <f>VLOOKUP(Table812[[#This Row],[Candidate Detail Answer: Major]],majors_final,5,FALSE)</f>
        <v>0</v>
      </c>
      <c r="CR197" s="11">
        <f>VLOOKUP(Table812[[#This Row],[Candidate Detail Answer: Major]],majors_final,6,FALSE)</f>
        <v>0</v>
      </c>
      <c r="CS197" s="11"/>
      <c r="CU197" s="5"/>
      <c r="CV197" s="5"/>
      <c r="CW197" s="5"/>
    </row>
    <row r="198" spans="1:101" ht="12.75" x14ac:dyDescent="0.2">
      <c r="A198">
        <v>297</v>
      </c>
      <c r="B198" s="26">
        <v>55908.256249999402</v>
      </c>
      <c r="C198" s="26">
        <v>48674.225694445202</v>
      </c>
      <c r="D198" s="26">
        <v>48209.681944443502</v>
      </c>
      <c r="E198" s="36">
        <v>254416</v>
      </c>
      <c r="F198" s="36">
        <f>SUM(Table812[[#This Row],[Time Taken Per Question: 1]:[Time Taken Per Question: 14]])</f>
        <v>13059</v>
      </c>
      <c r="G198" s="11">
        <v>2</v>
      </c>
      <c r="H198" s="11">
        <v>0</v>
      </c>
      <c r="I198" s="31">
        <v>0</v>
      </c>
      <c r="J198" s="11">
        <v>131</v>
      </c>
      <c r="K198" s="11">
        <v>41</v>
      </c>
      <c r="L198" s="11">
        <v>92</v>
      </c>
      <c r="M198" s="11">
        <v>31.29</v>
      </c>
      <c r="N198" s="11">
        <v>241157</v>
      </c>
      <c r="O198" s="11" t="s">
        <v>155</v>
      </c>
      <c r="P198" s="11" t="s">
        <v>208</v>
      </c>
      <c r="Q198" s="11">
        <v>0</v>
      </c>
      <c r="R198" s="11">
        <v>4</v>
      </c>
      <c r="S198" s="11">
        <v>1</v>
      </c>
      <c r="T198" s="11">
        <v>10</v>
      </c>
      <c r="U198" s="11">
        <v>10</v>
      </c>
      <c r="V198" s="11">
        <v>10</v>
      </c>
      <c r="W198" s="11">
        <v>10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69</v>
      </c>
      <c r="AH198" s="11">
        <v>617</v>
      </c>
      <c r="AI198" s="11">
        <v>809</v>
      </c>
      <c r="AJ198" s="11">
        <v>2068</v>
      </c>
      <c r="AK198" s="11">
        <v>1670</v>
      </c>
      <c r="AL198" s="11">
        <v>1753</v>
      </c>
      <c r="AM198" s="11">
        <v>690</v>
      </c>
      <c r="AN198" s="11">
        <v>504</v>
      </c>
      <c r="AO198" s="11">
        <v>520</v>
      </c>
      <c r="AP198" s="11">
        <v>1094</v>
      </c>
      <c r="AQ198" s="11">
        <v>800</v>
      </c>
      <c r="AR198" s="11">
        <v>1022</v>
      </c>
      <c r="AS198" s="11">
        <v>1044</v>
      </c>
      <c r="AT198" s="11">
        <v>399</v>
      </c>
      <c r="AU198" s="11">
        <v>11</v>
      </c>
      <c r="AV198" s="11">
        <v>12</v>
      </c>
      <c r="AW198" s="11">
        <v>12</v>
      </c>
      <c r="AX198" s="11">
        <v>26</v>
      </c>
      <c r="AY198" s="11">
        <v>9</v>
      </c>
      <c r="AZ198" s="11">
        <v>12</v>
      </c>
      <c r="BA198" s="11">
        <v>18</v>
      </c>
      <c r="BB198" s="11">
        <v>15</v>
      </c>
      <c r="BC198" s="11">
        <v>12</v>
      </c>
      <c r="BD198" s="11">
        <v>10</v>
      </c>
      <c r="BE198" s="11">
        <v>18</v>
      </c>
      <c r="BF198" s="11">
        <v>20</v>
      </c>
      <c r="BG198" s="11">
        <v>16</v>
      </c>
      <c r="BH198" s="11">
        <v>6</v>
      </c>
      <c r="BI198" s="11">
        <v>6</v>
      </c>
      <c r="BJ198" s="11">
        <v>10</v>
      </c>
      <c r="BK198" s="11">
        <v>19</v>
      </c>
      <c r="BL198" s="11">
        <v>14</v>
      </c>
      <c r="BM198" s="11">
        <v>10</v>
      </c>
      <c r="BN198" s="11">
        <v>6</v>
      </c>
      <c r="BO198" s="11">
        <v>9</v>
      </c>
      <c r="BP198" s="11">
        <v>10</v>
      </c>
      <c r="BQ198" s="11">
        <v>10</v>
      </c>
      <c r="BR198" s="11">
        <v>8</v>
      </c>
      <c r="BS198" s="11">
        <v>8</v>
      </c>
      <c r="BT198" s="11">
        <v>5</v>
      </c>
      <c r="BU198" s="11"/>
      <c r="BV198" s="11"/>
      <c r="BW198" s="11" t="b">
        <v>1</v>
      </c>
      <c r="BX198" s="11" t="b">
        <v>1</v>
      </c>
      <c r="BY198" s="11" t="b">
        <v>1</v>
      </c>
      <c r="BZ198" s="11" t="b">
        <v>1</v>
      </c>
      <c r="CA198" s="11" t="b">
        <v>0</v>
      </c>
      <c r="CB198" s="11" t="b">
        <v>0</v>
      </c>
      <c r="CC198" s="11" t="b">
        <v>0</v>
      </c>
      <c r="CD198" s="11" t="b">
        <v>0</v>
      </c>
      <c r="CE198" s="11" t="b">
        <v>0</v>
      </c>
      <c r="CF198" s="11" t="b">
        <v>0</v>
      </c>
      <c r="CG198" s="11" t="b">
        <v>0</v>
      </c>
      <c r="CH198" s="11" t="b">
        <v>0</v>
      </c>
      <c r="CI198" s="11" t="b">
        <v>0</v>
      </c>
      <c r="CJ198" s="11" t="s">
        <v>247</v>
      </c>
      <c r="CK198" s="11" t="str">
        <f>VLOOKUP(Table812[[#This Row],[Candidate Detail Answer: City]],cities,2,FALSE)</f>
        <v>Pittsburgh</v>
      </c>
      <c r="CL198" s="11" t="str">
        <f>VLOOKUP(Table812[[#This Row],[Candidate Detail Answer: City]],cities,3,FALSE)</f>
        <v>PA</v>
      </c>
      <c r="CM198" s="41">
        <f>VLOOKUP(Table812[[#This Row],[Candidate Detail Answer: City]],cities,4,FALSE)</f>
        <v>15201</v>
      </c>
      <c r="CN198" s="11" t="s">
        <v>233</v>
      </c>
      <c r="CO198" s="11" t="str">
        <f>VLOOKUP(Table812[[#This Row],[Candidate Detail Answer: Major]],majors_final,3,FALSE)</f>
        <v>Software Development</v>
      </c>
      <c r="CP198" s="11" t="str">
        <f>VLOOKUP(Table812[[#This Row],[Candidate Detail Answer: Major]],majors_final,4,FALSE)</f>
        <v>IT-development focused</v>
      </c>
      <c r="CQ198" s="11">
        <f>VLOOKUP(Table812[[#This Row],[Candidate Detail Answer: Major]],majors_final,5,FALSE)</f>
        <v>0</v>
      </c>
      <c r="CR198" s="11">
        <f>VLOOKUP(Table812[[#This Row],[Candidate Detail Answer: Major]],majors_final,6,FALSE)</f>
        <v>0</v>
      </c>
      <c r="CS198" s="11"/>
      <c r="CU198" s="5"/>
      <c r="CV198" s="5"/>
      <c r="CW198" s="5"/>
    </row>
    <row r="199" spans="1:101" ht="12.75" x14ac:dyDescent="0.2">
      <c r="A199">
        <v>298</v>
      </c>
      <c r="B199" s="26">
        <v>49591.656249999702</v>
      </c>
      <c r="C199" s="26">
        <v>48694.293750000703</v>
      </c>
      <c r="D199" s="26">
        <v>48227.399305554602</v>
      </c>
      <c r="E199" s="36">
        <v>89635</v>
      </c>
      <c r="F199" s="36">
        <f>SUM(Table812[[#This Row],[Time Taken Per Question: 1]:[Time Taken Per Question: 14]])</f>
        <v>43438</v>
      </c>
      <c r="G199" s="11">
        <v>1</v>
      </c>
      <c r="H199" s="11">
        <v>0</v>
      </c>
      <c r="I199" s="31">
        <v>0</v>
      </c>
      <c r="J199" s="11">
        <v>131</v>
      </c>
      <c r="K199" s="11">
        <v>131</v>
      </c>
      <c r="L199" s="11">
        <v>92</v>
      </c>
      <c r="M199" s="11">
        <v>100</v>
      </c>
      <c r="N199" s="11">
        <v>46149</v>
      </c>
      <c r="O199" s="11" t="s">
        <v>155</v>
      </c>
      <c r="P199" s="11" t="s">
        <v>156</v>
      </c>
      <c r="Q199" s="11">
        <v>0</v>
      </c>
      <c r="R199" s="11">
        <v>5</v>
      </c>
      <c r="S199" s="11">
        <v>1</v>
      </c>
      <c r="T199" s="11">
        <v>10</v>
      </c>
      <c r="U199" s="11">
        <v>10</v>
      </c>
      <c r="V199" s="11">
        <v>10</v>
      </c>
      <c r="W199" s="11">
        <v>10</v>
      </c>
      <c r="X199" s="11">
        <v>10</v>
      </c>
      <c r="Y199" s="11">
        <v>10</v>
      </c>
      <c r="Z199" s="11">
        <v>10</v>
      </c>
      <c r="AA199" s="11">
        <v>10</v>
      </c>
      <c r="AB199" s="11">
        <v>10</v>
      </c>
      <c r="AC199" s="11">
        <v>10</v>
      </c>
      <c r="AD199" s="11">
        <v>10</v>
      </c>
      <c r="AE199" s="11">
        <v>10</v>
      </c>
      <c r="AF199" s="11">
        <v>10</v>
      </c>
      <c r="AG199" s="11">
        <v>557</v>
      </c>
      <c r="AH199" s="11">
        <v>596</v>
      </c>
      <c r="AI199" s="11">
        <v>327</v>
      </c>
      <c r="AJ199" s="11">
        <v>246</v>
      </c>
      <c r="AK199" s="11">
        <v>902</v>
      </c>
      <c r="AL199" s="11">
        <v>15478</v>
      </c>
      <c r="AM199" s="11">
        <v>2896</v>
      </c>
      <c r="AN199" s="11">
        <v>931</v>
      </c>
      <c r="AO199" s="11">
        <v>1646</v>
      </c>
      <c r="AP199" s="11">
        <v>292</v>
      </c>
      <c r="AQ199" s="11">
        <v>1483</v>
      </c>
      <c r="AR199" s="11">
        <v>2395</v>
      </c>
      <c r="AS199" s="11">
        <v>13723</v>
      </c>
      <c r="AT199" s="11">
        <v>1966</v>
      </c>
      <c r="AU199" s="11">
        <v>8</v>
      </c>
      <c r="AV199" s="11">
        <v>8</v>
      </c>
      <c r="AW199" s="11">
        <v>7</v>
      </c>
      <c r="AX199" s="11">
        <v>15</v>
      </c>
      <c r="AY199" s="11">
        <v>8</v>
      </c>
      <c r="AZ199" s="11">
        <v>9</v>
      </c>
      <c r="BA199" s="11">
        <v>19</v>
      </c>
      <c r="BB199" s="11">
        <v>14</v>
      </c>
      <c r="BC199" s="11">
        <v>8</v>
      </c>
      <c r="BD199" s="11">
        <v>10</v>
      </c>
      <c r="BE199" s="11">
        <v>15</v>
      </c>
      <c r="BF199" s="11">
        <v>25</v>
      </c>
      <c r="BG199" s="11">
        <v>37</v>
      </c>
      <c r="BH199" s="11">
        <v>9</v>
      </c>
      <c r="BI199" s="11">
        <v>5</v>
      </c>
      <c r="BJ199" s="11">
        <v>5</v>
      </c>
      <c r="BK199" s="11">
        <v>9</v>
      </c>
      <c r="BL199" s="11">
        <v>13</v>
      </c>
      <c r="BM199" s="11">
        <v>9</v>
      </c>
      <c r="BN199" s="11">
        <v>5</v>
      </c>
      <c r="BO199" s="11">
        <v>12</v>
      </c>
      <c r="BP199" s="11">
        <v>5</v>
      </c>
      <c r="BQ199" s="11">
        <v>16</v>
      </c>
      <c r="BR199" s="11">
        <v>8</v>
      </c>
      <c r="BS199" s="11">
        <v>7</v>
      </c>
      <c r="BT199" s="11">
        <v>15</v>
      </c>
      <c r="BU199" s="11"/>
      <c r="BV199" s="11"/>
      <c r="BW199" s="11" t="b">
        <v>1</v>
      </c>
      <c r="BX199" s="11" t="b">
        <v>1</v>
      </c>
      <c r="BY199" s="11" t="b">
        <v>1</v>
      </c>
      <c r="BZ199" s="11" t="b">
        <v>1</v>
      </c>
      <c r="CA199" s="11" t="b">
        <v>1</v>
      </c>
      <c r="CB199" s="11" t="b">
        <v>1</v>
      </c>
      <c r="CC199" s="11" t="b">
        <v>1</v>
      </c>
      <c r="CD199" s="11" t="b">
        <v>1</v>
      </c>
      <c r="CE199" s="11" t="b">
        <v>1</v>
      </c>
      <c r="CF199" s="11" t="b">
        <v>1</v>
      </c>
      <c r="CG199" s="11" t="b">
        <v>1</v>
      </c>
      <c r="CH199" s="11" t="b">
        <v>1</v>
      </c>
      <c r="CI199" s="11" t="b">
        <v>1</v>
      </c>
      <c r="CJ199" s="11" t="s">
        <v>247</v>
      </c>
      <c r="CK199" s="11" t="str">
        <f>VLOOKUP(Table812[[#This Row],[Candidate Detail Answer: City]],cities,2,FALSE)</f>
        <v>Pittsburgh</v>
      </c>
      <c r="CL199" s="11" t="str">
        <f>VLOOKUP(Table812[[#This Row],[Candidate Detail Answer: City]],cities,3,FALSE)</f>
        <v>PA</v>
      </c>
      <c r="CM199" s="41">
        <f>VLOOKUP(Table812[[#This Row],[Candidate Detail Answer: City]],cities,4,FALSE)</f>
        <v>15201</v>
      </c>
      <c r="CN199" s="11" t="s">
        <v>157</v>
      </c>
      <c r="CO199" s="11" t="str">
        <f>VLOOKUP(Table812[[#This Row],[Candidate Detail Answer: Major]],majors_final,3,FALSE)</f>
        <v>N/A</v>
      </c>
      <c r="CP199" s="11" t="str">
        <f>VLOOKUP(Table812[[#This Row],[Candidate Detail Answer: Major]],majors_final,4,FALSE)</f>
        <v>N/A</v>
      </c>
      <c r="CQ199" s="11">
        <f>VLOOKUP(Table812[[#This Row],[Candidate Detail Answer: Major]],majors_final,5,FALSE)</f>
        <v>0</v>
      </c>
      <c r="CR199" s="11">
        <f>VLOOKUP(Table812[[#This Row],[Candidate Detail Answer: Major]],majors_final,6,FALSE)</f>
        <v>0</v>
      </c>
      <c r="CS199" s="11"/>
      <c r="CU199" s="5"/>
      <c r="CV199" s="5"/>
      <c r="CW199" s="5"/>
    </row>
    <row r="200" spans="1:101" ht="12.75" x14ac:dyDescent="0.2">
      <c r="A200">
        <v>299</v>
      </c>
      <c r="B200" s="26">
        <v>52925.417361110602</v>
      </c>
      <c r="C200" s="26">
        <v>48714.361805556298</v>
      </c>
      <c r="D200" s="26">
        <v>48245.116666665701</v>
      </c>
      <c r="E200" s="36">
        <v>253220</v>
      </c>
      <c r="F200" s="36">
        <f>SUM(Table812[[#This Row],[Time Taken Per Question: 1]:[Time Taken Per Question: 14]])</f>
        <v>106488</v>
      </c>
      <c r="G200" s="11">
        <v>1</v>
      </c>
      <c r="H200" s="11">
        <v>0</v>
      </c>
      <c r="I200" s="31">
        <v>0</v>
      </c>
      <c r="J200" s="11">
        <v>131</v>
      </c>
      <c r="K200" s="11">
        <v>120.5</v>
      </c>
      <c r="L200" s="11">
        <v>92</v>
      </c>
      <c r="M200" s="11">
        <v>91.98</v>
      </c>
      <c r="N200" s="11">
        <v>146629</v>
      </c>
      <c r="O200" s="11" t="s">
        <v>155</v>
      </c>
      <c r="P200" s="11" t="s">
        <v>156</v>
      </c>
      <c r="Q200" s="11">
        <v>0</v>
      </c>
      <c r="R200" s="11">
        <v>4</v>
      </c>
      <c r="S200" s="11">
        <v>0.5</v>
      </c>
      <c r="T200" s="11">
        <v>10</v>
      </c>
      <c r="U200" s="11">
        <v>10</v>
      </c>
      <c r="V200" s="11">
        <v>10</v>
      </c>
      <c r="W200" s="11">
        <v>10</v>
      </c>
      <c r="X200" s="11">
        <v>10</v>
      </c>
      <c r="Y200" s="11">
        <v>10</v>
      </c>
      <c r="Z200" s="11">
        <v>10</v>
      </c>
      <c r="AA200" s="11">
        <v>10</v>
      </c>
      <c r="AB200" s="11">
        <v>10</v>
      </c>
      <c r="AC200" s="11">
        <v>10</v>
      </c>
      <c r="AD200" s="11">
        <v>10</v>
      </c>
      <c r="AE200" s="11">
        <v>0</v>
      </c>
      <c r="AF200" s="11">
        <v>10</v>
      </c>
      <c r="AG200" s="11">
        <v>95</v>
      </c>
      <c r="AH200" s="11">
        <v>3624</v>
      </c>
      <c r="AI200" s="11">
        <v>3242</v>
      </c>
      <c r="AJ200" s="11">
        <v>25940</v>
      </c>
      <c r="AK200" s="11">
        <v>650</v>
      </c>
      <c r="AL200" s="11">
        <v>9298</v>
      </c>
      <c r="AM200" s="11">
        <v>2276</v>
      </c>
      <c r="AN200" s="11">
        <v>2919</v>
      </c>
      <c r="AO200" s="11">
        <v>5759</v>
      </c>
      <c r="AP200" s="11">
        <v>16731</v>
      </c>
      <c r="AQ200" s="11">
        <v>4230</v>
      </c>
      <c r="AR200" s="11">
        <v>4722</v>
      </c>
      <c r="AS200" s="11">
        <v>22814</v>
      </c>
      <c r="AT200" s="11">
        <v>4188</v>
      </c>
      <c r="AU200" s="11">
        <v>9</v>
      </c>
      <c r="AV200" s="11">
        <v>15</v>
      </c>
      <c r="AW200" s="11">
        <v>13</v>
      </c>
      <c r="AX200" s="11">
        <v>12</v>
      </c>
      <c r="AY200" s="11">
        <v>8</v>
      </c>
      <c r="AZ200" s="11">
        <v>8</v>
      </c>
      <c r="BA200" s="11">
        <v>11</v>
      </c>
      <c r="BB200" s="11">
        <v>14</v>
      </c>
      <c r="BC200" s="11">
        <v>8</v>
      </c>
      <c r="BD200" s="11">
        <v>10</v>
      </c>
      <c r="BE200" s="11">
        <v>12</v>
      </c>
      <c r="BF200" s="11">
        <v>18</v>
      </c>
      <c r="BG200" s="11">
        <v>22</v>
      </c>
      <c r="BH200" s="11">
        <v>4</v>
      </c>
      <c r="BI200" s="11">
        <v>4</v>
      </c>
      <c r="BJ200" s="11">
        <v>7</v>
      </c>
      <c r="BK200" s="11">
        <v>3</v>
      </c>
      <c r="BL200" s="11">
        <v>9</v>
      </c>
      <c r="BM200" s="11">
        <v>5</v>
      </c>
      <c r="BN200" s="11">
        <v>8</v>
      </c>
      <c r="BO200" s="11">
        <v>22</v>
      </c>
      <c r="BP200" s="11">
        <v>5</v>
      </c>
      <c r="BQ200" s="11">
        <v>12</v>
      </c>
      <c r="BR200" s="11">
        <v>19</v>
      </c>
      <c r="BS200" s="11">
        <v>18</v>
      </c>
      <c r="BT200" s="11">
        <v>23</v>
      </c>
      <c r="BU200" s="11"/>
      <c r="BV200" s="11"/>
      <c r="BW200" s="11" t="b">
        <v>1</v>
      </c>
      <c r="BX200" s="11" t="b">
        <v>1</v>
      </c>
      <c r="BY200" s="11" t="b">
        <v>1</v>
      </c>
      <c r="BZ200" s="11" t="b">
        <v>1</v>
      </c>
      <c r="CA200" s="11" t="b">
        <v>1</v>
      </c>
      <c r="CB200" s="11" t="b">
        <v>1</v>
      </c>
      <c r="CC200" s="11" t="b">
        <v>1</v>
      </c>
      <c r="CD200" s="11" t="b">
        <v>1</v>
      </c>
      <c r="CE200" s="11" t="b">
        <v>1</v>
      </c>
      <c r="CF200" s="11" t="b">
        <v>1</v>
      </c>
      <c r="CG200" s="11" t="b">
        <v>1</v>
      </c>
      <c r="CH200" s="11" t="b">
        <v>0</v>
      </c>
      <c r="CI200" s="11" t="b">
        <v>1</v>
      </c>
      <c r="CJ200" s="11" t="s">
        <v>357</v>
      </c>
      <c r="CK200" s="11" t="str">
        <f>VLOOKUP(Table812[[#This Row],[Candidate Detail Answer: City]],cities,2,FALSE)</f>
        <v>Pittsburgh</v>
      </c>
      <c r="CL200" s="11" t="str">
        <f>VLOOKUP(Table812[[#This Row],[Candidate Detail Answer: City]],cities,3,FALSE)</f>
        <v>PA</v>
      </c>
      <c r="CM200" s="41">
        <f>VLOOKUP(Table812[[#This Row],[Candidate Detail Answer: City]],cities,4,FALSE)</f>
        <v>15201</v>
      </c>
      <c r="CN200" s="11" t="s">
        <v>234</v>
      </c>
      <c r="CO200" s="11" t="str">
        <f>VLOOKUP(Table812[[#This Row],[Candidate Detail Answer: Major]],majors_final,3,FALSE)</f>
        <v>Computer Programming</v>
      </c>
      <c r="CP200" s="11" t="str">
        <f>VLOOKUP(Table812[[#This Row],[Candidate Detail Answer: Major]],majors_final,4,FALSE)</f>
        <v>IT-development focused</v>
      </c>
      <c r="CQ200" s="11">
        <f>VLOOKUP(Table812[[#This Row],[Candidate Detail Answer: Major]],majors_final,5,FALSE)</f>
        <v>0</v>
      </c>
      <c r="CR200" s="11">
        <f>VLOOKUP(Table812[[#This Row],[Candidate Detail Answer: Major]],majors_final,6,FALSE)</f>
        <v>0</v>
      </c>
      <c r="CS200" s="11"/>
      <c r="CU200" s="5"/>
      <c r="CV200" s="5"/>
      <c r="CW200" s="5"/>
    </row>
    <row r="201" spans="1:101" ht="12.75" x14ac:dyDescent="0.2">
      <c r="A201">
        <v>300</v>
      </c>
      <c r="B201" s="26">
        <v>49613.588888888597</v>
      </c>
      <c r="C201" s="26">
        <v>48734.429861111799</v>
      </c>
      <c r="D201" s="26">
        <v>48262.8340277768</v>
      </c>
      <c r="E201" s="36">
        <v>217373</v>
      </c>
      <c r="F201" s="36">
        <f>SUM(Table812[[#This Row],[Time Taken Per Question: 1]:[Time Taken Per Question: 14]])</f>
        <v>128298</v>
      </c>
      <c r="G201" s="11">
        <v>1</v>
      </c>
      <c r="H201" s="11">
        <v>0</v>
      </c>
      <c r="I201" s="31">
        <v>0</v>
      </c>
      <c r="J201" s="11">
        <v>131</v>
      </c>
      <c r="K201" s="11">
        <v>131</v>
      </c>
      <c r="L201" s="11">
        <v>92</v>
      </c>
      <c r="M201" s="11">
        <v>100</v>
      </c>
      <c r="N201" s="11">
        <v>88914</v>
      </c>
      <c r="O201" s="11" t="s">
        <v>155</v>
      </c>
      <c r="P201" s="11" t="s">
        <v>156</v>
      </c>
      <c r="Q201" s="11">
        <v>0</v>
      </c>
      <c r="R201" s="11">
        <v>4</v>
      </c>
      <c r="S201" s="11">
        <v>1</v>
      </c>
      <c r="T201" s="11">
        <v>10</v>
      </c>
      <c r="U201" s="11">
        <v>10</v>
      </c>
      <c r="V201" s="11">
        <v>10</v>
      </c>
      <c r="W201" s="11">
        <v>10</v>
      </c>
      <c r="X201" s="11">
        <v>10</v>
      </c>
      <c r="Y201" s="11">
        <v>10</v>
      </c>
      <c r="Z201" s="11">
        <v>10</v>
      </c>
      <c r="AA201" s="11">
        <v>10</v>
      </c>
      <c r="AB201" s="11">
        <v>10</v>
      </c>
      <c r="AC201" s="11">
        <v>10</v>
      </c>
      <c r="AD201" s="11">
        <v>10</v>
      </c>
      <c r="AE201" s="11">
        <v>10</v>
      </c>
      <c r="AF201" s="11">
        <v>10</v>
      </c>
      <c r="AG201" s="11">
        <v>466</v>
      </c>
      <c r="AH201" s="11">
        <v>504</v>
      </c>
      <c r="AI201" s="11">
        <v>457</v>
      </c>
      <c r="AJ201" s="11">
        <v>623</v>
      </c>
      <c r="AK201" s="11">
        <v>569</v>
      </c>
      <c r="AL201" s="11">
        <v>6039</v>
      </c>
      <c r="AM201" s="11">
        <v>2147</v>
      </c>
      <c r="AN201" s="11">
        <v>1318</v>
      </c>
      <c r="AO201" s="11">
        <v>1795</v>
      </c>
      <c r="AP201" s="11">
        <v>907</v>
      </c>
      <c r="AQ201" s="11">
        <v>2550</v>
      </c>
      <c r="AR201" s="11">
        <v>2917</v>
      </c>
      <c r="AS201" s="11">
        <v>98226</v>
      </c>
      <c r="AT201" s="11">
        <v>9780</v>
      </c>
      <c r="AU201" s="11">
        <v>11</v>
      </c>
      <c r="AV201" s="11">
        <v>11</v>
      </c>
      <c r="AW201" s="11">
        <v>11</v>
      </c>
      <c r="AX201" s="11">
        <v>14</v>
      </c>
      <c r="AY201" s="11">
        <v>15</v>
      </c>
      <c r="AZ201" s="11">
        <v>16</v>
      </c>
      <c r="BA201" s="11">
        <v>14</v>
      </c>
      <c r="BB201" s="11">
        <v>14</v>
      </c>
      <c r="BC201" s="11">
        <v>11</v>
      </c>
      <c r="BD201" s="11">
        <v>11</v>
      </c>
      <c r="BE201" s="11">
        <v>14</v>
      </c>
      <c r="BF201" s="11">
        <v>16</v>
      </c>
      <c r="BG201" s="11">
        <v>25</v>
      </c>
      <c r="BH201" s="11">
        <v>2</v>
      </c>
      <c r="BI201" s="11">
        <v>2</v>
      </c>
      <c r="BJ201" s="11">
        <v>2</v>
      </c>
      <c r="BK201" s="11">
        <v>5</v>
      </c>
      <c r="BL201" s="11">
        <v>34</v>
      </c>
      <c r="BM201" s="11">
        <v>3</v>
      </c>
      <c r="BN201" s="11">
        <v>2</v>
      </c>
      <c r="BO201" s="11">
        <v>4</v>
      </c>
      <c r="BP201" s="11">
        <v>3</v>
      </c>
      <c r="BQ201" s="11">
        <v>4</v>
      </c>
      <c r="BR201" s="11">
        <v>6</v>
      </c>
      <c r="BS201" s="11">
        <v>7</v>
      </c>
      <c r="BT201" s="11">
        <v>4</v>
      </c>
      <c r="BU201" s="11"/>
      <c r="BV201" s="11"/>
      <c r="BW201" s="11" t="b">
        <v>1</v>
      </c>
      <c r="BX201" s="11" t="b">
        <v>1</v>
      </c>
      <c r="BY201" s="11" t="b">
        <v>1</v>
      </c>
      <c r="BZ201" s="11" t="b">
        <v>1</v>
      </c>
      <c r="CA201" s="11" t="b">
        <v>1</v>
      </c>
      <c r="CB201" s="11" t="b">
        <v>1</v>
      </c>
      <c r="CC201" s="11" t="b">
        <v>1</v>
      </c>
      <c r="CD201" s="11" t="b">
        <v>1</v>
      </c>
      <c r="CE201" s="11" t="b">
        <v>1</v>
      </c>
      <c r="CF201" s="11" t="b">
        <v>1</v>
      </c>
      <c r="CG201" s="11" t="b">
        <v>1</v>
      </c>
      <c r="CH201" s="11" t="b">
        <v>1</v>
      </c>
      <c r="CI201" s="11" t="b">
        <v>1</v>
      </c>
      <c r="CJ201" s="11" t="s">
        <v>247</v>
      </c>
      <c r="CK201" s="11" t="str">
        <f>VLOOKUP(Table812[[#This Row],[Candidate Detail Answer: City]],cities,2,FALSE)</f>
        <v>Pittsburgh</v>
      </c>
      <c r="CL201" s="11" t="str">
        <f>VLOOKUP(Table812[[#This Row],[Candidate Detail Answer: City]],cities,3,FALSE)</f>
        <v>PA</v>
      </c>
      <c r="CM201" s="41">
        <f>VLOOKUP(Table812[[#This Row],[Candidate Detail Answer: City]],cities,4,FALSE)</f>
        <v>15201</v>
      </c>
      <c r="CN201" s="11" t="s">
        <v>429</v>
      </c>
      <c r="CO201" s="11" t="str">
        <f>VLOOKUP(Table812[[#This Row],[Candidate Detail Answer: Major]],majors_final,3,FALSE)</f>
        <v>Computer Engineering</v>
      </c>
      <c r="CP201" s="11" t="str">
        <f>VLOOKUP(Table812[[#This Row],[Candidate Detail Answer: Major]],majors_final,4,FALSE)</f>
        <v>IT-development focused</v>
      </c>
      <c r="CQ201" s="11">
        <f>VLOOKUP(Table812[[#This Row],[Candidate Detail Answer: Major]],majors_final,5,FALSE)</f>
        <v>0</v>
      </c>
      <c r="CR201" s="11">
        <f>VLOOKUP(Table812[[#This Row],[Candidate Detail Answer: Major]],majors_final,6,FALSE)</f>
        <v>0</v>
      </c>
      <c r="CS201" s="11"/>
      <c r="CU201" s="5"/>
      <c r="CV201" s="5"/>
      <c r="CW201" s="5"/>
    </row>
    <row r="202" spans="1:101" ht="12.75" x14ac:dyDescent="0.2">
      <c r="A202">
        <v>301</v>
      </c>
      <c r="B202" s="26">
        <v>55930.188888888202</v>
      </c>
      <c r="C202" s="26">
        <v>48754.497916667402</v>
      </c>
      <c r="D202" s="26">
        <v>48280.5513888879</v>
      </c>
      <c r="E202" s="36">
        <v>251468</v>
      </c>
      <c r="F202" s="36">
        <f>SUM(Table812[[#This Row],[Time Taken Per Question: 1]:[Time Taken Per Question: 14]])</f>
        <v>151221</v>
      </c>
      <c r="G202" s="11">
        <v>2</v>
      </c>
      <c r="H202" s="11">
        <v>0</v>
      </c>
      <c r="I202" s="31">
        <v>0</v>
      </c>
      <c r="J202" s="11">
        <v>131</v>
      </c>
      <c r="K202" s="11">
        <v>51</v>
      </c>
      <c r="L202" s="11">
        <v>92</v>
      </c>
      <c r="M202" s="11">
        <v>38.93</v>
      </c>
      <c r="N202" s="11">
        <v>100165</v>
      </c>
      <c r="O202" s="11" t="s">
        <v>155</v>
      </c>
      <c r="P202" s="11" t="s">
        <v>208</v>
      </c>
      <c r="Q202" s="11">
        <v>0</v>
      </c>
      <c r="R202" s="11">
        <v>5</v>
      </c>
      <c r="S202" s="11">
        <v>1</v>
      </c>
      <c r="T202" s="11">
        <v>10</v>
      </c>
      <c r="U202" s="11">
        <v>10</v>
      </c>
      <c r="V202" s="11">
        <v>10</v>
      </c>
      <c r="W202" s="11">
        <v>10</v>
      </c>
      <c r="X202" s="11">
        <v>0</v>
      </c>
      <c r="Y202" s="11">
        <v>0</v>
      </c>
      <c r="Z202" s="11">
        <v>0</v>
      </c>
      <c r="AA202" s="11">
        <v>0</v>
      </c>
      <c r="AB202" s="11">
        <v>10</v>
      </c>
      <c r="AC202" s="11">
        <v>0</v>
      </c>
      <c r="AD202" s="11">
        <v>0</v>
      </c>
      <c r="AE202" s="11">
        <v>0</v>
      </c>
      <c r="AF202" s="11">
        <v>0</v>
      </c>
      <c r="AG202" s="11">
        <v>54</v>
      </c>
      <c r="AH202" s="11">
        <v>1979</v>
      </c>
      <c r="AI202" s="11">
        <v>923</v>
      </c>
      <c r="AJ202" s="11">
        <v>3148</v>
      </c>
      <c r="AK202" s="11">
        <v>2918</v>
      </c>
      <c r="AL202" s="11">
        <v>32060</v>
      </c>
      <c r="AM202" s="11">
        <v>2791</v>
      </c>
      <c r="AN202" s="11">
        <v>24372</v>
      </c>
      <c r="AO202" s="11">
        <v>46299</v>
      </c>
      <c r="AP202" s="11">
        <v>654</v>
      </c>
      <c r="AQ202" s="11">
        <v>13411</v>
      </c>
      <c r="AR202" s="11">
        <v>1477</v>
      </c>
      <c r="AS202" s="11">
        <v>3853</v>
      </c>
      <c r="AT202" s="11">
        <v>17282</v>
      </c>
      <c r="AU202" s="11">
        <v>16</v>
      </c>
      <c r="AV202" s="11">
        <v>16</v>
      </c>
      <c r="AW202" s="11">
        <v>15</v>
      </c>
      <c r="AX202" s="11">
        <v>18</v>
      </c>
      <c r="AY202" s="11">
        <v>16</v>
      </c>
      <c r="AZ202" s="11">
        <v>14</v>
      </c>
      <c r="BA202" s="11">
        <v>11</v>
      </c>
      <c r="BB202" s="11">
        <v>10</v>
      </c>
      <c r="BC202" s="11">
        <v>15</v>
      </c>
      <c r="BD202" s="11">
        <v>13</v>
      </c>
      <c r="BE202" s="11">
        <v>21</v>
      </c>
      <c r="BF202" s="11">
        <v>18</v>
      </c>
      <c r="BG202" s="11">
        <v>11</v>
      </c>
      <c r="BH202" s="11">
        <v>15</v>
      </c>
      <c r="BI202" s="11">
        <v>6</v>
      </c>
      <c r="BJ202" s="11">
        <v>34</v>
      </c>
      <c r="BK202" s="11">
        <v>12</v>
      </c>
      <c r="BL202" s="11">
        <v>71</v>
      </c>
      <c r="BM202" s="11">
        <v>26</v>
      </c>
      <c r="BN202" s="11">
        <v>86</v>
      </c>
      <c r="BO202" s="11">
        <v>45</v>
      </c>
      <c r="BP202" s="11">
        <v>9</v>
      </c>
      <c r="BQ202" s="11">
        <v>55</v>
      </c>
      <c r="BR202" s="11">
        <v>16</v>
      </c>
      <c r="BS202" s="11">
        <v>40</v>
      </c>
      <c r="BT202" s="11">
        <v>42</v>
      </c>
      <c r="BU202" s="11"/>
      <c r="BV202" s="11"/>
      <c r="BW202" s="11" t="b">
        <v>1</v>
      </c>
      <c r="BX202" s="11" t="b">
        <v>1</v>
      </c>
      <c r="BY202" s="11" t="b">
        <v>1</v>
      </c>
      <c r="BZ202" s="11" t="b">
        <v>1</v>
      </c>
      <c r="CA202" s="11" t="b">
        <v>0</v>
      </c>
      <c r="CB202" s="11" t="b">
        <v>0</v>
      </c>
      <c r="CC202" s="11" t="b">
        <v>0</v>
      </c>
      <c r="CD202" s="11" t="b">
        <v>0</v>
      </c>
      <c r="CE202" s="11" t="b">
        <v>1</v>
      </c>
      <c r="CF202" s="11" t="b">
        <v>0</v>
      </c>
      <c r="CG202" s="11" t="b">
        <v>0</v>
      </c>
      <c r="CH202" s="11" t="b">
        <v>0</v>
      </c>
      <c r="CI202" s="11" t="b">
        <v>0</v>
      </c>
      <c r="CJ202" s="11" t="s">
        <v>247</v>
      </c>
      <c r="CK202" s="11" t="str">
        <f>VLOOKUP(Table812[[#This Row],[Candidate Detail Answer: City]],cities,2,FALSE)</f>
        <v>Pittsburgh</v>
      </c>
      <c r="CL202" s="11" t="str">
        <f>VLOOKUP(Table812[[#This Row],[Candidate Detail Answer: City]],cities,3,FALSE)</f>
        <v>PA</v>
      </c>
      <c r="CM202" s="41">
        <f>VLOOKUP(Table812[[#This Row],[Candidate Detail Answer: City]],cities,4,FALSE)</f>
        <v>15201</v>
      </c>
      <c r="CN202" s="11" t="s">
        <v>233</v>
      </c>
      <c r="CO202" s="11" t="str">
        <f>VLOOKUP(Table812[[#This Row],[Candidate Detail Answer: Major]],majors_final,3,FALSE)</f>
        <v>Software Development</v>
      </c>
      <c r="CP202" s="11" t="str">
        <f>VLOOKUP(Table812[[#This Row],[Candidate Detail Answer: Major]],majors_final,4,FALSE)</f>
        <v>IT-development focused</v>
      </c>
      <c r="CQ202" s="11">
        <f>VLOOKUP(Table812[[#This Row],[Candidate Detail Answer: Major]],majors_final,5,FALSE)</f>
        <v>0</v>
      </c>
      <c r="CR202" s="11">
        <f>VLOOKUP(Table812[[#This Row],[Candidate Detail Answer: Major]],majors_final,6,FALSE)</f>
        <v>0</v>
      </c>
      <c r="CS202" s="11"/>
      <c r="CU202" s="5"/>
      <c r="CV202" s="5"/>
      <c r="CW202" s="5"/>
    </row>
    <row r="203" spans="1:101" ht="12.75" x14ac:dyDescent="0.2">
      <c r="A203">
        <v>302</v>
      </c>
      <c r="B203" s="26">
        <v>49635.521527777499</v>
      </c>
      <c r="C203" s="26">
        <v>48774.565972222998</v>
      </c>
      <c r="D203" s="26">
        <v>48298.268749998999</v>
      </c>
      <c r="E203" s="36">
        <v>104214</v>
      </c>
      <c r="F203" s="36">
        <f>SUM(Table812[[#This Row],[Time Taken Per Question: 1]:[Time Taken Per Question: 14]])</f>
        <v>90179</v>
      </c>
      <c r="G203" s="11">
        <v>1</v>
      </c>
      <c r="H203" s="11">
        <v>0</v>
      </c>
      <c r="I203" s="31">
        <v>0</v>
      </c>
      <c r="J203" s="11">
        <v>131</v>
      </c>
      <c r="K203" s="11">
        <v>131</v>
      </c>
      <c r="L203" s="11">
        <v>92</v>
      </c>
      <c r="M203" s="11">
        <v>100</v>
      </c>
      <c r="N203" s="11">
        <v>13996</v>
      </c>
      <c r="O203" s="11" t="s">
        <v>155</v>
      </c>
      <c r="P203" s="11" t="s">
        <v>156</v>
      </c>
      <c r="Q203" s="11">
        <v>0</v>
      </c>
      <c r="R203" s="11">
        <v>4</v>
      </c>
      <c r="S203" s="11">
        <v>1</v>
      </c>
      <c r="T203" s="11">
        <v>10</v>
      </c>
      <c r="U203" s="11">
        <v>10</v>
      </c>
      <c r="V203" s="11">
        <v>10</v>
      </c>
      <c r="W203" s="11">
        <v>10</v>
      </c>
      <c r="X203" s="11">
        <v>10</v>
      </c>
      <c r="Y203" s="11">
        <v>10</v>
      </c>
      <c r="Z203" s="11">
        <v>10</v>
      </c>
      <c r="AA203" s="11">
        <v>10</v>
      </c>
      <c r="AB203" s="11">
        <v>10</v>
      </c>
      <c r="AC203" s="11">
        <v>10</v>
      </c>
      <c r="AD203" s="11">
        <v>10</v>
      </c>
      <c r="AE203" s="11">
        <v>10</v>
      </c>
      <c r="AF203" s="11">
        <v>10</v>
      </c>
      <c r="AG203" s="11">
        <v>246</v>
      </c>
      <c r="AH203" s="11">
        <v>875</v>
      </c>
      <c r="AI203" s="11">
        <v>415</v>
      </c>
      <c r="AJ203" s="11">
        <v>371</v>
      </c>
      <c r="AK203" s="11">
        <v>586</v>
      </c>
      <c r="AL203" s="11">
        <v>2665</v>
      </c>
      <c r="AM203" s="11">
        <v>773</v>
      </c>
      <c r="AN203" s="11">
        <v>854</v>
      </c>
      <c r="AO203" s="11">
        <v>447</v>
      </c>
      <c r="AP203" s="11">
        <v>289</v>
      </c>
      <c r="AQ203" s="11">
        <v>331</v>
      </c>
      <c r="AR203" s="11">
        <v>999</v>
      </c>
      <c r="AS203" s="11">
        <v>80068</v>
      </c>
      <c r="AT203" s="11">
        <v>1260</v>
      </c>
      <c r="AU203" s="11">
        <v>11</v>
      </c>
      <c r="AV203" s="11">
        <v>10</v>
      </c>
      <c r="AW203" s="11">
        <v>10</v>
      </c>
      <c r="AX203" s="11">
        <v>14</v>
      </c>
      <c r="AY203" s="11">
        <v>10</v>
      </c>
      <c r="AZ203" s="11">
        <v>12</v>
      </c>
      <c r="BA203" s="11">
        <v>15</v>
      </c>
      <c r="BB203" s="11">
        <v>13</v>
      </c>
      <c r="BC203" s="11">
        <v>11</v>
      </c>
      <c r="BD203" s="11">
        <v>15</v>
      </c>
      <c r="BE203" s="11">
        <v>14</v>
      </c>
      <c r="BF203" s="11">
        <v>45</v>
      </c>
      <c r="BG203" s="11">
        <v>28</v>
      </c>
      <c r="BH203" s="11">
        <v>6</v>
      </c>
      <c r="BI203" s="11">
        <v>7</v>
      </c>
      <c r="BJ203" s="11">
        <v>5</v>
      </c>
      <c r="BK203" s="11">
        <v>7</v>
      </c>
      <c r="BL203" s="11">
        <v>7</v>
      </c>
      <c r="BM203" s="11">
        <v>8</v>
      </c>
      <c r="BN203" s="11">
        <v>8</v>
      </c>
      <c r="BO203" s="11">
        <v>5</v>
      </c>
      <c r="BP203" s="11">
        <v>5</v>
      </c>
      <c r="BQ203" s="11">
        <v>7</v>
      </c>
      <c r="BR203" s="11">
        <v>7</v>
      </c>
      <c r="BS203" s="11">
        <v>22</v>
      </c>
      <c r="BT203" s="11">
        <v>7</v>
      </c>
      <c r="BU203" s="11"/>
      <c r="BV203" s="11"/>
      <c r="BW203" s="11" t="b">
        <v>1</v>
      </c>
      <c r="BX203" s="11" t="b">
        <v>1</v>
      </c>
      <c r="BY203" s="11" t="b">
        <v>1</v>
      </c>
      <c r="BZ203" s="11" t="b">
        <v>1</v>
      </c>
      <c r="CA203" s="11" t="b">
        <v>1</v>
      </c>
      <c r="CB203" s="11" t="b">
        <v>1</v>
      </c>
      <c r="CC203" s="11" t="b">
        <v>1</v>
      </c>
      <c r="CD203" s="11" t="b">
        <v>1</v>
      </c>
      <c r="CE203" s="11" t="b">
        <v>1</v>
      </c>
      <c r="CF203" s="11" t="b">
        <v>1</v>
      </c>
      <c r="CG203" s="11" t="b">
        <v>1</v>
      </c>
      <c r="CH203" s="11" t="b">
        <v>1</v>
      </c>
      <c r="CI203" s="11" t="b">
        <v>1</v>
      </c>
      <c r="CJ203" s="11" t="s">
        <v>272</v>
      </c>
      <c r="CK203" s="11" t="str">
        <f>VLOOKUP(Table812[[#This Row],[Candidate Detail Answer: City]],cities,2,FALSE)</f>
        <v>McMurray</v>
      </c>
      <c r="CL203" s="11" t="str">
        <f>VLOOKUP(Table812[[#This Row],[Candidate Detail Answer: City]],cities,3,FALSE)</f>
        <v>PA</v>
      </c>
      <c r="CM203" s="41">
        <f>VLOOKUP(Table812[[#This Row],[Candidate Detail Answer: City]],cities,4,FALSE)</f>
        <v>15317</v>
      </c>
      <c r="CN203" s="11" t="s">
        <v>157</v>
      </c>
      <c r="CO203" s="11" t="str">
        <f>VLOOKUP(Table812[[#This Row],[Candidate Detail Answer: Major]],majors_final,3,FALSE)</f>
        <v>N/A</v>
      </c>
      <c r="CP203" s="11" t="str">
        <f>VLOOKUP(Table812[[#This Row],[Candidate Detail Answer: Major]],majors_final,4,FALSE)</f>
        <v>N/A</v>
      </c>
      <c r="CQ203" s="11">
        <f>VLOOKUP(Table812[[#This Row],[Candidate Detail Answer: Major]],majors_final,5,FALSE)</f>
        <v>0</v>
      </c>
      <c r="CR203" s="11">
        <f>VLOOKUP(Table812[[#This Row],[Candidate Detail Answer: Major]],majors_final,6,FALSE)</f>
        <v>0</v>
      </c>
      <c r="CS203" s="11"/>
      <c r="CU203" s="5"/>
      <c r="CV203" s="5"/>
      <c r="CW203" s="5"/>
    </row>
    <row r="204" spans="1:101" ht="12.75" x14ac:dyDescent="0.2">
      <c r="A204">
        <v>303</v>
      </c>
      <c r="B204" s="26">
        <v>52947.349999999497</v>
      </c>
      <c r="C204" s="26">
        <v>48794.634027778498</v>
      </c>
      <c r="D204" s="26">
        <v>48315.9861111102</v>
      </c>
      <c r="E204" s="36">
        <v>246490</v>
      </c>
      <c r="F204" s="36">
        <f>SUM(Table812[[#This Row],[Time Taken Per Question: 1]:[Time Taken Per Question: 14]])</f>
        <v>12362</v>
      </c>
      <c r="G204" s="11">
        <v>2</v>
      </c>
      <c r="H204" s="11">
        <v>0</v>
      </c>
      <c r="I204" s="31">
        <v>0</v>
      </c>
      <c r="J204" s="11">
        <v>131</v>
      </c>
      <c r="K204" s="11">
        <v>121</v>
      </c>
      <c r="L204" s="11">
        <v>92</v>
      </c>
      <c r="M204" s="11">
        <v>92.36</v>
      </c>
      <c r="N204" s="11">
        <v>234011</v>
      </c>
      <c r="O204" s="11" t="s">
        <v>155</v>
      </c>
      <c r="P204" s="11" t="s">
        <v>208</v>
      </c>
      <c r="Q204" s="11">
        <v>0</v>
      </c>
      <c r="R204" s="11">
        <v>4</v>
      </c>
      <c r="S204" s="11">
        <v>1</v>
      </c>
      <c r="T204" s="11">
        <v>10</v>
      </c>
      <c r="U204" s="11">
        <v>10</v>
      </c>
      <c r="V204" s="11">
        <v>10</v>
      </c>
      <c r="W204" s="11">
        <v>10</v>
      </c>
      <c r="X204" s="11">
        <v>10</v>
      </c>
      <c r="Y204" s="11">
        <v>10</v>
      </c>
      <c r="Z204" s="11">
        <v>10</v>
      </c>
      <c r="AA204" s="11">
        <v>10</v>
      </c>
      <c r="AB204" s="11">
        <v>10</v>
      </c>
      <c r="AC204" s="11">
        <v>10</v>
      </c>
      <c r="AD204" s="11">
        <v>10</v>
      </c>
      <c r="AE204" s="11">
        <v>0</v>
      </c>
      <c r="AF204" s="11">
        <v>10</v>
      </c>
      <c r="AG204" s="11">
        <v>14</v>
      </c>
      <c r="AH204" s="11">
        <v>592</v>
      </c>
      <c r="AI204" s="11">
        <v>463</v>
      </c>
      <c r="AJ204" s="11">
        <v>609</v>
      </c>
      <c r="AK204" s="11">
        <v>500</v>
      </c>
      <c r="AL204" s="11">
        <v>634</v>
      </c>
      <c r="AM204" s="11">
        <v>573</v>
      </c>
      <c r="AN204" s="11">
        <v>1514</v>
      </c>
      <c r="AO204" s="11">
        <v>769</v>
      </c>
      <c r="AP204" s="11">
        <v>484</v>
      </c>
      <c r="AQ204" s="11">
        <v>919</v>
      </c>
      <c r="AR204" s="11">
        <v>781</v>
      </c>
      <c r="AS204" s="11">
        <v>3827</v>
      </c>
      <c r="AT204" s="11">
        <v>683</v>
      </c>
      <c r="AU204" s="11">
        <v>9</v>
      </c>
      <c r="AV204" s="11">
        <v>10</v>
      </c>
      <c r="AW204" s="11">
        <v>7</v>
      </c>
      <c r="AX204" s="11">
        <v>14</v>
      </c>
      <c r="AY204" s="11">
        <v>10</v>
      </c>
      <c r="AZ204" s="11">
        <v>11</v>
      </c>
      <c r="BA204" s="11">
        <v>16</v>
      </c>
      <c r="BB204" s="11">
        <v>15</v>
      </c>
      <c r="BC204" s="11">
        <v>12</v>
      </c>
      <c r="BD204" s="11">
        <v>11</v>
      </c>
      <c r="BE204" s="11">
        <v>15</v>
      </c>
      <c r="BF204" s="11">
        <v>28</v>
      </c>
      <c r="BG204" s="11">
        <v>29</v>
      </c>
      <c r="BH204" s="11">
        <v>7</v>
      </c>
      <c r="BI204" s="11">
        <v>6</v>
      </c>
      <c r="BJ204" s="11">
        <v>9</v>
      </c>
      <c r="BK204" s="11">
        <v>6</v>
      </c>
      <c r="BL204" s="11">
        <v>9</v>
      </c>
      <c r="BM204" s="11">
        <v>4</v>
      </c>
      <c r="BN204" s="11">
        <v>15</v>
      </c>
      <c r="BO204" s="11">
        <v>4</v>
      </c>
      <c r="BP204" s="11">
        <v>8</v>
      </c>
      <c r="BQ204" s="11">
        <v>7</v>
      </c>
      <c r="BR204" s="11">
        <v>4</v>
      </c>
      <c r="BS204" s="11">
        <v>26</v>
      </c>
      <c r="BT204" s="11">
        <v>3</v>
      </c>
      <c r="BU204" s="11"/>
      <c r="BV204" s="11"/>
      <c r="BW204" s="11" t="b">
        <v>1</v>
      </c>
      <c r="BX204" s="11" t="b">
        <v>1</v>
      </c>
      <c r="BY204" s="11" t="b">
        <v>1</v>
      </c>
      <c r="BZ204" s="11" t="b">
        <v>1</v>
      </c>
      <c r="CA204" s="11" t="b">
        <v>1</v>
      </c>
      <c r="CB204" s="11" t="b">
        <v>1</v>
      </c>
      <c r="CC204" s="11" t="b">
        <v>1</v>
      </c>
      <c r="CD204" s="11" t="b">
        <v>1</v>
      </c>
      <c r="CE204" s="11" t="b">
        <v>1</v>
      </c>
      <c r="CF204" s="11" t="b">
        <v>1</v>
      </c>
      <c r="CG204" s="11" t="b">
        <v>1</v>
      </c>
      <c r="CH204" s="11" t="b">
        <v>0</v>
      </c>
      <c r="CI204" s="11" t="b">
        <v>1</v>
      </c>
      <c r="CJ204" s="11" t="s">
        <v>247</v>
      </c>
      <c r="CK204" s="11" t="str">
        <f>VLOOKUP(Table812[[#This Row],[Candidate Detail Answer: City]],cities,2,FALSE)</f>
        <v>Pittsburgh</v>
      </c>
      <c r="CL204" s="11" t="str">
        <f>VLOOKUP(Table812[[#This Row],[Candidate Detail Answer: City]],cities,3,FALSE)</f>
        <v>PA</v>
      </c>
      <c r="CM204" s="41">
        <f>VLOOKUP(Table812[[#This Row],[Candidate Detail Answer: City]],cities,4,FALSE)</f>
        <v>15201</v>
      </c>
      <c r="CN204" s="11" t="s">
        <v>556</v>
      </c>
      <c r="CO204" s="11" t="str">
        <f>VLOOKUP(Table812[[#This Row],[Candidate Detail Answer: Major]],majors_final,3,FALSE)</f>
        <v>Undecided</v>
      </c>
      <c r="CP204" s="11" t="str">
        <f>VLOOKUP(Table812[[#This Row],[Candidate Detail Answer: Major]],majors_final,4,FALSE)</f>
        <v>Non-IT</v>
      </c>
      <c r="CQ204" s="11">
        <f>VLOOKUP(Table812[[#This Row],[Candidate Detail Answer: Major]],majors_final,5,FALSE)</f>
        <v>0</v>
      </c>
      <c r="CR204" s="11">
        <f>VLOOKUP(Table812[[#This Row],[Candidate Detail Answer: Major]],majors_final,6,FALSE)</f>
        <v>0</v>
      </c>
      <c r="CS204" s="11"/>
      <c r="CU204" s="5"/>
      <c r="CV204" s="5"/>
      <c r="CW204" s="5"/>
    </row>
    <row r="205" spans="1:101" ht="12.75" x14ac:dyDescent="0.2">
      <c r="A205">
        <v>304</v>
      </c>
      <c r="B205" s="26">
        <v>55952.121527777097</v>
      </c>
      <c r="C205" s="26">
        <v>48814.702083334101</v>
      </c>
      <c r="D205" s="26">
        <v>48333.703472221299</v>
      </c>
      <c r="E205" s="36">
        <v>379641</v>
      </c>
      <c r="F205" s="36">
        <f>SUM(Table812[[#This Row],[Time Taken Per Question: 1]:[Time Taken Per Question: 14]])</f>
        <v>52717</v>
      </c>
      <c r="G205" s="11">
        <v>1</v>
      </c>
      <c r="H205" s="11">
        <v>0</v>
      </c>
      <c r="I205" s="31">
        <v>0</v>
      </c>
      <c r="J205" s="11">
        <v>131</v>
      </c>
      <c r="K205" s="11">
        <v>41</v>
      </c>
      <c r="L205" s="11">
        <v>92</v>
      </c>
      <c r="M205" s="11">
        <v>31.29</v>
      </c>
      <c r="N205" s="11">
        <v>326358</v>
      </c>
      <c r="O205" s="11" t="s">
        <v>155</v>
      </c>
      <c r="P205" s="11" t="s">
        <v>156</v>
      </c>
      <c r="Q205" s="11">
        <v>0</v>
      </c>
      <c r="R205" s="11">
        <v>1</v>
      </c>
      <c r="S205" s="11">
        <v>1</v>
      </c>
      <c r="T205" s="11">
        <v>10</v>
      </c>
      <c r="U205" s="11">
        <v>10</v>
      </c>
      <c r="V205" s="11">
        <v>10</v>
      </c>
      <c r="W205" s="11">
        <v>10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2353</v>
      </c>
      <c r="AH205" s="11">
        <v>2227</v>
      </c>
      <c r="AI205" s="11">
        <v>2314</v>
      </c>
      <c r="AJ205" s="11">
        <v>4210</v>
      </c>
      <c r="AK205" s="11">
        <v>10645</v>
      </c>
      <c r="AL205" s="11">
        <v>2830</v>
      </c>
      <c r="AM205" s="11">
        <v>1514</v>
      </c>
      <c r="AN205" s="11">
        <v>2035</v>
      </c>
      <c r="AO205" s="11">
        <v>1178</v>
      </c>
      <c r="AP205" s="11">
        <v>2058</v>
      </c>
      <c r="AQ205" s="11">
        <v>2026</v>
      </c>
      <c r="AR205" s="11">
        <v>1121</v>
      </c>
      <c r="AS205" s="11">
        <v>2457</v>
      </c>
      <c r="AT205" s="11">
        <v>15749</v>
      </c>
      <c r="AU205" s="11">
        <v>11</v>
      </c>
      <c r="AV205" s="11">
        <v>13</v>
      </c>
      <c r="AW205" s="11">
        <v>13</v>
      </c>
      <c r="AX205" s="11">
        <v>16</v>
      </c>
      <c r="AY205" s="11">
        <v>9</v>
      </c>
      <c r="AZ205" s="11">
        <v>11</v>
      </c>
      <c r="BA205" s="11">
        <v>14</v>
      </c>
      <c r="BB205" s="11">
        <v>10</v>
      </c>
      <c r="BC205" s="11">
        <v>10</v>
      </c>
      <c r="BD205" s="11">
        <v>14</v>
      </c>
      <c r="BE205" s="11">
        <v>10</v>
      </c>
      <c r="BF205" s="11">
        <v>21</v>
      </c>
      <c r="BG205" s="11">
        <v>29</v>
      </c>
      <c r="BH205" s="11">
        <v>2</v>
      </c>
      <c r="BI205" s="11">
        <v>9</v>
      </c>
      <c r="BJ205" s="11">
        <v>14</v>
      </c>
      <c r="BK205" s="11">
        <v>17</v>
      </c>
      <c r="BL205" s="11">
        <v>10</v>
      </c>
      <c r="BM205" s="11">
        <v>8</v>
      </c>
      <c r="BN205" s="11">
        <v>7</v>
      </c>
      <c r="BO205" s="11">
        <v>4</v>
      </c>
      <c r="BP205" s="11">
        <v>9</v>
      </c>
      <c r="BQ205" s="11">
        <v>17</v>
      </c>
      <c r="BR205" s="11">
        <v>7</v>
      </c>
      <c r="BS205" s="11">
        <v>7</v>
      </c>
      <c r="BT205" s="11">
        <v>26</v>
      </c>
      <c r="BU205" s="11"/>
      <c r="BV205" s="11"/>
      <c r="BW205" s="11" t="b">
        <v>1</v>
      </c>
      <c r="BX205" s="11" t="b">
        <v>1</v>
      </c>
      <c r="BY205" s="11" t="b">
        <v>1</v>
      </c>
      <c r="BZ205" s="11" t="b">
        <v>1</v>
      </c>
      <c r="CA205" s="11" t="b">
        <v>0</v>
      </c>
      <c r="CB205" s="11" t="b">
        <v>0</v>
      </c>
      <c r="CC205" s="11" t="b">
        <v>0</v>
      </c>
      <c r="CD205" s="11" t="b">
        <v>0</v>
      </c>
      <c r="CE205" s="11" t="b">
        <v>0</v>
      </c>
      <c r="CF205" s="11" t="b">
        <v>0</v>
      </c>
      <c r="CG205" s="11" t="b">
        <v>0</v>
      </c>
      <c r="CH205" s="11" t="b">
        <v>0</v>
      </c>
      <c r="CI205" s="11" t="b">
        <v>0</v>
      </c>
      <c r="CJ205" s="11" t="s">
        <v>209</v>
      </c>
      <c r="CK205" s="11" t="str">
        <f>VLOOKUP(Table812[[#This Row],[Candidate Detail Answer: City]],cities,2,FALSE)</f>
        <v>Philadelphia</v>
      </c>
      <c r="CL205" s="11" t="str">
        <f>VLOOKUP(Table812[[#This Row],[Candidate Detail Answer: City]],cities,3,FALSE)</f>
        <v>PA</v>
      </c>
      <c r="CM205" s="41">
        <f>VLOOKUP(Table812[[#This Row],[Candidate Detail Answer: City]],cities,4,FALSE)</f>
        <v>19102</v>
      </c>
      <c r="CN205" s="11" t="s">
        <v>229</v>
      </c>
      <c r="CO205" s="11" t="str">
        <f>VLOOKUP(Table812[[#This Row],[Candidate Detail Answer: Major]],majors_final,3,FALSE)</f>
        <v>Computer Science</v>
      </c>
      <c r="CP205" s="11" t="str">
        <f>VLOOKUP(Table812[[#This Row],[Candidate Detail Answer: Major]],majors_final,4,FALSE)</f>
        <v>IT-development focused</v>
      </c>
      <c r="CQ205" s="11">
        <f>VLOOKUP(Table812[[#This Row],[Candidate Detail Answer: Major]],majors_final,5,FALSE)</f>
        <v>0</v>
      </c>
      <c r="CR205" s="11">
        <f>VLOOKUP(Table812[[#This Row],[Candidate Detail Answer: Major]],majors_final,6,FALSE)</f>
        <v>0</v>
      </c>
      <c r="CS205" s="11"/>
      <c r="CU205" s="5"/>
      <c r="CV205" s="5"/>
      <c r="CW205" s="5"/>
    </row>
    <row r="206" spans="1:101" ht="12.75" x14ac:dyDescent="0.2">
      <c r="A206">
        <v>305</v>
      </c>
      <c r="B206" s="26">
        <v>47990.5736111109</v>
      </c>
      <c r="C206" s="26">
        <v>48834.770138889602</v>
      </c>
      <c r="D206" s="26">
        <v>48351.420833332399</v>
      </c>
      <c r="E206" s="36">
        <v>355963</v>
      </c>
      <c r="F206" s="36">
        <f>SUM(Table812[[#This Row],[Time Taken Per Question: 1]:[Time Taken Per Question: 14]])</f>
        <v>42168</v>
      </c>
      <c r="G206" s="11">
        <v>1</v>
      </c>
      <c r="H206" s="11">
        <v>0</v>
      </c>
      <c r="I206" s="31">
        <v>0</v>
      </c>
      <c r="J206" s="11">
        <v>131</v>
      </c>
      <c r="K206" s="11">
        <v>131</v>
      </c>
      <c r="L206" s="11">
        <v>92</v>
      </c>
      <c r="M206" s="11">
        <v>100</v>
      </c>
      <c r="N206" s="11">
        <v>311611</v>
      </c>
      <c r="O206" s="11" t="s">
        <v>155</v>
      </c>
      <c r="P206" s="11" t="s">
        <v>156</v>
      </c>
      <c r="Q206" s="11">
        <v>0</v>
      </c>
      <c r="R206" s="11">
        <v>4</v>
      </c>
      <c r="S206" s="11">
        <v>1</v>
      </c>
      <c r="T206" s="11">
        <v>10</v>
      </c>
      <c r="U206" s="11">
        <v>10</v>
      </c>
      <c r="V206" s="11">
        <v>10</v>
      </c>
      <c r="W206" s="11">
        <v>10</v>
      </c>
      <c r="X206" s="11">
        <v>10</v>
      </c>
      <c r="Y206" s="11">
        <v>10</v>
      </c>
      <c r="Z206" s="11">
        <v>10</v>
      </c>
      <c r="AA206" s="11">
        <v>10</v>
      </c>
      <c r="AB206" s="11">
        <v>10</v>
      </c>
      <c r="AC206" s="11">
        <v>10</v>
      </c>
      <c r="AD206" s="11">
        <v>10</v>
      </c>
      <c r="AE206" s="11">
        <v>10</v>
      </c>
      <c r="AF206" s="11">
        <v>10</v>
      </c>
      <c r="AG206" s="11">
        <v>240</v>
      </c>
      <c r="AH206" s="11">
        <v>8240</v>
      </c>
      <c r="AI206" s="11">
        <v>1086</v>
      </c>
      <c r="AJ206" s="11">
        <v>1174</v>
      </c>
      <c r="AK206" s="11">
        <v>909</v>
      </c>
      <c r="AL206" s="11">
        <v>913</v>
      </c>
      <c r="AM206" s="11">
        <v>686</v>
      </c>
      <c r="AN206" s="11">
        <v>1552</v>
      </c>
      <c r="AO206" s="11">
        <v>750</v>
      </c>
      <c r="AP206" s="11">
        <v>552</v>
      </c>
      <c r="AQ206" s="11">
        <v>5728</v>
      </c>
      <c r="AR206" s="11">
        <v>9408</v>
      </c>
      <c r="AS206" s="11">
        <v>1124</v>
      </c>
      <c r="AT206" s="11">
        <v>9806</v>
      </c>
      <c r="AU206" s="11">
        <v>12</v>
      </c>
      <c r="AV206" s="11">
        <v>13</v>
      </c>
      <c r="AW206" s="11">
        <v>11</v>
      </c>
      <c r="AX206" s="11">
        <v>16</v>
      </c>
      <c r="AY206" s="11">
        <v>10</v>
      </c>
      <c r="AZ206" s="11">
        <v>12</v>
      </c>
      <c r="BA206" s="11">
        <v>17</v>
      </c>
      <c r="BB206" s="11">
        <v>15</v>
      </c>
      <c r="BC206" s="11">
        <v>12</v>
      </c>
      <c r="BD206" s="11">
        <v>22</v>
      </c>
      <c r="BE206" s="11">
        <v>16</v>
      </c>
      <c r="BF206" s="11">
        <v>27</v>
      </c>
      <c r="BG206" s="11">
        <v>35</v>
      </c>
      <c r="BH206" s="11">
        <v>14</v>
      </c>
      <c r="BI206" s="11">
        <v>9</v>
      </c>
      <c r="BJ206" s="11">
        <v>6</v>
      </c>
      <c r="BK206" s="11">
        <v>6</v>
      </c>
      <c r="BL206" s="11">
        <v>4</v>
      </c>
      <c r="BM206" s="11">
        <v>7</v>
      </c>
      <c r="BN206" s="11">
        <v>8</v>
      </c>
      <c r="BO206" s="11">
        <v>4</v>
      </c>
      <c r="BP206" s="11">
        <v>4</v>
      </c>
      <c r="BQ206" s="11">
        <v>10</v>
      </c>
      <c r="BR206" s="11">
        <v>11</v>
      </c>
      <c r="BS206" s="11">
        <v>7</v>
      </c>
      <c r="BT206" s="11">
        <v>8</v>
      </c>
      <c r="BU206" s="11"/>
      <c r="BV206" s="11"/>
      <c r="BW206" s="11" t="b">
        <v>1</v>
      </c>
      <c r="BX206" s="11" t="b">
        <v>1</v>
      </c>
      <c r="BY206" s="11" t="b">
        <v>1</v>
      </c>
      <c r="BZ206" s="11" t="b">
        <v>1</v>
      </c>
      <c r="CA206" s="11" t="b">
        <v>1</v>
      </c>
      <c r="CB206" s="11" t="b">
        <v>1</v>
      </c>
      <c r="CC206" s="11" t="b">
        <v>1</v>
      </c>
      <c r="CD206" s="11" t="b">
        <v>1</v>
      </c>
      <c r="CE206" s="11" t="b">
        <v>1</v>
      </c>
      <c r="CF206" s="11" t="b">
        <v>1</v>
      </c>
      <c r="CG206" s="11" t="b">
        <v>1</v>
      </c>
      <c r="CH206" s="11" t="b">
        <v>1</v>
      </c>
      <c r="CI206" s="11" t="b">
        <v>1</v>
      </c>
      <c r="CJ206" s="11" t="s">
        <v>209</v>
      </c>
      <c r="CK206" s="11" t="str">
        <f>VLOOKUP(Table812[[#This Row],[Candidate Detail Answer: City]],cities,2,FALSE)</f>
        <v>Philadelphia</v>
      </c>
      <c r="CL206" s="11" t="str">
        <f>VLOOKUP(Table812[[#This Row],[Candidate Detail Answer: City]],cities,3,FALSE)</f>
        <v>PA</v>
      </c>
      <c r="CM206" s="41">
        <f>VLOOKUP(Table812[[#This Row],[Candidate Detail Answer: City]],cities,4,FALSE)</f>
        <v>19102</v>
      </c>
      <c r="CN206" s="11" t="s">
        <v>229</v>
      </c>
      <c r="CO206" s="11" t="str">
        <f>VLOOKUP(Table812[[#This Row],[Candidate Detail Answer: Major]],majors_final,3,FALSE)</f>
        <v>Computer Science</v>
      </c>
      <c r="CP206" s="11" t="str">
        <f>VLOOKUP(Table812[[#This Row],[Candidate Detail Answer: Major]],majors_final,4,FALSE)</f>
        <v>IT-development focused</v>
      </c>
      <c r="CQ206" s="11">
        <f>VLOOKUP(Table812[[#This Row],[Candidate Detail Answer: Major]],majors_final,5,FALSE)</f>
        <v>0</v>
      </c>
      <c r="CR206" s="11">
        <f>VLOOKUP(Table812[[#This Row],[Candidate Detail Answer: Major]],majors_final,6,FALSE)</f>
        <v>0</v>
      </c>
      <c r="CS206" s="11"/>
      <c r="CU206" s="5"/>
      <c r="CV206" s="5"/>
      <c r="CW206" s="5"/>
    </row>
    <row r="207" spans="1:101" ht="12.75" x14ac:dyDescent="0.2">
      <c r="A207">
        <v>306</v>
      </c>
      <c r="B207" s="26">
        <v>48012.506249999802</v>
      </c>
      <c r="C207" s="26">
        <v>48854.838194445198</v>
      </c>
      <c r="D207" s="26">
        <v>48369.138194443498</v>
      </c>
      <c r="E207" s="36">
        <v>376012</v>
      </c>
      <c r="F207" s="36">
        <f>SUM(Table812[[#This Row],[Time Taken Per Question: 1]:[Time Taken Per Question: 14]])</f>
        <v>92688</v>
      </c>
      <c r="G207" s="11">
        <v>1</v>
      </c>
      <c r="H207" s="11">
        <v>0</v>
      </c>
      <c r="I207" s="31">
        <v>0</v>
      </c>
      <c r="J207" s="11">
        <v>131</v>
      </c>
      <c r="K207" s="11">
        <v>131</v>
      </c>
      <c r="L207" s="11">
        <v>92</v>
      </c>
      <c r="M207" s="11">
        <v>100</v>
      </c>
      <c r="N207" s="11">
        <v>283199</v>
      </c>
      <c r="O207" s="11" t="s">
        <v>155</v>
      </c>
      <c r="P207" s="11" t="s">
        <v>156</v>
      </c>
      <c r="Q207" s="11">
        <v>0</v>
      </c>
      <c r="R207" s="11">
        <v>1</v>
      </c>
      <c r="S207" s="11">
        <v>1</v>
      </c>
      <c r="T207" s="11">
        <v>10</v>
      </c>
      <c r="U207" s="11">
        <v>10</v>
      </c>
      <c r="V207" s="11">
        <v>10</v>
      </c>
      <c r="W207" s="11">
        <v>10</v>
      </c>
      <c r="X207" s="11">
        <v>10</v>
      </c>
      <c r="Y207" s="11">
        <v>10</v>
      </c>
      <c r="Z207" s="11">
        <v>10</v>
      </c>
      <c r="AA207" s="11">
        <v>10</v>
      </c>
      <c r="AB207" s="11">
        <v>10</v>
      </c>
      <c r="AC207" s="11">
        <v>10</v>
      </c>
      <c r="AD207" s="11">
        <v>10</v>
      </c>
      <c r="AE207" s="11">
        <v>10</v>
      </c>
      <c r="AF207" s="11">
        <v>10</v>
      </c>
      <c r="AG207" s="11">
        <v>101</v>
      </c>
      <c r="AH207" s="11">
        <v>2105</v>
      </c>
      <c r="AI207" s="11">
        <v>1283</v>
      </c>
      <c r="AJ207" s="11">
        <v>3204</v>
      </c>
      <c r="AK207" s="11">
        <v>1949</v>
      </c>
      <c r="AL207" s="11">
        <v>7353</v>
      </c>
      <c r="AM207" s="11">
        <v>6107</v>
      </c>
      <c r="AN207" s="11">
        <v>13937</v>
      </c>
      <c r="AO207" s="11">
        <v>3605</v>
      </c>
      <c r="AP207" s="11">
        <v>847</v>
      </c>
      <c r="AQ207" s="11">
        <v>31873</v>
      </c>
      <c r="AR207" s="11">
        <v>7540</v>
      </c>
      <c r="AS207" s="11">
        <v>10746</v>
      </c>
      <c r="AT207" s="11">
        <v>2038</v>
      </c>
      <c r="AU207" s="11">
        <v>12</v>
      </c>
      <c r="AV207" s="11">
        <v>9</v>
      </c>
      <c r="AW207" s="11">
        <v>15</v>
      </c>
      <c r="AX207" s="11">
        <v>15</v>
      </c>
      <c r="AY207" s="11">
        <v>10</v>
      </c>
      <c r="AZ207" s="11">
        <v>15</v>
      </c>
      <c r="BA207" s="11">
        <v>21</v>
      </c>
      <c r="BB207" s="11">
        <v>18</v>
      </c>
      <c r="BC207" s="11">
        <v>15</v>
      </c>
      <c r="BD207" s="11">
        <v>15</v>
      </c>
      <c r="BE207" s="11">
        <v>14</v>
      </c>
      <c r="BF207" s="11">
        <v>35</v>
      </c>
      <c r="BG207" s="11">
        <v>31</v>
      </c>
      <c r="BH207" s="11">
        <v>21</v>
      </c>
      <c r="BI207" s="11">
        <v>14</v>
      </c>
      <c r="BJ207" s="11">
        <v>40</v>
      </c>
      <c r="BK207" s="11">
        <v>14</v>
      </c>
      <c r="BL207" s="11">
        <v>45</v>
      </c>
      <c r="BM207" s="11">
        <v>59</v>
      </c>
      <c r="BN207" s="11">
        <v>36</v>
      </c>
      <c r="BO207" s="11">
        <v>32</v>
      </c>
      <c r="BP207" s="11">
        <v>10</v>
      </c>
      <c r="BQ207" s="11">
        <v>40</v>
      </c>
      <c r="BR207" s="11">
        <v>29</v>
      </c>
      <c r="BS207" s="11">
        <v>24</v>
      </c>
      <c r="BT207" s="11">
        <v>10</v>
      </c>
      <c r="BU207" s="11"/>
      <c r="BV207" s="11"/>
      <c r="BW207" s="11" t="b">
        <v>1</v>
      </c>
      <c r="BX207" s="11" t="b">
        <v>1</v>
      </c>
      <c r="BY207" s="11" t="b">
        <v>1</v>
      </c>
      <c r="BZ207" s="11" t="b">
        <v>1</v>
      </c>
      <c r="CA207" s="11" t="b">
        <v>1</v>
      </c>
      <c r="CB207" s="11" t="b">
        <v>1</v>
      </c>
      <c r="CC207" s="11" t="b">
        <v>1</v>
      </c>
      <c r="CD207" s="11" t="b">
        <v>1</v>
      </c>
      <c r="CE207" s="11" t="b">
        <v>1</v>
      </c>
      <c r="CF207" s="11" t="b">
        <v>1</v>
      </c>
      <c r="CG207" s="11" t="b">
        <v>1</v>
      </c>
      <c r="CH207" s="11" t="b">
        <v>1</v>
      </c>
      <c r="CI207" s="11" t="b">
        <v>1</v>
      </c>
      <c r="CJ207" s="11" t="s">
        <v>333</v>
      </c>
      <c r="CK207" s="11" t="str">
        <f>VLOOKUP(Table812[[#This Row],[Candidate Detail Answer: City]],cities,2,FALSE)</f>
        <v>Plainsboro</v>
      </c>
      <c r="CL207" s="11" t="str">
        <f>VLOOKUP(Table812[[#This Row],[Candidate Detail Answer: City]],cities,3,FALSE)</f>
        <v>NJ</v>
      </c>
      <c r="CM207" s="41">
        <f>VLOOKUP(Table812[[#This Row],[Candidate Detail Answer: City]],cities,4,FALSE)</f>
        <v>8536</v>
      </c>
      <c r="CN207" s="11" t="s">
        <v>229</v>
      </c>
      <c r="CO207" s="11" t="str">
        <f>VLOOKUP(Table812[[#This Row],[Candidate Detail Answer: Major]],majors_final,3,FALSE)</f>
        <v>Computer Science</v>
      </c>
      <c r="CP207" s="11" t="str">
        <f>VLOOKUP(Table812[[#This Row],[Candidate Detail Answer: Major]],majors_final,4,FALSE)</f>
        <v>IT-development focused</v>
      </c>
      <c r="CQ207" s="11">
        <f>VLOOKUP(Table812[[#This Row],[Candidate Detail Answer: Major]],majors_final,5,FALSE)</f>
        <v>0</v>
      </c>
      <c r="CR207" s="11">
        <f>VLOOKUP(Table812[[#This Row],[Candidate Detail Answer: Major]],majors_final,6,FALSE)</f>
        <v>0</v>
      </c>
      <c r="CS207" s="11"/>
      <c r="CU207" s="5"/>
      <c r="CV207" s="5"/>
      <c r="CW207" s="5"/>
    </row>
    <row r="208" spans="1:101" ht="12.75" x14ac:dyDescent="0.2">
      <c r="A208">
        <v>307</v>
      </c>
      <c r="B208" s="26">
        <v>56961.022916665999</v>
      </c>
      <c r="C208" s="26">
        <v>48874.9062500008</v>
      </c>
      <c r="D208" s="26">
        <v>48386.855555554597</v>
      </c>
      <c r="E208" s="36">
        <v>108994</v>
      </c>
      <c r="F208" s="36">
        <f>SUM(Table812[[#This Row],[Time Taken Per Question: 1]:[Time Taken Per Question: 14]])</f>
        <v>4979</v>
      </c>
      <c r="G208" s="11">
        <v>1</v>
      </c>
      <c r="H208" s="11">
        <v>0</v>
      </c>
      <c r="I208" s="31">
        <v>0</v>
      </c>
      <c r="J208" s="11">
        <v>131</v>
      </c>
      <c r="K208" s="11">
        <v>1</v>
      </c>
      <c r="L208" s="11">
        <v>92</v>
      </c>
      <c r="M208" s="11">
        <v>0.76</v>
      </c>
      <c r="N208" s="11">
        <v>103992</v>
      </c>
      <c r="O208" s="11" t="s">
        <v>155</v>
      </c>
      <c r="P208" s="11" t="s">
        <v>156</v>
      </c>
      <c r="Q208" s="11">
        <v>0</v>
      </c>
      <c r="R208" s="11"/>
      <c r="S208" s="11">
        <v>1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121</v>
      </c>
      <c r="AH208" s="11">
        <v>4561</v>
      </c>
      <c r="AI208" s="11">
        <v>297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6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12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/>
      <c r="BV208" s="11"/>
      <c r="BW208" s="11" t="b">
        <v>0</v>
      </c>
      <c r="BX208" s="11" t="s">
        <v>157</v>
      </c>
      <c r="BY208" s="11" t="s">
        <v>157</v>
      </c>
      <c r="BZ208" s="11" t="s">
        <v>157</v>
      </c>
      <c r="CA208" s="11" t="s">
        <v>157</v>
      </c>
      <c r="CB208" s="11" t="s">
        <v>157</v>
      </c>
      <c r="CC208" s="11" t="s">
        <v>157</v>
      </c>
      <c r="CD208" s="11" t="s">
        <v>157</v>
      </c>
      <c r="CE208" s="11" t="s">
        <v>157</v>
      </c>
      <c r="CF208" s="11" t="s">
        <v>157</v>
      </c>
      <c r="CG208" s="11" t="s">
        <v>157</v>
      </c>
      <c r="CH208" s="11" t="s">
        <v>157</v>
      </c>
      <c r="CI208" s="11" t="s">
        <v>157</v>
      </c>
      <c r="CJ208" s="11" t="s">
        <v>209</v>
      </c>
      <c r="CK208" s="11" t="str">
        <f>VLOOKUP(Table812[[#This Row],[Candidate Detail Answer: City]],cities,2,FALSE)</f>
        <v>Philadelphia</v>
      </c>
      <c r="CL208" s="11" t="str">
        <f>VLOOKUP(Table812[[#This Row],[Candidate Detail Answer: City]],cities,3,FALSE)</f>
        <v>PA</v>
      </c>
      <c r="CM208" s="41">
        <f>VLOOKUP(Table812[[#This Row],[Candidate Detail Answer: City]],cities,4,FALSE)</f>
        <v>19102</v>
      </c>
      <c r="CN208" s="11" t="s">
        <v>157</v>
      </c>
      <c r="CO208" s="11" t="str">
        <f>VLOOKUP(Table812[[#This Row],[Candidate Detail Answer: Major]],majors_final,3,FALSE)</f>
        <v>N/A</v>
      </c>
      <c r="CP208" s="11" t="str">
        <f>VLOOKUP(Table812[[#This Row],[Candidate Detail Answer: Major]],majors_final,4,FALSE)</f>
        <v>N/A</v>
      </c>
      <c r="CQ208" s="11">
        <f>VLOOKUP(Table812[[#This Row],[Candidate Detail Answer: Major]],majors_final,5,FALSE)</f>
        <v>0</v>
      </c>
      <c r="CR208" s="11">
        <f>VLOOKUP(Table812[[#This Row],[Candidate Detail Answer: Major]],majors_final,6,FALSE)</f>
        <v>0</v>
      </c>
      <c r="CS208" s="11"/>
      <c r="CU208" s="5"/>
      <c r="CV208" s="5"/>
      <c r="CW208" s="5"/>
    </row>
    <row r="209" spans="1:101" ht="12.75" x14ac:dyDescent="0.2">
      <c r="A209">
        <v>308</v>
      </c>
      <c r="B209" s="26">
        <v>48034.438888888697</v>
      </c>
      <c r="C209" s="26">
        <v>48894.974305556301</v>
      </c>
      <c r="D209" s="26">
        <v>48404.572916665697</v>
      </c>
      <c r="E209" s="36">
        <v>284044</v>
      </c>
      <c r="F209" s="36">
        <f>SUM(Table812[[#This Row],[Time Taken Per Question: 1]:[Time Taken Per Question: 14]])</f>
        <v>273106</v>
      </c>
      <c r="G209" s="11">
        <v>1</v>
      </c>
      <c r="H209" s="11">
        <v>0</v>
      </c>
      <c r="I209" s="31">
        <v>0</v>
      </c>
      <c r="J209" s="11">
        <v>131</v>
      </c>
      <c r="K209" s="11">
        <v>131</v>
      </c>
      <c r="L209" s="11">
        <v>92</v>
      </c>
      <c r="M209" s="11">
        <v>100</v>
      </c>
      <c r="N209" s="11">
        <v>10890</v>
      </c>
      <c r="O209" s="11" t="s">
        <v>155</v>
      </c>
      <c r="P209" s="11" t="s">
        <v>156</v>
      </c>
      <c r="Q209" s="11">
        <v>0</v>
      </c>
      <c r="R209" s="11">
        <v>1</v>
      </c>
      <c r="S209" s="11">
        <v>1</v>
      </c>
      <c r="T209" s="11">
        <v>10</v>
      </c>
      <c r="U209" s="11">
        <v>10</v>
      </c>
      <c r="V209" s="11">
        <v>10</v>
      </c>
      <c r="W209" s="11">
        <v>10</v>
      </c>
      <c r="X209" s="11">
        <v>10</v>
      </c>
      <c r="Y209" s="11">
        <v>10</v>
      </c>
      <c r="Z209" s="11">
        <v>10</v>
      </c>
      <c r="AA209" s="11">
        <v>10</v>
      </c>
      <c r="AB209" s="11">
        <v>10</v>
      </c>
      <c r="AC209" s="11">
        <v>10</v>
      </c>
      <c r="AD209" s="11">
        <v>10</v>
      </c>
      <c r="AE209" s="11">
        <v>10</v>
      </c>
      <c r="AF209" s="11">
        <v>10</v>
      </c>
      <c r="AG209" s="11">
        <v>521</v>
      </c>
      <c r="AH209" s="11">
        <v>1233</v>
      </c>
      <c r="AI209" s="11">
        <v>824</v>
      </c>
      <c r="AJ209" s="11">
        <v>3376</v>
      </c>
      <c r="AK209" s="11">
        <v>1742</v>
      </c>
      <c r="AL209" s="11">
        <v>3674</v>
      </c>
      <c r="AM209" s="11">
        <v>614</v>
      </c>
      <c r="AN209" s="11">
        <v>7631</v>
      </c>
      <c r="AO209" s="11">
        <v>10983</v>
      </c>
      <c r="AP209" s="11">
        <v>59677</v>
      </c>
      <c r="AQ209" s="11">
        <v>11255</v>
      </c>
      <c r="AR209" s="11">
        <v>1002</v>
      </c>
      <c r="AS209" s="11">
        <v>169338</v>
      </c>
      <c r="AT209" s="11">
        <v>1236</v>
      </c>
      <c r="AU209" s="11">
        <v>9</v>
      </c>
      <c r="AV209" s="11">
        <v>10</v>
      </c>
      <c r="AW209" s="11">
        <v>10</v>
      </c>
      <c r="AX209" s="11">
        <v>11</v>
      </c>
      <c r="AY209" s="11">
        <v>8</v>
      </c>
      <c r="AZ209" s="11">
        <v>9</v>
      </c>
      <c r="BA209" s="11">
        <v>12</v>
      </c>
      <c r="BB209" s="11">
        <v>12</v>
      </c>
      <c r="BC209" s="11">
        <v>10</v>
      </c>
      <c r="BD209" s="11">
        <v>10</v>
      </c>
      <c r="BE209" s="11">
        <v>10</v>
      </c>
      <c r="BF209" s="11">
        <v>10</v>
      </c>
      <c r="BG209" s="11">
        <v>21</v>
      </c>
      <c r="BH209" s="11">
        <v>5</v>
      </c>
      <c r="BI209" s="11">
        <v>3</v>
      </c>
      <c r="BJ209" s="11">
        <v>5</v>
      </c>
      <c r="BK209" s="11">
        <v>3</v>
      </c>
      <c r="BL209" s="11">
        <v>10</v>
      </c>
      <c r="BM209" s="11">
        <v>3</v>
      </c>
      <c r="BN209" s="11">
        <v>3</v>
      </c>
      <c r="BO209" s="11">
        <v>5</v>
      </c>
      <c r="BP209" s="11">
        <v>2</v>
      </c>
      <c r="BQ209" s="11">
        <v>8</v>
      </c>
      <c r="BR209" s="11">
        <v>2</v>
      </c>
      <c r="BS209" s="11">
        <v>14</v>
      </c>
      <c r="BT209" s="11">
        <v>4</v>
      </c>
      <c r="BU209" s="11"/>
      <c r="BV209" s="11"/>
      <c r="BW209" s="11" t="b">
        <v>1</v>
      </c>
      <c r="BX209" s="11" t="b">
        <v>1</v>
      </c>
      <c r="BY209" s="11" t="b">
        <v>1</v>
      </c>
      <c r="BZ209" s="11" t="b">
        <v>1</v>
      </c>
      <c r="CA209" s="11" t="b">
        <v>1</v>
      </c>
      <c r="CB209" s="11" t="b">
        <v>1</v>
      </c>
      <c r="CC209" s="11" t="b">
        <v>1</v>
      </c>
      <c r="CD209" s="11" t="b">
        <v>1</v>
      </c>
      <c r="CE209" s="11" t="b">
        <v>1</v>
      </c>
      <c r="CF209" s="11" t="b">
        <v>1</v>
      </c>
      <c r="CG209" s="11" t="b">
        <v>1</v>
      </c>
      <c r="CH209" s="11" t="b">
        <v>1</v>
      </c>
      <c r="CI209" s="11" t="b">
        <v>1</v>
      </c>
      <c r="CJ209" s="11" t="s">
        <v>209</v>
      </c>
      <c r="CK209" s="11" t="str">
        <f>VLOOKUP(Table812[[#This Row],[Candidate Detail Answer: City]],cities,2,FALSE)</f>
        <v>Philadelphia</v>
      </c>
      <c r="CL209" s="11" t="str">
        <f>VLOOKUP(Table812[[#This Row],[Candidate Detail Answer: City]],cities,3,FALSE)</f>
        <v>PA</v>
      </c>
      <c r="CM209" s="41">
        <f>VLOOKUP(Table812[[#This Row],[Candidate Detail Answer: City]],cities,4,FALSE)</f>
        <v>19102</v>
      </c>
      <c r="CN209" s="11" t="s">
        <v>256</v>
      </c>
      <c r="CO209" s="11" t="str">
        <f>VLOOKUP(Table812[[#This Row],[Candidate Detail Answer: Major]],majors_final,3,FALSE)</f>
        <v>Full Stack Development</v>
      </c>
      <c r="CP209" s="11" t="str">
        <f>VLOOKUP(Table812[[#This Row],[Candidate Detail Answer: Major]],majors_final,4,FALSE)</f>
        <v>IT-development focused</v>
      </c>
      <c r="CQ209" s="11">
        <f>VLOOKUP(Table812[[#This Row],[Candidate Detail Answer: Major]],majors_final,5,FALSE)</f>
        <v>0</v>
      </c>
      <c r="CR209" s="11">
        <f>VLOOKUP(Table812[[#This Row],[Candidate Detail Answer: Major]],majors_final,6,FALSE)</f>
        <v>0</v>
      </c>
      <c r="CS209" s="11"/>
      <c r="CU209" s="5"/>
      <c r="CV209" s="5"/>
      <c r="CW209" s="5"/>
    </row>
    <row r="210" spans="1:101" ht="12.75" x14ac:dyDescent="0.2">
      <c r="A210">
        <v>309</v>
      </c>
      <c r="B210" s="26">
        <v>49657.454166666401</v>
      </c>
      <c r="C210" s="26">
        <v>48915.042361111897</v>
      </c>
      <c r="D210" s="26">
        <v>48422.290277776803</v>
      </c>
      <c r="E210" s="36">
        <v>286201</v>
      </c>
      <c r="F210" s="36">
        <f>SUM(Table812[[#This Row],[Time Taken Per Question: 1]:[Time Taken Per Question: 14]])</f>
        <v>15343</v>
      </c>
      <c r="G210" s="11">
        <v>1</v>
      </c>
      <c r="H210" s="11">
        <v>0</v>
      </c>
      <c r="I210" s="31">
        <v>0</v>
      </c>
      <c r="J210" s="11">
        <v>131</v>
      </c>
      <c r="K210" s="11">
        <v>130.5</v>
      </c>
      <c r="L210" s="11">
        <v>92</v>
      </c>
      <c r="M210" s="11">
        <v>99.61</v>
      </c>
      <c r="N210" s="11">
        <v>270816</v>
      </c>
      <c r="O210" s="11" t="s">
        <v>155</v>
      </c>
      <c r="P210" s="11" t="s">
        <v>156</v>
      </c>
      <c r="Q210" s="11">
        <v>0</v>
      </c>
      <c r="R210" s="11">
        <v>1</v>
      </c>
      <c r="S210" s="11">
        <v>0.5</v>
      </c>
      <c r="T210" s="11">
        <v>10</v>
      </c>
      <c r="U210" s="11">
        <v>10</v>
      </c>
      <c r="V210" s="11">
        <v>10</v>
      </c>
      <c r="W210" s="11">
        <v>10</v>
      </c>
      <c r="X210" s="11">
        <v>10</v>
      </c>
      <c r="Y210" s="11">
        <v>10</v>
      </c>
      <c r="Z210" s="11">
        <v>10</v>
      </c>
      <c r="AA210" s="11">
        <v>10</v>
      </c>
      <c r="AB210" s="11">
        <v>10</v>
      </c>
      <c r="AC210" s="11">
        <v>10</v>
      </c>
      <c r="AD210" s="11">
        <v>10</v>
      </c>
      <c r="AE210" s="11">
        <v>10</v>
      </c>
      <c r="AF210" s="11">
        <v>10</v>
      </c>
      <c r="AG210" s="11">
        <v>354</v>
      </c>
      <c r="AH210" s="11">
        <v>1234</v>
      </c>
      <c r="AI210" s="11">
        <v>1769</v>
      </c>
      <c r="AJ210" s="11">
        <v>286</v>
      </c>
      <c r="AK210" s="11">
        <v>233</v>
      </c>
      <c r="AL210" s="11">
        <v>2402</v>
      </c>
      <c r="AM210" s="11">
        <v>2246</v>
      </c>
      <c r="AN210" s="11">
        <v>545</v>
      </c>
      <c r="AO210" s="11">
        <v>289</v>
      </c>
      <c r="AP210" s="11">
        <v>152</v>
      </c>
      <c r="AQ210" s="11">
        <v>2027</v>
      </c>
      <c r="AR210" s="11">
        <v>370</v>
      </c>
      <c r="AS210" s="11">
        <v>2610</v>
      </c>
      <c r="AT210" s="11">
        <v>826</v>
      </c>
      <c r="AU210" s="11">
        <v>4</v>
      </c>
      <c r="AV210" s="11">
        <v>8</v>
      </c>
      <c r="AW210" s="11">
        <v>7</v>
      </c>
      <c r="AX210" s="11">
        <v>9</v>
      </c>
      <c r="AY210" s="11">
        <v>7</v>
      </c>
      <c r="AZ210" s="11">
        <v>12</v>
      </c>
      <c r="BA210" s="11">
        <v>9</v>
      </c>
      <c r="BB210" s="11">
        <v>9</v>
      </c>
      <c r="BC210" s="11">
        <v>8</v>
      </c>
      <c r="BD210" s="11">
        <v>9</v>
      </c>
      <c r="BE210" s="11">
        <v>9</v>
      </c>
      <c r="BF210" s="11">
        <v>11</v>
      </c>
      <c r="BG210" s="11">
        <v>23</v>
      </c>
      <c r="BH210" s="11">
        <v>17</v>
      </c>
      <c r="BI210" s="11">
        <v>14</v>
      </c>
      <c r="BJ210" s="11">
        <v>3</v>
      </c>
      <c r="BK210" s="11">
        <v>3</v>
      </c>
      <c r="BL210" s="11">
        <v>21</v>
      </c>
      <c r="BM210" s="11">
        <v>21</v>
      </c>
      <c r="BN210" s="11">
        <v>7</v>
      </c>
      <c r="BO210" s="11">
        <v>4</v>
      </c>
      <c r="BP210" s="11">
        <v>2</v>
      </c>
      <c r="BQ210" s="11">
        <v>12</v>
      </c>
      <c r="BR210" s="11">
        <v>2</v>
      </c>
      <c r="BS210" s="11">
        <v>13</v>
      </c>
      <c r="BT210" s="11">
        <v>5</v>
      </c>
      <c r="BU210" s="11"/>
      <c r="BV210" s="11"/>
      <c r="BW210" s="11" t="b">
        <v>1</v>
      </c>
      <c r="BX210" s="11" t="b">
        <v>1</v>
      </c>
      <c r="BY210" s="11" t="b">
        <v>1</v>
      </c>
      <c r="BZ210" s="11" t="b">
        <v>1</v>
      </c>
      <c r="CA210" s="11" t="b">
        <v>1</v>
      </c>
      <c r="CB210" s="11" t="b">
        <v>1</v>
      </c>
      <c r="CC210" s="11" t="b">
        <v>1</v>
      </c>
      <c r="CD210" s="11" t="b">
        <v>1</v>
      </c>
      <c r="CE210" s="11" t="b">
        <v>1</v>
      </c>
      <c r="CF210" s="11" t="b">
        <v>1</v>
      </c>
      <c r="CG210" s="11" t="b">
        <v>1</v>
      </c>
      <c r="CH210" s="11" t="b">
        <v>1</v>
      </c>
      <c r="CI210" s="11" t="b">
        <v>1</v>
      </c>
      <c r="CJ210" s="11" t="s">
        <v>533</v>
      </c>
      <c r="CK210" s="11" t="str">
        <f>VLOOKUP(Table812[[#This Row],[Candidate Detail Answer: City]],cities,2,FALSE)</f>
        <v>Warminster</v>
      </c>
      <c r="CL210" s="11" t="str">
        <f>VLOOKUP(Table812[[#This Row],[Candidate Detail Answer: City]],cities,3,FALSE)</f>
        <v>PA</v>
      </c>
      <c r="CM210" s="41">
        <f>VLOOKUP(Table812[[#This Row],[Candidate Detail Answer: City]],cities,4,FALSE)</f>
        <v>18974</v>
      </c>
      <c r="CN210" s="11" t="s">
        <v>271</v>
      </c>
      <c r="CO210" s="11" t="str">
        <f>VLOOKUP(Table812[[#This Row],[Candidate Detail Answer: Major]],majors_final,3,FALSE)</f>
        <v>Full Stack Development</v>
      </c>
      <c r="CP210" s="11" t="str">
        <f>VLOOKUP(Table812[[#This Row],[Candidate Detail Answer: Major]],majors_final,4,FALSE)</f>
        <v>IT-development focused</v>
      </c>
      <c r="CQ210" s="11">
        <f>VLOOKUP(Table812[[#This Row],[Candidate Detail Answer: Major]],majors_final,5,FALSE)</f>
        <v>0</v>
      </c>
      <c r="CR210" s="11">
        <f>VLOOKUP(Table812[[#This Row],[Candidate Detail Answer: Major]],majors_final,6,FALSE)</f>
        <v>0</v>
      </c>
      <c r="CS210" s="11"/>
      <c r="CU210" s="5"/>
      <c r="CV210" s="5"/>
      <c r="CW210" s="5"/>
    </row>
    <row r="211" spans="1:101" ht="12.75" x14ac:dyDescent="0.2">
      <c r="A211">
        <v>310</v>
      </c>
      <c r="B211" s="26">
        <v>55162.546527777202</v>
      </c>
      <c r="C211" s="26">
        <v>48935.110416667398</v>
      </c>
      <c r="D211" s="26">
        <v>48440.007638887902</v>
      </c>
      <c r="E211" s="36">
        <v>417147</v>
      </c>
      <c r="F211" s="36">
        <f>SUM(Table812[[#This Row],[Time Taken Per Question: 1]:[Time Taken Per Question: 14]])</f>
        <v>117819</v>
      </c>
      <c r="G211" s="11">
        <v>1</v>
      </c>
      <c r="H211" s="11">
        <v>0</v>
      </c>
      <c r="I211" s="31">
        <v>0</v>
      </c>
      <c r="J211" s="11">
        <v>131</v>
      </c>
      <c r="K211" s="11">
        <v>91</v>
      </c>
      <c r="L211" s="11">
        <v>92</v>
      </c>
      <c r="M211" s="11">
        <v>69.459999999999994</v>
      </c>
      <c r="N211" s="11">
        <v>298625</v>
      </c>
      <c r="O211" s="11" t="s">
        <v>155</v>
      </c>
      <c r="P211" s="11" t="s">
        <v>156</v>
      </c>
      <c r="Q211" s="11">
        <v>0</v>
      </c>
      <c r="R211" s="11"/>
      <c r="S211" s="11">
        <v>1</v>
      </c>
      <c r="T211" s="11">
        <v>10</v>
      </c>
      <c r="U211" s="11">
        <v>10</v>
      </c>
      <c r="V211" s="11">
        <v>10</v>
      </c>
      <c r="W211" s="11">
        <v>10</v>
      </c>
      <c r="X211" s="11">
        <v>0</v>
      </c>
      <c r="Y211" s="11">
        <v>0</v>
      </c>
      <c r="Z211" s="11">
        <v>10</v>
      </c>
      <c r="AA211" s="11">
        <v>10</v>
      </c>
      <c r="AB211" s="11">
        <v>10</v>
      </c>
      <c r="AC211" s="11">
        <v>10</v>
      </c>
      <c r="AD211" s="11">
        <v>0</v>
      </c>
      <c r="AE211" s="11">
        <v>0</v>
      </c>
      <c r="AF211" s="11">
        <v>10</v>
      </c>
      <c r="AG211" s="11">
        <v>64</v>
      </c>
      <c r="AH211" s="11">
        <v>502</v>
      </c>
      <c r="AI211" s="11">
        <v>608</v>
      </c>
      <c r="AJ211" s="11">
        <v>20336</v>
      </c>
      <c r="AK211" s="11">
        <v>1002</v>
      </c>
      <c r="AL211" s="11">
        <v>5132</v>
      </c>
      <c r="AM211" s="11">
        <v>1282</v>
      </c>
      <c r="AN211" s="11">
        <v>1181</v>
      </c>
      <c r="AO211" s="11">
        <v>1646</v>
      </c>
      <c r="AP211" s="11">
        <v>294</v>
      </c>
      <c r="AQ211" s="11">
        <v>7001</v>
      </c>
      <c r="AR211" s="11">
        <v>14908</v>
      </c>
      <c r="AS211" s="11">
        <v>23210</v>
      </c>
      <c r="AT211" s="11">
        <v>40653</v>
      </c>
      <c r="AU211" s="11">
        <v>8</v>
      </c>
      <c r="AV211" s="11">
        <v>9</v>
      </c>
      <c r="AW211" s="11">
        <v>10</v>
      </c>
      <c r="AX211" s="11">
        <v>10</v>
      </c>
      <c r="AY211" s="11">
        <v>8</v>
      </c>
      <c r="AZ211" s="11">
        <v>10</v>
      </c>
      <c r="BA211" s="11">
        <v>12</v>
      </c>
      <c r="BB211" s="11">
        <v>10</v>
      </c>
      <c r="BC211" s="11">
        <v>9</v>
      </c>
      <c r="BD211" s="11">
        <v>10</v>
      </c>
      <c r="BE211" s="11">
        <v>11</v>
      </c>
      <c r="BF211" s="11">
        <v>12</v>
      </c>
      <c r="BG211" s="11">
        <v>24</v>
      </c>
      <c r="BH211" s="11">
        <v>4</v>
      </c>
      <c r="BI211" s="11">
        <v>7</v>
      </c>
      <c r="BJ211" s="11">
        <v>91</v>
      </c>
      <c r="BK211" s="11">
        <v>17</v>
      </c>
      <c r="BL211" s="11">
        <v>27</v>
      </c>
      <c r="BM211" s="11">
        <v>12</v>
      </c>
      <c r="BN211" s="11">
        <v>10</v>
      </c>
      <c r="BO211" s="11">
        <v>9</v>
      </c>
      <c r="BP211" s="11">
        <v>4</v>
      </c>
      <c r="BQ211" s="11">
        <v>6</v>
      </c>
      <c r="BR211" s="11">
        <v>29</v>
      </c>
      <c r="BS211" s="11">
        <v>8</v>
      </c>
      <c r="BT211" s="11">
        <v>3</v>
      </c>
      <c r="BU211" s="11"/>
      <c r="BV211" s="11"/>
      <c r="BW211" s="11" t="b">
        <v>1</v>
      </c>
      <c r="BX211" s="11" t="b">
        <v>1</v>
      </c>
      <c r="BY211" s="11" t="b">
        <v>1</v>
      </c>
      <c r="BZ211" s="11" t="b">
        <v>1</v>
      </c>
      <c r="CA211" s="11" t="b">
        <v>0</v>
      </c>
      <c r="CB211" s="11" t="b">
        <v>0</v>
      </c>
      <c r="CC211" s="11" t="b">
        <v>1</v>
      </c>
      <c r="CD211" s="11" t="b">
        <v>1</v>
      </c>
      <c r="CE211" s="11" t="b">
        <v>1</v>
      </c>
      <c r="CF211" s="11" t="b">
        <v>1</v>
      </c>
      <c r="CG211" s="11" t="b">
        <v>0</v>
      </c>
      <c r="CH211" s="11" t="b">
        <v>0</v>
      </c>
      <c r="CI211" s="11" t="b">
        <v>1</v>
      </c>
      <c r="CJ211" s="11" t="s">
        <v>530</v>
      </c>
      <c r="CK211" s="11" t="str">
        <f>VLOOKUP(Table812[[#This Row],[Candidate Detail Answer: City]],cities,2,FALSE)</f>
        <v>Middletown</v>
      </c>
      <c r="CL211" s="11" t="str">
        <f>VLOOKUP(Table812[[#This Row],[Candidate Detail Answer: City]],cities,3,FALSE)</f>
        <v>NY</v>
      </c>
      <c r="CM211" s="41">
        <f>VLOOKUP(Table812[[#This Row],[Candidate Detail Answer: City]],cities,4,FALSE)</f>
        <v>10940</v>
      </c>
      <c r="CN211" s="11" t="s">
        <v>229</v>
      </c>
      <c r="CO211" s="11" t="str">
        <f>VLOOKUP(Table812[[#This Row],[Candidate Detail Answer: Major]],majors_final,3,FALSE)</f>
        <v>Computer Science</v>
      </c>
      <c r="CP211" s="11" t="str">
        <f>VLOOKUP(Table812[[#This Row],[Candidate Detail Answer: Major]],majors_final,4,FALSE)</f>
        <v>IT-development focused</v>
      </c>
      <c r="CQ211" s="11">
        <f>VLOOKUP(Table812[[#This Row],[Candidate Detail Answer: Major]],majors_final,5,FALSE)</f>
        <v>0</v>
      </c>
      <c r="CR211" s="11">
        <f>VLOOKUP(Table812[[#This Row],[Candidate Detail Answer: Major]],majors_final,6,FALSE)</f>
        <v>0</v>
      </c>
      <c r="CS211" s="11"/>
      <c r="CU211" s="5"/>
      <c r="CV211" s="5"/>
      <c r="CW211" s="5"/>
    </row>
    <row r="212" spans="1:101" ht="12.75" x14ac:dyDescent="0.2">
      <c r="A212">
        <v>311</v>
      </c>
      <c r="B212" s="26">
        <v>55974.054166665999</v>
      </c>
      <c r="C212" s="26">
        <v>48955.178472223</v>
      </c>
      <c r="D212" s="26">
        <v>48457.724999999002</v>
      </c>
      <c r="E212" s="36">
        <v>472183</v>
      </c>
      <c r="F212" s="36">
        <f>SUM(Table812[[#This Row],[Time Taken Per Question: 1]:[Time Taken Per Question: 14]])</f>
        <v>99904</v>
      </c>
      <c r="G212" s="11">
        <v>1</v>
      </c>
      <c r="H212" s="11">
        <v>0</v>
      </c>
      <c r="I212" s="31">
        <v>0</v>
      </c>
      <c r="J212" s="11">
        <v>131</v>
      </c>
      <c r="K212" s="11">
        <v>71</v>
      </c>
      <c r="L212" s="11">
        <v>92</v>
      </c>
      <c r="M212" s="11">
        <v>54.19</v>
      </c>
      <c r="N212" s="11">
        <v>368160</v>
      </c>
      <c r="O212" s="11" t="s">
        <v>155</v>
      </c>
      <c r="P212" s="11" t="s">
        <v>156</v>
      </c>
      <c r="Q212" s="11">
        <v>23</v>
      </c>
      <c r="R212" s="11">
        <v>1</v>
      </c>
      <c r="S212" s="11">
        <v>1</v>
      </c>
      <c r="T212" s="11">
        <v>10</v>
      </c>
      <c r="U212" s="11">
        <v>10</v>
      </c>
      <c r="V212" s="11">
        <v>10</v>
      </c>
      <c r="W212" s="11">
        <v>10</v>
      </c>
      <c r="X212" s="11">
        <v>0</v>
      </c>
      <c r="Y212" s="11">
        <v>0</v>
      </c>
      <c r="Z212" s="11">
        <v>0</v>
      </c>
      <c r="AA212" s="11">
        <v>10</v>
      </c>
      <c r="AB212" s="11">
        <v>10</v>
      </c>
      <c r="AC212" s="11">
        <v>10</v>
      </c>
      <c r="AD212" s="11">
        <v>0</v>
      </c>
      <c r="AE212" s="11">
        <v>0</v>
      </c>
      <c r="AF212" s="11">
        <v>0</v>
      </c>
      <c r="AG212" s="11">
        <v>48</v>
      </c>
      <c r="AH212" s="11">
        <v>55329</v>
      </c>
      <c r="AI212" s="11">
        <v>20267</v>
      </c>
      <c r="AJ212" s="11">
        <v>3582</v>
      </c>
      <c r="AK212" s="11">
        <v>596</v>
      </c>
      <c r="AL212" s="11">
        <v>5889</v>
      </c>
      <c r="AM212" s="11">
        <v>5414</v>
      </c>
      <c r="AN212" s="11">
        <v>2143</v>
      </c>
      <c r="AO212" s="11">
        <v>206</v>
      </c>
      <c r="AP212" s="11">
        <v>599</v>
      </c>
      <c r="AQ212" s="11">
        <v>860</v>
      </c>
      <c r="AR212" s="11">
        <v>721</v>
      </c>
      <c r="AS212" s="11">
        <v>2115</v>
      </c>
      <c r="AT212" s="11">
        <v>2135</v>
      </c>
      <c r="AU212" s="11">
        <v>6</v>
      </c>
      <c r="AV212" s="11">
        <v>7</v>
      </c>
      <c r="AW212" s="11">
        <v>5</v>
      </c>
      <c r="AX212" s="11">
        <v>12</v>
      </c>
      <c r="AY212" s="11">
        <v>6</v>
      </c>
      <c r="AZ212" s="11">
        <v>5</v>
      </c>
      <c r="BA212" s="11">
        <v>5</v>
      </c>
      <c r="BB212" s="11">
        <v>11</v>
      </c>
      <c r="BC212" s="11">
        <v>6</v>
      </c>
      <c r="BD212" s="11">
        <v>7</v>
      </c>
      <c r="BE212" s="11">
        <v>6</v>
      </c>
      <c r="BF212" s="11">
        <v>7</v>
      </c>
      <c r="BG212" s="11">
        <v>31</v>
      </c>
      <c r="BH212" s="11">
        <v>42</v>
      </c>
      <c r="BI212" s="11">
        <v>6</v>
      </c>
      <c r="BJ212" s="11">
        <v>14</v>
      </c>
      <c r="BK212" s="11">
        <v>2</v>
      </c>
      <c r="BL212" s="11">
        <v>31</v>
      </c>
      <c r="BM212" s="11">
        <v>13</v>
      </c>
      <c r="BN212" s="11">
        <v>4</v>
      </c>
      <c r="BO212" s="11">
        <v>5</v>
      </c>
      <c r="BP212" s="11">
        <v>5</v>
      </c>
      <c r="BQ212" s="11">
        <v>5</v>
      </c>
      <c r="BR212" s="11">
        <v>7</v>
      </c>
      <c r="BS212" s="11">
        <v>4</v>
      </c>
      <c r="BT212" s="11">
        <v>8</v>
      </c>
      <c r="BU212" s="11"/>
      <c r="BV212" s="11"/>
      <c r="BW212" s="11" t="b">
        <v>1</v>
      </c>
      <c r="BX212" s="11" t="b">
        <v>1</v>
      </c>
      <c r="BY212" s="11" t="b">
        <v>1</v>
      </c>
      <c r="BZ212" s="11" t="b">
        <v>1</v>
      </c>
      <c r="CA212" s="11" t="b">
        <v>0</v>
      </c>
      <c r="CB212" s="11" t="b">
        <v>0</v>
      </c>
      <c r="CC212" s="11" t="b">
        <v>0</v>
      </c>
      <c r="CD212" s="11" t="b">
        <v>1</v>
      </c>
      <c r="CE212" s="11" t="b">
        <v>1</v>
      </c>
      <c r="CF212" s="11" t="b">
        <v>1</v>
      </c>
      <c r="CG212" s="11" t="b">
        <v>0</v>
      </c>
      <c r="CH212" s="11" t="b">
        <v>0</v>
      </c>
      <c r="CI212" s="11" t="b">
        <v>0</v>
      </c>
      <c r="CJ212" s="11" t="s">
        <v>511</v>
      </c>
      <c r="CK212" s="11" t="str">
        <f>VLOOKUP(Table812[[#This Row],[Candidate Detail Answer: City]],cities,2,FALSE)</f>
        <v>Camden</v>
      </c>
      <c r="CL212" s="11" t="str">
        <f>VLOOKUP(Table812[[#This Row],[Candidate Detail Answer: City]],cities,3,FALSE)</f>
        <v>NJ</v>
      </c>
      <c r="CM212" s="41">
        <f>VLOOKUP(Table812[[#This Row],[Candidate Detail Answer: City]],cities,4,FALSE)</f>
        <v>8101</v>
      </c>
      <c r="CN212" s="11" t="s">
        <v>256</v>
      </c>
      <c r="CO212" s="11" t="str">
        <f>VLOOKUP(Table812[[#This Row],[Candidate Detail Answer: Major]],majors_final,3,FALSE)</f>
        <v>Full Stack Development</v>
      </c>
      <c r="CP212" s="11" t="str">
        <f>VLOOKUP(Table812[[#This Row],[Candidate Detail Answer: Major]],majors_final,4,FALSE)</f>
        <v>IT-development focused</v>
      </c>
      <c r="CQ212" s="11">
        <f>VLOOKUP(Table812[[#This Row],[Candidate Detail Answer: Major]],majors_final,5,FALSE)</f>
        <v>0</v>
      </c>
      <c r="CR212" s="11">
        <f>VLOOKUP(Table812[[#This Row],[Candidate Detail Answer: Major]],majors_final,6,FALSE)</f>
        <v>0</v>
      </c>
      <c r="CS212" s="11"/>
      <c r="CU212" s="5"/>
      <c r="CV212" s="5"/>
      <c r="CW212" s="5"/>
    </row>
    <row r="213" spans="1:101" ht="12.75" x14ac:dyDescent="0.2">
      <c r="A213">
        <v>312</v>
      </c>
      <c r="B213" s="26">
        <v>52969.282638888399</v>
      </c>
      <c r="C213" s="26">
        <v>48975.246527778603</v>
      </c>
      <c r="D213" s="26">
        <v>48475.442361110101</v>
      </c>
      <c r="E213" s="36">
        <v>469507</v>
      </c>
      <c r="F213" s="36">
        <f>SUM(Table812[[#This Row],[Time Taken Per Question: 1]:[Time Taken Per Question: 14]])</f>
        <v>40614</v>
      </c>
      <c r="G213" s="11">
        <v>1</v>
      </c>
      <c r="H213" s="11">
        <v>0</v>
      </c>
      <c r="I213" s="31">
        <v>0</v>
      </c>
      <c r="J213" s="11">
        <v>131</v>
      </c>
      <c r="K213" s="11">
        <v>120.5</v>
      </c>
      <c r="L213" s="11">
        <v>92</v>
      </c>
      <c r="M213" s="11">
        <v>91.98</v>
      </c>
      <c r="N213" s="11">
        <v>426525</v>
      </c>
      <c r="O213" s="11" t="s">
        <v>155</v>
      </c>
      <c r="P213" s="11" t="s">
        <v>156</v>
      </c>
      <c r="Q213" s="11">
        <v>0</v>
      </c>
      <c r="R213" s="11">
        <v>3</v>
      </c>
      <c r="S213" s="11">
        <v>0.5</v>
      </c>
      <c r="T213" s="11">
        <v>10</v>
      </c>
      <c r="U213" s="11">
        <v>10</v>
      </c>
      <c r="V213" s="11">
        <v>10</v>
      </c>
      <c r="W213" s="11">
        <v>10</v>
      </c>
      <c r="X213" s="11">
        <v>10</v>
      </c>
      <c r="Y213" s="11">
        <v>10</v>
      </c>
      <c r="Z213" s="11">
        <v>0</v>
      </c>
      <c r="AA213" s="11">
        <v>10</v>
      </c>
      <c r="AB213" s="11">
        <v>10</v>
      </c>
      <c r="AC213" s="11">
        <v>10</v>
      </c>
      <c r="AD213" s="11">
        <v>10</v>
      </c>
      <c r="AE213" s="11">
        <v>10</v>
      </c>
      <c r="AF213" s="11">
        <v>10</v>
      </c>
      <c r="AG213" s="11">
        <v>11</v>
      </c>
      <c r="AH213" s="11">
        <v>6579</v>
      </c>
      <c r="AI213" s="11">
        <v>3587</v>
      </c>
      <c r="AJ213" s="11">
        <v>4577</v>
      </c>
      <c r="AK213" s="11">
        <v>1943</v>
      </c>
      <c r="AL213" s="11">
        <v>3236</v>
      </c>
      <c r="AM213" s="11">
        <v>2157</v>
      </c>
      <c r="AN213" s="11">
        <v>5994</v>
      </c>
      <c r="AO213" s="11">
        <v>5808</v>
      </c>
      <c r="AP213" s="11">
        <v>942</v>
      </c>
      <c r="AQ213" s="11">
        <v>418</v>
      </c>
      <c r="AR213" s="11">
        <v>1275</v>
      </c>
      <c r="AS213" s="11">
        <v>1085</v>
      </c>
      <c r="AT213" s="11">
        <v>3002</v>
      </c>
      <c r="AU213" s="11">
        <v>15</v>
      </c>
      <c r="AV213" s="11">
        <v>15</v>
      </c>
      <c r="AW213" s="11">
        <v>11</v>
      </c>
      <c r="AX213" s="11">
        <v>18</v>
      </c>
      <c r="AY213" s="11">
        <v>13</v>
      </c>
      <c r="AZ213" s="11">
        <v>12</v>
      </c>
      <c r="BA213" s="11">
        <v>28</v>
      </c>
      <c r="BB213" s="11">
        <v>19</v>
      </c>
      <c r="BC213" s="11">
        <v>11</v>
      </c>
      <c r="BD213" s="11">
        <v>12</v>
      </c>
      <c r="BE213" s="11">
        <v>18</v>
      </c>
      <c r="BF213" s="11">
        <v>24</v>
      </c>
      <c r="BG213" s="11">
        <v>31</v>
      </c>
      <c r="BH213" s="11">
        <v>49</v>
      </c>
      <c r="BI213" s="11">
        <v>18</v>
      </c>
      <c r="BJ213" s="11">
        <v>31</v>
      </c>
      <c r="BK213" s="11">
        <v>16</v>
      </c>
      <c r="BL213" s="11">
        <v>26</v>
      </c>
      <c r="BM213" s="11">
        <v>22</v>
      </c>
      <c r="BN213" s="11">
        <v>35</v>
      </c>
      <c r="BO213" s="11">
        <v>10</v>
      </c>
      <c r="BP213" s="11">
        <v>9</v>
      </c>
      <c r="BQ213" s="11">
        <v>8</v>
      </c>
      <c r="BR213" s="11">
        <v>13</v>
      </c>
      <c r="BS213" s="11">
        <v>6</v>
      </c>
      <c r="BT213" s="11">
        <v>22</v>
      </c>
      <c r="BU213" s="11"/>
      <c r="BV213" s="11"/>
      <c r="BW213" s="11" t="b">
        <v>1</v>
      </c>
      <c r="BX213" s="11" t="b">
        <v>1</v>
      </c>
      <c r="BY213" s="11" t="b">
        <v>1</v>
      </c>
      <c r="BZ213" s="11" t="b">
        <v>1</v>
      </c>
      <c r="CA213" s="11" t="b">
        <v>1</v>
      </c>
      <c r="CB213" s="11" t="b">
        <v>1</v>
      </c>
      <c r="CC213" s="11" t="b">
        <v>0</v>
      </c>
      <c r="CD213" s="11" t="b">
        <v>1</v>
      </c>
      <c r="CE213" s="11" t="b">
        <v>1</v>
      </c>
      <c r="CF213" s="11" t="b">
        <v>1</v>
      </c>
      <c r="CG213" s="11" t="b">
        <v>1</v>
      </c>
      <c r="CH213" s="11" t="b">
        <v>1</v>
      </c>
      <c r="CI213" s="11" t="b">
        <v>1</v>
      </c>
      <c r="CJ213" s="11" t="s">
        <v>461</v>
      </c>
      <c r="CK213" s="11" t="str">
        <f>VLOOKUP(Table812[[#This Row],[Candidate Detail Answer: City]],cities,2,FALSE)</f>
        <v>Brooklyn</v>
      </c>
      <c r="CL213" s="11" t="str">
        <f>VLOOKUP(Table812[[#This Row],[Candidate Detail Answer: City]],cities,3,FALSE)</f>
        <v>NY</v>
      </c>
      <c r="CM213" s="41">
        <f>VLOOKUP(Table812[[#This Row],[Candidate Detail Answer: City]],cities,4,FALSE)</f>
        <v>11201</v>
      </c>
      <c r="CN213" s="11" t="s">
        <v>462</v>
      </c>
      <c r="CO213" s="11" t="str">
        <f>VLOOKUP(Table812[[#This Row],[Candidate Detail Answer: Major]],majors_final,3,FALSE)</f>
        <v>Software Development</v>
      </c>
      <c r="CP213" s="11" t="str">
        <f>VLOOKUP(Table812[[#This Row],[Candidate Detail Answer: Major]],majors_final,4,FALSE)</f>
        <v>IT-development focused</v>
      </c>
      <c r="CQ213" s="11">
        <f>VLOOKUP(Table812[[#This Row],[Candidate Detail Answer: Major]],majors_final,5,FALSE)</f>
        <v>1</v>
      </c>
      <c r="CR213" s="11" t="str">
        <f>VLOOKUP(Table812[[#This Row],[Candidate Detail Answer: Major]],majors_final,6,FALSE)</f>
        <v>N/A</v>
      </c>
      <c r="CS213" s="11"/>
      <c r="CU213" s="5"/>
      <c r="CV213" s="5"/>
      <c r="CW213" s="5"/>
    </row>
    <row r="214" spans="1:101" ht="12.75" x14ac:dyDescent="0.2">
      <c r="A214">
        <v>313</v>
      </c>
      <c r="B214" s="26">
        <v>48056.371527777599</v>
      </c>
      <c r="C214" s="26">
        <v>48995.314583334097</v>
      </c>
      <c r="D214" s="26">
        <v>48493.1597222212</v>
      </c>
      <c r="E214" s="36">
        <v>364905</v>
      </c>
      <c r="F214" s="36">
        <f>SUM(Table812[[#This Row],[Time Taken Per Question: 1]:[Time Taken Per Question: 14]])</f>
        <v>212121</v>
      </c>
      <c r="G214" s="11">
        <v>1</v>
      </c>
      <c r="H214" s="11">
        <v>0</v>
      </c>
      <c r="I214" s="31">
        <v>0</v>
      </c>
      <c r="J214" s="11">
        <v>131</v>
      </c>
      <c r="K214" s="11">
        <v>131</v>
      </c>
      <c r="L214" s="11">
        <v>92</v>
      </c>
      <c r="M214" s="11">
        <v>100</v>
      </c>
      <c r="N214" s="11">
        <v>152733</v>
      </c>
      <c r="O214" s="11" t="s">
        <v>155</v>
      </c>
      <c r="P214" s="11" t="s">
        <v>156</v>
      </c>
      <c r="Q214" s="11">
        <v>0</v>
      </c>
      <c r="R214" s="11">
        <v>5</v>
      </c>
      <c r="S214" s="11">
        <v>1</v>
      </c>
      <c r="T214" s="11">
        <v>10</v>
      </c>
      <c r="U214" s="11">
        <v>10</v>
      </c>
      <c r="V214" s="11">
        <v>10</v>
      </c>
      <c r="W214" s="11">
        <v>10</v>
      </c>
      <c r="X214" s="11">
        <v>10</v>
      </c>
      <c r="Y214" s="11">
        <v>10</v>
      </c>
      <c r="Z214" s="11">
        <v>10</v>
      </c>
      <c r="AA214" s="11">
        <v>10</v>
      </c>
      <c r="AB214" s="11">
        <v>10</v>
      </c>
      <c r="AC214" s="11">
        <v>10</v>
      </c>
      <c r="AD214" s="11">
        <v>10</v>
      </c>
      <c r="AE214" s="11">
        <v>10</v>
      </c>
      <c r="AF214" s="11">
        <v>10</v>
      </c>
      <c r="AG214" s="11">
        <v>128</v>
      </c>
      <c r="AH214" s="11">
        <v>4914</v>
      </c>
      <c r="AI214" s="11">
        <v>701</v>
      </c>
      <c r="AJ214" s="11">
        <v>605</v>
      </c>
      <c r="AK214" s="11">
        <v>1912</v>
      </c>
      <c r="AL214" s="11">
        <v>848</v>
      </c>
      <c r="AM214" s="11">
        <v>682</v>
      </c>
      <c r="AN214" s="11">
        <v>112296</v>
      </c>
      <c r="AO214" s="11">
        <v>20885</v>
      </c>
      <c r="AP214" s="11">
        <v>804</v>
      </c>
      <c r="AQ214" s="11">
        <v>7231</v>
      </c>
      <c r="AR214" s="11">
        <v>435</v>
      </c>
      <c r="AS214" s="11">
        <v>57800</v>
      </c>
      <c r="AT214" s="11">
        <v>2880</v>
      </c>
      <c r="AU214" s="11">
        <v>10</v>
      </c>
      <c r="AV214" s="11">
        <v>10</v>
      </c>
      <c r="AW214" s="11">
        <v>9</v>
      </c>
      <c r="AX214" s="11">
        <v>13</v>
      </c>
      <c r="AY214" s="11">
        <v>9</v>
      </c>
      <c r="AZ214" s="11">
        <v>10</v>
      </c>
      <c r="BA214" s="11">
        <v>14</v>
      </c>
      <c r="BB214" s="11">
        <v>13</v>
      </c>
      <c r="BC214" s="11">
        <v>15</v>
      </c>
      <c r="BD214" s="11">
        <v>19</v>
      </c>
      <c r="BE214" s="11">
        <v>14</v>
      </c>
      <c r="BF214" s="11">
        <v>24</v>
      </c>
      <c r="BG214" s="11">
        <v>42</v>
      </c>
      <c r="BH214" s="11">
        <v>2</v>
      </c>
      <c r="BI214" s="11">
        <v>2</v>
      </c>
      <c r="BJ214" s="11">
        <v>4</v>
      </c>
      <c r="BK214" s="11">
        <v>12</v>
      </c>
      <c r="BL214" s="11">
        <v>3</v>
      </c>
      <c r="BM214" s="11">
        <v>4</v>
      </c>
      <c r="BN214" s="11">
        <v>2</v>
      </c>
      <c r="BO214" s="11">
        <v>2</v>
      </c>
      <c r="BP214" s="11">
        <v>5</v>
      </c>
      <c r="BQ214" s="11">
        <v>2</v>
      </c>
      <c r="BR214" s="11">
        <v>2</v>
      </c>
      <c r="BS214" s="11">
        <v>3</v>
      </c>
      <c r="BT214" s="11">
        <v>5</v>
      </c>
      <c r="BU214" s="11"/>
      <c r="BV214" s="11"/>
      <c r="BW214" s="11" t="b">
        <v>1</v>
      </c>
      <c r="BX214" s="11" t="b">
        <v>1</v>
      </c>
      <c r="BY214" s="11" t="b">
        <v>1</v>
      </c>
      <c r="BZ214" s="11" t="b">
        <v>1</v>
      </c>
      <c r="CA214" s="11" t="b">
        <v>1</v>
      </c>
      <c r="CB214" s="11" t="b">
        <v>1</v>
      </c>
      <c r="CC214" s="11" t="b">
        <v>1</v>
      </c>
      <c r="CD214" s="11" t="b">
        <v>1</v>
      </c>
      <c r="CE214" s="11" t="b">
        <v>1</v>
      </c>
      <c r="CF214" s="11" t="b">
        <v>1</v>
      </c>
      <c r="CG214" s="11" t="b">
        <v>1</v>
      </c>
      <c r="CH214" s="11" t="b">
        <v>1</v>
      </c>
      <c r="CI214" s="11" t="b">
        <v>1</v>
      </c>
      <c r="CJ214" s="11" t="s">
        <v>438</v>
      </c>
      <c r="CK214" s="11" t="str">
        <f>VLOOKUP(Table812[[#This Row],[Candidate Detail Answer: City]],cities,2,FALSE)</f>
        <v>Pipersville</v>
      </c>
      <c r="CL214" s="11" t="str">
        <f>VLOOKUP(Table812[[#This Row],[Candidate Detail Answer: City]],cities,3,FALSE)</f>
        <v>PA</v>
      </c>
      <c r="CM214" s="41">
        <f>VLOOKUP(Table812[[#This Row],[Candidate Detail Answer: City]],cities,4,FALSE)</f>
        <v>18947</v>
      </c>
      <c r="CN214" s="11" t="s">
        <v>229</v>
      </c>
      <c r="CO214" s="11" t="str">
        <f>VLOOKUP(Table812[[#This Row],[Candidate Detail Answer: Major]],majors_final,3,FALSE)</f>
        <v>Computer Science</v>
      </c>
      <c r="CP214" s="11" t="str">
        <f>VLOOKUP(Table812[[#This Row],[Candidate Detail Answer: Major]],majors_final,4,FALSE)</f>
        <v>IT-development focused</v>
      </c>
      <c r="CQ214" s="11">
        <f>VLOOKUP(Table812[[#This Row],[Candidate Detail Answer: Major]],majors_final,5,FALSE)</f>
        <v>0</v>
      </c>
      <c r="CR214" s="11">
        <f>VLOOKUP(Table812[[#This Row],[Candidate Detail Answer: Major]],majors_final,6,FALSE)</f>
        <v>0</v>
      </c>
      <c r="CS214" s="11"/>
      <c r="CU214" s="5"/>
      <c r="CV214" s="5"/>
      <c r="CW214" s="5"/>
    </row>
    <row r="215" spans="1:101" ht="12.75" x14ac:dyDescent="0.2">
      <c r="A215">
        <v>314</v>
      </c>
      <c r="B215" s="26">
        <v>56982.9555555548</v>
      </c>
      <c r="C215" s="26">
        <v>49015.3826388897</v>
      </c>
      <c r="D215" s="26">
        <v>48510.8770833323</v>
      </c>
      <c r="E215" s="36">
        <v>644184</v>
      </c>
      <c r="F215" s="36">
        <f>SUM(Table812[[#This Row],[Time Taken Per Question: 1]:[Time Taken Per Question: 14]])</f>
        <v>1502</v>
      </c>
      <c r="G215" s="11">
        <v>1</v>
      </c>
      <c r="H215" s="11">
        <v>0</v>
      </c>
      <c r="I215" s="31">
        <v>0</v>
      </c>
      <c r="J215" s="11">
        <v>131</v>
      </c>
      <c r="K215" s="11">
        <v>0.5</v>
      </c>
      <c r="L215" s="11">
        <v>92</v>
      </c>
      <c r="M215" s="11">
        <v>0.38</v>
      </c>
      <c r="N215" s="11">
        <v>642408</v>
      </c>
      <c r="O215" s="11" t="s">
        <v>155</v>
      </c>
      <c r="P215" s="11" t="s">
        <v>156</v>
      </c>
      <c r="Q215" s="11">
        <v>0</v>
      </c>
      <c r="R215" s="11"/>
      <c r="S215" s="11">
        <v>0.5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256</v>
      </c>
      <c r="AH215" s="11">
        <v>892</v>
      </c>
      <c r="AI215" s="11">
        <v>82</v>
      </c>
      <c r="AJ215" s="11">
        <v>11</v>
      </c>
      <c r="AK215" s="11">
        <v>0</v>
      </c>
      <c r="AL215" s="11">
        <v>261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 t="s">
        <v>209</v>
      </c>
      <c r="CK215" s="11" t="str">
        <f>VLOOKUP(Table812[[#This Row],[Candidate Detail Answer: City]],cities,2,FALSE)</f>
        <v>Philadelphia</v>
      </c>
      <c r="CL215" s="11" t="str">
        <f>VLOOKUP(Table812[[#This Row],[Candidate Detail Answer: City]],cities,3,FALSE)</f>
        <v>PA</v>
      </c>
      <c r="CM215" s="41">
        <f>VLOOKUP(Table812[[#This Row],[Candidate Detail Answer: City]],cities,4,FALSE)</f>
        <v>19102</v>
      </c>
      <c r="CN215" s="11" t="s">
        <v>233</v>
      </c>
      <c r="CO215" s="11" t="str">
        <f>VLOOKUP(Table812[[#This Row],[Candidate Detail Answer: Major]],majors_final,3,FALSE)</f>
        <v>Software Development</v>
      </c>
      <c r="CP215" s="11" t="str">
        <f>VLOOKUP(Table812[[#This Row],[Candidate Detail Answer: Major]],majors_final,4,FALSE)</f>
        <v>IT-development focused</v>
      </c>
      <c r="CQ215" s="11">
        <f>VLOOKUP(Table812[[#This Row],[Candidate Detail Answer: Major]],majors_final,5,FALSE)</f>
        <v>0</v>
      </c>
      <c r="CR215" s="11">
        <f>VLOOKUP(Table812[[#This Row],[Candidate Detail Answer: Major]],majors_final,6,FALSE)</f>
        <v>0</v>
      </c>
      <c r="CS215" s="11"/>
      <c r="CU215" s="5"/>
      <c r="CV215" s="5"/>
      <c r="CW215" s="5"/>
    </row>
    <row r="216" spans="1:101" ht="12.75" x14ac:dyDescent="0.2">
      <c r="A216">
        <v>315</v>
      </c>
      <c r="B216" s="26">
        <v>48078.304166666501</v>
      </c>
      <c r="C216" s="26">
        <v>49035.4506944452</v>
      </c>
      <c r="D216" s="26">
        <v>48528.594444443399</v>
      </c>
      <c r="E216" s="36">
        <v>435223</v>
      </c>
      <c r="F216" s="36">
        <f>SUM(Table812[[#This Row],[Time Taken Per Question: 1]:[Time Taken Per Question: 14]])</f>
        <v>116917</v>
      </c>
      <c r="G216" s="11">
        <v>1</v>
      </c>
      <c r="H216" s="11">
        <v>0</v>
      </c>
      <c r="I216" s="31">
        <v>0</v>
      </c>
      <c r="J216" s="11">
        <v>131</v>
      </c>
      <c r="K216" s="11">
        <v>131</v>
      </c>
      <c r="L216" s="11">
        <v>92</v>
      </c>
      <c r="M216" s="11">
        <v>100</v>
      </c>
      <c r="N216" s="11">
        <v>318205</v>
      </c>
      <c r="O216" s="11" t="s">
        <v>155</v>
      </c>
      <c r="P216" s="11" t="s">
        <v>156</v>
      </c>
      <c r="Q216" s="11">
        <v>0</v>
      </c>
      <c r="R216" s="11">
        <v>4</v>
      </c>
      <c r="S216" s="11">
        <v>1</v>
      </c>
      <c r="T216" s="11">
        <v>10</v>
      </c>
      <c r="U216" s="11">
        <v>10</v>
      </c>
      <c r="V216" s="11">
        <v>10</v>
      </c>
      <c r="W216" s="11">
        <v>10</v>
      </c>
      <c r="X216" s="11">
        <v>10</v>
      </c>
      <c r="Y216" s="11">
        <v>10</v>
      </c>
      <c r="Z216" s="11">
        <v>10</v>
      </c>
      <c r="AA216" s="11">
        <v>10</v>
      </c>
      <c r="AB216" s="11">
        <v>10</v>
      </c>
      <c r="AC216" s="11">
        <v>10</v>
      </c>
      <c r="AD216" s="11">
        <v>10</v>
      </c>
      <c r="AE216" s="11">
        <v>10</v>
      </c>
      <c r="AF216" s="11">
        <v>10</v>
      </c>
      <c r="AG216" s="11">
        <v>917</v>
      </c>
      <c r="AH216" s="11">
        <v>19368</v>
      </c>
      <c r="AI216" s="11">
        <v>866</v>
      </c>
      <c r="AJ216" s="11">
        <v>2997</v>
      </c>
      <c r="AK216" s="11">
        <v>8691</v>
      </c>
      <c r="AL216" s="11">
        <v>11587</v>
      </c>
      <c r="AM216" s="11">
        <v>16359</v>
      </c>
      <c r="AN216" s="11">
        <v>25628</v>
      </c>
      <c r="AO216" s="11">
        <v>803</v>
      </c>
      <c r="AP216" s="11">
        <v>777</v>
      </c>
      <c r="AQ216" s="11">
        <v>3710</v>
      </c>
      <c r="AR216" s="11">
        <v>4843</v>
      </c>
      <c r="AS216" s="11">
        <v>19034</v>
      </c>
      <c r="AT216" s="11">
        <v>1337</v>
      </c>
      <c r="AU216" s="11">
        <v>10</v>
      </c>
      <c r="AV216" s="11">
        <v>18</v>
      </c>
      <c r="AW216" s="11">
        <v>14</v>
      </c>
      <c r="AX216" s="11">
        <v>17</v>
      </c>
      <c r="AY216" s="11">
        <v>18</v>
      </c>
      <c r="AZ216" s="11">
        <v>11</v>
      </c>
      <c r="BA216" s="11">
        <v>17</v>
      </c>
      <c r="BB216" s="11">
        <v>15</v>
      </c>
      <c r="BC216" s="11">
        <v>12</v>
      </c>
      <c r="BD216" s="11">
        <v>12</v>
      </c>
      <c r="BE216" s="11">
        <v>14</v>
      </c>
      <c r="BF216" s="11">
        <v>38</v>
      </c>
      <c r="BG216" s="11">
        <v>27</v>
      </c>
      <c r="BH216" s="11">
        <v>4</v>
      </c>
      <c r="BI216" s="11">
        <v>5</v>
      </c>
      <c r="BJ216" s="11">
        <v>5</v>
      </c>
      <c r="BK216" s="11">
        <v>6</v>
      </c>
      <c r="BL216" s="11">
        <v>11</v>
      </c>
      <c r="BM216" s="11">
        <v>14</v>
      </c>
      <c r="BN216" s="11">
        <v>8</v>
      </c>
      <c r="BO216" s="11">
        <v>6</v>
      </c>
      <c r="BP216" s="11">
        <v>5</v>
      </c>
      <c r="BQ216" s="11">
        <v>14</v>
      </c>
      <c r="BR216" s="11">
        <v>8</v>
      </c>
      <c r="BS216" s="11">
        <v>6</v>
      </c>
      <c r="BT216" s="11">
        <v>5</v>
      </c>
      <c r="BU216" s="11"/>
      <c r="BV216" s="11"/>
      <c r="BW216" s="11" t="b">
        <v>1</v>
      </c>
      <c r="BX216" s="11" t="b">
        <v>1</v>
      </c>
      <c r="BY216" s="11" t="b">
        <v>1</v>
      </c>
      <c r="BZ216" s="11" t="b">
        <v>1</v>
      </c>
      <c r="CA216" s="11" t="b">
        <v>1</v>
      </c>
      <c r="CB216" s="11" t="b">
        <v>1</v>
      </c>
      <c r="CC216" s="11" t="b">
        <v>1</v>
      </c>
      <c r="CD216" s="11" t="b">
        <v>1</v>
      </c>
      <c r="CE216" s="11" t="b">
        <v>1</v>
      </c>
      <c r="CF216" s="11" t="b">
        <v>1</v>
      </c>
      <c r="CG216" s="11" t="b">
        <v>1</v>
      </c>
      <c r="CH216" s="11" t="b">
        <v>1</v>
      </c>
      <c r="CI216" s="11" t="b">
        <v>1</v>
      </c>
      <c r="CJ216" s="11" t="s">
        <v>209</v>
      </c>
      <c r="CK216" s="11" t="str">
        <f>VLOOKUP(Table812[[#This Row],[Candidate Detail Answer: City]],cities,2,FALSE)</f>
        <v>Philadelphia</v>
      </c>
      <c r="CL216" s="11" t="str">
        <f>VLOOKUP(Table812[[#This Row],[Candidate Detail Answer: City]],cities,3,FALSE)</f>
        <v>PA</v>
      </c>
      <c r="CM216" s="41">
        <f>VLOOKUP(Table812[[#This Row],[Candidate Detail Answer: City]],cities,4,FALSE)</f>
        <v>19102</v>
      </c>
      <c r="CN216" s="11" t="s">
        <v>485</v>
      </c>
      <c r="CO216" s="11" t="str">
        <f>VLOOKUP(Table812[[#This Row],[Candidate Detail Answer: Major]],majors_final,3,FALSE)</f>
        <v>Software Development</v>
      </c>
      <c r="CP216" s="11" t="str">
        <f>VLOOKUP(Table812[[#This Row],[Candidate Detail Answer: Major]],majors_final,4,FALSE)</f>
        <v>IT-development focused</v>
      </c>
      <c r="CQ216" s="11">
        <f>VLOOKUP(Table812[[#This Row],[Candidate Detail Answer: Major]],majors_final,5,FALSE)</f>
        <v>0</v>
      </c>
      <c r="CR216" s="11">
        <f>VLOOKUP(Table812[[#This Row],[Candidate Detail Answer: Major]],majors_final,6,FALSE)</f>
        <v>0</v>
      </c>
      <c r="CS216" s="11"/>
      <c r="CU216" s="5"/>
      <c r="CV216" s="5"/>
      <c r="CW216" s="5"/>
    </row>
    <row r="217" spans="1:101" ht="12.75" x14ac:dyDescent="0.2">
      <c r="A217">
        <v>316</v>
      </c>
      <c r="B217" s="26">
        <v>49679.386805555303</v>
      </c>
      <c r="C217" s="26">
        <v>49055.518750000803</v>
      </c>
      <c r="D217" s="26">
        <v>48546.311805554498</v>
      </c>
      <c r="E217" s="36">
        <v>296238</v>
      </c>
      <c r="F217" s="36">
        <f>SUM(Table812[[#This Row],[Time Taken Per Question: 1]:[Time Taken Per Question: 14]])</f>
        <v>115186</v>
      </c>
      <c r="G217" s="11">
        <v>1</v>
      </c>
      <c r="H217" s="11">
        <v>0</v>
      </c>
      <c r="I217" s="31">
        <v>0</v>
      </c>
      <c r="J217" s="11">
        <v>131</v>
      </c>
      <c r="K217" s="11">
        <v>130.5</v>
      </c>
      <c r="L217" s="11">
        <v>92</v>
      </c>
      <c r="M217" s="11">
        <v>99.61</v>
      </c>
      <c r="N217" s="11">
        <v>180927</v>
      </c>
      <c r="O217" s="11" t="s">
        <v>155</v>
      </c>
      <c r="P217" s="11" t="s">
        <v>156</v>
      </c>
      <c r="Q217" s="11">
        <v>0</v>
      </c>
      <c r="R217" s="11"/>
      <c r="S217" s="11">
        <v>0.5</v>
      </c>
      <c r="T217" s="11">
        <v>10</v>
      </c>
      <c r="U217" s="11">
        <v>10</v>
      </c>
      <c r="V217" s="11">
        <v>10</v>
      </c>
      <c r="W217" s="11">
        <v>10</v>
      </c>
      <c r="X217" s="11">
        <v>10</v>
      </c>
      <c r="Y217" s="11">
        <v>10</v>
      </c>
      <c r="Z217" s="11">
        <v>10</v>
      </c>
      <c r="AA217" s="11">
        <v>10</v>
      </c>
      <c r="AB217" s="11">
        <v>10</v>
      </c>
      <c r="AC217" s="11">
        <v>10</v>
      </c>
      <c r="AD217" s="11">
        <v>10</v>
      </c>
      <c r="AE217" s="11">
        <v>10</v>
      </c>
      <c r="AF217" s="11">
        <v>10</v>
      </c>
      <c r="AG217" s="11">
        <v>297</v>
      </c>
      <c r="AH217" s="11">
        <v>8308</v>
      </c>
      <c r="AI217" s="11">
        <v>4868</v>
      </c>
      <c r="AJ217" s="11">
        <v>1415</v>
      </c>
      <c r="AK217" s="11">
        <v>4685</v>
      </c>
      <c r="AL217" s="11">
        <v>10584</v>
      </c>
      <c r="AM217" s="11">
        <v>3406</v>
      </c>
      <c r="AN217" s="11">
        <v>16966</v>
      </c>
      <c r="AO217" s="11">
        <v>9808</v>
      </c>
      <c r="AP217" s="11">
        <v>2599</v>
      </c>
      <c r="AQ217" s="11">
        <v>32043</v>
      </c>
      <c r="AR217" s="11">
        <v>4165</v>
      </c>
      <c r="AS217" s="11">
        <v>5719</v>
      </c>
      <c r="AT217" s="11">
        <v>10323</v>
      </c>
      <c r="AU217" s="11">
        <v>11</v>
      </c>
      <c r="AV217" s="11">
        <v>11</v>
      </c>
      <c r="AW217" s="11">
        <v>10</v>
      </c>
      <c r="AX217" s="11">
        <v>12</v>
      </c>
      <c r="AY217" s="11">
        <v>8</v>
      </c>
      <c r="AZ217" s="11">
        <v>10</v>
      </c>
      <c r="BA217" s="11">
        <v>16</v>
      </c>
      <c r="BB217" s="11">
        <v>12</v>
      </c>
      <c r="BC217" s="11">
        <v>10</v>
      </c>
      <c r="BD217" s="11">
        <v>10</v>
      </c>
      <c r="BE217" s="11">
        <v>12</v>
      </c>
      <c r="BF217" s="11">
        <v>17</v>
      </c>
      <c r="BG217" s="11">
        <v>24</v>
      </c>
      <c r="BH217" s="11">
        <v>36</v>
      </c>
      <c r="BI217" s="11">
        <v>31</v>
      </c>
      <c r="BJ217" s="11">
        <v>17</v>
      </c>
      <c r="BK217" s="11">
        <v>25</v>
      </c>
      <c r="BL217" s="11">
        <v>88</v>
      </c>
      <c r="BM217" s="11">
        <v>46</v>
      </c>
      <c r="BN217" s="11">
        <v>99</v>
      </c>
      <c r="BO217" s="11">
        <v>63</v>
      </c>
      <c r="BP217" s="11">
        <v>13</v>
      </c>
      <c r="BQ217" s="11">
        <v>133</v>
      </c>
      <c r="BR217" s="11">
        <v>35</v>
      </c>
      <c r="BS217" s="11">
        <v>63</v>
      </c>
      <c r="BT217" s="11">
        <v>32</v>
      </c>
      <c r="BU217" s="11"/>
      <c r="BV217" s="11"/>
      <c r="BW217" s="11" t="b">
        <v>1</v>
      </c>
      <c r="BX217" s="11" t="b">
        <v>1</v>
      </c>
      <c r="BY217" s="11" t="b">
        <v>1</v>
      </c>
      <c r="BZ217" s="11" t="b">
        <v>1</v>
      </c>
      <c r="CA217" s="11" t="b">
        <v>1</v>
      </c>
      <c r="CB217" s="11" t="b">
        <v>1</v>
      </c>
      <c r="CC217" s="11" t="b">
        <v>1</v>
      </c>
      <c r="CD217" s="11" t="b">
        <v>1</v>
      </c>
      <c r="CE217" s="11" t="b">
        <v>1</v>
      </c>
      <c r="CF217" s="11" t="b">
        <v>1</v>
      </c>
      <c r="CG217" s="11" t="b">
        <v>1</v>
      </c>
      <c r="CH217" s="11" t="b">
        <v>1</v>
      </c>
      <c r="CI217" s="11" t="b">
        <v>1</v>
      </c>
      <c r="CJ217" s="11" t="s">
        <v>209</v>
      </c>
      <c r="CK217" s="11" t="str">
        <f>VLOOKUP(Table812[[#This Row],[Candidate Detail Answer: City]],cities,2,FALSE)</f>
        <v>Philadelphia</v>
      </c>
      <c r="CL217" s="11" t="str">
        <f>VLOOKUP(Table812[[#This Row],[Candidate Detail Answer: City]],cities,3,FALSE)</f>
        <v>PA</v>
      </c>
      <c r="CM217" s="41">
        <f>VLOOKUP(Table812[[#This Row],[Candidate Detail Answer: City]],cities,4,FALSE)</f>
        <v>19102</v>
      </c>
      <c r="CN217" s="11" t="s">
        <v>381</v>
      </c>
      <c r="CO217" s="11" t="str">
        <f>VLOOKUP(Table812[[#This Row],[Candidate Detail Answer: Major]],majors_final,3,FALSE)</f>
        <v>Software Development</v>
      </c>
      <c r="CP217" s="11" t="str">
        <f>VLOOKUP(Table812[[#This Row],[Candidate Detail Answer: Major]],majors_final,4,FALSE)</f>
        <v>IT-development focused</v>
      </c>
      <c r="CQ217" s="11">
        <f>VLOOKUP(Table812[[#This Row],[Candidate Detail Answer: Major]],majors_final,5,FALSE)</f>
        <v>0</v>
      </c>
      <c r="CR217" s="11">
        <f>VLOOKUP(Table812[[#This Row],[Candidate Detail Answer: Major]],majors_final,6,FALSE)</f>
        <v>0</v>
      </c>
      <c r="CS217" s="11"/>
      <c r="CU217" s="5"/>
      <c r="CV217" s="5"/>
      <c r="CW217" s="5"/>
    </row>
    <row r="218" spans="1:101" ht="12.75" x14ac:dyDescent="0.2">
      <c r="A218">
        <v>317</v>
      </c>
      <c r="B218" s="26">
        <v>52991.215277777301</v>
      </c>
      <c r="C218" s="26">
        <v>49075.586805556399</v>
      </c>
      <c r="D218" s="26">
        <v>48564.029166665699</v>
      </c>
      <c r="E218" s="36">
        <v>421753</v>
      </c>
      <c r="F218" s="36">
        <f>SUM(Table812[[#This Row],[Time Taken Per Question: 1]:[Time Taken Per Question: 14]])</f>
        <v>44469</v>
      </c>
      <c r="G218" s="11">
        <v>1</v>
      </c>
      <c r="H218" s="11">
        <v>0</v>
      </c>
      <c r="I218" s="31">
        <v>0</v>
      </c>
      <c r="J218" s="11">
        <v>131</v>
      </c>
      <c r="K218" s="11">
        <v>121</v>
      </c>
      <c r="L218" s="11">
        <v>92</v>
      </c>
      <c r="M218" s="11">
        <v>92.36</v>
      </c>
      <c r="N218" s="11">
        <v>376567</v>
      </c>
      <c r="O218" s="11" t="s">
        <v>155</v>
      </c>
      <c r="P218" s="11" t="s">
        <v>156</v>
      </c>
      <c r="Q218" s="11">
        <v>0</v>
      </c>
      <c r="R218" s="11"/>
      <c r="S218" s="11">
        <v>1</v>
      </c>
      <c r="T218" s="11">
        <v>10</v>
      </c>
      <c r="U218" s="11">
        <v>10</v>
      </c>
      <c r="V218" s="11">
        <v>10</v>
      </c>
      <c r="W218" s="11">
        <v>10</v>
      </c>
      <c r="X218" s="11">
        <v>10</v>
      </c>
      <c r="Y218" s="11">
        <v>10</v>
      </c>
      <c r="Z218" s="11">
        <v>10</v>
      </c>
      <c r="AA218" s="11">
        <v>10</v>
      </c>
      <c r="AB218" s="11">
        <v>10</v>
      </c>
      <c r="AC218" s="11">
        <v>10</v>
      </c>
      <c r="AD218" s="11">
        <v>10</v>
      </c>
      <c r="AE218" s="11">
        <v>0</v>
      </c>
      <c r="AF218" s="11">
        <v>10</v>
      </c>
      <c r="AG218" s="11">
        <v>1212</v>
      </c>
      <c r="AH218" s="11">
        <v>7069</v>
      </c>
      <c r="AI218" s="11">
        <v>2603</v>
      </c>
      <c r="AJ218" s="11">
        <v>12008</v>
      </c>
      <c r="AK218" s="11">
        <v>13013</v>
      </c>
      <c r="AL218" s="11">
        <v>2775</v>
      </c>
      <c r="AM218" s="11">
        <v>2083</v>
      </c>
      <c r="AN218" s="11">
        <v>1388</v>
      </c>
      <c r="AO218" s="11">
        <v>345</v>
      </c>
      <c r="AP218" s="11">
        <v>270</v>
      </c>
      <c r="AQ218" s="11">
        <v>165</v>
      </c>
      <c r="AR218" s="11">
        <v>89</v>
      </c>
      <c r="AS218" s="11">
        <v>733</v>
      </c>
      <c r="AT218" s="11">
        <v>716</v>
      </c>
      <c r="AU218" s="11">
        <v>11</v>
      </c>
      <c r="AV218" s="11">
        <v>11</v>
      </c>
      <c r="AW218" s="11">
        <v>6</v>
      </c>
      <c r="AX218" s="11">
        <v>11</v>
      </c>
      <c r="AY218" s="11">
        <v>8</v>
      </c>
      <c r="AZ218" s="11">
        <v>9</v>
      </c>
      <c r="BA218" s="11">
        <v>12</v>
      </c>
      <c r="BB218" s="11">
        <v>11</v>
      </c>
      <c r="BC218" s="11">
        <v>9</v>
      </c>
      <c r="BD218" s="11">
        <v>10</v>
      </c>
      <c r="BE218" s="11">
        <v>11</v>
      </c>
      <c r="BF218" s="11">
        <v>16</v>
      </c>
      <c r="BG218" s="11">
        <v>29</v>
      </c>
      <c r="BH218" s="11">
        <v>2</v>
      </c>
      <c r="BI218" s="11">
        <v>4</v>
      </c>
      <c r="BJ218" s="11">
        <v>16</v>
      </c>
      <c r="BK218" s="11">
        <v>4</v>
      </c>
      <c r="BL218" s="11">
        <v>14</v>
      </c>
      <c r="BM218" s="11">
        <v>12</v>
      </c>
      <c r="BN218" s="11">
        <v>9</v>
      </c>
      <c r="BO218" s="11">
        <v>2</v>
      </c>
      <c r="BP218" s="11">
        <v>3</v>
      </c>
      <c r="BQ218" s="11">
        <v>2</v>
      </c>
      <c r="BR218" s="11">
        <v>2</v>
      </c>
      <c r="BS218" s="11">
        <v>3</v>
      </c>
      <c r="BT218" s="11">
        <v>5</v>
      </c>
      <c r="BU218" s="11"/>
      <c r="BV218" s="11"/>
      <c r="BW218" s="11" t="b">
        <v>1</v>
      </c>
      <c r="BX218" s="11" t="b">
        <v>1</v>
      </c>
      <c r="BY218" s="11" t="b">
        <v>1</v>
      </c>
      <c r="BZ218" s="11" t="b">
        <v>1</v>
      </c>
      <c r="CA218" s="11" t="b">
        <v>1</v>
      </c>
      <c r="CB218" s="11" t="b">
        <v>1</v>
      </c>
      <c r="CC218" s="11" t="b">
        <v>1</v>
      </c>
      <c r="CD218" s="11" t="b">
        <v>1</v>
      </c>
      <c r="CE218" s="11" t="b">
        <v>1</v>
      </c>
      <c r="CF218" s="11" t="b">
        <v>1</v>
      </c>
      <c r="CG218" s="11" t="b">
        <v>1</v>
      </c>
      <c r="CH218" s="11" t="b">
        <v>0</v>
      </c>
      <c r="CI218" s="11" t="b">
        <v>1</v>
      </c>
      <c r="CJ218" s="11" t="s">
        <v>495</v>
      </c>
      <c r="CK218" s="11" t="str">
        <f>VLOOKUP(Table812[[#This Row],[Candidate Detail Answer: City]],cities,2,FALSE)</f>
        <v>Union</v>
      </c>
      <c r="CL218" s="11" t="str">
        <f>VLOOKUP(Table812[[#This Row],[Candidate Detail Answer: City]],cities,3,FALSE)</f>
        <v>NJ</v>
      </c>
      <c r="CM218" s="41">
        <f>VLOOKUP(Table812[[#This Row],[Candidate Detail Answer: City]],cities,4,FALSE)</f>
        <v>7083</v>
      </c>
      <c r="CN218" s="11" t="s">
        <v>496</v>
      </c>
      <c r="CO218" s="11" t="str">
        <f>VLOOKUP(Table812[[#This Row],[Candidate Detail Answer: Major]],majors_final,3,FALSE)</f>
        <v>Science</v>
      </c>
      <c r="CP218" s="11" t="str">
        <f>VLOOKUP(Table812[[#This Row],[Candidate Detail Answer: Major]],majors_final,4,FALSE)</f>
        <v>Non-IT</v>
      </c>
      <c r="CQ218" s="11">
        <f>VLOOKUP(Table812[[#This Row],[Candidate Detail Answer: Major]],majors_final,5,FALSE)</f>
        <v>0</v>
      </c>
      <c r="CR218" s="11">
        <f>VLOOKUP(Table812[[#This Row],[Candidate Detail Answer: Major]],majors_final,6,FALSE)</f>
        <v>0</v>
      </c>
      <c r="CS218" s="11"/>
      <c r="CU218" s="5"/>
      <c r="CV218" s="5"/>
      <c r="CW218" s="5"/>
    </row>
    <row r="219" spans="1:101" ht="12.75" x14ac:dyDescent="0.2">
      <c r="A219">
        <v>318</v>
      </c>
      <c r="B219" s="26">
        <v>49701.319444444198</v>
      </c>
      <c r="C219" s="26">
        <v>49095.6548611119</v>
      </c>
      <c r="D219" s="26">
        <v>48581.746527776799</v>
      </c>
      <c r="E219" s="36">
        <v>77338</v>
      </c>
      <c r="F219" s="36">
        <f>SUM(Table812[[#This Row],[Time Taken Per Question: 1]:[Time Taken Per Question: 14]])</f>
        <v>76768</v>
      </c>
      <c r="G219" s="11">
        <v>1</v>
      </c>
      <c r="H219" s="11">
        <v>0</v>
      </c>
      <c r="I219" s="31">
        <v>0</v>
      </c>
      <c r="J219" s="11">
        <v>131</v>
      </c>
      <c r="K219" s="11">
        <v>130.5</v>
      </c>
      <c r="L219" s="11">
        <v>92</v>
      </c>
      <c r="M219" s="11">
        <v>99.61</v>
      </c>
      <c r="N219" s="11">
        <v>156</v>
      </c>
      <c r="O219" s="11" t="s">
        <v>155</v>
      </c>
      <c r="P219" s="11" t="s">
        <v>156</v>
      </c>
      <c r="Q219" s="11">
        <v>0</v>
      </c>
      <c r="R219" s="11">
        <v>4</v>
      </c>
      <c r="S219" s="11">
        <v>0.5</v>
      </c>
      <c r="T219" s="11">
        <v>10</v>
      </c>
      <c r="U219" s="11">
        <v>10</v>
      </c>
      <c r="V219" s="11">
        <v>10</v>
      </c>
      <c r="W219" s="11">
        <v>10</v>
      </c>
      <c r="X219" s="11">
        <v>10</v>
      </c>
      <c r="Y219" s="11">
        <v>10</v>
      </c>
      <c r="Z219" s="11">
        <v>10</v>
      </c>
      <c r="AA219" s="11">
        <v>10</v>
      </c>
      <c r="AB219" s="11">
        <v>10</v>
      </c>
      <c r="AC219" s="11">
        <v>10</v>
      </c>
      <c r="AD219" s="11">
        <v>10</v>
      </c>
      <c r="AE219" s="11">
        <v>10</v>
      </c>
      <c r="AF219" s="11">
        <v>10</v>
      </c>
      <c r="AG219" s="11">
        <v>437</v>
      </c>
      <c r="AH219" s="11">
        <v>2044</v>
      </c>
      <c r="AI219" s="11">
        <v>500</v>
      </c>
      <c r="AJ219" s="11">
        <v>43467</v>
      </c>
      <c r="AK219" s="11">
        <v>771</v>
      </c>
      <c r="AL219" s="11">
        <v>458</v>
      </c>
      <c r="AM219" s="11">
        <v>440</v>
      </c>
      <c r="AN219" s="11">
        <v>2654</v>
      </c>
      <c r="AO219" s="11">
        <v>616</v>
      </c>
      <c r="AP219" s="11">
        <v>330</v>
      </c>
      <c r="AQ219" s="11">
        <v>204</v>
      </c>
      <c r="AR219" s="11">
        <v>1584</v>
      </c>
      <c r="AS219" s="11">
        <v>22317</v>
      </c>
      <c r="AT219" s="11">
        <v>946</v>
      </c>
      <c r="AU219" s="11">
        <v>12</v>
      </c>
      <c r="AV219" s="11">
        <v>13</v>
      </c>
      <c r="AW219" s="11">
        <v>11</v>
      </c>
      <c r="AX219" s="11">
        <v>15</v>
      </c>
      <c r="AY219" s="11">
        <v>9</v>
      </c>
      <c r="AZ219" s="11">
        <v>10</v>
      </c>
      <c r="BA219" s="11">
        <v>14</v>
      </c>
      <c r="BB219" s="11">
        <v>12</v>
      </c>
      <c r="BC219" s="11">
        <v>11</v>
      </c>
      <c r="BD219" s="11">
        <v>12</v>
      </c>
      <c r="BE219" s="11">
        <v>13</v>
      </c>
      <c r="BF219" s="11">
        <v>20</v>
      </c>
      <c r="BG219" s="11">
        <v>22</v>
      </c>
      <c r="BH219" s="11">
        <v>6</v>
      </c>
      <c r="BI219" s="11">
        <v>5</v>
      </c>
      <c r="BJ219" s="11">
        <v>8</v>
      </c>
      <c r="BK219" s="11">
        <v>4</v>
      </c>
      <c r="BL219" s="11">
        <v>4</v>
      </c>
      <c r="BM219" s="11">
        <v>4</v>
      </c>
      <c r="BN219" s="11">
        <v>5</v>
      </c>
      <c r="BO219" s="11">
        <v>4</v>
      </c>
      <c r="BP219" s="11">
        <v>4</v>
      </c>
      <c r="BQ219" s="11">
        <v>5</v>
      </c>
      <c r="BR219" s="11">
        <v>5</v>
      </c>
      <c r="BS219" s="11">
        <v>10</v>
      </c>
      <c r="BT219" s="11">
        <v>4</v>
      </c>
      <c r="BU219" s="11"/>
      <c r="BV219" s="11"/>
      <c r="BW219" s="11" t="b">
        <v>1</v>
      </c>
      <c r="BX219" s="11" t="b">
        <v>1</v>
      </c>
      <c r="BY219" s="11" t="b">
        <v>1</v>
      </c>
      <c r="BZ219" s="11" t="b">
        <v>1</v>
      </c>
      <c r="CA219" s="11" t="b">
        <v>1</v>
      </c>
      <c r="CB219" s="11" t="b">
        <v>1</v>
      </c>
      <c r="CC219" s="11" t="b">
        <v>1</v>
      </c>
      <c r="CD219" s="11" t="b">
        <v>1</v>
      </c>
      <c r="CE219" s="11" t="b">
        <v>1</v>
      </c>
      <c r="CF219" s="11" t="b">
        <v>1</v>
      </c>
      <c r="CG219" s="11" t="b">
        <v>1</v>
      </c>
      <c r="CH219" s="11" t="b">
        <v>1</v>
      </c>
      <c r="CI219" s="11" t="b">
        <v>1</v>
      </c>
      <c r="CJ219" s="11" t="s">
        <v>535</v>
      </c>
      <c r="CK219" s="11" t="str">
        <f>VLOOKUP(Table812[[#This Row],[Candidate Detail Answer: City]],cities,2,FALSE)</f>
        <v>Parkesburg</v>
      </c>
      <c r="CL219" s="11" t="str">
        <f>VLOOKUP(Table812[[#This Row],[Candidate Detail Answer: City]],cities,3,FALSE)</f>
        <v>PA</v>
      </c>
      <c r="CM219" s="41">
        <f>VLOOKUP(Table812[[#This Row],[Candidate Detail Answer: City]],cities,4,FALSE)</f>
        <v>19365</v>
      </c>
      <c r="CN219" s="11" t="s">
        <v>504</v>
      </c>
      <c r="CO219" s="11" t="str">
        <f>VLOOKUP(Table812[[#This Row],[Candidate Detail Answer: Major]],majors_final,3,FALSE)</f>
        <v>Software Development</v>
      </c>
      <c r="CP219" s="11" t="str">
        <f>VLOOKUP(Table812[[#This Row],[Candidate Detail Answer: Major]],majors_final,4,FALSE)</f>
        <v>IT-development focused</v>
      </c>
      <c r="CQ219" s="11">
        <f>VLOOKUP(Table812[[#This Row],[Candidate Detail Answer: Major]],majors_final,5,FALSE)</f>
        <v>0</v>
      </c>
      <c r="CR219" s="11">
        <f>VLOOKUP(Table812[[#This Row],[Candidate Detail Answer: Major]],majors_final,6,FALSE)</f>
        <v>0</v>
      </c>
      <c r="CS219" s="11"/>
      <c r="CU219" s="5"/>
      <c r="CV219" s="5"/>
      <c r="CW219" s="5"/>
    </row>
    <row r="220" spans="1:101" ht="12.75" x14ac:dyDescent="0.2">
      <c r="A220">
        <v>319</v>
      </c>
      <c r="B220" s="26">
        <v>55995.986805554901</v>
      </c>
      <c r="C220" s="26">
        <v>49115.722916667502</v>
      </c>
      <c r="D220" s="26">
        <v>48599.463888887898</v>
      </c>
      <c r="E220" s="36">
        <v>210700</v>
      </c>
      <c r="F220" s="36">
        <f>SUM(Table812[[#This Row],[Time Taken Per Question: 1]:[Time Taken Per Question: 14]])</f>
        <v>79955</v>
      </c>
      <c r="G220" s="11">
        <v>1</v>
      </c>
      <c r="H220" s="11">
        <v>0</v>
      </c>
      <c r="I220" s="31">
        <v>0</v>
      </c>
      <c r="J220" s="11">
        <v>131</v>
      </c>
      <c r="K220" s="11">
        <v>70.5</v>
      </c>
      <c r="L220" s="11">
        <v>92</v>
      </c>
      <c r="M220" s="11">
        <v>53.81</v>
      </c>
      <c r="N220" s="11">
        <v>130568</v>
      </c>
      <c r="O220" s="11" t="s">
        <v>155</v>
      </c>
      <c r="P220" s="11" t="s">
        <v>156</v>
      </c>
      <c r="Q220" s="11">
        <v>0</v>
      </c>
      <c r="R220" s="11">
        <v>5</v>
      </c>
      <c r="S220" s="11">
        <v>0.5</v>
      </c>
      <c r="T220" s="11">
        <v>10</v>
      </c>
      <c r="U220" s="11">
        <v>10</v>
      </c>
      <c r="V220" s="11">
        <v>10</v>
      </c>
      <c r="W220" s="11">
        <v>10</v>
      </c>
      <c r="X220" s="11">
        <v>0</v>
      </c>
      <c r="Y220" s="11">
        <v>0</v>
      </c>
      <c r="Z220" s="11">
        <v>0</v>
      </c>
      <c r="AA220" s="11">
        <v>10</v>
      </c>
      <c r="AB220" s="11">
        <v>0</v>
      </c>
      <c r="AC220" s="11">
        <v>0</v>
      </c>
      <c r="AD220" s="11">
        <v>10</v>
      </c>
      <c r="AE220" s="11">
        <v>0</v>
      </c>
      <c r="AF220" s="11">
        <v>10</v>
      </c>
      <c r="AG220" s="11">
        <v>262</v>
      </c>
      <c r="AH220" s="11">
        <v>34819</v>
      </c>
      <c r="AI220" s="11">
        <v>5248</v>
      </c>
      <c r="AJ220" s="11">
        <v>5367</v>
      </c>
      <c r="AK220" s="11">
        <v>5756</v>
      </c>
      <c r="AL220" s="11">
        <v>3013</v>
      </c>
      <c r="AM220" s="11">
        <v>15361</v>
      </c>
      <c r="AN220" s="11">
        <v>5201</v>
      </c>
      <c r="AO220" s="11">
        <v>284</v>
      </c>
      <c r="AP220" s="11">
        <v>1143</v>
      </c>
      <c r="AQ220" s="11">
        <v>798</v>
      </c>
      <c r="AR220" s="11">
        <v>559</v>
      </c>
      <c r="AS220" s="11">
        <v>1021</v>
      </c>
      <c r="AT220" s="11">
        <v>1123</v>
      </c>
      <c r="AU220" s="11">
        <v>10</v>
      </c>
      <c r="AV220" s="11">
        <v>10</v>
      </c>
      <c r="AW220" s="11">
        <v>9</v>
      </c>
      <c r="AX220" s="11">
        <v>13</v>
      </c>
      <c r="AY220" s="11">
        <v>10</v>
      </c>
      <c r="AZ220" s="11">
        <v>16</v>
      </c>
      <c r="BA220" s="11">
        <v>21</v>
      </c>
      <c r="BB220" s="11">
        <v>10</v>
      </c>
      <c r="BC220" s="11">
        <v>10</v>
      </c>
      <c r="BD220" s="11">
        <v>9</v>
      </c>
      <c r="BE220" s="11">
        <v>9</v>
      </c>
      <c r="BF220" s="11">
        <v>12</v>
      </c>
      <c r="BG220" s="11">
        <v>23</v>
      </c>
      <c r="BH220" s="11">
        <v>70</v>
      </c>
      <c r="BI220" s="11">
        <v>36</v>
      </c>
      <c r="BJ220" s="11">
        <v>43</v>
      </c>
      <c r="BK220" s="11">
        <v>15</v>
      </c>
      <c r="BL220" s="11">
        <v>31</v>
      </c>
      <c r="BM220" s="11">
        <v>78</v>
      </c>
      <c r="BN220" s="11">
        <v>25</v>
      </c>
      <c r="BO220" s="11">
        <v>3</v>
      </c>
      <c r="BP220" s="11">
        <v>14</v>
      </c>
      <c r="BQ220" s="11">
        <v>16</v>
      </c>
      <c r="BR220" s="11">
        <v>11</v>
      </c>
      <c r="BS220" s="11">
        <v>12</v>
      </c>
      <c r="BT220" s="11">
        <v>11</v>
      </c>
      <c r="BU220" s="11"/>
      <c r="BV220" s="11"/>
      <c r="BW220" s="11" t="b">
        <v>1</v>
      </c>
      <c r="BX220" s="11" t="b">
        <v>1</v>
      </c>
      <c r="BY220" s="11" t="b">
        <v>1</v>
      </c>
      <c r="BZ220" s="11" t="b">
        <v>1</v>
      </c>
      <c r="CA220" s="11" t="b">
        <v>0</v>
      </c>
      <c r="CB220" s="11" t="b">
        <v>0</v>
      </c>
      <c r="CC220" s="11" t="b">
        <v>0</v>
      </c>
      <c r="CD220" s="11" t="b">
        <v>1</v>
      </c>
      <c r="CE220" s="11" t="b">
        <v>0</v>
      </c>
      <c r="CF220" s="11" t="b">
        <v>0</v>
      </c>
      <c r="CG220" s="11" t="b">
        <v>1</v>
      </c>
      <c r="CH220" s="11" t="b">
        <v>0</v>
      </c>
      <c r="CI220" s="11" t="b">
        <v>1</v>
      </c>
      <c r="CJ220" s="11" t="s">
        <v>209</v>
      </c>
      <c r="CK220" s="11" t="str">
        <f>VLOOKUP(Table812[[#This Row],[Candidate Detail Answer: City]],cities,2,FALSE)</f>
        <v>Philadelphia</v>
      </c>
      <c r="CL220" s="11" t="str">
        <f>VLOOKUP(Table812[[#This Row],[Candidate Detail Answer: City]],cities,3,FALSE)</f>
        <v>PA</v>
      </c>
      <c r="CM220" s="41">
        <f>VLOOKUP(Table812[[#This Row],[Candidate Detail Answer: City]],cities,4,FALSE)</f>
        <v>19102</v>
      </c>
      <c r="CN220" s="11" t="s">
        <v>229</v>
      </c>
      <c r="CO220" s="11" t="str">
        <f>VLOOKUP(Table812[[#This Row],[Candidate Detail Answer: Major]],majors_final,3,FALSE)</f>
        <v>Computer Science</v>
      </c>
      <c r="CP220" s="11" t="str">
        <f>VLOOKUP(Table812[[#This Row],[Candidate Detail Answer: Major]],majors_final,4,FALSE)</f>
        <v>IT-development focused</v>
      </c>
      <c r="CQ220" s="11">
        <f>VLOOKUP(Table812[[#This Row],[Candidate Detail Answer: Major]],majors_final,5,FALSE)</f>
        <v>0</v>
      </c>
      <c r="CR220" s="11">
        <f>VLOOKUP(Table812[[#This Row],[Candidate Detail Answer: Major]],majors_final,6,FALSE)</f>
        <v>0</v>
      </c>
      <c r="CS220" s="11"/>
      <c r="CU220" s="5"/>
      <c r="CV220" s="5"/>
      <c r="CW220" s="5"/>
    </row>
    <row r="221" spans="1:101" ht="12.75" x14ac:dyDescent="0.2">
      <c r="A221">
        <v>320</v>
      </c>
      <c r="B221" s="26">
        <v>57004.888194443702</v>
      </c>
      <c r="C221" s="26">
        <v>49135.790972223003</v>
      </c>
      <c r="D221" s="26">
        <v>48617.181249998997</v>
      </c>
      <c r="E221" s="36">
        <v>293634</v>
      </c>
      <c r="F221" s="36">
        <f>SUM(Table812[[#This Row],[Time Taken Per Question: 1]:[Time Taken Per Question: 14]])</f>
        <v>17515</v>
      </c>
      <c r="G221" s="11">
        <v>1</v>
      </c>
      <c r="H221" s="11">
        <v>0</v>
      </c>
      <c r="I221" s="31">
        <v>0</v>
      </c>
      <c r="J221" s="11">
        <v>131</v>
      </c>
      <c r="K221" s="11">
        <v>0.5</v>
      </c>
      <c r="L221" s="11">
        <v>92</v>
      </c>
      <c r="M221" s="11">
        <v>0.38</v>
      </c>
      <c r="N221" s="11">
        <v>275921</v>
      </c>
      <c r="O221" s="11" t="s">
        <v>155</v>
      </c>
      <c r="P221" s="11" t="s">
        <v>156</v>
      </c>
      <c r="Q221" s="11">
        <v>0</v>
      </c>
      <c r="R221" s="11"/>
      <c r="S221" s="11">
        <v>0.5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92</v>
      </c>
      <c r="AH221" s="11">
        <v>10907</v>
      </c>
      <c r="AI221" s="11">
        <v>1641</v>
      </c>
      <c r="AJ221" s="11">
        <v>6</v>
      </c>
      <c r="AK221" s="11">
        <v>4</v>
      </c>
      <c r="AL221" s="11">
        <v>4</v>
      </c>
      <c r="AM221" s="11">
        <v>5</v>
      </c>
      <c r="AN221" s="11">
        <v>3</v>
      </c>
      <c r="AO221" s="11">
        <v>1230</v>
      </c>
      <c r="AP221" s="11">
        <v>648</v>
      </c>
      <c r="AQ221" s="11">
        <v>9</v>
      </c>
      <c r="AR221" s="11">
        <v>3</v>
      </c>
      <c r="AS221" s="11">
        <v>3</v>
      </c>
      <c r="AT221" s="11">
        <v>2960</v>
      </c>
      <c r="AU221" s="11">
        <v>11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9</v>
      </c>
      <c r="BC221" s="11">
        <v>9</v>
      </c>
      <c r="BD221" s="11">
        <v>0</v>
      </c>
      <c r="BE221" s="11">
        <v>0</v>
      </c>
      <c r="BF221" s="11">
        <v>0</v>
      </c>
      <c r="BG221" s="11">
        <v>0</v>
      </c>
      <c r="BH221" s="11">
        <v>6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1</v>
      </c>
      <c r="BP221" s="11">
        <v>2</v>
      </c>
      <c r="BQ221" s="11">
        <v>0</v>
      </c>
      <c r="BR221" s="11">
        <v>0</v>
      </c>
      <c r="BS221" s="11">
        <v>0</v>
      </c>
      <c r="BT221" s="11">
        <v>0</v>
      </c>
      <c r="BU221" s="11"/>
      <c r="BV221" s="11"/>
      <c r="BW221" s="11" t="b">
        <v>0</v>
      </c>
      <c r="BX221" s="11" t="s">
        <v>157</v>
      </c>
      <c r="BY221" s="11" t="s">
        <v>157</v>
      </c>
      <c r="BZ221" s="11" t="s">
        <v>157</v>
      </c>
      <c r="CA221" s="11" t="s">
        <v>157</v>
      </c>
      <c r="CB221" s="11" t="s">
        <v>157</v>
      </c>
      <c r="CC221" s="11" t="s">
        <v>157</v>
      </c>
      <c r="CD221" s="11" t="b">
        <v>0</v>
      </c>
      <c r="CE221" s="11" t="b">
        <v>0</v>
      </c>
      <c r="CF221" s="11" t="s">
        <v>157</v>
      </c>
      <c r="CG221" s="11" t="s">
        <v>157</v>
      </c>
      <c r="CH221" s="11" t="s">
        <v>157</v>
      </c>
      <c r="CI221" s="11" t="s">
        <v>157</v>
      </c>
      <c r="CJ221" s="11" t="s">
        <v>343</v>
      </c>
      <c r="CK221" s="11" t="str">
        <f>VLOOKUP(Table812[[#This Row],[Candidate Detail Answer: City]],cities,2,FALSE)</f>
        <v>Lansdale</v>
      </c>
      <c r="CL221" s="11" t="str">
        <f>VLOOKUP(Table812[[#This Row],[Candidate Detail Answer: City]],cities,3,FALSE)</f>
        <v>PA</v>
      </c>
      <c r="CM221" s="41">
        <f>VLOOKUP(Table812[[#This Row],[Candidate Detail Answer: City]],cities,4,FALSE)</f>
        <v>19446</v>
      </c>
      <c r="CN221" s="11" t="s">
        <v>157</v>
      </c>
      <c r="CO221" s="11" t="str">
        <f>VLOOKUP(Table812[[#This Row],[Candidate Detail Answer: Major]],majors_final,3,FALSE)</f>
        <v>N/A</v>
      </c>
      <c r="CP221" s="11" t="str">
        <f>VLOOKUP(Table812[[#This Row],[Candidate Detail Answer: Major]],majors_final,4,FALSE)</f>
        <v>N/A</v>
      </c>
      <c r="CQ221" s="11">
        <f>VLOOKUP(Table812[[#This Row],[Candidate Detail Answer: Major]],majors_final,5,FALSE)</f>
        <v>0</v>
      </c>
      <c r="CR221" s="11">
        <f>VLOOKUP(Table812[[#This Row],[Candidate Detail Answer: Major]],majors_final,6,FALSE)</f>
        <v>0</v>
      </c>
      <c r="CS221" s="11"/>
      <c r="CU221" s="5"/>
      <c r="CV221" s="5"/>
      <c r="CW221" s="5"/>
    </row>
    <row r="222" spans="1:101" ht="12.75" x14ac:dyDescent="0.2">
      <c r="A222">
        <v>321</v>
      </c>
      <c r="B222" s="26">
        <v>48100.236805555403</v>
      </c>
      <c r="C222" s="26">
        <v>49155.859027778599</v>
      </c>
      <c r="D222" s="26">
        <v>48634.898611110097</v>
      </c>
      <c r="E222" s="36">
        <v>275669</v>
      </c>
      <c r="F222" s="36">
        <f>SUM(Table812[[#This Row],[Time Taken Per Question: 1]:[Time Taken Per Question: 14]])</f>
        <v>105498</v>
      </c>
      <c r="G222" s="11">
        <v>1</v>
      </c>
      <c r="H222" s="11">
        <v>0</v>
      </c>
      <c r="I222" s="31">
        <v>0</v>
      </c>
      <c r="J222" s="11">
        <v>131</v>
      </c>
      <c r="K222" s="11">
        <v>131</v>
      </c>
      <c r="L222" s="11">
        <v>92</v>
      </c>
      <c r="M222" s="11">
        <v>100</v>
      </c>
      <c r="N222" s="11">
        <v>167184</v>
      </c>
      <c r="O222" s="11" t="s">
        <v>155</v>
      </c>
      <c r="P222" s="11" t="s">
        <v>156</v>
      </c>
      <c r="Q222" s="11">
        <v>0</v>
      </c>
      <c r="R222" s="11">
        <v>5</v>
      </c>
      <c r="S222" s="11">
        <v>1</v>
      </c>
      <c r="T222" s="11">
        <v>10</v>
      </c>
      <c r="U222" s="11">
        <v>10</v>
      </c>
      <c r="V222" s="11">
        <v>10</v>
      </c>
      <c r="W222" s="11">
        <v>10</v>
      </c>
      <c r="X222" s="11">
        <v>10</v>
      </c>
      <c r="Y222" s="11">
        <v>10</v>
      </c>
      <c r="Z222" s="11">
        <v>10</v>
      </c>
      <c r="AA222" s="11">
        <v>10</v>
      </c>
      <c r="AB222" s="11">
        <v>10</v>
      </c>
      <c r="AC222" s="11">
        <v>10</v>
      </c>
      <c r="AD222" s="11">
        <v>10</v>
      </c>
      <c r="AE222" s="11">
        <v>10</v>
      </c>
      <c r="AF222" s="11">
        <v>10</v>
      </c>
      <c r="AG222" s="11">
        <v>492</v>
      </c>
      <c r="AH222" s="11">
        <v>3003</v>
      </c>
      <c r="AI222" s="11">
        <v>2623</v>
      </c>
      <c r="AJ222" s="11">
        <v>16014</v>
      </c>
      <c r="AK222" s="11">
        <v>13299</v>
      </c>
      <c r="AL222" s="11">
        <v>3648</v>
      </c>
      <c r="AM222" s="11">
        <v>1765</v>
      </c>
      <c r="AN222" s="11">
        <v>27609</v>
      </c>
      <c r="AO222" s="11">
        <v>6569</v>
      </c>
      <c r="AP222" s="11">
        <v>1970</v>
      </c>
      <c r="AQ222" s="11">
        <v>4334</v>
      </c>
      <c r="AR222" s="11">
        <v>1261</v>
      </c>
      <c r="AS222" s="11">
        <v>3794</v>
      </c>
      <c r="AT222" s="11">
        <v>19117</v>
      </c>
      <c r="AU222" s="11">
        <v>12</v>
      </c>
      <c r="AV222" s="11">
        <v>13</v>
      </c>
      <c r="AW222" s="11">
        <v>11</v>
      </c>
      <c r="AX222" s="11">
        <v>14</v>
      </c>
      <c r="AY222" s="11">
        <v>9</v>
      </c>
      <c r="AZ222" s="11">
        <v>11</v>
      </c>
      <c r="BA222" s="11">
        <v>14</v>
      </c>
      <c r="BB222" s="11">
        <v>13</v>
      </c>
      <c r="BC222" s="11">
        <v>13</v>
      </c>
      <c r="BD222" s="11">
        <v>13</v>
      </c>
      <c r="BE222" s="11">
        <v>13</v>
      </c>
      <c r="BF222" s="11">
        <v>17</v>
      </c>
      <c r="BG222" s="11">
        <v>24</v>
      </c>
      <c r="BH222" s="11">
        <v>11</v>
      </c>
      <c r="BI222" s="11">
        <v>8</v>
      </c>
      <c r="BJ222" s="11">
        <v>4</v>
      </c>
      <c r="BK222" s="11">
        <v>4</v>
      </c>
      <c r="BL222" s="11">
        <v>6</v>
      </c>
      <c r="BM222" s="11">
        <v>4</v>
      </c>
      <c r="BN222" s="11">
        <v>22</v>
      </c>
      <c r="BO222" s="11">
        <v>9</v>
      </c>
      <c r="BP222" s="11">
        <v>4</v>
      </c>
      <c r="BQ222" s="11">
        <v>11</v>
      </c>
      <c r="BR222" s="11">
        <v>6</v>
      </c>
      <c r="BS222" s="11">
        <v>8</v>
      </c>
      <c r="BT222" s="11">
        <v>6</v>
      </c>
      <c r="BU222" s="11"/>
      <c r="BV222" s="11"/>
      <c r="BW222" s="11" t="b">
        <v>1</v>
      </c>
      <c r="BX222" s="11" t="b">
        <v>1</v>
      </c>
      <c r="BY222" s="11" t="b">
        <v>1</v>
      </c>
      <c r="BZ222" s="11" t="b">
        <v>1</v>
      </c>
      <c r="CA222" s="11" t="b">
        <v>1</v>
      </c>
      <c r="CB222" s="11" t="b">
        <v>1</v>
      </c>
      <c r="CC222" s="11" t="b">
        <v>1</v>
      </c>
      <c r="CD222" s="11" t="b">
        <v>1</v>
      </c>
      <c r="CE222" s="11" t="b">
        <v>1</v>
      </c>
      <c r="CF222" s="11" t="b">
        <v>1</v>
      </c>
      <c r="CG222" s="11" t="b">
        <v>1</v>
      </c>
      <c r="CH222" s="11" t="b">
        <v>1</v>
      </c>
      <c r="CI222" s="11" t="b">
        <v>1</v>
      </c>
      <c r="CJ222" s="11" t="s">
        <v>403</v>
      </c>
      <c r="CK222" s="11" t="str">
        <f>VLOOKUP(Table812[[#This Row],[Candidate Detail Answer: City]],cities,2,FALSE)</f>
        <v>Romansville</v>
      </c>
      <c r="CL222" s="11" t="str">
        <f>VLOOKUP(Table812[[#This Row],[Candidate Detail Answer: City]],cities,3,FALSE)</f>
        <v>PA</v>
      </c>
      <c r="CM222" s="41">
        <f>VLOOKUP(Table812[[#This Row],[Candidate Detail Answer: City]],cities,4,FALSE)</f>
        <v>19320</v>
      </c>
      <c r="CN222" s="11" t="s">
        <v>404</v>
      </c>
      <c r="CO222" s="11" t="str">
        <f>VLOOKUP(Table812[[#This Row],[Candidate Detail Answer: Major]],majors_final,3,FALSE)</f>
        <v>Engineering</v>
      </c>
      <c r="CP222" s="11" t="str">
        <f>VLOOKUP(Table812[[#This Row],[Candidate Detail Answer: Major]],majors_final,4,FALSE)</f>
        <v>Non-IT</v>
      </c>
      <c r="CQ222" s="11">
        <f>VLOOKUP(Table812[[#This Row],[Candidate Detail Answer: Major]],majors_final,5,FALSE)</f>
        <v>0</v>
      </c>
      <c r="CR222" s="11">
        <f>VLOOKUP(Table812[[#This Row],[Candidate Detail Answer: Major]],majors_final,6,FALSE)</f>
        <v>0</v>
      </c>
      <c r="CS222" s="11"/>
      <c r="CU222" s="5"/>
      <c r="CV222" s="5"/>
      <c r="CW222" s="5"/>
    </row>
    <row r="223" spans="1:101" ht="12.75" x14ac:dyDescent="0.2">
      <c r="A223">
        <v>322</v>
      </c>
      <c r="B223" s="26">
        <v>48122.169444444298</v>
      </c>
      <c r="C223" s="26">
        <v>49175.9270833341</v>
      </c>
      <c r="D223" s="26">
        <v>48652.615972221203</v>
      </c>
      <c r="E223" s="36">
        <v>377365</v>
      </c>
      <c r="F223" s="36">
        <f>SUM(Table812[[#This Row],[Time Taken Per Question: 1]:[Time Taken Per Question: 14]])</f>
        <v>197900</v>
      </c>
      <c r="G223" s="11">
        <v>1</v>
      </c>
      <c r="H223" s="11">
        <v>0</v>
      </c>
      <c r="I223" s="31">
        <v>0</v>
      </c>
      <c r="J223" s="11">
        <v>131</v>
      </c>
      <c r="K223" s="11">
        <v>131</v>
      </c>
      <c r="L223" s="11">
        <v>92</v>
      </c>
      <c r="M223" s="11">
        <v>100</v>
      </c>
      <c r="N223" s="11">
        <v>179441</v>
      </c>
      <c r="O223" s="11" t="s">
        <v>155</v>
      </c>
      <c r="P223" s="11" t="s">
        <v>156</v>
      </c>
      <c r="Q223" s="11">
        <v>0</v>
      </c>
      <c r="R223" s="11">
        <v>5</v>
      </c>
      <c r="S223" s="11">
        <v>1</v>
      </c>
      <c r="T223" s="11">
        <v>10</v>
      </c>
      <c r="U223" s="11">
        <v>10</v>
      </c>
      <c r="V223" s="11">
        <v>10</v>
      </c>
      <c r="W223" s="11">
        <v>10</v>
      </c>
      <c r="X223" s="11">
        <v>10</v>
      </c>
      <c r="Y223" s="11">
        <v>10</v>
      </c>
      <c r="Z223" s="11">
        <v>10</v>
      </c>
      <c r="AA223" s="11">
        <v>10</v>
      </c>
      <c r="AB223" s="11">
        <v>10</v>
      </c>
      <c r="AC223" s="11">
        <v>10</v>
      </c>
      <c r="AD223" s="11">
        <v>10</v>
      </c>
      <c r="AE223" s="11">
        <v>10</v>
      </c>
      <c r="AF223" s="11">
        <v>10</v>
      </c>
      <c r="AG223" s="11">
        <v>81</v>
      </c>
      <c r="AH223" s="11">
        <v>720</v>
      </c>
      <c r="AI223" s="11">
        <v>3764</v>
      </c>
      <c r="AJ223" s="11">
        <v>2008</v>
      </c>
      <c r="AK223" s="11">
        <v>10108</v>
      </c>
      <c r="AL223" s="11">
        <v>11565</v>
      </c>
      <c r="AM223" s="11">
        <v>4995</v>
      </c>
      <c r="AN223" s="11">
        <v>5025</v>
      </c>
      <c r="AO223" s="11">
        <v>28239</v>
      </c>
      <c r="AP223" s="11">
        <v>328</v>
      </c>
      <c r="AQ223" s="11">
        <v>12662</v>
      </c>
      <c r="AR223" s="11">
        <v>11550</v>
      </c>
      <c r="AS223" s="11">
        <v>57117</v>
      </c>
      <c r="AT223" s="11">
        <v>49738</v>
      </c>
      <c r="AU223" s="11">
        <v>13</v>
      </c>
      <c r="AV223" s="11">
        <v>15</v>
      </c>
      <c r="AW223" s="11">
        <v>10</v>
      </c>
      <c r="AX223" s="11">
        <v>14</v>
      </c>
      <c r="AY223" s="11">
        <v>11</v>
      </c>
      <c r="AZ223" s="11">
        <v>20</v>
      </c>
      <c r="BA223" s="11">
        <v>14</v>
      </c>
      <c r="BB223" s="11">
        <v>25</v>
      </c>
      <c r="BC223" s="11">
        <v>13</v>
      </c>
      <c r="BD223" s="11">
        <v>14</v>
      </c>
      <c r="BE223" s="11">
        <v>38</v>
      </c>
      <c r="BF223" s="11">
        <v>20</v>
      </c>
      <c r="BG223" s="11">
        <v>32</v>
      </c>
      <c r="BH223" s="11">
        <v>4</v>
      </c>
      <c r="BI223" s="11">
        <v>16</v>
      </c>
      <c r="BJ223" s="11">
        <v>3</v>
      </c>
      <c r="BK223" s="11">
        <v>46</v>
      </c>
      <c r="BL223" s="11">
        <v>52</v>
      </c>
      <c r="BM223" s="11">
        <v>23</v>
      </c>
      <c r="BN223" s="11">
        <v>33</v>
      </c>
      <c r="BO223" s="11">
        <v>55</v>
      </c>
      <c r="BP223" s="11">
        <v>2</v>
      </c>
      <c r="BQ223" s="11">
        <v>70</v>
      </c>
      <c r="BR223" s="11">
        <v>40</v>
      </c>
      <c r="BS223" s="11">
        <v>31</v>
      </c>
      <c r="BT223" s="11">
        <v>61</v>
      </c>
      <c r="BU223" s="11"/>
      <c r="BV223" s="11"/>
      <c r="BW223" s="11" t="b">
        <v>1</v>
      </c>
      <c r="BX223" s="11" t="b">
        <v>1</v>
      </c>
      <c r="BY223" s="11" t="b">
        <v>1</v>
      </c>
      <c r="BZ223" s="11" t="b">
        <v>1</v>
      </c>
      <c r="CA223" s="11" t="b">
        <v>1</v>
      </c>
      <c r="CB223" s="11" t="b">
        <v>1</v>
      </c>
      <c r="CC223" s="11" t="b">
        <v>1</v>
      </c>
      <c r="CD223" s="11" t="b">
        <v>1</v>
      </c>
      <c r="CE223" s="11" t="b">
        <v>1</v>
      </c>
      <c r="CF223" s="11" t="b">
        <v>1</v>
      </c>
      <c r="CG223" s="11" t="b">
        <v>1</v>
      </c>
      <c r="CH223" s="11" t="b">
        <v>1</v>
      </c>
      <c r="CI223" s="11" t="b">
        <v>1</v>
      </c>
      <c r="CJ223" s="11" t="s">
        <v>291</v>
      </c>
      <c r="CK223" s="11" t="str">
        <f>VLOOKUP(Table812[[#This Row],[Candidate Detail Answer: City]],cities,2,FALSE)</f>
        <v>Union City</v>
      </c>
      <c r="CL223" s="11" t="str">
        <f>VLOOKUP(Table812[[#This Row],[Candidate Detail Answer: City]],cities,3,FALSE)</f>
        <v>NJ</v>
      </c>
      <c r="CM223" s="41">
        <f>VLOOKUP(Table812[[#This Row],[Candidate Detail Answer: City]],cities,4,FALSE)</f>
        <v>7087</v>
      </c>
      <c r="CN223" s="11" t="s">
        <v>292</v>
      </c>
      <c r="CO223" s="11" t="str">
        <f>VLOOKUP(Table812[[#This Row],[Candidate Detail Answer: Major]],majors_final,3,FALSE)</f>
        <v>Business and Administration</v>
      </c>
      <c r="CP223" s="11" t="str">
        <f>VLOOKUP(Table812[[#This Row],[Candidate Detail Answer: Major]],majors_final,4,FALSE)</f>
        <v>Non-IT</v>
      </c>
      <c r="CQ223" s="11">
        <f>VLOOKUP(Table812[[#This Row],[Candidate Detail Answer: Major]],majors_final,5,FALSE)</f>
        <v>0</v>
      </c>
      <c r="CR223" s="11">
        <f>VLOOKUP(Table812[[#This Row],[Candidate Detail Answer: Major]],majors_final,6,FALSE)</f>
        <v>0</v>
      </c>
      <c r="CS223" s="11"/>
      <c r="CU223" s="5"/>
      <c r="CV223" s="5"/>
      <c r="CW223" s="5"/>
    </row>
    <row r="224" spans="1:101" ht="12.75" x14ac:dyDescent="0.2">
      <c r="A224">
        <v>323</v>
      </c>
      <c r="B224" s="26">
        <v>48144.102083333099</v>
      </c>
      <c r="C224" s="26">
        <v>49195.995138889703</v>
      </c>
      <c r="D224" s="26">
        <v>48670.333333332303</v>
      </c>
      <c r="E224" s="36">
        <v>279916</v>
      </c>
      <c r="F224" s="36">
        <f>SUM(Table812[[#This Row],[Time Taken Per Question: 1]:[Time Taken Per Question: 14]])</f>
        <v>136131</v>
      </c>
      <c r="G224" s="11">
        <v>1</v>
      </c>
      <c r="H224" s="11">
        <v>0</v>
      </c>
      <c r="I224" s="31">
        <v>0</v>
      </c>
      <c r="J224" s="11">
        <v>131</v>
      </c>
      <c r="K224" s="11">
        <v>131</v>
      </c>
      <c r="L224" s="11">
        <v>92</v>
      </c>
      <c r="M224" s="11">
        <v>100</v>
      </c>
      <c r="N224" s="11">
        <v>143746</v>
      </c>
      <c r="O224" s="11" t="s">
        <v>155</v>
      </c>
      <c r="P224" s="11" t="s">
        <v>156</v>
      </c>
      <c r="Q224" s="11">
        <v>0</v>
      </c>
      <c r="R224" s="11">
        <v>4</v>
      </c>
      <c r="S224" s="11">
        <v>1</v>
      </c>
      <c r="T224" s="11">
        <v>10</v>
      </c>
      <c r="U224" s="11">
        <v>10</v>
      </c>
      <c r="V224" s="11">
        <v>10</v>
      </c>
      <c r="W224" s="11">
        <v>10</v>
      </c>
      <c r="X224" s="11">
        <v>10</v>
      </c>
      <c r="Y224" s="11">
        <v>10</v>
      </c>
      <c r="Z224" s="11">
        <v>10</v>
      </c>
      <c r="AA224" s="11">
        <v>10</v>
      </c>
      <c r="AB224" s="11">
        <v>10</v>
      </c>
      <c r="AC224" s="11">
        <v>10</v>
      </c>
      <c r="AD224" s="11">
        <v>10</v>
      </c>
      <c r="AE224" s="11">
        <v>10</v>
      </c>
      <c r="AF224" s="11">
        <v>10</v>
      </c>
      <c r="AG224" s="11">
        <v>186</v>
      </c>
      <c r="AH224" s="11">
        <v>4395</v>
      </c>
      <c r="AI224" s="11">
        <v>1170</v>
      </c>
      <c r="AJ224" s="11">
        <v>12472</v>
      </c>
      <c r="AK224" s="11">
        <v>2764</v>
      </c>
      <c r="AL224" s="11">
        <v>4228</v>
      </c>
      <c r="AM224" s="11">
        <v>1548</v>
      </c>
      <c r="AN224" s="11">
        <v>59426</v>
      </c>
      <c r="AO224" s="11">
        <v>2645</v>
      </c>
      <c r="AP224" s="11">
        <v>1959</v>
      </c>
      <c r="AQ224" s="11">
        <v>42130</v>
      </c>
      <c r="AR224" s="11">
        <v>661</v>
      </c>
      <c r="AS224" s="11">
        <v>1233</v>
      </c>
      <c r="AT224" s="11">
        <v>1314</v>
      </c>
      <c r="AU224" s="11">
        <v>10</v>
      </c>
      <c r="AV224" s="11">
        <v>10</v>
      </c>
      <c r="AW224" s="11">
        <v>11</v>
      </c>
      <c r="AX224" s="11">
        <v>12</v>
      </c>
      <c r="AY224" s="11">
        <v>10</v>
      </c>
      <c r="AZ224" s="11">
        <v>11</v>
      </c>
      <c r="BA224" s="11">
        <v>12</v>
      </c>
      <c r="BB224" s="11">
        <v>11</v>
      </c>
      <c r="BC224" s="11">
        <v>10</v>
      </c>
      <c r="BD224" s="11">
        <v>11</v>
      </c>
      <c r="BE224" s="11">
        <v>12</v>
      </c>
      <c r="BF224" s="11">
        <v>19</v>
      </c>
      <c r="BG224" s="11">
        <v>24</v>
      </c>
      <c r="BH224" s="11">
        <v>33</v>
      </c>
      <c r="BI224" s="11">
        <v>8</v>
      </c>
      <c r="BJ224" s="11">
        <v>95</v>
      </c>
      <c r="BK224" s="11">
        <v>19</v>
      </c>
      <c r="BL224" s="11">
        <v>44</v>
      </c>
      <c r="BM224" s="11">
        <v>15</v>
      </c>
      <c r="BN224" s="11">
        <v>20</v>
      </c>
      <c r="BO224" s="11">
        <v>15</v>
      </c>
      <c r="BP224" s="11">
        <v>7</v>
      </c>
      <c r="BQ224" s="11">
        <v>43</v>
      </c>
      <c r="BR224" s="11">
        <v>8</v>
      </c>
      <c r="BS224" s="11">
        <v>19</v>
      </c>
      <c r="BT224" s="11">
        <v>6</v>
      </c>
      <c r="BU224" s="11"/>
      <c r="BV224" s="11"/>
      <c r="BW224" s="11" t="b">
        <v>1</v>
      </c>
      <c r="BX224" s="11" t="b">
        <v>1</v>
      </c>
      <c r="BY224" s="11" t="b">
        <v>1</v>
      </c>
      <c r="BZ224" s="11" t="b">
        <v>1</v>
      </c>
      <c r="CA224" s="11" t="b">
        <v>1</v>
      </c>
      <c r="CB224" s="11" t="b">
        <v>1</v>
      </c>
      <c r="CC224" s="11" t="b">
        <v>1</v>
      </c>
      <c r="CD224" s="11" t="b">
        <v>1</v>
      </c>
      <c r="CE224" s="11" t="b">
        <v>1</v>
      </c>
      <c r="CF224" s="11" t="b">
        <v>1</v>
      </c>
      <c r="CG224" s="11" t="b">
        <v>1</v>
      </c>
      <c r="CH224" s="11" t="b">
        <v>1</v>
      </c>
      <c r="CI224" s="11" t="b">
        <v>1</v>
      </c>
      <c r="CJ224" s="11" t="s">
        <v>507</v>
      </c>
      <c r="CK224" s="11" t="str">
        <f>VLOOKUP(Table812[[#This Row],[Candidate Detail Answer: City]],cities,2,FALSE)</f>
        <v>Galloway</v>
      </c>
      <c r="CL224" s="11" t="str">
        <f>VLOOKUP(Table812[[#This Row],[Candidate Detail Answer: City]],cities,3,FALSE)</f>
        <v>OH</v>
      </c>
      <c r="CM224" s="41">
        <f>VLOOKUP(Table812[[#This Row],[Candidate Detail Answer: City]],cities,4,FALSE)</f>
        <v>43119</v>
      </c>
      <c r="CN224" s="11" t="s">
        <v>508</v>
      </c>
      <c r="CO224" s="11" t="str">
        <f>VLOOKUP(Table812[[#This Row],[Candidate Detail Answer: Major]],majors_final,3,FALSE)</f>
        <v>Business and Administration</v>
      </c>
      <c r="CP224" s="11" t="str">
        <f>VLOOKUP(Table812[[#This Row],[Candidate Detail Answer: Major]],majors_final,4,FALSE)</f>
        <v>Non-IT</v>
      </c>
      <c r="CQ224" s="11">
        <f>VLOOKUP(Table812[[#This Row],[Candidate Detail Answer: Major]],majors_final,5,FALSE)</f>
        <v>0</v>
      </c>
      <c r="CR224" s="11">
        <f>VLOOKUP(Table812[[#This Row],[Candidate Detail Answer: Major]],majors_final,6,FALSE)</f>
        <v>0</v>
      </c>
      <c r="CS224" s="11"/>
      <c r="CU224" s="5"/>
      <c r="CV224" s="5"/>
      <c r="CW224" s="5"/>
    </row>
    <row r="225" spans="1:101" ht="12.75" x14ac:dyDescent="0.2">
      <c r="A225">
        <v>324</v>
      </c>
      <c r="B225" s="26">
        <v>48166.034722222001</v>
      </c>
      <c r="C225" s="26">
        <v>49216.063194445298</v>
      </c>
      <c r="D225" s="26">
        <v>48688.050694443402</v>
      </c>
      <c r="E225" s="36">
        <v>13590</v>
      </c>
      <c r="F225" s="36">
        <f>SUM(Table812[[#This Row],[Time Taken Per Question: 1]:[Time Taken Per Question: 14]])</f>
        <v>13100</v>
      </c>
      <c r="G225" s="11">
        <v>1</v>
      </c>
      <c r="H225" s="11">
        <v>0</v>
      </c>
      <c r="I225" s="31">
        <v>0</v>
      </c>
      <c r="J225" s="11">
        <v>131</v>
      </c>
      <c r="K225" s="11">
        <v>131</v>
      </c>
      <c r="L225" s="11">
        <v>92</v>
      </c>
      <c r="M225" s="11">
        <v>100</v>
      </c>
      <c r="N225" s="11">
        <v>395</v>
      </c>
      <c r="O225" s="11" t="s">
        <v>155</v>
      </c>
      <c r="P225" s="11" t="s">
        <v>156</v>
      </c>
      <c r="Q225" s="11">
        <v>0</v>
      </c>
      <c r="R225" s="11">
        <v>5</v>
      </c>
      <c r="S225" s="11">
        <v>1</v>
      </c>
      <c r="T225" s="11">
        <v>10</v>
      </c>
      <c r="U225" s="11">
        <v>10</v>
      </c>
      <c r="V225" s="11">
        <v>10</v>
      </c>
      <c r="W225" s="11">
        <v>10</v>
      </c>
      <c r="X225" s="11">
        <v>10</v>
      </c>
      <c r="Y225" s="11">
        <v>10</v>
      </c>
      <c r="Z225" s="11">
        <v>10</v>
      </c>
      <c r="AA225" s="11">
        <v>10</v>
      </c>
      <c r="AB225" s="11">
        <v>10</v>
      </c>
      <c r="AC225" s="11">
        <v>10</v>
      </c>
      <c r="AD225" s="11">
        <v>10</v>
      </c>
      <c r="AE225" s="11">
        <v>10</v>
      </c>
      <c r="AF225" s="11">
        <v>10</v>
      </c>
      <c r="AG225" s="11">
        <v>656</v>
      </c>
      <c r="AH225" s="11">
        <v>1228</v>
      </c>
      <c r="AI225" s="11">
        <v>1024</v>
      </c>
      <c r="AJ225" s="11">
        <v>1492</v>
      </c>
      <c r="AK225" s="11">
        <v>1328</v>
      </c>
      <c r="AL225" s="11">
        <v>761</v>
      </c>
      <c r="AM225" s="11">
        <v>737</v>
      </c>
      <c r="AN225" s="11">
        <v>1324</v>
      </c>
      <c r="AO225" s="11">
        <v>1462</v>
      </c>
      <c r="AP225" s="11">
        <v>609</v>
      </c>
      <c r="AQ225" s="11">
        <v>233</v>
      </c>
      <c r="AR225" s="11">
        <v>672</v>
      </c>
      <c r="AS225" s="11">
        <v>545</v>
      </c>
      <c r="AT225" s="11">
        <v>1029</v>
      </c>
      <c r="AU225" s="11">
        <v>11</v>
      </c>
      <c r="AV225" s="11">
        <v>11</v>
      </c>
      <c r="AW225" s="11">
        <v>11</v>
      </c>
      <c r="AX225" s="11">
        <v>15</v>
      </c>
      <c r="AY225" s="11">
        <v>10</v>
      </c>
      <c r="AZ225" s="11">
        <v>10</v>
      </c>
      <c r="BA225" s="11">
        <v>15</v>
      </c>
      <c r="BB225" s="11">
        <v>12</v>
      </c>
      <c r="BC225" s="11">
        <v>11</v>
      </c>
      <c r="BD225" s="11">
        <v>13</v>
      </c>
      <c r="BE225" s="11">
        <v>13</v>
      </c>
      <c r="BF225" s="11">
        <v>20</v>
      </c>
      <c r="BG225" s="11">
        <v>25</v>
      </c>
      <c r="BH225" s="11">
        <v>6</v>
      </c>
      <c r="BI225" s="11">
        <v>5</v>
      </c>
      <c r="BJ225" s="11">
        <v>5</v>
      </c>
      <c r="BK225" s="11">
        <v>5</v>
      </c>
      <c r="BL225" s="11">
        <v>4</v>
      </c>
      <c r="BM225" s="11">
        <v>4</v>
      </c>
      <c r="BN225" s="11">
        <v>4</v>
      </c>
      <c r="BO225" s="11">
        <v>5</v>
      </c>
      <c r="BP225" s="11">
        <v>4</v>
      </c>
      <c r="BQ225" s="11">
        <v>4</v>
      </c>
      <c r="BR225" s="11">
        <v>4</v>
      </c>
      <c r="BS225" s="11">
        <v>4</v>
      </c>
      <c r="BT225" s="11">
        <v>4</v>
      </c>
      <c r="BU225" s="11"/>
      <c r="BV225" s="11"/>
      <c r="BW225" s="11" t="b">
        <v>1</v>
      </c>
      <c r="BX225" s="11" t="b">
        <v>1</v>
      </c>
      <c r="BY225" s="11" t="b">
        <v>1</v>
      </c>
      <c r="BZ225" s="11" t="b">
        <v>1</v>
      </c>
      <c r="CA225" s="11" t="b">
        <v>1</v>
      </c>
      <c r="CB225" s="11" t="b">
        <v>1</v>
      </c>
      <c r="CC225" s="11" t="b">
        <v>1</v>
      </c>
      <c r="CD225" s="11" t="b">
        <v>1</v>
      </c>
      <c r="CE225" s="11" t="b">
        <v>1</v>
      </c>
      <c r="CF225" s="11" t="b">
        <v>1</v>
      </c>
      <c r="CG225" s="11" t="b">
        <v>1</v>
      </c>
      <c r="CH225" s="11" t="b">
        <v>1</v>
      </c>
      <c r="CI225" s="11" t="b">
        <v>1</v>
      </c>
      <c r="CJ225" s="11" t="s">
        <v>261</v>
      </c>
      <c r="CK225" s="11" t="str">
        <f>VLOOKUP(Table812[[#This Row],[Candidate Detail Answer: City]],cities,2,FALSE)</f>
        <v>Thorndale</v>
      </c>
      <c r="CL225" s="11" t="str">
        <f>VLOOKUP(Table812[[#This Row],[Candidate Detail Answer: City]],cities,3,FALSE)</f>
        <v>PA</v>
      </c>
      <c r="CM225" s="41">
        <f>VLOOKUP(Table812[[#This Row],[Candidate Detail Answer: City]],cities,4,FALSE)</f>
        <v>19372</v>
      </c>
      <c r="CN225" s="11" t="s">
        <v>233</v>
      </c>
      <c r="CO225" s="11" t="str">
        <f>VLOOKUP(Table812[[#This Row],[Candidate Detail Answer: Major]],majors_final,3,FALSE)</f>
        <v>Software Development</v>
      </c>
      <c r="CP225" s="11" t="str">
        <f>VLOOKUP(Table812[[#This Row],[Candidate Detail Answer: Major]],majors_final,4,FALSE)</f>
        <v>IT-development focused</v>
      </c>
      <c r="CQ225" s="11">
        <f>VLOOKUP(Table812[[#This Row],[Candidate Detail Answer: Major]],majors_final,5,FALSE)</f>
        <v>0</v>
      </c>
      <c r="CR225" s="11">
        <f>VLOOKUP(Table812[[#This Row],[Candidate Detail Answer: Major]],majors_final,6,FALSE)</f>
        <v>0</v>
      </c>
      <c r="CS225" s="11"/>
      <c r="CU225" s="5"/>
      <c r="CV225" s="5"/>
      <c r="CW225" s="5"/>
    </row>
    <row r="226" spans="1:101" ht="12.75" x14ac:dyDescent="0.2">
      <c r="A226">
        <v>325</v>
      </c>
      <c r="B226" s="26">
        <v>48187.967361110903</v>
      </c>
      <c r="C226" s="26">
        <v>49236.131250000799</v>
      </c>
      <c r="D226" s="26">
        <v>48705.768055554501</v>
      </c>
      <c r="E226" s="36">
        <v>463745</v>
      </c>
      <c r="F226" s="36">
        <f>SUM(Table812[[#This Row],[Time Taken Per Question: 1]:[Time Taken Per Question: 14]])</f>
        <v>79685</v>
      </c>
      <c r="G226" s="11">
        <v>1</v>
      </c>
      <c r="H226" s="11">
        <v>0</v>
      </c>
      <c r="I226" s="31">
        <v>0</v>
      </c>
      <c r="J226" s="11">
        <v>131</v>
      </c>
      <c r="K226" s="11">
        <v>131</v>
      </c>
      <c r="L226" s="11">
        <v>92</v>
      </c>
      <c r="M226" s="11">
        <v>100</v>
      </c>
      <c r="N226" s="11">
        <v>354760</v>
      </c>
      <c r="O226" s="11" t="s">
        <v>155</v>
      </c>
      <c r="P226" s="11" t="s">
        <v>156</v>
      </c>
      <c r="Q226" s="11">
        <v>0</v>
      </c>
      <c r="R226" s="11">
        <v>5</v>
      </c>
      <c r="S226" s="11">
        <v>1</v>
      </c>
      <c r="T226" s="11">
        <v>10</v>
      </c>
      <c r="U226" s="11">
        <v>10</v>
      </c>
      <c r="V226" s="11">
        <v>10</v>
      </c>
      <c r="W226" s="11">
        <v>10</v>
      </c>
      <c r="X226" s="11">
        <v>10</v>
      </c>
      <c r="Y226" s="11">
        <v>10</v>
      </c>
      <c r="Z226" s="11">
        <v>10</v>
      </c>
      <c r="AA226" s="11">
        <v>10</v>
      </c>
      <c r="AB226" s="11">
        <v>10</v>
      </c>
      <c r="AC226" s="11">
        <v>10</v>
      </c>
      <c r="AD226" s="11">
        <v>10</v>
      </c>
      <c r="AE226" s="11">
        <v>10</v>
      </c>
      <c r="AF226" s="11">
        <v>10</v>
      </c>
      <c r="AG226" s="11">
        <v>13</v>
      </c>
      <c r="AH226" s="11">
        <v>5266</v>
      </c>
      <c r="AI226" s="11">
        <v>1049</v>
      </c>
      <c r="AJ226" s="11">
        <v>1757</v>
      </c>
      <c r="AK226" s="11">
        <v>475</v>
      </c>
      <c r="AL226" s="11">
        <v>1130</v>
      </c>
      <c r="AM226" s="11">
        <v>26088</v>
      </c>
      <c r="AN226" s="11">
        <v>9692</v>
      </c>
      <c r="AO226" s="11">
        <v>12970</v>
      </c>
      <c r="AP226" s="11">
        <v>2581</v>
      </c>
      <c r="AQ226" s="11">
        <v>2465</v>
      </c>
      <c r="AR226" s="11">
        <v>644</v>
      </c>
      <c r="AS226" s="11">
        <v>1529</v>
      </c>
      <c r="AT226" s="11">
        <v>14026</v>
      </c>
      <c r="AU226" s="11">
        <v>10</v>
      </c>
      <c r="AV226" s="11">
        <v>9</v>
      </c>
      <c r="AW226" s="11">
        <v>9</v>
      </c>
      <c r="AX226" s="11">
        <v>12</v>
      </c>
      <c r="AY226" s="11">
        <v>10</v>
      </c>
      <c r="AZ226" s="11">
        <v>11</v>
      </c>
      <c r="BA226" s="11">
        <v>13</v>
      </c>
      <c r="BB226" s="11">
        <v>12</v>
      </c>
      <c r="BC226" s="11">
        <v>10</v>
      </c>
      <c r="BD226" s="11">
        <v>11</v>
      </c>
      <c r="BE226" s="11">
        <v>11</v>
      </c>
      <c r="BF226" s="11">
        <v>19</v>
      </c>
      <c r="BG226" s="11">
        <v>21</v>
      </c>
      <c r="BH226" s="11">
        <v>19</v>
      </c>
      <c r="BI226" s="11">
        <v>18</v>
      </c>
      <c r="BJ226" s="11">
        <v>20</v>
      </c>
      <c r="BK226" s="11">
        <v>10</v>
      </c>
      <c r="BL226" s="11">
        <v>17</v>
      </c>
      <c r="BM226" s="11">
        <v>10</v>
      </c>
      <c r="BN226" s="11">
        <v>44</v>
      </c>
      <c r="BO226" s="11">
        <v>39</v>
      </c>
      <c r="BP226" s="11">
        <v>7</v>
      </c>
      <c r="BQ226" s="11">
        <v>32</v>
      </c>
      <c r="BR226" s="11">
        <v>9</v>
      </c>
      <c r="BS226" s="11">
        <v>10</v>
      </c>
      <c r="BT226" s="11">
        <v>21</v>
      </c>
      <c r="BU226" s="11"/>
      <c r="BV226" s="11"/>
      <c r="BW226" s="11" t="b">
        <v>1</v>
      </c>
      <c r="BX226" s="11" t="b">
        <v>1</v>
      </c>
      <c r="BY226" s="11" t="b">
        <v>1</v>
      </c>
      <c r="BZ226" s="11" t="b">
        <v>1</v>
      </c>
      <c r="CA226" s="11" t="b">
        <v>1</v>
      </c>
      <c r="CB226" s="11" t="b">
        <v>1</v>
      </c>
      <c r="CC226" s="11" t="b">
        <v>1</v>
      </c>
      <c r="CD226" s="11" t="b">
        <v>1</v>
      </c>
      <c r="CE226" s="11" t="b">
        <v>1</v>
      </c>
      <c r="CF226" s="11" t="b">
        <v>1</v>
      </c>
      <c r="CG226" s="11" t="b">
        <v>1</v>
      </c>
      <c r="CH226" s="11" t="b">
        <v>1</v>
      </c>
      <c r="CI226" s="11" t="b">
        <v>1</v>
      </c>
      <c r="CJ226" s="11" t="s">
        <v>209</v>
      </c>
      <c r="CK226" s="11" t="str">
        <f>VLOOKUP(Table812[[#This Row],[Candidate Detail Answer: City]],cities,2,FALSE)</f>
        <v>Philadelphia</v>
      </c>
      <c r="CL226" s="11" t="str">
        <f>VLOOKUP(Table812[[#This Row],[Candidate Detail Answer: City]],cities,3,FALSE)</f>
        <v>PA</v>
      </c>
      <c r="CM226" s="41">
        <f>VLOOKUP(Table812[[#This Row],[Candidate Detail Answer: City]],cities,4,FALSE)</f>
        <v>19102</v>
      </c>
      <c r="CN226" s="11" t="s">
        <v>234</v>
      </c>
      <c r="CO226" s="11" t="str">
        <f>VLOOKUP(Table812[[#This Row],[Candidate Detail Answer: Major]],majors_final,3,FALSE)</f>
        <v>Computer Programming</v>
      </c>
      <c r="CP226" s="11" t="str">
        <f>VLOOKUP(Table812[[#This Row],[Candidate Detail Answer: Major]],majors_final,4,FALSE)</f>
        <v>IT-development focused</v>
      </c>
      <c r="CQ226" s="11">
        <f>VLOOKUP(Table812[[#This Row],[Candidate Detail Answer: Major]],majors_final,5,FALSE)</f>
        <v>0</v>
      </c>
      <c r="CR226" s="11">
        <f>VLOOKUP(Table812[[#This Row],[Candidate Detail Answer: Major]],majors_final,6,FALSE)</f>
        <v>0</v>
      </c>
      <c r="CS226" s="11"/>
      <c r="CU226" s="5"/>
      <c r="CV226" s="5"/>
      <c r="CW226" s="5"/>
    </row>
    <row r="227" spans="1:101" ht="12.75" x14ac:dyDescent="0.2">
      <c r="A227">
        <v>326</v>
      </c>
      <c r="B227" s="26">
        <v>48209.899999999798</v>
      </c>
      <c r="C227" s="26">
        <v>49256.199305556402</v>
      </c>
      <c r="D227" s="26">
        <v>48723.4854166656</v>
      </c>
      <c r="E227" s="36">
        <v>470448</v>
      </c>
      <c r="F227" s="36">
        <f>SUM(Table812[[#This Row],[Time Taken Per Question: 1]:[Time Taken Per Question: 14]])</f>
        <v>45946</v>
      </c>
      <c r="G227" s="11">
        <v>1</v>
      </c>
      <c r="H227" s="11">
        <v>0</v>
      </c>
      <c r="I227" s="31">
        <v>0</v>
      </c>
      <c r="J227" s="11">
        <v>131</v>
      </c>
      <c r="K227" s="11">
        <v>131</v>
      </c>
      <c r="L227" s="11">
        <v>92</v>
      </c>
      <c r="M227" s="11">
        <v>100</v>
      </c>
      <c r="N227" s="11">
        <v>424062</v>
      </c>
      <c r="O227" s="11" t="s">
        <v>155</v>
      </c>
      <c r="P227" s="11" t="s">
        <v>156</v>
      </c>
      <c r="Q227" s="11">
        <v>0</v>
      </c>
      <c r="R227" s="11">
        <v>2</v>
      </c>
      <c r="S227" s="11">
        <v>1</v>
      </c>
      <c r="T227" s="11">
        <v>10</v>
      </c>
      <c r="U227" s="11">
        <v>10</v>
      </c>
      <c r="V227" s="11">
        <v>10</v>
      </c>
      <c r="W227" s="11">
        <v>10</v>
      </c>
      <c r="X227" s="11">
        <v>10</v>
      </c>
      <c r="Y227" s="11">
        <v>10</v>
      </c>
      <c r="Z227" s="11">
        <v>10</v>
      </c>
      <c r="AA227" s="11">
        <v>10</v>
      </c>
      <c r="AB227" s="11">
        <v>10</v>
      </c>
      <c r="AC227" s="11">
        <v>10</v>
      </c>
      <c r="AD227" s="11">
        <v>10</v>
      </c>
      <c r="AE227" s="11">
        <v>10</v>
      </c>
      <c r="AF227" s="11">
        <v>10</v>
      </c>
      <c r="AG227" s="11">
        <v>19620</v>
      </c>
      <c r="AH227" s="11">
        <v>7931</v>
      </c>
      <c r="AI227" s="11">
        <v>8078</v>
      </c>
      <c r="AJ227" s="11">
        <v>1208</v>
      </c>
      <c r="AK227" s="11">
        <v>1346</v>
      </c>
      <c r="AL227" s="11">
        <v>1131</v>
      </c>
      <c r="AM227" s="11">
        <v>340</v>
      </c>
      <c r="AN227" s="11">
        <v>1862</v>
      </c>
      <c r="AO227" s="11">
        <v>866</v>
      </c>
      <c r="AP227" s="11">
        <v>355</v>
      </c>
      <c r="AQ227" s="11">
        <v>434</v>
      </c>
      <c r="AR227" s="11">
        <v>513</v>
      </c>
      <c r="AS227" s="11">
        <v>1283</v>
      </c>
      <c r="AT227" s="11">
        <v>979</v>
      </c>
      <c r="AU227" s="11">
        <v>10</v>
      </c>
      <c r="AV227" s="11">
        <v>8</v>
      </c>
      <c r="AW227" s="11">
        <v>8</v>
      </c>
      <c r="AX227" s="11">
        <v>10</v>
      </c>
      <c r="AY227" s="11">
        <v>7</v>
      </c>
      <c r="AZ227" s="11">
        <v>8</v>
      </c>
      <c r="BA227" s="11">
        <v>10</v>
      </c>
      <c r="BB227" s="11">
        <v>8</v>
      </c>
      <c r="BC227" s="11">
        <v>8</v>
      </c>
      <c r="BD227" s="11">
        <v>9</v>
      </c>
      <c r="BE227" s="11">
        <v>9</v>
      </c>
      <c r="BF227" s="11">
        <v>15</v>
      </c>
      <c r="BG227" s="11">
        <v>30</v>
      </c>
      <c r="BH227" s="11">
        <v>38</v>
      </c>
      <c r="BI227" s="11">
        <v>27</v>
      </c>
      <c r="BJ227" s="11">
        <v>7</v>
      </c>
      <c r="BK227" s="11">
        <v>6</v>
      </c>
      <c r="BL227" s="11">
        <v>8</v>
      </c>
      <c r="BM227" s="11">
        <v>4</v>
      </c>
      <c r="BN227" s="11">
        <v>6</v>
      </c>
      <c r="BO227" s="11">
        <v>7</v>
      </c>
      <c r="BP227" s="11">
        <v>5</v>
      </c>
      <c r="BQ227" s="11">
        <v>6</v>
      </c>
      <c r="BR227" s="11">
        <v>5</v>
      </c>
      <c r="BS227" s="11">
        <v>6</v>
      </c>
      <c r="BT227" s="11">
        <v>6</v>
      </c>
      <c r="BU227" s="11"/>
      <c r="BV227" s="11"/>
      <c r="BW227" s="11" t="b">
        <v>1</v>
      </c>
      <c r="BX227" s="11" t="b">
        <v>1</v>
      </c>
      <c r="BY227" s="11" t="b">
        <v>1</v>
      </c>
      <c r="BZ227" s="11" t="b">
        <v>1</v>
      </c>
      <c r="CA227" s="11" t="b">
        <v>1</v>
      </c>
      <c r="CB227" s="11" t="b">
        <v>1</v>
      </c>
      <c r="CC227" s="11" t="b">
        <v>1</v>
      </c>
      <c r="CD227" s="11" t="b">
        <v>1</v>
      </c>
      <c r="CE227" s="11" t="b">
        <v>1</v>
      </c>
      <c r="CF227" s="11" t="b">
        <v>1</v>
      </c>
      <c r="CG227" s="11" t="b">
        <v>1</v>
      </c>
      <c r="CH227" s="11" t="b">
        <v>1</v>
      </c>
      <c r="CI227" s="11" t="b">
        <v>1</v>
      </c>
      <c r="CJ227" s="11" t="s">
        <v>209</v>
      </c>
      <c r="CK227" s="11" t="str">
        <f>VLOOKUP(Table812[[#This Row],[Candidate Detail Answer: City]],cities,2,FALSE)</f>
        <v>Philadelphia</v>
      </c>
      <c r="CL227" s="11" t="str">
        <f>VLOOKUP(Table812[[#This Row],[Candidate Detail Answer: City]],cities,3,FALSE)</f>
        <v>PA</v>
      </c>
      <c r="CM227" s="41">
        <f>VLOOKUP(Table812[[#This Row],[Candidate Detail Answer: City]],cities,4,FALSE)</f>
        <v>19102</v>
      </c>
      <c r="CN227" s="11" t="s">
        <v>514</v>
      </c>
      <c r="CO227" s="11" t="str">
        <f>VLOOKUP(Table812[[#This Row],[Candidate Detail Answer: Major]],majors_final,3,FALSE)</f>
        <v>Information Technology</v>
      </c>
      <c r="CP227" s="11" t="str">
        <f>VLOOKUP(Table812[[#This Row],[Candidate Detail Answer: Major]],majors_final,4,FALSE)</f>
        <v>IT non-development</v>
      </c>
      <c r="CQ227" s="11">
        <f>VLOOKUP(Table812[[#This Row],[Candidate Detail Answer: Major]],majors_final,5,FALSE)</f>
        <v>0</v>
      </c>
      <c r="CR227" s="11">
        <f>VLOOKUP(Table812[[#This Row],[Candidate Detail Answer: Major]],majors_final,6,FALSE)</f>
        <v>0</v>
      </c>
      <c r="CS227" s="11"/>
      <c r="CU227" s="5"/>
      <c r="CV227" s="5"/>
      <c r="CW227" s="5"/>
    </row>
    <row r="228" spans="1:101" ht="12.75" x14ac:dyDescent="0.2">
      <c r="A228">
        <v>327</v>
      </c>
      <c r="B228" s="26">
        <v>48231.8326388887</v>
      </c>
      <c r="C228" s="26">
        <v>49276.267361111903</v>
      </c>
      <c r="D228" s="26">
        <v>48741.2027777767</v>
      </c>
      <c r="E228" s="36">
        <v>84951</v>
      </c>
      <c r="F228" s="36">
        <f>SUM(Table812[[#This Row],[Time Taken Per Question: 1]:[Time Taken Per Question: 14]])</f>
        <v>50615</v>
      </c>
      <c r="G228" s="11">
        <v>1</v>
      </c>
      <c r="H228" s="11">
        <v>35</v>
      </c>
      <c r="I228" s="31">
        <v>68370</v>
      </c>
      <c r="J228" s="11">
        <v>131</v>
      </c>
      <c r="K228" s="11">
        <v>131</v>
      </c>
      <c r="L228" s="11">
        <v>92</v>
      </c>
      <c r="M228" s="11">
        <v>100</v>
      </c>
      <c r="N228" s="11">
        <v>34295</v>
      </c>
      <c r="O228" s="11" t="s">
        <v>155</v>
      </c>
      <c r="P228" s="11" t="s">
        <v>208</v>
      </c>
      <c r="Q228" s="11">
        <v>12</v>
      </c>
      <c r="R228" s="11">
        <v>5</v>
      </c>
      <c r="S228" s="11">
        <v>1</v>
      </c>
      <c r="T228" s="11">
        <v>10</v>
      </c>
      <c r="U228" s="11">
        <v>10</v>
      </c>
      <c r="V228" s="11">
        <v>10</v>
      </c>
      <c r="W228" s="11">
        <v>10</v>
      </c>
      <c r="X228" s="11">
        <v>10</v>
      </c>
      <c r="Y228" s="11">
        <v>10</v>
      </c>
      <c r="Z228" s="11">
        <v>10</v>
      </c>
      <c r="AA228" s="11">
        <v>10</v>
      </c>
      <c r="AB228" s="11">
        <v>10</v>
      </c>
      <c r="AC228" s="11">
        <v>10</v>
      </c>
      <c r="AD228" s="11">
        <v>10</v>
      </c>
      <c r="AE228" s="11">
        <v>10</v>
      </c>
      <c r="AF228" s="11">
        <v>10</v>
      </c>
      <c r="AG228" s="11">
        <v>123</v>
      </c>
      <c r="AH228" s="11">
        <v>275</v>
      </c>
      <c r="AI228" s="11">
        <v>199</v>
      </c>
      <c r="AJ228" s="11">
        <v>1276</v>
      </c>
      <c r="AK228" s="11">
        <v>808</v>
      </c>
      <c r="AL228" s="11">
        <v>2290</v>
      </c>
      <c r="AM228" s="11">
        <v>1447</v>
      </c>
      <c r="AN228" s="11">
        <v>3362</v>
      </c>
      <c r="AO228" s="11">
        <v>32251</v>
      </c>
      <c r="AP228" s="11">
        <v>262</v>
      </c>
      <c r="AQ228" s="11">
        <v>2645</v>
      </c>
      <c r="AR228" s="11">
        <v>1524</v>
      </c>
      <c r="AS228" s="11">
        <v>2664</v>
      </c>
      <c r="AT228" s="11">
        <v>1489</v>
      </c>
      <c r="AU228" s="11">
        <v>4</v>
      </c>
      <c r="AV228" s="11">
        <v>4</v>
      </c>
      <c r="AW228" s="11">
        <v>4</v>
      </c>
      <c r="AX228" s="11">
        <v>6</v>
      </c>
      <c r="AY228" s="11">
        <v>4</v>
      </c>
      <c r="AZ228" s="11">
        <v>5</v>
      </c>
      <c r="BA228" s="11">
        <v>6</v>
      </c>
      <c r="BB228" s="11">
        <v>5</v>
      </c>
      <c r="BC228" s="11">
        <v>4</v>
      </c>
      <c r="BD228" s="11">
        <v>8</v>
      </c>
      <c r="BE228" s="11">
        <v>7</v>
      </c>
      <c r="BF228" s="11">
        <v>11</v>
      </c>
      <c r="BG228" s="11">
        <v>17</v>
      </c>
      <c r="BH228" s="11">
        <v>4</v>
      </c>
      <c r="BI228" s="11">
        <v>3</v>
      </c>
      <c r="BJ228" s="11">
        <v>5</v>
      </c>
      <c r="BK228" s="11">
        <v>3</v>
      </c>
      <c r="BL228" s="11">
        <v>8</v>
      </c>
      <c r="BM228" s="11">
        <v>7</v>
      </c>
      <c r="BN228" s="11">
        <v>8</v>
      </c>
      <c r="BO228" s="11">
        <v>3</v>
      </c>
      <c r="BP228" s="11">
        <v>2</v>
      </c>
      <c r="BQ228" s="11">
        <v>16</v>
      </c>
      <c r="BR228" s="11">
        <v>5</v>
      </c>
      <c r="BS228" s="11">
        <v>15</v>
      </c>
      <c r="BT228" s="11">
        <v>8</v>
      </c>
      <c r="BU228" s="11"/>
      <c r="BV228" s="11"/>
      <c r="BW228" s="11" t="b">
        <v>1</v>
      </c>
      <c r="BX228" s="11" t="b">
        <v>1</v>
      </c>
      <c r="BY228" s="11" t="b">
        <v>1</v>
      </c>
      <c r="BZ228" s="11" t="b">
        <v>1</v>
      </c>
      <c r="CA228" s="11" t="b">
        <v>1</v>
      </c>
      <c r="CB228" s="11" t="b">
        <v>1</v>
      </c>
      <c r="CC228" s="11" t="b">
        <v>1</v>
      </c>
      <c r="CD228" s="11" t="b">
        <v>1</v>
      </c>
      <c r="CE228" s="11" t="b">
        <v>1</v>
      </c>
      <c r="CF228" s="11" t="b">
        <v>1</v>
      </c>
      <c r="CG228" s="11" t="b">
        <v>1</v>
      </c>
      <c r="CH228" s="11" t="b">
        <v>1</v>
      </c>
      <c r="CI228" s="11" t="b">
        <v>1</v>
      </c>
      <c r="CJ228" s="11" t="s">
        <v>226</v>
      </c>
      <c r="CK228" s="11" t="str">
        <f>VLOOKUP(Table812[[#This Row],[Candidate Detail Answer: City]],cities,2,FALSE)</f>
        <v>Apache Junction</v>
      </c>
      <c r="CL228" s="11" t="str">
        <f>VLOOKUP(Table812[[#This Row],[Candidate Detail Answer: City]],cities,3,FALSE)</f>
        <v>AZ</v>
      </c>
      <c r="CM228" s="41">
        <f>VLOOKUP(Table812[[#This Row],[Candidate Detail Answer: City]],cities,4,FALSE)</f>
        <v>85119</v>
      </c>
      <c r="CN228" s="11" t="s">
        <v>227</v>
      </c>
      <c r="CO228" s="11" t="str">
        <f>VLOOKUP(Table812[[#This Row],[Candidate Detail Answer: Major]],majors_final,3,FALSE)</f>
        <v>Software Development</v>
      </c>
      <c r="CP228" s="11" t="str">
        <f>VLOOKUP(Table812[[#This Row],[Candidate Detail Answer: Major]],majors_final,4,FALSE)</f>
        <v>IT-development focused</v>
      </c>
      <c r="CQ228" s="11">
        <f>VLOOKUP(Table812[[#This Row],[Candidate Detail Answer: Major]],majors_final,5,FALSE)</f>
        <v>0</v>
      </c>
      <c r="CR228" s="11">
        <f>VLOOKUP(Table812[[#This Row],[Candidate Detail Answer: Major]],majors_final,6,FALSE)</f>
        <v>0</v>
      </c>
      <c r="CS228" s="11"/>
      <c r="CU228" s="5"/>
      <c r="CV228" s="5"/>
      <c r="CW228" s="5"/>
    </row>
    <row r="229" spans="1:101" ht="12.75" x14ac:dyDescent="0.2">
      <c r="A229">
        <v>328</v>
      </c>
      <c r="B229" s="26">
        <v>49723.2520833331</v>
      </c>
      <c r="C229" s="26">
        <v>49296.335416667498</v>
      </c>
      <c r="D229" s="26">
        <v>48758.920138887799</v>
      </c>
      <c r="E229" s="36">
        <v>423640</v>
      </c>
      <c r="F229" s="36">
        <f>SUM(Table812[[#This Row],[Time Taken Per Question: 1]:[Time Taken Per Question: 14]])</f>
        <v>68437</v>
      </c>
      <c r="G229" s="11">
        <v>1</v>
      </c>
      <c r="H229" s="11">
        <v>46</v>
      </c>
      <c r="I229" s="31">
        <v>82218</v>
      </c>
      <c r="J229" s="11">
        <v>131</v>
      </c>
      <c r="K229" s="11">
        <v>130.5</v>
      </c>
      <c r="L229" s="11">
        <v>92</v>
      </c>
      <c r="M229" s="11">
        <v>99.61</v>
      </c>
      <c r="N229" s="11">
        <v>323978</v>
      </c>
      <c r="O229" s="11" t="s">
        <v>155</v>
      </c>
      <c r="P229" s="11" t="s">
        <v>208</v>
      </c>
      <c r="Q229" s="11">
        <v>1</v>
      </c>
      <c r="R229" s="11">
        <v>5</v>
      </c>
      <c r="S229" s="11">
        <v>0.5</v>
      </c>
      <c r="T229" s="11">
        <v>10</v>
      </c>
      <c r="U229" s="11">
        <v>10</v>
      </c>
      <c r="V229" s="11">
        <v>10</v>
      </c>
      <c r="W229" s="11">
        <v>10</v>
      </c>
      <c r="X229" s="11">
        <v>10</v>
      </c>
      <c r="Y229" s="11">
        <v>10</v>
      </c>
      <c r="Z229" s="11">
        <v>10</v>
      </c>
      <c r="AA229" s="11">
        <v>10</v>
      </c>
      <c r="AB229" s="11">
        <v>10</v>
      </c>
      <c r="AC229" s="11">
        <v>10</v>
      </c>
      <c r="AD229" s="11">
        <v>10</v>
      </c>
      <c r="AE229" s="11">
        <v>10</v>
      </c>
      <c r="AF229" s="11">
        <v>10</v>
      </c>
      <c r="AG229" s="11">
        <v>126</v>
      </c>
      <c r="AH229" s="11">
        <v>2174</v>
      </c>
      <c r="AI229" s="11">
        <v>495</v>
      </c>
      <c r="AJ229" s="11">
        <v>1597</v>
      </c>
      <c r="AK229" s="11">
        <v>937</v>
      </c>
      <c r="AL229" s="11">
        <v>1123</v>
      </c>
      <c r="AM229" s="11">
        <v>985</v>
      </c>
      <c r="AN229" s="11">
        <v>45160</v>
      </c>
      <c r="AO229" s="11">
        <v>1081</v>
      </c>
      <c r="AP229" s="11">
        <v>331</v>
      </c>
      <c r="AQ229" s="11">
        <v>4655</v>
      </c>
      <c r="AR229" s="11">
        <v>2419</v>
      </c>
      <c r="AS229" s="11">
        <v>1375</v>
      </c>
      <c r="AT229" s="11">
        <v>5979</v>
      </c>
      <c r="AU229" s="11">
        <v>14</v>
      </c>
      <c r="AV229" s="11">
        <v>15</v>
      </c>
      <c r="AW229" s="11">
        <v>12</v>
      </c>
      <c r="AX229" s="11">
        <v>16</v>
      </c>
      <c r="AY229" s="11">
        <v>11</v>
      </c>
      <c r="AZ229" s="11">
        <v>12</v>
      </c>
      <c r="BA229" s="11">
        <v>17</v>
      </c>
      <c r="BB229" s="11">
        <v>15</v>
      </c>
      <c r="BC229" s="11">
        <v>13</v>
      </c>
      <c r="BD229" s="11">
        <v>14</v>
      </c>
      <c r="BE229" s="11">
        <v>17</v>
      </c>
      <c r="BF229" s="11">
        <v>24</v>
      </c>
      <c r="BG229" s="11">
        <v>27</v>
      </c>
      <c r="BH229" s="11">
        <v>2</v>
      </c>
      <c r="BI229" s="11">
        <v>3</v>
      </c>
      <c r="BJ229" s="11">
        <v>2</v>
      </c>
      <c r="BK229" s="11">
        <v>2</v>
      </c>
      <c r="BL229" s="11">
        <v>8</v>
      </c>
      <c r="BM229" s="11">
        <v>5</v>
      </c>
      <c r="BN229" s="11">
        <v>2</v>
      </c>
      <c r="BO229" s="11">
        <v>4</v>
      </c>
      <c r="BP229" s="11">
        <v>2</v>
      </c>
      <c r="BQ229" s="11">
        <v>8</v>
      </c>
      <c r="BR229" s="11">
        <v>2</v>
      </c>
      <c r="BS229" s="11">
        <v>3</v>
      </c>
      <c r="BT229" s="11">
        <v>4</v>
      </c>
      <c r="BU229" s="11"/>
      <c r="BV229" s="11"/>
      <c r="BW229" s="11" t="b">
        <v>1</v>
      </c>
      <c r="BX229" s="11" t="b">
        <v>1</v>
      </c>
      <c r="BY229" s="11" t="b">
        <v>1</v>
      </c>
      <c r="BZ229" s="11" t="b">
        <v>1</v>
      </c>
      <c r="CA229" s="11" t="b">
        <v>1</v>
      </c>
      <c r="CB229" s="11" t="b">
        <v>1</v>
      </c>
      <c r="CC229" s="11" t="b">
        <v>1</v>
      </c>
      <c r="CD229" s="11" t="b">
        <v>1</v>
      </c>
      <c r="CE229" s="11" t="b">
        <v>1</v>
      </c>
      <c r="CF229" s="11" t="b">
        <v>1</v>
      </c>
      <c r="CG229" s="11" t="b">
        <v>1</v>
      </c>
      <c r="CH229" s="11" t="b">
        <v>1</v>
      </c>
      <c r="CI229" s="11" t="b">
        <v>1</v>
      </c>
      <c r="CJ229" s="11" t="s">
        <v>449</v>
      </c>
      <c r="CK229" s="11" t="str">
        <f>VLOOKUP(Table812[[#This Row],[Candidate Detail Answer: City]],cities,2,FALSE)</f>
        <v>Sun City</v>
      </c>
      <c r="CL229" s="11" t="str">
        <f>VLOOKUP(Table812[[#This Row],[Candidate Detail Answer: City]],cities,3,FALSE)</f>
        <v>AZ</v>
      </c>
      <c r="CM229" s="41">
        <f>VLOOKUP(Table812[[#This Row],[Candidate Detail Answer: City]],cities,4,FALSE)</f>
        <v>85351</v>
      </c>
      <c r="CN229" s="11" t="s">
        <v>450</v>
      </c>
      <c r="CO229" s="11" t="str">
        <f>VLOOKUP(Table812[[#This Row],[Candidate Detail Answer: Major]],majors_final,3,FALSE)</f>
        <v>Science</v>
      </c>
      <c r="CP229" s="11" t="str">
        <f>VLOOKUP(Table812[[#This Row],[Candidate Detail Answer: Major]],majors_final,4,FALSE)</f>
        <v>Non-IT</v>
      </c>
      <c r="CQ229" s="11">
        <f>VLOOKUP(Table812[[#This Row],[Candidate Detail Answer: Major]],majors_final,5,FALSE)</f>
        <v>0</v>
      </c>
      <c r="CR229" s="11">
        <f>VLOOKUP(Table812[[#This Row],[Candidate Detail Answer: Major]],majors_final,6,FALSE)</f>
        <v>0</v>
      </c>
      <c r="CS229" s="11"/>
      <c r="CU229" s="5"/>
      <c r="CV229" s="5"/>
      <c r="CW229" s="5"/>
    </row>
    <row r="230" spans="1:101" ht="12.75" x14ac:dyDescent="0.2">
      <c r="A230">
        <v>329</v>
      </c>
      <c r="B230" s="26">
        <v>57026.820833332597</v>
      </c>
      <c r="C230" s="26">
        <v>49316.403472223101</v>
      </c>
      <c r="D230" s="26">
        <v>48776.637499998898</v>
      </c>
      <c r="E230" s="36">
        <v>255062</v>
      </c>
      <c r="F230" s="36">
        <f>SUM(Table812[[#This Row],[Time Taken Per Question: 1]:[Time Taken Per Question: 14]])</f>
        <v>232</v>
      </c>
      <c r="G230" s="11">
        <v>1</v>
      </c>
      <c r="H230" s="11">
        <v>8</v>
      </c>
      <c r="I230" s="31">
        <v>431788</v>
      </c>
      <c r="J230" s="11">
        <v>131</v>
      </c>
      <c r="K230" s="11">
        <v>0</v>
      </c>
      <c r="L230" s="11">
        <v>92</v>
      </c>
      <c r="M230" s="11">
        <v>0</v>
      </c>
      <c r="N230" s="11">
        <v>249306</v>
      </c>
      <c r="O230" s="11" t="s">
        <v>155</v>
      </c>
      <c r="P230" s="11" t="s">
        <v>208</v>
      </c>
      <c r="Q230" s="11">
        <v>0</v>
      </c>
      <c r="R230" s="11"/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232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 t="s">
        <v>243</v>
      </c>
      <c r="CK230" s="11" t="str">
        <f>VLOOKUP(Table812[[#This Row],[Candidate Detail Answer: City]],cities,2,FALSE)</f>
        <v>Phoenix</v>
      </c>
      <c r="CL230" s="11" t="str">
        <f>VLOOKUP(Table812[[#This Row],[Candidate Detail Answer: City]],cities,3,FALSE)</f>
        <v>AZ</v>
      </c>
      <c r="CM230" s="41">
        <f>VLOOKUP(Table812[[#This Row],[Candidate Detail Answer: City]],cities,4,FALSE)</f>
        <v>85001</v>
      </c>
      <c r="CN230" s="11" t="s">
        <v>234</v>
      </c>
      <c r="CO230" s="11" t="str">
        <f>VLOOKUP(Table812[[#This Row],[Candidate Detail Answer: Major]],majors_final,3,FALSE)</f>
        <v>Computer Programming</v>
      </c>
      <c r="CP230" s="11" t="str">
        <f>VLOOKUP(Table812[[#This Row],[Candidate Detail Answer: Major]],majors_final,4,FALSE)</f>
        <v>IT-development focused</v>
      </c>
      <c r="CQ230" s="11">
        <f>VLOOKUP(Table812[[#This Row],[Candidate Detail Answer: Major]],majors_final,5,FALSE)</f>
        <v>0</v>
      </c>
      <c r="CR230" s="11">
        <f>VLOOKUP(Table812[[#This Row],[Candidate Detail Answer: Major]],majors_final,6,FALSE)</f>
        <v>0</v>
      </c>
      <c r="CS230" s="11"/>
      <c r="CU230" s="5"/>
      <c r="CV230" s="5"/>
      <c r="CW230" s="5"/>
    </row>
    <row r="231" spans="1:101" ht="12.75" x14ac:dyDescent="0.2">
      <c r="A231">
        <v>330</v>
      </c>
      <c r="B231" s="26">
        <v>48253.765277777602</v>
      </c>
      <c r="C231" s="26">
        <v>49336.471527778602</v>
      </c>
      <c r="D231" s="26">
        <v>48794.354861109998</v>
      </c>
      <c r="E231" s="36">
        <v>330851</v>
      </c>
      <c r="F231" s="36">
        <f>SUM(Table812[[#This Row],[Time Taken Per Question: 1]:[Time Taken Per Question: 14]])</f>
        <v>60153</v>
      </c>
      <c r="G231" s="11">
        <v>1</v>
      </c>
      <c r="H231" s="11">
        <v>141</v>
      </c>
      <c r="I231" s="31">
        <v>277393</v>
      </c>
      <c r="J231" s="11">
        <v>131</v>
      </c>
      <c r="K231" s="11">
        <v>131</v>
      </c>
      <c r="L231" s="11">
        <v>92</v>
      </c>
      <c r="M231" s="11">
        <v>100</v>
      </c>
      <c r="N231" s="11">
        <v>263696</v>
      </c>
      <c r="O231" s="11" t="s">
        <v>155</v>
      </c>
      <c r="P231" s="11" t="s">
        <v>208</v>
      </c>
      <c r="Q231" s="11">
        <v>0</v>
      </c>
      <c r="R231" s="11">
        <v>5</v>
      </c>
      <c r="S231" s="11">
        <v>1</v>
      </c>
      <c r="T231" s="11">
        <v>10</v>
      </c>
      <c r="U231" s="11">
        <v>10</v>
      </c>
      <c r="V231" s="11">
        <v>10</v>
      </c>
      <c r="W231" s="11">
        <v>10</v>
      </c>
      <c r="X231" s="11">
        <v>10</v>
      </c>
      <c r="Y231" s="11">
        <v>10</v>
      </c>
      <c r="Z231" s="11">
        <v>10</v>
      </c>
      <c r="AA231" s="11">
        <v>10</v>
      </c>
      <c r="AB231" s="11">
        <v>10</v>
      </c>
      <c r="AC231" s="11">
        <v>10</v>
      </c>
      <c r="AD231" s="11">
        <v>10</v>
      </c>
      <c r="AE231" s="11">
        <v>10</v>
      </c>
      <c r="AF231" s="11">
        <v>10</v>
      </c>
      <c r="AG231" s="11">
        <v>720</v>
      </c>
      <c r="AH231" s="11">
        <v>15233</v>
      </c>
      <c r="AI231" s="11">
        <v>726</v>
      </c>
      <c r="AJ231" s="11">
        <v>849</v>
      </c>
      <c r="AK231" s="11">
        <v>2903</v>
      </c>
      <c r="AL231" s="11">
        <v>3291</v>
      </c>
      <c r="AM231" s="11">
        <v>1266</v>
      </c>
      <c r="AN231" s="11">
        <v>2795</v>
      </c>
      <c r="AO231" s="11">
        <v>10760</v>
      </c>
      <c r="AP231" s="11">
        <v>4993</v>
      </c>
      <c r="AQ231" s="11">
        <v>4312</v>
      </c>
      <c r="AR231" s="11">
        <v>4710</v>
      </c>
      <c r="AS231" s="11">
        <v>3855</v>
      </c>
      <c r="AT231" s="11">
        <v>3740</v>
      </c>
      <c r="AU231" s="11">
        <v>7</v>
      </c>
      <c r="AV231" s="11">
        <v>9</v>
      </c>
      <c r="AW231" s="11">
        <v>8</v>
      </c>
      <c r="AX231" s="11">
        <v>15</v>
      </c>
      <c r="AY231" s="11">
        <v>10</v>
      </c>
      <c r="AZ231" s="11">
        <v>11</v>
      </c>
      <c r="BA231" s="11">
        <v>12</v>
      </c>
      <c r="BB231" s="11">
        <v>8</v>
      </c>
      <c r="BC231" s="11">
        <v>8</v>
      </c>
      <c r="BD231" s="11">
        <v>8</v>
      </c>
      <c r="BE231" s="11">
        <v>9</v>
      </c>
      <c r="BF231" s="11">
        <v>10</v>
      </c>
      <c r="BG231" s="11">
        <v>22</v>
      </c>
      <c r="BH231" s="11">
        <v>2</v>
      </c>
      <c r="BI231" s="11">
        <v>2</v>
      </c>
      <c r="BJ231" s="11">
        <v>2</v>
      </c>
      <c r="BK231" s="11">
        <v>4</v>
      </c>
      <c r="BL231" s="11">
        <v>3</v>
      </c>
      <c r="BM231" s="11">
        <v>5</v>
      </c>
      <c r="BN231" s="11">
        <v>5</v>
      </c>
      <c r="BO231" s="11">
        <v>18</v>
      </c>
      <c r="BP231" s="11">
        <v>11</v>
      </c>
      <c r="BQ231" s="11">
        <v>7</v>
      </c>
      <c r="BR231" s="11">
        <v>13</v>
      </c>
      <c r="BS231" s="11">
        <v>4</v>
      </c>
      <c r="BT231" s="11">
        <v>6</v>
      </c>
      <c r="BU231" s="11"/>
      <c r="BV231" s="11"/>
      <c r="BW231" s="11" t="b">
        <v>1</v>
      </c>
      <c r="BX231" s="11" t="b">
        <v>1</v>
      </c>
      <c r="BY231" s="11" t="b">
        <v>1</v>
      </c>
      <c r="BZ231" s="11" t="b">
        <v>1</v>
      </c>
      <c r="CA231" s="11" t="b">
        <v>1</v>
      </c>
      <c r="CB231" s="11" t="b">
        <v>1</v>
      </c>
      <c r="CC231" s="11" t="b">
        <v>1</v>
      </c>
      <c r="CD231" s="11" t="b">
        <v>1</v>
      </c>
      <c r="CE231" s="11" t="b">
        <v>1</v>
      </c>
      <c r="CF231" s="11" t="b">
        <v>1</v>
      </c>
      <c r="CG231" s="11" t="b">
        <v>1</v>
      </c>
      <c r="CH231" s="11" t="b">
        <v>1</v>
      </c>
      <c r="CI231" s="11" t="b">
        <v>1</v>
      </c>
      <c r="CJ231" s="11" t="s">
        <v>243</v>
      </c>
      <c r="CK231" s="11" t="str">
        <f>VLOOKUP(Table812[[#This Row],[Candidate Detail Answer: City]],cities,2,FALSE)</f>
        <v>Phoenix</v>
      </c>
      <c r="CL231" s="11" t="str">
        <f>VLOOKUP(Table812[[#This Row],[Candidate Detail Answer: City]],cities,3,FALSE)</f>
        <v>AZ</v>
      </c>
      <c r="CM231" s="41">
        <f>VLOOKUP(Table812[[#This Row],[Candidate Detail Answer: City]],cities,4,FALSE)</f>
        <v>85001</v>
      </c>
      <c r="CN231" s="11" t="s">
        <v>229</v>
      </c>
      <c r="CO231" s="11" t="str">
        <f>VLOOKUP(Table812[[#This Row],[Candidate Detail Answer: Major]],majors_final,3,FALSE)</f>
        <v>Computer Science</v>
      </c>
      <c r="CP231" s="11" t="str">
        <f>VLOOKUP(Table812[[#This Row],[Candidate Detail Answer: Major]],majors_final,4,FALSE)</f>
        <v>IT-development focused</v>
      </c>
      <c r="CQ231" s="11">
        <f>VLOOKUP(Table812[[#This Row],[Candidate Detail Answer: Major]],majors_final,5,FALSE)</f>
        <v>0</v>
      </c>
      <c r="CR231" s="11">
        <f>VLOOKUP(Table812[[#This Row],[Candidate Detail Answer: Major]],majors_final,6,FALSE)</f>
        <v>0</v>
      </c>
      <c r="CS231" s="11"/>
      <c r="CU231" s="5"/>
      <c r="CV231" s="5"/>
      <c r="CW231" s="5"/>
    </row>
    <row r="232" spans="1:101" ht="12.75" x14ac:dyDescent="0.2">
      <c r="A232">
        <v>331</v>
      </c>
      <c r="B232" s="26">
        <v>48275.697916666497</v>
      </c>
      <c r="C232" s="26">
        <v>49356.539583334197</v>
      </c>
      <c r="D232" s="26">
        <v>48812.072222221097</v>
      </c>
      <c r="E232" s="36">
        <v>354508</v>
      </c>
      <c r="F232" s="36">
        <f>SUM(Table812[[#This Row],[Time Taken Per Question: 1]:[Time Taken Per Question: 14]])</f>
        <v>120977</v>
      </c>
      <c r="G232" s="11">
        <v>1</v>
      </c>
      <c r="H232" s="11">
        <v>68</v>
      </c>
      <c r="I232" s="31">
        <v>16268</v>
      </c>
      <c r="J232" s="11">
        <v>131</v>
      </c>
      <c r="K232" s="11">
        <v>131</v>
      </c>
      <c r="L232" s="11">
        <v>92</v>
      </c>
      <c r="M232" s="11">
        <v>100</v>
      </c>
      <c r="N232" s="11">
        <v>232720</v>
      </c>
      <c r="O232" s="11" t="s">
        <v>155</v>
      </c>
      <c r="P232" s="11" t="s">
        <v>208</v>
      </c>
      <c r="Q232" s="11">
        <v>0</v>
      </c>
      <c r="R232" s="11">
        <v>5</v>
      </c>
      <c r="S232" s="11">
        <v>1</v>
      </c>
      <c r="T232" s="11">
        <v>10</v>
      </c>
      <c r="U232" s="11">
        <v>10</v>
      </c>
      <c r="V232" s="11">
        <v>10</v>
      </c>
      <c r="W232" s="11">
        <v>10</v>
      </c>
      <c r="X232" s="11">
        <v>10</v>
      </c>
      <c r="Y232" s="11">
        <v>10</v>
      </c>
      <c r="Z232" s="11">
        <v>10</v>
      </c>
      <c r="AA232" s="11">
        <v>10</v>
      </c>
      <c r="AB232" s="11">
        <v>10</v>
      </c>
      <c r="AC232" s="11">
        <v>10</v>
      </c>
      <c r="AD232" s="11">
        <v>10</v>
      </c>
      <c r="AE232" s="11">
        <v>10</v>
      </c>
      <c r="AF232" s="11">
        <v>10</v>
      </c>
      <c r="AG232" s="11">
        <v>62</v>
      </c>
      <c r="AH232" s="11">
        <v>7774</v>
      </c>
      <c r="AI232" s="11">
        <v>21409</v>
      </c>
      <c r="AJ232" s="11">
        <v>1298</v>
      </c>
      <c r="AK232" s="11">
        <v>1620</v>
      </c>
      <c r="AL232" s="11">
        <v>17407</v>
      </c>
      <c r="AM232" s="11">
        <v>1374</v>
      </c>
      <c r="AN232" s="11">
        <v>11580</v>
      </c>
      <c r="AO232" s="11">
        <v>22326</v>
      </c>
      <c r="AP232" s="11">
        <v>641</v>
      </c>
      <c r="AQ232" s="11">
        <v>1324</v>
      </c>
      <c r="AR232" s="11">
        <v>1930</v>
      </c>
      <c r="AS232" s="11">
        <v>28048</v>
      </c>
      <c r="AT232" s="11">
        <v>4184</v>
      </c>
      <c r="AU232" s="11">
        <v>9</v>
      </c>
      <c r="AV232" s="11">
        <v>9</v>
      </c>
      <c r="AW232" s="11">
        <v>9</v>
      </c>
      <c r="AX232" s="11">
        <v>11</v>
      </c>
      <c r="AY232" s="11">
        <v>9</v>
      </c>
      <c r="AZ232" s="11">
        <v>10</v>
      </c>
      <c r="BA232" s="11">
        <v>11</v>
      </c>
      <c r="BB232" s="11">
        <v>10</v>
      </c>
      <c r="BC232" s="11">
        <v>9</v>
      </c>
      <c r="BD232" s="11">
        <v>10</v>
      </c>
      <c r="BE232" s="11">
        <v>11</v>
      </c>
      <c r="BF232" s="11">
        <v>19</v>
      </c>
      <c r="BG232" s="11">
        <v>23</v>
      </c>
      <c r="BH232" s="11">
        <v>53</v>
      </c>
      <c r="BI232" s="11">
        <v>41</v>
      </c>
      <c r="BJ232" s="11">
        <v>19</v>
      </c>
      <c r="BK232" s="11">
        <v>19</v>
      </c>
      <c r="BL232" s="11">
        <v>61</v>
      </c>
      <c r="BM232" s="11">
        <v>17</v>
      </c>
      <c r="BN232" s="11">
        <v>9</v>
      </c>
      <c r="BO232" s="11">
        <v>41</v>
      </c>
      <c r="BP232" s="11">
        <v>13</v>
      </c>
      <c r="BQ232" s="11">
        <v>10</v>
      </c>
      <c r="BR232" s="11">
        <v>13</v>
      </c>
      <c r="BS232" s="11">
        <v>58</v>
      </c>
      <c r="BT232" s="11">
        <v>20</v>
      </c>
      <c r="BU232" s="11"/>
      <c r="BV232" s="11"/>
      <c r="BW232" s="11" t="b">
        <v>1</v>
      </c>
      <c r="BX232" s="11" t="b">
        <v>1</v>
      </c>
      <c r="BY232" s="11" t="b">
        <v>1</v>
      </c>
      <c r="BZ232" s="11" t="b">
        <v>1</v>
      </c>
      <c r="CA232" s="11" t="b">
        <v>1</v>
      </c>
      <c r="CB232" s="11" t="b">
        <v>1</v>
      </c>
      <c r="CC232" s="11" t="b">
        <v>1</v>
      </c>
      <c r="CD232" s="11" t="b">
        <v>1</v>
      </c>
      <c r="CE232" s="11" t="b">
        <v>1</v>
      </c>
      <c r="CF232" s="11" t="b">
        <v>1</v>
      </c>
      <c r="CG232" s="11" t="b">
        <v>1</v>
      </c>
      <c r="CH232" s="11" t="b">
        <v>1</v>
      </c>
      <c r="CI232" s="11" t="b">
        <v>1</v>
      </c>
      <c r="CJ232" s="11" t="s">
        <v>282</v>
      </c>
      <c r="CK232" s="11" t="str">
        <f>VLOOKUP(Table812[[#This Row],[Candidate Detail Answer: City]],cities,2,FALSE)</f>
        <v>Tempe</v>
      </c>
      <c r="CL232" s="11" t="str">
        <f>VLOOKUP(Table812[[#This Row],[Candidate Detail Answer: City]],cities,3,FALSE)</f>
        <v>AZ</v>
      </c>
      <c r="CM232" s="41">
        <f>VLOOKUP(Table812[[#This Row],[Candidate Detail Answer: City]],cities,4,FALSE)</f>
        <v>85281</v>
      </c>
      <c r="CN232" s="11" t="s">
        <v>229</v>
      </c>
      <c r="CO232" s="11" t="str">
        <f>VLOOKUP(Table812[[#This Row],[Candidate Detail Answer: Major]],majors_final,3,FALSE)</f>
        <v>Computer Science</v>
      </c>
      <c r="CP232" s="11" t="str">
        <f>VLOOKUP(Table812[[#This Row],[Candidate Detail Answer: Major]],majors_final,4,FALSE)</f>
        <v>IT-development focused</v>
      </c>
      <c r="CQ232" s="11">
        <f>VLOOKUP(Table812[[#This Row],[Candidate Detail Answer: Major]],majors_final,5,FALSE)</f>
        <v>0</v>
      </c>
      <c r="CR232" s="11">
        <f>VLOOKUP(Table812[[#This Row],[Candidate Detail Answer: Major]],majors_final,6,FALSE)</f>
        <v>0</v>
      </c>
      <c r="CS232" s="11"/>
      <c r="CU232" s="5"/>
      <c r="CV232" s="5"/>
      <c r="CW232" s="5"/>
    </row>
    <row r="233" spans="1:101" ht="12.75" x14ac:dyDescent="0.2">
      <c r="A233">
        <v>332</v>
      </c>
      <c r="B233" s="26">
        <v>48297.630555555399</v>
      </c>
      <c r="C233" s="26">
        <v>49376.607638889698</v>
      </c>
      <c r="D233" s="26">
        <v>48829.789583332298</v>
      </c>
      <c r="E233" s="36">
        <v>411724</v>
      </c>
      <c r="F233" s="36">
        <f>SUM(Table812[[#This Row],[Time Taken Per Question: 1]:[Time Taken Per Question: 14]])</f>
        <v>68371</v>
      </c>
      <c r="G233" s="11">
        <v>1</v>
      </c>
      <c r="H233" s="11">
        <v>70</v>
      </c>
      <c r="I233" s="31">
        <v>36402</v>
      </c>
      <c r="J233" s="11">
        <v>131</v>
      </c>
      <c r="K233" s="11">
        <v>131</v>
      </c>
      <c r="L233" s="11">
        <v>92</v>
      </c>
      <c r="M233" s="11">
        <v>100</v>
      </c>
      <c r="N233" s="11">
        <v>338727</v>
      </c>
      <c r="O233" s="11" t="s">
        <v>155</v>
      </c>
      <c r="P233" s="11" t="s">
        <v>208</v>
      </c>
      <c r="Q233" s="11">
        <v>0</v>
      </c>
      <c r="R233" s="11">
        <v>4</v>
      </c>
      <c r="S233" s="11">
        <v>1</v>
      </c>
      <c r="T233" s="11">
        <v>10</v>
      </c>
      <c r="U233" s="11">
        <v>10</v>
      </c>
      <c r="V233" s="11">
        <v>10</v>
      </c>
      <c r="W233" s="11">
        <v>10</v>
      </c>
      <c r="X233" s="11">
        <v>10</v>
      </c>
      <c r="Y233" s="11">
        <v>10</v>
      </c>
      <c r="Z233" s="11">
        <v>10</v>
      </c>
      <c r="AA233" s="11">
        <v>10</v>
      </c>
      <c r="AB233" s="11">
        <v>10</v>
      </c>
      <c r="AC233" s="11">
        <v>10</v>
      </c>
      <c r="AD233" s="11">
        <v>10</v>
      </c>
      <c r="AE233" s="11">
        <v>10</v>
      </c>
      <c r="AF233" s="11">
        <v>10</v>
      </c>
      <c r="AG233" s="11">
        <v>1552</v>
      </c>
      <c r="AH233" s="11">
        <v>14545</v>
      </c>
      <c r="AI233" s="11">
        <v>13986</v>
      </c>
      <c r="AJ233" s="11">
        <v>1344</v>
      </c>
      <c r="AK233" s="11">
        <v>3008</v>
      </c>
      <c r="AL233" s="11">
        <v>2618</v>
      </c>
      <c r="AM233" s="11">
        <v>2443</v>
      </c>
      <c r="AN233" s="11">
        <v>2469</v>
      </c>
      <c r="AO233" s="11">
        <v>4358</v>
      </c>
      <c r="AP233" s="11">
        <v>910</v>
      </c>
      <c r="AQ233" s="11">
        <v>2105</v>
      </c>
      <c r="AR233" s="11">
        <v>1800</v>
      </c>
      <c r="AS233" s="11">
        <v>4174</v>
      </c>
      <c r="AT233" s="11">
        <v>13059</v>
      </c>
      <c r="AU233" s="11">
        <v>10</v>
      </c>
      <c r="AV233" s="11">
        <v>9</v>
      </c>
      <c r="AW233" s="11">
        <v>8</v>
      </c>
      <c r="AX233" s="11">
        <v>11</v>
      </c>
      <c r="AY233" s="11">
        <v>8</v>
      </c>
      <c r="AZ233" s="11">
        <v>9</v>
      </c>
      <c r="BA233" s="11">
        <v>11</v>
      </c>
      <c r="BB233" s="11">
        <v>10</v>
      </c>
      <c r="BC233" s="11">
        <v>9</v>
      </c>
      <c r="BD233" s="11">
        <v>11</v>
      </c>
      <c r="BE233" s="11">
        <v>11</v>
      </c>
      <c r="BF233" s="11">
        <v>25</v>
      </c>
      <c r="BG233" s="11">
        <v>27</v>
      </c>
      <c r="BH233" s="11">
        <v>9</v>
      </c>
      <c r="BI233" s="11">
        <v>10</v>
      </c>
      <c r="BJ233" s="11">
        <v>7</v>
      </c>
      <c r="BK233" s="11">
        <v>3</v>
      </c>
      <c r="BL233" s="11">
        <v>12</v>
      </c>
      <c r="BM233" s="11">
        <v>3</v>
      </c>
      <c r="BN233" s="11">
        <v>2</v>
      </c>
      <c r="BO233" s="11">
        <v>10</v>
      </c>
      <c r="BP233" s="11">
        <v>6</v>
      </c>
      <c r="BQ233" s="11">
        <v>13</v>
      </c>
      <c r="BR233" s="11">
        <v>4</v>
      </c>
      <c r="BS233" s="11">
        <v>7</v>
      </c>
      <c r="BT233" s="11">
        <v>20</v>
      </c>
      <c r="BU233" s="11"/>
      <c r="BV233" s="11"/>
      <c r="BW233" s="11" t="b">
        <v>1</v>
      </c>
      <c r="BX233" s="11" t="b">
        <v>1</v>
      </c>
      <c r="BY233" s="11" t="b">
        <v>1</v>
      </c>
      <c r="BZ233" s="11" t="b">
        <v>1</v>
      </c>
      <c r="CA233" s="11" t="b">
        <v>1</v>
      </c>
      <c r="CB233" s="11" t="b">
        <v>1</v>
      </c>
      <c r="CC233" s="11" t="b">
        <v>1</v>
      </c>
      <c r="CD233" s="11" t="b">
        <v>1</v>
      </c>
      <c r="CE233" s="11" t="b">
        <v>1</v>
      </c>
      <c r="CF233" s="11" t="b">
        <v>1</v>
      </c>
      <c r="CG233" s="11" t="b">
        <v>1</v>
      </c>
      <c r="CH233" s="11" t="b">
        <v>1</v>
      </c>
      <c r="CI233" s="11" t="b">
        <v>1</v>
      </c>
      <c r="CJ233" s="11" t="s">
        <v>232</v>
      </c>
      <c r="CK233" s="11" t="str">
        <f>VLOOKUP(Table812[[#This Row],[Candidate Detail Answer: City]],cities,2,FALSE)</f>
        <v>Gilbert</v>
      </c>
      <c r="CL233" s="11" t="str">
        <f>VLOOKUP(Table812[[#This Row],[Candidate Detail Answer: City]],cities,3,FALSE)</f>
        <v>AZ</v>
      </c>
      <c r="CM233" s="41">
        <f>VLOOKUP(Table812[[#This Row],[Candidate Detail Answer: City]],cities,4,FALSE)</f>
        <v>85233</v>
      </c>
      <c r="CN233" s="11" t="s">
        <v>233</v>
      </c>
      <c r="CO233" s="11" t="str">
        <f>VLOOKUP(Table812[[#This Row],[Candidate Detail Answer: Major]],majors_final,3,FALSE)</f>
        <v>Software Development</v>
      </c>
      <c r="CP233" s="11" t="str">
        <f>VLOOKUP(Table812[[#This Row],[Candidate Detail Answer: Major]],majors_final,4,FALSE)</f>
        <v>IT-development focused</v>
      </c>
      <c r="CQ233" s="11">
        <f>VLOOKUP(Table812[[#This Row],[Candidate Detail Answer: Major]],majors_final,5,FALSE)</f>
        <v>0</v>
      </c>
      <c r="CR233" s="11">
        <f>VLOOKUP(Table812[[#This Row],[Candidate Detail Answer: Major]],majors_final,6,FALSE)</f>
        <v>0</v>
      </c>
      <c r="CS233" s="11"/>
      <c r="CU233" s="5"/>
      <c r="CV233" s="5"/>
      <c r="CW233" s="5"/>
    </row>
    <row r="234" spans="1:101" ht="12.75" x14ac:dyDescent="0.2">
      <c r="A234">
        <v>333</v>
      </c>
      <c r="B234" s="26">
        <v>48319.563194444199</v>
      </c>
      <c r="C234" s="26">
        <v>49396.675694445301</v>
      </c>
      <c r="D234" s="26">
        <v>48847.506944443398</v>
      </c>
      <c r="E234" s="36">
        <v>330986</v>
      </c>
      <c r="F234" s="36">
        <f>SUM(Table812[[#This Row],[Time Taken Per Question: 1]:[Time Taken Per Question: 14]])</f>
        <v>47543</v>
      </c>
      <c r="G234" s="11">
        <v>1</v>
      </c>
      <c r="H234" s="11">
        <v>110</v>
      </c>
      <c r="I234" s="31">
        <v>25727</v>
      </c>
      <c r="J234" s="11">
        <v>131</v>
      </c>
      <c r="K234" s="11">
        <v>131</v>
      </c>
      <c r="L234" s="11">
        <v>92</v>
      </c>
      <c r="M234" s="11">
        <v>100</v>
      </c>
      <c r="N234" s="11">
        <v>283305</v>
      </c>
      <c r="O234" s="11" t="s">
        <v>155</v>
      </c>
      <c r="P234" s="11" t="s">
        <v>208</v>
      </c>
      <c r="Q234" s="11">
        <v>3</v>
      </c>
      <c r="R234" s="11">
        <v>5</v>
      </c>
      <c r="S234" s="11">
        <v>1</v>
      </c>
      <c r="T234" s="11">
        <v>10</v>
      </c>
      <c r="U234" s="11">
        <v>10</v>
      </c>
      <c r="V234" s="11">
        <v>10</v>
      </c>
      <c r="W234" s="11">
        <v>10</v>
      </c>
      <c r="X234" s="11">
        <v>10</v>
      </c>
      <c r="Y234" s="11">
        <v>10</v>
      </c>
      <c r="Z234" s="11">
        <v>10</v>
      </c>
      <c r="AA234" s="11">
        <v>10</v>
      </c>
      <c r="AB234" s="11">
        <v>10</v>
      </c>
      <c r="AC234" s="11">
        <v>10</v>
      </c>
      <c r="AD234" s="11">
        <v>10</v>
      </c>
      <c r="AE234" s="11">
        <v>10</v>
      </c>
      <c r="AF234" s="11">
        <v>10</v>
      </c>
      <c r="AG234" s="11">
        <v>355</v>
      </c>
      <c r="AH234" s="11">
        <v>559</v>
      </c>
      <c r="AI234" s="11">
        <v>373</v>
      </c>
      <c r="AJ234" s="11">
        <v>12964</v>
      </c>
      <c r="AK234" s="11">
        <v>1012</v>
      </c>
      <c r="AL234" s="11">
        <v>1527</v>
      </c>
      <c r="AM234" s="11">
        <v>10538</v>
      </c>
      <c r="AN234" s="11">
        <v>1689</v>
      </c>
      <c r="AO234" s="11">
        <v>2566</v>
      </c>
      <c r="AP234" s="11">
        <v>279</v>
      </c>
      <c r="AQ234" s="11">
        <v>665</v>
      </c>
      <c r="AR234" s="11">
        <v>357</v>
      </c>
      <c r="AS234" s="11">
        <v>14131</v>
      </c>
      <c r="AT234" s="11">
        <v>528</v>
      </c>
      <c r="AU234" s="11">
        <v>9</v>
      </c>
      <c r="AV234" s="11">
        <v>9</v>
      </c>
      <c r="AW234" s="11">
        <v>10</v>
      </c>
      <c r="AX234" s="11">
        <v>11</v>
      </c>
      <c r="AY234" s="11">
        <v>9</v>
      </c>
      <c r="AZ234" s="11">
        <v>8</v>
      </c>
      <c r="BA234" s="11">
        <v>10</v>
      </c>
      <c r="BB234" s="11">
        <v>12</v>
      </c>
      <c r="BC234" s="11">
        <v>12</v>
      </c>
      <c r="BD234" s="11">
        <v>10</v>
      </c>
      <c r="BE234" s="11">
        <v>11</v>
      </c>
      <c r="BF234" s="11">
        <v>10</v>
      </c>
      <c r="BG234" s="11">
        <v>22</v>
      </c>
      <c r="BH234" s="11">
        <v>10</v>
      </c>
      <c r="BI234" s="11">
        <v>4</v>
      </c>
      <c r="BJ234" s="11">
        <v>4</v>
      </c>
      <c r="BK234" s="11">
        <v>4</v>
      </c>
      <c r="BL234" s="11">
        <v>13</v>
      </c>
      <c r="BM234" s="11">
        <v>106</v>
      </c>
      <c r="BN234" s="11">
        <v>28</v>
      </c>
      <c r="BO234" s="11">
        <v>9</v>
      </c>
      <c r="BP234" s="11">
        <v>4</v>
      </c>
      <c r="BQ234" s="11">
        <v>4</v>
      </c>
      <c r="BR234" s="11">
        <v>7</v>
      </c>
      <c r="BS234" s="11">
        <v>32</v>
      </c>
      <c r="BT234" s="11">
        <v>9</v>
      </c>
      <c r="BU234" s="11"/>
      <c r="BV234" s="11"/>
      <c r="BW234" s="11" t="b">
        <v>1</v>
      </c>
      <c r="BX234" s="11" t="b">
        <v>1</v>
      </c>
      <c r="BY234" s="11" t="b">
        <v>1</v>
      </c>
      <c r="BZ234" s="11" t="b">
        <v>1</v>
      </c>
      <c r="CA234" s="11" t="b">
        <v>1</v>
      </c>
      <c r="CB234" s="11" t="b">
        <v>1</v>
      </c>
      <c r="CC234" s="11" t="b">
        <v>1</v>
      </c>
      <c r="CD234" s="11" t="b">
        <v>1</v>
      </c>
      <c r="CE234" s="11" t="b">
        <v>1</v>
      </c>
      <c r="CF234" s="11" t="b">
        <v>1</v>
      </c>
      <c r="CG234" s="11" t="b">
        <v>1</v>
      </c>
      <c r="CH234" s="11" t="b">
        <v>1</v>
      </c>
      <c r="CI234" s="11" t="b">
        <v>1</v>
      </c>
      <c r="CJ234" s="11" t="s">
        <v>243</v>
      </c>
      <c r="CK234" s="11" t="str">
        <f>VLOOKUP(Table812[[#This Row],[Candidate Detail Answer: City]],cities,2,FALSE)</f>
        <v>Phoenix</v>
      </c>
      <c r="CL234" s="11" t="str">
        <f>VLOOKUP(Table812[[#This Row],[Candidate Detail Answer: City]],cities,3,FALSE)</f>
        <v>AZ</v>
      </c>
      <c r="CM234" s="41">
        <f>VLOOKUP(Table812[[#This Row],[Candidate Detail Answer: City]],cities,4,FALSE)</f>
        <v>85001</v>
      </c>
      <c r="CN234" s="11" t="s">
        <v>229</v>
      </c>
      <c r="CO234" s="11" t="str">
        <f>VLOOKUP(Table812[[#This Row],[Candidate Detail Answer: Major]],majors_final,3,FALSE)</f>
        <v>Computer Science</v>
      </c>
      <c r="CP234" s="11" t="str">
        <f>VLOOKUP(Table812[[#This Row],[Candidate Detail Answer: Major]],majors_final,4,FALSE)</f>
        <v>IT-development focused</v>
      </c>
      <c r="CQ234" s="11">
        <f>VLOOKUP(Table812[[#This Row],[Candidate Detail Answer: Major]],majors_final,5,FALSE)</f>
        <v>0</v>
      </c>
      <c r="CR234" s="11">
        <f>VLOOKUP(Table812[[#This Row],[Candidate Detail Answer: Major]],majors_final,6,FALSE)</f>
        <v>0</v>
      </c>
      <c r="CS234" s="11"/>
      <c r="CU234" s="5"/>
      <c r="CV234" s="5"/>
      <c r="CW234" s="5"/>
    </row>
    <row r="235" spans="1:101" ht="12.75" x14ac:dyDescent="0.2">
      <c r="A235">
        <v>334</v>
      </c>
      <c r="B235" s="26">
        <v>48341.495833333101</v>
      </c>
      <c r="C235" s="26">
        <v>49416.743750000896</v>
      </c>
      <c r="D235" s="26">
        <v>48865.224305554497</v>
      </c>
      <c r="E235" s="36">
        <v>362789</v>
      </c>
      <c r="F235" s="36">
        <f>SUM(Table812[[#This Row],[Time Taken Per Question: 1]:[Time Taken Per Question: 14]])</f>
        <v>151419</v>
      </c>
      <c r="G235" s="11">
        <v>1</v>
      </c>
      <c r="H235" s="11">
        <v>150</v>
      </c>
      <c r="I235" s="31">
        <v>103385</v>
      </c>
      <c r="J235" s="11">
        <v>131</v>
      </c>
      <c r="K235" s="11">
        <v>131</v>
      </c>
      <c r="L235" s="11">
        <v>92</v>
      </c>
      <c r="M235" s="11">
        <v>100</v>
      </c>
      <c r="N235" s="11">
        <v>205978</v>
      </c>
      <c r="O235" s="11" t="s">
        <v>155</v>
      </c>
      <c r="P235" s="11" t="s">
        <v>208</v>
      </c>
      <c r="Q235" s="11">
        <v>0</v>
      </c>
      <c r="R235" s="11">
        <v>5</v>
      </c>
      <c r="S235" s="11">
        <v>1</v>
      </c>
      <c r="T235" s="11">
        <v>10</v>
      </c>
      <c r="U235" s="11">
        <v>10</v>
      </c>
      <c r="V235" s="11">
        <v>10</v>
      </c>
      <c r="W235" s="11">
        <v>10</v>
      </c>
      <c r="X235" s="11">
        <v>10</v>
      </c>
      <c r="Y235" s="11">
        <v>10</v>
      </c>
      <c r="Z235" s="11">
        <v>10</v>
      </c>
      <c r="AA235" s="11">
        <v>10</v>
      </c>
      <c r="AB235" s="11">
        <v>10</v>
      </c>
      <c r="AC235" s="11">
        <v>10</v>
      </c>
      <c r="AD235" s="11">
        <v>10</v>
      </c>
      <c r="AE235" s="11">
        <v>10</v>
      </c>
      <c r="AF235" s="11">
        <v>10</v>
      </c>
      <c r="AG235" s="11">
        <v>9838</v>
      </c>
      <c r="AH235" s="11">
        <v>14006</v>
      </c>
      <c r="AI235" s="11">
        <v>6950</v>
      </c>
      <c r="AJ235" s="11">
        <v>10770</v>
      </c>
      <c r="AK235" s="11">
        <v>5028</v>
      </c>
      <c r="AL235" s="11">
        <v>7350</v>
      </c>
      <c r="AM235" s="11">
        <v>4388</v>
      </c>
      <c r="AN235" s="11">
        <v>33135</v>
      </c>
      <c r="AO235" s="11">
        <v>5336</v>
      </c>
      <c r="AP235" s="11">
        <v>36374</v>
      </c>
      <c r="AQ235" s="11">
        <v>2621</v>
      </c>
      <c r="AR235" s="11">
        <v>1705</v>
      </c>
      <c r="AS235" s="11">
        <v>6300</v>
      </c>
      <c r="AT235" s="11">
        <v>7618</v>
      </c>
      <c r="AU235" s="11">
        <v>10</v>
      </c>
      <c r="AV235" s="11">
        <v>9</v>
      </c>
      <c r="AW235" s="11">
        <v>8</v>
      </c>
      <c r="AX235" s="11">
        <v>10</v>
      </c>
      <c r="AY235" s="11">
        <v>8</v>
      </c>
      <c r="AZ235" s="11">
        <v>9</v>
      </c>
      <c r="BA235" s="11">
        <v>11</v>
      </c>
      <c r="BB235" s="11">
        <v>9</v>
      </c>
      <c r="BC235" s="11">
        <v>8</v>
      </c>
      <c r="BD235" s="11">
        <v>9</v>
      </c>
      <c r="BE235" s="11">
        <v>9</v>
      </c>
      <c r="BF235" s="11">
        <v>9</v>
      </c>
      <c r="BG235" s="11">
        <v>22</v>
      </c>
      <c r="BH235" s="11">
        <v>5</v>
      </c>
      <c r="BI235" s="11">
        <v>6</v>
      </c>
      <c r="BJ235" s="11">
        <v>14</v>
      </c>
      <c r="BK235" s="11">
        <v>4</v>
      </c>
      <c r="BL235" s="11">
        <v>25</v>
      </c>
      <c r="BM235" s="11">
        <v>32</v>
      </c>
      <c r="BN235" s="11">
        <v>3</v>
      </c>
      <c r="BO235" s="11">
        <v>13</v>
      </c>
      <c r="BP235" s="11">
        <v>4</v>
      </c>
      <c r="BQ235" s="11">
        <v>10</v>
      </c>
      <c r="BR235" s="11">
        <v>3</v>
      </c>
      <c r="BS235" s="11">
        <v>21</v>
      </c>
      <c r="BT235" s="11">
        <v>20</v>
      </c>
      <c r="BU235" s="11"/>
      <c r="BV235" s="11"/>
      <c r="BW235" s="11" t="b">
        <v>1</v>
      </c>
      <c r="BX235" s="11" t="b">
        <v>1</v>
      </c>
      <c r="BY235" s="11" t="b">
        <v>1</v>
      </c>
      <c r="BZ235" s="11" t="b">
        <v>1</v>
      </c>
      <c r="CA235" s="11" t="b">
        <v>1</v>
      </c>
      <c r="CB235" s="11" t="b">
        <v>1</v>
      </c>
      <c r="CC235" s="11" t="b">
        <v>1</v>
      </c>
      <c r="CD235" s="11" t="b">
        <v>1</v>
      </c>
      <c r="CE235" s="11" t="b">
        <v>1</v>
      </c>
      <c r="CF235" s="11" t="b">
        <v>1</v>
      </c>
      <c r="CG235" s="11" t="b">
        <v>1</v>
      </c>
      <c r="CH235" s="11" t="b">
        <v>1</v>
      </c>
      <c r="CI235" s="11" t="b">
        <v>1</v>
      </c>
      <c r="CJ235" s="11" t="s">
        <v>521</v>
      </c>
      <c r="CK235" s="11" t="str">
        <f>VLOOKUP(Table812[[#This Row],[Candidate Detail Answer: City]],cities,2,FALSE)</f>
        <v>Prescott</v>
      </c>
      <c r="CL235" s="11" t="str">
        <f>VLOOKUP(Table812[[#This Row],[Candidate Detail Answer: City]],cities,3,FALSE)</f>
        <v>AZ</v>
      </c>
      <c r="CM235" s="41">
        <f>VLOOKUP(Table812[[#This Row],[Candidate Detail Answer: City]],cities,4,FALSE)</f>
        <v>86301</v>
      </c>
      <c r="CN235" s="11" t="s">
        <v>522</v>
      </c>
      <c r="CO235" s="11" t="str">
        <f>VLOOKUP(Table812[[#This Row],[Candidate Detail Answer: Major]],majors_final,3,FALSE)</f>
        <v>Cyber Security</v>
      </c>
      <c r="CP235" s="11" t="str">
        <f>VLOOKUP(Table812[[#This Row],[Candidate Detail Answer: Major]],majors_final,4,FALSE)</f>
        <v>IT non-development</v>
      </c>
      <c r="CQ235" s="11">
        <f>VLOOKUP(Table812[[#This Row],[Candidate Detail Answer: Major]],majors_final,5,FALSE)</f>
        <v>0</v>
      </c>
      <c r="CR235" s="11">
        <f>VLOOKUP(Table812[[#This Row],[Candidate Detail Answer: Major]],majors_final,6,FALSE)</f>
        <v>0</v>
      </c>
      <c r="CS235" s="11"/>
      <c r="CU235" s="5"/>
      <c r="CV235" s="5"/>
      <c r="CW235" s="5"/>
    </row>
    <row r="236" spans="1:101" ht="12.75" x14ac:dyDescent="0.2">
      <c r="A236">
        <v>335</v>
      </c>
      <c r="B236" s="26">
        <v>48363.428472222004</v>
      </c>
      <c r="C236" s="26">
        <v>49436.811805556397</v>
      </c>
      <c r="D236" s="26">
        <v>48882.941666665603</v>
      </c>
      <c r="E236" s="36">
        <v>15267</v>
      </c>
      <c r="F236" s="36">
        <f>SUM(Table812[[#This Row],[Time Taken Per Question: 1]:[Time Taken Per Question: 14]])</f>
        <v>15228</v>
      </c>
      <c r="G236" s="11">
        <v>1</v>
      </c>
      <c r="H236" s="11">
        <v>20</v>
      </c>
      <c r="I236" s="31">
        <v>2940</v>
      </c>
      <c r="J236" s="11">
        <v>131</v>
      </c>
      <c r="K236" s="11">
        <v>131</v>
      </c>
      <c r="L236" s="11">
        <v>92</v>
      </c>
      <c r="M236" s="11">
        <v>100</v>
      </c>
      <c r="N236" s="11">
        <v>0</v>
      </c>
      <c r="O236" s="11" t="s">
        <v>155</v>
      </c>
      <c r="P236" s="11" t="s">
        <v>208</v>
      </c>
      <c r="Q236" s="11">
        <v>0</v>
      </c>
      <c r="R236" s="11">
        <v>4</v>
      </c>
      <c r="S236" s="11">
        <v>1</v>
      </c>
      <c r="T236" s="11">
        <v>10</v>
      </c>
      <c r="U236" s="11">
        <v>10</v>
      </c>
      <c r="V236" s="11">
        <v>10</v>
      </c>
      <c r="W236" s="11">
        <v>10</v>
      </c>
      <c r="X236" s="11">
        <v>10</v>
      </c>
      <c r="Y236" s="11">
        <v>10</v>
      </c>
      <c r="Z236" s="11">
        <v>10</v>
      </c>
      <c r="AA236" s="11">
        <v>10</v>
      </c>
      <c r="AB236" s="11">
        <v>10</v>
      </c>
      <c r="AC236" s="11">
        <v>10</v>
      </c>
      <c r="AD236" s="11">
        <v>10</v>
      </c>
      <c r="AE236" s="11">
        <v>10</v>
      </c>
      <c r="AF236" s="11">
        <v>10</v>
      </c>
      <c r="AG236" s="11">
        <v>172</v>
      </c>
      <c r="AH236" s="11">
        <v>860</v>
      </c>
      <c r="AI236" s="11">
        <v>450</v>
      </c>
      <c r="AJ236" s="11">
        <v>3121</v>
      </c>
      <c r="AK236" s="11">
        <v>411</v>
      </c>
      <c r="AL236" s="11">
        <v>1306</v>
      </c>
      <c r="AM236" s="11">
        <v>535</v>
      </c>
      <c r="AN236" s="11">
        <v>659</v>
      </c>
      <c r="AO236" s="11">
        <v>607</v>
      </c>
      <c r="AP236" s="11">
        <v>260</v>
      </c>
      <c r="AQ236" s="11">
        <v>153</v>
      </c>
      <c r="AR236" s="11">
        <v>465</v>
      </c>
      <c r="AS236" s="11">
        <v>4826</v>
      </c>
      <c r="AT236" s="11">
        <v>1403</v>
      </c>
      <c r="AU236" s="11">
        <v>9</v>
      </c>
      <c r="AV236" s="11">
        <v>9</v>
      </c>
      <c r="AW236" s="11">
        <v>10</v>
      </c>
      <c r="AX236" s="11">
        <v>13</v>
      </c>
      <c r="AY236" s="11">
        <v>9</v>
      </c>
      <c r="AZ236" s="11">
        <v>10</v>
      </c>
      <c r="BA236" s="11">
        <v>13</v>
      </c>
      <c r="BB236" s="11">
        <v>11</v>
      </c>
      <c r="BC236" s="11">
        <v>10</v>
      </c>
      <c r="BD236" s="11">
        <v>11</v>
      </c>
      <c r="BE236" s="11">
        <v>12</v>
      </c>
      <c r="BF236" s="11">
        <v>19</v>
      </c>
      <c r="BG236" s="11">
        <v>24</v>
      </c>
      <c r="BH236" s="11">
        <v>9</v>
      </c>
      <c r="BI236" s="11">
        <v>3</v>
      </c>
      <c r="BJ236" s="11">
        <v>2</v>
      </c>
      <c r="BK236" s="11">
        <v>2</v>
      </c>
      <c r="BL236" s="11">
        <v>3</v>
      </c>
      <c r="BM236" s="11">
        <v>5</v>
      </c>
      <c r="BN236" s="11">
        <v>2</v>
      </c>
      <c r="BO236" s="11">
        <v>2</v>
      </c>
      <c r="BP236" s="11">
        <v>2</v>
      </c>
      <c r="BQ236" s="11">
        <v>2</v>
      </c>
      <c r="BR236" s="11">
        <v>3</v>
      </c>
      <c r="BS236" s="11">
        <v>14</v>
      </c>
      <c r="BT236" s="11">
        <v>3</v>
      </c>
      <c r="BU236" s="11"/>
      <c r="BV236" s="11"/>
      <c r="BW236" s="11" t="b">
        <v>1</v>
      </c>
      <c r="BX236" s="11" t="b">
        <v>1</v>
      </c>
      <c r="BY236" s="11" t="b">
        <v>1</v>
      </c>
      <c r="BZ236" s="11" t="b">
        <v>1</v>
      </c>
      <c r="CA236" s="11" t="b">
        <v>1</v>
      </c>
      <c r="CB236" s="11" t="b">
        <v>1</v>
      </c>
      <c r="CC236" s="11" t="b">
        <v>1</v>
      </c>
      <c r="CD236" s="11" t="b">
        <v>1</v>
      </c>
      <c r="CE236" s="11" t="b">
        <v>1</v>
      </c>
      <c r="CF236" s="11" t="b">
        <v>1</v>
      </c>
      <c r="CG236" s="11" t="b">
        <v>1</v>
      </c>
      <c r="CH236" s="11" t="b">
        <v>1</v>
      </c>
      <c r="CI236" s="11" t="b">
        <v>1</v>
      </c>
      <c r="CJ236" s="11" t="s">
        <v>243</v>
      </c>
      <c r="CK236" s="11" t="str">
        <f>VLOOKUP(Table812[[#This Row],[Candidate Detail Answer: City]],cities,2,FALSE)</f>
        <v>Phoenix</v>
      </c>
      <c r="CL236" s="11" t="str">
        <f>VLOOKUP(Table812[[#This Row],[Candidate Detail Answer: City]],cities,3,FALSE)</f>
        <v>AZ</v>
      </c>
      <c r="CM236" s="41">
        <f>VLOOKUP(Table812[[#This Row],[Candidate Detail Answer: City]],cities,4,FALSE)</f>
        <v>85001</v>
      </c>
      <c r="CN236" s="11" t="s">
        <v>384</v>
      </c>
      <c r="CO236" s="11" t="str">
        <f>VLOOKUP(Table812[[#This Row],[Candidate Detail Answer: Major]],majors_final,3,FALSE)</f>
        <v>Game Development</v>
      </c>
      <c r="CP236" s="11" t="str">
        <f>VLOOKUP(Table812[[#This Row],[Candidate Detail Answer: Major]],majors_final,4,FALSE)</f>
        <v>IT-development focused</v>
      </c>
      <c r="CQ236" s="11">
        <f>VLOOKUP(Table812[[#This Row],[Candidate Detail Answer: Major]],majors_final,5,FALSE)</f>
        <v>0</v>
      </c>
      <c r="CR236" s="11">
        <f>VLOOKUP(Table812[[#This Row],[Candidate Detail Answer: Major]],majors_final,6,FALSE)</f>
        <v>0</v>
      </c>
      <c r="CS236" s="11"/>
      <c r="CU236" s="5"/>
      <c r="CV236" s="5"/>
      <c r="CW236" s="5"/>
    </row>
    <row r="237" spans="1:101" ht="12.75" x14ac:dyDescent="0.2">
      <c r="A237">
        <v>336</v>
      </c>
      <c r="B237" s="26">
        <v>48385.361111110898</v>
      </c>
      <c r="C237" s="26">
        <v>49456.879861112</v>
      </c>
      <c r="D237" s="26">
        <v>48900.659027776703</v>
      </c>
      <c r="E237" s="36">
        <v>431827</v>
      </c>
      <c r="F237" s="36">
        <f>SUM(Table812[[#This Row],[Time Taken Per Question: 1]:[Time Taken Per Question: 14]])</f>
        <v>65776</v>
      </c>
      <c r="G237" s="11">
        <v>1</v>
      </c>
      <c r="H237" s="11">
        <v>72</v>
      </c>
      <c r="I237" s="31">
        <v>98311</v>
      </c>
      <c r="J237" s="11">
        <v>131</v>
      </c>
      <c r="K237" s="11">
        <v>131</v>
      </c>
      <c r="L237" s="11">
        <v>92</v>
      </c>
      <c r="M237" s="11">
        <v>100</v>
      </c>
      <c r="N237" s="11">
        <v>365670</v>
      </c>
      <c r="O237" s="11" t="s">
        <v>155</v>
      </c>
      <c r="P237" s="11" t="s">
        <v>208</v>
      </c>
      <c r="Q237" s="11">
        <v>0</v>
      </c>
      <c r="R237" s="11">
        <v>5</v>
      </c>
      <c r="S237" s="11">
        <v>1</v>
      </c>
      <c r="T237" s="11">
        <v>10</v>
      </c>
      <c r="U237" s="11">
        <v>10</v>
      </c>
      <c r="V237" s="11">
        <v>10</v>
      </c>
      <c r="W237" s="11">
        <v>10</v>
      </c>
      <c r="X237" s="11">
        <v>10</v>
      </c>
      <c r="Y237" s="11">
        <v>10</v>
      </c>
      <c r="Z237" s="11">
        <v>10</v>
      </c>
      <c r="AA237" s="11">
        <v>10</v>
      </c>
      <c r="AB237" s="11">
        <v>10</v>
      </c>
      <c r="AC237" s="11">
        <v>10</v>
      </c>
      <c r="AD237" s="11">
        <v>10</v>
      </c>
      <c r="AE237" s="11">
        <v>10</v>
      </c>
      <c r="AF237" s="11">
        <v>10</v>
      </c>
      <c r="AG237" s="11">
        <v>346</v>
      </c>
      <c r="AH237" s="11">
        <v>2663</v>
      </c>
      <c r="AI237" s="11">
        <v>538</v>
      </c>
      <c r="AJ237" s="11">
        <v>8720</v>
      </c>
      <c r="AK237" s="11">
        <v>1327</v>
      </c>
      <c r="AL237" s="11">
        <v>3339</v>
      </c>
      <c r="AM237" s="11">
        <v>973</v>
      </c>
      <c r="AN237" s="11">
        <v>12463</v>
      </c>
      <c r="AO237" s="11">
        <v>9377</v>
      </c>
      <c r="AP237" s="11">
        <v>5064</v>
      </c>
      <c r="AQ237" s="11">
        <v>3713</v>
      </c>
      <c r="AR237" s="11">
        <v>3000</v>
      </c>
      <c r="AS237" s="11">
        <v>7365</v>
      </c>
      <c r="AT237" s="11">
        <v>6888</v>
      </c>
      <c r="AU237" s="11">
        <v>8</v>
      </c>
      <c r="AV237" s="11">
        <v>8</v>
      </c>
      <c r="AW237" s="11">
        <v>7</v>
      </c>
      <c r="AX237" s="11">
        <v>10</v>
      </c>
      <c r="AY237" s="11">
        <v>7</v>
      </c>
      <c r="AZ237" s="11">
        <v>7</v>
      </c>
      <c r="BA237" s="11">
        <v>11</v>
      </c>
      <c r="BB237" s="11">
        <v>9</v>
      </c>
      <c r="BC237" s="11">
        <v>8</v>
      </c>
      <c r="BD237" s="11">
        <v>10</v>
      </c>
      <c r="BE237" s="11">
        <v>8</v>
      </c>
      <c r="BF237" s="11">
        <v>14</v>
      </c>
      <c r="BG237" s="11">
        <v>23</v>
      </c>
      <c r="BH237" s="11">
        <v>7</v>
      </c>
      <c r="BI237" s="11">
        <v>5</v>
      </c>
      <c r="BJ237" s="11">
        <v>4</v>
      </c>
      <c r="BK237" s="11">
        <v>4</v>
      </c>
      <c r="BL237" s="11">
        <v>5</v>
      </c>
      <c r="BM237" s="11">
        <v>3</v>
      </c>
      <c r="BN237" s="11">
        <v>2</v>
      </c>
      <c r="BO237" s="11">
        <v>2</v>
      </c>
      <c r="BP237" s="11">
        <v>11</v>
      </c>
      <c r="BQ237" s="11">
        <v>5</v>
      </c>
      <c r="BR237" s="11">
        <v>4</v>
      </c>
      <c r="BS237" s="11">
        <v>11</v>
      </c>
      <c r="BT237" s="11">
        <v>2</v>
      </c>
      <c r="BU237" s="11"/>
      <c r="BV237" s="11"/>
      <c r="BW237" s="11" t="b">
        <v>1</v>
      </c>
      <c r="BX237" s="11" t="b">
        <v>1</v>
      </c>
      <c r="BY237" s="11" t="b">
        <v>1</v>
      </c>
      <c r="BZ237" s="11" t="b">
        <v>1</v>
      </c>
      <c r="CA237" s="11" t="b">
        <v>1</v>
      </c>
      <c r="CB237" s="11" t="b">
        <v>1</v>
      </c>
      <c r="CC237" s="11" t="b">
        <v>1</v>
      </c>
      <c r="CD237" s="11" t="b">
        <v>1</v>
      </c>
      <c r="CE237" s="11" t="b">
        <v>1</v>
      </c>
      <c r="CF237" s="11" t="b">
        <v>1</v>
      </c>
      <c r="CG237" s="11" t="b">
        <v>1</v>
      </c>
      <c r="CH237" s="11" t="b">
        <v>1</v>
      </c>
      <c r="CI237" s="11" t="b">
        <v>1</v>
      </c>
      <c r="CJ237" s="11" t="s">
        <v>538</v>
      </c>
      <c r="CK237" s="11" t="str">
        <f>VLOOKUP(Table812[[#This Row],[Candidate Detail Answer: City]],cities,2,FALSE)</f>
        <v>Mabank</v>
      </c>
      <c r="CL237" s="11" t="str">
        <f>VLOOKUP(Table812[[#This Row],[Candidate Detail Answer: City]],cities,3,FALSE)</f>
        <v>TX</v>
      </c>
      <c r="CM237" s="41">
        <f>VLOOKUP(Table812[[#This Row],[Candidate Detail Answer: City]],cities,4,FALSE)</f>
        <v>75147</v>
      </c>
      <c r="CN237" s="11" t="s">
        <v>236</v>
      </c>
      <c r="CO237" s="11" t="str">
        <f>VLOOKUP(Table812[[#This Row],[Candidate Detail Answer: Major]],majors_final,3,FALSE)</f>
        <v>Computer Science</v>
      </c>
      <c r="CP237" s="11" t="str">
        <f>VLOOKUP(Table812[[#This Row],[Candidate Detail Answer: Major]],majors_final,4,FALSE)</f>
        <v>IT-development focused</v>
      </c>
      <c r="CQ237" s="11">
        <f>VLOOKUP(Table812[[#This Row],[Candidate Detail Answer: Major]],majors_final,5,FALSE)</f>
        <v>0</v>
      </c>
      <c r="CR237" s="11">
        <f>VLOOKUP(Table812[[#This Row],[Candidate Detail Answer: Major]],majors_final,6,FALSE)</f>
        <v>0</v>
      </c>
      <c r="CS237" s="11"/>
      <c r="CU237" s="5"/>
      <c r="CV237" s="5"/>
      <c r="CW237" s="5"/>
    </row>
    <row r="238" spans="1:101" ht="12.75" x14ac:dyDescent="0.2">
      <c r="A238">
        <v>337</v>
      </c>
      <c r="B238" s="26">
        <v>48407.293749999801</v>
      </c>
      <c r="C238" s="26">
        <v>49476.947916667501</v>
      </c>
      <c r="D238" s="26">
        <v>48918.376388887802</v>
      </c>
      <c r="E238" s="36">
        <v>244298</v>
      </c>
      <c r="F238" s="36">
        <f>SUM(Table812[[#This Row],[Time Taken Per Question: 1]:[Time Taken Per Question: 14]])</f>
        <v>63902</v>
      </c>
      <c r="G238" s="11">
        <v>1</v>
      </c>
      <c r="H238" s="11">
        <v>45</v>
      </c>
      <c r="I238" s="31">
        <v>213504</v>
      </c>
      <c r="J238" s="11">
        <v>131</v>
      </c>
      <c r="K238" s="11">
        <v>131</v>
      </c>
      <c r="L238" s="11">
        <v>92</v>
      </c>
      <c r="M238" s="11">
        <v>100</v>
      </c>
      <c r="N238" s="11">
        <v>168264</v>
      </c>
      <c r="O238" s="11" t="s">
        <v>155</v>
      </c>
      <c r="P238" s="11" t="s">
        <v>208</v>
      </c>
      <c r="Q238" s="11">
        <v>0</v>
      </c>
      <c r="R238" s="11">
        <v>4</v>
      </c>
      <c r="S238" s="11">
        <v>1</v>
      </c>
      <c r="T238" s="11">
        <v>10</v>
      </c>
      <c r="U238" s="11">
        <v>10</v>
      </c>
      <c r="V238" s="11">
        <v>10</v>
      </c>
      <c r="W238" s="11">
        <v>10</v>
      </c>
      <c r="X238" s="11">
        <v>10</v>
      </c>
      <c r="Y238" s="11">
        <v>10</v>
      </c>
      <c r="Z238" s="11">
        <v>10</v>
      </c>
      <c r="AA238" s="11">
        <v>10</v>
      </c>
      <c r="AB238" s="11">
        <v>10</v>
      </c>
      <c r="AC238" s="11">
        <v>10</v>
      </c>
      <c r="AD238" s="11">
        <v>10</v>
      </c>
      <c r="AE238" s="11">
        <v>10</v>
      </c>
      <c r="AF238" s="11">
        <v>10</v>
      </c>
      <c r="AG238" s="11">
        <v>1015</v>
      </c>
      <c r="AH238" s="11">
        <v>1279</v>
      </c>
      <c r="AI238" s="11">
        <v>817</v>
      </c>
      <c r="AJ238" s="11">
        <v>363</v>
      </c>
      <c r="AK238" s="11">
        <v>1047</v>
      </c>
      <c r="AL238" s="11">
        <v>904</v>
      </c>
      <c r="AM238" s="11">
        <v>8143</v>
      </c>
      <c r="AN238" s="11">
        <v>15987</v>
      </c>
      <c r="AO238" s="11">
        <v>1245</v>
      </c>
      <c r="AP238" s="11">
        <v>509</v>
      </c>
      <c r="AQ238" s="11">
        <v>692</v>
      </c>
      <c r="AR238" s="11">
        <v>1735</v>
      </c>
      <c r="AS238" s="11">
        <v>26238</v>
      </c>
      <c r="AT238" s="11">
        <v>3928</v>
      </c>
      <c r="AU238" s="11">
        <v>7</v>
      </c>
      <c r="AV238" s="11">
        <v>5</v>
      </c>
      <c r="AW238" s="11">
        <v>3</v>
      </c>
      <c r="AX238" s="11">
        <v>4</v>
      </c>
      <c r="AY238" s="11">
        <v>3</v>
      </c>
      <c r="AZ238" s="11">
        <v>4</v>
      </c>
      <c r="BA238" s="11">
        <v>8</v>
      </c>
      <c r="BB238" s="11">
        <v>5</v>
      </c>
      <c r="BC238" s="11">
        <v>3</v>
      </c>
      <c r="BD238" s="11">
        <v>3</v>
      </c>
      <c r="BE238" s="11">
        <v>4</v>
      </c>
      <c r="BF238" s="11">
        <v>7</v>
      </c>
      <c r="BG238" s="11">
        <v>24</v>
      </c>
      <c r="BH238" s="11">
        <v>3</v>
      </c>
      <c r="BI238" s="11">
        <v>4</v>
      </c>
      <c r="BJ238" s="11">
        <v>2</v>
      </c>
      <c r="BK238" s="11">
        <v>4</v>
      </c>
      <c r="BL238" s="11">
        <v>3</v>
      </c>
      <c r="BM238" s="11">
        <v>3</v>
      </c>
      <c r="BN238" s="11">
        <v>5</v>
      </c>
      <c r="BO238" s="11">
        <v>4</v>
      </c>
      <c r="BP238" s="11">
        <v>2</v>
      </c>
      <c r="BQ238" s="11">
        <v>9</v>
      </c>
      <c r="BR238" s="11">
        <v>4</v>
      </c>
      <c r="BS238" s="11">
        <v>18</v>
      </c>
      <c r="BT238" s="11">
        <v>4</v>
      </c>
      <c r="BU238" s="11"/>
      <c r="BV238" s="11"/>
      <c r="BW238" s="11" t="b">
        <v>1</v>
      </c>
      <c r="BX238" s="11" t="b">
        <v>1</v>
      </c>
      <c r="BY238" s="11" t="b">
        <v>1</v>
      </c>
      <c r="BZ238" s="11" t="b">
        <v>1</v>
      </c>
      <c r="CA238" s="11" t="b">
        <v>1</v>
      </c>
      <c r="CB238" s="11" t="b">
        <v>1</v>
      </c>
      <c r="CC238" s="11" t="b">
        <v>1</v>
      </c>
      <c r="CD238" s="11" t="b">
        <v>1</v>
      </c>
      <c r="CE238" s="11" t="b">
        <v>1</v>
      </c>
      <c r="CF238" s="11" t="b">
        <v>1</v>
      </c>
      <c r="CG238" s="11" t="b">
        <v>1</v>
      </c>
      <c r="CH238" s="11" t="b">
        <v>1</v>
      </c>
      <c r="CI238" s="11" t="b">
        <v>1</v>
      </c>
      <c r="CJ238" s="11" t="s">
        <v>243</v>
      </c>
      <c r="CK238" s="11" t="str">
        <f>VLOOKUP(Table812[[#This Row],[Candidate Detail Answer: City]],cities,2,FALSE)</f>
        <v>Phoenix</v>
      </c>
      <c r="CL238" s="11" t="str">
        <f>VLOOKUP(Table812[[#This Row],[Candidate Detail Answer: City]],cities,3,FALSE)</f>
        <v>AZ</v>
      </c>
      <c r="CM238" s="41">
        <f>VLOOKUP(Table812[[#This Row],[Candidate Detail Answer: City]],cities,4,FALSE)</f>
        <v>85001</v>
      </c>
      <c r="CN238" s="11" t="s">
        <v>236</v>
      </c>
      <c r="CO238" s="11" t="str">
        <f>VLOOKUP(Table812[[#This Row],[Candidate Detail Answer: Major]],majors_final,3,FALSE)</f>
        <v>Computer Science</v>
      </c>
      <c r="CP238" s="11" t="str">
        <f>VLOOKUP(Table812[[#This Row],[Candidate Detail Answer: Major]],majors_final,4,FALSE)</f>
        <v>IT-development focused</v>
      </c>
      <c r="CQ238" s="11">
        <f>VLOOKUP(Table812[[#This Row],[Candidate Detail Answer: Major]],majors_final,5,FALSE)</f>
        <v>0</v>
      </c>
      <c r="CR238" s="11">
        <f>VLOOKUP(Table812[[#This Row],[Candidate Detail Answer: Major]],majors_final,6,FALSE)</f>
        <v>0</v>
      </c>
      <c r="CS238" s="11"/>
      <c r="CU238" s="5"/>
      <c r="CV238" s="5"/>
      <c r="CW238" s="5"/>
    </row>
    <row r="239" spans="1:101" ht="12.75" x14ac:dyDescent="0.2">
      <c r="A239">
        <v>338</v>
      </c>
      <c r="B239" s="26">
        <v>49745.1847222219</v>
      </c>
      <c r="C239" s="26">
        <v>49497.015972223096</v>
      </c>
      <c r="D239" s="26">
        <v>48936.093749998901</v>
      </c>
      <c r="E239" s="36">
        <v>374038</v>
      </c>
      <c r="F239" s="36">
        <f>SUM(Table812[[#This Row],[Time Taken Per Question: 1]:[Time Taken Per Question: 14]])</f>
        <v>141875</v>
      </c>
      <c r="G239" s="11">
        <v>1</v>
      </c>
      <c r="H239" s="11">
        <v>192</v>
      </c>
      <c r="I239" s="31">
        <v>107117</v>
      </c>
      <c r="J239" s="11">
        <v>131</v>
      </c>
      <c r="K239" s="11">
        <v>130.5</v>
      </c>
      <c r="L239" s="11">
        <v>92</v>
      </c>
      <c r="M239" s="11">
        <v>99.61</v>
      </c>
      <c r="N239" s="11">
        <v>219024</v>
      </c>
      <c r="O239" s="11" t="s">
        <v>155</v>
      </c>
      <c r="P239" s="11" t="s">
        <v>208</v>
      </c>
      <c r="Q239" s="11">
        <v>0</v>
      </c>
      <c r="R239" s="11"/>
      <c r="S239" s="11">
        <v>0.5</v>
      </c>
      <c r="T239" s="11">
        <v>10</v>
      </c>
      <c r="U239" s="11">
        <v>10</v>
      </c>
      <c r="V239" s="11">
        <v>10</v>
      </c>
      <c r="W239" s="11">
        <v>10</v>
      </c>
      <c r="X239" s="11">
        <v>10</v>
      </c>
      <c r="Y239" s="11">
        <v>10</v>
      </c>
      <c r="Z239" s="11">
        <v>10</v>
      </c>
      <c r="AA239" s="11">
        <v>10</v>
      </c>
      <c r="AB239" s="11">
        <v>10</v>
      </c>
      <c r="AC239" s="11">
        <v>10</v>
      </c>
      <c r="AD239" s="11">
        <v>10</v>
      </c>
      <c r="AE239" s="11">
        <v>10</v>
      </c>
      <c r="AF239" s="11">
        <v>10</v>
      </c>
      <c r="AG239" s="11">
        <v>490</v>
      </c>
      <c r="AH239" s="11">
        <v>8705</v>
      </c>
      <c r="AI239" s="11">
        <v>2891</v>
      </c>
      <c r="AJ239" s="11">
        <v>8007</v>
      </c>
      <c r="AK239" s="11">
        <v>29372</v>
      </c>
      <c r="AL239" s="11">
        <v>2328</v>
      </c>
      <c r="AM239" s="11">
        <v>10563</v>
      </c>
      <c r="AN239" s="11">
        <v>6009</v>
      </c>
      <c r="AO239" s="11">
        <v>1486</v>
      </c>
      <c r="AP239" s="11">
        <v>2372</v>
      </c>
      <c r="AQ239" s="11">
        <v>3371</v>
      </c>
      <c r="AR239" s="11">
        <v>2159</v>
      </c>
      <c r="AS239" s="11">
        <v>14748</v>
      </c>
      <c r="AT239" s="11">
        <v>49374</v>
      </c>
      <c r="AU239" s="11">
        <v>11</v>
      </c>
      <c r="AV239" s="11">
        <v>11</v>
      </c>
      <c r="AW239" s="11">
        <v>9</v>
      </c>
      <c r="AX239" s="11">
        <v>14</v>
      </c>
      <c r="AY239" s="11">
        <v>10</v>
      </c>
      <c r="AZ239" s="11">
        <v>11</v>
      </c>
      <c r="BA239" s="11">
        <v>11</v>
      </c>
      <c r="BB239" s="11">
        <v>14</v>
      </c>
      <c r="BC239" s="11">
        <v>13</v>
      </c>
      <c r="BD239" s="11">
        <v>14</v>
      </c>
      <c r="BE239" s="11">
        <v>17</v>
      </c>
      <c r="BF239" s="11">
        <v>22</v>
      </c>
      <c r="BG239" s="11">
        <v>28</v>
      </c>
      <c r="BH239" s="11">
        <v>37</v>
      </c>
      <c r="BI239" s="11">
        <v>5</v>
      </c>
      <c r="BJ239" s="11">
        <v>10</v>
      </c>
      <c r="BK239" s="11">
        <v>4</v>
      </c>
      <c r="BL239" s="11">
        <v>5</v>
      </c>
      <c r="BM239" s="11">
        <v>14</v>
      </c>
      <c r="BN239" s="11">
        <v>12</v>
      </c>
      <c r="BO239" s="11">
        <v>6</v>
      </c>
      <c r="BP239" s="11">
        <v>11</v>
      </c>
      <c r="BQ239" s="11">
        <v>4</v>
      </c>
      <c r="BR239" s="11">
        <v>14</v>
      </c>
      <c r="BS239" s="11">
        <v>4</v>
      </c>
      <c r="BT239" s="11">
        <v>17</v>
      </c>
      <c r="BU239" s="11"/>
      <c r="BV239" s="11"/>
      <c r="BW239" s="11" t="b">
        <v>1</v>
      </c>
      <c r="BX239" s="11" t="b">
        <v>1</v>
      </c>
      <c r="BY239" s="11" t="b">
        <v>1</v>
      </c>
      <c r="BZ239" s="11" t="b">
        <v>1</v>
      </c>
      <c r="CA239" s="11" t="b">
        <v>1</v>
      </c>
      <c r="CB239" s="11" t="b">
        <v>1</v>
      </c>
      <c r="CC239" s="11" t="b">
        <v>1</v>
      </c>
      <c r="CD239" s="11" t="b">
        <v>1</v>
      </c>
      <c r="CE239" s="11" t="b">
        <v>1</v>
      </c>
      <c r="CF239" s="11" t="b">
        <v>1</v>
      </c>
      <c r="CG239" s="11" t="b">
        <v>1</v>
      </c>
      <c r="CH239" s="11" t="b">
        <v>1</v>
      </c>
      <c r="CI239" s="11" t="b">
        <v>1</v>
      </c>
      <c r="CJ239" s="11" t="s">
        <v>445</v>
      </c>
      <c r="CK239" s="11" t="str">
        <f>VLOOKUP(Table812[[#This Row],[Candidate Detail Answer: City]],cities,2,FALSE)</f>
        <v>Waterloo</v>
      </c>
      <c r="CL239" s="11" t="str">
        <f>VLOOKUP(Table812[[#This Row],[Candidate Detail Answer: City]],cities,3,FALSE)</f>
        <v>IA</v>
      </c>
      <c r="CM239" s="41">
        <f>VLOOKUP(Table812[[#This Row],[Candidate Detail Answer: City]],cities,4,FALSE)</f>
        <v>50701</v>
      </c>
      <c r="CN239" s="11" t="s">
        <v>233</v>
      </c>
      <c r="CO239" s="11" t="str">
        <f>VLOOKUP(Table812[[#This Row],[Candidate Detail Answer: Major]],majors_final,3,FALSE)</f>
        <v>Software Development</v>
      </c>
      <c r="CP239" s="11" t="str">
        <f>VLOOKUP(Table812[[#This Row],[Candidate Detail Answer: Major]],majors_final,4,FALSE)</f>
        <v>IT-development focused</v>
      </c>
      <c r="CQ239" s="11">
        <f>VLOOKUP(Table812[[#This Row],[Candidate Detail Answer: Major]],majors_final,5,FALSE)</f>
        <v>0</v>
      </c>
      <c r="CR239" s="11">
        <f>VLOOKUP(Table812[[#This Row],[Candidate Detail Answer: Major]],majors_final,6,FALSE)</f>
        <v>0</v>
      </c>
      <c r="CS239" s="11"/>
      <c r="CU239" s="5"/>
      <c r="CV239" s="5"/>
      <c r="CW239" s="5"/>
    </row>
    <row r="240" spans="1:101" ht="12.75" x14ac:dyDescent="0.2">
      <c r="A240">
        <v>339</v>
      </c>
      <c r="B240" s="26">
        <v>48429.226388888703</v>
      </c>
      <c r="C240" s="26">
        <v>49517.084027778699</v>
      </c>
      <c r="D240" s="26">
        <v>48953.811111110001</v>
      </c>
      <c r="E240" s="36">
        <v>425527</v>
      </c>
      <c r="F240" s="36">
        <f>SUM(Table812[[#This Row],[Time Taken Per Question: 1]:[Time Taken Per Question: 14]])</f>
        <v>23166</v>
      </c>
      <c r="G240" s="11">
        <v>1</v>
      </c>
      <c r="H240" s="11">
        <v>146</v>
      </c>
      <c r="I240" s="31">
        <v>16220</v>
      </c>
      <c r="J240" s="11">
        <v>131</v>
      </c>
      <c r="K240" s="11">
        <v>131</v>
      </c>
      <c r="L240" s="11">
        <v>92</v>
      </c>
      <c r="M240" s="11">
        <v>100</v>
      </c>
      <c r="N240" s="11">
        <v>402114</v>
      </c>
      <c r="O240" s="11" t="s">
        <v>155</v>
      </c>
      <c r="P240" s="11" t="s">
        <v>208</v>
      </c>
      <c r="Q240" s="11">
        <v>0</v>
      </c>
      <c r="R240" s="11">
        <v>3</v>
      </c>
      <c r="S240" s="11">
        <v>1</v>
      </c>
      <c r="T240" s="11">
        <v>10</v>
      </c>
      <c r="U240" s="11">
        <v>10</v>
      </c>
      <c r="V240" s="11">
        <v>10</v>
      </c>
      <c r="W240" s="11">
        <v>10</v>
      </c>
      <c r="X240" s="11">
        <v>10</v>
      </c>
      <c r="Y240" s="11">
        <v>10</v>
      </c>
      <c r="Z240" s="11">
        <v>10</v>
      </c>
      <c r="AA240" s="11">
        <v>10</v>
      </c>
      <c r="AB240" s="11">
        <v>10</v>
      </c>
      <c r="AC240" s="11">
        <v>10</v>
      </c>
      <c r="AD240" s="11">
        <v>10</v>
      </c>
      <c r="AE240" s="11">
        <v>10</v>
      </c>
      <c r="AF240" s="11">
        <v>10</v>
      </c>
      <c r="AG240" s="11">
        <v>130</v>
      </c>
      <c r="AH240" s="11">
        <v>859</v>
      </c>
      <c r="AI240" s="11">
        <v>618</v>
      </c>
      <c r="AJ240" s="11">
        <v>1063</v>
      </c>
      <c r="AK240" s="11">
        <v>585</v>
      </c>
      <c r="AL240" s="11">
        <v>2549</v>
      </c>
      <c r="AM240" s="11">
        <v>437</v>
      </c>
      <c r="AN240" s="11">
        <v>2465</v>
      </c>
      <c r="AO240" s="11">
        <v>1542</v>
      </c>
      <c r="AP240" s="11">
        <v>355</v>
      </c>
      <c r="AQ240" s="11">
        <v>474</v>
      </c>
      <c r="AR240" s="11">
        <v>6836</v>
      </c>
      <c r="AS240" s="11">
        <v>2111</v>
      </c>
      <c r="AT240" s="11">
        <v>3142</v>
      </c>
      <c r="AU240" s="11">
        <v>13</v>
      </c>
      <c r="AV240" s="11">
        <v>12</v>
      </c>
      <c r="AW240" s="11">
        <v>12</v>
      </c>
      <c r="AX240" s="11">
        <v>14</v>
      </c>
      <c r="AY240" s="11">
        <v>13</v>
      </c>
      <c r="AZ240" s="11">
        <v>12</v>
      </c>
      <c r="BA240" s="11">
        <v>12</v>
      </c>
      <c r="BB240" s="11">
        <v>14</v>
      </c>
      <c r="BC240" s="11">
        <v>12</v>
      </c>
      <c r="BD240" s="11">
        <v>12</v>
      </c>
      <c r="BE240" s="11">
        <v>14</v>
      </c>
      <c r="BF240" s="11">
        <v>21</v>
      </c>
      <c r="BG240" s="11">
        <v>25</v>
      </c>
      <c r="BH240" s="11">
        <v>6</v>
      </c>
      <c r="BI240" s="11">
        <v>3</v>
      </c>
      <c r="BJ240" s="11">
        <v>2</v>
      </c>
      <c r="BK240" s="11">
        <v>3</v>
      </c>
      <c r="BL240" s="11">
        <v>8</v>
      </c>
      <c r="BM240" s="11">
        <v>6</v>
      </c>
      <c r="BN240" s="11">
        <v>8</v>
      </c>
      <c r="BO240" s="11">
        <v>9</v>
      </c>
      <c r="BP240" s="11">
        <v>2</v>
      </c>
      <c r="BQ240" s="11">
        <v>4</v>
      </c>
      <c r="BR240" s="11">
        <v>22</v>
      </c>
      <c r="BS240" s="11">
        <v>2</v>
      </c>
      <c r="BT240" s="11">
        <v>4</v>
      </c>
      <c r="BU240" s="11"/>
      <c r="BV240" s="11"/>
      <c r="BW240" s="11" t="b">
        <v>1</v>
      </c>
      <c r="BX240" s="11" t="b">
        <v>1</v>
      </c>
      <c r="BY240" s="11" t="b">
        <v>1</v>
      </c>
      <c r="BZ240" s="11" t="b">
        <v>1</v>
      </c>
      <c r="CA240" s="11" t="b">
        <v>1</v>
      </c>
      <c r="CB240" s="11" t="b">
        <v>1</v>
      </c>
      <c r="CC240" s="11" t="b">
        <v>1</v>
      </c>
      <c r="CD240" s="11" t="b">
        <v>1</v>
      </c>
      <c r="CE240" s="11" t="b">
        <v>1</v>
      </c>
      <c r="CF240" s="11" t="b">
        <v>1</v>
      </c>
      <c r="CG240" s="11" t="b">
        <v>1</v>
      </c>
      <c r="CH240" s="11" t="b">
        <v>1</v>
      </c>
      <c r="CI240" s="11" t="b">
        <v>1</v>
      </c>
      <c r="CJ240" s="11" t="s">
        <v>243</v>
      </c>
      <c r="CK240" s="11" t="str">
        <f>VLOOKUP(Table812[[#This Row],[Candidate Detail Answer: City]],cities,2,FALSE)</f>
        <v>Phoenix</v>
      </c>
      <c r="CL240" s="11" t="str">
        <f>VLOOKUP(Table812[[#This Row],[Candidate Detail Answer: City]],cities,3,FALSE)</f>
        <v>AZ</v>
      </c>
      <c r="CM240" s="41">
        <f>VLOOKUP(Table812[[#This Row],[Candidate Detail Answer: City]],cities,4,FALSE)</f>
        <v>85001</v>
      </c>
      <c r="CN240" s="11" t="s">
        <v>372</v>
      </c>
      <c r="CO240" s="11" t="str">
        <f>VLOOKUP(Table812[[#This Row],[Candidate Detail Answer: Major]],majors_final,3,FALSE)</f>
        <v>Mathematics</v>
      </c>
      <c r="CP240" s="11" t="str">
        <f>VLOOKUP(Table812[[#This Row],[Candidate Detail Answer: Major]],majors_final,4,FALSE)</f>
        <v>Non-IT</v>
      </c>
      <c r="CQ240" s="11">
        <f>VLOOKUP(Table812[[#This Row],[Candidate Detail Answer: Major]],majors_final,5,FALSE)</f>
        <v>0</v>
      </c>
      <c r="CR240" s="11">
        <f>VLOOKUP(Table812[[#This Row],[Candidate Detail Answer: Major]],majors_final,6,FALSE)</f>
        <v>0</v>
      </c>
      <c r="CS240" s="11"/>
      <c r="CU240" s="5"/>
      <c r="CV240" s="5"/>
      <c r="CW240" s="5"/>
    </row>
    <row r="241" spans="1:101" ht="12.75" x14ac:dyDescent="0.2">
      <c r="A241">
        <v>340</v>
      </c>
      <c r="B241" s="26">
        <v>48451.159027777598</v>
      </c>
      <c r="C241" s="26">
        <v>49537.1520833342</v>
      </c>
      <c r="D241" s="26">
        <v>48971.5284722211</v>
      </c>
      <c r="E241" s="36">
        <v>336194</v>
      </c>
      <c r="F241" s="36">
        <f>SUM(Table812[[#This Row],[Time Taken Per Question: 1]:[Time Taken Per Question: 14]])</f>
        <v>24085</v>
      </c>
      <c r="G241" s="11">
        <v>1</v>
      </c>
      <c r="H241" s="11">
        <v>6</v>
      </c>
      <c r="I241" s="31">
        <v>792</v>
      </c>
      <c r="J241" s="11">
        <v>131</v>
      </c>
      <c r="K241" s="11">
        <v>131</v>
      </c>
      <c r="L241" s="11">
        <v>92</v>
      </c>
      <c r="M241" s="11">
        <v>100</v>
      </c>
      <c r="N241" s="11">
        <v>311521</v>
      </c>
      <c r="O241" s="11" t="s">
        <v>155</v>
      </c>
      <c r="P241" s="11" t="s">
        <v>208</v>
      </c>
      <c r="Q241" s="11">
        <v>1</v>
      </c>
      <c r="R241" s="11">
        <v>4</v>
      </c>
      <c r="S241" s="11">
        <v>1</v>
      </c>
      <c r="T241" s="11">
        <v>10</v>
      </c>
      <c r="U241" s="11">
        <v>10</v>
      </c>
      <c r="V241" s="11">
        <v>10</v>
      </c>
      <c r="W241" s="11">
        <v>10</v>
      </c>
      <c r="X241" s="11">
        <v>10</v>
      </c>
      <c r="Y241" s="11">
        <v>10</v>
      </c>
      <c r="Z241" s="11">
        <v>10</v>
      </c>
      <c r="AA241" s="11">
        <v>10</v>
      </c>
      <c r="AB241" s="11">
        <v>10</v>
      </c>
      <c r="AC241" s="11">
        <v>10</v>
      </c>
      <c r="AD241" s="11">
        <v>10</v>
      </c>
      <c r="AE241" s="11">
        <v>10</v>
      </c>
      <c r="AF241" s="11">
        <v>10</v>
      </c>
      <c r="AG241" s="11">
        <v>2570</v>
      </c>
      <c r="AH241" s="11">
        <v>1519</v>
      </c>
      <c r="AI241" s="11">
        <v>1399</v>
      </c>
      <c r="AJ241" s="11">
        <v>1499</v>
      </c>
      <c r="AK241" s="11">
        <v>981</v>
      </c>
      <c r="AL241" s="11">
        <v>1093</v>
      </c>
      <c r="AM241" s="11">
        <v>634</v>
      </c>
      <c r="AN241" s="11">
        <v>5080</v>
      </c>
      <c r="AO241" s="11">
        <v>1719</v>
      </c>
      <c r="AP241" s="11">
        <v>458</v>
      </c>
      <c r="AQ241" s="11">
        <v>434</v>
      </c>
      <c r="AR241" s="11">
        <v>1063</v>
      </c>
      <c r="AS241" s="11">
        <v>2758</v>
      </c>
      <c r="AT241" s="11">
        <v>2878</v>
      </c>
      <c r="AU241" s="11">
        <v>5</v>
      </c>
      <c r="AV241" s="11">
        <v>5</v>
      </c>
      <c r="AW241" s="11">
        <v>3</v>
      </c>
      <c r="AX241" s="11">
        <v>6</v>
      </c>
      <c r="AY241" s="11">
        <v>4</v>
      </c>
      <c r="AZ241" s="11">
        <v>5</v>
      </c>
      <c r="BA241" s="11">
        <v>7</v>
      </c>
      <c r="BB241" s="11">
        <v>6</v>
      </c>
      <c r="BC241" s="11">
        <v>5</v>
      </c>
      <c r="BD241" s="11">
        <v>5</v>
      </c>
      <c r="BE241" s="11">
        <v>6</v>
      </c>
      <c r="BF241" s="11">
        <v>11</v>
      </c>
      <c r="BG241" s="11">
        <v>19</v>
      </c>
      <c r="BH241" s="11">
        <v>6</v>
      </c>
      <c r="BI241" s="11">
        <v>4</v>
      </c>
      <c r="BJ241" s="11">
        <v>2</v>
      </c>
      <c r="BK241" s="11">
        <v>3</v>
      </c>
      <c r="BL241" s="11">
        <v>5</v>
      </c>
      <c r="BM241" s="11">
        <v>2</v>
      </c>
      <c r="BN241" s="11">
        <v>4</v>
      </c>
      <c r="BO241" s="11">
        <v>2</v>
      </c>
      <c r="BP241" s="11">
        <v>2</v>
      </c>
      <c r="BQ241" s="11">
        <v>3</v>
      </c>
      <c r="BR241" s="11">
        <v>3</v>
      </c>
      <c r="BS241" s="11">
        <v>5</v>
      </c>
      <c r="BT241" s="11">
        <v>4</v>
      </c>
      <c r="BU241" s="11"/>
      <c r="BV241" s="11"/>
      <c r="BW241" s="11" t="b">
        <v>1</v>
      </c>
      <c r="BX241" s="11" t="b">
        <v>1</v>
      </c>
      <c r="BY241" s="11" t="b">
        <v>1</v>
      </c>
      <c r="BZ241" s="11" t="b">
        <v>1</v>
      </c>
      <c r="CA241" s="11" t="b">
        <v>1</v>
      </c>
      <c r="CB241" s="11" t="b">
        <v>1</v>
      </c>
      <c r="CC241" s="11" t="b">
        <v>1</v>
      </c>
      <c r="CD241" s="11" t="b">
        <v>1</v>
      </c>
      <c r="CE241" s="11" t="b">
        <v>1</v>
      </c>
      <c r="CF241" s="11" t="b">
        <v>1</v>
      </c>
      <c r="CG241" s="11" t="b">
        <v>1</v>
      </c>
      <c r="CH241" s="11" t="b">
        <v>1</v>
      </c>
      <c r="CI241" s="11" t="b">
        <v>1</v>
      </c>
      <c r="CJ241" s="11" t="s">
        <v>352</v>
      </c>
      <c r="CK241" s="11" t="str">
        <f>VLOOKUP(Table812[[#This Row],[Candidate Detail Answer: City]],cities,2,FALSE)</f>
        <v>Glendale</v>
      </c>
      <c r="CL241" s="11" t="str">
        <f>VLOOKUP(Table812[[#This Row],[Candidate Detail Answer: City]],cities,3,FALSE)</f>
        <v>AZ</v>
      </c>
      <c r="CM241" s="41">
        <f>VLOOKUP(Table812[[#This Row],[Candidate Detail Answer: City]],cities,4,FALSE)</f>
        <v>85301</v>
      </c>
      <c r="CN241" s="11" t="s">
        <v>229</v>
      </c>
      <c r="CO241" s="11" t="str">
        <f>VLOOKUP(Table812[[#This Row],[Candidate Detail Answer: Major]],majors_final,3,FALSE)</f>
        <v>Computer Science</v>
      </c>
      <c r="CP241" s="11" t="str">
        <f>VLOOKUP(Table812[[#This Row],[Candidate Detail Answer: Major]],majors_final,4,FALSE)</f>
        <v>IT-development focused</v>
      </c>
      <c r="CQ241" s="11">
        <f>VLOOKUP(Table812[[#This Row],[Candidate Detail Answer: Major]],majors_final,5,FALSE)</f>
        <v>0</v>
      </c>
      <c r="CR241" s="11">
        <f>VLOOKUP(Table812[[#This Row],[Candidate Detail Answer: Major]],majors_final,6,FALSE)</f>
        <v>0</v>
      </c>
      <c r="CS241" s="11"/>
      <c r="CU241" s="5"/>
      <c r="CV241" s="5"/>
      <c r="CW241" s="5"/>
    </row>
    <row r="242" spans="1:101" ht="12.75" x14ac:dyDescent="0.2">
      <c r="A242">
        <v>341</v>
      </c>
      <c r="B242" s="26">
        <v>54043.981944443898</v>
      </c>
      <c r="C242" s="26">
        <v>49557.220138889803</v>
      </c>
      <c r="D242" s="26">
        <v>48989.245833332199</v>
      </c>
      <c r="E242" s="36">
        <v>431917</v>
      </c>
      <c r="F242" s="36">
        <f>SUM(Table812[[#This Row],[Time Taken Per Question: 1]:[Time Taken Per Question: 14]])</f>
        <v>198208</v>
      </c>
      <c r="G242" s="11">
        <v>1</v>
      </c>
      <c r="H242" s="11">
        <v>127</v>
      </c>
      <c r="I242" s="31">
        <v>369207</v>
      </c>
      <c r="J242" s="11">
        <v>131</v>
      </c>
      <c r="K242" s="11">
        <v>111</v>
      </c>
      <c r="L242" s="11">
        <v>92</v>
      </c>
      <c r="M242" s="11">
        <v>84.73</v>
      </c>
      <c r="N242" s="11">
        <v>208411</v>
      </c>
      <c r="O242" s="11" t="s">
        <v>155</v>
      </c>
      <c r="P242" s="11" t="s">
        <v>208</v>
      </c>
      <c r="Q242" s="11">
        <v>0</v>
      </c>
      <c r="R242" s="11">
        <v>1</v>
      </c>
      <c r="S242" s="11">
        <v>1</v>
      </c>
      <c r="T242" s="11">
        <v>10</v>
      </c>
      <c r="U242" s="11">
        <v>10</v>
      </c>
      <c r="V242" s="11">
        <v>10</v>
      </c>
      <c r="W242" s="11">
        <v>10</v>
      </c>
      <c r="X242" s="11">
        <v>10</v>
      </c>
      <c r="Y242" s="11">
        <v>10</v>
      </c>
      <c r="Z242" s="11">
        <v>0</v>
      </c>
      <c r="AA242" s="11">
        <v>10</v>
      </c>
      <c r="AB242" s="11">
        <v>10</v>
      </c>
      <c r="AC242" s="11">
        <v>10</v>
      </c>
      <c r="AD242" s="11">
        <v>10</v>
      </c>
      <c r="AE242" s="11">
        <v>10</v>
      </c>
      <c r="AF242" s="11">
        <v>0</v>
      </c>
      <c r="AG242" s="11">
        <v>1084</v>
      </c>
      <c r="AH242" s="11">
        <v>2040</v>
      </c>
      <c r="AI242" s="11">
        <v>664</v>
      </c>
      <c r="AJ242" s="11">
        <v>25555</v>
      </c>
      <c r="AK242" s="11">
        <v>41738</v>
      </c>
      <c r="AL242" s="11">
        <v>3890</v>
      </c>
      <c r="AM242" s="11">
        <v>88741</v>
      </c>
      <c r="AN242" s="11">
        <v>4724</v>
      </c>
      <c r="AO242" s="11">
        <v>301</v>
      </c>
      <c r="AP242" s="11">
        <v>2231</v>
      </c>
      <c r="AQ242" s="11">
        <v>9229</v>
      </c>
      <c r="AR242" s="11">
        <v>1049</v>
      </c>
      <c r="AS242" s="11">
        <v>4017</v>
      </c>
      <c r="AT242" s="11">
        <v>12945</v>
      </c>
      <c r="AU242" s="11">
        <v>5</v>
      </c>
      <c r="AV242" s="11">
        <v>5</v>
      </c>
      <c r="AW242" s="11">
        <v>5</v>
      </c>
      <c r="AX242" s="11">
        <v>5</v>
      </c>
      <c r="AY242" s="11">
        <v>4</v>
      </c>
      <c r="AZ242" s="11">
        <v>5</v>
      </c>
      <c r="BA242" s="11">
        <v>5</v>
      </c>
      <c r="BB242" s="11">
        <v>6</v>
      </c>
      <c r="BC242" s="11">
        <v>5</v>
      </c>
      <c r="BD242" s="11">
        <v>5</v>
      </c>
      <c r="BE242" s="11">
        <v>5</v>
      </c>
      <c r="BF242" s="11">
        <v>6</v>
      </c>
      <c r="BG242" s="11">
        <v>12</v>
      </c>
      <c r="BH242" s="11">
        <v>2</v>
      </c>
      <c r="BI242" s="11">
        <v>2</v>
      </c>
      <c r="BJ242" s="11">
        <v>2</v>
      </c>
      <c r="BK242" s="11">
        <v>7</v>
      </c>
      <c r="BL242" s="11">
        <v>2</v>
      </c>
      <c r="BM242" s="11">
        <v>3</v>
      </c>
      <c r="BN242" s="11">
        <v>3</v>
      </c>
      <c r="BO242" s="11">
        <v>2</v>
      </c>
      <c r="BP242" s="11">
        <v>3</v>
      </c>
      <c r="BQ242" s="11">
        <v>2</v>
      </c>
      <c r="BR242" s="11">
        <v>4</v>
      </c>
      <c r="BS242" s="11">
        <v>6</v>
      </c>
      <c r="BT242" s="11">
        <v>7</v>
      </c>
      <c r="BU242" s="11"/>
      <c r="BV242" s="11"/>
      <c r="BW242" s="11" t="b">
        <v>1</v>
      </c>
      <c r="BX242" s="11" t="b">
        <v>1</v>
      </c>
      <c r="BY242" s="11" t="b">
        <v>1</v>
      </c>
      <c r="BZ242" s="11" t="b">
        <v>1</v>
      </c>
      <c r="CA242" s="11" t="b">
        <v>1</v>
      </c>
      <c r="CB242" s="11" t="b">
        <v>1</v>
      </c>
      <c r="CC242" s="11" t="b">
        <v>0</v>
      </c>
      <c r="CD242" s="11" t="b">
        <v>1</v>
      </c>
      <c r="CE242" s="11" t="b">
        <v>1</v>
      </c>
      <c r="CF242" s="11" t="b">
        <v>1</v>
      </c>
      <c r="CG242" s="11" t="b">
        <v>1</v>
      </c>
      <c r="CH242" s="11" t="b">
        <v>1</v>
      </c>
      <c r="CI242" s="11" t="b">
        <v>0</v>
      </c>
      <c r="CJ242" s="11" t="s">
        <v>446</v>
      </c>
      <c r="CK242" s="11" t="str">
        <f>VLOOKUP(Table812[[#This Row],[Candidate Detail Answer: City]],cities,2,FALSE)</f>
        <v>Coolidge</v>
      </c>
      <c r="CL242" s="11" t="str">
        <f>VLOOKUP(Table812[[#This Row],[Candidate Detail Answer: City]],cities,3,FALSE)</f>
        <v>AZ</v>
      </c>
      <c r="CM242" s="41">
        <f>VLOOKUP(Table812[[#This Row],[Candidate Detail Answer: City]],cities,4,FALSE)</f>
        <v>85128</v>
      </c>
      <c r="CN242" s="11" t="s">
        <v>231</v>
      </c>
      <c r="CO242" s="11" t="str">
        <f>VLOOKUP(Table812[[#This Row],[Candidate Detail Answer: Major]],majors_final,3,FALSE)</f>
        <v>Software Engineering</v>
      </c>
      <c r="CP242" s="11" t="str">
        <f>VLOOKUP(Table812[[#This Row],[Candidate Detail Answer: Major]],majors_final,4,FALSE)</f>
        <v>IT-development focused</v>
      </c>
      <c r="CQ242" s="11">
        <f>VLOOKUP(Table812[[#This Row],[Candidate Detail Answer: Major]],majors_final,5,FALSE)</f>
        <v>0</v>
      </c>
      <c r="CR242" s="11">
        <f>VLOOKUP(Table812[[#This Row],[Candidate Detail Answer: Major]],majors_final,6,FALSE)</f>
        <v>0</v>
      </c>
      <c r="CS242" s="11"/>
      <c r="CU242" s="5"/>
      <c r="CV242" s="5"/>
      <c r="CW242" s="5"/>
    </row>
    <row r="243" spans="1:101" ht="12.75" x14ac:dyDescent="0.2">
      <c r="A243">
        <v>342</v>
      </c>
      <c r="B243" s="26">
        <v>48473.0916666665</v>
      </c>
      <c r="C243" s="26">
        <v>49577.288194445297</v>
      </c>
      <c r="D243" s="26">
        <v>49006.963194443299</v>
      </c>
      <c r="E243" s="36">
        <v>269846</v>
      </c>
      <c r="F243" s="36">
        <f>SUM(Table812[[#This Row],[Time Taken Per Question: 1]:[Time Taken Per Question: 14]])</f>
        <v>65336</v>
      </c>
      <c r="G243" s="11">
        <v>1</v>
      </c>
      <c r="H243" s="11">
        <v>54</v>
      </c>
      <c r="I243" s="31">
        <v>152661</v>
      </c>
      <c r="J243" s="11">
        <v>131</v>
      </c>
      <c r="K243" s="11">
        <v>131</v>
      </c>
      <c r="L243" s="11">
        <v>92</v>
      </c>
      <c r="M243" s="11">
        <v>100</v>
      </c>
      <c r="N243" s="11">
        <v>203449</v>
      </c>
      <c r="O243" s="11" t="s">
        <v>155</v>
      </c>
      <c r="P243" s="11" t="s">
        <v>208</v>
      </c>
      <c r="Q243" s="11">
        <v>0</v>
      </c>
      <c r="R243" s="11">
        <v>2</v>
      </c>
      <c r="S243" s="11">
        <v>1</v>
      </c>
      <c r="T243" s="11">
        <v>10</v>
      </c>
      <c r="U243" s="11">
        <v>10</v>
      </c>
      <c r="V243" s="11">
        <v>10</v>
      </c>
      <c r="W243" s="11">
        <v>10</v>
      </c>
      <c r="X243" s="11">
        <v>10</v>
      </c>
      <c r="Y243" s="11">
        <v>10</v>
      </c>
      <c r="Z243" s="11">
        <v>10</v>
      </c>
      <c r="AA243" s="11">
        <v>10</v>
      </c>
      <c r="AB243" s="11">
        <v>10</v>
      </c>
      <c r="AC243" s="11">
        <v>10</v>
      </c>
      <c r="AD243" s="11">
        <v>10</v>
      </c>
      <c r="AE243" s="11">
        <v>10</v>
      </c>
      <c r="AF243" s="11">
        <v>10</v>
      </c>
      <c r="AG243" s="11">
        <v>166</v>
      </c>
      <c r="AH243" s="11">
        <v>1852</v>
      </c>
      <c r="AI243" s="11">
        <v>824</v>
      </c>
      <c r="AJ243" s="11">
        <v>2357</v>
      </c>
      <c r="AK243" s="11">
        <v>2476</v>
      </c>
      <c r="AL243" s="11">
        <v>2823</v>
      </c>
      <c r="AM243" s="11">
        <v>12688</v>
      </c>
      <c r="AN243" s="11">
        <v>22170</v>
      </c>
      <c r="AO243" s="11">
        <v>8020</v>
      </c>
      <c r="AP243" s="11">
        <v>350</v>
      </c>
      <c r="AQ243" s="11">
        <v>3114</v>
      </c>
      <c r="AR243" s="11">
        <v>2549</v>
      </c>
      <c r="AS243" s="11">
        <v>3131</v>
      </c>
      <c r="AT243" s="11">
        <v>2816</v>
      </c>
      <c r="AU243" s="11">
        <v>5</v>
      </c>
      <c r="AV243" s="11">
        <v>7</v>
      </c>
      <c r="AW243" s="11">
        <v>4</v>
      </c>
      <c r="AX243" s="11">
        <v>10</v>
      </c>
      <c r="AY243" s="11">
        <v>6</v>
      </c>
      <c r="AZ243" s="11">
        <v>6</v>
      </c>
      <c r="BA243" s="11">
        <v>11</v>
      </c>
      <c r="BB243" s="11">
        <v>8</v>
      </c>
      <c r="BC243" s="11">
        <v>7</v>
      </c>
      <c r="BD243" s="11">
        <v>7</v>
      </c>
      <c r="BE243" s="11">
        <v>9</v>
      </c>
      <c r="BF243" s="11">
        <v>11</v>
      </c>
      <c r="BG243" s="11">
        <v>28</v>
      </c>
      <c r="BH243" s="11">
        <v>7</v>
      </c>
      <c r="BI243" s="11">
        <v>7</v>
      </c>
      <c r="BJ243" s="11">
        <v>11</v>
      </c>
      <c r="BK243" s="11">
        <v>5</v>
      </c>
      <c r="BL243" s="11">
        <v>9</v>
      </c>
      <c r="BM243" s="11">
        <v>17</v>
      </c>
      <c r="BN243" s="11">
        <v>10</v>
      </c>
      <c r="BO243" s="11">
        <v>17</v>
      </c>
      <c r="BP243" s="11">
        <v>5</v>
      </c>
      <c r="BQ243" s="11">
        <v>8</v>
      </c>
      <c r="BR243" s="11">
        <v>12</v>
      </c>
      <c r="BS243" s="11">
        <v>7</v>
      </c>
      <c r="BT243" s="11">
        <v>10</v>
      </c>
      <c r="BU243" s="11"/>
      <c r="BV243" s="11"/>
      <c r="BW243" s="11" t="b">
        <v>1</v>
      </c>
      <c r="BX243" s="11" t="b">
        <v>1</v>
      </c>
      <c r="BY243" s="11" t="b">
        <v>1</v>
      </c>
      <c r="BZ243" s="11" t="b">
        <v>1</v>
      </c>
      <c r="CA243" s="11" t="b">
        <v>1</v>
      </c>
      <c r="CB243" s="11" t="b">
        <v>1</v>
      </c>
      <c r="CC243" s="11" t="b">
        <v>1</v>
      </c>
      <c r="CD243" s="11" t="b">
        <v>1</v>
      </c>
      <c r="CE243" s="11" t="b">
        <v>1</v>
      </c>
      <c r="CF243" s="11" t="b">
        <v>1</v>
      </c>
      <c r="CG243" s="11" t="b">
        <v>1</v>
      </c>
      <c r="CH243" s="11" t="b">
        <v>1</v>
      </c>
      <c r="CI243" s="11" t="b">
        <v>1</v>
      </c>
      <c r="CJ243" s="11" t="s">
        <v>317</v>
      </c>
      <c r="CK243" s="11" t="str">
        <f>VLOOKUP(Table812[[#This Row],[Candidate Detail Answer: City]],cities,2,FALSE)</f>
        <v>Phoenix</v>
      </c>
      <c r="CL243" s="11" t="str">
        <f>VLOOKUP(Table812[[#This Row],[Candidate Detail Answer: City]],cities,3,FALSE)</f>
        <v>AZ</v>
      </c>
      <c r="CM243" s="41">
        <f>VLOOKUP(Table812[[#This Row],[Candidate Detail Answer: City]],cities,4,FALSE)</f>
        <v>85001</v>
      </c>
      <c r="CN243" s="11" t="s">
        <v>318</v>
      </c>
      <c r="CO243" s="11" t="str">
        <f>VLOOKUP(Table812[[#This Row],[Candidate Detail Answer: Major]],majors_final,3,FALSE)</f>
        <v>Computer Science</v>
      </c>
      <c r="CP243" s="11" t="str">
        <f>VLOOKUP(Table812[[#This Row],[Candidate Detail Answer: Major]],majors_final,4,FALSE)</f>
        <v>IT-development focused</v>
      </c>
      <c r="CQ243" s="11">
        <f>VLOOKUP(Table812[[#This Row],[Candidate Detail Answer: Major]],majors_final,5,FALSE)</f>
        <v>0</v>
      </c>
      <c r="CR243" s="11">
        <f>VLOOKUP(Table812[[#This Row],[Candidate Detail Answer: Major]],majors_final,6,FALSE)</f>
        <v>0</v>
      </c>
      <c r="CS243" s="11"/>
      <c r="CU243" s="5"/>
      <c r="CV243" s="5"/>
      <c r="CW243" s="5"/>
    </row>
    <row r="244" spans="1:101" ht="12.75" x14ac:dyDescent="0.2">
      <c r="A244">
        <v>343</v>
      </c>
      <c r="B244" s="26">
        <v>49767.117361110802</v>
      </c>
      <c r="C244" s="26">
        <v>49597.356250000899</v>
      </c>
      <c r="D244" s="26">
        <v>49024.680555554398</v>
      </c>
      <c r="E244" s="36">
        <v>398196</v>
      </c>
      <c r="F244" s="36">
        <f>SUM(Table812[[#This Row],[Time Taken Per Question: 1]:[Time Taken Per Question: 14]])</f>
        <v>53794</v>
      </c>
      <c r="G244" s="11">
        <v>1</v>
      </c>
      <c r="H244" s="11">
        <v>45</v>
      </c>
      <c r="I244" s="31">
        <v>48523</v>
      </c>
      <c r="J244" s="11">
        <v>131</v>
      </c>
      <c r="K244" s="11">
        <v>130.5</v>
      </c>
      <c r="L244" s="11">
        <v>92</v>
      </c>
      <c r="M244" s="11">
        <v>99.61</v>
      </c>
      <c r="N244" s="11">
        <v>344131</v>
      </c>
      <c r="O244" s="11" t="s">
        <v>155</v>
      </c>
      <c r="P244" s="11" t="s">
        <v>208</v>
      </c>
      <c r="Q244" s="11">
        <v>22</v>
      </c>
      <c r="R244" s="11">
        <v>5</v>
      </c>
      <c r="S244" s="11">
        <v>0.5</v>
      </c>
      <c r="T244" s="11">
        <v>10</v>
      </c>
      <c r="U244" s="11">
        <v>10</v>
      </c>
      <c r="V244" s="11">
        <v>10</v>
      </c>
      <c r="W244" s="11">
        <v>10</v>
      </c>
      <c r="X244" s="11">
        <v>10</v>
      </c>
      <c r="Y244" s="11">
        <v>10</v>
      </c>
      <c r="Z244" s="11">
        <v>10</v>
      </c>
      <c r="AA244" s="11">
        <v>10</v>
      </c>
      <c r="AB244" s="11">
        <v>10</v>
      </c>
      <c r="AC244" s="11">
        <v>10</v>
      </c>
      <c r="AD244" s="11">
        <v>10</v>
      </c>
      <c r="AE244" s="11">
        <v>10</v>
      </c>
      <c r="AF244" s="11">
        <v>10</v>
      </c>
      <c r="AG244" s="11">
        <v>54</v>
      </c>
      <c r="AH244" s="11">
        <v>32075</v>
      </c>
      <c r="AI244" s="11">
        <v>942</v>
      </c>
      <c r="AJ244" s="11">
        <v>2728</v>
      </c>
      <c r="AK244" s="11">
        <v>1755</v>
      </c>
      <c r="AL244" s="11">
        <v>1729</v>
      </c>
      <c r="AM244" s="11">
        <v>1582</v>
      </c>
      <c r="AN244" s="11">
        <v>2085</v>
      </c>
      <c r="AO244" s="11">
        <v>453</v>
      </c>
      <c r="AP244" s="11">
        <v>742</v>
      </c>
      <c r="AQ244" s="11">
        <v>753</v>
      </c>
      <c r="AR244" s="11">
        <v>1251</v>
      </c>
      <c r="AS244" s="11">
        <v>840</v>
      </c>
      <c r="AT244" s="11">
        <v>6805</v>
      </c>
      <c r="AU244" s="11">
        <v>9</v>
      </c>
      <c r="AV244" s="11">
        <v>8</v>
      </c>
      <c r="AW244" s="11">
        <v>8</v>
      </c>
      <c r="AX244" s="11">
        <v>9</v>
      </c>
      <c r="AY244" s="11">
        <v>9</v>
      </c>
      <c r="AZ244" s="11">
        <v>10</v>
      </c>
      <c r="BA244" s="11">
        <v>10</v>
      </c>
      <c r="BB244" s="11">
        <v>10</v>
      </c>
      <c r="BC244" s="11">
        <v>9</v>
      </c>
      <c r="BD244" s="11">
        <v>10</v>
      </c>
      <c r="BE244" s="11">
        <v>11</v>
      </c>
      <c r="BF244" s="11">
        <v>17</v>
      </c>
      <c r="BG244" s="11">
        <v>24</v>
      </c>
      <c r="BH244" s="11">
        <v>9</v>
      </c>
      <c r="BI244" s="11">
        <v>3</v>
      </c>
      <c r="BJ244" s="11">
        <v>2</v>
      </c>
      <c r="BK244" s="11">
        <v>9</v>
      </c>
      <c r="BL244" s="11">
        <v>6</v>
      </c>
      <c r="BM244" s="11">
        <v>2</v>
      </c>
      <c r="BN244" s="11">
        <v>4</v>
      </c>
      <c r="BO244" s="11">
        <v>2</v>
      </c>
      <c r="BP244" s="11">
        <v>3</v>
      </c>
      <c r="BQ244" s="11">
        <v>2</v>
      </c>
      <c r="BR244" s="11">
        <v>2</v>
      </c>
      <c r="BS244" s="11">
        <v>2</v>
      </c>
      <c r="BT244" s="11">
        <v>14</v>
      </c>
      <c r="BU244" s="11"/>
      <c r="BV244" s="11"/>
      <c r="BW244" s="11" t="b">
        <v>1</v>
      </c>
      <c r="BX244" s="11" t="b">
        <v>1</v>
      </c>
      <c r="BY244" s="11" t="b">
        <v>1</v>
      </c>
      <c r="BZ244" s="11" t="b">
        <v>1</v>
      </c>
      <c r="CA244" s="11" t="b">
        <v>1</v>
      </c>
      <c r="CB244" s="11" t="b">
        <v>1</v>
      </c>
      <c r="CC244" s="11" t="b">
        <v>1</v>
      </c>
      <c r="CD244" s="11" t="b">
        <v>1</v>
      </c>
      <c r="CE244" s="11" t="b">
        <v>1</v>
      </c>
      <c r="CF244" s="11" t="b">
        <v>1</v>
      </c>
      <c r="CG244" s="11" t="b">
        <v>1</v>
      </c>
      <c r="CH244" s="11" t="b">
        <v>1</v>
      </c>
      <c r="CI244" s="11" t="b">
        <v>1</v>
      </c>
      <c r="CJ244" s="11" t="s">
        <v>243</v>
      </c>
      <c r="CK244" s="11" t="str">
        <f>VLOOKUP(Table812[[#This Row],[Candidate Detail Answer: City]],cities,2,FALSE)</f>
        <v>Phoenix</v>
      </c>
      <c r="CL244" s="11" t="str">
        <f>VLOOKUP(Table812[[#This Row],[Candidate Detail Answer: City]],cities,3,FALSE)</f>
        <v>AZ</v>
      </c>
      <c r="CM244" s="41">
        <f>VLOOKUP(Table812[[#This Row],[Candidate Detail Answer: City]],cities,4,FALSE)</f>
        <v>85001</v>
      </c>
      <c r="CN244" s="11" t="s">
        <v>231</v>
      </c>
      <c r="CO244" s="11" t="str">
        <f>VLOOKUP(Table812[[#This Row],[Candidate Detail Answer: Major]],majors_final,3,FALSE)</f>
        <v>Software Engineering</v>
      </c>
      <c r="CP244" s="11" t="str">
        <f>VLOOKUP(Table812[[#This Row],[Candidate Detail Answer: Major]],majors_final,4,FALSE)</f>
        <v>IT-development focused</v>
      </c>
      <c r="CQ244" s="11">
        <f>VLOOKUP(Table812[[#This Row],[Candidate Detail Answer: Major]],majors_final,5,FALSE)</f>
        <v>0</v>
      </c>
      <c r="CR244" s="11">
        <f>VLOOKUP(Table812[[#This Row],[Candidate Detail Answer: Major]],majors_final,6,FALSE)</f>
        <v>0</v>
      </c>
      <c r="CS244" s="11"/>
      <c r="CU244" s="5"/>
      <c r="CV244" s="5"/>
      <c r="CW244" s="5"/>
    </row>
    <row r="245" spans="1:101" ht="12.75" x14ac:dyDescent="0.2">
      <c r="A245">
        <v>344</v>
      </c>
      <c r="B245" s="26">
        <v>48495.0243055553</v>
      </c>
      <c r="C245" s="26">
        <v>49617.4243055564</v>
      </c>
      <c r="D245" s="26">
        <v>49042.397916665497</v>
      </c>
      <c r="E245" s="36">
        <v>77875</v>
      </c>
      <c r="F245" s="36">
        <f>SUM(Table812[[#This Row],[Time Taken Per Question: 1]:[Time Taken Per Question: 14]])</f>
        <v>25717</v>
      </c>
      <c r="G245" s="11">
        <v>1</v>
      </c>
      <c r="H245" s="11">
        <v>1</v>
      </c>
      <c r="I245" s="31">
        <v>22</v>
      </c>
      <c r="J245" s="11">
        <v>131</v>
      </c>
      <c r="K245" s="11">
        <v>131</v>
      </c>
      <c r="L245" s="11">
        <v>92</v>
      </c>
      <c r="M245" s="11">
        <v>100</v>
      </c>
      <c r="N245" s="11">
        <v>51770</v>
      </c>
      <c r="O245" s="11" t="s">
        <v>155</v>
      </c>
      <c r="P245" s="11" t="s">
        <v>208</v>
      </c>
      <c r="Q245" s="11">
        <v>0</v>
      </c>
      <c r="R245" s="11">
        <v>5</v>
      </c>
      <c r="S245" s="11">
        <v>1</v>
      </c>
      <c r="T245" s="11">
        <v>10</v>
      </c>
      <c r="U245" s="11">
        <v>10</v>
      </c>
      <c r="V245" s="11">
        <v>10</v>
      </c>
      <c r="W245" s="11">
        <v>10</v>
      </c>
      <c r="X245" s="11">
        <v>10</v>
      </c>
      <c r="Y245" s="11">
        <v>10</v>
      </c>
      <c r="Z245" s="11">
        <v>10</v>
      </c>
      <c r="AA245" s="11">
        <v>10</v>
      </c>
      <c r="AB245" s="11">
        <v>10</v>
      </c>
      <c r="AC245" s="11">
        <v>10</v>
      </c>
      <c r="AD245" s="11">
        <v>10</v>
      </c>
      <c r="AE245" s="11">
        <v>10</v>
      </c>
      <c r="AF245" s="11">
        <v>10</v>
      </c>
      <c r="AG245" s="11">
        <v>12</v>
      </c>
      <c r="AH245" s="11">
        <v>4505</v>
      </c>
      <c r="AI245" s="11">
        <v>514</v>
      </c>
      <c r="AJ245" s="11">
        <v>3461</v>
      </c>
      <c r="AK245" s="11">
        <v>868</v>
      </c>
      <c r="AL245" s="11">
        <v>2045</v>
      </c>
      <c r="AM245" s="11">
        <v>2588</v>
      </c>
      <c r="AN245" s="11">
        <v>679</v>
      </c>
      <c r="AO245" s="11">
        <v>499</v>
      </c>
      <c r="AP245" s="11">
        <v>353</v>
      </c>
      <c r="AQ245" s="11">
        <v>4505</v>
      </c>
      <c r="AR245" s="11">
        <v>1141</v>
      </c>
      <c r="AS245" s="11">
        <v>3297</v>
      </c>
      <c r="AT245" s="11">
        <v>1250</v>
      </c>
      <c r="AU245" s="11">
        <v>9</v>
      </c>
      <c r="AV245" s="11">
        <v>9</v>
      </c>
      <c r="AW245" s="11">
        <v>9</v>
      </c>
      <c r="AX245" s="11">
        <v>12</v>
      </c>
      <c r="AY245" s="11">
        <v>9</v>
      </c>
      <c r="AZ245" s="11">
        <v>10</v>
      </c>
      <c r="BA245" s="11">
        <v>11</v>
      </c>
      <c r="BB245" s="11">
        <v>10</v>
      </c>
      <c r="BC245" s="11">
        <v>10</v>
      </c>
      <c r="BD245" s="11">
        <v>26</v>
      </c>
      <c r="BE245" s="11">
        <v>11</v>
      </c>
      <c r="BF245" s="11">
        <v>32</v>
      </c>
      <c r="BG245" s="11">
        <v>27</v>
      </c>
      <c r="BH245" s="11">
        <v>47</v>
      </c>
      <c r="BI245" s="11">
        <v>11</v>
      </c>
      <c r="BJ245" s="11">
        <v>47</v>
      </c>
      <c r="BK245" s="11">
        <v>14</v>
      </c>
      <c r="BL245" s="11">
        <v>27</v>
      </c>
      <c r="BM245" s="11">
        <v>32</v>
      </c>
      <c r="BN245" s="11">
        <v>9</v>
      </c>
      <c r="BO245" s="11">
        <v>9</v>
      </c>
      <c r="BP245" s="11">
        <v>9</v>
      </c>
      <c r="BQ245" s="11">
        <v>46</v>
      </c>
      <c r="BR245" s="11">
        <v>12</v>
      </c>
      <c r="BS245" s="11">
        <v>40</v>
      </c>
      <c r="BT245" s="11">
        <v>16</v>
      </c>
      <c r="BU245" s="11"/>
      <c r="BV245" s="11"/>
      <c r="BW245" s="11" t="b">
        <v>1</v>
      </c>
      <c r="BX245" s="11" t="b">
        <v>1</v>
      </c>
      <c r="BY245" s="11" t="b">
        <v>1</v>
      </c>
      <c r="BZ245" s="11" t="b">
        <v>1</v>
      </c>
      <c r="CA245" s="11" t="b">
        <v>1</v>
      </c>
      <c r="CB245" s="11" t="b">
        <v>1</v>
      </c>
      <c r="CC245" s="11" t="b">
        <v>1</v>
      </c>
      <c r="CD245" s="11" t="b">
        <v>1</v>
      </c>
      <c r="CE245" s="11" t="b">
        <v>1</v>
      </c>
      <c r="CF245" s="11" t="b">
        <v>1</v>
      </c>
      <c r="CG245" s="11" t="b">
        <v>1</v>
      </c>
      <c r="CH245" s="11" t="b">
        <v>1</v>
      </c>
      <c r="CI245" s="11" t="b">
        <v>1</v>
      </c>
      <c r="CJ245" s="11" t="s">
        <v>243</v>
      </c>
      <c r="CK245" s="11" t="str">
        <f>VLOOKUP(Table812[[#This Row],[Candidate Detail Answer: City]],cities,2,FALSE)</f>
        <v>Phoenix</v>
      </c>
      <c r="CL245" s="11" t="str">
        <f>VLOOKUP(Table812[[#This Row],[Candidate Detail Answer: City]],cities,3,FALSE)</f>
        <v>AZ</v>
      </c>
      <c r="CM245" s="41">
        <f>VLOOKUP(Table812[[#This Row],[Candidate Detail Answer: City]],cities,4,FALSE)</f>
        <v>85001</v>
      </c>
      <c r="CN245" s="11" t="s">
        <v>210</v>
      </c>
      <c r="CO245" s="11" t="str">
        <f>VLOOKUP(Table812[[#This Row],[Candidate Detail Answer: Major]],majors_final,3,FALSE)</f>
        <v>Computer Science</v>
      </c>
      <c r="CP245" s="11" t="str">
        <f>VLOOKUP(Table812[[#This Row],[Candidate Detail Answer: Major]],majors_final,4,FALSE)</f>
        <v>IT-development focused</v>
      </c>
      <c r="CQ245" s="11">
        <f>VLOOKUP(Table812[[#This Row],[Candidate Detail Answer: Major]],majors_final,5,FALSE)</f>
        <v>0</v>
      </c>
      <c r="CR245" s="11">
        <f>VLOOKUP(Table812[[#This Row],[Candidate Detail Answer: Major]],majors_final,6,FALSE)</f>
        <v>0</v>
      </c>
      <c r="CS245" s="11"/>
      <c r="CU245" s="5"/>
      <c r="CV245" s="5"/>
      <c r="CW245" s="5"/>
    </row>
    <row r="246" spans="1:101" ht="12.75" x14ac:dyDescent="0.2">
      <c r="A246">
        <v>345</v>
      </c>
      <c r="B246" s="26">
        <v>48516.956944444202</v>
      </c>
      <c r="C246" s="26">
        <v>49637.492361112003</v>
      </c>
      <c r="D246" s="26">
        <v>49060.115277776596</v>
      </c>
      <c r="E246" s="36">
        <v>356199</v>
      </c>
      <c r="F246" s="36">
        <f>SUM(Table812[[#This Row],[Time Taken Per Question: 1]:[Time Taken Per Question: 14]])</f>
        <v>24189</v>
      </c>
      <c r="G246" s="11">
        <v>1</v>
      </c>
      <c r="H246" s="11">
        <v>17</v>
      </c>
      <c r="I246" s="31">
        <v>3141</v>
      </c>
      <c r="J246" s="11">
        <v>131</v>
      </c>
      <c r="K246" s="11">
        <v>131</v>
      </c>
      <c r="L246" s="11">
        <v>92</v>
      </c>
      <c r="M246" s="11">
        <v>100</v>
      </c>
      <c r="N246" s="11">
        <v>331481</v>
      </c>
      <c r="O246" s="11" t="s">
        <v>155</v>
      </c>
      <c r="P246" s="11" t="s">
        <v>208</v>
      </c>
      <c r="Q246" s="11">
        <v>0</v>
      </c>
      <c r="R246" s="11">
        <v>5</v>
      </c>
      <c r="S246" s="11">
        <v>1</v>
      </c>
      <c r="T246" s="11">
        <v>10</v>
      </c>
      <c r="U246" s="11">
        <v>10</v>
      </c>
      <c r="V246" s="11">
        <v>10</v>
      </c>
      <c r="W246" s="11">
        <v>10</v>
      </c>
      <c r="X246" s="11">
        <v>10</v>
      </c>
      <c r="Y246" s="11">
        <v>10</v>
      </c>
      <c r="Z246" s="11">
        <v>10</v>
      </c>
      <c r="AA246" s="11">
        <v>10</v>
      </c>
      <c r="AB246" s="11">
        <v>10</v>
      </c>
      <c r="AC246" s="11">
        <v>10</v>
      </c>
      <c r="AD246" s="11">
        <v>10</v>
      </c>
      <c r="AE246" s="11">
        <v>10</v>
      </c>
      <c r="AF246" s="11">
        <v>10</v>
      </c>
      <c r="AG246" s="11">
        <v>63</v>
      </c>
      <c r="AH246" s="11">
        <v>474</v>
      </c>
      <c r="AI246" s="11">
        <v>742</v>
      </c>
      <c r="AJ246" s="11">
        <v>391</v>
      </c>
      <c r="AK246" s="11">
        <v>816</v>
      </c>
      <c r="AL246" s="11">
        <v>874</v>
      </c>
      <c r="AM246" s="11">
        <v>1651</v>
      </c>
      <c r="AN246" s="11">
        <v>1959</v>
      </c>
      <c r="AO246" s="11">
        <v>1655</v>
      </c>
      <c r="AP246" s="11">
        <v>323</v>
      </c>
      <c r="AQ246" s="11">
        <v>6939</v>
      </c>
      <c r="AR246" s="11">
        <v>698</v>
      </c>
      <c r="AS246" s="11">
        <v>6024</v>
      </c>
      <c r="AT246" s="11">
        <v>1580</v>
      </c>
      <c r="AU246" s="11">
        <v>11</v>
      </c>
      <c r="AV246" s="11">
        <v>11</v>
      </c>
      <c r="AW246" s="11">
        <v>12</v>
      </c>
      <c r="AX246" s="11">
        <v>14</v>
      </c>
      <c r="AY246" s="11">
        <v>9</v>
      </c>
      <c r="AZ246" s="11">
        <v>10</v>
      </c>
      <c r="BA246" s="11">
        <v>18</v>
      </c>
      <c r="BB246" s="11">
        <v>12</v>
      </c>
      <c r="BC246" s="11">
        <v>11</v>
      </c>
      <c r="BD246" s="11">
        <v>22</v>
      </c>
      <c r="BE246" s="11">
        <v>13</v>
      </c>
      <c r="BF246" s="11">
        <v>62</v>
      </c>
      <c r="BG246" s="11">
        <v>27</v>
      </c>
      <c r="BH246" s="11">
        <v>2</v>
      </c>
      <c r="BI246" s="11">
        <v>4</v>
      </c>
      <c r="BJ246" s="11">
        <v>3</v>
      </c>
      <c r="BK246" s="11">
        <v>5</v>
      </c>
      <c r="BL246" s="11">
        <v>11</v>
      </c>
      <c r="BM246" s="11">
        <v>4</v>
      </c>
      <c r="BN246" s="11">
        <v>5</v>
      </c>
      <c r="BO246" s="11">
        <v>7</v>
      </c>
      <c r="BP246" s="11">
        <v>3</v>
      </c>
      <c r="BQ246" s="11">
        <v>44</v>
      </c>
      <c r="BR246" s="11">
        <v>8</v>
      </c>
      <c r="BS246" s="11">
        <v>29</v>
      </c>
      <c r="BT246" s="11">
        <v>8</v>
      </c>
      <c r="BU246" s="11"/>
      <c r="BV246" s="11"/>
      <c r="BW246" s="11" t="b">
        <v>1</v>
      </c>
      <c r="BX246" s="11" t="b">
        <v>1</v>
      </c>
      <c r="BY246" s="11" t="b">
        <v>1</v>
      </c>
      <c r="BZ246" s="11" t="b">
        <v>1</v>
      </c>
      <c r="CA246" s="11" t="b">
        <v>1</v>
      </c>
      <c r="CB246" s="11" t="b">
        <v>1</v>
      </c>
      <c r="CC246" s="11" t="b">
        <v>1</v>
      </c>
      <c r="CD246" s="11" t="b">
        <v>1</v>
      </c>
      <c r="CE246" s="11" t="b">
        <v>1</v>
      </c>
      <c r="CF246" s="11" t="b">
        <v>1</v>
      </c>
      <c r="CG246" s="11" t="b">
        <v>1</v>
      </c>
      <c r="CH246" s="11" t="b">
        <v>1</v>
      </c>
      <c r="CI246" s="11" t="b">
        <v>1</v>
      </c>
      <c r="CJ246" s="11" t="s">
        <v>270</v>
      </c>
      <c r="CK246" s="11" t="str">
        <f>VLOOKUP(Table812[[#This Row],[Candidate Detail Answer: City]],cities,2,FALSE)</f>
        <v>Fountain Hills</v>
      </c>
      <c r="CL246" s="11" t="str">
        <f>VLOOKUP(Table812[[#This Row],[Candidate Detail Answer: City]],cities,3,FALSE)</f>
        <v>AZ</v>
      </c>
      <c r="CM246" s="41">
        <f>VLOOKUP(Table812[[#This Row],[Candidate Detail Answer: City]],cities,4,FALSE)</f>
        <v>85268</v>
      </c>
      <c r="CN246" s="11" t="s">
        <v>271</v>
      </c>
      <c r="CO246" s="11" t="str">
        <f>VLOOKUP(Table812[[#This Row],[Candidate Detail Answer: Major]],majors_final,3,FALSE)</f>
        <v>Full Stack Development</v>
      </c>
      <c r="CP246" s="11" t="str">
        <f>VLOOKUP(Table812[[#This Row],[Candidate Detail Answer: Major]],majors_final,4,FALSE)</f>
        <v>IT-development focused</v>
      </c>
      <c r="CQ246" s="11">
        <f>VLOOKUP(Table812[[#This Row],[Candidate Detail Answer: Major]],majors_final,5,FALSE)</f>
        <v>0</v>
      </c>
      <c r="CR246" s="11">
        <f>VLOOKUP(Table812[[#This Row],[Candidate Detail Answer: Major]],majors_final,6,FALSE)</f>
        <v>0</v>
      </c>
      <c r="CS246" s="11"/>
      <c r="CU246" s="5"/>
      <c r="CV246" s="5"/>
      <c r="CW246" s="5"/>
    </row>
    <row r="247" spans="1:101" ht="12.75" x14ac:dyDescent="0.2">
      <c r="A247">
        <v>346</v>
      </c>
      <c r="B247" s="26">
        <v>48538.889583333097</v>
      </c>
      <c r="C247" s="26">
        <v>49657.560416667598</v>
      </c>
      <c r="D247" s="26">
        <v>49077.832638887703</v>
      </c>
      <c r="E247" s="36">
        <v>333856</v>
      </c>
      <c r="F247" s="36">
        <f>SUM(Table812[[#This Row],[Time Taken Per Question: 1]:[Time Taken Per Question: 14]])</f>
        <v>60708</v>
      </c>
      <c r="G247" s="11">
        <v>1</v>
      </c>
      <c r="H247" s="11">
        <v>61</v>
      </c>
      <c r="I247" s="31">
        <v>13337</v>
      </c>
      <c r="J247" s="11">
        <v>131</v>
      </c>
      <c r="K247" s="11">
        <v>131</v>
      </c>
      <c r="L247" s="11">
        <v>92</v>
      </c>
      <c r="M247" s="11">
        <v>100</v>
      </c>
      <c r="N247" s="11">
        <v>272304</v>
      </c>
      <c r="O247" s="11" t="s">
        <v>155</v>
      </c>
      <c r="P247" s="11" t="s">
        <v>208</v>
      </c>
      <c r="Q247" s="11">
        <v>0</v>
      </c>
      <c r="R247" s="11">
        <v>5</v>
      </c>
      <c r="S247" s="11">
        <v>1</v>
      </c>
      <c r="T247" s="11">
        <v>10</v>
      </c>
      <c r="U247" s="11">
        <v>10</v>
      </c>
      <c r="V247" s="11">
        <v>10</v>
      </c>
      <c r="W247" s="11">
        <v>10</v>
      </c>
      <c r="X247" s="11">
        <v>10</v>
      </c>
      <c r="Y247" s="11">
        <v>10</v>
      </c>
      <c r="Z247" s="11">
        <v>10</v>
      </c>
      <c r="AA247" s="11">
        <v>10</v>
      </c>
      <c r="AB247" s="11">
        <v>10</v>
      </c>
      <c r="AC247" s="11">
        <v>10</v>
      </c>
      <c r="AD247" s="11">
        <v>10</v>
      </c>
      <c r="AE247" s="11">
        <v>10</v>
      </c>
      <c r="AF247" s="11">
        <v>10</v>
      </c>
      <c r="AG247" s="11">
        <v>478</v>
      </c>
      <c r="AH247" s="11">
        <v>505</v>
      </c>
      <c r="AI247" s="11">
        <v>397</v>
      </c>
      <c r="AJ247" s="11">
        <v>792</v>
      </c>
      <c r="AK247" s="11">
        <v>3285</v>
      </c>
      <c r="AL247" s="11">
        <v>5476</v>
      </c>
      <c r="AM247" s="11">
        <v>635</v>
      </c>
      <c r="AN247" s="11">
        <v>2287</v>
      </c>
      <c r="AO247" s="11">
        <v>1735</v>
      </c>
      <c r="AP247" s="11">
        <v>18605</v>
      </c>
      <c r="AQ247" s="11">
        <v>10255</v>
      </c>
      <c r="AR247" s="11">
        <v>234</v>
      </c>
      <c r="AS247" s="11">
        <v>7221</v>
      </c>
      <c r="AT247" s="11">
        <v>8803</v>
      </c>
      <c r="AU247" s="11">
        <v>10</v>
      </c>
      <c r="AV247" s="11">
        <v>13</v>
      </c>
      <c r="AW247" s="11">
        <v>13</v>
      </c>
      <c r="AX247" s="11">
        <v>14</v>
      </c>
      <c r="AY247" s="11">
        <v>9</v>
      </c>
      <c r="AZ247" s="11">
        <v>9</v>
      </c>
      <c r="BA247" s="11">
        <v>14</v>
      </c>
      <c r="BB247" s="11">
        <v>12</v>
      </c>
      <c r="BC247" s="11">
        <v>11</v>
      </c>
      <c r="BD247" s="11">
        <v>13</v>
      </c>
      <c r="BE247" s="11">
        <v>13</v>
      </c>
      <c r="BF247" s="11">
        <v>19</v>
      </c>
      <c r="BG247" s="11">
        <v>28</v>
      </c>
      <c r="BH247" s="11">
        <v>9</v>
      </c>
      <c r="BI247" s="11">
        <v>4</v>
      </c>
      <c r="BJ247" s="11">
        <v>4</v>
      </c>
      <c r="BK247" s="11">
        <v>7</v>
      </c>
      <c r="BL247" s="11">
        <v>21</v>
      </c>
      <c r="BM247" s="11">
        <v>2</v>
      </c>
      <c r="BN247" s="11">
        <v>4</v>
      </c>
      <c r="BO247" s="11">
        <v>9</v>
      </c>
      <c r="BP247" s="11">
        <v>3</v>
      </c>
      <c r="BQ247" s="11">
        <v>43</v>
      </c>
      <c r="BR247" s="11">
        <v>3</v>
      </c>
      <c r="BS247" s="11">
        <v>21</v>
      </c>
      <c r="BT247" s="11">
        <v>26</v>
      </c>
      <c r="BU247" s="11"/>
      <c r="BV247" s="11"/>
      <c r="BW247" s="11" t="b">
        <v>1</v>
      </c>
      <c r="BX247" s="11" t="b">
        <v>1</v>
      </c>
      <c r="BY247" s="11" t="b">
        <v>1</v>
      </c>
      <c r="BZ247" s="11" t="b">
        <v>1</v>
      </c>
      <c r="CA247" s="11" t="b">
        <v>1</v>
      </c>
      <c r="CB247" s="11" t="b">
        <v>1</v>
      </c>
      <c r="CC247" s="11" t="b">
        <v>1</v>
      </c>
      <c r="CD247" s="11" t="b">
        <v>1</v>
      </c>
      <c r="CE247" s="11" t="b">
        <v>1</v>
      </c>
      <c r="CF247" s="11" t="b">
        <v>1</v>
      </c>
      <c r="CG247" s="11" t="b">
        <v>1</v>
      </c>
      <c r="CH247" s="11" t="b">
        <v>1</v>
      </c>
      <c r="CI247" s="11" t="b">
        <v>1</v>
      </c>
      <c r="CJ247" s="11" t="s">
        <v>243</v>
      </c>
      <c r="CK247" s="11" t="str">
        <f>VLOOKUP(Table812[[#This Row],[Candidate Detail Answer: City]],cities,2,FALSE)</f>
        <v>Phoenix</v>
      </c>
      <c r="CL247" s="11" t="str">
        <f>VLOOKUP(Table812[[#This Row],[Candidate Detail Answer: City]],cities,3,FALSE)</f>
        <v>AZ</v>
      </c>
      <c r="CM247" s="41">
        <f>VLOOKUP(Table812[[#This Row],[Candidate Detail Answer: City]],cities,4,FALSE)</f>
        <v>85001</v>
      </c>
      <c r="CN247" s="11" t="s">
        <v>484</v>
      </c>
      <c r="CO247" s="11" t="str">
        <f>VLOOKUP(Table812[[#This Row],[Candidate Detail Answer: Major]],majors_final,3,FALSE)</f>
        <v>Electrical and Computer Engineering</v>
      </c>
      <c r="CP247" s="11" t="str">
        <f>VLOOKUP(Table812[[#This Row],[Candidate Detail Answer: Major]],majors_final,4,FALSE)</f>
        <v>IT-development focused</v>
      </c>
      <c r="CQ247" s="11">
        <f>VLOOKUP(Table812[[#This Row],[Candidate Detail Answer: Major]],majors_final,5,FALSE)</f>
        <v>0</v>
      </c>
      <c r="CR247" s="11">
        <f>VLOOKUP(Table812[[#This Row],[Candidate Detail Answer: Major]],majors_final,6,FALSE)</f>
        <v>0</v>
      </c>
      <c r="CS247" s="11"/>
      <c r="CU247" s="5"/>
      <c r="CV247" s="5"/>
      <c r="CW247" s="5"/>
    </row>
    <row r="248" spans="1:101" ht="12.75" x14ac:dyDescent="0.2">
      <c r="A248">
        <v>347</v>
      </c>
      <c r="B248" s="26">
        <v>48560.822222221999</v>
      </c>
      <c r="C248" s="26">
        <v>49677.628472223099</v>
      </c>
      <c r="D248" s="26">
        <v>49095.549999998802</v>
      </c>
      <c r="E248" s="36">
        <v>91673</v>
      </c>
      <c r="F248" s="36">
        <f>SUM(Table812[[#This Row],[Time Taken Per Question: 1]:[Time Taken Per Question: 14]])</f>
        <v>24905</v>
      </c>
      <c r="G248" s="11">
        <v>1</v>
      </c>
      <c r="H248" s="11">
        <v>170</v>
      </c>
      <c r="I248" s="31">
        <v>66114</v>
      </c>
      <c r="J248" s="11">
        <v>131</v>
      </c>
      <c r="K248" s="11">
        <v>131</v>
      </c>
      <c r="L248" s="11">
        <v>92</v>
      </c>
      <c r="M248" s="11">
        <v>100</v>
      </c>
      <c r="N248" s="11">
        <v>66714</v>
      </c>
      <c r="O248" s="11" t="s">
        <v>155</v>
      </c>
      <c r="P248" s="11" t="s">
        <v>208</v>
      </c>
      <c r="Q248" s="11">
        <v>0</v>
      </c>
      <c r="R248" s="11">
        <v>4</v>
      </c>
      <c r="S248" s="11">
        <v>1</v>
      </c>
      <c r="T248" s="11">
        <v>10</v>
      </c>
      <c r="U248" s="11">
        <v>10</v>
      </c>
      <c r="V248" s="11">
        <v>10</v>
      </c>
      <c r="W248" s="11">
        <v>10</v>
      </c>
      <c r="X248" s="11">
        <v>10</v>
      </c>
      <c r="Y248" s="11">
        <v>10</v>
      </c>
      <c r="Z248" s="11">
        <v>10</v>
      </c>
      <c r="AA248" s="11">
        <v>10</v>
      </c>
      <c r="AB248" s="11">
        <v>10</v>
      </c>
      <c r="AC248" s="11">
        <v>10</v>
      </c>
      <c r="AD248" s="11">
        <v>10</v>
      </c>
      <c r="AE248" s="11">
        <v>10</v>
      </c>
      <c r="AF248" s="11">
        <v>10</v>
      </c>
      <c r="AG248" s="11">
        <v>219</v>
      </c>
      <c r="AH248" s="11">
        <v>960</v>
      </c>
      <c r="AI248" s="11">
        <v>537</v>
      </c>
      <c r="AJ248" s="11">
        <v>2348</v>
      </c>
      <c r="AK248" s="11">
        <v>786</v>
      </c>
      <c r="AL248" s="11">
        <v>1361</v>
      </c>
      <c r="AM248" s="11">
        <v>416</v>
      </c>
      <c r="AN248" s="11">
        <v>666</v>
      </c>
      <c r="AO248" s="11">
        <v>762</v>
      </c>
      <c r="AP248" s="11">
        <v>296</v>
      </c>
      <c r="AQ248" s="11">
        <v>324</v>
      </c>
      <c r="AR248" s="11">
        <v>889</v>
      </c>
      <c r="AS248" s="11">
        <v>14571</v>
      </c>
      <c r="AT248" s="11">
        <v>770</v>
      </c>
      <c r="AU248" s="11">
        <v>8</v>
      </c>
      <c r="AV248" s="11">
        <v>10</v>
      </c>
      <c r="AW248" s="11">
        <v>4</v>
      </c>
      <c r="AX248" s="11">
        <v>9</v>
      </c>
      <c r="AY248" s="11">
        <v>8</v>
      </c>
      <c r="AZ248" s="11">
        <v>9</v>
      </c>
      <c r="BA248" s="11">
        <v>11</v>
      </c>
      <c r="BB248" s="11">
        <v>19</v>
      </c>
      <c r="BC248" s="11">
        <v>8</v>
      </c>
      <c r="BD248" s="11">
        <v>9</v>
      </c>
      <c r="BE248" s="11">
        <v>13</v>
      </c>
      <c r="BF248" s="11">
        <v>40</v>
      </c>
      <c r="BG248" s="11">
        <v>34</v>
      </c>
      <c r="BH248" s="11">
        <v>11</v>
      </c>
      <c r="BI248" s="11">
        <v>8</v>
      </c>
      <c r="BJ248" s="11">
        <v>7</v>
      </c>
      <c r="BK248" s="11">
        <v>4</v>
      </c>
      <c r="BL248" s="11">
        <v>7</v>
      </c>
      <c r="BM248" s="11">
        <v>7</v>
      </c>
      <c r="BN248" s="11">
        <v>7</v>
      </c>
      <c r="BO248" s="11">
        <v>6</v>
      </c>
      <c r="BP248" s="11">
        <v>4</v>
      </c>
      <c r="BQ248" s="11">
        <v>4</v>
      </c>
      <c r="BR248" s="11">
        <v>5</v>
      </c>
      <c r="BS248" s="11">
        <v>23</v>
      </c>
      <c r="BT248" s="11">
        <v>4</v>
      </c>
      <c r="BU248" s="11"/>
      <c r="BV248" s="11"/>
      <c r="BW248" s="11" t="b">
        <v>1</v>
      </c>
      <c r="BX248" s="11" t="b">
        <v>1</v>
      </c>
      <c r="BY248" s="11" t="b">
        <v>1</v>
      </c>
      <c r="BZ248" s="11" t="b">
        <v>1</v>
      </c>
      <c r="CA248" s="11" t="b">
        <v>1</v>
      </c>
      <c r="CB248" s="11" t="b">
        <v>1</v>
      </c>
      <c r="CC248" s="11" t="b">
        <v>1</v>
      </c>
      <c r="CD248" s="11" t="b">
        <v>1</v>
      </c>
      <c r="CE248" s="11" t="b">
        <v>1</v>
      </c>
      <c r="CF248" s="11" t="b">
        <v>1</v>
      </c>
      <c r="CG248" s="11" t="b">
        <v>1</v>
      </c>
      <c r="CH248" s="11" t="b">
        <v>1</v>
      </c>
      <c r="CI248" s="11" t="b">
        <v>1</v>
      </c>
      <c r="CJ248" s="11" t="s">
        <v>282</v>
      </c>
      <c r="CK248" s="11" t="str">
        <f>VLOOKUP(Table812[[#This Row],[Candidate Detail Answer: City]],cities,2,FALSE)</f>
        <v>Tempe</v>
      </c>
      <c r="CL248" s="11" t="str">
        <f>VLOOKUP(Table812[[#This Row],[Candidate Detail Answer: City]],cities,3,FALSE)</f>
        <v>AZ</v>
      </c>
      <c r="CM248" s="41">
        <f>VLOOKUP(Table812[[#This Row],[Candidate Detail Answer: City]],cities,4,FALSE)</f>
        <v>85281</v>
      </c>
      <c r="CN248" s="11" t="s">
        <v>229</v>
      </c>
      <c r="CO248" s="11" t="str">
        <f>VLOOKUP(Table812[[#This Row],[Candidate Detail Answer: Major]],majors_final,3,FALSE)</f>
        <v>Computer Science</v>
      </c>
      <c r="CP248" s="11" t="str">
        <f>VLOOKUP(Table812[[#This Row],[Candidate Detail Answer: Major]],majors_final,4,FALSE)</f>
        <v>IT-development focused</v>
      </c>
      <c r="CQ248" s="11">
        <f>VLOOKUP(Table812[[#This Row],[Candidate Detail Answer: Major]],majors_final,5,FALSE)</f>
        <v>0</v>
      </c>
      <c r="CR248" s="11">
        <f>VLOOKUP(Table812[[#This Row],[Candidate Detail Answer: Major]],majors_final,6,FALSE)</f>
        <v>0</v>
      </c>
      <c r="CS248" s="11"/>
      <c r="CU248" s="5"/>
      <c r="CV248" s="5"/>
      <c r="CW248" s="5"/>
    </row>
    <row r="249" spans="1:101" ht="12.75" x14ac:dyDescent="0.2">
      <c r="A249">
        <v>348</v>
      </c>
      <c r="B249" s="26">
        <v>48582.754861110901</v>
      </c>
      <c r="C249" s="26">
        <v>49697.696527778702</v>
      </c>
      <c r="D249" s="26">
        <v>49113.267361110004</v>
      </c>
      <c r="E249" s="36">
        <v>357585</v>
      </c>
      <c r="F249" s="36">
        <f>SUM(Table812[[#This Row],[Time Taken Per Question: 1]:[Time Taken Per Question: 14]])</f>
        <v>55902</v>
      </c>
      <c r="G249" s="11">
        <v>1</v>
      </c>
      <c r="H249" s="11">
        <v>77</v>
      </c>
      <c r="I249" s="31">
        <v>12806</v>
      </c>
      <c r="J249" s="11">
        <v>131</v>
      </c>
      <c r="K249" s="11">
        <v>131</v>
      </c>
      <c r="L249" s="11">
        <v>92</v>
      </c>
      <c r="M249" s="11">
        <v>100</v>
      </c>
      <c r="N249" s="11">
        <v>300896</v>
      </c>
      <c r="O249" s="11" t="s">
        <v>155</v>
      </c>
      <c r="P249" s="11" t="s">
        <v>208</v>
      </c>
      <c r="Q249" s="11">
        <v>0</v>
      </c>
      <c r="R249" s="11">
        <v>5</v>
      </c>
      <c r="S249" s="11">
        <v>1</v>
      </c>
      <c r="T249" s="11">
        <v>10</v>
      </c>
      <c r="U249" s="11">
        <v>10</v>
      </c>
      <c r="V249" s="11">
        <v>10</v>
      </c>
      <c r="W249" s="11">
        <v>10</v>
      </c>
      <c r="X249" s="11">
        <v>10</v>
      </c>
      <c r="Y249" s="11">
        <v>10</v>
      </c>
      <c r="Z249" s="11">
        <v>10</v>
      </c>
      <c r="AA249" s="11">
        <v>10</v>
      </c>
      <c r="AB249" s="11">
        <v>10</v>
      </c>
      <c r="AC249" s="11">
        <v>10</v>
      </c>
      <c r="AD249" s="11">
        <v>10</v>
      </c>
      <c r="AE249" s="11">
        <v>10</v>
      </c>
      <c r="AF249" s="11">
        <v>10</v>
      </c>
      <c r="AG249" s="11">
        <v>244</v>
      </c>
      <c r="AH249" s="11">
        <v>2147</v>
      </c>
      <c r="AI249" s="11">
        <v>675</v>
      </c>
      <c r="AJ249" s="11">
        <v>3887</v>
      </c>
      <c r="AK249" s="11">
        <v>3660</v>
      </c>
      <c r="AL249" s="11">
        <v>3225</v>
      </c>
      <c r="AM249" s="11">
        <v>747</v>
      </c>
      <c r="AN249" s="11">
        <v>1651</v>
      </c>
      <c r="AO249" s="11">
        <v>2081</v>
      </c>
      <c r="AP249" s="11">
        <v>2793</v>
      </c>
      <c r="AQ249" s="11">
        <v>4312</v>
      </c>
      <c r="AR249" s="11">
        <v>2621</v>
      </c>
      <c r="AS249" s="11">
        <v>24182</v>
      </c>
      <c r="AT249" s="11">
        <v>3677</v>
      </c>
      <c r="AU249" s="11">
        <v>11</v>
      </c>
      <c r="AV249" s="11">
        <v>11</v>
      </c>
      <c r="AW249" s="11">
        <v>12</v>
      </c>
      <c r="AX249" s="11">
        <v>14</v>
      </c>
      <c r="AY249" s="11">
        <v>9</v>
      </c>
      <c r="AZ249" s="11">
        <v>10</v>
      </c>
      <c r="BA249" s="11">
        <v>18</v>
      </c>
      <c r="BB249" s="11">
        <v>14</v>
      </c>
      <c r="BC249" s="11">
        <v>12</v>
      </c>
      <c r="BD249" s="11">
        <v>12</v>
      </c>
      <c r="BE249" s="11">
        <v>10</v>
      </c>
      <c r="BF249" s="11">
        <v>21</v>
      </c>
      <c r="BG249" s="11">
        <v>25</v>
      </c>
      <c r="BH249" s="11">
        <v>14</v>
      </c>
      <c r="BI249" s="11">
        <v>5</v>
      </c>
      <c r="BJ249" s="11">
        <v>8</v>
      </c>
      <c r="BK249" s="11">
        <v>8</v>
      </c>
      <c r="BL249" s="11">
        <v>9</v>
      </c>
      <c r="BM249" s="11">
        <v>6</v>
      </c>
      <c r="BN249" s="11">
        <v>8</v>
      </c>
      <c r="BO249" s="11">
        <v>26</v>
      </c>
      <c r="BP249" s="11">
        <v>29</v>
      </c>
      <c r="BQ249" s="11">
        <v>22</v>
      </c>
      <c r="BR249" s="11">
        <v>9</v>
      </c>
      <c r="BS249" s="11">
        <v>43</v>
      </c>
      <c r="BT249" s="11">
        <v>13</v>
      </c>
      <c r="BU249" s="11"/>
      <c r="BV249" s="11"/>
      <c r="BW249" s="11" t="b">
        <v>1</v>
      </c>
      <c r="BX249" s="11" t="b">
        <v>1</v>
      </c>
      <c r="BY249" s="11" t="b">
        <v>1</v>
      </c>
      <c r="BZ249" s="11" t="b">
        <v>1</v>
      </c>
      <c r="CA249" s="11" t="b">
        <v>1</v>
      </c>
      <c r="CB249" s="11" t="b">
        <v>1</v>
      </c>
      <c r="CC249" s="11" t="b">
        <v>1</v>
      </c>
      <c r="CD249" s="11" t="b">
        <v>1</v>
      </c>
      <c r="CE249" s="11" t="b">
        <v>1</v>
      </c>
      <c r="CF249" s="11" t="b">
        <v>1</v>
      </c>
      <c r="CG249" s="11" t="b">
        <v>1</v>
      </c>
      <c r="CH249" s="11" t="b">
        <v>1</v>
      </c>
      <c r="CI249" s="11" t="b">
        <v>1</v>
      </c>
      <c r="CJ249" s="11" t="s">
        <v>296</v>
      </c>
      <c r="CK249" s="11" t="str">
        <f>VLOOKUP(Table812[[#This Row],[Candidate Detail Answer: City]],cities,2,FALSE)</f>
        <v>Peoria</v>
      </c>
      <c r="CL249" s="11" t="str">
        <f>VLOOKUP(Table812[[#This Row],[Candidate Detail Answer: City]],cities,3,FALSE)</f>
        <v>AZ</v>
      </c>
      <c r="CM249" s="41">
        <f>VLOOKUP(Table812[[#This Row],[Candidate Detail Answer: City]],cities,4,FALSE)</f>
        <v>85345</v>
      </c>
      <c r="CN249" s="11" t="s">
        <v>229</v>
      </c>
      <c r="CO249" s="11" t="str">
        <f>VLOOKUP(Table812[[#This Row],[Candidate Detail Answer: Major]],majors_final,3,FALSE)</f>
        <v>Computer Science</v>
      </c>
      <c r="CP249" s="11" t="str">
        <f>VLOOKUP(Table812[[#This Row],[Candidate Detail Answer: Major]],majors_final,4,FALSE)</f>
        <v>IT-development focused</v>
      </c>
      <c r="CQ249" s="11">
        <f>VLOOKUP(Table812[[#This Row],[Candidate Detail Answer: Major]],majors_final,5,FALSE)</f>
        <v>0</v>
      </c>
      <c r="CR249" s="11">
        <f>VLOOKUP(Table812[[#This Row],[Candidate Detail Answer: Major]],majors_final,6,FALSE)</f>
        <v>0</v>
      </c>
      <c r="CS249" s="11"/>
      <c r="CU249" s="5"/>
      <c r="CV249" s="5"/>
      <c r="CW249" s="5"/>
    </row>
    <row r="250" spans="1:101" ht="12.75" x14ac:dyDescent="0.2">
      <c r="A250">
        <v>349</v>
      </c>
      <c r="B250" s="26">
        <v>49789.049999999697</v>
      </c>
      <c r="C250" s="26">
        <v>49717.764583334203</v>
      </c>
      <c r="D250" s="26">
        <v>49130.984722221103</v>
      </c>
      <c r="E250" s="36">
        <v>59299</v>
      </c>
      <c r="F250" s="36">
        <f>SUM(Table812[[#This Row],[Time Taken Per Question: 1]:[Time Taken Per Question: 14]])</f>
        <v>23295</v>
      </c>
      <c r="G250" s="11">
        <v>1</v>
      </c>
      <c r="H250" s="11">
        <v>36</v>
      </c>
      <c r="I250" s="31">
        <v>33652</v>
      </c>
      <c r="J250" s="11">
        <v>131</v>
      </c>
      <c r="K250" s="11">
        <v>130.5</v>
      </c>
      <c r="L250" s="11">
        <v>92</v>
      </c>
      <c r="M250" s="11">
        <v>99.61</v>
      </c>
      <c r="N250" s="11">
        <v>35929</v>
      </c>
      <c r="O250" s="11" t="s">
        <v>155</v>
      </c>
      <c r="P250" s="11" t="s">
        <v>208</v>
      </c>
      <c r="Q250" s="11">
        <v>5</v>
      </c>
      <c r="R250" s="11">
        <v>2</v>
      </c>
      <c r="S250" s="11">
        <v>0.5</v>
      </c>
      <c r="T250" s="11">
        <v>10</v>
      </c>
      <c r="U250" s="11">
        <v>10</v>
      </c>
      <c r="V250" s="11">
        <v>10</v>
      </c>
      <c r="W250" s="11">
        <v>10</v>
      </c>
      <c r="X250" s="11">
        <v>10</v>
      </c>
      <c r="Y250" s="11">
        <v>10</v>
      </c>
      <c r="Z250" s="11">
        <v>10</v>
      </c>
      <c r="AA250" s="11">
        <v>10</v>
      </c>
      <c r="AB250" s="11">
        <v>10</v>
      </c>
      <c r="AC250" s="11">
        <v>10</v>
      </c>
      <c r="AD250" s="11">
        <v>10</v>
      </c>
      <c r="AE250" s="11">
        <v>10</v>
      </c>
      <c r="AF250" s="11">
        <v>10</v>
      </c>
      <c r="AG250" s="11">
        <v>291</v>
      </c>
      <c r="AH250" s="11">
        <v>426</v>
      </c>
      <c r="AI250" s="11">
        <v>431</v>
      </c>
      <c r="AJ250" s="11">
        <v>1546</v>
      </c>
      <c r="AK250" s="11">
        <v>1099</v>
      </c>
      <c r="AL250" s="11">
        <v>4665</v>
      </c>
      <c r="AM250" s="11">
        <v>2345</v>
      </c>
      <c r="AN250" s="11">
        <v>896</v>
      </c>
      <c r="AO250" s="11">
        <v>461</v>
      </c>
      <c r="AP250" s="11">
        <v>531</v>
      </c>
      <c r="AQ250" s="11">
        <v>717</v>
      </c>
      <c r="AR250" s="11">
        <v>564</v>
      </c>
      <c r="AS250" s="11">
        <v>8684</v>
      </c>
      <c r="AT250" s="11">
        <v>639</v>
      </c>
      <c r="AU250" s="11">
        <v>5</v>
      </c>
      <c r="AV250" s="11">
        <v>5</v>
      </c>
      <c r="AW250" s="11">
        <v>5</v>
      </c>
      <c r="AX250" s="11">
        <v>7</v>
      </c>
      <c r="AY250" s="11">
        <v>4</v>
      </c>
      <c r="AZ250" s="11">
        <v>5</v>
      </c>
      <c r="BA250" s="11">
        <v>7</v>
      </c>
      <c r="BB250" s="11">
        <v>6</v>
      </c>
      <c r="BC250" s="11">
        <v>5</v>
      </c>
      <c r="BD250" s="11">
        <v>6</v>
      </c>
      <c r="BE250" s="11">
        <v>7</v>
      </c>
      <c r="BF250" s="11">
        <v>13</v>
      </c>
      <c r="BG250" s="11">
        <v>19</v>
      </c>
      <c r="BH250" s="11">
        <v>3</v>
      </c>
      <c r="BI250" s="11">
        <v>3</v>
      </c>
      <c r="BJ250" s="11">
        <v>23</v>
      </c>
      <c r="BK250" s="11">
        <v>6</v>
      </c>
      <c r="BL250" s="11">
        <v>33</v>
      </c>
      <c r="BM250" s="11">
        <v>9</v>
      </c>
      <c r="BN250" s="11">
        <v>7</v>
      </c>
      <c r="BO250" s="11">
        <v>6</v>
      </c>
      <c r="BP250" s="11">
        <v>4</v>
      </c>
      <c r="BQ250" s="11">
        <v>6</v>
      </c>
      <c r="BR250" s="11">
        <v>8</v>
      </c>
      <c r="BS250" s="11">
        <v>72</v>
      </c>
      <c r="BT250" s="11">
        <v>4</v>
      </c>
      <c r="BU250" s="11"/>
      <c r="BV250" s="11"/>
      <c r="BW250" s="11" t="b">
        <v>1</v>
      </c>
      <c r="BX250" s="11" t="b">
        <v>1</v>
      </c>
      <c r="BY250" s="11" t="b">
        <v>1</v>
      </c>
      <c r="BZ250" s="11" t="b">
        <v>1</v>
      </c>
      <c r="CA250" s="11" t="b">
        <v>1</v>
      </c>
      <c r="CB250" s="11" t="b">
        <v>1</v>
      </c>
      <c r="CC250" s="11" t="b">
        <v>1</v>
      </c>
      <c r="CD250" s="11" t="b">
        <v>1</v>
      </c>
      <c r="CE250" s="11" t="b">
        <v>1</v>
      </c>
      <c r="CF250" s="11" t="b">
        <v>1</v>
      </c>
      <c r="CG250" s="11" t="b">
        <v>1</v>
      </c>
      <c r="CH250" s="11" t="b">
        <v>1</v>
      </c>
      <c r="CI250" s="11" t="b">
        <v>1</v>
      </c>
      <c r="CJ250" s="11" t="s">
        <v>266</v>
      </c>
      <c r="CK250" s="11" t="str">
        <f>VLOOKUP(Table812[[#This Row],[Candidate Detail Answer: City]],cities,2,FALSE)</f>
        <v>Everett</v>
      </c>
      <c r="CL250" s="11" t="str">
        <f>VLOOKUP(Table812[[#This Row],[Candidate Detail Answer: City]],cities,3,FALSE)</f>
        <v>WA</v>
      </c>
      <c r="CM250" s="41">
        <f>VLOOKUP(Table812[[#This Row],[Candidate Detail Answer: City]],cities,4,FALSE)</f>
        <v>98201</v>
      </c>
      <c r="CN250" s="11" t="s">
        <v>267</v>
      </c>
      <c r="CO250" s="11" t="str">
        <f>VLOOKUP(Table812[[#This Row],[Candidate Detail Answer: Major]],majors_final,3,FALSE)</f>
        <v>Software Engineering</v>
      </c>
      <c r="CP250" s="11" t="str">
        <f>VLOOKUP(Table812[[#This Row],[Candidate Detail Answer: Major]],majors_final,4,FALSE)</f>
        <v>IT-development focused</v>
      </c>
      <c r="CQ250" s="11">
        <f>VLOOKUP(Table812[[#This Row],[Candidate Detail Answer: Major]],majors_final,5,FALSE)</f>
        <v>0</v>
      </c>
      <c r="CR250" s="11">
        <f>VLOOKUP(Table812[[#This Row],[Candidate Detail Answer: Major]],majors_final,6,FALSE)</f>
        <v>0</v>
      </c>
      <c r="CS250" s="11"/>
      <c r="CU250" s="5"/>
      <c r="CV250" s="5"/>
      <c r="CW250" s="5"/>
    </row>
    <row r="251" spans="1:101" ht="12.75" x14ac:dyDescent="0.2">
      <c r="A251">
        <v>350</v>
      </c>
      <c r="B251" s="26">
        <v>48604.687499999804</v>
      </c>
      <c r="C251" s="26">
        <v>49737.832638889799</v>
      </c>
      <c r="D251" s="26">
        <v>49148.702083332202</v>
      </c>
      <c r="E251" s="36">
        <v>417994</v>
      </c>
      <c r="F251" s="36">
        <f>SUM(Table812[[#This Row],[Time Taken Per Question: 1]:[Time Taken Per Question: 14]])</f>
        <v>42226</v>
      </c>
      <c r="G251" s="11">
        <v>1</v>
      </c>
      <c r="H251" s="11">
        <v>37</v>
      </c>
      <c r="I251" s="31">
        <v>43536</v>
      </c>
      <c r="J251" s="11">
        <v>131</v>
      </c>
      <c r="K251" s="11">
        <v>131</v>
      </c>
      <c r="L251" s="11">
        <v>92</v>
      </c>
      <c r="M251" s="11">
        <v>100</v>
      </c>
      <c r="N251" s="11">
        <v>375566</v>
      </c>
      <c r="O251" s="11" t="s">
        <v>155</v>
      </c>
      <c r="P251" s="11" t="s">
        <v>208</v>
      </c>
      <c r="Q251" s="11">
        <v>0</v>
      </c>
      <c r="R251" s="11">
        <v>5</v>
      </c>
      <c r="S251" s="11">
        <v>1</v>
      </c>
      <c r="T251" s="11">
        <v>10</v>
      </c>
      <c r="U251" s="11">
        <v>10</v>
      </c>
      <c r="V251" s="11">
        <v>10</v>
      </c>
      <c r="W251" s="11">
        <v>10</v>
      </c>
      <c r="X251" s="11">
        <v>10</v>
      </c>
      <c r="Y251" s="11">
        <v>10</v>
      </c>
      <c r="Z251" s="11">
        <v>10</v>
      </c>
      <c r="AA251" s="11">
        <v>10</v>
      </c>
      <c r="AB251" s="11">
        <v>10</v>
      </c>
      <c r="AC251" s="11">
        <v>10</v>
      </c>
      <c r="AD251" s="11">
        <v>10</v>
      </c>
      <c r="AE251" s="11">
        <v>10</v>
      </c>
      <c r="AF251" s="11">
        <v>10</v>
      </c>
      <c r="AG251" s="11">
        <v>383</v>
      </c>
      <c r="AH251" s="11">
        <v>12067</v>
      </c>
      <c r="AI251" s="11">
        <v>8798</v>
      </c>
      <c r="AJ251" s="11">
        <v>3412</v>
      </c>
      <c r="AK251" s="11">
        <v>2632</v>
      </c>
      <c r="AL251" s="11">
        <v>3711</v>
      </c>
      <c r="AM251" s="11">
        <v>2768</v>
      </c>
      <c r="AN251" s="11">
        <v>5229</v>
      </c>
      <c r="AO251" s="11">
        <v>1528</v>
      </c>
      <c r="AP251" s="11">
        <v>314</v>
      </c>
      <c r="AQ251" s="11">
        <v>184</v>
      </c>
      <c r="AR251" s="11">
        <v>220</v>
      </c>
      <c r="AS251" s="11">
        <v>493</v>
      </c>
      <c r="AT251" s="11">
        <v>487</v>
      </c>
      <c r="AU251" s="11">
        <v>5</v>
      </c>
      <c r="AV251" s="11">
        <v>5</v>
      </c>
      <c r="AW251" s="11">
        <v>6</v>
      </c>
      <c r="AX251" s="11">
        <v>7</v>
      </c>
      <c r="AY251" s="11">
        <v>4</v>
      </c>
      <c r="AZ251" s="11">
        <v>5</v>
      </c>
      <c r="BA251" s="11">
        <v>7</v>
      </c>
      <c r="BB251" s="11">
        <v>6</v>
      </c>
      <c r="BC251" s="11">
        <v>5</v>
      </c>
      <c r="BD251" s="11">
        <v>6</v>
      </c>
      <c r="BE251" s="11">
        <v>6</v>
      </c>
      <c r="BF251" s="11">
        <v>13</v>
      </c>
      <c r="BG251" s="11">
        <v>15</v>
      </c>
      <c r="BH251" s="11">
        <v>41</v>
      </c>
      <c r="BI251" s="11">
        <v>23</v>
      </c>
      <c r="BJ251" s="11">
        <v>16</v>
      </c>
      <c r="BK251" s="11">
        <v>12</v>
      </c>
      <c r="BL251" s="11">
        <v>14</v>
      </c>
      <c r="BM251" s="11">
        <v>7</v>
      </c>
      <c r="BN251" s="11">
        <v>12</v>
      </c>
      <c r="BO251" s="11">
        <v>5</v>
      </c>
      <c r="BP251" s="11">
        <v>6</v>
      </c>
      <c r="BQ251" s="11">
        <v>5</v>
      </c>
      <c r="BR251" s="11">
        <v>4</v>
      </c>
      <c r="BS251" s="11">
        <v>6</v>
      </c>
      <c r="BT251" s="11">
        <v>8</v>
      </c>
      <c r="BU251" s="11"/>
      <c r="BV251" s="11"/>
      <c r="BW251" s="11" t="b">
        <v>1</v>
      </c>
      <c r="BX251" s="11" t="b">
        <v>1</v>
      </c>
      <c r="BY251" s="11" t="b">
        <v>1</v>
      </c>
      <c r="BZ251" s="11" t="b">
        <v>1</v>
      </c>
      <c r="CA251" s="11" t="b">
        <v>1</v>
      </c>
      <c r="CB251" s="11" t="b">
        <v>1</v>
      </c>
      <c r="CC251" s="11" t="b">
        <v>1</v>
      </c>
      <c r="CD251" s="11" t="b">
        <v>1</v>
      </c>
      <c r="CE251" s="11" t="b">
        <v>1</v>
      </c>
      <c r="CF251" s="11" t="b">
        <v>1</v>
      </c>
      <c r="CG251" s="11" t="b">
        <v>1</v>
      </c>
      <c r="CH251" s="11" t="b">
        <v>1</v>
      </c>
      <c r="CI251" s="11" t="b">
        <v>1</v>
      </c>
      <c r="CJ251" s="11" t="s">
        <v>238</v>
      </c>
      <c r="CK251" s="11" t="str">
        <f>VLOOKUP(Table812[[#This Row],[Candidate Detail Answer: City]],cities,2,FALSE)</f>
        <v>Seattle</v>
      </c>
      <c r="CL251" s="11" t="str">
        <f>VLOOKUP(Table812[[#This Row],[Candidate Detail Answer: City]],cities,3,FALSE)</f>
        <v>WA</v>
      </c>
      <c r="CM251" s="41">
        <f>VLOOKUP(Table812[[#This Row],[Candidate Detail Answer: City]],cities,4,FALSE)</f>
        <v>98101</v>
      </c>
      <c r="CN251" s="11" t="s">
        <v>275</v>
      </c>
      <c r="CO251" s="11" t="str">
        <f>VLOOKUP(Table812[[#This Row],[Candidate Detail Answer: Major]],majors_final,3,FALSE)</f>
        <v>Full Stack Development</v>
      </c>
      <c r="CP251" s="11" t="str">
        <f>VLOOKUP(Table812[[#This Row],[Candidate Detail Answer: Major]],majors_final,4,FALSE)</f>
        <v>IT-development focused</v>
      </c>
      <c r="CQ251" s="11">
        <f>VLOOKUP(Table812[[#This Row],[Candidate Detail Answer: Major]],majors_final,5,FALSE)</f>
        <v>0</v>
      </c>
      <c r="CR251" s="11">
        <f>VLOOKUP(Table812[[#This Row],[Candidate Detail Answer: Major]],majors_final,6,FALSE)</f>
        <v>0</v>
      </c>
      <c r="CS251" s="11"/>
      <c r="CU251" s="5"/>
      <c r="CV251" s="5"/>
      <c r="CW251" s="5"/>
    </row>
    <row r="252" spans="1:101" ht="12.75" x14ac:dyDescent="0.2">
      <c r="A252">
        <v>351</v>
      </c>
      <c r="B252" s="26">
        <v>48626.620138888698</v>
      </c>
      <c r="C252" s="26">
        <v>49757.900694445401</v>
      </c>
      <c r="D252" s="26">
        <v>49166.419444443301</v>
      </c>
      <c r="E252" s="36">
        <v>120626</v>
      </c>
      <c r="F252" s="36">
        <f>SUM(Table812[[#This Row],[Time Taken Per Question: 1]:[Time Taken Per Question: 14]])</f>
        <v>49087</v>
      </c>
      <c r="G252" s="11">
        <v>1</v>
      </c>
      <c r="H252" s="11">
        <v>128</v>
      </c>
      <c r="I252" s="31">
        <v>20999</v>
      </c>
      <c r="J252" s="11">
        <v>131</v>
      </c>
      <c r="K252" s="11">
        <v>131</v>
      </c>
      <c r="L252" s="11">
        <v>92</v>
      </c>
      <c r="M252" s="11">
        <v>100</v>
      </c>
      <c r="N252" s="11">
        <v>71238</v>
      </c>
      <c r="O252" s="11" t="s">
        <v>155</v>
      </c>
      <c r="P252" s="11" t="s">
        <v>208</v>
      </c>
      <c r="Q252" s="11">
        <v>0</v>
      </c>
      <c r="R252" s="11">
        <v>5</v>
      </c>
      <c r="S252" s="11">
        <v>1</v>
      </c>
      <c r="T252" s="11">
        <v>10</v>
      </c>
      <c r="U252" s="11">
        <v>10</v>
      </c>
      <c r="V252" s="11">
        <v>10</v>
      </c>
      <c r="W252" s="11">
        <v>10</v>
      </c>
      <c r="X252" s="11">
        <v>10</v>
      </c>
      <c r="Y252" s="11">
        <v>10</v>
      </c>
      <c r="Z252" s="11">
        <v>10</v>
      </c>
      <c r="AA252" s="11">
        <v>10</v>
      </c>
      <c r="AB252" s="11">
        <v>10</v>
      </c>
      <c r="AC252" s="11">
        <v>10</v>
      </c>
      <c r="AD252" s="11">
        <v>10</v>
      </c>
      <c r="AE252" s="11">
        <v>10</v>
      </c>
      <c r="AF252" s="11">
        <v>10</v>
      </c>
      <c r="AG252" s="11">
        <v>277</v>
      </c>
      <c r="AH252" s="11">
        <v>1102</v>
      </c>
      <c r="AI252" s="11">
        <v>587</v>
      </c>
      <c r="AJ252" s="11">
        <v>4686</v>
      </c>
      <c r="AK252" s="11">
        <v>3987</v>
      </c>
      <c r="AL252" s="11">
        <v>5069</v>
      </c>
      <c r="AM252" s="11">
        <v>2274</v>
      </c>
      <c r="AN252" s="11">
        <v>1852</v>
      </c>
      <c r="AO252" s="11">
        <v>3455</v>
      </c>
      <c r="AP252" s="11">
        <v>681</v>
      </c>
      <c r="AQ252" s="11">
        <v>2941</v>
      </c>
      <c r="AR252" s="11">
        <v>931</v>
      </c>
      <c r="AS252" s="11">
        <v>3560</v>
      </c>
      <c r="AT252" s="11">
        <v>17685</v>
      </c>
      <c r="AU252" s="11">
        <v>9</v>
      </c>
      <c r="AV252" s="11">
        <v>9</v>
      </c>
      <c r="AW252" s="11">
        <v>10</v>
      </c>
      <c r="AX252" s="11">
        <v>11</v>
      </c>
      <c r="AY252" s="11">
        <v>8</v>
      </c>
      <c r="AZ252" s="11">
        <v>9</v>
      </c>
      <c r="BA252" s="11">
        <v>11</v>
      </c>
      <c r="BB252" s="11">
        <v>18</v>
      </c>
      <c r="BC252" s="11">
        <v>9</v>
      </c>
      <c r="BD252" s="11">
        <v>9</v>
      </c>
      <c r="BE252" s="11">
        <v>11</v>
      </c>
      <c r="BF252" s="11">
        <v>14</v>
      </c>
      <c r="BG252" s="11">
        <v>23</v>
      </c>
      <c r="BH252" s="11">
        <v>11</v>
      </c>
      <c r="BI252" s="11">
        <v>5</v>
      </c>
      <c r="BJ252" s="11">
        <v>24</v>
      </c>
      <c r="BK252" s="11">
        <v>4</v>
      </c>
      <c r="BL252" s="11">
        <v>28</v>
      </c>
      <c r="BM252" s="11">
        <v>16</v>
      </c>
      <c r="BN252" s="11">
        <v>15</v>
      </c>
      <c r="BO252" s="11">
        <v>13</v>
      </c>
      <c r="BP252" s="11">
        <v>5</v>
      </c>
      <c r="BQ252" s="11">
        <v>13</v>
      </c>
      <c r="BR252" s="11">
        <v>6</v>
      </c>
      <c r="BS252" s="11">
        <v>5</v>
      </c>
      <c r="BT252" s="11">
        <v>48</v>
      </c>
      <c r="BU252" s="11"/>
      <c r="BV252" s="11"/>
      <c r="BW252" s="11" t="b">
        <v>1</v>
      </c>
      <c r="BX252" s="11" t="b">
        <v>1</v>
      </c>
      <c r="BY252" s="11" t="b">
        <v>1</v>
      </c>
      <c r="BZ252" s="11" t="b">
        <v>1</v>
      </c>
      <c r="CA252" s="11" t="b">
        <v>1</v>
      </c>
      <c r="CB252" s="11" t="b">
        <v>1</v>
      </c>
      <c r="CC252" s="11" t="b">
        <v>1</v>
      </c>
      <c r="CD252" s="11" t="b">
        <v>1</v>
      </c>
      <c r="CE252" s="11" t="b">
        <v>1</v>
      </c>
      <c r="CF252" s="11" t="b">
        <v>1</v>
      </c>
      <c r="CG252" s="11" t="b">
        <v>1</v>
      </c>
      <c r="CH252" s="11" t="b">
        <v>1</v>
      </c>
      <c r="CI252" s="11" t="b">
        <v>1</v>
      </c>
      <c r="CJ252" s="11" t="s">
        <v>238</v>
      </c>
      <c r="CK252" s="11" t="str">
        <f>VLOOKUP(Table812[[#This Row],[Candidate Detail Answer: City]],cities,2,FALSE)</f>
        <v>Seattle</v>
      </c>
      <c r="CL252" s="11" t="str">
        <f>VLOOKUP(Table812[[#This Row],[Candidate Detail Answer: City]],cities,3,FALSE)</f>
        <v>WA</v>
      </c>
      <c r="CM252" s="41">
        <f>VLOOKUP(Table812[[#This Row],[Candidate Detail Answer: City]],cities,4,FALSE)</f>
        <v>98101</v>
      </c>
      <c r="CN252" s="11" t="s">
        <v>239</v>
      </c>
      <c r="CO252" s="11" t="str">
        <f>VLOOKUP(Table812[[#This Row],[Candidate Detail Answer: Major]],majors_final,3,FALSE)</f>
        <v>Science</v>
      </c>
      <c r="CP252" s="11" t="str">
        <f>VLOOKUP(Table812[[#This Row],[Candidate Detail Answer: Major]],majors_final,4,FALSE)</f>
        <v>Non-IT</v>
      </c>
      <c r="CQ252" s="11">
        <f>VLOOKUP(Table812[[#This Row],[Candidate Detail Answer: Major]],majors_final,5,FALSE)</f>
        <v>0</v>
      </c>
      <c r="CR252" s="11">
        <f>VLOOKUP(Table812[[#This Row],[Candidate Detail Answer: Major]],majors_final,6,FALSE)</f>
        <v>0</v>
      </c>
      <c r="CS252" s="11"/>
      <c r="CU252" s="5"/>
      <c r="CV252" s="5"/>
      <c r="CW252" s="5"/>
    </row>
    <row r="253" spans="1:101" ht="12.75" x14ac:dyDescent="0.2">
      <c r="A253">
        <v>352</v>
      </c>
      <c r="B253" s="26">
        <v>48648.552777777601</v>
      </c>
      <c r="C253" s="26">
        <v>49777.968750000902</v>
      </c>
      <c r="D253" s="26">
        <v>49184.136805554401</v>
      </c>
      <c r="E253" s="36">
        <v>421797</v>
      </c>
      <c r="F253" s="36">
        <f>SUM(Table812[[#This Row],[Time Taken Per Question: 1]:[Time Taken Per Question: 14]])</f>
        <v>219818</v>
      </c>
      <c r="G253" s="11">
        <v>1</v>
      </c>
      <c r="H253" s="11">
        <v>62</v>
      </c>
      <c r="I253" s="31">
        <v>60447</v>
      </c>
      <c r="J253" s="11">
        <v>131</v>
      </c>
      <c r="K253" s="11">
        <v>131</v>
      </c>
      <c r="L253" s="11">
        <v>92</v>
      </c>
      <c r="M253" s="11">
        <v>100</v>
      </c>
      <c r="N253" s="11">
        <v>198706</v>
      </c>
      <c r="O253" s="11" t="s">
        <v>155</v>
      </c>
      <c r="P253" s="11" t="s">
        <v>208</v>
      </c>
      <c r="Q253" s="11">
        <v>0</v>
      </c>
      <c r="R253" s="11"/>
      <c r="S253" s="11">
        <v>1</v>
      </c>
      <c r="T253" s="11">
        <v>10</v>
      </c>
      <c r="U253" s="11">
        <v>10</v>
      </c>
      <c r="V253" s="11">
        <v>10</v>
      </c>
      <c r="W253" s="11">
        <v>10</v>
      </c>
      <c r="X253" s="11">
        <v>10</v>
      </c>
      <c r="Y253" s="11">
        <v>10</v>
      </c>
      <c r="Z253" s="11">
        <v>10</v>
      </c>
      <c r="AA253" s="11">
        <v>10</v>
      </c>
      <c r="AB253" s="11">
        <v>10</v>
      </c>
      <c r="AC253" s="11">
        <v>10</v>
      </c>
      <c r="AD253" s="11">
        <v>10</v>
      </c>
      <c r="AE253" s="11">
        <v>10</v>
      </c>
      <c r="AF253" s="11">
        <v>10</v>
      </c>
      <c r="AG253" s="11">
        <v>103</v>
      </c>
      <c r="AH253" s="11">
        <v>357</v>
      </c>
      <c r="AI253" s="11">
        <v>219</v>
      </c>
      <c r="AJ253" s="11">
        <v>292</v>
      </c>
      <c r="AK253" s="11">
        <v>159</v>
      </c>
      <c r="AL253" s="11">
        <v>18873</v>
      </c>
      <c r="AM253" s="11">
        <v>385</v>
      </c>
      <c r="AN253" s="11">
        <v>470</v>
      </c>
      <c r="AO253" s="11">
        <v>2250</v>
      </c>
      <c r="AP253" s="11">
        <v>173</v>
      </c>
      <c r="AQ253" s="11">
        <v>90</v>
      </c>
      <c r="AR253" s="11">
        <v>427</v>
      </c>
      <c r="AS253" s="11">
        <v>194183</v>
      </c>
      <c r="AT253" s="11">
        <v>1837</v>
      </c>
      <c r="AU253" s="11">
        <v>10</v>
      </c>
      <c r="AV253" s="11">
        <v>10</v>
      </c>
      <c r="AW253" s="11">
        <v>10</v>
      </c>
      <c r="AX253" s="11">
        <v>13</v>
      </c>
      <c r="AY253" s="11">
        <v>10</v>
      </c>
      <c r="AZ253" s="11">
        <v>11</v>
      </c>
      <c r="BA253" s="11">
        <v>15</v>
      </c>
      <c r="BB253" s="11">
        <v>14</v>
      </c>
      <c r="BC253" s="11">
        <v>11</v>
      </c>
      <c r="BD253" s="11">
        <v>12</v>
      </c>
      <c r="BE253" s="11">
        <v>14</v>
      </c>
      <c r="BF253" s="11">
        <v>22</v>
      </c>
      <c r="BG253" s="11">
        <v>27</v>
      </c>
      <c r="BH253" s="11">
        <v>4</v>
      </c>
      <c r="BI253" s="11">
        <v>3</v>
      </c>
      <c r="BJ253" s="11">
        <v>2</v>
      </c>
      <c r="BK253" s="11">
        <v>2</v>
      </c>
      <c r="BL253" s="11">
        <v>16</v>
      </c>
      <c r="BM253" s="11">
        <v>5</v>
      </c>
      <c r="BN253" s="11">
        <v>2</v>
      </c>
      <c r="BO253" s="11">
        <v>21</v>
      </c>
      <c r="BP253" s="11">
        <v>2</v>
      </c>
      <c r="BQ253" s="11">
        <v>2</v>
      </c>
      <c r="BR253" s="11">
        <v>4</v>
      </c>
      <c r="BS253" s="11">
        <v>15</v>
      </c>
      <c r="BT253" s="11">
        <v>12</v>
      </c>
      <c r="BU253" s="11"/>
      <c r="BV253" s="11"/>
      <c r="BW253" s="11" t="b">
        <v>1</v>
      </c>
      <c r="BX253" s="11" t="b">
        <v>1</v>
      </c>
      <c r="BY253" s="11" t="b">
        <v>1</v>
      </c>
      <c r="BZ253" s="11" t="b">
        <v>1</v>
      </c>
      <c r="CA253" s="11" t="b">
        <v>1</v>
      </c>
      <c r="CB253" s="11" t="b">
        <v>1</v>
      </c>
      <c r="CC253" s="11" t="b">
        <v>1</v>
      </c>
      <c r="CD253" s="11" t="b">
        <v>1</v>
      </c>
      <c r="CE253" s="11" t="b">
        <v>1</v>
      </c>
      <c r="CF253" s="11" t="b">
        <v>1</v>
      </c>
      <c r="CG253" s="11" t="b">
        <v>1</v>
      </c>
      <c r="CH253" s="11" t="b">
        <v>1</v>
      </c>
      <c r="CI253" s="11" t="b">
        <v>1</v>
      </c>
      <c r="CJ253" s="11" t="s">
        <v>237</v>
      </c>
      <c r="CK253" s="11" t="str">
        <f>VLOOKUP(Table812[[#This Row],[Candidate Detail Answer: City]],cities,2,FALSE)</f>
        <v>Eastsound</v>
      </c>
      <c r="CL253" s="11" t="str">
        <f>VLOOKUP(Table812[[#This Row],[Candidate Detail Answer: City]],cities,3,FALSE)</f>
        <v>WA</v>
      </c>
      <c r="CM253" s="41">
        <f>VLOOKUP(Table812[[#This Row],[Candidate Detail Answer: City]],cities,4,FALSE)</f>
        <v>98245</v>
      </c>
      <c r="CN253" s="11" t="s">
        <v>229</v>
      </c>
      <c r="CO253" s="11" t="str">
        <f>VLOOKUP(Table812[[#This Row],[Candidate Detail Answer: Major]],majors_final,3,FALSE)</f>
        <v>Computer Science</v>
      </c>
      <c r="CP253" s="11" t="str">
        <f>VLOOKUP(Table812[[#This Row],[Candidate Detail Answer: Major]],majors_final,4,FALSE)</f>
        <v>IT-development focused</v>
      </c>
      <c r="CQ253" s="11">
        <f>VLOOKUP(Table812[[#This Row],[Candidate Detail Answer: Major]],majors_final,5,FALSE)</f>
        <v>0</v>
      </c>
      <c r="CR253" s="11">
        <f>VLOOKUP(Table812[[#This Row],[Candidate Detail Answer: Major]],majors_final,6,FALSE)</f>
        <v>0</v>
      </c>
      <c r="CS253" s="11"/>
      <c r="CU253" s="5"/>
      <c r="CV253" s="5"/>
      <c r="CW253" s="5"/>
    </row>
    <row r="254" spans="1:101" ht="12.75" x14ac:dyDescent="0.2">
      <c r="A254">
        <v>353</v>
      </c>
      <c r="B254" s="26">
        <v>48670.485416666401</v>
      </c>
      <c r="C254" s="26">
        <v>49798.036805556498</v>
      </c>
      <c r="D254" s="26">
        <v>49201.8541666655</v>
      </c>
      <c r="E254" s="36">
        <v>347807</v>
      </c>
      <c r="F254" s="36">
        <f>SUM(Table812[[#This Row],[Time Taken Per Question: 1]:[Time Taken Per Question: 14]])</f>
        <v>192783</v>
      </c>
      <c r="G254" s="11">
        <v>1</v>
      </c>
      <c r="H254" s="11">
        <v>54</v>
      </c>
      <c r="I254" s="31">
        <v>234485</v>
      </c>
      <c r="J254" s="11">
        <v>131</v>
      </c>
      <c r="K254" s="11">
        <v>131</v>
      </c>
      <c r="L254" s="11">
        <v>92</v>
      </c>
      <c r="M254" s="11">
        <v>100</v>
      </c>
      <c r="N254" s="11">
        <v>154990</v>
      </c>
      <c r="O254" s="11" t="s">
        <v>155</v>
      </c>
      <c r="P254" s="11" t="s">
        <v>208</v>
      </c>
      <c r="Q254" s="11">
        <v>0</v>
      </c>
      <c r="R254" s="11">
        <v>4</v>
      </c>
      <c r="S254" s="11">
        <v>1</v>
      </c>
      <c r="T254" s="11">
        <v>10</v>
      </c>
      <c r="U254" s="11">
        <v>10</v>
      </c>
      <c r="V254" s="11">
        <v>10</v>
      </c>
      <c r="W254" s="11">
        <v>10</v>
      </c>
      <c r="X254" s="11">
        <v>10</v>
      </c>
      <c r="Y254" s="11">
        <v>10</v>
      </c>
      <c r="Z254" s="11">
        <v>10</v>
      </c>
      <c r="AA254" s="11">
        <v>10</v>
      </c>
      <c r="AB254" s="11">
        <v>10</v>
      </c>
      <c r="AC254" s="11">
        <v>10</v>
      </c>
      <c r="AD254" s="11">
        <v>10</v>
      </c>
      <c r="AE254" s="11">
        <v>10</v>
      </c>
      <c r="AF254" s="11">
        <v>10</v>
      </c>
      <c r="AG254" s="11">
        <v>197</v>
      </c>
      <c r="AH254" s="11">
        <v>3232</v>
      </c>
      <c r="AI254" s="11">
        <v>1663</v>
      </c>
      <c r="AJ254" s="11">
        <v>1659</v>
      </c>
      <c r="AK254" s="11">
        <v>707</v>
      </c>
      <c r="AL254" s="11">
        <v>27544</v>
      </c>
      <c r="AM254" s="11">
        <v>636</v>
      </c>
      <c r="AN254" s="11">
        <v>1792</v>
      </c>
      <c r="AO254" s="11">
        <v>3141</v>
      </c>
      <c r="AP254" s="11">
        <v>422</v>
      </c>
      <c r="AQ254" s="11">
        <v>927</v>
      </c>
      <c r="AR254" s="11">
        <v>1906</v>
      </c>
      <c r="AS254" s="11">
        <v>33339</v>
      </c>
      <c r="AT254" s="11">
        <v>115618</v>
      </c>
      <c r="AU254" s="11">
        <v>10</v>
      </c>
      <c r="AV254" s="11">
        <v>9</v>
      </c>
      <c r="AW254" s="11">
        <v>9</v>
      </c>
      <c r="AX254" s="11">
        <v>12</v>
      </c>
      <c r="AY254" s="11">
        <v>8</v>
      </c>
      <c r="AZ254" s="11">
        <v>10</v>
      </c>
      <c r="BA254" s="11">
        <v>11</v>
      </c>
      <c r="BB254" s="11">
        <v>10</v>
      </c>
      <c r="BC254" s="11">
        <v>9</v>
      </c>
      <c r="BD254" s="11">
        <v>9</v>
      </c>
      <c r="BE254" s="11">
        <v>10</v>
      </c>
      <c r="BF254" s="11">
        <v>17</v>
      </c>
      <c r="BG254" s="11">
        <v>23</v>
      </c>
      <c r="BH254" s="11">
        <v>25</v>
      </c>
      <c r="BI254" s="11">
        <v>2</v>
      </c>
      <c r="BJ254" s="11">
        <v>4</v>
      </c>
      <c r="BK254" s="11">
        <v>2</v>
      </c>
      <c r="BL254" s="11">
        <v>5</v>
      </c>
      <c r="BM254" s="11">
        <v>2</v>
      </c>
      <c r="BN254" s="11">
        <v>2</v>
      </c>
      <c r="BO254" s="11">
        <v>2</v>
      </c>
      <c r="BP254" s="11">
        <v>2</v>
      </c>
      <c r="BQ254" s="11">
        <v>2</v>
      </c>
      <c r="BR254" s="11">
        <v>2</v>
      </c>
      <c r="BS254" s="11">
        <v>30</v>
      </c>
      <c r="BT254" s="11">
        <v>4</v>
      </c>
      <c r="BU254" s="11"/>
      <c r="BV254" s="11"/>
      <c r="BW254" s="11" t="b">
        <v>1</v>
      </c>
      <c r="BX254" s="11" t="b">
        <v>1</v>
      </c>
      <c r="BY254" s="11" t="b">
        <v>1</v>
      </c>
      <c r="BZ254" s="11" t="b">
        <v>1</v>
      </c>
      <c r="CA254" s="11" t="b">
        <v>1</v>
      </c>
      <c r="CB254" s="11" t="b">
        <v>1</v>
      </c>
      <c r="CC254" s="11" t="b">
        <v>1</v>
      </c>
      <c r="CD254" s="11" t="b">
        <v>1</v>
      </c>
      <c r="CE254" s="11" t="b">
        <v>1</v>
      </c>
      <c r="CF254" s="11" t="b">
        <v>1</v>
      </c>
      <c r="CG254" s="11" t="b">
        <v>1</v>
      </c>
      <c r="CH254" s="11" t="b">
        <v>1</v>
      </c>
      <c r="CI254" s="11" t="b">
        <v>1</v>
      </c>
      <c r="CJ254" s="11" t="s">
        <v>238</v>
      </c>
      <c r="CK254" s="11" t="str">
        <f>VLOOKUP(Table812[[#This Row],[Candidate Detail Answer: City]],cities,2,FALSE)</f>
        <v>Seattle</v>
      </c>
      <c r="CL254" s="11" t="str">
        <f>VLOOKUP(Table812[[#This Row],[Candidate Detail Answer: City]],cities,3,FALSE)</f>
        <v>WA</v>
      </c>
      <c r="CM254" s="41">
        <f>VLOOKUP(Table812[[#This Row],[Candidate Detail Answer: City]],cities,4,FALSE)</f>
        <v>98101</v>
      </c>
      <c r="CN254" s="11" t="s">
        <v>234</v>
      </c>
      <c r="CO254" s="11" t="str">
        <f>VLOOKUP(Table812[[#This Row],[Candidate Detail Answer: Major]],majors_final,3,FALSE)</f>
        <v>Computer Programming</v>
      </c>
      <c r="CP254" s="11" t="str">
        <f>VLOOKUP(Table812[[#This Row],[Candidate Detail Answer: Major]],majors_final,4,FALSE)</f>
        <v>IT-development focused</v>
      </c>
      <c r="CQ254" s="11">
        <f>VLOOKUP(Table812[[#This Row],[Candidate Detail Answer: Major]],majors_final,5,FALSE)</f>
        <v>0</v>
      </c>
      <c r="CR254" s="11">
        <f>VLOOKUP(Table812[[#This Row],[Candidate Detail Answer: Major]],majors_final,6,FALSE)</f>
        <v>0</v>
      </c>
      <c r="CS254" s="11"/>
      <c r="CU254" s="5"/>
      <c r="CV254" s="5"/>
      <c r="CW254" s="5"/>
    </row>
    <row r="255" spans="1:101" ht="12.75" x14ac:dyDescent="0.2">
      <c r="A255">
        <v>354</v>
      </c>
      <c r="B255" s="26">
        <v>48692.418055555303</v>
      </c>
      <c r="C255" s="26">
        <v>49818.104861111999</v>
      </c>
      <c r="D255" s="26">
        <v>49219.571527776599</v>
      </c>
      <c r="E255" s="36">
        <v>206315</v>
      </c>
      <c r="F255" s="36">
        <f>SUM(Table812[[#This Row],[Time Taken Per Question: 1]:[Time Taken Per Question: 14]])</f>
        <v>70827</v>
      </c>
      <c r="G255" s="11">
        <v>1</v>
      </c>
      <c r="H255" s="11">
        <v>25</v>
      </c>
      <c r="I255" s="31">
        <v>5201</v>
      </c>
      <c r="J255" s="11">
        <v>131</v>
      </c>
      <c r="K255" s="11">
        <v>131</v>
      </c>
      <c r="L255" s="11">
        <v>92</v>
      </c>
      <c r="M255" s="11">
        <v>100</v>
      </c>
      <c r="N255" s="11">
        <v>135405</v>
      </c>
      <c r="O255" s="11" t="s">
        <v>155</v>
      </c>
      <c r="P255" s="11" t="s">
        <v>208</v>
      </c>
      <c r="Q255" s="11">
        <v>0</v>
      </c>
      <c r="R255" s="11"/>
      <c r="S255" s="11">
        <v>1</v>
      </c>
      <c r="T255" s="11">
        <v>10</v>
      </c>
      <c r="U255" s="11">
        <v>10</v>
      </c>
      <c r="V255" s="11">
        <v>10</v>
      </c>
      <c r="W255" s="11">
        <v>10</v>
      </c>
      <c r="X255" s="11">
        <v>10</v>
      </c>
      <c r="Y255" s="11">
        <v>10</v>
      </c>
      <c r="Z255" s="11">
        <v>10</v>
      </c>
      <c r="AA255" s="11">
        <v>10</v>
      </c>
      <c r="AB255" s="11">
        <v>10</v>
      </c>
      <c r="AC255" s="11">
        <v>10</v>
      </c>
      <c r="AD255" s="11">
        <v>10</v>
      </c>
      <c r="AE255" s="11">
        <v>10</v>
      </c>
      <c r="AF255" s="11">
        <v>10</v>
      </c>
      <c r="AG255" s="11">
        <v>738</v>
      </c>
      <c r="AH255" s="11">
        <v>3486</v>
      </c>
      <c r="AI255" s="11">
        <v>2438</v>
      </c>
      <c r="AJ255" s="11">
        <v>5021</v>
      </c>
      <c r="AK255" s="11">
        <v>7974</v>
      </c>
      <c r="AL255" s="11">
        <v>25274</v>
      </c>
      <c r="AM255" s="11">
        <v>1063</v>
      </c>
      <c r="AN255" s="11">
        <v>5467</v>
      </c>
      <c r="AO255" s="11">
        <v>2596</v>
      </c>
      <c r="AP255" s="11">
        <v>1337</v>
      </c>
      <c r="AQ255" s="11">
        <v>2927</v>
      </c>
      <c r="AR255" s="11">
        <v>7278</v>
      </c>
      <c r="AS255" s="11">
        <v>1536</v>
      </c>
      <c r="AT255" s="11">
        <v>3692</v>
      </c>
      <c r="AU255" s="11">
        <v>10</v>
      </c>
      <c r="AV255" s="11">
        <v>8</v>
      </c>
      <c r="AW255" s="11">
        <v>10</v>
      </c>
      <c r="AX255" s="11">
        <v>10</v>
      </c>
      <c r="AY255" s="11">
        <v>8</v>
      </c>
      <c r="AZ255" s="11">
        <v>8</v>
      </c>
      <c r="BA255" s="11">
        <v>13</v>
      </c>
      <c r="BB255" s="11">
        <v>10</v>
      </c>
      <c r="BC255" s="11">
        <v>9</v>
      </c>
      <c r="BD255" s="11">
        <v>9</v>
      </c>
      <c r="BE255" s="11">
        <v>10</v>
      </c>
      <c r="BF255" s="11">
        <v>10</v>
      </c>
      <c r="BG255" s="11">
        <v>22</v>
      </c>
      <c r="BH255" s="11">
        <v>5</v>
      </c>
      <c r="BI255" s="11">
        <v>4</v>
      </c>
      <c r="BJ255" s="11">
        <v>5</v>
      </c>
      <c r="BK255" s="11">
        <v>4</v>
      </c>
      <c r="BL255" s="11">
        <v>14</v>
      </c>
      <c r="BM255" s="11">
        <v>8</v>
      </c>
      <c r="BN255" s="11">
        <v>5</v>
      </c>
      <c r="BO255" s="11">
        <v>8</v>
      </c>
      <c r="BP255" s="11">
        <v>8</v>
      </c>
      <c r="BQ255" s="11">
        <v>3</v>
      </c>
      <c r="BR255" s="11">
        <v>10</v>
      </c>
      <c r="BS255" s="11">
        <v>2</v>
      </c>
      <c r="BT255" s="11">
        <v>5</v>
      </c>
      <c r="BU255" s="11"/>
      <c r="BV255" s="11"/>
      <c r="BW255" s="11" t="b">
        <v>1</v>
      </c>
      <c r="BX255" s="11" t="b">
        <v>1</v>
      </c>
      <c r="BY255" s="11" t="b">
        <v>1</v>
      </c>
      <c r="BZ255" s="11" t="b">
        <v>1</v>
      </c>
      <c r="CA255" s="11" t="b">
        <v>1</v>
      </c>
      <c r="CB255" s="11" t="b">
        <v>1</v>
      </c>
      <c r="CC255" s="11" t="b">
        <v>1</v>
      </c>
      <c r="CD255" s="11" t="b">
        <v>1</v>
      </c>
      <c r="CE255" s="11" t="b">
        <v>1</v>
      </c>
      <c r="CF255" s="11" t="b">
        <v>1</v>
      </c>
      <c r="CG255" s="11" t="b">
        <v>1</v>
      </c>
      <c r="CH255" s="11" t="b">
        <v>1</v>
      </c>
      <c r="CI255" s="11" t="b">
        <v>1</v>
      </c>
      <c r="CJ255" s="11" t="s">
        <v>238</v>
      </c>
      <c r="CK255" s="11" t="str">
        <f>VLOOKUP(Table812[[#This Row],[Candidate Detail Answer: City]],cities,2,FALSE)</f>
        <v>Seattle</v>
      </c>
      <c r="CL255" s="11" t="str">
        <f>VLOOKUP(Table812[[#This Row],[Candidate Detail Answer: City]],cities,3,FALSE)</f>
        <v>WA</v>
      </c>
      <c r="CM255" s="41">
        <f>VLOOKUP(Table812[[#This Row],[Candidate Detail Answer: City]],cities,4,FALSE)</f>
        <v>98101</v>
      </c>
      <c r="CN255" s="11" t="s">
        <v>644</v>
      </c>
      <c r="CO255" s="11" t="str">
        <f>VLOOKUP(Table812[[#This Row],[Candidate Detail Answer: Major]],majors_final,3,FALSE)</f>
        <v>Full Stack Development</v>
      </c>
      <c r="CP255" s="11" t="str">
        <f>VLOOKUP(Table812[[#This Row],[Candidate Detail Answer: Major]],majors_final,4,FALSE)</f>
        <v>IT-development focused</v>
      </c>
      <c r="CQ255" s="11">
        <f>VLOOKUP(Table812[[#This Row],[Candidate Detail Answer: Major]],majors_final,5,FALSE)</f>
        <v>0</v>
      </c>
      <c r="CR255" s="11">
        <f>VLOOKUP(Table812[[#This Row],[Candidate Detail Answer: Major]],majors_final,6,FALSE)</f>
        <v>0</v>
      </c>
      <c r="CS255" s="11"/>
      <c r="CU255" s="5"/>
      <c r="CV255" s="5"/>
      <c r="CW255" s="5"/>
    </row>
    <row r="256" spans="1:101" ht="12.75" x14ac:dyDescent="0.2">
      <c r="A256">
        <v>355</v>
      </c>
      <c r="B256" s="26">
        <v>48714.350694444198</v>
      </c>
      <c r="C256" s="26">
        <v>49838.172916667601</v>
      </c>
      <c r="D256" s="26">
        <v>49237.288888887699</v>
      </c>
      <c r="E256" s="36">
        <v>352149</v>
      </c>
      <c r="F256" s="36">
        <f>SUM(Table812[[#This Row],[Time Taken Per Question: 1]:[Time Taken Per Question: 14]])</f>
        <v>112697</v>
      </c>
      <c r="G256" s="11">
        <v>1</v>
      </c>
      <c r="H256" s="11">
        <v>110</v>
      </c>
      <c r="I256" s="31">
        <v>59253</v>
      </c>
      <c r="J256" s="11">
        <v>131</v>
      </c>
      <c r="K256" s="11">
        <v>131</v>
      </c>
      <c r="L256" s="11">
        <v>92</v>
      </c>
      <c r="M256" s="11">
        <v>100</v>
      </c>
      <c r="N256" s="11">
        <v>238351</v>
      </c>
      <c r="O256" s="11" t="s">
        <v>155</v>
      </c>
      <c r="P256" s="11" t="s">
        <v>208</v>
      </c>
      <c r="Q256" s="11">
        <v>19</v>
      </c>
      <c r="R256" s="11">
        <v>5</v>
      </c>
      <c r="S256" s="11">
        <v>1</v>
      </c>
      <c r="T256" s="11">
        <v>10</v>
      </c>
      <c r="U256" s="11">
        <v>10</v>
      </c>
      <c r="V256" s="11">
        <v>10</v>
      </c>
      <c r="W256" s="11">
        <v>10</v>
      </c>
      <c r="X256" s="11">
        <v>10</v>
      </c>
      <c r="Y256" s="11">
        <v>10</v>
      </c>
      <c r="Z256" s="11">
        <v>10</v>
      </c>
      <c r="AA256" s="11">
        <v>10</v>
      </c>
      <c r="AB256" s="11">
        <v>10</v>
      </c>
      <c r="AC256" s="11">
        <v>10</v>
      </c>
      <c r="AD256" s="11">
        <v>10</v>
      </c>
      <c r="AE256" s="11">
        <v>10</v>
      </c>
      <c r="AF256" s="11">
        <v>10</v>
      </c>
      <c r="AG256" s="11">
        <v>464</v>
      </c>
      <c r="AH256" s="11">
        <v>3054</v>
      </c>
      <c r="AI256" s="11">
        <v>1468</v>
      </c>
      <c r="AJ256" s="11">
        <v>11616</v>
      </c>
      <c r="AK256" s="11">
        <v>1067</v>
      </c>
      <c r="AL256" s="11">
        <v>7164</v>
      </c>
      <c r="AM256" s="11">
        <v>2484</v>
      </c>
      <c r="AN256" s="11">
        <v>1151</v>
      </c>
      <c r="AO256" s="11">
        <v>10308</v>
      </c>
      <c r="AP256" s="11">
        <v>2957</v>
      </c>
      <c r="AQ256" s="11">
        <v>253</v>
      </c>
      <c r="AR256" s="11">
        <v>9203</v>
      </c>
      <c r="AS256" s="11">
        <v>53496</v>
      </c>
      <c r="AT256" s="11">
        <v>8012</v>
      </c>
      <c r="AU256" s="11">
        <v>12</v>
      </c>
      <c r="AV256" s="11">
        <v>13</v>
      </c>
      <c r="AW256" s="11">
        <v>15</v>
      </c>
      <c r="AX256" s="11">
        <v>21</v>
      </c>
      <c r="AY256" s="11">
        <v>11</v>
      </c>
      <c r="AZ256" s="11">
        <v>13</v>
      </c>
      <c r="BA256" s="11">
        <v>16</v>
      </c>
      <c r="BB256" s="11">
        <v>14</v>
      </c>
      <c r="BC256" s="11">
        <v>13</v>
      </c>
      <c r="BD256" s="11">
        <v>14</v>
      </c>
      <c r="BE256" s="11">
        <v>17</v>
      </c>
      <c r="BF256" s="11">
        <v>29</v>
      </c>
      <c r="BG256" s="11">
        <v>30</v>
      </c>
      <c r="BH256" s="11">
        <v>26</v>
      </c>
      <c r="BI256" s="11">
        <v>9</v>
      </c>
      <c r="BJ256" s="11">
        <v>30</v>
      </c>
      <c r="BK256" s="11">
        <v>3</v>
      </c>
      <c r="BL256" s="11">
        <v>34</v>
      </c>
      <c r="BM256" s="11">
        <v>9</v>
      </c>
      <c r="BN256" s="11">
        <v>6</v>
      </c>
      <c r="BO256" s="11">
        <v>55</v>
      </c>
      <c r="BP256" s="11">
        <v>19</v>
      </c>
      <c r="BQ256" s="11">
        <v>4</v>
      </c>
      <c r="BR256" s="11">
        <v>24</v>
      </c>
      <c r="BS256" s="11">
        <v>11</v>
      </c>
      <c r="BT256" s="11">
        <v>32</v>
      </c>
      <c r="BU256" s="11"/>
      <c r="BV256" s="11"/>
      <c r="BW256" s="11" t="b">
        <v>1</v>
      </c>
      <c r="BX256" s="11" t="b">
        <v>1</v>
      </c>
      <c r="BY256" s="11" t="b">
        <v>1</v>
      </c>
      <c r="BZ256" s="11" t="b">
        <v>1</v>
      </c>
      <c r="CA256" s="11" t="b">
        <v>1</v>
      </c>
      <c r="CB256" s="11" t="b">
        <v>1</v>
      </c>
      <c r="CC256" s="11" t="b">
        <v>1</v>
      </c>
      <c r="CD256" s="11" t="b">
        <v>1</v>
      </c>
      <c r="CE256" s="11" t="b">
        <v>1</v>
      </c>
      <c r="CF256" s="11" t="b">
        <v>1</v>
      </c>
      <c r="CG256" s="11" t="b">
        <v>1</v>
      </c>
      <c r="CH256" s="11" t="b">
        <v>1</v>
      </c>
      <c r="CI256" s="11" t="b">
        <v>1</v>
      </c>
      <c r="CJ256" s="11" t="s">
        <v>415</v>
      </c>
      <c r="CK256" s="11" t="str">
        <f>VLOOKUP(Table812[[#This Row],[Candidate Detail Answer: City]],cities,2,FALSE)</f>
        <v>Bellevue</v>
      </c>
      <c r="CL256" s="11" t="str">
        <f>VLOOKUP(Table812[[#This Row],[Candidate Detail Answer: City]],cities,3,FALSE)</f>
        <v>WA</v>
      </c>
      <c r="CM256" s="41">
        <f>VLOOKUP(Table812[[#This Row],[Candidate Detail Answer: City]],cities,4,FALSE)</f>
        <v>98004</v>
      </c>
      <c r="CN256" s="11" t="s">
        <v>646</v>
      </c>
      <c r="CO256" s="11" t="str">
        <f>VLOOKUP(Table812[[#This Row],[Candidate Detail Answer: Major]],majors_final,3,FALSE)</f>
        <v>Computer Networking</v>
      </c>
      <c r="CP256" s="11" t="str">
        <f>VLOOKUP(Table812[[#This Row],[Candidate Detail Answer: Major]],majors_final,4,FALSE)</f>
        <v>IT non-development</v>
      </c>
      <c r="CQ256" s="11">
        <f>VLOOKUP(Table812[[#This Row],[Candidate Detail Answer: Major]],majors_final,5,FALSE)</f>
        <v>0</v>
      </c>
      <c r="CR256" s="11">
        <f>VLOOKUP(Table812[[#This Row],[Candidate Detail Answer: Major]],majors_final,6,FALSE)</f>
        <v>0</v>
      </c>
      <c r="CS256" s="11"/>
      <c r="CU256" s="5"/>
      <c r="CV256" s="5"/>
      <c r="CW256" s="5"/>
    </row>
    <row r="257" spans="1:101" ht="12.75" x14ac:dyDescent="0.2">
      <c r="A257">
        <v>356</v>
      </c>
      <c r="B257" s="26">
        <v>55184.479166666097</v>
      </c>
      <c r="C257" s="26">
        <v>49858.240972223197</v>
      </c>
      <c r="D257" s="26">
        <v>49255.006249998798</v>
      </c>
      <c r="E257" s="36">
        <v>2449</v>
      </c>
      <c r="F257" s="36">
        <f>SUM(Table812[[#This Row],[Time Taken Per Question: 1]:[Time Taken Per Question: 14]])</f>
        <v>2421</v>
      </c>
      <c r="G257" s="11">
        <v>2</v>
      </c>
      <c r="H257" s="11">
        <v>0</v>
      </c>
      <c r="I257" s="31">
        <v>0</v>
      </c>
      <c r="J257" s="11">
        <v>131</v>
      </c>
      <c r="K257" s="11">
        <v>100</v>
      </c>
      <c r="L257" s="11">
        <v>92</v>
      </c>
      <c r="M257" s="11">
        <v>76.33</v>
      </c>
      <c r="N257" s="11">
        <v>0</v>
      </c>
      <c r="O257" s="11" t="s">
        <v>155</v>
      </c>
      <c r="P257" s="11" t="s">
        <v>208</v>
      </c>
      <c r="Q257" s="11">
        <v>16</v>
      </c>
      <c r="R257" s="11">
        <v>1</v>
      </c>
      <c r="S257" s="11">
        <v>0</v>
      </c>
      <c r="T257" s="11">
        <v>10</v>
      </c>
      <c r="U257" s="11">
        <v>10</v>
      </c>
      <c r="V257" s="11">
        <v>10</v>
      </c>
      <c r="W257" s="11">
        <v>10</v>
      </c>
      <c r="X257" s="11">
        <v>10</v>
      </c>
      <c r="Y257" s="11">
        <v>0</v>
      </c>
      <c r="Z257" s="11">
        <v>10</v>
      </c>
      <c r="AA257" s="11">
        <v>10</v>
      </c>
      <c r="AB257" s="11">
        <v>10</v>
      </c>
      <c r="AC257" s="11">
        <v>10</v>
      </c>
      <c r="AD257" s="11">
        <v>0</v>
      </c>
      <c r="AE257" s="11">
        <v>0</v>
      </c>
      <c r="AF257" s="11">
        <v>10</v>
      </c>
      <c r="AG257" s="11">
        <v>0</v>
      </c>
      <c r="AH257" s="11">
        <v>177</v>
      </c>
      <c r="AI257" s="11">
        <v>418</v>
      </c>
      <c r="AJ257" s="11">
        <v>76</v>
      </c>
      <c r="AK257" s="11">
        <v>152</v>
      </c>
      <c r="AL257" s="11">
        <v>56</v>
      </c>
      <c r="AM257" s="11">
        <v>256</v>
      </c>
      <c r="AN257" s="11">
        <v>640</v>
      </c>
      <c r="AO257" s="11">
        <v>67</v>
      </c>
      <c r="AP257" s="11">
        <v>38</v>
      </c>
      <c r="AQ257" s="11">
        <v>41</v>
      </c>
      <c r="AR257" s="11">
        <v>101</v>
      </c>
      <c r="AS257" s="11">
        <v>225</v>
      </c>
      <c r="AT257" s="11">
        <v>174</v>
      </c>
      <c r="AU257" s="11">
        <v>10</v>
      </c>
      <c r="AV257" s="11">
        <v>10</v>
      </c>
      <c r="AW257" s="11">
        <v>9</v>
      </c>
      <c r="AX257" s="11">
        <v>13</v>
      </c>
      <c r="AY257" s="11">
        <v>8</v>
      </c>
      <c r="AZ257" s="11">
        <v>9</v>
      </c>
      <c r="BA257" s="11">
        <v>13</v>
      </c>
      <c r="BB257" s="11">
        <v>12</v>
      </c>
      <c r="BC257" s="11">
        <v>10</v>
      </c>
      <c r="BD257" s="11">
        <v>11</v>
      </c>
      <c r="BE257" s="11">
        <v>16</v>
      </c>
      <c r="BF257" s="11">
        <v>16</v>
      </c>
      <c r="BG257" s="11">
        <v>38</v>
      </c>
      <c r="BH257" s="11">
        <v>2</v>
      </c>
      <c r="BI257" s="11">
        <v>3</v>
      </c>
      <c r="BJ257" s="11">
        <v>2</v>
      </c>
      <c r="BK257" s="11">
        <v>4</v>
      </c>
      <c r="BL257" s="11">
        <v>2</v>
      </c>
      <c r="BM257" s="11">
        <v>3</v>
      </c>
      <c r="BN257" s="11">
        <v>9</v>
      </c>
      <c r="BO257" s="11">
        <v>2</v>
      </c>
      <c r="BP257" s="11">
        <v>2</v>
      </c>
      <c r="BQ257" s="11">
        <v>2</v>
      </c>
      <c r="BR257" s="11">
        <v>3</v>
      </c>
      <c r="BS257" s="11">
        <v>2</v>
      </c>
      <c r="BT257" s="11">
        <v>3</v>
      </c>
      <c r="BU257" s="11"/>
      <c r="BV257" s="11"/>
      <c r="BW257" s="11" t="b">
        <v>1</v>
      </c>
      <c r="BX257" s="11" t="b">
        <v>1</v>
      </c>
      <c r="BY257" s="11" t="b">
        <v>1</v>
      </c>
      <c r="BZ257" s="11" t="b">
        <v>1</v>
      </c>
      <c r="CA257" s="11" t="b">
        <v>1</v>
      </c>
      <c r="CB257" s="11" t="b">
        <v>0</v>
      </c>
      <c r="CC257" s="11" t="b">
        <v>1</v>
      </c>
      <c r="CD257" s="11" t="b">
        <v>1</v>
      </c>
      <c r="CE257" s="11" t="b">
        <v>1</v>
      </c>
      <c r="CF257" s="11" t="b">
        <v>1</v>
      </c>
      <c r="CG257" s="11" t="b">
        <v>0</v>
      </c>
      <c r="CH257" s="11" t="b">
        <v>0</v>
      </c>
      <c r="CI257" s="11" t="b">
        <v>1</v>
      </c>
      <c r="CJ257" s="11" t="s">
        <v>238</v>
      </c>
      <c r="CK257" s="11" t="str">
        <f>VLOOKUP(Table812[[#This Row],[Candidate Detail Answer: City]],cities,2,FALSE)</f>
        <v>Seattle</v>
      </c>
      <c r="CL257" s="11" t="str">
        <f>VLOOKUP(Table812[[#This Row],[Candidate Detail Answer: City]],cities,3,FALSE)</f>
        <v>WA</v>
      </c>
      <c r="CM257" s="41">
        <f>VLOOKUP(Table812[[#This Row],[Candidate Detail Answer: City]],cities,4,FALSE)</f>
        <v>98101</v>
      </c>
      <c r="CN257" s="11" t="s">
        <v>250</v>
      </c>
      <c r="CO257" s="11" t="str">
        <f>VLOOKUP(Table812[[#This Row],[Candidate Detail Answer: Major]],majors_final,3,FALSE)</f>
        <v>Full Stack Development</v>
      </c>
      <c r="CP257" s="11" t="str">
        <f>VLOOKUP(Table812[[#This Row],[Candidate Detail Answer: Major]],majors_final,4,FALSE)</f>
        <v>IT-development focused</v>
      </c>
      <c r="CQ257" s="11">
        <f>VLOOKUP(Table812[[#This Row],[Candidate Detail Answer: Major]],majors_final,5,FALSE)</f>
        <v>0</v>
      </c>
      <c r="CR257" s="11">
        <f>VLOOKUP(Table812[[#This Row],[Candidate Detail Answer: Major]],majors_final,6,FALSE)</f>
        <v>0</v>
      </c>
      <c r="CS257" s="11"/>
      <c r="CU257" s="5"/>
      <c r="CV257" s="5"/>
      <c r="CW257" s="5"/>
    </row>
    <row r="258" spans="1:101" ht="12.75" x14ac:dyDescent="0.2">
      <c r="A258">
        <v>357</v>
      </c>
      <c r="B258" s="26">
        <v>55206.411805554999</v>
      </c>
      <c r="C258" s="26">
        <v>49878.309027778698</v>
      </c>
      <c r="D258" s="26">
        <v>49272.723611109897</v>
      </c>
      <c r="E258" s="36">
        <v>411176</v>
      </c>
      <c r="F258" s="36">
        <f>SUM(Table812[[#This Row],[Time Taken Per Question: 1]:[Time Taken Per Question: 14]])</f>
        <v>135853</v>
      </c>
      <c r="G258" s="11">
        <v>1</v>
      </c>
      <c r="H258" s="11">
        <v>3</v>
      </c>
      <c r="I258" s="31">
        <v>3790</v>
      </c>
      <c r="J258" s="11">
        <v>131</v>
      </c>
      <c r="K258" s="11">
        <v>91</v>
      </c>
      <c r="L258" s="11">
        <v>92</v>
      </c>
      <c r="M258" s="11">
        <v>69.459999999999994</v>
      </c>
      <c r="N258" s="11">
        <v>273832</v>
      </c>
      <c r="O258" s="11" t="s">
        <v>155</v>
      </c>
      <c r="P258" s="11" t="s">
        <v>208</v>
      </c>
      <c r="Q258" s="11">
        <v>0</v>
      </c>
      <c r="R258" s="11"/>
      <c r="S258" s="11">
        <v>1</v>
      </c>
      <c r="T258" s="11">
        <v>10</v>
      </c>
      <c r="U258" s="11">
        <v>10</v>
      </c>
      <c r="V258" s="11">
        <v>10</v>
      </c>
      <c r="W258" s="11">
        <v>10</v>
      </c>
      <c r="X258" s="11">
        <v>0</v>
      </c>
      <c r="Y258" s="11">
        <v>0</v>
      </c>
      <c r="Z258" s="11">
        <v>10</v>
      </c>
      <c r="AA258" s="11">
        <v>10</v>
      </c>
      <c r="AB258" s="11">
        <v>10</v>
      </c>
      <c r="AC258" s="11">
        <v>10</v>
      </c>
      <c r="AD258" s="11">
        <v>10</v>
      </c>
      <c r="AE258" s="11">
        <v>0</v>
      </c>
      <c r="AF258" s="11">
        <v>0</v>
      </c>
      <c r="AG258" s="11">
        <v>209</v>
      </c>
      <c r="AH258" s="11">
        <v>54743</v>
      </c>
      <c r="AI258" s="11">
        <v>66604</v>
      </c>
      <c r="AJ258" s="11">
        <v>401</v>
      </c>
      <c r="AK258" s="11">
        <v>800</v>
      </c>
      <c r="AL258" s="11">
        <v>3775</v>
      </c>
      <c r="AM258" s="11">
        <v>796</v>
      </c>
      <c r="AN258" s="11">
        <v>512</v>
      </c>
      <c r="AO258" s="11">
        <v>1821</v>
      </c>
      <c r="AP258" s="11">
        <v>278</v>
      </c>
      <c r="AQ258" s="11">
        <v>2328</v>
      </c>
      <c r="AR258" s="11">
        <v>1238</v>
      </c>
      <c r="AS258" s="11">
        <v>73</v>
      </c>
      <c r="AT258" s="11">
        <v>2275</v>
      </c>
      <c r="AU258" s="11">
        <v>11</v>
      </c>
      <c r="AV258" s="11">
        <v>11</v>
      </c>
      <c r="AW258" s="11">
        <v>10</v>
      </c>
      <c r="AX258" s="11">
        <v>13</v>
      </c>
      <c r="AY258" s="11">
        <v>9</v>
      </c>
      <c r="AZ258" s="11">
        <v>9</v>
      </c>
      <c r="BA258" s="11">
        <v>13</v>
      </c>
      <c r="BB258" s="11">
        <v>11</v>
      </c>
      <c r="BC258" s="11">
        <v>10</v>
      </c>
      <c r="BD258" s="11">
        <v>11</v>
      </c>
      <c r="BE258" s="11">
        <v>10</v>
      </c>
      <c r="BF258" s="11">
        <v>5</v>
      </c>
      <c r="BG258" s="11">
        <v>18</v>
      </c>
      <c r="BH258" s="11">
        <v>5</v>
      </c>
      <c r="BI258" s="11">
        <v>2</v>
      </c>
      <c r="BJ258" s="11">
        <v>2</v>
      </c>
      <c r="BK258" s="11">
        <v>4</v>
      </c>
      <c r="BL258" s="11">
        <v>12</v>
      </c>
      <c r="BM258" s="11">
        <v>5</v>
      </c>
      <c r="BN258" s="11">
        <v>5</v>
      </c>
      <c r="BO258" s="11">
        <v>5</v>
      </c>
      <c r="BP258" s="11">
        <v>4</v>
      </c>
      <c r="BQ258" s="11">
        <v>6</v>
      </c>
      <c r="BR258" s="11">
        <v>3</v>
      </c>
      <c r="BS258" s="11">
        <v>1</v>
      </c>
      <c r="BT258" s="11">
        <v>21</v>
      </c>
      <c r="BU258" s="11"/>
      <c r="BV258" s="11"/>
      <c r="BW258" s="11" t="b">
        <v>1</v>
      </c>
      <c r="BX258" s="11" t="b">
        <v>1</v>
      </c>
      <c r="BY258" s="11" t="b">
        <v>1</v>
      </c>
      <c r="BZ258" s="11" t="b">
        <v>1</v>
      </c>
      <c r="CA258" s="11" t="b">
        <v>0</v>
      </c>
      <c r="CB258" s="11" t="b">
        <v>0</v>
      </c>
      <c r="CC258" s="11" t="b">
        <v>1</v>
      </c>
      <c r="CD258" s="11" t="b">
        <v>1</v>
      </c>
      <c r="CE258" s="11" t="b">
        <v>1</v>
      </c>
      <c r="CF258" s="11" t="b">
        <v>1</v>
      </c>
      <c r="CG258" s="11" t="b">
        <v>1</v>
      </c>
      <c r="CH258" s="11" t="b">
        <v>0</v>
      </c>
      <c r="CI258" s="11" t="b">
        <v>0</v>
      </c>
      <c r="CJ258" s="11" t="s">
        <v>238</v>
      </c>
      <c r="CK258" s="11" t="str">
        <f>VLOOKUP(Table812[[#This Row],[Candidate Detail Answer: City]],cities,2,FALSE)</f>
        <v>Seattle</v>
      </c>
      <c r="CL258" s="11" t="str">
        <f>VLOOKUP(Table812[[#This Row],[Candidate Detail Answer: City]],cities,3,FALSE)</f>
        <v>WA</v>
      </c>
      <c r="CM258" s="41">
        <f>VLOOKUP(Table812[[#This Row],[Candidate Detail Answer: City]],cities,4,FALSE)</f>
        <v>98101</v>
      </c>
      <c r="CN258" s="11" t="s">
        <v>233</v>
      </c>
      <c r="CO258" s="11" t="str">
        <f>VLOOKUP(Table812[[#This Row],[Candidate Detail Answer: Major]],majors_final,3,FALSE)</f>
        <v>Software Development</v>
      </c>
      <c r="CP258" s="11" t="str">
        <f>VLOOKUP(Table812[[#This Row],[Candidate Detail Answer: Major]],majors_final,4,FALSE)</f>
        <v>IT-development focused</v>
      </c>
      <c r="CQ258" s="11">
        <f>VLOOKUP(Table812[[#This Row],[Candidate Detail Answer: Major]],majors_final,5,FALSE)</f>
        <v>0</v>
      </c>
      <c r="CR258" s="11">
        <f>VLOOKUP(Table812[[#This Row],[Candidate Detail Answer: Major]],majors_final,6,FALSE)</f>
        <v>0</v>
      </c>
      <c r="CS258" s="11"/>
      <c r="CU258" s="5"/>
      <c r="CV258" s="5"/>
      <c r="CW258" s="5"/>
    </row>
    <row r="259" spans="1:101" ht="12.75" x14ac:dyDescent="0.2">
      <c r="A259">
        <v>358</v>
      </c>
      <c r="B259" s="26">
        <v>48736.2833333331</v>
      </c>
      <c r="C259" s="26">
        <v>49898.377083334301</v>
      </c>
      <c r="D259" s="26">
        <v>49290.440972220997</v>
      </c>
      <c r="E259" s="36">
        <v>86287</v>
      </c>
      <c r="F259" s="36">
        <f>SUM(Table812[[#This Row],[Time Taken Per Question: 1]:[Time Taken Per Question: 14]])</f>
        <v>40869</v>
      </c>
      <c r="G259" s="11">
        <v>1</v>
      </c>
      <c r="H259" s="11">
        <v>29</v>
      </c>
      <c r="I259" s="31">
        <v>58749</v>
      </c>
      <c r="J259" s="11">
        <v>131</v>
      </c>
      <c r="K259" s="11">
        <v>131</v>
      </c>
      <c r="L259" s="11">
        <v>92</v>
      </c>
      <c r="M259" s="11">
        <v>100</v>
      </c>
      <c r="N259" s="11">
        <v>45383</v>
      </c>
      <c r="O259" s="11" t="s">
        <v>155</v>
      </c>
      <c r="P259" s="11" t="s">
        <v>208</v>
      </c>
      <c r="Q259" s="11">
        <v>0</v>
      </c>
      <c r="R259" s="11">
        <v>5</v>
      </c>
      <c r="S259" s="11">
        <v>1</v>
      </c>
      <c r="T259" s="11">
        <v>10</v>
      </c>
      <c r="U259" s="11">
        <v>10</v>
      </c>
      <c r="V259" s="11">
        <v>10</v>
      </c>
      <c r="W259" s="11">
        <v>10</v>
      </c>
      <c r="X259" s="11">
        <v>10</v>
      </c>
      <c r="Y259" s="11">
        <v>10</v>
      </c>
      <c r="Z259" s="11">
        <v>10</v>
      </c>
      <c r="AA259" s="11">
        <v>10</v>
      </c>
      <c r="AB259" s="11">
        <v>10</v>
      </c>
      <c r="AC259" s="11">
        <v>10</v>
      </c>
      <c r="AD259" s="11">
        <v>10</v>
      </c>
      <c r="AE259" s="11">
        <v>10</v>
      </c>
      <c r="AF259" s="11">
        <v>10</v>
      </c>
      <c r="AG259" s="11">
        <v>247</v>
      </c>
      <c r="AH259" s="11">
        <v>498</v>
      </c>
      <c r="AI259" s="11">
        <v>559</v>
      </c>
      <c r="AJ259" s="11">
        <v>1177</v>
      </c>
      <c r="AK259" s="11">
        <v>848</v>
      </c>
      <c r="AL259" s="11">
        <v>791</v>
      </c>
      <c r="AM259" s="11">
        <v>858</v>
      </c>
      <c r="AN259" s="11">
        <v>1151</v>
      </c>
      <c r="AO259" s="11">
        <v>251</v>
      </c>
      <c r="AP259" s="11">
        <v>4953</v>
      </c>
      <c r="AQ259" s="11">
        <v>317</v>
      </c>
      <c r="AR259" s="11">
        <v>1967</v>
      </c>
      <c r="AS259" s="11">
        <v>26430</v>
      </c>
      <c r="AT259" s="11">
        <v>822</v>
      </c>
      <c r="AU259" s="11">
        <v>8</v>
      </c>
      <c r="AV259" s="11">
        <v>9</v>
      </c>
      <c r="AW259" s="11">
        <v>9</v>
      </c>
      <c r="AX259" s="11">
        <v>13</v>
      </c>
      <c r="AY259" s="11">
        <v>9</v>
      </c>
      <c r="AZ259" s="11">
        <v>9</v>
      </c>
      <c r="BA259" s="11">
        <v>10</v>
      </c>
      <c r="BB259" s="11">
        <v>9</v>
      </c>
      <c r="BC259" s="11">
        <v>8</v>
      </c>
      <c r="BD259" s="11">
        <v>9</v>
      </c>
      <c r="BE259" s="11">
        <v>10</v>
      </c>
      <c r="BF259" s="11">
        <v>17</v>
      </c>
      <c r="BG259" s="11">
        <v>22</v>
      </c>
      <c r="BH259" s="11">
        <v>4</v>
      </c>
      <c r="BI259" s="11">
        <v>6</v>
      </c>
      <c r="BJ259" s="11">
        <v>7</v>
      </c>
      <c r="BK259" s="11">
        <v>6</v>
      </c>
      <c r="BL259" s="11">
        <v>6</v>
      </c>
      <c r="BM259" s="11">
        <v>6</v>
      </c>
      <c r="BN259" s="11">
        <v>2</v>
      </c>
      <c r="BO259" s="11">
        <v>3</v>
      </c>
      <c r="BP259" s="11">
        <v>5</v>
      </c>
      <c r="BQ259" s="11">
        <v>3</v>
      </c>
      <c r="BR259" s="11">
        <v>5</v>
      </c>
      <c r="BS259" s="11">
        <v>18</v>
      </c>
      <c r="BT259" s="11">
        <v>4</v>
      </c>
      <c r="BU259" s="11"/>
      <c r="BV259" s="11"/>
      <c r="BW259" s="11" t="b">
        <v>1</v>
      </c>
      <c r="BX259" s="11" t="b">
        <v>1</v>
      </c>
      <c r="BY259" s="11" t="b">
        <v>1</v>
      </c>
      <c r="BZ259" s="11" t="b">
        <v>1</v>
      </c>
      <c r="CA259" s="11" t="b">
        <v>1</v>
      </c>
      <c r="CB259" s="11" t="b">
        <v>1</v>
      </c>
      <c r="CC259" s="11" t="b">
        <v>1</v>
      </c>
      <c r="CD259" s="11" t="b">
        <v>1</v>
      </c>
      <c r="CE259" s="11" t="b">
        <v>1</v>
      </c>
      <c r="CF259" s="11" t="b">
        <v>1</v>
      </c>
      <c r="CG259" s="11" t="b">
        <v>1</v>
      </c>
      <c r="CH259" s="11" t="b">
        <v>1</v>
      </c>
      <c r="CI259" s="11" t="b">
        <v>1</v>
      </c>
      <c r="CJ259" s="11" t="s">
        <v>238</v>
      </c>
      <c r="CK259" s="11" t="str">
        <f>VLOOKUP(Table812[[#This Row],[Candidate Detail Answer: City]],cities,2,FALSE)</f>
        <v>Seattle</v>
      </c>
      <c r="CL259" s="11" t="str">
        <f>VLOOKUP(Table812[[#This Row],[Candidate Detail Answer: City]],cities,3,FALSE)</f>
        <v>WA</v>
      </c>
      <c r="CM259" s="41">
        <f>VLOOKUP(Table812[[#This Row],[Candidate Detail Answer: City]],cities,4,FALSE)</f>
        <v>98101</v>
      </c>
      <c r="CN259" s="11" t="s">
        <v>231</v>
      </c>
      <c r="CO259" s="11" t="str">
        <f>VLOOKUP(Table812[[#This Row],[Candidate Detail Answer: Major]],majors_final,3,FALSE)</f>
        <v>Software Engineering</v>
      </c>
      <c r="CP259" s="11" t="str">
        <f>VLOOKUP(Table812[[#This Row],[Candidate Detail Answer: Major]],majors_final,4,FALSE)</f>
        <v>IT-development focused</v>
      </c>
      <c r="CQ259" s="11">
        <f>VLOOKUP(Table812[[#This Row],[Candidate Detail Answer: Major]],majors_final,5,FALSE)</f>
        <v>0</v>
      </c>
      <c r="CR259" s="11">
        <f>VLOOKUP(Table812[[#This Row],[Candidate Detail Answer: Major]],majors_final,6,FALSE)</f>
        <v>0</v>
      </c>
      <c r="CS259" s="11"/>
      <c r="CU259" s="5"/>
      <c r="CV259" s="5"/>
      <c r="CW259" s="5"/>
    </row>
    <row r="260" spans="1:101" ht="12.75" x14ac:dyDescent="0.2">
      <c r="A260">
        <v>359</v>
      </c>
      <c r="B260" s="26">
        <v>56017.919444443804</v>
      </c>
      <c r="C260" s="26">
        <v>49918.445138889801</v>
      </c>
      <c r="D260" s="26">
        <v>49308.158333332103</v>
      </c>
      <c r="E260" s="36">
        <v>430409</v>
      </c>
      <c r="F260" s="36">
        <f>SUM(Table812[[#This Row],[Time Taken Per Question: 1]:[Time Taken Per Question: 14]])</f>
        <v>32825</v>
      </c>
      <c r="G260" s="11">
        <v>2</v>
      </c>
      <c r="H260" s="11">
        <v>17</v>
      </c>
      <c r="I260" s="31">
        <v>138822</v>
      </c>
      <c r="J260" s="11">
        <v>131</v>
      </c>
      <c r="K260" s="11">
        <v>1</v>
      </c>
      <c r="L260" s="11">
        <v>92</v>
      </c>
      <c r="M260" s="11">
        <v>0.76</v>
      </c>
      <c r="N260" s="11">
        <v>397529</v>
      </c>
      <c r="O260" s="11" t="s">
        <v>155</v>
      </c>
      <c r="P260" s="11" t="s">
        <v>208</v>
      </c>
      <c r="Q260" s="11">
        <v>0</v>
      </c>
      <c r="R260" s="11"/>
      <c r="S260" s="11">
        <v>1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10</v>
      </c>
      <c r="AH260" s="11">
        <v>19481</v>
      </c>
      <c r="AI260" s="11">
        <v>463</v>
      </c>
      <c r="AJ260" s="11">
        <v>377</v>
      </c>
      <c r="AK260" s="11">
        <v>470</v>
      </c>
      <c r="AL260" s="11">
        <v>524</v>
      </c>
      <c r="AM260" s="11">
        <v>384</v>
      </c>
      <c r="AN260" s="11">
        <v>287</v>
      </c>
      <c r="AO260" s="11">
        <v>415</v>
      </c>
      <c r="AP260" s="11">
        <v>339</v>
      </c>
      <c r="AQ260" s="11">
        <v>5414</v>
      </c>
      <c r="AR260" s="11">
        <v>249</v>
      </c>
      <c r="AS260" s="11">
        <v>494</v>
      </c>
      <c r="AT260" s="11">
        <v>3918</v>
      </c>
      <c r="AU260" s="11">
        <v>51</v>
      </c>
      <c r="AV260" s="11">
        <v>52</v>
      </c>
      <c r="AW260" s="11">
        <v>54</v>
      </c>
      <c r="AX260" s="11">
        <v>55</v>
      </c>
      <c r="AY260" s="11">
        <v>12</v>
      </c>
      <c r="AZ260" s="11">
        <v>11</v>
      </c>
      <c r="BA260" s="11">
        <v>11</v>
      </c>
      <c r="BB260" s="11">
        <v>15</v>
      </c>
      <c r="BC260" s="11">
        <v>15</v>
      </c>
      <c r="BD260" s="11">
        <v>11</v>
      </c>
      <c r="BE260" s="11">
        <v>15</v>
      </c>
      <c r="BF260" s="11">
        <v>20</v>
      </c>
      <c r="BG260" s="11">
        <v>53</v>
      </c>
      <c r="BH260" s="11">
        <v>5</v>
      </c>
      <c r="BI260" s="11">
        <v>3</v>
      </c>
      <c r="BJ260" s="11">
        <v>3</v>
      </c>
      <c r="BK260" s="11">
        <v>3</v>
      </c>
      <c r="BL260" s="11">
        <v>3</v>
      </c>
      <c r="BM260" s="11">
        <v>1</v>
      </c>
      <c r="BN260" s="11">
        <v>1</v>
      </c>
      <c r="BO260" s="11">
        <v>1</v>
      </c>
      <c r="BP260" s="11">
        <v>1</v>
      </c>
      <c r="BQ260" s="11">
        <v>1</v>
      </c>
      <c r="BR260" s="11">
        <v>1</v>
      </c>
      <c r="BS260" s="11">
        <v>2</v>
      </c>
      <c r="BT260" s="11">
        <v>4</v>
      </c>
      <c r="BU260" s="11"/>
      <c r="BV260" s="11"/>
      <c r="BW260" s="11" t="b">
        <v>0</v>
      </c>
      <c r="BX260" s="11" t="b">
        <v>0</v>
      </c>
      <c r="BY260" s="11" t="b">
        <v>0</v>
      </c>
      <c r="BZ260" s="11" t="b">
        <v>0</v>
      </c>
      <c r="CA260" s="11" t="b">
        <v>0</v>
      </c>
      <c r="CB260" s="11" t="b">
        <v>0</v>
      </c>
      <c r="CC260" s="11" t="b">
        <v>0</v>
      </c>
      <c r="CD260" s="11" t="b">
        <v>0</v>
      </c>
      <c r="CE260" s="11" t="b">
        <v>0</v>
      </c>
      <c r="CF260" s="11" t="b">
        <v>0</v>
      </c>
      <c r="CG260" s="11" t="b">
        <v>0</v>
      </c>
      <c r="CH260" s="11" t="b">
        <v>0</v>
      </c>
      <c r="CI260" s="11" t="b">
        <v>0</v>
      </c>
      <c r="CJ260" s="11" t="s">
        <v>335</v>
      </c>
      <c r="CK260" s="11" t="str">
        <f>VLOOKUP(Table812[[#This Row],[Candidate Detail Answer: City]],cities,2,FALSE)</f>
        <v>Seattle</v>
      </c>
      <c r="CL260" s="11" t="str">
        <f>VLOOKUP(Table812[[#This Row],[Candidate Detail Answer: City]],cities,3,FALSE)</f>
        <v>WA</v>
      </c>
      <c r="CM260" s="41">
        <f>VLOOKUP(Table812[[#This Row],[Candidate Detail Answer: City]],cities,4,FALSE)</f>
        <v>98101</v>
      </c>
      <c r="CN260" s="11" t="s">
        <v>313</v>
      </c>
      <c r="CO260" s="11" t="str">
        <f>VLOOKUP(Table812[[#This Row],[Candidate Detail Answer: Major]],majors_final,3,FALSE)</f>
        <v>Full Stack Development</v>
      </c>
      <c r="CP260" s="11" t="str">
        <f>VLOOKUP(Table812[[#This Row],[Candidate Detail Answer: Major]],majors_final,4,FALSE)</f>
        <v>IT-development focused</v>
      </c>
      <c r="CQ260" s="11">
        <f>VLOOKUP(Table812[[#This Row],[Candidate Detail Answer: Major]],majors_final,5,FALSE)</f>
        <v>0</v>
      </c>
      <c r="CR260" s="11">
        <f>VLOOKUP(Table812[[#This Row],[Candidate Detail Answer: Major]],majors_final,6,FALSE)</f>
        <v>0</v>
      </c>
      <c r="CS260" s="11"/>
      <c r="CU260" s="5"/>
      <c r="CV260" s="5"/>
      <c r="CW260" s="5"/>
    </row>
    <row r="261" spans="1:101" ht="12.75" x14ac:dyDescent="0.2">
      <c r="A261">
        <v>360</v>
      </c>
      <c r="B261" s="26">
        <v>48758.215972222002</v>
      </c>
      <c r="C261" s="26">
        <v>49938.513194445397</v>
      </c>
      <c r="D261" s="26">
        <v>49325.875694443203</v>
      </c>
      <c r="E261" s="36">
        <v>108892</v>
      </c>
      <c r="F261" s="36">
        <f>SUM(Table812[[#This Row],[Time Taken Per Question: 1]:[Time Taken Per Question: 14]])</f>
        <v>30594</v>
      </c>
      <c r="G261" s="11">
        <v>1</v>
      </c>
      <c r="H261" s="11">
        <v>55</v>
      </c>
      <c r="I261" s="31">
        <v>15584</v>
      </c>
      <c r="J261" s="11">
        <v>131</v>
      </c>
      <c r="K261" s="11">
        <v>131</v>
      </c>
      <c r="L261" s="11">
        <v>92</v>
      </c>
      <c r="M261" s="11">
        <v>100</v>
      </c>
      <c r="N261" s="11">
        <v>78231</v>
      </c>
      <c r="O261" s="11" t="s">
        <v>155</v>
      </c>
      <c r="P261" s="11" t="s">
        <v>208</v>
      </c>
      <c r="Q261" s="11">
        <v>0</v>
      </c>
      <c r="R261" s="11"/>
      <c r="S261" s="11">
        <v>1</v>
      </c>
      <c r="T261" s="11">
        <v>10</v>
      </c>
      <c r="U261" s="11">
        <v>10</v>
      </c>
      <c r="V261" s="11">
        <v>10</v>
      </c>
      <c r="W261" s="11">
        <v>10</v>
      </c>
      <c r="X261" s="11">
        <v>10</v>
      </c>
      <c r="Y261" s="11">
        <v>10</v>
      </c>
      <c r="Z261" s="11">
        <v>10</v>
      </c>
      <c r="AA261" s="11">
        <v>10</v>
      </c>
      <c r="AB261" s="11">
        <v>10</v>
      </c>
      <c r="AC261" s="11">
        <v>10</v>
      </c>
      <c r="AD261" s="11">
        <v>10</v>
      </c>
      <c r="AE261" s="11">
        <v>10</v>
      </c>
      <c r="AF261" s="11">
        <v>10</v>
      </c>
      <c r="AG261" s="11">
        <v>193</v>
      </c>
      <c r="AH261" s="11">
        <v>736</v>
      </c>
      <c r="AI261" s="11">
        <v>347</v>
      </c>
      <c r="AJ261" s="11">
        <v>310</v>
      </c>
      <c r="AK261" s="11">
        <v>488</v>
      </c>
      <c r="AL261" s="11">
        <v>500</v>
      </c>
      <c r="AM261" s="11">
        <v>925</v>
      </c>
      <c r="AN261" s="11">
        <v>1775</v>
      </c>
      <c r="AO261" s="11">
        <v>872</v>
      </c>
      <c r="AP261" s="11">
        <v>530</v>
      </c>
      <c r="AQ261" s="11">
        <v>223</v>
      </c>
      <c r="AR261" s="11">
        <v>232</v>
      </c>
      <c r="AS261" s="11">
        <v>3811</v>
      </c>
      <c r="AT261" s="11">
        <v>19652</v>
      </c>
      <c r="AU261" s="11">
        <v>11</v>
      </c>
      <c r="AV261" s="11">
        <v>11</v>
      </c>
      <c r="AW261" s="11">
        <v>11</v>
      </c>
      <c r="AX261" s="11">
        <v>14</v>
      </c>
      <c r="AY261" s="11">
        <v>9</v>
      </c>
      <c r="AZ261" s="11">
        <v>10</v>
      </c>
      <c r="BA261" s="11">
        <v>13</v>
      </c>
      <c r="BB261" s="11">
        <v>12</v>
      </c>
      <c r="BC261" s="11">
        <v>11</v>
      </c>
      <c r="BD261" s="11">
        <v>12</v>
      </c>
      <c r="BE261" s="11">
        <v>13</v>
      </c>
      <c r="BF261" s="11">
        <v>47</v>
      </c>
      <c r="BG261" s="11">
        <v>27</v>
      </c>
      <c r="BH261" s="11">
        <v>9</v>
      </c>
      <c r="BI261" s="11">
        <v>4</v>
      </c>
      <c r="BJ261" s="11">
        <v>4</v>
      </c>
      <c r="BK261" s="11">
        <v>7</v>
      </c>
      <c r="BL261" s="11">
        <v>5</v>
      </c>
      <c r="BM261" s="11">
        <v>10</v>
      </c>
      <c r="BN261" s="11">
        <v>23</v>
      </c>
      <c r="BO261" s="11">
        <v>8</v>
      </c>
      <c r="BP261" s="11">
        <v>6</v>
      </c>
      <c r="BQ261" s="11">
        <v>6</v>
      </c>
      <c r="BR261" s="11">
        <v>3</v>
      </c>
      <c r="BS261" s="11">
        <v>17</v>
      </c>
      <c r="BT261" s="11">
        <v>4</v>
      </c>
      <c r="BU261" s="11"/>
      <c r="BV261" s="11"/>
      <c r="BW261" s="11" t="b">
        <v>1</v>
      </c>
      <c r="BX261" s="11" t="b">
        <v>1</v>
      </c>
      <c r="BY261" s="11" t="b">
        <v>1</v>
      </c>
      <c r="BZ261" s="11" t="b">
        <v>1</v>
      </c>
      <c r="CA261" s="11" t="b">
        <v>1</v>
      </c>
      <c r="CB261" s="11" t="b">
        <v>1</v>
      </c>
      <c r="CC261" s="11" t="b">
        <v>1</v>
      </c>
      <c r="CD261" s="11" t="b">
        <v>1</v>
      </c>
      <c r="CE261" s="11" t="b">
        <v>1</v>
      </c>
      <c r="CF261" s="11" t="b">
        <v>1</v>
      </c>
      <c r="CG261" s="11" t="b">
        <v>1</v>
      </c>
      <c r="CH261" s="11" t="b">
        <v>1</v>
      </c>
      <c r="CI261" s="11" t="b">
        <v>1</v>
      </c>
      <c r="CJ261" s="11" t="s">
        <v>238</v>
      </c>
      <c r="CK261" s="11" t="str">
        <f>VLOOKUP(Table812[[#This Row],[Candidate Detail Answer: City]],cities,2,FALSE)</f>
        <v>Seattle</v>
      </c>
      <c r="CL261" s="11" t="str">
        <f>VLOOKUP(Table812[[#This Row],[Candidate Detail Answer: City]],cities,3,FALSE)</f>
        <v>WA</v>
      </c>
      <c r="CM261" s="41">
        <f>VLOOKUP(Table812[[#This Row],[Candidate Detail Answer: City]],cities,4,FALSE)</f>
        <v>98101</v>
      </c>
      <c r="CN261" s="11" t="s">
        <v>353</v>
      </c>
      <c r="CO261" s="11" t="str">
        <f>VLOOKUP(Table812[[#This Row],[Candidate Detail Answer: Major]],majors_final,3,FALSE)</f>
        <v>Computer Science</v>
      </c>
      <c r="CP261" s="11" t="str">
        <f>VLOOKUP(Table812[[#This Row],[Candidate Detail Answer: Major]],majors_final,4,FALSE)</f>
        <v>IT-development focused</v>
      </c>
      <c r="CQ261" s="11">
        <f>VLOOKUP(Table812[[#This Row],[Candidate Detail Answer: Major]],majors_final,5,FALSE)</f>
        <v>0</v>
      </c>
      <c r="CR261" s="11">
        <f>VLOOKUP(Table812[[#This Row],[Candidate Detail Answer: Major]],majors_final,6,FALSE)</f>
        <v>0</v>
      </c>
      <c r="CS261" s="11"/>
      <c r="CU261" s="5"/>
      <c r="CV261" s="5"/>
      <c r="CW261" s="5"/>
    </row>
    <row r="262" spans="1:101" ht="12.75" x14ac:dyDescent="0.2">
      <c r="A262">
        <v>361</v>
      </c>
      <c r="B262" s="26">
        <v>48780.148611110897</v>
      </c>
      <c r="C262" s="26">
        <v>49958.581250001</v>
      </c>
      <c r="D262" s="26">
        <v>49343.593055554302</v>
      </c>
      <c r="E262" s="36">
        <v>281190</v>
      </c>
      <c r="F262" s="36">
        <f>SUM(Table812[[#This Row],[Time Taken Per Question: 1]:[Time Taken Per Question: 14]])</f>
        <v>38020</v>
      </c>
      <c r="G262" s="11">
        <v>1</v>
      </c>
      <c r="H262" s="11">
        <v>20</v>
      </c>
      <c r="I262" s="31">
        <v>4749</v>
      </c>
      <c r="J262" s="11">
        <v>131</v>
      </c>
      <c r="K262" s="11">
        <v>131</v>
      </c>
      <c r="L262" s="11">
        <v>92</v>
      </c>
      <c r="M262" s="11">
        <v>100</v>
      </c>
      <c r="N262" s="11">
        <v>238320</v>
      </c>
      <c r="O262" s="11" t="s">
        <v>155</v>
      </c>
      <c r="P262" s="11" t="s">
        <v>208</v>
      </c>
      <c r="Q262" s="11">
        <v>0</v>
      </c>
      <c r="R262" s="11">
        <v>3</v>
      </c>
      <c r="S262" s="11">
        <v>1</v>
      </c>
      <c r="T262" s="11">
        <v>10</v>
      </c>
      <c r="U262" s="11">
        <v>10</v>
      </c>
      <c r="V262" s="11">
        <v>10</v>
      </c>
      <c r="W262" s="11">
        <v>10</v>
      </c>
      <c r="X262" s="11">
        <v>10</v>
      </c>
      <c r="Y262" s="11">
        <v>10</v>
      </c>
      <c r="Z262" s="11">
        <v>10</v>
      </c>
      <c r="AA262" s="11">
        <v>10</v>
      </c>
      <c r="AB262" s="11">
        <v>10</v>
      </c>
      <c r="AC262" s="11">
        <v>10</v>
      </c>
      <c r="AD262" s="11">
        <v>10</v>
      </c>
      <c r="AE262" s="11">
        <v>10</v>
      </c>
      <c r="AF262" s="11">
        <v>10</v>
      </c>
      <c r="AG262" s="11">
        <v>135</v>
      </c>
      <c r="AH262" s="11">
        <v>902</v>
      </c>
      <c r="AI262" s="11">
        <v>582</v>
      </c>
      <c r="AJ262" s="11">
        <v>406</v>
      </c>
      <c r="AK262" s="11">
        <v>1957</v>
      </c>
      <c r="AL262" s="11">
        <v>2670</v>
      </c>
      <c r="AM262" s="11">
        <v>793</v>
      </c>
      <c r="AN262" s="11">
        <v>763</v>
      </c>
      <c r="AO262" s="11">
        <v>911</v>
      </c>
      <c r="AP262" s="11">
        <v>541</v>
      </c>
      <c r="AQ262" s="11">
        <v>9458</v>
      </c>
      <c r="AR262" s="11">
        <v>1404</v>
      </c>
      <c r="AS262" s="11">
        <v>15291</v>
      </c>
      <c r="AT262" s="11">
        <v>2207</v>
      </c>
      <c r="AU262" s="11">
        <v>9</v>
      </c>
      <c r="AV262" s="11">
        <v>12</v>
      </c>
      <c r="AW262" s="11">
        <v>9</v>
      </c>
      <c r="AX262" s="11">
        <v>16</v>
      </c>
      <c r="AY262" s="11">
        <v>9</v>
      </c>
      <c r="AZ262" s="11">
        <v>10</v>
      </c>
      <c r="BA262" s="11">
        <v>12</v>
      </c>
      <c r="BB262" s="11">
        <v>11</v>
      </c>
      <c r="BC262" s="11">
        <v>9</v>
      </c>
      <c r="BD262" s="11">
        <v>10</v>
      </c>
      <c r="BE262" s="11">
        <v>16</v>
      </c>
      <c r="BF262" s="11">
        <v>25</v>
      </c>
      <c r="BG262" s="11">
        <v>27</v>
      </c>
      <c r="BH262" s="11">
        <v>6</v>
      </c>
      <c r="BI262" s="11">
        <v>5</v>
      </c>
      <c r="BJ262" s="11">
        <v>6</v>
      </c>
      <c r="BK262" s="11">
        <v>25</v>
      </c>
      <c r="BL262" s="11">
        <v>11</v>
      </c>
      <c r="BM262" s="11">
        <v>14</v>
      </c>
      <c r="BN262" s="11">
        <v>6</v>
      </c>
      <c r="BO262" s="11">
        <v>14</v>
      </c>
      <c r="BP262" s="11">
        <v>8</v>
      </c>
      <c r="BQ262" s="11">
        <v>54</v>
      </c>
      <c r="BR262" s="11">
        <v>12</v>
      </c>
      <c r="BS262" s="11">
        <v>89</v>
      </c>
      <c r="BT262" s="11">
        <v>25</v>
      </c>
      <c r="BU262" s="11"/>
      <c r="BV262" s="11"/>
      <c r="BW262" s="11" t="b">
        <v>1</v>
      </c>
      <c r="BX262" s="11" t="b">
        <v>1</v>
      </c>
      <c r="BY262" s="11" t="b">
        <v>1</v>
      </c>
      <c r="BZ262" s="11" t="b">
        <v>1</v>
      </c>
      <c r="CA262" s="11" t="b">
        <v>1</v>
      </c>
      <c r="CB262" s="11" t="b">
        <v>1</v>
      </c>
      <c r="CC262" s="11" t="b">
        <v>1</v>
      </c>
      <c r="CD262" s="11" t="b">
        <v>1</v>
      </c>
      <c r="CE262" s="11" t="b">
        <v>1</v>
      </c>
      <c r="CF262" s="11" t="b">
        <v>1</v>
      </c>
      <c r="CG262" s="11" t="b">
        <v>1</v>
      </c>
      <c r="CH262" s="11" t="b">
        <v>1</v>
      </c>
      <c r="CI262" s="11" t="b">
        <v>1</v>
      </c>
      <c r="CJ262" s="11" t="s">
        <v>238</v>
      </c>
      <c r="CK262" s="11" t="str">
        <f>VLOOKUP(Table812[[#This Row],[Candidate Detail Answer: City]],cities,2,FALSE)</f>
        <v>Seattle</v>
      </c>
      <c r="CL262" s="11" t="str">
        <f>VLOOKUP(Table812[[#This Row],[Candidate Detail Answer: City]],cities,3,FALSE)</f>
        <v>WA</v>
      </c>
      <c r="CM262" s="41">
        <f>VLOOKUP(Table812[[#This Row],[Candidate Detail Answer: City]],cities,4,FALSE)</f>
        <v>98101</v>
      </c>
      <c r="CN262" s="11" t="s">
        <v>509</v>
      </c>
      <c r="CO262" s="11" t="str">
        <f>VLOOKUP(Table812[[#This Row],[Candidate Detail Answer: Major]],majors_final,3,FALSE)</f>
        <v>Health Science</v>
      </c>
      <c r="CP262" s="11" t="str">
        <f>VLOOKUP(Table812[[#This Row],[Candidate Detail Answer: Major]],majors_final,4,FALSE)</f>
        <v>Non-IT</v>
      </c>
      <c r="CQ262" s="11">
        <f>VLOOKUP(Table812[[#This Row],[Candidate Detail Answer: Major]],majors_final,5,FALSE)</f>
        <v>0</v>
      </c>
      <c r="CR262" s="11">
        <f>VLOOKUP(Table812[[#This Row],[Candidate Detail Answer: Major]],majors_final,6,FALSE)</f>
        <v>0</v>
      </c>
      <c r="CS262" s="11"/>
      <c r="CU262" s="5"/>
      <c r="CV262" s="5"/>
      <c r="CW262" s="5"/>
    </row>
    <row r="263" spans="1:101" ht="12.75" x14ac:dyDescent="0.2">
      <c r="A263">
        <v>362</v>
      </c>
      <c r="B263" s="26">
        <v>53013.147916666203</v>
      </c>
      <c r="C263" s="26">
        <v>49978.649305556501</v>
      </c>
      <c r="D263" s="26">
        <v>49361.310416665401</v>
      </c>
      <c r="E263" s="36">
        <v>415519</v>
      </c>
      <c r="F263" s="36">
        <f>SUM(Table812[[#This Row],[Time Taken Per Question: 1]:[Time Taken Per Question: 14]])</f>
        <v>46085</v>
      </c>
      <c r="G263" s="11">
        <v>1</v>
      </c>
      <c r="H263" s="11">
        <v>10</v>
      </c>
      <c r="I263" s="31">
        <v>19547</v>
      </c>
      <c r="J263" s="11">
        <v>131</v>
      </c>
      <c r="K263" s="11">
        <v>121</v>
      </c>
      <c r="L263" s="11">
        <v>92</v>
      </c>
      <c r="M263" s="11">
        <v>92.36</v>
      </c>
      <c r="N263" s="11">
        <v>365386</v>
      </c>
      <c r="O263" s="11" t="s">
        <v>155</v>
      </c>
      <c r="P263" s="11" t="s">
        <v>208</v>
      </c>
      <c r="Q263" s="11">
        <v>0</v>
      </c>
      <c r="R263" s="11">
        <v>5</v>
      </c>
      <c r="S263" s="11">
        <v>1</v>
      </c>
      <c r="T263" s="11">
        <v>10</v>
      </c>
      <c r="U263" s="11">
        <v>10</v>
      </c>
      <c r="V263" s="11">
        <v>10</v>
      </c>
      <c r="W263" s="11">
        <v>10</v>
      </c>
      <c r="X263" s="11">
        <v>10</v>
      </c>
      <c r="Y263" s="11">
        <v>10</v>
      </c>
      <c r="Z263" s="11">
        <v>10</v>
      </c>
      <c r="AA263" s="11">
        <v>10</v>
      </c>
      <c r="AB263" s="11">
        <v>10</v>
      </c>
      <c r="AC263" s="11">
        <v>10</v>
      </c>
      <c r="AD263" s="11">
        <v>10</v>
      </c>
      <c r="AE263" s="11">
        <v>0</v>
      </c>
      <c r="AF263" s="11">
        <v>10</v>
      </c>
      <c r="AG263" s="11">
        <v>20612</v>
      </c>
      <c r="AH263" s="11">
        <v>1903</v>
      </c>
      <c r="AI263" s="11">
        <v>267</v>
      </c>
      <c r="AJ263" s="11">
        <v>2022</v>
      </c>
      <c r="AK263" s="11">
        <v>13958</v>
      </c>
      <c r="AL263" s="11">
        <v>1000</v>
      </c>
      <c r="AM263" s="11">
        <v>1479</v>
      </c>
      <c r="AN263" s="11">
        <v>703</v>
      </c>
      <c r="AO263" s="11">
        <v>497</v>
      </c>
      <c r="AP263" s="11">
        <v>595</v>
      </c>
      <c r="AQ263" s="11">
        <v>562</v>
      </c>
      <c r="AR263" s="11">
        <v>851</v>
      </c>
      <c r="AS263" s="11">
        <v>707</v>
      </c>
      <c r="AT263" s="11">
        <v>929</v>
      </c>
      <c r="AU263" s="11">
        <v>10</v>
      </c>
      <c r="AV263" s="11">
        <v>11</v>
      </c>
      <c r="AW263" s="11">
        <v>12</v>
      </c>
      <c r="AX263" s="11">
        <v>11</v>
      </c>
      <c r="AY263" s="11">
        <v>9</v>
      </c>
      <c r="AZ263" s="11">
        <v>11</v>
      </c>
      <c r="BA263" s="11">
        <v>14</v>
      </c>
      <c r="BB263" s="11">
        <v>11</v>
      </c>
      <c r="BC263" s="11">
        <v>12</v>
      </c>
      <c r="BD263" s="11">
        <v>12</v>
      </c>
      <c r="BE263" s="11">
        <v>11</v>
      </c>
      <c r="BF263" s="11">
        <v>12</v>
      </c>
      <c r="BG263" s="11">
        <v>20</v>
      </c>
      <c r="BH263" s="11">
        <v>3</v>
      </c>
      <c r="BI263" s="11">
        <v>3</v>
      </c>
      <c r="BJ263" s="11">
        <v>11</v>
      </c>
      <c r="BK263" s="11">
        <v>4</v>
      </c>
      <c r="BL263" s="11">
        <v>7</v>
      </c>
      <c r="BM263" s="11">
        <v>17</v>
      </c>
      <c r="BN263" s="11">
        <v>4</v>
      </c>
      <c r="BO263" s="11">
        <v>7</v>
      </c>
      <c r="BP263" s="11">
        <v>3</v>
      </c>
      <c r="BQ263" s="11">
        <v>7</v>
      </c>
      <c r="BR263" s="11">
        <v>4</v>
      </c>
      <c r="BS263" s="11">
        <v>13</v>
      </c>
      <c r="BT263" s="11">
        <v>7</v>
      </c>
      <c r="BU263" s="11"/>
      <c r="BV263" s="11"/>
      <c r="BW263" s="11" t="b">
        <v>1</v>
      </c>
      <c r="BX263" s="11" t="b">
        <v>1</v>
      </c>
      <c r="BY263" s="11" t="b">
        <v>1</v>
      </c>
      <c r="BZ263" s="11" t="b">
        <v>1</v>
      </c>
      <c r="CA263" s="11" t="b">
        <v>1</v>
      </c>
      <c r="CB263" s="11" t="b">
        <v>1</v>
      </c>
      <c r="CC263" s="11" t="b">
        <v>1</v>
      </c>
      <c r="CD263" s="11" t="b">
        <v>1</v>
      </c>
      <c r="CE263" s="11" t="b">
        <v>1</v>
      </c>
      <c r="CF263" s="11" t="b">
        <v>1</v>
      </c>
      <c r="CG263" s="11" t="b">
        <v>1</v>
      </c>
      <c r="CH263" s="11" t="b">
        <v>0</v>
      </c>
      <c r="CI263" s="11" t="b">
        <v>1</v>
      </c>
      <c r="CJ263" s="11" t="s">
        <v>238</v>
      </c>
      <c r="CK263" s="11" t="str">
        <f>VLOOKUP(Table812[[#This Row],[Candidate Detail Answer: City]],cities,2,FALSE)</f>
        <v>Seattle</v>
      </c>
      <c r="CL263" s="11" t="str">
        <f>VLOOKUP(Table812[[#This Row],[Candidate Detail Answer: City]],cities,3,FALSE)</f>
        <v>WA</v>
      </c>
      <c r="CM263" s="41">
        <f>VLOOKUP(Table812[[#This Row],[Candidate Detail Answer: City]],cities,4,FALSE)</f>
        <v>98101</v>
      </c>
      <c r="CN263" s="11" t="s">
        <v>229</v>
      </c>
      <c r="CO263" s="11" t="str">
        <f>VLOOKUP(Table812[[#This Row],[Candidate Detail Answer: Major]],majors_final,3,FALSE)</f>
        <v>Computer Science</v>
      </c>
      <c r="CP263" s="11" t="str">
        <f>VLOOKUP(Table812[[#This Row],[Candidate Detail Answer: Major]],majors_final,4,FALSE)</f>
        <v>IT-development focused</v>
      </c>
      <c r="CQ263" s="11">
        <f>VLOOKUP(Table812[[#This Row],[Candidate Detail Answer: Major]],majors_final,5,FALSE)</f>
        <v>0</v>
      </c>
      <c r="CR263" s="11">
        <f>VLOOKUP(Table812[[#This Row],[Candidate Detail Answer: Major]],majors_final,6,FALSE)</f>
        <v>0</v>
      </c>
      <c r="CS263" s="11"/>
      <c r="CU263" s="5"/>
      <c r="CV263" s="5"/>
      <c r="CW263" s="5"/>
    </row>
    <row r="264" spans="1:101" ht="12.75" x14ac:dyDescent="0.2">
      <c r="A264">
        <v>363</v>
      </c>
      <c r="B264" s="26">
        <v>56039.852083332698</v>
      </c>
      <c r="C264" s="26">
        <v>49998.717361112103</v>
      </c>
      <c r="D264" s="26">
        <v>49379.027777776602</v>
      </c>
      <c r="E264" s="36">
        <v>349191</v>
      </c>
      <c r="F264" s="36">
        <f>SUM(Table812[[#This Row],[Time Taken Per Question: 1]:[Time Taken Per Question: 14]])</f>
        <v>42496</v>
      </c>
      <c r="G264" s="11">
        <v>3</v>
      </c>
      <c r="H264" s="11">
        <v>20</v>
      </c>
      <c r="I264" s="31">
        <v>321191</v>
      </c>
      <c r="J264" s="11">
        <v>131</v>
      </c>
      <c r="K264" s="11">
        <v>41</v>
      </c>
      <c r="L264" s="11">
        <v>92</v>
      </c>
      <c r="M264" s="11">
        <v>31.29</v>
      </c>
      <c r="N264" s="11">
        <v>306519</v>
      </c>
      <c r="O264" s="11" t="s">
        <v>155</v>
      </c>
      <c r="P264" s="11" t="s">
        <v>208</v>
      </c>
      <c r="Q264" s="11">
        <v>0</v>
      </c>
      <c r="R264" s="11"/>
      <c r="S264" s="11">
        <v>1</v>
      </c>
      <c r="T264" s="11">
        <v>0</v>
      </c>
      <c r="U264" s="11">
        <v>10</v>
      </c>
      <c r="V264" s="11">
        <v>10</v>
      </c>
      <c r="W264" s="11">
        <v>10</v>
      </c>
      <c r="X264" s="11">
        <v>0</v>
      </c>
      <c r="Y264" s="11">
        <v>0</v>
      </c>
      <c r="Z264" s="11">
        <v>0</v>
      </c>
      <c r="AA264" s="11">
        <v>10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596</v>
      </c>
      <c r="AH264" s="11">
        <v>12075</v>
      </c>
      <c r="AI264" s="11">
        <v>908</v>
      </c>
      <c r="AJ264" s="11">
        <v>380</v>
      </c>
      <c r="AK264" s="11">
        <v>9938</v>
      </c>
      <c r="AL264" s="11">
        <v>730</v>
      </c>
      <c r="AM264" s="11">
        <v>291</v>
      </c>
      <c r="AN264" s="11">
        <v>579</v>
      </c>
      <c r="AO264" s="11">
        <v>271</v>
      </c>
      <c r="AP264" s="11">
        <v>694</v>
      </c>
      <c r="AQ264" s="11">
        <v>2534</v>
      </c>
      <c r="AR264" s="11">
        <v>7221</v>
      </c>
      <c r="AS264" s="11">
        <v>629</v>
      </c>
      <c r="AT264" s="11">
        <v>5650</v>
      </c>
      <c r="AU264" s="11">
        <v>10</v>
      </c>
      <c r="AV264" s="11">
        <v>10</v>
      </c>
      <c r="AW264" s="11">
        <v>11</v>
      </c>
      <c r="AX264" s="11">
        <v>13</v>
      </c>
      <c r="AY264" s="11">
        <v>12</v>
      </c>
      <c r="AZ264" s="11">
        <v>9</v>
      </c>
      <c r="BA264" s="11">
        <v>11</v>
      </c>
      <c r="BB264" s="11">
        <v>11</v>
      </c>
      <c r="BC264" s="11">
        <v>8</v>
      </c>
      <c r="BD264" s="11">
        <v>6</v>
      </c>
      <c r="BE264" s="11">
        <v>10</v>
      </c>
      <c r="BF264" s="11">
        <v>8</v>
      </c>
      <c r="BG264" s="11">
        <v>10</v>
      </c>
      <c r="BH264" s="11">
        <v>19</v>
      </c>
      <c r="BI264" s="11">
        <v>5</v>
      </c>
      <c r="BJ264" s="11">
        <v>5</v>
      </c>
      <c r="BK264" s="11">
        <v>12</v>
      </c>
      <c r="BL264" s="11">
        <v>5</v>
      </c>
      <c r="BM264" s="11">
        <v>2</v>
      </c>
      <c r="BN264" s="11">
        <v>4</v>
      </c>
      <c r="BO264" s="11">
        <v>5</v>
      </c>
      <c r="BP264" s="11">
        <v>2</v>
      </c>
      <c r="BQ264" s="11">
        <v>5</v>
      </c>
      <c r="BR264" s="11">
        <v>36</v>
      </c>
      <c r="BS264" s="11">
        <v>9</v>
      </c>
      <c r="BT264" s="11">
        <v>12</v>
      </c>
      <c r="BU264" s="11"/>
      <c r="BV264" s="11"/>
      <c r="BW264" s="11" t="b">
        <v>0</v>
      </c>
      <c r="BX264" s="11" t="b">
        <v>1</v>
      </c>
      <c r="BY264" s="11" t="b">
        <v>1</v>
      </c>
      <c r="BZ264" s="11" t="b">
        <v>1</v>
      </c>
      <c r="CA264" s="11" t="b">
        <v>0</v>
      </c>
      <c r="CB264" s="11" t="b">
        <v>0</v>
      </c>
      <c r="CC264" s="11" t="b">
        <v>0</v>
      </c>
      <c r="CD264" s="11" t="b">
        <v>1</v>
      </c>
      <c r="CE264" s="11" t="b">
        <v>0</v>
      </c>
      <c r="CF264" s="11" t="b">
        <v>0</v>
      </c>
      <c r="CG264" s="11" t="b">
        <v>0</v>
      </c>
      <c r="CH264" s="11" t="b">
        <v>0</v>
      </c>
      <c r="CI264" s="11" t="b">
        <v>0</v>
      </c>
      <c r="CJ264" s="11" t="s">
        <v>490</v>
      </c>
      <c r="CK264" s="11" t="str">
        <f>VLOOKUP(Table812[[#This Row],[Candidate Detail Answer: City]],cities,2,FALSE)</f>
        <v>Kent</v>
      </c>
      <c r="CL264" s="11" t="str">
        <f>VLOOKUP(Table812[[#This Row],[Candidate Detail Answer: City]],cities,3,FALSE)</f>
        <v>WA</v>
      </c>
      <c r="CM264" s="41">
        <f>VLOOKUP(Table812[[#This Row],[Candidate Detail Answer: City]],cities,4,FALSE)</f>
        <v>98031</v>
      </c>
      <c r="CN264" s="11" t="s">
        <v>229</v>
      </c>
      <c r="CO264" s="11" t="str">
        <f>VLOOKUP(Table812[[#This Row],[Candidate Detail Answer: Major]],majors_final,3,FALSE)</f>
        <v>Computer Science</v>
      </c>
      <c r="CP264" s="11" t="str">
        <f>VLOOKUP(Table812[[#This Row],[Candidate Detail Answer: Major]],majors_final,4,FALSE)</f>
        <v>IT-development focused</v>
      </c>
      <c r="CQ264" s="11">
        <f>VLOOKUP(Table812[[#This Row],[Candidate Detail Answer: Major]],majors_final,5,FALSE)</f>
        <v>0</v>
      </c>
      <c r="CR264" s="11">
        <f>VLOOKUP(Table812[[#This Row],[Candidate Detail Answer: Major]],majors_final,6,FALSE)</f>
        <v>0</v>
      </c>
      <c r="CS264" s="11"/>
      <c r="CU264" s="5"/>
      <c r="CV264" s="5"/>
      <c r="CW264" s="5"/>
    </row>
    <row r="265" spans="1:101" ht="12.75" x14ac:dyDescent="0.2">
      <c r="A265">
        <v>364</v>
      </c>
      <c r="B265" s="26">
        <v>48802.081249999799</v>
      </c>
      <c r="C265" s="26">
        <v>50018.785416667597</v>
      </c>
      <c r="D265" s="26">
        <v>49396.745138887702</v>
      </c>
      <c r="E265" s="36">
        <v>185501</v>
      </c>
      <c r="F265" s="36">
        <f>SUM(Table812[[#This Row],[Time Taken Per Question: 1]:[Time Taken Per Question: 14]])</f>
        <v>21904</v>
      </c>
      <c r="G265" s="11">
        <v>1</v>
      </c>
      <c r="H265" s="11">
        <v>1</v>
      </c>
      <c r="I265" s="31">
        <v>121</v>
      </c>
      <c r="J265" s="11">
        <v>131</v>
      </c>
      <c r="K265" s="11">
        <v>131</v>
      </c>
      <c r="L265" s="11">
        <v>92</v>
      </c>
      <c r="M265" s="11">
        <v>100</v>
      </c>
      <c r="N265" s="11">
        <v>163341</v>
      </c>
      <c r="O265" s="11" t="s">
        <v>155</v>
      </c>
      <c r="P265" s="11" t="s">
        <v>208</v>
      </c>
      <c r="Q265" s="11">
        <v>0</v>
      </c>
      <c r="R265" s="11"/>
      <c r="S265" s="11">
        <v>1</v>
      </c>
      <c r="T265" s="11">
        <v>10</v>
      </c>
      <c r="U265" s="11">
        <v>10</v>
      </c>
      <c r="V265" s="11">
        <v>10</v>
      </c>
      <c r="W265" s="11">
        <v>10</v>
      </c>
      <c r="X265" s="11">
        <v>10</v>
      </c>
      <c r="Y265" s="11">
        <v>10</v>
      </c>
      <c r="Z265" s="11">
        <v>10</v>
      </c>
      <c r="AA265" s="11">
        <v>10</v>
      </c>
      <c r="AB265" s="11">
        <v>10</v>
      </c>
      <c r="AC265" s="11">
        <v>10</v>
      </c>
      <c r="AD265" s="11">
        <v>10</v>
      </c>
      <c r="AE265" s="11">
        <v>10</v>
      </c>
      <c r="AF265" s="11">
        <v>10</v>
      </c>
      <c r="AG265" s="11">
        <v>173</v>
      </c>
      <c r="AH265" s="11">
        <v>6755</v>
      </c>
      <c r="AI265" s="11">
        <v>1263</v>
      </c>
      <c r="AJ265" s="11">
        <v>1275</v>
      </c>
      <c r="AK265" s="11">
        <v>676</v>
      </c>
      <c r="AL265" s="11">
        <v>1372</v>
      </c>
      <c r="AM265" s="11">
        <v>594</v>
      </c>
      <c r="AN265" s="11">
        <v>1111</v>
      </c>
      <c r="AO265" s="11">
        <v>723</v>
      </c>
      <c r="AP265" s="11">
        <v>393</v>
      </c>
      <c r="AQ265" s="11">
        <v>3390</v>
      </c>
      <c r="AR265" s="11">
        <v>381</v>
      </c>
      <c r="AS265" s="11">
        <v>2596</v>
      </c>
      <c r="AT265" s="11">
        <v>1202</v>
      </c>
      <c r="AU265" s="11">
        <v>13</v>
      </c>
      <c r="AV265" s="11">
        <v>8</v>
      </c>
      <c r="AW265" s="11">
        <v>18</v>
      </c>
      <c r="AX265" s="11">
        <v>20</v>
      </c>
      <c r="AY265" s="11">
        <v>12</v>
      </c>
      <c r="AZ265" s="11">
        <v>12</v>
      </c>
      <c r="BA265" s="11">
        <v>18</v>
      </c>
      <c r="BB265" s="11">
        <v>14</v>
      </c>
      <c r="BC265" s="11">
        <v>13</v>
      </c>
      <c r="BD265" s="11">
        <v>24</v>
      </c>
      <c r="BE265" s="11">
        <v>16</v>
      </c>
      <c r="BF265" s="11">
        <v>25</v>
      </c>
      <c r="BG265" s="11">
        <v>36</v>
      </c>
      <c r="BH265" s="11">
        <v>49</v>
      </c>
      <c r="BI265" s="11">
        <v>8</v>
      </c>
      <c r="BJ265" s="11">
        <v>3</v>
      </c>
      <c r="BK265" s="11">
        <v>3</v>
      </c>
      <c r="BL265" s="11">
        <v>3</v>
      </c>
      <c r="BM265" s="11">
        <v>2</v>
      </c>
      <c r="BN265" s="11">
        <v>4</v>
      </c>
      <c r="BO265" s="11">
        <v>4</v>
      </c>
      <c r="BP265" s="11">
        <v>2</v>
      </c>
      <c r="BQ265" s="11">
        <v>21</v>
      </c>
      <c r="BR265" s="11">
        <v>2</v>
      </c>
      <c r="BS265" s="11">
        <v>11</v>
      </c>
      <c r="BT265" s="11">
        <v>7</v>
      </c>
      <c r="BU265" s="11"/>
      <c r="BV265" s="11"/>
      <c r="BW265" s="11" t="b">
        <v>1</v>
      </c>
      <c r="BX265" s="11" t="b">
        <v>1</v>
      </c>
      <c r="BY265" s="11" t="b">
        <v>1</v>
      </c>
      <c r="BZ265" s="11" t="b">
        <v>1</v>
      </c>
      <c r="CA265" s="11" t="b">
        <v>1</v>
      </c>
      <c r="CB265" s="11" t="b">
        <v>1</v>
      </c>
      <c r="CC265" s="11" t="b">
        <v>1</v>
      </c>
      <c r="CD265" s="11" t="b">
        <v>1</v>
      </c>
      <c r="CE265" s="11" t="b">
        <v>1</v>
      </c>
      <c r="CF265" s="11" t="b">
        <v>1</v>
      </c>
      <c r="CG265" s="11" t="b">
        <v>1</v>
      </c>
      <c r="CH265" s="11" t="b">
        <v>1</v>
      </c>
      <c r="CI265" s="11" t="b">
        <v>1</v>
      </c>
      <c r="CJ265" s="11" t="s">
        <v>238</v>
      </c>
      <c r="CK265" s="11" t="str">
        <f>VLOOKUP(Table812[[#This Row],[Candidate Detail Answer: City]],cities,2,FALSE)</f>
        <v>Seattle</v>
      </c>
      <c r="CL265" s="11" t="str">
        <f>VLOOKUP(Table812[[#This Row],[Candidate Detail Answer: City]],cities,3,FALSE)</f>
        <v>WA</v>
      </c>
      <c r="CM265" s="41">
        <f>VLOOKUP(Table812[[#This Row],[Candidate Detail Answer: City]],cities,4,FALSE)</f>
        <v>98101</v>
      </c>
      <c r="CN265" s="11" t="s">
        <v>448</v>
      </c>
      <c r="CO265" s="11" t="str">
        <f>VLOOKUP(Table812[[#This Row],[Candidate Detail Answer: Major]],majors_final,3,FALSE)</f>
        <v>Computer Programming</v>
      </c>
      <c r="CP265" s="11" t="str">
        <f>VLOOKUP(Table812[[#This Row],[Candidate Detail Answer: Major]],majors_final,4,FALSE)</f>
        <v>IT-development focused</v>
      </c>
      <c r="CQ265" s="11">
        <f>VLOOKUP(Table812[[#This Row],[Candidate Detail Answer: Major]],majors_final,5,FALSE)</f>
        <v>0</v>
      </c>
      <c r="CR265" s="11">
        <f>VLOOKUP(Table812[[#This Row],[Candidate Detail Answer: Major]],majors_final,6,FALSE)</f>
        <v>0</v>
      </c>
      <c r="CS265" s="11"/>
      <c r="CU265" s="5"/>
      <c r="CV265" s="5"/>
      <c r="CW265" s="5"/>
    </row>
    <row r="266" spans="1:101" ht="12.75" x14ac:dyDescent="0.2">
      <c r="A266">
        <v>365</v>
      </c>
      <c r="B266" s="26">
        <v>53035.080555555098</v>
      </c>
      <c r="C266" s="26">
        <v>50038.8534722232</v>
      </c>
      <c r="D266" s="26">
        <v>49414.462499998801</v>
      </c>
      <c r="E266" s="36">
        <v>423952</v>
      </c>
      <c r="F266" s="36">
        <f>SUM(Table812[[#This Row],[Time Taken Per Question: 1]:[Time Taken Per Question: 14]])</f>
        <v>58279</v>
      </c>
      <c r="G266" s="11">
        <v>1</v>
      </c>
      <c r="H266" s="11">
        <v>4</v>
      </c>
      <c r="I266" s="31">
        <v>39853</v>
      </c>
      <c r="J266" s="11">
        <v>131</v>
      </c>
      <c r="K266" s="11">
        <v>121</v>
      </c>
      <c r="L266" s="11">
        <v>92</v>
      </c>
      <c r="M266" s="11">
        <v>92.36</v>
      </c>
      <c r="N266" s="11">
        <v>365003</v>
      </c>
      <c r="O266" s="11" t="s">
        <v>155</v>
      </c>
      <c r="P266" s="11" t="s">
        <v>208</v>
      </c>
      <c r="Q266" s="11">
        <v>0</v>
      </c>
      <c r="R266" s="11"/>
      <c r="S266" s="11">
        <v>1</v>
      </c>
      <c r="T266" s="11">
        <v>10</v>
      </c>
      <c r="U266" s="11">
        <v>10</v>
      </c>
      <c r="V266" s="11">
        <v>10</v>
      </c>
      <c r="W266" s="11">
        <v>10</v>
      </c>
      <c r="X266" s="11">
        <v>10</v>
      </c>
      <c r="Y266" s="11">
        <v>10</v>
      </c>
      <c r="Z266" s="11">
        <v>10</v>
      </c>
      <c r="AA266" s="11">
        <v>10</v>
      </c>
      <c r="AB266" s="11">
        <v>10</v>
      </c>
      <c r="AC266" s="11">
        <v>10</v>
      </c>
      <c r="AD266" s="11">
        <v>10</v>
      </c>
      <c r="AE266" s="11">
        <v>0</v>
      </c>
      <c r="AF266" s="11">
        <v>10</v>
      </c>
      <c r="AG266" s="11">
        <v>75</v>
      </c>
      <c r="AH266" s="11">
        <v>2105</v>
      </c>
      <c r="AI266" s="11">
        <v>802</v>
      </c>
      <c r="AJ266" s="11">
        <v>1361</v>
      </c>
      <c r="AK266" s="11">
        <v>991</v>
      </c>
      <c r="AL266" s="11">
        <v>2368</v>
      </c>
      <c r="AM266" s="11">
        <v>1284</v>
      </c>
      <c r="AN266" s="11">
        <v>12814</v>
      </c>
      <c r="AO266" s="11">
        <v>1819</v>
      </c>
      <c r="AP266" s="11">
        <v>695</v>
      </c>
      <c r="AQ266" s="11">
        <v>2092</v>
      </c>
      <c r="AR266" s="11">
        <v>9853</v>
      </c>
      <c r="AS266" s="11">
        <v>17943</v>
      </c>
      <c r="AT266" s="11">
        <v>4077</v>
      </c>
      <c r="AU266" s="11">
        <v>10</v>
      </c>
      <c r="AV266" s="11">
        <v>9</v>
      </c>
      <c r="AW266" s="11">
        <v>10</v>
      </c>
      <c r="AX266" s="11">
        <v>12</v>
      </c>
      <c r="AY266" s="11">
        <v>8</v>
      </c>
      <c r="AZ266" s="11">
        <v>9</v>
      </c>
      <c r="BA266" s="11">
        <v>15</v>
      </c>
      <c r="BB266" s="11">
        <v>10</v>
      </c>
      <c r="BC266" s="11">
        <v>9</v>
      </c>
      <c r="BD266" s="11">
        <v>10</v>
      </c>
      <c r="BE266" s="11">
        <v>15</v>
      </c>
      <c r="BF266" s="11">
        <v>18</v>
      </c>
      <c r="BG266" s="11">
        <v>26</v>
      </c>
      <c r="BH266" s="11">
        <v>10</v>
      </c>
      <c r="BI266" s="11">
        <v>4</v>
      </c>
      <c r="BJ266" s="11">
        <v>4</v>
      </c>
      <c r="BK266" s="11">
        <v>3</v>
      </c>
      <c r="BL266" s="11">
        <v>5</v>
      </c>
      <c r="BM266" s="11">
        <v>4</v>
      </c>
      <c r="BN266" s="11">
        <v>12</v>
      </c>
      <c r="BO266" s="11">
        <v>4</v>
      </c>
      <c r="BP266" s="11">
        <v>2</v>
      </c>
      <c r="BQ266" s="11">
        <v>6</v>
      </c>
      <c r="BR266" s="11">
        <v>19</v>
      </c>
      <c r="BS266" s="11">
        <v>6</v>
      </c>
      <c r="BT266" s="11">
        <v>13</v>
      </c>
      <c r="BU266" s="11"/>
      <c r="BV266" s="11"/>
      <c r="BW266" s="11" t="b">
        <v>1</v>
      </c>
      <c r="BX266" s="11" t="b">
        <v>1</v>
      </c>
      <c r="BY266" s="11" t="b">
        <v>1</v>
      </c>
      <c r="BZ266" s="11" t="b">
        <v>1</v>
      </c>
      <c r="CA266" s="11" t="b">
        <v>1</v>
      </c>
      <c r="CB266" s="11" t="b">
        <v>1</v>
      </c>
      <c r="CC266" s="11" t="b">
        <v>1</v>
      </c>
      <c r="CD266" s="11" t="b">
        <v>1</v>
      </c>
      <c r="CE266" s="11" t="b">
        <v>1</v>
      </c>
      <c r="CF266" s="11" t="b">
        <v>1</v>
      </c>
      <c r="CG266" s="11" t="b">
        <v>1</v>
      </c>
      <c r="CH266" s="11" t="b">
        <v>0</v>
      </c>
      <c r="CI266" s="11" t="b">
        <v>1</v>
      </c>
      <c r="CJ266" s="11" t="s">
        <v>386</v>
      </c>
      <c r="CK266" s="11" t="str">
        <f>VLOOKUP(Table812[[#This Row],[Candidate Detail Answer: City]],cities,2,FALSE)</f>
        <v>Pleasant Hill</v>
      </c>
      <c r="CL266" s="11" t="str">
        <f>VLOOKUP(Table812[[#This Row],[Candidate Detail Answer: City]],cities,3,FALSE)</f>
        <v>CA</v>
      </c>
      <c r="CM266" s="41">
        <f>VLOOKUP(Table812[[#This Row],[Candidate Detail Answer: City]],cities,4,FALSE)</f>
        <v>94523</v>
      </c>
      <c r="CN266" s="11" t="s">
        <v>387</v>
      </c>
      <c r="CO266" s="11" t="str">
        <f>VLOOKUP(Table812[[#This Row],[Candidate Detail Answer: Major]],majors_final,3,FALSE)</f>
        <v>Science</v>
      </c>
      <c r="CP266" s="11" t="str">
        <f>VLOOKUP(Table812[[#This Row],[Candidate Detail Answer: Major]],majors_final,4,FALSE)</f>
        <v>Non-IT</v>
      </c>
      <c r="CQ266" s="11">
        <f>VLOOKUP(Table812[[#This Row],[Candidate Detail Answer: Major]],majors_final,5,FALSE)</f>
        <v>0</v>
      </c>
      <c r="CR266" s="11">
        <f>VLOOKUP(Table812[[#This Row],[Candidate Detail Answer: Major]],majors_final,6,FALSE)</f>
        <v>0</v>
      </c>
      <c r="CS266" s="11"/>
      <c r="CU266" s="5"/>
      <c r="CV266" s="5"/>
      <c r="CW266" s="5"/>
    </row>
    <row r="267" spans="1:101" ht="12.75" x14ac:dyDescent="0.2">
      <c r="A267">
        <v>366</v>
      </c>
      <c r="B267" s="26">
        <v>48824.013888888701</v>
      </c>
      <c r="C267" s="26">
        <v>50058.921527778701</v>
      </c>
      <c r="D267" s="26">
        <v>49432.1798611099</v>
      </c>
      <c r="E267" s="36">
        <v>191261</v>
      </c>
      <c r="F267" s="36">
        <f>SUM(Table812[[#This Row],[Time Taken Per Question: 1]:[Time Taken Per Question: 14]])</f>
        <v>117282</v>
      </c>
      <c r="G267" s="11">
        <v>1</v>
      </c>
      <c r="H267" s="11">
        <v>66</v>
      </c>
      <c r="I267" s="31">
        <v>81042</v>
      </c>
      <c r="J267" s="11">
        <v>131</v>
      </c>
      <c r="K267" s="11">
        <v>131</v>
      </c>
      <c r="L267" s="11">
        <v>92</v>
      </c>
      <c r="M267" s="11">
        <v>100</v>
      </c>
      <c r="N267" s="11">
        <v>72324</v>
      </c>
      <c r="O267" s="11" t="s">
        <v>155</v>
      </c>
      <c r="P267" s="11" t="s">
        <v>208</v>
      </c>
      <c r="Q267" s="11">
        <v>0</v>
      </c>
      <c r="R267" s="11">
        <v>5</v>
      </c>
      <c r="S267" s="11">
        <v>1</v>
      </c>
      <c r="T267" s="11">
        <v>10</v>
      </c>
      <c r="U267" s="11">
        <v>10</v>
      </c>
      <c r="V267" s="11">
        <v>10</v>
      </c>
      <c r="W267" s="11">
        <v>10</v>
      </c>
      <c r="X267" s="11">
        <v>10</v>
      </c>
      <c r="Y267" s="11">
        <v>10</v>
      </c>
      <c r="Z267" s="11">
        <v>10</v>
      </c>
      <c r="AA267" s="11">
        <v>10</v>
      </c>
      <c r="AB267" s="11">
        <v>10</v>
      </c>
      <c r="AC267" s="11">
        <v>10</v>
      </c>
      <c r="AD267" s="11">
        <v>10</v>
      </c>
      <c r="AE267" s="11">
        <v>10</v>
      </c>
      <c r="AF267" s="11">
        <v>10</v>
      </c>
      <c r="AG267" s="11">
        <v>92</v>
      </c>
      <c r="AH267" s="11">
        <v>679</v>
      </c>
      <c r="AI267" s="11">
        <v>285</v>
      </c>
      <c r="AJ267" s="11">
        <v>1594</v>
      </c>
      <c r="AK267" s="11">
        <v>2114</v>
      </c>
      <c r="AL267" s="11">
        <v>7432</v>
      </c>
      <c r="AM267" s="11">
        <v>3926</v>
      </c>
      <c r="AN267" s="11">
        <v>20652</v>
      </c>
      <c r="AO267" s="11">
        <v>53319</v>
      </c>
      <c r="AP267" s="11">
        <v>1072</v>
      </c>
      <c r="AQ267" s="11">
        <v>15265</v>
      </c>
      <c r="AR267" s="11">
        <v>460</v>
      </c>
      <c r="AS267" s="11">
        <v>4876</v>
      </c>
      <c r="AT267" s="11">
        <v>5516</v>
      </c>
      <c r="AU267" s="11">
        <v>10</v>
      </c>
      <c r="AV267" s="11">
        <v>10</v>
      </c>
      <c r="AW267" s="11">
        <v>8</v>
      </c>
      <c r="AX267" s="11">
        <v>11</v>
      </c>
      <c r="AY267" s="11">
        <v>8</v>
      </c>
      <c r="AZ267" s="11">
        <v>11</v>
      </c>
      <c r="BA267" s="11">
        <v>16</v>
      </c>
      <c r="BB267" s="11">
        <v>13</v>
      </c>
      <c r="BC267" s="11">
        <v>10</v>
      </c>
      <c r="BD267" s="11">
        <v>12</v>
      </c>
      <c r="BE267" s="11">
        <v>14</v>
      </c>
      <c r="BF267" s="11">
        <v>18</v>
      </c>
      <c r="BG267" s="11">
        <v>25</v>
      </c>
      <c r="BH267" s="11">
        <v>8</v>
      </c>
      <c r="BI267" s="11">
        <v>5</v>
      </c>
      <c r="BJ267" s="11">
        <v>21</v>
      </c>
      <c r="BK267" s="11">
        <v>12</v>
      </c>
      <c r="BL267" s="11">
        <v>34</v>
      </c>
      <c r="BM267" s="11">
        <v>14</v>
      </c>
      <c r="BN267" s="11">
        <v>31</v>
      </c>
      <c r="BO267" s="11">
        <v>11</v>
      </c>
      <c r="BP267" s="11">
        <v>5</v>
      </c>
      <c r="BQ267" s="11">
        <v>15</v>
      </c>
      <c r="BR267" s="11">
        <v>5</v>
      </c>
      <c r="BS267" s="11">
        <v>16</v>
      </c>
      <c r="BT267" s="11">
        <v>12</v>
      </c>
      <c r="BU267" s="11"/>
      <c r="BV267" s="11"/>
      <c r="BW267" s="11" t="b">
        <v>1</v>
      </c>
      <c r="BX267" s="11" t="b">
        <v>1</v>
      </c>
      <c r="BY267" s="11" t="b">
        <v>1</v>
      </c>
      <c r="BZ267" s="11" t="b">
        <v>1</v>
      </c>
      <c r="CA267" s="11" t="b">
        <v>1</v>
      </c>
      <c r="CB267" s="11" t="b">
        <v>1</v>
      </c>
      <c r="CC267" s="11" t="b">
        <v>1</v>
      </c>
      <c r="CD267" s="11" t="b">
        <v>1</v>
      </c>
      <c r="CE267" s="11" t="b">
        <v>1</v>
      </c>
      <c r="CF267" s="11" t="b">
        <v>1</v>
      </c>
      <c r="CG267" s="11" t="b">
        <v>1</v>
      </c>
      <c r="CH267" s="11" t="b">
        <v>1</v>
      </c>
      <c r="CI267" s="11" t="b">
        <v>1</v>
      </c>
      <c r="CJ267" s="11" t="s">
        <v>436</v>
      </c>
      <c r="CK267" s="11" t="str">
        <f>VLOOKUP(Table812[[#This Row],[Candidate Detail Answer: City]],cities,2,FALSE)</f>
        <v>Bothell</v>
      </c>
      <c r="CL267" s="11" t="str">
        <f>VLOOKUP(Table812[[#This Row],[Candidate Detail Answer: City]],cities,3,FALSE)</f>
        <v>WA</v>
      </c>
      <c r="CM267" s="41">
        <f>VLOOKUP(Table812[[#This Row],[Candidate Detail Answer: City]],cities,4,FALSE)</f>
        <v>98011</v>
      </c>
      <c r="CN267" s="11" t="s">
        <v>437</v>
      </c>
      <c r="CO267" s="11" t="str">
        <f>VLOOKUP(Table812[[#This Row],[Candidate Detail Answer: Major]],majors_final,3,FALSE)</f>
        <v>Engineering</v>
      </c>
      <c r="CP267" s="11" t="str">
        <f>VLOOKUP(Table812[[#This Row],[Candidate Detail Answer: Major]],majors_final,4,FALSE)</f>
        <v>Non-IT</v>
      </c>
      <c r="CQ267" s="11">
        <f>VLOOKUP(Table812[[#This Row],[Candidate Detail Answer: Major]],majors_final,5,FALSE)</f>
        <v>0</v>
      </c>
      <c r="CR267" s="11">
        <f>VLOOKUP(Table812[[#This Row],[Candidate Detail Answer: Major]],majors_final,6,FALSE)</f>
        <v>0</v>
      </c>
      <c r="CS267" s="11"/>
      <c r="CU267" s="5"/>
      <c r="CV267" s="5"/>
      <c r="CW267" s="5"/>
    </row>
    <row r="268" spans="1:101" ht="12.75" x14ac:dyDescent="0.2">
      <c r="A268">
        <v>367</v>
      </c>
      <c r="B268" s="26">
        <v>56061.784722221601</v>
      </c>
      <c r="C268" s="26">
        <v>50078.989583334303</v>
      </c>
      <c r="D268" s="26">
        <v>49449.897222221</v>
      </c>
      <c r="E268" s="36">
        <v>426222</v>
      </c>
      <c r="F268" s="36">
        <f>SUM(Table812[[#This Row],[Time Taken Per Question: 1]:[Time Taken Per Question: 14]])</f>
        <v>140336</v>
      </c>
      <c r="G268" s="11">
        <v>1</v>
      </c>
      <c r="H268" s="11">
        <v>43</v>
      </c>
      <c r="I268" s="31">
        <v>150425</v>
      </c>
      <c r="J268" s="11">
        <v>131</v>
      </c>
      <c r="K268" s="11">
        <v>41</v>
      </c>
      <c r="L268" s="11">
        <v>92</v>
      </c>
      <c r="M268" s="11">
        <v>31.29</v>
      </c>
      <c r="N268" s="11">
        <v>285771</v>
      </c>
      <c r="O268" s="11" t="s">
        <v>155</v>
      </c>
      <c r="P268" s="11" t="s">
        <v>208</v>
      </c>
      <c r="Q268" s="11">
        <v>65</v>
      </c>
      <c r="R268" s="11">
        <v>1</v>
      </c>
      <c r="S268" s="11">
        <v>1</v>
      </c>
      <c r="T268" s="11">
        <v>10</v>
      </c>
      <c r="U268" s="11">
        <v>10</v>
      </c>
      <c r="V268" s="11">
        <v>10</v>
      </c>
      <c r="W268" s="11">
        <v>10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412</v>
      </c>
      <c r="AH268" s="11">
        <v>5253</v>
      </c>
      <c r="AI268" s="11">
        <v>62853</v>
      </c>
      <c r="AJ268" s="11">
        <v>22412</v>
      </c>
      <c r="AK268" s="11">
        <v>2498</v>
      </c>
      <c r="AL268" s="11">
        <v>3512</v>
      </c>
      <c r="AM268" s="11">
        <v>2413</v>
      </c>
      <c r="AN268" s="11">
        <v>10121</v>
      </c>
      <c r="AO268" s="11">
        <v>29566</v>
      </c>
      <c r="AP268" s="11">
        <v>657</v>
      </c>
      <c r="AQ268" s="11">
        <v>57</v>
      </c>
      <c r="AR268" s="11">
        <v>87</v>
      </c>
      <c r="AS268" s="11">
        <v>217</v>
      </c>
      <c r="AT268" s="11">
        <v>278</v>
      </c>
      <c r="AU268" s="11">
        <v>10</v>
      </c>
      <c r="AV268" s="11">
        <v>9</v>
      </c>
      <c r="AW268" s="11">
        <v>11</v>
      </c>
      <c r="AX268" s="11">
        <v>13</v>
      </c>
      <c r="AY268" s="11">
        <v>8</v>
      </c>
      <c r="AZ268" s="11">
        <v>13</v>
      </c>
      <c r="BA268" s="11">
        <v>14</v>
      </c>
      <c r="BB268" s="11">
        <v>11</v>
      </c>
      <c r="BC268" s="11">
        <v>10</v>
      </c>
      <c r="BD268" s="11">
        <v>4</v>
      </c>
      <c r="BE268" s="11">
        <v>4</v>
      </c>
      <c r="BF268" s="11">
        <v>15</v>
      </c>
      <c r="BG268" s="11">
        <v>23</v>
      </c>
      <c r="BH268" s="11">
        <v>23</v>
      </c>
      <c r="BI268" s="11">
        <v>20</v>
      </c>
      <c r="BJ268" s="11">
        <v>14</v>
      </c>
      <c r="BK268" s="11">
        <v>5</v>
      </c>
      <c r="BL268" s="11">
        <v>20</v>
      </c>
      <c r="BM268" s="11">
        <v>15</v>
      </c>
      <c r="BN268" s="11">
        <v>6</v>
      </c>
      <c r="BO268" s="11">
        <v>8</v>
      </c>
      <c r="BP268" s="11">
        <v>6</v>
      </c>
      <c r="BQ268" s="11">
        <v>1</v>
      </c>
      <c r="BR268" s="11">
        <v>1</v>
      </c>
      <c r="BS268" s="11">
        <v>3</v>
      </c>
      <c r="BT268" s="11">
        <v>2</v>
      </c>
      <c r="BU268" s="11"/>
      <c r="BV268" s="11"/>
      <c r="BW268" s="11" t="b">
        <v>1</v>
      </c>
      <c r="BX268" s="11" t="b">
        <v>1</v>
      </c>
      <c r="BY268" s="11" t="b">
        <v>1</v>
      </c>
      <c r="BZ268" s="11" t="b">
        <v>1</v>
      </c>
      <c r="CA268" s="11" t="b">
        <v>0</v>
      </c>
      <c r="CB268" s="11" t="b">
        <v>0</v>
      </c>
      <c r="CC268" s="11" t="b">
        <v>0</v>
      </c>
      <c r="CD268" s="11" t="b">
        <v>0</v>
      </c>
      <c r="CE268" s="11" t="b">
        <v>0</v>
      </c>
      <c r="CF268" s="11" t="b">
        <v>0</v>
      </c>
      <c r="CG268" s="11" t="b">
        <v>0</v>
      </c>
      <c r="CH268" s="11" t="b">
        <v>0</v>
      </c>
      <c r="CI268" s="11" t="b">
        <v>0</v>
      </c>
      <c r="CJ268" s="11" t="s">
        <v>327</v>
      </c>
      <c r="CK268" s="11" t="str">
        <f>VLOOKUP(Table812[[#This Row],[Candidate Detail Answer: City]],cities,2,FALSE)</f>
        <v>Tacoma</v>
      </c>
      <c r="CL268" s="11" t="str">
        <f>VLOOKUP(Table812[[#This Row],[Candidate Detail Answer: City]],cities,3,FALSE)</f>
        <v>WA</v>
      </c>
      <c r="CM268" s="41">
        <f>VLOOKUP(Table812[[#This Row],[Candidate Detail Answer: City]],cities,4,FALSE)</f>
        <v>98402</v>
      </c>
      <c r="CN268" s="11" t="s">
        <v>430</v>
      </c>
      <c r="CO268" s="11" t="str">
        <f>VLOOKUP(Table812[[#This Row],[Candidate Detail Answer: Major]],majors_final,3,FALSE)</f>
        <v>Software Development</v>
      </c>
      <c r="CP268" s="11" t="str">
        <f>VLOOKUP(Table812[[#This Row],[Candidate Detail Answer: Major]],majors_final,4,FALSE)</f>
        <v>IT-development focused</v>
      </c>
      <c r="CQ268" s="11">
        <f>VLOOKUP(Table812[[#This Row],[Candidate Detail Answer: Major]],majors_final,5,FALSE)</f>
        <v>0</v>
      </c>
      <c r="CR268" s="11">
        <f>VLOOKUP(Table812[[#This Row],[Candidate Detail Answer: Major]],majors_final,6,FALSE)</f>
        <v>0</v>
      </c>
      <c r="CS268" s="11"/>
      <c r="CU268" s="5"/>
      <c r="CV268" s="5"/>
      <c r="CW268" s="5"/>
    </row>
    <row r="269" spans="1:101" ht="12.75" x14ac:dyDescent="0.2">
      <c r="A269">
        <v>368</v>
      </c>
      <c r="B269" s="26">
        <v>48845.946527777502</v>
      </c>
      <c r="C269" s="26">
        <v>50099.057638889899</v>
      </c>
      <c r="D269" s="26">
        <v>49467.614583332099</v>
      </c>
      <c r="E269" s="36">
        <v>130203</v>
      </c>
      <c r="F269" s="36">
        <f>SUM(Table812[[#This Row],[Time Taken Per Question: 1]:[Time Taken Per Question: 14]])</f>
        <v>80524</v>
      </c>
      <c r="G269" s="11">
        <v>1</v>
      </c>
      <c r="H269" s="11">
        <v>324</v>
      </c>
      <c r="I269" s="31">
        <v>64480</v>
      </c>
      <c r="J269" s="11">
        <v>131</v>
      </c>
      <c r="K269" s="11">
        <v>131</v>
      </c>
      <c r="L269" s="11">
        <v>92</v>
      </c>
      <c r="M269" s="11">
        <v>100</v>
      </c>
      <c r="N269" s="11">
        <v>47888</v>
      </c>
      <c r="O269" s="11" t="s">
        <v>155</v>
      </c>
      <c r="P269" s="11" t="s">
        <v>208</v>
      </c>
      <c r="Q269" s="11">
        <v>0</v>
      </c>
      <c r="R269" s="11"/>
      <c r="S269" s="11">
        <v>1</v>
      </c>
      <c r="T269" s="11">
        <v>10</v>
      </c>
      <c r="U269" s="11">
        <v>10</v>
      </c>
      <c r="V269" s="11">
        <v>10</v>
      </c>
      <c r="W269" s="11">
        <v>10</v>
      </c>
      <c r="X269" s="11">
        <v>10</v>
      </c>
      <c r="Y269" s="11">
        <v>10</v>
      </c>
      <c r="Z269" s="11">
        <v>10</v>
      </c>
      <c r="AA269" s="11">
        <v>10</v>
      </c>
      <c r="AB269" s="11">
        <v>10</v>
      </c>
      <c r="AC269" s="11">
        <v>10</v>
      </c>
      <c r="AD269" s="11">
        <v>10</v>
      </c>
      <c r="AE269" s="11">
        <v>10</v>
      </c>
      <c r="AF269" s="11">
        <v>10</v>
      </c>
      <c r="AG269" s="11">
        <v>634</v>
      </c>
      <c r="AH269" s="11">
        <v>2005</v>
      </c>
      <c r="AI269" s="11">
        <v>1179</v>
      </c>
      <c r="AJ269" s="11">
        <v>3740</v>
      </c>
      <c r="AK269" s="11">
        <v>1675</v>
      </c>
      <c r="AL269" s="11">
        <v>10011</v>
      </c>
      <c r="AM269" s="11">
        <v>25029</v>
      </c>
      <c r="AN269" s="11">
        <v>10733</v>
      </c>
      <c r="AO269" s="11">
        <v>7040</v>
      </c>
      <c r="AP269" s="11">
        <v>929</v>
      </c>
      <c r="AQ269" s="11">
        <v>6382</v>
      </c>
      <c r="AR269" s="11">
        <v>3839</v>
      </c>
      <c r="AS269" s="11">
        <v>4467</v>
      </c>
      <c r="AT269" s="11">
        <v>2861</v>
      </c>
      <c r="AU269" s="11">
        <v>10</v>
      </c>
      <c r="AV269" s="11">
        <v>10</v>
      </c>
      <c r="AW269" s="11">
        <v>10</v>
      </c>
      <c r="AX269" s="11">
        <v>13</v>
      </c>
      <c r="AY269" s="11">
        <v>10</v>
      </c>
      <c r="AZ269" s="11">
        <v>11</v>
      </c>
      <c r="BA269" s="11">
        <v>14</v>
      </c>
      <c r="BB269" s="11">
        <v>11</v>
      </c>
      <c r="BC269" s="11">
        <v>11</v>
      </c>
      <c r="BD269" s="11">
        <v>21</v>
      </c>
      <c r="BE269" s="11">
        <v>14</v>
      </c>
      <c r="BF269" s="11">
        <v>26</v>
      </c>
      <c r="BG269" s="11">
        <v>24</v>
      </c>
      <c r="BH269" s="11">
        <v>26</v>
      </c>
      <c r="BI269" s="11">
        <v>16</v>
      </c>
      <c r="BJ269" s="11">
        <v>21</v>
      </c>
      <c r="BK269" s="11">
        <v>13</v>
      </c>
      <c r="BL269" s="11">
        <v>16</v>
      </c>
      <c r="BM269" s="11">
        <v>29</v>
      </c>
      <c r="BN269" s="11">
        <v>20</v>
      </c>
      <c r="BO269" s="11">
        <v>13</v>
      </c>
      <c r="BP269" s="11">
        <v>12</v>
      </c>
      <c r="BQ269" s="11">
        <v>29</v>
      </c>
      <c r="BR269" s="11">
        <v>14</v>
      </c>
      <c r="BS269" s="11">
        <v>17</v>
      </c>
      <c r="BT269" s="11">
        <v>21</v>
      </c>
      <c r="BU269" s="11"/>
      <c r="BV269" s="11"/>
      <c r="BW269" s="11" t="b">
        <v>1</v>
      </c>
      <c r="BX269" s="11" t="b">
        <v>1</v>
      </c>
      <c r="BY269" s="11" t="b">
        <v>1</v>
      </c>
      <c r="BZ269" s="11" t="b">
        <v>1</v>
      </c>
      <c r="CA269" s="11" t="b">
        <v>1</v>
      </c>
      <c r="CB269" s="11" t="b">
        <v>1</v>
      </c>
      <c r="CC269" s="11" t="b">
        <v>1</v>
      </c>
      <c r="CD269" s="11" t="b">
        <v>1</v>
      </c>
      <c r="CE269" s="11" t="b">
        <v>1</v>
      </c>
      <c r="CF269" s="11" t="b">
        <v>1</v>
      </c>
      <c r="CG269" s="11" t="b">
        <v>1</v>
      </c>
      <c r="CH269" s="11" t="b">
        <v>1</v>
      </c>
      <c r="CI269" s="11" t="b">
        <v>1</v>
      </c>
      <c r="CJ269" s="11" t="s">
        <v>436</v>
      </c>
      <c r="CK269" s="11" t="str">
        <f>VLOOKUP(Table812[[#This Row],[Candidate Detail Answer: City]],cities,2,FALSE)</f>
        <v>Bothell</v>
      </c>
      <c r="CL269" s="11" t="str">
        <f>VLOOKUP(Table812[[#This Row],[Candidate Detail Answer: City]],cities,3,FALSE)</f>
        <v>WA</v>
      </c>
      <c r="CM269" s="41">
        <f>VLOOKUP(Table812[[#This Row],[Candidate Detail Answer: City]],cities,4,FALSE)</f>
        <v>98011</v>
      </c>
      <c r="CN269" s="11" t="s">
        <v>489</v>
      </c>
      <c r="CO269" s="11" t="str">
        <f>VLOOKUP(Table812[[#This Row],[Candidate Detail Answer: Major]],majors_final,3,FALSE)</f>
        <v>Information Technology</v>
      </c>
      <c r="CP269" s="11" t="str">
        <f>VLOOKUP(Table812[[#This Row],[Candidate Detail Answer: Major]],majors_final,4,FALSE)</f>
        <v>IT non-development</v>
      </c>
      <c r="CQ269" s="11">
        <f>VLOOKUP(Table812[[#This Row],[Candidate Detail Answer: Major]],majors_final,5,FALSE)</f>
        <v>0</v>
      </c>
      <c r="CR269" s="11">
        <f>VLOOKUP(Table812[[#This Row],[Candidate Detail Answer: Major]],majors_final,6,FALSE)</f>
        <v>0</v>
      </c>
      <c r="CS269" s="11"/>
      <c r="CU269" s="5"/>
      <c r="CV269" s="5"/>
      <c r="CW269" s="5"/>
    </row>
    <row r="270" spans="1:101" ht="12.75" x14ac:dyDescent="0.2">
      <c r="A270">
        <v>369</v>
      </c>
      <c r="B270" s="26">
        <v>54065.9145833328</v>
      </c>
      <c r="C270" s="26">
        <v>50119.1256944454</v>
      </c>
      <c r="D270" s="26">
        <v>49485.331944443198</v>
      </c>
      <c r="E270" s="36">
        <v>431983</v>
      </c>
      <c r="F270" s="36">
        <f>SUM(Table812[[#This Row],[Time Taken Per Question: 1]:[Time Taken Per Question: 14]])</f>
        <v>57296</v>
      </c>
      <c r="G270" s="11">
        <v>1</v>
      </c>
      <c r="H270" s="11">
        <v>68</v>
      </c>
      <c r="I270" s="31">
        <v>224328</v>
      </c>
      <c r="J270" s="11">
        <v>131</v>
      </c>
      <c r="K270" s="11">
        <v>111</v>
      </c>
      <c r="L270" s="11">
        <v>92</v>
      </c>
      <c r="M270" s="11">
        <v>84.73</v>
      </c>
      <c r="N270" s="11">
        <v>374468</v>
      </c>
      <c r="O270" s="11" t="s">
        <v>155</v>
      </c>
      <c r="P270" s="11" t="s">
        <v>208</v>
      </c>
      <c r="Q270" s="11">
        <v>0</v>
      </c>
      <c r="R270" s="11">
        <v>3</v>
      </c>
      <c r="S270" s="11">
        <v>1</v>
      </c>
      <c r="T270" s="11">
        <v>10</v>
      </c>
      <c r="U270" s="11">
        <v>10</v>
      </c>
      <c r="V270" s="11">
        <v>10</v>
      </c>
      <c r="W270" s="11">
        <v>10</v>
      </c>
      <c r="X270" s="11">
        <v>10</v>
      </c>
      <c r="Y270" s="11">
        <v>10</v>
      </c>
      <c r="Z270" s="11">
        <v>10</v>
      </c>
      <c r="AA270" s="11">
        <v>10</v>
      </c>
      <c r="AB270" s="11">
        <v>10</v>
      </c>
      <c r="AC270" s="11">
        <v>10</v>
      </c>
      <c r="AD270" s="11">
        <v>10</v>
      </c>
      <c r="AE270" s="11">
        <v>0</v>
      </c>
      <c r="AF270" s="11">
        <v>0</v>
      </c>
      <c r="AG270" s="11">
        <v>108</v>
      </c>
      <c r="AH270" s="11">
        <v>3098</v>
      </c>
      <c r="AI270" s="11">
        <v>3265</v>
      </c>
      <c r="AJ270" s="11">
        <v>9207</v>
      </c>
      <c r="AK270" s="11">
        <v>1814</v>
      </c>
      <c r="AL270" s="11">
        <v>3670</v>
      </c>
      <c r="AM270" s="11">
        <v>3078</v>
      </c>
      <c r="AN270" s="11">
        <v>2775</v>
      </c>
      <c r="AO270" s="11">
        <v>2612</v>
      </c>
      <c r="AP270" s="11">
        <v>4993</v>
      </c>
      <c r="AQ270" s="11">
        <v>227</v>
      </c>
      <c r="AR270" s="11">
        <v>6830</v>
      </c>
      <c r="AS270" s="11">
        <v>15527</v>
      </c>
      <c r="AT270" s="11">
        <v>92</v>
      </c>
      <c r="AU270" s="11">
        <v>5</v>
      </c>
      <c r="AV270" s="11">
        <v>5</v>
      </c>
      <c r="AW270" s="11">
        <v>4</v>
      </c>
      <c r="AX270" s="11">
        <v>7</v>
      </c>
      <c r="AY270" s="11">
        <v>4</v>
      </c>
      <c r="AZ270" s="11">
        <v>5</v>
      </c>
      <c r="BA270" s="11">
        <v>8</v>
      </c>
      <c r="BB270" s="11">
        <v>6</v>
      </c>
      <c r="BC270" s="11">
        <v>7</v>
      </c>
      <c r="BD270" s="11">
        <v>8</v>
      </c>
      <c r="BE270" s="11">
        <v>7</v>
      </c>
      <c r="BF270" s="11">
        <v>13</v>
      </c>
      <c r="BG270" s="11">
        <v>0</v>
      </c>
      <c r="BH270" s="11">
        <v>22</v>
      </c>
      <c r="BI270" s="11">
        <v>12</v>
      </c>
      <c r="BJ270" s="11">
        <v>3</v>
      </c>
      <c r="BK270" s="11">
        <v>3</v>
      </c>
      <c r="BL270" s="11">
        <v>9</v>
      </c>
      <c r="BM270" s="11">
        <v>7</v>
      </c>
      <c r="BN270" s="11">
        <v>3</v>
      </c>
      <c r="BO270" s="11">
        <v>3</v>
      </c>
      <c r="BP270" s="11">
        <v>3</v>
      </c>
      <c r="BQ270" s="11">
        <v>3</v>
      </c>
      <c r="BR270" s="11">
        <v>3</v>
      </c>
      <c r="BS270" s="11">
        <v>29</v>
      </c>
      <c r="BT270" s="11">
        <v>1</v>
      </c>
      <c r="BU270" s="11"/>
      <c r="BV270" s="11"/>
      <c r="BW270" s="11" t="b">
        <v>1</v>
      </c>
      <c r="BX270" s="11" t="b">
        <v>1</v>
      </c>
      <c r="BY270" s="11" t="b">
        <v>1</v>
      </c>
      <c r="BZ270" s="11" t="b">
        <v>1</v>
      </c>
      <c r="CA270" s="11" t="b">
        <v>1</v>
      </c>
      <c r="CB270" s="11" t="b">
        <v>1</v>
      </c>
      <c r="CC270" s="11" t="b">
        <v>1</v>
      </c>
      <c r="CD270" s="11" t="b">
        <v>1</v>
      </c>
      <c r="CE270" s="11" t="b">
        <v>1</v>
      </c>
      <c r="CF270" s="11" t="b">
        <v>1</v>
      </c>
      <c r="CG270" s="11" t="b">
        <v>1</v>
      </c>
      <c r="CH270" s="11" t="b">
        <v>0</v>
      </c>
      <c r="CI270" s="11" t="b">
        <v>0</v>
      </c>
      <c r="CJ270" s="11" t="s">
        <v>238</v>
      </c>
      <c r="CK270" s="11" t="str">
        <f>VLOOKUP(Table812[[#This Row],[Candidate Detail Answer: City]],cities,2,FALSE)</f>
        <v>Seattle</v>
      </c>
      <c r="CL270" s="11" t="str">
        <f>VLOOKUP(Table812[[#This Row],[Candidate Detail Answer: City]],cities,3,FALSE)</f>
        <v>WA</v>
      </c>
      <c r="CM270" s="41">
        <f>VLOOKUP(Table812[[#This Row],[Candidate Detail Answer: City]],cities,4,FALSE)</f>
        <v>98101</v>
      </c>
      <c r="CN270" s="11" t="s">
        <v>234</v>
      </c>
      <c r="CO270" s="11" t="str">
        <f>VLOOKUP(Table812[[#This Row],[Candidate Detail Answer: Major]],majors_final,3,FALSE)</f>
        <v>Computer Programming</v>
      </c>
      <c r="CP270" s="11" t="str">
        <f>VLOOKUP(Table812[[#This Row],[Candidate Detail Answer: Major]],majors_final,4,FALSE)</f>
        <v>IT-development focused</v>
      </c>
      <c r="CQ270" s="11">
        <f>VLOOKUP(Table812[[#This Row],[Candidate Detail Answer: Major]],majors_final,5,FALSE)</f>
        <v>0</v>
      </c>
      <c r="CR270" s="11">
        <f>VLOOKUP(Table812[[#This Row],[Candidate Detail Answer: Major]],majors_final,6,FALSE)</f>
        <v>0</v>
      </c>
      <c r="CS270" s="11"/>
      <c r="CU270" s="5"/>
      <c r="CV270" s="5"/>
      <c r="CW270" s="5"/>
    </row>
    <row r="271" spans="1:101" ht="12.75" x14ac:dyDescent="0.2">
      <c r="A271">
        <v>370</v>
      </c>
      <c r="B271" s="26">
        <v>48867.879166666396</v>
      </c>
      <c r="C271" s="26">
        <v>50139.193750001003</v>
      </c>
      <c r="D271" s="26">
        <v>49503.049305554297</v>
      </c>
      <c r="E271" s="36">
        <v>110307</v>
      </c>
      <c r="F271" s="36">
        <f>SUM(Table812[[#This Row],[Time Taken Per Question: 1]:[Time Taken Per Question: 14]])</f>
        <v>16774</v>
      </c>
      <c r="G271" s="11">
        <v>1</v>
      </c>
      <c r="H271" s="11">
        <v>0</v>
      </c>
      <c r="I271" s="31">
        <v>0</v>
      </c>
      <c r="J271" s="11">
        <v>131</v>
      </c>
      <c r="K271" s="11">
        <v>131</v>
      </c>
      <c r="L271" s="11">
        <v>92</v>
      </c>
      <c r="M271" s="11">
        <v>100</v>
      </c>
      <c r="N271" s="11">
        <v>93371</v>
      </c>
      <c r="O271" s="11" t="s">
        <v>155</v>
      </c>
      <c r="P271" s="11" t="s">
        <v>208</v>
      </c>
      <c r="Q271" s="11">
        <v>0</v>
      </c>
      <c r="R271" s="11">
        <v>5</v>
      </c>
      <c r="S271" s="11">
        <v>1</v>
      </c>
      <c r="T271" s="11">
        <v>10</v>
      </c>
      <c r="U271" s="11">
        <v>10</v>
      </c>
      <c r="V271" s="11">
        <v>10</v>
      </c>
      <c r="W271" s="11">
        <v>10</v>
      </c>
      <c r="X271" s="11">
        <v>10</v>
      </c>
      <c r="Y271" s="11">
        <v>10</v>
      </c>
      <c r="Z271" s="11">
        <v>10</v>
      </c>
      <c r="AA271" s="11">
        <v>10</v>
      </c>
      <c r="AB271" s="11">
        <v>10</v>
      </c>
      <c r="AC271" s="11">
        <v>10</v>
      </c>
      <c r="AD271" s="11">
        <v>10</v>
      </c>
      <c r="AE271" s="11">
        <v>10</v>
      </c>
      <c r="AF271" s="11">
        <v>10</v>
      </c>
      <c r="AG271" s="11">
        <v>64</v>
      </c>
      <c r="AH271" s="11">
        <v>901</v>
      </c>
      <c r="AI271" s="11">
        <v>326</v>
      </c>
      <c r="AJ271" s="11">
        <v>1700</v>
      </c>
      <c r="AK271" s="11">
        <v>3059</v>
      </c>
      <c r="AL271" s="11">
        <v>641</v>
      </c>
      <c r="AM271" s="11">
        <v>386</v>
      </c>
      <c r="AN271" s="11">
        <v>513</v>
      </c>
      <c r="AO271" s="11">
        <v>2636</v>
      </c>
      <c r="AP271" s="11">
        <v>1020</v>
      </c>
      <c r="AQ271" s="11">
        <v>1243</v>
      </c>
      <c r="AR271" s="11">
        <v>578</v>
      </c>
      <c r="AS271" s="11">
        <v>2363</v>
      </c>
      <c r="AT271" s="11">
        <v>1344</v>
      </c>
      <c r="AU271" s="11">
        <v>8</v>
      </c>
      <c r="AV271" s="11">
        <v>8</v>
      </c>
      <c r="AW271" s="11">
        <v>6</v>
      </c>
      <c r="AX271" s="11">
        <v>11</v>
      </c>
      <c r="AY271" s="11">
        <v>6</v>
      </c>
      <c r="AZ271" s="11">
        <v>7</v>
      </c>
      <c r="BA271" s="11">
        <v>13</v>
      </c>
      <c r="BB271" s="11">
        <v>11</v>
      </c>
      <c r="BC271" s="11">
        <v>8</v>
      </c>
      <c r="BD271" s="11">
        <v>8</v>
      </c>
      <c r="BE271" s="11">
        <v>14</v>
      </c>
      <c r="BF271" s="11">
        <v>21</v>
      </c>
      <c r="BG271" s="11">
        <v>26</v>
      </c>
      <c r="BH271" s="11">
        <v>9</v>
      </c>
      <c r="BI271" s="11">
        <v>5</v>
      </c>
      <c r="BJ271" s="11">
        <v>14</v>
      </c>
      <c r="BK271" s="11">
        <v>10</v>
      </c>
      <c r="BL271" s="11">
        <v>5</v>
      </c>
      <c r="BM271" s="11">
        <v>4</v>
      </c>
      <c r="BN271" s="11">
        <v>4</v>
      </c>
      <c r="BO271" s="11">
        <v>25</v>
      </c>
      <c r="BP271" s="11">
        <v>3</v>
      </c>
      <c r="BQ271" s="11">
        <v>15</v>
      </c>
      <c r="BR271" s="11">
        <v>4</v>
      </c>
      <c r="BS271" s="11">
        <v>18</v>
      </c>
      <c r="BT271" s="11">
        <v>10</v>
      </c>
      <c r="BU271" s="11"/>
      <c r="BV271" s="11"/>
      <c r="BW271" s="11" t="b">
        <v>1</v>
      </c>
      <c r="BX271" s="11" t="b">
        <v>1</v>
      </c>
      <c r="BY271" s="11" t="b">
        <v>1</v>
      </c>
      <c r="BZ271" s="11" t="b">
        <v>1</v>
      </c>
      <c r="CA271" s="11" t="b">
        <v>1</v>
      </c>
      <c r="CB271" s="11" t="b">
        <v>1</v>
      </c>
      <c r="CC271" s="11" t="b">
        <v>1</v>
      </c>
      <c r="CD271" s="11" t="b">
        <v>1</v>
      </c>
      <c r="CE271" s="11" t="b">
        <v>1</v>
      </c>
      <c r="CF271" s="11" t="b">
        <v>1</v>
      </c>
      <c r="CG271" s="11" t="b">
        <v>1</v>
      </c>
      <c r="CH271" s="11" t="b">
        <v>1</v>
      </c>
      <c r="CI271" s="11" t="b">
        <v>1</v>
      </c>
      <c r="CJ271" s="11" t="s">
        <v>419</v>
      </c>
      <c r="CK271" s="11" t="str">
        <f>VLOOKUP(Table812[[#This Row],[Candidate Detail Answer: City]],cities,2,FALSE)</f>
        <v>Seattle</v>
      </c>
      <c r="CL271" s="11" t="str">
        <f>VLOOKUP(Table812[[#This Row],[Candidate Detail Answer: City]],cities,3,FALSE)</f>
        <v>WA</v>
      </c>
      <c r="CM271" s="41">
        <f>VLOOKUP(Table812[[#This Row],[Candidate Detail Answer: City]],cities,4,FALSE)</f>
        <v>98101</v>
      </c>
      <c r="CN271" s="11" t="s">
        <v>229</v>
      </c>
      <c r="CO271" s="11" t="str">
        <f>VLOOKUP(Table812[[#This Row],[Candidate Detail Answer: Major]],majors_final,3,FALSE)</f>
        <v>Computer Science</v>
      </c>
      <c r="CP271" s="11" t="str">
        <f>VLOOKUP(Table812[[#This Row],[Candidate Detail Answer: Major]],majors_final,4,FALSE)</f>
        <v>IT-development focused</v>
      </c>
      <c r="CQ271" s="11">
        <f>VLOOKUP(Table812[[#This Row],[Candidate Detail Answer: Major]],majors_final,5,FALSE)</f>
        <v>0</v>
      </c>
      <c r="CR271" s="11">
        <f>VLOOKUP(Table812[[#This Row],[Candidate Detail Answer: Major]],majors_final,6,FALSE)</f>
        <v>0</v>
      </c>
      <c r="CS271" s="11"/>
      <c r="CU271" s="5"/>
      <c r="CV271" s="5"/>
      <c r="CW271" s="5"/>
    </row>
    <row r="272" spans="1:101" ht="12.75" x14ac:dyDescent="0.2">
      <c r="A272">
        <v>371</v>
      </c>
      <c r="B272" s="26">
        <v>46915.8743055554</v>
      </c>
      <c r="C272" s="26">
        <v>50159.261805556504</v>
      </c>
      <c r="D272" s="26">
        <v>49520.766666665397</v>
      </c>
      <c r="E272" s="36">
        <v>276313</v>
      </c>
      <c r="F272" s="36">
        <f>SUM(Table812[[#This Row],[Time Taken Per Question: 1]:[Time Taken Per Question: 14]])</f>
        <v>32290</v>
      </c>
      <c r="G272" s="11">
        <v>1</v>
      </c>
      <c r="H272" s="11">
        <v>32</v>
      </c>
      <c r="I272" s="31">
        <v>23270</v>
      </c>
      <c r="J272" s="11">
        <v>131</v>
      </c>
      <c r="K272" s="11">
        <v>131</v>
      </c>
      <c r="L272" s="11">
        <v>92</v>
      </c>
      <c r="M272" s="11">
        <v>100</v>
      </c>
      <c r="N272" s="11">
        <v>242265</v>
      </c>
      <c r="O272" s="11" t="s">
        <v>155</v>
      </c>
      <c r="P272" s="11" t="s">
        <v>208</v>
      </c>
      <c r="Q272" s="11">
        <v>0</v>
      </c>
      <c r="R272" s="11"/>
      <c r="S272" s="11">
        <v>1</v>
      </c>
      <c r="T272" s="11">
        <v>10</v>
      </c>
      <c r="U272" s="11">
        <v>10</v>
      </c>
      <c r="V272" s="11">
        <v>10</v>
      </c>
      <c r="W272" s="11">
        <v>10</v>
      </c>
      <c r="X272" s="11">
        <v>10</v>
      </c>
      <c r="Y272" s="11">
        <v>10</v>
      </c>
      <c r="Z272" s="11">
        <v>10</v>
      </c>
      <c r="AA272" s="11">
        <v>10</v>
      </c>
      <c r="AB272" s="11">
        <v>10</v>
      </c>
      <c r="AC272" s="11">
        <v>10</v>
      </c>
      <c r="AD272" s="11">
        <v>10</v>
      </c>
      <c r="AE272" s="11">
        <v>10</v>
      </c>
      <c r="AF272" s="11">
        <v>10</v>
      </c>
      <c r="AG272" s="11">
        <v>700</v>
      </c>
      <c r="AH272" s="11">
        <v>9023</v>
      </c>
      <c r="AI272" s="11">
        <v>545</v>
      </c>
      <c r="AJ272" s="11">
        <v>495</v>
      </c>
      <c r="AK272" s="11">
        <v>1210</v>
      </c>
      <c r="AL272" s="11">
        <v>1761</v>
      </c>
      <c r="AM272" s="11">
        <v>3382</v>
      </c>
      <c r="AN272" s="11">
        <v>1361</v>
      </c>
      <c r="AO272" s="11">
        <v>984</v>
      </c>
      <c r="AP272" s="11">
        <v>1152</v>
      </c>
      <c r="AQ272" s="11">
        <v>5086</v>
      </c>
      <c r="AR272" s="11">
        <v>3270</v>
      </c>
      <c r="AS272" s="11">
        <v>345</v>
      </c>
      <c r="AT272" s="11">
        <v>2976</v>
      </c>
      <c r="AU272" s="11">
        <v>4</v>
      </c>
      <c r="AV272" s="11">
        <v>6</v>
      </c>
      <c r="AW272" s="11">
        <v>6</v>
      </c>
      <c r="AX272" s="11">
        <v>13</v>
      </c>
      <c r="AY272" s="11">
        <v>4</v>
      </c>
      <c r="AZ272" s="11">
        <v>5</v>
      </c>
      <c r="BA272" s="11">
        <v>5</v>
      </c>
      <c r="BB272" s="11">
        <v>5</v>
      </c>
      <c r="BC272" s="11">
        <v>4</v>
      </c>
      <c r="BD272" s="11">
        <v>5</v>
      </c>
      <c r="BE272" s="11">
        <v>4</v>
      </c>
      <c r="BF272" s="11">
        <v>9</v>
      </c>
      <c r="BG272" s="11">
        <v>49</v>
      </c>
      <c r="BH272" s="11">
        <v>9</v>
      </c>
      <c r="BI272" s="11">
        <v>8</v>
      </c>
      <c r="BJ272" s="11">
        <v>5</v>
      </c>
      <c r="BK272" s="11">
        <v>4</v>
      </c>
      <c r="BL272" s="11">
        <v>14</v>
      </c>
      <c r="BM272" s="11">
        <v>7</v>
      </c>
      <c r="BN272" s="11">
        <v>10</v>
      </c>
      <c r="BO272" s="11">
        <v>12</v>
      </c>
      <c r="BP272" s="11">
        <v>5</v>
      </c>
      <c r="BQ272" s="11">
        <v>4</v>
      </c>
      <c r="BR272" s="11">
        <v>5</v>
      </c>
      <c r="BS272" s="11">
        <v>3</v>
      </c>
      <c r="BT272" s="11">
        <v>11</v>
      </c>
      <c r="BU272" s="11"/>
      <c r="BV272" s="11"/>
      <c r="BW272" s="11" t="b">
        <v>1</v>
      </c>
      <c r="BX272" s="11" t="b">
        <v>1</v>
      </c>
      <c r="BY272" s="11" t="b">
        <v>1</v>
      </c>
      <c r="BZ272" s="11" t="b">
        <v>1</v>
      </c>
      <c r="CA272" s="11" t="b">
        <v>1</v>
      </c>
      <c r="CB272" s="11" t="b">
        <v>1</v>
      </c>
      <c r="CC272" s="11" t="b">
        <v>1</v>
      </c>
      <c r="CD272" s="11" t="b">
        <v>1</v>
      </c>
      <c r="CE272" s="11" t="b">
        <v>1</v>
      </c>
      <c r="CF272" s="11" t="b">
        <v>1</v>
      </c>
      <c r="CG272" s="11" t="b">
        <v>1</v>
      </c>
      <c r="CH272" s="11" t="b">
        <v>1</v>
      </c>
      <c r="CI272" s="11" t="b">
        <v>1</v>
      </c>
      <c r="CJ272" s="11" t="s">
        <v>230</v>
      </c>
      <c r="CK272" s="11" t="str">
        <f>VLOOKUP(Table812[[#This Row],[Candidate Detail Answer: City]],cities,2,FALSE)</f>
        <v>Chicago</v>
      </c>
      <c r="CL272" s="11" t="str">
        <f>VLOOKUP(Table812[[#This Row],[Candidate Detail Answer: City]],cities,3,FALSE)</f>
        <v>IL</v>
      </c>
      <c r="CM272" s="41">
        <f>VLOOKUP(Table812[[#This Row],[Candidate Detail Answer: City]],cities,4,FALSE)</f>
        <v>60601</v>
      </c>
      <c r="CN272" s="11" t="s">
        <v>233</v>
      </c>
      <c r="CO272" s="11" t="str">
        <f>VLOOKUP(Table812[[#This Row],[Candidate Detail Answer: Major]],majors_final,3,FALSE)</f>
        <v>Software Development</v>
      </c>
      <c r="CP272" s="11" t="str">
        <f>VLOOKUP(Table812[[#This Row],[Candidate Detail Answer: Major]],majors_final,4,FALSE)</f>
        <v>IT-development focused</v>
      </c>
      <c r="CQ272" s="11">
        <f>VLOOKUP(Table812[[#This Row],[Candidate Detail Answer: Major]],majors_final,5,FALSE)</f>
        <v>0</v>
      </c>
      <c r="CR272" s="11">
        <f>VLOOKUP(Table812[[#This Row],[Candidate Detail Answer: Major]],majors_final,6,FALSE)</f>
        <v>0</v>
      </c>
      <c r="CS272" s="11"/>
      <c r="CU272" s="5"/>
      <c r="CV272" s="5"/>
      <c r="CW272" s="5"/>
    </row>
    <row r="273" spans="1:101" ht="12.75" x14ac:dyDescent="0.2">
      <c r="A273">
        <v>372</v>
      </c>
      <c r="B273" s="26">
        <v>48889.811805555299</v>
      </c>
      <c r="C273" s="26">
        <v>50179.329861112099</v>
      </c>
      <c r="D273" s="26">
        <v>49538.484027776503</v>
      </c>
      <c r="E273" s="36">
        <v>296817</v>
      </c>
      <c r="F273" s="36">
        <f>SUM(Table812[[#This Row],[Time Taken Per Question: 1]:[Time Taken Per Question: 14]])</f>
        <v>69298</v>
      </c>
      <c r="G273" s="11">
        <v>1</v>
      </c>
      <c r="H273" s="11">
        <v>108</v>
      </c>
      <c r="I273" s="31">
        <v>226717</v>
      </c>
      <c r="J273" s="11">
        <v>131</v>
      </c>
      <c r="K273" s="11">
        <v>131</v>
      </c>
      <c r="L273" s="11">
        <v>92</v>
      </c>
      <c r="M273" s="11">
        <v>100</v>
      </c>
      <c r="N273" s="11">
        <v>227292</v>
      </c>
      <c r="O273" s="11" t="s">
        <v>155</v>
      </c>
      <c r="P273" s="11" t="s">
        <v>208</v>
      </c>
      <c r="Q273" s="11">
        <v>0</v>
      </c>
      <c r="R273" s="11">
        <v>5</v>
      </c>
      <c r="S273" s="11">
        <v>1</v>
      </c>
      <c r="T273" s="11">
        <v>10</v>
      </c>
      <c r="U273" s="11">
        <v>10</v>
      </c>
      <c r="V273" s="11">
        <v>10</v>
      </c>
      <c r="W273" s="11">
        <v>10</v>
      </c>
      <c r="X273" s="11">
        <v>10</v>
      </c>
      <c r="Y273" s="11">
        <v>10</v>
      </c>
      <c r="Z273" s="11">
        <v>10</v>
      </c>
      <c r="AA273" s="11">
        <v>10</v>
      </c>
      <c r="AB273" s="11">
        <v>10</v>
      </c>
      <c r="AC273" s="11">
        <v>10</v>
      </c>
      <c r="AD273" s="11">
        <v>10</v>
      </c>
      <c r="AE273" s="11">
        <v>10</v>
      </c>
      <c r="AF273" s="11">
        <v>10</v>
      </c>
      <c r="AG273" s="11">
        <v>121</v>
      </c>
      <c r="AH273" s="11">
        <v>17779</v>
      </c>
      <c r="AI273" s="11">
        <v>4956</v>
      </c>
      <c r="AJ273" s="11">
        <v>1232</v>
      </c>
      <c r="AK273" s="11">
        <v>6474</v>
      </c>
      <c r="AL273" s="11">
        <v>9095</v>
      </c>
      <c r="AM273" s="11">
        <v>1511</v>
      </c>
      <c r="AN273" s="11">
        <v>482</v>
      </c>
      <c r="AO273" s="11">
        <v>1328</v>
      </c>
      <c r="AP273" s="11">
        <v>2168</v>
      </c>
      <c r="AQ273" s="11">
        <v>4214</v>
      </c>
      <c r="AR273" s="11">
        <v>1651</v>
      </c>
      <c r="AS273" s="11">
        <v>11728</v>
      </c>
      <c r="AT273" s="11">
        <v>6559</v>
      </c>
      <c r="AU273" s="11">
        <v>11</v>
      </c>
      <c r="AV273" s="11">
        <v>11</v>
      </c>
      <c r="AW273" s="11">
        <v>9</v>
      </c>
      <c r="AX273" s="11">
        <v>12</v>
      </c>
      <c r="AY273" s="11">
        <v>10</v>
      </c>
      <c r="AZ273" s="11">
        <v>11</v>
      </c>
      <c r="BA273" s="11">
        <v>13</v>
      </c>
      <c r="BB273" s="11">
        <v>13</v>
      </c>
      <c r="BC273" s="11">
        <v>11</v>
      </c>
      <c r="BD273" s="11">
        <v>12</v>
      </c>
      <c r="BE273" s="11">
        <v>13</v>
      </c>
      <c r="BF273" s="11">
        <v>18</v>
      </c>
      <c r="BG273" s="11">
        <v>25</v>
      </c>
      <c r="BH273" s="11">
        <v>38</v>
      </c>
      <c r="BI273" s="11">
        <v>7</v>
      </c>
      <c r="BJ273" s="11">
        <v>6</v>
      </c>
      <c r="BK273" s="11">
        <v>4</v>
      </c>
      <c r="BL273" s="11">
        <v>12</v>
      </c>
      <c r="BM273" s="11">
        <v>13</v>
      </c>
      <c r="BN273" s="11">
        <v>5</v>
      </c>
      <c r="BO273" s="11">
        <v>9</v>
      </c>
      <c r="BP273" s="11">
        <v>3</v>
      </c>
      <c r="BQ273" s="11">
        <v>10</v>
      </c>
      <c r="BR273" s="11">
        <v>7</v>
      </c>
      <c r="BS273" s="11">
        <v>12</v>
      </c>
      <c r="BT273" s="11">
        <v>14</v>
      </c>
      <c r="BU273" s="11"/>
      <c r="BV273" s="11"/>
      <c r="BW273" s="11" t="b">
        <v>1</v>
      </c>
      <c r="BX273" s="11" t="b">
        <v>1</v>
      </c>
      <c r="BY273" s="11" t="b">
        <v>1</v>
      </c>
      <c r="BZ273" s="11" t="b">
        <v>1</v>
      </c>
      <c r="CA273" s="11" t="b">
        <v>1</v>
      </c>
      <c r="CB273" s="11" t="b">
        <v>1</v>
      </c>
      <c r="CC273" s="11" t="b">
        <v>1</v>
      </c>
      <c r="CD273" s="11" t="b">
        <v>1</v>
      </c>
      <c r="CE273" s="11" t="b">
        <v>1</v>
      </c>
      <c r="CF273" s="11" t="b">
        <v>1</v>
      </c>
      <c r="CG273" s="11" t="b">
        <v>1</v>
      </c>
      <c r="CH273" s="11" t="b">
        <v>1</v>
      </c>
      <c r="CI273" s="11" t="b">
        <v>1</v>
      </c>
      <c r="CJ273" s="11" t="s">
        <v>230</v>
      </c>
      <c r="CK273" s="11" t="str">
        <f>VLOOKUP(Table812[[#This Row],[Candidate Detail Answer: City]],cities,2,FALSE)</f>
        <v>Chicago</v>
      </c>
      <c r="CL273" s="11" t="str">
        <f>VLOOKUP(Table812[[#This Row],[Candidate Detail Answer: City]],cities,3,FALSE)</f>
        <v>IL</v>
      </c>
      <c r="CM273" s="41">
        <f>VLOOKUP(Table812[[#This Row],[Candidate Detail Answer: City]],cities,4,FALSE)</f>
        <v>60601</v>
      </c>
      <c r="CN273" s="11" t="s">
        <v>630</v>
      </c>
      <c r="CO273" s="11" t="str">
        <f>VLOOKUP(Table812[[#This Row],[Candidate Detail Answer: Major]],majors_final,3,FALSE)</f>
        <v>Software Development</v>
      </c>
      <c r="CP273" s="11" t="str">
        <f>VLOOKUP(Table812[[#This Row],[Candidate Detail Answer: Major]],majors_final,4,FALSE)</f>
        <v>IT-development focused</v>
      </c>
      <c r="CQ273" s="11">
        <f>VLOOKUP(Table812[[#This Row],[Candidate Detail Answer: Major]],majors_final,5,FALSE)</f>
        <v>0</v>
      </c>
      <c r="CR273" s="11">
        <f>VLOOKUP(Table812[[#This Row],[Candidate Detail Answer: Major]],majors_final,6,FALSE)</f>
        <v>0</v>
      </c>
      <c r="CS273" s="11"/>
      <c r="CU273" s="5"/>
      <c r="CV273" s="5"/>
      <c r="CW273" s="5"/>
    </row>
    <row r="274" spans="1:101" ht="12.75" x14ac:dyDescent="0.2">
      <c r="A274">
        <v>373</v>
      </c>
      <c r="B274" s="26">
        <v>53057.013194444</v>
      </c>
      <c r="C274" s="26">
        <v>50199.397916667702</v>
      </c>
      <c r="D274" s="26">
        <v>49556.201388887603</v>
      </c>
      <c r="E274" s="36">
        <v>64944</v>
      </c>
      <c r="F274" s="36">
        <f>SUM(Table812[[#This Row],[Time Taken Per Question: 1]:[Time Taken Per Question: 14]])</f>
        <v>31794</v>
      </c>
      <c r="G274" s="11">
        <v>2</v>
      </c>
      <c r="H274" s="11">
        <v>0</v>
      </c>
      <c r="I274" s="31">
        <v>0</v>
      </c>
      <c r="J274" s="11">
        <v>131</v>
      </c>
      <c r="K274" s="11">
        <v>121</v>
      </c>
      <c r="L274" s="11">
        <v>92</v>
      </c>
      <c r="M274" s="11">
        <v>92.36</v>
      </c>
      <c r="N274" s="11">
        <v>33016</v>
      </c>
      <c r="O274" s="11" t="s">
        <v>155</v>
      </c>
      <c r="P274" s="11" t="s">
        <v>208</v>
      </c>
      <c r="Q274" s="11">
        <v>0</v>
      </c>
      <c r="R274" s="11">
        <v>2</v>
      </c>
      <c r="S274" s="11">
        <v>1</v>
      </c>
      <c r="T274" s="11">
        <v>10</v>
      </c>
      <c r="U274" s="11">
        <v>10</v>
      </c>
      <c r="V274" s="11">
        <v>10</v>
      </c>
      <c r="W274" s="11">
        <v>10</v>
      </c>
      <c r="X274" s="11">
        <v>10</v>
      </c>
      <c r="Y274" s="11">
        <v>10</v>
      </c>
      <c r="Z274" s="11">
        <v>10</v>
      </c>
      <c r="AA274" s="11">
        <v>10</v>
      </c>
      <c r="AB274" s="11">
        <v>10</v>
      </c>
      <c r="AC274" s="11">
        <v>10</v>
      </c>
      <c r="AD274" s="11">
        <v>10</v>
      </c>
      <c r="AE274" s="11">
        <v>0</v>
      </c>
      <c r="AF274" s="11">
        <v>10</v>
      </c>
      <c r="AG274" s="11">
        <v>29</v>
      </c>
      <c r="AH274" s="11">
        <v>3600</v>
      </c>
      <c r="AI274" s="11">
        <v>200</v>
      </c>
      <c r="AJ274" s="11">
        <v>208</v>
      </c>
      <c r="AK274" s="11">
        <v>236</v>
      </c>
      <c r="AL274" s="11">
        <v>494</v>
      </c>
      <c r="AM274" s="11">
        <v>261</v>
      </c>
      <c r="AN274" s="11">
        <v>10092</v>
      </c>
      <c r="AO274" s="11">
        <v>2746</v>
      </c>
      <c r="AP274" s="11">
        <v>1071</v>
      </c>
      <c r="AQ274" s="11">
        <v>2585</v>
      </c>
      <c r="AR274" s="11">
        <v>694</v>
      </c>
      <c r="AS274" s="11">
        <v>6604</v>
      </c>
      <c r="AT274" s="11">
        <v>2974</v>
      </c>
      <c r="AU274" s="11">
        <v>11</v>
      </c>
      <c r="AV274" s="11">
        <v>10</v>
      </c>
      <c r="AW274" s="11">
        <v>10</v>
      </c>
      <c r="AX274" s="11">
        <v>14</v>
      </c>
      <c r="AY274" s="11">
        <v>8</v>
      </c>
      <c r="AZ274" s="11">
        <v>12</v>
      </c>
      <c r="BA274" s="11">
        <v>14</v>
      </c>
      <c r="BB274" s="11">
        <v>11</v>
      </c>
      <c r="BC274" s="11">
        <v>11</v>
      </c>
      <c r="BD274" s="11">
        <v>11</v>
      </c>
      <c r="BE274" s="11">
        <v>15</v>
      </c>
      <c r="BF274" s="11">
        <v>19</v>
      </c>
      <c r="BG274" s="11">
        <v>37</v>
      </c>
      <c r="BH274" s="11">
        <v>4</v>
      </c>
      <c r="BI274" s="11">
        <v>4</v>
      </c>
      <c r="BJ274" s="11">
        <v>4</v>
      </c>
      <c r="BK274" s="11">
        <v>4</v>
      </c>
      <c r="BL274" s="11">
        <v>7</v>
      </c>
      <c r="BM274" s="11">
        <v>4</v>
      </c>
      <c r="BN274" s="11">
        <v>10</v>
      </c>
      <c r="BO274" s="11">
        <v>18</v>
      </c>
      <c r="BP274" s="11">
        <v>7</v>
      </c>
      <c r="BQ274" s="11">
        <v>4</v>
      </c>
      <c r="BR274" s="11">
        <v>6</v>
      </c>
      <c r="BS274" s="11">
        <v>16</v>
      </c>
      <c r="BT274" s="11">
        <v>16</v>
      </c>
      <c r="BU274" s="11"/>
      <c r="BV274" s="11"/>
      <c r="BW274" s="11" t="b">
        <v>1</v>
      </c>
      <c r="BX274" s="11" t="b">
        <v>1</v>
      </c>
      <c r="BY274" s="11" t="b">
        <v>1</v>
      </c>
      <c r="BZ274" s="11" t="b">
        <v>1</v>
      </c>
      <c r="CA274" s="11" t="b">
        <v>1</v>
      </c>
      <c r="CB274" s="11" t="b">
        <v>1</v>
      </c>
      <c r="CC274" s="11" t="b">
        <v>1</v>
      </c>
      <c r="CD274" s="11" t="b">
        <v>1</v>
      </c>
      <c r="CE274" s="11" t="b">
        <v>1</v>
      </c>
      <c r="CF274" s="11" t="b">
        <v>1</v>
      </c>
      <c r="CG274" s="11" t="b">
        <v>1</v>
      </c>
      <c r="CH274" s="11" t="b">
        <v>0</v>
      </c>
      <c r="CI274" s="11" t="b">
        <v>1</v>
      </c>
      <c r="CJ274" s="11" t="s">
        <v>230</v>
      </c>
      <c r="CK274" s="11" t="str">
        <f>VLOOKUP(Table812[[#This Row],[Candidate Detail Answer: City]],cities,2,FALSE)</f>
        <v>Chicago</v>
      </c>
      <c r="CL274" s="11" t="str">
        <f>VLOOKUP(Table812[[#This Row],[Candidate Detail Answer: City]],cities,3,FALSE)</f>
        <v>IL</v>
      </c>
      <c r="CM274" s="41">
        <f>VLOOKUP(Table812[[#This Row],[Candidate Detail Answer: City]],cities,4,FALSE)</f>
        <v>60601</v>
      </c>
      <c r="CN274" s="11" t="s">
        <v>233</v>
      </c>
      <c r="CO274" s="11" t="str">
        <f>VLOOKUP(Table812[[#This Row],[Candidate Detail Answer: Major]],majors_final,3,FALSE)</f>
        <v>Software Development</v>
      </c>
      <c r="CP274" s="11" t="str">
        <f>VLOOKUP(Table812[[#This Row],[Candidate Detail Answer: Major]],majors_final,4,FALSE)</f>
        <v>IT-development focused</v>
      </c>
      <c r="CQ274" s="11">
        <f>VLOOKUP(Table812[[#This Row],[Candidate Detail Answer: Major]],majors_final,5,FALSE)</f>
        <v>0</v>
      </c>
      <c r="CR274" s="11">
        <f>VLOOKUP(Table812[[#This Row],[Candidate Detail Answer: Major]],majors_final,6,FALSE)</f>
        <v>0</v>
      </c>
      <c r="CS274" s="11"/>
      <c r="CU274" s="5"/>
      <c r="CV274" s="5"/>
      <c r="CW274" s="5"/>
    </row>
    <row r="275" spans="1:101" ht="12.75" x14ac:dyDescent="0.2">
      <c r="A275">
        <v>374</v>
      </c>
      <c r="B275" s="26">
        <v>48911.744444444201</v>
      </c>
      <c r="C275" s="26">
        <v>50219.465972223203</v>
      </c>
      <c r="D275" s="26">
        <v>49573.918749998702</v>
      </c>
      <c r="E275" s="36">
        <v>84796</v>
      </c>
      <c r="F275" s="36">
        <f>SUM(Table812[[#This Row],[Time Taken Per Question: 1]:[Time Taken Per Question: 14]])</f>
        <v>46367</v>
      </c>
      <c r="G275" s="11">
        <v>1</v>
      </c>
      <c r="H275" s="11">
        <v>10</v>
      </c>
      <c r="I275" s="31">
        <v>2323</v>
      </c>
      <c r="J275" s="11">
        <v>131</v>
      </c>
      <c r="K275" s="11">
        <v>131</v>
      </c>
      <c r="L275" s="11">
        <v>92</v>
      </c>
      <c r="M275" s="11">
        <v>100</v>
      </c>
      <c r="N275" s="11">
        <v>38303</v>
      </c>
      <c r="O275" s="11" t="s">
        <v>155</v>
      </c>
      <c r="P275" s="11" t="s">
        <v>208</v>
      </c>
      <c r="Q275" s="11">
        <v>0</v>
      </c>
      <c r="R275" s="11"/>
      <c r="S275" s="11">
        <v>1</v>
      </c>
      <c r="T275" s="11">
        <v>10</v>
      </c>
      <c r="U275" s="11">
        <v>10</v>
      </c>
      <c r="V275" s="11">
        <v>10</v>
      </c>
      <c r="W275" s="11">
        <v>10</v>
      </c>
      <c r="X275" s="11">
        <v>10</v>
      </c>
      <c r="Y275" s="11">
        <v>10</v>
      </c>
      <c r="Z275" s="11">
        <v>10</v>
      </c>
      <c r="AA275" s="11">
        <v>10</v>
      </c>
      <c r="AB275" s="11">
        <v>10</v>
      </c>
      <c r="AC275" s="11">
        <v>10</v>
      </c>
      <c r="AD275" s="11">
        <v>10</v>
      </c>
      <c r="AE275" s="11">
        <v>10</v>
      </c>
      <c r="AF275" s="11">
        <v>10</v>
      </c>
      <c r="AG275" s="11">
        <v>133</v>
      </c>
      <c r="AH275" s="11">
        <v>4504</v>
      </c>
      <c r="AI275" s="11">
        <v>363</v>
      </c>
      <c r="AJ275" s="11">
        <v>1346</v>
      </c>
      <c r="AK275" s="11">
        <v>461</v>
      </c>
      <c r="AL275" s="11">
        <v>3251</v>
      </c>
      <c r="AM275" s="11">
        <v>1932</v>
      </c>
      <c r="AN275" s="11">
        <v>2515</v>
      </c>
      <c r="AO275" s="11">
        <v>1930</v>
      </c>
      <c r="AP275" s="11">
        <v>575</v>
      </c>
      <c r="AQ275" s="11">
        <v>1086</v>
      </c>
      <c r="AR275" s="11">
        <v>1070</v>
      </c>
      <c r="AS275" s="11">
        <v>26045</v>
      </c>
      <c r="AT275" s="11">
        <v>1156</v>
      </c>
      <c r="AU275" s="11">
        <v>9</v>
      </c>
      <c r="AV275" s="11">
        <v>9</v>
      </c>
      <c r="AW275" s="11">
        <v>8</v>
      </c>
      <c r="AX275" s="11">
        <v>12</v>
      </c>
      <c r="AY275" s="11">
        <v>8</v>
      </c>
      <c r="AZ275" s="11">
        <v>9</v>
      </c>
      <c r="BA275" s="11">
        <v>11</v>
      </c>
      <c r="BB275" s="11">
        <v>10</v>
      </c>
      <c r="BC275" s="11">
        <v>10</v>
      </c>
      <c r="BD275" s="11">
        <v>10</v>
      </c>
      <c r="BE275" s="11">
        <v>11</v>
      </c>
      <c r="BF275" s="11">
        <v>18</v>
      </c>
      <c r="BG275" s="11">
        <v>25</v>
      </c>
      <c r="BH275" s="11">
        <v>6</v>
      </c>
      <c r="BI275" s="11">
        <v>4</v>
      </c>
      <c r="BJ275" s="11">
        <v>7</v>
      </c>
      <c r="BK275" s="11">
        <v>4</v>
      </c>
      <c r="BL275" s="11">
        <v>5</v>
      </c>
      <c r="BM275" s="11">
        <v>12</v>
      </c>
      <c r="BN275" s="11">
        <v>12</v>
      </c>
      <c r="BO275" s="11">
        <v>7</v>
      </c>
      <c r="BP275" s="11">
        <v>4</v>
      </c>
      <c r="BQ275" s="11">
        <v>10</v>
      </c>
      <c r="BR275" s="11">
        <v>6</v>
      </c>
      <c r="BS275" s="11">
        <v>25</v>
      </c>
      <c r="BT275" s="11">
        <v>5</v>
      </c>
      <c r="BU275" s="11"/>
      <c r="BV275" s="11"/>
      <c r="BW275" s="11" t="b">
        <v>1</v>
      </c>
      <c r="BX275" s="11" t="b">
        <v>1</v>
      </c>
      <c r="BY275" s="11" t="b">
        <v>1</v>
      </c>
      <c r="BZ275" s="11" t="b">
        <v>1</v>
      </c>
      <c r="CA275" s="11" t="b">
        <v>1</v>
      </c>
      <c r="CB275" s="11" t="b">
        <v>1</v>
      </c>
      <c r="CC275" s="11" t="b">
        <v>1</v>
      </c>
      <c r="CD275" s="11" t="b">
        <v>1</v>
      </c>
      <c r="CE275" s="11" t="b">
        <v>1</v>
      </c>
      <c r="CF275" s="11" t="b">
        <v>1</v>
      </c>
      <c r="CG275" s="11" t="b">
        <v>1</v>
      </c>
      <c r="CH275" s="11" t="b">
        <v>1</v>
      </c>
      <c r="CI275" s="11" t="b">
        <v>1</v>
      </c>
      <c r="CJ275" s="11" t="s">
        <v>230</v>
      </c>
      <c r="CK275" s="11" t="str">
        <f>VLOOKUP(Table812[[#This Row],[Candidate Detail Answer: City]],cities,2,FALSE)</f>
        <v>Chicago</v>
      </c>
      <c r="CL275" s="11" t="str">
        <f>VLOOKUP(Table812[[#This Row],[Candidate Detail Answer: City]],cities,3,FALSE)</f>
        <v>IL</v>
      </c>
      <c r="CM275" s="41">
        <f>VLOOKUP(Table812[[#This Row],[Candidate Detail Answer: City]],cities,4,FALSE)</f>
        <v>60601</v>
      </c>
      <c r="CN275" s="11" t="s">
        <v>233</v>
      </c>
      <c r="CO275" s="11" t="str">
        <f>VLOOKUP(Table812[[#This Row],[Candidate Detail Answer: Major]],majors_final,3,FALSE)</f>
        <v>Software Development</v>
      </c>
      <c r="CP275" s="11" t="str">
        <f>VLOOKUP(Table812[[#This Row],[Candidate Detail Answer: Major]],majors_final,4,FALSE)</f>
        <v>IT-development focused</v>
      </c>
      <c r="CQ275" s="11">
        <f>VLOOKUP(Table812[[#This Row],[Candidate Detail Answer: Major]],majors_final,5,FALSE)</f>
        <v>0</v>
      </c>
      <c r="CR275" s="11">
        <f>VLOOKUP(Table812[[#This Row],[Candidate Detail Answer: Major]],majors_final,6,FALSE)</f>
        <v>0</v>
      </c>
      <c r="CS275" s="11"/>
      <c r="CU275" s="5"/>
      <c r="CV275" s="5"/>
      <c r="CW275" s="5"/>
    </row>
    <row r="276" spans="1:101" ht="12.75" x14ac:dyDescent="0.2">
      <c r="A276">
        <v>375</v>
      </c>
      <c r="B276" s="26">
        <v>48933.677083333103</v>
      </c>
      <c r="C276" s="26">
        <v>50239.534027778798</v>
      </c>
      <c r="D276" s="26">
        <v>49591.636111109801</v>
      </c>
      <c r="E276" s="36">
        <v>269023</v>
      </c>
      <c r="F276" s="36">
        <f>SUM(Table812[[#This Row],[Time Taken Per Question: 1]:[Time Taken Per Question: 14]])</f>
        <v>24137</v>
      </c>
      <c r="G276" s="11">
        <v>1</v>
      </c>
      <c r="H276" s="11">
        <v>3</v>
      </c>
      <c r="I276" s="31">
        <v>65205</v>
      </c>
      <c r="J276" s="11">
        <v>131</v>
      </c>
      <c r="K276" s="11">
        <v>131</v>
      </c>
      <c r="L276" s="11">
        <v>92</v>
      </c>
      <c r="M276" s="11">
        <v>100</v>
      </c>
      <c r="N276" s="11">
        <v>244646</v>
      </c>
      <c r="O276" s="11" t="s">
        <v>155</v>
      </c>
      <c r="P276" s="11" t="s">
        <v>208</v>
      </c>
      <c r="Q276" s="11">
        <v>0</v>
      </c>
      <c r="R276" s="11">
        <v>4</v>
      </c>
      <c r="S276" s="11">
        <v>1</v>
      </c>
      <c r="T276" s="11">
        <v>10</v>
      </c>
      <c r="U276" s="11">
        <v>10</v>
      </c>
      <c r="V276" s="11">
        <v>10</v>
      </c>
      <c r="W276" s="11">
        <v>10</v>
      </c>
      <c r="X276" s="11">
        <v>10</v>
      </c>
      <c r="Y276" s="11">
        <v>10</v>
      </c>
      <c r="Z276" s="11">
        <v>10</v>
      </c>
      <c r="AA276" s="11">
        <v>10</v>
      </c>
      <c r="AB276" s="11">
        <v>10</v>
      </c>
      <c r="AC276" s="11">
        <v>10</v>
      </c>
      <c r="AD276" s="11">
        <v>10</v>
      </c>
      <c r="AE276" s="11">
        <v>10</v>
      </c>
      <c r="AF276" s="11">
        <v>10</v>
      </c>
      <c r="AG276" s="11">
        <v>125</v>
      </c>
      <c r="AH276" s="11">
        <v>1028</v>
      </c>
      <c r="AI276" s="11">
        <v>641</v>
      </c>
      <c r="AJ276" s="11">
        <v>2724</v>
      </c>
      <c r="AK276" s="11">
        <v>3643</v>
      </c>
      <c r="AL276" s="11">
        <v>4590</v>
      </c>
      <c r="AM276" s="11">
        <v>2292</v>
      </c>
      <c r="AN276" s="11">
        <v>3056</v>
      </c>
      <c r="AO276" s="11">
        <v>1993</v>
      </c>
      <c r="AP276" s="11">
        <v>359</v>
      </c>
      <c r="AQ276" s="11">
        <v>417</v>
      </c>
      <c r="AR276" s="11">
        <v>634</v>
      </c>
      <c r="AS276" s="11">
        <v>875</v>
      </c>
      <c r="AT276" s="11">
        <v>1760</v>
      </c>
      <c r="AU276" s="11">
        <v>9</v>
      </c>
      <c r="AV276" s="11">
        <v>9</v>
      </c>
      <c r="AW276" s="11">
        <v>9</v>
      </c>
      <c r="AX276" s="11">
        <v>11</v>
      </c>
      <c r="AY276" s="11">
        <v>9</v>
      </c>
      <c r="AZ276" s="11">
        <v>10</v>
      </c>
      <c r="BA276" s="11">
        <v>11</v>
      </c>
      <c r="BB276" s="11">
        <v>10</v>
      </c>
      <c r="BC276" s="11">
        <v>9</v>
      </c>
      <c r="BD276" s="11">
        <v>10</v>
      </c>
      <c r="BE276" s="11">
        <v>11</v>
      </c>
      <c r="BF276" s="11">
        <v>16</v>
      </c>
      <c r="BG276" s="11">
        <v>23</v>
      </c>
      <c r="BH276" s="11">
        <v>3</v>
      </c>
      <c r="BI276" s="11">
        <v>3</v>
      </c>
      <c r="BJ276" s="11">
        <v>3</v>
      </c>
      <c r="BK276" s="11">
        <v>3</v>
      </c>
      <c r="BL276" s="11">
        <v>6</v>
      </c>
      <c r="BM276" s="11">
        <v>5</v>
      </c>
      <c r="BN276" s="11">
        <v>7</v>
      </c>
      <c r="BO276" s="11">
        <v>4</v>
      </c>
      <c r="BP276" s="11">
        <v>3</v>
      </c>
      <c r="BQ276" s="11">
        <v>3</v>
      </c>
      <c r="BR276" s="11">
        <v>3</v>
      </c>
      <c r="BS276" s="11">
        <v>3</v>
      </c>
      <c r="BT276" s="11">
        <v>3</v>
      </c>
      <c r="BU276" s="11"/>
      <c r="BV276" s="11"/>
      <c r="BW276" s="11" t="b">
        <v>1</v>
      </c>
      <c r="BX276" s="11" t="b">
        <v>1</v>
      </c>
      <c r="BY276" s="11" t="b">
        <v>1</v>
      </c>
      <c r="BZ276" s="11" t="b">
        <v>1</v>
      </c>
      <c r="CA276" s="11" t="b">
        <v>1</v>
      </c>
      <c r="CB276" s="11" t="b">
        <v>1</v>
      </c>
      <c r="CC276" s="11" t="b">
        <v>1</v>
      </c>
      <c r="CD276" s="11" t="b">
        <v>1</v>
      </c>
      <c r="CE276" s="11" t="b">
        <v>1</v>
      </c>
      <c r="CF276" s="11" t="b">
        <v>1</v>
      </c>
      <c r="CG276" s="11" t="b">
        <v>1</v>
      </c>
      <c r="CH276" s="11" t="b">
        <v>1</v>
      </c>
      <c r="CI276" s="11" t="b">
        <v>1</v>
      </c>
      <c r="CJ276" s="11" t="s">
        <v>230</v>
      </c>
      <c r="CK276" s="11" t="str">
        <f>VLOOKUP(Table812[[#This Row],[Candidate Detail Answer: City]],cities,2,FALSE)</f>
        <v>Chicago</v>
      </c>
      <c r="CL276" s="11" t="str">
        <f>VLOOKUP(Table812[[#This Row],[Candidate Detail Answer: City]],cities,3,FALSE)</f>
        <v>IL</v>
      </c>
      <c r="CM276" s="41">
        <f>VLOOKUP(Table812[[#This Row],[Candidate Detail Answer: City]],cities,4,FALSE)</f>
        <v>60601</v>
      </c>
      <c r="CN276" s="11" t="s">
        <v>536</v>
      </c>
      <c r="CO276" s="11" t="str">
        <f>VLOOKUP(Table812[[#This Row],[Candidate Detail Answer: Major]],majors_final,3,FALSE)</f>
        <v>Full Stack Development</v>
      </c>
      <c r="CP276" s="11" t="str">
        <f>VLOOKUP(Table812[[#This Row],[Candidate Detail Answer: Major]],majors_final,4,FALSE)</f>
        <v>IT-development focused</v>
      </c>
      <c r="CQ276" s="11">
        <f>VLOOKUP(Table812[[#This Row],[Candidate Detail Answer: Major]],majors_final,5,FALSE)</f>
        <v>0</v>
      </c>
      <c r="CR276" s="11">
        <f>VLOOKUP(Table812[[#This Row],[Candidate Detail Answer: Major]],majors_final,6,FALSE)</f>
        <v>0</v>
      </c>
      <c r="CS276" s="11"/>
      <c r="CU276" s="5"/>
      <c r="CV276" s="5"/>
      <c r="CW276" s="5"/>
    </row>
    <row r="277" spans="1:101" ht="12.75" x14ac:dyDescent="0.2">
      <c r="A277">
        <v>376</v>
      </c>
      <c r="B277" s="26">
        <v>46937.806944444303</v>
      </c>
      <c r="C277" s="26">
        <v>50259.602083334299</v>
      </c>
      <c r="D277" s="26">
        <v>49609.353472220901</v>
      </c>
      <c r="E277" s="36">
        <v>3130</v>
      </c>
      <c r="F277" s="36">
        <f>SUM(Table812[[#This Row],[Time Taken Per Question: 1]:[Time Taken Per Question: 14]])</f>
        <v>3075</v>
      </c>
      <c r="G277" s="11">
        <v>1</v>
      </c>
      <c r="H277" s="11">
        <v>0</v>
      </c>
      <c r="I277" s="31">
        <v>0</v>
      </c>
      <c r="J277" s="11">
        <v>131</v>
      </c>
      <c r="K277" s="11">
        <v>131</v>
      </c>
      <c r="L277" s="11">
        <v>92</v>
      </c>
      <c r="M277" s="11">
        <v>100</v>
      </c>
      <c r="N277" s="11">
        <v>0</v>
      </c>
      <c r="O277" s="11" t="s">
        <v>155</v>
      </c>
      <c r="P277" s="11" t="s">
        <v>208</v>
      </c>
      <c r="Q277" s="11">
        <v>0</v>
      </c>
      <c r="R277" s="11">
        <v>5</v>
      </c>
      <c r="S277" s="11">
        <v>1</v>
      </c>
      <c r="T277" s="11">
        <v>10</v>
      </c>
      <c r="U277" s="11">
        <v>10</v>
      </c>
      <c r="V277" s="11">
        <v>10</v>
      </c>
      <c r="W277" s="11">
        <v>10</v>
      </c>
      <c r="X277" s="11">
        <v>10</v>
      </c>
      <c r="Y277" s="11">
        <v>10</v>
      </c>
      <c r="Z277" s="11">
        <v>10</v>
      </c>
      <c r="AA277" s="11">
        <v>10</v>
      </c>
      <c r="AB277" s="11">
        <v>10</v>
      </c>
      <c r="AC277" s="11">
        <v>10</v>
      </c>
      <c r="AD277" s="11">
        <v>10</v>
      </c>
      <c r="AE277" s="11">
        <v>10</v>
      </c>
      <c r="AF277" s="11">
        <v>10</v>
      </c>
      <c r="AG277" s="11">
        <v>123</v>
      </c>
      <c r="AH277" s="11">
        <v>62</v>
      </c>
      <c r="AI277" s="11">
        <v>46</v>
      </c>
      <c r="AJ277" s="11">
        <v>134</v>
      </c>
      <c r="AK277" s="11">
        <v>76</v>
      </c>
      <c r="AL277" s="11">
        <v>30</v>
      </c>
      <c r="AM277" s="11">
        <v>882</v>
      </c>
      <c r="AN277" s="11">
        <v>1153</v>
      </c>
      <c r="AO277" s="11">
        <v>38</v>
      </c>
      <c r="AP277" s="11">
        <v>28</v>
      </c>
      <c r="AQ277" s="11">
        <v>32</v>
      </c>
      <c r="AR277" s="11">
        <v>254</v>
      </c>
      <c r="AS277" s="11">
        <v>169</v>
      </c>
      <c r="AT277" s="11">
        <v>48</v>
      </c>
      <c r="AU277" s="11">
        <v>10</v>
      </c>
      <c r="AV277" s="11">
        <v>10</v>
      </c>
      <c r="AW277" s="11">
        <v>9</v>
      </c>
      <c r="AX277" s="11">
        <v>11</v>
      </c>
      <c r="AY277" s="11">
        <v>9</v>
      </c>
      <c r="AZ277" s="11">
        <v>10</v>
      </c>
      <c r="BA277" s="11">
        <v>12</v>
      </c>
      <c r="BB277" s="11">
        <v>11</v>
      </c>
      <c r="BC277" s="11">
        <v>10</v>
      </c>
      <c r="BD277" s="11">
        <v>11</v>
      </c>
      <c r="BE277" s="11">
        <v>11</v>
      </c>
      <c r="BF277" s="11">
        <v>19</v>
      </c>
      <c r="BG277" s="11">
        <v>24</v>
      </c>
      <c r="BH277" s="11">
        <v>2</v>
      </c>
      <c r="BI277" s="11">
        <v>2</v>
      </c>
      <c r="BJ277" s="11">
        <v>3</v>
      </c>
      <c r="BK277" s="11">
        <v>2</v>
      </c>
      <c r="BL277" s="11">
        <v>2</v>
      </c>
      <c r="BM277" s="11">
        <v>13</v>
      </c>
      <c r="BN277" s="11">
        <v>5</v>
      </c>
      <c r="BO277" s="11">
        <v>2</v>
      </c>
      <c r="BP277" s="11">
        <v>2</v>
      </c>
      <c r="BQ277" s="11">
        <v>2</v>
      </c>
      <c r="BR277" s="11">
        <v>3</v>
      </c>
      <c r="BS277" s="11">
        <v>4</v>
      </c>
      <c r="BT277" s="11">
        <v>2</v>
      </c>
      <c r="BU277" s="11"/>
      <c r="BV277" s="11"/>
      <c r="BW277" s="11" t="b">
        <v>1</v>
      </c>
      <c r="BX277" s="11" t="b">
        <v>1</v>
      </c>
      <c r="BY277" s="11" t="b">
        <v>1</v>
      </c>
      <c r="BZ277" s="11" t="b">
        <v>1</v>
      </c>
      <c r="CA277" s="11" t="b">
        <v>1</v>
      </c>
      <c r="CB277" s="11" t="b">
        <v>1</v>
      </c>
      <c r="CC277" s="11" t="b">
        <v>1</v>
      </c>
      <c r="CD277" s="11" t="b">
        <v>1</v>
      </c>
      <c r="CE277" s="11" t="b">
        <v>1</v>
      </c>
      <c r="CF277" s="11" t="b">
        <v>1</v>
      </c>
      <c r="CG277" s="11" t="b">
        <v>1</v>
      </c>
      <c r="CH277" s="11" t="b">
        <v>1</v>
      </c>
      <c r="CI277" s="11" t="b">
        <v>1</v>
      </c>
      <c r="CJ277" s="11" t="s">
        <v>382</v>
      </c>
      <c r="CK277" s="11" t="str">
        <f>VLOOKUP(Table812[[#This Row],[Candidate Detail Answer: City]],cities,2,FALSE)</f>
        <v>Chicago</v>
      </c>
      <c r="CL277" s="11" t="str">
        <f>VLOOKUP(Table812[[#This Row],[Candidate Detail Answer: City]],cities,3,FALSE)</f>
        <v>IL</v>
      </c>
      <c r="CM277" s="41">
        <f>VLOOKUP(Table812[[#This Row],[Candidate Detail Answer: City]],cities,4,FALSE)</f>
        <v>60601</v>
      </c>
      <c r="CN277" s="11" t="s">
        <v>234</v>
      </c>
      <c r="CO277" s="11" t="str">
        <f>VLOOKUP(Table812[[#This Row],[Candidate Detail Answer: Major]],majors_final,3,FALSE)</f>
        <v>Computer Programming</v>
      </c>
      <c r="CP277" s="11" t="str">
        <f>VLOOKUP(Table812[[#This Row],[Candidate Detail Answer: Major]],majors_final,4,FALSE)</f>
        <v>IT-development focused</v>
      </c>
      <c r="CQ277" s="11">
        <f>VLOOKUP(Table812[[#This Row],[Candidate Detail Answer: Major]],majors_final,5,FALSE)</f>
        <v>0</v>
      </c>
      <c r="CR277" s="11">
        <f>VLOOKUP(Table812[[#This Row],[Candidate Detail Answer: Major]],majors_final,6,FALSE)</f>
        <v>0</v>
      </c>
      <c r="CS277" s="11"/>
      <c r="CU277" s="5"/>
      <c r="CV277" s="5"/>
      <c r="CW277" s="5"/>
    </row>
    <row r="278" spans="1:101" ht="12.75" x14ac:dyDescent="0.2">
      <c r="A278">
        <v>377</v>
      </c>
      <c r="B278" s="26">
        <v>48955.609722221998</v>
      </c>
      <c r="C278" s="26">
        <v>50279.670138889902</v>
      </c>
      <c r="D278" s="26">
        <v>49627.070833332</v>
      </c>
      <c r="E278" s="36">
        <v>329944</v>
      </c>
      <c r="F278" s="36">
        <f>SUM(Table812[[#This Row],[Time Taken Per Question: 1]:[Time Taken Per Question: 14]])</f>
        <v>55715</v>
      </c>
      <c r="G278" s="11">
        <v>1</v>
      </c>
      <c r="H278" s="11">
        <v>211</v>
      </c>
      <c r="I278" s="31">
        <v>171858</v>
      </c>
      <c r="J278" s="11">
        <v>131</v>
      </c>
      <c r="K278" s="11">
        <v>131</v>
      </c>
      <c r="L278" s="11">
        <v>92</v>
      </c>
      <c r="M278" s="11">
        <v>100</v>
      </c>
      <c r="N278" s="11">
        <v>273986</v>
      </c>
      <c r="O278" s="11" t="s">
        <v>155</v>
      </c>
      <c r="P278" s="11" t="s">
        <v>208</v>
      </c>
      <c r="Q278" s="11">
        <v>0</v>
      </c>
      <c r="R278" s="11">
        <v>5</v>
      </c>
      <c r="S278" s="11">
        <v>1</v>
      </c>
      <c r="T278" s="11">
        <v>10</v>
      </c>
      <c r="U278" s="11">
        <v>10</v>
      </c>
      <c r="V278" s="11">
        <v>10</v>
      </c>
      <c r="W278" s="11">
        <v>10</v>
      </c>
      <c r="X278" s="11">
        <v>10</v>
      </c>
      <c r="Y278" s="11">
        <v>10</v>
      </c>
      <c r="Z278" s="11">
        <v>10</v>
      </c>
      <c r="AA278" s="11">
        <v>10</v>
      </c>
      <c r="AB278" s="11">
        <v>10</v>
      </c>
      <c r="AC278" s="11">
        <v>10</v>
      </c>
      <c r="AD278" s="11">
        <v>10</v>
      </c>
      <c r="AE278" s="11">
        <v>10</v>
      </c>
      <c r="AF278" s="11">
        <v>10</v>
      </c>
      <c r="AG278" s="11">
        <v>1031</v>
      </c>
      <c r="AH278" s="11">
        <v>4370</v>
      </c>
      <c r="AI278" s="11">
        <v>4211</v>
      </c>
      <c r="AJ278" s="11">
        <v>1945</v>
      </c>
      <c r="AK278" s="11">
        <v>810</v>
      </c>
      <c r="AL278" s="11">
        <v>12378</v>
      </c>
      <c r="AM278" s="11">
        <v>3472</v>
      </c>
      <c r="AN278" s="11">
        <v>1859</v>
      </c>
      <c r="AO278" s="11">
        <v>2065</v>
      </c>
      <c r="AP278" s="11">
        <v>938</v>
      </c>
      <c r="AQ278" s="11">
        <v>1979</v>
      </c>
      <c r="AR278" s="11">
        <v>2550</v>
      </c>
      <c r="AS278" s="11">
        <v>10534</v>
      </c>
      <c r="AT278" s="11">
        <v>7573</v>
      </c>
      <c r="AU278" s="11">
        <v>9</v>
      </c>
      <c r="AV278" s="11">
        <v>9</v>
      </c>
      <c r="AW278" s="11">
        <v>11</v>
      </c>
      <c r="AX278" s="11">
        <v>11</v>
      </c>
      <c r="AY278" s="11">
        <v>7</v>
      </c>
      <c r="AZ278" s="11">
        <v>8</v>
      </c>
      <c r="BA278" s="11">
        <v>11</v>
      </c>
      <c r="BB278" s="11">
        <v>10</v>
      </c>
      <c r="BC278" s="11">
        <v>9</v>
      </c>
      <c r="BD278" s="11">
        <v>10</v>
      </c>
      <c r="BE278" s="11">
        <v>10</v>
      </c>
      <c r="BF278" s="11">
        <v>15</v>
      </c>
      <c r="BG278" s="11">
        <v>23</v>
      </c>
      <c r="BH278" s="11">
        <v>6</v>
      </c>
      <c r="BI278" s="11">
        <v>5</v>
      </c>
      <c r="BJ278" s="11">
        <v>3</v>
      </c>
      <c r="BK278" s="11">
        <v>3</v>
      </c>
      <c r="BL278" s="11">
        <v>13</v>
      </c>
      <c r="BM278" s="11">
        <v>17</v>
      </c>
      <c r="BN278" s="11">
        <v>6</v>
      </c>
      <c r="BO278" s="11">
        <v>4</v>
      </c>
      <c r="BP278" s="11">
        <v>3</v>
      </c>
      <c r="BQ278" s="11">
        <v>3</v>
      </c>
      <c r="BR278" s="11">
        <v>5</v>
      </c>
      <c r="BS278" s="11">
        <v>12</v>
      </c>
      <c r="BT278" s="11">
        <v>7</v>
      </c>
      <c r="BU278" s="11"/>
      <c r="BV278" s="11"/>
      <c r="BW278" s="11" t="b">
        <v>1</v>
      </c>
      <c r="BX278" s="11" t="b">
        <v>1</v>
      </c>
      <c r="BY278" s="11" t="b">
        <v>1</v>
      </c>
      <c r="BZ278" s="11" t="b">
        <v>1</v>
      </c>
      <c r="CA278" s="11" t="b">
        <v>1</v>
      </c>
      <c r="CB278" s="11" t="b">
        <v>1</v>
      </c>
      <c r="CC278" s="11" t="b">
        <v>1</v>
      </c>
      <c r="CD278" s="11" t="b">
        <v>1</v>
      </c>
      <c r="CE278" s="11" t="b">
        <v>1</v>
      </c>
      <c r="CF278" s="11" t="b">
        <v>1</v>
      </c>
      <c r="CG278" s="11" t="b">
        <v>1</v>
      </c>
      <c r="CH278" s="11" t="b">
        <v>1</v>
      </c>
      <c r="CI278" s="11" t="b">
        <v>1</v>
      </c>
      <c r="CJ278" s="11" t="s">
        <v>230</v>
      </c>
      <c r="CK278" s="11" t="str">
        <f>VLOOKUP(Table812[[#This Row],[Candidate Detail Answer: City]],cities,2,FALSE)</f>
        <v>Chicago</v>
      </c>
      <c r="CL278" s="11" t="str">
        <f>VLOOKUP(Table812[[#This Row],[Candidate Detail Answer: City]],cities,3,FALSE)</f>
        <v>IL</v>
      </c>
      <c r="CM278" s="41">
        <f>VLOOKUP(Table812[[#This Row],[Candidate Detail Answer: City]],cities,4,FALSE)</f>
        <v>60601</v>
      </c>
      <c r="CN278" s="11" t="s">
        <v>275</v>
      </c>
      <c r="CO278" s="11" t="str">
        <f>VLOOKUP(Table812[[#This Row],[Candidate Detail Answer: Major]],majors_final,3,FALSE)</f>
        <v>Full Stack Development</v>
      </c>
      <c r="CP278" s="11" t="str">
        <f>VLOOKUP(Table812[[#This Row],[Candidate Detail Answer: Major]],majors_final,4,FALSE)</f>
        <v>IT-development focused</v>
      </c>
      <c r="CQ278" s="11">
        <f>VLOOKUP(Table812[[#This Row],[Candidate Detail Answer: Major]],majors_final,5,FALSE)</f>
        <v>0</v>
      </c>
      <c r="CR278" s="11">
        <f>VLOOKUP(Table812[[#This Row],[Candidate Detail Answer: Major]],majors_final,6,FALSE)</f>
        <v>0</v>
      </c>
      <c r="CS278" s="11"/>
      <c r="CU278" s="5"/>
      <c r="CV278" s="5"/>
      <c r="CW278" s="5"/>
    </row>
    <row r="279" spans="1:101" ht="12.75" x14ac:dyDescent="0.2">
      <c r="A279">
        <v>378</v>
      </c>
      <c r="B279" s="26">
        <v>54087.847222221702</v>
      </c>
      <c r="C279" s="26">
        <v>50299.738194445497</v>
      </c>
      <c r="D279" s="26">
        <v>49644.788194443201</v>
      </c>
      <c r="E279" s="36">
        <v>83366</v>
      </c>
      <c r="F279" s="36">
        <f>SUM(Table812[[#This Row],[Time Taken Per Question: 1]:[Time Taken Per Question: 14]])</f>
        <v>15963</v>
      </c>
      <c r="G279" s="11">
        <v>2</v>
      </c>
      <c r="H279" s="11">
        <v>0</v>
      </c>
      <c r="I279" s="31">
        <v>0</v>
      </c>
      <c r="J279" s="11">
        <v>131</v>
      </c>
      <c r="K279" s="11">
        <v>111</v>
      </c>
      <c r="L279" s="11">
        <v>92</v>
      </c>
      <c r="M279" s="11">
        <v>84.73</v>
      </c>
      <c r="N279" s="11">
        <v>66750</v>
      </c>
      <c r="O279" s="11" t="s">
        <v>155</v>
      </c>
      <c r="P279" s="11" t="s">
        <v>208</v>
      </c>
      <c r="Q279" s="11">
        <v>0</v>
      </c>
      <c r="R279" s="11">
        <v>5</v>
      </c>
      <c r="S279" s="11">
        <v>1</v>
      </c>
      <c r="T279" s="11">
        <v>10</v>
      </c>
      <c r="U279" s="11">
        <v>10</v>
      </c>
      <c r="V279" s="11">
        <v>10</v>
      </c>
      <c r="W279" s="11">
        <v>10</v>
      </c>
      <c r="X279" s="11">
        <v>10</v>
      </c>
      <c r="Y279" s="11">
        <v>10</v>
      </c>
      <c r="Z279" s="11">
        <v>10</v>
      </c>
      <c r="AA279" s="11">
        <v>10</v>
      </c>
      <c r="AB279" s="11">
        <v>10</v>
      </c>
      <c r="AC279" s="11">
        <v>0</v>
      </c>
      <c r="AD279" s="11">
        <v>10</v>
      </c>
      <c r="AE279" s="11">
        <v>0</v>
      </c>
      <c r="AF279" s="11">
        <v>10</v>
      </c>
      <c r="AG279" s="11">
        <v>2891</v>
      </c>
      <c r="AH279" s="11">
        <v>102</v>
      </c>
      <c r="AI279" s="11">
        <v>24</v>
      </c>
      <c r="AJ279" s="11">
        <v>73</v>
      </c>
      <c r="AK279" s="11">
        <v>43</v>
      </c>
      <c r="AL279" s="11">
        <v>2915</v>
      </c>
      <c r="AM279" s="11">
        <v>123</v>
      </c>
      <c r="AN279" s="11">
        <v>135</v>
      </c>
      <c r="AO279" s="11">
        <v>4981</v>
      </c>
      <c r="AP279" s="11">
        <v>116</v>
      </c>
      <c r="AQ279" s="11">
        <v>1641</v>
      </c>
      <c r="AR279" s="11">
        <v>948</v>
      </c>
      <c r="AS279" s="11">
        <v>510</v>
      </c>
      <c r="AT279" s="11">
        <v>1461</v>
      </c>
      <c r="AU279" s="11">
        <v>12</v>
      </c>
      <c r="AV279" s="11">
        <v>12</v>
      </c>
      <c r="AW279" s="11">
        <v>6</v>
      </c>
      <c r="AX279" s="11">
        <v>15</v>
      </c>
      <c r="AY279" s="11">
        <v>8</v>
      </c>
      <c r="AZ279" s="11">
        <v>9</v>
      </c>
      <c r="BA279" s="11">
        <v>19</v>
      </c>
      <c r="BB279" s="11">
        <v>13</v>
      </c>
      <c r="BC279" s="11">
        <v>10</v>
      </c>
      <c r="BD279" s="11">
        <v>15</v>
      </c>
      <c r="BE279" s="11">
        <v>14</v>
      </c>
      <c r="BF279" s="11">
        <v>0</v>
      </c>
      <c r="BG279" s="11">
        <v>27</v>
      </c>
      <c r="BH279" s="11">
        <v>2</v>
      </c>
      <c r="BI279" s="11">
        <v>2</v>
      </c>
      <c r="BJ279" s="11">
        <v>2</v>
      </c>
      <c r="BK279" s="11">
        <v>2</v>
      </c>
      <c r="BL279" s="11">
        <v>14</v>
      </c>
      <c r="BM279" s="11">
        <v>3</v>
      </c>
      <c r="BN279" s="11">
        <v>3</v>
      </c>
      <c r="BO279" s="11">
        <v>4</v>
      </c>
      <c r="BP279" s="11">
        <v>3</v>
      </c>
      <c r="BQ279" s="11">
        <v>11</v>
      </c>
      <c r="BR279" s="11">
        <v>12</v>
      </c>
      <c r="BS279" s="11">
        <v>0</v>
      </c>
      <c r="BT279" s="11">
        <v>10</v>
      </c>
      <c r="BU279" s="11"/>
      <c r="BV279" s="11"/>
      <c r="BW279" s="11" t="b">
        <v>1</v>
      </c>
      <c r="BX279" s="11" t="b">
        <v>1</v>
      </c>
      <c r="BY279" s="11" t="b">
        <v>1</v>
      </c>
      <c r="BZ279" s="11" t="b">
        <v>1</v>
      </c>
      <c r="CA279" s="11" t="b">
        <v>1</v>
      </c>
      <c r="CB279" s="11" t="b">
        <v>1</v>
      </c>
      <c r="CC279" s="11" t="b">
        <v>1</v>
      </c>
      <c r="CD279" s="11" t="b">
        <v>1</v>
      </c>
      <c r="CE279" s="11" t="b">
        <v>1</v>
      </c>
      <c r="CF279" s="11" t="b">
        <v>0</v>
      </c>
      <c r="CG279" s="11" t="b">
        <v>1</v>
      </c>
      <c r="CH279" s="11" t="s">
        <v>157</v>
      </c>
      <c r="CI279" s="11" t="b">
        <v>1</v>
      </c>
      <c r="CJ279" s="11" t="s">
        <v>382</v>
      </c>
      <c r="CK279" s="11" t="str">
        <f>VLOOKUP(Table812[[#This Row],[Candidate Detail Answer: City]],cities,2,FALSE)</f>
        <v>Chicago</v>
      </c>
      <c r="CL279" s="11" t="str">
        <f>VLOOKUP(Table812[[#This Row],[Candidate Detail Answer: City]],cities,3,FALSE)</f>
        <v>IL</v>
      </c>
      <c r="CM279" s="41">
        <f>VLOOKUP(Table812[[#This Row],[Candidate Detail Answer: City]],cities,4,FALSE)</f>
        <v>60601</v>
      </c>
      <c r="CN279" s="11" t="s">
        <v>273</v>
      </c>
      <c r="CO279" s="11" t="str">
        <f>VLOOKUP(Table812[[#This Row],[Candidate Detail Answer: Major]],majors_final,3,FALSE)</f>
        <v>Computer Programming</v>
      </c>
      <c r="CP279" s="11" t="str">
        <f>VLOOKUP(Table812[[#This Row],[Candidate Detail Answer: Major]],majors_final,4,FALSE)</f>
        <v>IT-development focused</v>
      </c>
      <c r="CQ279" s="11">
        <f>VLOOKUP(Table812[[#This Row],[Candidate Detail Answer: Major]],majors_final,5,FALSE)</f>
        <v>0</v>
      </c>
      <c r="CR279" s="11">
        <f>VLOOKUP(Table812[[#This Row],[Candidate Detail Answer: Major]],majors_final,6,FALSE)</f>
        <v>0</v>
      </c>
      <c r="CS279" s="11"/>
      <c r="CU279" s="5"/>
      <c r="CV279" s="5"/>
      <c r="CW279" s="5"/>
    </row>
    <row r="280" spans="1:101" ht="12.75" x14ac:dyDescent="0.2">
      <c r="A280">
        <v>379</v>
      </c>
      <c r="B280" s="26">
        <v>48977.5423611109</v>
      </c>
      <c r="C280" s="26">
        <v>50319.806250000998</v>
      </c>
      <c r="D280" s="26">
        <v>49662.5055555543</v>
      </c>
      <c r="E280" s="36">
        <v>290853</v>
      </c>
      <c r="F280" s="36">
        <f>SUM(Table812[[#This Row],[Time Taken Per Question: 1]:[Time Taken Per Question: 14]])</f>
        <v>39952</v>
      </c>
      <c r="G280" s="11">
        <v>1</v>
      </c>
      <c r="H280" s="11">
        <v>147</v>
      </c>
      <c r="I280" s="31">
        <v>112223</v>
      </c>
      <c r="J280" s="11">
        <v>131</v>
      </c>
      <c r="K280" s="11">
        <v>131</v>
      </c>
      <c r="L280" s="11">
        <v>92</v>
      </c>
      <c r="M280" s="11">
        <v>100</v>
      </c>
      <c r="N280" s="11">
        <v>246249</v>
      </c>
      <c r="O280" s="11" t="s">
        <v>155</v>
      </c>
      <c r="P280" s="11" t="s">
        <v>208</v>
      </c>
      <c r="Q280" s="11">
        <v>0</v>
      </c>
      <c r="R280" s="11">
        <v>5</v>
      </c>
      <c r="S280" s="11">
        <v>1</v>
      </c>
      <c r="T280" s="11">
        <v>10</v>
      </c>
      <c r="U280" s="11">
        <v>10</v>
      </c>
      <c r="V280" s="11">
        <v>10</v>
      </c>
      <c r="W280" s="11">
        <v>10</v>
      </c>
      <c r="X280" s="11">
        <v>10</v>
      </c>
      <c r="Y280" s="11">
        <v>10</v>
      </c>
      <c r="Z280" s="11">
        <v>10</v>
      </c>
      <c r="AA280" s="11">
        <v>10</v>
      </c>
      <c r="AB280" s="11">
        <v>10</v>
      </c>
      <c r="AC280" s="11">
        <v>10</v>
      </c>
      <c r="AD280" s="11">
        <v>10</v>
      </c>
      <c r="AE280" s="11">
        <v>10</v>
      </c>
      <c r="AF280" s="11">
        <v>10</v>
      </c>
      <c r="AG280" s="11">
        <v>800</v>
      </c>
      <c r="AH280" s="11">
        <v>1872</v>
      </c>
      <c r="AI280" s="11">
        <v>557</v>
      </c>
      <c r="AJ280" s="11">
        <v>606</v>
      </c>
      <c r="AK280" s="11">
        <v>678</v>
      </c>
      <c r="AL280" s="11">
        <v>2049</v>
      </c>
      <c r="AM280" s="11">
        <v>4384</v>
      </c>
      <c r="AN280" s="11">
        <v>924</v>
      </c>
      <c r="AO280" s="11">
        <v>2743</v>
      </c>
      <c r="AP280" s="11">
        <v>3119</v>
      </c>
      <c r="AQ280" s="11">
        <v>398</v>
      </c>
      <c r="AR280" s="11">
        <v>1077</v>
      </c>
      <c r="AS280" s="11">
        <v>2108</v>
      </c>
      <c r="AT280" s="11">
        <v>18637</v>
      </c>
      <c r="AU280" s="11">
        <v>9</v>
      </c>
      <c r="AV280" s="11">
        <v>9</v>
      </c>
      <c r="AW280" s="11">
        <v>10</v>
      </c>
      <c r="AX280" s="11">
        <v>11</v>
      </c>
      <c r="AY280" s="11">
        <v>9</v>
      </c>
      <c r="AZ280" s="11">
        <v>10</v>
      </c>
      <c r="BA280" s="11">
        <v>12</v>
      </c>
      <c r="BB280" s="11">
        <v>10</v>
      </c>
      <c r="BC280" s="11">
        <v>9</v>
      </c>
      <c r="BD280" s="11">
        <v>10</v>
      </c>
      <c r="BE280" s="11">
        <v>10</v>
      </c>
      <c r="BF280" s="11">
        <v>17</v>
      </c>
      <c r="BG280" s="11">
        <v>24</v>
      </c>
      <c r="BH280" s="11">
        <v>6</v>
      </c>
      <c r="BI280" s="11">
        <v>7</v>
      </c>
      <c r="BJ280" s="11">
        <v>8</v>
      </c>
      <c r="BK280" s="11">
        <v>6</v>
      </c>
      <c r="BL280" s="11">
        <v>16</v>
      </c>
      <c r="BM280" s="11">
        <v>23</v>
      </c>
      <c r="BN280" s="11">
        <v>5</v>
      </c>
      <c r="BO280" s="11">
        <v>11</v>
      </c>
      <c r="BP280" s="11">
        <v>7</v>
      </c>
      <c r="BQ280" s="11">
        <v>6</v>
      </c>
      <c r="BR280" s="11">
        <v>7</v>
      </c>
      <c r="BS280" s="11">
        <v>11</v>
      </c>
      <c r="BT280" s="11">
        <v>9</v>
      </c>
      <c r="BU280" s="11"/>
      <c r="BV280" s="11"/>
      <c r="BW280" s="11" t="b">
        <v>1</v>
      </c>
      <c r="BX280" s="11" t="b">
        <v>1</v>
      </c>
      <c r="BY280" s="11" t="b">
        <v>1</v>
      </c>
      <c r="BZ280" s="11" t="b">
        <v>1</v>
      </c>
      <c r="CA280" s="11" t="b">
        <v>1</v>
      </c>
      <c r="CB280" s="11" t="b">
        <v>1</v>
      </c>
      <c r="CC280" s="11" t="b">
        <v>1</v>
      </c>
      <c r="CD280" s="11" t="b">
        <v>1</v>
      </c>
      <c r="CE280" s="11" t="b">
        <v>1</v>
      </c>
      <c r="CF280" s="11" t="b">
        <v>1</v>
      </c>
      <c r="CG280" s="11" t="b">
        <v>1</v>
      </c>
      <c r="CH280" s="11" t="b">
        <v>1</v>
      </c>
      <c r="CI280" s="11" t="b">
        <v>1</v>
      </c>
      <c r="CJ280" s="11" t="s">
        <v>230</v>
      </c>
      <c r="CK280" s="11" t="str">
        <f>VLOOKUP(Table812[[#This Row],[Candidate Detail Answer: City]],cities,2,FALSE)</f>
        <v>Chicago</v>
      </c>
      <c r="CL280" s="11" t="str">
        <f>VLOOKUP(Table812[[#This Row],[Candidate Detail Answer: City]],cities,3,FALSE)</f>
        <v>IL</v>
      </c>
      <c r="CM280" s="41">
        <f>VLOOKUP(Table812[[#This Row],[Candidate Detail Answer: City]],cities,4,FALSE)</f>
        <v>60601</v>
      </c>
      <c r="CN280" s="11" t="s">
        <v>665</v>
      </c>
      <c r="CO280" s="11" t="str">
        <f>VLOOKUP(Table812[[#This Row],[Candidate Detail Answer: Major]],majors_final,3,FALSE)</f>
        <v>Full Stack Development</v>
      </c>
      <c r="CP280" s="11" t="str">
        <f>VLOOKUP(Table812[[#This Row],[Candidate Detail Answer: Major]],majors_final,4,FALSE)</f>
        <v>IT-development focused</v>
      </c>
      <c r="CQ280" s="11">
        <f>VLOOKUP(Table812[[#This Row],[Candidate Detail Answer: Major]],majors_final,5,FALSE)</f>
        <v>0</v>
      </c>
      <c r="CR280" s="11">
        <f>VLOOKUP(Table812[[#This Row],[Candidate Detail Answer: Major]],majors_final,6,FALSE)</f>
        <v>0</v>
      </c>
      <c r="CS280" s="11"/>
      <c r="CU280" s="5"/>
      <c r="CV280" s="5"/>
      <c r="CW280" s="5"/>
    </row>
    <row r="281" spans="1:101" ht="12.75" x14ac:dyDescent="0.2">
      <c r="A281">
        <v>380</v>
      </c>
      <c r="B281" s="26">
        <v>48999.474999999802</v>
      </c>
      <c r="C281" s="26">
        <v>50339.874305556601</v>
      </c>
      <c r="D281" s="26">
        <v>49680.2229166654</v>
      </c>
      <c r="E281" s="36">
        <v>261032</v>
      </c>
      <c r="F281" s="36">
        <f>SUM(Table812[[#This Row],[Time Taken Per Question: 1]:[Time Taken Per Question: 14]])</f>
        <v>141459</v>
      </c>
      <c r="G281" s="11">
        <v>1</v>
      </c>
      <c r="H281" s="11">
        <v>58</v>
      </c>
      <c r="I281" s="31">
        <v>108093</v>
      </c>
      <c r="J281" s="11">
        <v>131</v>
      </c>
      <c r="K281" s="11">
        <v>131</v>
      </c>
      <c r="L281" s="11">
        <v>92</v>
      </c>
      <c r="M281" s="11">
        <v>100</v>
      </c>
      <c r="N281" s="11">
        <v>119537</v>
      </c>
      <c r="O281" s="11" t="s">
        <v>155</v>
      </c>
      <c r="P281" s="11" t="s">
        <v>208</v>
      </c>
      <c r="Q281" s="11">
        <v>0</v>
      </c>
      <c r="R281" s="11">
        <v>5</v>
      </c>
      <c r="S281" s="11">
        <v>1</v>
      </c>
      <c r="T281" s="11">
        <v>10</v>
      </c>
      <c r="U281" s="11">
        <v>10</v>
      </c>
      <c r="V281" s="11">
        <v>10</v>
      </c>
      <c r="W281" s="11">
        <v>10</v>
      </c>
      <c r="X281" s="11">
        <v>10</v>
      </c>
      <c r="Y281" s="11">
        <v>10</v>
      </c>
      <c r="Z281" s="11">
        <v>10</v>
      </c>
      <c r="AA281" s="11">
        <v>10</v>
      </c>
      <c r="AB281" s="11">
        <v>10</v>
      </c>
      <c r="AC281" s="11">
        <v>10</v>
      </c>
      <c r="AD281" s="11">
        <v>10</v>
      </c>
      <c r="AE281" s="11">
        <v>10</v>
      </c>
      <c r="AF281" s="11">
        <v>10</v>
      </c>
      <c r="AG281" s="11">
        <v>132</v>
      </c>
      <c r="AH281" s="11">
        <v>15081</v>
      </c>
      <c r="AI281" s="11">
        <v>2785</v>
      </c>
      <c r="AJ281" s="11">
        <v>446</v>
      </c>
      <c r="AK281" s="11">
        <v>670</v>
      </c>
      <c r="AL281" s="11">
        <v>55569</v>
      </c>
      <c r="AM281" s="11">
        <v>16301</v>
      </c>
      <c r="AN281" s="11">
        <v>2432</v>
      </c>
      <c r="AO281" s="11">
        <v>1351</v>
      </c>
      <c r="AP281" s="11">
        <v>5682</v>
      </c>
      <c r="AQ281" s="11">
        <v>23101</v>
      </c>
      <c r="AR281" s="11">
        <v>966</v>
      </c>
      <c r="AS281" s="11">
        <v>5963</v>
      </c>
      <c r="AT281" s="11">
        <v>10980</v>
      </c>
      <c r="AU281" s="11">
        <v>9</v>
      </c>
      <c r="AV281" s="11">
        <v>8</v>
      </c>
      <c r="AW281" s="11">
        <v>9</v>
      </c>
      <c r="AX281" s="11">
        <v>9</v>
      </c>
      <c r="AY281" s="11">
        <v>5</v>
      </c>
      <c r="AZ281" s="11">
        <v>6</v>
      </c>
      <c r="BA281" s="11">
        <v>9</v>
      </c>
      <c r="BB281" s="11">
        <v>10</v>
      </c>
      <c r="BC281" s="11">
        <v>4</v>
      </c>
      <c r="BD281" s="11">
        <v>5</v>
      </c>
      <c r="BE281" s="11">
        <v>8</v>
      </c>
      <c r="BF281" s="11">
        <v>11</v>
      </c>
      <c r="BG281" s="11">
        <v>22</v>
      </c>
      <c r="BH281" s="11">
        <v>39</v>
      </c>
      <c r="BI281" s="11">
        <v>19</v>
      </c>
      <c r="BJ281" s="11">
        <v>4</v>
      </c>
      <c r="BK281" s="11">
        <v>5</v>
      </c>
      <c r="BL281" s="11">
        <v>81</v>
      </c>
      <c r="BM281" s="11">
        <v>83</v>
      </c>
      <c r="BN281" s="11">
        <v>18</v>
      </c>
      <c r="BO281" s="11">
        <v>6</v>
      </c>
      <c r="BP281" s="11">
        <v>4</v>
      </c>
      <c r="BQ281" s="11">
        <v>140</v>
      </c>
      <c r="BR281" s="11">
        <v>6</v>
      </c>
      <c r="BS281" s="11">
        <v>10</v>
      </c>
      <c r="BT281" s="11">
        <v>44</v>
      </c>
      <c r="BU281" s="11"/>
      <c r="BV281" s="11"/>
      <c r="BW281" s="11" t="b">
        <v>1</v>
      </c>
      <c r="BX281" s="11" t="b">
        <v>1</v>
      </c>
      <c r="BY281" s="11" t="b">
        <v>1</v>
      </c>
      <c r="BZ281" s="11" t="b">
        <v>1</v>
      </c>
      <c r="CA281" s="11" t="b">
        <v>1</v>
      </c>
      <c r="CB281" s="11" t="b">
        <v>1</v>
      </c>
      <c r="CC281" s="11" t="b">
        <v>1</v>
      </c>
      <c r="CD281" s="11" t="b">
        <v>1</v>
      </c>
      <c r="CE281" s="11" t="b">
        <v>1</v>
      </c>
      <c r="CF281" s="11" t="b">
        <v>1</v>
      </c>
      <c r="CG281" s="11" t="b">
        <v>1</v>
      </c>
      <c r="CH281" s="11" t="b">
        <v>1</v>
      </c>
      <c r="CI281" s="11" t="b">
        <v>1</v>
      </c>
      <c r="CJ281" s="11" t="s">
        <v>305</v>
      </c>
      <c r="CK281" s="11" t="str">
        <f>VLOOKUP(Table812[[#This Row],[Candidate Detail Answer: City]],cities,2,FALSE)</f>
        <v>Chicago</v>
      </c>
      <c r="CL281" s="11" t="str">
        <f>VLOOKUP(Table812[[#This Row],[Candidate Detail Answer: City]],cities,3,FALSE)</f>
        <v>IL</v>
      </c>
      <c r="CM281" s="41">
        <f>VLOOKUP(Table812[[#This Row],[Candidate Detail Answer: City]],cities,4,FALSE)</f>
        <v>60601</v>
      </c>
      <c r="CN281" s="11" t="s">
        <v>306</v>
      </c>
      <c r="CO281" s="11" t="str">
        <f>VLOOKUP(Table812[[#This Row],[Candidate Detail Answer: Major]],majors_final,3,FALSE)</f>
        <v>Full Stack Development</v>
      </c>
      <c r="CP281" s="11" t="str">
        <f>VLOOKUP(Table812[[#This Row],[Candidate Detail Answer: Major]],majors_final,4,FALSE)</f>
        <v>IT-development focused</v>
      </c>
      <c r="CQ281" s="11">
        <f>VLOOKUP(Table812[[#This Row],[Candidate Detail Answer: Major]],majors_final,5,FALSE)</f>
        <v>0</v>
      </c>
      <c r="CR281" s="11">
        <f>VLOOKUP(Table812[[#This Row],[Candidate Detail Answer: Major]],majors_final,6,FALSE)</f>
        <v>0</v>
      </c>
      <c r="CS281" s="11"/>
      <c r="CU281" s="5"/>
      <c r="CV281" s="5"/>
      <c r="CW281" s="5"/>
    </row>
    <row r="282" spans="1:101" ht="12.75" x14ac:dyDescent="0.2">
      <c r="A282">
        <v>381</v>
      </c>
      <c r="B282" s="26">
        <v>46959.739583333198</v>
      </c>
      <c r="C282" s="26">
        <v>50359.942361112102</v>
      </c>
      <c r="D282" s="26">
        <v>49697.940277776499</v>
      </c>
      <c r="E282" s="36">
        <v>250336</v>
      </c>
      <c r="F282" s="36">
        <f>SUM(Table812[[#This Row],[Time Taken Per Question: 1]:[Time Taken Per Question: 14]])</f>
        <v>51671</v>
      </c>
      <c r="G282" s="11">
        <v>1</v>
      </c>
      <c r="H282" s="11">
        <v>258</v>
      </c>
      <c r="I282" s="31">
        <v>83361</v>
      </c>
      <c r="J282" s="11">
        <v>131</v>
      </c>
      <c r="K282" s="11">
        <v>131</v>
      </c>
      <c r="L282" s="11">
        <v>92</v>
      </c>
      <c r="M282" s="11">
        <v>100</v>
      </c>
      <c r="N282" s="11">
        <v>198605</v>
      </c>
      <c r="O282" s="11" t="s">
        <v>155</v>
      </c>
      <c r="P282" s="11" t="s">
        <v>208</v>
      </c>
      <c r="Q282" s="11">
        <v>0</v>
      </c>
      <c r="R282" s="11">
        <v>5</v>
      </c>
      <c r="S282" s="11">
        <v>1</v>
      </c>
      <c r="T282" s="11">
        <v>10</v>
      </c>
      <c r="U282" s="11">
        <v>10</v>
      </c>
      <c r="V282" s="11">
        <v>10</v>
      </c>
      <c r="W282" s="11">
        <v>10</v>
      </c>
      <c r="X282" s="11">
        <v>10</v>
      </c>
      <c r="Y282" s="11">
        <v>10</v>
      </c>
      <c r="Z282" s="11">
        <v>10</v>
      </c>
      <c r="AA282" s="11">
        <v>10</v>
      </c>
      <c r="AB282" s="11">
        <v>10</v>
      </c>
      <c r="AC282" s="11">
        <v>10</v>
      </c>
      <c r="AD282" s="11">
        <v>10</v>
      </c>
      <c r="AE282" s="11">
        <v>10</v>
      </c>
      <c r="AF282" s="11">
        <v>10</v>
      </c>
      <c r="AG282" s="11">
        <v>1439</v>
      </c>
      <c r="AH282" s="11">
        <v>6681</v>
      </c>
      <c r="AI282" s="11">
        <v>1009</v>
      </c>
      <c r="AJ282" s="11">
        <v>896</v>
      </c>
      <c r="AK282" s="11">
        <v>1498</v>
      </c>
      <c r="AL282" s="11">
        <v>4297</v>
      </c>
      <c r="AM282" s="11">
        <v>6548</v>
      </c>
      <c r="AN282" s="11">
        <v>2915</v>
      </c>
      <c r="AO282" s="11">
        <v>2016</v>
      </c>
      <c r="AP282" s="11">
        <v>651</v>
      </c>
      <c r="AQ282" s="11">
        <v>13157</v>
      </c>
      <c r="AR282" s="11">
        <v>711</v>
      </c>
      <c r="AS282" s="11">
        <v>3443</v>
      </c>
      <c r="AT282" s="11">
        <v>6410</v>
      </c>
      <c r="AU282" s="11">
        <v>9</v>
      </c>
      <c r="AV282" s="11">
        <v>9</v>
      </c>
      <c r="AW282" s="11">
        <v>7</v>
      </c>
      <c r="AX282" s="11">
        <v>11</v>
      </c>
      <c r="AY282" s="11">
        <v>9</v>
      </c>
      <c r="AZ282" s="11">
        <v>10</v>
      </c>
      <c r="BA282" s="11">
        <v>11</v>
      </c>
      <c r="BB282" s="11">
        <v>11</v>
      </c>
      <c r="BC282" s="11">
        <v>10</v>
      </c>
      <c r="BD282" s="11">
        <v>15</v>
      </c>
      <c r="BE282" s="11">
        <v>14</v>
      </c>
      <c r="BF282" s="11">
        <v>23</v>
      </c>
      <c r="BG282" s="11">
        <v>26</v>
      </c>
      <c r="BH282" s="11">
        <v>2</v>
      </c>
      <c r="BI282" s="11">
        <v>5</v>
      </c>
      <c r="BJ282" s="11">
        <v>4</v>
      </c>
      <c r="BK282" s="11">
        <v>4</v>
      </c>
      <c r="BL282" s="11">
        <v>39</v>
      </c>
      <c r="BM282" s="11">
        <v>19</v>
      </c>
      <c r="BN282" s="11">
        <v>12</v>
      </c>
      <c r="BO282" s="11">
        <v>9</v>
      </c>
      <c r="BP282" s="11">
        <v>6</v>
      </c>
      <c r="BQ282" s="11">
        <v>15</v>
      </c>
      <c r="BR282" s="11">
        <v>4</v>
      </c>
      <c r="BS282" s="11">
        <v>7</v>
      </c>
      <c r="BT282" s="11">
        <v>14</v>
      </c>
      <c r="BU282" s="11"/>
      <c r="BV282" s="11"/>
      <c r="BW282" s="11" t="b">
        <v>1</v>
      </c>
      <c r="BX282" s="11" t="b">
        <v>1</v>
      </c>
      <c r="BY282" s="11" t="b">
        <v>1</v>
      </c>
      <c r="BZ282" s="11" t="b">
        <v>1</v>
      </c>
      <c r="CA282" s="11" t="b">
        <v>1</v>
      </c>
      <c r="CB282" s="11" t="b">
        <v>1</v>
      </c>
      <c r="CC282" s="11" t="b">
        <v>1</v>
      </c>
      <c r="CD282" s="11" t="b">
        <v>1</v>
      </c>
      <c r="CE282" s="11" t="b">
        <v>1</v>
      </c>
      <c r="CF282" s="11" t="b">
        <v>1</v>
      </c>
      <c r="CG282" s="11" t="b">
        <v>1</v>
      </c>
      <c r="CH282" s="11" t="b">
        <v>1</v>
      </c>
      <c r="CI282" s="11" t="b">
        <v>1</v>
      </c>
      <c r="CJ282" s="11" t="s">
        <v>230</v>
      </c>
      <c r="CK282" s="11" t="str">
        <f>VLOOKUP(Table812[[#This Row],[Candidate Detail Answer: City]],cities,2,FALSE)</f>
        <v>Chicago</v>
      </c>
      <c r="CL282" s="11" t="str">
        <f>VLOOKUP(Table812[[#This Row],[Candidate Detail Answer: City]],cities,3,FALSE)</f>
        <v>IL</v>
      </c>
      <c r="CM282" s="41">
        <f>VLOOKUP(Table812[[#This Row],[Candidate Detail Answer: City]],cities,4,FALSE)</f>
        <v>60601</v>
      </c>
      <c r="CN282" s="11" t="s">
        <v>275</v>
      </c>
      <c r="CO282" s="11" t="str">
        <f>VLOOKUP(Table812[[#This Row],[Candidate Detail Answer: Major]],majors_final,3,FALSE)</f>
        <v>Full Stack Development</v>
      </c>
      <c r="CP282" s="11" t="str">
        <f>VLOOKUP(Table812[[#This Row],[Candidate Detail Answer: Major]],majors_final,4,FALSE)</f>
        <v>IT-development focused</v>
      </c>
      <c r="CQ282" s="11">
        <f>VLOOKUP(Table812[[#This Row],[Candidate Detail Answer: Major]],majors_final,5,FALSE)</f>
        <v>0</v>
      </c>
      <c r="CR282" s="11">
        <f>VLOOKUP(Table812[[#This Row],[Candidate Detail Answer: Major]],majors_final,6,FALSE)</f>
        <v>0</v>
      </c>
      <c r="CS282" s="11"/>
      <c r="CU282" s="5"/>
      <c r="CV282" s="5"/>
      <c r="CW282" s="5"/>
    </row>
    <row r="283" spans="1:101" ht="12.75" x14ac:dyDescent="0.2">
      <c r="A283">
        <v>382</v>
      </c>
      <c r="B283" s="26">
        <v>56083.717361110503</v>
      </c>
      <c r="C283" s="26">
        <v>50380.010416667697</v>
      </c>
      <c r="D283" s="26">
        <v>49715.657638887598</v>
      </c>
      <c r="E283" s="36">
        <v>83599</v>
      </c>
      <c r="F283" s="36">
        <f>SUM(Table812[[#This Row],[Time Taken Per Question: 1]:[Time Taken Per Question: 14]])</f>
        <v>3347</v>
      </c>
      <c r="G283" s="11">
        <v>2</v>
      </c>
      <c r="H283" s="11">
        <v>0</v>
      </c>
      <c r="I283" s="31">
        <v>0</v>
      </c>
      <c r="J283" s="11">
        <v>131</v>
      </c>
      <c r="K283" s="11">
        <v>51</v>
      </c>
      <c r="L283" s="11">
        <v>92</v>
      </c>
      <c r="M283" s="11">
        <v>38.93</v>
      </c>
      <c r="N283" s="11">
        <v>80155</v>
      </c>
      <c r="O283" s="11" t="s">
        <v>155</v>
      </c>
      <c r="P283" s="11" t="s">
        <v>208</v>
      </c>
      <c r="Q283" s="11">
        <v>0</v>
      </c>
      <c r="R283" s="11"/>
      <c r="S283" s="11">
        <v>1</v>
      </c>
      <c r="T283" s="11">
        <v>10</v>
      </c>
      <c r="U283" s="11">
        <v>10</v>
      </c>
      <c r="V283" s="11">
        <v>10</v>
      </c>
      <c r="W283" s="11">
        <v>10</v>
      </c>
      <c r="X283" s="11">
        <v>10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6</v>
      </c>
      <c r="AH283" s="11">
        <v>45</v>
      </c>
      <c r="AI283" s="11">
        <v>2485</v>
      </c>
      <c r="AJ283" s="11">
        <v>366</v>
      </c>
      <c r="AK283" s="11">
        <v>51</v>
      </c>
      <c r="AL283" s="11">
        <v>364</v>
      </c>
      <c r="AM283" s="11">
        <v>30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11</v>
      </c>
      <c r="AV283" s="11">
        <v>12</v>
      </c>
      <c r="AW283" s="11">
        <v>12</v>
      </c>
      <c r="AX283" s="11">
        <v>18</v>
      </c>
      <c r="AY283" s="11">
        <v>12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2</v>
      </c>
      <c r="BI283" s="11">
        <v>4</v>
      </c>
      <c r="BJ283" s="11">
        <v>7</v>
      </c>
      <c r="BK283" s="11">
        <v>2</v>
      </c>
      <c r="BL283" s="11">
        <v>8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/>
      <c r="BV283" s="11"/>
      <c r="BW283" s="11" t="b">
        <v>1</v>
      </c>
      <c r="BX283" s="11" t="b">
        <v>1</v>
      </c>
      <c r="BY283" s="11" t="b">
        <v>1</v>
      </c>
      <c r="BZ283" s="11" t="b">
        <v>1</v>
      </c>
      <c r="CA283" s="11" t="b">
        <v>1</v>
      </c>
      <c r="CB283" s="11" t="s">
        <v>157</v>
      </c>
      <c r="CC283" s="11" t="s">
        <v>157</v>
      </c>
      <c r="CD283" s="11" t="s">
        <v>157</v>
      </c>
      <c r="CE283" s="11" t="s">
        <v>157</v>
      </c>
      <c r="CF283" s="11" t="s">
        <v>157</v>
      </c>
      <c r="CG283" s="11" t="s">
        <v>157</v>
      </c>
      <c r="CH283" s="11" t="s">
        <v>157</v>
      </c>
      <c r="CI283" s="11" t="s">
        <v>157</v>
      </c>
      <c r="CJ283" s="11" t="s">
        <v>230</v>
      </c>
      <c r="CK283" s="11" t="str">
        <f>VLOOKUP(Table812[[#This Row],[Candidate Detail Answer: City]],cities,2,FALSE)</f>
        <v>Chicago</v>
      </c>
      <c r="CL283" s="11" t="str">
        <f>VLOOKUP(Table812[[#This Row],[Candidate Detail Answer: City]],cities,3,FALSE)</f>
        <v>IL</v>
      </c>
      <c r="CM283" s="41">
        <f>VLOOKUP(Table812[[#This Row],[Candidate Detail Answer: City]],cities,4,FALSE)</f>
        <v>60601</v>
      </c>
      <c r="CN283" s="11" t="s">
        <v>157</v>
      </c>
      <c r="CO283" s="11" t="str">
        <f>VLOOKUP(Table812[[#This Row],[Candidate Detail Answer: Major]],majors_final,3,FALSE)</f>
        <v>N/A</v>
      </c>
      <c r="CP283" s="11" t="str">
        <f>VLOOKUP(Table812[[#This Row],[Candidate Detail Answer: Major]],majors_final,4,FALSE)</f>
        <v>N/A</v>
      </c>
      <c r="CQ283" s="11">
        <f>VLOOKUP(Table812[[#This Row],[Candidate Detail Answer: Major]],majors_final,5,FALSE)</f>
        <v>0</v>
      </c>
      <c r="CR283" s="11">
        <f>VLOOKUP(Table812[[#This Row],[Candidate Detail Answer: Major]],majors_final,6,FALSE)</f>
        <v>0</v>
      </c>
      <c r="CS283" s="11"/>
      <c r="CU283" s="5"/>
      <c r="CV283" s="5"/>
      <c r="CW283" s="5"/>
    </row>
    <row r="284" spans="1:101" ht="12.75" x14ac:dyDescent="0.2">
      <c r="A284">
        <v>383</v>
      </c>
      <c r="B284" s="26">
        <v>49021.407638888602</v>
      </c>
      <c r="C284" s="26">
        <v>50400.0784722233</v>
      </c>
      <c r="D284" s="26">
        <v>49733.374999998698</v>
      </c>
      <c r="E284" s="36">
        <v>281542</v>
      </c>
      <c r="F284" s="36">
        <f>SUM(Table812[[#This Row],[Time Taken Per Question: 1]:[Time Taken Per Question: 14]])</f>
        <v>53503</v>
      </c>
      <c r="G284" s="11">
        <v>1</v>
      </c>
      <c r="H284" s="11">
        <v>11</v>
      </c>
      <c r="I284" s="31">
        <v>87268</v>
      </c>
      <c r="J284" s="11">
        <v>131</v>
      </c>
      <c r="K284" s="11">
        <v>131</v>
      </c>
      <c r="L284" s="11">
        <v>92</v>
      </c>
      <c r="M284" s="11">
        <v>100</v>
      </c>
      <c r="N284" s="11">
        <v>227810</v>
      </c>
      <c r="O284" s="11" t="s">
        <v>155</v>
      </c>
      <c r="P284" s="11" t="s">
        <v>208</v>
      </c>
      <c r="Q284" s="11">
        <v>0</v>
      </c>
      <c r="R284" s="11">
        <v>4</v>
      </c>
      <c r="S284" s="11">
        <v>1</v>
      </c>
      <c r="T284" s="11">
        <v>10</v>
      </c>
      <c r="U284" s="11">
        <v>10</v>
      </c>
      <c r="V284" s="11">
        <v>10</v>
      </c>
      <c r="W284" s="11">
        <v>10</v>
      </c>
      <c r="X284" s="11">
        <v>10</v>
      </c>
      <c r="Y284" s="11">
        <v>10</v>
      </c>
      <c r="Z284" s="11">
        <v>10</v>
      </c>
      <c r="AA284" s="11">
        <v>10</v>
      </c>
      <c r="AB284" s="11">
        <v>10</v>
      </c>
      <c r="AC284" s="11">
        <v>10</v>
      </c>
      <c r="AD284" s="11">
        <v>10</v>
      </c>
      <c r="AE284" s="11">
        <v>10</v>
      </c>
      <c r="AF284" s="11">
        <v>10</v>
      </c>
      <c r="AG284" s="11">
        <v>151</v>
      </c>
      <c r="AH284" s="11">
        <v>686</v>
      </c>
      <c r="AI284" s="11">
        <v>534</v>
      </c>
      <c r="AJ284" s="11">
        <v>1396</v>
      </c>
      <c r="AK284" s="11">
        <v>846</v>
      </c>
      <c r="AL284" s="11">
        <v>1280</v>
      </c>
      <c r="AM284" s="11">
        <v>11147</v>
      </c>
      <c r="AN284" s="11">
        <v>1016</v>
      </c>
      <c r="AO284" s="11">
        <v>1120</v>
      </c>
      <c r="AP284" s="11">
        <v>4757</v>
      </c>
      <c r="AQ284" s="11">
        <v>20280</v>
      </c>
      <c r="AR284" s="11">
        <v>766</v>
      </c>
      <c r="AS284" s="11">
        <v>612</v>
      </c>
      <c r="AT284" s="11">
        <v>8912</v>
      </c>
      <c r="AU284" s="11">
        <v>10</v>
      </c>
      <c r="AV284" s="11">
        <v>10</v>
      </c>
      <c r="AW284" s="11">
        <v>8</v>
      </c>
      <c r="AX284" s="11">
        <v>12</v>
      </c>
      <c r="AY284" s="11">
        <v>9</v>
      </c>
      <c r="AZ284" s="11">
        <v>10</v>
      </c>
      <c r="BA284" s="11">
        <v>12</v>
      </c>
      <c r="BB284" s="11">
        <v>11</v>
      </c>
      <c r="BC284" s="11">
        <v>10</v>
      </c>
      <c r="BD284" s="11">
        <v>11</v>
      </c>
      <c r="BE284" s="11">
        <v>10</v>
      </c>
      <c r="BF284" s="11">
        <v>15</v>
      </c>
      <c r="BG284" s="11">
        <v>23</v>
      </c>
      <c r="BH284" s="11">
        <v>3</v>
      </c>
      <c r="BI284" s="11">
        <v>3</v>
      </c>
      <c r="BJ284" s="11">
        <v>4</v>
      </c>
      <c r="BK284" s="11">
        <v>2</v>
      </c>
      <c r="BL284" s="11">
        <v>6</v>
      </c>
      <c r="BM284" s="11">
        <v>15</v>
      </c>
      <c r="BN284" s="11">
        <v>3</v>
      </c>
      <c r="BO284" s="11">
        <v>3</v>
      </c>
      <c r="BP284" s="11">
        <v>17</v>
      </c>
      <c r="BQ284" s="11">
        <v>12</v>
      </c>
      <c r="BR284" s="11">
        <v>2</v>
      </c>
      <c r="BS284" s="11">
        <v>3</v>
      </c>
      <c r="BT284" s="11">
        <v>2</v>
      </c>
      <c r="BU284" s="11"/>
      <c r="BV284" s="11"/>
      <c r="BW284" s="11" t="b">
        <v>1</v>
      </c>
      <c r="BX284" s="11" t="b">
        <v>1</v>
      </c>
      <c r="BY284" s="11" t="b">
        <v>1</v>
      </c>
      <c r="BZ284" s="11" t="b">
        <v>1</v>
      </c>
      <c r="CA284" s="11" t="b">
        <v>1</v>
      </c>
      <c r="CB284" s="11" t="b">
        <v>1</v>
      </c>
      <c r="CC284" s="11" t="b">
        <v>1</v>
      </c>
      <c r="CD284" s="11" t="b">
        <v>1</v>
      </c>
      <c r="CE284" s="11" t="b">
        <v>1</v>
      </c>
      <c r="CF284" s="11" t="b">
        <v>1</v>
      </c>
      <c r="CG284" s="11" t="b">
        <v>1</v>
      </c>
      <c r="CH284" s="11" t="b">
        <v>1</v>
      </c>
      <c r="CI284" s="11" t="b">
        <v>1</v>
      </c>
      <c r="CJ284" s="11" t="s">
        <v>230</v>
      </c>
      <c r="CK284" s="11" t="str">
        <f>VLOOKUP(Table812[[#This Row],[Candidate Detail Answer: City]],cities,2,FALSE)</f>
        <v>Chicago</v>
      </c>
      <c r="CL284" s="11" t="str">
        <f>VLOOKUP(Table812[[#This Row],[Candidate Detail Answer: City]],cities,3,FALSE)</f>
        <v>IL</v>
      </c>
      <c r="CM284" s="41">
        <f>VLOOKUP(Table812[[#This Row],[Candidate Detail Answer: City]],cities,4,FALSE)</f>
        <v>60601</v>
      </c>
      <c r="CN284" s="11" t="s">
        <v>342</v>
      </c>
      <c r="CO284" s="11" t="str">
        <f>VLOOKUP(Table812[[#This Row],[Candidate Detail Answer: Major]],majors_final,3,FALSE)</f>
        <v>Full Stack Development</v>
      </c>
      <c r="CP284" s="11" t="str">
        <f>VLOOKUP(Table812[[#This Row],[Candidate Detail Answer: Major]],majors_final,4,FALSE)</f>
        <v>IT-development focused</v>
      </c>
      <c r="CQ284" s="11">
        <f>VLOOKUP(Table812[[#This Row],[Candidate Detail Answer: Major]],majors_final,5,FALSE)</f>
        <v>0</v>
      </c>
      <c r="CR284" s="11">
        <f>VLOOKUP(Table812[[#This Row],[Candidate Detail Answer: Major]],majors_final,6,FALSE)</f>
        <v>0</v>
      </c>
      <c r="CS284" s="11"/>
      <c r="CU284" s="5"/>
      <c r="CV284" s="5"/>
      <c r="CW284" s="5"/>
    </row>
    <row r="285" spans="1:101" ht="12.75" x14ac:dyDescent="0.2">
      <c r="A285">
        <v>384</v>
      </c>
      <c r="B285" s="26">
        <v>53078.945833332902</v>
      </c>
      <c r="C285" s="26">
        <v>50420.146527778801</v>
      </c>
      <c r="D285" s="26">
        <v>49751.092361109797</v>
      </c>
      <c r="E285" s="36">
        <v>287910</v>
      </c>
      <c r="F285" s="36">
        <f>SUM(Table812[[#This Row],[Time Taken Per Question: 1]:[Time Taken Per Question: 14]])</f>
        <v>103240</v>
      </c>
      <c r="G285" s="11">
        <v>1</v>
      </c>
      <c r="H285" s="11">
        <v>8</v>
      </c>
      <c r="I285" s="31">
        <v>3392</v>
      </c>
      <c r="J285" s="11">
        <v>131</v>
      </c>
      <c r="K285" s="11">
        <v>121</v>
      </c>
      <c r="L285" s="11">
        <v>92</v>
      </c>
      <c r="M285" s="11">
        <v>92.36</v>
      </c>
      <c r="N285" s="11">
        <v>184482</v>
      </c>
      <c r="O285" s="11" t="s">
        <v>155</v>
      </c>
      <c r="P285" s="11" t="s">
        <v>208</v>
      </c>
      <c r="Q285" s="11">
        <v>0</v>
      </c>
      <c r="R285" s="11"/>
      <c r="S285" s="11">
        <v>1</v>
      </c>
      <c r="T285" s="11">
        <v>10</v>
      </c>
      <c r="U285" s="11">
        <v>10</v>
      </c>
      <c r="V285" s="11">
        <v>10</v>
      </c>
      <c r="W285" s="11">
        <v>10</v>
      </c>
      <c r="X285" s="11">
        <v>10</v>
      </c>
      <c r="Y285" s="11">
        <v>10</v>
      </c>
      <c r="Z285" s="11">
        <v>10</v>
      </c>
      <c r="AA285" s="11">
        <v>10</v>
      </c>
      <c r="AB285" s="11">
        <v>10</v>
      </c>
      <c r="AC285" s="11">
        <v>10</v>
      </c>
      <c r="AD285" s="11">
        <v>10</v>
      </c>
      <c r="AE285" s="11">
        <v>10</v>
      </c>
      <c r="AF285" s="11">
        <v>0</v>
      </c>
      <c r="AG285" s="11">
        <v>25</v>
      </c>
      <c r="AH285" s="11">
        <v>19506</v>
      </c>
      <c r="AI285" s="11">
        <v>7245</v>
      </c>
      <c r="AJ285" s="11">
        <v>10152</v>
      </c>
      <c r="AK285" s="11">
        <v>4339</v>
      </c>
      <c r="AL285" s="11">
        <v>17394</v>
      </c>
      <c r="AM285" s="11">
        <v>6500</v>
      </c>
      <c r="AN285" s="11">
        <v>15860</v>
      </c>
      <c r="AO285" s="11">
        <v>4771</v>
      </c>
      <c r="AP285" s="11">
        <v>2592</v>
      </c>
      <c r="AQ285" s="11">
        <v>3124</v>
      </c>
      <c r="AR285" s="11">
        <v>3528</v>
      </c>
      <c r="AS285" s="11">
        <v>6100</v>
      </c>
      <c r="AT285" s="11">
        <v>2104</v>
      </c>
      <c r="AU285" s="11">
        <v>10</v>
      </c>
      <c r="AV285" s="11">
        <v>10</v>
      </c>
      <c r="AW285" s="11">
        <v>9</v>
      </c>
      <c r="AX285" s="11">
        <v>12</v>
      </c>
      <c r="AY285" s="11">
        <v>8</v>
      </c>
      <c r="AZ285" s="11">
        <v>8</v>
      </c>
      <c r="BA285" s="11">
        <v>11</v>
      </c>
      <c r="BB285" s="11">
        <v>7</v>
      </c>
      <c r="BC285" s="11">
        <v>10</v>
      </c>
      <c r="BD285" s="11">
        <v>10</v>
      </c>
      <c r="BE285" s="11">
        <v>11</v>
      </c>
      <c r="BF285" s="11">
        <v>15</v>
      </c>
      <c r="BG285" s="11">
        <v>0</v>
      </c>
      <c r="BH285" s="11">
        <v>39</v>
      </c>
      <c r="BI285" s="11">
        <v>10</v>
      </c>
      <c r="BJ285" s="11">
        <v>42</v>
      </c>
      <c r="BK285" s="11">
        <v>8</v>
      </c>
      <c r="BL285" s="11">
        <v>52</v>
      </c>
      <c r="BM285" s="11">
        <v>66</v>
      </c>
      <c r="BN285" s="11">
        <v>51</v>
      </c>
      <c r="BO285" s="11">
        <v>30</v>
      </c>
      <c r="BP285" s="11">
        <v>20</v>
      </c>
      <c r="BQ285" s="11">
        <v>22</v>
      </c>
      <c r="BR285" s="11">
        <v>15</v>
      </c>
      <c r="BS285" s="11">
        <v>29</v>
      </c>
      <c r="BT285" s="11">
        <v>0</v>
      </c>
      <c r="BU285" s="11"/>
      <c r="BV285" s="11"/>
      <c r="BW285" s="11" t="b">
        <v>1</v>
      </c>
      <c r="BX285" s="11" t="b">
        <v>1</v>
      </c>
      <c r="BY285" s="11" t="b">
        <v>1</v>
      </c>
      <c r="BZ285" s="11" t="b">
        <v>1</v>
      </c>
      <c r="CA285" s="11" t="b">
        <v>1</v>
      </c>
      <c r="CB285" s="11" t="b">
        <v>1</v>
      </c>
      <c r="CC285" s="11" t="b">
        <v>1</v>
      </c>
      <c r="CD285" s="11" t="b">
        <v>1</v>
      </c>
      <c r="CE285" s="11" t="b">
        <v>1</v>
      </c>
      <c r="CF285" s="11" t="b">
        <v>1</v>
      </c>
      <c r="CG285" s="11" t="b">
        <v>1</v>
      </c>
      <c r="CH285" s="11" t="b">
        <v>1</v>
      </c>
      <c r="CI285" s="11" t="s">
        <v>157</v>
      </c>
      <c r="CJ285" s="11" t="s">
        <v>257</v>
      </c>
      <c r="CK285" s="11" t="str">
        <f>VLOOKUP(Table812[[#This Row],[Candidate Detail Answer: City]],cities,2,FALSE)</f>
        <v>Mundelein</v>
      </c>
      <c r="CL285" s="11" t="str">
        <f>VLOOKUP(Table812[[#This Row],[Candidate Detail Answer: City]],cities,3,FALSE)</f>
        <v>IL</v>
      </c>
      <c r="CM285" s="41">
        <f>VLOOKUP(Table812[[#This Row],[Candidate Detail Answer: City]],cities,4,FALSE)</f>
        <v>60060</v>
      </c>
      <c r="CN285" s="11" t="s">
        <v>157</v>
      </c>
      <c r="CO285" s="11" t="str">
        <f>VLOOKUP(Table812[[#This Row],[Candidate Detail Answer: Major]],majors_final,3,FALSE)</f>
        <v>N/A</v>
      </c>
      <c r="CP285" s="11" t="str">
        <f>VLOOKUP(Table812[[#This Row],[Candidate Detail Answer: Major]],majors_final,4,FALSE)</f>
        <v>N/A</v>
      </c>
      <c r="CQ285" s="11">
        <f>VLOOKUP(Table812[[#This Row],[Candidate Detail Answer: Major]],majors_final,5,FALSE)</f>
        <v>0</v>
      </c>
      <c r="CR285" s="11">
        <f>VLOOKUP(Table812[[#This Row],[Candidate Detail Answer: Major]],majors_final,6,FALSE)</f>
        <v>0</v>
      </c>
      <c r="CS285" s="11"/>
      <c r="CU285" s="5"/>
      <c r="CV285" s="5"/>
      <c r="CW285" s="5"/>
    </row>
    <row r="286" spans="1:101" ht="12.75" x14ac:dyDescent="0.2">
      <c r="A286">
        <v>385</v>
      </c>
      <c r="B286" s="26">
        <v>49043.340277777497</v>
      </c>
      <c r="C286" s="26">
        <v>50440.214583334397</v>
      </c>
      <c r="D286" s="26">
        <v>49768.809722220903</v>
      </c>
      <c r="E286" s="36">
        <v>142765</v>
      </c>
      <c r="F286" s="36">
        <f>SUM(Table812[[#This Row],[Time Taken Per Question: 1]:[Time Taken Per Question: 14]])</f>
        <v>121666</v>
      </c>
      <c r="G286" s="11">
        <v>1</v>
      </c>
      <c r="H286" s="11">
        <v>60</v>
      </c>
      <c r="I286" s="31">
        <v>102607</v>
      </c>
      <c r="J286" s="11">
        <v>131</v>
      </c>
      <c r="K286" s="11">
        <v>131</v>
      </c>
      <c r="L286" s="11">
        <v>92</v>
      </c>
      <c r="M286" s="11">
        <v>100</v>
      </c>
      <c r="N286" s="11">
        <v>20552</v>
      </c>
      <c r="O286" s="11" t="s">
        <v>155</v>
      </c>
      <c r="P286" s="11" t="s">
        <v>208</v>
      </c>
      <c r="Q286" s="11">
        <v>0</v>
      </c>
      <c r="R286" s="11">
        <v>5</v>
      </c>
      <c r="S286" s="11">
        <v>1</v>
      </c>
      <c r="T286" s="11">
        <v>10</v>
      </c>
      <c r="U286" s="11">
        <v>10</v>
      </c>
      <c r="V286" s="11">
        <v>10</v>
      </c>
      <c r="W286" s="11">
        <v>10</v>
      </c>
      <c r="X286" s="11">
        <v>10</v>
      </c>
      <c r="Y286" s="11">
        <v>10</v>
      </c>
      <c r="Z286" s="11">
        <v>10</v>
      </c>
      <c r="AA286" s="11">
        <v>10</v>
      </c>
      <c r="AB286" s="11">
        <v>10</v>
      </c>
      <c r="AC286" s="11">
        <v>10</v>
      </c>
      <c r="AD286" s="11">
        <v>10</v>
      </c>
      <c r="AE286" s="11">
        <v>10</v>
      </c>
      <c r="AF286" s="11">
        <v>10</v>
      </c>
      <c r="AG286" s="11">
        <v>1445</v>
      </c>
      <c r="AH286" s="11">
        <v>3777</v>
      </c>
      <c r="AI286" s="11">
        <v>22587</v>
      </c>
      <c r="AJ286" s="11">
        <v>416</v>
      </c>
      <c r="AK286" s="11">
        <v>1127</v>
      </c>
      <c r="AL286" s="11">
        <v>1484</v>
      </c>
      <c r="AM286" s="11">
        <v>721</v>
      </c>
      <c r="AN286" s="11">
        <v>2166</v>
      </c>
      <c r="AO286" s="11">
        <v>746</v>
      </c>
      <c r="AP286" s="11">
        <v>415</v>
      </c>
      <c r="AQ286" s="11">
        <v>1636</v>
      </c>
      <c r="AR286" s="11">
        <v>1772</v>
      </c>
      <c r="AS286" s="11">
        <v>13168</v>
      </c>
      <c r="AT286" s="11">
        <v>70206</v>
      </c>
      <c r="AU286" s="11">
        <v>10</v>
      </c>
      <c r="AV286" s="11">
        <v>14</v>
      </c>
      <c r="AW286" s="11">
        <v>10</v>
      </c>
      <c r="AX286" s="11">
        <v>12</v>
      </c>
      <c r="AY286" s="11">
        <v>12</v>
      </c>
      <c r="AZ286" s="11">
        <v>10</v>
      </c>
      <c r="BA286" s="11">
        <v>12</v>
      </c>
      <c r="BB286" s="11">
        <v>11</v>
      </c>
      <c r="BC286" s="11">
        <v>12</v>
      </c>
      <c r="BD286" s="11">
        <v>11</v>
      </c>
      <c r="BE286" s="11">
        <v>13</v>
      </c>
      <c r="BF286" s="11">
        <v>20</v>
      </c>
      <c r="BG286" s="11">
        <v>27</v>
      </c>
      <c r="BH286" s="11">
        <v>3</v>
      </c>
      <c r="BI286" s="11">
        <v>2</v>
      </c>
      <c r="BJ286" s="11">
        <v>2</v>
      </c>
      <c r="BK286" s="11">
        <v>2</v>
      </c>
      <c r="BL286" s="11">
        <v>6</v>
      </c>
      <c r="BM286" s="11">
        <v>2</v>
      </c>
      <c r="BN286" s="11">
        <v>3</v>
      </c>
      <c r="BO286" s="11">
        <v>2</v>
      </c>
      <c r="BP286" s="11">
        <v>2</v>
      </c>
      <c r="BQ286" s="11">
        <v>4</v>
      </c>
      <c r="BR286" s="11">
        <v>4</v>
      </c>
      <c r="BS286" s="11">
        <v>13</v>
      </c>
      <c r="BT286" s="11">
        <v>4</v>
      </c>
      <c r="BU286" s="11"/>
      <c r="BV286" s="11"/>
      <c r="BW286" s="11" t="b">
        <v>1</v>
      </c>
      <c r="BX286" s="11" t="b">
        <v>1</v>
      </c>
      <c r="BY286" s="11" t="b">
        <v>1</v>
      </c>
      <c r="BZ286" s="11" t="b">
        <v>1</v>
      </c>
      <c r="CA286" s="11" t="b">
        <v>1</v>
      </c>
      <c r="CB286" s="11" t="b">
        <v>1</v>
      </c>
      <c r="CC286" s="11" t="b">
        <v>1</v>
      </c>
      <c r="CD286" s="11" t="b">
        <v>1</v>
      </c>
      <c r="CE286" s="11" t="b">
        <v>1</v>
      </c>
      <c r="CF286" s="11" t="b">
        <v>1</v>
      </c>
      <c r="CG286" s="11" t="b">
        <v>1</v>
      </c>
      <c r="CH286" s="11" t="b">
        <v>1</v>
      </c>
      <c r="CI286" s="11" t="b">
        <v>1</v>
      </c>
      <c r="CJ286" s="11" t="s">
        <v>230</v>
      </c>
      <c r="CK286" s="11" t="str">
        <f>VLOOKUP(Table812[[#This Row],[Candidate Detail Answer: City]],cities,2,FALSE)</f>
        <v>Chicago</v>
      </c>
      <c r="CL286" s="11" t="str">
        <f>VLOOKUP(Table812[[#This Row],[Candidate Detail Answer: City]],cities,3,FALSE)</f>
        <v>IL</v>
      </c>
      <c r="CM286" s="41">
        <f>VLOOKUP(Table812[[#This Row],[Candidate Detail Answer: City]],cities,4,FALSE)</f>
        <v>60601</v>
      </c>
      <c r="CN286" s="11" t="s">
        <v>231</v>
      </c>
      <c r="CO286" s="11" t="str">
        <f>VLOOKUP(Table812[[#This Row],[Candidate Detail Answer: Major]],majors_final,3,FALSE)</f>
        <v>Software Engineering</v>
      </c>
      <c r="CP286" s="11" t="str">
        <f>VLOOKUP(Table812[[#This Row],[Candidate Detail Answer: Major]],majors_final,4,FALSE)</f>
        <v>IT-development focused</v>
      </c>
      <c r="CQ286" s="11">
        <f>VLOOKUP(Table812[[#This Row],[Candidate Detail Answer: Major]],majors_final,5,FALSE)</f>
        <v>0</v>
      </c>
      <c r="CR286" s="11">
        <f>VLOOKUP(Table812[[#This Row],[Candidate Detail Answer: Major]],majors_final,6,FALSE)</f>
        <v>0</v>
      </c>
      <c r="CS286" s="11"/>
      <c r="CU286" s="5"/>
      <c r="CV286" s="5"/>
      <c r="CW286" s="5"/>
    </row>
    <row r="287" spans="1:101" ht="12.75" x14ac:dyDescent="0.2">
      <c r="A287">
        <v>386</v>
      </c>
      <c r="B287" s="26">
        <v>54109.779861110597</v>
      </c>
      <c r="C287" s="26">
        <v>50460.282638889897</v>
      </c>
      <c r="D287" s="26">
        <v>49786.527083332003</v>
      </c>
      <c r="E287" s="36">
        <v>85538</v>
      </c>
      <c r="F287" s="36">
        <f>SUM(Table812[[#This Row],[Time Taken Per Question: 1]:[Time Taken Per Question: 14]])</f>
        <v>63758</v>
      </c>
      <c r="G287" s="11">
        <v>2</v>
      </c>
      <c r="H287" s="11">
        <v>0</v>
      </c>
      <c r="I287" s="31">
        <v>0</v>
      </c>
      <c r="J287" s="11">
        <v>131</v>
      </c>
      <c r="K287" s="11">
        <v>111</v>
      </c>
      <c r="L287" s="11">
        <v>92</v>
      </c>
      <c r="M287" s="11">
        <v>84.73</v>
      </c>
      <c r="N287" s="11">
        <v>21769</v>
      </c>
      <c r="O287" s="11" t="s">
        <v>155</v>
      </c>
      <c r="P287" s="11" t="s">
        <v>208</v>
      </c>
      <c r="Q287" s="11">
        <v>0</v>
      </c>
      <c r="R287" s="11">
        <v>1</v>
      </c>
      <c r="S287" s="11">
        <v>1</v>
      </c>
      <c r="T287" s="11">
        <v>10</v>
      </c>
      <c r="U287" s="11">
        <v>10</v>
      </c>
      <c r="V287" s="11">
        <v>10</v>
      </c>
      <c r="W287" s="11">
        <v>10</v>
      </c>
      <c r="X287" s="11">
        <v>10</v>
      </c>
      <c r="Y287" s="11">
        <v>10</v>
      </c>
      <c r="Z287" s="11">
        <v>10</v>
      </c>
      <c r="AA287" s="11">
        <v>10</v>
      </c>
      <c r="AB287" s="11">
        <v>10</v>
      </c>
      <c r="AC287" s="11">
        <v>10</v>
      </c>
      <c r="AD287" s="11">
        <v>10</v>
      </c>
      <c r="AE287" s="11">
        <v>0</v>
      </c>
      <c r="AF287" s="11">
        <v>0</v>
      </c>
      <c r="AG287" s="11">
        <v>190</v>
      </c>
      <c r="AH287" s="11">
        <v>1079</v>
      </c>
      <c r="AI287" s="11">
        <v>282</v>
      </c>
      <c r="AJ287" s="11">
        <v>103</v>
      </c>
      <c r="AK287" s="11">
        <v>108</v>
      </c>
      <c r="AL287" s="11">
        <v>84</v>
      </c>
      <c r="AM287" s="11">
        <v>151</v>
      </c>
      <c r="AN287" s="11">
        <v>6637</v>
      </c>
      <c r="AO287" s="11">
        <v>8060</v>
      </c>
      <c r="AP287" s="11">
        <v>1113</v>
      </c>
      <c r="AQ287" s="11">
        <v>599</v>
      </c>
      <c r="AR287" s="11">
        <v>4010</v>
      </c>
      <c r="AS287" s="11">
        <v>23430</v>
      </c>
      <c r="AT287" s="11">
        <v>17912</v>
      </c>
      <c r="AU287" s="11">
        <v>7</v>
      </c>
      <c r="AV287" s="11">
        <v>6</v>
      </c>
      <c r="AW287" s="11">
        <v>7</v>
      </c>
      <c r="AX287" s="11">
        <v>5</v>
      </c>
      <c r="AY287" s="11">
        <v>5</v>
      </c>
      <c r="AZ287" s="11">
        <v>9</v>
      </c>
      <c r="BA287" s="11">
        <v>5</v>
      </c>
      <c r="BB287" s="11">
        <v>6</v>
      </c>
      <c r="BC287" s="11">
        <v>5</v>
      </c>
      <c r="BD287" s="11">
        <v>7</v>
      </c>
      <c r="BE287" s="11">
        <v>6</v>
      </c>
      <c r="BF287" s="11">
        <v>6</v>
      </c>
      <c r="BG287" s="11">
        <v>0</v>
      </c>
      <c r="BH287" s="11">
        <v>5</v>
      </c>
      <c r="BI287" s="11">
        <v>6</v>
      </c>
      <c r="BJ287" s="11">
        <v>2</v>
      </c>
      <c r="BK287" s="11">
        <v>2</v>
      </c>
      <c r="BL287" s="11">
        <v>3</v>
      </c>
      <c r="BM287" s="11">
        <v>3</v>
      </c>
      <c r="BN287" s="11">
        <v>16</v>
      </c>
      <c r="BO287" s="11">
        <v>34</v>
      </c>
      <c r="BP287" s="11">
        <v>8</v>
      </c>
      <c r="BQ287" s="11">
        <v>2</v>
      </c>
      <c r="BR287" s="11">
        <v>14</v>
      </c>
      <c r="BS287" s="11">
        <v>42</v>
      </c>
      <c r="BT287" s="11">
        <v>0</v>
      </c>
      <c r="BU287" s="11"/>
      <c r="BV287" s="11"/>
      <c r="BW287" s="11" t="b">
        <v>1</v>
      </c>
      <c r="BX287" s="11" t="b">
        <v>1</v>
      </c>
      <c r="BY287" s="11" t="b">
        <v>1</v>
      </c>
      <c r="BZ287" s="11" t="b">
        <v>1</v>
      </c>
      <c r="CA287" s="11" t="b">
        <v>1</v>
      </c>
      <c r="CB287" s="11" t="b">
        <v>1</v>
      </c>
      <c r="CC287" s="11" t="b">
        <v>1</v>
      </c>
      <c r="CD287" s="11" t="b">
        <v>1</v>
      </c>
      <c r="CE287" s="11" t="b">
        <v>1</v>
      </c>
      <c r="CF287" s="11" t="b">
        <v>1</v>
      </c>
      <c r="CG287" s="11" t="b">
        <v>1</v>
      </c>
      <c r="CH287" s="11" t="b">
        <v>0</v>
      </c>
      <c r="CI287" s="11" t="s">
        <v>157</v>
      </c>
      <c r="CJ287" s="11" t="s">
        <v>483</v>
      </c>
      <c r="CK287" s="11" t="str">
        <f>VLOOKUP(Table812[[#This Row],[Candidate Detail Answer: City]],cities,2,FALSE)</f>
        <v>Skokie</v>
      </c>
      <c r="CL287" s="11" t="str">
        <f>VLOOKUP(Table812[[#This Row],[Candidate Detail Answer: City]],cities,3,FALSE)</f>
        <v>IL</v>
      </c>
      <c r="CM287" s="41">
        <f>VLOOKUP(Table812[[#This Row],[Candidate Detail Answer: City]],cities,4,FALSE)</f>
        <v>60076</v>
      </c>
      <c r="CN287" s="11" t="s">
        <v>157</v>
      </c>
      <c r="CO287" s="11" t="str">
        <f>VLOOKUP(Table812[[#This Row],[Candidate Detail Answer: Major]],majors_final,3,FALSE)</f>
        <v>N/A</v>
      </c>
      <c r="CP287" s="11" t="str">
        <f>VLOOKUP(Table812[[#This Row],[Candidate Detail Answer: Major]],majors_final,4,FALSE)</f>
        <v>N/A</v>
      </c>
      <c r="CQ287" s="11">
        <f>VLOOKUP(Table812[[#This Row],[Candidate Detail Answer: Major]],majors_final,5,FALSE)</f>
        <v>0</v>
      </c>
      <c r="CR287" s="11">
        <f>VLOOKUP(Table812[[#This Row],[Candidate Detail Answer: Major]],majors_final,6,FALSE)</f>
        <v>0</v>
      </c>
      <c r="CS287" s="11"/>
      <c r="CU287" s="5"/>
      <c r="CV287" s="5"/>
      <c r="CW287" s="5"/>
    </row>
    <row r="288" spans="1:101" ht="12.75" x14ac:dyDescent="0.2">
      <c r="A288">
        <v>387</v>
      </c>
      <c r="B288" s="26">
        <v>56105.649999999303</v>
      </c>
      <c r="C288" s="26">
        <v>50480.3506944455</v>
      </c>
      <c r="D288" s="26">
        <v>49804.244444443102</v>
      </c>
      <c r="E288" s="36">
        <v>86391</v>
      </c>
      <c r="F288" s="36">
        <f>SUM(Table812[[#This Row],[Time Taken Per Question: 1]:[Time Taken Per Question: 14]])</f>
        <v>27388</v>
      </c>
      <c r="G288" s="11">
        <v>2</v>
      </c>
      <c r="H288" s="11">
        <v>0</v>
      </c>
      <c r="I288" s="31">
        <v>0</v>
      </c>
      <c r="J288" s="11">
        <v>131</v>
      </c>
      <c r="K288" s="11">
        <v>1</v>
      </c>
      <c r="L288" s="11">
        <v>92</v>
      </c>
      <c r="M288" s="11">
        <v>0.76</v>
      </c>
      <c r="N288" s="11">
        <v>58739</v>
      </c>
      <c r="O288" s="11" t="s">
        <v>155</v>
      </c>
      <c r="P288" s="11" t="s">
        <v>208</v>
      </c>
      <c r="Q288" s="11">
        <v>0</v>
      </c>
      <c r="R288" s="11">
        <v>1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30</v>
      </c>
      <c r="AH288" s="11">
        <v>10200</v>
      </c>
      <c r="AI288" s="11">
        <v>1964</v>
      </c>
      <c r="AJ288" s="11">
        <v>3128</v>
      </c>
      <c r="AK288" s="11">
        <v>4543</v>
      </c>
      <c r="AL288" s="11">
        <v>2664</v>
      </c>
      <c r="AM288" s="11">
        <v>2398</v>
      </c>
      <c r="AN288" s="11">
        <v>296</v>
      </c>
      <c r="AO288" s="11">
        <v>156</v>
      </c>
      <c r="AP288" s="11">
        <v>209</v>
      </c>
      <c r="AQ288" s="11">
        <v>101</v>
      </c>
      <c r="AR288" s="11">
        <v>155</v>
      </c>
      <c r="AS288" s="11">
        <v>149</v>
      </c>
      <c r="AT288" s="11">
        <v>1395</v>
      </c>
      <c r="AU288" s="11">
        <v>10</v>
      </c>
      <c r="AV288" s="11">
        <v>9</v>
      </c>
      <c r="AW288" s="11">
        <v>8</v>
      </c>
      <c r="AX288" s="11">
        <v>11</v>
      </c>
      <c r="AY288" s="11">
        <v>8</v>
      </c>
      <c r="AZ288" s="11">
        <v>8</v>
      </c>
      <c r="BA288" s="11">
        <v>8</v>
      </c>
      <c r="BB288" s="11">
        <v>8</v>
      </c>
      <c r="BC288" s="11">
        <v>8</v>
      </c>
      <c r="BD288" s="11">
        <v>8</v>
      </c>
      <c r="BE288" s="11">
        <v>8</v>
      </c>
      <c r="BF288" s="11">
        <v>8</v>
      </c>
      <c r="BG288" s="11">
        <v>8</v>
      </c>
      <c r="BH288" s="11">
        <v>57</v>
      </c>
      <c r="BI288" s="11">
        <v>13</v>
      </c>
      <c r="BJ288" s="11">
        <v>21</v>
      </c>
      <c r="BK288" s="11">
        <v>10</v>
      </c>
      <c r="BL288" s="11">
        <v>9</v>
      </c>
      <c r="BM288" s="11">
        <v>7</v>
      </c>
      <c r="BN288" s="11">
        <v>8</v>
      </c>
      <c r="BO288" s="11">
        <v>4</v>
      </c>
      <c r="BP288" s="11">
        <v>6</v>
      </c>
      <c r="BQ288" s="11">
        <v>4</v>
      </c>
      <c r="BR288" s="11">
        <v>7</v>
      </c>
      <c r="BS288" s="11">
        <v>6</v>
      </c>
      <c r="BT288" s="11">
        <v>8</v>
      </c>
      <c r="BU288" s="11"/>
      <c r="BV288" s="11"/>
      <c r="BW288" s="11" t="b">
        <v>0</v>
      </c>
      <c r="BX288" s="11" t="b">
        <v>0</v>
      </c>
      <c r="BY288" s="11" t="b">
        <v>0</v>
      </c>
      <c r="BZ288" s="11" t="b">
        <v>0</v>
      </c>
      <c r="CA288" s="11" t="b">
        <v>0</v>
      </c>
      <c r="CB288" s="11" t="b">
        <v>0</v>
      </c>
      <c r="CC288" s="11" t="b">
        <v>0</v>
      </c>
      <c r="CD288" s="11" t="b">
        <v>0</v>
      </c>
      <c r="CE288" s="11" t="b">
        <v>0</v>
      </c>
      <c r="CF288" s="11" t="b">
        <v>0</v>
      </c>
      <c r="CG288" s="11" t="b">
        <v>0</v>
      </c>
      <c r="CH288" s="11" t="b">
        <v>0</v>
      </c>
      <c r="CI288" s="11" t="b">
        <v>0</v>
      </c>
      <c r="CJ288" s="11" t="s">
        <v>230</v>
      </c>
      <c r="CK288" s="11" t="str">
        <f>VLOOKUP(Table812[[#This Row],[Candidate Detail Answer: City]],cities,2,FALSE)</f>
        <v>Chicago</v>
      </c>
      <c r="CL288" s="11" t="str">
        <f>VLOOKUP(Table812[[#This Row],[Candidate Detail Answer: City]],cities,3,FALSE)</f>
        <v>IL</v>
      </c>
      <c r="CM288" s="41">
        <f>VLOOKUP(Table812[[#This Row],[Candidate Detail Answer: City]],cities,4,FALSE)</f>
        <v>60601</v>
      </c>
      <c r="CN288" s="11" t="s">
        <v>229</v>
      </c>
      <c r="CO288" s="11" t="str">
        <f>VLOOKUP(Table812[[#This Row],[Candidate Detail Answer: Major]],majors_final,3,FALSE)</f>
        <v>Computer Science</v>
      </c>
      <c r="CP288" s="11" t="str">
        <f>VLOOKUP(Table812[[#This Row],[Candidate Detail Answer: Major]],majors_final,4,FALSE)</f>
        <v>IT-development focused</v>
      </c>
      <c r="CQ288" s="11">
        <f>VLOOKUP(Table812[[#This Row],[Candidate Detail Answer: Major]],majors_final,5,FALSE)</f>
        <v>0</v>
      </c>
      <c r="CR288" s="11">
        <f>VLOOKUP(Table812[[#This Row],[Candidate Detail Answer: Major]],majors_final,6,FALSE)</f>
        <v>0</v>
      </c>
      <c r="CS288" s="11"/>
      <c r="CU288" s="5"/>
      <c r="CV288" s="5"/>
      <c r="CW288" s="5"/>
    </row>
    <row r="289" spans="1:101" ht="12.75" x14ac:dyDescent="0.2">
      <c r="A289">
        <v>388</v>
      </c>
      <c r="B289" s="26">
        <v>49065.272916666399</v>
      </c>
      <c r="C289" s="26">
        <v>50500.418750001001</v>
      </c>
      <c r="D289" s="26">
        <v>49821.961805554201</v>
      </c>
      <c r="E289" s="36">
        <v>275236</v>
      </c>
      <c r="F289" s="36">
        <f>SUM(Table812[[#This Row],[Time Taken Per Question: 1]:[Time Taken Per Question: 14]])</f>
        <v>195369</v>
      </c>
      <c r="G289" s="11">
        <v>1</v>
      </c>
      <c r="H289" s="11">
        <v>18</v>
      </c>
      <c r="I289" s="31">
        <v>194912</v>
      </c>
      <c r="J289" s="11">
        <v>131</v>
      </c>
      <c r="K289" s="11">
        <v>131</v>
      </c>
      <c r="L289" s="11">
        <v>92</v>
      </c>
      <c r="M289" s="11">
        <v>100</v>
      </c>
      <c r="N289" s="11">
        <v>79644</v>
      </c>
      <c r="O289" s="11" t="s">
        <v>155</v>
      </c>
      <c r="P289" s="11" t="s">
        <v>208</v>
      </c>
      <c r="Q289" s="11">
        <v>0</v>
      </c>
      <c r="R289" s="11">
        <v>5</v>
      </c>
      <c r="S289" s="11">
        <v>1</v>
      </c>
      <c r="T289" s="11">
        <v>10</v>
      </c>
      <c r="U289" s="11">
        <v>10</v>
      </c>
      <c r="V289" s="11">
        <v>10</v>
      </c>
      <c r="W289" s="11">
        <v>10</v>
      </c>
      <c r="X289" s="11">
        <v>10</v>
      </c>
      <c r="Y289" s="11">
        <v>10</v>
      </c>
      <c r="Z289" s="11">
        <v>10</v>
      </c>
      <c r="AA289" s="11">
        <v>10</v>
      </c>
      <c r="AB289" s="11">
        <v>10</v>
      </c>
      <c r="AC289" s="11">
        <v>10</v>
      </c>
      <c r="AD289" s="11">
        <v>10</v>
      </c>
      <c r="AE289" s="11">
        <v>10</v>
      </c>
      <c r="AF289" s="11">
        <v>10</v>
      </c>
      <c r="AG289" s="11">
        <v>81</v>
      </c>
      <c r="AH289" s="11">
        <v>54661</v>
      </c>
      <c r="AI289" s="11">
        <v>39424</v>
      </c>
      <c r="AJ289" s="11">
        <v>76813</v>
      </c>
      <c r="AK289" s="11">
        <v>3350</v>
      </c>
      <c r="AL289" s="11">
        <v>2646</v>
      </c>
      <c r="AM289" s="11">
        <v>537</v>
      </c>
      <c r="AN289" s="11">
        <v>2313</v>
      </c>
      <c r="AO289" s="11">
        <v>1350</v>
      </c>
      <c r="AP289" s="11">
        <v>568</v>
      </c>
      <c r="AQ289" s="11">
        <v>3267</v>
      </c>
      <c r="AR289" s="11">
        <v>1860</v>
      </c>
      <c r="AS289" s="11">
        <v>2033</v>
      </c>
      <c r="AT289" s="11">
        <v>6466</v>
      </c>
      <c r="AU289" s="11">
        <v>9</v>
      </c>
      <c r="AV289" s="11">
        <v>8</v>
      </c>
      <c r="AW289" s="11">
        <v>9</v>
      </c>
      <c r="AX289" s="11">
        <v>9</v>
      </c>
      <c r="AY289" s="11">
        <v>8</v>
      </c>
      <c r="AZ289" s="11">
        <v>9</v>
      </c>
      <c r="BA289" s="11">
        <v>9</v>
      </c>
      <c r="BB289" s="11">
        <v>9</v>
      </c>
      <c r="BC289" s="11">
        <v>8</v>
      </c>
      <c r="BD289" s="11">
        <v>9</v>
      </c>
      <c r="BE289" s="11">
        <v>10</v>
      </c>
      <c r="BF289" s="11">
        <v>15</v>
      </c>
      <c r="BG289" s="11">
        <v>22</v>
      </c>
      <c r="BH289" s="11">
        <v>26</v>
      </c>
      <c r="BI289" s="11">
        <v>7</v>
      </c>
      <c r="BJ289" s="11">
        <v>10</v>
      </c>
      <c r="BK289" s="11">
        <v>5</v>
      </c>
      <c r="BL289" s="11">
        <v>8</v>
      </c>
      <c r="BM289" s="11">
        <v>5</v>
      </c>
      <c r="BN289" s="11">
        <v>5</v>
      </c>
      <c r="BO289" s="11">
        <v>7</v>
      </c>
      <c r="BP289" s="11">
        <v>4</v>
      </c>
      <c r="BQ289" s="11">
        <v>6</v>
      </c>
      <c r="BR289" s="11">
        <v>6</v>
      </c>
      <c r="BS289" s="11">
        <v>8</v>
      </c>
      <c r="BT289" s="11">
        <v>7</v>
      </c>
      <c r="BU289" s="11"/>
      <c r="BV289" s="11"/>
      <c r="BW289" s="11" t="b">
        <v>1</v>
      </c>
      <c r="BX289" s="11" t="b">
        <v>1</v>
      </c>
      <c r="BY289" s="11" t="b">
        <v>1</v>
      </c>
      <c r="BZ289" s="11" t="b">
        <v>1</v>
      </c>
      <c r="CA289" s="11" t="b">
        <v>1</v>
      </c>
      <c r="CB289" s="11" t="b">
        <v>1</v>
      </c>
      <c r="CC289" s="11" t="b">
        <v>1</v>
      </c>
      <c r="CD289" s="11" t="b">
        <v>1</v>
      </c>
      <c r="CE289" s="11" t="b">
        <v>1</v>
      </c>
      <c r="CF289" s="11" t="b">
        <v>1</v>
      </c>
      <c r="CG289" s="11" t="b">
        <v>1</v>
      </c>
      <c r="CH289" s="11" t="b">
        <v>1</v>
      </c>
      <c r="CI289" s="11" t="b">
        <v>1</v>
      </c>
      <c r="CJ289" s="11" t="s">
        <v>443</v>
      </c>
      <c r="CK289" s="11" t="str">
        <f>VLOOKUP(Table812[[#This Row],[Candidate Detail Answer: City]],cities,2,FALSE)</f>
        <v>Romeoville</v>
      </c>
      <c r="CL289" s="11" t="str">
        <f>VLOOKUP(Table812[[#This Row],[Candidate Detail Answer: City]],cities,3,FALSE)</f>
        <v>IL</v>
      </c>
      <c r="CM289" s="41">
        <f>VLOOKUP(Table812[[#This Row],[Candidate Detail Answer: City]],cities,4,FALSE)</f>
        <v>60446</v>
      </c>
      <c r="CN289" s="11" t="s">
        <v>229</v>
      </c>
      <c r="CO289" s="11" t="str">
        <f>VLOOKUP(Table812[[#This Row],[Candidate Detail Answer: Major]],majors_final,3,FALSE)</f>
        <v>Computer Science</v>
      </c>
      <c r="CP289" s="11" t="str">
        <f>VLOOKUP(Table812[[#This Row],[Candidate Detail Answer: Major]],majors_final,4,FALSE)</f>
        <v>IT-development focused</v>
      </c>
      <c r="CQ289" s="11">
        <f>VLOOKUP(Table812[[#This Row],[Candidate Detail Answer: Major]],majors_final,5,FALSE)</f>
        <v>0</v>
      </c>
      <c r="CR289" s="11">
        <f>VLOOKUP(Table812[[#This Row],[Candidate Detail Answer: Major]],majors_final,6,FALSE)</f>
        <v>0</v>
      </c>
      <c r="CS289" s="11"/>
      <c r="CU289" s="5"/>
      <c r="CV289" s="5"/>
      <c r="CW289" s="5"/>
    </row>
    <row r="290" spans="1:101" ht="12.75" x14ac:dyDescent="0.2">
      <c r="A290">
        <v>389</v>
      </c>
      <c r="B290" s="26">
        <v>57048.753472221499</v>
      </c>
      <c r="C290" s="26">
        <v>50520.486805556597</v>
      </c>
      <c r="D290" s="26">
        <v>49839.679166665301</v>
      </c>
      <c r="E290" s="36">
        <v>343382</v>
      </c>
      <c r="F290" s="36">
        <f>SUM(Table812[[#This Row],[Time Taken Per Question: 1]:[Time Taken Per Question: 14]])</f>
        <v>283317</v>
      </c>
      <c r="G290" s="11">
        <v>1</v>
      </c>
      <c r="H290" s="11">
        <v>0</v>
      </c>
      <c r="I290" s="31">
        <v>0</v>
      </c>
      <c r="J290" s="11">
        <v>131</v>
      </c>
      <c r="K290" s="11">
        <v>131</v>
      </c>
      <c r="L290" s="11">
        <v>92</v>
      </c>
      <c r="M290" s="11">
        <v>100</v>
      </c>
      <c r="N290" s="11">
        <v>59570</v>
      </c>
      <c r="O290" s="11" t="s">
        <v>155</v>
      </c>
      <c r="P290" s="11" t="s">
        <v>208</v>
      </c>
      <c r="Q290" s="11">
        <v>0</v>
      </c>
      <c r="R290" s="11">
        <v>5</v>
      </c>
      <c r="S290" s="11">
        <v>1</v>
      </c>
      <c r="T290" s="11">
        <v>10</v>
      </c>
      <c r="U290" s="11">
        <v>10</v>
      </c>
      <c r="V290" s="11">
        <v>10</v>
      </c>
      <c r="W290" s="11">
        <v>10</v>
      </c>
      <c r="X290" s="11">
        <v>10</v>
      </c>
      <c r="Y290" s="11">
        <v>10</v>
      </c>
      <c r="Z290" s="11">
        <v>10</v>
      </c>
      <c r="AA290" s="11">
        <v>10</v>
      </c>
      <c r="AB290" s="11">
        <v>10</v>
      </c>
      <c r="AC290" s="11">
        <v>10</v>
      </c>
      <c r="AD290" s="11">
        <v>10</v>
      </c>
      <c r="AE290" s="11">
        <v>10</v>
      </c>
      <c r="AF290" s="11">
        <v>10</v>
      </c>
      <c r="AG290" s="11">
        <v>557</v>
      </c>
      <c r="AH290" s="11">
        <v>40524</v>
      </c>
      <c r="AI290" s="11">
        <v>2148</v>
      </c>
      <c r="AJ290" s="11">
        <v>2575</v>
      </c>
      <c r="AK290" s="11">
        <v>117855</v>
      </c>
      <c r="AL290" s="11">
        <v>32151</v>
      </c>
      <c r="AM290" s="11">
        <v>1042</v>
      </c>
      <c r="AN290" s="11">
        <v>4196</v>
      </c>
      <c r="AO290" s="11">
        <v>2196</v>
      </c>
      <c r="AP290" s="11">
        <v>1266</v>
      </c>
      <c r="AQ290" s="11">
        <v>16565</v>
      </c>
      <c r="AR290" s="11">
        <v>1979</v>
      </c>
      <c r="AS290" s="11">
        <v>35973</v>
      </c>
      <c r="AT290" s="11">
        <v>24290</v>
      </c>
      <c r="AU290" s="11">
        <v>10</v>
      </c>
      <c r="AV290" s="11">
        <v>9</v>
      </c>
      <c r="AW290" s="11">
        <v>10</v>
      </c>
      <c r="AX290" s="11">
        <v>16</v>
      </c>
      <c r="AY290" s="11">
        <v>8</v>
      </c>
      <c r="AZ290" s="11">
        <v>10</v>
      </c>
      <c r="BA290" s="11">
        <v>11</v>
      </c>
      <c r="BB290" s="11">
        <v>9</v>
      </c>
      <c r="BC290" s="11">
        <v>8</v>
      </c>
      <c r="BD290" s="11">
        <v>12</v>
      </c>
      <c r="BE290" s="11">
        <v>9</v>
      </c>
      <c r="BF290" s="11">
        <v>15</v>
      </c>
      <c r="BG290" s="11">
        <v>27</v>
      </c>
      <c r="BH290" s="11">
        <v>13</v>
      </c>
      <c r="BI290" s="11">
        <v>11</v>
      </c>
      <c r="BJ290" s="11">
        <v>8</v>
      </c>
      <c r="BK290" s="11">
        <v>9</v>
      </c>
      <c r="BL290" s="11">
        <v>11</v>
      </c>
      <c r="BM290" s="11">
        <v>9</v>
      </c>
      <c r="BN290" s="11">
        <v>14</v>
      </c>
      <c r="BO290" s="11">
        <v>6</v>
      </c>
      <c r="BP290" s="11">
        <v>13</v>
      </c>
      <c r="BQ290" s="11">
        <v>54</v>
      </c>
      <c r="BR290" s="11">
        <v>11</v>
      </c>
      <c r="BS290" s="11">
        <v>16</v>
      </c>
      <c r="BT290" s="11">
        <v>12</v>
      </c>
      <c r="BU290" s="11"/>
      <c r="BV290" s="11"/>
      <c r="BW290" s="11" t="b">
        <v>1</v>
      </c>
      <c r="BX290" s="11" t="b">
        <v>1</v>
      </c>
      <c r="BY290" s="11" t="b">
        <v>1</v>
      </c>
      <c r="BZ290" s="11" t="b">
        <v>1</v>
      </c>
      <c r="CA290" s="11" t="b">
        <v>1</v>
      </c>
      <c r="CB290" s="11" t="b">
        <v>1</v>
      </c>
      <c r="CC290" s="11" t="b">
        <v>1</v>
      </c>
      <c r="CD290" s="11" t="b">
        <v>1</v>
      </c>
      <c r="CE290" s="11" t="b">
        <v>1</v>
      </c>
      <c r="CF290" s="11" t="b">
        <v>1</v>
      </c>
      <c r="CG290" s="11" t="b">
        <v>1</v>
      </c>
      <c r="CH290" s="11" t="b">
        <v>1</v>
      </c>
      <c r="CI290" s="11" t="b">
        <v>1</v>
      </c>
      <c r="CJ290" s="11" t="s">
        <v>670</v>
      </c>
      <c r="CK290" s="11" t="str">
        <f>VLOOKUP(Table812[[#This Row],[Candidate Detail Answer: City]],cities,2,FALSE)</f>
        <v>Lindenhurst</v>
      </c>
      <c r="CL290" s="11" t="str">
        <f>VLOOKUP(Table812[[#This Row],[Candidate Detail Answer: City]],cities,3,FALSE)</f>
        <v>NY</v>
      </c>
      <c r="CM290" s="41">
        <f>VLOOKUP(Table812[[#This Row],[Candidate Detail Answer: City]],cities,4,FALSE)</f>
        <v>11757</v>
      </c>
      <c r="CN290" s="11" t="s">
        <v>229</v>
      </c>
      <c r="CO290" s="11" t="str">
        <f>VLOOKUP(Table812[[#This Row],[Candidate Detail Answer: Major]],majors_final,3,FALSE)</f>
        <v>Computer Science</v>
      </c>
      <c r="CP290" s="11" t="str">
        <f>VLOOKUP(Table812[[#This Row],[Candidate Detail Answer: Major]],majors_final,4,FALSE)</f>
        <v>IT-development focused</v>
      </c>
      <c r="CQ290" s="11">
        <f>VLOOKUP(Table812[[#This Row],[Candidate Detail Answer: Major]],majors_final,5,FALSE)</f>
        <v>0</v>
      </c>
      <c r="CR290" s="11">
        <f>VLOOKUP(Table812[[#This Row],[Candidate Detail Answer: Major]],majors_final,6,FALSE)</f>
        <v>0</v>
      </c>
      <c r="CS290" s="11"/>
      <c r="CU290" s="5"/>
      <c r="CV290" s="5"/>
      <c r="CW290" s="5"/>
    </row>
    <row r="291" spans="1:101" ht="12.75" x14ac:dyDescent="0.2">
      <c r="A291">
        <v>390</v>
      </c>
      <c r="B291" s="26">
        <v>57070.686111110401</v>
      </c>
      <c r="C291" s="26">
        <v>50540.554861112199</v>
      </c>
      <c r="D291" s="26">
        <v>49857.3965277764</v>
      </c>
      <c r="E291" s="36">
        <v>79659</v>
      </c>
      <c r="F291" s="36">
        <f>SUM(Table812[[#This Row],[Time Taken Per Question: 1]:[Time Taken Per Question: 14]])</f>
        <v>27810</v>
      </c>
      <c r="G291" s="11">
        <v>1</v>
      </c>
      <c r="H291" s="11">
        <v>0</v>
      </c>
      <c r="I291" s="31">
        <v>0</v>
      </c>
      <c r="J291" s="11">
        <v>131</v>
      </c>
      <c r="K291" s="11">
        <v>131</v>
      </c>
      <c r="L291" s="11">
        <v>92</v>
      </c>
      <c r="M291" s="11">
        <v>100</v>
      </c>
      <c r="N291" s="11">
        <v>51187</v>
      </c>
      <c r="O291" s="11" t="s">
        <v>155</v>
      </c>
      <c r="P291" s="11" t="s">
        <v>208</v>
      </c>
      <c r="Q291" s="11">
        <v>0</v>
      </c>
      <c r="R291" s="11">
        <v>3</v>
      </c>
      <c r="S291" s="11">
        <v>1</v>
      </c>
      <c r="T291" s="11">
        <v>10</v>
      </c>
      <c r="U291" s="11">
        <v>10</v>
      </c>
      <c r="V291" s="11">
        <v>10</v>
      </c>
      <c r="W291" s="11">
        <v>10</v>
      </c>
      <c r="X291" s="11">
        <v>10</v>
      </c>
      <c r="Y291" s="11">
        <v>10</v>
      </c>
      <c r="Z291" s="11">
        <v>10</v>
      </c>
      <c r="AA291" s="11">
        <v>10</v>
      </c>
      <c r="AB291" s="11">
        <v>10</v>
      </c>
      <c r="AC291" s="11">
        <v>10</v>
      </c>
      <c r="AD291" s="11">
        <v>10</v>
      </c>
      <c r="AE291" s="11">
        <v>10</v>
      </c>
      <c r="AF291" s="11">
        <v>10</v>
      </c>
      <c r="AG291" s="11">
        <v>137</v>
      </c>
      <c r="AH291" s="11">
        <v>420</v>
      </c>
      <c r="AI291" s="11">
        <v>202</v>
      </c>
      <c r="AJ291" s="11">
        <v>927</v>
      </c>
      <c r="AK291" s="11">
        <v>885</v>
      </c>
      <c r="AL291" s="11">
        <v>1432</v>
      </c>
      <c r="AM291" s="11">
        <v>866</v>
      </c>
      <c r="AN291" s="11">
        <v>3895</v>
      </c>
      <c r="AO291" s="11">
        <v>1337</v>
      </c>
      <c r="AP291" s="11">
        <v>239</v>
      </c>
      <c r="AQ291" s="11">
        <v>2817</v>
      </c>
      <c r="AR291" s="11">
        <v>3245</v>
      </c>
      <c r="AS291" s="11">
        <v>7108</v>
      </c>
      <c r="AT291" s="11">
        <v>4300</v>
      </c>
      <c r="AU291" s="11">
        <v>9</v>
      </c>
      <c r="AV291" s="11">
        <v>9</v>
      </c>
      <c r="AW291" s="11">
        <v>9</v>
      </c>
      <c r="AX291" s="11">
        <v>14</v>
      </c>
      <c r="AY291" s="11">
        <v>9</v>
      </c>
      <c r="AZ291" s="11">
        <v>8</v>
      </c>
      <c r="BA291" s="11">
        <v>12</v>
      </c>
      <c r="BB291" s="11">
        <v>10</v>
      </c>
      <c r="BC291" s="11">
        <v>10</v>
      </c>
      <c r="BD291" s="11">
        <v>10</v>
      </c>
      <c r="BE291" s="11">
        <v>11</v>
      </c>
      <c r="BF291" s="11">
        <v>19</v>
      </c>
      <c r="BG291" s="11">
        <v>24</v>
      </c>
      <c r="BH291" s="11">
        <v>7</v>
      </c>
      <c r="BI291" s="11">
        <v>4</v>
      </c>
      <c r="BJ291" s="11">
        <v>18</v>
      </c>
      <c r="BK291" s="11">
        <v>10</v>
      </c>
      <c r="BL291" s="11">
        <v>26</v>
      </c>
      <c r="BM291" s="11">
        <v>11</v>
      </c>
      <c r="BN291" s="11">
        <v>10</v>
      </c>
      <c r="BO291" s="11">
        <v>19</v>
      </c>
      <c r="BP291" s="11">
        <v>6</v>
      </c>
      <c r="BQ291" s="11">
        <v>13</v>
      </c>
      <c r="BR291" s="11">
        <v>18</v>
      </c>
      <c r="BS291" s="11">
        <v>28</v>
      </c>
      <c r="BT291" s="11">
        <v>7</v>
      </c>
      <c r="BU291" s="11"/>
      <c r="BV291" s="11"/>
      <c r="BW291" s="11" t="b">
        <v>1</v>
      </c>
      <c r="BX291" s="11" t="b">
        <v>1</v>
      </c>
      <c r="BY291" s="11" t="b">
        <v>1</v>
      </c>
      <c r="BZ291" s="11" t="b">
        <v>1</v>
      </c>
      <c r="CA291" s="11" t="b">
        <v>1</v>
      </c>
      <c r="CB291" s="11" t="b">
        <v>1</v>
      </c>
      <c r="CC291" s="11" t="b">
        <v>1</v>
      </c>
      <c r="CD291" s="11" t="b">
        <v>1</v>
      </c>
      <c r="CE291" s="11" t="b">
        <v>1</v>
      </c>
      <c r="CF291" s="11" t="b">
        <v>1</v>
      </c>
      <c r="CG291" s="11" t="b">
        <v>1</v>
      </c>
      <c r="CH291" s="11" t="b">
        <v>1</v>
      </c>
      <c r="CI291" s="11" t="b">
        <v>1</v>
      </c>
      <c r="CJ291" s="11" t="s">
        <v>165</v>
      </c>
      <c r="CK291" s="11" t="str">
        <f>VLOOKUP(Table812[[#This Row],[Candidate Detail Answer: City]],cities,2,FALSE)</f>
        <v>New York</v>
      </c>
      <c r="CL291" s="11" t="str">
        <f>VLOOKUP(Table812[[#This Row],[Candidate Detail Answer: City]],cities,3,FALSE)</f>
        <v>NY</v>
      </c>
      <c r="CM291" s="41">
        <f>VLOOKUP(Table812[[#This Row],[Candidate Detail Answer: City]],cities,4,FALSE)</f>
        <v>10001</v>
      </c>
      <c r="CN291" s="11" t="s">
        <v>576</v>
      </c>
      <c r="CO291" s="11" t="str">
        <f>VLOOKUP(Table812[[#This Row],[Candidate Detail Answer: Major]],majors_final,3,FALSE)</f>
        <v>Science</v>
      </c>
      <c r="CP291" s="11" t="str">
        <f>VLOOKUP(Table812[[#This Row],[Candidate Detail Answer: Major]],majors_final,4,FALSE)</f>
        <v>Non-IT</v>
      </c>
      <c r="CQ291" s="11">
        <f>VLOOKUP(Table812[[#This Row],[Candidate Detail Answer: Major]],majors_final,5,FALSE)</f>
        <v>0</v>
      </c>
      <c r="CR291" s="11">
        <f>VLOOKUP(Table812[[#This Row],[Candidate Detail Answer: Major]],majors_final,6,FALSE)</f>
        <v>0</v>
      </c>
      <c r="CS291" s="11"/>
      <c r="CU291" s="5"/>
      <c r="CV291" s="5"/>
      <c r="CW291" s="5"/>
    </row>
    <row r="292" spans="1:101" ht="12.75" x14ac:dyDescent="0.2">
      <c r="A292">
        <v>391</v>
      </c>
      <c r="B292" s="26">
        <v>57092.618749999303</v>
      </c>
      <c r="C292" s="26">
        <v>50560.6229166677</v>
      </c>
      <c r="D292" s="26">
        <v>49875.113888887499</v>
      </c>
      <c r="E292" s="36">
        <v>345591</v>
      </c>
      <c r="F292" s="36">
        <f>SUM(Table812[[#This Row],[Time Taken Per Question: 1]:[Time Taken Per Question: 14]])</f>
        <v>121055</v>
      </c>
      <c r="G292" s="11">
        <v>1</v>
      </c>
      <c r="H292" s="11">
        <v>0</v>
      </c>
      <c r="I292" s="31">
        <v>0</v>
      </c>
      <c r="J292" s="11">
        <v>131</v>
      </c>
      <c r="K292" s="11">
        <v>10.5</v>
      </c>
      <c r="L292" s="11">
        <v>92</v>
      </c>
      <c r="M292" s="11">
        <v>8.01</v>
      </c>
      <c r="N292" s="11">
        <v>224418</v>
      </c>
      <c r="O292" s="11" t="s">
        <v>155</v>
      </c>
      <c r="P292" s="11" t="s">
        <v>208</v>
      </c>
      <c r="Q292" s="11">
        <v>0</v>
      </c>
      <c r="R292" s="11">
        <v>4</v>
      </c>
      <c r="S292" s="11">
        <v>0.5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10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411</v>
      </c>
      <c r="AH292" s="11">
        <v>13420</v>
      </c>
      <c r="AI292" s="11">
        <v>14474</v>
      </c>
      <c r="AJ292" s="11">
        <v>15799</v>
      </c>
      <c r="AK292" s="11">
        <v>800</v>
      </c>
      <c r="AL292" s="11">
        <v>5180</v>
      </c>
      <c r="AM292" s="11">
        <v>9786</v>
      </c>
      <c r="AN292" s="11">
        <v>20250</v>
      </c>
      <c r="AO292" s="11">
        <v>11470</v>
      </c>
      <c r="AP292" s="11">
        <v>4061</v>
      </c>
      <c r="AQ292" s="11">
        <v>4169</v>
      </c>
      <c r="AR292" s="11">
        <v>4498</v>
      </c>
      <c r="AS292" s="11">
        <v>10745</v>
      </c>
      <c r="AT292" s="11">
        <v>5992</v>
      </c>
      <c r="AU292" s="11">
        <v>10</v>
      </c>
      <c r="AV292" s="11">
        <v>10</v>
      </c>
      <c r="AW292" s="11">
        <v>9</v>
      </c>
      <c r="AX292" s="11">
        <v>0</v>
      </c>
      <c r="AY292" s="11">
        <v>9</v>
      </c>
      <c r="AZ292" s="11">
        <v>6</v>
      </c>
      <c r="BA292" s="11">
        <v>10</v>
      </c>
      <c r="BB292" s="11">
        <v>11</v>
      </c>
      <c r="BC292" s="11">
        <v>11</v>
      </c>
      <c r="BD292" s="11">
        <v>10</v>
      </c>
      <c r="BE292" s="11">
        <v>8</v>
      </c>
      <c r="BF292" s="11">
        <v>9</v>
      </c>
      <c r="BG292" s="11">
        <v>10</v>
      </c>
      <c r="BH292" s="11">
        <v>30</v>
      </c>
      <c r="BI292" s="11">
        <v>6</v>
      </c>
      <c r="BJ292" s="11">
        <v>4</v>
      </c>
      <c r="BK292" s="11">
        <v>0</v>
      </c>
      <c r="BL292" s="11">
        <v>45</v>
      </c>
      <c r="BM292" s="11">
        <v>4</v>
      </c>
      <c r="BN292" s="11">
        <v>4</v>
      </c>
      <c r="BO292" s="11">
        <v>3</v>
      </c>
      <c r="BP292" s="11">
        <v>16</v>
      </c>
      <c r="BQ292" s="11">
        <v>2</v>
      </c>
      <c r="BR292" s="11">
        <v>4</v>
      </c>
      <c r="BS292" s="11">
        <v>1</v>
      </c>
      <c r="BT292" s="11">
        <v>8</v>
      </c>
      <c r="BU292" s="11"/>
      <c r="BV292" s="11"/>
      <c r="BW292" s="11" t="b">
        <v>0</v>
      </c>
      <c r="BX292" s="11" t="b">
        <v>0</v>
      </c>
      <c r="BY292" s="11" t="b">
        <v>0</v>
      </c>
      <c r="BZ292" s="11" t="s">
        <v>157</v>
      </c>
      <c r="CA292" s="11" t="b">
        <v>0</v>
      </c>
      <c r="CB292" s="11" t="b">
        <v>1</v>
      </c>
      <c r="CC292" s="11" t="b">
        <v>0</v>
      </c>
      <c r="CD292" s="11" t="b">
        <v>0</v>
      </c>
      <c r="CE292" s="11" t="b">
        <v>0</v>
      </c>
      <c r="CF292" s="11" t="b">
        <v>0</v>
      </c>
      <c r="CG292" s="11" t="b">
        <v>0</v>
      </c>
      <c r="CH292" s="11" t="b">
        <v>0</v>
      </c>
      <c r="CI292" s="11" t="b">
        <v>0</v>
      </c>
      <c r="CJ292" s="11" t="s">
        <v>277</v>
      </c>
      <c r="CK292" s="11" t="str">
        <f>VLOOKUP(Table812[[#This Row],[Candidate Detail Answer: City]],cities,2,FALSE)</f>
        <v>Columbus</v>
      </c>
      <c r="CL292" s="11" t="str">
        <f>VLOOKUP(Table812[[#This Row],[Candidate Detail Answer: City]],cities,3,FALSE)</f>
        <v>OH</v>
      </c>
      <c r="CM292" s="41">
        <f>VLOOKUP(Table812[[#This Row],[Candidate Detail Answer: City]],cities,4,FALSE)</f>
        <v>43215</v>
      </c>
      <c r="CN292" s="11" t="s">
        <v>598</v>
      </c>
      <c r="CO292" s="11" t="str">
        <f>VLOOKUP(Table812[[#This Row],[Candidate Detail Answer: Major]],majors_final,3,FALSE)</f>
        <v>Undecided</v>
      </c>
      <c r="CP292" s="11" t="str">
        <f>VLOOKUP(Table812[[#This Row],[Candidate Detail Answer: Major]],majors_final,4,FALSE)</f>
        <v>Non-IT</v>
      </c>
      <c r="CQ292" s="11">
        <f>VLOOKUP(Table812[[#This Row],[Candidate Detail Answer: Major]],majors_final,5,FALSE)</f>
        <v>0</v>
      </c>
      <c r="CR292" s="11">
        <f>VLOOKUP(Table812[[#This Row],[Candidate Detail Answer: Major]],majors_final,6,FALSE)</f>
        <v>0</v>
      </c>
      <c r="CS292" s="11"/>
      <c r="CU292" s="5"/>
      <c r="CV292" s="5"/>
      <c r="CW292" s="5"/>
    </row>
    <row r="293" spans="1:101" ht="12.75" x14ac:dyDescent="0.2">
      <c r="A293">
        <v>392</v>
      </c>
      <c r="B293" s="26">
        <v>57114.551388888198</v>
      </c>
      <c r="C293" s="26">
        <v>50580.690972223303</v>
      </c>
      <c r="D293" s="26">
        <v>49892.831249998599</v>
      </c>
      <c r="E293" s="36">
        <v>200114</v>
      </c>
      <c r="F293" s="36">
        <f>SUM(Table812[[#This Row],[Time Taken Per Question: 1]:[Time Taken Per Question: 14]])</f>
        <v>34958</v>
      </c>
      <c r="G293" s="11">
        <v>1</v>
      </c>
      <c r="H293" s="11">
        <v>0</v>
      </c>
      <c r="I293" s="31">
        <v>0</v>
      </c>
      <c r="J293" s="11">
        <v>131</v>
      </c>
      <c r="K293" s="11">
        <v>131</v>
      </c>
      <c r="L293" s="11">
        <v>92</v>
      </c>
      <c r="M293" s="11">
        <v>100</v>
      </c>
      <c r="N293" s="11">
        <v>165064</v>
      </c>
      <c r="O293" s="11" t="s">
        <v>155</v>
      </c>
      <c r="P293" s="11" t="s">
        <v>208</v>
      </c>
      <c r="Q293" s="11">
        <v>0</v>
      </c>
      <c r="R293" s="11">
        <v>4</v>
      </c>
      <c r="S293" s="11">
        <v>1</v>
      </c>
      <c r="T293" s="11">
        <v>10</v>
      </c>
      <c r="U293" s="11">
        <v>10</v>
      </c>
      <c r="V293" s="11">
        <v>10</v>
      </c>
      <c r="W293" s="11">
        <v>10</v>
      </c>
      <c r="X293" s="11">
        <v>10</v>
      </c>
      <c r="Y293" s="11">
        <v>10</v>
      </c>
      <c r="Z293" s="11">
        <v>10</v>
      </c>
      <c r="AA293" s="11">
        <v>10</v>
      </c>
      <c r="AB293" s="11">
        <v>10</v>
      </c>
      <c r="AC293" s="11">
        <v>10</v>
      </c>
      <c r="AD293" s="11">
        <v>10</v>
      </c>
      <c r="AE293" s="11">
        <v>10</v>
      </c>
      <c r="AF293" s="11">
        <v>10</v>
      </c>
      <c r="AG293" s="11">
        <v>115</v>
      </c>
      <c r="AH293" s="11">
        <v>2140</v>
      </c>
      <c r="AI293" s="11">
        <v>593</v>
      </c>
      <c r="AJ293" s="11">
        <v>346</v>
      </c>
      <c r="AK293" s="11">
        <v>500</v>
      </c>
      <c r="AL293" s="11">
        <v>4960</v>
      </c>
      <c r="AM293" s="11">
        <v>508</v>
      </c>
      <c r="AN293" s="11">
        <v>1335</v>
      </c>
      <c r="AO293" s="11">
        <v>4103</v>
      </c>
      <c r="AP293" s="11">
        <v>499</v>
      </c>
      <c r="AQ293" s="11">
        <v>8181</v>
      </c>
      <c r="AR293" s="11">
        <v>1177</v>
      </c>
      <c r="AS293" s="11">
        <v>8773</v>
      </c>
      <c r="AT293" s="11">
        <v>1728</v>
      </c>
      <c r="AU293" s="11">
        <v>15</v>
      </c>
      <c r="AV293" s="11">
        <v>14</v>
      </c>
      <c r="AW293" s="11">
        <v>15</v>
      </c>
      <c r="AX293" s="11">
        <v>17</v>
      </c>
      <c r="AY293" s="11">
        <v>15</v>
      </c>
      <c r="AZ293" s="11">
        <v>13</v>
      </c>
      <c r="BA293" s="11">
        <v>23</v>
      </c>
      <c r="BB293" s="11">
        <v>20</v>
      </c>
      <c r="BC293" s="11">
        <v>14</v>
      </c>
      <c r="BD293" s="11">
        <v>38</v>
      </c>
      <c r="BE293" s="11">
        <v>19</v>
      </c>
      <c r="BF293" s="11">
        <v>31</v>
      </c>
      <c r="BG293" s="11">
        <v>31</v>
      </c>
      <c r="BH293" s="11">
        <v>16</v>
      </c>
      <c r="BI293" s="11">
        <v>5</v>
      </c>
      <c r="BJ293" s="11">
        <v>3</v>
      </c>
      <c r="BK293" s="11">
        <v>6</v>
      </c>
      <c r="BL293" s="11">
        <v>9</v>
      </c>
      <c r="BM293" s="11">
        <v>5</v>
      </c>
      <c r="BN293" s="11">
        <v>7</v>
      </c>
      <c r="BO293" s="11">
        <v>18</v>
      </c>
      <c r="BP293" s="11">
        <v>6</v>
      </c>
      <c r="BQ293" s="11">
        <v>60</v>
      </c>
      <c r="BR293" s="11">
        <v>11</v>
      </c>
      <c r="BS293" s="11">
        <v>26</v>
      </c>
      <c r="BT293" s="11">
        <v>5</v>
      </c>
      <c r="BU293" s="11"/>
      <c r="BV293" s="11"/>
      <c r="BW293" s="11" t="b">
        <v>1</v>
      </c>
      <c r="BX293" s="11" t="b">
        <v>1</v>
      </c>
      <c r="BY293" s="11" t="b">
        <v>1</v>
      </c>
      <c r="BZ293" s="11" t="b">
        <v>1</v>
      </c>
      <c r="CA293" s="11" t="b">
        <v>1</v>
      </c>
      <c r="CB293" s="11" t="b">
        <v>1</v>
      </c>
      <c r="CC293" s="11" t="b">
        <v>1</v>
      </c>
      <c r="CD293" s="11" t="b">
        <v>1</v>
      </c>
      <c r="CE293" s="11" t="b">
        <v>1</v>
      </c>
      <c r="CF293" s="11" t="b">
        <v>1</v>
      </c>
      <c r="CG293" s="11" t="b">
        <v>1</v>
      </c>
      <c r="CH293" s="11" t="b">
        <v>1</v>
      </c>
      <c r="CI293" s="11" t="b">
        <v>1</v>
      </c>
      <c r="CJ293" s="11" t="s">
        <v>277</v>
      </c>
      <c r="CK293" s="11" t="str">
        <f>VLOOKUP(Table812[[#This Row],[Candidate Detail Answer: City]],cities,2,FALSE)</f>
        <v>Columbus</v>
      </c>
      <c r="CL293" s="11" t="str">
        <f>VLOOKUP(Table812[[#This Row],[Candidate Detail Answer: City]],cities,3,FALSE)</f>
        <v>OH</v>
      </c>
      <c r="CM293" s="41">
        <f>VLOOKUP(Table812[[#This Row],[Candidate Detail Answer: City]],cities,4,FALSE)</f>
        <v>43215</v>
      </c>
      <c r="CN293" s="11" t="s">
        <v>278</v>
      </c>
      <c r="CO293" s="11" t="str">
        <f>VLOOKUP(Table812[[#This Row],[Candidate Detail Answer: Major]],majors_final,3,FALSE)</f>
        <v>Engineering</v>
      </c>
      <c r="CP293" s="11" t="str">
        <f>VLOOKUP(Table812[[#This Row],[Candidate Detail Answer: Major]],majors_final,4,FALSE)</f>
        <v>Non-IT</v>
      </c>
      <c r="CQ293" s="11">
        <f>VLOOKUP(Table812[[#This Row],[Candidate Detail Answer: Major]],majors_final,5,FALSE)</f>
        <v>0</v>
      </c>
      <c r="CR293" s="11">
        <f>VLOOKUP(Table812[[#This Row],[Candidate Detail Answer: Major]],majors_final,6,FALSE)</f>
        <v>0</v>
      </c>
      <c r="CS293" s="11"/>
      <c r="CU293" s="5"/>
      <c r="CV293" s="5"/>
      <c r="CW293" s="5"/>
    </row>
    <row r="294" spans="1:101" ht="12.75" x14ac:dyDescent="0.2">
      <c r="A294">
        <v>393</v>
      </c>
      <c r="B294" s="26">
        <v>57136.4840277771</v>
      </c>
      <c r="C294" s="26">
        <v>50600.759027778797</v>
      </c>
      <c r="D294" s="26">
        <v>49910.5486111098</v>
      </c>
      <c r="E294" s="36">
        <v>212823</v>
      </c>
      <c r="F294" s="36">
        <f>SUM(Table812[[#This Row],[Time Taken Per Question: 1]:[Time Taken Per Question: 14]])</f>
        <v>111337</v>
      </c>
      <c r="G294" s="11">
        <v>1</v>
      </c>
      <c r="H294" s="11">
        <v>0</v>
      </c>
      <c r="I294" s="31">
        <v>0</v>
      </c>
      <c r="J294" s="11">
        <v>131</v>
      </c>
      <c r="K294" s="11">
        <v>131</v>
      </c>
      <c r="L294" s="11">
        <v>92</v>
      </c>
      <c r="M294" s="11">
        <v>100</v>
      </c>
      <c r="N294" s="11">
        <v>101401</v>
      </c>
      <c r="O294" s="11" t="s">
        <v>155</v>
      </c>
      <c r="P294" s="11" t="s">
        <v>208</v>
      </c>
      <c r="Q294" s="11">
        <v>10</v>
      </c>
      <c r="R294" s="11">
        <v>3</v>
      </c>
      <c r="S294" s="11">
        <v>1</v>
      </c>
      <c r="T294" s="11">
        <v>10</v>
      </c>
      <c r="U294" s="11">
        <v>10</v>
      </c>
      <c r="V294" s="11">
        <v>10</v>
      </c>
      <c r="W294" s="11">
        <v>10</v>
      </c>
      <c r="X294" s="11">
        <v>10</v>
      </c>
      <c r="Y294" s="11">
        <v>10</v>
      </c>
      <c r="Z294" s="11">
        <v>10</v>
      </c>
      <c r="AA294" s="11">
        <v>10</v>
      </c>
      <c r="AB294" s="11">
        <v>10</v>
      </c>
      <c r="AC294" s="11">
        <v>10</v>
      </c>
      <c r="AD294" s="11">
        <v>10</v>
      </c>
      <c r="AE294" s="11">
        <v>10</v>
      </c>
      <c r="AF294" s="11">
        <v>10</v>
      </c>
      <c r="AG294" s="11">
        <v>124</v>
      </c>
      <c r="AH294" s="11">
        <v>3759</v>
      </c>
      <c r="AI294" s="11">
        <v>22753</v>
      </c>
      <c r="AJ294" s="11">
        <v>13198</v>
      </c>
      <c r="AK294" s="11">
        <v>6724</v>
      </c>
      <c r="AL294" s="11">
        <v>15971</v>
      </c>
      <c r="AM294" s="11">
        <v>26449</v>
      </c>
      <c r="AN294" s="11">
        <v>3419</v>
      </c>
      <c r="AO294" s="11">
        <v>1801</v>
      </c>
      <c r="AP294" s="11">
        <v>278</v>
      </c>
      <c r="AQ294" s="11">
        <v>1567</v>
      </c>
      <c r="AR294" s="11">
        <v>2172</v>
      </c>
      <c r="AS294" s="11">
        <v>8820</v>
      </c>
      <c r="AT294" s="11">
        <v>4302</v>
      </c>
      <c r="AU294" s="11">
        <v>9</v>
      </c>
      <c r="AV294" s="11">
        <v>10</v>
      </c>
      <c r="AW294" s="11">
        <v>8</v>
      </c>
      <c r="AX294" s="11">
        <v>12</v>
      </c>
      <c r="AY294" s="11">
        <v>9</v>
      </c>
      <c r="AZ294" s="11">
        <v>9</v>
      </c>
      <c r="BA294" s="11">
        <v>9</v>
      </c>
      <c r="BB294" s="11">
        <v>9</v>
      </c>
      <c r="BC294" s="11">
        <v>9</v>
      </c>
      <c r="BD294" s="11">
        <v>9</v>
      </c>
      <c r="BE294" s="11">
        <v>8</v>
      </c>
      <c r="BF294" s="11">
        <v>11</v>
      </c>
      <c r="BG294" s="11">
        <v>22</v>
      </c>
      <c r="BH294" s="11">
        <v>7</v>
      </c>
      <c r="BI294" s="11">
        <v>39</v>
      </c>
      <c r="BJ294" s="11">
        <v>37</v>
      </c>
      <c r="BK294" s="11">
        <v>2</v>
      </c>
      <c r="BL294" s="11">
        <v>69</v>
      </c>
      <c r="BM294" s="11">
        <v>33</v>
      </c>
      <c r="BN294" s="11">
        <v>6</v>
      </c>
      <c r="BO294" s="11">
        <v>11</v>
      </c>
      <c r="BP294" s="11">
        <v>3</v>
      </c>
      <c r="BQ294" s="11">
        <v>3</v>
      </c>
      <c r="BR294" s="11">
        <v>7</v>
      </c>
      <c r="BS294" s="11">
        <v>3</v>
      </c>
      <c r="BT294" s="11">
        <v>16</v>
      </c>
      <c r="BU294" s="11"/>
      <c r="BV294" s="11"/>
      <c r="BW294" s="11" t="b">
        <v>1</v>
      </c>
      <c r="BX294" s="11" t="b">
        <v>1</v>
      </c>
      <c r="BY294" s="11" t="b">
        <v>1</v>
      </c>
      <c r="BZ294" s="11" t="b">
        <v>1</v>
      </c>
      <c r="CA294" s="11" t="b">
        <v>1</v>
      </c>
      <c r="CB294" s="11" t="b">
        <v>1</v>
      </c>
      <c r="CC294" s="11" t="b">
        <v>1</v>
      </c>
      <c r="CD294" s="11" t="b">
        <v>1</v>
      </c>
      <c r="CE294" s="11" t="b">
        <v>1</v>
      </c>
      <c r="CF294" s="11" t="b">
        <v>1</v>
      </c>
      <c r="CG294" s="11" t="b">
        <v>1</v>
      </c>
      <c r="CH294" s="11" t="b">
        <v>1</v>
      </c>
      <c r="CI294" s="11" t="b">
        <v>1</v>
      </c>
      <c r="CJ294" s="11" t="s">
        <v>277</v>
      </c>
      <c r="CK294" s="11" t="str">
        <f>VLOOKUP(Table812[[#This Row],[Candidate Detail Answer: City]],cities,2,FALSE)</f>
        <v>Columbus</v>
      </c>
      <c r="CL294" s="11" t="str">
        <f>VLOOKUP(Table812[[#This Row],[Candidate Detail Answer: City]],cities,3,FALSE)</f>
        <v>OH</v>
      </c>
      <c r="CM294" s="41">
        <f>VLOOKUP(Table812[[#This Row],[Candidate Detail Answer: City]],cities,4,FALSE)</f>
        <v>43215</v>
      </c>
      <c r="CN294" s="11" t="s">
        <v>583</v>
      </c>
      <c r="CO294" s="11" t="str">
        <f>VLOOKUP(Table812[[#This Row],[Candidate Detail Answer: Major]],majors_final,3,FALSE)</f>
        <v>Communications</v>
      </c>
      <c r="CP294" s="11" t="str">
        <f>VLOOKUP(Table812[[#This Row],[Candidate Detail Answer: Major]],majors_final,4,FALSE)</f>
        <v>Non-IT</v>
      </c>
      <c r="CQ294" s="11">
        <f>VLOOKUP(Table812[[#This Row],[Candidate Detail Answer: Major]],majors_final,5,FALSE)</f>
        <v>0</v>
      </c>
      <c r="CR294" s="11">
        <f>VLOOKUP(Table812[[#This Row],[Candidate Detail Answer: Major]],majors_final,6,FALSE)</f>
        <v>0</v>
      </c>
      <c r="CS294" s="11"/>
      <c r="CU294" s="5"/>
      <c r="CV294" s="5"/>
      <c r="CW294" s="5"/>
    </row>
    <row r="295" spans="1:101" ht="12.75" x14ac:dyDescent="0.2">
      <c r="A295">
        <v>394</v>
      </c>
      <c r="B295" s="26">
        <v>57158.416666666002</v>
      </c>
      <c r="C295" s="26">
        <v>50620.8270833344</v>
      </c>
      <c r="D295" s="26">
        <v>49928.265972220899</v>
      </c>
      <c r="E295" s="36">
        <v>176805</v>
      </c>
      <c r="F295" s="36">
        <f>SUM(Table812[[#This Row],[Time Taken Per Question: 1]:[Time Taken Per Question: 14]])</f>
        <v>102757</v>
      </c>
      <c r="G295" s="11">
        <v>1</v>
      </c>
      <c r="H295" s="11">
        <v>0</v>
      </c>
      <c r="I295" s="31">
        <v>0</v>
      </c>
      <c r="J295" s="11">
        <v>131</v>
      </c>
      <c r="K295" s="11">
        <v>131</v>
      </c>
      <c r="L295" s="11">
        <v>92</v>
      </c>
      <c r="M295" s="11">
        <v>100</v>
      </c>
      <c r="N295" s="11">
        <v>73467</v>
      </c>
      <c r="O295" s="11" t="s">
        <v>155</v>
      </c>
      <c r="P295" s="11" t="s">
        <v>208</v>
      </c>
      <c r="Q295" s="11">
        <v>4</v>
      </c>
      <c r="R295" s="11"/>
      <c r="S295" s="11">
        <v>1</v>
      </c>
      <c r="T295" s="11">
        <v>10</v>
      </c>
      <c r="U295" s="11">
        <v>10</v>
      </c>
      <c r="V295" s="11">
        <v>10</v>
      </c>
      <c r="W295" s="11">
        <v>10</v>
      </c>
      <c r="X295" s="11">
        <v>10</v>
      </c>
      <c r="Y295" s="11">
        <v>10</v>
      </c>
      <c r="Z295" s="11">
        <v>10</v>
      </c>
      <c r="AA295" s="11">
        <v>10</v>
      </c>
      <c r="AB295" s="11">
        <v>10</v>
      </c>
      <c r="AC295" s="11">
        <v>10</v>
      </c>
      <c r="AD295" s="11">
        <v>10</v>
      </c>
      <c r="AE295" s="11">
        <v>10</v>
      </c>
      <c r="AF295" s="11">
        <v>10</v>
      </c>
      <c r="AG295" s="11">
        <v>137</v>
      </c>
      <c r="AH295" s="11">
        <v>915</v>
      </c>
      <c r="AI295" s="11">
        <v>337</v>
      </c>
      <c r="AJ295" s="11">
        <v>1630</v>
      </c>
      <c r="AK295" s="11">
        <v>493</v>
      </c>
      <c r="AL295" s="11">
        <v>1150</v>
      </c>
      <c r="AM295" s="11">
        <v>3742</v>
      </c>
      <c r="AN295" s="11">
        <v>762</v>
      </c>
      <c r="AO295" s="11">
        <v>2517</v>
      </c>
      <c r="AP295" s="11">
        <v>3722</v>
      </c>
      <c r="AQ295" s="11">
        <v>2945</v>
      </c>
      <c r="AR295" s="11">
        <v>77751</v>
      </c>
      <c r="AS295" s="11">
        <v>4760</v>
      </c>
      <c r="AT295" s="11">
        <v>1896</v>
      </c>
      <c r="AU295" s="11">
        <v>10</v>
      </c>
      <c r="AV295" s="11">
        <v>10</v>
      </c>
      <c r="AW295" s="11">
        <v>10</v>
      </c>
      <c r="AX295" s="11">
        <v>14</v>
      </c>
      <c r="AY295" s="11">
        <v>10</v>
      </c>
      <c r="AZ295" s="11">
        <v>9</v>
      </c>
      <c r="BA295" s="11">
        <v>13</v>
      </c>
      <c r="BB295" s="11">
        <v>13</v>
      </c>
      <c r="BC295" s="11">
        <v>10</v>
      </c>
      <c r="BD295" s="11">
        <v>12</v>
      </c>
      <c r="BE295" s="11">
        <v>14</v>
      </c>
      <c r="BF295" s="11">
        <v>21</v>
      </c>
      <c r="BG295" s="11">
        <v>25</v>
      </c>
      <c r="BH295" s="11">
        <v>11</v>
      </c>
      <c r="BI295" s="11">
        <v>3</v>
      </c>
      <c r="BJ295" s="11">
        <v>5</v>
      </c>
      <c r="BK295" s="11">
        <v>5</v>
      </c>
      <c r="BL295" s="11">
        <v>5</v>
      </c>
      <c r="BM295" s="11">
        <v>5</v>
      </c>
      <c r="BN295" s="11">
        <v>2</v>
      </c>
      <c r="BO295" s="11">
        <v>7</v>
      </c>
      <c r="BP295" s="11">
        <v>19</v>
      </c>
      <c r="BQ295" s="11">
        <v>17</v>
      </c>
      <c r="BR295" s="11">
        <v>17</v>
      </c>
      <c r="BS295" s="11">
        <v>10</v>
      </c>
      <c r="BT295" s="11">
        <v>2</v>
      </c>
      <c r="BU295" s="11"/>
      <c r="BV295" s="11"/>
      <c r="BW295" s="11" t="b">
        <v>1</v>
      </c>
      <c r="BX295" s="11" t="b">
        <v>1</v>
      </c>
      <c r="BY295" s="11" t="b">
        <v>1</v>
      </c>
      <c r="BZ295" s="11" t="b">
        <v>1</v>
      </c>
      <c r="CA295" s="11" t="b">
        <v>1</v>
      </c>
      <c r="CB295" s="11" t="b">
        <v>1</v>
      </c>
      <c r="CC295" s="11" t="b">
        <v>1</v>
      </c>
      <c r="CD295" s="11" t="b">
        <v>1</v>
      </c>
      <c r="CE295" s="11" t="b">
        <v>1</v>
      </c>
      <c r="CF295" s="11" t="b">
        <v>1</v>
      </c>
      <c r="CG295" s="11" t="b">
        <v>1</v>
      </c>
      <c r="CH295" s="11" t="b">
        <v>1</v>
      </c>
      <c r="CI295" s="11" t="b">
        <v>1</v>
      </c>
      <c r="CJ295" s="11" t="s">
        <v>277</v>
      </c>
      <c r="CK295" s="11" t="str">
        <f>VLOOKUP(Table812[[#This Row],[Candidate Detail Answer: City]],cities,2,FALSE)</f>
        <v>Columbus</v>
      </c>
      <c r="CL295" s="11" t="str">
        <f>VLOOKUP(Table812[[#This Row],[Candidate Detail Answer: City]],cities,3,FALSE)</f>
        <v>OH</v>
      </c>
      <c r="CM295" s="41">
        <f>VLOOKUP(Table812[[#This Row],[Candidate Detail Answer: City]],cities,4,FALSE)</f>
        <v>43215</v>
      </c>
      <c r="CN295" s="11" t="s">
        <v>351</v>
      </c>
      <c r="CO295" s="11" t="str">
        <f>VLOOKUP(Table812[[#This Row],[Candidate Detail Answer: Major]],majors_final,3,FALSE)</f>
        <v>N/A</v>
      </c>
      <c r="CP295" s="11" t="str">
        <f>VLOOKUP(Table812[[#This Row],[Candidate Detail Answer: Major]],majors_final,4,FALSE)</f>
        <v>N/A</v>
      </c>
      <c r="CQ295" s="11">
        <f>VLOOKUP(Table812[[#This Row],[Candidate Detail Answer: Major]],majors_final,5,FALSE)</f>
        <v>0</v>
      </c>
      <c r="CR295" s="11">
        <f>VLOOKUP(Table812[[#This Row],[Candidate Detail Answer: Major]],majors_final,6,FALSE)</f>
        <v>0</v>
      </c>
      <c r="CS295" s="11"/>
      <c r="CU295" s="5"/>
      <c r="CV295" s="5"/>
      <c r="CW295" s="5"/>
    </row>
    <row r="296" spans="1:101" ht="12.75" x14ac:dyDescent="0.2">
      <c r="A296">
        <v>395</v>
      </c>
      <c r="B296" s="26">
        <v>57180.349305554802</v>
      </c>
      <c r="C296" s="26">
        <v>50640.895138890002</v>
      </c>
      <c r="D296" s="26">
        <v>49945.983333331998</v>
      </c>
      <c r="E296" s="36">
        <v>330034</v>
      </c>
      <c r="F296" s="36">
        <f>SUM(Table812[[#This Row],[Time Taken Per Question: 1]:[Time Taken Per Question: 14]])</f>
        <v>38808</v>
      </c>
      <c r="G296" s="11">
        <v>1</v>
      </c>
      <c r="H296" s="11">
        <v>0</v>
      </c>
      <c r="I296" s="31">
        <v>0</v>
      </c>
      <c r="J296" s="11">
        <v>131</v>
      </c>
      <c r="K296" s="11">
        <v>11</v>
      </c>
      <c r="L296" s="11">
        <v>92</v>
      </c>
      <c r="M296" s="11">
        <v>8.39</v>
      </c>
      <c r="N296" s="11">
        <v>291125</v>
      </c>
      <c r="O296" s="11" t="s">
        <v>155</v>
      </c>
      <c r="P296" s="11" t="s">
        <v>208</v>
      </c>
      <c r="Q296" s="11">
        <v>0</v>
      </c>
      <c r="R296" s="11"/>
      <c r="S296" s="11">
        <v>1</v>
      </c>
      <c r="T296" s="11">
        <v>0</v>
      </c>
      <c r="U296" s="11">
        <v>0</v>
      </c>
      <c r="V296" s="11">
        <v>10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35</v>
      </c>
      <c r="AH296" s="11">
        <v>13023</v>
      </c>
      <c r="AI296" s="11">
        <v>3818</v>
      </c>
      <c r="AJ296" s="11">
        <v>18854</v>
      </c>
      <c r="AK296" s="11">
        <v>2296</v>
      </c>
      <c r="AL296" s="11">
        <v>214</v>
      </c>
      <c r="AM296" s="11">
        <v>3</v>
      </c>
      <c r="AN296" s="11">
        <v>530</v>
      </c>
      <c r="AO296" s="11">
        <v>20</v>
      </c>
      <c r="AP296" s="11">
        <v>0</v>
      </c>
      <c r="AQ296" s="11">
        <v>3</v>
      </c>
      <c r="AR296" s="11">
        <v>8</v>
      </c>
      <c r="AS296" s="11">
        <v>4</v>
      </c>
      <c r="AT296" s="11">
        <v>0</v>
      </c>
      <c r="AU296" s="11">
        <v>9</v>
      </c>
      <c r="AV296" s="11">
        <v>11</v>
      </c>
      <c r="AW296" s="11">
        <v>9</v>
      </c>
      <c r="AX296" s="11">
        <v>8</v>
      </c>
      <c r="AY296" s="11">
        <v>0</v>
      </c>
      <c r="AZ296" s="11">
        <v>0</v>
      </c>
      <c r="BA296" s="11">
        <v>7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17</v>
      </c>
      <c r="BI296" s="11">
        <v>27</v>
      </c>
      <c r="BJ296" s="11">
        <v>7</v>
      </c>
      <c r="BK296" s="11">
        <v>11</v>
      </c>
      <c r="BL296" s="11">
        <v>0</v>
      </c>
      <c r="BM296" s="11">
        <v>0</v>
      </c>
      <c r="BN296" s="11">
        <v>6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/>
      <c r="BV296" s="11"/>
      <c r="BW296" s="11" t="b">
        <v>0</v>
      </c>
      <c r="BX296" s="11" t="b">
        <v>0</v>
      </c>
      <c r="BY296" s="11" t="b">
        <v>1</v>
      </c>
      <c r="BZ296" s="11" t="b">
        <v>0</v>
      </c>
      <c r="CA296" s="11" t="s">
        <v>157</v>
      </c>
      <c r="CB296" s="11" t="s">
        <v>157</v>
      </c>
      <c r="CC296" s="11" t="b">
        <v>0</v>
      </c>
      <c r="CD296" s="11" t="s">
        <v>157</v>
      </c>
      <c r="CE296" s="11" t="s">
        <v>157</v>
      </c>
      <c r="CF296" s="11" t="s">
        <v>157</v>
      </c>
      <c r="CG296" s="11" t="s">
        <v>157</v>
      </c>
      <c r="CH296" s="11" t="s">
        <v>157</v>
      </c>
      <c r="CI296" s="11" t="s">
        <v>157</v>
      </c>
      <c r="CJ296" s="11" t="s">
        <v>277</v>
      </c>
      <c r="CK296" s="11" t="str">
        <f>VLOOKUP(Table812[[#This Row],[Candidate Detail Answer: City]],cities,2,FALSE)</f>
        <v>Columbus</v>
      </c>
      <c r="CL296" s="11" t="str">
        <f>VLOOKUP(Table812[[#This Row],[Candidate Detail Answer: City]],cities,3,FALSE)</f>
        <v>OH</v>
      </c>
      <c r="CM296" s="41">
        <f>VLOOKUP(Table812[[#This Row],[Candidate Detail Answer: City]],cities,4,FALSE)</f>
        <v>43215</v>
      </c>
      <c r="CN296" s="11" t="s">
        <v>157</v>
      </c>
      <c r="CO296" s="11" t="str">
        <f>VLOOKUP(Table812[[#This Row],[Candidate Detail Answer: Major]],majors_final,3,FALSE)</f>
        <v>N/A</v>
      </c>
      <c r="CP296" s="11" t="str">
        <f>VLOOKUP(Table812[[#This Row],[Candidate Detail Answer: Major]],majors_final,4,FALSE)</f>
        <v>N/A</v>
      </c>
      <c r="CQ296" s="11">
        <f>VLOOKUP(Table812[[#This Row],[Candidate Detail Answer: Major]],majors_final,5,FALSE)</f>
        <v>0</v>
      </c>
      <c r="CR296" s="11">
        <f>VLOOKUP(Table812[[#This Row],[Candidate Detail Answer: Major]],majors_final,6,FALSE)</f>
        <v>0</v>
      </c>
      <c r="CS296" s="11"/>
      <c r="CU296" s="5"/>
      <c r="CV296" s="5"/>
      <c r="CW296" s="5"/>
    </row>
    <row r="297" spans="1:101" ht="12.75" x14ac:dyDescent="0.2">
      <c r="A297">
        <v>396</v>
      </c>
      <c r="B297" s="26">
        <v>57202.281944443697</v>
      </c>
      <c r="C297" s="26">
        <v>50660.963194445503</v>
      </c>
      <c r="D297" s="26">
        <v>49963.700694443098</v>
      </c>
      <c r="E297" s="36">
        <v>106323</v>
      </c>
      <c r="F297" s="36">
        <f>SUM(Table812[[#This Row],[Time Taken Per Question: 1]:[Time Taken Per Question: 14]])</f>
        <v>105585</v>
      </c>
      <c r="G297" s="11">
        <v>1</v>
      </c>
      <c r="H297" s="11">
        <v>0</v>
      </c>
      <c r="I297" s="31">
        <v>0</v>
      </c>
      <c r="J297" s="11">
        <v>131</v>
      </c>
      <c r="K297" s="11">
        <v>130.5</v>
      </c>
      <c r="L297" s="11">
        <v>92</v>
      </c>
      <c r="M297" s="11">
        <v>99.61</v>
      </c>
      <c r="N297" s="11">
        <v>694</v>
      </c>
      <c r="O297" s="11" t="s">
        <v>155</v>
      </c>
      <c r="P297" s="11" t="s">
        <v>208</v>
      </c>
      <c r="Q297" s="11">
        <v>1</v>
      </c>
      <c r="R297" s="11">
        <v>4</v>
      </c>
      <c r="S297" s="11">
        <v>0.5</v>
      </c>
      <c r="T297" s="11">
        <v>10</v>
      </c>
      <c r="U297" s="11">
        <v>10</v>
      </c>
      <c r="V297" s="11">
        <v>10</v>
      </c>
      <c r="W297" s="11">
        <v>10</v>
      </c>
      <c r="X297" s="11">
        <v>10</v>
      </c>
      <c r="Y297" s="11">
        <v>10</v>
      </c>
      <c r="Z297" s="11">
        <v>10</v>
      </c>
      <c r="AA297" s="11">
        <v>10</v>
      </c>
      <c r="AB297" s="11">
        <v>10</v>
      </c>
      <c r="AC297" s="11">
        <v>10</v>
      </c>
      <c r="AD297" s="11">
        <v>10</v>
      </c>
      <c r="AE297" s="11">
        <v>10</v>
      </c>
      <c r="AF297" s="11">
        <v>10</v>
      </c>
      <c r="AG297" s="11">
        <v>39</v>
      </c>
      <c r="AH297" s="11">
        <v>1176</v>
      </c>
      <c r="AI297" s="11">
        <v>508</v>
      </c>
      <c r="AJ297" s="11">
        <v>1030</v>
      </c>
      <c r="AK297" s="11">
        <v>771</v>
      </c>
      <c r="AL297" s="11">
        <v>6649</v>
      </c>
      <c r="AM297" s="11">
        <v>1249</v>
      </c>
      <c r="AN297" s="11">
        <v>4505</v>
      </c>
      <c r="AO297" s="11">
        <v>1003</v>
      </c>
      <c r="AP297" s="11">
        <v>863</v>
      </c>
      <c r="AQ297" s="11">
        <v>202</v>
      </c>
      <c r="AR297" s="11">
        <v>854</v>
      </c>
      <c r="AS297" s="11">
        <v>84697</v>
      </c>
      <c r="AT297" s="11">
        <v>2039</v>
      </c>
      <c r="AU297" s="11">
        <v>10</v>
      </c>
      <c r="AV297" s="11">
        <v>10</v>
      </c>
      <c r="AW297" s="11">
        <v>12</v>
      </c>
      <c r="AX297" s="11">
        <v>15</v>
      </c>
      <c r="AY297" s="11">
        <v>8</v>
      </c>
      <c r="AZ297" s="11">
        <v>13</v>
      </c>
      <c r="BA297" s="11">
        <v>17</v>
      </c>
      <c r="BB297" s="11">
        <v>11</v>
      </c>
      <c r="BC297" s="11">
        <v>10</v>
      </c>
      <c r="BD297" s="11">
        <v>11</v>
      </c>
      <c r="BE297" s="11">
        <v>12</v>
      </c>
      <c r="BF297" s="11">
        <v>23</v>
      </c>
      <c r="BG297" s="11">
        <v>31</v>
      </c>
      <c r="BH297" s="11">
        <v>14</v>
      </c>
      <c r="BI297" s="11">
        <v>6</v>
      </c>
      <c r="BJ297" s="11">
        <v>16</v>
      </c>
      <c r="BK297" s="11">
        <v>6</v>
      </c>
      <c r="BL297" s="11">
        <v>38</v>
      </c>
      <c r="BM297" s="11">
        <v>18</v>
      </c>
      <c r="BN297" s="11">
        <v>41</v>
      </c>
      <c r="BO297" s="11">
        <v>3</v>
      </c>
      <c r="BP297" s="11">
        <v>9</v>
      </c>
      <c r="BQ297" s="11">
        <v>3</v>
      </c>
      <c r="BR297" s="11">
        <v>9</v>
      </c>
      <c r="BS297" s="11">
        <v>57</v>
      </c>
      <c r="BT297" s="11">
        <v>11</v>
      </c>
      <c r="BU297" s="11"/>
      <c r="BV297" s="11"/>
      <c r="BW297" s="11" t="b">
        <v>1</v>
      </c>
      <c r="BX297" s="11" t="b">
        <v>1</v>
      </c>
      <c r="BY297" s="11" t="b">
        <v>1</v>
      </c>
      <c r="BZ297" s="11" t="b">
        <v>1</v>
      </c>
      <c r="CA297" s="11" t="b">
        <v>1</v>
      </c>
      <c r="CB297" s="11" t="b">
        <v>1</v>
      </c>
      <c r="CC297" s="11" t="b">
        <v>1</v>
      </c>
      <c r="CD297" s="11" t="b">
        <v>1</v>
      </c>
      <c r="CE297" s="11" t="b">
        <v>1</v>
      </c>
      <c r="CF297" s="11" t="b">
        <v>1</v>
      </c>
      <c r="CG297" s="11" t="b">
        <v>1</v>
      </c>
      <c r="CH297" s="11" t="b">
        <v>1</v>
      </c>
      <c r="CI297" s="11" t="b">
        <v>1</v>
      </c>
      <c r="CJ297" s="11" t="s">
        <v>169</v>
      </c>
      <c r="CK297" s="11" t="str">
        <f>VLOOKUP(Table812[[#This Row],[Candidate Detail Answer: City]],cities,2,FALSE)</f>
        <v>Brooklyn</v>
      </c>
      <c r="CL297" s="11" t="str">
        <f>VLOOKUP(Table812[[#This Row],[Candidate Detail Answer: City]],cities,3,FALSE)</f>
        <v>NY</v>
      </c>
      <c r="CM297" s="41">
        <f>VLOOKUP(Table812[[#This Row],[Candidate Detail Answer: City]],cities,4,FALSE)</f>
        <v>11201</v>
      </c>
      <c r="CN297" s="11" t="s">
        <v>249</v>
      </c>
      <c r="CO297" s="11" t="str">
        <f>VLOOKUP(Table812[[#This Row],[Candidate Detail Answer: Major]],majors_final,3,FALSE)</f>
        <v>Computer Science</v>
      </c>
      <c r="CP297" s="11" t="str">
        <f>VLOOKUP(Table812[[#This Row],[Candidate Detail Answer: Major]],majors_final,4,FALSE)</f>
        <v>IT-development focused</v>
      </c>
      <c r="CQ297" s="11">
        <f>VLOOKUP(Table812[[#This Row],[Candidate Detail Answer: Major]],majors_final,5,FALSE)</f>
        <v>0</v>
      </c>
      <c r="CR297" s="11">
        <f>VLOOKUP(Table812[[#This Row],[Candidate Detail Answer: Major]],majors_final,6,FALSE)</f>
        <v>0</v>
      </c>
      <c r="CS297" s="11"/>
      <c r="CU297" s="5"/>
      <c r="CV297" s="5"/>
      <c r="CW297" s="5"/>
    </row>
    <row r="298" spans="1:101" ht="12.75" x14ac:dyDescent="0.2">
      <c r="A298">
        <v>397</v>
      </c>
      <c r="B298" s="26">
        <v>57224.214583332599</v>
      </c>
      <c r="C298" s="26">
        <v>50681.031250001099</v>
      </c>
      <c r="D298" s="26">
        <v>49981.418055554197</v>
      </c>
      <c r="E298" s="36">
        <v>335430</v>
      </c>
      <c r="F298" s="36">
        <f>SUM(Table812[[#This Row],[Time Taken Per Question: 1]:[Time Taken Per Question: 14]])</f>
        <v>174309</v>
      </c>
      <c r="G298" s="11">
        <v>1</v>
      </c>
      <c r="H298" s="11">
        <v>0</v>
      </c>
      <c r="I298" s="31">
        <v>0</v>
      </c>
      <c r="J298" s="11">
        <v>131</v>
      </c>
      <c r="K298" s="11">
        <v>11</v>
      </c>
      <c r="L298" s="11">
        <v>92</v>
      </c>
      <c r="M298" s="11">
        <v>8.39</v>
      </c>
      <c r="N298" s="11">
        <v>160977</v>
      </c>
      <c r="O298" s="11" t="s">
        <v>155</v>
      </c>
      <c r="P298" s="11" t="s">
        <v>208</v>
      </c>
      <c r="Q298" s="11">
        <v>0</v>
      </c>
      <c r="R298" s="11"/>
      <c r="S298" s="11">
        <v>1</v>
      </c>
      <c r="T298" s="11">
        <v>0</v>
      </c>
      <c r="U298" s="11">
        <v>0</v>
      </c>
      <c r="V298" s="11">
        <v>10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274</v>
      </c>
      <c r="AH298" s="11">
        <v>113395</v>
      </c>
      <c r="AI298" s="11">
        <v>6730</v>
      </c>
      <c r="AJ298" s="11">
        <v>1448</v>
      </c>
      <c r="AK298" s="11">
        <v>4757</v>
      </c>
      <c r="AL298" s="11">
        <v>1106</v>
      </c>
      <c r="AM298" s="11">
        <v>31121</v>
      </c>
      <c r="AN298" s="11">
        <v>3685</v>
      </c>
      <c r="AO298" s="11">
        <v>1213</v>
      </c>
      <c r="AP298" s="11">
        <v>1023</v>
      </c>
      <c r="AQ298" s="11">
        <v>1518</v>
      </c>
      <c r="AR298" s="11">
        <v>1460</v>
      </c>
      <c r="AS298" s="11">
        <v>3169</v>
      </c>
      <c r="AT298" s="11">
        <v>3410</v>
      </c>
      <c r="AU298" s="11">
        <v>9</v>
      </c>
      <c r="AV298" s="11">
        <v>8</v>
      </c>
      <c r="AW298" s="11">
        <v>4</v>
      </c>
      <c r="AX298" s="11">
        <v>12</v>
      </c>
      <c r="AY298" s="11">
        <v>7</v>
      </c>
      <c r="AZ298" s="11">
        <v>8</v>
      </c>
      <c r="BA298" s="11">
        <v>15</v>
      </c>
      <c r="BB298" s="11">
        <v>11</v>
      </c>
      <c r="BC298" s="11">
        <v>7</v>
      </c>
      <c r="BD298" s="11">
        <v>8</v>
      </c>
      <c r="BE298" s="11">
        <v>15</v>
      </c>
      <c r="BF298" s="11">
        <v>11</v>
      </c>
      <c r="BG298" s="11">
        <v>11</v>
      </c>
      <c r="BH298" s="11">
        <v>52</v>
      </c>
      <c r="BI298" s="11">
        <v>76</v>
      </c>
      <c r="BJ298" s="11">
        <v>10</v>
      </c>
      <c r="BK298" s="11">
        <v>26</v>
      </c>
      <c r="BL298" s="11">
        <v>10</v>
      </c>
      <c r="BM298" s="11">
        <v>32</v>
      </c>
      <c r="BN298" s="11">
        <v>37</v>
      </c>
      <c r="BO298" s="11">
        <v>20</v>
      </c>
      <c r="BP298" s="11">
        <v>9</v>
      </c>
      <c r="BQ298" s="11">
        <v>4</v>
      </c>
      <c r="BR298" s="11">
        <v>11</v>
      </c>
      <c r="BS298" s="11">
        <v>15</v>
      </c>
      <c r="BT298" s="11">
        <v>5</v>
      </c>
      <c r="BU298" s="11"/>
      <c r="BV298" s="11"/>
      <c r="BW298" s="11" t="b">
        <v>0</v>
      </c>
      <c r="BX298" s="11" t="b">
        <v>0</v>
      </c>
      <c r="BY298" s="11" t="b">
        <v>1</v>
      </c>
      <c r="BZ298" s="11" t="b">
        <v>0</v>
      </c>
      <c r="CA298" s="11" t="b">
        <v>0</v>
      </c>
      <c r="CB298" s="11" t="b">
        <v>0</v>
      </c>
      <c r="CC298" s="11" t="b">
        <v>0</v>
      </c>
      <c r="CD298" s="11" t="b">
        <v>0</v>
      </c>
      <c r="CE298" s="11" t="b">
        <v>0</v>
      </c>
      <c r="CF298" s="11" t="b">
        <v>0</v>
      </c>
      <c r="CG298" s="11" t="b">
        <v>0</v>
      </c>
      <c r="CH298" s="11" t="b">
        <v>0</v>
      </c>
      <c r="CI298" s="11" t="b">
        <v>0</v>
      </c>
      <c r="CJ298" s="11" t="s">
        <v>277</v>
      </c>
      <c r="CK298" s="11" t="str">
        <f>VLOOKUP(Table812[[#This Row],[Candidate Detail Answer: City]],cities,2,FALSE)</f>
        <v>Columbus</v>
      </c>
      <c r="CL298" s="11" t="str">
        <f>VLOOKUP(Table812[[#This Row],[Candidate Detail Answer: City]],cities,3,FALSE)</f>
        <v>OH</v>
      </c>
      <c r="CM298" s="41">
        <f>VLOOKUP(Table812[[#This Row],[Candidate Detail Answer: City]],cities,4,FALSE)</f>
        <v>43215</v>
      </c>
      <c r="CN298" s="11" t="s">
        <v>233</v>
      </c>
      <c r="CO298" s="11" t="str">
        <f>VLOOKUP(Table812[[#This Row],[Candidate Detail Answer: Major]],majors_final,3,FALSE)</f>
        <v>Software Development</v>
      </c>
      <c r="CP298" s="11" t="str">
        <f>VLOOKUP(Table812[[#This Row],[Candidate Detail Answer: Major]],majors_final,4,FALSE)</f>
        <v>IT-development focused</v>
      </c>
      <c r="CQ298" s="11">
        <f>VLOOKUP(Table812[[#This Row],[Candidate Detail Answer: Major]],majors_final,5,FALSE)</f>
        <v>0</v>
      </c>
      <c r="CR298" s="11">
        <f>VLOOKUP(Table812[[#This Row],[Candidate Detail Answer: Major]],majors_final,6,FALSE)</f>
        <v>0</v>
      </c>
      <c r="CS298" s="11"/>
      <c r="CU298" s="5"/>
      <c r="CV298" s="5"/>
      <c r="CW298" s="5"/>
    </row>
    <row r="299" spans="1:101" ht="12.75" x14ac:dyDescent="0.2">
      <c r="A299">
        <v>398</v>
      </c>
      <c r="B299" s="26">
        <v>57246.147222221502</v>
      </c>
      <c r="C299" s="26">
        <v>50701.0993055566</v>
      </c>
      <c r="D299" s="26">
        <v>49999.135416665304</v>
      </c>
      <c r="E299" s="36">
        <v>193438</v>
      </c>
      <c r="F299" s="36">
        <f>SUM(Table812[[#This Row],[Time Taken Per Question: 1]:[Time Taken Per Question: 14]])</f>
        <v>191425</v>
      </c>
      <c r="G299" s="11">
        <v>1</v>
      </c>
      <c r="H299" s="11">
        <v>0</v>
      </c>
      <c r="I299" s="31">
        <v>0</v>
      </c>
      <c r="J299" s="11">
        <v>131</v>
      </c>
      <c r="K299" s="11">
        <v>121</v>
      </c>
      <c r="L299" s="11">
        <v>92</v>
      </c>
      <c r="M299" s="11">
        <v>92.36</v>
      </c>
      <c r="N299" s="11">
        <v>1706</v>
      </c>
      <c r="O299" s="11" t="s">
        <v>155</v>
      </c>
      <c r="P299" s="11" t="s">
        <v>208</v>
      </c>
      <c r="Q299" s="11">
        <v>0</v>
      </c>
      <c r="R299" s="11">
        <v>3</v>
      </c>
      <c r="S299" s="11">
        <v>1</v>
      </c>
      <c r="T299" s="11">
        <v>10</v>
      </c>
      <c r="U299" s="11">
        <v>10</v>
      </c>
      <c r="V299" s="11">
        <v>10</v>
      </c>
      <c r="W299" s="11">
        <v>0</v>
      </c>
      <c r="X299" s="11">
        <v>10</v>
      </c>
      <c r="Y299" s="11">
        <v>10</v>
      </c>
      <c r="Z299" s="11">
        <v>10</v>
      </c>
      <c r="AA299" s="11">
        <v>10</v>
      </c>
      <c r="AB299" s="11">
        <v>10</v>
      </c>
      <c r="AC299" s="11">
        <v>10</v>
      </c>
      <c r="AD299" s="11">
        <v>10</v>
      </c>
      <c r="AE299" s="11">
        <v>10</v>
      </c>
      <c r="AF299" s="11">
        <v>10</v>
      </c>
      <c r="AG299" s="11">
        <v>518</v>
      </c>
      <c r="AH299" s="11">
        <v>3337</v>
      </c>
      <c r="AI299" s="11">
        <v>20825</v>
      </c>
      <c r="AJ299" s="11">
        <v>535</v>
      </c>
      <c r="AK299" s="11">
        <v>1236</v>
      </c>
      <c r="AL299" s="11">
        <v>3701</v>
      </c>
      <c r="AM299" s="11">
        <v>61727</v>
      </c>
      <c r="AN299" s="11">
        <v>7037</v>
      </c>
      <c r="AO299" s="11">
        <v>17372</v>
      </c>
      <c r="AP299" s="11">
        <v>2936</v>
      </c>
      <c r="AQ299" s="11">
        <v>7262</v>
      </c>
      <c r="AR299" s="11">
        <v>4132</v>
      </c>
      <c r="AS299" s="11">
        <v>3752</v>
      </c>
      <c r="AT299" s="11">
        <v>57055</v>
      </c>
      <c r="AU299" s="11">
        <v>8</v>
      </c>
      <c r="AV299" s="11">
        <v>8</v>
      </c>
      <c r="AW299" s="11">
        <v>10</v>
      </c>
      <c r="AX299" s="11">
        <v>10</v>
      </c>
      <c r="AY299" s="11">
        <v>10</v>
      </c>
      <c r="AZ299" s="11">
        <v>9</v>
      </c>
      <c r="BA299" s="11">
        <v>16</v>
      </c>
      <c r="BB299" s="11">
        <v>16</v>
      </c>
      <c r="BC299" s="11">
        <v>10</v>
      </c>
      <c r="BD299" s="11">
        <v>11</v>
      </c>
      <c r="BE299" s="11">
        <v>14</v>
      </c>
      <c r="BF299" s="11">
        <v>18</v>
      </c>
      <c r="BG299" s="11">
        <v>21</v>
      </c>
      <c r="BH299" s="11">
        <v>26</v>
      </c>
      <c r="BI299" s="11">
        <v>13</v>
      </c>
      <c r="BJ299" s="11">
        <v>3</v>
      </c>
      <c r="BK299" s="11">
        <v>7</v>
      </c>
      <c r="BL299" s="11">
        <v>12</v>
      </c>
      <c r="BM299" s="11">
        <v>39</v>
      </c>
      <c r="BN299" s="11">
        <v>27</v>
      </c>
      <c r="BO299" s="11">
        <v>25</v>
      </c>
      <c r="BP299" s="11">
        <v>10</v>
      </c>
      <c r="BQ299" s="11">
        <v>21</v>
      </c>
      <c r="BR299" s="11">
        <v>13</v>
      </c>
      <c r="BS299" s="11">
        <v>6</v>
      </c>
      <c r="BT299" s="11">
        <v>24</v>
      </c>
      <c r="BU299" s="11"/>
      <c r="BV299" s="11"/>
      <c r="BW299" s="11" t="b">
        <v>1</v>
      </c>
      <c r="BX299" s="11" t="b">
        <v>1</v>
      </c>
      <c r="BY299" s="11" t="b">
        <v>1</v>
      </c>
      <c r="BZ299" s="11" t="b">
        <v>0</v>
      </c>
      <c r="CA299" s="11" t="b">
        <v>1</v>
      </c>
      <c r="CB299" s="11" t="b">
        <v>1</v>
      </c>
      <c r="CC299" s="11" t="b">
        <v>1</v>
      </c>
      <c r="CD299" s="11" t="b">
        <v>1</v>
      </c>
      <c r="CE299" s="11" t="b">
        <v>1</v>
      </c>
      <c r="CF299" s="11" t="b">
        <v>1</v>
      </c>
      <c r="CG299" s="11" t="b">
        <v>1</v>
      </c>
      <c r="CH299" s="11" t="b">
        <v>1</v>
      </c>
      <c r="CI299" s="11" t="b">
        <v>1</v>
      </c>
      <c r="CJ299" s="11" t="s">
        <v>341</v>
      </c>
      <c r="CK299" s="11" t="str">
        <f>VLOOKUP(Table812[[#This Row],[Candidate Detail Answer: City]],cities,2,FALSE)</f>
        <v>Mesquite</v>
      </c>
      <c r="CL299" s="11" t="str">
        <f>VLOOKUP(Table812[[#This Row],[Candidate Detail Answer: City]],cities,3,FALSE)</f>
        <v>TX</v>
      </c>
      <c r="CM299" s="41">
        <f>VLOOKUP(Table812[[#This Row],[Candidate Detail Answer: City]],cities,4,FALSE)</f>
        <v>75149</v>
      </c>
      <c r="CN299" s="11" t="s">
        <v>342</v>
      </c>
      <c r="CO299" s="11" t="str">
        <f>VLOOKUP(Table812[[#This Row],[Candidate Detail Answer: Major]],majors_final,3,FALSE)</f>
        <v>Full Stack Development</v>
      </c>
      <c r="CP299" s="11" t="str">
        <f>VLOOKUP(Table812[[#This Row],[Candidate Detail Answer: Major]],majors_final,4,FALSE)</f>
        <v>IT-development focused</v>
      </c>
      <c r="CQ299" s="11">
        <f>VLOOKUP(Table812[[#This Row],[Candidate Detail Answer: Major]],majors_final,5,FALSE)</f>
        <v>0</v>
      </c>
      <c r="CR299" s="11">
        <f>VLOOKUP(Table812[[#This Row],[Candidate Detail Answer: Major]],majors_final,6,FALSE)</f>
        <v>0</v>
      </c>
      <c r="CS299" s="11"/>
      <c r="CU299" s="5"/>
      <c r="CV299" s="5"/>
      <c r="CW299" s="5"/>
    </row>
    <row r="300" spans="1:101" ht="12.75" x14ac:dyDescent="0.2">
      <c r="A300">
        <v>399</v>
      </c>
      <c r="B300" s="26">
        <v>57268.079861110396</v>
      </c>
      <c r="C300" s="26">
        <v>50721.167361112202</v>
      </c>
      <c r="D300" s="26">
        <v>50016.852777776403</v>
      </c>
      <c r="E300" s="36">
        <v>62</v>
      </c>
      <c r="F300" s="36">
        <f>SUM(Table812[[#This Row],[Time Taken Per Question: 1]:[Time Taken Per Question: 14]])</f>
        <v>59</v>
      </c>
      <c r="G300" s="11">
        <v>1</v>
      </c>
      <c r="H300" s="11">
        <v>0</v>
      </c>
      <c r="I300" s="31">
        <v>0</v>
      </c>
      <c r="J300" s="11">
        <v>131</v>
      </c>
      <c r="K300" s="11">
        <v>1</v>
      </c>
      <c r="L300" s="11">
        <v>92</v>
      </c>
      <c r="M300" s="11">
        <v>0.76</v>
      </c>
      <c r="N300" s="11">
        <v>0</v>
      </c>
      <c r="O300" s="11" t="s">
        <v>155</v>
      </c>
      <c r="P300" s="11" t="s">
        <v>208</v>
      </c>
      <c r="Q300" s="11">
        <v>0</v>
      </c>
      <c r="R300" s="11"/>
      <c r="S300" s="11">
        <v>1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31</v>
      </c>
      <c r="AH300" s="11">
        <v>28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 t="s">
        <v>277</v>
      </c>
      <c r="CK300" s="11" t="str">
        <f>VLOOKUP(Table812[[#This Row],[Candidate Detail Answer: City]],cities,2,FALSE)</f>
        <v>Columbus</v>
      </c>
      <c r="CL300" s="11" t="str">
        <f>VLOOKUP(Table812[[#This Row],[Candidate Detail Answer: City]],cities,3,FALSE)</f>
        <v>OH</v>
      </c>
      <c r="CM300" s="41">
        <f>VLOOKUP(Table812[[#This Row],[Candidate Detail Answer: City]],cities,4,FALSE)</f>
        <v>43215</v>
      </c>
      <c r="CN300" s="11" t="s">
        <v>325</v>
      </c>
      <c r="CO300" s="11" t="str">
        <f>VLOOKUP(Table812[[#This Row],[Candidate Detail Answer: Major]],majors_final,3,FALSE)</f>
        <v>Information Technology</v>
      </c>
      <c r="CP300" s="11" t="str">
        <f>VLOOKUP(Table812[[#This Row],[Candidate Detail Answer: Major]],majors_final,4,FALSE)</f>
        <v>IT non-development</v>
      </c>
      <c r="CQ300" s="11">
        <f>VLOOKUP(Table812[[#This Row],[Candidate Detail Answer: Major]],majors_final,5,FALSE)</f>
        <v>0</v>
      </c>
      <c r="CR300" s="11">
        <f>VLOOKUP(Table812[[#This Row],[Candidate Detail Answer: Major]],majors_final,6,FALSE)</f>
        <v>0</v>
      </c>
      <c r="CS300" s="11"/>
      <c r="CU300" s="5"/>
      <c r="CV300" s="5"/>
      <c r="CW300" s="5"/>
    </row>
    <row r="301" spans="1:101" ht="12.75" x14ac:dyDescent="0.2">
      <c r="A301">
        <v>400</v>
      </c>
      <c r="B301" s="26">
        <v>57290.012499999299</v>
      </c>
      <c r="C301" s="26">
        <v>50741.235416667798</v>
      </c>
      <c r="D301" s="26">
        <v>50034.570138887502</v>
      </c>
      <c r="E301" s="36">
        <v>24340</v>
      </c>
      <c r="F301" s="36">
        <f>SUM(Table812[[#This Row],[Time Taken Per Question: 1]:[Time Taken Per Question: 14]])</f>
        <v>24266</v>
      </c>
      <c r="G301" s="11">
        <v>1</v>
      </c>
      <c r="H301" s="11">
        <v>0</v>
      </c>
      <c r="I301" s="31">
        <v>0</v>
      </c>
      <c r="J301" s="11">
        <v>131</v>
      </c>
      <c r="K301" s="11">
        <v>131</v>
      </c>
      <c r="L301" s="11">
        <v>92</v>
      </c>
      <c r="M301" s="11">
        <v>100</v>
      </c>
      <c r="N301" s="11">
        <v>0</v>
      </c>
      <c r="O301" s="11" t="s">
        <v>155</v>
      </c>
      <c r="P301" s="11" t="s">
        <v>208</v>
      </c>
      <c r="Q301" s="11">
        <v>0</v>
      </c>
      <c r="R301" s="11">
        <v>3</v>
      </c>
      <c r="S301" s="11">
        <v>1</v>
      </c>
      <c r="T301" s="11">
        <v>10</v>
      </c>
      <c r="U301" s="11">
        <v>10</v>
      </c>
      <c r="V301" s="11">
        <v>10</v>
      </c>
      <c r="W301" s="11">
        <v>10</v>
      </c>
      <c r="X301" s="11">
        <v>10</v>
      </c>
      <c r="Y301" s="11">
        <v>10</v>
      </c>
      <c r="Z301" s="11">
        <v>10</v>
      </c>
      <c r="AA301" s="11">
        <v>10</v>
      </c>
      <c r="AB301" s="11">
        <v>10</v>
      </c>
      <c r="AC301" s="11">
        <v>10</v>
      </c>
      <c r="AD301" s="11">
        <v>10</v>
      </c>
      <c r="AE301" s="11">
        <v>10</v>
      </c>
      <c r="AF301" s="11">
        <v>10</v>
      </c>
      <c r="AG301" s="11">
        <v>162</v>
      </c>
      <c r="AH301" s="11">
        <v>2933</v>
      </c>
      <c r="AI301" s="11">
        <v>540</v>
      </c>
      <c r="AJ301" s="11">
        <v>245</v>
      </c>
      <c r="AK301" s="11">
        <v>635</v>
      </c>
      <c r="AL301" s="11">
        <v>2295</v>
      </c>
      <c r="AM301" s="11">
        <v>1526</v>
      </c>
      <c r="AN301" s="11">
        <v>912</v>
      </c>
      <c r="AO301" s="11">
        <v>1172</v>
      </c>
      <c r="AP301" s="11">
        <v>213</v>
      </c>
      <c r="AQ301" s="11">
        <v>728</v>
      </c>
      <c r="AR301" s="11">
        <v>278</v>
      </c>
      <c r="AS301" s="11">
        <v>9719</v>
      </c>
      <c r="AT301" s="11">
        <v>2908</v>
      </c>
      <c r="AU301" s="11">
        <v>12</v>
      </c>
      <c r="AV301" s="11">
        <v>10</v>
      </c>
      <c r="AW301" s="11">
        <v>9</v>
      </c>
      <c r="AX301" s="11">
        <v>12</v>
      </c>
      <c r="AY301" s="11">
        <v>12</v>
      </c>
      <c r="AZ301" s="11">
        <v>10</v>
      </c>
      <c r="BA301" s="11">
        <v>13</v>
      </c>
      <c r="BB301" s="11">
        <v>14</v>
      </c>
      <c r="BC301" s="11">
        <v>10</v>
      </c>
      <c r="BD301" s="11">
        <v>10</v>
      </c>
      <c r="BE301" s="11">
        <v>13</v>
      </c>
      <c r="BF301" s="11">
        <v>23</v>
      </c>
      <c r="BG301" s="11">
        <v>28</v>
      </c>
      <c r="BH301" s="11">
        <v>32</v>
      </c>
      <c r="BI301" s="11">
        <v>8</v>
      </c>
      <c r="BJ301" s="11">
        <v>3</v>
      </c>
      <c r="BK301" s="11">
        <v>7</v>
      </c>
      <c r="BL301" s="11">
        <v>41</v>
      </c>
      <c r="BM301" s="11">
        <v>18</v>
      </c>
      <c r="BN301" s="11">
        <v>11</v>
      </c>
      <c r="BO301" s="11">
        <v>15</v>
      </c>
      <c r="BP301" s="11">
        <v>4</v>
      </c>
      <c r="BQ301" s="11">
        <v>5</v>
      </c>
      <c r="BR301" s="11">
        <v>4</v>
      </c>
      <c r="BS301" s="11">
        <v>28</v>
      </c>
      <c r="BT301" s="11">
        <v>9</v>
      </c>
      <c r="BU301" s="11"/>
      <c r="BV301" s="11"/>
      <c r="BW301" s="11" t="b">
        <v>1</v>
      </c>
      <c r="BX301" s="11" t="b">
        <v>1</v>
      </c>
      <c r="BY301" s="11" t="b">
        <v>1</v>
      </c>
      <c r="BZ301" s="11" t="b">
        <v>1</v>
      </c>
      <c r="CA301" s="11" t="b">
        <v>1</v>
      </c>
      <c r="CB301" s="11" t="b">
        <v>1</v>
      </c>
      <c r="CC301" s="11" t="b">
        <v>1</v>
      </c>
      <c r="CD301" s="11" t="b">
        <v>1</v>
      </c>
      <c r="CE301" s="11" t="b">
        <v>1</v>
      </c>
      <c r="CF301" s="11" t="b">
        <v>1</v>
      </c>
      <c r="CG301" s="11" t="b">
        <v>1</v>
      </c>
      <c r="CH301" s="11" t="b">
        <v>1</v>
      </c>
      <c r="CI301" s="11" t="b">
        <v>1</v>
      </c>
      <c r="CJ301" s="11" t="s">
        <v>165</v>
      </c>
      <c r="CK301" s="11" t="str">
        <f>VLOOKUP(Table812[[#This Row],[Candidate Detail Answer: City]],cities,2,FALSE)</f>
        <v>New York</v>
      </c>
      <c r="CL301" s="11" t="str">
        <f>VLOOKUP(Table812[[#This Row],[Candidate Detail Answer: City]],cities,3,FALSE)</f>
        <v>NY</v>
      </c>
      <c r="CM301" s="41">
        <f>VLOOKUP(Table812[[#This Row],[Candidate Detail Answer: City]],cities,4,FALSE)</f>
        <v>10001</v>
      </c>
      <c r="CN301" s="11" t="s">
        <v>251</v>
      </c>
      <c r="CO301" s="11" t="str">
        <f>VLOOKUP(Table812[[#This Row],[Candidate Detail Answer: Major]],majors_final,3,FALSE)</f>
        <v>Information Technology</v>
      </c>
      <c r="CP301" s="11" t="str">
        <f>VLOOKUP(Table812[[#This Row],[Candidate Detail Answer: Major]],majors_final,4,FALSE)</f>
        <v>IT non-development</v>
      </c>
      <c r="CQ301" s="11">
        <f>VLOOKUP(Table812[[#This Row],[Candidate Detail Answer: Major]],majors_final,5,FALSE)</f>
        <v>0</v>
      </c>
      <c r="CR301" s="11">
        <f>VLOOKUP(Table812[[#This Row],[Candidate Detail Answer: Major]],majors_final,6,FALSE)</f>
        <v>0</v>
      </c>
      <c r="CS301" s="11"/>
      <c r="CU301" s="5"/>
      <c r="CV301" s="5"/>
      <c r="CW301" s="5"/>
    </row>
    <row r="302" spans="1:101" ht="12.75" x14ac:dyDescent="0.2">
      <c r="A302">
        <v>401</v>
      </c>
      <c r="B302" s="26">
        <v>57311.945138888201</v>
      </c>
      <c r="C302" s="26">
        <v>50761.303472223299</v>
      </c>
      <c r="D302" s="26">
        <v>50052.287499998602</v>
      </c>
      <c r="E302" s="36">
        <v>284461</v>
      </c>
      <c r="F302" s="36">
        <f>SUM(Table812[[#This Row],[Time Taken Per Question: 1]:[Time Taken Per Question: 14]])</f>
        <v>180708</v>
      </c>
      <c r="G302" s="11">
        <v>1</v>
      </c>
      <c r="H302" s="11">
        <v>0</v>
      </c>
      <c r="I302" s="31">
        <v>0</v>
      </c>
      <c r="J302" s="11">
        <v>131</v>
      </c>
      <c r="K302" s="11">
        <v>131</v>
      </c>
      <c r="L302" s="11">
        <v>92</v>
      </c>
      <c r="M302" s="11">
        <v>100</v>
      </c>
      <c r="N302" s="11">
        <v>103498</v>
      </c>
      <c r="O302" s="11" t="s">
        <v>155</v>
      </c>
      <c r="P302" s="11" t="s">
        <v>208</v>
      </c>
      <c r="Q302" s="11">
        <v>0</v>
      </c>
      <c r="R302" s="11"/>
      <c r="S302" s="11">
        <v>1</v>
      </c>
      <c r="T302" s="11">
        <v>10</v>
      </c>
      <c r="U302" s="11">
        <v>10</v>
      </c>
      <c r="V302" s="11">
        <v>10</v>
      </c>
      <c r="W302" s="11">
        <v>10</v>
      </c>
      <c r="X302" s="11">
        <v>10</v>
      </c>
      <c r="Y302" s="11">
        <v>10</v>
      </c>
      <c r="Z302" s="11">
        <v>10</v>
      </c>
      <c r="AA302" s="11">
        <v>10</v>
      </c>
      <c r="AB302" s="11">
        <v>10</v>
      </c>
      <c r="AC302" s="11">
        <v>10</v>
      </c>
      <c r="AD302" s="11">
        <v>10</v>
      </c>
      <c r="AE302" s="11">
        <v>10</v>
      </c>
      <c r="AF302" s="11">
        <v>10</v>
      </c>
      <c r="AG302" s="11">
        <v>992</v>
      </c>
      <c r="AH302" s="11">
        <v>4375</v>
      </c>
      <c r="AI302" s="11">
        <v>1971</v>
      </c>
      <c r="AJ302" s="11">
        <v>2056</v>
      </c>
      <c r="AK302" s="11">
        <v>1129</v>
      </c>
      <c r="AL302" s="11">
        <v>3441</v>
      </c>
      <c r="AM302" s="11">
        <v>115723</v>
      </c>
      <c r="AN302" s="11">
        <v>3356</v>
      </c>
      <c r="AO302" s="11">
        <v>2698</v>
      </c>
      <c r="AP302" s="11">
        <v>1199</v>
      </c>
      <c r="AQ302" s="11">
        <v>1466</v>
      </c>
      <c r="AR302" s="11">
        <v>1160</v>
      </c>
      <c r="AS302" s="11">
        <v>31891</v>
      </c>
      <c r="AT302" s="11">
        <v>9251</v>
      </c>
      <c r="AU302" s="11">
        <v>10</v>
      </c>
      <c r="AV302" s="11">
        <v>13</v>
      </c>
      <c r="AW302" s="11">
        <v>14</v>
      </c>
      <c r="AX302" s="11">
        <v>14</v>
      </c>
      <c r="AY302" s="11">
        <v>12</v>
      </c>
      <c r="AZ302" s="11">
        <v>14</v>
      </c>
      <c r="BA302" s="11">
        <v>15</v>
      </c>
      <c r="BB302" s="11">
        <v>11</v>
      </c>
      <c r="BC302" s="11">
        <v>12</v>
      </c>
      <c r="BD302" s="11">
        <v>14</v>
      </c>
      <c r="BE302" s="11">
        <v>13</v>
      </c>
      <c r="BF302" s="11">
        <v>22</v>
      </c>
      <c r="BG302" s="11">
        <v>26</v>
      </c>
      <c r="BH302" s="11">
        <v>4</v>
      </c>
      <c r="BI302" s="11">
        <v>3</v>
      </c>
      <c r="BJ302" s="11">
        <v>6</v>
      </c>
      <c r="BK302" s="11">
        <v>3</v>
      </c>
      <c r="BL302" s="11">
        <v>9</v>
      </c>
      <c r="BM302" s="11">
        <v>83</v>
      </c>
      <c r="BN302" s="11">
        <v>3</v>
      </c>
      <c r="BO302" s="11">
        <v>11</v>
      </c>
      <c r="BP302" s="11">
        <v>3</v>
      </c>
      <c r="BQ302" s="11">
        <v>5</v>
      </c>
      <c r="BR302" s="11">
        <v>4</v>
      </c>
      <c r="BS302" s="11">
        <v>9</v>
      </c>
      <c r="BT302" s="11">
        <v>19</v>
      </c>
      <c r="BU302" s="11"/>
      <c r="BV302" s="11"/>
      <c r="BW302" s="11" t="b">
        <v>1</v>
      </c>
      <c r="BX302" s="11" t="b">
        <v>1</v>
      </c>
      <c r="BY302" s="11" t="b">
        <v>1</v>
      </c>
      <c r="BZ302" s="11" t="b">
        <v>1</v>
      </c>
      <c r="CA302" s="11" t="b">
        <v>1</v>
      </c>
      <c r="CB302" s="11" t="b">
        <v>1</v>
      </c>
      <c r="CC302" s="11" t="b">
        <v>1</v>
      </c>
      <c r="CD302" s="11" t="b">
        <v>1</v>
      </c>
      <c r="CE302" s="11" t="b">
        <v>1</v>
      </c>
      <c r="CF302" s="11" t="b">
        <v>1</v>
      </c>
      <c r="CG302" s="11" t="b">
        <v>1</v>
      </c>
      <c r="CH302" s="11" t="b">
        <v>1</v>
      </c>
      <c r="CI302" s="11" t="b">
        <v>1</v>
      </c>
      <c r="CJ302" s="11" t="s">
        <v>274</v>
      </c>
      <c r="CK302" s="11" t="str">
        <f>VLOOKUP(Table812[[#This Row],[Candidate Detail Answer: City]],cities,2,FALSE)</f>
        <v>Dallas</v>
      </c>
      <c r="CL302" s="11" t="str">
        <f>VLOOKUP(Table812[[#This Row],[Candidate Detail Answer: City]],cities,3,FALSE)</f>
        <v>TX</v>
      </c>
      <c r="CM302" s="41">
        <f>VLOOKUP(Table812[[#This Row],[Candidate Detail Answer: City]],cities,4,FALSE)</f>
        <v>75201</v>
      </c>
      <c r="CN302" s="11" t="s">
        <v>234</v>
      </c>
      <c r="CO302" s="11" t="str">
        <f>VLOOKUP(Table812[[#This Row],[Candidate Detail Answer: Major]],majors_final,3,FALSE)</f>
        <v>Computer Programming</v>
      </c>
      <c r="CP302" s="11" t="str">
        <f>VLOOKUP(Table812[[#This Row],[Candidate Detail Answer: Major]],majors_final,4,FALSE)</f>
        <v>IT-development focused</v>
      </c>
      <c r="CQ302" s="11">
        <f>VLOOKUP(Table812[[#This Row],[Candidate Detail Answer: Major]],majors_final,5,FALSE)</f>
        <v>0</v>
      </c>
      <c r="CR302" s="11">
        <f>VLOOKUP(Table812[[#This Row],[Candidate Detail Answer: Major]],majors_final,6,FALSE)</f>
        <v>0</v>
      </c>
      <c r="CS302" s="11"/>
      <c r="CU302" s="5"/>
      <c r="CV302" s="5"/>
      <c r="CW302" s="5"/>
    </row>
    <row r="303" spans="1:101" ht="12.75" x14ac:dyDescent="0.2">
      <c r="A303">
        <v>402</v>
      </c>
      <c r="B303" s="26">
        <v>57333.877777777103</v>
      </c>
      <c r="C303" s="26">
        <v>50781.371527778902</v>
      </c>
      <c r="D303" s="26">
        <v>50070.004861109701</v>
      </c>
      <c r="E303" s="36">
        <v>344203</v>
      </c>
      <c r="F303" s="36">
        <f>SUM(Table812[[#This Row],[Time Taken Per Question: 1]:[Time Taken Per Question: 14]])</f>
        <v>82246</v>
      </c>
      <c r="G303" s="11">
        <v>1</v>
      </c>
      <c r="H303" s="11">
        <v>0</v>
      </c>
      <c r="I303" s="31">
        <v>0</v>
      </c>
      <c r="J303" s="11">
        <v>131</v>
      </c>
      <c r="K303" s="11">
        <v>121</v>
      </c>
      <c r="L303" s="11">
        <v>92</v>
      </c>
      <c r="M303" s="11">
        <v>92.36</v>
      </c>
      <c r="N303" s="11">
        <v>257041</v>
      </c>
      <c r="O303" s="11" t="s">
        <v>155</v>
      </c>
      <c r="P303" s="11" t="s">
        <v>208</v>
      </c>
      <c r="Q303" s="11">
        <v>0</v>
      </c>
      <c r="R303" s="11">
        <v>5</v>
      </c>
      <c r="S303" s="11">
        <v>1</v>
      </c>
      <c r="T303" s="11">
        <v>10</v>
      </c>
      <c r="U303" s="11">
        <v>10</v>
      </c>
      <c r="V303" s="11">
        <v>10</v>
      </c>
      <c r="W303" s="11">
        <v>10</v>
      </c>
      <c r="X303" s="11">
        <v>10</v>
      </c>
      <c r="Y303" s="11">
        <v>10</v>
      </c>
      <c r="Z303" s="11">
        <v>10</v>
      </c>
      <c r="AA303" s="11">
        <v>10</v>
      </c>
      <c r="AB303" s="11">
        <v>10</v>
      </c>
      <c r="AC303" s="11">
        <v>10</v>
      </c>
      <c r="AD303" s="11">
        <v>10</v>
      </c>
      <c r="AE303" s="11">
        <v>0</v>
      </c>
      <c r="AF303" s="11">
        <v>10</v>
      </c>
      <c r="AG303" s="11">
        <v>3899</v>
      </c>
      <c r="AH303" s="11">
        <v>9424</v>
      </c>
      <c r="AI303" s="11">
        <v>19512</v>
      </c>
      <c r="AJ303" s="11">
        <v>5291</v>
      </c>
      <c r="AK303" s="11">
        <v>1935</v>
      </c>
      <c r="AL303" s="11">
        <v>3575</v>
      </c>
      <c r="AM303" s="11">
        <v>2030</v>
      </c>
      <c r="AN303" s="11">
        <v>3335</v>
      </c>
      <c r="AO303" s="11">
        <v>1257</v>
      </c>
      <c r="AP303" s="11">
        <v>7942</v>
      </c>
      <c r="AQ303" s="11">
        <v>1390</v>
      </c>
      <c r="AR303" s="11">
        <v>5399</v>
      </c>
      <c r="AS303" s="11">
        <v>7882</v>
      </c>
      <c r="AT303" s="11">
        <v>9375</v>
      </c>
      <c r="AU303" s="11">
        <v>6</v>
      </c>
      <c r="AV303" s="11">
        <v>11</v>
      </c>
      <c r="AW303" s="11">
        <v>12</v>
      </c>
      <c r="AX303" s="11">
        <v>11</v>
      </c>
      <c r="AY303" s="11">
        <v>9</v>
      </c>
      <c r="AZ303" s="11">
        <v>10</v>
      </c>
      <c r="BA303" s="11">
        <v>14</v>
      </c>
      <c r="BB303" s="11">
        <v>15</v>
      </c>
      <c r="BC303" s="11">
        <v>13</v>
      </c>
      <c r="BD303" s="11">
        <v>11</v>
      </c>
      <c r="BE303" s="11">
        <v>12</v>
      </c>
      <c r="BF303" s="11">
        <v>15</v>
      </c>
      <c r="BG303" s="11">
        <v>25</v>
      </c>
      <c r="BH303" s="11">
        <v>11</v>
      </c>
      <c r="BI303" s="11">
        <v>14</v>
      </c>
      <c r="BJ303" s="11">
        <v>17</v>
      </c>
      <c r="BK303" s="11">
        <v>10</v>
      </c>
      <c r="BL303" s="11">
        <v>22</v>
      </c>
      <c r="BM303" s="11">
        <v>12</v>
      </c>
      <c r="BN303" s="11">
        <v>27</v>
      </c>
      <c r="BO303" s="11">
        <v>14</v>
      </c>
      <c r="BP303" s="11">
        <v>31</v>
      </c>
      <c r="BQ303" s="11">
        <v>19</v>
      </c>
      <c r="BR303" s="11">
        <v>14</v>
      </c>
      <c r="BS303" s="11">
        <v>28</v>
      </c>
      <c r="BT303" s="11">
        <v>13</v>
      </c>
      <c r="BU303" s="11"/>
      <c r="BV303" s="11"/>
      <c r="BW303" s="11" t="b">
        <v>1</v>
      </c>
      <c r="BX303" s="11" t="b">
        <v>1</v>
      </c>
      <c r="BY303" s="11" t="b">
        <v>1</v>
      </c>
      <c r="BZ303" s="11" t="b">
        <v>1</v>
      </c>
      <c r="CA303" s="11" t="b">
        <v>1</v>
      </c>
      <c r="CB303" s="11" t="b">
        <v>1</v>
      </c>
      <c r="CC303" s="11" t="b">
        <v>1</v>
      </c>
      <c r="CD303" s="11" t="b">
        <v>1</v>
      </c>
      <c r="CE303" s="11" t="b">
        <v>1</v>
      </c>
      <c r="CF303" s="11" t="b">
        <v>1</v>
      </c>
      <c r="CG303" s="11" t="b">
        <v>1</v>
      </c>
      <c r="CH303" s="11" t="b">
        <v>0</v>
      </c>
      <c r="CI303" s="11" t="b">
        <v>1</v>
      </c>
      <c r="CJ303" s="11" t="s">
        <v>194</v>
      </c>
      <c r="CK303" s="11" t="str">
        <f>VLOOKUP(Table812[[#This Row],[Candidate Detail Answer: City]],cities,2,FALSE)</f>
        <v>Brooklyn</v>
      </c>
      <c r="CL303" s="11" t="str">
        <f>VLOOKUP(Table812[[#This Row],[Candidate Detail Answer: City]],cities,3,FALSE)</f>
        <v>NY</v>
      </c>
      <c r="CM303" s="41">
        <f>VLOOKUP(Table812[[#This Row],[Candidate Detail Answer: City]],cities,4,FALSE)</f>
        <v>11201</v>
      </c>
      <c r="CN303" s="11" t="s">
        <v>229</v>
      </c>
      <c r="CO303" s="11" t="str">
        <f>VLOOKUP(Table812[[#This Row],[Candidate Detail Answer: Major]],majors_final,3,FALSE)</f>
        <v>Computer Science</v>
      </c>
      <c r="CP303" s="11" t="str">
        <f>VLOOKUP(Table812[[#This Row],[Candidate Detail Answer: Major]],majors_final,4,FALSE)</f>
        <v>IT-development focused</v>
      </c>
      <c r="CQ303" s="11">
        <f>VLOOKUP(Table812[[#This Row],[Candidate Detail Answer: Major]],majors_final,5,FALSE)</f>
        <v>0</v>
      </c>
      <c r="CR303" s="11">
        <f>VLOOKUP(Table812[[#This Row],[Candidate Detail Answer: Major]],majors_final,6,FALSE)</f>
        <v>0</v>
      </c>
      <c r="CS303" s="11"/>
      <c r="CU303" s="5"/>
      <c r="CV303" s="5"/>
      <c r="CW303" s="5"/>
    </row>
    <row r="304" spans="1:101" ht="12.75" x14ac:dyDescent="0.2">
      <c r="A304">
        <v>403</v>
      </c>
      <c r="B304" s="26">
        <v>57355.810416665903</v>
      </c>
      <c r="C304" s="26">
        <v>50801.439583334402</v>
      </c>
      <c r="D304" s="26">
        <v>50087.7222222208</v>
      </c>
      <c r="E304" s="36">
        <v>16505</v>
      </c>
      <c r="F304" s="36">
        <f>SUM(Table812[[#This Row],[Time Taken Per Question: 1]:[Time Taken Per Question: 14]])</f>
        <v>16118</v>
      </c>
      <c r="G304" s="11">
        <v>1</v>
      </c>
      <c r="H304" s="11">
        <v>0</v>
      </c>
      <c r="I304" s="31">
        <v>0</v>
      </c>
      <c r="J304" s="11">
        <v>131</v>
      </c>
      <c r="K304" s="11">
        <v>131</v>
      </c>
      <c r="L304" s="11">
        <v>92</v>
      </c>
      <c r="M304" s="11">
        <v>100</v>
      </c>
      <c r="N304" s="11">
        <v>324</v>
      </c>
      <c r="O304" s="11" t="s">
        <v>155</v>
      </c>
      <c r="P304" s="11" t="s">
        <v>208</v>
      </c>
      <c r="Q304" s="11">
        <v>0</v>
      </c>
      <c r="R304" s="11">
        <v>3</v>
      </c>
      <c r="S304" s="11">
        <v>1</v>
      </c>
      <c r="T304" s="11">
        <v>10</v>
      </c>
      <c r="U304" s="11">
        <v>10</v>
      </c>
      <c r="V304" s="11">
        <v>10</v>
      </c>
      <c r="W304" s="11">
        <v>10</v>
      </c>
      <c r="X304" s="11">
        <v>10</v>
      </c>
      <c r="Y304" s="11">
        <v>10</v>
      </c>
      <c r="Z304" s="11">
        <v>10</v>
      </c>
      <c r="AA304" s="11">
        <v>10</v>
      </c>
      <c r="AB304" s="11">
        <v>10</v>
      </c>
      <c r="AC304" s="11">
        <v>10</v>
      </c>
      <c r="AD304" s="11">
        <v>10</v>
      </c>
      <c r="AE304" s="11">
        <v>10</v>
      </c>
      <c r="AF304" s="11">
        <v>10</v>
      </c>
      <c r="AG304" s="11">
        <v>90</v>
      </c>
      <c r="AH304" s="11">
        <v>1337</v>
      </c>
      <c r="AI304" s="11">
        <v>865</v>
      </c>
      <c r="AJ304" s="11">
        <v>758</v>
      </c>
      <c r="AK304" s="11">
        <v>598</v>
      </c>
      <c r="AL304" s="11">
        <v>3680</v>
      </c>
      <c r="AM304" s="11">
        <v>1354</v>
      </c>
      <c r="AN304" s="11">
        <v>859</v>
      </c>
      <c r="AO304" s="11">
        <v>1154</v>
      </c>
      <c r="AP304" s="11">
        <v>401</v>
      </c>
      <c r="AQ304" s="11">
        <v>682</v>
      </c>
      <c r="AR304" s="11">
        <v>1251</v>
      </c>
      <c r="AS304" s="11">
        <v>2169</v>
      </c>
      <c r="AT304" s="11">
        <v>920</v>
      </c>
      <c r="AU304" s="11">
        <v>10</v>
      </c>
      <c r="AV304" s="11">
        <v>10</v>
      </c>
      <c r="AW304" s="11">
        <v>12</v>
      </c>
      <c r="AX304" s="11">
        <v>14</v>
      </c>
      <c r="AY304" s="11">
        <v>11</v>
      </c>
      <c r="AZ304" s="11">
        <v>10</v>
      </c>
      <c r="BA304" s="11">
        <v>13</v>
      </c>
      <c r="BB304" s="11">
        <v>11</v>
      </c>
      <c r="BC304" s="11">
        <v>11</v>
      </c>
      <c r="BD304" s="11">
        <v>11</v>
      </c>
      <c r="BE304" s="11">
        <v>12</v>
      </c>
      <c r="BF304" s="11">
        <v>21</v>
      </c>
      <c r="BG304" s="11">
        <v>29</v>
      </c>
      <c r="BH304" s="11">
        <v>4</v>
      </c>
      <c r="BI304" s="11">
        <v>2</v>
      </c>
      <c r="BJ304" s="11">
        <v>4</v>
      </c>
      <c r="BK304" s="11">
        <v>4</v>
      </c>
      <c r="BL304" s="11">
        <v>32</v>
      </c>
      <c r="BM304" s="11">
        <v>16</v>
      </c>
      <c r="BN304" s="11">
        <v>3</v>
      </c>
      <c r="BO304" s="11">
        <v>5</v>
      </c>
      <c r="BP304" s="11">
        <v>4</v>
      </c>
      <c r="BQ304" s="11">
        <v>4</v>
      </c>
      <c r="BR304" s="11">
        <v>3</v>
      </c>
      <c r="BS304" s="11">
        <v>7</v>
      </c>
      <c r="BT304" s="11">
        <v>2</v>
      </c>
      <c r="BU304" s="11"/>
      <c r="BV304" s="11"/>
      <c r="BW304" s="11" t="b">
        <v>1</v>
      </c>
      <c r="BX304" s="11" t="b">
        <v>1</v>
      </c>
      <c r="BY304" s="11" t="b">
        <v>1</v>
      </c>
      <c r="BZ304" s="11" t="b">
        <v>1</v>
      </c>
      <c r="CA304" s="11" t="b">
        <v>1</v>
      </c>
      <c r="CB304" s="11" t="b">
        <v>1</v>
      </c>
      <c r="CC304" s="11" t="b">
        <v>1</v>
      </c>
      <c r="CD304" s="11" t="b">
        <v>1</v>
      </c>
      <c r="CE304" s="11" t="b">
        <v>1</v>
      </c>
      <c r="CF304" s="11" t="b">
        <v>1</v>
      </c>
      <c r="CG304" s="11" t="b">
        <v>1</v>
      </c>
      <c r="CH304" s="11" t="b">
        <v>1</v>
      </c>
      <c r="CI304" s="11" t="b">
        <v>1</v>
      </c>
      <c r="CJ304" s="11" t="s">
        <v>580</v>
      </c>
      <c r="CK304" s="11" t="str">
        <f>VLOOKUP(Table812[[#This Row],[Candidate Detail Answer: City]],cities,2,FALSE)</f>
        <v>Danbury</v>
      </c>
      <c r="CL304" s="11" t="str">
        <f>VLOOKUP(Table812[[#This Row],[Candidate Detail Answer: City]],cities,3,FALSE)</f>
        <v>CT</v>
      </c>
      <c r="CM304" s="41">
        <f>VLOOKUP(Table812[[#This Row],[Candidate Detail Answer: City]],cities,4,FALSE)</f>
        <v>6810</v>
      </c>
      <c r="CN304" s="11" t="s">
        <v>581</v>
      </c>
      <c r="CO304" s="11" t="str">
        <f>VLOOKUP(Table812[[#This Row],[Candidate Detail Answer: Major]],majors_final,3,FALSE)</f>
        <v>Nursing</v>
      </c>
      <c r="CP304" s="11" t="str">
        <f>VLOOKUP(Table812[[#This Row],[Candidate Detail Answer: Major]],majors_final,4,FALSE)</f>
        <v>Non-IT</v>
      </c>
      <c r="CQ304" s="11">
        <f>VLOOKUP(Table812[[#This Row],[Candidate Detail Answer: Major]],majors_final,5,FALSE)</f>
        <v>0</v>
      </c>
      <c r="CR304" s="11">
        <f>VLOOKUP(Table812[[#This Row],[Candidate Detail Answer: Major]],majors_final,6,FALSE)</f>
        <v>0</v>
      </c>
      <c r="CS304" s="11"/>
      <c r="CU304" s="5"/>
      <c r="CV304" s="5"/>
      <c r="CW304" s="5"/>
    </row>
    <row r="305" spans="1:101" ht="12.75" x14ac:dyDescent="0.2">
      <c r="A305">
        <v>404</v>
      </c>
      <c r="B305" s="26">
        <v>57377.743055554798</v>
      </c>
      <c r="C305" s="26">
        <v>50821.507638889998</v>
      </c>
      <c r="D305" s="26">
        <v>50105.439583331899</v>
      </c>
      <c r="E305" s="36">
        <v>310183</v>
      </c>
      <c r="F305" s="36">
        <f>SUM(Table812[[#This Row],[Time Taken Per Question: 1]:[Time Taken Per Question: 14]])</f>
        <v>123016</v>
      </c>
      <c r="G305" s="11">
        <v>1</v>
      </c>
      <c r="H305" s="11">
        <v>0</v>
      </c>
      <c r="I305" s="31">
        <v>0</v>
      </c>
      <c r="J305" s="11">
        <v>131</v>
      </c>
      <c r="K305" s="11">
        <v>131</v>
      </c>
      <c r="L305" s="11">
        <v>92</v>
      </c>
      <c r="M305" s="11">
        <v>100</v>
      </c>
      <c r="N305" s="11">
        <v>186901</v>
      </c>
      <c r="O305" s="11" t="s">
        <v>155</v>
      </c>
      <c r="P305" s="11" t="s">
        <v>208</v>
      </c>
      <c r="Q305" s="11">
        <v>3</v>
      </c>
      <c r="R305" s="11">
        <v>3</v>
      </c>
      <c r="S305" s="11">
        <v>1</v>
      </c>
      <c r="T305" s="11">
        <v>10</v>
      </c>
      <c r="U305" s="11">
        <v>10</v>
      </c>
      <c r="V305" s="11">
        <v>10</v>
      </c>
      <c r="W305" s="11">
        <v>10</v>
      </c>
      <c r="X305" s="11">
        <v>10</v>
      </c>
      <c r="Y305" s="11">
        <v>10</v>
      </c>
      <c r="Z305" s="11">
        <v>10</v>
      </c>
      <c r="AA305" s="11">
        <v>10</v>
      </c>
      <c r="AB305" s="11">
        <v>10</v>
      </c>
      <c r="AC305" s="11">
        <v>10</v>
      </c>
      <c r="AD305" s="11">
        <v>10</v>
      </c>
      <c r="AE305" s="11">
        <v>10</v>
      </c>
      <c r="AF305" s="11">
        <v>10</v>
      </c>
      <c r="AG305" s="11">
        <v>677</v>
      </c>
      <c r="AH305" s="11">
        <v>22365</v>
      </c>
      <c r="AI305" s="11">
        <v>34206</v>
      </c>
      <c r="AJ305" s="11">
        <v>3361</v>
      </c>
      <c r="AK305" s="11">
        <v>6019</v>
      </c>
      <c r="AL305" s="11">
        <v>10525</v>
      </c>
      <c r="AM305" s="11">
        <v>5409</v>
      </c>
      <c r="AN305" s="11">
        <v>20604</v>
      </c>
      <c r="AO305" s="11">
        <v>4987</v>
      </c>
      <c r="AP305" s="11">
        <v>353</v>
      </c>
      <c r="AQ305" s="11">
        <v>2449</v>
      </c>
      <c r="AR305" s="11">
        <v>8749</v>
      </c>
      <c r="AS305" s="11">
        <v>2101</v>
      </c>
      <c r="AT305" s="11">
        <v>1211</v>
      </c>
      <c r="AU305" s="11">
        <v>8</v>
      </c>
      <c r="AV305" s="11">
        <v>8</v>
      </c>
      <c r="AW305" s="11">
        <v>8</v>
      </c>
      <c r="AX305" s="11">
        <v>10</v>
      </c>
      <c r="AY305" s="11">
        <v>9</v>
      </c>
      <c r="AZ305" s="11">
        <v>10</v>
      </c>
      <c r="BA305" s="11">
        <v>10</v>
      </c>
      <c r="BB305" s="11">
        <v>9</v>
      </c>
      <c r="BC305" s="11">
        <v>8</v>
      </c>
      <c r="BD305" s="11">
        <v>9</v>
      </c>
      <c r="BE305" s="11">
        <v>8</v>
      </c>
      <c r="BF305" s="11">
        <v>11</v>
      </c>
      <c r="BG305" s="11">
        <v>24</v>
      </c>
      <c r="BH305" s="11">
        <v>89</v>
      </c>
      <c r="BI305" s="11">
        <v>63</v>
      </c>
      <c r="BJ305" s="11">
        <v>8</v>
      </c>
      <c r="BK305" s="11">
        <v>4</v>
      </c>
      <c r="BL305" s="11">
        <v>13</v>
      </c>
      <c r="BM305" s="11">
        <v>6</v>
      </c>
      <c r="BN305" s="11">
        <v>19</v>
      </c>
      <c r="BO305" s="11">
        <v>50</v>
      </c>
      <c r="BP305" s="11">
        <v>2</v>
      </c>
      <c r="BQ305" s="11">
        <v>18</v>
      </c>
      <c r="BR305" s="11">
        <v>9</v>
      </c>
      <c r="BS305" s="11">
        <v>11</v>
      </c>
      <c r="BT305" s="11">
        <v>5</v>
      </c>
      <c r="BU305" s="11"/>
      <c r="BV305" s="11"/>
      <c r="BW305" s="11" t="b">
        <v>1</v>
      </c>
      <c r="BX305" s="11" t="b">
        <v>1</v>
      </c>
      <c r="BY305" s="11" t="b">
        <v>1</v>
      </c>
      <c r="BZ305" s="11" t="b">
        <v>1</v>
      </c>
      <c r="CA305" s="11" t="b">
        <v>1</v>
      </c>
      <c r="CB305" s="11" t="b">
        <v>1</v>
      </c>
      <c r="CC305" s="11" t="b">
        <v>1</v>
      </c>
      <c r="CD305" s="11" t="b">
        <v>1</v>
      </c>
      <c r="CE305" s="11" t="b">
        <v>1</v>
      </c>
      <c r="CF305" s="11" t="b">
        <v>1</v>
      </c>
      <c r="CG305" s="11" t="b">
        <v>1</v>
      </c>
      <c r="CH305" s="11" t="b">
        <v>1</v>
      </c>
      <c r="CI305" s="11" t="b">
        <v>1</v>
      </c>
      <c r="CJ305" s="11" t="s">
        <v>677</v>
      </c>
      <c r="CK305" s="11" t="str">
        <f>VLOOKUP(Table812[[#This Row],[Candidate Detail Answer: City]],cities,2,FALSE)</f>
        <v>Westerville</v>
      </c>
      <c r="CL305" s="11" t="str">
        <f>VLOOKUP(Table812[[#This Row],[Candidate Detail Answer: City]],cities,3,FALSE)</f>
        <v>OH</v>
      </c>
      <c r="CM305" s="41">
        <f>VLOOKUP(Table812[[#This Row],[Candidate Detail Answer: City]],cities,4,FALSE)</f>
        <v>43081</v>
      </c>
      <c r="CN305" s="11" t="s">
        <v>210</v>
      </c>
      <c r="CO305" s="11" t="str">
        <f>VLOOKUP(Table812[[#This Row],[Candidate Detail Answer: Major]],majors_final,3,FALSE)</f>
        <v>Computer Science</v>
      </c>
      <c r="CP305" s="11" t="str">
        <f>VLOOKUP(Table812[[#This Row],[Candidate Detail Answer: Major]],majors_final,4,FALSE)</f>
        <v>IT-development focused</v>
      </c>
      <c r="CQ305" s="11">
        <f>VLOOKUP(Table812[[#This Row],[Candidate Detail Answer: Major]],majors_final,5,FALSE)</f>
        <v>0</v>
      </c>
      <c r="CR305" s="11">
        <f>VLOOKUP(Table812[[#This Row],[Candidate Detail Answer: Major]],majors_final,6,FALSE)</f>
        <v>0</v>
      </c>
      <c r="CS305" s="11"/>
      <c r="CU305" s="5"/>
      <c r="CV305" s="5"/>
      <c r="CW305" s="5"/>
    </row>
    <row r="306" spans="1:101" ht="12.75" x14ac:dyDescent="0.2">
      <c r="A306">
        <v>405</v>
      </c>
      <c r="B306" s="26">
        <v>57399.6756944437</v>
      </c>
      <c r="C306" s="26">
        <v>50841.575694445499</v>
      </c>
      <c r="D306" s="26">
        <v>50123.156944442999</v>
      </c>
      <c r="E306" s="36">
        <v>102739</v>
      </c>
      <c r="F306" s="36">
        <f>SUM(Table812[[#This Row],[Time Taken Per Question: 1]:[Time Taken Per Question: 14]])</f>
        <v>67454</v>
      </c>
      <c r="G306" s="11">
        <v>1</v>
      </c>
      <c r="H306" s="11">
        <v>0</v>
      </c>
      <c r="I306" s="31">
        <v>0</v>
      </c>
      <c r="J306" s="11">
        <v>131</v>
      </c>
      <c r="K306" s="11">
        <v>121</v>
      </c>
      <c r="L306" s="11">
        <v>92</v>
      </c>
      <c r="M306" s="11">
        <v>92.36</v>
      </c>
      <c r="N306" s="11">
        <v>35157</v>
      </c>
      <c r="O306" s="11" t="s">
        <v>155</v>
      </c>
      <c r="P306" s="11" t="s">
        <v>208</v>
      </c>
      <c r="Q306" s="11">
        <v>0</v>
      </c>
      <c r="R306" s="11">
        <v>3</v>
      </c>
      <c r="S306" s="11">
        <v>1</v>
      </c>
      <c r="T306" s="11">
        <v>10</v>
      </c>
      <c r="U306" s="11">
        <v>10</v>
      </c>
      <c r="V306" s="11">
        <v>10</v>
      </c>
      <c r="W306" s="11">
        <v>10</v>
      </c>
      <c r="X306" s="11">
        <v>10</v>
      </c>
      <c r="Y306" s="11">
        <v>10</v>
      </c>
      <c r="Z306" s="11">
        <v>10</v>
      </c>
      <c r="AA306" s="11">
        <v>10</v>
      </c>
      <c r="AB306" s="11">
        <v>10</v>
      </c>
      <c r="AC306" s="11">
        <v>10</v>
      </c>
      <c r="AD306" s="11">
        <v>10</v>
      </c>
      <c r="AE306" s="11">
        <v>0</v>
      </c>
      <c r="AF306" s="11">
        <v>10</v>
      </c>
      <c r="AG306" s="11">
        <v>427</v>
      </c>
      <c r="AH306" s="11">
        <v>788</v>
      </c>
      <c r="AI306" s="11">
        <v>627</v>
      </c>
      <c r="AJ306" s="11">
        <v>2813</v>
      </c>
      <c r="AK306" s="11">
        <v>1348</v>
      </c>
      <c r="AL306" s="11">
        <v>5166</v>
      </c>
      <c r="AM306" s="11">
        <v>9675</v>
      </c>
      <c r="AN306" s="11">
        <v>1470</v>
      </c>
      <c r="AO306" s="11">
        <v>1937</v>
      </c>
      <c r="AP306" s="11">
        <v>1019</v>
      </c>
      <c r="AQ306" s="11">
        <v>2508</v>
      </c>
      <c r="AR306" s="11">
        <v>13752</v>
      </c>
      <c r="AS306" s="11">
        <v>22869</v>
      </c>
      <c r="AT306" s="11">
        <v>3055</v>
      </c>
      <c r="AU306" s="11">
        <v>11</v>
      </c>
      <c r="AV306" s="11">
        <v>11</v>
      </c>
      <c r="AW306" s="11">
        <v>9</v>
      </c>
      <c r="AX306" s="11">
        <v>15</v>
      </c>
      <c r="AY306" s="11">
        <v>10</v>
      </c>
      <c r="AZ306" s="11">
        <v>18</v>
      </c>
      <c r="BA306" s="11">
        <v>12</v>
      </c>
      <c r="BB306" s="11">
        <v>12</v>
      </c>
      <c r="BC306" s="11">
        <v>11</v>
      </c>
      <c r="BD306" s="11">
        <v>18</v>
      </c>
      <c r="BE306" s="11">
        <v>36</v>
      </c>
      <c r="BF306" s="11">
        <v>24</v>
      </c>
      <c r="BG306" s="11">
        <v>29</v>
      </c>
      <c r="BH306" s="11">
        <v>17</v>
      </c>
      <c r="BI306" s="11">
        <v>17</v>
      </c>
      <c r="BJ306" s="11">
        <v>15</v>
      </c>
      <c r="BK306" s="11">
        <v>17</v>
      </c>
      <c r="BL306" s="11">
        <v>32</v>
      </c>
      <c r="BM306" s="11">
        <v>47</v>
      </c>
      <c r="BN306" s="11">
        <v>15</v>
      </c>
      <c r="BO306" s="11">
        <v>14</v>
      </c>
      <c r="BP306" s="11">
        <v>17</v>
      </c>
      <c r="BQ306" s="11">
        <v>22</v>
      </c>
      <c r="BR306" s="11">
        <v>57</v>
      </c>
      <c r="BS306" s="11">
        <v>34</v>
      </c>
      <c r="BT306" s="11">
        <v>20</v>
      </c>
      <c r="BU306" s="11"/>
      <c r="BV306" s="11"/>
      <c r="BW306" s="11" t="b">
        <v>1</v>
      </c>
      <c r="BX306" s="11" t="b">
        <v>1</v>
      </c>
      <c r="BY306" s="11" t="b">
        <v>1</v>
      </c>
      <c r="BZ306" s="11" t="b">
        <v>1</v>
      </c>
      <c r="CA306" s="11" t="b">
        <v>1</v>
      </c>
      <c r="CB306" s="11" t="b">
        <v>1</v>
      </c>
      <c r="CC306" s="11" t="b">
        <v>1</v>
      </c>
      <c r="CD306" s="11" t="b">
        <v>1</v>
      </c>
      <c r="CE306" s="11" t="b">
        <v>1</v>
      </c>
      <c r="CF306" s="11" t="b">
        <v>1</v>
      </c>
      <c r="CG306" s="11" t="b">
        <v>1</v>
      </c>
      <c r="CH306" s="11" t="b">
        <v>0</v>
      </c>
      <c r="CI306" s="11" t="b">
        <v>1</v>
      </c>
      <c r="CJ306" s="11" t="s">
        <v>304</v>
      </c>
      <c r="CK306" s="11" t="str">
        <f>VLOOKUP(Table812[[#This Row],[Candidate Detail Answer: City]],cities,2,FALSE)</f>
        <v>Parker</v>
      </c>
      <c r="CL306" s="11" t="str">
        <f>VLOOKUP(Table812[[#This Row],[Candidate Detail Answer: City]],cities,3,FALSE)</f>
        <v>CO</v>
      </c>
      <c r="CM306" s="41">
        <f>VLOOKUP(Table812[[#This Row],[Candidate Detail Answer: City]],cities,4,FALSE)</f>
        <v>80134</v>
      </c>
      <c r="CN306" s="11" t="s">
        <v>229</v>
      </c>
      <c r="CO306" s="11" t="str">
        <f>VLOOKUP(Table812[[#This Row],[Candidate Detail Answer: Major]],majors_final,3,FALSE)</f>
        <v>Computer Science</v>
      </c>
      <c r="CP306" s="11" t="str">
        <f>VLOOKUP(Table812[[#This Row],[Candidate Detail Answer: Major]],majors_final,4,FALSE)</f>
        <v>IT-development focused</v>
      </c>
      <c r="CQ306" s="11">
        <f>VLOOKUP(Table812[[#This Row],[Candidate Detail Answer: Major]],majors_final,5,FALSE)</f>
        <v>0</v>
      </c>
      <c r="CR306" s="11">
        <f>VLOOKUP(Table812[[#This Row],[Candidate Detail Answer: Major]],majors_final,6,FALSE)</f>
        <v>0</v>
      </c>
      <c r="CS306" s="11"/>
      <c r="CU306" s="5"/>
      <c r="CV306" s="5"/>
      <c r="CW306" s="5"/>
    </row>
    <row r="307" spans="1:101" ht="12.75" x14ac:dyDescent="0.2">
      <c r="A307">
        <v>406</v>
      </c>
      <c r="B307" s="26">
        <v>57421.608333332602</v>
      </c>
      <c r="C307" s="26">
        <v>50861.643750001102</v>
      </c>
      <c r="D307" s="26">
        <v>50140.874305554098</v>
      </c>
      <c r="E307" s="36">
        <v>210979</v>
      </c>
      <c r="F307" s="36">
        <f>SUM(Table812[[#This Row],[Time Taken Per Question: 1]:[Time Taken Per Question: 14]])</f>
        <v>140865</v>
      </c>
      <c r="G307" s="11">
        <v>1</v>
      </c>
      <c r="H307" s="11">
        <v>0</v>
      </c>
      <c r="I307" s="31">
        <v>0</v>
      </c>
      <c r="J307" s="11">
        <v>131</v>
      </c>
      <c r="K307" s="11">
        <v>131</v>
      </c>
      <c r="L307" s="11">
        <v>92</v>
      </c>
      <c r="M307" s="11">
        <v>100</v>
      </c>
      <c r="N307" s="11">
        <v>69942</v>
      </c>
      <c r="O307" s="11" t="s">
        <v>155</v>
      </c>
      <c r="P307" s="11" t="s">
        <v>208</v>
      </c>
      <c r="Q307" s="11">
        <v>3</v>
      </c>
      <c r="R307" s="11">
        <v>5</v>
      </c>
      <c r="S307" s="11">
        <v>1</v>
      </c>
      <c r="T307" s="11">
        <v>10</v>
      </c>
      <c r="U307" s="11">
        <v>10</v>
      </c>
      <c r="V307" s="11">
        <v>10</v>
      </c>
      <c r="W307" s="11">
        <v>10</v>
      </c>
      <c r="X307" s="11">
        <v>10</v>
      </c>
      <c r="Y307" s="11">
        <v>10</v>
      </c>
      <c r="Z307" s="11">
        <v>10</v>
      </c>
      <c r="AA307" s="11">
        <v>10</v>
      </c>
      <c r="AB307" s="11">
        <v>10</v>
      </c>
      <c r="AC307" s="11">
        <v>10</v>
      </c>
      <c r="AD307" s="11">
        <v>10</v>
      </c>
      <c r="AE307" s="11">
        <v>10</v>
      </c>
      <c r="AF307" s="11">
        <v>10</v>
      </c>
      <c r="AG307" s="11">
        <v>193</v>
      </c>
      <c r="AH307" s="11">
        <v>4903</v>
      </c>
      <c r="AI307" s="11">
        <v>1204</v>
      </c>
      <c r="AJ307" s="11">
        <v>7972</v>
      </c>
      <c r="AK307" s="11">
        <v>1065</v>
      </c>
      <c r="AL307" s="11">
        <v>8816</v>
      </c>
      <c r="AM307" s="11">
        <v>4791</v>
      </c>
      <c r="AN307" s="11">
        <v>20145</v>
      </c>
      <c r="AO307" s="11">
        <v>7772</v>
      </c>
      <c r="AP307" s="11">
        <v>5970</v>
      </c>
      <c r="AQ307" s="11">
        <v>16080</v>
      </c>
      <c r="AR307" s="11">
        <v>6063</v>
      </c>
      <c r="AS307" s="11">
        <v>34847</v>
      </c>
      <c r="AT307" s="11">
        <v>21044</v>
      </c>
      <c r="AU307" s="11">
        <v>14</v>
      </c>
      <c r="AV307" s="11">
        <v>10</v>
      </c>
      <c r="AW307" s="11">
        <v>12</v>
      </c>
      <c r="AX307" s="11">
        <v>14</v>
      </c>
      <c r="AY307" s="11">
        <v>8</v>
      </c>
      <c r="AZ307" s="11">
        <v>6</v>
      </c>
      <c r="BA307" s="11">
        <v>15</v>
      </c>
      <c r="BB307" s="11">
        <v>8</v>
      </c>
      <c r="BC307" s="11">
        <v>6</v>
      </c>
      <c r="BD307" s="11">
        <v>11</v>
      </c>
      <c r="BE307" s="11">
        <v>15</v>
      </c>
      <c r="BF307" s="11">
        <v>19</v>
      </c>
      <c r="BG307" s="11">
        <v>24</v>
      </c>
      <c r="BH307" s="11">
        <v>35</v>
      </c>
      <c r="BI307" s="11">
        <v>12</v>
      </c>
      <c r="BJ307" s="11">
        <v>52</v>
      </c>
      <c r="BK307" s="11">
        <v>9</v>
      </c>
      <c r="BL307" s="11">
        <v>56</v>
      </c>
      <c r="BM307" s="11">
        <v>27</v>
      </c>
      <c r="BN307" s="11">
        <v>23</v>
      </c>
      <c r="BO307" s="11">
        <v>27</v>
      </c>
      <c r="BP307" s="11">
        <v>20</v>
      </c>
      <c r="BQ307" s="11">
        <v>27</v>
      </c>
      <c r="BR307" s="11">
        <v>27</v>
      </c>
      <c r="BS307" s="11">
        <v>40</v>
      </c>
      <c r="BT307" s="11">
        <v>30</v>
      </c>
      <c r="BU307" s="11"/>
      <c r="BV307" s="11"/>
      <c r="BW307" s="11" t="b">
        <v>1</v>
      </c>
      <c r="BX307" s="11" t="b">
        <v>1</v>
      </c>
      <c r="BY307" s="11" t="b">
        <v>1</v>
      </c>
      <c r="BZ307" s="11" t="b">
        <v>1</v>
      </c>
      <c r="CA307" s="11" t="b">
        <v>1</v>
      </c>
      <c r="CB307" s="11" t="b">
        <v>1</v>
      </c>
      <c r="CC307" s="11" t="b">
        <v>1</v>
      </c>
      <c r="CD307" s="11" t="b">
        <v>1</v>
      </c>
      <c r="CE307" s="11" t="b">
        <v>1</v>
      </c>
      <c r="CF307" s="11" t="b">
        <v>1</v>
      </c>
      <c r="CG307" s="11" t="b">
        <v>1</v>
      </c>
      <c r="CH307" s="11" t="b">
        <v>1</v>
      </c>
      <c r="CI307" s="11" t="b">
        <v>1</v>
      </c>
      <c r="CJ307" s="11" t="s">
        <v>470</v>
      </c>
      <c r="CK307" s="11" t="str">
        <f>VLOOKUP(Table812[[#This Row],[Candidate Detail Answer: City]],cities,2,FALSE)</f>
        <v>Irving</v>
      </c>
      <c r="CL307" s="11" t="str">
        <f>VLOOKUP(Table812[[#This Row],[Candidate Detail Answer: City]],cities,3,FALSE)</f>
        <v>TX</v>
      </c>
      <c r="CM307" s="41">
        <f>VLOOKUP(Table812[[#This Row],[Candidate Detail Answer: City]],cities,4,FALSE)</f>
        <v>75039</v>
      </c>
      <c r="CN307" s="11" t="s">
        <v>471</v>
      </c>
      <c r="CO307" s="11" t="str">
        <f>VLOOKUP(Table812[[#This Row],[Candidate Detail Answer: Major]],majors_final,3,FALSE)</f>
        <v>Business and Administration</v>
      </c>
      <c r="CP307" s="11" t="str">
        <f>VLOOKUP(Table812[[#This Row],[Candidate Detail Answer: Major]],majors_final,4,FALSE)</f>
        <v>Non-IT</v>
      </c>
      <c r="CQ307" s="11">
        <f>VLOOKUP(Table812[[#This Row],[Candidate Detail Answer: Major]],majors_final,5,FALSE)</f>
        <v>0</v>
      </c>
      <c r="CR307" s="11">
        <f>VLOOKUP(Table812[[#This Row],[Candidate Detail Answer: Major]],majors_final,6,FALSE)</f>
        <v>0</v>
      </c>
      <c r="CS307" s="11"/>
      <c r="CU307" s="5"/>
      <c r="CV307" s="5"/>
      <c r="CW307" s="5"/>
    </row>
    <row r="308" spans="1:101" ht="12.75" x14ac:dyDescent="0.2">
      <c r="A308">
        <v>407</v>
      </c>
      <c r="B308" s="26">
        <v>57443.540972221497</v>
      </c>
      <c r="C308" s="26">
        <v>50881.711805556697</v>
      </c>
      <c r="D308" s="26">
        <v>50158.591666665197</v>
      </c>
      <c r="E308" s="36">
        <v>78224</v>
      </c>
      <c r="F308" s="36">
        <f>SUM(Table812[[#This Row],[Time Taken Per Question: 1]:[Time Taken Per Question: 14]])</f>
        <v>19024</v>
      </c>
      <c r="G308" s="11">
        <v>1</v>
      </c>
      <c r="H308" s="11">
        <v>0</v>
      </c>
      <c r="I308" s="31">
        <v>0</v>
      </c>
      <c r="J308" s="11">
        <v>131</v>
      </c>
      <c r="K308" s="11">
        <v>21</v>
      </c>
      <c r="L308" s="11">
        <v>92</v>
      </c>
      <c r="M308" s="11">
        <v>16.03</v>
      </c>
      <c r="N308" s="11">
        <v>59185</v>
      </c>
      <c r="O308" s="11" t="s">
        <v>155</v>
      </c>
      <c r="P308" s="11" t="s">
        <v>208</v>
      </c>
      <c r="Q308" s="11">
        <v>0</v>
      </c>
      <c r="R308" s="11"/>
      <c r="S308" s="11">
        <v>1</v>
      </c>
      <c r="T308" s="11">
        <v>10</v>
      </c>
      <c r="U308" s="11">
        <v>10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390</v>
      </c>
      <c r="AH308" s="11">
        <v>3393</v>
      </c>
      <c r="AI308" s="11">
        <v>6329</v>
      </c>
      <c r="AJ308" s="11">
        <v>8912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16</v>
      </c>
      <c r="AV308" s="11">
        <v>17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10</v>
      </c>
      <c r="BI308" s="11">
        <v>3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/>
      <c r="BV308" s="11"/>
      <c r="BW308" s="11" t="b">
        <v>1</v>
      </c>
      <c r="BX308" s="11" t="b">
        <v>1</v>
      </c>
      <c r="BY308" s="11" t="s">
        <v>157</v>
      </c>
      <c r="BZ308" s="11" t="s">
        <v>157</v>
      </c>
      <c r="CA308" s="11" t="s">
        <v>157</v>
      </c>
      <c r="CB308" s="11" t="s">
        <v>157</v>
      </c>
      <c r="CC308" s="11" t="s">
        <v>157</v>
      </c>
      <c r="CD308" s="11" t="s">
        <v>157</v>
      </c>
      <c r="CE308" s="11" t="s">
        <v>157</v>
      </c>
      <c r="CF308" s="11" t="s">
        <v>157</v>
      </c>
      <c r="CG308" s="11" t="s">
        <v>157</v>
      </c>
      <c r="CH308" s="11" t="s">
        <v>157</v>
      </c>
      <c r="CI308" s="11" t="s">
        <v>157</v>
      </c>
      <c r="CJ308" s="11" t="s">
        <v>687</v>
      </c>
      <c r="CK308" s="11" t="str">
        <f>VLOOKUP(Table812[[#This Row],[Candidate Detail Answer: City]],cities,2,FALSE)</f>
        <v>Bexley</v>
      </c>
      <c r="CL308" s="11" t="str">
        <f>VLOOKUP(Table812[[#This Row],[Candidate Detail Answer: City]],cities,3,FALSE)</f>
        <v>OH</v>
      </c>
      <c r="CM308" s="41">
        <f>VLOOKUP(Table812[[#This Row],[Candidate Detail Answer: City]],cities,4,FALSE)</f>
        <v>43209</v>
      </c>
      <c r="CN308" s="11" t="s">
        <v>157</v>
      </c>
      <c r="CO308" s="11" t="str">
        <f>VLOOKUP(Table812[[#This Row],[Candidate Detail Answer: Major]],majors_final,3,FALSE)</f>
        <v>N/A</v>
      </c>
      <c r="CP308" s="11" t="str">
        <f>VLOOKUP(Table812[[#This Row],[Candidate Detail Answer: Major]],majors_final,4,FALSE)</f>
        <v>N/A</v>
      </c>
      <c r="CQ308" s="11">
        <f>VLOOKUP(Table812[[#This Row],[Candidate Detail Answer: Major]],majors_final,5,FALSE)</f>
        <v>0</v>
      </c>
      <c r="CR308" s="11">
        <f>VLOOKUP(Table812[[#This Row],[Candidate Detail Answer: Major]],majors_final,6,FALSE)</f>
        <v>0</v>
      </c>
      <c r="CS308" s="11"/>
      <c r="CU308" s="5"/>
      <c r="CV308" s="5"/>
      <c r="CW308" s="5"/>
    </row>
    <row r="309" spans="1:101" ht="12.75" x14ac:dyDescent="0.2">
      <c r="A309">
        <v>408</v>
      </c>
      <c r="B309" s="26">
        <v>57465.473611110399</v>
      </c>
      <c r="C309" s="26">
        <v>50901.779861112198</v>
      </c>
      <c r="D309" s="26">
        <v>50176.309027776399</v>
      </c>
      <c r="E309" s="36">
        <v>213557</v>
      </c>
      <c r="F309" s="36">
        <f>SUM(Table812[[#This Row],[Time Taken Per Question: 1]:[Time Taken Per Question: 14]])</f>
        <v>160882</v>
      </c>
      <c r="G309" s="11">
        <v>1</v>
      </c>
      <c r="H309" s="11">
        <v>0</v>
      </c>
      <c r="I309" s="31">
        <v>0</v>
      </c>
      <c r="J309" s="11">
        <v>131</v>
      </c>
      <c r="K309" s="11">
        <v>131</v>
      </c>
      <c r="L309" s="11">
        <v>92</v>
      </c>
      <c r="M309" s="11">
        <v>100</v>
      </c>
      <c r="N309" s="11">
        <v>52546</v>
      </c>
      <c r="O309" s="11" t="s">
        <v>155</v>
      </c>
      <c r="P309" s="11" t="s">
        <v>208</v>
      </c>
      <c r="Q309" s="11">
        <v>0</v>
      </c>
      <c r="R309" s="11">
        <v>4</v>
      </c>
      <c r="S309" s="11">
        <v>1</v>
      </c>
      <c r="T309" s="11">
        <v>10</v>
      </c>
      <c r="U309" s="11">
        <v>10</v>
      </c>
      <c r="V309" s="11">
        <v>10</v>
      </c>
      <c r="W309" s="11">
        <v>10</v>
      </c>
      <c r="X309" s="11">
        <v>10</v>
      </c>
      <c r="Y309" s="11">
        <v>10</v>
      </c>
      <c r="Z309" s="11">
        <v>10</v>
      </c>
      <c r="AA309" s="11">
        <v>10</v>
      </c>
      <c r="AB309" s="11">
        <v>10</v>
      </c>
      <c r="AC309" s="11">
        <v>10</v>
      </c>
      <c r="AD309" s="11">
        <v>10</v>
      </c>
      <c r="AE309" s="11">
        <v>10</v>
      </c>
      <c r="AF309" s="11">
        <v>10</v>
      </c>
      <c r="AG309" s="11">
        <v>658</v>
      </c>
      <c r="AH309" s="11">
        <v>931</v>
      </c>
      <c r="AI309" s="11">
        <v>820</v>
      </c>
      <c r="AJ309" s="11">
        <v>685</v>
      </c>
      <c r="AK309" s="11">
        <v>24252</v>
      </c>
      <c r="AL309" s="11">
        <v>1834</v>
      </c>
      <c r="AM309" s="11">
        <v>5691</v>
      </c>
      <c r="AN309" s="11">
        <v>76391</v>
      </c>
      <c r="AO309" s="11">
        <v>2113</v>
      </c>
      <c r="AP309" s="11">
        <v>518</v>
      </c>
      <c r="AQ309" s="11">
        <v>4093</v>
      </c>
      <c r="AR309" s="11">
        <v>889</v>
      </c>
      <c r="AS309" s="11">
        <v>36716</v>
      </c>
      <c r="AT309" s="11">
        <v>5291</v>
      </c>
      <c r="AU309" s="11">
        <v>8</v>
      </c>
      <c r="AV309" s="11">
        <v>8</v>
      </c>
      <c r="AW309" s="11">
        <v>8</v>
      </c>
      <c r="AX309" s="11">
        <v>10</v>
      </c>
      <c r="AY309" s="11">
        <v>7</v>
      </c>
      <c r="AZ309" s="11">
        <v>9</v>
      </c>
      <c r="BA309" s="11">
        <v>12</v>
      </c>
      <c r="BB309" s="11">
        <v>9</v>
      </c>
      <c r="BC309" s="11">
        <v>8</v>
      </c>
      <c r="BD309" s="11">
        <v>9</v>
      </c>
      <c r="BE309" s="11">
        <v>10</v>
      </c>
      <c r="BF309" s="11">
        <v>15</v>
      </c>
      <c r="BG309" s="11">
        <v>20</v>
      </c>
      <c r="BH309" s="11">
        <v>12</v>
      </c>
      <c r="BI309" s="11">
        <v>10</v>
      </c>
      <c r="BJ309" s="11">
        <v>15</v>
      </c>
      <c r="BK309" s="11">
        <v>76</v>
      </c>
      <c r="BL309" s="11">
        <v>7</v>
      </c>
      <c r="BM309" s="11">
        <v>32</v>
      </c>
      <c r="BN309" s="11">
        <v>38</v>
      </c>
      <c r="BO309" s="11">
        <v>9</v>
      </c>
      <c r="BP309" s="11">
        <v>5</v>
      </c>
      <c r="BQ309" s="11">
        <v>40</v>
      </c>
      <c r="BR309" s="11">
        <v>9</v>
      </c>
      <c r="BS309" s="11">
        <v>44</v>
      </c>
      <c r="BT309" s="11">
        <v>6</v>
      </c>
      <c r="BU309" s="11"/>
      <c r="BV309" s="11"/>
      <c r="BW309" s="11" t="b">
        <v>1</v>
      </c>
      <c r="BX309" s="11" t="b">
        <v>1</v>
      </c>
      <c r="BY309" s="11" t="b">
        <v>1</v>
      </c>
      <c r="BZ309" s="11" t="b">
        <v>1</v>
      </c>
      <c r="CA309" s="11" t="b">
        <v>1</v>
      </c>
      <c r="CB309" s="11" t="b">
        <v>1</v>
      </c>
      <c r="CC309" s="11" t="b">
        <v>1</v>
      </c>
      <c r="CD309" s="11" t="b">
        <v>1</v>
      </c>
      <c r="CE309" s="11" t="b">
        <v>1</v>
      </c>
      <c r="CF309" s="11" t="b">
        <v>1</v>
      </c>
      <c r="CG309" s="11" t="b">
        <v>1</v>
      </c>
      <c r="CH309" s="11" t="b">
        <v>1</v>
      </c>
      <c r="CI309" s="11" t="b">
        <v>1</v>
      </c>
      <c r="CJ309" s="11" t="s">
        <v>277</v>
      </c>
      <c r="CK309" s="11" t="str">
        <f>VLOOKUP(Table812[[#This Row],[Candidate Detail Answer: City]],cities,2,FALSE)</f>
        <v>Columbus</v>
      </c>
      <c r="CL309" s="11" t="str">
        <f>VLOOKUP(Table812[[#This Row],[Candidate Detail Answer: City]],cities,3,FALSE)</f>
        <v>OH</v>
      </c>
      <c r="CM309" s="41">
        <f>VLOOKUP(Table812[[#This Row],[Candidate Detail Answer: City]],cities,4,FALSE)</f>
        <v>43215</v>
      </c>
      <c r="CN309" s="11" t="s">
        <v>492</v>
      </c>
      <c r="CO309" s="11" t="str">
        <f>VLOOKUP(Table812[[#This Row],[Candidate Detail Answer: Major]],majors_final,3,FALSE)</f>
        <v>Computer Programming</v>
      </c>
      <c r="CP309" s="11" t="str">
        <f>VLOOKUP(Table812[[#This Row],[Candidate Detail Answer: Major]],majors_final,4,FALSE)</f>
        <v>IT-development focused</v>
      </c>
      <c r="CQ309" s="11">
        <f>VLOOKUP(Table812[[#This Row],[Candidate Detail Answer: Major]],majors_final,5,FALSE)</f>
        <v>0</v>
      </c>
      <c r="CR309" s="11">
        <f>VLOOKUP(Table812[[#This Row],[Candidate Detail Answer: Major]],majors_final,6,FALSE)</f>
        <v>0</v>
      </c>
      <c r="CS309" s="11"/>
      <c r="CU309" s="5"/>
      <c r="CV309" s="5"/>
      <c r="CW309" s="5"/>
    </row>
    <row r="310" spans="1:101" ht="12.75" x14ac:dyDescent="0.2">
      <c r="A310">
        <v>409</v>
      </c>
      <c r="B310" s="26">
        <v>57487.406249999302</v>
      </c>
      <c r="C310" s="26">
        <v>50921.847916667801</v>
      </c>
      <c r="D310" s="26">
        <v>50194.026388887498</v>
      </c>
      <c r="E310" s="36">
        <v>110615</v>
      </c>
      <c r="F310" s="36">
        <f>SUM(Table812[[#This Row],[Time Taken Per Question: 1]:[Time Taken Per Question: 14]])</f>
        <v>38581</v>
      </c>
      <c r="G310" s="11">
        <v>1</v>
      </c>
      <c r="H310" s="11">
        <v>0</v>
      </c>
      <c r="I310" s="31">
        <v>0</v>
      </c>
      <c r="J310" s="11">
        <v>131</v>
      </c>
      <c r="K310" s="11">
        <v>131</v>
      </c>
      <c r="L310" s="11">
        <v>92</v>
      </c>
      <c r="M310" s="11">
        <v>100</v>
      </c>
      <c r="N310" s="11">
        <v>70703</v>
      </c>
      <c r="O310" s="11" t="s">
        <v>155</v>
      </c>
      <c r="P310" s="11" t="s">
        <v>208</v>
      </c>
      <c r="Q310" s="11">
        <v>4</v>
      </c>
      <c r="R310" s="11">
        <v>4</v>
      </c>
      <c r="S310" s="11">
        <v>1</v>
      </c>
      <c r="T310" s="11">
        <v>10</v>
      </c>
      <c r="U310" s="11">
        <v>10</v>
      </c>
      <c r="V310" s="11">
        <v>10</v>
      </c>
      <c r="W310" s="11">
        <v>10</v>
      </c>
      <c r="X310" s="11">
        <v>10</v>
      </c>
      <c r="Y310" s="11">
        <v>10</v>
      </c>
      <c r="Z310" s="11">
        <v>10</v>
      </c>
      <c r="AA310" s="11">
        <v>10</v>
      </c>
      <c r="AB310" s="11">
        <v>10</v>
      </c>
      <c r="AC310" s="11">
        <v>10</v>
      </c>
      <c r="AD310" s="11">
        <v>10</v>
      </c>
      <c r="AE310" s="11">
        <v>10</v>
      </c>
      <c r="AF310" s="11">
        <v>10</v>
      </c>
      <c r="AG310" s="11">
        <v>205</v>
      </c>
      <c r="AH310" s="11">
        <v>471</v>
      </c>
      <c r="AI310" s="11">
        <v>493</v>
      </c>
      <c r="AJ310" s="11">
        <v>524</v>
      </c>
      <c r="AK310" s="11">
        <v>312</v>
      </c>
      <c r="AL310" s="11">
        <v>1555</v>
      </c>
      <c r="AM310" s="11">
        <v>1163</v>
      </c>
      <c r="AN310" s="11">
        <v>11843</v>
      </c>
      <c r="AO310" s="11">
        <v>908</v>
      </c>
      <c r="AP310" s="11">
        <v>888</v>
      </c>
      <c r="AQ310" s="11">
        <v>6951</v>
      </c>
      <c r="AR310" s="11">
        <v>9262</v>
      </c>
      <c r="AS310" s="11">
        <v>2125</v>
      </c>
      <c r="AT310" s="11">
        <v>1881</v>
      </c>
      <c r="AU310" s="11">
        <v>11</v>
      </c>
      <c r="AV310" s="11">
        <v>11</v>
      </c>
      <c r="AW310" s="11">
        <v>11</v>
      </c>
      <c r="AX310" s="11">
        <v>14</v>
      </c>
      <c r="AY310" s="11">
        <v>9</v>
      </c>
      <c r="AZ310" s="11">
        <v>10</v>
      </c>
      <c r="BA310" s="11">
        <v>19</v>
      </c>
      <c r="BB310" s="11">
        <v>13</v>
      </c>
      <c r="BC310" s="11">
        <v>11</v>
      </c>
      <c r="BD310" s="11">
        <v>15</v>
      </c>
      <c r="BE310" s="11">
        <v>13</v>
      </c>
      <c r="BF310" s="11">
        <v>20</v>
      </c>
      <c r="BG310" s="11">
        <v>25</v>
      </c>
      <c r="BH310" s="11">
        <v>6</v>
      </c>
      <c r="BI310" s="11">
        <v>5</v>
      </c>
      <c r="BJ310" s="11">
        <v>7</v>
      </c>
      <c r="BK310" s="11">
        <v>4</v>
      </c>
      <c r="BL310" s="11">
        <v>16</v>
      </c>
      <c r="BM310" s="11">
        <v>15</v>
      </c>
      <c r="BN310" s="11">
        <v>18</v>
      </c>
      <c r="BO310" s="11">
        <v>16</v>
      </c>
      <c r="BP310" s="11">
        <v>9</v>
      </c>
      <c r="BQ310" s="11">
        <v>51</v>
      </c>
      <c r="BR310" s="11">
        <v>24</v>
      </c>
      <c r="BS310" s="11">
        <v>11</v>
      </c>
      <c r="BT310" s="11">
        <v>15</v>
      </c>
      <c r="BU310" s="11"/>
      <c r="BV310" s="11"/>
      <c r="BW310" s="11" t="b">
        <v>1</v>
      </c>
      <c r="BX310" s="11" t="b">
        <v>1</v>
      </c>
      <c r="BY310" s="11" t="b">
        <v>1</v>
      </c>
      <c r="BZ310" s="11" t="b">
        <v>1</v>
      </c>
      <c r="CA310" s="11" t="b">
        <v>1</v>
      </c>
      <c r="CB310" s="11" t="b">
        <v>1</v>
      </c>
      <c r="CC310" s="11" t="b">
        <v>1</v>
      </c>
      <c r="CD310" s="11" t="b">
        <v>1</v>
      </c>
      <c r="CE310" s="11" t="b">
        <v>1</v>
      </c>
      <c r="CF310" s="11" t="b">
        <v>1</v>
      </c>
      <c r="CG310" s="11" t="b">
        <v>1</v>
      </c>
      <c r="CH310" s="11" t="b">
        <v>1</v>
      </c>
      <c r="CI310" s="11" t="b">
        <v>1</v>
      </c>
      <c r="CJ310" s="11" t="s">
        <v>274</v>
      </c>
      <c r="CK310" s="11" t="str">
        <f>VLOOKUP(Table812[[#This Row],[Candidate Detail Answer: City]],cities,2,FALSE)</f>
        <v>Dallas</v>
      </c>
      <c r="CL310" s="11" t="str">
        <f>VLOOKUP(Table812[[#This Row],[Candidate Detail Answer: City]],cities,3,FALSE)</f>
        <v>TX</v>
      </c>
      <c r="CM310" s="41">
        <f>VLOOKUP(Table812[[#This Row],[Candidate Detail Answer: City]],cities,4,FALSE)</f>
        <v>75201</v>
      </c>
      <c r="CN310" s="11" t="s">
        <v>275</v>
      </c>
      <c r="CO310" s="11" t="str">
        <f>VLOOKUP(Table812[[#This Row],[Candidate Detail Answer: Major]],majors_final,3,FALSE)</f>
        <v>Full Stack Development</v>
      </c>
      <c r="CP310" s="11" t="str">
        <f>VLOOKUP(Table812[[#This Row],[Candidate Detail Answer: Major]],majors_final,4,FALSE)</f>
        <v>IT-development focused</v>
      </c>
      <c r="CQ310" s="11">
        <f>VLOOKUP(Table812[[#This Row],[Candidate Detail Answer: Major]],majors_final,5,FALSE)</f>
        <v>0</v>
      </c>
      <c r="CR310" s="11">
        <f>VLOOKUP(Table812[[#This Row],[Candidate Detail Answer: Major]],majors_final,6,FALSE)</f>
        <v>0</v>
      </c>
      <c r="CS310" s="11"/>
      <c r="CU310" s="5"/>
      <c r="CV310" s="5"/>
      <c r="CW310" s="5"/>
    </row>
    <row r="311" spans="1:101" ht="12.75" x14ac:dyDescent="0.2">
      <c r="A311">
        <v>410</v>
      </c>
      <c r="B311" s="26">
        <v>57509.338888888196</v>
      </c>
      <c r="C311" s="26">
        <v>50941.915972223302</v>
      </c>
      <c r="D311" s="26">
        <v>50211.743749998597</v>
      </c>
      <c r="E311" s="36">
        <v>319213</v>
      </c>
      <c r="F311" s="36">
        <f>SUM(Table812[[#This Row],[Time Taken Per Question: 1]:[Time Taken Per Question: 14]])</f>
        <v>85700</v>
      </c>
      <c r="G311" s="11">
        <v>1</v>
      </c>
      <c r="H311" s="11">
        <v>0</v>
      </c>
      <c r="I311" s="31">
        <v>0</v>
      </c>
      <c r="J311" s="11">
        <v>131</v>
      </c>
      <c r="K311" s="11">
        <v>91</v>
      </c>
      <c r="L311" s="11">
        <v>92</v>
      </c>
      <c r="M311" s="11">
        <v>69.459999999999994</v>
      </c>
      <c r="N311" s="11">
        <v>233391</v>
      </c>
      <c r="O311" s="11" t="s">
        <v>155</v>
      </c>
      <c r="P311" s="11" t="s">
        <v>208</v>
      </c>
      <c r="Q311" s="11">
        <v>0</v>
      </c>
      <c r="R311" s="11">
        <v>2</v>
      </c>
      <c r="S311" s="11">
        <v>1</v>
      </c>
      <c r="T311" s="11">
        <v>10</v>
      </c>
      <c r="U311" s="11">
        <v>10</v>
      </c>
      <c r="V311" s="11">
        <v>10</v>
      </c>
      <c r="W311" s="11">
        <v>10</v>
      </c>
      <c r="X311" s="11">
        <v>0</v>
      </c>
      <c r="Y311" s="11">
        <v>10</v>
      </c>
      <c r="Z311" s="11">
        <v>10</v>
      </c>
      <c r="AA311" s="11">
        <v>10</v>
      </c>
      <c r="AB311" s="11">
        <v>10</v>
      </c>
      <c r="AC311" s="11">
        <v>0</v>
      </c>
      <c r="AD311" s="11">
        <v>10</v>
      </c>
      <c r="AE311" s="11">
        <v>0</v>
      </c>
      <c r="AF311" s="11">
        <v>0</v>
      </c>
      <c r="AG311" s="11">
        <v>543</v>
      </c>
      <c r="AH311" s="11">
        <v>4918</v>
      </c>
      <c r="AI311" s="11">
        <v>810</v>
      </c>
      <c r="AJ311" s="11">
        <v>5301</v>
      </c>
      <c r="AK311" s="11">
        <v>57202</v>
      </c>
      <c r="AL311" s="11">
        <v>3915</v>
      </c>
      <c r="AM311" s="11">
        <v>192</v>
      </c>
      <c r="AN311" s="11">
        <v>864</v>
      </c>
      <c r="AO311" s="11">
        <v>837</v>
      </c>
      <c r="AP311" s="11">
        <v>4961</v>
      </c>
      <c r="AQ311" s="11">
        <v>1105</v>
      </c>
      <c r="AR311" s="11">
        <v>1236</v>
      </c>
      <c r="AS311" s="11">
        <v>1836</v>
      </c>
      <c r="AT311" s="11">
        <v>1980</v>
      </c>
      <c r="AU311" s="11">
        <v>10</v>
      </c>
      <c r="AV311" s="11">
        <v>10</v>
      </c>
      <c r="AW311" s="11">
        <v>10</v>
      </c>
      <c r="AX311" s="11">
        <v>16</v>
      </c>
      <c r="AY311" s="11">
        <v>10</v>
      </c>
      <c r="AZ311" s="11">
        <v>11</v>
      </c>
      <c r="BA311" s="11">
        <v>10</v>
      </c>
      <c r="BB311" s="11">
        <v>11</v>
      </c>
      <c r="BC311" s="11">
        <v>10</v>
      </c>
      <c r="BD311" s="11">
        <v>11</v>
      </c>
      <c r="BE311" s="11">
        <v>10</v>
      </c>
      <c r="BF311" s="11">
        <v>14</v>
      </c>
      <c r="BG311" s="11">
        <v>27</v>
      </c>
      <c r="BH311" s="11">
        <v>5</v>
      </c>
      <c r="BI311" s="11">
        <v>3</v>
      </c>
      <c r="BJ311" s="11">
        <v>19</v>
      </c>
      <c r="BK311" s="11">
        <v>12</v>
      </c>
      <c r="BL311" s="11">
        <v>12</v>
      </c>
      <c r="BM311" s="11">
        <v>2</v>
      </c>
      <c r="BN311" s="11">
        <v>12</v>
      </c>
      <c r="BO311" s="11">
        <v>7</v>
      </c>
      <c r="BP311" s="11">
        <v>8</v>
      </c>
      <c r="BQ311" s="11">
        <v>3</v>
      </c>
      <c r="BR311" s="11">
        <v>8</v>
      </c>
      <c r="BS311" s="11">
        <v>2</v>
      </c>
      <c r="BT311" s="11">
        <v>9</v>
      </c>
      <c r="BU311" s="11"/>
      <c r="BV311" s="11"/>
      <c r="BW311" s="11" t="b">
        <v>1</v>
      </c>
      <c r="BX311" s="11" t="b">
        <v>1</v>
      </c>
      <c r="BY311" s="11" t="b">
        <v>1</v>
      </c>
      <c r="BZ311" s="11" t="b">
        <v>1</v>
      </c>
      <c r="CA311" s="11" t="b">
        <v>0</v>
      </c>
      <c r="CB311" s="11" t="b">
        <v>1</v>
      </c>
      <c r="CC311" s="11" t="b">
        <v>1</v>
      </c>
      <c r="CD311" s="11" t="b">
        <v>1</v>
      </c>
      <c r="CE311" s="11" t="b">
        <v>1</v>
      </c>
      <c r="CF311" s="11" t="b">
        <v>0</v>
      </c>
      <c r="CG311" s="11" t="b">
        <v>1</v>
      </c>
      <c r="CH311" s="11" t="b">
        <v>0</v>
      </c>
      <c r="CI311" s="11" t="b">
        <v>0</v>
      </c>
      <c r="CJ311" s="11" t="s">
        <v>277</v>
      </c>
      <c r="CK311" s="11" t="str">
        <f>VLOOKUP(Table812[[#This Row],[Candidate Detail Answer: City]],cities,2,FALSE)</f>
        <v>Columbus</v>
      </c>
      <c r="CL311" s="11" t="str">
        <f>VLOOKUP(Table812[[#This Row],[Candidate Detail Answer: City]],cities,3,FALSE)</f>
        <v>OH</v>
      </c>
      <c r="CM311" s="41">
        <f>VLOOKUP(Table812[[#This Row],[Candidate Detail Answer: City]],cities,4,FALSE)</f>
        <v>43215</v>
      </c>
      <c r="CN311" s="11" t="s">
        <v>622</v>
      </c>
      <c r="CO311" s="11" t="str">
        <f>VLOOKUP(Table812[[#This Row],[Candidate Detail Answer: Major]],majors_final,3,FALSE)</f>
        <v>Web Development</v>
      </c>
      <c r="CP311" s="11" t="str">
        <f>VLOOKUP(Table812[[#This Row],[Candidate Detail Answer: Major]],majors_final,4,FALSE)</f>
        <v>IT-development focused</v>
      </c>
      <c r="CQ311" s="11">
        <f>VLOOKUP(Table812[[#This Row],[Candidate Detail Answer: Major]],majors_final,5,FALSE)</f>
        <v>0</v>
      </c>
      <c r="CR311" s="11">
        <f>VLOOKUP(Table812[[#This Row],[Candidate Detail Answer: Major]],majors_final,6,FALSE)</f>
        <v>0</v>
      </c>
      <c r="CS311" s="11"/>
      <c r="CU311" s="5"/>
      <c r="CV311" s="5"/>
      <c r="CW311" s="5"/>
    </row>
    <row r="312" spans="1:101" ht="12.75" x14ac:dyDescent="0.2">
      <c r="A312">
        <v>411</v>
      </c>
      <c r="B312" s="26">
        <v>57531.271527776997</v>
      </c>
      <c r="C312" s="26">
        <v>50961.984027778897</v>
      </c>
      <c r="D312" s="26">
        <v>50229.461111109697</v>
      </c>
      <c r="E312" s="36">
        <v>108439</v>
      </c>
      <c r="F312" s="36">
        <f>SUM(Table812[[#This Row],[Time Taken Per Question: 1]:[Time Taken Per Question: 14]])</f>
        <v>55147</v>
      </c>
      <c r="G312" s="11">
        <v>1</v>
      </c>
      <c r="H312" s="11">
        <v>0</v>
      </c>
      <c r="I312" s="31">
        <v>0</v>
      </c>
      <c r="J312" s="11">
        <v>131</v>
      </c>
      <c r="K312" s="11">
        <v>131</v>
      </c>
      <c r="L312" s="11">
        <v>92</v>
      </c>
      <c r="M312" s="11">
        <v>100</v>
      </c>
      <c r="N312" s="11">
        <v>53117</v>
      </c>
      <c r="O312" s="11" t="s">
        <v>155</v>
      </c>
      <c r="P312" s="11" t="s">
        <v>208</v>
      </c>
      <c r="Q312" s="11">
        <v>0</v>
      </c>
      <c r="R312" s="11">
        <v>5</v>
      </c>
      <c r="S312" s="11">
        <v>1</v>
      </c>
      <c r="T312" s="11">
        <v>10</v>
      </c>
      <c r="U312" s="11">
        <v>10</v>
      </c>
      <c r="V312" s="11">
        <v>10</v>
      </c>
      <c r="W312" s="11">
        <v>10</v>
      </c>
      <c r="X312" s="11">
        <v>10</v>
      </c>
      <c r="Y312" s="11">
        <v>10</v>
      </c>
      <c r="Z312" s="11">
        <v>10</v>
      </c>
      <c r="AA312" s="11">
        <v>10</v>
      </c>
      <c r="AB312" s="11">
        <v>10</v>
      </c>
      <c r="AC312" s="11">
        <v>10</v>
      </c>
      <c r="AD312" s="11">
        <v>10</v>
      </c>
      <c r="AE312" s="11">
        <v>10</v>
      </c>
      <c r="AF312" s="11">
        <v>10</v>
      </c>
      <c r="AG312" s="11">
        <v>200</v>
      </c>
      <c r="AH312" s="11">
        <v>575</v>
      </c>
      <c r="AI312" s="11">
        <v>340</v>
      </c>
      <c r="AJ312" s="11">
        <v>1011</v>
      </c>
      <c r="AK312" s="11">
        <v>350</v>
      </c>
      <c r="AL312" s="11">
        <v>8187</v>
      </c>
      <c r="AM312" s="11">
        <v>4315</v>
      </c>
      <c r="AN312" s="11">
        <v>4770</v>
      </c>
      <c r="AO312" s="11">
        <v>2362</v>
      </c>
      <c r="AP312" s="11">
        <v>229</v>
      </c>
      <c r="AQ312" s="11">
        <v>2953</v>
      </c>
      <c r="AR312" s="11">
        <v>996</v>
      </c>
      <c r="AS312" s="11">
        <v>25854</v>
      </c>
      <c r="AT312" s="11">
        <v>3005</v>
      </c>
      <c r="AU312" s="11">
        <v>8</v>
      </c>
      <c r="AV312" s="11">
        <v>8</v>
      </c>
      <c r="AW312" s="11">
        <v>8</v>
      </c>
      <c r="AX312" s="11">
        <v>10</v>
      </c>
      <c r="AY312" s="11">
        <v>8</v>
      </c>
      <c r="AZ312" s="11">
        <v>9</v>
      </c>
      <c r="BA312" s="11">
        <v>13</v>
      </c>
      <c r="BB312" s="11">
        <v>9</v>
      </c>
      <c r="BC312" s="11">
        <v>8</v>
      </c>
      <c r="BD312" s="11">
        <v>9</v>
      </c>
      <c r="BE312" s="11">
        <v>10</v>
      </c>
      <c r="BF312" s="11">
        <v>21</v>
      </c>
      <c r="BG312" s="11">
        <v>22</v>
      </c>
      <c r="BH312" s="11">
        <v>4</v>
      </c>
      <c r="BI312" s="11">
        <v>4</v>
      </c>
      <c r="BJ312" s="11">
        <v>7</v>
      </c>
      <c r="BK312" s="11">
        <v>5</v>
      </c>
      <c r="BL312" s="11">
        <v>54</v>
      </c>
      <c r="BM312" s="11">
        <v>21</v>
      </c>
      <c r="BN312" s="11">
        <v>15</v>
      </c>
      <c r="BO312" s="11">
        <v>17</v>
      </c>
      <c r="BP312" s="11">
        <v>4</v>
      </c>
      <c r="BQ312" s="11">
        <v>17</v>
      </c>
      <c r="BR312" s="11">
        <v>6</v>
      </c>
      <c r="BS312" s="11">
        <v>32</v>
      </c>
      <c r="BT312" s="11">
        <v>23</v>
      </c>
      <c r="BU312" s="11"/>
      <c r="BV312" s="11"/>
      <c r="BW312" s="11" t="b">
        <v>1</v>
      </c>
      <c r="BX312" s="11" t="b">
        <v>1</v>
      </c>
      <c r="BY312" s="11" t="b">
        <v>1</v>
      </c>
      <c r="BZ312" s="11" t="b">
        <v>1</v>
      </c>
      <c r="CA312" s="11" t="b">
        <v>1</v>
      </c>
      <c r="CB312" s="11" t="b">
        <v>1</v>
      </c>
      <c r="CC312" s="11" t="b">
        <v>1</v>
      </c>
      <c r="CD312" s="11" t="b">
        <v>1</v>
      </c>
      <c r="CE312" s="11" t="b">
        <v>1</v>
      </c>
      <c r="CF312" s="11" t="b">
        <v>1</v>
      </c>
      <c r="CG312" s="11" t="b">
        <v>1</v>
      </c>
      <c r="CH312" s="11" t="b">
        <v>1</v>
      </c>
      <c r="CI312" s="11" t="b">
        <v>1</v>
      </c>
      <c r="CJ312" s="11" t="s">
        <v>274</v>
      </c>
      <c r="CK312" s="11" t="str">
        <f>VLOOKUP(Table812[[#This Row],[Candidate Detail Answer: City]],cities,2,FALSE)</f>
        <v>Dallas</v>
      </c>
      <c r="CL312" s="11" t="str">
        <f>VLOOKUP(Table812[[#This Row],[Candidate Detail Answer: City]],cities,3,FALSE)</f>
        <v>TX</v>
      </c>
      <c r="CM312" s="41">
        <f>VLOOKUP(Table812[[#This Row],[Candidate Detail Answer: City]],cities,4,FALSE)</f>
        <v>75201</v>
      </c>
      <c r="CN312" s="11" t="s">
        <v>229</v>
      </c>
      <c r="CO312" s="11" t="str">
        <f>VLOOKUP(Table812[[#This Row],[Candidate Detail Answer: Major]],majors_final,3,FALSE)</f>
        <v>Computer Science</v>
      </c>
      <c r="CP312" s="11" t="str">
        <f>VLOOKUP(Table812[[#This Row],[Candidate Detail Answer: Major]],majors_final,4,FALSE)</f>
        <v>IT-development focused</v>
      </c>
      <c r="CQ312" s="11">
        <f>VLOOKUP(Table812[[#This Row],[Candidate Detail Answer: Major]],majors_final,5,FALSE)</f>
        <v>0</v>
      </c>
      <c r="CR312" s="11">
        <f>VLOOKUP(Table812[[#This Row],[Candidate Detail Answer: Major]],majors_final,6,FALSE)</f>
        <v>0</v>
      </c>
      <c r="CS312" s="11"/>
      <c r="CU312" s="5"/>
      <c r="CV312" s="5"/>
      <c r="CW312" s="5"/>
    </row>
    <row r="313" spans="1:101" ht="12.75" x14ac:dyDescent="0.2">
      <c r="A313">
        <v>412</v>
      </c>
      <c r="B313" s="26">
        <v>53100.878472221702</v>
      </c>
      <c r="C313" s="26">
        <v>50982.0520833345</v>
      </c>
      <c r="D313" s="26">
        <v>50247.178472220803</v>
      </c>
      <c r="E313" s="36">
        <v>133849</v>
      </c>
      <c r="F313" s="36">
        <f>SUM(Table812[[#This Row],[Time Taken Per Question: 1]:[Time Taken Per Question: 14]])</f>
        <v>87864</v>
      </c>
      <c r="G313" s="11">
        <v>1</v>
      </c>
      <c r="H313" s="11">
        <v>0</v>
      </c>
      <c r="I313" s="31">
        <v>0</v>
      </c>
      <c r="J313" s="11">
        <v>131</v>
      </c>
      <c r="K313" s="11">
        <v>121</v>
      </c>
      <c r="L313" s="11">
        <v>92</v>
      </c>
      <c r="M313" s="11">
        <v>92.36</v>
      </c>
      <c r="N313" s="11">
        <v>45482</v>
      </c>
      <c r="O313" s="11" t="s">
        <v>155</v>
      </c>
      <c r="P313" s="11" t="s">
        <v>208</v>
      </c>
      <c r="Q313" s="11">
        <v>0</v>
      </c>
      <c r="R313" s="11"/>
      <c r="S313" s="11">
        <v>1</v>
      </c>
      <c r="T313" s="11">
        <v>10</v>
      </c>
      <c r="U313" s="11">
        <v>10</v>
      </c>
      <c r="V313" s="11">
        <v>10</v>
      </c>
      <c r="W313" s="11">
        <v>10</v>
      </c>
      <c r="X313" s="11">
        <v>10</v>
      </c>
      <c r="Y313" s="11">
        <v>10</v>
      </c>
      <c r="Z313" s="11">
        <v>10</v>
      </c>
      <c r="AA313" s="11">
        <v>10</v>
      </c>
      <c r="AB313" s="11">
        <v>10</v>
      </c>
      <c r="AC313" s="11">
        <v>10</v>
      </c>
      <c r="AD313" s="11">
        <v>10</v>
      </c>
      <c r="AE313" s="11">
        <v>0</v>
      </c>
      <c r="AF313" s="11">
        <v>10</v>
      </c>
      <c r="AG313" s="11">
        <v>2288</v>
      </c>
      <c r="AH313" s="11">
        <v>6679</v>
      </c>
      <c r="AI313" s="11">
        <v>1192</v>
      </c>
      <c r="AJ313" s="11">
        <v>1770</v>
      </c>
      <c r="AK313" s="11">
        <v>7381</v>
      </c>
      <c r="AL313" s="11">
        <v>2746</v>
      </c>
      <c r="AM313" s="11">
        <v>547</v>
      </c>
      <c r="AN313" s="11">
        <v>5635</v>
      </c>
      <c r="AO313" s="11">
        <v>626</v>
      </c>
      <c r="AP313" s="11">
        <v>2189</v>
      </c>
      <c r="AQ313" s="11">
        <v>1883</v>
      </c>
      <c r="AR313" s="11">
        <v>711</v>
      </c>
      <c r="AS313" s="11">
        <v>53509</v>
      </c>
      <c r="AT313" s="11">
        <v>708</v>
      </c>
      <c r="AU313" s="11">
        <v>5</v>
      </c>
      <c r="AV313" s="11">
        <v>6</v>
      </c>
      <c r="AW313" s="11">
        <v>2</v>
      </c>
      <c r="AX313" s="11">
        <v>6</v>
      </c>
      <c r="AY313" s="11">
        <v>7</v>
      </c>
      <c r="AZ313" s="11">
        <v>7</v>
      </c>
      <c r="BA313" s="11">
        <v>7</v>
      </c>
      <c r="BB313" s="11">
        <v>6</v>
      </c>
      <c r="BC313" s="11">
        <v>6</v>
      </c>
      <c r="BD313" s="11">
        <v>7</v>
      </c>
      <c r="BE313" s="11">
        <v>5</v>
      </c>
      <c r="BF313" s="11">
        <v>12</v>
      </c>
      <c r="BG313" s="11">
        <v>17</v>
      </c>
      <c r="BH313" s="11">
        <v>13</v>
      </c>
      <c r="BI313" s="11">
        <v>5</v>
      </c>
      <c r="BJ313" s="11">
        <v>18</v>
      </c>
      <c r="BK313" s="11">
        <v>26</v>
      </c>
      <c r="BL313" s="11">
        <v>29</v>
      </c>
      <c r="BM313" s="11">
        <v>7</v>
      </c>
      <c r="BN313" s="11">
        <v>15</v>
      </c>
      <c r="BO313" s="11">
        <v>5</v>
      </c>
      <c r="BP313" s="11">
        <v>8</v>
      </c>
      <c r="BQ313" s="11">
        <v>19</v>
      </c>
      <c r="BR313" s="11">
        <v>4</v>
      </c>
      <c r="BS313" s="11">
        <v>190</v>
      </c>
      <c r="BT313" s="11">
        <v>4</v>
      </c>
      <c r="BU313" s="11"/>
      <c r="BV313" s="11"/>
      <c r="BW313" s="11" t="b">
        <v>1</v>
      </c>
      <c r="BX313" s="11" t="b">
        <v>1</v>
      </c>
      <c r="BY313" s="11" t="b">
        <v>1</v>
      </c>
      <c r="BZ313" s="11" t="b">
        <v>1</v>
      </c>
      <c r="CA313" s="11" t="b">
        <v>1</v>
      </c>
      <c r="CB313" s="11" t="b">
        <v>1</v>
      </c>
      <c r="CC313" s="11" t="b">
        <v>1</v>
      </c>
      <c r="CD313" s="11" t="b">
        <v>1</v>
      </c>
      <c r="CE313" s="11" t="b">
        <v>1</v>
      </c>
      <c r="CF313" s="11" t="b">
        <v>1</v>
      </c>
      <c r="CG313" s="11" t="b">
        <v>1</v>
      </c>
      <c r="CH313" s="11" t="b">
        <v>0</v>
      </c>
      <c r="CI313" s="11" t="b">
        <v>1</v>
      </c>
      <c r="CJ313" s="11" t="s">
        <v>674</v>
      </c>
      <c r="CK313" s="11" t="str">
        <f>VLOOKUP(Table812[[#This Row],[Candidate Detail Answer: City]],cities,2,FALSE)</f>
        <v>Fremont</v>
      </c>
      <c r="CL313" s="11" t="str">
        <f>VLOOKUP(Table812[[#This Row],[Candidate Detail Answer: City]],cities,3,FALSE)</f>
        <v>CA</v>
      </c>
      <c r="CM313" s="41">
        <f>VLOOKUP(Table812[[#This Row],[Candidate Detail Answer: City]],cities,4,FALSE)</f>
        <v>94536</v>
      </c>
      <c r="CN313" s="11" t="s">
        <v>381</v>
      </c>
      <c r="CO313" s="11" t="str">
        <f>VLOOKUP(Table812[[#This Row],[Candidate Detail Answer: Major]],majors_final,3,FALSE)</f>
        <v>Software Development</v>
      </c>
      <c r="CP313" s="11" t="str">
        <f>VLOOKUP(Table812[[#This Row],[Candidate Detail Answer: Major]],majors_final,4,FALSE)</f>
        <v>IT-development focused</v>
      </c>
      <c r="CQ313" s="11">
        <f>VLOOKUP(Table812[[#This Row],[Candidate Detail Answer: Major]],majors_final,5,FALSE)</f>
        <v>0</v>
      </c>
      <c r="CR313" s="11">
        <f>VLOOKUP(Table812[[#This Row],[Candidate Detail Answer: Major]],majors_final,6,FALSE)</f>
        <v>0</v>
      </c>
      <c r="CS313" s="11"/>
      <c r="CU313" s="5"/>
      <c r="CV313" s="5"/>
      <c r="CW313" s="5"/>
    </row>
    <row r="314" spans="1:101" ht="12.75" x14ac:dyDescent="0.2">
      <c r="A314">
        <v>413</v>
      </c>
      <c r="B314" s="26">
        <v>56127.582638888198</v>
      </c>
      <c r="C314" s="26">
        <v>51002.120138890001</v>
      </c>
      <c r="D314" s="26">
        <v>50264.895833331902</v>
      </c>
      <c r="E314" s="36">
        <v>328449</v>
      </c>
      <c r="F314" s="36">
        <f>SUM(Table812[[#This Row],[Time Taken Per Question: 1]:[Time Taken Per Question: 14]])</f>
        <v>73506</v>
      </c>
      <c r="G314" s="11">
        <v>1</v>
      </c>
      <c r="H314" s="11">
        <v>0</v>
      </c>
      <c r="I314" s="31">
        <v>0</v>
      </c>
      <c r="J314" s="11">
        <v>131</v>
      </c>
      <c r="K314" s="11">
        <v>41</v>
      </c>
      <c r="L314" s="11">
        <v>92</v>
      </c>
      <c r="M314" s="11">
        <v>31.29</v>
      </c>
      <c r="N314" s="11">
        <v>251558</v>
      </c>
      <c r="O314" s="11" t="s">
        <v>155</v>
      </c>
      <c r="P314" s="11" t="s">
        <v>208</v>
      </c>
      <c r="Q314" s="11">
        <v>0</v>
      </c>
      <c r="R314" s="11"/>
      <c r="S314" s="11">
        <v>1</v>
      </c>
      <c r="T314" s="11">
        <v>10</v>
      </c>
      <c r="U314" s="11">
        <v>10</v>
      </c>
      <c r="V314" s="11">
        <v>10</v>
      </c>
      <c r="W314" s="11">
        <v>10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61</v>
      </c>
      <c r="AH314" s="11">
        <v>6160</v>
      </c>
      <c r="AI314" s="11">
        <v>2436</v>
      </c>
      <c r="AJ314" s="11">
        <v>1390</v>
      </c>
      <c r="AK314" s="11">
        <v>6442</v>
      </c>
      <c r="AL314" s="11">
        <v>5274</v>
      </c>
      <c r="AM314" s="11">
        <v>8595</v>
      </c>
      <c r="AN314" s="11">
        <v>12331</v>
      </c>
      <c r="AO314" s="11">
        <v>2135</v>
      </c>
      <c r="AP314" s="11">
        <v>4383</v>
      </c>
      <c r="AQ314" s="11">
        <v>2144</v>
      </c>
      <c r="AR314" s="11">
        <v>2024</v>
      </c>
      <c r="AS314" s="11">
        <v>10453</v>
      </c>
      <c r="AT314" s="11">
        <v>9678</v>
      </c>
      <c r="AU314" s="11">
        <v>10</v>
      </c>
      <c r="AV314" s="11">
        <v>10</v>
      </c>
      <c r="AW314" s="11">
        <v>11</v>
      </c>
      <c r="AX314" s="11">
        <v>12</v>
      </c>
      <c r="AY314" s="11">
        <v>8</v>
      </c>
      <c r="AZ314" s="11">
        <v>9</v>
      </c>
      <c r="BA314" s="11">
        <v>7</v>
      </c>
      <c r="BB314" s="11">
        <v>10</v>
      </c>
      <c r="BC314" s="11">
        <v>13</v>
      </c>
      <c r="BD314" s="11">
        <v>10</v>
      </c>
      <c r="BE314" s="11">
        <v>13</v>
      </c>
      <c r="BF314" s="11">
        <v>15</v>
      </c>
      <c r="BG314" s="11">
        <v>24</v>
      </c>
      <c r="BH314" s="11">
        <v>11</v>
      </c>
      <c r="BI314" s="11">
        <v>21</v>
      </c>
      <c r="BJ314" s="11">
        <v>9</v>
      </c>
      <c r="BK314" s="11">
        <v>22</v>
      </c>
      <c r="BL314" s="11">
        <v>17</v>
      </c>
      <c r="BM314" s="11">
        <v>39</v>
      </c>
      <c r="BN314" s="11">
        <v>38</v>
      </c>
      <c r="BO314" s="11">
        <v>15</v>
      </c>
      <c r="BP314" s="11">
        <v>30</v>
      </c>
      <c r="BQ314" s="11">
        <v>14</v>
      </c>
      <c r="BR314" s="11">
        <v>8</v>
      </c>
      <c r="BS314" s="11">
        <v>23</v>
      </c>
      <c r="BT314" s="11">
        <v>23</v>
      </c>
      <c r="BU314" s="11"/>
      <c r="BV314" s="11"/>
      <c r="BW314" s="11" t="b">
        <v>1</v>
      </c>
      <c r="BX314" s="11" t="b">
        <v>1</v>
      </c>
      <c r="BY314" s="11" t="b">
        <v>1</v>
      </c>
      <c r="BZ314" s="11" t="b">
        <v>1</v>
      </c>
      <c r="CA314" s="11" t="b">
        <v>0</v>
      </c>
      <c r="CB314" s="11" t="b">
        <v>0</v>
      </c>
      <c r="CC314" s="11" t="b">
        <v>0</v>
      </c>
      <c r="CD314" s="11" t="b">
        <v>0</v>
      </c>
      <c r="CE314" s="11" t="b">
        <v>0</v>
      </c>
      <c r="CF314" s="11" t="b">
        <v>0</v>
      </c>
      <c r="CG314" s="11" t="b">
        <v>0</v>
      </c>
      <c r="CH314" s="11" t="b">
        <v>0</v>
      </c>
      <c r="CI314" s="11" t="b">
        <v>0</v>
      </c>
      <c r="CJ314" s="11" t="s">
        <v>667</v>
      </c>
      <c r="CK314" s="11" t="str">
        <f>VLOOKUP(Table812[[#This Row],[Candidate Detail Answer: City]],cities,2,FALSE)</f>
        <v>Odenton</v>
      </c>
      <c r="CL314" s="11" t="str">
        <f>VLOOKUP(Table812[[#This Row],[Candidate Detail Answer: City]],cities,3,FALSE)</f>
        <v>MD</v>
      </c>
      <c r="CM314" s="41">
        <f>VLOOKUP(Table812[[#This Row],[Candidate Detail Answer: City]],cities,4,FALSE)</f>
        <v>21113</v>
      </c>
      <c r="CN314" s="11" t="s">
        <v>668</v>
      </c>
      <c r="CO314" s="11" t="str">
        <f>VLOOKUP(Table812[[#This Row],[Candidate Detail Answer: Major]],majors_final,3,FALSE)</f>
        <v>Information Technology</v>
      </c>
      <c r="CP314" s="11" t="str">
        <f>VLOOKUP(Table812[[#This Row],[Candidate Detail Answer: Major]],majors_final,4,FALSE)</f>
        <v>IT non-development</v>
      </c>
      <c r="CQ314" s="11">
        <f>VLOOKUP(Table812[[#This Row],[Candidate Detail Answer: Major]],majors_final,5,FALSE)</f>
        <v>0</v>
      </c>
      <c r="CR314" s="11">
        <f>VLOOKUP(Table812[[#This Row],[Candidate Detail Answer: Major]],majors_final,6,FALSE)</f>
        <v>0</v>
      </c>
      <c r="CS314" s="11"/>
      <c r="CU314" s="5"/>
      <c r="CV314" s="5"/>
      <c r="CW314" s="5"/>
    </row>
    <row r="315" spans="1:101" ht="12.75" x14ac:dyDescent="0.2">
      <c r="A315">
        <v>414</v>
      </c>
      <c r="B315" s="26">
        <v>56149.5152777771</v>
      </c>
      <c r="C315" s="26">
        <v>51022.188194445604</v>
      </c>
      <c r="D315" s="26">
        <v>50282.613194443002</v>
      </c>
      <c r="E315" s="36">
        <v>343295</v>
      </c>
      <c r="F315" s="36">
        <f>SUM(Table812[[#This Row],[Time Taken Per Question: 1]:[Time Taken Per Question: 14]])</f>
        <v>123162</v>
      </c>
      <c r="G315" s="11">
        <v>1</v>
      </c>
      <c r="H315" s="11">
        <v>0</v>
      </c>
      <c r="I315" s="31">
        <v>0</v>
      </c>
      <c r="J315" s="11">
        <v>131</v>
      </c>
      <c r="K315" s="11">
        <v>1</v>
      </c>
      <c r="L315" s="11">
        <v>92</v>
      </c>
      <c r="M315" s="11">
        <v>0.76</v>
      </c>
      <c r="N315" s="11">
        <v>219963</v>
      </c>
      <c r="O315" s="11" t="s">
        <v>155</v>
      </c>
      <c r="P315" s="11" t="s">
        <v>208</v>
      </c>
      <c r="Q315" s="11">
        <v>0</v>
      </c>
      <c r="R315" s="11">
        <v>2</v>
      </c>
      <c r="S315" s="11">
        <v>1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61</v>
      </c>
      <c r="AH315" s="11">
        <v>43503</v>
      </c>
      <c r="AI315" s="11">
        <v>15047</v>
      </c>
      <c r="AJ315" s="11">
        <v>2687</v>
      </c>
      <c r="AK315" s="11">
        <v>7639</v>
      </c>
      <c r="AL315" s="11">
        <v>43110</v>
      </c>
      <c r="AM315" s="11">
        <v>3563</v>
      </c>
      <c r="AN315" s="11">
        <v>484</v>
      </c>
      <c r="AO315" s="11">
        <v>391</v>
      </c>
      <c r="AP315" s="11">
        <v>555</v>
      </c>
      <c r="AQ315" s="11">
        <v>463</v>
      </c>
      <c r="AR315" s="11">
        <v>1608</v>
      </c>
      <c r="AS315" s="11">
        <v>1590</v>
      </c>
      <c r="AT315" s="11">
        <v>2461</v>
      </c>
      <c r="AU315" s="11">
        <v>6</v>
      </c>
      <c r="AV315" s="11">
        <v>5</v>
      </c>
      <c r="AW315" s="11">
        <v>5</v>
      </c>
      <c r="AX315" s="11">
        <v>6</v>
      </c>
      <c r="AY315" s="11">
        <v>6</v>
      </c>
      <c r="AZ315" s="11">
        <v>5</v>
      </c>
      <c r="BA315" s="11">
        <v>5</v>
      </c>
      <c r="BB315" s="11">
        <v>5</v>
      </c>
      <c r="BC315" s="11">
        <v>6</v>
      </c>
      <c r="BD315" s="11">
        <v>6</v>
      </c>
      <c r="BE315" s="11">
        <v>6</v>
      </c>
      <c r="BF315" s="11">
        <v>5</v>
      </c>
      <c r="BG315" s="11">
        <v>8</v>
      </c>
      <c r="BH315" s="11">
        <v>60</v>
      </c>
      <c r="BI315" s="11">
        <v>41</v>
      </c>
      <c r="BJ315" s="11">
        <v>15</v>
      </c>
      <c r="BK315" s="11">
        <v>31</v>
      </c>
      <c r="BL315" s="11">
        <v>10</v>
      </c>
      <c r="BM315" s="11">
        <v>21</v>
      </c>
      <c r="BN315" s="11">
        <v>9</v>
      </c>
      <c r="BO315" s="11">
        <v>6</v>
      </c>
      <c r="BP315" s="11">
        <v>7</v>
      </c>
      <c r="BQ315" s="11">
        <v>6</v>
      </c>
      <c r="BR315" s="11">
        <v>31</v>
      </c>
      <c r="BS315" s="11">
        <v>19</v>
      </c>
      <c r="BT315" s="11">
        <v>28</v>
      </c>
      <c r="BU315" s="11"/>
      <c r="BV315" s="11"/>
      <c r="BW315" s="11" t="b">
        <v>0</v>
      </c>
      <c r="BX315" s="11" t="b">
        <v>0</v>
      </c>
      <c r="BY315" s="11" t="b">
        <v>0</v>
      </c>
      <c r="BZ315" s="11" t="b">
        <v>0</v>
      </c>
      <c r="CA315" s="11" t="b">
        <v>0</v>
      </c>
      <c r="CB315" s="11" t="b">
        <v>0</v>
      </c>
      <c r="CC315" s="11" t="b">
        <v>0</v>
      </c>
      <c r="CD315" s="11" t="b">
        <v>0</v>
      </c>
      <c r="CE315" s="11" t="b">
        <v>0</v>
      </c>
      <c r="CF315" s="11" t="b">
        <v>0</v>
      </c>
      <c r="CG315" s="11" t="b">
        <v>0</v>
      </c>
      <c r="CH315" s="11" t="b">
        <v>0</v>
      </c>
      <c r="CI315" s="11" t="b">
        <v>0</v>
      </c>
      <c r="CJ315" s="11" t="s">
        <v>516</v>
      </c>
      <c r="CK315" s="11" t="str">
        <f>VLOOKUP(Table812[[#This Row],[Candidate Detail Answer: City]],cities,2,FALSE)</f>
        <v>Fullerton</v>
      </c>
      <c r="CL315" s="11" t="str">
        <f>VLOOKUP(Table812[[#This Row],[Candidate Detail Answer: City]],cities,3,FALSE)</f>
        <v>CA</v>
      </c>
      <c r="CM315" s="41">
        <f>VLOOKUP(Table812[[#This Row],[Candidate Detail Answer: City]],cities,4,FALSE)</f>
        <v>92831</v>
      </c>
      <c r="CN315" s="11" t="s">
        <v>356</v>
      </c>
      <c r="CO315" s="11" t="str">
        <f>VLOOKUP(Table812[[#This Row],[Candidate Detail Answer: Major]],majors_final,3,FALSE)</f>
        <v>Information Technology Support</v>
      </c>
      <c r="CP315" s="11" t="str">
        <f>VLOOKUP(Table812[[#This Row],[Candidate Detail Answer: Major]],majors_final,4,FALSE)</f>
        <v>IT non-development</v>
      </c>
      <c r="CQ315" s="11">
        <f>VLOOKUP(Table812[[#This Row],[Candidate Detail Answer: Major]],majors_final,5,FALSE)</f>
        <v>0</v>
      </c>
      <c r="CR315" s="11">
        <f>VLOOKUP(Table812[[#This Row],[Candidate Detail Answer: Major]],majors_final,6,FALSE)</f>
        <v>0</v>
      </c>
      <c r="CS315" s="11"/>
      <c r="CU315" s="5"/>
      <c r="CV315" s="5"/>
      <c r="CW315" s="5"/>
    </row>
    <row r="316" spans="1:101" ht="12.75" x14ac:dyDescent="0.2">
      <c r="A316">
        <v>415</v>
      </c>
      <c r="B316" s="26">
        <v>53122.811111110597</v>
      </c>
      <c r="C316" s="26">
        <v>51042.256250001097</v>
      </c>
      <c r="D316" s="26">
        <v>50300.330555554101</v>
      </c>
      <c r="E316" s="36">
        <v>342116</v>
      </c>
      <c r="F316" s="36">
        <f>SUM(Table812[[#This Row],[Time Taken Per Question: 1]:[Time Taken Per Question: 14]])</f>
        <v>94089</v>
      </c>
      <c r="G316" s="11">
        <v>1</v>
      </c>
      <c r="H316" s="11">
        <v>0</v>
      </c>
      <c r="I316" s="31">
        <v>0</v>
      </c>
      <c r="J316" s="11">
        <v>131</v>
      </c>
      <c r="K316" s="11">
        <v>121</v>
      </c>
      <c r="L316" s="11">
        <v>92</v>
      </c>
      <c r="M316" s="11">
        <v>92.36</v>
      </c>
      <c r="N316" s="11">
        <v>246984</v>
      </c>
      <c r="O316" s="11" t="s">
        <v>155</v>
      </c>
      <c r="P316" s="11" t="s">
        <v>208</v>
      </c>
      <c r="Q316" s="11">
        <v>0</v>
      </c>
      <c r="R316" s="11">
        <v>4</v>
      </c>
      <c r="S316" s="11">
        <v>1</v>
      </c>
      <c r="T316" s="11">
        <v>10</v>
      </c>
      <c r="U316" s="11">
        <v>10</v>
      </c>
      <c r="V316" s="11">
        <v>10</v>
      </c>
      <c r="W316" s="11">
        <v>10</v>
      </c>
      <c r="X316" s="11">
        <v>10</v>
      </c>
      <c r="Y316" s="11">
        <v>10</v>
      </c>
      <c r="Z316" s="11">
        <v>10</v>
      </c>
      <c r="AA316" s="11">
        <v>10</v>
      </c>
      <c r="AB316" s="11">
        <v>10</v>
      </c>
      <c r="AC316" s="11">
        <v>10</v>
      </c>
      <c r="AD316" s="11">
        <v>10</v>
      </c>
      <c r="AE316" s="11">
        <v>0</v>
      </c>
      <c r="AF316" s="11">
        <v>10</v>
      </c>
      <c r="AG316" s="11">
        <v>1014</v>
      </c>
      <c r="AH316" s="11">
        <v>926</v>
      </c>
      <c r="AI316" s="11">
        <v>763</v>
      </c>
      <c r="AJ316" s="11">
        <v>1584</v>
      </c>
      <c r="AK316" s="11">
        <v>960</v>
      </c>
      <c r="AL316" s="11">
        <v>3550</v>
      </c>
      <c r="AM316" s="11">
        <v>6118</v>
      </c>
      <c r="AN316" s="11">
        <v>11789</v>
      </c>
      <c r="AO316" s="11">
        <v>2556</v>
      </c>
      <c r="AP316" s="11">
        <v>1765</v>
      </c>
      <c r="AQ316" s="11">
        <v>862</v>
      </c>
      <c r="AR316" s="11">
        <v>4698</v>
      </c>
      <c r="AS316" s="11">
        <v>52585</v>
      </c>
      <c r="AT316" s="11">
        <v>4919</v>
      </c>
      <c r="AU316" s="11">
        <v>5</v>
      </c>
      <c r="AV316" s="11">
        <v>5</v>
      </c>
      <c r="AW316" s="11">
        <v>6</v>
      </c>
      <c r="AX316" s="11">
        <v>10</v>
      </c>
      <c r="AY316" s="11">
        <v>5</v>
      </c>
      <c r="AZ316" s="11">
        <v>4</v>
      </c>
      <c r="BA316" s="11">
        <v>9</v>
      </c>
      <c r="BB316" s="11">
        <v>8</v>
      </c>
      <c r="BC316" s="11">
        <v>6</v>
      </c>
      <c r="BD316" s="11">
        <v>7</v>
      </c>
      <c r="BE316" s="11">
        <v>9</v>
      </c>
      <c r="BF316" s="11">
        <v>11</v>
      </c>
      <c r="BG316" s="11">
        <v>20</v>
      </c>
      <c r="BH316" s="11">
        <v>7</v>
      </c>
      <c r="BI316" s="11">
        <v>8</v>
      </c>
      <c r="BJ316" s="11">
        <v>8</v>
      </c>
      <c r="BK316" s="11">
        <v>8</v>
      </c>
      <c r="BL316" s="11">
        <v>20</v>
      </c>
      <c r="BM316" s="11">
        <v>9</v>
      </c>
      <c r="BN316" s="11">
        <v>14</v>
      </c>
      <c r="BO316" s="11">
        <v>5</v>
      </c>
      <c r="BP316" s="11">
        <v>9</v>
      </c>
      <c r="BQ316" s="11">
        <v>4</v>
      </c>
      <c r="BR316" s="11">
        <v>10</v>
      </c>
      <c r="BS316" s="11">
        <v>69</v>
      </c>
      <c r="BT316" s="11">
        <v>10</v>
      </c>
      <c r="BU316" s="11"/>
      <c r="BV316" s="11"/>
      <c r="BW316" s="11" t="b">
        <v>1</v>
      </c>
      <c r="BX316" s="11" t="b">
        <v>1</v>
      </c>
      <c r="BY316" s="11" t="b">
        <v>1</v>
      </c>
      <c r="BZ316" s="11" t="b">
        <v>1</v>
      </c>
      <c r="CA316" s="11" t="b">
        <v>1</v>
      </c>
      <c r="CB316" s="11" t="b">
        <v>1</v>
      </c>
      <c r="CC316" s="11" t="b">
        <v>1</v>
      </c>
      <c r="CD316" s="11" t="b">
        <v>1</v>
      </c>
      <c r="CE316" s="11" t="b">
        <v>1</v>
      </c>
      <c r="CF316" s="11" t="b">
        <v>1</v>
      </c>
      <c r="CG316" s="11" t="b">
        <v>1</v>
      </c>
      <c r="CH316" s="11" t="b">
        <v>0</v>
      </c>
      <c r="CI316" s="11" t="b">
        <v>1</v>
      </c>
      <c r="CJ316" s="11" t="s">
        <v>632</v>
      </c>
      <c r="CK316" s="11" t="str">
        <f>VLOOKUP(Table812[[#This Row],[Candidate Detail Answer: City]],cities,2,FALSE)</f>
        <v>Unionville</v>
      </c>
      <c r="CL316" s="11" t="str">
        <f>VLOOKUP(Table812[[#This Row],[Candidate Detail Answer: City]],cities,3,FALSE)</f>
        <v>CT</v>
      </c>
      <c r="CM316" s="41">
        <f>VLOOKUP(Table812[[#This Row],[Candidate Detail Answer: City]],cities,4,FALSE)</f>
        <v>6087</v>
      </c>
      <c r="CN316" s="11" t="s">
        <v>249</v>
      </c>
      <c r="CO316" s="11" t="str">
        <f>VLOOKUP(Table812[[#This Row],[Candidate Detail Answer: Major]],majors_final,3,FALSE)</f>
        <v>Computer Science</v>
      </c>
      <c r="CP316" s="11" t="str">
        <f>VLOOKUP(Table812[[#This Row],[Candidate Detail Answer: Major]],majors_final,4,FALSE)</f>
        <v>IT-development focused</v>
      </c>
      <c r="CQ316" s="11">
        <f>VLOOKUP(Table812[[#This Row],[Candidate Detail Answer: Major]],majors_final,5,FALSE)</f>
        <v>0</v>
      </c>
      <c r="CR316" s="11">
        <f>VLOOKUP(Table812[[#This Row],[Candidate Detail Answer: Major]],majors_final,6,FALSE)</f>
        <v>0</v>
      </c>
      <c r="CS316" s="11"/>
      <c r="CU316" s="5"/>
      <c r="CV316" s="5"/>
      <c r="CW316" s="5"/>
    </row>
    <row r="317" spans="1:101" ht="12.75" x14ac:dyDescent="0.2">
      <c r="A317">
        <v>416</v>
      </c>
      <c r="B317" s="26">
        <v>53144.743749999499</v>
      </c>
      <c r="C317" s="26">
        <v>51062.3243055567</v>
      </c>
      <c r="D317" s="26">
        <v>50318.0479166652</v>
      </c>
      <c r="E317" s="36">
        <v>342163</v>
      </c>
      <c r="F317" s="36">
        <f>SUM(Table812[[#This Row],[Time Taken Per Question: 1]:[Time Taken Per Question: 14]])</f>
        <v>93320</v>
      </c>
      <c r="G317" s="11">
        <v>1</v>
      </c>
      <c r="H317" s="11">
        <v>0</v>
      </c>
      <c r="I317" s="31">
        <v>0</v>
      </c>
      <c r="J317" s="11">
        <v>131</v>
      </c>
      <c r="K317" s="11">
        <v>121</v>
      </c>
      <c r="L317" s="11">
        <v>92</v>
      </c>
      <c r="M317" s="11">
        <v>92.36</v>
      </c>
      <c r="N317" s="11">
        <v>246245</v>
      </c>
      <c r="O317" s="11" t="s">
        <v>155</v>
      </c>
      <c r="P317" s="11" t="s">
        <v>208</v>
      </c>
      <c r="Q317" s="11">
        <v>0</v>
      </c>
      <c r="R317" s="11">
        <v>3</v>
      </c>
      <c r="S317" s="11">
        <v>1</v>
      </c>
      <c r="T317" s="11">
        <v>10</v>
      </c>
      <c r="U317" s="11">
        <v>10</v>
      </c>
      <c r="V317" s="11">
        <v>10</v>
      </c>
      <c r="W317" s="11">
        <v>10</v>
      </c>
      <c r="X317" s="11">
        <v>10</v>
      </c>
      <c r="Y317" s="11">
        <v>10</v>
      </c>
      <c r="Z317" s="11">
        <v>10</v>
      </c>
      <c r="AA317" s="11">
        <v>10</v>
      </c>
      <c r="AB317" s="11">
        <v>10</v>
      </c>
      <c r="AC317" s="11">
        <v>10</v>
      </c>
      <c r="AD317" s="11">
        <v>10</v>
      </c>
      <c r="AE317" s="11">
        <v>0</v>
      </c>
      <c r="AF317" s="11">
        <v>10</v>
      </c>
      <c r="AG317" s="11">
        <v>101</v>
      </c>
      <c r="AH317" s="11">
        <v>3925</v>
      </c>
      <c r="AI317" s="11">
        <v>2464</v>
      </c>
      <c r="AJ317" s="11">
        <v>5156</v>
      </c>
      <c r="AK317" s="11">
        <v>2357</v>
      </c>
      <c r="AL317" s="11">
        <v>1769</v>
      </c>
      <c r="AM317" s="11">
        <v>3677</v>
      </c>
      <c r="AN317" s="11">
        <v>8465</v>
      </c>
      <c r="AO317" s="11">
        <v>2836</v>
      </c>
      <c r="AP317" s="11">
        <v>647</v>
      </c>
      <c r="AQ317" s="11">
        <v>5228</v>
      </c>
      <c r="AR317" s="11">
        <v>1184</v>
      </c>
      <c r="AS317" s="11">
        <v>49379</v>
      </c>
      <c r="AT317" s="11">
        <v>6132</v>
      </c>
      <c r="AU317" s="11">
        <v>9</v>
      </c>
      <c r="AV317" s="11">
        <v>10</v>
      </c>
      <c r="AW317" s="11">
        <v>6</v>
      </c>
      <c r="AX317" s="11">
        <v>10</v>
      </c>
      <c r="AY317" s="11">
        <v>8</v>
      </c>
      <c r="AZ317" s="11">
        <v>9</v>
      </c>
      <c r="BA317" s="11">
        <v>11</v>
      </c>
      <c r="BB317" s="11">
        <v>11</v>
      </c>
      <c r="BC317" s="11">
        <v>9</v>
      </c>
      <c r="BD317" s="11">
        <v>10</v>
      </c>
      <c r="BE317" s="11">
        <v>12</v>
      </c>
      <c r="BF317" s="11">
        <v>89</v>
      </c>
      <c r="BG317" s="11">
        <v>23</v>
      </c>
      <c r="BH317" s="11">
        <v>5</v>
      </c>
      <c r="BI317" s="11">
        <v>5</v>
      </c>
      <c r="BJ317" s="11">
        <v>4</v>
      </c>
      <c r="BK317" s="11">
        <v>24</v>
      </c>
      <c r="BL317" s="11">
        <v>13</v>
      </c>
      <c r="BM317" s="11">
        <v>56</v>
      </c>
      <c r="BN317" s="11">
        <v>42</v>
      </c>
      <c r="BO317" s="11">
        <v>25</v>
      </c>
      <c r="BP317" s="11">
        <v>4</v>
      </c>
      <c r="BQ317" s="11">
        <v>8</v>
      </c>
      <c r="BR317" s="11">
        <v>6</v>
      </c>
      <c r="BS317" s="11">
        <v>360</v>
      </c>
      <c r="BT317" s="11">
        <v>9</v>
      </c>
      <c r="BU317" s="11"/>
      <c r="BV317" s="11"/>
      <c r="BW317" s="11" t="b">
        <v>1</v>
      </c>
      <c r="BX317" s="11" t="b">
        <v>1</v>
      </c>
      <c r="BY317" s="11" t="b">
        <v>1</v>
      </c>
      <c r="BZ317" s="11" t="b">
        <v>1</v>
      </c>
      <c r="CA317" s="11" t="b">
        <v>1</v>
      </c>
      <c r="CB317" s="11" t="b">
        <v>1</v>
      </c>
      <c r="CC317" s="11" t="b">
        <v>1</v>
      </c>
      <c r="CD317" s="11" t="b">
        <v>1</v>
      </c>
      <c r="CE317" s="11" t="b">
        <v>1</v>
      </c>
      <c r="CF317" s="11" t="b">
        <v>1</v>
      </c>
      <c r="CG317" s="11" t="b">
        <v>1</v>
      </c>
      <c r="CH317" s="11" t="b">
        <v>0</v>
      </c>
      <c r="CI317" s="11" t="b">
        <v>1</v>
      </c>
      <c r="CJ317" s="11" t="s">
        <v>620</v>
      </c>
      <c r="CK317" s="11" t="str">
        <f>VLOOKUP(Table812[[#This Row],[Candidate Detail Answer: City]],cities,2,FALSE)</f>
        <v>Indianapolis</v>
      </c>
      <c r="CL317" s="11" t="str">
        <f>VLOOKUP(Table812[[#This Row],[Candidate Detail Answer: City]],cities,3,FALSE)</f>
        <v>IN</v>
      </c>
      <c r="CM317" s="41">
        <f>VLOOKUP(Table812[[#This Row],[Candidate Detail Answer: City]],cities,4,FALSE)</f>
        <v>46201</v>
      </c>
      <c r="CN317" s="11" t="s">
        <v>229</v>
      </c>
      <c r="CO317" s="11" t="str">
        <f>VLOOKUP(Table812[[#This Row],[Candidate Detail Answer: Major]],majors_final,3,FALSE)</f>
        <v>Computer Science</v>
      </c>
      <c r="CP317" s="11" t="str">
        <f>VLOOKUP(Table812[[#This Row],[Candidate Detail Answer: Major]],majors_final,4,FALSE)</f>
        <v>IT-development focused</v>
      </c>
      <c r="CQ317" s="11">
        <f>VLOOKUP(Table812[[#This Row],[Candidate Detail Answer: Major]],majors_final,5,FALSE)</f>
        <v>0</v>
      </c>
      <c r="CR317" s="11">
        <f>VLOOKUP(Table812[[#This Row],[Candidate Detail Answer: Major]],majors_final,6,FALSE)</f>
        <v>0</v>
      </c>
      <c r="CS317" s="11"/>
      <c r="CU317" s="5"/>
      <c r="CV317" s="5"/>
      <c r="CW317" s="5"/>
    </row>
    <row r="318" spans="1:101" ht="12.75" x14ac:dyDescent="0.2">
      <c r="A318">
        <v>417</v>
      </c>
      <c r="B318" s="26">
        <v>53166.676388888402</v>
      </c>
      <c r="C318" s="26">
        <v>51082.392361112303</v>
      </c>
      <c r="D318" s="26">
        <v>50335.7652777763</v>
      </c>
      <c r="E318" s="36">
        <v>341954</v>
      </c>
      <c r="F318" s="36">
        <f>SUM(Table812[[#This Row],[Time Taken Per Question: 1]:[Time Taken Per Question: 14]])</f>
        <v>35217</v>
      </c>
      <c r="G318" s="11">
        <v>1</v>
      </c>
      <c r="H318" s="11">
        <v>0</v>
      </c>
      <c r="I318" s="31">
        <v>0</v>
      </c>
      <c r="J318" s="11">
        <v>131</v>
      </c>
      <c r="K318" s="11">
        <v>121</v>
      </c>
      <c r="L318" s="11">
        <v>92</v>
      </c>
      <c r="M318" s="11">
        <v>92.36</v>
      </c>
      <c r="N318" s="11">
        <v>306211</v>
      </c>
      <c r="O318" s="11" t="s">
        <v>155</v>
      </c>
      <c r="P318" s="11" t="s">
        <v>208</v>
      </c>
      <c r="Q318" s="11">
        <v>0</v>
      </c>
      <c r="R318" s="11">
        <v>1</v>
      </c>
      <c r="S318" s="11">
        <v>1</v>
      </c>
      <c r="T318" s="11">
        <v>10</v>
      </c>
      <c r="U318" s="11">
        <v>10</v>
      </c>
      <c r="V318" s="11">
        <v>10</v>
      </c>
      <c r="W318" s="11">
        <v>10</v>
      </c>
      <c r="X318" s="11">
        <v>10</v>
      </c>
      <c r="Y318" s="11">
        <v>10</v>
      </c>
      <c r="Z318" s="11">
        <v>10</v>
      </c>
      <c r="AA318" s="11">
        <v>10</v>
      </c>
      <c r="AB318" s="11">
        <v>10</v>
      </c>
      <c r="AC318" s="11">
        <v>10</v>
      </c>
      <c r="AD318" s="11">
        <v>10</v>
      </c>
      <c r="AE318" s="11">
        <v>0</v>
      </c>
      <c r="AF318" s="11">
        <v>10</v>
      </c>
      <c r="AG318" s="11">
        <v>704</v>
      </c>
      <c r="AH318" s="11">
        <v>1956</v>
      </c>
      <c r="AI318" s="11">
        <v>702</v>
      </c>
      <c r="AJ318" s="11">
        <v>3852</v>
      </c>
      <c r="AK318" s="11">
        <v>595</v>
      </c>
      <c r="AL318" s="11">
        <v>2085</v>
      </c>
      <c r="AM318" s="11">
        <v>927</v>
      </c>
      <c r="AN318" s="11">
        <v>4052</v>
      </c>
      <c r="AO318" s="11">
        <v>4457</v>
      </c>
      <c r="AP318" s="11">
        <v>247</v>
      </c>
      <c r="AQ318" s="11">
        <v>3423</v>
      </c>
      <c r="AR318" s="11">
        <v>2011</v>
      </c>
      <c r="AS318" s="11">
        <v>6304</v>
      </c>
      <c r="AT318" s="11">
        <v>3902</v>
      </c>
      <c r="AU318" s="11">
        <v>10</v>
      </c>
      <c r="AV318" s="11">
        <v>10</v>
      </c>
      <c r="AW318" s="11">
        <v>9</v>
      </c>
      <c r="AX318" s="11">
        <v>11</v>
      </c>
      <c r="AY318" s="11">
        <v>9</v>
      </c>
      <c r="AZ318" s="11">
        <v>9</v>
      </c>
      <c r="BA318" s="11">
        <v>15</v>
      </c>
      <c r="BB318" s="11">
        <v>13</v>
      </c>
      <c r="BC318" s="11">
        <v>10</v>
      </c>
      <c r="BD318" s="11">
        <v>14</v>
      </c>
      <c r="BE318" s="11">
        <v>15</v>
      </c>
      <c r="BF318" s="11">
        <v>4</v>
      </c>
      <c r="BG318" s="11">
        <v>24</v>
      </c>
      <c r="BH318" s="11">
        <v>20</v>
      </c>
      <c r="BI318" s="11">
        <v>7</v>
      </c>
      <c r="BJ318" s="11">
        <v>4</v>
      </c>
      <c r="BK318" s="11">
        <v>3</v>
      </c>
      <c r="BL318" s="11">
        <v>15</v>
      </c>
      <c r="BM318" s="11">
        <v>6</v>
      </c>
      <c r="BN318" s="11">
        <v>17</v>
      </c>
      <c r="BO318" s="11">
        <v>8</v>
      </c>
      <c r="BP318" s="11">
        <v>2</v>
      </c>
      <c r="BQ318" s="11">
        <v>20</v>
      </c>
      <c r="BR318" s="11">
        <v>8</v>
      </c>
      <c r="BS318" s="11">
        <v>1</v>
      </c>
      <c r="BT318" s="11">
        <v>10</v>
      </c>
      <c r="BU318" s="11"/>
      <c r="BV318" s="11"/>
      <c r="BW318" s="11" t="b">
        <v>1</v>
      </c>
      <c r="BX318" s="11" t="b">
        <v>1</v>
      </c>
      <c r="BY318" s="11" t="b">
        <v>1</v>
      </c>
      <c r="BZ318" s="11" t="b">
        <v>1</v>
      </c>
      <c r="CA318" s="11" t="b">
        <v>1</v>
      </c>
      <c r="CB318" s="11" t="b">
        <v>1</v>
      </c>
      <c r="CC318" s="11" t="b">
        <v>1</v>
      </c>
      <c r="CD318" s="11" t="b">
        <v>1</v>
      </c>
      <c r="CE318" s="11" t="b">
        <v>1</v>
      </c>
      <c r="CF318" s="11" t="b">
        <v>1</v>
      </c>
      <c r="CG318" s="11" t="b">
        <v>1</v>
      </c>
      <c r="CH318" s="11" t="b">
        <v>0</v>
      </c>
      <c r="CI318" s="11" t="b">
        <v>1</v>
      </c>
      <c r="CJ318" s="11" t="s">
        <v>601</v>
      </c>
      <c r="CK318" s="11" t="str">
        <f>VLOOKUP(Table812[[#This Row],[Candidate Detail Answer: City]],cities,2,FALSE)</f>
        <v>Syracuse</v>
      </c>
      <c r="CL318" s="11" t="str">
        <f>VLOOKUP(Table812[[#This Row],[Candidate Detail Answer: City]],cities,3,FALSE)</f>
        <v>NY</v>
      </c>
      <c r="CM318" s="41">
        <f>VLOOKUP(Table812[[#This Row],[Candidate Detail Answer: City]],cities,4,FALSE)</f>
        <v>13201</v>
      </c>
      <c r="CN318" s="11" t="s">
        <v>229</v>
      </c>
      <c r="CO318" s="11" t="str">
        <f>VLOOKUP(Table812[[#This Row],[Candidate Detail Answer: Major]],majors_final,3,FALSE)</f>
        <v>Computer Science</v>
      </c>
      <c r="CP318" s="11" t="str">
        <f>VLOOKUP(Table812[[#This Row],[Candidate Detail Answer: Major]],majors_final,4,FALSE)</f>
        <v>IT-development focused</v>
      </c>
      <c r="CQ318" s="11">
        <f>VLOOKUP(Table812[[#This Row],[Candidate Detail Answer: Major]],majors_final,5,FALSE)</f>
        <v>0</v>
      </c>
      <c r="CR318" s="11">
        <f>VLOOKUP(Table812[[#This Row],[Candidate Detail Answer: Major]],majors_final,6,FALSE)</f>
        <v>0</v>
      </c>
      <c r="CS318" s="11"/>
      <c r="CU318" s="5"/>
      <c r="CV318" s="5"/>
      <c r="CW318" s="5"/>
    </row>
    <row r="319" spans="1:101" ht="12.75" x14ac:dyDescent="0.2">
      <c r="A319">
        <v>418</v>
      </c>
      <c r="B319" s="26">
        <v>56171.447916666002</v>
      </c>
      <c r="C319" s="26">
        <v>51102.460416667796</v>
      </c>
      <c r="D319" s="26">
        <v>50353.482638887399</v>
      </c>
      <c r="E319" s="36">
        <v>334348</v>
      </c>
      <c r="F319" s="36">
        <f>SUM(Table812[[#This Row],[Time Taken Per Question: 1]:[Time Taken Per Question: 14]])</f>
        <v>307244</v>
      </c>
      <c r="G319" s="11">
        <v>1</v>
      </c>
      <c r="H319" s="11">
        <v>0</v>
      </c>
      <c r="I319" s="31">
        <v>0</v>
      </c>
      <c r="J319" s="11">
        <v>131</v>
      </c>
      <c r="K319" s="11">
        <v>41</v>
      </c>
      <c r="L319" s="11">
        <v>92</v>
      </c>
      <c r="M319" s="11">
        <v>31.29</v>
      </c>
      <c r="N319" s="11">
        <v>26879</v>
      </c>
      <c r="O319" s="11" t="s">
        <v>155</v>
      </c>
      <c r="P319" s="11" t="s">
        <v>208</v>
      </c>
      <c r="Q319" s="11">
        <v>0</v>
      </c>
      <c r="R319" s="11">
        <v>5</v>
      </c>
      <c r="S319" s="11">
        <v>1</v>
      </c>
      <c r="T319" s="11">
        <v>10</v>
      </c>
      <c r="U319" s="11">
        <v>10</v>
      </c>
      <c r="V319" s="11">
        <v>10</v>
      </c>
      <c r="W319" s="11">
        <v>10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27951</v>
      </c>
      <c r="AH319" s="11">
        <v>5498</v>
      </c>
      <c r="AI319" s="11">
        <v>33956</v>
      </c>
      <c r="AJ319" s="11">
        <v>2795</v>
      </c>
      <c r="AK319" s="11">
        <v>3308</v>
      </c>
      <c r="AL319" s="11">
        <v>36940</v>
      </c>
      <c r="AM319" s="11">
        <v>4657</v>
      </c>
      <c r="AN319" s="11">
        <v>72203</v>
      </c>
      <c r="AO319" s="11">
        <v>99026</v>
      </c>
      <c r="AP319" s="11">
        <v>7943</v>
      </c>
      <c r="AQ319" s="11">
        <v>1805</v>
      </c>
      <c r="AR319" s="11">
        <v>633</v>
      </c>
      <c r="AS319" s="11">
        <v>4399</v>
      </c>
      <c r="AT319" s="11">
        <v>6130</v>
      </c>
      <c r="AU319" s="11">
        <v>10</v>
      </c>
      <c r="AV319" s="11">
        <v>10</v>
      </c>
      <c r="AW319" s="11">
        <v>11</v>
      </c>
      <c r="AX319" s="11">
        <v>12</v>
      </c>
      <c r="AY319" s="11">
        <v>8</v>
      </c>
      <c r="AZ319" s="11">
        <v>9</v>
      </c>
      <c r="BA319" s="11">
        <v>9</v>
      </c>
      <c r="BB319" s="11">
        <v>11</v>
      </c>
      <c r="BC319" s="11">
        <v>14</v>
      </c>
      <c r="BD319" s="11">
        <v>10</v>
      </c>
      <c r="BE319" s="11">
        <v>13</v>
      </c>
      <c r="BF319" s="11">
        <v>14</v>
      </c>
      <c r="BG319" s="11">
        <v>23</v>
      </c>
      <c r="BH319" s="11">
        <v>14</v>
      </c>
      <c r="BI319" s="11">
        <v>20</v>
      </c>
      <c r="BJ319" s="11">
        <v>14</v>
      </c>
      <c r="BK319" s="11">
        <v>7</v>
      </c>
      <c r="BL319" s="11">
        <v>45</v>
      </c>
      <c r="BM319" s="11">
        <v>23</v>
      </c>
      <c r="BN319" s="11">
        <v>38</v>
      </c>
      <c r="BO319" s="11">
        <v>25</v>
      </c>
      <c r="BP319" s="11">
        <v>31</v>
      </c>
      <c r="BQ319" s="11">
        <v>7</v>
      </c>
      <c r="BR319" s="11">
        <v>3</v>
      </c>
      <c r="BS319" s="11">
        <v>14</v>
      </c>
      <c r="BT319" s="11">
        <v>3</v>
      </c>
      <c r="BU319" s="11"/>
      <c r="BV319" s="11"/>
      <c r="BW319" s="11" t="b">
        <v>1</v>
      </c>
      <c r="BX319" s="11" t="b">
        <v>1</v>
      </c>
      <c r="BY319" s="11" t="b">
        <v>1</v>
      </c>
      <c r="BZ319" s="11" t="b">
        <v>1</v>
      </c>
      <c r="CA319" s="11" t="b">
        <v>0</v>
      </c>
      <c r="CB319" s="11" t="b">
        <v>0</v>
      </c>
      <c r="CC319" s="11" t="b">
        <v>0</v>
      </c>
      <c r="CD319" s="11" t="b">
        <v>0</v>
      </c>
      <c r="CE319" s="11" t="b">
        <v>0</v>
      </c>
      <c r="CF319" s="11" t="b">
        <v>0</v>
      </c>
      <c r="CG319" s="11" t="b">
        <v>0</v>
      </c>
      <c r="CH319" s="11" t="b">
        <v>0</v>
      </c>
      <c r="CI319" s="11" t="b">
        <v>0</v>
      </c>
      <c r="CJ319" s="11" t="s">
        <v>447</v>
      </c>
      <c r="CK319" s="11" t="str">
        <f>VLOOKUP(Table812[[#This Row],[Candidate Detail Answer: City]],cities,2,FALSE)</f>
        <v>Rosenberg</v>
      </c>
      <c r="CL319" s="11" t="str">
        <f>VLOOKUP(Table812[[#This Row],[Candidate Detail Answer: City]],cities,3,FALSE)</f>
        <v>TX</v>
      </c>
      <c r="CM319" s="41">
        <f>VLOOKUP(Table812[[#This Row],[Candidate Detail Answer: City]],cities,4,FALSE)</f>
        <v>77471</v>
      </c>
      <c r="CN319" s="11" t="s">
        <v>229</v>
      </c>
      <c r="CO319" s="11" t="str">
        <f>VLOOKUP(Table812[[#This Row],[Candidate Detail Answer: Major]],majors_final,3,FALSE)</f>
        <v>Computer Science</v>
      </c>
      <c r="CP319" s="11" t="str">
        <f>VLOOKUP(Table812[[#This Row],[Candidate Detail Answer: Major]],majors_final,4,FALSE)</f>
        <v>IT-development focused</v>
      </c>
      <c r="CQ319" s="11">
        <f>VLOOKUP(Table812[[#This Row],[Candidate Detail Answer: Major]],majors_final,5,FALSE)</f>
        <v>0</v>
      </c>
      <c r="CR319" s="11">
        <f>VLOOKUP(Table812[[#This Row],[Candidate Detail Answer: Major]],majors_final,6,FALSE)</f>
        <v>0</v>
      </c>
      <c r="CS319" s="11"/>
      <c r="CU319" s="5"/>
      <c r="CV319" s="5"/>
      <c r="CW319" s="5"/>
    </row>
    <row r="320" spans="1:101" ht="12.75" x14ac:dyDescent="0.2">
      <c r="A320">
        <v>419</v>
      </c>
      <c r="B320" s="26">
        <v>53188.609027777296</v>
      </c>
      <c r="C320" s="26">
        <v>51122.528472223399</v>
      </c>
      <c r="D320" s="26">
        <v>50371.199999998498</v>
      </c>
      <c r="E320" s="36">
        <v>341254</v>
      </c>
      <c r="F320" s="36">
        <f>SUM(Table812[[#This Row],[Time Taken Per Question: 1]:[Time Taken Per Question: 14]])</f>
        <v>109438</v>
      </c>
      <c r="G320" s="11">
        <v>1</v>
      </c>
      <c r="H320" s="11">
        <v>0</v>
      </c>
      <c r="I320" s="31">
        <v>0</v>
      </c>
      <c r="J320" s="11">
        <v>131</v>
      </c>
      <c r="K320" s="11">
        <v>121</v>
      </c>
      <c r="L320" s="11">
        <v>92</v>
      </c>
      <c r="M320" s="11">
        <v>92.36</v>
      </c>
      <c r="N320" s="11">
        <v>231521</v>
      </c>
      <c r="O320" s="11" t="s">
        <v>155</v>
      </c>
      <c r="P320" s="11" t="s">
        <v>208</v>
      </c>
      <c r="Q320" s="11">
        <v>0</v>
      </c>
      <c r="R320" s="11">
        <v>2</v>
      </c>
      <c r="S320" s="11">
        <v>1</v>
      </c>
      <c r="T320" s="11">
        <v>10</v>
      </c>
      <c r="U320" s="11">
        <v>10</v>
      </c>
      <c r="V320" s="11">
        <v>10</v>
      </c>
      <c r="W320" s="11">
        <v>10</v>
      </c>
      <c r="X320" s="11">
        <v>10</v>
      </c>
      <c r="Y320" s="11">
        <v>10</v>
      </c>
      <c r="Z320" s="11">
        <v>10</v>
      </c>
      <c r="AA320" s="11">
        <v>10</v>
      </c>
      <c r="AB320" s="11">
        <v>10</v>
      </c>
      <c r="AC320" s="11">
        <v>10</v>
      </c>
      <c r="AD320" s="11">
        <v>10</v>
      </c>
      <c r="AE320" s="11">
        <v>0</v>
      </c>
      <c r="AF320" s="11">
        <v>10</v>
      </c>
      <c r="AG320" s="11">
        <v>556</v>
      </c>
      <c r="AH320" s="11">
        <v>40704</v>
      </c>
      <c r="AI320" s="11">
        <v>2632</v>
      </c>
      <c r="AJ320" s="11">
        <v>5076</v>
      </c>
      <c r="AK320" s="11">
        <v>2249</v>
      </c>
      <c r="AL320" s="11">
        <v>11935</v>
      </c>
      <c r="AM320" s="11">
        <v>10207</v>
      </c>
      <c r="AN320" s="11">
        <v>7357</v>
      </c>
      <c r="AO320" s="11">
        <v>3762</v>
      </c>
      <c r="AP320" s="11">
        <v>513</v>
      </c>
      <c r="AQ320" s="11">
        <v>3259</v>
      </c>
      <c r="AR320" s="11">
        <v>1054</v>
      </c>
      <c r="AS320" s="11">
        <v>16618</v>
      </c>
      <c r="AT320" s="11">
        <v>3516</v>
      </c>
      <c r="AU320" s="11">
        <v>5</v>
      </c>
      <c r="AV320" s="11">
        <v>7</v>
      </c>
      <c r="AW320" s="11">
        <v>8</v>
      </c>
      <c r="AX320" s="11">
        <v>9</v>
      </c>
      <c r="AY320" s="11">
        <v>7</v>
      </c>
      <c r="AZ320" s="11">
        <v>6</v>
      </c>
      <c r="BA320" s="11">
        <v>9</v>
      </c>
      <c r="BB320" s="11">
        <v>9</v>
      </c>
      <c r="BC320" s="11">
        <v>8</v>
      </c>
      <c r="BD320" s="11">
        <v>9</v>
      </c>
      <c r="BE320" s="11">
        <v>10</v>
      </c>
      <c r="BF320" s="11">
        <v>14</v>
      </c>
      <c r="BG320" s="11">
        <v>21</v>
      </c>
      <c r="BH320" s="11">
        <v>8</v>
      </c>
      <c r="BI320" s="11">
        <v>2</v>
      </c>
      <c r="BJ320" s="11">
        <v>37</v>
      </c>
      <c r="BK320" s="11">
        <v>18</v>
      </c>
      <c r="BL320" s="11">
        <v>39</v>
      </c>
      <c r="BM320" s="11">
        <v>41</v>
      </c>
      <c r="BN320" s="11">
        <v>20</v>
      </c>
      <c r="BO320" s="11">
        <v>16</v>
      </c>
      <c r="BP320" s="11">
        <v>4</v>
      </c>
      <c r="BQ320" s="11">
        <v>21</v>
      </c>
      <c r="BR320" s="11">
        <v>4</v>
      </c>
      <c r="BS320" s="11">
        <v>29</v>
      </c>
      <c r="BT320" s="11">
        <v>14</v>
      </c>
      <c r="BU320" s="11"/>
      <c r="BV320" s="11"/>
      <c r="BW320" s="11" t="b">
        <v>1</v>
      </c>
      <c r="BX320" s="11" t="b">
        <v>1</v>
      </c>
      <c r="BY320" s="11" t="b">
        <v>1</v>
      </c>
      <c r="BZ320" s="11" t="b">
        <v>1</v>
      </c>
      <c r="CA320" s="11" t="b">
        <v>1</v>
      </c>
      <c r="CB320" s="11" t="b">
        <v>1</v>
      </c>
      <c r="CC320" s="11" t="b">
        <v>1</v>
      </c>
      <c r="CD320" s="11" t="b">
        <v>1</v>
      </c>
      <c r="CE320" s="11" t="b">
        <v>1</v>
      </c>
      <c r="CF320" s="11" t="b">
        <v>1</v>
      </c>
      <c r="CG320" s="11" t="b">
        <v>1</v>
      </c>
      <c r="CH320" s="11" t="b">
        <v>0</v>
      </c>
      <c r="CI320" s="11" t="b">
        <v>1</v>
      </c>
      <c r="CJ320" s="11" t="s">
        <v>595</v>
      </c>
      <c r="CK320" s="11" t="str">
        <f>VLOOKUP(Table812[[#This Row],[Candidate Detail Answer: City]],cities,2,FALSE)</f>
        <v>Sugar Land</v>
      </c>
      <c r="CL320" s="11" t="str">
        <f>VLOOKUP(Table812[[#This Row],[Candidate Detail Answer: City]],cities,3,FALSE)</f>
        <v>TX</v>
      </c>
      <c r="CM320" s="41">
        <f>VLOOKUP(Table812[[#This Row],[Candidate Detail Answer: City]],cities,4,FALSE)</f>
        <v>77478</v>
      </c>
      <c r="CN320" s="11" t="s">
        <v>267</v>
      </c>
      <c r="CO320" s="11" t="str">
        <f>VLOOKUP(Table812[[#This Row],[Candidate Detail Answer: Major]],majors_final,3,FALSE)</f>
        <v>Software Engineering</v>
      </c>
      <c r="CP320" s="11" t="str">
        <f>VLOOKUP(Table812[[#This Row],[Candidate Detail Answer: Major]],majors_final,4,FALSE)</f>
        <v>IT-development focused</v>
      </c>
      <c r="CQ320" s="11">
        <f>VLOOKUP(Table812[[#This Row],[Candidate Detail Answer: Major]],majors_final,5,FALSE)</f>
        <v>0</v>
      </c>
      <c r="CR320" s="11">
        <f>VLOOKUP(Table812[[#This Row],[Candidate Detail Answer: Major]],majors_final,6,FALSE)</f>
        <v>0</v>
      </c>
      <c r="CS320" s="11"/>
      <c r="CU320" s="5"/>
      <c r="CV320" s="5"/>
      <c r="CW320" s="5"/>
    </row>
    <row r="321" spans="1:101" ht="12.75" x14ac:dyDescent="0.2">
      <c r="A321">
        <v>420</v>
      </c>
      <c r="B321" s="26">
        <v>56193.380555554897</v>
      </c>
      <c r="C321" s="26">
        <v>51142.5965277789</v>
      </c>
      <c r="D321" s="26">
        <v>50388.917361109598</v>
      </c>
      <c r="E321" s="36">
        <v>345522</v>
      </c>
      <c r="F321" s="36">
        <f>SUM(Table812[[#This Row],[Time Taken Per Question: 1]:[Time Taken Per Question: 14]])</f>
        <v>32402</v>
      </c>
      <c r="G321" s="11">
        <v>1</v>
      </c>
      <c r="H321" s="11">
        <v>0</v>
      </c>
      <c r="I321" s="31">
        <v>0</v>
      </c>
      <c r="J321" s="11">
        <v>131</v>
      </c>
      <c r="K321" s="11">
        <v>71</v>
      </c>
      <c r="L321" s="11">
        <v>92</v>
      </c>
      <c r="M321" s="11">
        <v>54.19</v>
      </c>
      <c r="N321" s="11">
        <v>313048</v>
      </c>
      <c r="O321" s="11" t="s">
        <v>155</v>
      </c>
      <c r="P321" s="11" t="s">
        <v>208</v>
      </c>
      <c r="Q321" s="11">
        <v>0</v>
      </c>
      <c r="R321" s="11">
        <v>5</v>
      </c>
      <c r="S321" s="11">
        <v>1</v>
      </c>
      <c r="T321" s="11">
        <v>0</v>
      </c>
      <c r="U321" s="11">
        <v>10</v>
      </c>
      <c r="V321" s="11">
        <v>10</v>
      </c>
      <c r="W321" s="11">
        <v>10</v>
      </c>
      <c r="X321" s="11">
        <v>0</v>
      </c>
      <c r="Y321" s="11">
        <v>0</v>
      </c>
      <c r="Z321" s="11">
        <v>10</v>
      </c>
      <c r="AA321" s="11">
        <v>10</v>
      </c>
      <c r="AB321" s="11">
        <v>10</v>
      </c>
      <c r="AC321" s="11">
        <v>0</v>
      </c>
      <c r="AD321" s="11">
        <v>10</v>
      </c>
      <c r="AE321" s="11">
        <v>0</v>
      </c>
      <c r="AF321" s="11">
        <v>0</v>
      </c>
      <c r="AG321" s="11">
        <v>150</v>
      </c>
      <c r="AH321" s="11">
        <v>6029</v>
      </c>
      <c r="AI321" s="11">
        <v>2399</v>
      </c>
      <c r="AJ321" s="11">
        <v>686</v>
      </c>
      <c r="AK321" s="11">
        <v>753</v>
      </c>
      <c r="AL321" s="11">
        <v>4263</v>
      </c>
      <c r="AM321" s="11">
        <v>373</v>
      </c>
      <c r="AN321" s="11">
        <v>2373</v>
      </c>
      <c r="AO321" s="11">
        <v>2620</v>
      </c>
      <c r="AP321" s="11">
        <v>1743</v>
      </c>
      <c r="AQ321" s="11">
        <v>6503</v>
      </c>
      <c r="AR321" s="11">
        <v>592</v>
      </c>
      <c r="AS321" s="11">
        <v>2739</v>
      </c>
      <c r="AT321" s="11">
        <v>1179</v>
      </c>
      <c r="AU321" s="11">
        <v>8</v>
      </c>
      <c r="AV321" s="11">
        <v>9</v>
      </c>
      <c r="AW321" s="11">
        <v>8</v>
      </c>
      <c r="AX321" s="11">
        <v>10</v>
      </c>
      <c r="AY321" s="11">
        <v>8</v>
      </c>
      <c r="AZ321" s="11">
        <v>9</v>
      </c>
      <c r="BA321" s="11">
        <v>10</v>
      </c>
      <c r="BB321" s="11">
        <v>9</v>
      </c>
      <c r="BC321" s="11">
        <v>8</v>
      </c>
      <c r="BD321" s="11">
        <v>17</v>
      </c>
      <c r="BE321" s="11">
        <v>9</v>
      </c>
      <c r="BF321" s="11">
        <v>15</v>
      </c>
      <c r="BG321" s="11">
        <v>8</v>
      </c>
      <c r="BH321" s="11">
        <v>47</v>
      </c>
      <c r="BI321" s="11">
        <v>13</v>
      </c>
      <c r="BJ321" s="11">
        <v>5</v>
      </c>
      <c r="BK321" s="11">
        <v>2</v>
      </c>
      <c r="BL321" s="11">
        <v>6</v>
      </c>
      <c r="BM321" s="11">
        <v>3</v>
      </c>
      <c r="BN321" s="11">
        <v>11</v>
      </c>
      <c r="BO321" s="11">
        <v>28</v>
      </c>
      <c r="BP321" s="11">
        <v>5</v>
      </c>
      <c r="BQ321" s="11">
        <v>60</v>
      </c>
      <c r="BR321" s="11">
        <v>7</v>
      </c>
      <c r="BS321" s="11">
        <v>12</v>
      </c>
      <c r="BT321" s="11">
        <v>7</v>
      </c>
      <c r="BU321" s="11"/>
      <c r="BV321" s="11"/>
      <c r="BW321" s="11" t="b">
        <v>0</v>
      </c>
      <c r="BX321" s="11" t="b">
        <v>1</v>
      </c>
      <c r="BY321" s="11" t="b">
        <v>1</v>
      </c>
      <c r="BZ321" s="11" t="b">
        <v>1</v>
      </c>
      <c r="CA321" s="11" t="b">
        <v>0</v>
      </c>
      <c r="CB321" s="11" t="b">
        <v>0</v>
      </c>
      <c r="CC321" s="11" t="b">
        <v>1</v>
      </c>
      <c r="CD321" s="11" t="b">
        <v>1</v>
      </c>
      <c r="CE321" s="11" t="b">
        <v>1</v>
      </c>
      <c r="CF321" s="11" t="b">
        <v>0</v>
      </c>
      <c r="CG321" s="11" t="b">
        <v>1</v>
      </c>
      <c r="CH321" s="11" t="b">
        <v>0</v>
      </c>
      <c r="CI321" s="11" t="b">
        <v>0</v>
      </c>
      <c r="CJ321" s="11" t="s">
        <v>230</v>
      </c>
      <c r="CK321" s="11" t="str">
        <f>VLOOKUP(Table812[[#This Row],[Candidate Detail Answer: City]],cities,2,FALSE)</f>
        <v>Chicago</v>
      </c>
      <c r="CL321" s="11" t="str">
        <f>VLOOKUP(Table812[[#This Row],[Candidate Detail Answer: City]],cities,3,FALSE)</f>
        <v>IL</v>
      </c>
      <c r="CM321" s="41">
        <f>VLOOKUP(Table812[[#This Row],[Candidate Detail Answer: City]],cities,4,FALSE)</f>
        <v>60601</v>
      </c>
      <c r="CN321" s="11" t="s">
        <v>229</v>
      </c>
      <c r="CO321" s="11" t="str">
        <f>VLOOKUP(Table812[[#This Row],[Candidate Detail Answer: Major]],majors_final,3,FALSE)</f>
        <v>Computer Science</v>
      </c>
      <c r="CP321" s="11" t="str">
        <f>VLOOKUP(Table812[[#This Row],[Candidate Detail Answer: Major]],majors_final,4,FALSE)</f>
        <v>IT-development focused</v>
      </c>
      <c r="CQ321" s="11">
        <f>VLOOKUP(Table812[[#This Row],[Candidate Detail Answer: Major]],majors_final,5,FALSE)</f>
        <v>0</v>
      </c>
      <c r="CR321" s="11">
        <f>VLOOKUP(Table812[[#This Row],[Candidate Detail Answer: Major]],majors_final,6,FALSE)</f>
        <v>0</v>
      </c>
      <c r="CS321" s="11"/>
      <c r="CU321" s="5"/>
      <c r="CV321" s="5"/>
      <c r="CW321" s="5"/>
    </row>
    <row r="322" spans="1:101" ht="12.75" x14ac:dyDescent="0.2">
      <c r="A322">
        <v>421</v>
      </c>
      <c r="B322" s="26">
        <v>56215.313194443799</v>
      </c>
      <c r="C322" s="26">
        <v>51162.664583334503</v>
      </c>
      <c r="D322" s="26">
        <v>50406.634722220697</v>
      </c>
      <c r="E322" s="36">
        <v>255225</v>
      </c>
      <c r="F322" s="36">
        <f>SUM(Table812[[#This Row],[Time Taken Per Question: 1]:[Time Taken Per Question: 14]])</f>
        <v>75197</v>
      </c>
      <c r="G322" s="11">
        <v>1</v>
      </c>
      <c r="H322" s="11">
        <v>0</v>
      </c>
      <c r="I322" s="31">
        <v>0</v>
      </c>
      <c r="J322" s="11">
        <v>131</v>
      </c>
      <c r="K322" s="11">
        <v>41</v>
      </c>
      <c r="L322" s="11">
        <v>92</v>
      </c>
      <c r="M322" s="11">
        <v>31.29</v>
      </c>
      <c r="N322" s="11">
        <v>177723</v>
      </c>
      <c r="O322" s="11" t="s">
        <v>155</v>
      </c>
      <c r="P322" s="11" t="s">
        <v>208</v>
      </c>
      <c r="Q322" s="11">
        <v>0</v>
      </c>
      <c r="R322" s="11"/>
      <c r="S322" s="11">
        <v>1</v>
      </c>
      <c r="T322" s="11">
        <v>10</v>
      </c>
      <c r="U322" s="11">
        <v>10</v>
      </c>
      <c r="V322" s="11">
        <v>10</v>
      </c>
      <c r="W322" s="11">
        <v>0</v>
      </c>
      <c r="X322" s="11">
        <v>0</v>
      </c>
      <c r="Y322" s="11">
        <v>0</v>
      </c>
      <c r="Z322" s="11">
        <v>0</v>
      </c>
      <c r="AA322" s="11">
        <v>10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38</v>
      </c>
      <c r="AH322" s="11">
        <v>15823</v>
      </c>
      <c r="AI322" s="11">
        <v>3169</v>
      </c>
      <c r="AJ322" s="11">
        <v>2360</v>
      </c>
      <c r="AK322" s="11">
        <v>5326</v>
      </c>
      <c r="AL322" s="11">
        <v>2955</v>
      </c>
      <c r="AM322" s="11">
        <v>7896</v>
      </c>
      <c r="AN322" s="11">
        <v>4492</v>
      </c>
      <c r="AO322" s="11">
        <v>4516</v>
      </c>
      <c r="AP322" s="11">
        <v>3775</v>
      </c>
      <c r="AQ322" s="11">
        <v>17070</v>
      </c>
      <c r="AR322" s="11">
        <v>2214</v>
      </c>
      <c r="AS322" s="11">
        <v>2647</v>
      </c>
      <c r="AT322" s="11">
        <v>2916</v>
      </c>
      <c r="AU322" s="11">
        <v>8</v>
      </c>
      <c r="AV322" s="11">
        <v>8</v>
      </c>
      <c r="AW322" s="11">
        <v>8</v>
      </c>
      <c r="AX322" s="11">
        <v>9</v>
      </c>
      <c r="AY322" s="11">
        <v>3</v>
      </c>
      <c r="AZ322" s="11">
        <v>4</v>
      </c>
      <c r="BA322" s="11">
        <v>5</v>
      </c>
      <c r="BB322" s="11">
        <v>6</v>
      </c>
      <c r="BC322" s="11">
        <v>6</v>
      </c>
      <c r="BD322" s="11">
        <v>5</v>
      </c>
      <c r="BE322" s="11">
        <v>5</v>
      </c>
      <c r="BF322" s="11">
        <v>6</v>
      </c>
      <c r="BG322" s="11">
        <v>17</v>
      </c>
      <c r="BH322" s="11">
        <v>31</v>
      </c>
      <c r="BI322" s="11">
        <v>9</v>
      </c>
      <c r="BJ322" s="11">
        <v>6</v>
      </c>
      <c r="BK322" s="11">
        <v>28</v>
      </c>
      <c r="BL322" s="11">
        <v>17</v>
      </c>
      <c r="BM322" s="11">
        <v>29</v>
      </c>
      <c r="BN322" s="11">
        <v>16</v>
      </c>
      <c r="BO322" s="11">
        <v>12</v>
      </c>
      <c r="BP322" s="11">
        <v>15</v>
      </c>
      <c r="BQ322" s="11">
        <v>25</v>
      </c>
      <c r="BR322" s="11">
        <v>7</v>
      </c>
      <c r="BS322" s="11">
        <v>34</v>
      </c>
      <c r="BT322" s="11">
        <v>17</v>
      </c>
      <c r="BU322" s="11"/>
      <c r="BV322" s="11"/>
      <c r="BW322" s="11" t="b">
        <v>1</v>
      </c>
      <c r="BX322" s="11" t="b">
        <v>1</v>
      </c>
      <c r="BY322" s="11" t="b">
        <v>1</v>
      </c>
      <c r="BZ322" s="11" t="b">
        <v>0</v>
      </c>
      <c r="CA322" s="11" t="b">
        <v>0</v>
      </c>
      <c r="CB322" s="11" t="b">
        <v>0</v>
      </c>
      <c r="CC322" s="11" t="b">
        <v>0</v>
      </c>
      <c r="CD322" s="11" t="b">
        <v>1</v>
      </c>
      <c r="CE322" s="11" t="b">
        <v>0</v>
      </c>
      <c r="CF322" s="11" t="b">
        <v>0</v>
      </c>
      <c r="CG322" s="11" t="b">
        <v>0</v>
      </c>
      <c r="CH322" s="11" t="b">
        <v>0</v>
      </c>
      <c r="CI322" s="11" t="b">
        <v>0</v>
      </c>
      <c r="CJ322" s="11" t="s">
        <v>355</v>
      </c>
      <c r="CK322" s="11" t="str">
        <f>VLOOKUP(Table812[[#This Row],[Candidate Detail Answer: City]],cities,2,FALSE)</f>
        <v>East Hartford</v>
      </c>
      <c r="CL322" s="11" t="str">
        <f>VLOOKUP(Table812[[#This Row],[Candidate Detail Answer: City]],cities,3,FALSE)</f>
        <v>CT</v>
      </c>
      <c r="CM322" s="41">
        <f>VLOOKUP(Table812[[#This Row],[Candidate Detail Answer: City]],cities,4,FALSE)</f>
        <v>6108</v>
      </c>
      <c r="CN322" s="11" t="s">
        <v>356</v>
      </c>
      <c r="CO322" s="11" t="str">
        <f>VLOOKUP(Table812[[#This Row],[Candidate Detail Answer: Major]],majors_final,3,FALSE)</f>
        <v>Information Technology Support</v>
      </c>
      <c r="CP322" s="11" t="str">
        <f>VLOOKUP(Table812[[#This Row],[Candidate Detail Answer: Major]],majors_final,4,FALSE)</f>
        <v>IT non-development</v>
      </c>
      <c r="CQ322" s="11">
        <f>VLOOKUP(Table812[[#This Row],[Candidate Detail Answer: Major]],majors_final,5,FALSE)</f>
        <v>0</v>
      </c>
      <c r="CR322" s="11">
        <f>VLOOKUP(Table812[[#This Row],[Candidate Detail Answer: Major]],majors_final,6,FALSE)</f>
        <v>0</v>
      </c>
      <c r="CS322" s="11"/>
      <c r="CU322" s="5"/>
      <c r="CV322" s="5"/>
      <c r="CW322" s="5"/>
    </row>
    <row r="323" spans="1:101" ht="12.75" x14ac:dyDescent="0.2">
      <c r="A323">
        <v>422</v>
      </c>
      <c r="B323" s="26">
        <v>56237.245833332701</v>
      </c>
      <c r="C323" s="26">
        <v>51182.732638890098</v>
      </c>
      <c r="D323" s="26">
        <v>50424.352083331803</v>
      </c>
      <c r="E323" s="36">
        <v>350907</v>
      </c>
      <c r="F323" s="36">
        <f>SUM(Table812[[#This Row],[Time Taken Per Question: 1]:[Time Taken Per Question: 14]])</f>
        <v>5725</v>
      </c>
      <c r="G323" s="11">
        <v>1</v>
      </c>
      <c r="H323" s="11">
        <v>0</v>
      </c>
      <c r="I323" s="31">
        <v>0</v>
      </c>
      <c r="J323" s="11">
        <v>131</v>
      </c>
      <c r="K323" s="11">
        <v>1</v>
      </c>
      <c r="L323" s="11">
        <v>92</v>
      </c>
      <c r="M323" s="11">
        <v>0.76</v>
      </c>
      <c r="N323" s="11">
        <v>340215</v>
      </c>
      <c r="O323" s="11" t="s">
        <v>155</v>
      </c>
      <c r="P323" s="11" t="s">
        <v>208</v>
      </c>
      <c r="Q323" s="11">
        <v>0</v>
      </c>
      <c r="R323" s="11"/>
      <c r="S323" s="11">
        <v>1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61</v>
      </c>
      <c r="AH323" s="11">
        <v>4690</v>
      </c>
      <c r="AI323" s="11">
        <v>95</v>
      </c>
      <c r="AJ323" s="11">
        <v>0</v>
      </c>
      <c r="AK323" s="11">
        <v>6</v>
      </c>
      <c r="AL323" s="11">
        <v>419</v>
      </c>
      <c r="AM323" s="11">
        <v>319</v>
      </c>
      <c r="AN323" s="11">
        <v>135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4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3</v>
      </c>
      <c r="BM323" s="11">
        <v>0</v>
      </c>
      <c r="BN323" s="11">
        <v>0</v>
      </c>
      <c r="BO323" s="11">
        <v>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/>
      <c r="BV323" s="11"/>
      <c r="BW323" s="11" t="s">
        <v>157</v>
      </c>
      <c r="BX323" s="11" t="s">
        <v>157</v>
      </c>
      <c r="BY323" s="11" t="s">
        <v>157</v>
      </c>
      <c r="BZ323" s="11" t="s">
        <v>157</v>
      </c>
      <c r="CA323" s="11" t="b">
        <v>0</v>
      </c>
      <c r="CB323" s="11" t="s">
        <v>157</v>
      </c>
      <c r="CC323" s="11" t="s">
        <v>157</v>
      </c>
      <c r="CD323" s="11" t="s">
        <v>157</v>
      </c>
      <c r="CE323" s="11" t="s">
        <v>157</v>
      </c>
      <c r="CF323" s="11" t="s">
        <v>157</v>
      </c>
      <c r="CG323" s="11" t="s">
        <v>157</v>
      </c>
      <c r="CH323" s="11" t="s">
        <v>157</v>
      </c>
      <c r="CI323" s="11" t="s">
        <v>157</v>
      </c>
      <c r="CJ323" s="11" t="s">
        <v>688</v>
      </c>
      <c r="CK323" s="11" t="str">
        <f>VLOOKUP(Table812[[#This Row],[Candidate Detail Answer: City]],cities,2,FALSE)</f>
        <v>Cincinnati</v>
      </c>
      <c r="CL323" s="11" t="str">
        <f>VLOOKUP(Table812[[#This Row],[Candidate Detail Answer: City]],cities,3,FALSE)</f>
        <v>OH</v>
      </c>
      <c r="CM323" s="41">
        <f>VLOOKUP(Table812[[#This Row],[Candidate Detail Answer: City]],cities,4,FALSE)</f>
        <v>45201</v>
      </c>
      <c r="CN323" s="11" t="s">
        <v>157</v>
      </c>
      <c r="CO323" s="11" t="str">
        <f>VLOOKUP(Table812[[#This Row],[Candidate Detail Answer: Major]],majors_final,3,FALSE)</f>
        <v>N/A</v>
      </c>
      <c r="CP323" s="11" t="str">
        <f>VLOOKUP(Table812[[#This Row],[Candidate Detail Answer: Major]],majors_final,4,FALSE)</f>
        <v>N/A</v>
      </c>
      <c r="CQ323" s="11">
        <f>VLOOKUP(Table812[[#This Row],[Candidate Detail Answer: Major]],majors_final,5,FALSE)</f>
        <v>0</v>
      </c>
      <c r="CR323" s="11">
        <f>VLOOKUP(Table812[[#This Row],[Candidate Detail Answer: Major]],majors_final,6,FALSE)</f>
        <v>0</v>
      </c>
      <c r="CS323" s="11"/>
      <c r="CU323" s="5"/>
      <c r="CV323" s="5"/>
      <c r="CW323" s="5"/>
    </row>
    <row r="324" spans="1:101" ht="12.75" x14ac:dyDescent="0.2">
      <c r="A324">
        <v>423</v>
      </c>
      <c r="B324" s="26">
        <v>56259.178472221603</v>
      </c>
      <c r="C324" s="26">
        <v>51202.800694445599</v>
      </c>
      <c r="D324" s="26">
        <v>50442.069444442903</v>
      </c>
      <c r="E324" s="36">
        <v>265612</v>
      </c>
      <c r="F324" s="36">
        <f>SUM(Table812[[#This Row],[Time Taken Per Question: 1]:[Time Taken Per Question: 14]])</f>
        <v>36371</v>
      </c>
      <c r="G324" s="11">
        <v>1</v>
      </c>
      <c r="H324" s="11">
        <v>2</v>
      </c>
      <c r="I324" s="31">
        <v>87638</v>
      </c>
      <c r="J324" s="11">
        <v>131</v>
      </c>
      <c r="K324" s="11">
        <v>1</v>
      </c>
      <c r="L324" s="11">
        <v>92</v>
      </c>
      <c r="M324" s="11">
        <v>0.76</v>
      </c>
      <c r="N324" s="11">
        <v>229192</v>
      </c>
      <c r="O324" s="11" t="s">
        <v>155</v>
      </c>
      <c r="P324" s="11" t="s">
        <v>208</v>
      </c>
      <c r="Q324" s="11">
        <v>0</v>
      </c>
      <c r="R324" s="11"/>
      <c r="S324" s="11">
        <v>1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29</v>
      </c>
      <c r="AH324" s="11">
        <v>31635</v>
      </c>
      <c r="AI324" s="11">
        <v>4707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 t="s">
        <v>167</v>
      </c>
      <c r="CK324" s="11" t="str">
        <f>VLOOKUP(Table812[[#This Row],[Candidate Detail Answer: City]],cities,2,FALSE)</f>
        <v>Charlotte</v>
      </c>
      <c r="CL324" s="11" t="str">
        <f>VLOOKUP(Table812[[#This Row],[Candidate Detail Answer: City]],cities,3,FALSE)</f>
        <v>NC</v>
      </c>
      <c r="CM324" s="41">
        <f>VLOOKUP(Table812[[#This Row],[Candidate Detail Answer: City]],cities,4,FALSE)</f>
        <v>28202</v>
      </c>
      <c r="CN324" s="11" t="s">
        <v>332</v>
      </c>
      <c r="CO324" s="11" t="str">
        <f>VLOOKUP(Table812[[#This Row],[Candidate Detail Answer: Major]],majors_final,3,FALSE)</f>
        <v>Information Systems</v>
      </c>
      <c r="CP324" s="11" t="str">
        <f>VLOOKUP(Table812[[#This Row],[Candidate Detail Answer: Major]],majors_final,4,FALSE)</f>
        <v>IT non-development</v>
      </c>
      <c r="CQ324" s="11">
        <f>VLOOKUP(Table812[[#This Row],[Candidate Detail Answer: Major]],majors_final,5,FALSE)</f>
        <v>0</v>
      </c>
      <c r="CR324" s="11">
        <f>VLOOKUP(Table812[[#This Row],[Candidate Detail Answer: Major]],majors_final,6,FALSE)</f>
        <v>0</v>
      </c>
      <c r="CS324" s="11"/>
      <c r="CU324" s="5"/>
      <c r="CV324" s="5"/>
      <c r="CW324" s="5"/>
    </row>
    <row r="325" spans="1:101" ht="12.75" x14ac:dyDescent="0.2">
      <c r="A325">
        <v>424</v>
      </c>
      <c r="B325" s="26">
        <v>46981.6722222221</v>
      </c>
      <c r="C325" s="26">
        <v>51222.868750001202</v>
      </c>
      <c r="D325" s="26">
        <v>50459.786805554097</v>
      </c>
      <c r="E325" s="36">
        <v>283667</v>
      </c>
      <c r="F325" s="36">
        <f>SUM(Table812[[#This Row],[Time Taken Per Question: 1]:[Time Taken Per Question: 14]])</f>
        <v>128318</v>
      </c>
      <c r="G325" s="11">
        <v>1</v>
      </c>
      <c r="H325" s="11">
        <v>137</v>
      </c>
      <c r="I325" s="31">
        <v>271018</v>
      </c>
      <c r="J325" s="11">
        <v>131</v>
      </c>
      <c r="K325" s="11">
        <v>131</v>
      </c>
      <c r="L325" s="11">
        <v>92</v>
      </c>
      <c r="M325" s="11">
        <v>100</v>
      </c>
      <c r="N325" s="11">
        <v>154933</v>
      </c>
      <c r="O325" s="11" t="s">
        <v>155</v>
      </c>
      <c r="P325" s="11" t="s">
        <v>208</v>
      </c>
      <c r="Q325" s="11">
        <v>22</v>
      </c>
      <c r="R325" s="11">
        <v>4</v>
      </c>
      <c r="S325" s="11">
        <v>1</v>
      </c>
      <c r="T325" s="11">
        <v>10</v>
      </c>
      <c r="U325" s="11">
        <v>10</v>
      </c>
      <c r="V325" s="11">
        <v>10</v>
      </c>
      <c r="W325" s="11">
        <v>10</v>
      </c>
      <c r="X325" s="11">
        <v>10</v>
      </c>
      <c r="Y325" s="11">
        <v>10</v>
      </c>
      <c r="Z325" s="11">
        <v>10</v>
      </c>
      <c r="AA325" s="11">
        <v>10</v>
      </c>
      <c r="AB325" s="11">
        <v>10</v>
      </c>
      <c r="AC325" s="11">
        <v>10</v>
      </c>
      <c r="AD325" s="11">
        <v>10</v>
      </c>
      <c r="AE325" s="11">
        <v>10</v>
      </c>
      <c r="AF325" s="11">
        <v>10</v>
      </c>
      <c r="AG325" s="11">
        <v>1235</v>
      </c>
      <c r="AH325" s="11">
        <v>737</v>
      </c>
      <c r="AI325" s="11">
        <v>1788</v>
      </c>
      <c r="AJ325" s="11">
        <v>1388</v>
      </c>
      <c r="AK325" s="11">
        <v>832</v>
      </c>
      <c r="AL325" s="11">
        <v>2760</v>
      </c>
      <c r="AM325" s="11">
        <v>52071</v>
      </c>
      <c r="AN325" s="11">
        <v>1222</v>
      </c>
      <c r="AO325" s="11">
        <v>21571</v>
      </c>
      <c r="AP325" s="11">
        <v>732</v>
      </c>
      <c r="AQ325" s="11">
        <v>11853</v>
      </c>
      <c r="AR325" s="11">
        <v>724</v>
      </c>
      <c r="AS325" s="11">
        <v>30057</v>
      </c>
      <c r="AT325" s="11">
        <v>1348</v>
      </c>
      <c r="AU325" s="11">
        <v>13</v>
      </c>
      <c r="AV325" s="11">
        <v>12</v>
      </c>
      <c r="AW325" s="11">
        <v>15</v>
      </c>
      <c r="AX325" s="11">
        <v>18</v>
      </c>
      <c r="AY325" s="11">
        <v>11</v>
      </c>
      <c r="AZ325" s="11">
        <v>10</v>
      </c>
      <c r="BA325" s="11">
        <v>15</v>
      </c>
      <c r="BB325" s="11">
        <v>11</v>
      </c>
      <c r="BC325" s="11">
        <v>13</v>
      </c>
      <c r="BD325" s="11">
        <v>14</v>
      </c>
      <c r="BE325" s="11">
        <v>14</v>
      </c>
      <c r="BF325" s="11">
        <v>23</v>
      </c>
      <c r="BG325" s="11">
        <v>11</v>
      </c>
      <c r="BH325" s="11">
        <v>2</v>
      </c>
      <c r="BI325" s="11">
        <v>5</v>
      </c>
      <c r="BJ325" s="11">
        <v>3</v>
      </c>
      <c r="BK325" s="11">
        <v>3</v>
      </c>
      <c r="BL325" s="11">
        <v>5</v>
      </c>
      <c r="BM325" s="11">
        <v>2</v>
      </c>
      <c r="BN325" s="11">
        <v>2</v>
      </c>
      <c r="BO325" s="11">
        <v>8</v>
      </c>
      <c r="BP325" s="11">
        <v>2</v>
      </c>
      <c r="BQ325" s="11">
        <v>2</v>
      </c>
      <c r="BR325" s="11">
        <v>2</v>
      </c>
      <c r="BS325" s="11">
        <v>3</v>
      </c>
      <c r="BT325" s="11">
        <v>3</v>
      </c>
      <c r="BU325" s="11"/>
      <c r="BV325" s="11"/>
      <c r="BW325" s="11" t="b">
        <v>1</v>
      </c>
      <c r="BX325" s="11" t="b">
        <v>1</v>
      </c>
      <c r="BY325" s="11" t="b">
        <v>1</v>
      </c>
      <c r="BZ325" s="11" t="b">
        <v>1</v>
      </c>
      <c r="CA325" s="11" t="b">
        <v>1</v>
      </c>
      <c r="CB325" s="11" t="b">
        <v>1</v>
      </c>
      <c r="CC325" s="11" t="b">
        <v>1</v>
      </c>
      <c r="CD325" s="11" t="b">
        <v>1</v>
      </c>
      <c r="CE325" s="11" t="b">
        <v>1</v>
      </c>
      <c r="CF325" s="11" t="b">
        <v>1</v>
      </c>
      <c r="CG325" s="11" t="b">
        <v>1</v>
      </c>
      <c r="CH325" s="11" t="b">
        <v>1</v>
      </c>
      <c r="CI325" s="11" t="b">
        <v>1</v>
      </c>
      <c r="CJ325" s="11" t="s">
        <v>167</v>
      </c>
      <c r="CK325" s="11" t="str">
        <f>VLOOKUP(Table812[[#This Row],[Candidate Detail Answer: City]],cities,2,FALSE)</f>
        <v>Charlotte</v>
      </c>
      <c r="CL325" s="11" t="str">
        <f>VLOOKUP(Table812[[#This Row],[Candidate Detail Answer: City]],cities,3,FALSE)</f>
        <v>NC</v>
      </c>
      <c r="CM325" s="41">
        <f>VLOOKUP(Table812[[#This Row],[Candidate Detail Answer: City]],cities,4,FALSE)</f>
        <v>28202</v>
      </c>
      <c r="CN325" s="11" t="s">
        <v>276</v>
      </c>
      <c r="CO325" s="11" t="str">
        <f>VLOOKUP(Table812[[#This Row],[Candidate Detail Answer: Major]],majors_final,3,FALSE)</f>
        <v>Undecided</v>
      </c>
      <c r="CP325" s="11" t="str">
        <f>VLOOKUP(Table812[[#This Row],[Candidate Detail Answer: Major]],majors_final,4,FALSE)</f>
        <v>Non-IT</v>
      </c>
      <c r="CQ325" s="11">
        <f>VLOOKUP(Table812[[#This Row],[Candidate Detail Answer: Major]],majors_final,5,FALSE)</f>
        <v>0</v>
      </c>
      <c r="CR325" s="11">
        <f>VLOOKUP(Table812[[#This Row],[Candidate Detail Answer: Major]],majors_final,6,FALSE)</f>
        <v>0</v>
      </c>
      <c r="CS325" s="11"/>
      <c r="CU325" s="5"/>
      <c r="CV325" s="5"/>
      <c r="CW325" s="5"/>
    </row>
    <row r="326" spans="1:101" ht="12.75" x14ac:dyDescent="0.2">
      <c r="A326">
        <v>425</v>
      </c>
      <c r="B326" s="26">
        <v>47003.604861111002</v>
      </c>
      <c r="C326" s="26">
        <v>51242.936805556703</v>
      </c>
      <c r="D326" s="26">
        <v>50477.504166665203</v>
      </c>
      <c r="E326" s="36">
        <v>184869</v>
      </c>
      <c r="F326" s="36">
        <f>SUM(Table812[[#This Row],[Time Taken Per Question: 1]:[Time Taken Per Question: 14]])</f>
        <v>51118</v>
      </c>
      <c r="G326" s="11">
        <v>1</v>
      </c>
      <c r="H326" s="11">
        <v>82</v>
      </c>
      <c r="I326" s="31">
        <v>16033</v>
      </c>
      <c r="J326" s="11">
        <v>131</v>
      </c>
      <c r="K326" s="11">
        <v>131</v>
      </c>
      <c r="L326" s="11">
        <v>92</v>
      </c>
      <c r="M326" s="11">
        <v>100</v>
      </c>
      <c r="N326" s="11">
        <v>133631</v>
      </c>
      <c r="O326" s="11" t="s">
        <v>155</v>
      </c>
      <c r="P326" s="11" t="s">
        <v>208</v>
      </c>
      <c r="Q326" s="11">
        <v>0</v>
      </c>
      <c r="R326" s="11">
        <v>2</v>
      </c>
      <c r="S326" s="11">
        <v>1</v>
      </c>
      <c r="T326" s="11">
        <v>10</v>
      </c>
      <c r="U326" s="11">
        <v>10</v>
      </c>
      <c r="V326" s="11">
        <v>10</v>
      </c>
      <c r="W326" s="11">
        <v>10</v>
      </c>
      <c r="X326" s="11">
        <v>10</v>
      </c>
      <c r="Y326" s="11">
        <v>10</v>
      </c>
      <c r="Z326" s="11">
        <v>10</v>
      </c>
      <c r="AA326" s="11">
        <v>10</v>
      </c>
      <c r="AB326" s="11">
        <v>10</v>
      </c>
      <c r="AC326" s="11">
        <v>10</v>
      </c>
      <c r="AD326" s="11">
        <v>10</v>
      </c>
      <c r="AE326" s="11">
        <v>10</v>
      </c>
      <c r="AF326" s="11">
        <v>10</v>
      </c>
      <c r="AG326" s="11">
        <v>190</v>
      </c>
      <c r="AH326" s="11">
        <v>4861</v>
      </c>
      <c r="AI326" s="11">
        <v>2481</v>
      </c>
      <c r="AJ326" s="11">
        <v>3608</v>
      </c>
      <c r="AK326" s="11">
        <v>1674</v>
      </c>
      <c r="AL326" s="11">
        <v>3734</v>
      </c>
      <c r="AM326" s="11">
        <v>8823</v>
      </c>
      <c r="AN326" s="11">
        <v>5482</v>
      </c>
      <c r="AO326" s="11">
        <v>2292</v>
      </c>
      <c r="AP326" s="11">
        <v>997</v>
      </c>
      <c r="AQ326" s="11">
        <v>683</v>
      </c>
      <c r="AR326" s="11">
        <v>2497</v>
      </c>
      <c r="AS326" s="11">
        <v>12152</v>
      </c>
      <c r="AT326" s="11">
        <v>1644</v>
      </c>
      <c r="AU326" s="11">
        <v>10</v>
      </c>
      <c r="AV326" s="11">
        <v>11</v>
      </c>
      <c r="AW326" s="11">
        <v>11</v>
      </c>
      <c r="AX326" s="11">
        <v>14</v>
      </c>
      <c r="AY326" s="11">
        <v>9</v>
      </c>
      <c r="AZ326" s="11">
        <v>10</v>
      </c>
      <c r="BA326" s="11">
        <v>13</v>
      </c>
      <c r="BB326" s="11">
        <v>12</v>
      </c>
      <c r="BC326" s="11">
        <v>11</v>
      </c>
      <c r="BD326" s="11">
        <v>12</v>
      </c>
      <c r="BE326" s="11">
        <v>15</v>
      </c>
      <c r="BF326" s="11">
        <v>21</v>
      </c>
      <c r="BG326" s="11">
        <v>27</v>
      </c>
      <c r="BH326" s="11">
        <v>19</v>
      </c>
      <c r="BI326" s="11">
        <v>13</v>
      </c>
      <c r="BJ326" s="11">
        <v>16</v>
      </c>
      <c r="BK326" s="11">
        <v>4</v>
      </c>
      <c r="BL326" s="11">
        <v>34</v>
      </c>
      <c r="BM326" s="11">
        <v>6</v>
      </c>
      <c r="BN326" s="11">
        <v>14</v>
      </c>
      <c r="BO326" s="11">
        <v>3</v>
      </c>
      <c r="BP326" s="11">
        <v>3</v>
      </c>
      <c r="BQ326" s="11">
        <v>3</v>
      </c>
      <c r="BR326" s="11">
        <v>9</v>
      </c>
      <c r="BS326" s="11">
        <v>21</v>
      </c>
      <c r="BT326" s="11">
        <v>8</v>
      </c>
      <c r="BU326" s="11"/>
      <c r="BV326" s="11"/>
      <c r="BW326" s="11" t="b">
        <v>1</v>
      </c>
      <c r="BX326" s="11" t="b">
        <v>1</v>
      </c>
      <c r="BY326" s="11" t="b">
        <v>1</v>
      </c>
      <c r="BZ326" s="11" t="b">
        <v>1</v>
      </c>
      <c r="CA326" s="11" t="b">
        <v>1</v>
      </c>
      <c r="CB326" s="11" t="b">
        <v>1</v>
      </c>
      <c r="CC326" s="11" t="b">
        <v>1</v>
      </c>
      <c r="CD326" s="11" t="b">
        <v>1</v>
      </c>
      <c r="CE326" s="11" t="b">
        <v>1</v>
      </c>
      <c r="CF326" s="11" t="b">
        <v>1</v>
      </c>
      <c r="CG326" s="11" t="b">
        <v>1</v>
      </c>
      <c r="CH326" s="11" t="b">
        <v>1</v>
      </c>
      <c r="CI326" s="11" t="b">
        <v>1</v>
      </c>
      <c r="CJ326" s="11" t="s">
        <v>167</v>
      </c>
      <c r="CK326" s="11" t="str">
        <f>VLOOKUP(Table812[[#This Row],[Candidate Detail Answer: City]],cities,2,FALSE)</f>
        <v>Charlotte</v>
      </c>
      <c r="CL326" s="11" t="str">
        <f>VLOOKUP(Table812[[#This Row],[Candidate Detail Answer: City]],cities,3,FALSE)</f>
        <v>NC</v>
      </c>
      <c r="CM326" s="41">
        <f>VLOOKUP(Table812[[#This Row],[Candidate Detail Answer: City]],cities,4,FALSE)</f>
        <v>28202</v>
      </c>
      <c r="CN326" s="11" t="s">
        <v>234</v>
      </c>
      <c r="CO326" s="11" t="str">
        <f>VLOOKUP(Table812[[#This Row],[Candidate Detail Answer: Major]],majors_final,3,FALSE)</f>
        <v>Computer Programming</v>
      </c>
      <c r="CP326" s="11" t="str">
        <f>VLOOKUP(Table812[[#This Row],[Candidate Detail Answer: Major]],majors_final,4,FALSE)</f>
        <v>IT-development focused</v>
      </c>
      <c r="CQ326" s="11">
        <f>VLOOKUP(Table812[[#This Row],[Candidate Detail Answer: Major]],majors_final,5,FALSE)</f>
        <v>0</v>
      </c>
      <c r="CR326" s="11">
        <f>VLOOKUP(Table812[[#This Row],[Candidate Detail Answer: Major]],majors_final,6,FALSE)</f>
        <v>0</v>
      </c>
      <c r="CS326" s="11"/>
      <c r="CU326" s="5"/>
      <c r="CV326" s="5"/>
      <c r="CW326" s="5"/>
    </row>
    <row r="327" spans="1:101" ht="12.75" x14ac:dyDescent="0.2">
      <c r="A327">
        <v>426</v>
      </c>
      <c r="B327" s="26">
        <v>54131.712499999499</v>
      </c>
      <c r="C327" s="26">
        <v>51263.004861112298</v>
      </c>
      <c r="D327" s="26">
        <v>50495.221527776303</v>
      </c>
      <c r="E327" s="36">
        <v>263849</v>
      </c>
      <c r="F327" s="36">
        <f>SUM(Table812[[#This Row],[Time Taken Per Question: 1]:[Time Taken Per Question: 14]])</f>
        <v>124404</v>
      </c>
      <c r="G327" s="11">
        <v>1</v>
      </c>
      <c r="H327" s="11">
        <v>22</v>
      </c>
      <c r="I327" s="31">
        <v>160744</v>
      </c>
      <c r="J327" s="11">
        <v>131</v>
      </c>
      <c r="K327" s="11">
        <v>111</v>
      </c>
      <c r="L327" s="11">
        <v>92</v>
      </c>
      <c r="M327" s="11">
        <v>84.73</v>
      </c>
      <c r="N327" s="11">
        <v>138522</v>
      </c>
      <c r="O327" s="11" t="s">
        <v>155</v>
      </c>
      <c r="P327" s="11" t="s">
        <v>208</v>
      </c>
      <c r="Q327" s="11">
        <v>0</v>
      </c>
      <c r="R327" s="11">
        <v>3</v>
      </c>
      <c r="S327" s="11">
        <v>1</v>
      </c>
      <c r="T327" s="11">
        <v>10</v>
      </c>
      <c r="U327" s="11">
        <v>10</v>
      </c>
      <c r="V327" s="11">
        <v>10</v>
      </c>
      <c r="W327" s="11">
        <v>10</v>
      </c>
      <c r="X327" s="11">
        <v>10</v>
      </c>
      <c r="Y327" s="11">
        <v>10</v>
      </c>
      <c r="Z327" s="11">
        <v>10</v>
      </c>
      <c r="AA327" s="11">
        <v>0</v>
      </c>
      <c r="AB327" s="11">
        <v>10</v>
      </c>
      <c r="AC327" s="11">
        <v>10</v>
      </c>
      <c r="AD327" s="11">
        <v>10</v>
      </c>
      <c r="AE327" s="11">
        <v>0</v>
      </c>
      <c r="AF327" s="11">
        <v>10</v>
      </c>
      <c r="AG327" s="11">
        <v>202</v>
      </c>
      <c r="AH327" s="11">
        <v>30397</v>
      </c>
      <c r="AI327" s="11">
        <v>30785</v>
      </c>
      <c r="AJ327" s="11">
        <v>548</v>
      </c>
      <c r="AK327" s="11">
        <v>2462</v>
      </c>
      <c r="AL327" s="11">
        <v>26933</v>
      </c>
      <c r="AM327" s="11">
        <v>2354</v>
      </c>
      <c r="AN327" s="11">
        <v>3630</v>
      </c>
      <c r="AO327" s="11">
        <v>13368</v>
      </c>
      <c r="AP327" s="11">
        <v>1017</v>
      </c>
      <c r="AQ327" s="11">
        <v>3324</v>
      </c>
      <c r="AR327" s="11">
        <v>1395</v>
      </c>
      <c r="AS327" s="11">
        <v>4602</v>
      </c>
      <c r="AT327" s="11">
        <v>3387</v>
      </c>
      <c r="AU327" s="11">
        <v>5</v>
      </c>
      <c r="AV327" s="11">
        <v>6</v>
      </c>
      <c r="AW327" s="11">
        <v>4</v>
      </c>
      <c r="AX327" s="11">
        <v>8</v>
      </c>
      <c r="AY327" s="11">
        <v>13</v>
      </c>
      <c r="AZ327" s="11">
        <v>5</v>
      </c>
      <c r="BA327" s="11">
        <v>7</v>
      </c>
      <c r="BB327" s="11">
        <v>8</v>
      </c>
      <c r="BC327" s="11">
        <v>5</v>
      </c>
      <c r="BD327" s="11">
        <v>7</v>
      </c>
      <c r="BE327" s="11">
        <v>7</v>
      </c>
      <c r="BF327" s="11">
        <v>10</v>
      </c>
      <c r="BG327" s="11">
        <v>21</v>
      </c>
      <c r="BH327" s="11">
        <v>33</v>
      </c>
      <c r="BI327" s="11">
        <v>61</v>
      </c>
      <c r="BJ327" s="11">
        <v>7</v>
      </c>
      <c r="BK327" s="11">
        <v>30</v>
      </c>
      <c r="BL327" s="11">
        <v>47</v>
      </c>
      <c r="BM327" s="11">
        <v>21</v>
      </c>
      <c r="BN327" s="11">
        <v>46</v>
      </c>
      <c r="BO327" s="11">
        <v>67</v>
      </c>
      <c r="BP327" s="11">
        <v>7</v>
      </c>
      <c r="BQ327" s="11">
        <v>27</v>
      </c>
      <c r="BR327" s="11">
        <v>13</v>
      </c>
      <c r="BS327" s="11">
        <v>22</v>
      </c>
      <c r="BT327" s="11">
        <v>8</v>
      </c>
      <c r="BU327" s="11"/>
      <c r="BV327" s="11"/>
      <c r="BW327" s="11" t="b">
        <v>1</v>
      </c>
      <c r="BX327" s="11" t="b">
        <v>1</v>
      </c>
      <c r="BY327" s="11" t="b">
        <v>1</v>
      </c>
      <c r="BZ327" s="11" t="b">
        <v>1</v>
      </c>
      <c r="CA327" s="11" t="b">
        <v>1</v>
      </c>
      <c r="CB327" s="11" t="b">
        <v>1</v>
      </c>
      <c r="CC327" s="11" t="b">
        <v>1</v>
      </c>
      <c r="CD327" s="11" t="b">
        <v>0</v>
      </c>
      <c r="CE327" s="11" t="b">
        <v>1</v>
      </c>
      <c r="CF327" s="11" t="b">
        <v>1</v>
      </c>
      <c r="CG327" s="11" t="b">
        <v>1</v>
      </c>
      <c r="CH327" s="11" t="b">
        <v>0</v>
      </c>
      <c r="CI327" s="11" t="b">
        <v>1</v>
      </c>
      <c r="CJ327" s="11" t="s">
        <v>167</v>
      </c>
      <c r="CK327" s="11" t="str">
        <f>VLOOKUP(Table812[[#This Row],[Candidate Detail Answer: City]],cities,2,FALSE)</f>
        <v>Charlotte</v>
      </c>
      <c r="CL327" s="11" t="str">
        <f>VLOOKUP(Table812[[#This Row],[Candidate Detail Answer: City]],cities,3,FALSE)</f>
        <v>NC</v>
      </c>
      <c r="CM327" s="41">
        <f>VLOOKUP(Table812[[#This Row],[Candidate Detail Answer: City]],cities,4,FALSE)</f>
        <v>28202</v>
      </c>
      <c r="CN327" s="11" t="s">
        <v>645</v>
      </c>
      <c r="CO327" s="11" t="str">
        <f>VLOOKUP(Table812[[#This Row],[Candidate Detail Answer: Major]],majors_final,3,FALSE)</f>
        <v>Full Stack Development</v>
      </c>
      <c r="CP327" s="11" t="str">
        <f>VLOOKUP(Table812[[#This Row],[Candidate Detail Answer: Major]],majors_final,4,FALSE)</f>
        <v>IT-development focused</v>
      </c>
      <c r="CQ327" s="11">
        <f>VLOOKUP(Table812[[#This Row],[Candidate Detail Answer: Major]],majors_final,5,FALSE)</f>
        <v>0</v>
      </c>
      <c r="CR327" s="11">
        <f>VLOOKUP(Table812[[#This Row],[Candidate Detail Answer: Major]],majors_final,6,FALSE)</f>
        <v>0</v>
      </c>
      <c r="CS327" s="11"/>
      <c r="CU327" s="5"/>
      <c r="CV327" s="5"/>
      <c r="CW327" s="5"/>
    </row>
    <row r="328" spans="1:101" ht="12.75" x14ac:dyDescent="0.2">
      <c r="A328">
        <v>427</v>
      </c>
      <c r="B328" s="26">
        <v>47025.537499999897</v>
      </c>
      <c r="C328" s="26">
        <v>51283.072916667799</v>
      </c>
      <c r="D328" s="26">
        <v>50512.938888887402</v>
      </c>
      <c r="E328" s="36">
        <v>176605</v>
      </c>
      <c r="F328" s="36">
        <f>SUM(Table812[[#This Row],[Time Taken Per Question: 1]:[Time Taken Per Question: 14]])</f>
        <v>68064</v>
      </c>
      <c r="G328" s="11">
        <v>1</v>
      </c>
      <c r="H328" s="11">
        <v>297</v>
      </c>
      <c r="I328" s="31">
        <v>90387</v>
      </c>
      <c r="J328" s="11">
        <v>131</v>
      </c>
      <c r="K328" s="11">
        <v>131</v>
      </c>
      <c r="L328" s="11">
        <v>92</v>
      </c>
      <c r="M328" s="11">
        <v>100</v>
      </c>
      <c r="N328" s="11">
        <v>107686</v>
      </c>
      <c r="O328" s="11" t="s">
        <v>155</v>
      </c>
      <c r="P328" s="11" t="s">
        <v>208</v>
      </c>
      <c r="Q328" s="11">
        <v>0</v>
      </c>
      <c r="R328" s="11">
        <v>2</v>
      </c>
      <c r="S328" s="11">
        <v>1</v>
      </c>
      <c r="T328" s="11">
        <v>10</v>
      </c>
      <c r="U328" s="11">
        <v>10</v>
      </c>
      <c r="V328" s="11">
        <v>10</v>
      </c>
      <c r="W328" s="11">
        <v>10</v>
      </c>
      <c r="X328" s="11">
        <v>10</v>
      </c>
      <c r="Y328" s="11">
        <v>10</v>
      </c>
      <c r="Z328" s="11">
        <v>10</v>
      </c>
      <c r="AA328" s="11">
        <v>10</v>
      </c>
      <c r="AB328" s="11">
        <v>10</v>
      </c>
      <c r="AC328" s="11">
        <v>10</v>
      </c>
      <c r="AD328" s="11">
        <v>10</v>
      </c>
      <c r="AE328" s="11">
        <v>10</v>
      </c>
      <c r="AF328" s="11">
        <v>10</v>
      </c>
      <c r="AG328" s="11">
        <v>352</v>
      </c>
      <c r="AH328" s="11">
        <v>1345</v>
      </c>
      <c r="AI328" s="11">
        <v>1257</v>
      </c>
      <c r="AJ328" s="11">
        <v>1254</v>
      </c>
      <c r="AK328" s="11">
        <v>759</v>
      </c>
      <c r="AL328" s="11">
        <v>2628</v>
      </c>
      <c r="AM328" s="11">
        <v>3423</v>
      </c>
      <c r="AN328" s="11">
        <v>8266</v>
      </c>
      <c r="AO328" s="11">
        <v>17317</v>
      </c>
      <c r="AP328" s="11">
        <v>1037</v>
      </c>
      <c r="AQ328" s="11">
        <v>679</v>
      </c>
      <c r="AR328" s="11">
        <v>857</v>
      </c>
      <c r="AS328" s="11">
        <v>17093</v>
      </c>
      <c r="AT328" s="11">
        <v>11797</v>
      </c>
      <c r="AU328" s="11">
        <v>9</v>
      </c>
      <c r="AV328" s="11">
        <v>11</v>
      </c>
      <c r="AW328" s="11">
        <v>10</v>
      </c>
      <c r="AX328" s="11">
        <v>13</v>
      </c>
      <c r="AY328" s="11">
        <v>9</v>
      </c>
      <c r="AZ328" s="11">
        <v>10</v>
      </c>
      <c r="BA328" s="11">
        <v>12</v>
      </c>
      <c r="BB328" s="11">
        <v>11</v>
      </c>
      <c r="BC328" s="11">
        <v>8</v>
      </c>
      <c r="BD328" s="11">
        <v>10</v>
      </c>
      <c r="BE328" s="11">
        <v>12</v>
      </c>
      <c r="BF328" s="11">
        <v>18</v>
      </c>
      <c r="BG328" s="11">
        <v>22</v>
      </c>
      <c r="BH328" s="11">
        <v>13</v>
      </c>
      <c r="BI328" s="11">
        <v>8</v>
      </c>
      <c r="BJ328" s="11">
        <v>2</v>
      </c>
      <c r="BK328" s="11">
        <v>3</v>
      </c>
      <c r="BL328" s="11">
        <v>10</v>
      </c>
      <c r="BM328" s="11">
        <v>20</v>
      </c>
      <c r="BN328" s="11">
        <v>4</v>
      </c>
      <c r="BO328" s="11">
        <v>32</v>
      </c>
      <c r="BP328" s="11">
        <v>4</v>
      </c>
      <c r="BQ328" s="11">
        <v>10</v>
      </c>
      <c r="BR328" s="11">
        <v>3</v>
      </c>
      <c r="BS328" s="11">
        <v>69</v>
      </c>
      <c r="BT328" s="11">
        <v>48</v>
      </c>
      <c r="BU328" s="11"/>
      <c r="BV328" s="11"/>
      <c r="BW328" s="11" t="b">
        <v>1</v>
      </c>
      <c r="BX328" s="11" t="b">
        <v>1</v>
      </c>
      <c r="BY328" s="11" t="b">
        <v>1</v>
      </c>
      <c r="BZ328" s="11" t="b">
        <v>1</v>
      </c>
      <c r="CA328" s="11" t="b">
        <v>1</v>
      </c>
      <c r="CB328" s="11" t="b">
        <v>1</v>
      </c>
      <c r="CC328" s="11" t="b">
        <v>1</v>
      </c>
      <c r="CD328" s="11" t="b">
        <v>1</v>
      </c>
      <c r="CE328" s="11" t="b">
        <v>1</v>
      </c>
      <c r="CF328" s="11" t="b">
        <v>1</v>
      </c>
      <c r="CG328" s="11" t="b">
        <v>1</v>
      </c>
      <c r="CH328" s="11" t="b">
        <v>1</v>
      </c>
      <c r="CI328" s="11" t="b">
        <v>1</v>
      </c>
      <c r="CJ328" s="11" t="s">
        <v>167</v>
      </c>
      <c r="CK328" s="11" t="str">
        <f>VLOOKUP(Table812[[#This Row],[Candidate Detail Answer: City]],cities,2,FALSE)</f>
        <v>Charlotte</v>
      </c>
      <c r="CL328" s="11" t="str">
        <f>VLOOKUP(Table812[[#This Row],[Candidate Detail Answer: City]],cities,3,FALSE)</f>
        <v>NC</v>
      </c>
      <c r="CM328" s="41">
        <f>VLOOKUP(Table812[[#This Row],[Candidate Detail Answer: City]],cities,4,FALSE)</f>
        <v>28202</v>
      </c>
      <c r="CN328" s="11" t="s">
        <v>233</v>
      </c>
      <c r="CO328" s="11" t="str">
        <f>VLOOKUP(Table812[[#This Row],[Candidate Detail Answer: Major]],majors_final,3,FALSE)</f>
        <v>Software Development</v>
      </c>
      <c r="CP328" s="11" t="str">
        <f>VLOOKUP(Table812[[#This Row],[Candidate Detail Answer: Major]],majors_final,4,FALSE)</f>
        <v>IT-development focused</v>
      </c>
      <c r="CQ328" s="11">
        <f>VLOOKUP(Table812[[#This Row],[Candidate Detail Answer: Major]],majors_final,5,FALSE)</f>
        <v>0</v>
      </c>
      <c r="CR328" s="11">
        <f>VLOOKUP(Table812[[#This Row],[Candidate Detail Answer: Major]],majors_final,6,FALSE)</f>
        <v>0</v>
      </c>
      <c r="CS328" s="11"/>
      <c r="CU328" s="5"/>
      <c r="CV328" s="5"/>
      <c r="CW328" s="5"/>
    </row>
    <row r="329" spans="1:101" ht="12.75" x14ac:dyDescent="0.2">
      <c r="A329">
        <v>428</v>
      </c>
      <c r="B329" s="26">
        <v>47047.470138888799</v>
      </c>
      <c r="C329" s="26">
        <v>51303.140972223402</v>
      </c>
      <c r="D329" s="26">
        <v>50530.656249998501</v>
      </c>
      <c r="E329" s="36">
        <v>343823</v>
      </c>
      <c r="F329" s="36">
        <f>SUM(Table812[[#This Row],[Time Taken Per Question: 1]:[Time Taken Per Question: 14]])</f>
        <v>217139</v>
      </c>
      <c r="G329" s="11">
        <v>1</v>
      </c>
      <c r="H329" s="11">
        <v>316</v>
      </c>
      <c r="I329" s="31">
        <v>295991</v>
      </c>
      <c r="J329" s="11">
        <v>131</v>
      </c>
      <c r="K329" s="11">
        <v>131</v>
      </c>
      <c r="L329" s="11">
        <v>92</v>
      </c>
      <c r="M329" s="11">
        <v>100</v>
      </c>
      <c r="N329" s="11">
        <v>125928</v>
      </c>
      <c r="O329" s="11" t="s">
        <v>155</v>
      </c>
      <c r="P329" s="11" t="s">
        <v>208</v>
      </c>
      <c r="Q329" s="11">
        <v>3</v>
      </c>
      <c r="R329" s="11">
        <v>4</v>
      </c>
      <c r="S329" s="11">
        <v>1</v>
      </c>
      <c r="T329" s="11">
        <v>10</v>
      </c>
      <c r="U329" s="11">
        <v>10</v>
      </c>
      <c r="V329" s="11">
        <v>10</v>
      </c>
      <c r="W329" s="11">
        <v>10</v>
      </c>
      <c r="X329" s="11">
        <v>10</v>
      </c>
      <c r="Y329" s="11">
        <v>10</v>
      </c>
      <c r="Z329" s="11">
        <v>10</v>
      </c>
      <c r="AA329" s="11">
        <v>10</v>
      </c>
      <c r="AB329" s="11">
        <v>10</v>
      </c>
      <c r="AC329" s="11">
        <v>10</v>
      </c>
      <c r="AD329" s="11">
        <v>10</v>
      </c>
      <c r="AE329" s="11">
        <v>10</v>
      </c>
      <c r="AF329" s="11">
        <v>10</v>
      </c>
      <c r="AG329" s="11">
        <v>1206</v>
      </c>
      <c r="AH329" s="11">
        <v>5199</v>
      </c>
      <c r="AI329" s="11">
        <v>3258</v>
      </c>
      <c r="AJ329" s="11">
        <v>65586</v>
      </c>
      <c r="AK329" s="11">
        <v>10877</v>
      </c>
      <c r="AL329" s="11">
        <v>31775</v>
      </c>
      <c r="AM329" s="11">
        <v>6284</v>
      </c>
      <c r="AN329" s="11">
        <v>8856</v>
      </c>
      <c r="AO329" s="11">
        <v>1731</v>
      </c>
      <c r="AP329" s="11">
        <v>5054</v>
      </c>
      <c r="AQ329" s="11">
        <v>23987</v>
      </c>
      <c r="AR329" s="11">
        <v>9491</v>
      </c>
      <c r="AS329" s="11">
        <v>26492</v>
      </c>
      <c r="AT329" s="11">
        <v>17343</v>
      </c>
      <c r="AU329" s="11">
        <v>10</v>
      </c>
      <c r="AV329" s="11">
        <v>10</v>
      </c>
      <c r="AW329" s="11">
        <v>10</v>
      </c>
      <c r="AX329" s="11">
        <v>14</v>
      </c>
      <c r="AY329" s="11">
        <v>8</v>
      </c>
      <c r="AZ329" s="11">
        <v>9</v>
      </c>
      <c r="BA329" s="11">
        <v>17</v>
      </c>
      <c r="BB329" s="11">
        <v>11</v>
      </c>
      <c r="BC329" s="11">
        <v>10</v>
      </c>
      <c r="BD329" s="11">
        <v>11</v>
      </c>
      <c r="BE329" s="11">
        <v>12</v>
      </c>
      <c r="BF329" s="11">
        <v>28</v>
      </c>
      <c r="BG329" s="11">
        <v>26</v>
      </c>
      <c r="BH329" s="11">
        <v>2</v>
      </c>
      <c r="BI329" s="11">
        <v>2</v>
      </c>
      <c r="BJ329" s="11">
        <v>2</v>
      </c>
      <c r="BK329" s="11">
        <v>2</v>
      </c>
      <c r="BL329" s="11">
        <v>9</v>
      </c>
      <c r="BM329" s="11">
        <v>4</v>
      </c>
      <c r="BN329" s="11">
        <v>3</v>
      </c>
      <c r="BO329" s="11">
        <v>3</v>
      </c>
      <c r="BP329" s="11">
        <v>2</v>
      </c>
      <c r="BQ329" s="11">
        <v>3</v>
      </c>
      <c r="BR329" s="11">
        <v>7</v>
      </c>
      <c r="BS329" s="11">
        <v>22</v>
      </c>
      <c r="BT329" s="11">
        <v>13</v>
      </c>
      <c r="BU329" s="11"/>
      <c r="BV329" s="11"/>
      <c r="BW329" s="11" t="b">
        <v>1</v>
      </c>
      <c r="BX329" s="11" t="b">
        <v>1</v>
      </c>
      <c r="BY329" s="11" t="b">
        <v>1</v>
      </c>
      <c r="BZ329" s="11" t="b">
        <v>1</v>
      </c>
      <c r="CA329" s="11" t="b">
        <v>1</v>
      </c>
      <c r="CB329" s="11" t="b">
        <v>1</v>
      </c>
      <c r="CC329" s="11" t="b">
        <v>1</v>
      </c>
      <c r="CD329" s="11" t="b">
        <v>1</v>
      </c>
      <c r="CE329" s="11" t="b">
        <v>1</v>
      </c>
      <c r="CF329" s="11" t="b">
        <v>1</v>
      </c>
      <c r="CG329" s="11" t="b">
        <v>1</v>
      </c>
      <c r="CH329" s="11" t="b">
        <v>1</v>
      </c>
      <c r="CI329" s="11" t="b">
        <v>1</v>
      </c>
      <c r="CJ329" s="11" t="s">
        <v>167</v>
      </c>
      <c r="CK329" s="11" t="str">
        <f>VLOOKUP(Table812[[#This Row],[Candidate Detail Answer: City]],cities,2,FALSE)</f>
        <v>Charlotte</v>
      </c>
      <c r="CL329" s="11" t="str">
        <f>VLOOKUP(Table812[[#This Row],[Candidate Detail Answer: City]],cities,3,FALSE)</f>
        <v>NC</v>
      </c>
      <c r="CM329" s="41">
        <f>VLOOKUP(Table812[[#This Row],[Candidate Detail Answer: City]],cities,4,FALSE)</f>
        <v>28202</v>
      </c>
      <c r="CN329" s="11" t="s">
        <v>681</v>
      </c>
      <c r="CO329" s="11" t="str">
        <f>VLOOKUP(Table812[[#This Row],[Candidate Detail Answer: Major]],majors_final,3,FALSE)</f>
        <v>Full Stack Development</v>
      </c>
      <c r="CP329" s="11" t="str">
        <f>VLOOKUP(Table812[[#This Row],[Candidate Detail Answer: Major]],majors_final,4,FALSE)</f>
        <v>IT-development focused</v>
      </c>
      <c r="CQ329" s="11">
        <f>VLOOKUP(Table812[[#This Row],[Candidate Detail Answer: Major]],majors_final,5,FALSE)</f>
        <v>0</v>
      </c>
      <c r="CR329" s="11">
        <f>VLOOKUP(Table812[[#This Row],[Candidate Detail Answer: Major]],majors_final,6,FALSE)</f>
        <v>0</v>
      </c>
      <c r="CS329" s="11"/>
      <c r="CU329" s="5"/>
      <c r="CV329" s="5"/>
      <c r="CW329" s="5"/>
    </row>
    <row r="330" spans="1:101" ht="12.75" x14ac:dyDescent="0.2">
      <c r="A330">
        <v>429</v>
      </c>
      <c r="B330" s="26">
        <v>47069.402777777701</v>
      </c>
      <c r="C330" s="26">
        <v>51323.209027778998</v>
      </c>
      <c r="D330" s="26">
        <v>50548.3736111096</v>
      </c>
      <c r="E330" s="36">
        <v>175454</v>
      </c>
      <c r="F330" s="36">
        <f>SUM(Table812[[#This Row],[Time Taken Per Question: 1]:[Time Taken Per Question: 14]])</f>
        <v>22489</v>
      </c>
      <c r="G330" s="11">
        <v>1</v>
      </c>
      <c r="H330" s="11">
        <v>12</v>
      </c>
      <c r="I330" s="31">
        <v>469</v>
      </c>
      <c r="J330" s="11">
        <v>131</v>
      </c>
      <c r="K330" s="11">
        <v>131</v>
      </c>
      <c r="L330" s="11">
        <v>92</v>
      </c>
      <c r="M330" s="11">
        <v>100</v>
      </c>
      <c r="N330" s="11">
        <v>152855</v>
      </c>
      <c r="O330" s="11" t="s">
        <v>155</v>
      </c>
      <c r="P330" s="11" t="s">
        <v>208</v>
      </c>
      <c r="Q330" s="11">
        <v>0</v>
      </c>
      <c r="R330" s="11">
        <v>3</v>
      </c>
      <c r="S330" s="11">
        <v>1</v>
      </c>
      <c r="T330" s="11">
        <v>10</v>
      </c>
      <c r="U330" s="11">
        <v>10</v>
      </c>
      <c r="V330" s="11">
        <v>10</v>
      </c>
      <c r="W330" s="11">
        <v>10</v>
      </c>
      <c r="X330" s="11">
        <v>10</v>
      </c>
      <c r="Y330" s="11">
        <v>10</v>
      </c>
      <c r="Z330" s="11">
        <v>10</v>
      </c>
      <c r="AA330" s="11">
        <v>10</v>
      </c>
      <c r="AB330" s="11">
        <v>10</v>
      </c>
      <c r="AC330" s="11">
        <v>10</v>
      </c>
      <c r="AD330" s="11">
        <v>10</v>
      </c>
      <c r="AE330" s="11">
        <v>10</v>
      </c>
      <c r="AF330" s="11">
        <v>10</v>
      </c>
      <c r="AG330" s="11">
        <v>72</v>
      </c>
      <c r="AH330" s="11">
        <v>496</v>
      </c>
      <c r="AI330" s="11">
        <v>439</v>
      </c>
      <c r="AJ330" s="11">
        <v>162</v>
      </c>
      <c r="AK330" s="11">
        <v>340</v>
      </c>
      <c r="AL330" s="11">
        <v>706</v>
      </c>
      <c r="AM330" s="11">
        <v>246</v>
      </c>
      <c r="AN330" s="11">
        <v>558</v>
      </c>
      <c r="AO330" s="11">
        <v>1823</v>
      </c>
      <c r="AP330" s="11">
        <v>879</v>
      </c>
      <c r="AQ330" s="11">
        <v>371</v>
      </c>
      <c r="AR330" s="11">
        <v>507</v>
      </c>
      <c r="AS330" s="11">
        <v>14891</v>
      </c>
      <c r="AT330" s="11">
        <v>999</v>
      </c>
      <c r="AU330" s="11">
        <v>10</v>
      </c>
      <c r="AV330" s="11">
        <v>11</v>
      </c>
      <c r="AW330" s="11">
        <v>9</v>
      </c>
      <c r="AX330" s="11">
        <v>12</v>
      </c>
      <c r="AY330" s="11">
        <v>8</v>
      </c>
      <c r="AZ330" s="11">
        <v>9</v>
      </c>
      <c r="BA330" s="11">
        <v>12</v>
      </c>
      <c r="BB330" s="11">
        <v>10</v>
      </c>
      <c r="BC330" s="11">
        <v>9</v>
      </c>
      <c r="BD330" s="11">
        <v>10</v>
      </c>
      <c r="BE330" s="11">
        <v>13</v>
      </c>
      <c r="BF330" s="11">
        <v>30</v>
      </c>
      <c r="BG330" s="11">
        <v>24</v>
      </c>
      <c r="BH330" s="11">
        <v>7</v>
      </c>
      <c r="BI330" s="11">
        <v>5</v>
      </c>
      <c r="BJ330" s="11">
        <v>4</v>
      </c>
      <c r="BK330" s="11">
        <v>5</v>
      </c>
      <c r="BL330" s="11">
        <v>10</v>
      </c>
      <c r="BM330" s="11">
        <v>5</v>
      </c>
      <c r="BN330" s="11">
        <v>6</v>
      </c>
      <c r="BO330" s="11">
        <v>23</v>
      </c>
      <c r="BP330" s="11">
        <v>17</v>
      </c>
      <c r="BQ330" s="11">
        <v>7</v>
      </c>
      <c r="BR330" s="11">
        <v>7</v>
      </c>
      <c r="BS330" s="11">
        <v>153</v>
      </c>
      <c r="BT330" s="11">
        <v>7</v>
      </c>
      <c r="BU330" s="11"/>
      <c r="BV330" s="11"/>
      <c r="BW330" s="11" t="b">
        <v>1</v>
      </c>
      <c r="BX330" s="11" t="b">
        <v>1</v>
      </c>
      <c r="BY330" s="11" t="b">
        <v>1</v>
      </c>
      <c r="BZ330" s="11" t="b">
        <v>1</v>
      </c>
      <c r="CA330" s="11" t="b">
        <v>1</v>
      </c>
      <c r="CB330" s="11" t="b">
        <v>1</v>
      </c>
      <c r="CC330" s="11" t="b">
        <v>1</v>
      </c>
      <c r="CD330" s="11" t="b">
        <v>1</v>
      </c>
      <c r="CE330" s="11" t="b">
        <v>1</v>
      </c>
      <c r="CF330" s="11" t="b">
        <v>1</v>
      </c>
      <c r="CG330" s="11" t="b">
        <v>1</v>
      </c>
      <c r="CH330" s="11" t="b">
        <v>1</v>
      </c>
      <c r="CI330" s="11" t="b">
        <v>1</v>
      </c>
      <c r="CJ330" s="11" t="s">
        <v>167</v>
      </c>
      <c r="CK330" s="11" t="str">
        <f>VLOOKUP(Table812[[#This Row],[Candidate Detail Answer: City]],cities,2,FALSE)</f>
        <v>Charlotte</v>
      </c>
      <c r="CL330" s="11" t="str">
        <f>VLOOKUP(Table812[[#This Row],[Candidate Detail Answer: City]],cities,3,FALSE)</f>
        <v>NC</v>
      </c>
      <c r="CM330" s="41">
        <f>VLOOKUP(Table812[[#This Row],[Candidate Detail Answer: City]],cities,4,FALSE)</f>
        <v>28202</v>
      </c>
      <c r="CN330" s="11" t="s">
        <v>234</v>
      </c>
      <c r="CO330" s="11" t="str">
        <f>VLOOKUP(Table812[[#This Row],[Candidate Detail Answer: Major]],majors_final,3,FALSE)</f>
        <v>Computer Programming</v>
      </c>
      <c r="CP330" s="11" t="str">
        <f>VLOOKUP(Table812[[#This Row],[Candidate Detail Answer: Major]],majors_final,4,FALSE)</f>
        <v>IT-development focused</v>
      </c>
      <c r="CQ330" s="11">
        <f>VLOOKUP(Table812[[#This Row],[Candidate Detail Answer: Major]],majors_final,5,FALSE)</f>
        <v>0</v>
      </c>
      <c r="CR330" s="11">
        <f>VLOOKUP(Table812[[#This Row],[Candidate Detail Answer: Major]],majors_final,6,FALSE)</f>
        <v>0</v>
      </c>
      <c r="CS330" s="11"/>
      <c r="CU330" s="5"/>
      <c r="CV330" s="5"/>
      <c r="CW330" s="5"/>
    </row>
    <row r="331" spans="1:101" ht="12.75" x14ac:dyDescent="0.2">
      <c r="A331">
        <v>430</v>
      </c>
      <c r="B331" s="26">
        <v>55228.344444443799</v>
      </c>
      <c r="C331" s="26">
        <v>51343.277083334498</v>
      </c>
      <c r="D331" s="26">
        <v>50566.0909722207</v>
      </c>
      <c r="E331" s="36">
        <v>332668</v>
      </c>
      <c r="F331" s="36">
        <f>SUM(Table812[[#This Row],[Time Taken Per Question: 1]:[Time Taken Per Question: 14]])</f>
        <v>147993</v>
      </c>
      <c r="G331" s="11">
        <v>1</v>
      </c>
      <c r="H331" s="11">
        <v>138</v>
      </c>
      <c r="I331" s="31">
        <v>232985</v>
      </c>
      <c r="J331" s="11">
        <v>131</v>
      </c>
      <c r="K331" s="11">
        <v>90.5</v>
      </c>
      <c r="L331" s="11">
        <v>92</v>
      </c>
      <c r="M331" s="11">
        <v>69.08</v>
      </c>
      <c r="N331" s="11">
        <v>184624</v>
      </c>
      <c r="O331" s="11" t="s">
        <v>155</v>
      </c>
      <c r="P331" s="11" t="s">
        <v>208</v>
      </c>
      <c r="Q331" s="11">
        <v>0</v>
      </c>
      <c r="R331" s="11">
        <v>1</v>
      </c>
      <c r="S331" s="11">
        <v>0.5</v>
      </c>
      <c r="T331" s="11">
        <v>10</v>
      </c>
      <c r="U331" s="11">
        <v>10</v>
      </c>
      <c r="V331" s="11">
        <v>10</v>
      </c>
      <c r="W331" s="11">
        <v>10</v>
      </c>
      <c r="X331" s="11">
        <v>0</v>
      </c>
      <c r="Y331" s="11">
        <v>0</v>
      </c>
      <c r="Z331" s="11">
        <v>10</v>
      </c>
      <c r="AA331" s="11">
        <v>10</v>
      </c>
      <c r="AB331" s="11">
        <v>10</v>
      </c>
      <c r="AC331" s="11">
        <v>10</v>
      </c>
      <c r="AD331" s="11">
        <v>10</v>
      </c>
      <c r="AE331" s="11">
        <v>0</v>
      </c>
      <c r="AF331" s="11">
        <v>0</v>
      </c>
      <c r="AG331" s="11">
        <v>413</v>
      </c>
      <c r="AH331" s="11">
        <v>2531</v>
      </c>
      <c r="AI331" s="11">
        <v>868</v>
      </c>
      <c r="AJ331" s="11">
        <v>3890</v>
      </c>
      <c r="AK331" s="11">
        <v>2827</v>
      </c>
      <c r="AL331" s="11">
        <v>80522</v>
      </c>
      <c r="AM331" s="11">
        <v>287</v>
      </c>
      <c r="AN331" s="11">
        <v>3816</v>
      </c>
      <c r="AO331" s="11">
        <v>2255</v>
      </c>
      <c r="AP331" s="11">
        <v>17969</v>
      </c>
      <c r="AQ331" s="11">
        <v>757</v>
      </c>
      <c r="AR331" s="11">
        <v>3077</v>
      </c>
      <c r="AS331" s="11">
        <v>27920</v>
      </c>
      <c r="AT331" s="11">
        <v>861</v>
      </c>
      <c r="AU331" s="11">
        <v>10</v>
      </c>
      <c r="AV331" s="11">
        <v>10</v>
      </c>
      <c r="AW331" s="11">
        <v>10</v>
      </c>
      <c r="AX331" s="11">
        <v>12</v>
      </c>
      <c r="AY331" s="11">
        <v>9</v>
      </c>
      <c r="AZ331" s="11">
        <v>6</v>
      </c>
      <c r="BA331" s="11">
        <v>13</v>
      </c>
      <c r="BB331" s="11">
        <v>12</v>
      </c>
      <c r="BC331" s="11">
        <v>9</v>
      </c>
      <c r="BD331" s="11">
        <v>10</v>
      </c>
      <c r="BE331" s="11">
        <v>10</v>
      </c>
      <c r="BF331" s="11">
        <v>32</v>
      </c>
      <c r="BG331" s="11">
        <v>11</v>
      </c>
      <c r="BH331" s="11">
        <v>16</v>
      </c>
      <c r="BI331" s="11">
        <v>7</v>
      </c>
      <c r="BJ331" s="11">
        <v>19</v>
      </c>
      <c r="BK331" s="11">
        <v>35</v>
      </c>
      <c r="BL331" s="11">
        <v>34</v>
      </c>
      <c r="BM331" s="11">
        <v>1</v>
      </c>
      <c r="BN331" s="11">
        <v>28</v>
      </c>
      <c r="BO331" s="11">
        <v>17</v>
      </c>
      <c r="BP331" s="11">
        <v>4</v>
      </c>
      <c r="BQ331" s="11">
        <v>10</v>
      </c>
      <c r="BR331" s="11">
        <v>3</v>
      </c>
      <c r="BS331" s="11">
        <v>3</v>
      </c>
      <c r="BT331" s="11">
        <v>4</v>
      </c>
      <c r="BU331" s="11"/>
      <c r="BV331" s="11"/>
      <c r="BW331" s="11" t="b">
        <v>1</v>
      </c>
      <c r="BX331" s="11" t="b">
        <v>1</v>
      </c>
      <c r="BY331" s="11" t="b">
        <v>1</v>
      </c>
      <c r="BZ331" s="11" t="b">
        <v>1</v>
      </c>
      <c r="CA331" s="11" t="b">
        <v>0</v>
      </c>
      <c r="CB331" s="11" t="b">
        <v>0</v>
      </c>
      <c r="CC331" s="11" t="b">
        <v>1</v>
      </c>
      <c r="CD331" s="11" t="b">
        <v>1</v>
      </c>
      <c r="CE331" s="11" t="b">
        <v>1</v>
      </c>
      <c r="CF331" s="11" t="b">
        <v>1</v>
      </c>
      <c r="CG331" s="11" t="b">
        <v>1</v>
      </c>
      <c r="CH331" s="11" t="b">
        <v>0</v>
      </c>
      <c r="CI331" s="11" t="b">
        <v>0</v>
      </c>
      <c r="CJ331" s="11" t="s">
        <v>519</v>
      </c>
      <c r="CK331" s="11" t="str">
        <f>VLOOKUP(Table812[[#This Row],[Candidate Detail Answer: City]],cities,2,FALSE)</f>
        <v>Harrisburg</v>
      </c>
      <c r="CL331" s="11" t="str">
        <f>VLOOKUP(Table812[[#This Row],[Candidate Detail Answer: City]],cities,3,FALSE)</f>
        <v>PA</v>
      </c>
      <c r="CM331" s="41">
        <f>VLOOKUP(Table812[[#This Row],[Candidate Detail Answer: City]],cities,4,FALSE)</f>
        <v>17101</v>
      </c>
      <c r="CN331" s="11" t="s">
        <v>520</v>
      </c>
      <c r="CO331" s="11" t="str">
        <f>VLOOKUP(Table812[[#This Row],[Candidate Detail Answer: Major]],majors_final,3,FALSE)</f>
        <v>Education</v>
      </c>
      <c r="CP331" s="11" t="str">
        <f>VLOOKUP(Table812[[#This Row],[Candidate Detail Answer: Major]],majors_final,4,FALSE)</f>
        <v>Non-IT</v>
      </c>
      <c r="CQ331" s="11">
        <f>VLOOKUP(Table812[[#This Row],[Candidate Detail Answer: Major]],majors_final,5,FALSE)</f>
        <v>0</v>
      </c>
      <c r="CR331" s="11">
        <f>VLOOKUP(Table812[[#This Row],[Candidate Detail Answer: Major]],majors_final,6,FALSE)</f>
        <v>0</v>
      </c>
      <c r="CS331" s="11"/>
      <c r="CU331" s="5"/>
      <c r="CV331" s="5"/>
      <c r="CW331" s="5"/>
    </row>
    <row r="332" spans="1:101" ht="12.75" x14ac:dyDescent="0.2">
      <c r="A332">
        <v>431</v>
      </c>
      <c r="B332" s="26">
        <v>55250.277083332701</v>
      </c>
      <c r="C332" s="26">
        <v>51363.345138890101</v>
      </c>
      <c r="D332" s="26">
        <v>50583.808333331799</v>
      </c>
      <c r="E332" s="36">
        <v>345049</v>
      </c>
      <c r="F332" s="36">
        <f>SUM(Table812[[#This Row],[Time Taken Per Question: 1]:[Time Taken Per Question: 14]])</f>
        <v>230762</v>
      </c>
      <c r="G332" s="11">
        <v>1</v>
      </c>
      <c r="H332" s="11">
        <v>442</v>
      </c>
      <c r="I332" s="31">
        <v>206101</v>
      </c>
      <c r="J332" s="11">
        <v>131</v>
      </c>
      <c r="K332" s="11">
        <v>91</v>
      </c>
      <c r="L332" s="11">
        <v>92</v>
      </c>
      <c r="M332" s="11">
        <v>69.459999999999994</v>
      </c>
      <c r="N332" s="11">
        <v>113385</v>
      </c>
      <c r="O332" s="11" t="s">
        <v>155</v>
      </c>
      <c r="P332" s="11" t="s">
        <v>208</v>
      </c>
      <c r="Q332" s="11">
        <v>0</v>
      </c>
      <c r="R332" s="11">
        <v>3</v>
      </c>
      <c r="S332" s="11">
        <v>1</v>
      </c>
      <c r="T332" s="11">
        <v>10</v>
      </c>
      <c r="U332" s="11">
        <v>10</v>
      </c>
      <c r="V332" s="11">
        <v>10</v>
      </c>
      <c r="W332" s="11">
        <v>10</v>
      </c>
      <c r="X332" s="11">
        <v>10</v>
      </c>
      <c r="Y332" s="11">
        <v>10</v>
      </c>
      <c r="Z332" s="11">
        <v>0</v>
      </c>
      <c r="AA332" s="11">
        <v>0</v>
      </c>
      <c r="AB332" s="11">
        <v>10</v>
      </c>
      <c r="AC332" s="11">
        <v>10</v>
      </c>
      <c r="AD332" s="11">
        <v>10</v>
      </c>
      <c r="AE332" s="11">
        <v>0</v>
      </c>
      <c r="AF332" s="11">
        <v>0</v>
      </c>
      <c r="AG332" s="11">
        <v>2647</v>
      </c>
      <c r="AH332" s="11">
        <v>24763</v>
      </c>
      <c r="AI332" s="11">
        <v>1196</v>
      </c>
      <c r="AJ332" s="11">
        <v>3107</v>
      </c>
      <c r="AK332" s="11">
        <v>22107</v>
      </c>
      <c r="AL332" s="11">
        <v>24749</v>
      </c>
      <c r="AM332" s="11">
        <v>29333</v>
      </c>
      <c r="AN332" s="11">
        <v>13009</v>
      </c>
      <c r="AO332" s="11">
        <v>30144</v>
      </c>
      <c r="AP332" s="11">
        <v>4345</v>
      </c>
      <c r="AQ332" s="11">
        <v>15613</v>
      </c>
      <c r="AR332" s="11">
        <v>4413</v>
      </c>
      <c r="AS332" s="11">
        <v>38917</v>
      </c>
      <c r="AT332" s="11">
        <v>16419</v>
      </c>
      <c r="AU332" s="11">
        <v>6</v>
      </c>
      <c r="AV332" s="11">
        <v>6</v>
      </c>
      <c r="AW332" s="11">
        <v>7</v>
      </c>
      <c r="AX332" s="11">
        <v>9</v>
      </c>
      <c r="AY332" s="11">
        <v>5</v>
      </c>
      <c r="AZ332" s="11">
        <v>7</v>
      </c>
      <c r="BA332" s="11">
        <v>16</v>
      </c>
      <c r="BB332" s="11">
        <v>9</v>
      </c>
      <c r="BC332" s="11">
        <v>7</v>
      </c>
      <c r="BD332" s="11">
        <v>9</v>
      </c>
      <c r="BE332" s="11">
        <v>10</v>
      </c>
      <c r="BF332" s="11">
        <v>16</v>
      </c>
      <c r="BG332" s="11">
        <v>22</v>
      </c>
      <c r="BH332" s="11">
        <v>90</v>
      </c>
      <c r="BI332" s="11">
        <v>12</v>
      </c>
      <c r="BJ332" s="11">
        <v>32</v>
      </c>
      <c r="BK332" s="11">
        <v>104</v>
      </c>
      <c r="BL332" s="11">
        <v>186</v>
      </c>
      <c r="BM332" s="11">
        <v>151</v>
      </c>
      <c r="BN332" s="11">
        <v>32</v>
      </c>
      <c r="BO332" s="11">
        <v>153</v>
      </c>
      <c r="BP332" s="11">
        <v>29</v>
      </c>
      <c r="BQ332" s="11">
        <v>44</v>
      </c>
      <c r="BR332" s="11">
        <v>25</v>
      </c>
      <c r="BS332" s="11">
        <v>113</v>
      </c>
      <c r="BT332" s="11">
        <v>54</v>
      </c>
      <c r="BU332" s="11"/>
      <c r="BV332" s="11"/>
      <c r="BW332" s="11" t="b">
        <v>1</v>
      </c>
      <c r="BX332" s="11" t="b">
        <v>1</v>
      </c>
      <c r="BY332" s="11" t="b">
        <v>1</v>
      </c>
      <c r="BZ332" s="11" t="b">
        <v>1</v>
      </c>
      <c r="CA332" s="11" t="b">
        <v>1</v>
      </c>
      <c r="CB332" s="11" t="b">
        <v>1</v>
      </c>
      <c r="CC332" s="11" t="b">
        <v>0</v>
      </c>
      <c r="CD332" s="11" t="b">
        <v>0</v>
      </c>
      <c r="CE332" s="11" t="b">
        <v>1</v>
      </c>
      <c r="CF332" s="11" t="b">
        <v>1</v>
      </c>
      <c r="CG332" s="11" t="b">
        <v>1</v>
      </c>
      <c r="CH332" s="11" t="b">
        <v>0</v>
      </c>
      <c r="CI332" s="11" t="b">
        <v>0</v>
      </c>
      <c r="CJ332" s="11" t="s">
        <v>167</v>
      </c>
      <c r="CK332" s="11" t="str">
        <f>VLOOKUP(Table812[[#This Row],[Candidate Detail Answer: City]],cities,2,FALSE)</f>
        <v>Charlotte</v>
      </c>
      <c r="CL332" s="11" t="str">
        <f>VLOOKUP(Table812[[#This Row],[Candidate Detail Answer: City]],cities,3,FALSE)</f>
        <v>NC</v>
      </c>
      <c r="CM332" s="41">
        <f>VLOOKUP(Table812[[#This Row],[Candidate Detail Answer: City]],cities,4,FALSE)</f>
        <v>28202</v>
      </c>
      <c r="CN332" s="11" t="s">
        <v>234</v>
      </c>
      <c r="CO332" s="11" t="str">
        <f>VLOOKUP(Table812[[#This Row],[Candidate Detail Answer: Major]],majors_final,3,FALSE)</f>
        <v>Computer Programming</v>
      </c>
      <c r="CP332" s="11" t="str">
        <f>VLOOKUP(Table812[[#This Row],[Candidate Detail Answer: Major]],majors_final,4,FALSE)</f>
        <v>IT-development focused</v>
      </c>
      <c r="CQ332" s="11">
        <f>VLOOKUP(Table812[[#This Row],[Candidate Detail Answer: Major]],majors_final,5,FALSE)</f>
        <v>0</v>
      </c>
      <c r="CR332" s="11">
        <f>VLOOKUP(Table812[[#This Row],[Candidate Detail Answer: Major]],majors_final,6,FALSE)</f>
        <v>0</v>
      </c>
      <c r="CS332" s="11"/>
      <c r="CU332" s="5"/>
      <c r="CV332" s="5"/>
      <c r="CW332" s="5"/>
    </row>
    <row r="333" spans="1:101" ht="12.75" x14ac:dyDescent="0.2">
      <c r="A333">
        <v>432</v>
      </c>
      <c r="B333" s="26">
        <v>47091.335416666501</v>
      </c>
      <c r="C333" s="26">
        <v>51383.413194445602</v>
      </c>
      <c r="D333" s="26">
        <v>50601.525694442898</v>
      </c>
      <c r="E333" s="36">
        <v>31521</v>
      </c>
      <c r="F333" s="36">
        <f>SUM(Table812[[#This Row],[Time Taken Per Question: 1]:[Time Taken Per Question: 14]])</f>
        <v>31502</v>
      </c>
      <c r="G333" s="11">
        <v>1</v>
      </c>
      <c r="H333" s="11">
        <v>2</v>
      </c>
      <c r="I333" s="31">
        <v>30</v>
      </c>
      <c r="J333" s="11">
        <v>131</v>
      </c>
      <c r="K333" s="11">
        <v>131</v>
      </c>
      <c r="L333" s="11">
        <v>92</v>
      </c>
      <c r="M333" s="11">
        <v>100</v>
      </c>
      <c r="N333" s="11">
        <v>0</v>
      </c>
      <c r="O333" s="11" t="s">
        <v>155</v>
      </c>
      <c r="P333" s="11" t="s">
        <v>208</v>
      </c>
      <c r="Q333" s="11">
        <v>0</v>
      </c>
      <c r="R333" s="11">
        <v>1</v>
      </c>
      <c r="S333" s="11">
        <v>1</v>
      </c>
      <c r="T333" s="11">
        <v>10</v>
      </c>
      <c r="U333" s="11">
        <v>10</v>
      </c>
      <c r="V333" s="11">
        <v>10</v>
      </c>
      <c r="W333" s="11">
        <v>10</v>
      </c>
      <c r="X333" s="11">
        <v>10</v>
      </c>
      <c r="Y333" s="11">
        <v>10</v>
      </c>
      <c r="Z333" s="11">
        <v>10</v>
      </c>
      <c r="AA333" s="11">
        <v>10</v>
      </c>
      <c r="AB333" s="11">
        <v>10</v>
      </c>
      <c r="AC333" s="11">
        <v>10</v>
      </c>
      <c r="AD333" s="11">
        <v>10</v>
      </c>
      <c r="AE333" s="11">
        <v>10</v>
      </c>
      <c r="AF333" s="11">
        <v>10</v>
      </c>
      <c r="AG333" s="11">
        <v>23</v>
      </c>
      <c r="AH333" s="11">
        <v>456</v>
      </c>
      <c r="AI333" s="11">
        <v>484</v>
      </c>
      <c r="AJ333" s="11">
        <v>2216</v>
      </c>
      <c r="AK333" s="11">
        <v>641</v>
      </c>
      <c r="AL333" s="11">
        <v>910</v>
      </c>
      <c r="AM333" s="11">
        <v>540</v>
      </c>
      <c r="AN333" s="11">
        <v>7407</v>
      </c>
      <c r="AO333" s="11">
        <v>461</v>
      </c>
      <c r="AP333" s="11">
        <v>174</v>
      </c>
      <c r="AQ333" s="11">
        <v>1416</v>
      </c>
      <c r="AR333" s="11">
        <v>1172</v>
      </c>
      <c r="AS333" s="11">
        <v>14533</v>
      </c>
      <c r="AT333" s="11">
        <v>1069</v>
      </c>
      <c r="AU333" s="11">
        <v>6</v>
      </c>
      <c r="AV333" s="11">
        <v>6</v>
      </c>
      <c r="AW333" s="11">
        <v>7</v>
      </c>
      <c r="AX333" s="11">
        <v>9</v>
      </c>
      <c r="AY333" s="11">
        <v>5</v>
      </c>
      <c r="AZ333" s="11">
        <v>5</v>
      </c>
      <c r="BA333" s="11">
        <v>11</v>
      </c>
      <c r="BB333" s="11">
        <v>7</v>
      </c>
      <c r="BC333" s="11">
        <v>6</v>
      </c>
      <c r="BD333" s="11">
        <v>7</v>
      </c>
      <c r="BE333" s="11">
        <v>8</v>
      </c>
      <c r="BF333" s="11">
        <v>16</v>
      </c>
      <c r="BG333" s="11">
        <v>20</v>
      </c>
      <c r="BH333" s="11">
        <v>6</v>
      </c>
      <c r="BI333" s="11">
        <v>4</v>
      </c>
      <c r="BJ333" s="11">
        <v>22</v>
      </c>
      <c r="BK333" s="11">
        <v>12</v>
      </c>
      <c r="BL333" s="11">
        <v>14</v>
      </c>
      <c r="BM333" s="11">
        <v>7</v>
      </c>
      <c r="BN333" s="11">
        <v>54</v>
      </c>
      <c r="BO333" s="11">
        <v>7</v>
      </c>
      <c r="BP333" s="11">
        <v>3</v>
      </c>
      <c r="BQ333" s="11">
        <v>15</v>
      </c>
      <c r="BR333" s="11">
        <v>11</v>
      </c>
      <c r="BS333" s="11">
        <v>83</v>
      </c>
      <c r="BT333" s="11">
        <v>14</v>
      </c>
      <c r="BU333" s="11"/>
      <c r="BV333" s="11"/>
      <c r="BW333" s="11" t="b">
        <v>1</v>
      </c>
      <c r="BX333" s="11" t="b">
        <v>1</v>
      </c>
      <c r="BY333" s="11" t="b">
        <v>1</v>
      </c>
      <c r="BZ333" s="11" t="b">
        <v>1</v>
      </c>
      <c r="CA333" s="11" t="b">
        <v>1</v>
      </c>
      <c r="CB333" s="11" t="b">
        <v>1</v>
      </c>
      <c r="CC333" s="11" t="b">
        <v>1</v>
      </c>
      <c r="CD333" s="11" t="b">
        <v>1</v>
      </c>
      <c r="CE333" s="11" t="b">
        <v>1</v>
      </c>
      <c r="CF333" s="11" t="b">
        <v>1</v>
      </c>
      <c r="CG333" s="11" t="b">
        <v>1</v>
      </c>
      <c r="CH333" s="11" t="b">
        <v>1</v>
      </c>
      <c r="CI333" s="11" t="b">
        <v>1</v>
      </c>
      <c r="CJ333" s="11" t="s">
        <v>641</v>
      </c>
      <c r="CK333" s="11" t="str">
        <f>VLOOKUP(Table812[[#This Row],[Candidate Detail Answer: City]],cities,2,FALSE)</f>
        <v>Winston-Salem</v>
      </c>
      <c r="CL333" s="11" t="str">
        <f>VLOOKUP(Table812[[#This Row],[Candidate Detail Answer: City]],cities,3,FALSE)</f>
        <v>NC</v>
      </c>
      <c r="CM333" s="41">
        <f>VLOOKUP(Table812[[#This Row],[Candidate Detail Answer: City]],cities,4,FALSE)</f>
        <v>27101</v>
      </c>
      <c r="CN333" s="11" t="s">
        <v>231</v>
      </c>
      <c r="CO333" s="11" t="str">
        <f>VLOOKUP(Table812[[#This Row],[Candidate Detail Answer: Major]],majors_final,3,FALSE)</f>
        <v>Software Engineering</v>
      </c>
      <c r="CP333" s="11" t="str">
        <f>VLOOKUP(Table812[[#This Row],[Candidate Detail Answer: Major]],majors_final,4,FALSE)</f>
        <v>IT-development focused</v>
      </c>
      <c r="CQ333" s="11">
        <f>VLOOKUP(Table812[[#This Row],[Candidate Detail Answer: Major]],majors_final,5,FALSE)</f>
        <v>0</v>
      </c>
      <c r="CR333" s="11">
        <f>VLOOKUP(Table812[[#This Row],[Candidate Detail Answer: Major]],majors_final,6,FALSE)</f>
        <v>0</v>
      </c>
      <c r="CS333" s="11"/>
      <c r="CU333" s="5"/>
      <c r="CV333" s="5"/>
      <c r="CW333" s="5"/>
    </row>
    <row r="334" spans="1:101" ht="12.75" x14ac:dyDescent="0.2">
      <c r="A334">
        <v>433</v>
      </c>
      <c r="B334" s="26">
        <v>53210.541666666199</v>
      </c>
      <c r="C334" s="26">
        <v>51403.481250001198</v>
      </c>
      <c r="D334" s="26">
        <v>50619.243055553998</v>
      </c>
      <c r="E334" s="36">
        <v>345584</v>
      </c>
      <c r="F334" s="36">
        <f>SUM(Table812[[#This Row],[Time Taken Per Question: 1]:[Time Taken Per Question: 14]])</f>
        <v>105131</v>
      </c>
      <c r="G334" s="11">
        <v>1</v>
      </c>
      <c r="H334" s="11">
        <v>16</v>
      </c>
      <c r="I334" s="31">
        <v>121183</v>
      </c>
      <c r="J334" s="11">
        <v>131</v>
      </c>
      <c r="K334" s="11">
        <v>121</v>
      </c>
      <c r="L334" s="11">
        <v>92</v>
      </c>
      <c r="M334" s="11">
        <v>92.36</v>
      </c>
      <c r="N334" s="11">
        <v>227141</v>
      </c>
      <c r="O334" s="11" t="s">
        <v>155</v>
      </c>
      <c r="P334" s="11" t="s">
        <v>208</v>
      </c>
      <c r="Q334" s="11">
        <v>0</v>
      </c>
      <c r="R334" s="11">
        <v>5</v>
      </c>
      <c r="S334" s="11">
        <v>1</v>
      </c>
      <c r="T334" s="11">
        <v>10</v>
      </c>
      <c r="U334" s="11">
        <v>10</v>
      </c>
      <c r="V334" s="11">
        <v>10</v>
      </c>
      <c r="W334" s="11">
        <v>10</v>
      </c>
      <c r="X334" s="11">
        <v>10</v>
      </c>
      <c r="Y334" s="11">
        <v>10</v>
      </c>
      <c r="Z334" s="11">
        <v>10</v>
      </c>
      <c r="AA334" s="11">
        <v>10</v>
      </c>
      <c r="AB334" s="11">
        <v>10</v>
      </c>
      <c r="AC334" s="11">
        <v>10</v>
      </c>
      <c r="AD334" s="11">
        <v>10</v>
      </c>
      <c r="AE334" s="11">
        <v>0</v>
      </c>
      <c r="AF334" s="11">
        <v>10</v>
      </c>
      <c r="AG334" s="11">
        <v>46</v>
      </c>
      <c r="AH334" s="11">
        <v>94381</v>
      </c>
      <c r="AI334" s="11">
        <v>233</v>
      </c>
      <c r="AJ334" s="11">
        <v>579</v>
      </c>
      <c r="AK334" s="11">
        <v>2671</v>
      </c>
      <c r="AL334" s="11">
        <v>1953</v>
      </c>
      <c r="AM334" s="11">
        <v>330</v>
      </c>
      <c r="AN334" s="11">
        <v>1305</v>
      </c>
      <c r="AO334" s="11">
        <v>221</v>
      </c>
      <c r="AP334" s="11">
        <v>157</v>
      </c>
      <c r="AQ334" s="11">
        <v>233</v>
      </c>
      <c r="AR334" s="11">
        <v>562</v>
      </c>
      <c r="AS334" s="11">
        <v>1876</v>
      </c>
      <c r="AT334" s="11">
        <v>584</v>
      </c>
      <c r="AU334" s="11">
        <v>12</v>
      </c>
      <c r="AV334" s="11">
        <v>10</v>
      </c>
      <c r="AW334" s="11">
        <v>11</v>
      </c>
      <c r="AX334" s="11">
        <v>14</v>
      </c>
      <c r="AY334" s="11">
        <v>9</v>
      </c>
      <c r="AZ334" s="11">
        <v>10</v>
      </c>
      <c r="BA334" s="11">
        <v>15</v>
      </c>
      <c r="BB334" s="11">
        <v>12</v>
      </c>
      <c r="BC334" s="11">
        <v>10</v>
      </c>
      <c r="BD334" s="11">
        <v>12</v>
      </c>
      <c r="BE334" s="11">
        <v>14</v>
      </c>
      <c r="BF334" s="11">
        <v>20</v>
      </c>
      <c r="BG334" s="11">
        <v>25</v>
      </c>
      <c r="BH334" s="11">
        <v>6</v>
      </c>
      <c r="BI334" s="11">
        <v>2</v>
      </c>
      <c r="BJ334" s="11">
        <v>2</v>
      </c>
      <c r="BK334" s="11">
        <v>7</v>
      </c>
      <c r="BL334" s="11">
        <v>7</v>
      </c>
      <c r="BM334" s="11">
        <v>2</v>
      </c>
      <c r="BN334" s="11">
        <v>7</v>
      </c>
      <c r="BO334" s="11">
        <v>2</v>
      </c>
      <c r="BP334" s="11">
        <v>2</v>
      </c>
      <c r="BQ334" s="11">
        <v>3</v>
      </c>
      <c r="BR334" s="11">
        <v>6</v>
      </c>
      <c r="BS334" s="11">
        <v>4</v>
      </c>
      <c r="BT334" s="11">
        <v>7</v>
      </c>
      <c r="BU334" s="11"/>
      <c r="BV334" s="11"/>
      <c r="BW334" s="11" t="b">
        <v>1</v>
      </c>
      <c r="BX334" s="11" t="b">
        <v>1</v>
      </c>
      <c r="BY334" s="11" t="b">
        <v>1</v>
      </c>
      <c r="BZ334" s="11" t="b">
        <v>1</v>
      </c>
      <c r="CA334" s="11" t="b">
        <v>1</v>
      </c>
      <c r="CB334" s="11" t="b">
        <v>1</v>
      </c>
      <c r="CC334" s="11" t="b">
        <v>1</v>
      </c>
      <c r="CD334" s="11" t="b">
        <v>1</v>
      </c>
      <c r="CE334" s="11" t="b">
        <v>1</v>
      </c>
      <c r="CF334" s="11" t="b">
        <v>1</v>
      </c>
      <c r="CG334" s="11" t="b">
        <v>1</v>
      </c>
      <c r="CH334" s="11" t="b">
        <v>0</v>
      </c>
      <c r="CI334" s="11" t="b">
        <v>1</v>
      </c>
      <c r="CJ334" s="11" t="s">
        <v>167</v>
      </c>
      <c r="CK334" s="11" t="str">
        <f>VLOOKUP(Table812[[#This Row],[Candidate Detail Answer: City]],cities,2,FALSE)</f>
        <v>Charlotte</v>
      </c>
      <c r="CL334" s="11" t="str">
        <f>VLOOKUP(Table812[[#This Row],[Candidate Detail Answer: City]],cities,3,FALSE)</f>
        <v>NC</v>
      </c>
      <c r="CM334" s="41">
        <f>VLOOKUP(Table812[[#This Row],[Candidate Detail Answer: City]],cities,4,FALSE)</f>
        <v>28202</v>
      </c>
      <c r="CN334" s="11" t="s">
        <v>234</v>
      </c>
      <c r="CO334" s="11" t="str">
        <f>VLOOKUP(Table812[[#This Row],[Candidate Detail Answer: Major]],majors_final,3,FALSE)</f>
        <v>Computer Programming</v>
      </c>
      <c r="CP334" s="11" t="str">
        <f>VLOOKUP(Table812[[#This Row],[Candidate Detail Answer: Major]],majors_final,4,FALSE)</f>
        <v>IT-development focused</v>
      </c>
      <c r="CQ334" s="11">
        <f>VLOOKUP(Table812[[#This Row],[Candidate Detail Answer: Major]],majors_final,5,FALSE)</f>
        <v>0</v>
      </c>
      <c r="CR334" s="11">
        <f>VLOOKUP(Table812[[#This Row],[Candidate Detail Answer: Major]],majors_final,6,FALSE)</f>
        <v>0</v>
      </c>
      <c r="CS334" s="11"/>
      <c r="CU334" s="5"/>
      <c r="CV334" s="5"/>
      <c r="CW334" s="5"/>
    </row>
    <row r="335" spans="1:101" ht="12.75" x14ac:dyDescent="0.2">
      <c r="A335">
        <v>434</v>
      </c>
      <c r="B335" s="26">
        <v>56281.111111110396</v>
      </c>
      <c r="C335" s="26">
        <v>51423.5493055568</v>
      </c>
      <c r="D335" s="26">
        <v>50636.960416665097</v>
      </c>
      <c r="E335" s="36">
        <v>272130</v>
      </c>
      <c r="F335" s="36">
        <f>SUM(Table812[[#This Row],[Time Taken Per Question: 1]:[Time Taken Per Question: 14]])</f>
        <v>78907</v>
      </c>
      <c r="G335" s="11">
        <v>4</v>
      </c>
      <c r="H335" s="11">
        <v>11</v>
      </c>
      <c r="I335" s="31">
        <v>246424</v>
      </c>
      <c r="J335" s="11">
        <v>131</v>
      </c>
      <c r="K335" s="11">
        <v>1</v>
      </c>
      <c r="L335" s="11">
        <v>92</v>
      </c>
      <c r="M335" s="11">
        <v>0.76</v>
      </c>
      <c r="N335" s="11">
        <v>135883</v>
      </c>
      <c r="O335" s="11" t="s">
        <v>155</v>
      </c>
      <c r="P335" s="11" t="s">
        <v>208</v>
      </c>
      <c r="Q335" s="11">
        <v>0</v>
      </c>
      <c r="R335" s="11">
        <v>1</v>
      </c>
      <c r="S335" s="11">
        <v>1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10</v>
      </c>
      <c r="AH335" s="11">
        <v>78897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4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2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/>
      <c r="BV335" s="11"/>
      <c r="BW335" s="11" t="b">
        <v>0</v>
      </c>
      <c r="BX335" s="11" t="s">
        <v>157</v>
      </c>
      <c r="BY335" s="11" t="s">
        <v>157</v>
      </c>
      <c r="BZ335" s="11" t="s">
        <v>157</v>
      </c>
      <c r="CA335" s="11" t="s">
        <v>157</v>
      </c>
      <c r="CB335" s="11" t="s">
        <v>157</v>
      </c>
      <c r="CC335" s="11" t="s">
        <v>157</v>
      </c>
      <c r="CD335" s="11" t="s">
        <v>157</v>
      </c>
      <c r="CE335" s="11" t="s">
        <v>157</v>
      </c>
      <c r="CF335" s="11" t="s">
        <v>157</v>
      </c>
      <c r="CG335" s="11" t="s">
        <v>157</v>
      </c>
      <c r="CH335" s="11" t="s">
        <v>157</v>
      </c>
      <c r="CI335" s="11" t="s">
        <v>157</v>
      </c>
      <c r="CJ335" s="11" t="s">
        <v>167</v>
      </c>
      <c r="CK335" s="11" t="str">
        <f>VLOOKUP(Table812[[#This Row],[Candidate Detail Answer: City]],cities,2,FALSE)</f>
        <v>Charlotte</v>
      </c>
      <c r="CL335" s="11" t="str">
        <f>VLOOKUP(Table812[[#This Row],[Candidate Detail Answer: City]],cities,3,FALSE)</f>
        <v>NC</v>
      </c>
      <c r="CM335" s="41">
        <f>VLOOKUP(Table812[[#This Row],[Candidate Detail Answer: City]],cities,4,FALSE)</f>
        <v>28202</v>
      </c>
      <c r="CN335" s="11" t="s">
        <v>157</v>
      </c>
      <c r="CO335" s="11" t="str">
        <f>VLOOKUP(Table812[[#This Row],[Candidate Detail Answer: Major]],majors_final,3,FALSE)</f>
        <v>N/A</v>
      </c>
      <c r="CP335" s="11" t="str">
        <f>VLOOKUP(Table812[[#This Row],[Candidate Detail Answer: Major]],majors_final,4,FALSE)</f>
        <v>N/A</v>
      </c>
      <c r="CQ335" s="11">
        <f>VLOOKUP(Table812[[#This Row],[Candidate Detail Answer: Major]],majors_final,5,FALSE)</f>
        <v>0</v>
      </c>
      <c r="CR335" s="11">
        <f>VLOOKUP(Table812[[#This Row],[Candidate Detail Answer: Major]],majors_final,6,FALSE)</f>
        <v>0</v>
      </c>
      <c r="CS335" s="11"/>
      <c r="CU335" s="5"/>
      <c r="CV335" s="5"/>
      <c r="CW335" s="5"/>
    </row>
    <row r="336" spans="1:101" ht="12.75" x14ac:dyDescent="0.2">
      <c r="A336">
        <v>435</v>
      </c>
      <c r="B336" s="26">
        <v>47113.268055555403</v>
      </c>
      <c r="C336" s="26">
        <v>51443.617361112301</v>
      </c>
      <c r="D336" s="26">
        <v>50654.677777776204</v>
      </c>
      <c r="E336" s="36">
        <v>104507</v>
      </c>
      <c r="F336" s="36">
        <f>SUM(Table812[[#This Row],[Time Taken Per Question: 1]:[Time Taken Per Question: 14]])</f>
        <v>68146</v>
      </c>
      <c r="G336" s="11">
        <v>1</v>
      </c>
      <c r="H336" s="11">
        <v>19</v>
      </c>
      <c r="I336" s="31">
        <v>43509</v>
      </c>
      <c r="J336" s="11">
        <v>131</v>
      </c>
      <c r="K336" s="11">
        <v>131</v>
      </c>
      <c r="L336" s="11">
        <v>92</v>
      </c>
      <c r="M336" s="11">
        <v>100</v>
      </c>
      <c r="N336" s="11">
        <v>36266</v>
      </c>
      <c r="O336" s="11" t="s">
        <v>155</v>
      </c>
      <c r="P336" s="11" t="s">
        <v>208</v>
      </c>
      <c r="Q336" s="11">
        <v>0</v>
      </c>
      <c r="R336" s="11">
        <v>4</v>
      </c>
      <c r="S336" s="11">
        <v>1</v>
      </c>
      <c r="T336" s="11">
        <v>10</v>
      </c>
      <c r="U336" s="11">
        <v>10</v>
      </c>
      <c r="V336" s="11">
        <v>10</v>
      </c>
      <c r="W336" s="11">
        <v>10</v>
      </c>
      <c r="X336" s="11">
        <v>10</v>
      </c>
      <c r="Y336" s="11">
        <v>10</v>
      </c>
      <c r="Z336" s="11">
        <v>10</v>
      </c>
      <c r="AA336" s="11">
        <v>10</v>
      </c>
      <c r="AB336" s="11">
        <v>10</v>
      </c>
      <c r="AC336" s="11">
        <v>10</v>
      </c>
      <c r="AD336" s="11">
        <v>10</v>
      </c>
      <c r="AE336" s="11">
        <v>10</v>
      </c>
      <c r="AF336" s="11">
        <v>10</v>
      </c>
      <c r="AG336" s="11">
        <v>776</v>
      </c>
      <c r="AH336" s="11">
        <v>483</v>
      </c>
      <c r="AI336" s="11">
        <v>837</v>
      </c>
      <c r="AJ336" s="11">
        <v>15735</v>
      </c>
      <c r="AK336" s="11">
        <v>651</v>
      </c>
      <c r="AL336" s="11">
        <v>1369</v>
      </c>
      <c r="AM336" s="11">
        <v>1079</v>
      </c>
      <c r="AN336" s="11">
        <v>7068</v>
      </c>
      <c r="AO336" s="11">
        <v>2129</v>
      </c>
      <c r="AP336" s="11">
        <v>405</v>
      </c>
      <c r="AQ336" s="11">
        <v>4650</v>
      </c>
      <c r="AR336" s="11">
        <v>3163</v>
      </c>
      <c r="AS336" s="11">
        <v>21220</v>
      </c>
      <c r="AT336" s="11">
        <v>8581</v>
      </c>
      <c r="AU336" s="11">
        <v>10</v>
      </c>
      <c r="AV336" s="11">
        <v>10</v>
      </c>
      <c r="AW336" s="11">
        <v>9</v>
      </c>
      <c r="AX336" s="11">
        <v>11</v>
      </c>
      <c r="AY336" s="11">
        <v>9</v>
      </c>
      <c r="AZ336" s="11">
        <v>14</v>
      </c>
      <c r="BA336" s="11">
        <v>13</v>
      </c>
      <c r="BB336" s="11">
        <v>11</v>
      </c>
      <c r="BC336" s="11">
        <v>10</v>
      </c>
      <c r="BD336" s="11">
        <v>10</v>
      </c>
      <c r="BE336" s="11">
        <v>15</v>
      </c>
      <c r="BF336" s="11">
        <v>18</v>
      </c>
      <c r="BG336" s="11">
        <v>32</v>
      </c>
      <c r="BH336" s="11">
        <v>4</v>
      </c>
      <c r="BI336" s="11">
        <v>6</v>
      </c>
      <c r="BJ336" s="11">
        <v>5</v>
      </c>
      <c r="BK336" s="11">
        <v>4</v>
      </c>
      <c r="BL336" s="11">
        <v>6</v>
      </c>
      <c r="BM336" s="11">
        <v>5</v>
      </c>
      <c r="BN336" s="11">
        <v>4</v>
      </c>
      <c r="BO336" s="11">
        <v>11</v>
      </c>
      <c r="BP336" s="11">
        <v>3</v>
      </c>
      <c r="BQ336" s="11">
        <v>4</v>
      </c>
      <c r="BR336" s="11">
        <v>4</v>
      </c>
      <c r="BS336" s="11">
        <v>8</v>
      </c>
      <c r="BT336" s="11">
        <v>15</v>
      </c>
      <c r="BU336" s="11"/>
      <c r="BV336" s="11"/>
      <c r="BW336" s="11" t="b">
        <v>1</v>
      </c>
      <c r="BX336" s="11" t="b">
        <v>1</v>
      </c>
      <c r="BY336" s="11" t="b">
        <v>1</v>
      </c>
      <c r="BZ336" s="11" t="b">
        <v>1</v>
      </c>
      <c r="CA336" s="11" t="b">
        <v>1</v>
      </c>
      <c r="CB336" s="11" t="b">
        <v>1</v>
      </c>
      <c r="CC336" s="11" t="b">
        <v>1</v>
      </c>
      <c r="CD336" s="11" t="b">
        <v>1</v>
      </c>
      <c r="CE336" s="11" t="b">
        <v>1</v>
      </c>
      <c r="CF336" s="11" t="b">
        <v>1</v>
      </c>
      <c r="CG336" s="11" t="b">
        <v>1</v>
      </c>
      <c r="CH336" s="11" t="b">
        <v>1</v>
      </c>
      <c r="CI336" s="11" t="b">
        <v>1</v>
      </c>
      <c r="CJ336" s="11" t="s">
        <v>167</v>
      </c>
      <c r="CK336" s="11" t="str">
        <f>VLOOKUP(Table812[[#This Row],[Candidate Detail Answer: City]],cities,2,FALSE)</f>
        <v>Charlotte</v>
      </c>
      <c r="CL336" s="11" t="str">
        <f>VLOOKUP(Table812[[#This Row],[Candidate Detail Answer: City]],cities,3,FALSE)</f>
        <v>NC</v>
      </c>
      <c r="CM336" s="41">
        <f>VLOOKUP(Table812[[#This Row],[Candidate Detail Answer: City]],cities,4,FALSE)</f>
        <v>28202</v>
      </c>
      <c r="CN336" s="11" t="s">
        <v>251</v>
      </c>
      <c r="CO336" s="11" t="str">
        <f>VLOOKUP(Table812[[#This Row],[Candidate Detail Answer: Major]],majors_final,3,FALSE)</f>
        <v>Information Technology</v>
      </c>
      <c r="CP336" s="11" t="str">
        <f>VLOOKUP(Table812[[#This Row],[Candidate Detail Answer: Major]],majors_final,4,FALSE)</f>
        <v>IT non-development</v>
      </c>
      <c r="CQ336" s="11">
        <f>VLOOKUP(Table812[[#This Row],[Candidate Detail Answer: Major]],majors_final,5,FALSE)</f>
        <v>0</v>
      </c>
      <c r="CR336" s="11">
        <f>VLOOKUP(Table812[[#This Row],[Candidate Detail Answer: Major]],majors_final,6,FALSE)</f>
        <v>0</v>
      </c>
      <c r="CS336" s="11"/>
      <c r="CU336" s="5"/>
      <c r="CV336" s="5"/>
      <c r="CW336" s="5"/>
    </row>
    <row r="337" spans="1:101" ht="12.75" x14ac:dyDescent="0.2">
      <c r="A337">
        <v>436</v>
      </c>
      <c r="B337" s="26">
        <v>47135.200694444298</v>
      </c>
      <c r="C337" s="26">
        <v>51463.685416667897</v>
      </c>
      <c r="D337" s="26">
        <v>50672.395138887303</v>
      </c>
      <c r="E337" s="36">
        <v>81600</v>
      </c>
      <c r="F337" s="36">
        <f>SUM(Table812[[#This Row],[Time Taken Per Question: 1]:[Time Taken Per Question: 14]])</f>
        <v>42461</v>
      </c>
      <c r="G337" s="11">
        <v>1</v>
      </c>
      <c r="H337" s="11">
        <v>6</v>
      </c>
      <c r="I337" s="31">
        <v>11319</v>
      </c>
      <c r="J337" s="11">
        <v>131</v>
      </c>
      <c r="K337" s="11">
        <v>131</v>
      </c>
      <c r="L337" s="11">
        <v>92</v>
      </c>
      <c r="M337" s="11">
        <v>100</v>
      </c>
      <c r="N337" s="11">
        <v>38257</v>
      </c>
      <c r="O337" s="11" t="s">
        <v>155</v>
      </c>
      <c r="P337" s="11" t="s">
        <v>208</v>
      </c>
      <c r="Q337" s="11">
        <v>0</v>
      </c>
      <c r="R337" s="11">
        <v>3</v>
      </c>
      <c r="S337" s="11">
        <v>1</v>
      </c>
      <c r="T337" s="11">
        <v>10</v>
      </c>
      <c r="U337" s="11">
        <v>10</v>
      </c>
      <c r="V337" s="11">
        <v>10</v>
      </c>
      <c r="W337" s="11">
        <v>10</v>
      </c>
      <c r="X337" s="11">
        <v>10</v>
      </c>
      <c r="Y337" s="11">
        <v>10</v>
      </c>
      <c r="Z337" s="11">
        <v>10</v>
      </c>
      <c r="AA337" s="11">
        <v>10</v>
      </c>
      <c r="AB337" s="11">
        <v>10</v>
      </c>
      <c r="AC337" s="11">
        <v>10</v>
      </c>
      <c r="AD337" s="11">
        <v>10</v>
      </c>
      <c r="AE337" s="11">
        <v>10</v>
      </c>
      <c r="AF337" s="11">
        <v>10</v>
      </c>
      <c r="AG337" s="11">
        <v>243</v>
      </c>
      <c r="AH337" s="11">
        <v>981</v>
      </c>
      <c r="AI337" s="11">
        <v>671</v>
      </c>
      <c r="AJ337" s="11">
        <v>610</v>
      </c>
      <c r="AK337" s="11">
        <v>1249</v>
      </c>
      <c r="AL337" s="11">
        <v>3614</v>
      </c>
      <c r="AM337" s="11">
        <v>724</v>
      </c>
      <c r="AN337" s="11">
        <v>8315</v>
      </c>
      <c r="AO337" s="11">
        <v>1620</v>
      </c>
      <c r="AP337" s="11">
        <v>386</v>
      </c>
      <c r="AQ337" s="11">
        <v>3045</v>
      </c>
      <c r="AR337" s="11">
        <v>580</v>
      </c>
      <c r="AS337" s="11">
        <v>2584</v>
      </c>
      <c r="AT337" s="11">
        <v>17839</v>
      </c>
      <c r="AU337" s="11">
        <v>9</v>
      </c>
      <c r="AV337" s="11">
        <v>9</v>
      </c>
      <c r="AW337" s="11">
        <v>9</v>
      </c>
      <c r="AX337" s="11">
        <v>16</v>
      </c>
      <c r="AY337" s="11">
        <v>10</v>
      </c>
      <c r="AZ337" s="11">
        <v>10</v>
      </c>
      <c r="BA337" s="11">
        <v>10</v>
      </c>
      <c r="BB337" s="11">
        <v>13</v>
      </c>
      <c r="BC337" s="11">
        <v>10</v>
      </c>
      <c r="BD337" s="11">
        <v>10</v>
      </c>
      <c r="BE337" s="11">
        <v>11</v>
      </c>
      <c r="BF337" s="11">
        <v>19</v>
      </c>
      <c r="BG337" s="11">
        <v>26</v>
      </c>
      <c r="BH337" s="11">
        <v>11</v>
      </c>
      <c r="BI337" s="11">
        <v>8</v>
      </c>
      <c r="BJ337" s="11">
        <v>6</v>
      </c>
      <c r="BK337" s="11">
        <v>7</v>
      </c>
      <c r="BL337" s="11">
        <v>15</v>
      </c>
      <c r="BM337" s="11">
        <v>8</v>
      </c>
      <c r="BN337" s="11">
        <v>40</v>
      </c>
      <c r="BO337" s="11">
        <v>14</v>
      </c>
      <c r="BP337" s="11">
        <v>4</v>
      </c>
      <c r="BQ337" s="11">
        <v>9</v>
      </c>
      <c r="BR337" s="11">
        <v>4</v>
      </c>
      <c r="BS337" s="11">
        <v>10</v>
      </c>
      <c r="BT337" s="11">
        <v>42</v>
      </c>
      <c r="BU337" s="11"/>
      <c r="BV337" s="11"/>
      <c r="BW337" s="11" t="b">
        <v>1</v>
      </c>
      <c r="BX337" s="11" t="b">
        <v>1</v>
      </c>
      <c r="BY337" s="11" t="b">
        <v>1</v>
      </c>
      <c r="BZ337" s="11" t="b">
        <v>1</v>
      </c>
      <c r="CA337" s="11" t="b">
        <v>1</v>
      </c>
      <c r="CB337" s="11" t="b">
        <v>1</v>
      </c>
      <c r="CC337" s="11" t="b">
        <v>1</v>
      </c>
      <c r="CD337" s="11" t="b">
        <v>1</v>
      </c>
      <c r="CE337" s="11" t="b">
        <v>1</v>
      </c>
      <c r="CF337" s="11" t="b">
        <v>1</v>
      </c>
      <c r="CG337" s="11" t="b">
        <v>1</v>
      </c>
      <c r="CH337" s="11" t="b">
        <v>1</v>
      </c>
      <c r="CI337" s="11" t="b">
        <v>1</v>
      </c>
      <c r="CJ337" s="11" t="s">
        <v>167</v>
      </c>
      <c r="CK337" s="11" t="str">
        <f>VLOOKUP(Table812[[#This Row],[Candidate Detail Answer: City]],cities,2,FALSE)</f>
        <v>Charlotte</v>
      </c>
      <c r="CL337" s="11" t="str">
        <f>VLOOKUP(Table812[[#This Row],[Candidate Detail Answer: City]],cities,3,FALSE)</f>
        <v>NC</v>
      </c>
      <c r="CM337" s="41">
        <f>VLOOKUP(Table812[[#This Row],[Candidate Detail Answer: City]],cities,4,FALSE)</f>
        <v>28202</v>
      </c>
      <c r="CN337" s="11" t="s">
        <v>227</v>
      </c>
      <c r="CO337" s="11" t="str">
        <f>VLOOKUP(Table812[[#This Row],[Candidate Detail Answer: Major]],majors_final,3,FALSE)</f>
        <v>Software Development</v>
      </c>
      <c r="CP337" s="11" t="str">
        <f>VLOOKUP(Table812[[#This Row],[Candidate Detail Answer: Major]],majors_final,4,FALSE)</f>
        <v>IT-development focused</v>
      </c>
      <c r="CQ337" s="11">
        <f>VLOOKUP(Table812[[#This Row],[Candidate Detail Answer: Major]],majors_final,5,FALSE)</f>
        <v>0</v>
      </c>
      <c r="CR337" s="11">
        <f>VLOOKUP(Table812[[#This Row],[Candidate Detail Answer: Major]],majors_final,6,FALSE)</f>
        <v>0</v>
      </c>
      <c r="CS337" s="11"/>
      <c r="CU337" s="5"/>
      <c r="CV337" s="5"/>
      <c r="CW337" s="5"/>
    </row>
    <row r="338" spans="1:101" ht="12.75" x14ac:dyDescent="0.2">
      <c r="A338">
        <v>437</v>
      </c>
      <c r="B338" s="26">
        <v>51653.324305555201</v>
      </c>
      <c r="C338" s="26">
        <v>51483.753472223398</v>
      </c>
      <c r="D338" s="26">
        <v>50690.112499998402</v>
      </c>
      <c r="E338" s="36">
        <v>345592</v>
      </c>
      <c r="F338" s="36">
        <f>SUM(Table812[[#This Row],[Time Taken Per Question: 1]:[Time Taken Per Question: 14]])</f>
        <v>167307</v>
      </c>
      <c r="G338" s="11">
        <v>1</v>
      </c>
      <c r="H338" s="11">
        <v>161</v>
      </c>
      <c r="I338" s="31">
        <v>268529</v>
      </c>
      <c r="J338" s="11">
        <v>131</v>
      </c>
      <c r="K338" s="11">
        <v>121</v>
      </c>
      <c r="L338" s="11">
        <v>92</v>
      </c>
      <c r="M338" s="11">
        <v>92.36</v>
      </c>
      <c r="N338" s="11">
        <v>177927</v>
      </c>
      <c r="O338" s="11" t="s">
        <v>155</v>
      </c>
      <c r="P338" s="11" t="s">
        <v>208</v>
      </c>
      <c r="Q338" s="11">
        <v>0</v>
      </c>
      <c r="R338" s="11">
        <v>5</v>
      </c>
      <c r="S338" s="11">
        <v>1</v>
      </c>
      <c r="T338" s="11">
        <v>10</v>
      </c>
      <c r="U338" s="11">
        <v>10</v>
      </c>
      <c r="V338" s="11">
        <v>10</v>
      </c>
      <c r="W338" s="11">
        <v>10</v>
      </c>
      <c r="X338" s="11">
        <v>10</v>
      </c>
      <c r="Y338" s="11">
        <v>10</v>
      </c>
      <c r="Z338" s="11">
        <v>10</v>
      </c>
      <c r="AA338" s="11">
        <v>10</v>
      </c>
      <c r="AB338" s="11">
        <v>10</v>
      </c>
      <c r="AC338" s="11">
        <v>10</v>
      </c>
      <c r="AD338" s="11">
        <v>10</v>
      </c>
      <c r="AE338" s="11">
        <v>0</v>
      </c>
      <c r="AF338" s="11">
        <v>10</v>
      </c>
      <c r="AG338" s="11">
        <v>308</v>
      </c>
      <c r="AH338" s="11">
        <v>41623</v>
      </c>
      <c r="AI338" s="11">
        <v>3734</v>
      </c>
      <c r="AJ338" s="11">
        <v>11080</v>
      </c>
      <c r="AK338" s="11">
        <v>1638</v>
      </c>
      <c r="AL338" s="11">
        <v>2476</v>
      </c>
      <c r="AM338" s="11">
        <v>16398</v>
      </c>
      <c r="AN338" s="11">
        <v>4202</v>
      </c>
      <c r="AO338" s="11">
        <v>29508</v>
      </c>
      <c r="AP338" s="11">
        <v>1872</v>
      </c>
      <c r="AQ338" s="11">
        <v>2992</v>
      </c>
      <c r="AR338" s="11">
        <v>6640</v>
      </c>
      <c r="AS338" s="11">
        <v>19909</v>
      </c>
      <c r="AT338" s="11">
        <v>24927</v>
      </c>
      <c r="AU338" s="11">
        <v>11</v>
      </c>
      <c r="AV338" s="11">
        <v>13</v>
      </c>
      <c r="AW338" s="11">
        <v>11</v>
      </c>
      <c r="AX338" s="11">
        <v>14</v>
      </c>
      <c r="AY338" s="11">
        <v>8</v>
      </c>
      <c r="AZ338" s="11">
        <v>10</v>
      </c>
      <c r="BA338" s="11">
        <v>15</v>
      </c>
      <c r="BB338" s="11">
        <v>11</v>
      </c>
      <c r="BC338" s="11">
        <v>10</v>
      </c>
      <c r="BD338" s="11">
        <v>12</v>
      </c>
      <c r="BE338" s="11">
        <v>14</v>
      </c>
      <c r="BF338" s="11">
        <v>30</v>
      </c>
      <c r="BG338" s="11">
        <v>32</v>
      </c>
      <c r="BH338" s="11">
        <v>56</v>
      </c>
      <c r="BI338" s="11">
        <v>9</v>
      </c>
      <c r="BJ338" s="11">
        <v>37</v>
      </c>
      <c r="BK338" s="11">
        <v>8</v>
      </c>
      <c r="BL338" s="11">
        <v>16</v>
      </c>
      <c r="BM338" s="11">
        <v>108</v>
      </c>
      <c r="BN338" s="11">
        <v>26</v>
      </c>
      <c r="BO338" s="11">
        <v>37</v>
      </c>
      <c r="BP338" s="11">
        <v>8</v>
      </c>
      <c r="BQ338" s="11">
        <v>11</v>
      </c>
      <c r="BR338" s="11">
        <v>19</v>
      </c>
      <c r="BS338" s="11">
        <v>62</v>
      </c>
      <c r="BT338" s="11">
        <v>19</v>
      </c>
      <c r="BU338" s="11"/>
      <c r="BV338" s="11"/>
      <c r="BW338" s="11" t="b">
        <v>1</v>
      </c>
      <c r="BX338" s="11" t="b">
        <v>1</v>
      </c>
      <c r="BY338" s="11" t="b">
        <v>1</v>
      </c>
      <c r="BZ338" s="11" t="b">
        <v>1</v>
      </c>
      <c r="CA338" s="11" t="b">
        <v>1</v>
      </c>
      <c r="CB338" s="11" t="b">
        <v>1</v>
      </c>
      <c r="CC338" s="11" t="b">
        <v>1</v>
      </c>
      <c r="CD338" s="11" t="b">
        <v>1</v>
      </c>
      <c r="CE338" s="11" t="b">
        <v>1</v>
      </c>
      <c r="CF338" s="11" t="b">
        <v>1</v>
      </c>
      <c r="CG338" s="11" t="b">
        <v>1</v>
      </c>
      <c r="CH338" s="11" t="b">
        <v>0</v>
      </c>
      <c r="CI338" s="11" t="b">
        <v>1</v>
      </c>
      <c r="CJ338" s="11" t="s">
        <v>167</v>
      </c>
      <c r="CK338" s="11" t="str">
        <f>VLOOKUP(Table812[[#This Row],[Candidate Detail Answer: City]],cities,2,FALSE)</f>
        <v>Charlotte</v>
      </c>
      <c r="CL338" s="11" t="str">
        <f>VLOOKUP(Table812[[#This Row],[Candidate Detail Answer: City]],cities,3,FALSE)</f>
        <v>NC</v>
      </c>
      <c r="CM338" s="41">
        <f>VLOOKUP(Table812[[#This Row],[Candidate Detail Answer: City]],cities,4,FALSE)</f>
        <v>28202</v>
      </c>
      <c r="CN338" s="11" t="s">
        <v>360</v>
      </c>
      <c r="CO338" s="11" t="str">
        <f>VLOOKUP(Table812[[#This Row],[Candidate Detail Answer: Major]],majors_final,3,FALSE)</f>
        <v>Mechanical Engineering</v>
      </c>
      <c r="CP338" s="11" t="str">
        <f>VLOOKUP(Table812[[#This Row],[Candidate Detail Answer: Major]],majors_final,4,FALSE)</f>
        <v>Non-IT</v>
      </c>
      <c r="CQ338" s="11">
        <f>VLOOKUP(Table812[[#This Row],[Candidate Detail Answer: Major]],majors_final,5,FALSE)</f>
        <v>0</v>
      </c>
      <c r="CR338" s="11">
        <f>VLOOKUP(Table812[[#This Row],[Candidate Detail Answer: Major]],majors_final,6,FALSE)</f>
        <v>0</v>
      </c>
      <c r="CS338" s="11"/>
      <c r="CU338" s="5"/>
      <c r="CV338" s="5"/>
      <c r="CW338" s="5"/>
    </row>
    <row r="339" spans="1:101" ht="12.75" x14ac:dyDescent="0.2">
      <c r="A339">
        <v>438</v>
      </c>
      <c r="B339" s="26">
        <v>53232.474305555101</v>
      </c>
      <c r="C339" s="26">
        <v>51503.821527779</v>
      </c>
      <c r="D339" s="26">
        <v>50707.829861109502</v>
      </c>
      <c r="E339" s="36">
        <v>267726</v>
      </c>
      <c r="F339" s="36">
        <f>SUM(Table812[[#This Row],[Time Taken Per Question: 1]:[Time Taken Per Question: 14]])</f>
        <v>77223</v>
      </c>
      <c r="G339" s="11">
        <v>1</v>
      </c>
      <c r="H339" s="11">
        <v>69</v>
      </c>
      <c r="I339" s="31">
        <v>136927</v>
      </c>
      <c r="J339" s="11">
        <v>131</v>
      </c>
      <c r="K339" s="11">
        <v>121</v>
      </c>
      <c r="L339" s="11">
        <v>92</v>
      </c>
      <c r="M339" s="11">
        <v>92.36</v>
      </c>
      <c r="N339" s="11">
        <v>190116</v>
      </c>
      <c r="O339" s="11" t="s">
        <v>155</v>
      </c>
      <c r="P339" s="11" t="s">
        <v>208</v>
      </c>
      <c r="Q339" s="11">
        <v>0</v>
      </c>
      <c r="R339" s="11"/>
      <c r="S339" s="11">
        <v>1</v>
      </c>
      <c r="T339" s="11">
        <v>10</v>
      </c>
      <c r="U339" s="11">
        <v>10</v>
      </c>
      <c r="V339" s="11">
        <v>10</v>
      </c>
      <c r="W339" s="11">
        <v>10</v>
      </c>
      <c r="X339" s="11">
        <v>10</v>
      </c>
      <c r="Y339" s="11">
        <v>10</v>
      </c>
      <c r="Z339" s="11">
        <v>10</v>
      </c>
      <c r="AA339" s="11">
        <v>10</v>
      </c>
      <c r="AB339" s="11">
        <v>10</v>
      </c>
      <c r="AC339" s="11">
        <v>10</v>
      </c>
      <c r="AD339" s="11">
        <v>10</v>
      </c>
      <c r="AE339" s="11">
        <v>0</v>
      </c>
      <c r="AF339" s="11">
        <v>10</v>
      </c>
      <c r="AG339" s="11">
        <v>241</v>
      </c>
      <c r="AH339" s="11">
        <v>2402</v>
      </c>
      <c r="AI339" s="11">
        <v>1295</v>
      </c>
      <c r="AJ339" s="11">
        <v>15845</v>
      </c>
      <c r="AK339" s="11">
        <v>675</v>
      </c>
      <c r="AL339" s="11">
        <v>2138</v>
      </c>
      <c r="AM339" s="11">
        <v>17007</v>
      </c>
      <c r="AN339" s="11">
        <v>1172</v>
      </c>
      <c r="AO339" s="11">
        <v>1929</v>
      </c>
      <c r="AP339" s="11">
        <v>647</v>
      </c>
      <c r="AQ339" s="11">
        <v>2235</v>
      </c>
      <c r="AR339" s="11">
        <v>4340</v>
      </c>
      <c r="AS339" s="11">
        <v>25780</v>
      </c>
      <c r="AT339" s="11">
        <v>1517</v>
      </c>
      <c r="AU339" s="11">
        <v>12</v>
      </c>
      <c r="AV339" s="11">
        <v>12</v>
      </c>
      <c r="AW339" s="11">
        <v>10</v>
      </c>
      <c r="AX339" s="11">
        <v>16</v>
      </c>
      <c r="AY339" s="11">
        <v>10</v>
      </c>
      <c r="AZ339" s="11">
        <v>12</v>
      </c>
      <c r="BA339" s="11">
        <v>16</v>
      </c>
      <c r="BB339" s="11">
        <v>15</v>
      </c>
      <c r="BC339" s="11">
        <v>11</v>
      </c>
      <c r="BD339" s="11">
        <v>10</v>
      </c>
      <c r="BE339" s="11">
        <v>18</v>
      </c>
      <c r="BF339" s="11">
        <v>0</v>
      </c>
      <c r="BG339" s="11">
        <v>27</v>
      </c>
      <c r="BH339" s="11">
        <v>4</v>
      </c>
      <c r="BI339" s="11">
        <v>3</v>
      </c>
      <c r="BJ339" s="11">
        <v>3</v>
      </c>
      <c r="BK339" s="11">
        <v>2</v>
      </c>
      <c r="BL339" s="11">
        <v>16</v>
      </c>
      <c r="BM339" s="11">
        <v>33</v>
      </c>
      <c r="BN339" s="11">
        <v>2</v>
      </c>
      <c r="BO339" s="11">
        <v>10</v>
      </c>
      <c r="BP339" s="11">
        <v>2</v>
      </c>
      <c r="BQ339" s="11">
        <v>9</v>
      </c>
      <c r="BR339" s="11">
        <v>6</v>
      </c>
      <c r="BS339" s="11">
        <v>0</v>
      </c>
      <c r="BT339" s="11">
        <v>2</v>
      </c>
      <c r="BU339" s="11"/>
      <c r="BV339" s="11"/>
      <c r="BW339" s="11" t="b">
        <v>1</v>
      </c>
      <c r="BX339" s="11" t="b">
        <v>1</v>
      </c>
      <c r="BY339" s="11" t="b">
        <v>1</v>
      </c>
      <c r="BZ339" s="11" t="b">
        <v>1</v>
      </c>
      <c r="CA339" s="11" t="b">
        <v>1</v>
      </c>
      <c r="CB339" s="11" t="b">
        <v>1</v>
      </c>
      <c r="CC339" s="11" t="b">
        <v>1</v>
      </c>
      <c r="CD339" s="11" t="b">
        <v>1</v>
      </c>
      <c r="CE339" s="11" t="b">
        <v>1</v>
      </c>
      <c r="CF339" s="11" t="b">
        <v>1</v>
      </c>
      <c r="CG339" s="11" t="b">
        <v>1</v>
      </c>
      <c r="CH339" s="11" t="s">
        <v>157</v>
      </c>
      <c r="CI339" s="11" t="b">
        <v>1</v>
      </c>
      <c r="CJ339" s="11" t="s">
        <v>469</v>
      </c>
      <c r="CK339" s="11" t="str">
        <f>VLOOKUP(Table812[[#This Row],[Candidate Detail Answer: City]],cities,2,FALSE)</f>
        <v>Los Angeles</v>
      </c>
      <c r="CL339" s="11" t="str">
        <f>VLOOKUP(Table812[[#This Row],[Candidate Detail Answer: City]],cities,3,FALSE)</f>
        <v>CA</v>
      </c>
      <c r="CM339" s="41">
        <f>VLOOKUP(Table812[[#This Row],[Candidate Detail Answer: City]],cities,4,FALSE)</f>
        <v>90001</v>
      </c>
      <c r="CN339" s="11" t="s">
        <v>227</v>
      </c>
      <c r="CO339" s="11" t="str">
        <f>VLOOKUP(Table812[[#This Row],[Candidate Detail Answer: Major]],majors_final,3,FALSE)</f>
        <v>Software Development</v>
      </c>
      <c r="CP339" s="11" t="str">
        <f>VLOOKUP(Table812[[#This Row],[Candidate Detail Answer: Major]],majors_final,4,FALSE)</f>
        <v>IT-development focused</v>
      </c>
      <c r="CQ339" s="11">
        <f>VLOOKUP(Table812[[#This Row],[Candidate Detail Answer: Major]],majors_final,5,FALSE)</f>
        <v>0</v>
      </c>
      <c r="CR339" s="11">
        <f>VLOOKUP(Table812[[#This Row],[Candidate Detail Answer: Major]],majors_final,6,FALSE)</f>
        <v>0</v>
      </c>
      <c r="CS339" s="11"/>
      <c r="CU339" s="5"/>
      <c r="CV339" s="5"/>
      <c r="CW339" s="5"/>
    </row>
    <row r="340" spans="1:101" ht="12.75" x14ac:dyDescent="0.2">
      <c r="A340">
        <v>439</v>
      </c>
      <c r="B340" s="26">
        <v>51675.256944444001</v>
      </c>
      <c r="C340" s="26">
        <v>51523.889583334603</v>
      </c>
      <c r="D340" s="26">
        <v>50725.547222220703</v>
      </c>
      <c r="E340" s="36">
        <v>343074</v>
      </c>
      <c r="F340" s="36">
        <f>SUM(Table812[[#This Row],[Time Taken Per Question: 1]:[Time Taken Per Question: 14]])</f>
        <v>147887</v>
      </c>
      <c r="G340" s="11">
        <v>1</v>
      </c>
      <c r="H340" s="11">
        <v>33</v>
      </c>
      <c r="I340" s="31">
        <v>258970</v>
      </c>
      <c r="J340" s="11">
        <v>131</v>
      </c>
      <c r="K340" s="11">
        <v>121</v>
      </c>
      <c r="L340" s="11">
        <v>92</v>
      </c>
      <c r="M340" s="11">
        <v>92.36</v>
      </c>
      <c r="N340" s="11">
        <v>193912</v>
      </c>
      <c r="O340" s="11" t="s">
        <v>155</v>
      </c>
      <c r="P340" s="11" t="s">
        <v>208</v>
      </c>
      <c r="Q340" s="11">
        <v>2</v>
      </c>
      <c r="R340" s="11">
        <v>3</v>
      </c>
      <c r="S340" s="11">
        <v>1</v>
      </c>
      <c r="T340" s="11">
        <v>10</v>
      </c>
      <c r="U340" s="11">
        <v>10</v>
      </c>
      <c r="V340" s="11">
        <v>10</v>
      </c>
      <c r="W340" s="11">
        <v>10</v>
      </c>
      <c r="X340" s="11">
        <v>10</v>
      </c>
      <c r="Y340" s="11">
        <v>10</v>
      </c>
      <c r="Z340" s="11">
        <v>10</v>
      </c>
      <c r="AA340" s="11">
        <v>10</v>
      </c>
      <c r="AB340" s="11">
        <v>10</v>
      </c>
      <c r="AC340" s="11">
        <v>10</v>
      </c>
      <c r="AD340" s="11">
        <v>10</v>
      </c>
      <c r="AE340" s="11">
        <v>0</v>
      </c>
      <c r="AF340" s="11">
        <v>10</v>
      </c>
      <c r="AG340" s="11">
        <v>49</v>
      </c>
      <c r="AH340" s="11">
        <v>27672</v>
      </c>
      <c r="AI340" s="11">
        <v>2142</v>
      </c>
      <c r="AJ340" s="11">
        <v>1141</v>
      </c>
      <c r="AK340" s="11">
        <v>2708</v>
      </c>
      <c r="AL340" s="11">
        <v>20298</v>
      </c>
      <c r="AM340" s="11">
        <v>4783</v>
      </c>
      <c r="AN340" s="11">
        <v>32427</v>
      </c>
      <c r="AO340" s="11">
        <v>594</v>
      </c>
      <c r="AP340" s="11">
        <v>383</v>
      </c>
      <c r="AQ340" s="11">
        <v>5336</v>
      </c>
      <c r="AR340" s="11">
        <v>535</v>
      </c>
      <c r="AS340" s="11">
        <v>9428</v>
      </c>
      <c r="AT340" s="11">
        <v>40391</v>
      </c>
      <c r="AU340" s="11">
        <v>11</v>
      </c>
      <c r="AV340" s="11">
        <v>9</v>
      </c>
      <c r="AW340" s="11">
        <v>11</v>
      </c>
      <c r="AX340" s="11">
        <v>13</v>
      </c>
      <c r="AY340" s="11">
        <v>11</v>
      </c>
      <c r="AZ340" s="11">
        <v>13</v>
      </c>
      <c r="BA340" s="11">
        <v>14</v>
      </c>
      <c r="BB340" s="11">
        <v>11</v>
      </c>
      <c r="BC340" s="11">
        <v>11</v>
      </c>
      <c r="BD340" s="11">
        <v>13</v>
      </c>
      <c r="BE340" s="11">
        <v>10</v>
      </c>
      <c r="BF340" s="11">
        <v>28</v>
      </c>
      <c r="BG340" s="11">
        <v>23</v>
      </c>
      <c r="BH340" s="11">
        <v>45</v>
      </c>
      <c r="BI340" s="11">
        <v>15</v>
      </c>
      <c r="BJ340" s="11">
        <v>8</v>
      </c>
      <c r="BK340" s="11">
        <v>11</v>
      </c>
      <c r="BL340" s="11">
        <v>40</v>
      </c>
      <c r="BM340" s="11">
        <v>36</v>
      </c>
      <c r="BN340" s="11">
        <v>7</v>
      </c>
      <c r="BO340" s="11">
        <v>6</v>
      </c>
      <c r="BP340" s="11">
        <v>5</v>
      </c>
      <c r="BQ340" s="11">
        <v>18</v>
      </c>
      <c r="BR340" s="11">
        <v>4</v>
      </c>
      <c r="BS340" s="11">
        <v>31</v>
      </c>
      <c r="BT340" s="11">
        <v>59</v>
      </c>
      <c r="BU340" s="11"/>
      <c r="BV340" s="11"/>
      <c r="BW340" s="11" t="b">
        <v>1</v>
      </c>
      <c r="BX340" s="11" t="b">
        <v>1</v>
      </c>
      <c r="BY340" s="11" t="b">
        <v>1</v>
      </c>
      <c r="BZ340" s="11" t="b">
        <v>1</v>
      </c>
      <c r="CA340" s="11" t="b">
        <v>1</v>
      </c>
      <c r="CB340" s="11" t="b">
        <v>1</v>
      </c>
      <c r="CC340" s="11" t="b">
        <v>1</v>
      </c>
      <c r="CD340" s="11" t="b">
        <v>1</v>
      </c>
      <c r="CE340" s="11" t="b">
        <v>1</v>
      </c>
      <c r="CF340" s="11" t="b">
        <v>1</v>
      </c>
      <c r="CG340" s="11" t="b">
        <v>1</v>
      </c>
      <c r="CH340" s="11" t="b">
        <v>0</v>
      </c>
      <c r="CI340" s="11" t="b">
        <v>1</v>
      </c>
      <c r="CJ340" s="11" t="s">
        <v>167</v>
      </c>
      <c r="CK340" s="11" t="str">
        <f>VLOOKUP(Table812[[#This Row],[Candidate Detail Answer: City]],cities,2,FALSE)</f>
        <v>Charlotte</v>
      </c>
      <c r="CL340" s="11" t="str">
        <f>VLOOKUP(Table812[[#This Row],[Candidate Detail Answer: City]],cities,3,FALSE)</f>
        <v>NC</v>
      </c>
      <c r="CM340" s="41">
        <f>VLOOKUP(Table812[[#This Row],[Candidate Detail Answer: City]],cities,4,FALSE)</f>
        <v>28202</v>
      </c>
      <c r="CN340" s="11" t="s">
        <v>233</v>
      </c>
      <c r="CO340" s="11" t="str">
        <f>VLOOKUP(Table812[[#This Row],[Candidate Detail Answer: Major]],majors_final,3,FALSE)</f>
        <v>Software Development</v>
      </c>
      <c r="CP340" s="11" t="str">
        <f>VLOOKUP(Table812[[#This Row],[Candidate Detail Answer: Major]],majors_final,4,FALSE)</f>
        <v>IT-development focused</v>
      </c>
      <c r="CQ340" s="11">
        <f>VLOOKUP(Table812[[#This Row],[Candidate Detail Answer: Major]],majors_final,5,FALSE)</f>
        <v>0</v>
      </c>
      <c r="CR340" s="11">
        <f>VLOOKUP(Table812[[#This Row],[Candidate Detail Answer: Major]],majors_final,6,FALSE)</f>
        <v>0</v>
      </c>
      <c r="CS340" s="11"/>
      <c r="CU340" s="5"/>
      <c r="CV340" s="5"/>
      <c r="CW340" s="5"/>
    </row>
    <row r="341" spans="1:101" ht="12.75" x14ac:dyDescent="0.2">
      <c r="A341">
        <v>440</v>
      </c>
      <c r="B341" s="26">
        <v>53254.406944444003</v>
      </c>
      <c r="C341" s="26">
        <v>51543.957638890097</v>
      </c>
      <c r="D341" s="26">
        <v>50743.264583331802</v>
      </c>
      <c r="E341" s="36">
        <v>344934</v>
      </c>
      <c r="F341" s="36">
        <f>SUM(Table812[[#This Row],[Time Taken Per Question: 1]:[Time Taken Per Question: 14]])</f>
        <v>121720</v>
      </c>
      <c r="G341" s="11">
        <v>1</v>
      </c>
      <c r="H341" s="11">
        <v>123</v>
      </c>
      <c r="I341" s="31">
        <v>294305</v>
      </c>
      <c r="J341" s="11">
        <v>131</v>
      </c>
      <c r="K341" s="11">
        <v>121</v>
      </c>
      <c r="L341" s="11">
        <v>92</v>
      </c>
      <c r="M341" s="11">
        <v>92.36</v>
      </c>
      <c r="N341" s="11">
        <v>222938</v>
      </c>
      <c r="O341" s="11" t="s">
        <v>155</v>
      </c>
      <c r="P341" s="11" t="s">
        <v>208</v>
      </c>
      <c r="Q341" s="11">
        <v>0</v>
      </c>
      <c r="R341" s="11">
        <v>3</v>
      </c>
      <c r="S341" s="11">
        <v>1</v>
      </c>
      <c r="T341" s="11">
        <v>10</v>
      </c>
      <c r="U341" s="11">
        <v>10</v>
      </c>
      <c r="V341" s="11">
        <v>10</v>
      </c>
      <c r="W341" s="11">
        <v>10</v>
      </c>
      <c r="X341" s="11">
        <v>10</v>
      </c>
      <c r="Y341" s="11">
        <v>10</v>
      </c>
      <c r="Z341" s="11">
        <v>10</v>
      </c>
      <c r="AA341" s="11">
        <v>10</v>
      </c>
      <c r="AB341" s="11">
        <v>10</v>
      </c>
      <c r="AC341" s="11">
        <v>10</v>
      </c>
      <c r="AD341" s="11">
        <v>10</v>
      </c>
      <c r="AE341" s="11">
        <v>0</v>
      </c>
      <c r="AF341" s="11">
        <v>10</v>
      </c>
      <c r="AG341" s="11">
        <v>224</v>
      </c>
      <c r="AH341" s="11">
        <v>49299</v>
      </c>
      <c r="AI341" s="11">
        <v>985</v>
      </c>
      <c r="AJ341" s="11">
        <v>2190</v>
      </c>
      <c r="AK341" s="11">
        <v>786</v>
      </c>
      <c r="AL341" s="11">
        <v>1909</v>
      </c>
      <c r="AM341" s="11">
        <v>1976</v>
      </c>
      <c r="AN341" s="11">
        <v>32592</v>
      </c>
      <c r="AO341" s="11">
        <v>5362</v>
      </c>
      <c r="AP341" s="11">
        <v>375</v>
      </c>
      <c r="AQ341" s="11">
        <v>506</v>
      </c>
      <c r="AR341" s="11">
        <v>2984</v>
      </c>
      <c r="AS341" s="11">
        <v>21012</v>
      </c>
      <c r="AT341" s="11">
        <v>1520</v>
      </c>
      <c r="AU341" s="11">
        <v>11</v>
      </c>
      <c r="AV341" s="11">
        <v>6</v>
      </c>
      <c r="AW341" s="11">
        <v>7</v>
      </c>
      <c r="AX341" s="11">
        <v>11</v>
      </c>
      <c r="AY341" s="11">
        <v>9</v>
      </c>
      <c r="AZ341" s="11">
        <v>10</v>
      </c>
      <c r="BA341" s="11">
        <v>13</v>
      </c>
      <c r="BB341" s="11">
        <v>11</v>
      </c>
      <c r="BC341" s="11">
        <v>11</v>
      </c>
      <c r="BD341" s="11">
        <v>12</v>
      </c>
      <c r="BE341" s="11">
        <v>16</v>
      </c>
      <c r="BF341" s="11">
        <v>10</v>
      </c>
      <c r="BG341" s="11">
        <v>24</v>
      </c>
      <c r="BH341" s="11">
        <v>21</v>
      </c>
      <c r="BI341" s="11">
        <v>3</v>
      </c>
      <c r="BJ341" s="11">
        <v>10</v>
      </c>
      <c r="BK341" s="11">
        <v>6</v>
      </c>
      <c r="BL341" s="11">
        <v>17</v>
      </c>
      <c r="BM341" s="11">
        <v>30</v>
      </c>
      <c r="BN341" s="11">
        <v>14</v>
      </c>
      <c r="BO341" s="11">
        <v>31</v>
      </c>
      <c r="BP341" s="11">
        <v>3</v>
      </c>
      <c r="BQ341" s="11">
        <v>5</v>
      </c>
      <c r="BR341" s="11">
        <v>3</v>
      </c>
      <c r="BS341" s="11">
        <v>2</v>
      </c>
      <c r="BT341" s="11">
        <v>12</v>
      </c>
      <c r="BU341" s="11"/>
      <c r="BV341" s="11"/>
      <c r="BW341" s="11" t="b">
        <v>1</v>
      </c>
      <c r="BX341" s="11" t="b">
        <v>1</v>
      </c>
      <c r="BY341" s="11" t="b">
        <v>1</v>
      </c>
      <c r="BZ341" s="11" t="b">
        <v>1</v>
      </c>
      <c r="CA341" s="11" t="b">
        <v>1</v>
      </c>
      <c r="CB341" s="11" t="b">
        <v>1</v>
      </c>
      <c r="CC341" s="11" t="b">
        <v>1</v>
      </c>
      <c r="CD341" s="11" t="b">
        <v>1</v>
      </c>
      <c r="CE341" s="11" t="b">
        <v>1</v>
      </c>
      <c r="CF341" s="11" t="b">
        <v>1</v>
      </c>
      <c r="CG341" s="11" t="b">
        <v>1</v>
      </c>
      <c r="CH341" s="11" t="b">
        <v>0</v>
      </c>
      <c r="CI341" s="11" t="b">
        <v>1</v>
      </c>
      <c r="CJ341" s="11" t="s">
        <v>167</v>
      </c>
      <c r="CK341" s="11" t="str">
        <f>VLOOKUP(Table812[[#This Row],[Candidate Detail Answer: City]],cities,2,FALSE)</f>
        <v>Charlotte</v>
      </c>
      <c r="CL341" s="11" t="str">
        <f>VLOOKUP(Table812[[#This Row],[Candidate Detail Answer: City]],cities,3,FALSE)</f>
        <v>NC</v>
      </c>
      <c r="CM341" s="41">
        <f>VLOOKUP(Table812[[#This Row],[Candidate Detail Answer: City]],cities,4,FALSE)</f>
        <v>28202</v>
      </c>
      <c r="CN341" s="11" t="s">
        <v>275</v>
      </c>
      <c r="CO341" s="11" t="str">
        <f>VLOOKUP(Table812[[#This Row],[Candidate Detail Answer: Major]],majors_final,3,FALSE)</f>
        <v>Full Stack Development</v>
      </c>
      <c r="CP341" s="11" t="str">
        <f>VLOOKUP(Table812[[#This Row],[Candidate Detail Answer: Major]],majors_final,4,FALSE)</f>
        <v>IT-development focused</v>
      </c>
      <c r="CQ341" s="11">
        <f>VLOOKUP(Table812[[#This Row],[Candidate Detail Answer: Major]],majors_final,5,FALSE)</f>
        <v>0</v>
      </c>
      <c r="CR341" s="11">
        <f>VLOOKUP(Table812[[#This Row],[Candidate Detail Answer: Major]],majors_final,6,FALSE)</f>
        <v>0</v>
      </c>
      <c r="CS341" s="11"/>
      <c r="CU341" s="5"/>
      <c r="CV341" s="5"/>
      <c r="CW341" s="5"/>
    </row>
    <row r="342" spans="1:101" ht="12.75" x14ac:dyDescent="0.2">
      <c r="A342">
        <v>441</v>
      </c>
      <c r="B342" s="26">
        <v>51697.189583332904</v>
      </c>
      <c r="C342" s="26">
        <v>51564.0256944457</v>
      </c>
      <c r="D342" s="26">
        <v>50760.981944442901</v>
      </c>
      <c r="E342" s="36">
        <v>345488</v>
      </c>
      <c r="F342" s="36">
        <f>SUM(Table812[[#This Row],[Time Taken Per Question: 1]:[Time Taken Per Question: 14]])</f>
        <v>160423</v>
      </c>
      <c r="G342" s="11">
        <v>1</v>
      </c>
      <c r="H342" s="11">
        <v>198</v>
      </c>
      <c r="I342" s="31">
        <v>289335</v>
      </c>
      <c r="J342" s="11">
        <v>131</v>
      </c>
      <c r="K342" s="11">
        <v>121</v>
      </c>
      <c r="L342" s="11">
        <v>92</v>
      </c>
      <c r="M342" s="11">
        <v>92.36</v>
      </c>
      <c r="N342" s="11">
        <v>180078</v>
      </c>
      <c r="O342" s="11" t="s">
        <v>155</v>
      </c>
      <c r="P342" s="11" t="s">
        <v>208</v>
      </c>
      <c r="Q342" s="11">
        <v>0</v>
      </c>
      <c r="R342" s="11">
        <v>5</v>
      </c>
      <c r="S342" s="11">
        <v>1</v>
      </c>
      <c r="T342" s="11">
        <v>10</v>
      </c>
      <c r="U342" s="11">
        <v>10</v>
      </c>
      <c r="V342" s="11">
        <v>10</v>
      </c>
      <c r="W342" s="11">
        <v>10</v>
      </c>
      <c r="X342" s="11">
        <v>10</v>
      </c>
      <c r="Y342" s="11">
        <v>10</v>
      </c>
      <c r="Z342" s="11">
        <v>10</v>
      </c>
      <c r="AA342" s="11">
        <v>10</v>
      </c>
      <c r="AB342" s="11">
        <v>10</v>
      </c>
      <c r="AC342" s="11">
        <v>10</v>
      </c>
      <c r="AD342" s="11">
        <v>10</v>
      </c>
      <c r="AE342" s="11">
        <v>0</v>
      </c>
      <c r="AF342" s="11">
        <v>10</v>
      </c>
      <c r="AG342" s="11">
        <v>34809</v>
      </c>
      <c r="AH342" s="11">
        <v>8175</v>
      </c>
      <c r="AI342" s="11">
        <v>3052</v>
      </c>
      <c r="AJ342" s="11">
        <v>26392</v>
      </c>
      <c r="AK342" s="11">
        <v>2001</v>
      </c>
      <c r="AL342" s="11">
        <v>1743</v>
      </c>
      <c r="AM342" s="11">
        <v>5255</v>
      </c>
      <c r="AN342" s="11">
        <v>5511</v>
      </c>
      <c r="AO342" s="11">
        <v>3789</v>
      </c>
      <c r="AP342" s="11">
        <v>2740</v>
      </c>
      <c r="AQ342" s="11">
        <v>1846</v>
      </c>
      <c r="AR342" s="11">
        <v>10833</v>
      </c>
      <c r="AS342" s="11">
        <v>49570</v>
      </c>
      <c r="AT342" s="11">
        <v>4707</v>
      </c>
      <c r="AU342" s="11">
        <v>12</v>
      </c>
      <c r="AV342" s="11">
        <v>10</v>
      </c>
      <c r="AW342" s="11">
        <v>10</v>
      </c>
      <c r="AX342" s="11">
        <v>13</v>
      </c>
      <c r="AY342" s="11">
        <v>8</v>
      </c>
      <c r="AZ342" s="11">
        <v>7</v>
      </c>
      <c r="BA342" s="11">
        <v>12</v>
      </c>
      <c r="BB342" s="11">
        <v>11</v>
      </c>
      <c r="BC342" s="11">
        <v>11</v>
      </c>
      <c r="BD342" s="11">
        <v>12</v>
      </c>
      <c r="BE342" s="11">
        <v>25</v>
      </c>
      <c r="BF342" s="11">
        <v>17</v>
      </c>
      <c r="BG342" s="11">
        <v>22</v>
      </c>
      <c r="BH342" s="11">
        <v>17</v>
      </c>
      <c r="BI342" s="11">
        <v>11</v>
      </c>
      <c r="BJ342" s="11">
        <v>27</v>
      </c>
      <c r="BK342" s="11">
        <v>18</v>
      </c>
      <c r="BL342" s="11">
        <v>10</v>
      </c>
      <c r="BM342" s="11">
        <v>42</v>
      </c>
      <c r="BN342" s="11">
        <v>36</v>
      </c>
      <c r="BO342" s="11">
        <v>12</v>
      </c>
      <c r="BP342" s="11">
        <v>15</v>
      </c>
      <c r="BQ342" s="11">
        <v>17</v>
      </c>
      <c r="BR342" s="11">
        <v>20</v>
      </c>
      <c r="BS342" s="11">
        <v>93</v>
      </c>
      <c r="BT342" s="11">
        <v>9</v>
      </c>
      <c r="BU342" s="11"/>
      <c r="BV342" s="11"/>
      <c r="BW342" s="11" t="b">
        <v>1</v>
      </c>
      <c r="BX342" s="11" t="b">
        <v>1</v>
      </c>
      <c r="BY342" s="11" t="b">
        <v>1</v>
      </c>
      <c r="BZ342" s="11" t="b">
        <v>1</v>
      </c>
      <c r="CA342" s="11" t="b">
        <v>1</v>
      </c>
      <c r="CB342" s="11" t="b">
        <v>1</v>
      </c>
      <c r="CC342" s="11" t="b">
        <v>1</v>
      </c>
      <c r="CD342" s="11" t="b">
        <v>1</v>
      </c>
      <c r="CE342" s="11" t="b">
        <v>1</v>
      </c>
      <c r="CF342" s="11" t="b">
        <v>1</v>
      </c>
      <c r="CG342" s="11" t="b">
        <v>1</v>
      </c>
      <c r="CH342" s="11" t="b">
        <v>0</v>
      </c>
      <c r="CI342" s="11" t="b">
        <v>1</v>
      </c>
      <c r="CJ342" s="11" t="s">
        <v>179</v>
      </c>
      <c r="CK342" s="11" t="str">
        <f>VLOOKUP(Table812[[#This Row],[Candidate Detail Answer: City]],cities,2,FALSE)</f>
        <v>Charlotte</v>
      </c>
      <c r="CL342" s="11" t="str">
        <f>VLOOKUP(Table812[[#This Row],[Candidate Detail Answer: City]],cities,3,FALSE)</f>
        <v>NC</v>
      </c>
      <c r="CM342" s="41">
        <f>VLOOKUP(Table812[[#This Row],[Candidate Detail Answer: City]],cities,4,FALSE)</f>
        <v>28202</v>
      </c>
      <c r="CN342" s="11" t="s">
        <v>254</v>
      </c>
      <c r="CO342" s="11" t="str">
        <f>VLOOKUP(Table812[[#This Row],[Candidate Detail Answer: Major]],majors_final,3,FALSE)</f>
        <v>Software Engineering</v>
      </c>
      <c r="CP342" s="11" t="str">
        <f>VLOOKUP(Table812[[#This Row],[Candidate Detail Answer: Major]],majors_final,4,FALSE)</f>
        <v>IT-development focused</v>
      </c>
      <c r="CQ342" s="11">
        <f>VLOOKUP(Table812[[#This Row],[Candidate Detail Answer: Major]],majors_final,5,FALSE)</f>
        <v>0</v>
      </c>
      <c r="CR342" s="11">
        <f>VLOOKUP(Table812[[#This Row],[Candidate Detail Answer: Major]],majors_final,6,FALSE)</f>
        <v>0</v>
      </c>
      <c r="CS342" s="11"/>
      <c r="CU342" s="5"/>
      <c r="CV342" s="5"/>
      <c r="CW342" s="5"/>
    </row>
    <row r="343" spans="1:101" ht="12.75" x14ac:dyDescent="0.2">
      <c r="A343">
        <v>442</v>
      </c>
      <c r="B343" s="26">
        <v>51719.122222221798</v>
      </c>
      <c r="C343" s="26">
        <v>51584.093750001201</v>
      </c>
      <c r="D343" s="26">
        <v>50778.699305554001</v>
      </c>
      <c r="E343" s="36">
        <v>279573</v>
      </c>
      <c r="F343" s="36">
        <f>SUM(Table812[[#This Row],[Time Taken Per Question: 1]:[Time Taken Per Question: 14]])</f>
        <v>40736</v>
      </c>
      <c r="G343" s="11">
        <v>1</v>
      </c>
      <c r="H343" s="11">
        <v>112</v>
      </c>
      <c r="I343" s="31">
        <v>24977</v>
      </c>
      <c r="J343" s="11">
        <v>131</v>
      </c>
      <c r="K343" s="11">
        <v>121</v>
      </c>
      <c r="L343" s="11">
        <v>92</v>
      </c>
      <c r="M343" s="11">
        <v>92.36</v>
      </c>
      <c r="N343" s="11">
        <v>237456</v>
      </c>
      <c r="O343" s="11" t="s">
        <v>155</v>
      </c>
      <c r="P343" s="11" t="s">
        <v>208</v>
      </c>
      <c r="Q343" s="11">
        <v>0</v>
      </c>
      <c r="R343" s="11">
        <v>4</v>
      </c>
      <c r="S343" s="11">
        <v>1</v>
      </c>
      <c r="T343" s="11">
        <v>10</v>
      </c>
      <c r="U343" s="11">
        <v>10</v>
      </c>
      <c r="V343" s="11">
        <v>10</v>
      </c>
      <c r="W343" s="11">
        <v>10</v>
      </c>
      <c r="X343" s="11">
        <v>10</v>
      </c>
      <c r="Y343" s="11">
        <v>10</v>
      </c>
      <c r="Z343" s="11">
        <v>10</v>
      </c>
      <c r="AA343" s="11">
        <v>10</v>
      </c>
      <c r="AB343" s="11">
        <v>10</v>
      </c>
      <c r="AC343" s="11">
        <v>10</v>
      </c>
      <c r="AD343" s="11">
        <v>10</v>
      </c>
      <c r="AE343" s="11">
        <v>0</v>
      </c>
      <c r="AF343" s="11">
        <v>10</v>
      </c>
      <c r="AG343" s="11">
        <v>505</v>
      </c>
      <c r="AH343" s="11">
        <v>3359</v>
      </c>
      <c r="AI343" s="11">
        <v>969</v>
      </c>
      <c r="AJ343" s="11">
        <v>662</v>
      </c>
      <c r="AK343" s="11">
        <v>675</v>
      </c>
      <c r="AL343" s="11">
        <v>10591</v>
      </c>
      <c r="AM343" s="11">
        <v>1813</v>
      </c>
      <c r="AN343" s="11">
        <v>2789</v>
      </c>
      <c r="AO343" s="11">
        <v>1100</v>
      </c>
      <c r="AP343" s="11">
        <v>568</v>
      </c>
      <c r="AQ343" s="11">
        <v>535</v>
      </c>
      <c r="AR343" s="11">
        <v>588</v>
      </c>
      <c r="AS343" s="11">
        <v>9771</v>
      </c>
      <c r="AT343" s="11">
        <v>6811</v>
      </c>
      <c r="AU343" s="11">
        <v>5</v>
      </c>
      <c r="AV343" s="11">
        <v>4</v>
      </c>
      <c r="AW343" s="11">
        <v>5</v>
      </c>
      <c r="AX343" s="11">
        <v>6</v>
      </c>
      <c r="AY343" s="11">
        <v>7</v>
      </c>
      <c r="AZ343" s="11">
        <v>5</v>
      </c>
      <c r="BA343" s="11">
        <v>8</v>
      </c>
      <c r="BB343" s="11">
        <v>6</v>
      </c>
      <c r="BC343" s="11">
        <v>5</v>
      </c>
      <c r="BD343" s="11">
        <v>6</v>
      </c>
      <c r="BE343" s="11">
        <v>7</v>
      </c>
      <c r="BF343" s="11">
        <v>10</v>
      </c>
      <c r="BG343" s="11">
        <v>19</v>
      </c>
      <c r="BH343" s="11">
        <v>13</v>
      </c>
      <c r="BI343" s="11">
        <v>4</v>
      </c>
      <c r="BJ343" s="11">
        <v>4</v>
      </c>
      <c r="BK343" s="11">
        <v>4</v>
      </c>
      <c r="BL343" s="11">
        <v>7</v>
      </c>
      <c r="BM343" s="11">
        <v>5</v>
      </c>
      <c r="BN343" s="11">
        <v>6</v>
      </c>
      <c r="BO343" s="11">
        <v>5</v>
      </c>
      <c r="BP343" s="11">
        <v>5</v>
      </c>
      <c r="BQ343" s="11">
        <v>5</v>
      </c>
      <c r="BR343" s="11">
        <v>4</v>
      </c>
      <c r="BS343" s="11">
        <v>11</v>
      </c>
      <c r="BT343" s="11">
        <v>6</v>
      </c>
      <c r="BU343" s="11"/>
      <c r="BV343" s="11"/>
      <c r="BW343" s="11" t="b">
        <v>1</v>
      </c>
      <c r="BX343" s="11" t="b">
        <v>1</v>
      </c>
      <c r="BY343" s="11" t="b">
        <v>1</v>
      </c>
      <c r="BZ343" s="11" t="b">
        <v>1</v>
      </c>
      <c r="CA343" s="11" t="b">
        <v>1</v>
      </c>
      <c r="CB343" s="11" t="b">
        <v>1</v>
      </c>
      <c r="CC343" s="11" t="b">
        <v>1</v>
      </c>
      <c r="CD343" s="11" t="b">
        <v>1</v>
      </c>
      <c r="CE343" s="11" t="b">
        <v>1</v>
      </c>
      <c r="CF343" s="11" t="b">
        <v>1</v>
      </c>
      <c r="CG343" s="11" t="b">
        <v>1</v>
      </c>
      <c r="CH343" s="11" t="b">
        <v>0</v>
      </c>
      <c r="CI343" s="11" t="b">
        <v>1</v>
      </c>
      <c r="CJ343" s="11" t="s">
        <v>629</v>
      </c>
      <c r="CK343" s="11" t="str">
        <f>VLOOKUP(Table812[[#This Row],[Candidate Detail Answer: City]],cities,2,FALSE)</f>
        <v>Charlotte</v>
      </c>
      <c r="CL343" s="11" t="str">
        <f>VLOOKUP(Table812[[#This Row],[Candidate Detail Answer: City]],cities,3,FALSE)</f>
        <v>NC</v>
      </c>
      <c r="CM343" s="41">
        <f>VLOOKUP(Table812[[#This Row],[Candidate Detail Answer: City]],cities,4,FALSE)</f>
        <v>28202</v>
      </c>
      <c r="CN343" s="11" t="s">
        <v>234</v>
      </c>
      <c r="CO343" s="11" t="str">
        <f>VLOOKUP(Table812[[#This Row],[Candidate Detail Answer: Major]],majors_final,3,FALSE)</f>
        <v>Computer Programming</v>
      </c>
      <c r="CP343" s="11" t="str">
        <f>VLOOKUP(Table812[[#This Row],[Candidate Detail Answer: Major]],majors_final,4,FALSE)</f>
        <v>IT-development focused</v>
      </c>
      <c r="CQ343" s="11">
        <f>VLOOKUP(Table812[[#This Row],[Candidate Detail Answer: Major]],majors_final,5,FALSE)</f>
        <v>0</v>
      </c>
      <c r="CR343" s="11">
        <f>VLOOKUP(Table812[[#This Row],[Candidate Detail Answer: Major]],majors_final,6,FALSE)</f>
        <v>0</v>
      </c>
      <c r="CS343" s="11"/>
      <c r="CU343" s="5"/>
      <c r="CV343" s="5"/>
      <c r="CW343" s="5"/>
    </row>
    <row r="344" spans="1:101" ht="12.75" x14ac:dyDescent="0.2">
      <c r="A344">
        <v>443</v>
      </c>
      <c r="B344" s="26">
        <v>47157.1333333332</v>
      </c>
      <c r="C344" s="26">
        <v>51604.161805556803</v>
      </c>
      <c r="D344" s="26">
        <v>50796.4166666651</v>
      </c>
      <c r="E344" s="36">
        <v>179987</v>
      </c>
      <c r="F344" s="36">
        <f>SUM(Table812[[#This Row],[Time Taken Per Question: 1]:[Time Taken Per Question: 14]])</f>
        <v>74231</v>
      </c>
      <c r="G344" s="11">
        <v>1</v>
      </c>
      <c r="H344" s="11">
        <v>43</v>
      </c>
      <c r="I344" s="31">
        <v>29159</v>
      </c>
      <c r="J344" s="11">
        <v>131</v>
      </c>
      <c r="K344" s="11">
        <v>131</v>
      </c>
      <c r="L344" s="11">
        <v>92</v>
      </c>
      <c r="M344" s="11">
        <v>100</v>
      </c>
      <c r="N344" s="11">
        <v>105694</v>
      </c>
      <c r="O344" s="11" t="s">
        <v>155</v>
      </c>
      <c r="P344" s="11" t="s">
        <v>208</v>
      </c>
      <c r="Q344" s="11">
        <v>3</v>
      </c>
      <c r="R344" s="11"/>
      <c r="S344" s="11">
        <v>1</v>
      </c>
      <c r="T344" s="11">
        <v>10</v>
      </c>
      <c r="U344" s="11">
        <v>10</v>
      </c>
      <c r="V344" s="11">
        <v>10</v>
      </c>
      <c r="W344" s="11">
        <v>10</v>
      </c>
      <c r="X344" s="11">
        <v>10</v>
      </c>
      <c r="Y344" s="11">
        <v>10</v>
      </c>
      <c r="Z344" s="11">
        <v>10</v>
      </c>
      <c r="AA344" s="11">
        <v>10</v>
      </c>
      <c r="AB344" s="11">
        <v>10</v>
      </c>
      <c r="AC344" s="11">
        <v>10</v>
      </c>
      <c r="AD344" s="11">
        <v>10</v>
      </c>
      <c r="AE344" s="11">
        <v>10</v>
      </c>
      <c r="AF344" s="11">
        <v>10</v>
      </c>
      <c r="AG344" s="11">
        <v>235</v>
      </c>
      <c r="AH344" s="11">
        <v>669</v>
      </c>
      <c r="AI344" s="11">
        <v>493</v>
      </c>
      <c r="AJ344" s="11">
        <v>744</v>
      </c>
      <c r="AK344" s="11">
        <v>953</v>
      </c>
      <c r="AL344" s="11">
        <v>3911</v>
      </c>
      <c r="AM344" s="11">
        <v>28506</v>
      </c>
      <c r="AN344" s="11">
        <v>1916</v>
      </c>
      <c r="AO344" s="11">
        <v>471</v>
      </c>
      <c r="AP344" s="11">
        <v>1099</v>
      </c>
      <c r="AQ344" s="11">
        <v>1190</v>
      </c>
      <c r="AR344" s="11">
        <v>1092</v>
      </c>
      <c r="AS344" s="11">
        <v>31332</v>
      </c>
      <c r="AT344" s="11">
        <v>1620</v>
      </c>
      <c r="AU344" s="11">
        <v>12</v>
      </c>
      <c r="AV344" s="11">
        <v>13</v>
      </c>
      <c r="AW344" s="11">
        <v>11</v>
      </c>
      <c r="AX344" s="11">
        <v>23</v>
      </c>
      <c r="AY344" s="11">
        <v>11</v>
      </c>
      <c r="AZ344" s="11">
        <v>12</v>
      </c>
      <c r="BA344" s="11">
        <v>27</v>
      </c>
      <c r="BB344" s="11">
        <v>15</v>
      </c>
      <c r="BC344" s="11">
        <v>13</v>
      </c>
      <c r="BD344" s="11">
        <v>14</v>
      </c>
      <c r="BE344" s="11">
        <v>16</v>
      </c>
      <c r="BF344" s="11">
        <v>26</v>
      </c>
      <c r="BG344" s="11">
        <v>34</v>
      </c>
      <c r="BH344" s="11">
        <v>6</v>
      </c>
      <c r="BI344" s="11">
        <v>4</v>
      </c>
      <c r="BJ344" s="11">
        <v>4</v>
      </c>
      <c r="BK344" s="11">
        <v>6</v>
      </c>
      <c r="BL344" s="11">
        <v>7</v>
      </c>
      <c r="BM344" s="11">
        <v>5</v>
      </c>
      <c r="BN344" s="11">
        <v>7</v>
      </c>
      <c r="BO344" s="11">
        <v>5</v>
      </c>
      <c r="BP344" s="11">
        <v>5</v>
      </c>
      <c r="BQ344" s="11">
        <v>10</v>
      </c>
      <c r="BR344" s="11">
        <v>5</v>
      </c>
      <c r="BS344" s="11">
        <v>19</v>
      </c>
      <c r="BT344" s="11">
        <v>8</v>
      </c>
      <c r="BU344" s="11"/>
      <c r="BV344" s="11"/>
      <c r="BW344" s="11" t="b">
        <v>1</v>
      </c>
      <c r="BX344" s="11" t="b">
        <v>1</v>
      </c>
      <c r="BY344" s="11" t="b">
        <v>1</v>
      </c>
      <c r="BZ344" s="11" t="b">
        <v>1</v>
      </c>
      <c r="CA344" s="11" t="b">
        <v>1</v>
      </c>
      <c r="CB344" s="11" t="b">
        <v>1</v>
      </c>
      <c r="CC344" s="11" t="b">
        <v>1</v>
      </c>
      <c r="CD344" s="11" t="b">
        <v>1</v>
      </c>
      <c r="CE344" s="11" t="b">
        <v>1</v>
      </c>
      <c r="CF344" s="11" t="b">
        <v>1</v>
      </c>
      <c r="CG344" s="11" t="b">
        <v>1</v>
      </c>
      <c r="CH344" s="11" t="b">
        <v>1</v>
      </c>
      <c r="CI344" s="11" t="b">
        <v>1</v>
      </c>
      <c r="CJ344" s="11" t="s">
        <v>167</v>
      </c>
      <c r="CK344" s="11" t="str">
        <f>VLOOKUP(Table812[[#This Row],[Candidate Detail Answer: City]],cities,2,FALSE)</f>
        <v>Charlotte</v>
      </c>
      <c r="CL344" s="11" t="str">
        <f>VLOOKUP(Table812[[#This Row],[Candidate Detail Answer: City]],cities,3,FALSE)</f>
        <v>NC</v>
      </c>
      <c r="CM344" s="41">
        <f>VLOOKUP(Table812[[#This Row],[Candidate Detail Answer: City]],cities,4,FALSE)</f>
        <v>28202</v>
      </c>
      <c r="CN344" s="11" t="s">
        <v>234</v>
      </c>
      <c r="CO344" s="11" t="str">
        <f>VLOOKUP(Table812[[#This Row],[Candidate Detail Answer: Major]],majors_final,3,FALSE)</f>
        <v>Computer Programming</v>
      </c>
      <c r="CP344" s="11" t="str">
        <f>VLOOKUP(Table812[[#This Row],[Candidate Detail Answer: Major]],majors_final,4,FALSE)</f>
        <v>IT-development focused</v>
      </c>
      <c r="CQ344" s="11">
        <f>VLOOKUP(Table812[[#This Row],[Candidate Detail Answer: Major]],majors_final,5,FALSE)</f>
        <v>0</v>
      </c>
      <c r="CR344" s="11">
        <f>VLOOKUP(Table812[[#This Row],[Candidate Detail Answer: Major]],majors_final,6,FALSE)</f>
        <v>0</v>
      </c>
      <c r="CS344" s="11"/>
      <c r="CU344" s="5"/>
      <c r="CV344" s="5"/>
      <c r="CW344" s="5"/>
    </row>
    <row r="345" spans="1:101" ht="12.75" x14ac:dyDescent="0.2">
      <c r="A345">
        <v>444</v>
      </c>
      <c r="B345" s="26">
        <v>49810.982638888599</v>
      </c>
      <c r="C345" s="26">
        <v>51624.229861112399</v>
      </c>
      <c r="D345" s="26">
        <v>50814.134027776199</v>
      </c>
      <c r="E345" s="36">
        <v>332175</v>
      </c>
      <c r="F345" s="36">
        <f>SUM(Table812[[#This Row],[Time Taken Per Question: 1]:[Time Taken Per Question: 14]])</f>
        <v>125855</v>
      </c>
      <c r="G345" s="11">
        <v>1</v>
      </c>
      <c r="H345" s="11">
        <v>85</v>
      </c>
      <c r="I345" s="31">
        <v>205232</v>
      </c>
      <c r="J345" s="11">
        <v>131</v>
      </c>
      <c r="K345" s="11">
        <v>130.5</v>
      </c>
      <c r="L345" s="11">
        <v>92</v>
      </c>
      <c r="M345" s="11">
        <v>99.61</v>
      </c>
      <c r="N345" s="11">
        <v>206171</v>
      </c>
      <c r="O345" s="11" t="s">
        <v>155</v>
      </c>
      <c r="P345" s="11" t="s">
        <v>208</v>
      </c>
      <c r="Q345" s="11">
        <v>45</v>
      </c>
      <c r="R345" s="11">
        <v>5</v>
      </c>
      <c r="S345" s="11">
        <v>0.5</v>
      </c>
      <c r="T345" s="11">
        <v>10</v>
      </c>
      <c r="U345" s="11">
        <v>10</v>
      </c>
      <c r="V345" s="11">
        <v>10</v>
      </c>
      <c r="W345" s="11">
        <v>10</v>
      </c>
      <c r="X345" s="11">
        <v>10</v>
      </c>
      <c r="Y345" s="11">
        <v>10</v>
      </c>
      <c r="Z345" s="11">
        <v>10</v>
      </c>
      <c r="AA345" s="11">
        <v>10</v>
      </c>
      <c r="AB345" s="11">
        <v>10</v>
      </c>
      <c r="AC345" s="11">
        <v>10</v>
      </c>
      <c r="AD345" s="11">
        <v>10</v>
      </c>
      <c r="AE345" s="11">
        <v>10</v>
      </c>
      <c r="AF345" s="11">
        <v>10</v>
      </c>
      <c r="AG345" s="11">
        <v>183</v>
      </c>
      <c r="AH345" s="11">
        <v>892</v>
      </c>
      <c r="AI345" s="11">
        <v>1134</v>
      </c>
      <c r="AJ345" s="11">
        <v>3990</v>
      </c>
      <c r="AK345" s="11">
        <v>627</v>
      </c>
      <c r="AL345" s="11">
        <v>31687</v>
      </c>
      <c r="AM345" s="11">
        <v>1297</v>
      </c>
      <c r="AN345" s="11">
        <v>9858</v>
      </c>
      <c r="AO345" s="11">
        <v>3258</v>
      </c>
      <c r="AP345" s="11">
        <v>455</v>
      </c>
      <c r="AQ345" s="11">
        <v>2024</v>
      </c>
      <c r="AR345" s="11">
        <v>2084</v>
      </c>
      <c r="AS345" s="11">
        <v>60648</v>
      </c>
      <c r="AT345" s="11">
        <v>7718</v>
      </c>
      <c r="AU345" s="11">
        <v>9</v>
      </c>
      <c r="AV345" s="11">
        <v>9</v>
      </c>
      <c r="AW345" s="11">
        <v>8</v>
      </c>
      <c r="AX345" s="11">
        <v>11</v>
      </c>
      <c r="AY345" s="11">
        <v>8</v>
      </c>
      <c r="AZ345" s="11">
        <v>9</v>
      </c>
      <c r="BA345" s="11">
        <v>14</v>
      </c>
      <c r="BB345" s="11">
        <v>14</v>
      </c>
      <c r="BC345" s="11">
        <v>11</v>
      </c>
      <c r="BD345" s="11">
        <v>13</v>
      </c>
      <c r="BE345" s="11">
        <v>13</v>
      </c>
      <c r="BF345" s="11">
        <v>22</v>
      </c>
      <c r="BG345" s="11">
        <v>24</v>
      </c>
      <c r="BH345" s="11">
        <v>4</v>
      </c>
      <c r="BI345" s="11">
        <v>9</v>
      </c>
      <c r="BJ345" s="11">
        <v>10</v>
      </c>
      <c r="BK345" s="11">
        <v>4</v>
      </c>
      <c r="BL345" s="11">
        <v>21</v>
      </c>
      <c r="BM345" s="11">
        <v>8</v>
      </c>
      <c r="BN345" s="11">
        <v>14</v>
      </c>
      <c r="BO345" s="11">
        <v>20</v>
      </c>
      <c r="BP345" s="11">
        <v>6</v>
      </c>
      <c r="BQ345" s="11">
        <v>4</v>
      </c>
      <c r="BR345" s="11">
        <v>5</v>
      </c>
      <c r="BS345" s="11">
        <v>47</v>
      </c>
      <c r="BT345" s="11">
        <v>17</v>
      </c>
      <c r="BU345" s="11"/>
      <c r="BV345" s="11"/>
      <c r="BW345" s="11" t="b">
        <v>1</v>
      </c>
      <c r="BX345" s="11" t="b">
        <v>1</v>
      </c>
      <c r="BY345" s="11" t="b">
        <v>1</v>
      </c>
      <c r="BZ345" s="11" t="b">
        <v>1</v>
      </c>
      <c r="CA345" s="11" t="b">
        <v>1</v>
      </c>
      <c r="CB345" s="11" t="b">
        <v>1</v>
      </c>
      <c r="CC345" s="11" t="b">
        <v>1</v>
      </c>
      <c r="CD345" s="11" t="b">
        <v>1</v>
      </c>
      <c r="CE345" s="11" t="b">
        <v>1</v>
      </c>
      <c r="CF345" s="11" t="b">
        <v>1</v>
      </c>
      <c r="CG345" s="11" t="b">
        <v>1</v>
      </c>
      <c r="CH345" s="11" t="b">
        <v>1</v>
      </c>
      <c r="CI345" s="11" t="b">
        <v>1</v>
      </c>
      <c r="CJ345" s="11" t="s">
        <v>167</v>
      </c>
      <c r="CK345" s="11" t="str">
        <f>VLOOKUP(Table812[[#This Row],[Candidate Detail Answer: City]],cities,2,FALSE)</f>
        <v>Charlotte</v>
      </c>
      <c r="CL345" s="11" t="str">
        <f>VLOOKUP(Table812[[#This Row],[Candidate Detail Answer: City]],cities,3,FALSE)</f>
        <v>NC</v>
      </c>
      <c r="CM345" s="41">
        <f>VLOOKUP(Table812[[#This Row],[Candidate Detail Answer: City]],cities,4,FALSE)</f>
        <v>28202</v>
      </c>
      <c r="CN345" s="11" t="s">
        <v>429</v>
      </c>
      <c r="CO345" s="11" t="str">
        <f>VLOOKUP(Table812[[#This Row],[Candidate Detail Answer: Major]],majors_final,3,FALSE)</f>
        <v>Computer Engineering</v>
      </c>
      <c r="CP345" s="11" t="str">
        <f>VLOOKUP(Table812[[#This Row],[Candidate Detail Answer: Major]],majors_final,4,FALSE)</f>
        <v>IT-development focused</v>
      </c>
      <c r="CQ345" s="11">
        <f>VLOOKUP(Table812[[#This Row],[Candidate Detail Answer: Major]],majors_final,5,FALSE)</f>
        <v>0</v>
      </c>
      <c r="CR345" s="11">
        <f>VLOOKUP(Table812[[#This Row],[Candidate Detail Answer: Major]],majors_final,6,FALSE)</f>
        <v>0</v>
      </c>
      <c r="CS345" s="11"/>
      <c r="CU345" s="5"/>
      <c r="CV345" s="5"/>
      <c r="CW345" s="5"/>
    </row>
    <row r="346" spans="1:101" ht="12.75" x14ac:dyDescent="0.2">
      <c r="A346">
        <v>445</v>
      </c>
      <c r="B346" s="26">
        <v>47179.065972222103</v>
      </c>
      <c r="C346" s="26">
        <v>51644.2979166679</v>
      </c>
      <c r="D346" s="26">
        <v>50831.851388887299</v>
      </c>
      <c r="E346" s="36">
        <v>94224</v>
      </c>
      <c r="F346" s="36">
        <f>SUM(Table812[[#This Row],[Time Taken Per Question: 1]:[Time Taken Per Question: 14]])</f>
        <v>31547</v>
      </c>
      <c r="G346" s="11">
        <v>1</v>
      </c>
      <c r="H346" s="11">
        <v>22</v>
      </c>
      <c r="I346" s="31">
        <v>1996</v>
      </c>
      <c r="J346" s="11">
        <v>131</v>
      </c>
      <c r="K346" s="11">
        <v>131</v>
      </c>
      <c r="L346" s="11">
        <v>92</v>
      </c>
      <c r="M346" s="11">
        <v>100</v>
      </c>
      <c r="N346" s="11">
        <v>61363</v>
      </c>
      <c r="O346" s="11" t="s">
        <v>155</v>
      </c>
      <c r="P346" s="11" t="s">
        <v>208</v>
      </c>
      <c r="Q346" s="11">
        <v>0</v>
      </c>
      <c r="R346" s="11">
        <v>2</v>
      </c>
      <c r="S346" s="11">
        <v>1</v>
      </c>
      <c r="T346" s="11">
        <v>10</v>
      </c>
      <c r="U346" s="11">
        <v>10</v>
      </c>
      <c r="V346" s="11">
        <v>10</v>
      </c>
      <c r="W346" s="11">
        <v>10</v>
      </c>
      <c r="X346" s="11">
        <v>10</v>
      </c>
      <c r="Y346" s="11">
        <v>10</v>
      </c>
      <c r="Z346" s="11">
        <v>10</v>
      </c>
      <c r="AA346" s="11">
        <v>10</v>
      </c>
      <c r="AB346" s="11">
        <v>10</v>
      </c>
      <c r="AC346" s="11">
        <v>10</v>
      </c>
      <c r="AD346" s="11">
        <v>10</v>
      </c>
      <c r="AE346" s="11">
        <v>10</v>
      </c>
      <c r="AF346" s="11">
        <v>10</v>
      </c>
      <c r="AG346" s="11">
        <v>384</v>
      </c>
      <c r="AH346" s="11">
        <v>1215</v>
      </c>
      <c r="AI346" s="11">
        <v>533</v>
      </c>
      <c r="AJ346" s="11">
        <v>1206</v>
      </c>
      <c r="AK346" s="11">
        <v>662</v>
      </c>
      <c r="AL346" s="11">
        <v>1163</v>
      </c>
      <c r="AM346" s="11">
        <v>2911</v>
      </c>
      <c r="AN346" s="11">
        <v>1778</v>
      </c>
      <c r="AO346" s="11">
        <v>4887</v>
      </c>
      <c r="AP346" s="11">
        <v>1513</v>
      </c>
      <c r="AQ346" s="11">
        <v>2650</v>
      </c>
      <c r="AR346" s="11">
        <v>1533</v>
      </c>
      <c r="AS346" s="11">
        <v>7516</v>
      </c>
      <c r="AT346" s="11">
        <v>3596</v>
      </c>
      <c r="AU346" s="11">
        <v>10</v>
      </c>
      <c r="AV346" s="11">
        <v>10</v>
      </c>
      <c r="AW346" s="11">
        <v>11</v>
      </c>
      <c r="AX346" s="11">
        <v>13</v>
      </c>
      <c r="AY346" s="11">
        <v>8</v>
      </c>
      <c r="AZ346" s="11">
        <v>9</v>
      </c>
      <c r="BA346" s="11">
        <v>13</v>
      </c>
      <c r="BB346" s="11">
        <v>11</v>
      </c>
      <c r="BC346" s="11">
        <v>10</v>
      </c>
      <c r="BD346" s="11">
        <v>11</v>
      </c>
      <c r="BE346" s="11">
        <v>12</v>
      </c>
      <c r="BF346" s="11">
        <v>20</v>
      </c>
      <c r="BG346" s="11">
        <v>24</v>
      </c>
      <c r="BH346" s="11">
        <v>13</v>
      </c>
      <c r="BI346" s="11">
        <v>11</v>
      </c>
      <c r="BJ346" s="11">
        <v>20</v>
      </c>
      <c r="BK346" s="11">
        <v>8</v>
      </c>
      <c r="BL346" s="11">
        <v>14</v>
      </c>
      <c r="BM346" s="11">
        <v>27</v>
      </c>
      <c r="BN346" s="11">
        <v>16</v>
      </c>
      <c r="BO346" s="11">
        <v>29</v>
      </c>
      <c r="BP346" s="11">
        <v>25</v>
      </c>
      <c r="BQ346" s="11">
        <v>23</v>
      </c>
      <c r="BR346" s="11">
        <v>15</v>
      </c>
      <c r="BS346" s="11">
        <v>12</v>
      </c>
      <c r="BT346" s="11">
        <v>10</v>
      </c>
      <c r="BU346" s="11"/>
      <c r="BV346" s="11"/>
      <c r="BW346" s="11" t="b">
        <v>1</v>
      </c>
      <c r="BX346" s="11" t="b">
        <v>1</v>
      </c>
      <c r="BY346" s="11" t="b">
        <v>1</v>
      </c>
      <c r="BZ346" s="11" t="b">
        <v>1</v>
      </c>
      <c r="CA346" s="11" t="b">
        <v>1</v>
      </c>
      <c r="CB346" s="11" t="b">
        <v>1</v>
      </c>
      <c r="CC346" s="11" t="b">
        <v>1</v>
      </c>
      <c r="CD346" s="11" t="b">
        <v>1</v>
      </c>
      <c r="CE346" s="11" t="b">
        <v>1</v>
      </c>
      <c r="CF346" s="11" t="b">
        <v>1</v>
      </c>
      <c r="CG346" s="11" t="b">
        <v>1</v>
      </c>
      <c r="CH346" s="11" t="b">
        <v>1</v>
      </c>
      <c r="CI346" s="11" t="b">
        <v>1</v>
      </c>
      <c r="CJ346" s="11" t="s">
        <v>388</v>
      </c>
      <c r="CK346" s="11" t="str">
        <f>VLOOKUP(Table812[[#This Row],[Candidate Detail Answer: City]],cities,2,FALSE)</f>
        <v>Kannapolis</v>
      </c>
      <c r="CL346" s="11" t="str">
        <f>VLOOKUP(Table812[[#This Row],[Candidate Detail Answer: City]],cities,3,FALSE)</f>
        <v>NC</v>
      </c>
      <c r="CM346" s="41">
        <f>VLOOKUP(Table812[[#This Row],[Candidate Detail Answer: City]],cities,4,FALSE)</f>
        <v>28081</v>
      </c>
      <c r="CN346" s="11" t="s">
        <v>275</v>
      </c>
      <c r="CO346" s="11" t="str">
        <f>VLOOKUP(Table812[[#This Row],[Candidate Detail Answer: Major]],majors_final,3,FALSE)</f>
        <v>Full Stack Development</v>
      </c>
      <c r="CP346" s="11" t="str">
        <f>VLOOKUP(Table812[[#This Row],[Candidate Detail Answer: Major]],majors_final,4,FALSE)</f>
        <v>IT-development focused</v>
      </c>
      <c r="CQ346" s="11">
        <f>VLOOKUP(Table812[[#This Row],[Candidate Detail Answer: Major]],majors_final,5,FALSE)</f>
        <v>0</v>
      </c>
      <c r="CR346" s="11">
        <f>VLOOKUP(Table812[[#This Row],[Candidate Detail Answer: Major]],majors_final,6,FALSE)</f>
        <v>0</v>
      </c>
      <c r="CS346" s="11"/>
      <c r="CU346" s="5"/>
      <c r="CV346" s="5"/>
      <c r="CW346" s="5"/>
    </row>
    <row r="347" spans="1:101" ht="12.75" x14ac:dyDescent="0.2">
      <c r="A347">
        <v>446</v>
      </c>
      <c r="B347" s="26">
        <v>51741.054861110701</v>
      </c>
      <c r="C347" s="26">
        <v>51664.365972223502</v>
      </c>
      <c r="D347" s="26">
        <v>50849.568749998398</v>
      </c>
      <c r="E347" s="36">
        <v>330825</v>
      </c>
      <c r="F347" s="36">
        <f>SUM(Table812[[#This Row],[Time Taken Per Question: 1]:[Time Taken Per Question: 14]])</f>
        <v>75184</v>
      </c>
      <c r="G347" s="11">
        <v>1</v>
      </c>
      <c r="H347" s="11">
        <v>26</v>
      </c>
      <c r="I347" s="31">
        <v>4115</v>
      </c>
      <c r="J347" s="11">
        <v>131</v>
      </c>
      <c r="K347" s="11">
        <v>121</v>
      </c>
      <c r="L347" s="11">
        <v>92</v>
      </c>
      <c r="M347" s="11">
        <v>92.36</v>
      </c>
      <c r="N347" s="11">
        <v>255225</v>
      </c>
      <c r="O347" s="11" t="s">
        <v>155</v>
      </c>
      <c r="P347" s="11" t="s">
        <v>208</v>
      </c>
      <c r="Q347" s="11">
        <v>0</v>
      </c>
      <c r="R347" s="11">
        <v>5</v>
      </c>
      <c r="S347" s="11">
        <v>1</v>
      </c>
      <c r="T347" s="11">
        <v>10</v>
      </c>
      <c r="U347" s="11">
        <v>10</v>
      </c>
      <c r="V347" s="11">
        <v>10</v>
      </c>
      <c r="W347" s="11">
        <v>10</v>
      </c>
      <c r="X347" s="11">
        <v>10</v>
      </c>
      <c r="Y347" s="11">
        <v>10</v>
      </c>
      <c r="Z347" s="11">
        <v>10</v>
      </c>
      <c r="AA347" s="11">
        <v>10</v>
      </c>
      <c r="AB347" s="11">
        <v>10</v>
      </c>
      <c r="AC347" s="11">
        <v>10</v>
      </c>
      <c r="AD347" s="11">
        <v>10</v>
      </c>
      <c r="AE347" s="11">
        <v>0</v>
      </c>
      <c r="AF347" s="11">
        <v>10</v>
      </c>
      <c r="AG347" s="11">
        <v>132</v>
      </c>
      <c r="AH347" s="11">
        <v>14067</v>
      </c>
      <c r="AI347" s="11">
        <v>4495</v>
      </c>
      <c r="AJ347" s="11">
        <v>2873</v>
      </c>
      <c r="AK347" s="11">
        <v>582</v>
      </c>
      <c r="AL347" s="11">
        <v>15383</v>
      </c>
      <c r="AM347" s="11">
        <v>2730</v>
      </c>
      <c r="AN347" s="11">
        <v>1853</v>
      </c>
      <c r="AO347" s="11">
        <v>1254</v>
      </c>
      <c r="AP347" s="11">
        <v>1744</v>
      </c>
      <c r="AQ347" s="11">
        <v>5127</v>
      </c>
      <c r="AR347" s="11">
        <v>2052</v>
      </c>
      <c r="AS347" s="11">
        <v>18641</v>
      </c>
      <c r="AT347" s="11">
        <v>4251</v>
      </c>
      <c r="AU347" s="11">
        <v>10</v>
      </c>
      <c r="AV347" s="11">
        <v>11</v>
      </c>
      <c r="AW347" s="11">
        <v>9</v>
      </c>
      <c r="AX347" s="11">
        <v>10</v>
      </c>
      <c r="AY347" s="11">
        <v>10</v>
      </c>
      <c r="AZ347" s="11">
        <v>11</v>
      </c>
      <c r="BA347" s="11">
        <v>13</v>
      </c>
      <c r="BB347" s="11">
        <v>12</v>
      </c>
      <c r="BC347" s="11">
        <v>12</v>
      </c>
      <c r="BD347" s="11">
        <v>9</v>
      </c>
      <c r="BE347" s="11">
        <v>12</v>
      </c>
      <c r="BF347" s="11">
        <v>15</v>
      </c>
      <c r="BG347" s="11">
        <v>26</v>
      </c>
      <c r="BH347" s="11">
        <v>11</v>
      </c>
      <c r="BI347" s="11">
        <v>7</v>
      </c>
      <c r="BJ347" s="11">
        <v>3</v>
      </c>
      <c r="BK347" s="11">
        <v>2</v>
      </c>
      <c r="BL347" s="11">
        <v>13</v>
      </c>
      <c r="BM347" s="11">
        <v>14</v>
      </c>
      <c r="BN347" s="11">
        <v>8</v>
      </c>
      <c r="BO347" s="11">
        <v>2</v>
      </c>
      <c r="BP347" s="11">
        <v>6</v>
      </c>
      <c r="BQ347" s="11">
        <v>3</v>
      </c>
      <c r="BR347" s="11">
        <v>10</v>
      </c>
      <c r="BS347" s="11">
        <v>2</v>
      </c>
      <c r="BT347" s="11">
        <v>7</v>
      </c>
      <c r="BU347" s="11"/>
      <c r="BV347" s="11"/>
      <c r="BW347" s="11" t="b">
        <v>1</v>
      </c>
      <c r="BX347" s="11" t="b">
        <v>1</v>
      </c>
      <c r="BY347" s="11" t="b">
        <v>1</v>
      </c>
      <c r="BZ347" s="11" t="b">
        <v>1</v>
      </c>
      <c r="CA347" s="11" t="b">
        <v>1</v>
      </c>
      <c r="CB347" s="11" t="b">
        <v>1</v>
      </c>
      <c r="CC347" s="11" t="b">
        <v>1</v>
      </c>
      <c r="CD347" s="11" t="b">
        <v>1</v>
      </c>
      <c r="CE347" s="11" t="b">
        <v>1</v>
      </c>
      <c r="CF347" s="11" t="b">
        <v>1</v>
      </c>
      <c r="CG347" s="11" t="b">
        <v>1</v>
      </c>
      <c r="CH347" s="11" t="b">
        <v>0</v>
      </c>
      <c r="CI347" s="11" t="b">
        <v>1</v>
      </c>
      <c r="CJ347" s="11" t="s">
        <v>444</v>
      </c>
      <c r="CK347" s="11" t="str">
        <f>VLOOKUP(Table812[[#This Row],[Candidate Detail Answer: City]],cities,2,FALSE)</f>
        <v>Detroit</v>
      </c>
      <c r="CL347" s="11" t="str">
        <f>VLOOKUP(Table812[[#This Row],[Candidate Detail Answer: City]],cities,3,FALSE)</f>
        <v>MI</v>
      </c>
      <c r="CM347" s="41">
        <f>VLOOKUP(Table812[[#This Row],[Candidate Detail Answer: City]],cities,4,FALSE)</f>
        <v>48201</v>
      </c>
      <c r="CN347" s="11" t="s">
        <v>273</v>
      </c>
      <c r="CO347" s="11" t="str">
        <f>VLOOKUP(Table812[[#This Row],[Candidate Detail Answer: Major]],majors_final,3,FALSE)</f>
        <v>Computer Programming</v>
      </c>
      <c r="CP347" s="11" t="str">
        <f>VLOOKUP(Table812[[#This Row],[Candidate Detail Answer: Major]],majors_final,4,FALSE)</f>
        <v>IT-development focused</v>
      </c>
      <c r="CQ347" s="11">
        <f>VLOOKUP(Table812[[#This Row],[Candidate Detail Answer: Major]],majors_final,5,FALSE)</f>
        <v>0</v>
      </c>
      <c r="CR347" s="11">
        <f>VLOOKUP(Table812[[#This Row],[Candidate Detail Answer: Major]],majors_final,6,FALSE)</f>
        <v>0</v>
      </c>
      <c r="CS347" s="11"/>
      <c r="CU347" s="5"/>
      <c r="CV347" s="5"/>
      <c r="CW347" s="5"/>
    </row>
    <row r="348" spans="1:101" ht="12.75" x14ac:dyDescent="0.2">
      <c r="A348">
        <v>447</v>
      </c>
      <c r="B348" s="26">
        <v>53276.339583332803</v>
      </c>
      <c r="C348" s="26">
        <v>51684.434027779003</v>
      </c>
      <c r="D348" s="26">
        <v>50867.286111109497</v>
      </c>
      <c r="E348" s="36">
        <v>343447</v>
      </c>
      <c r="F348" s="36">
        <f>SUM(Table812[[#This Row],[Time Taken Per Question: 1]:[Time Taken Per Question: 14]])</f>
        <v>71660</v>
      </c>
      <c r="G348" s="11">
        <v>1</v>
      </c>
      <c r="H348" s="11">
        <v>149</v>
      </c>
      <c r="I348" s="31">
        <v>49815</v>
      </c>
      <c r="J348" s="11">
        <v>131</v>
      </c>
      <c r="K348" s="11">
        <v>121</v>
      </c>
      <c r="L348" s="11">
        <v>92</v>
      </c>
      <c r="M348" s="11">
        <v>92.36</v>
      </c>
      <c r="N348" s="11">
        <v>271270</v>
      </c>
      <c r="O348" s="11" t="s">
        <v>155</v>
      </c>
      <c r="P348" s="11" t="s">
        <v>208</v>
      </c>
      <c r="Q348" s="11">
        <v>0</v>
      </c>
      <c r="R348" s="11">
        <v>3</v>
      </c>
      <c r="S348" s="11">
        <v>1</v>
      </c>
      <c r="T348" s="11">
        <v>10</v>
      </c>
      <c r="U348" s="11">
        <v>10</v>
      </c>
      <c r="V348" s="11">
        <v>10</v>
      </c>
      <c r="W348" s="11">
        <v>10</v>
      </c>
      <c r="X348" s="11">
        <v>10</v>
      </c>
      <c r="Y348" s="11">
        <v>10</v>
      </c>
      <c r="Z348" s="11">
        <v>10</v>
      </c>
      <c r="AA348" s="11">
        <v>10</v>
      </c>
      <c r="AB348" s="11">
        <v>10</v>
      </c>
      <c r="AC348" s="11">
        <v>10</v>
      </c>
      <c r="AD348" s="11">
        <v>10</v>
      </c>
      <c r="AE348" s="11">
        <v>0</v>
      </c>
      <c r="AF348" s="11">
        <v>10</v>
      </c>
      <c r="AG348" s="11">
        <v>24</v>
      </c>
      <c r="AH348" s="11">
        <v>1831</v>
      </c>
      <c r="AI348" s="11">
        <v>422</v>
      </c>
      <c r="AJ348" s="11">
        <v>1744</v>
      </c>
      <c r="AK348" s="11">
        <v>1317</v>
      </c>
      <c r="AL348" s="11">
        <v>6084</v>
      </c>
      <c r="AM348" s="11">
        <v>3048</v>
      </c>
      <c r="AN348" s="11">
        <v>9301</v>
      </c>
      <c r="AO348" s="11">
        <v>815</v>
      </c>
      <c r="AP348" s="11">
        <v>338</v>
      </c>
      <c r="AQ348" s="11">
        <v>11315</v>
      </c>
      <c r="AR348" s="11">
        <v>994</v>
      </c>
      <c r="AS348" s="11">
        <v>24072</v>
      </c>
      <c r="AT348" s="11">
        <v>10355</v>
      </c>
      <c r="AU348" s="11">
        <v>7</v>
      </c>
      <c r="AV348" s="11">
        <v>4</v>
      </c>
      <c r="AW348" s="11">
        <v>6</v>
      </c>
      <c r="AX348" s="11">
        <v>8</v>
      </c>
      <c r="AY348" s="11">
        <v>4</v>
      </c>
      <c r="AZ348" s="11">
        <v>7</v>
      </c>
      <c r="BA348" s="11">
        <v>11</v>
      </c>
      <c r="BB348" s="11">
        <v>5</v>
      </c>
      <c r="BC348" s="11">
        <v>4</v>
      </c>
      <c r="BD348" s="11">
        <v>5</v>
      </c>
      <c r="BE348" s="11">
        <v>6</v>
      </c>
      <c r="BF348" s="11">
        <v>7</v>
      </c>
      <c r="BG348" s="11">
        <v>20</v>
      </c>
      <c r="BH348" s="11">
        <v>19</v>
      </c>
      <c r="BI348" s="11">
        <v>6</v>
      </c>
      <c r="BJ348" s="11">
        <v>24</v>
      </c>
      <c r="BK348" s="11">
        <v>10</v>
      </c>
      <c r="BL348" s="11">
        <v>76</v>
      </c>
      <c r="BM348" s="11">
        <v>14</v>
      </c>
      <c r="BN348" s="11">
        <v>96</v>
      </c>
      <c r="BO348" s="11">
        <v>8</v>
      </c>
      <c r="BP348" s="11">
        <v>5</v>
      </c>
      <c r="BQ348" s="11">
        <v>36</v>
      </c>
      <c r="BR348" s="11">
        <v>15</v>
      </c>
      <c r="BS348" s="11">
        <v>56</v>
      </c>
      <c r="BT348" s="11">
        <v>11</v>
      </c>
      <c r="BU348" s="11"/>
      <c r="BV348" s="11"/>
      <c r="BW348" s="11" t="b">
        <v>1</v>
      </c>
      <c r="BX348" s="11" t="b">
        <v>1</v>
      </c>
      <c r="BY348" s="11" t="b">
        <v>1</v>
      </c>
      <c r="BZ348" s="11" t="b">
        <v>1</v>
      </c>
      <c r="CA348" s="11" t="b">
        <v>1</v>
      </c>
      <c r="CB348" s="11" t="b">
        <v>1</v>
      </c>
      <c r="CC348" s="11" t="b">
        <v>1</v>
      </c>
      <c r="CD348" s="11" t="b">
        <v>1</v>
      </c>
      <c r="CE348" s="11" t="b">
        <v>1</v>
      </c>
      <c r="CF348" s="11" t="b">
        <v>1</v>
      </c>
      <c r="CG348" s="11" t="b">
        <v>1</v>
      </c>
      <c r="CH348" s="11" t="b">
        <v>0</v>
      </c>
      <c r="CI348" s="11" t="b">
        <v>1</v>
      </c>
      <c r="CJ348" s="11" t="s">
        <v>549</v>
      </c>
      <c r="CK348" s="11" t="str">
        <f>VLOOKUP(Table812[[#This Row],[Candidate Detail Answer: City]],cities,2,FALSE)</f>
        <v>Dearborn Heights</v>
      </c>
      <c r="CL348" s="11" t="str">
        <f>VLOOKUP(Table812[[#This Row],[Candidate Detail Answer: City]],cities,3,FALSE)</f>
        <v>MI</v>
      </c>
      <c r="CM348" s="41">
        <f>VLOOKUP(Table812[[#This Row],[Candidate Detail Answer: City]],cities,4,FALSE)</f>
        <v>48127</v>
      </c>
      <c r="CN348" s="11" t="s">
        <v>448</v>
      </c>
      <c r="CO348" s="11" t="str">
        <f>VLOOKUP(Table812[[#This Row],[Candidate Detail Answer: Major]],majors_final,3,FALSE)</f>
        <v>Computer Programming</v>
      </c>
      <c r="CP348" s="11" t="str">
        <f>VLOOKUP(Table812[[#This Row],[Candidate Detail Answer: Major]],majors_final,4,FALSE)</f>
        <v>IT-development focused</v>
      </c>
      <c r="CQ348" s="11">
        <f>VLOOKUP(Table812[[#This Row],[Candidate Detail Answer: Major]],majors_final,5,FALSE)</f>
        <v>0</v>
      </c>
      <c r="CR348" s="11">
        <f>VLOOKUP(Table812[[#This Row],[Candidate Detail Answer: Major]],majors_final,6,FALSE)</f>
        <v>0</v>
      </c>
      <c r="CS348" s="11"/>
      <c r="CU348" s="5"/>
      <c r="CV348" s="5"/>
      <c r="CW348" s="5"/>
    </row>
    <row r="349" spans="1:101" ht="12.75" x14ac:dyDescent="0.2">
      <c r="A349">
        <v>448</v>
      </c>
      <c r="B349" s="26">
        <v>47200.998611110997</v>
      </c>
      <c r="C349" s="26">
        <v>51704.502083334599</v>
      </c>
      <c r="D349" s="26">
        <v>50885.003472220596</v>
      </c>
      <c r="E349" s="36">
        <v>328852</v>
      </c>
      <c r="F349" s="36">
        <f>SUM(Table812[[#This Row],[Time Taken Per Question: 1]:[Time Taken Per Question: 14]])</f>
        <v>137944</v>
      </c>
      <c r="G349" s="11">
        <v>1</v>
      </c>
      <c r="H349" s="11">
        <v>572</v>
      </c>
      <c r="I349" s="31">
        <v>256403</v>
      </c>
      <c r="J349" s="11">
        <v>131</v>
      </c>
      <c r="K349" s="11">
        <v>131</v>
      </c>
      <c r="L349" s="11">
        <v>92</v>
      </c>
      <c r="M349" s="11">
        <v>100</v>
      </c>
      <c r="N349" s="11">
        <v>190448</v>
      </c>
      <c r="O349" s="11" t="s">
        <v>155</v>
      </c>
      <c r="P349" s="11" t="s">
        <v>208</v>
      </c>
      <c r="Q349" s="11">
        <v>0</v>
      </c>
      <c r="R349" s="11"/>
      <c r="S349" s="11">
        <v>1</v>
      </c>
      <c r="T349" s="11">
        <v>10</v>
      </c>
      <c r="U349" s="11">
        <v>10</v>
      </c>
      <c r="V349" s="11">
        <v>10</v>
      </c>
      <c r="W349" s="11">
        <v>10</v>
      </c>
      <c r="X349" s="11">
        <v>10</v>
      </c>
      <c r="Y349" s="11">
        <v>10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10</v>
      </c>
      <c r="AF349" s="11">
        <v>10</v>
      </c>
      <c r="AG349" s="11">
        <v>410</v>
      </c>
      <c r="AH349" s="11">
        <v>13094</v>
      </c>
      <c r="AI349" s="11">
        <v>3023</v>
      </c>
      <c r="AJ349" s="11">
        <v>14152</v>
      </c>
      <c r="AK349" s="11">
        <v>16745</v>
      </c>
      <c r="AL349" s="11">
        <v>21128</v>
      </c>
      <c r="AM349" s="11">
        <v>16243</v>
      </c>
      <c r="AN349" s="11">
        <v>9937</v>
      </c>
      <c r="AO349" s="11">
        <v>2322</v>
      </c>
      <c r="AP349" s="11">
        <v>1172</v>
      </c>
      <c r="AQ349" s="11">
        <v>7154</v>
      </c>
      <c r="AR349" s="11">
        <v>7401</v>
      </c>
      <c r="AS349" s="11">
        <v>9929</v>
      </c>
      <c r="AT349" s="11">
        <v>15234</v>
      </c>
      <c r="AU349" s="11">
        <v>13</v>
      </c>
      <c r="AV349" s="11">
        <v>11</v>
      </c>
      <c r="AW349" s="11">
        <v>12</v>
      </c>
      <c r="AX349" s="11">
        <v>18</v>
      </c>
      <c r="AY349" s="11">
        <v>9</v>
      </c>
      <c r="AZ349" s="11">
        <v>10</v>
      </c>
      <c r="BA349" s="11">
        <v>19</v>
      </c>
      <c r="BB349" s="11">
        <v>10</v>
      </c>
      <c r="BC349" s="11">
        <v>9</v>
      </c>
      <c r="BD349" s="11">
        <v>9</v>
      </c>
      <c r="BE349" s="11">
        <v>11</v>
      </c>
      <c r="BF349" s="11">
        <v>21</v>
      </c>
      <c r="BG349" s="11">
        <v>25</v>
      </c>
      <c r="BH349" s="11">
        <v>42</v>
      </c>
      <c r="BI349" s="11">
        <v>15</v>
      </c>
      <c r="BJ349" s="11">
        <v>26</v>
      </c>
      <c r="BK349" s="11">
        <v>62</v>
      </c>
      <c r="BL349" s="11">
        <v>70</v>
      </c>
      <c r="BM349" s="11">
        <v>32</v>
      </c>
      <c r="BN349" s="11">
        <v>57</v>
      </c>
      <c r="BO349" s="11">
        <v>23</v>
      </c>
      <c r="BP349" s="11">
        <v>11</v>
      </c>
      <c r="BQ349" s="11">
        <v>28</v>
      </c>
      <c r="BR349" s="11">
        <v>18</v>
      </c>
      <c r="BS349" s="11">
        <v>37</v>
      </c>
      <c r="BT349" s="11">
        <v>21</v>
      </c>
      <c r="BU349" s="11"/>
      <c r="BV349" s="11"/>
      <c r="BW349" s="11" t="b">
        <v>1</v>
      </c>
      <c r="BX349" s="11" t="b">
        <v>1</v>
      </c>
      <c r="BY349" s="11" t="b">
        <v>1</v>
      </c>
      <c r="BZ349" s="11" t="b">
        <v>1</v>
      </c>
      <c r="CA349" s="11" t="b">
        <v>1</v>
      </c>
      <c r="CB349" s="11" t="b">
        <v>1</v>
      </c>
      <c r="CC349" s="11" t="b">
        <v>1</v>
      </c>
      <c r="CD349" s="11" t="b">
        <v>1</v>
      </c>
      <c r="CE349" s="11" t="b">
        <v>1</v>
      </c>
      <c r="CF349" s="11" t="b">
        <v>1</v>
      </c>
      <c r="CG349" s="11" t="b">
        <v>1</v>
      </c>
      <c r="CH349" s="11" t="b">
        <v>1</v>
      </c>
      <c r="CI349" s="11" t="b">
        <v>1</v>
      </c>
      <c r="CJ349" s="11" t="s">
        <v>671</v>
      </c>
      <c r="CK349" s="11" t="str">
        <f>VLOOKUP(Table812[[#This Row],[Candidate Detail Answer: City]],cities,2,FALSE)</f>
        <v>Farmington Hills</v>
      </c>
      <c r="CL349" s="11" t="str">
        <f>VLOOKUP(Table812[[#This Row],[Candidate Detail Answer: City]],cities,3,FALSE)</f>
        <v>MI</v>
      </c>
      <c r="CM349" s="41">
        <f>VLOOKUP(Table812[[#This Row],[Candidate Detail Answer: City]],cities,4,FALSE)</f>
        <v>48331</v>
      </c>
      <c r="CN349" s="11" t="s">
        <v>672</v>
      </c>
      <c r="CO349" s="11" t="str">
        <f>VLOOKUP(Table812[[#This Row],[Candidate Detail Answer: Major]],majors_final,3,FALSE)</f>
        <v>Electronics and Communication Engineering</v>
      </c>
      <c r="CP349" s="11" t="str">
        <f>VLOOKUP(Table812[[#This Row],[Candidate Detail Answer: Major]],majors_final,4,FALSE)</f>
        <v>Non-IT</v>
      </c>
      <c r="CQ349" s="11">
        <f>VLOOKUP(Table812[[#This Row],[Candidate Detail Answer: Major]],majors_final,5,FALSE)</f>
        <v>0</v>
      </c>
      <c r="CR349" s="11">
        <f>VLOOKUP(Table812[[#This Row],[Candidate Detail Answer: Major]],majors_final,6,FALSE)</f>
        <v>0</v>
      </c>
      <c r="CS349" s="11"/>
      <c r="CU349" s="5"/>
      <c r="CV349" s="5"/>
      <c r="CW349" s="5"/>
    </row>
    <row r="350" spans="1:101" ht="12.75" x14ac:dyDescent="0.2">
      <c r="A350">
        <v>449</v>
      </c>
      <c r="B350" s="26">
        <v>56303.043749999299</v>
      </c>
      <c r="C350" s="26">
        <v>51724.5701388901</v>
      </c>
      <c r="D350" s="26">
        <v>50902.720833331703</v>
      </c>
      <c r="E350" s="36">
        <v>344863</v>
      </c>
      <c r="F350" s="36">
        <f>SUM(Table812[[#This Row],[Time Taken Per Question: 1]:[Time Taken Per Question: 14]])</f>
        <v>72314</v>
      </c>
      <c r="G350" s="11">
        <v>1</v>
      </c>
      <c r="H350" s="11">
        <v>116</v>
      </c>
      <c r="I350" s="31">
        <v>281757</v>
      </c>
      <c r="J350" s="11">
        <v>131</v>
      </c>
      <c r="K350" s="11">
        <v>1</v>
      </c>
      <c r="L350" s="11">
        <v>92</v>
      </c>
      <c r="M350" s="11">
        <v>0.76</v>
      </c>
      <c r="N350" s="11">
        <v>272519</v>
      </c>
      <c r="O350" s="11" t="s">
        <v>155</v>
      </c>
      <c r="P350" s="11" t="s">
        <v>208</v>
      </c>
      <c r="Q350" s="11">
        <v>0</v>
      </c>
      <c r="R350" s="11"/>
      <c r="S350" s="11">
        <v>1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36</v>
      </c>
      <c r="AH350" s="11">
        <v>23594</v>
      </c>
      <c r="AI350" s="11">
        <v>33803</v>
      </c>
      <c r="AJ350" s="11">
        <v>2746</v>
      </c>
      <c r="AK350" s="11">
        <v>18</v>
      </c>
      <c r="AL350" s="11">
        <v>0</v>
      </c>
      <c r="AM350" s="11">
        <v>7189</v>
      </c>
      <c r="AN350" s="11">
        <v>2286</v>
      </c>
      <c r="AO350" s="11">
        <v>0</v>
      </c>
      <c r="AP350" s="11">
        <v>0</v>
      </c>
      <c r="AQ350" s="11">
        <v>2628</v>
      </c>
      <c r="AR350" s="11">
        <v>0</v>
      </c>
      <c r="AS350" s="11">
        <v>4</v>
      </c>
      <c r="AT350" s="11">
        <v>10</v>
      </c>
      <c r="AU350" s="11">
        <v>9</v>
      </c>
      <c r="AV350" s="11">
        <v>3</v>
      </c>
      <c r="AW350" s="11">
        <v>8</v>
      </c>
      <c r="AX350" s="11">
        <v>0</v>
      </c>
      <c r="AY350" s="11">
        <v>0</v>
      </c>
      <c r="AZ350" s="11">
        <v>0</v>
      </c>
      <c r="BA350" s="11">
        <v>12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37</v>
      </c>
      <c r="BI350" s="11">
        <v>79</v>
      </c>
      <c r="BJ350" s="11">
        <v>4</v>
      </c>
      <c r="BK350" s="11">
        <v>0</v>
      </c>
      <c r="BL350" s="11">
        <v>0</v>
      </c>
      <c r="BM350" s="11">
        <v>0</v>
      </c>
      <c r="BN350" s="11">
        <v>16</v>
      </c>
      <c r="BO350" s="11">
        <v>0</v>
      </c>
      <c r="BP350" s="11">
        <v>0</v>
      </c>
      <c r="BQ350" s="11">
        <v>0</v>
      </c>
      <c r="BR350" s="11">
        <v>0</v>
      </c>
      <c r="BS350" s="11">
        <v>0</v>
      </c>
      <c r="BT350" s="11">
        <v>0</v>
      </c>
      <c r="BU350" s="11"/>
      <c r="BV350" s="11"/>
      <c r="BW350" s="11" t="b">
        <v>0</v>
      </c>
      <c r="BX350" s="11" t="b">
        <v>0</v>
      </c>
      <c r="BY350" s="11" t="b">
        <v>0</v>
      </c>
      <c r="BZ350" s="11" t="s">
        <v>157</v>
      </c>
      <c r="CA350" s="11" t="s">
        <v>157</v>
      </c>
      <c r="CB350" s="11" t="s">
        <v>157</v>
      </c>
      <c r="CC350" s="11" t="b">
        <v>0</v>
      </c>
      <c r="CD350" s="11" t="s">
        <v>157</v>
      </c>
      <c r="CE350" s="11" t="s">
        <v>157</v>
      </c>
      <c r="CF350" s="11" t="s">
        <v>157</v>
      </c>
      <c r="CG350" s="11" t="s">
        <v>157</v>
      </c>
      <c r="CH350" s="11" t="s">
        <v>157</v>
      </c>
      <c r="CI350" s="11" t="s">
        <v>157</v>
      </c>
      <c r="CJ350" s="11" t="s">
        <v>689</v>
      </c>
      <c r="CK350" s="11" t="str">
        <f>VLOOKUP(Table812[[#This Row],[Candidate Detail Answer: City]],cities,2,FALSE)</f>
        <v>Sterling Heights</v>
      </c>
      <c r="CL350" s="11" t="str">
        <f>VLOOKUP(Table812[[#This Row],[Candidate Detail Answer: City]],cities,3,FALSE)</f>
        <v>MI</v>
      </c>
      <c r="CM350" s="41">
        <f>VLOOKUP(Table812[[#This Row],[Candidate Detail Answer: City]],cities,4,FALSE)</f>
        <v>48310</v>
      </c>
      <c r="CN350" s="11" t="s">
        <v>157</v>
      </c>
      <c r="CO350" s="11" t="str">
        <f>VLOOKUP(Table812[[#This Row],[Candidate Detail Answer: Major]],majors_final,3,FALSE)</f>
        <v>N/A</v>
      </c>
      <c r="CP350" s="11" t="str">
        <f>VLOOKUP(Table812[[#This Row],[Candidate Detail Answer: Major]],majors_final,4,FALSE)</f>
        <v>N/A</v>
      </c>
      <c r="CQ350" s="11">
        <f>VLOOKUP(Table812[[#This Row],[Candidate Detail Answer: Major]],majors_final,5,FALSE)</f>
        <v>0</v>
      </c>
      <c r="CR350" s="11">
        <f>VLOOKUP(Table812[[#This Row],[Candidate Detail Answer: Major]],majors_final,6,FALSE)</f>
        <v>0</v>
      </c>
      <c r="CS350" s="11"/>
      <c r="CU350" s="5"/>
      <c r="CV350" s="5"/>
      <c r="CW350" s="5"/>
    </row>
    <row r="351" spans="1:101" ht="12.75" x14ac:dyDescent="0.2">
      <c r="A351">
        <v>450</v>
      </c>
      <c r="B351" s="26">
        <v>47222.9312499999</v>
      </c>
      <c r="C351" s="26">
        <v>51744.638194445703</v>
      </c>
      <c r="D351" s="26">
        <v>50920.438194442802</v>
      </c>
      <c r="E351" s="36">
        <v>173577</v>
      </c>
      <c r="F351" s="36">
        <f>SUM(Table812[[#This Row],[Time Taken Per Question: 1]:[Time Taken Per Question: 14]])</f>
        <v>74769</v>
      </c>
      <c r="G351" s="11">
        <v>1</v>
      </c>
      <c r="H351" s="11">
        <v>188</v>
      </c>
      <c r="I351" s="31">
        <v>16054</v>
      </c>
      <c r="J351" s="11">
        <v>131</v>
      </c>
      <c r="K351" s="11">
        <v>131</v>
      </c>
      <c r="L351" s="11">
        <v>92</v>
      </c>
      <c r="M351" s="11">
        <v>100</v>
      </c>
      <c r="N351" s="11">
        <v>98739</v>
      </c>
      <c r="O351" s="11" t="s">
        <v>155</v>
      </c>
      <c r="P351" s="11" t="s">
        <v>208</v>
      </c>
      <c r="Q351" s="11">
        <v>0</v>
      </c>
      <c r="R351" s="11">
        <v>5</v>
      </c>
      <c r="S351" s="11">
        <v>1</v>
      </c>
      <c r="T351" s="11">
        <v>10</v>
      </c>
      <c r="U351" s="11">
        <v>10</v>
      </c>
      <c r="V351" s="11">
        <v>10</v>
      </c>
      <c r="W351" s="11">
        <v>10</v>
      </c>
      <c r="X351" s="11">
        <v>10</v>
      </c>
      <c r="Y351" s="11">
        <v>10</v>
      </c>
      <c r="Z351" s="11">
        <v>10</v>
      </c>
      <c r="AA351" s="11">
        <v>10</v>
      </c>
      <c r="AB351" s="11">
        <v>10</v>
      </c>
      <c r="AC351" s="11">
        <v>10</v>
      </c>
      <c r="AD351" s="11">
        <v>10</v>
      </c>
      <c r="AE351" s="11">
        <v>10</v>
      </c>
      <c r="AF351" s="11">
        <v>10</v>
      </c>
      <c r="AG351" s="11">
        <v>378</v>
      </c>
      <c r="AH351" s="11">
        <v>1954</v>
      </c>
      <c r="AI351" s="11">
        <v>1005</v>
      </c>
      <c r="AJ351" s="11">
        <v>21774</v>
      </c>
      <c r="AK351" s="11">
        <v>578</v>
      </c>
      <c r="AL351" s="11">
        <v>1321</v>
      </c>
      <c r="AM351" s="11">
        <v>531</v>
      </c>
      <c r="AN351" s="11">
        <v>8803</v>
      </c>
      <c r="AO351" s="11">
        <v>1975</v>
      </c>
      <c r="AP351" s="11">
        <v>24025</v>
      </c>
      <c r="AQ351" s="11">
        <v>475</v>
      </c>
      <c r="AR351" s="11">
        <v>1652</v>
      </c>
      <c r="AS351" s="11">
        <v>5519</v>
      </c>
      <c r="AT351" s="11">
        <v>4779</v>
      </c>
      <c r="AU351" s="11">
        <v>9</v>
      </c>
      <c r="AV351" s="11">
        <v>9</v>
      </c>
      <c r="AW351" s="11">
        <v>9</v>
      </c>
      <c r="AX351" s="11">
        <v>12</v>
      </c>
      <c r="AY351" s="11">
        <v>9</v>
      </c>
      <c r="AZ351" s="11">
        <v>12</v>
      </c>
      <c r="BA351" s="11">
        <v>15</v>
      </c>
      <c r="BB351" s="11">
        <v>13</v>
      </c>
      <c r="BC351" s="11">
        <v>11</v>
      </c>
      <c r="BD351" s="11">
        <v>12</v>
      </c>
      <c r="BE351" s="11">
        <v>17</v>
      </c>
      <c r="BF351" s="11">
        <v>24</v>
      </c>
      <c r="BG351" s="11">
        <v>29</v>
      </c>
      <c r="BH351" s="11">
        <v>16</v>
      </c>
      <c r="BI351" s="11">
        <v>10</v>
      </c>
      <c r="BJ351" s="11">
        <v>9</v>
      </c>
      <c r="BK351" s="11">
        <v>7</v>
      </c>
      <c r="BL351" s="11">
        <v>7</v>
      </c>
      <c r="BM351" s="11">
        <v>5</v>
      </c>
      <c r="BN351" s="11">
        <v>11</v>
      </c>
      <c r="BO351" s="11">
        <v>8</v>
      </c>
      <c r="BP351" s="11">
        <v>8</v>
      </c>
      <c r="BQ351" s="11">
        <v>5</v>
      </c>
      <c r="BR351" s="11">
        <v>7</v>
      </c>
      <c r="BS351" s="11">
        <v>17</v>
      </c>
      <c r="BT351" s="11">
        <v>19</v>
      </c>
      <c r="BU351" s="11"/>
      <c r="BV351" s="11"/>
      <c r="BW351" s="11" t="b">
        <v>1</v>
      </c>
      <c r="BX351" s="11" t="b">
        <v>1</v>
      </c>
      <c r="BY351" s="11" t="b">
        <v>1</v>
      </c>
      <c r="BZ351" s="11" t="b">
        <v>1</v>
      </c>
      <c r="CA351" s="11" t="b">
        <v>1</v>
      </c>
      <c r="CB351" s="11" t="b">
        <v>1</v>
      </c>
      <c r="CC351" s="11" t="b">
        <v>1</v>
      </c>
      <c r="CD351" s="11" t="b">
        <v>1</v>
      </c>
      <c r="CE351" s="11" t="b">
        <v>1</v>
      </c>
      <c r="CF351" s="11" t="b">
        <v>1</v>
      </c>
      <c r="CG351" s="11" t="b">
        <v>1</v>
      </c>
      <c r="CH351" s="11" t="b">
        <v>1</v>
      </c>
      <c r="CI351" s="11" t="b">
        <v>1</v>
      </c>
      <c r="CJ351" s="11" t="s">
        <v>444</v>
      </c>
      <c r="CK351" s="11" t="str">
        <f>VLOOKUP(Table812[[#This Row],[Candidate Detail Answer: City]],cities,2,FALSE)</f>
        <v>Detroit</v>
      </c>
      <c r="CL351" s="11" t="str">
        <f>VLOOKUP(Table812[[#This Row],[Candidate Detail Answer: City]],cities,3,FALSE)</f>
        <v>MI</v>
      </c>
      <c r="CM351" s="41">
        <f>VLOOKUP(Table812[[#This Row],[Candidate Detail Answer: City]],cities,4,FALSE)</f>
        <v>48201</v>
      </c>
      <c r="CN351" s="11" t="s">
        <v>606</v>
      </c>
      <c r="CO351" s="11" t="str">
        <f>VLOOKUP(Table812[[#This Row],[Candidate Detail Answer: Major]],majors_final,3,FALSE)</f>
        <v>Electrical and Computer Engineering</v>
      </c>
      <c r="CP351" s="11" t="str">
        <f>VLOOKUP(Table812[[#This Row],[Candidate Detail Answer: Major]],majors_final,4,FALSE)</f>
        <v>IT-development focused</v>
      </c>
      <c r="CQ351" s="11">
        <f>VLOOKUP(Table812[[#This Row],[Candidate Detail Answer: Major]],majors_final,5,FALSE)</f>
        <v>0</v>
      </c>
      <c r="CR351" s="11">
        <f>VLOOKUP(Table812[[#This Row],[Candidate Detail Answer: Major]],majors_final,6,FALSE)</f>
        <v>0</v>
      </c>
      <c r="CS351" s="11"/>
      <c r="CU351" s="5"/>
      <c r="CV351" s="5"/>
      <c r="CW351" s="5"/>
    </row>
    <row r="352" spans="1:101" ht="12.75" x14ac:dyDescent="0.2">
      <c r="A352">
        <v>451</v>
      </c>
      <c r="B352" s="26">
        <v>56324.976388888201</v>
      </c>
      <c r="C352" s="26">
        <v>51764.706250001298</v>
      </c>
      <c r="D352" s="26">
        <v>50938.155555553902</v>
      </c>
      <c r="E352" s="36">
        <v>176652</v>
      </c>
      <c r="F352" s="36">
        <f>SUM(Table812[[#This Row],[Time Taken Per Question: 1]:[Time Taken Per Question: 14]])</f>
        <v>120029</v>
      </c>
      <c r="G352" s="11">
        <v>1</v>
      </c>
      <c r="H352" s="11">
        <v>27</v>
      </c>
      <c r="I352" s="31">
        <v>267542</v>
      </c>
      <c r="J352" s="11">
        <v>131</v>
      </c>
      <c r="K352" s="11">
        <v>1</v>
      </c>
      <c r="L352" s="11">
        <v>92</v>
      </c>
      <c r="M352" s="11">
        <v>0.76</v>
      </c>
      <c r="N352" s="11">
        <v>55928</v>
      </c>
      <c r="O352" s="11" t="s">
        <v>155</v>
      </c>
      <c r="P352" s="11" t="s">
        <v>208</v>
      </c>
      <c r="Q352" s="11">
        <v>0</v>
      </c>
      <c r="R352" s="11"/>
      <c r="S352" s="11">
        <v>1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201</v>
      </c>
      <c r="AH352" s="11">
        <v>17059</v>
      </c>
      <c r="AI352" s="11">
        <v>81636</v>
      </c>
      <c r="AJ352" s="11">
        <v>13787</v>
      </c>
      <c r="AK352" s="11">
        <v>1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7345</v>
      </c>
      <c r="AU352" s="11">
        <v>9</v>
      </c>
      <c r="AV352" s="11">
        <v>9</v>
      </c>
      <c r="AW352" s="11">
        <v>11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7</v>
      </c>
      <c r="BH352" s="11">
        <v>53</v>
      </c>
      <c r="BI352" s="11">
        <v>14</v>
      </c>
      <c r="BJ352" s="11">
        <v>4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6</v>
      </c>
      <c r="BU352" s="11"/>
      <c r="BV352" s="11"/>
      <c r="BW352" s="11" t="b">
        <v>0</v>
      </c>
      <c r="BX352" s="11" t="b">
        <v>0</v>
      </c>
      <c r="BY352" s="11" t="b">
        <v>0</v>
      </c>
      <c r="BZ352" s="11" t="s">
        <v>157</v>
      </c>
      <c r="CA352" s="11" t="s">
        <v>157</v>
      </c>
      <c r="CB352" s="11" t="s">
        <v>157</v>
      </c>
      <c r="CC352" s="11" t="s">
        <v>157</v>
      </c>
      <c r="CD352" s="11" t="s">
        <v>157</v>
      </c>
      <c r="CE352" s="11" t="s">
        <v>157</v>
      </c>
      <c r="CF352" s="11" t="s">
        <v>157</v>
      </c>
      <c r="CG352" s="11" t="s">
        <v>157</v>
      </c>
      <c r="CH352" s="11" t="s">
        <v>157</v>
      </c>
      <c r="CI352" s="11" t="b">
        <v>0</v>
      </c>
      <c r="CJ352" s="11" t="s">
        <v>690</v>
      </c>
      <c r="CK352" s="11" t="str">
        <f>VLOOKUP(Table812[[#This Row],[Candidate Detail Answer: City]],cities,2,FALSE)</f>
        <v>Clinton Township</v>
      </c>
      <c r="CL352" s="11" t="str">
        <f>VLOOKUP(Table812[[#This Row],[Candidate Detail Answer: City]],cities,3,FALSE)</f>
        <v>MI</v>
      </c>
      <c r="CM352" s="41">
        <f>VLOOKUP(Table812[[#This Row],[Candidate Detail Answer: City]],cities,4,FALSE)</f>
        <v>48038</v>
      </c>
      <c r="CN352" s="11" t="s">
        <v>227</v>
      </c>
      <c r="CO352" s="11" t="str">
        <f>VLOOKUP(Table812[[#This Row],[Candidate Detail Answer: Major]],majors_final,3,FALSE)</f>
        <v>Software Development</v>
      </c>
      <c r="CP352" s="11" t="str">
        <f>VLOOKUP(Table812[[#This Row],[Candidate Detail Answer: Major]],majors_final,4,FALSE)</f>
        <v>IT-development focused</v>
      </c>
      <c r="CQ352" s="11">
        <f>VLOOKUP(Table812[[#This Row],[Candidate Detail Answer: Major]],majors_final,5,FALSE)</f>
        <v>0</v>
      </c>
      <c r="CR352" s="11">
        <f>VLOOKUP(Table812[[#This Row],[Candidate Detail Answer: Major]],majors_final,6,FALSE)</f>
        <v>0</v>
      </c>
      <c r="CS352" s="11"/>
      <c r="CU352" s="5"/>
      <c r="CV352" s="5"/>
      <c r="CW352" s="5"/>
    </row>
    <row r="353" spans="1:101" ht="12.75" x14ac:dyDescent="0.2">
      <c r="A353">
        <v>452</v>
      </c>
      <c r="B353" s="26">
        <v>47244.863888888802</v>
      </c>
      <c r="C353" s="26">
        <v>51784.774305556799</v>
      </c>
      <c r="D353" s="26">
        <v>50955.872916665001</v>
      </c>
      <c r="E353" s="36">
        <v>283129</v>
      </c>
      <c r="F353" s="36">
        <f>SUM(Table812[[#This Row],[Time Taken Per Question: 1]:[Time Taken Per Question: 14]])</f>
        <v>103985</v>
      </c>
      <c r="G353" s="11">
        <v>1</v>
      </c>
      <c r="H353" s="11">
        <v>65</v>
      </c>
      <c r="I353" s="31">
        <v>41646</v>
      </c>
      <c r="J353" s="11">
        <v>131</v>
      </c>
      <c r="K353" s="11">
        <v>131</v>
      </c>
      <c r="L353" s="11">
        <v>92</v>
      </c>
      <c r="M353" s="11">
        <v>100</v>
      </c>
      <c r="N353" s="11">
        <v>177378</v>
      </c>
      <c r="O353" s="11" t="s">
        <v>155</v>
      </c>
      <c r="P353" s="11" t="s">
        <v>208</v>
      </c>
      <c r="Q353" s="11">
        <v>0</v>
      </c>
      <c r="R353" s="11">
        <v>5</v>
      </c>
      <c r="S353" s="11">
        <v>1</v>
      </c>
      <c r="T353" s="11">
        <v>10</v>
      </c>
      <c r="U353" s="11">
        <v>10</v>
      </c>
      <c r="V353" s="11">
        <v>10</v>
      </c>
      <c r="W353" s="11">
        <v>10</v>
      </c>
      <c r="X353" s="11">
        <v>10</v>
      </c>
      <c r="Y353" s="11">
        <v>10</v>
      </c>
      <c r="Z353" s="11">
        <v>10</v>
      </c>
      <c r="AA353" s="11">
        <v>10</v>
      </c>
      <c r="AB353" s="11">
        <v>10</v>
      </c>
      <c r="AC353" s="11">
        <v>10</v>
      </c>
      <c r="AD353" s="11">
        <v>10</v>
      </c>
      <c r="AE353" s="11">
        <v>10</v>
      </c>
      <c r="AF353" s="11">
        <v>10</v>
      </c>
      <c r="AG353" s="11">
        <v>1457</v>
      </c>
      <c r="AH353" s="11">
        <v>47109</v>
      </c>
      <c r="AI353" s="11">
        <v>19320</v>
      </c>
      <c r="AJ353" s="11">
        <v>7391</v>
      </c>
      <c r="AK353" s="11">
        <v>4695</v>
      </c>
      <c r="AL353" s="11">
        <v>2976</v>
      </c>
      <c r="AM353" s="11">
        <v>2172</v>
      </c>
      <c r="AN353" s="11">
        <v>7367</v>
      </c>
      <c r="AO353" s="11">
        <v>967</v>
      </c>
      <c r="AP353" s="11">
        <v>7727</v>
      </c>
      <c r="AQ353" s="11">
        <v>232</v>
      </c>
      <c r="AR353" s="11">
        <v>1028</v>
      </c>
      <c r="AS353" s="11">
        <v>699</v>
      </c>
      <c r="AT353" s="11">
        <v>845</v>
      </c>
      <c r="AU353" s="11">
        <v>9</v>
      </c>
      <c r="AV353" s="11">
        <v>5</v>
      </c>
      <c r="AW353" s="11">
        <v>5</v>
      </c>
      <c r="AX353" s="11">
        <v>6</v>
      </c>
      <c r="AY353" s="11">
        <v>4</v>
      </c>
      <c r="AZ353" s="11">
        <v>5</v>
      </c>
      <c r="BA353" s="11">
        <v>8</v>
      </c>
      <c r="BB353" s="11">
        <v>6</v>
      </c>
      <c r="BC353" s="11">
        <v>5</v>
      </c>
      <c r="BD353" s="11">
        <v>6</v>
      </c>
      <c r="BE353" s="11">
        <v>6</v>
      </c>
      <c r="BF353" s="11">
        <v>13</v>
      </c>
      <c r="BG353" s="11">
        <v>21</v>
      </c>
      <c r="BH353" s="11">
        <v>28</v>
      </c>
      <c r="BI353" s="11">
        <v>10</v>
      </c>
      <c r="BJ353" s="11">
        <v>11</v>
      </c>
      <c r="BK353" s="11">
        <v>14</v>
      </c>
      <c r="BL353" s="11">
        <v>5</v>
      </c>
      <c r="BM353" s="11">
        <v>4</v>
      </c>
      <c r="BN353" s="11">
        <v>3</v>
      </c>
      <c r="BO353" s="11">
        <v>3</v>
      </c>
      <c r="BP353" s="11">
        <v>3</v>
      </c>
      <c r="BQ353" s="11">
        <v>3</v>
      </c>
      <c r="BR353" s="11">
        <v>3</v>
      </c>
      <c r="BS353" s="11">
        <v>6</v>
      </c>
      <c r="BT353" s="11">
        <v>5</v>
      </c>
      <c r="BU353" s="11"/>
      <c r="BV353" s="11"/>
      <c r="BW353" s="11" t="b">
        <v>1</v>
      </c>
      <c r="BX353" s="11" t="b">
        <v>1</v>
      </c>
      <c r="BY353" s="11" t="b">
        <v>1</v>
      </c>
      <c r="BZ353" s="11" t="b">
        <v>1</v>
      </c>
      <c r="CA353" s="11" t="b">
        <v>1</v>
      </c>
      <c r="CB353" s="11" t="b">
        <v>1</v>
      </c>
      <c r="CC353" s="11" t="b">
        <v>1</v>
      </c>
      <c r="CD353" s="11" t="b">
        <v>1</v>
      </c>
      <c r="CE353" s="11" t="b">
        <v>1</v>
      </c>
      <c r="CF353" s="11" t="b">
        <v>1</v>
      </c>
      <c r="CG353" s="11" t="b">
        <v>1</v>
      </c>
      <c r="CH353" s="11" t="b">
        <v>1</v>
      </c>
      <c r="CI353" s="11" t="b">
        <v>1</v>
      </c>
      <c r="CJ353" s="11" t="s">
        <v>621</v>
      </c>
      <c r="CK353" s="11" t="str">
        <f>VLOOKUP(Table812[[#This Row],[Candidate Detail Answer: City]],cities,2,FALSE)</f>
        <v>Southgate</v>
      </c>
      <c r="CL353" s="11" t="str">
        <f>VLOOKUP(Table812[[#This Row],[Candidate Detail Answer: City]],cities,3,FALSE)</f>
        <v>MI</v>
      </c>
      <c r="CM353" s="41">
        <f>VLOOKUP(Table812[[#This Row],[Candidate Detail Answer: City]],cities,4,FALSE)</f>
        <v>48195</v>
      </c>
      <c r="CN353" s="11" t="s">
        <v>233</v>
      </c>
      <c r="CO353" s="11" t="str">
        <f>VLOOKUP(Table812[[#This Row],[Candidate Detail Answer: Major]],majors_final,3,FALSE)</f>
        <v>Software Development</v>
      </c>
      <c r="CP353" s="11" t="str">
        <f>VLOOKUP(Table812[[#This Row],[Candidate Detail Answer: Major]],majors_final,4,FALSE)</f>
        <v>IT-development focused</v>
      </c>
      <c r="CQ353" s="11">
        <f>VLOOKUP(Table812[[#This Row],[Candidate Detail Answer: Major]],majors_final,5,FALSE)</f>
        <v>0</v>
      </c>
      <c r="CR353" s="11">
        <f>VLOOKUP(Table812[[#This Row],[Candidate Detail Answer: Major]],majors_final,6,FALSE)</f>
        <v>0</v>
      </c>
      <c r="CS353" s="11"/>
      <c r="CU353" s="5"/>
      <c r="CV353" s="5"/>
      <c r="CW353" s="5"/>
    </row>
    <row r="354" spans="1:101" ht="12.75" x14ac:dyDescent="0.2">
      <c r="A354">
        <v>453</v>
      </c>
      <c r="B354" s="26">
        <v>53298.272222221698</v>
      </c>
      <c r="C354" s="26">
        <v>51804.842361112402</v>
      </c>
      <c r="D354" s="26">
        <v>50973.5902777761</v>
      </c>
      <c r="E354" s="36">
        <v>289398</v>
      </c>
      <c r="F354" s="36">
        <f>SUM(Table812[[#This Row],[Time Taken Per Question: 1]:[Time Taken Per Question: 14]])</f>
        <v>28613</v>
      </c>
      <c r="G354" s="11">
        <v>1</v>
      </c>
      <c r="H354" s="11">
        <v>12</v>
      </c>
      <c r="I354" s="31">
        <v>537</v>
      </c>
      <c r="J354" s="11">
        <v>131</v>
      </c>
      <c r="K354" s="11">
        <v>121</v>
      </c>
      <c r="L354" s="11">
        <v>92</v>
      </c>
      <c r="M354" s="11">
        <v>92.36</v>
      </c>
      <c r="N354" s="11">
        <v>260444</v>
      </c>
      <c r="O354" s="11" t="s">
        <v>155</v>
      </c>
      <c r="P354" s="11" t="s">
        <v>208</v>
      </c>
      <c r="Q354" s="11">
        <v>0</v>
      </c>
      <c r="R354" s="11">
        <v>3</v>
      </c>
      <c r="S354" s="11">
        <v>1</v>
      </c>
      <c r="T354" s="11">
        <v>10</v>
      </c>
      <c r="U354" s="11">
        <v>10</v>
      </c>
      <c r="V354" s="11">
        <v>10</v>
      </c>
      <c r="W354" s="11">
        <v>10</v>
      </c>
      <c r="X354" s="11">
        <v>10</v>
      </c>
      <c r="Y354" s="11">
        <v>10</v>
      </c>
      <c r="Z354" s="11">
        <v>10</v>
      </c>
      <c r="AA354" s="11">
        <v>10</v>
      </c>
      <c r="AB354" s="11">
        <v>10</v>
      </c>
      <c r="AC354" s="11">
        <v>10</v>
      </c>
      <c r="AD354" s="11">
        <v>10</v>
      </c>
      <c r="AE354" s="11">
        <v>0</v>
      </c>
      <c r="AF354" s="11">
        <v>10</v>
      </c>
      <c r="AG354" s="11">
        <v>77</v>
      </c>
      <c r="AH354" s="11">
        <v>2447</v>
      </c>
      <c r="AI354" s="11">
        <v>1570</v>
      </c>
      <c r="AJ354" s="11">
        <v>1118</v>
      </c>
      <c r="AK354" s="11">
        <v>1277</v>
      </c>
      <c r="AL354" s="11">
        <v>6339</v>
      </c>
      <c r="AM354" s="11">
        <v>1651</v>
      </c>
      <c r="AN354" s="11">
        <v>2282</v>
      </c>
      <c r="AO354" s="11">
        <v>2930</v>
      </c>
      <c r="AP354" s="11">
        <v>744</v>
      </c>
      <c r="AQ354" s="11">
        <v>681</v>
      </c>
      <c r="AR354" s="11">
        <v>2469</v>
      </c>
      <c r="AS354" s="11">
        <v>3193</v>
      </c>
      <c r="AT354" s="11">
        <v>1835</v>
      </c>
      <c r="AU354" s="11">
        <v>6</v>
      </c>
      <c r="AV354" s="11">
        <v>8</v>
      </c>
      <c r="AW354" s="11">
        <v>6</v>
      </c>
      <c r="AX354" s="11">
        <v>9</v>
      </c>
      <c r="AY354" s="11">
        <v>4</v>
      </c>
      <c r="AZ354" s="11">
        <v>5</v>
      </c>
      <c r="BA354" s="11">
        <v>11</v>
      </c>
      <c r="BB354" s="11">
        <v>6</v>
      </c>
      <c r="BC354" s="11">
        <v>6</v>
      </c>
      <c r="BD354" s="11">
        <v>7</v>
      </c>
      <c r="BE354" s="11">
        <v>8</v>
      </c>
      <c r="BF354" s="11">
        <v>7</v>
      </c>
      <c r="BG354" s="11">
        <v>20</v>
      </c>
      <c r="BH354" s="11">
        <v>13</v>
      </c>
      <c r="BI354" s="11">
        <v>11</v>
      </c>
      <c r="BJ354" s="11">
        <v>4</v>
      </c>
      <c r="BK354" s="11">
        <v>10</v>
      </c>
      <c r="BL354" s="11">
        <v>37</v>
      </c>
      <c r="BM354" s="11">
        <v>16</v>
      </c>
      <c r="BN354" s="11">
        <v>14</v>
      </c>
      <c r="BO354" s="11">
        <v>17</v>
      </c>
      <c r="BP354" s="11">
        <v>4</v>
      </c>
      <c r="BQ354" s="11">
        <v>7</v>
      </c>
      <c r="BR354" s="11">
        <v>3</v>
      </c>
      <c r="BS354" s="11">
        <v>5</v>
      </c>
      <c r="BT354" s="11">
        <v>10</v>
      </c>
      <c r="BU354" s="11"/>
      <c r="BV354" s="11"/>
      <c r="BW354" s="11" t="b">
        <v>1</v>
      </c>
      <c r="BX354" s="11" t="b">
        <v>1</v>
      </c>
      <c r="BY354" s="11" t="b">
        <v>1</v>
      </c>
      <c r="BZ354" s="11" t="b">
        <v>1</v>
      </c>
      <c r="CA354" s="11" t="b">
        <v>1</v>
      </c>
      <c r="CB354" s="11" t="b">
        <v>1</v>
      </c>
      <c r="CC354" s="11" t="b">
        <v>1</v>
      </c>
      <c r="CD354" s="11" t="b">
        <v>1</v>
      </c>
      <c r="CE354" s="11" t="b">
        <v>1</v>
      </c>
      <c r="CF354" s="11" t="b">
        <v>1</v>
      </c>
      <c r="CG354" s="11" t="b">
        <v>1</v>
      </c>
      <c r="CH354" s="11" t="b">
        <v>0</v>
      </c>
      <c r="CI354" s="11" t="b">
        <v>1</v>
      </c>
      <c r="CJ354" s="11" t="s">
        <v>597</v>
      </c>
      <c r="CK354" s="11" t="str">
        <f>VLOOKUP(Table812[[#This Row],[Candidate Detail Answer: City]],cities,2,FALSE)</f>
        <v>Temperance</v>
      </c>
      <c r="CL354" s="11" t="str">
        <f>VLOOKUP(Table812[[#This Row],[Candidate Detail Answer: City]],cities,3,FALSE)</f>
        <v>MI</v>
      </c>
      <c r="CM354" s="41">
        <f>VLOOKUP(Table812[[#This Row],[Candidate Detail Answer: City]],cities,4,FALSE)</f>
        <v>48182</v>
      </c>
      <c r="CN354" s="11" t="s">
        <v>598</v>
      </c>
      <c r="CO354" s="11" t="str">
        <f>VLOOKUP(Table812[[#This Row],[Candidate Detail Answer: Major]],majors_final,3,FALSE)</f>
        <v>Undecided</v>
      </c>
      <c r="CP354" s="11" t="str">
        <f>VLOOKUP(Table812[[#This Row],[Candidate Detail Answer: Major]],majors_final,4,FALSE)</f>
        <v>Non-IT</v>
      </c>
      <c r="CQ354" s="11">
        <f>VLOOKUP(Table812[[#This Row],[Candidate Detail Answer: Major]],majors_final,5,FALSE)</f>
        <v>0</v>
      </c>
      <c r="CR354" s="11">
        <f>VLOOKUP(Table812[[#This Row],[Candidate Detail Answer: Major]],majors_final,6,FALSE)</f>
        <v>0</v>
      </c>
      <c r="CS354" s="11"/>
      <c r="CU354" s="5"/>
      <c r="CV354" s="5"/>
      <c r="CW354" s="5"/>
    </row>
    <row r="355" spans="1:101" ht="12.75" x14ac:dyDescent="0.2">
      <c r="A355">
        <v>454</v>
      </c>
      <c r="B355" s="26">
        <v>54153.6451388883</v>
      </c>
      <c r="C355" s="26">
        <v>51824.910416667903</v>
      </c>
      <c r="D355" s="26">
        <v>50991.307638887301</v>
      </c>
      <c r="E355" s="36">
        <v>345454</v>
      </c>
      <c r="F355" s="36">
        <f>SUM(Table812[[#This Row],[Time Taken Per Question: 1]:[Time Taken Per Question: 14]])</f>
        <v>187709</v>
      </c>
      <c r="G355" s="11">
        <v>1</v>
      </c>
      <c r="H355" s="11">
        <v>110</v>
      </c>
      <c r="I355" s="31">
        <v>325274</v>
      </c>
      <c r="J355" s="11">
        <v>131</v>
      </c>
      <c r="K355" s="11">
        <v>111</v>
      </c>
      <c r="L355" s="11">
        <v>92</v>
      </c>
      <c r="M355" s="11">
        <v>84.73</v>
      </c>
      <c r="N355" s="11">
        <v>157664</v>
      </c>
      <c r="O355" s="11" t="s">
        <v>155</v>
      </c>
      <c r="P355" s="11" t="s">
        <v>208</v>
      </c>
      <c r="Q355" s="11">
        <v>0</v>
      </c>
      <c r="R355" s="11">
        <v>1</v>
      </c>
      <c r="S355" s="11">
        <v>1</v>
      </c>
      <c r="T355" s="11">
        <v>10</v>
      </c>
      <c r="U355" s="11">
        <v>10</v>
      </c>
      <c r="V355" s="11">
        <v>10</v>
      </c>
      <c r="W355" s="11">
        <v>10</v>
      </c>
      <c r="X355" s="11">
        <v>10</v>
      </c>
      <c r="Y355" s="11">
        <v>10</v>
      </c>
      <c r="Z355" s="11">
        <v>10</v>
      </c>
      <c r="AA355" s="11">
        <v>10</v>
      </c>
      <c r="AB355" s="11">
        <v>10</v>
      </c>
      <c r="AC355" s="11">
        <v>0</v>
      </c>
      <c r="AD355" s="11">
        <v>10</v>
      </c>
      <c r="AE355" s="11">
        <v>0</v>
      </c>
      <c r="AF355" s="11">
        <v>10</v>
      </c>
      <c r="AG355" s="11">
        <v>215</v>
      </c>
      <c r="AH355" s="11">
        <v>91809</v>
      </c>
      <c r="AI355" s="11">
        <v>728</v>
      </c>
      <c r="AJ355" s="11">
        <v>997</v>
      </c>
      <c r="AK355" s="11">
        <v>645</v>
      </c>
      <c r="AL355" s="11">
        <v>3370</v>
      </c>
      <c r="AM355" s="11">
        <v>7639</v>
      </c>
      <c r="AN355" s="11">
        <v>12283</v>
      </c>
      <c r="AO355" s="11">
        <v>44026</v>
      </c>
      <c r="AP355" s="11">
        <v>2430</v>
      </c>
      <c r="AQ355" s="11">
        <v>5718</v>
      </c>
      <c r="AR355" s="11">
        <v>2621</v>
      </c>
      <c r="AS355" s="11">
        <v>14813</v>
      </c>
      <c r="AT355" s="11">
        <v>415</v>
      </c>
      <c r="AU355" s="11">
        <v>12</v>
      </c>
      <c r="AV355" s="11">
        <v>13</v>
      </c>
      <c r="AW355" s="11">
        <v>10</v>
      </c>
      <c r="AX355" s="11">
        <v>14</v>
      </c>
      <c r="AY355" s="11">
        <v>11</v>
      </c>
      <c r="AZ355" s="11">
        <v>12</v>
      </c>
      <c r="BA355" s="11">
        <v>16</v>
      </c>
      <c r="BB355" s="11">
        <v>16</v>
      </c>
      <c r="BC355" s="11">
        <v>12</v>
      </c>
      <c r="BD355" s="11">
        <v>10</v>
      </c>
      <c r="BE355" s="11">
        <v>17</v>
      </c>
      <c r="BF355" s="11">
        <v>18</v>
      </c>
      <c r="BG355" s="11">
        <v>29</v>
      </c>
      <c r="BH355" s="11">
        <v>6</v>
      </c>
      <c r="BI355" s="11">
        <v>5</v>
      </c>
      <c r="BJ355" s="11">
        <v>8</v>
      </c>
      <c r="BK355" s="11">
        <v>5</v>
      </c>
      <c r="BL355" s="11">
        <v>13</v>
      </c>
      <c r="BM355" s="11">
        <v>5</v>
      </c>
      <c r="BN355" s="11">
        <v>18</v>
      </c>
      <c r="BO355" s="11">
        <v>12</v>
      </c>
      <c r="BP355" s="11">
        <v>2</v>
      </c>
      <c r="BQ355" s="11">
        <v>9</v>
      </c>
      <c r="BR355" s="11">
        <v>10</v>
      </c>
      <c r="BS355" s="11">
        <v>5</v>
      </c>
      <c r="BT355" s="11">
        <v>4</v>
      </c>
      <c r="BU355" s="11"/>
      <c r="BV355" s="11"/>
      <c r="BW355" s="11" t="b">
        <v>1</v>
      </c>
      <c r="BX355" s="11" t="b">
        <v>1</v>
      </c>
      <c r="BY355" s="11" t="b">
        <v>1</v>
      </c>
      <c r="BZ355" s="11" t="b">
        <v>1</v>
      </c>
      <c r="CA355" s="11" t="b">
        <v>1</v>
      </c>
      <c r="CB355" s="11" t="b">
        <v>1</v>
      </c>
      <c r="CC355" s="11" t="b">
        <v>1</v>
      </c>
      <c r="CD355" s="11" t="b">
        <v>1</v>
      </c>
      <c r="CE355" s="11" t="b">
        <v>1</v>
      </c>
      <c r="CF355" s="11" t="b">
        <v>0</v>
      </c>
      <c r="CG355" s="11" t="b">
        <v>1</v>
      </c>
      <c r="CH355" s="11" t="b">
        <v>0</v>
      </c>
      <c r="CI355" s="11" t="b">
        <v>1</v>
      </c>
      <c r="CJ355" s="11" t="s">
        <v>558</v>
      </c>
      <c r="CK355" s="11" t="str">
        <f>VLOOKUP(Table812[[#This Row],[Candidate Detail Answer: City]],cities,2,FALSE)</f>
        <v>Dearborn</v>
      </c>
      <c r="CL355" s="11" t="str">
        <f>VLOOKUP(Table812[[#This Row],[Candidate Detail Answer: City]],cities,3,FALSE)</f>
        <v>MI</v>
      </c>
      <c r="CM355" s="41">
        <f>VLOOKUP(Table812[[#This Row],[Candidate Detail Answer: City]],cities,4,FALSE)</f>
        <v>48120</v>
      </c>
      <c r="CN355" s="11" t="s">
        <v>229</v>
      </c>
      <c r="CO355" s="11" t="str">
        <f>VLOOKUP(Table812[[#This Row],[Candidate Detail Answer: Major]],majors_final,3,FALSE)</f>
        <v>Computer Science</v>
      </c>
      <c r="CP355" s="11" t="str">
        <f>VLOOKUP(Table812[[#This Row],[Candidate Detail Answer: Major]],majors_final,4,FALSE)</f>
        <v>IT-development focused</v>
      </c>
      <c r="CQ355" s="11">
        <f>VLOOKUP(Table812[[#This Row],[Candidate Detail Answer: Major]],majors_final,5,FALSE)</f>
        <v>0</v>
      </c>
      <c r="CR355" s="11">
        <f>VLOOKUP(Table812[[#This Row],[Candidate Detail Answer: Major]],majors_final,6,FALSE)</f>
        <v>0</v>
      </c>
      <c r="CS355" s="11"/>
      <c r="CU355" s="5"/>
      <c r="CV355" s="5"/>
      <c r="CW355" s="5"/>
    </row>
    <row r="356" spans="1:101" ht="12.75" x14ac:dyDescent="0.2">
      <c r="A356">
        <v>455</v>
      </c>
      <c r="B356" s="26">
        <v>56346.909027777103</v>
      </c>
      <c r="C356" s="26">
        <v>51844.978472223498</v>
      </c>
      <c r="D356" s="26">
        <v>51009.024999998401</v>
      </c>
      <c r="E356" s="36">
        <v>331634</v>
      </c>
      <c r="F356" s="36">
        <f>SUM(Table812[[#This Row],[Time Taken Per Question: 1]:[Time Taken Per Question: 14]])</f>
        <v>105413</v>
      </c>
      <c r="G356" s="11">
        <v>1</v>
      </c>
      <c r="H356" s="11">
        <v>156</v>
      </c>
      <c r="I356" s="31">
        <v>258014</v>
      </c>
      <c r="J356" s="11">
        <v>131</v>
      </c>
      <c r="K356" s="11">
        <v>71</v>
      </c>
      <c r="L356" s="11">
        <v>92</v>
      </c>
      <c r="M356" s="11">
        <v>54.19</v>
      </c>
      <c r="N356" s="11">
        <v>225489</v>
      </c>
      <c r="O356" s="11" t="s">
        <v>155</v>
      </c>
      <c r="P356" s="11" t="s">
        <v>208</v>
      </c>
      <c r="Q356" s="11">
        <v>0</v>
      </c>
      <c r="R356" s="11">
        <v>4</v>
      </c>
      <c r="S356" s="11">
        <v>1</v>
      </c>
      <c r="T356" s="11">
        <v>10</v>
      </c>
      <c r="U356" s="11">
        <v>10</v>
      </c>
      <c r="V356" s="11">
        <v>10</v>
      </c>
      <c r="W356" s="11">
        <v>10</v>
      </c>
      <c r="X356" s="11">
        <v>0</v>
      </c>
      <c r="Y356" s="11">
        <v>0</v>
      </c>
      <c r="Z356" s="11">
        <v>10</v>
      </c>
      <c r="AA356" s="11">
        <v>10</v>
      </c>
      <c r="AB356" s="11">
        <v>10</v>
      </c>
      <c r="AC356" s="11">
        <v>0</v>
      </c>
      <c r="AD356" s="11">
        <v>0</v>
      </c>
      <c r="AE356" s="11">
        <v>0</v>
      </c>
      <c r="AF356" s="11">
        <v>0</v>
      </c>
      <c r="AG356" s="11">
        <v>583</v>
      </c>
      <c r="AH356" s="11">
        <v>2753</v>
      </c>
      <c r="AI356" s="11">
        <v>419</v>
      </c>
      <c r="AJ356" s="11">
        <v>2039</v>
      </c>
      <c r="AK356" s="11">
        <v>11896</v>
      </c>
      <c r="AL356" s="11">
        <v>13792</v>
      </c>
      <c r="AM356" s="11">
        <v>20600</v>
      </c>
      <c r="AN356" s="11">
        <v>3849</v>
      </c>
      <c r="AO356" s="11">
        <v>21440</v>
      </c>
      <c r="AP356" s="11">
        <v>3782</v>
      </c>
      <c r="AQ356" s="11">
        <v>11235</v>
      </c>
      <c r="AR356" s="11">
        <v>4265</v>
      </c>
      <c r="AS356" s="11">
        <v>4899</v>
      </c>
      <c r="AT356" s="11">
        <v>3861</v>
      </c>
      <c r="AU356" s="11">
        <v>10</v>
      </c>
      <c r="AV356" s="11">
        <v>9</v>
      </c>
      <c r="AW356" s="11">
        <v>8</v>
      </c>
      <c r="AX356" s="11">
        <v>10</v>
      </c>
      <c r="AY356" s="11">
        <v>9</v>
      </c>
      <c r="AZ356" s="11">
        <v>9</v>
      </c>
      <c r="BA356" s="11">
        <v>11</v>
      </c>
      <c r="BB356" s="11">
        <v>10</v>
      </c>
      <c r="BC356" s="11">
        <v>9</v>
      </c>
      <c r="BD356" s="11">
        <v>15</v>
      </c>
      <c r="BE356" s="11">
        <v>10</v>
      </c>
      <c r="BF356" s="11">
        <v>4</v>
      </c>
      <c r="BG356" s="11">
        <v>10</v>
      </c>
      <c r="BH356" s="11">
        <v>19</v>
      </c>
      <c r="BI356" s="11">
        <v>2</v>
      </c>
      <c r="BJ356" s="11">
        <v>6</v>
      </c>
      <c r="BK356" s="11">
        <v>23</v>
      </c>
      <c r="BL356" s="11">
        <v>96</v>
      </c>
      <c r="BM356" s="11">
        <v>46</v>
      </c>
      <c r="BN356" s="11">
        <v>23</v>
      </c>
      <c r="BO356" s="11">
        <v>8</v>
      </c>
      <c r="BP356" s="11">
        <v>5</v>
      </c>
      <c r="BQ356" s="11">
        <v>29</v>
      </c>
      <c r="BR356" s="11">
        <v>22</v>
      </c>
      <c r="BS356" s="11">
        <v>7</v>
      </c>
      <c r="BT356" s="11">
        <v>11</v>
      </c>
      <c r="BU356" s="11"/>
      <c r="BV356" s="11"/>
      <c r="BW356" s="11" t="b">
        <v>1</v>
      </c>
      <c r="BX356" s="11" t="b">
        <v>1</v>
      </c>
      <c r="BY356" s="11" t="b">
        <v>1</v>
      </c>
      <c r="BZ356" s="11" t="b">
        <v>1</v>
      </c>
      <c r="CA356" s="11" t="b">
        <v>0</v>
      </c>
      <c r="CB356" s="11" t="b">
        <v>0</v>
      </c>
      <c r="CC356" s="11" t="b">
        <v>1</v>
      </c>
      <c r="CD356" s="11" t="b">
        <v>1</v>
      </c>
      <c r="CE356" s="11" t="b">
        <v>1</v>
      </c>
      <c r="CF356" s="11" t="b">
        <v>0</v>
      </c>
      <c r="CG356" s="11" t="b">
        <v>0</v>
      </c>
      <c r="CH356" s="11" t="b">
        <v>0</v>
      </c>
      <c r="CI356" s="11" t="b">
        <v>0</v>
      </c>
      <c r="CJ356" s="11" t="s">
        <v>444</v>
      </c>
      <c r="CK356" s="11" t="str">
        <f>VLOOKUP(Table812[[#This Row],[Candidate Detail Answer: City]],cities,2,FALSE)</f>
        <v>Detroit</v>
      </c>
      <c r="CL356" s="11" t="str">
        <f>VLOOKUP(Table812[[#This Row],[Candidate Detail Answer: City]],cities,3,FALSE)</f>
        <v>MI</v>
      </c>
      <c r="CM356" s="41">
        <f>VLOOKUP(Table812[[#This Row],[Candidate Detail Answer: City]],cities,4,FALSE)</f>
        <v>48201</v>
      </c>
      <c r="CN356" s="11" t="s">
        <v>562</v>
      </c>
      <c r="CO356" s="11" t="str">
        <f>VLOOKUP(Table812[[#This Row],[Candidate Detail Answer: Major]],majors_final,3,FALSE)</f>
        <v>Software Development</v>
      </c>
      <c r="CP356" s="11" t="str">
        <f>VLOOKUP(Table812[[#This Row],[Candidate Detail Answer: Major]],majors_final,4,FALSE)</f>
        <v>IT-development focused</v>
      </c>
      <c r="CQ356" s="11">
        <f>VLOOKUP(Table812[[#This Row],[Candidate Detail Answer: Major]],majors_final,5,FALSE)</f>
        <v>0</v>
      </c>
      <c r="CR356" s="11">
        <f>VLOOKUP(Table812[[#This Row],[Candidate Detail Answer: Major]],majors_final,6,FALSE)</f>
        <v>0</v>
      </c>
      <c r="CS356" s="11"/>
      <c r="CU356" s="5"/>
      <c r="CV356" s="5"/>
      <c r="CW356" s="5"/>
    </row>
    <row r="357" spans="1:101" ht="12.75" x14ac:dyDescent="0.2">
      <c r="A357">
        <v>456</v>
      </c>
      <c r="B357" s="26">
        <v>54175.577777777202</v>
      </c>
      <c r="C357" s="26">
        <v>51865.046527779101</v>
      </c>
      <c r="D357" s="26">
        <v>51026.7423611095</v>
      </c>
      <c r="E357" s="36">
        <v>75803</v>
      </c>
      <c r="F357" s="36">
        <f>SUM(Table812[[#This Row],[Time Taken Per Question: 1]:[Time Taken Per Question: 14]])</f>
        <v>36316</v>
      </c>
      <c r="G357" s="11">
        <v>2</v>
      </c>
      <c r="H357" s="11">
        <v>11</v>
      </c>
      <c r="I357" s="31">
        <v>11222</v>
      </c>
      <c r="J357" s="11">
        <v>131</v>
      </c>
      <c r="K357" s="11">
        <v>110.5</v>
      </c>
      <c r="L357" s="11">
        <v>92</v>
      </c>
      <c r="M357" s="11">
        <v>84.35</v>
      </c>
      <c r="N357" s="11">
        <v>39429</v>
      </c>
      <c r="O357" s="11" t="s">
        <v>155</v>
      </c>
      <c r="P357" s="11" t="s">
        <v>208</v>
      </c>
      <c r="Q357" s="11">
        <v>0</v>
      </c>
      <c r="R357" s="11">
        <v>4</v>
      </c>
      <c r="S357" s="11">
        <v>0.5</v>
      </c>
      <c r="T357" s="11">
        <v>10</v>
      </c>
      <c r="U357" s="11">
        <v>10</v>
      </c>
      <c r="V357" s="11">
        <v>10</v>
      </c>
      <c r="W357" s="11">
        <v>10</v>
      </c>
      <c r="X357" s="11">
        <v>10</v>
      </c>
      <c r="Y357" s="11">
        <v>10</v>
      </c>
      <c r="Z357" s="11">
        <v>10</v>
      </c>
      <c r="AA357" s="11">
        <v>10</v>
      </c>
      <c r="AB357" s="11">
        <v>10</v>
      </c>
      <c r="AC357" s="11">
        <v>10</v>
      </c>
      <c r="AD357" s="11">
        <v>10</v>
      </c>
      <c r="AE357" s="11">
        <v>0</v>
      </c>
      <c r="AF357" s="11">
        <v>0</v>
      </c>
      <c r="AG357" s="11">
        <v>28</v>
      </c>
      <c r="AH357" s="11">
        <v>315</v>
      </c>
      <c r="AI357" s="11">
        <v>1022</v>
      </c>
      <c r="AJ357" s="11">
        <v>6996</v>
      </c>
      <c r="AK357" s="11">
        <v>3466</v>
      </c>
      <c r="AL357" s="11">
        <v>4065</v>
      </c>
      <c r="AM357" s="11">
        <v>8810</v>
      </c>
      <c r="AN357" s="11">
        <v>710</v>
      </c>
      <c r="AO357" s="11">
        <v>1214</v>
      </c>
      <c r="AP357" s="11">
        <v>692</v>
      </c>
      <c r="AQ357" s="11">
        <v>174</v>
      </c>
      <c r="AR357" s="11">
        <v>779</v>
      </c>
      <c r="AS357" s="11">
        <v>4334</v>
      </c>
      <c r="AT357" s="11">
        <v>3711</v>
      </c>
      <c r="AU357" s="11">
        <v>5</v>
      </c>
      <c r="AV357" s="11">
        <v>5</v>
      </c>
      <c r="AW357" s="11">
        <v>7</v>
      </c>
      <c r="AX357" s="11">
        <v>7</v>
      </c>
      <c r="AY357" s="11">
        <v>4</v>
      </c>
      <c r="AZ357" s="11">
        <v>6</v>
      </c>
      <c r="BA357" s="11">
        <v>5</v>
      </c>
      <c r="BB357" s="11">
        <v>7</v>
      </c>
      <c r="BC357" s="11">
        <v>5</v>
      </c>
      <c r="BD357" s="11">
        <v>6</v>
      </c>
      <c r="BE357" s="11">
        <v>5</v>
      </c>
      <c r="BF357" s="11">
        <v>6</v>
      </c>
      <c r="BG357" s="11">
        <v>18</v>
      </c>
      <c r="BH357" s="11">
        <v>4</v>
      </c>
      <c r="BI357" s="11">
        <v>10</v>
      </c>
      <c r="BJ357" s="11">
        <v>73</v>
      </c>
      <c r="BK357" s="11">
        <v>12</v>
      </c>
      <c r="BL357" s="11">
        <v>23</v>
      </c>
      <c r="BM357" s="11">
        <v>32</v>
      </c>
      <c r="BN357" s="11">
        <v>9</v>
      </c>
      <c r="BO357" s="11">
        <v>25</v>
      </c>
      <c r="BP357" s="11">
        <v>6</v>
      </c>
      <c r="BQ357" s="11">
        <v>2</v>
      </c>
      <c r="BR357" s="11">
        <v>7</v>
      </c>
      <c r="BS357" s="11">
        <v>11</v>
      </c>
      <c r="BT357" s="11">
        <v>8</v>
      </c>
      <c r="BU357" s="11"/>
      <c r="BV357" s="11"/>
      <c r="BW357" s="11" t="b">
        <v>1</v>
      </c>
      <c r="BX357" s="11" t="b">
        <v>1</v>
      </c>
      <c r="BY357" s="11" t="b">
        <v>1</v>
      </c>
      <c r="BZ357" s="11" t="b">
        <v>1</v>
      </c>
      <c r="CA357" s="11" t="b">
        <v>1</v>
      </c>
      <c r="CB357" s="11" t="b">
        <v>1</v>
      </c>
      <c r="CC357" s="11" t="b">
        <v>1</v>
      </c>
      <c r="CD357" s="11" t="b">
        <v>1</v>
      </c>
      <c r="CE357" s="11" t="b">
        <v>1</v>
      </c>
      <c r="CF357" s="11" t="b">
        <v>1</v>
      </c>
      <c r="CG357" s="11" t="b">
        <v>1</v>
      </c>
      <c r="CH357" s="11" t="b">
        <v>0</v>
      </c>
      <c r="CI357" s="11" t="b">
        <v>0</v>
      </c>
      <c r="CJ357" s="11" t="s">
        <v>279</v>
      </c>
      <c r="CK357" s="11" t="str">
        <f>VLOOKUP(Table812[[#This Row],[Candidate Detail Answer: City]],cities,2,FALSE)</f>
        <v>Commerce Township</v>
      </c>
      <c r="CL357" s="11" t="str">
        <f>VLOOKUP(Table812[[#This Row],[Candidate Detail Answer: City]],cities,3,FALSE)</f>
        <v>MI</v>
      </c>
      <c r="CM357" s="41">
        <f>VLOOKUP(Table812[[#This Row],[Candidate Detail Answer: City]],cities,4,FALSE)</f>
        <v>48390</v>
      </c>
      <c r="CN357" s="11" t="s">
        <v>280</v>
      </c>
      <c r="CO357" s="11" t="str">
        <f>VLOOKUP(Table812[[#This Row],[Candidate Detail Answer: Major]],majors_final,3,FALSE)</f>
        <v>Software Development</v>
      </c>
      <c r="CP357" s="11" t="str">
        <f>VLOOKUP(Table812[[#This Row],[Candidate Detail Answer: Major]],majors_final,4,FALSE)</f>
        <v>IT-development focused</v>
      </c>
      <c r="CQ357" s="11">
        <f>VLOOKUP(Table812[[#This Row],[Candidate Detail Answer: Major]],majors_final,5,FALSE)</f>
        <v>0</v>
      </c>
      <c r="CR357" s="11">
        <f>VLOOKUP(Table812[[#This Row],[Candidate Detail Answer: Major]],majors_final,6,FALSE)</f>
        <v>0</v>
      </c>
      <c r="CS357" s="11"/>
      <c r="CU357" s="5"/>
      <c r="CV357" s="5"/>
      <c r="CW357" s="5"/>
    </row>
    <row r="358" spans="1:101" ht="12.75" x14ac:dyDescent="0.2">
      <c r="A358">
        <v>457</v>
      </c>
      <c r="B358" s="26">
        <v>54197.510416666097</v>
      </c>
      <c r="C358" s="26">
        <v>51885.114583334602</v>
      </c>
      <c r="D358" s="26">
        <v>51044.459722220599</v>
      </c>
      <c r="E358" s="36">
        <v>428382</v>
      </c>
      <c r="F358" s="36">
        <f>SUM(Table812[[#This Row],[Time Taken Per Question: 1]:[Time Taken Per Question: 14]])</f>
        <v>101192</v>
      </c>
      <c r="G358" s="11">
        <v>2</v>
      </c>
      <c r="H358" s="11">
        <v>84</v>
      </c>
      <c r="I358" s="31">
        <v>407107</v>
      </c>
      <c r="J358" s="11">
        <v>131</v>
      </c>
      <c r="K358" s="11">
        <v>111</v>
      </c>
      <c r="L358" s="11">
        <v>92</v>
      </c>
      <c r="M358" s="11">
        <v>84.73</v>
      </c>
      <c r="N358" s="11">
        <v>327172</v>
      </c>
      <c r="O358" s="11" t="s">
        <v>155</v>
      </c>
      <c r="P358" s="11" t="s">
        <v>208</v>
      </c>
      <c r="Q358" s="11">
        <v>0</v>
      </c>
      <c r="R358" s="11">
        <v>2</v>
      </c>
      <c r="S358" s="11">
        <v>1</v>
      </c>
      <c r="T358" s="11">
        <v>10</v>
      </c>
      <c r="U358" s="11">
        <v>10</v>
      </c>
      <c r="V358" s="11">
        <v>10</v>
      </c>
      <c r="W358" s="11">
        <v>10</v>
      </c>
      <c r="X358" s="11">
        <v>10</v>
      </c>
      <c r="Y358" s="11">
        <v>10</v>
      </c>
      <c r="Z358" s="11">
        <v>10</v>
      </c>
      <c r="AA358" s="11">
        <v>10</v>
      </c>
      <c r="AB358" s="11">
        <v>10</v>
      </c>
      <c r="AC358" s="11">
        <v>10</v>
      </c>
      <c r="AD358" s="11">
        <v>10</v>
      </c>
      <c r="AE358" s="11">
        <v>0</v>
      </c>
      <c r="AF358" s="11">
        <v>0</v>
      </c>
      <c r="AG358" s="11">
        <v>22</v>
      </c>
      <c r="AH358" s="11">
        <v>14179</v>
      </c>
      <c r="AI358" s="11">
        <v>552</v>
      </c>
      <c r="AJ358" s="11">
        <v>4308</v>
      </c>
      <c r="AK358" s="11">
        <v>2906</v>
      </c>
      <c r="AL358" s="11">
        <v>20722</v>
      </c>
      <c r="AM358" s="11">
        <v>1748</v>
      </c>
      <c r="AN358" s="11">
        <v>1902</v>
      </c>
      <c r="AO358" s="11">
        <v>34600</v>
      </c>
      <c r="AP358" s="11">
        <v>19354</v>
      </c>
      <c r="AQ358" s="11">
        <v>329</v>
      </c>
      <c r="AR358" s="11">
        <v>437</v>
      </c>
      <c r="AS358" s="11">
        <v>133</v>
      </c>
      <c r="AT358" s="11">
        <v>0</v>
      </c>
      <c r="AU358" s="11">
        <v>19</v>
      </c>
      <c r="AV358" s="11">
        <v>14</v>
      </c>
      <c r="AW358" s="11">
        <v>15</v>
      </c>
      <c r="AX358" s="11">
        <v>14</v>
      </c>
      <c r="AY358" s="11">
        <v>11</v>
      </c>
      <c r="AZ358" s="11">
        <v>10</v>
      </c>
      <c r="BA358" s="11">
        <v>15</v>
      </c>
      <c r="BB358" s="11">
        <v>14</v>
      </c>
      <c r="BC358" s="11">
        <v>9</v>
      </c>
      <c r="BD358" s="11">
        <v>17</v>
      </c>
      <c r="BE358" s="11">
        <v>11</v>
      </c>
      <c r="BF358" s="11">
        <v>6</v>
      </c>
      <c r="BG358" s="11">
        <v>4</v>
      </c>
      <c r="BH358" s="11">
        <v>47</v>
      </c>
      <c r="BI358" s="11">
        <v>3</v>
      </c>
      <c r="BJ358" s="11">
        <v>9</v>
      </c>
      <c r="BK358" s="11">
        <v>9</v>
      </c>
      <c r="BL358" s="11">
        <v>46</v>
      </c>
      <c r="BM358" s="11">
        <v>17</v>
      </c>
      <c r="BN358" s="11">
        <v>6</v>
      </c>
      <c r="BO358" s="11">
        <v>49</v>
      </c>
      <c r="BP358" s="11">
        <v>7</v>
      </c>
      <c r="BQ358" s="11">
        <v>6</v>
      </c>
      <c r="BR358" s="11">
        <v>6</v>
      </c>
      <c r="BS358" s="11">
        <v>1</v>
      </c>
      <c r="BT358" s="11">
        <v>1</v>
      </c>
      <c r="BU358" s="11"/>
      <c r="BV358" s="11"/>
      <c r="BW358" s="11" t="b">
        <v>1</v>
      </c>
      <c r="BX358" s="11" t="b">
        <v>1</v>
      </c>
      <c r="BY358" s="11" t="b">
        <v>1</v>
      </c>
      <c r="BZ358" s="11" t="b">
        <v>1</v>
      </c>
      <c r="CA358" s="11" t="b">
        <v>1</v>
      </c>
      <c r="CB358" s="11" t="b">
        <v>1</v>
      </c>
      <c r="CC358" s="11" t="b">
        <v>1</v>
      </c>
      <c r="CD358" s="11" t="b">
        <v>1</v>
      </c>
      <c r="CE358" s="11" t="b">
        <v>1</v>
      </c>
      <c r="CF358" s="11" t="b">
        <v>1</v>
      </c>
      <c r="CG358" s="11" t="b">
        <v>1</v>
      </c>
      <c r="CH358" s="11" t="b">
        <v>0</v>
      </c>
      <c r="CI358" s="11" t="b">
        <v>0</v>
      </c>
      <c r="CJ358" s="11" t="s">
        <v>319</v>
      </c>
      <c r="CK358" s="11" t="str">
        <f>VLOOKUP(Table812[[#This Row],[Candidate Detail Answer: City]],cities,2,FALSE)</f>
        <v>Detroit</v>
      </c>
      <c r="CL358" s="11" t="str">
        <f>VLOOKUP(Table812[[#This Row],[Candidate Detail Answer: City]],cities,3,FALSE)</f>
        <v>MI</v>
      </c>
      <c r="CM358" s="41">
        <f>VLOOKUP(Table812[[#This Row],[Candidate Detail Answer: City]],cities,4,FALSE)</f>
        <v>48201</v>
      </c>
      <c r="CN358" s="11" t="s">
        <v>320</v>
      </c>
      <c r="CO358" s="11" t="str">
        <f>VLOOKUP(Table812[[#This Row],[Candidate Detail Answer: Major]],majors_final,3,FALSE)</f>
        <v>Full Stack Development</v>
      </c>
      <c r="CP358" s="11" t="str">
        <f>VLOOKUP(Table812[[#This Row],[Candidate Detail Answer: Major]],majors_final,4,FALSE)</f>
        <v>IT-development focused</v>
      </c>
      <c r="CQ358" s="11">
        <f>VLOOKUP(Table812[[#This Row],[Candidate Detail Answer: Major]],majors_final,5,FALSE)</f>
        <v>0</v>
      </c>
      <c r="CR358" s="11">
        <f>VLOOKUP(Table812[[#This Row],[Candidate Detail Answer: Major]],majors_final,6,FALSE)</f>
        <v>0</v>
      </c>
      <c r="CS358" s="11"/>
      <c r="CU358" s="5"/>
      <c r="CV358" s="5"/>
      <c r="CW358" s="5"/>
    </row>
    <row r="359" spans="1:101" ht="12.75" x14ac:dyDescent="0.2">
      <c r="A359">
        <v>458</v>
      </c>
      <c r="B359" s="26">
        <v>55272.209722221603</v>
      </c>
      <c r="C359" s="26">
        <v>51905.182638890197</v>
      </c>
      <c r="D359" s="26">
        <v>51062.177083331699</v>
      </c>
      <c r="E359" s="36">
        <v>320156</v>
      </c>
      <c r="F359" s="36">
        <f>SUM(Table812[[#This Row],[Time Taken Per Question: 1]:[Time Taken Per Question: 14]])</f>
        <v>99549</v>
      </c>
      <c r="G359" s="11">
        <v>2</v>
      </c>
      <c r="H359" s="11">
        <v>242</v>
      </c>
      <c r="I359" s="31">
        <v>265967</v>
      </c>
      <c r="J359" s="11">
        <v>131</v>
      </c>
      <c r="K359" s="11">
        <v>91</v>
      </c>
      <c r="L359" s="11">
        <v>92</v>
      </c>
      <c r="M359" s="11">
        <v>69.459999999999994</v>
      </c>
      <c r="N359" s="11">
        <v>220567</v>
      </c>
      <c r="O359" s="11" t="s">
        <v>155</v>
      </c>
      <c r="P359" s="11" t="s">
        <v>208</v>
      </c>
      <c r="Q359" s="11">
        <v>60</v>
      </c>
      <c r="R359" s="11">
        <v>1</v>
      </c>
      <c r="S359" s="11">
        <v>1</v>
      </c>
      <c r="T359" s="11">
        <v>10</v>
      </c>
      <c r="U359" s="11">
        <v>10</v>
      </c>
      <c r="V359" s="11">
        <v>10</v>
      </c>
      <c r="W359" s="11">
        <v>10</v>
      </c>
      <c r="X359" s="11">
        <v>10</v>
      </c>
      <c r="Y359" s="11">
        <v>10</v>
      </c>
      <c r="Z359" s="11">
        <v>10</v>
      </c>
      <c r="AA359" s="11">
        <v>10</v>
      </c>
      <c r="AB359" s="11">
        <v>0</v>
      </c>
      <c r="AC359" s="11">
        <v>10</v>
      </c>
      <c r="AD359" s="11">
        <v>0</v>
      </c>
      <c r="AE359" s="11">
        <v>0</v>
      </c>
      <c r="AF359" s="11">
        <v>0</v>
      </c>
      <c r="AG359" s="11">
        <v>16</v>
      </c>
      <c r="AH359" s="11">
        <v>1418</v>
      </c>
      <c r="AI359" s="11">
        <v>757</v>
      </c>
      <c r="AJ359" s="11">
        <v>5979</v>
      </c>
      <c r="AK359" s="11">
        <v>320</v>
      </c>
      <c r="AL359" s="11">
        <v>5951</v>
      </c>
      <c r="AM359" s="11">
        <v>21486</v>
      </c>
      <c r="AN359" s="11">
        <v>475</v>
      </c>
      <c r="AO359" s="11">
        <v>309</v>
      </c>
      <c r="AP359" s="11">
        <v>11330</v>
      </c>
      <c r="AQ359" s="11">
        <v>632</v>
      </c>
      <c r="AR359" s="11">
        <v>9505</v>
      </c>
      <c r="AS359" s="11">
        <v>31952</v>
      </c>
      <c r="AT359" s="11">
        <v>9419</v>
      </c>
      <c r="AU359" s="11">
        <v>5</v>
      </c>
      <c r="AV359" s="11">
        <v>5</v>
      </c>
      <c r="AW359" s="11">
        <v>4</v>
      </c>
      <c r="AX359" s="11">
        <v>5</v>
      </c>
      <c r="AY359" s="11">
        <v>4</v>
      </c>
      <c r="AZ359" s="11">
        <v>8</v>
      </c>
      <c r="BA359" s="11">
        <v>5</v>
      </c>
      <c r="BB359" s="11">
        <v>5</v>
      </c>
      <c r="BC359" s="11">
        <v>5</v>
      </c>
      <c r="BD359" s="11">
        <v>6</v>
      </c>
      <c r="BE359" s="11">
        <v>7</v>
      </c>
      <c r="BF359" s="11">
        <v>6</v>
      </c>
      <c r="BG359" s="11">
        <v>32</v>
      </c>
      <c r="BH359" s="11">
        <v>11</v>
      </c>
      <c r="BI359" s="11">
        <v>7</v>
      </c>
      <c r="BJ359" s="11">
        <v>45</v>
      </c>
      <c r="BK359" s="11">
        <v>6</v>
      </c>
      <c r="BL359" s="11">
        <v>36</v>
      </c>
      <c r="BM359" s="11">
        <v>107</v>
      </c>
      <c r="BN359" s="11">
        <v>10</v>
      </c>
      <c r="BO359" s="11">
        <v>7</v>
      </c>
      <c r="BP359" s="11">
        <v>114</v>
      </c>
      <c r="BQ359" s="11">
        <v>9</v>
      </c>
      <c r="BR359" s="11">
        <v>39</v>
      </c>
      <c r="BS359" s="11">
        <v>19</v>
      </c>
      <c r="BT359" s="11">
        <v>53</v>
      </c>
      <c r="BU359" s="11"/>
      <c r="BV359" s="11"/>
      <c r="BW359" s="11" t="b">
        <v>1</v>
      </c>
      <c r="BX359" s="11" t="b">
        <v>1</v>
      </c>
      <c r="BY359" s="11" t="b">
        <v>1</v>
      </c>
      <c r="BZ359" s="11" t="b">
        <v>1</v>
      </c>
      <c r="CA359" s="11" t="b">
        <v>1</v>
      </c>
      <c r="CB359" s="11" t="b">
        <v>1</v>
      </c>
      <c r="CC359" s="11" t="b">
        <v>1</v>
      </c>
      <c r="CD359" s="11" t="b">
        <v>1</v>
      </c>
      <c r="CE359" s="11" t="b">
        <v>0</v>
      </c>
      <c r="CF359" s="11" t="b">
        <v>1</v>
      </c>
      <c r="CG359" s="11" t="b">
        <v>0</v>
      </c>
      <c r="CH359" s="11" t="b">
        <v>0</v>
      </c>
      <c r="CI359" s="11" t="b">
        <v>0</v>
      </c>
      <c r="CJ359" s="11" t="s">
        <v>444</v>
      </c>
      <c r="CK359" s="11" t="str">
        <f>VLOOKUP(Table812[[#This Row],[Candidate Detail Answer: City]],cities,2,FALSE)</f>
        <v>Detroit</v>
      </c>
      <c r="CL359" s="11" t="str">
        <f>VLOOKUP(Table812[[#This Row],[Candidate Detail Answer: City]],cities,3,FALSE)</f>
        <v>MI</v>
      </c>
      <c r="CM359" s="41">
        <f>VLOOKUP(Table812[[#This Row],[Candidate Detail Answer: City]],cities,4,FALSE)</f>
        <v>48201</v>
      </c>
      <c r="CN359" s="11" t="s">
        <v>273</v>
      </c>
      <c r="CO359" s="11" t="str">
        <f>VLOOKUP(Table812[[#This Row],[Candidate Detail Answer: Major]],majors_final,3,FALSE)</f>
        <v>Computer Programming</v>
      </c>
      <c r="CP359" s="11" t="str">
        <f>VLOOKUP(Table812[[#This Row],[Candidate Detail Answer: Major]],majors_final,4,FALSE)</f>
        <v>IT-development focused</v>
      </c>
      <c r="CQ359" s="11">
        <f>VLOOKUP(Table812[[#This Row],[Candidate Detail Answer: Major]],majors_final,5,FALSE)</f>
        <v>0</v>
      </c>
      <c r="CR359" s="11">
        <f>VLOOKUP(Table812[[#This Row],[Candidate Detail Answer: Major]],majors_final,6,FALSE)</f>
        <v>0</v>
      </c>
      <c r="CS359" s="11"/>
      <c r="CU359" s="5"/>
      <c r="CV359" s="5"/>
      <c r="CW359" s="5"/>
    </row>
    <row r="360" spans="1:101" ht="12.75" x14ac:dyDescent="0.2">
      <c r="A360">
        <v>459</v>
      </c>
      <c r="B360" s="26">
        <v>51762.987499999603</v>
      </c>
      <c r="C360" s="26">
        <v>51925.250694445698</v>
      </c>
      <c r="D360" s="26">
        <v>51079.894444442798</v>
      </c>
      <c r="E360" s="36">
        <v>345591</v>
      </c>
      <c r="F360" s="36">
        <f>SUM(Table812[[#This Row],[Time Taken Per Question: 1]:[Time Taken Per Question: 14]])</f>
        <v>73534</v>
      </c>
      <c r="G360" s="11">
        <v>1</v>
      </c>
      <c r="H360" s="11">
        <v>79</v>
      </c>
      <c r="I360" s="31">
        <v>276540</v>
      </c>
      <c r="J360" s="11">
        <v>131</v>
      </c>
      <c r="K360" s="11">
        <v>121</v>
      </c>
      <c r="L360" s="11">
        <v>92</v>
      </c>
      <c r="M360" s="11">
        <v>92.36</v>
      </c>
      <c r="N360" s="11">
        <v>272055</v>
      </c>
      <c r="O360" s="11" t="s">
        <v>155</v>
      </c>
      <c r="P360" s="11" t="s">
        <v>208</v>
      </c>
      <c r="Q360" s="11">
        <v>0</v>
      </c>
      <c r="R360" s="11">
        <v>1</v>
      </c>
      <c r="S360" s="11">
        <v>1</v>
      </c>
      <c r="T360" s="11">
        <v>10</v>
      </c>
      <c r="U360" s="11">
        <v>10</v>
      </c>
      <c r="V360" s="11">
        <v>10</v>
      </c>
      <c r="W360" s="11">
        <v>10</v>
      </c>
      <c r="X360" s="11">
        <v>10</v>
      </c>
      <c r="Y360" s="11">
        <v>10</v>
      </c>
      <c r="Z360" s="11">
        <v>10</v>
      </c>
      <c r="AA360" s="11">
        <v>10</v>
      </c>
      <c r="AB360" s="11">
        <v>10</v>
      </c>
      <c r="AC360" s="11">
        <v>10</v>
      </c>
      <c r="AD360" s="11">
        <v>10</v>
      </c>
      <c r="AE360" s="11">
        <v>10</v>
      </c>
      <c r="AF360" s="11">
        <v>0</v>
      </c>
      <c r="AG360" s="11">
        <v>182</v>
      </c>
      <c r="AH360" s="11">
        <v>26054</v>
      </c>
      <c r="AI360" s="11">
        <v>8986</v>
      </c>
      <c r="AJ360" s="11">
        <v>20492</v>
      </c>
      <c r="AK360" s="11">
        <v>5133</v>
      </c>
      <c r="AL360" s="11">
        <v>6617</v>
      </c>
      <c r="AM360" s="11">
        <v>400</v>
      </c>
      <c r="AN360" s="11">
        <v>698</v>
      </c>
      <c r="AO360" s="11">
        <v>1496</v>
      </c>
      <c r="AP360" s="11">
        <v>897</v>
      </c>
      <c r="AQ360" s="11">
        <v>855</v>
      </c>
      <c r="AR360" s="11">
        <v>561</v>
      </c>
      <c r="AS360" s="11">
        <v>1093</v>
      </c>
      <c r="AT360" s="11">
        <v>70</v>
      </c>
      <c r="AU360" s="11">
        <v>10</v>
      </c>
      <c r="AV360" s="11">
        <v>10</v>
      </c>
      <c r="AW360" s="11">
        <v>10</v>
      </c>
      <c r="AX360" s="11">
        <v>13</v>
      </c>
      <c r="AY360" s="11">
        <v>8</v>
      </c>
      <c r="AZ360" s="11">
        <v>9</v>
      </c>
      <c r="BA360" s="11">
        <v>15</v>
      </c>
      <c r="BB360" s="11">
        <v>12</v>
      </c>
      <c r="BC360" s="11">
        <v>11</v>
      </c>
      <c r="BD360" s="11">
        <v>12</v>
      </c>
      <c r="BE360" s="11">
        <v>13</v>
      </c>
      <c r="BF360" s="11">
        <v>20</v>
      </c>
      <c r="BG360" s="11">
        <v>0</v>
      </c>
      <c r="BH360" s="11">
        <v>27</v>
      </c>
      <c r="BI360" s="11">
        <v>14</v>
      </c>
      <c r="BJ360" s="11">
        <v>13</v>
      </c>
      <c r="BK360" s="11">
        <v>5</v>
      </c>
      <c r="BL360" s="11">
        <v>9</v>
      </c>
      <c r="BM360" s="11">
        <v>3</v>
      </c>
      <c r="BN360" s="11">
        <v>7</v>
      </c>
      <c r="BO360" s="11">
        <v>7</v>
      </c>
      <c r="BP360" s="11">
        <v>10</v>
      </c>
      <c r="BQ360" s="11">
        <v>10</v>
      </c>
      <c r="BR360" s="11">
        <v>3</v>
      </c>
      <c r="BS360" s="11">
        <v>4</v>
      </c>
      <c r="BT360" s="11">
        <v>0</v>
      </c>
      <c r="BU360" s="11"/>
      <c r="BV360" s="11"/>
      <c r="BW360" s="11" t="b">
        <v>1</v>
      </c>
      <c r="BX360" s="11" t="b">
        <v>1</v>
      </c>
      <c r="BY360" s="11" t="b">
        <v>1</v>
      </c>
      <c r="BZ360" s="11" t="b">
        <v>1</v>
      </c>
      <c r="CA360" s="11" t="b">
        <v>1</v>
      </c>
      <c r="CB360" s="11" t="b">
        <v>1</v>
      </c>
      <c r="CC360" s="11" t="b">
        <v>1</v>
      </c>
      <c r="CD360" s="11" t="b">
        <v>1</v>
      </c>
      <c r="CE360" s="11" t="b">
        <v>1</v>
      </c>
      <c r="CF360" s="11" t="b">
        <v>1</v>
      </c>
      <c r="CG360" s="11" t="b">
        <v>1</v>
      </c>
      <c r="CH360" s="11" t="b">
        <v>1</v>
      </c>
      <c r="CI360" s="11" t="s">
        <v>157</v>
      </c>
      <c r="CJ360" s="11" t="s">
        <v>633</v>
      </c>
      <c r="CK360" s="11" t="str">
        <f>VLOOKUP(Table812[[#This Row],[Candidate Detail Answer: City]],cities,2,FALSE)</f>
        <v>Royal Oak</v>
      </c>
      <c r="CL360" s="11" t="str">
        <f>VLOOKUP(Table812[[#This Row],[Candidate Detail Answer: City]],cities,3,FALSE)</f>
        <v>MI</v>
      </c>
      <c r="CM360" s="41">
        <f>VLOOKUP(Table812[[#This Row],[Candidate Detail Answer: City]],cities,4,FALSE)</f>
        <v>48067</v>
      </c>
      <c r="CN360" s="11" t="s">
        <v>157</v>
      </c>
      <c r="CO360" s="11" t="str">
        <f>VLOOKUP(Table812[[#This Row],[Candidate Detail Answer: Major]],majors_final,3,FALSE)</f>
        <v>N/A</v>
      </c>
      <c r="CP360" s="11" t="str">
        <f>VLOOKUP(Table812[[#This Row],[Candidate Detail Answer: Major]],majors_final,4,FALSE)</f>
        <v>N/A</v>
      </c>
      <c r="CQ360" s="11">
        <f>VLOOKUP(Table812[[#This Row],[Candidate Detail Answer: Major]],majors_final,5,FALSE)</f>
        <v>0</v>
      </c>
      <c r="CR360" s="11">
        <f>VLOOKUP(Table812[[#This Row],[Candidate Detail Answer: Major]],majors_final,6,FALSE)</f>
        <v>0</v>
      </c>
      <c r="CS360" s="11"/>
      <c r="CU360" s="5"/>
      <c r="CV360" s="5"/>
      <c r="CW360" s="5"/>
    </row>
    <row r="361" spans="1:101" ht="12.75" x14ac:dyDescent="0.2">
      <c r="A361">
        <v>460</v>
      </c>
      <c r="B361" s="26">
        <v>54219.443055554999</v>
      </c>
      <c r="C361" s="26">
        <v>51945.318750001301</v>
      </c>
      <c r="D361" s="26">
        <v>51097.611805553897</v>
      </c>
      <c r="E361" s="36">
        <v>286811</v>
      </c>
      <c r="F361" s="36">
        <f>SUM(Table812[[#This Row],[Time Taken Per Question: 1]:[Time Taken Per Question: 14]])</f>
        <v>148035</v>
      </c>
      <c r="G361" s="11">
        <v>1</v>
      </c>
      <c r="H361" s="11">
        <v>63</v>
      </c>
      <c r="I361" s="31">
        <v>176662</v>
      </c>
      <c r="J361" s="11">
        <v>131</v>
      </c>
      <c r="K361" s="11">
        <v>111</v>
      </c>
      <c r="L361" s="11">
        <v>92</v>
      </c>
      <c r="M361" s="11">
        <v>84.73</v>
      </c>
      <c r="N361" s="11">
        <v>138140</v>
      </c>
      <c r="O361" s="11" t="s">
        <v>155</v>
      </c>
      <c r="P361" s="11" t="s">
        <v>208</v>
      </c>
      <c r="Q361" s="11">
        <v>0</v>
      </c>
      <c r="R361" s="11">
        <v>1</v>
      </c>
      <c r="S361" s="11">
        <v>1</v>
      </c>
      <c r="T361" s="11">
        <v>10</v>
      </c>
      <c r="U361" s="11">
        <v>10</v>
      </c>
      <c r="V361" s="11">
        <v>10</v>
      </c>
      <c r="W361" s="11">
        <v>10</v>
      </c>
      <c r="X361" s="11">
        <v>10</v>
      </c>
      <c r="Y361" s="11">
        <v>0</v>
      </c>
      <c r="Z361" s="11">
        <v>10</v>
      </c>
      <c r="AA361" s="11">
        <v>10</v>
      </c>
      <c r="AB361" s="11">
        <v>10</v>
      </c>
      <c r="AC361" s="11">
        <v>10</v>
      </c>
      <c r="AD361" s="11">
        <v>10</v>
      </c>
      <c r="AE361" s="11">
        <v>10</v>
      </c>
      <c r="AF361" s="11">
        <v>0</v>
      </c>
      <c r="AG361" s="11">
        <v>48</v>
      </c>
      <c r="AH361" s="11">
        <v>38400</v>
      </c>
      <c r="AI361" s="11">
        <v>3640</v>
      </c>
      <c r="AJ361" s="11">
        <v>537</v>
      </c>
      <c r="AK361" s="11">
        <v>2544</v>
      </c>
      <c r="AL361" s="11">
        <v>35596</v>
      </c>
      <c r="AM361" s="11">
        <v>19175</v>
      </c>
      <c r="AN361" s="11">
        <v>37688</v>
      </c>
      <c r="AO361" s="11">
        <v>355</v>
      </c>
      <c r="AP361" s="11">
        <v>257</v>
      </c>
      <c r="AQ361" s="11">
        <v>5515</v>
      </c>
      <c r="AR361" s="11">
        <v>242</v>
      </c>
      <c r="AS361" s="11">
        <v>2450</v>
      </c>
      <c r="AT361" s="11">
        <v>1588</v>
      </c>
      <c r="AU361" s="11">
        <v>13</v>
      </c>
      <c r="AV361" s="11">
        <v>9</v>
      </c>
      <c r="AW361" s="11">
        <v>9</v>
      </c>
      <c r="AX361" s="11">
        <v>11</v>
      </c>
      <c r="AY361" s="11">
        <v>22</v>
      </c>
      <c r="AZ361" s="11">
        <v>11</v>
      </c>
      <c r="BA361" s="11">
        <v>20</v>
      </c>
      <c r="BB361" s="11">
        <v>12</v>
      </c>
      <c r="BC361" s="11">
        <v>11</v>
      </c>
      <c r="BD361" s="11">
        <v>12</v>
      </c>
      <c r="BE361" s="11">
        <v>13</v>
      </c>
      <c r="BF361" s="11">
        <v>23</v>
      </c>
      <c r="BG361" s="11">
        <v>35</v>
      </c>
      <c r="BH361" s="11">
        <v>49</v>
      </c>
      <c r="BI361" s="11">
        <v>21</v>
      </c>
      <c r="BJ361" s="11">
        <v>3</v>
      </c>
      <c r="BK361" s="11">
        <v>9</v>
      </c>
      <c r="BL361" s="11">
        <v>156</v>
      </c>
      <c r="BM361" s="11">
        <v>10</v>
      </c>
      <c r="BN361" s="11">
        <v>42</v>
      </c>
      <c r="BO361" s="11">
        <v>2</v>
      </c>
      <c r="BP361" s="11">
        <v>2</v>
      </c>
      <c r="BQ361" s="11">
        <v>6</v>
      </c>
      <c r="BR361" s="11">
        <v>3</v>
      </c>
      <c r="BS361" s="11">
        <v>11</v>
      </c>
      <c r="BT361" s="11">
        <v>13</v>
      </c>
      <c r="BU361" s="11"/>
      <c r="BV361" s="11"/>
      <c r="BW361" s="11" t="b">
        <v>1</v>
      </c>
      <c r="BX361" s="11" t="b">
        <v>1</v>
      </c>
      <c r="BY361" s="11" t="b">
        <v>1</v>
      </c>
      <c r="BZ361" s="11" t="b">
        <v>1</v>
      </c>
      <c r="CA361" s="11" t="b">
        <v>1</v>
      </c>
      <c r="CB361" s="11" t="b">
        <v>0</v>
      </c>
      <c r="CC361" s="11" t="b">
        <v>1</v>
      </c>
      <c r="CD361" s="11" t="b">
        <v>1</v>
      </c>
      <c r="CE361" s="11" t="b">
        <v>1</v>
      </c>
      <c r="CF361" s="11" t="b">
        <v>1</v>
      </c>
      <c r="CG361" s="11" t="b">
        <v>1</v>
      </c>
      <c r="CH361" s="11" t="b">
        <v>1</v>
      </c>
      <c r="CI361" s="11" t="b">
        <v>0</v>
      </c>
      <c r="CJ361" s="11" t="s">
        <v>376</v>
      </c>
      <c r="CK361" s="11" t="str">
        <f>VLOOKUP(Table812[[#This Row],[Candidate Detail Answer: City]],cities,2,FALSE)</f>
        <v>Redford</v>
      </c>
      <c r="CL361" s="11" t="str">
        <f>VLOOKUP(Table812[[#This Row],[Candidate Detail Answer: City]],cities,3,FALSE)</f>
        <v>MI</v>
      </c>
      <c r="CM361" s="41">
        <f>VLOOKUP(Table812[[#This Row],[Candidate Detail Answer: City]],cities,4,FALSE)</f>
        <v>48239</v>
      </c>
      <c r="CN361" s="11" t="s">
        <v>231</v>
      </c>
      <c r="CO361" s="11" t="str">
        <f>VLOOKUP(Table812[[#This Row],[Candidate Detail Answer: Major]],majors_final,3,FALSE)</f>
        <v>Software Engineering</v>
      </c>
      <c r="CP361" s="11" t="str">
        <f>VLOOKUP(Table812[[#This Row],[Candidate Detail Answer: Major]],majors_final,4,FALSE)</f>
        <v>IT-development focused</v>
      </c>
      <c r="CQ361" s="11">
        <f>VLOOKUP(Table812[[#This Row],[Candidate Detail Answer: Major]],majors_final,5,FALSE)</f>
        <v>0</v>
      </c>
      <c r="CR361" s="11">
        <f>VLOOKUP(Table812[[#This Row],[Candidate Detail Answer: Major]],majors_final,6,FALSE)</f>
        <v>0</v>
      </c>
      <c r="CS361" s="11"/>
      <c r="CU361" s="5"/>
      <c r="CV361" s="5"/>
      <c r="CW361" s="5"/>
    </row>
    <row r="362" spans="1:101" ht="12.75" x14ac:dyDescent="0.2">
      <c r="A362">
        <v>461</v>
      </c>
      <c r="B362" s="26">
        <v>54241.375694443901</v>
      </c>
      <c r="C362" s="26">
        <v>51965.386805556896</v>
      </c>
      <c r="D362" s="26">
        <v>51115.329166664997</v>
      </c>
      <c r="E362" s="36">
        <v>345592</v>
      </c>
      <c r="F362" s="36">
        <f>SUM(Table812[[#This Row],[Time Taken Per Question: 1]:[Time Taken Per Question: 14]])</f>
        <v>115715</v>
      </c>
      <c r="G362" s="11">
        <v>1</v>
      </c>
      <c r="H362" s="11">
        <v>37</v>
      </c>
      <c r="I362" s="31">
        <v>277084</v>
      </c>
      <c r="J362" s="11">
        <v>131</v>
      </c>
      <c r="K362" s="11">
        <v>111</v>
      </c>
      <c r="L362" s="11">
        <v>92</v>
      </c>
      <c r="M362" s="11">
        <v>84.73</v>
      </c>
      <c r="N362" s="11">
        <v>229838</v>
      </c>
      <c r="O362" s="11" t="s">
        <v>155</v>
      </c>
      <c r="P362" s="11" t="s">
        <v>208</v>
      </c>
      <c r="Q362" s="11">
        <v>0</v>
      </c>
      <c r="R362" s="11"/>
      <c r="S362" s="11">
        <v>1</v>
      </c>
      <c r="T362" s="11">
        <v>10</v>
      </c>
      <c r="U362" s="11">
        <v>10</v>
      </c>
      <c r="V362" s="11">
        <v>10</v>
      </c>
      <c r="W362" s="11">
        <v>10</v>
      </c>
      <c r="X362" s="11">
        <v>10</v>
      </c>
      <c r="Y362" s="11">
        <v>10</v>
      </c>
      <c r="Z362" s="11">
        <v>10</v>
      </c>
      <c r="AA362" s="11">
        <v>10</v>
      </c>
      <c r="AB362" s="11">
        <v>10</v>
      </c>
      <c r="AC362" s="11">
        <v>10</v>
      </c>
      <c r="AD362" s="11">
        <v>10</v>
      </c>
      <c r="AE362" s="11">
        <v>0</v>
      </c>
      <c r="AF362" s="11">
        <v>0</v>
      </c>
      <c r="AG362" s="11">
        <v>138</v>
      </c>
      <c r="AH362" s="11">
        <v>104170</v>
      </c>
      <c r="AI362" s="11">
        <v>214</v>
      </c>
      <c r="AJ362" s="11">
        <v>253</v>
      </c>
      <c r="AK362" s="11">
        <v>2058</v>
      </c>
      <c r="AL362" s="11">
        <v>468</v>
      </c>
      <c r="AM362" s="11">
        <v>410</v>
      </c>
      <c r="AN362" s="11">
        <v>607</v>
      </c>
      <c r="AO362" s="11">
        <v>427</v>
      </c>
      <c r="AP362" s="11">
        <v>776</v>
      </c>
      <c r="AQ362" s="11">
        <v>1303</v>
      </c>
      <c r="AR362" s="11">
        <v>757</v>
      </c>
      <c r="AS362" s="11">
        <v>3390</v>
      </c>
      <c r="AT362" s="11">
        <v>744</v>
      </c>
      <c r="AU362" s="11">
        <v>8</v>
      </c>
      <c r="AV362" s="11">
        <v>9</v>
      </c>
      <c r="AW362" s="11">
        <v>9</v>
      </c>
      <c r="AX362" s="11">
        <v>10</v>
      </c>
      <c r="AY362" s="11">
        <v>8</v>
      </c>
      <c r="AZ362" s="11">
        <v>9</v>
      </c>
      <c r="BA362" s="11">
        <v>10</v>
      </c>
      <c r="BB362" s="11">
        <v>8</v>
      </c>
      <c r="BC362" s="11">
        <v>8</v>
      </c>
      <c r="BD362" s="11">
        <v>7</v>
      </c>
      <c r="BE362" s="11">
        <v>8</v>
      </c>
      <c r="BF362" s="11">
        <v>16</v>
      </c>
      <c r="BG362" s="11">
        <v>24</v>
      </c>
      <c r="BH362" s="11">
        <v>7</v>
      </c>
      <c r="BI362" s="11">
        <v>2</v>
      </c>
      <c r="BJ362" s="11">
        <v>2</v>
      </c>
      <c r="BK362" s="11">
        <v>7</v>
      </c>
      <c r="BL362" s="11">
        <v>3</v>
      </c>
      <c r="BM362" s="11">
        <v>3</v>
      </c>
      <c r="BN362" s="11">
        <v>3</v>
      </c>
      <c r="BO362" s="11">
        <v>2</v>
      </c>
      <c r="BP362" s="11">
        <v>2</v>
      </c>
      <c r="BQ362" s="11">
        <v>2</v>
      </c>
      <c r="BR362" s="11">
        <v>3</v>
      </c>
      <c r="BS362" s="11">
        <v>8</v>
      </c>
      <c r="BT362" s="11">
        <v>4</v>
      </c>
      <c r="BU362" s="11"/>
      <c r="BV362" s="11"/>
      <c r="BW362" s="11" t="b">
        <v>1</v>
      </c>
      <c r="BX362" s="11" t="b">
        <v>1</v>
      </c>
      <c r="BY362" s="11" t="b">
        <v>1</v>
      </c>
      <c r="BZ362" s="11" t="b">
        <v>1</v>
      </c>
      <c r="CA362" s="11" t="b">
        <v>1</v>
      </c>
      <c r="CB362" s="11" t="b">
        <v>1</v>
      </c>
      <c r="CC362" s="11" t="b">
        <v>1</v>
      </c>
      <c r="CD362" s="11" t="b">
        <v>1</v>
      </c>
      <c r="CE362" s="11" t="b">
        <v>1</v>
      </c>
      <c r="CF362" s="11" t="b">
        <v>1</v>
      </c>
      <c r="CG362" s="11" t="b">
        <v>1</v>
      </c>
      <c r="CH362" s="11" t="b">
        <v>0</v>
      </c>
      <c r="CI362" s="11" t="b">
        <v>0</v>
      </c>
      <c r="CJ362" s="11" t="s">
        <v>444</v>
      </c>
      <c r="CK362" s="11" t="str">
        <f>VLOOKUP(Table812[[#This Row],[Candidate Detail Answer: City]],cities,2,FALSE)</f>
        <v>Detroit</v>
      </c>
      <c r="CL362" s="11" t="str">
        <f>VLOOKUP(Table812[[#This Row],[Candidate Detail Answer: City]],cities,3,FALSE)</f>
        <v>MI</v>
      </c>
      <c r="CM362" s="41">
        <f>VLOOKUP(Table812[[#This Row],[Candidate Detail Answer: City]],cities,4,FALSE)</f>
        <v>48201</v>
      </c>
      <c r="CN362" s="11" t="s">
        <v>229</v>
      </c>
      <c r="CO362" s="11" t="str">
        <f>VLOOKUP(Table812[[#This Row],[Candidate Detail Answer: Major]],majors_final,3,FALSE)</f>
        <v>Computer Science</v>
      </c>
      <c r="CP362" s="11" t="str">
        <f>VLOOKUP(Table812[[#This Row],[Candidate Detail Answer: Major]],majors_final,4,FALSE)</f>
        <v>IT-development focused</v>
      </c>
      <c r="CQ362" s="11">
        <f>VLOOKUP(Table812[[#This Row],[Candidate Detail Answer: Major]],majors_final,5,FALSE)</f>
        <v>0</v>
      </c>
      <c r="CR362" s="11">
        <f>VLOOKUP(Table812[[#This Row],[Candidate Detail Answer: Major]],majors_final,6,FALSE)</f>
        <v>0</v>
      </c>
      <c r="CS362" s="11"/>
      <c r="CU362" s="5"/>
      <c r="CV362" s="5"/>
      <c r="CW362" s="5"/>
    </row>
    <row r="363" spans="1:101" ht="12.75" x14ac:dyDescent="0.2">
      <c r="A363">
        <v>462</v>
      </c>
      <c r="B363" s="26">
        <v>54263.308333332803</v>
      </c>
      <c r="C363" s="26">
        <v>51985.454861112397</v>
      </c>
      <c r="D363" s="26">
        <v>51133.046527776103</v>
      </c>
      <c r="E363" s="36">
        <v>203483</v>
      </c>
      <c r="F363" s="36">
        <f>SUM(Table812[[#This Row],[Time Taken Per Question: 1]:[Time Taken Per Question: 14]])</f>
        <v>98300</v>
      </c>
      <c r="G363" s="11">
        <v>1</v>
      </c>
      <c r="H363" s="11">
        <v>199</v>
      </c>
      <c r="I363" s="31">
        <v>132378</v>
      </c>
      <c r="J363" s="11">
        <v>131</v>
      </c>
      <c r="K363" s="11">
        <v>111</v>
      </c>
      <c r="L363" s="11">
        <v>92</v>
      </c>
      <c r="M363" s="11">
        <v>84.73</v>
      </c>
      <c r="N363" s="11">
        <v>104131</v>
      </c>
      <c r="O363" s="11" t="s">
        <v>155</v>
      </c>
      <c r="P363" s="11" t="s">
        <v>208</v>
      </c>
      <c r="Q363" s="11">
        <v>0</v>
      </c>
      <c r="R363" s="11">
        <v>5</v>
      </c>
      <c r="S363" s="11">
        <v>1</v>
      </c>
      <c r="T363" s="11">
        <v>10</v>
      </c>
      <c r="U363" s="11">
        <v>10</v>
      </c>
      <c r="V363" s="11">
        <v>10</v>
      </c>
      <c r="W363" s="11">
        <v>10</v>
      </c>
      <c r="X363" s="11">
        <v>10</v>
      </c>
      <c r="Y363" s="11">
        <v>10</v>
      </c>
      <c r="Z363" s="11">
        <v>10</v>
      </c>
      <c r="AA363" s="11">
        <v>10</v>
      </c>
      <c r="AB363" s="11">
        <v>10</v>
      </c>
      <c r="AC363" s="11">
        <v>10</v>
      </c>
      <c r="AD363" s="11">
        <v>10</v>
      </c>
      <c r="AE363" s="11">
        <v>0</v>
      </c>
      <c r="AF363" s="11">
        <v>0</v>
      </c>
      <c r="AG363" s="11">
        <v>391</v>
      </c>
      <c r="AH363" s="11">
        <v>5665</v>
      </c>
      <c r="AI363" s="11">
        <v>7339</v>
      </c>
      <c r="AJ363" s="11">
        <v>759</v>
      </c>
      <c r="AK363" s="11">
        <v>7646</v>
      </c>
      <c r="AL363" s="11">
        <v>19425</v>
      </c>
      <c r="AM363" s="11">
        <v>5583</v>
      </c>
      <c r="AN363" s="11">
        <v>10721</v>
      </c>
      <c r="AO363" s="11">
        <v>3358</v>
      </c>
      <c r="AP363" s="11">
        <v>1398</v>
      </c>
      <c r="AQ363" s="11">
        <v>1391</v>
      </c>
      <c r="AR363" s="11">
        <v>5070</v>
      </c>
      <c r="AS363" s="11">
        <v>16748</v>
      </c>
      <c r="AT363" s="11">
        <v>12806</v>
      </c>
      <c r="AU363" s="11">
        <v>5</v>
      </c>
      <c r="AV363" s="11">
        <v>7</v>
      </c>
      <c r="AW363" s="11">
        <v>6</v>
      </c>
      <c r="AX363" s="11">
        <v>10</v>
      </c>
      <c r="AY363" s="11">
        <v>4</v>
      </c>
      <c r="AZ363" s="11">
        <v>5</v>
      </c>
      <c r="BA363" s="11">
        <v>10</v>
      </c>
      <c r="BB363" s="11">
        <v>9</v>
      </c>
      <c r="BC363" s="11">
        <v>5</v>
      </c>
      <c r="BD363" s="11">
        <v>7</v>
      </c>
      <c r="BE363" s="11">
        <v>11</v>
      </c>
      <c r="BF363" s="11">
        <v>18</v>
      </c>
      <c r="BG363" s="11">
        <v>17</v>
      </c>
      <c r="BH363" s="11">
        <v>15</v>
      </c>
      <c r="BI363" s="11">
        <v>39</v>
      </c>
      <c r="BJ363" s="11">
        <v>7</v>
      </c>
      <c r="BK363" s="11">
        <v>4</v>
      </c>
      <c r="BL363" s="11">
        <v>41</v>
      </c>
      <c r="BM363" s="11">
        <v>19</v>
      </c>
      <c r="BN363" s="11">
        <v>43</v>
      </c>
      <c r="BO363" s="11">
        <v>19</v>
      </c>
      <c r="BP363" s="11">
        <v>5</v>
      </c>
      <c r="BQ363" s="11">
        <v>9</v>
      </c>
      <c r="BR363" s="11">
        <v>14</v>
      </c>
      <c r="BS363" s="11">
        <v>42</v>
      </c>
      <c r="BT363" s="11">
        <v>16</v>
      </c>
      <c r="BU363" s="11"/>
      <c r="BV363" s="11"/>
      <c r="BW363" s="11" t="b">
        <v>1</v>
      </c>
      <c r="BX363" s="11" t="b">
        <v>1</v>
      </c>
      <c r="BY363" s="11" t="b">
        <v>1</v>
      </c>
      <c r="BZ363" s="11" t="b">
        <v>1</v>
      </c>
      <c r="CA363" s="11" t="b">
        <v>1</v>
      </c>
      <c r="CB363" s="11" t="b">
        <v>1</v>
      </c>
      <c r="CC363" s="11" t="b">
        <v>1</v>
      </c>
      <c r="CD363" s="11" t="b">
        <v>1</v>
      </c>
      <c r="CE363" s="11" t="b">
        <v>1</v>
      </c>
      <c r="CF363" s="11" t="b">
        <v>1</v>
      </c>
      <c r="CG363" s="11" t="b">
        <v>1</v>
      </c>
      <c r="CH363" s="11" t="b">
        <v>0</v>
      </c>
      <c r="CI363" s="11" t="b">
        <v>0</v>
      </c>
      <c r="CJ363" s="11" t="s">
        <v>310</v>
      </c>
      <c r="CK363" s="11" t="str">
        <f>VLOOKUP(Table812[[#This Row],[Candidate Detail Answer: City]],cities,2,FALSE)</f>
        <v>Detroit</v>
      </c>
      <c r="CL363" s="11" t="str">
        <f>VLOOKUP(Table812[[#This Row],[Candidate Detail Answer: City]],cities,3,FALSE)</f>
        <v>MI</v>
      </c>
      <c r="CM363" s="41">
        <f>VLOOKUP(Table812[[#This Row],[Candidate Detail Answer: City]],cities,4,FALSE)</f>
        <v>48201</v>
      </c>
      <c r="CN363" s="11" t="s">
        <v>311</v>
      </c>
      <c r="CO363" s="11" t="str">
        <f>VLOOKUP(Table812[[#This Row],[Candidate Detail Answer: Major]],majors_final,3,FALSE)</f>
        <v>Health Science</v>
      </c>
      <c r="CP363" s="11" t="str">
        <f>VLOOKUP(Table812[[#This Row],[Candidate Detail Answer: Major]],majors_final,4,FALSE)</f>
        <v>Non-IT</v>
      </c>
      <c r="CQ363" s="11">
        <f>VLOOKUP(Table812[[#This Row],[Candidate Detail Answer: Major]],majors_final,5,FALSE)</f>
        <v>0</v>
      </c>
      <c r="CR363" s="11">
        <f>VLOOKUP(Table812[[#This Row],[Candidate Detail Answer: Major]],majors_final,6,FALSE)</f>
        <v>0</v>
      </c>
      <c r="CS363" s="11"/>
      <c r="CU363" s="5"/>
      <c r="CV363" s="5"/>
      <c r="CW363" s="5"/>
    </row>
    <row r="364" spans="1:101" ht="12.75" x14ac:dyDescent="0.2">
      <c r="A364">
        <v>463</v>
      </c>
      <c r="B364" s="26">
        <v>53320.2048611106</v>
      </c>
      <c r="C364" s="26">
        <v>52005.522916668</v>
      </c>
      <c r="D364" s="26">
        <v>51150.763888887202</v>
      </c>
      <c r="E364" s="36">
        <v>150160</v>
      </c>
      <c r="F364" s="36">
        <f>SUM(Table812[[#This Row],[Time Taken Per Question: 1]:[Time Taken Per Question: 14]])</f>
        <v>70486</v>
      </c>
      <c r="G364" s="11">
        <v>1</v>
      </c>
      <c r="H364" s="11">
        <v>39</v>
      </c>
      <c r="I364" s="31">
        <v>58943</v>
      </c>
      <c r="J364" s="11">
        <v>131</v>
      </c>
      <c r="K364" s="11">
        <v>121</v>
      </c>
      <c r="L364" s="11">
        <v>92</v>
      </c>
      <c r="M364" s="11">
        <v>92.36</v>
      </c>
      <c r="N364" s="11">
        <v>79171</v>
      </c>
      <c r="O364" s="11" t="s">
        <v>155</v>
      </c>
      <c r="P364" s="11" t="s">
        <v>208</v>
      </c>
      <c r="Q364" s="11">
        <v>0</v>
      </c>
      <c r="R364" s="11">
        <v>1</v>
      </c>
      <c r="S364" s="11">
        <v>1</v>
      </c>
      <c r="T364" s="11">
        <v>10</v>
      </c>
      <c r="U364" s="11">
        <v>10</v>
      </c>
      <c r="V364" s="11">
        <v>10</v>
      </c>
      <c r="W364" s="11">
        <v>10</v>
      </c>
      <c r="X364" s="11">
        <v>10</v>
      </c>
      <c r="Y364" s="11">
        <v>10</v>
      </c>
      <c r="Z364" s="11">
        <v>10</v>
      </c>
      <c r="AA364" s="11">
        <v>10</v>
      </c>
      <c r="AB364" s="11">
        <v>10</v>
      </c>
      <c r="AC364" s="11">
        <v>10</v>
      </c>
      <c r="AD364" s="11">
        <v>10</v>
      </c>
      <c r="AE364" s="11">
        <v>0</v>
      </c>
      <c r="AF364" s="11">
        <v>10</v>
      </c>
      <c r="AG364" s="11">
        <v>251</v>
      </c>
      <c r="AH364" s="11">
        <v>2396</v>
      </c>
      <c r="AI364" s="11">
        <v>320</v>
      </c>
      <c r="AJ364" s="11">
        <v>651</v>
      </c>
      <c r="AK364" s="11">
        <v>810</v>
      </c>
      <c r="AL364" s="11">
        <v>1542</v>
      </c>
      <c r="AM364" s="11">
        <v>7124</v>
      </c>
      <c r="AN364" s="11">
        <v>747</v>
      </c>
      <c r="AO364" s="11">
        <v>1021</v>
      </c>
      <c r="AP364" s="11">
        <v>402</v>
      </c>
      <c r="AQ364" s="11">
        <v>2021</v>
      </c>
      <c r="AR364" s="11">
        <v>2428</v>
      </c>
      <c r="AS364" s="11">
        <v>30379</v>
      </c>
      <c r="AT364" s="11">
        <v>20394</v>
      </c>
      <c r="AU364" s="11">
        <v>10</v>
      </c>
      <c r="AV364" s="11">
        <v>10</v>
      </c>
      <c r="AW364" s="11">
        <v>10</v>
      </c>
      <c r="AX364" s="11">
        <v>12</v>
      </c>
      <c r="AY364" s="11">
        <v>9</v>
      </c>
      <c r="AZ364" s="11">
        <v>10</v>
      </c>
      <c r="BA364" s="11">
        <v>12</v>
      </c>
      <c r="BB364" s="11">
        <v>11</v>
      </c>
      <c r="BC364" s="11">
        <v>10</v>
      </c>
      <c r="BD364" s="11">
        <v>11</v>
      </c>
      <c r="BE364" s="11">
        <v>12</v>
      </c>
      <c r="BF364" s="11">
        <v>18</v>
      </c>
      <c r="BG364" s="11">
        <v>36</v>
      </c>
      <c r="BH364" s="11">
        <v>7</v>
      </c>
      <c r="BI364" s="11">
        <v>4</v>
      </c>
      <c r="BJ364" s="11">
        <v>11</v>
      </c>
      <c r="BK364" s="11">
        <v>14</v>
      </c>
      <c r="BL364" s="11">
        <v>22</v>
      </c>
      <c r="BM364" s="11">
        <v>21</v>
      </c>
      <c r="BN364" s="11">
        <v>4</v>
      </c>
      <c r="BO364" s="11">
        <v>16</v>
      </c>
      <c r="BP364" s="11">
        <v>4</v>
      </c>
      <c r="BQ364" s="11">
        <v>29</v>
      </c>
      <c r="BR364" s="11">
        <v>32</v>
      </c>
      <c r="BS364" s="11">
        <v>95</v>
      </c>
      <c r="BT364" s="11">
        <v>18</v>
      </c>
      <c r="BU364" s="11"/>
      <c r="BV364" s="11"/>
      <c r="BW364" s="11" t="b">
        <v>1</v>
      </c>
      <c r="BX364" s="11" t="b">
        <v>1</v>
      </c>
      <c r="BY364" s="11" t="b">
        <v>1</v>
      </c>
      <c r="BZ364" s="11" t="b">
        <v>1</v>
      </c>
      <c r="CA364" s="11" t="b">
        <v>1</v>
      </c>
      <c r="CB364" s="11" t="b">
        <v>1</v>
      </c>
      <c r="CC364" s="11" t="b">
        <v>1</v>
      </c>
      <c r="CD364" s="11" t="b">
        <v>1</v>
      </c>
      <c r="CE364" s="11" t="b">
        <v>1</v>
      </c>
      <c r="CF364" s="11" t="b">
        <v>1</v>
      </c>
      <c r="CG364" s="11" t="b">
        <v>1</v>
      </c>
      <c r="CH364" s="11" t="b">
        <v>0</v>
      </c>
      <c r="CI364" s="11" t="b">
        <v>1</v>
      </c>
      <c r="CJ364" s="11" t="s">
        <v>617</v>
      </c>
      <c r="CK364" s="11" t="str">
        <f>VLOOKUP(Table812[[#This Row],[Candidate Detail Answer: City]],cities,2,FALSE)</f>
        <v>Oak Park</v>
      </c>
      <c r="CL364" s="11" t="str">
        <f>VLOOKUP(Table812[[#This Row],[Candidate Detail Answer: City]],cities,3,FALSE)</f>
        <v>IL</v>
      </c>
      <c r="CM364" s="41">
        <f>VLOOKUP(Table812[[#This Row],[Candidate Detail Answer: City]],cities,4,FALSE)</f>
        <v>60301</v>
      </c>
      <c r="CN364" s="11" t="s">
        <v>234</v>
      </c>
      <c r="CO364" s="11" t="str">
        <f>VLOOKUP(Table812[[#This Row],[Candidate Detail Answer: Major]],majors_final,3,FALSE)</f>
        <v>Computer Programming</v>
      </c>
      <c r="CP364" s="11" t="str">
        <f>VLOOKUP(Table812[[#This Row],[Candidate Detail Answer: Major]],majors_final,4,FALSE)</f>
        <v>IT-development focused</v>
      </c>
      <c r="CQ364" s="11">
        <f>VLOOKUP(Table812[[#This Row],[Candidate Detail Answer: Major]],majors_final,5,FALSE)</f>
        <v>0</v>
      </c>
      <c r="CR364" s="11">
        <f>VLOOKUP(Table812[[#This Row],[Candidate Detail Answer: Major]],majors_final,6,FALSE)</f>
        <v>0</v>
      </c>
      <c r="CS364" s="11"/>
      <c r="CU364" s="5"/>
      <c r="CV364" s="5"/>
      <c r="CW364" s="5"/>
    </row>
    <row r="365" spans="1:101" ht="12.75" x14ac:dyDescent="0.2">
      <c r="A365">
        <v>464</v>
      </c>
      <c r="B365" s="26">
        <v>47266.796527777602</v>
      </c>
      <c r="C365" s="26">
        <v>52025.590972223501</v>
      </c>
      <c r="D365" s="26">
        <v>51168.481249998302</v>
      </c>
      <c r="E365" s="36">
        <v>339118</v>
      </c>
      <c r="F365" s="36">
        <f>SUM(Table812[[#This Row],[Time Taken Per Question: 1]:[Time Taken Per Question: 14]])</f>
        <v>98956</v>
      </c>
      <c r="G365" s="11">
        <v>1</v>
      </c>
      <c r="H365" s="11">
        <v>137</v>
      </c>
      <c r="I365" s="31">
        <v>167815</v>
      </c>
      <c r="J365" s="11">
        <v>131</v>
      </c>
      <c r="K365" s="11">
        <v>131</v>
      </c>
      <c r="L365" s="11">
        <v>92</v>
      </c>
      <c r="M365" s="11">
        <v>100</v>
      </c>
      <c r="N365" s="11">
        <v>237223</v>
      </c>
      <c r="O365" s="11" t="s">
        <v>155</v>
      </c>
      <c r="P365" s="11" t="s">
        <v>208</v>
      </c>
      <c r="Q365" s="11">
        <v>0</v>
      </c>
      <c r="R365" s="11">
        <v>3</v>
      </c>
      <c r="S365" s="11">
        <v>1</v>
      </c>
      <c r="T365" s="11">
        <v>10</v>
      </c>
      <c r="U365" s="11">
        <v>10</v>
      </c>
      <c r="V365" s="11">
        <v>10</v>
      </c>
      <c r="W365" s="11">
        <v>10</v>
      </c>
      <c r="X365" s="11">
        <v>10</v>
      </c>
      <c r="Y365" s="11">
        <v>10</v>
      </c>
      <c r="Z365" s="11">
        <v>10</v>
      </c>
      <c r="AA365" s="11">
        <v>10</v>
      </c>
      <c r="AB365" s="11">
        <v>10</v>
      </c>
      <c r="AC365" s="11">
        <v>10</v>
      </c>
      <c r="AD365" s="11">
        <v>10</v>
      </c>
      <c r="AE365" s="11">
        <v>10</v>
      </c>
      <c r="AF365" s="11">
        <v>10</v>
      </c>
      <c r="AG365" s="11">
        <v>7766</v>
      </c>
      <c r="AH365" s="11">
        <v>29652</v>
      </c>
      <c r="AI365" s="11">
        <v>553</v>
      </c>
      <c r="AJ365" s="11">
        <v>455</v>
      </c>
      <c r="AK365" s="11">
        <v>452</v>
      </c>
      <c r="AL365" s="11">
        <v>1998</v>
      </c>
      <c r="AM365" s="11">
        <v>17090</v>
      </c>
      <c r="AN365" s="11">
        <v>33375</v>
      </c>
      <c r="AO365" s="11">
        <v>1231</v>
      </c>
      <c r="AP365" s="11">
        <v>713</v>
      </c>
      <c r="AQ365" s="11">
        <v>921</v>
      </c>
      <c r="AR365" s="11">
        <v>637</v>
      </c>
      <c r="AS365" s="11">
        <v>1169</v>
      </c>
      <c r="AT365" s="11">
        <v>2944</v>
      </c>
      <c r="AU365" s="11">
        <v>9</v>
      </c>
      <c r="AV365" s="11">
        <v>9</v>
      </c>
      <c r="AW365" s="11">
        <v>8</v>
      </c>
      <c r="AX365" s="11">
        <v>9</v>
      </c>
      <c r="AY365" s="11">
        <v>10</v>
      </c>
      <c r="AZ365" s="11">
        <v>10</v>
      </c>
      <c r="BA365" s="11">
        <v>11</v>
      </c>
      <c r="BB365" s="11">
        <v>9</v>
      </c>
      <c r="BC365" s="11">
        <v>9</v>
      </c>
      <c r="BD365" s="11">
        <v>16</v>
      </c>
      <c r="BE365" s="11">
        <v>9</v>
      </c>
      <c r="BF365" s="11">
        <v>17</v>
      </c>
      <c r="BG365" s="11">
        <v>24</v>
      </c>
      <c r="BH365" s="11">
        <v>17</v>
      </c>
      <c r="BI365" s="11">
        <v>9</v>
      </c>
      <c r="BJ365" s="11">
        <v>6</v>
      </c>
      <c r="BK365" s="11">
        <v>6</v>
      </c>
      <c r="BL365" s="11">
        <v>17</v>
      </c>
      <c r="BM365" s="11">
        <v>29</v>
      </c>
      <c r="BN365" s="11">
        <v>13</v>
      </c>
      <c r="BO365" s="11">
        <v>9</v>
      </c>
      <c r="BP365" s="11">
        <v>7</v>
      </c>
      <c r="BQ365" s="11">
        <v>9</v>
      </c>
      <c r="BR365" s="11">
        <v>9</v>
      </c>
      <c r="BS365" s="11">
        <v>7</v>
      </c>
      <c r="BT365" s="11">
        <v>13</v>
      </c>
      <c r="BU365" s="11"/>
      <c r="BV365" s="11"/>
      <c r="BW365" s="11" t="b">
        <v>1</v>
      </c>
      <c r="BX365" s="11" t="b">
        <v>1</v>
      </c>
      <c r="BY365" s="11" t="b">
        <v>1</v>
      </c>
      <c r="BZ365" s="11" t="b">
        <v>1</v>
      </c>
      <c r="CA365" s="11" t="b">
        <v>1</v>
      </c>
      <c r="CB365" s="11" t="b">
        <v>1</v>
      </c>
      <c r="CC365" s="11" t="b">
        <v>1</v>
      </c>
      <c r="CD365" s="11" t="b">
        <v>1</v>
      </c>
      <c r="CE365" s="11" t="b">
        <v>1</v>
      </c>
      <c r="CF365" s="11" t="b">
        <v>1</v>
      </c>
      <c r="CG365" s="11" t="b">
        <v>1</v>
      </c>
      <c r="CH365" s="11" t="b">
        <v>1</v>
      </c>
      <c r="CI365" s="11" t="b">
        <v>1</v>
      </c>
      <c r="CJ365" s="11" t="s">
        <v>627</v>
      </c>
      <c r="CK365" s="11" t="str">
        <f>VLOOKUP(Table812[[#This Row],[Candidate Detail Answer: City]],cities,2,FALSE)</f>
        <v>Milford</v>
      </c>
      <c r="CL365" s="11" t="str">
        <f>VLOOKUP(Table812[[#This Row],[Candidate Detail Answer: City]],cities,3,FALSE)</f>
        <v>CT</v>
      </c>
      <c r="CM365" s="41">
        <f>VLOOKUP(Table812[[#This Row],[Candidate Detail Answer: City]],cities,4,FALSE)</f>
        <v>6460</v>
      </c>
      <c r="CN365" s="11" t="s">
        <v>280</v>
      </c>
      <c r="CO365" s="11" t="str">
        <f>VLOOKUP(Table812[[#This Row],[Candidate Detail Answer: Major]],majors_final,3,FALSE)</f>
        <v>Software Development</v>
      </c>
      <c r="CP365" s="11" t="str">
        <f>VLOOKUP(Table812[[#This Row],[Candidate Detail Answer: Major]],majors_final,4,FALSE)</f>
        <v>IT-development focused</v>
      </c>
      <c r="CQ365" s="11">
        <f>VLOOKUP(Table812[[#This Row],[Candidate Detail Answer: Major]],majors_final,5,FALSE)</f>
        <v>0</v>
      </c>
      <c r="CR365" s="11">
        <f>VLOOKUP(Table812[[#This Row],[Candidate Detail Answer: Major]],majors_final,6,FALSE)</f>
        <v>0</v>
      </c>
      <c r="CS365" s="11"/>
      <c r="CU365" s="5"/>
      <c r="CV365" s="5"/>
      <c r="CW365" s="5"/>
    </row>
    <row r="366" spans="1:101" ht="12.75" x14ac:dyDescent="0.2">
      <c r="A366">
        <v>465</v>
      </c>
      <c r="B366" s="26">
        <v>47288.729166666497</v>
      </c>
      <c r="C366" s="26">
        <v>52045.659027779097</v>
      </c>
      <c r="D366" s="26">
        <v>51186.198611109401</v>
      </c>
      <c r="E366" s="36">
        <v>335900</v>
      </c>
      <c r="F366" s="36">
        <f>SUM(Table812[[#This Row],[Time Taken Per Question: 1]:[Time Taken Per Question: 14]])</f>
        <v>63226</v>
      </c>
      <c r="G366" s="11">
        <v>1</v>
      </c>
      <c r="H366" s="11">
        <v>137</v>
      </c>
      <c r="I366" s="31">
        <v>282949</v>
      </c>
      <c r="J366" s="11">
        <v>131</v>
      </c>
      <c r="K366" s="11">
        <v>131</v>
      </c>
      <c r="L366" s="11">
        <v>92</v>
      </c>
      <c r="M366" s="11">
        <v>100</v>
      </c>
      <c r="N366" s="11">
        <v>272318</v>
      </c>
      <c r="O366" s="11" t="s">
        <v>155</v>
      </c>
      <c r="P366" s="11" t="s">
        <v>208</v>
      </c>
      <c r="Q366" s="11">
        <v>0</v>
      </c>
      <c r="R366" s="11">
        <v>5</v>
      </c>
      <c r="S366" s="11">
        <v>1</v>
      </c>
      <c r="T366" s="11">
        <v>10</v>
      </c>
      <c r="U366" s="11">
        <v>10</v>
      </c>
      <c r="V366" s="11">
        <v>10</v>
      </c>
      <c r="W366" s="11">
        <v>10</v>
      </c>
      <c r="X366" s="11">
        <v>10</v>
      </c>
      <c r="Y366" s="11">
        <v>10</v>
      </c>
      <c r="Z366" s="11">
        <v>10</v>
      </c>
      <c r="AA366" s="11">
        <v>10</v>
      </c>
      <c r="AB366" s="11">
        <v>10</v>
      </c>
      <c r="AC366" s="11">
        <v>10</v>
      </c>
      <c r="AD366" s="11">
        <v>10</v>
      </c>
      <c r="AE366" s="11">
        <v>10</v>
      </c>
      <c r="AF366" s="11">
        <v>10</v>
      </c>
      <c r="AG366" s="11">
        <v>411</v>
      </c>
      <c r="AH366" s="11">
        <v>1308</v>
      </c>
      <c r="AI366" s="11">
        <v>1239</v>
      </c>
      <c r="AJ366" s="11">
        <v>9146</v>
      </c>
      <c r="AK366" s="11">
        <v>2899</v>
      </c>
      <c r="AL366" s="11">
        <v>4445</v>
      </c>
      <c r="AM366" s="11">
        <v>1490</v>
      </c>
      <c r="AN366" s="11">
        <v>8953</v>
      </c>
      <c r="AO366" s="11">
        <v>1139</v>
      </c>
      <c r="AP366" s="11">
        <v>711</v>
      </c>
      <c r="AQ366" s="11">
        <v>12359</v>
      </c>
      <c r="AR366" s="11">
        <v>1271</v>
      </c>
      <c r="AS366" s="11">
        <v>11788</v>
      </c>
      <c r="AT366" s="11">
        <v>6067</v>
      </c>
      <c r="AU366" s="11">
        <v>9</v>
      </c>
      <c r="AV366" s="11">
        <v>9</v>
      </c>
      <c r="AW366" s="11">
        <v>8</v>
      </c>
      <c r="AX366" s="11">
        <v>10</v>
      </c>
      <c r="AY366" s="11">
        <v>8</v>
      </c>
      <c r="AZ366" s="11">
        <v>8</v>
      </c>
      <c r="BA366" s="11">
        <v>12</v>
      </c>
      <c r="BB366" s="11">
        <v>8</v>
      </c>
      <c r="BC366" s="11">
        <v>8</v>
      </c>
      <c r="BD366" s="11">
        <v>14</v>
      </c>
      <c r="BE366" s="11">
        <v>10</v>
      </c>
      <c r="BF366" s="11">
        <v>14</v>
      </c>
      <c r="BG366" s="11">
        <v>18</v>
      </c>
      <c r="BH366" s="11">
        <v>4</v>
      </c>
      <c r="BI366" s="11">
        <v>5</v>
      </c>
      <c r="BJ366" s="11">
        <v>3</v>
      </c>
      <c r="BK366" s="11">
        <v>2</v>
      </c>
      <c r="BL366" s="11">
        <v>33</v>
      </c>
      <c r="BM366" s="11">
        <v>6</v>
      </c>
      <c r="BN366" s="11">
        <v>19</v>
      </c>
      <c r="BO366" s="11">
        <v>7</v>
      </c>
      <c r="BP366" s="11">
        <v>4</v>
      </c>
      <c r="BQ366" s="11">
        <v>37</v>
      </c>
      <c r="BR366" s="11">
        <v>8</v>
      </c>
      <c r="BS366" s="11">
        <v>11</v>
      </c>
      <c r="BT366" s="11">
        <v>30</v>
      </c>
      <c r="BU366" s="11"/>
      <c r="BV366" s="11"/>
      <c r="BW366" s="11" t="b">
        <v>1</v>
      </c>
      <c r="BX366" s="11" t="b">
        <v>1</v>
      </c>
      <c r="BY366" s="11" t="b">
        <v>1</v>
      </c>
      <c r="BZ366" s="11" t="b">
        <v>1</v>
      </c>
      <c r="CA366" s="11" t="b">
        <v>1</v>
      </c>
      <c r="CB366" s="11" t="b">
        <v>1</v>
      </c>
      <c r="CC366" s="11" t="b">
        <v>1</v>
      </c>
      <c r="CD366" s="11" t="b">
        <v>1</v>
      </c>
      <c r="CE366" s="11" t="b">
        <v>1</v>
      </c>
      <c r="CF366" s="11" t="b">
        <v>1</v>
      </c>
      <c r="CG366" s="11" t="b">
        <v>1</v>
      </c>
      <c r="CH366" s="11" t="b">
        <v>1</v>
      </c>
      <c r="CI366" s="11" t="b">
        <v>1</v>
      </c>
      <c r="CJ366" s="11" t="s">
        <v>316</v>
      </c>
      <c r="CK366" s="11" t="str">
        <f>VLOOKUP(Table812[[#This Row],[Candidate Detail Answer: City]],cities,2,FALSE)</f>
        <v>Rochester Hills</v>
      </c>
      <c r="CL366" s="11" t="str">
        <f>VLOOKUP(Table812[[#This Row],[Candidate Detail Answer: City]],cities,3,FALSE)</f>
        <v>MI</v>
      </c>
      <c r="CM366" s="41">
        <f>VLOOKUP(Table812[[#This Row],[Candidate Detail Answer: City]],cities,4,FALSE)</f>
        <v>48306</v>
      </c>
      <c r="CN366" s="11" t="s">
        <v>234</v>
      </c>
      <c r="CO366" s="11" t="str">
        <f>VLOOKUP(Table812[[#This Row],[Candidate Detail Answer: Major]],majors_final,3,FALSE)</f>
        <v>Computer Programming</v>
      </c>
      <c r="CP366" s="11" t="str">
        <f>VLOOKUP(Table812[[#This Row],[Candidate Detail Answer: Major]],majors_final,4,FALSE)</f>
        <v>IT-development focused</v>
      </c>
      <c r="CQ366" s="11">
        <f>VLOOKUP(Table812[[#This Row],[Candidate Detail Answer: Major]],majors_final,5,FALSE)</f>
        <v>0</v>
      </c>
      <c r="CR366" s="11">
        <f>VLOOKUP(Table812[[#This Row],[Candidate Detail Answer: Major]],majors_final,6,FALSE)</f>
        <v>0</v>
      </c>
      <c r="CS366" s="11"/>
      <c r="CU366" s="5"/>
      <c r="CV366" s="5"/>
      <c r="CW366" s="5"/>
    </row>
    <row r="367" spans="1:101" ht="12.75" x14ac:dyDescent="0.2">
      <c r="A367">
        <v>466</v>
      </c>
      <c r="B367" s="26">
        <v>47310.661805555399</v>
      </c>
      <c r="C367" s="26">
        <v>52065.727083334699</v>
      </c>
      <c r="D367" s="26">
        <v>51203.9159722205</v>
      </c>
      <c r="E367" s="36">
        <v>299197</v>
      </c>
      <c r="F367" s="36">
        <f>SUM(Table812[[#This Row],[Time Taken Per Question: 1]:[Time Taken Per Question: 14]])</f>
        <v>89683</v>
      </c>
      <c r="G367" s="11">
        <v>1</v>
      </c>
      <c r="H367" s="11">
        <v>53</v>
      </c>
      <c r="I367" s="31">
        <v>213104</v>
      </c>
      <c r="J367" s="11">
        <v>131</v>
      </c>
      <c r="K367" s="11">
        <v>131</v>
      </c>
      <c r="L367" s="11">
        <v>92</v>
      </c>
      <c r="M367" s="11">
        <v>100</v>
      </c>
      <c r="N367" s="11">
        <v>209315</v>
      </c>
      <c r="O367" s="11" t="s">
        <v>155</v>
      </c>
      <c r="P367" s="11" t="s">
        <v>208</v>
      </c>
      <c r="Q367" s="11">
        <v>0</v>
      </c>
      <c r="R367" s="11">
        <v>3</v>
      </c>
      <c r="S367" s="11">
        <v>1</v>
      </c>
      <c r="T367" s="11">
        <v>10</v>
      </c>
      <c r="U367" s="11">
        <v>10</v>
      </c>
      <c r="V367" s="11">
        <v>10</v>
      </c>
      <c r="W367" s="11">
        <v>10</v>
      </c>
      <c r="X367" s="11">
        <v>10</v>
      </c>
      <c r="Y367" s="11">
        <v>10</v>
      </c>
      <c r="Z367" s="11">
        <v>10</v>
      </c>
      <c r="AA367" s="11">
        <v>10</v>
      </c>
      <c r="AB367" s="11">
        <v>10</v>
      </c>
      <c r="AC367" s="11">
        <v>10</v>
      </c>
      <c r="AD367" s="11">
        <v>10</v>
      </c>
      <c r="AE367" s="11">
        <v>10</v>
      </c>
      <c r="AF367" s="11">
        <v>10</v>
      </c>
      <c r="AG367" s="11">
        <v>374</v>
      </c>
      <c r="AH367" s="11">
        <v>2121</v>
      </c>
      <c r="AI367" s="11">
        <v>2664</v>
      </c>
      <c r="AJ367" s="11">
        <v>847</v>
      </c>
      <c r="AK367" s="11">
        <v>1954</v>
      </c>
      <c r="AL367" s="11">
        <v>14616</v>
      </c>
      <c r="AM367" s="11">
        <v>41746</v>
      </c>
      <c r="AN367" s="11">
        <v>1370</v>
      </c>
      <c r="AO367" s="11">
        <v>711</v>
      </c>
      <c r="AP367" s="11">
        <v>560</v>
      </c>
      <c r="AQ367" s="11">
        <v>1411</v>
      </c>
      <c r="AR367" s="11">
        <v>3166</v>
      </c>
      <c r="AS367" s="11">
        <v>10661</v>
      </c>
      <c r="AT367" s="11">
        <v>7482</v>
      </c>
      <c r="AU367" s="11">
        <v>12</v>
      </c>
      <c r="AV367" s="11">
        <v>12</v>
      </c>
      <c r="AW367" s="11">
        <v>11</v>
      </c>
      <c r="AX367" s="11">
        <v>14</v>
      </c>
      <c r="AY367" s="11">
        <v>27</v>
      </c>
      <c r="AZ367" s="11">
        <v>39</v>
      </c>
      <c r="BA367" s="11">
        <v>15</v>
      </c>
      <c r="BB367" s="11">
        <v>18</v>
      </c>
      <c r="BC367" s="11">
        <v>13</v>
      </c>
      <c r="BD367" s="11">
        <v>13</v>
      </c>
      <c r="BE367" s="11">
        <v>32</v>
      </c>
      <c r="BF367" s="11">
        <v>67</v>
      </c>
      <c r="BG367" s="11">
        <v>56</v>
      </c>
      <c r="BH367" s="11">
        <v>29</v>
      </c>
      <c r="BI367" s="11">
        <v>14</v>
      </c>
      <c r="BJ367" s="11">
        <v>9</v>
      </c>
      <c r="BK367" s="11">
        <v>9</v>
      </c>
      <c r="BL367" s="11">
        <v>86</v>
      </c>
      <c r="BM367" s="11">
        <v>59</v>
      </c>
      <c r="BN367" s="11">
        <v>10</v>
      </c>
      <c r="BO367" s="11">
        <v>12</v>
      </c>
      <c r="BP367" s="11">
        <v>7</v>
      </c>
      <c r="BQ367" s="11">
        <v>12</v>
      </c>
      <c r="BR367" s="11">
        <v>13</v>
      </c>
      <c r="BS367" s="11">
        <v>33</v>
      </c>
      <c r="BT367" s="11">
        <v>41</v>
      </c>
      <c r="BU367" s="11"/>
      <c r="BV367" s="11"/>
      <c r="BW367" s="11" t="b">
        <v>1</v>
      </c>
      <c r="BX367" s="11" t="b">
        <v>1</v>
      </c>
      <c r="BY367" s="11" t="b">
        <v>1</v>
      </c>
      <c r="BZ367" s="11" t="b">
        <v>1</v>
      </c>
      <c r="CA367" s="11" t="b">
        <v>1</v>
      </c>
      <c r="CB367" s="11" t="b">
        <v>1</v>
      </c>
      <c r="CC367" s="11" t="b">
        <v>1</v>
      </c>
      <c r="CD367" s="11" t="b">
        <v>1</v>
      </c>
      <c r="CE367" s="11" t="b">
        <v>1</v>
      </c>
      <c r="CF367" s="11" t="b">
        <v>1</v>
      </c>
      <c r="CG367" s="11" t="b">
        <v>1</v>
      </c>
      <c r="CH367" s="11" t="b">
        <v>1</v>
      </c>
      <c r="CI367" s="11" t="b">
        <v>1</v>
      </c>
      <c r="CJ367" s="11" t="s">
        <v>661</v>
      </c>
      <c r="CK367" s="11" t="str">
        <f>VLOOKUP(Table812[[#This Row],[Candidate Detail Answer: City]],cities,2,FALSE)</f>
        <v>Plainwell</v>
      </c>
      <c r="CL367" s="11" t="str">
        <f>VLOOKUP(Table812[[#This Row],[Candidate Detail Answer: City]],cities,3,FALSE)</f>
        <v>MI</v>
      </c>
      <c r="CM367" s="41">
        <f>VLOOKUP(Table812[[#This Row],[Candidate Detail Answer: City]],cities,4,FALSE)</f>
        <v>49080</v>
      </c>
      <c r="CN367" s="11" t="s">
        <v>234</v>
      </c>
      <c r="CO367" s="11" t="str">
        <f>VLOOKUP(Table812[[#This Row],[Candidate Detail Answer: Major]],majors_final,3,FALSE)</f>
        <v>Computer Programming</v>
      </c>
      <c r="CP367" s="11" t="str">
        <f>VLOOKUP(Table812[[#This Row],[Candidate Detail Answer: Major]],majors_final,4,FALSE)</f>
        <v>IT-development focused</v>
      </c>
      <c r="CQ367" s="11">
        <f>VLOOKUP(Table812[[#This Row],[Candidate Detail Answer: Major]],majors_final,5,FALSE)</f>
        <v>0</v>
      </c>
      <c r="CR367" s="11">
        <f>VLOOKUP(Table812[[#This Row],[Candidate Detail Answer: Major]],majors_final,6,FALSE)</f>
        <v>0</v>
      </c>
      <c r="CS367" s="11"/>
      <c r="CU367" s="5"/>
      <c r="CV367" s="5"/>
      <c r="CW367" s="5"/>
    </row>
    <row r="368" spans="1:101" ht="12.75" x14ac:dyDescent="0.2">
      <c r="A368">
        <v>467</v>
      </c>
      <c r="B368" s="26">
        <v>54285.240972221698</v>
      </c>
      <c r="C368" s="26">
        <v>52085.7951388902</v>
      </c>
      <c r="D368" s="26">
        <v>51221.6333333316</v>
      </c>
      <c r="E368" s="36">
        <v>222121</v>
      </c>
      <c r="F368" s="36">
        <f>SUM(Table812[[#This Row],[Time Taken Per Question: 1]:[Time Taken Per Question: 14]])</f>
        <v>104168</v>
      </c>
      <c r="G368" s="11">
        <v>1</v>
      </c>
      <c r="H368" s="11">
        <v>43</v>
      </c>
      <c r="I368" s="31">
        <v>13568</v>
      </c>
      <c r="J368" s="11">
        <v>131</v>
      </c>
      <c r="K368" s="11">
        <v>111</v>
      </c>
      <c r="L368" s="11">
        <v>92</v>
      </c>
      <c r="M368" s="11">
        <v>84.73</v>
      </c>
      <c r="N368" s="11">
        <v>117921</v>
      </c>
      <c r="O368" s="11" t="s">
        <v>155</v>
      </c>
      <c r="P368" s="11" t="s">
        <v>208</v>
      </c>
      <c r="Q368" s="11">
        <v>0</v>
      </c>
      <c r="R368" s="11"/>
      <c r="S368" s="11">
        <v>1</v>
      </c>
      <c r="T368" s="11">
        <v>10</v>
      </c>
      <c r="U368" s="11">
        <v>10</v>
      </c>
      <c r="V368" s="11">
        <v>10</v>
      </c>
      <c r="W368" s="11">
        <v>10</v>
      </c>
      <c r="X368" s="11">
        <v>10</v>
      </c>
      <c r="Y368" s="11">
        <v>0</v>
      </c>
      <c r="Z368" s="11">
        <v>10</v>
      </c>
      <c r="AA368" s="11">
        <v>10</v>
      </c>
      <c r="AB368" s="11">
        <v>10</v>
      </c>
      <c r="AC368" s="11">
        <v>10</v>
      </c>
      <c r="AD368" s="11">
        <v>10</v>
      </c>
      <c r="AE368" s="11">
        <v>0</v>
      </c>
      <c r="AF368" s="11">
        <v>10</v>
      </c>
      <c r="AG368" s="11">
        <v>64</v>
      </c>
      <c r="AH368" s="11">
        <v>4511</v>
      </c>
      <c r="AI368" s="11">
        <v>6122</v>
      </c>
      <c r="AJ368" s="11">
        <v>5124</v>
      </c>
      <c r="AK368" s="11">
        <v>1224</v>
      </c>
      <c r="AL368" s="11">
        <v>71862</v>
      </c>
      <c r="AM368" s="11">
        <v>757</v>
      </c>
      <c r="AN368" s="11">
        <v>1577</v>
      </c>
      <c r="AO368" s="11">
        <v>1176</v>
      </c>
      <c r="AP368" s="11">
        <v>534</v>
      </c>
      <c r="AQ368" s="11">
        <v>884</v>
      </c>
      <c r="AR368" s="11">
        <v>764</v>
      </c>
      <c r="AS368" s="11">
        <v>8319</v>
      </c>
      <c r="AT368" s="11">
        <v>1250</v>
      </c>
      <c r="AU368" s="11">
        <v>10</v>
      </c>
      <c r="AV368" s="11">
        <v>11</v>
      </c>
      <c r="AW368" s="11">
        <v>11</v>
      </c>
      <c r="AX368" s="11">
        <v>14</v>
      </c>
      <c r="AY368" s="11">
        <v>11</v>
      </c>
      <c r="AZ368" s="11">
        <v>14</v>
      </c>
      <c r="BA368" s="11">
        <v>12</v>
      </c>
      <c r="BB368" s="11">
        <v>11</v>
      </c>
      <c r="BC368" s="11">
        <v>11</v>
      </c>
      <c r="BD368" s="11">
        <v>11</v>
      </c>
      <c r="BE368" s="11">
        <v>10</v>
      </c>
      <c r="BF368" s="11">
        <v>12</v>
      </c>
      <c r="BG368" s="11">
        <v>23</v>
      </c>
      <c r="BH368" s="11">
        <v>18</v>
      </c>
      <c r="BI368" s="11">
        <v>26</v>
      </c>
      <c r="BJ368" s="11">
        <v>5</v>
      </c>
      <c r="BK368" s="11">
        <v>4</v>
      </c>
      <c r="BL368" s="11">
        <v>54</v>
      </c>
      <c r="BM368" s="11">
        <v>9</v>
      </c>
      <c r="BN368" s="11">
        <v>8</v>
      </c>
      <c r="BO368" s="11">
        <v>21</v>
      </c>
      <c r="BP368" s="11">
        <v>7</v>
      </c>
      <c r="BQ368" s="11">
        <v>16</v>
      </c>
      <c r="BR368" s="11">
        <v>7</v>
      </c>
      <c r="BS368" s="11">
        <v>46</v>
      </c>
      <c r="BT368" s="11">
        <v>21</v>
      </c>
      <c r="BU368" s="11"/>
      <c r="BV368" s="11"/>
      <c r="BW368" s="11" t="b">
        <v>1</v>
      </c>
      <c r="BX368" s="11" t="b">
        <v>1</v>
      </c>
      <c r="BY368" s="11" t="b">
        <v>1</v>
      </c>
      <c r="BZ368" s="11" t="b">
        <v>1</v>
      </c>
      <c r="CA368" s="11" t="b">
        <v>1</v>
      </c>
      <c r="CB368" s="11" t="b">
        <v>0</v>
      </c>
      <c r="CC368" s="11" t="b">
        <v>1</v>
      </c>
      <c r="CD368" s="11" t="b">
        <v>1</v>
      </c>
      <c r="CE368" s="11" t="b">
        <v>1</v>
      </c>
      <c r="CF368" s="11" t="b">
        <v>1</v>
      </c>
      <c r="CG368" s="11" t="b">
        <v>1</v>
      </c>
      <c r="CH368" s="11" t="b">
        <v>0</v>
      </c>
      <c r="CI368" s="11" t="b">
        <v>1</v>
      </c>
      <c r="CJ368" s="11" t="s">
        <v>247</v>
      </c>
      <c r="CK368" s="11" t="str">
        <f>VLOOKUP(Table812[[#This Row],[Candidate Detail Answer: City]],cities,2,FALSE)</f>
        <v>Pittsburgh</v>
      </c>
      <c r="CL368" s="11" t="str">
        <f>VLOOKUP(Table812[[#This Row],[Candidate Detail Answer: City]],cities,3,FALSE)</f>
        <v>PA</v>
      </c>
      <c r="CM368" s="41">
        <f>VLOOKUP(Table812[[#This Row],[Candidate Detail Answer: City]],cities,4,FALSE)</f>
        <v>15201</v>
      </c>
      <c r="CN368" s="11" t="s">
        <v>607</v>
      </c>
      <c r="CO368" s="11" t="str">
        <f>VLOOKUP(Table812[[#This Row],[Candidate Detail Answer: Major]],majors_final,3,FALSE)</f>
        <v>Information Technology Support</v>
      </c>
      <c r="CP368" s="11" t="str">
        <f>VLOOKUP(Table812[[#This Row],[Candidate Detail Answer: Major]],majors_final,4,FALSE)</f>
        <v>IT non-development</v>
      </c>
      <c r="CQ368" s="11">
        <f>VLOOKUP(Table812[[#This Row],[Candidate Detail Answer: Major]],majors_final,5,FALSE)</f>
        <v>0</v>
      </c>
      <c r="CR368" s="11">
        <f>VLOOKUP(Table812[[#This Row],[Candidate Detail Answer: Major]],majors_final,6,FALSE)</f>
        <v>0</v>
      </c>
      <c r="CS368" s="11"/>
      <c r="CU368" s="5"/>
      <c r="CV368" s="5"/>
      <c r="CW368" s="5"/>
    </row>
    <row r="369" spans="1:101" ht="12.75" x14ac:dyDescent="0.2">
      <c r="A369">
        <v>468</v>
      </c>
      <c r="B369" s="26">
        <v>47332.594444444301</v>
      </c>
      <c r="C369" s="26">
        <v>52105.863194445803</v>
      </c>
      <c r="D369" s="26">
        <v>51239.350694442699</v>
      </c>
      <c r="E369" s="36">
        <v>189837</v>
      </c>
      <c r="F369" s="36">
        <f>SUM(Table812[[#This Row],[Time Taken Per Question: 1]:[Time Taken Per Question: 14]])</f>
        <v>114387</v>
      </c>
      <c r="G369" s="11">
        <v>1</v>
      </c>
      <c r="H369" s="11">
        <v>21</v>
      </c>
      <c r="I369" s="31">
        <v>98729</v>
      </c>
      <c r="J369" s="11">
        <v>131</v>
      </c>
      <c r="K369" s="11">
        <v>131</v>
      </c>
      <c r="L369" s="11">
        <v>92</v>
      </c>
      <c r="M369" s="11">
        <v>100</v>
      </c>
      <c r="N369" s="11">
        <v>75434</v>
      </c>
      <c r="O369" s="11" t="s">
        <v>155</v>
      </c>
      <c r="P369" s="11" t="s">
        <v>208</v>
      </c>
      <c r="Q369" s="11">
        <v>0</v>
      </c>
      <c r="R369" s="11">
        <v>1</v>
      </c>
      <c r="S369" s="11">
        <v>1</v>
      </c>
      <c r="T369" s="11">
        <v>10</v>
      </c>
      <c r="U369" s="11">
        <v>10</v>
      </c>
      <c r="V369" s="11">
        <v>10</v>
      </c>
      <c r="W369" s="11">
        <v>10</v>
      </c>
      <c r="X369" s="11">
        <v>10</v>
      </c>
      <c r="Y369" s="11">
        <v>10</v>
      </c>
      <c r="Z369" s="11">
        <v>10</v>
      </c>
      <c r="AA369" s="11">
        <v>10</v>
      </c>
      <c r="AB369" s="11">
        <v>10</v>
      </c>
      <c r="AC369" s="11">
        <v>10</v>
      </c>
      <c r="AD369" s="11">
        <v>10</v>
      </c>
      <c r="AE369" s="11">
        <v>10</v>
      </c>
      <c r="AF369" s="11">
        <v>10</v>
      </c>
      <c r="AG369" s="11">
        <v>2163</v>
      </c>
      <c r="AH369" s="11">
        <v>5486</v>
      </c>
      <c r="AI369" s="11">
        <v>596</v>
      </c>
      <c r="AJ369" s="11">
        <v>245</v>
      </c>
      <c r="AK369" s="11">
        <v>1348</v>
      </c>
      <c r="AL369" s="11">
        <v>4472</v>
      </c>
      <c r="AM369" s="11">
        <v>5813</v>
      </c>
      <c r="AN369" s="11">
        <v>753</v>
      </c>
      <c r="AO369" s="11">
        <v>465</v>
      </c>
      <c r="AP369" s="11">
        <v>338</v>
      </c>
      <c r="AQ369" s="11">
        <v>1065</v>
      </c>
      <c r="AR369" s="11">
        <v>403</v>
      </c>
      <c r="AS369" s="11">
        <v>86360</v>
      </c>
      <c r="AT369" s="11">
        <v>4880</v>
      </c>
      <c r="AU369" s="11">
        <v>9</v>
      </c>
      <c r="AV369" s="11">
        <v>9</v>
      </c>
      <c r="AW369" s="11">
        <v>8</v>
      </c>
      <c r="AX369" s="11">
        <v>10</v>
      </c>
      <c r="AY369" s="11">
        <v>8</v>
      </c>
      <c r="AZ369" s="11">
        <v>9</v>
      </c>
      <c r="BA369" s="11">
        <v>11</v>
      </c>
      <c r="BB369" s="11">
        <v>10</v>
      </c>
      <c r="BC369" s="11">
        <v>9</v>
      </c>
      <c r="BD369" s="11">
        <v>10</v>
      </c>
      <c r="BE369" s="11">
        <v>10</v>
      </c>
      <c r="BF369" s="11">
        <v>11</v>
      </c>
      <c r="BG369" s="11">
        <v>23</v>
      </c>
      <c r="BH369" s="11">
        <v>8</v>
      </c>
      <c r="BI369" s="11">
        <v>4</v>
      </c>
      <c r="BJ369" s="11">
        <v>4</v>
      </c>
      <c r="BK369" s="11">
        <v>9</v>
      </c>
      <c r="BL369" s="11">
        <v>11</v>
      </c>
      <c r="BM369" s="11">
        <v>9</v>
      </c>
      <c r="BN369" s="11">
        <v>2</v>
      </c>
      <c r="BO369" s="11">
        <v>2</v>
      </c>
      <c r="BP369" s="11">
        <v>2</v>
      </c>
      <c r="BQ369" s="11">
        <v>2</v>
      </c>
      <c r="BR369" s="11">
        <v>2</v>
      </c>
      <c r="BS369" s="11">
        <v>2</v>
      </c>
      <c r="BT369" s="11">
        <v>8</v>
      </c>
      <c r="BU369" s="11"/>
      <c r="BV369" s="11"/>
      <c r="BW369" s="11" t="b">
        <v>1</v>
      </c>
      <c r="BX369" s="11" t="b">
        <v>1</v>
      </c>
      <c r="BY369" s="11" t="b">
        <v>1</v>
      </c>
      <c r="BZ369" s="11" t="b">
        <v>1</v>
      </c>
      <c r="CA369" s="11" t="b">
        <v>1</v>
      </c>
      <c r="CB369" s="11" t="b">
        <v>1</v>
      </c>
      <c r="CC369" s="11" t="b">
        <v>1</v>
      </c>
      <c r="CD369" s="11" t="b">
        <v>1</v>
      </c>
      <c r="CE369" s="11" t="b">
        <v>1</v>
      </c>
      <c r="CF369" s="11" t="b">
        <v>1</v>
      </c>
      <c r="CG369" s="11" t="b">
        <v>1</v>
      </c>
      <c r="CH369" s="11" t="b">
        <v>1</v>
      </c>
      <c r="CI369" s="11" t="b">
        <v>1</v>
      </c>
      <c r="CJ369" s="11" t="s">
        <v>675</v>
      </c>
      <c r="CK369" s="11" t="str">
        <f>VLOOKUP(Table812[[#This Row],[Candidate Detail Answer: City]],cities,2,FALSE)</f>
        <v>Oakdale</v>
      </c>
      <c r="CL369" s="11" t="str">
        <f>VLOOKUP(Table812[[#This Row],[Candidate Detail Answer: City]],cities,3,FALSE)</f>
        <v>MN</v>
      </c>
      <c r="CM369" s="41">
        <f>VLOOKUP(Table812[[#This Row],[Candidate Detail Answer: City]],cities,4,FALSE)</f>
        <v>55128</v>
      </c>
      <c r="CN369" s="11" t="s">
        <v>676</v>
      </c>
      <c r="CO369" s="11" t="str">
        <f>VLOOKUP(Table812[[#This Row],[Candidate Detail Answer: Major]],majors_final,3,FALSE)</f>
        <v>Information Technology Support</v>
      </c>
      <c r="CP369" s="11" t="str">
        <f>VLOOKUP(Table812[[#This Row],[Candidate Detail Answer: Major]],majors_final,4,FALSE)</f>
        <v>IT non-development</v>
      </c>
      <c r="CQ369" s="11">
        <f>VLOOKUP(Table812[[#This Row],[Candidate Detail Answer: Major]],majors_final,5,FALSE)</f>
        <v>0</v>
      </c>
      <c r="CR369" s="11">
        <f>VLOOKUP(Table812[[#This Row],[Candidate Detail Answer: Major]],majors_final,6,FALSE)</f>
        <v>0</v>
      </c>
      <c r="CS369" s="11"/>
      <c r="CU369" s="5"/>
      <c r="CV369" s="5"/>
      <c r="CW369" s="5"/>
    </row>
    <row r="370" spans="1:101" ht="12.75" x14ac:dyDescent="0.2">
      <c r="A370">
        <v>469</v>
      </c>
      <c r="B370" s="26">
        <v>47354.527083333203</v>
      </c>
      <c r="C370" s="26">
        <v>52125.931250001297</v>
      </c>
      <c r="D370" s="26">
        <v>51257.0680555539</v>
      </c>
      <c r="E370" s="36">
        <v>10336</v>
      </c>
      <c r="F370" s="36">
        <f>SUM(Table812[[#This Row],[Time Taken Per Question: 1]:[Time Taken Per Question: 14]])</f>
        <v>10165</v>
      </c>
      <c r="G370" s="11">
        <v>1</v>
      </c>
      <c r="H370" s="11">
        <v>19</v>
      </c>
      <c r="I370" s="31">
        <v>1400</v>
      </c>
      <c r="J370" s="11">
        <v>131</v>
      </c>
      <c r="K370" s="11">
        <v>131</v>
      </c>
      <c r="L370" s="11">
        <v>92</v>
      </c>
      <c r="M370" s="11">
        <v>100</v>
      </c>
      <c r="N370" s="11">
        <v>63</v>
      </c>
      <c r="O370" s="11" t="s">
        <v>155</v>
      </c>
      <c r="P370" s="11" t="s">
        <v>208</v>
      </c>
      <c r="Q370" s="11">
        <v>0</v>
      </c>
      <c r="R370" s="11">
        <v>5</v>
      </c>
      <c r="S370" s="11">
        <v>1</v>
      </c>
      <c r="T370" s="11">
        <v>10</v>
      </c>
      <c r="U370" s="11">
        <v>10</v>
      </c>
      <c r="V370" s="11">
        <v>10</v>
      </c>
      <c r="W370" s="11">
        <v>10</v>
      </c>
      <c r="X370" s="11">
        <v>10</v>
      </c>
      <c r="Y370" s="11">
        <v>10</v>
      </c>
      <c r="Z370" s="11">
        <v>10</v>
      </c>
      <c r="AA370" s="11">
        <v>10</v>
      </c>
      <c r="AB370" s="11">
        <v>10</v>
      </c>
      <c r="AC370" s="11">
        <v>10</v>
      </c>
      <c r="AD370" s="11">
        <v>10</v>
      </c>
      <c r="AE370" s="11">
        <v>10</v>
      </c>
      <c r="AF370" s="11">
        <v>10</v>
      </c>
      <c r="AG370" s="11">
        <v>538</v>
      </c>
      <c r="AH370" s="11">
        <v>583</v>
      </c>
      <c r="AI370" s="11">
        <v>429</v>
      </c>
      <c r="AJ370" s="11">
        <v>604</v>
      </c>
      <c r="AK370" s="11">
        <v>271</v>
      </c>
      <c r="AL370" s="11">
        <v>518</v>
      </c>
      <c r="AM370" s="11">
        <v>538</v>
      </c>
      <c r="AN370" s="11">
        <v>670</v>
      </c>
      <c r="AO370" s="11">
        <v>455</v>
      </c>
      <c r="AP370" s="11">
        <v>410</v>
      </c>
      <c r="AQ370" s="11">
        <v>2054</v>
      </c>
      <c r="AR370" s="11">
        <v>583</v>
      </c>
      <c r="AS370" s="11">
        <v>878</v>
      </c>
      <c r="AT370" s="11">
        <v>1634</v>
      </c>
      <c r="AU370" s="11">
        <v>5</v>
      </c>
      <c r="AV370" s="11">
        <v>5</v>
      </c>
      <c r="AW370" s="11">
        <v>6</v>
      </c>
      <c r="AX370" s="11">
        <v>7</v>
      </c>
      <c r="AY370" s="11">
        <v>4</v>
      </c>
      <c r="AZ370" s="11">
        <v>5</v>
      </c>
      <c r="BA370" s="11">
        <v>8</v>
      </c>
      <c r="BB370" s="11">
        <v>6</v>
      </c>
      <c r="BC370" s="11">
        <v>5</v>
      </c>
      <c r="BD370" s="11">
        <v>6</v>
      </c>
      <c r="BE370" s="11">
        <v>6</v>
      </c>
      <c r="BF370" s="11">
        <v>14</v>
      </c>
      <c r="BG370" s="11">
        <v>21</v>
      </c>
      <c r="BH370" s="11">
        <v>5</v>
      </c>
      <c r="BI370" s="11">
        <v>3</v>
      </c>
      <c r="BJ370" s="11">
        <v>3</v>
      </c>
      <c r="BK370" s="11">
        <v>3</v>
      </c>
      <c r="BL370" s="11">
        <v>5</v>
      </c>
      <c r="BM370" s="11">
        <v>5</v>
      </c>
      <c r="BN370" s="11">
        <v>3</v>
      </c>
      <c r="BO370" s="11">
        <v>4</v>
      </c>
      <c r="BP370" s="11">
        <v>3</v>
      </c>
      <c r="BQ370" s="11">
        <v>3</v>
      </c>
      <c r="BR370" s="11">
        <v>3</v>
      </c>
      <c r="BS370" s="11">
        <v>3</v>
      </c>
      <c r="BT370" s="11">
        <v>3</v>
      </c>
      <c r="BU370" s="11"/>
      <c r="BV370" s="11"/>
      <c r="BW370" s="11" t="b">
        <v>1</v>
      </c>
      <c r="BX370" s="11" t="b">
        <v>1</v>
      </c>
      <c r="BY370" s="11" t="b">
        <v>1</v>
      </c>
      <c r="BZ370" s="11" t="b">
        <v>1</v>
      </c>
      <c r="CA370" s="11" t="b">
        <v>1</v>
      </c>
      <c r="CB370" s="11" t="b">
        <v>1</v>
      </c>
      <c r="CC370" s="11" t="b">
        <v>1</v>
      </c>
      <c r="CD370" s="11" t="b">
        <v>1</v>
      </c>
      <c r="CE370" s="11" t="b">
        <v>1</v>
      </c>
      <c r="CF370" s="11" t="b">
        <v>1</v>
      </c>
      <c r="CG370" s="11" t="b">
        <v>1</v>
      </c>
      <c r="CH370" s="11" t="b">
        <v>1</v>
      </c>
      <c r="CI370" s="11" t="b">
        <v>1</v>
      </c>
      <c r="CJ370" s="11" t="s">
        <v>517</v>
      </c>
      <c r="CK370" s="11" t="str">
        <f>VLOOKUP(Table812[[#This Row],[Candidate Detail Answer: City]],cities,2,FALSE)</f>
        <v>Gibsonia</v>
      </c>
      <c r="CL370" s="11" t="str">
        <f>VLOOKUP(Table812[[#This Row],[Candidate Detail Answer: City]],cities,3,FALSE)</f>
        <v>PA</v>
      </c>
      <c r="CM370" s="41">
        <f>VLOOKUP(Table812[[#This Row],[Candidate Detail Answer: City]],cities,4,FALSE)</f>
        <v>15044</v>
      </c>
      <c r="CN370" s="11" t="s">
        <v>229</v>
      </c>
      <c r="CO370" s="11" t="str">
        <f>VLOOKUP(Table812[[#This Row],[Candidate Detail Answer: Major]],majors_final,3,FALSE)</f>
        <v>Computer Science</v>
      </c>
      <c r="CP370" s="11" t="str">
        <f>VLOOKUP(Table812[[#This Row],[Candidate Detail Answer: Major]],majors_final,4,FALSE)</f>
        <v>IT-development focused</v>
      </c>
      <c r="CQ370" s="11">
        <f>VLOOKUP(Table812[[#This Row],[Candidate Detail Answer: Major]],majors_final,5,FALSE)</f>
        <v>0</v>
      </c>
      <c r="CR370" s="11">
        <f>VLOOKUP(Table812[[#This Row],[Candidate Detail Answer: Major]],majors_final,6,FALSE)</f>
        <v>0</v>
      </c>
      <c r="CS370" s="11"/>
      <c r="CU370" s="5"/>
      <c r="CV370" s="5"/>
      <c r="CW370" s="5"/>
    </row>
    <row r="371" spans="1:101" ht="12.75" x14ac:dyDescent="0.2">
      <c r="A371">
        <v>470</v>
      </c>
      <c r="B371" s="26">
        <v>54307.1736111106</v>
      </c>
      <c r="C371" s="26">
        <v>52145.999305556899</v>
      </c>
      <c r="D371" s="26">
        <v>51274.785416665</v>
      </c>
      <c r="E371" s="36">
        <v>34856</v>
      </c>
      <c r="F371" s="36">
        <f>SUM(Table812[[#This Row],[Time Taken Per Question: 1]:[Time Taken Per Question: 14]])</f>
        <v>26332</v>
      </c>
      <c r="G371" s="11">
        <v>2</v>
      </c>
      <c r="H371" s="11">
        <v>50</v>
      </c>
      <c r="I371" s="31">
        <v>9038</v>
      </c>
      <c r="J371" s="11">
        <v>131</v>
      </c>
      <c r="K371" s="11">
        <v>111</v>
      </c>
      <c r="L371" s="11">
        <v>92</v>
      </c>
      <c r="M371" s="11">
        <v>84.73</v>
      </c>
      <c r="N371" s="11">
        <v>8336</v>
      </c>
      <c r="O371" s="11" t="s">
        <v>155</v>
      </c>
      <c r="P371" s="11" t="s">
        <v>208</v>
      </c>
      <c r="Q371" s="11">
        <v>0</v>
      </c>
      <c r="R371" s="11">
        <v>4</v>
      </c>
      <c r="S371" s="11">
        <v>1</v>
      </c>
      <c r="T371" s="11">
        <v>10</v>
      </c>
      <c r="U371" s="11">
        <v>10</v>
      </c>
      <c r="V371" s="11">
        <v>10</v>
      </c>
      <c r="W371" s="11">
        <v>10</v>
      </c>
      <c r="X371" s="11">
        <v>10</v>
      </c>
      <c r="Y371" s="11">
        <v>10</v>
      </c>
      <c r="Z371" s="11">
        <v>10</v>
      </c>
      <c r="AA371" s="11">
        <v>10</v>
      </c>
      <c r="AB371" s="11">
        <v>10</v>
      </c>
      <c r="AC371" s="11">
        <v>10</v>
      </c>
      <c r="AD371" s="11">
        <v>10</v>
      </c>
      <c r="AE371" s="11">
        <v>0</v>
      </c>
      <c r="AF371" s="11">
        <v>0</v>
      </c>
      <c r="AG371" s="11">
        <v>320</v>
      </c>
      <c r="AH371" s="11">
        <v>10111</v>
      </c>
      <c r="AI371" s="11">
        <v>1872</v>
      </c>
      <c r="AJ371" s="11">
        <v>240</v>
      </c>
      <c r="AK371" s="11">
        <v>565</v>
      </c>
      <c r="AL371" s="11">
        <v>1390</v>
      </c>
      <c r="AM371" s="11">
        <v>640</v>
      </c>
      <c r="AN371" s="11">
        <v>2619</v>
      </c>
      <c r="AO371" s="11">
        <v>2236</v>
      </c>
      <c r="AP371" s="11">
        <v>1679</v>
      </c>
      <c r="AQ371" s="11">
        <v>1313</v>
      </c>
      <c r="AR371" s="11">
        <v>2270</v>
      </c>
      <c r="AS371" s="11">
        <v>1074</v>
      </c>
      <c r="AT371" s="11">
        <v>3</v>
      </c>
      <c r="AU371" s="11">
        <v>5</v>
      </c>
      <c r="AV371" s="11">
        <v>5</v>
      </c>
      <c r="AW371" s="11">
        <v>4</v>
      </c>
      <c r="AX371" s="11">
        <v>7</v>
      </c>
      <c r="AY371" s="11">
        <v>4</v>
      </c>
      <c r="AZ371" s="11">
        <v>5</v>
      </c>
      <c r="BA371" s="11">
        <v>7</v>
      </c>
      <c r="BB371" s="11">
        <v>6</v>
      </c>
      <c r="BC371" s="11">
        <v>5</v>
      </c>
      <c r="BD371" s="11">
        <v>6</v>
      </c>
      <c r="BE371" s="11">
        <v>7</v>
      </c>
      <c r="BF371" s="11">
        <v>0</v>
      </c>
      <c r="BG371" s="11">
        <v>4</v>
      </c>
      <c r="BH371" s="11">
        <v>43</v>
      </c>
      <c r="BI371" s="11">
        <v>10</v>
      </c>
      <c r="BJ371" s="11">
        <v>2</v>
      </c>
      <c r="BK371" s="11">
        <v>5</v>
      </c>
      <c r="BL371" s="11">
        <v>12</v>
      </c>
      <c r="BM371" s="11">
        <v>7</v>
      </c>
      <c r="BN371" s="11">
        <v>10</v>
      </c>
      <c r="BO371" s="11">
        <v>17</v>
      </c>
      <c r="BP371" s="11">
        <v>14</v>
      </c>
      <c r="BQ371" s="11">
        <v>10</v>
      </c>
      <c r="BR371" s="11">
        <v>6</v>
      </c>
      <c r="BS371" s="11">
        <v>1</v>
      </c>
      <c r="BT371" s="11">
        <v>1</v>
      </c>
      <c r="BU371" s="11"/>
      <c r="BV371" s="11"/>
      <c r="BW371" s="11" t="b">
        <v>1</v>
      </c>
      <c r="BX371" s="11" t="b">
        <v>1</v>
      </c>
      <c r="BY371" s="11" t="b">
        <v>1</v>
      </c>
      <c r="BZ371" s="11" t="b">
        <v>1</v>
      </c>
      <c r="CA371" s="11" t="b">
        <v>1</v>
      </c>
      <c r="CB371" s="11" t="b">
        <v>1</v>
      </c>
      <c r="CC371" s="11" t="b">
        <v>1</v>
      </c>
      <c r="CD371" s="11" t="b">
        <v>1</v>
      </c>
      <c r="CE371" s="11" t="b">
        <v>1</v>
      </c>
      <c r="CF371" s="11" t="b">
        <v>1</v>
      </c>
      <c r="CG371" s="11" t="b">
        <v>1</v>
      </c>
      <c r="CH371" s="11" t="b">
        <v>0</v>
      </c>
      <c r="CI371" s="11" t="b">
        <v>0</v>
      </c>
      <c r="CJ371" s="11" t="s">
        <v>247</v>
      </c>
      <c r="CK371" s="11" t="str">
        <f>VLOOKUP(Table812[[#This Row],[Candidate Detail Answer: City]],cities,2,FALSE)</f>
        <v>Pittsburgh</v>
      </c>
      <c r="CL371" s="11" t="str">
        <f>VLOOKUP(Table812[[#This Row],[Candidate Detail Answer: City]],cities,3,FALSE)</f>
        <v>PA</v>
      </c>
      <c r="CM371" s="41">
        <f>VLOOKUP(Table812[[#This Row],[Candidate Detail Answer: City]],cities,4,FALSE)</f>
        <v>15201</v>
      </c>
      <c r="CN371" s="11" t="s">
        <v>325</v>
      </c>
      <c r="CO371" s="11" t="str">
        <f>VLOOKUP(Table812[[#This Row],[Candidate Detail Answer: Major]],majors_final,3,FALSE)</f>
        <v>Information Technology</v>
      </c>
      <c r="CP371" s="11" t="str">
        <f>VLOOKUP(Table812[[#This Row],[Candidate Detail Answer: Major]],majors_final,4,FALSE)</f>
        <v>IT non-development</v>
      </c>
      <c r="CQ371" s="11">
        <f>VLOOKUP(Table812[[#This Row],[Candidate Detail Answer: Major]],majors_final,5,FALSE)</f>
        <v>0</v>
      </c>
      <c r="CR371" s="11">
        <f>VLOOKUP(Table812[[#This Row],[Candidate Detail Answer: Major]],majors_final,6,FALSE)</f>
        <v>0</v>
      </c>
      <c r="CS371" s="11"/>
      <c r="CU371" s="5"/>
      <c r="CV371" s="5"/>
      <c r="CW371" s="5"/>
    </row>
    <row r="372" spans="1:101" ht="12.75" x14ac:dyDescent="0.2">
      <c r="A372">
        <v>471</v>
      </c>
      <c r="B372" s="26">
        <v>47376.459722222098</v>
      </c>
      <c r="C372" s="26">
        <v>52166.0673611124</v>
      </c>
      <c r="D372" s="26">
        <v>51292.502777776099</v>
      </c>
      <c r="E372" s="36">
        <v>114538</v>
      </c>
      <c r="F372" s="36">
        <f>SUM(Table812[[#This Row],[Time Taken Per Question: 1]:[Time Taken Per Question: 14]])</f>
        <v>57095</v>
      </c>
      <c r="G372" s="11">
        <v>1</v>
      </c>
      <c r="H372" s="11">
        <v>18</v>
      </c>
      <c r="I372" s="31">
        <v>21790</v>
      </c>
      <c r="J372" s="11">
        <v>131</v>
      </c>
      <c r="K372" s="11">
        <v>131</v>
      </c>
      <c r="L372" s="11">
        <v>92</v>
      </c>
      <c r="M372" s="11">
        <v>100</v>
      </c>
      <c r="N372" s="11">
        <v>55924</v>
      </c>
      <c r="O372" s="11" t="s">
        <v>155</v>
      </c>
      <c r="P372" s="11" t="s">
        <v>208</v>
      </c>
      <c r="Q372" s="11">
        <v>0</v>
      </c>
      <c r="R372" s="11"/>
      <c r="S372" s="11">
        <v>1</v>
      </c>
      <c r="T372" s="11">
        <v>10</v>
      </c>
      <c r="U372" s="11">
        <v>10</v>
      </c>
      <c r="V372" s="11">
        <v>10</v>
      </c>
      <c r="W372" s="11">
        <v>10</v>
      </c>
      <c r="X372" s="11">
        <v>10</v>
      </c>
      <c r="Y372" s="11">
        <v>10</v>
      </c>
      <c r="Z372" s="11">
        <v>10</v>
      </c>
      <c r="AA372" s="11">
        <v>10</v>
      </c>
      <c r="AB372" s="11">
        <v>10</v>
      </c>
      <c r="AC372" s="11">
        <v>10</v>
      </c>
      <c r="AD372" s="11">
        <v>10</v>
      </c>
      <c r="AE372" s="11">
        <v>10</v>
      </c>
      <c r="AF372" s="11">
        <v>10</v>
      </c>
      <c r="AG372" s="11">
        <v>1886</v>
      </c>
      <c r="AH372" s="11">
        <v>525</v>
      </c>
      <c r="AI372" s="11">
        <v>240</v>
      </c>
      <c r="AJ372" s="11">
        <v>502</v>
      </c>
      <c r="AK372" s="11">
        <v>813</v>
      </c>
      <c r="AL372" s="11">
        <v>13953</v>
      </c>
      <c r="AM372" s="11">
        <v>3903</v>
      </c>
      <c r="AN372" s="11">
        <v>11237</v>
      </c>
      <c r="AO372" s="11">
        <v>1399</v>
      </c>
      <c r="AP372" s="11">
        <v>1300</v>
      </c>
      <c r="AQ372" s="11">
        <v>777</v>
      </c>
      <c r="AR372" s="11">
        <v>653</v>
      </c>
      <c r="AS372" s="11">
        <v>11879</v>
      </c>
      <c r="AT372" s="11">
        <v>8028</v>
      </c>
      <c r="AU372" s="11">
        <v>1</v>
      </c>
      <c r="AV372" s="11">
        <v>1</v>
      </c>
      <c r="AW372" s="11">
        <v>1</v>
      </c>
      <c r="AX372" s="11">
        <v>1</v>
      </c>
      <c r="AY372" s="11">
        <v>1</v>
      </c>
      <c r="AZ372" s="11">
        <v>3</v>
      </c>
      <c r="BA372" s="11">
        <v>5</v>
      </c>
      <c r="BB372" s="11">
        <v>1</v>
      </c>
      <c r="BC372" s="11">
        <v>2</v>
      </c>
      <c r="BD372" s="11">
        <v>1</v>
      </c>
      <c r="BE372" s="11">
        <v>2</v>
      </c>
      <c r="BF372" s="11">
        <v>1</v>
      </c>
      <c r="BG372" s="11">
        <v>19</v>
      </c>
      <c r="BH372" s="11">
        <v>2</v>
      </c>
      <c r="BI372" s="11">
        <v>2</v>
      </c>
      <c r="BJ372" s="11">
        <v>3</v>
      </c>
      <c r="BK372" s="11">
        <v>2</v>
      </c>
      <c r="BL372" s="11">
        <v>5</v>
      </c>
      <c r="BM372" s="11">
        <v>4</v>
      </c>
      <c r="BN372" s="11">
        <v>2</v>
      </c>
      <c r="BO372" s="11">
        <v>4</v>
      </c>
      <c r="BP372" s="11">
        <v>2</v>
      </c>
      <c r="BQ372" s="11">
        <v>2</v>
      </c>
      <c r="BR372" s="11">
        <v>2</v>
      </c>
      <c r="BS372" s="11">
        <v>3</v>
      </c>
      <c r="BT372" s="11">
        <v>7</v>
      </c>
      <c r="BU372" s="11"/>
      <c r="BV372" s="11"/>
      <c r="BW372" s="11" t="b">
        <v>1</v>
      </c>
      <c r="BX372" s="11" t="b">
        <v>1</v>
      </c>
      <c r="BY372" s="11" t="b">
        <v>1</v>
      </c>
      <c r="BZ372" s="11" t="b">
        <v>1</v>
      </c>
      <c r="CA372" s="11" t="b">
        <v>1</v>
      </c>
      <c r="CB372" s="11" t="b">
        <v>1</v>
      </c>
      <c r="CC372" s="11" t="b">
        <v>1</v>
      </c>
      <c r="CD372" s="11" t="b">
        <v>1</v>
      </c>
      <c r="CE372" s="11" t="b">
        <v>1</v>
      </c>
      <c r="CF372" s="11" t="b">
        <v>1</v>
      </c>
      <c r="CG372" s="11" t="b">
        <v>1</v>
      </c>
      <c r="CH372" s="11" t="b">
        <v>1</v>
      </c>
      <c r="CI372" s="11" t="b">
        <v>1</v>
      </c>
      <c r="CJ372" s="11" t="s">
        <v>354</v>
      </c>
      <c r="CK372" s="11" t="str">
        <f>VLOOKUP(Table812[[#This Row],[Candidate Detail Answer: City]],cities,2,FALSE)</f>
        <v>Morgantown</v>
      </c>
      <c r="CL372" s="11" t="str">
        <f>VLOOKUP(Table812[[#This Row],[Candidate Detail Answer: City]],cities,3,FALSE)</f>
        <v>WV</v>
      </c>
      <c r="CM372" s="41">
        <f>VLOOKUP(Table812[[#This Row],[Candidate Detail Answer: City]],cities,4,FALSE)</f>
        <v>26501</v>
      </c>
      <c r="CN372" s="11" t="s">
        <v>330</v>
      </c>
      <c r="CO372" s="11" t="str">
        <f>VLOOKUP(Table812[[#This Row],[Candidate Detail Answer: Major]],majors_final,3,FALSE)</f>
        <v>Information Technology Support</v>
      </c>
      <c r="CP372" s="11" t="str">
        <f>VLOOKUP(Table812[[#This Row],[Candidate Detail Answer: Major]],majors_final,4,FALSE)</f>
        <v>IT non-development</v>
      </c>
      <c r="CQ372" s="11">
        <f>VLOOKUP(Table812[[#This Row],[Candidate Detail Answer: Major]],majors_final,5,FALSE)</f>
        <v>0</v>
      </c>
      <c r="CR372" s="11">
        <f>VLOOKUP(Table812[[#This Row],[Candidate Detail Answer: Major]],majors_final,6,FALSE)</f>
        <v>0</v>
      </c>
      <c r="CS372" s="11"/>
      <c r="CU372" s="5"/>
      <c r="CV372" s="5"/>
      <c r="CW372" s="5"/>
    </row>
    <row r="373" spans="1:101" ht="12.75" x14ac:dyDescent="0.2">
      <c r="A373">
        <v>472</v>
      </c>
      <c r="B373" s="26">
        <v>47398.392361111</v>
      </c>
      <c r="C373" s="26">
        <v>52186.135416668003</v>
      </c>
      <c r="D373" s="26">
        <v>51310.220138887198</v>
      </c>
      <c r="E373" s="36">
        <v>30356</v>
      </c>
      <c r="F373" s="36">
        <f>SUM(Table812[[#This Row],[Time Taken Per Question: 1]:[Time Taken Per Question: 14]])</f>
        <v>25435</v>
      </c>
      <c r="G373" s="11">
        <v>1</v>
      </c>
      <c r="H373" s="11">
        <v>25</v>
      </c>
      <c r="I373" s="31">
        <v>822</v>
      </c>
      <c r="J373" s="11">
        <v>131</v>
      </c>
      <c r="K373" s="11">
        <v>131</v>
      </c>
      <c r="L373" s="11">
        <v>92</v>
      </c>
      <c r="M373" s="11">
        <v>100</v>
      </c>
      <c r="N373" s="11">
        <v>4537</v>
      </c>
      <c r="O373" s="11" t="s">
        <v>155</v>
      </c>
      <c r="P373" s="11" t="s">
        <v>208</v>
      </c>
      <c r="Q373" s="11">
        <v>0</v>
      </c>
      <c r="R373" s="11"/>
      <c r="S373" s="11">
        <v>1</v>
      </c>
      <c r="T373" s="11">
        <v>10</v>
      </c>
      <c r="U373" s="11">
        <v>10</v>
      </c>
      <c r="V373" s="11">
        <v>10</v>
      </c>
      <c r="W373" s="11">
        <v>10</v>
      </c>
      <c r="X373" s="11">
        <v>10</v>
      </c>
      <c r="Y373" s="11">
        <v>10</v>
      </c>
      <c r="Z373" s="11">
        <v>10</v>
      </c>
      <c r="AA373" s="11">
        <v>10</v>
      </c>
      <c r="AB373" s="11">
        <v>10</v>
      </c>
      <c r="AC373" s="11">
        <v>10</v>
      </c>
      <c r="AD373" s="11">
        <v>10</v>
      </c>
      <c r="AE373" s="11">
        <v>10</v>
      </c>
      <c r="AF373" s="11">
        <v>10</v>
      </c>
      <c r="AG373" s="11">
        <v>156</v>
      </c>
      <c r="AH373" s="11">
        <v>2480</v>
      </c>
      <c r="AI373" s="11">
        <v>268</v>
      </c>
      <c r="AJ373" s="11">
        <v>1544</v>
      </c>
      <c r="AK373" s="11">
        <v>181</v>
      </c>
      <c r="AL373" s="11">
        <v>4956</v>
      </c>
      <c r="AM373" s="11">
        <v>372</v>
      </c>
      <c r="AN373" s="11">
        <v>810</v>
      </c>
      <c r="AO373" s="11">
        <v>1445</v>
      </c>
      <c r="AP373" s="11">
        <v>560</v>
      </c>
      <c r="AQ373" s="11">
        <v>3614</v>
      </c>
      <c r="AR373" s="11">
        <v>1495</v>
      </c>
      <c r="AS373" s="11">
        <v>4759</v>
      </c>
      <c r="AT373" s="11">
        <v>2795</v>
      </c>
      <c r="AU373" s="11">
        <v>4</v>
      </c>
      <c r="AV373" s="11">
        <v>4</v>
      </c>
      <c r="AW373" s="11">
        <v>5</v>
      </c>
      <c r="AX373" s="11">
        <v>6</v>
      </c>
      <c r="AY373" s="11">
        <v>3</v>
      </c>
      <c r="AZ373" s="11">
        <v>4</v>
      </c>
      <c r="BA373" s="11">
        <v>6</v>
      </c>
      <c r="BB373" s="11">
        <v>5</v>
      </c>
      <c r="BC373" s="11">
        <v>4</v>
      </c>
      <c r="BD373" s="11">
        <v>4</v>
      </c>
      <c r="BE373" s="11">
        <v>6</v>
      </c>
      <c r="BF373" s="11">
        <v>12</v>
      </c>
      <c r="BG373" s="11">
        <v>24</v>
      </c>
      <c r="BH373" s="11">
        <v>39</v>
      </c>
      <c r="BI373" s="11">
        <v>4</v>
      </c>
      <c r="BJ373" s="11">
        <v>29</v>
      </c>
      <c r="BK373" s="11">
        <v>3</v>
      </c>
      <c r="BL373" s="11">
        <v>72</v>
      </c>
      <c r="BM373" s="11">
        <v>9</v>
      </c>
      <c r="BN373" s="11">
        <v>8</v>
      </c>
      <c r="BO373" s="11">
        <v>28</v>
      </c>
      <c r="BP373" s="11">
        <v>6</v>
      </c>
      <c r="BQ373" s="11">
        <v>73</v>
      </c>
      <c r="BR373" s="11">
        <v>17</v>
      </c>
      <c r="BS373" s="11">
        <v>53</v>
      </c>
      <c r="BT373" s="11">
        <v>45</v>
      </c>
      <c r="BU373" s="11"/>
      <c r="BV373" s="11"/>
      <c r="BW373" s="11" t="b">
        <v>1</v>
      </c>
      <c r="BX373" s="11" t="b">
        <v>1</v>
      </c>
      <c r="BY373" s="11" t="b">
        <v>1</v>
      </c>
      <c r="BZ373" s="11" t="b">
        <v>1</v>
      </c>
      <c r="CA373" s="11" t="b">
        <v>1</v>
      </c>
      <c r="CB373" s="11" t="b">
        <v>1</v>
      </c>
      <c r="CC373" s="11" t="b">
        <v>1</v>
      </c>
      <c r="CD373" s="11" t="b">
        <v>1</v>
      </c>
      <c r="CE373" s="11" t="b">
        <v>1</v>
      </c>
      <c r="CF373" s="11" t="b">
        <v>1</v>
      </c>
      <c r="CG373" s="11" t="b">
        <v>1</v>
      </c>
      <c r="CH373" s="11" t="b">
        <v>1</v>
      </c>
      <c r="CI373" s="11" t="b">
        <v>1</v>
      </c>
      <c r="CJ373" s="11" t="s">
        <v>472</v>
      </c>
      <c r="CK373" s="11" t="str">
        <f>VLOOKUP(Table812[[#This Row],[Candidate Detail Answer: City]],cities,2,FALSE)</f>
        <v>Rock Hill</v>
      </c>
      <c r="CL373" s="11" t="str">
        <f>VLOOKUP(Table812[[#This Row],[Candidate Detail Answer: City]],cities,3,FALSE)</f>
        <v>SC</v>
      </c>
      <c r="CM373" s="41">
        <f>VLOOKUP(Table812[[#This Row],[Candidate Detail Answer: City]],cities,4,FALSE)</f>
        <v>29730</v>
      </c>
      <c r="CN373" s="11" t="s">
        <v>229</v>
      </c>
      <c r="CO373" s="11" t="str">
        <f>VLOOKUP(Table812[[#This Row],[Candidate Detail Answer: Major]],majors_final,3,FALSE)</f>
        <v>Computer Science</v>
      </c>
      <c r="CP373" s="11" t="str">
        <f>VLOOKUP(Table812[[#This Row],[Candidate Detail Answer: Major]],majors_final,4,FALSE)</f>
        <v>IT-development focused</v>
      </c>
      <c r="CQ373" s="11">
        <f>VLOOKUP(Table812[[#This Row],[Candidate Detail Answer: Major]],majors_final,5,FALSE)</f>
        <v>0</v>
      </c>
      <c r="CR373" s="11">
        <f>VLOOKUP(Table812[[#This Row],[Candidate Detail Answer: Major]],majors_final,6,FALSE)</f>
        <v>0</v>
      </c>
      <c r="CS373" s="11"/>
      <c r="CU373" s="5"/>
      <c r="CV373" s="5"/>
      <c r="CW373" s="5"/>
    </row>
    <row r="374" spans="1:101" ht="12.75" x14ac:dyDescent="0.2">
      <c r="A374">
        <v>473</v>
      </c>
      <c r="B374" s="26">
        <v>47420.324999999903</v>
      </c>
      <c r="C374" s="26">
        <v>52206.203472223599</v>
      </c>
      <c r="D374" s="26">
        <v>51327.937499998297</v>
      </c>
      <c r="E374" s="36">
        <v>189296</v>
      </c>
      <c r="F374" s="36">
        <f>SUM(Table812[[#This Row],[Time Taken Per Question: 1]:[Time Taken Per Question: 14]])</f>
        <v>63092</v>
      </c>
      <c r="G374" s="11">
        <v>1</v>
      </c>
      <c r="H374" s="11">
        <v>41</v>
      </c>
      <c r="I374" s="31">
        <v>16092</v>
      </c>
      <c r="J374" s="11">
        <v>131</v>
      </c>
      <c r="K374" s="11">
        <v>131</v>
      </c>
      <c r="L374" s="11">
        <v>92</v>
      </c>
      <c r="M374" s="11">
        <v>100</v>
      </c>
      <c r="N374" s="11">
        <v>126046</v>
      </c>
      <c r="O374" s="11" t="s">
        <v>155</v>
      </c>
      <c r="P374" s="11" t="s">
        <v>208</v>
      </c>
      <c r="Q374" s="11">
        <v>0</v>
      </c>
      <c r="R374" s="11">
        <v>3</v>
      </c>
      <c r="S374" s="11">
        <v>1</v>
      </c>
      <c r="T374" s="11">
        <v>10</v>
      </c>
      <c r="U374" s="11">
        <v>10</v>
      </c>
      <c r="V374" s="11">
        <v>10</v>
      </c>
      <c r="W374" s="11">
        <v>10</v>
      </c>
      <c r="X374" s="11">
        <v>10</v>
      </c>
      <c r="Y374" s="11">
        <v>10</v>
      </c>
      <c r="Z374" s="11">
        <v>10</v>
      </c>
      <c r="AA374" s="11">
        <v>10</v>
      </c>
      <c r="AB374" s="11">
        <v>10</v>
      </c>
      <c r="AC374" s="11">
        <v>10</v>
      </c>
      <c r="AD374" s="11">
        <v>10</v>
      </c>
      <c r="AE374" s="11">
        <v>10</v>
      </c>
      <c r="AF374" s="11">
        <v>10</v>
      </c>
      <c r="AG374" s="11">
        <v>1051</v>
      </c>
      <c r="AH374" s="11">
        <v>6467</v>
      </c>
      <c r="AI374" s="11">
        <v>2957</v>
      </c>
      <c r="AJ374" s="11">
        <v>6626</v>
      </c>
      <c r="AK374" s="11">
        <v>18279</v>
      </c>
      <c r="AL374" s="11">
        <v>4892</v>
      </c>
      <c r="AM374" s="11">
        <v>1988</v>
      </c>
      <c r="AN374" s="11">
        <v>1091</v>
      </c>
      <c r="AO374" s="11">
        <v>1035</v>
      </c>
      <c r="AP374" s="11">
        <v>697</v>
      </c>
      <c r="AQ374" s="11">
        <v>1828</v>
      </c>
      <c r="AR374" s="11">
        <v>1986</v>
      </c>
      <c r="AS374" s="11">
        <v>4480</v>
      </c>
      <c r="AT374" s="11">
        <v>9715</v>
      </c>
      <c r="AU374" s="11">
        <v>6</v>
      </c>
      <c r="AV374" s="11">
        <v>6</v>
      </c>
      <c r="AW374" s="11">
        <v>3</v>
      </c>
      <c r="AX374" s="11">
        <v>6</v>
      </c>
      <c r="AY374" s="11">
        <v>4</v>
      </c>
      <c r="AZ374" s="11">
        <v>5</v>
      </c>
      <c r="BA374" s="11">
        <v>7</v>
      </c>
      <c r="BB374" s="11">
        <v>6</v>
      </c>
      <c r="BC374" s="11">
        <v>5</v>
      </c>
      <c r="BD374" s="11">
        <v>5</v>
      </c>
      <c r="BE374" s="11">
        <v>6</v>
      </c>
      <c r="BF374" s="11">
        <v>6</v>
      </c>
      <c r="BG374" s="11">
        <v>19</v>
      </c>
      <c r="BH374" s="11">
        <v>6</v>
      </c>
      <c r="BI374" s="11">
        <v>13</v>
      </c>
      <c r="BJ374" s="11">
        <v>13</v>
      </c>
      <c r="BK374" s="11">
        <v>14</v>
      </c>
      <c r="BL374" s="11">
        <v>15</v>
      </c>
      <c r="BM374" s="11">
        <v>5</v>
      </c>
      <c r="BN374" s="11">
        <v>5</v>
      </c>
      <c r="BO374" s="11">
        <v>5</v>
      </c>
      <c r="BP374" s="11">
        <v>2</v>
      </c>
      <c r="BQ374" s="11">
        <v>4</v>
      </c>
      <c r="BR374" s="11">
        <v>8</v>
      </c>
      <c r="BS374" s="11">
        <v>12</v>
      </c>
      <c r="BT374" s="11">
        <v>39</v>
      </c>
      <c r="BU374" s="11"/>
      <c r="BV374" s="11"/>
      <c r="BW374" s="11" t="b">
        <v>1</v>
      </c>
      <c r="BX374" s="11" t="b">
        <v>1</v>
      </c>
      <c r="BY374" s="11" t="b">
        <v>1</v>
      </c>
      <c r="BZ374" s="11" t="b">
        <v>1</v>
      </c>
      <c r="CA374" s="11" t="b">
        <v>1</v>
      </c>
      <c r="CB374" s="11" t="b">
        <v>1</v>
      </c>
      <c r="CC374" s="11" t="b">
        <v>1</v>
      </c>
      <c r="CD374" s="11" t="b">
        <v>1</v>
      </c>
      <c r="CE374" s="11" t="b">
        <v>1</v>
      </c>
      <c r="CF374" s="11" t="b">
        <v>1</v>
      </c>
      <c r="CG374" s="11" t="b">
        <v>1</v>
      </c>
      <c r="CH374" s="11" t="b">
        <v>1</v>
      </c>
      <c r="CI374" s="11" t="b">
        <v>1</v>
      </c>
      <c r="CJ374" s="11" t="s">
        <v>660</v>
      </c>
      <c r="CK374" s="11" t="str">
        <f>VLOOKUP(Table812[[#This Row],[Candidate Detail Answer: City]],cities,2,FALSE)</f>
        <v>Houston</v>
      </c>
      <c r="CL374" s="11" t="str">
        <f>VLOOKUP(Table812[[#This Row],[Candidate Detail Answer: City]],cities,3,FALSE)</f>
        <v>TX</v>
      </c>
      <c r="CM374" s="41">
        <f>VLOOKUP(Table812[[#This Row],[Candidate Detail Answer: City]],cities,4,FALSE)</f>
        <v>77001</v>
      </c>
      <c r="CN374" s="11" t="s">
        <v>429</v>
      </c>
      <c r="CO374" s="11" t="str">
        <f>VLOOKUP(Table812[[#This Row],[Candidate Detail Answer: Major]],majors_final,3,FALSE)</f>
        <v>Computer Engineering</v>
      </c>
      <c r="CP374" s="11" t="str">
        <f>VLOOKUP(Table812[[#This Row],[Candidate Detail Answer: Major]],majors_final,4,FALSE)</f>
        <v>IT-development focused</v>
      </c>
      <c r="CQ374" s="11">
        <f>VLOOKUP(Table812[[#This Row],[Candidate Detail Answer: Major]],majors_final,5,FALSE)</f>
        <v>0</v>
      </c>
      <c r="CR374" s="11">
        <f>VLOOKUP(Table812[[#This Row],[Candidate Detail Answer: Major]],majors_final,6,FALSE)</f>
        <v>0</v>
      </c>
      <c r="CS374" s="11"/>
      <c r="CU374" s="5"/>
      <c r="CV374" s="5"/>
      <c r="CW374" s="5"/>
    </row>
    <row r="375" spans="1:101" ht="12.75" x14ac:dyDescent="0.2">
      <c r="A375">
        <v>474</v>
      </c>
      <c r="B375" s="26">
        <v>47442.257638888703</v>
      </c>
      <c r="C375" s="26">
        <v>52226.271527779099</v>
      </c>
      <c r="D375" s="26">
        <v>51345.654861109397</v>
      </c>
      <c r="E375" s="36">
        <v>127873</v>
      </c>
      <c r="F375" s="36">
        <f>SUM(Table812[[#This Row],[Time Taken Per Question: 1]:[Time Taken Per Question: 14]])</f>
        <v>33957</v>
      </c>
      <c r="G375" s="11">
        <v>1</v>
      </c>
      <c r="H375" s="11">
        <v>31</v>
      </c>
      <c r="I375" s="31">
        <v>12220</v>
      </c>
      <c r="J375" s="11">
        <v>131</v>
      </c>
      <c r="K375" s="11">
        <v>131</v>
      </c>
      <c r="L375" s="11">
        <v>92</v>
      </c>
      <c r="M375" s="11">
        <v>100</v>
      </c>
      <c r="N375" s="11">
        <v>93552</v>
      </c>
      <c r="O375" s="11" t="s">
        <v>155</v>
      </c>
      <c r="P375" s="11" t="s">
        <v>208</v>
      </c>
      <c r="Q375" s="11">
        <v>0</v>
      </c>
      <c r="R375" s="11"/>
      <c r="S375" s="11">
        <v>1</v>
      </c>
      <c r="T375" s="11">
        <v>10</v>
      </c>
      <c r="U375" s="11">
        <v>10</v>
      </c>
      <c r="V375" s="11">
        <v>10</v>
      </c>
      <c r="W375" s="11">
        <v>10</v>
      </c>
      <c r="X375" s="11">
        <v>10</v>
      </c>
      <c r="Y375" s="11">
        <v>10</v>
      </c>
      <c r="Z375" s="11">
        <v>10</v>
      </c>
      <c r="AA375" s="11">
        <v>10</v>
      </c>
      <c r="AB375" s="11">
        <v>10</v>
      </c>
      <c r="AC375" s="11">
        <v>10</v>
      </c>
      <c r="AD375" s="11">
        <v>10</v>
      </c>
      <c r="AE375" s="11">
        <v>10</v>
      </c>
      <c r="AF375" s="11">
        <v>10</v>
      </c>
      <c r="AG375" s="11">
        <v>785</v>
      </c>
      <c r="AH375" s="11">
        <v>1283</v>
      </c>
      <c r="AI375" s="11">
        <v>1004</v>
      </c>
      <c r="AJ375" s="11">
        <v>697</v>
      </c>
      <c r="AK375" s="11">
        <v>751</v>
      </c>
      <c r="AL375" s="11">
        <v>7598</v>
      </c>
      <c r="AM375" s="11">
        <v>3143</v>
      </c>
      <c r="AN375" s="11">
        <v>844</v>
      </c>
      <c r="AO375" s="11">
        <v>1169</v>
      </c>
      <c r="AP375" s="11">
        <v>838</v>
      </c>
      <c r="AQ375" s="11">
        <v>996</v>
      </c>
      <c r="AR375" s="11">
        <v>10088</v>
      </c>
      <c r="AS375" s="11">
        <v>788</v>
      </c>
      <c r="AT375" s="11">
        <v>3973</v>
      </c>
      <c r="AU375" s="11">
        <v>10</v>
      </c>
      <c r="AV375" s="11">
        <v>10</v>
      </c>
      <c r="AW375" s="11">
        <v>10</v>
      </c>
      <c r="AX375" s="11">
        <v>12</v>
      </c>
      <c r="AY375" s="11">
        <v>9</v>
      </c>
      <c r="AZ375" s="11">
        <v>10</v>
      </c>
      <c r="BA375" s="11">
        <v>12</v>
      </c>
      <c r="BB375" s="11">
        <v>11</v>
      </c>
      <c r="BC375" s="11">
        <v>10</v>
      </c>
      <c r="BD375" s="11">
        <v>11</v>
      </c>
      <c r="BE375" s="11">
        <v>12</v>
      </c>
      <c r="BF375" s="11">
        <v>12</v>
      </c>
      <c r="BG375" s="11">
        <v>24</v>
      </c>
      <c r="BH375" s="11">
        <v>5</v>
      </c>
      <c r="BI375" s="11">
        <v>4</v>
      </c>
      <c r="BJ375" s="11">
        <v>5</v>
      </c>
      <c r="BK375" s="11">
        <v>2</v>
      </c>
      <c r="BL375" s="11">
        <v>9</v>
      </c>
      <c r="BM375" s="11">
        <v>3</v>
      </c>
      <c r="BN375" s="11">
        <v>2</v>
      </c>
      <c r="BO375" s="11">
        <v>5</v>
      </c>
      <c r="BP375" s="11">
        <v>2</v>
      </c>
      <c r="BQ375" s="11">
        <v>2</v>
      </c>
      <c r="BR375" s="11">
        <v>11</v>
      </c>
      <c r="BS375" s="11">
        <v>3</v>
      </c>
      <c r="BT375" s="11">
        <v>3</v>
      </c>
      <c r="BU375" s="11"/>
      <c r="BV375" s="11"/>
      <c r="BW375" s="11" t="b">
        <v>1</v>
      </c>
      <c r="BX375" s="11" t="b">
        <v>1</v>
      </c>
      <c r="BY375" s="11" t="b">
        <v>1</v>
      </c>
      <c r="BZ375" s="11" t="b">
        <v>1</v>
      </c>
      <c r="CA375" s="11" t="b">
        <v>1</v>
      </c>
      <c r="CB375" s="11" t="b">
        <v>1</v>
      </c>
      <c r="CC375" s="11" t="b">
        <v>1</v>
      </c>
      <c r="CD375" s="11" t="b">
        <v>1</v>
      </c>
      <c r="CE375" s="11" t="b">
        <v>1</v>
      </c>
      <c r="CF375" s="11" t="b">
        <v>1</v>
      </c>
      <c r="CG375" s="11" t="b">
        <v>1</v>
      </c>
      <c r="CH375" s="11" t="b">
        <v>1</v>
      </c>
      <c r="CI375" s="11" t="b">
        <v>1</v>
      </c>
      <c r="CJ375" s="11" t="s">
        <v>625</v>
      </c>
      <c r="CK375" s="11" t="str">
        <f>VLOOKUP(Table812[[#This Row],[Candidate Detail Answer: City]],cities,2,FALSE)</f>
        <v>Boise</v>
      </c>
      <c r="CL375" s="11" t="str">
        <f>VLOOKUP(Table812[[#This Row],[Candidate Detail Answer: City]],cities,3,FALSE)</f>
        <v>ID</v>
      </c>
      <c r="CM375" s="41">
        <f>VLOOKUP(Table812[[#This Row],[Candidate Detail Answer: City]],cities,4,FALSE)</f>
        <v>83702</v>
      </c>
      <c r="CN375" s="11" t="s">
        <v>430</v>
      </c>
      <c r="CO375" s="11" t="str">
        <f>VLOOKUP(Table812[[#This Row],[Candidate Detail Answer: Major]],majors_final,3,FALSE)</f>
        <v>Software Development</v>
      </c>
      <c r="CP375" s="11" t="str">
        <f>VLOOKUP(Table812[[#This Row],[Candidate Detail Answer: Major]],majors_final,4,FALSE)</f>
        <v>IT-development focused</v>
      </c>
      <c r="CQ375" s="11">
        <f>VLOOKUP(Table812[[#This Row],[Candidate Detail Answer: Major]],majors_final,5,FALSE)</f>
        <v>0</v>
      </c>
      <c r="CR375" s="11">
        <f>VLOOKUP(Table812[[#This Row],[Candidate Detail Answer: Major]],majors_final,6,FALSE)</f>
        <v>0</v>
      </c>
      <c r="CS375" s="11"/>
      <c r="CU375" s="5"/>
      <c r="CV375" s="5"/>
      <c r="CW375" s="5"/>
    </row>
    <row r="376" spans="1:101" ht="12.75" x14ac:dyDescent="0.2">
      <c r="A376">
        <v>475</v>
      </c>
      <c r="B376" s="26">
        <v>47464.190277777598</v>
      </c>
      <c r="C376" s="26">
        <v>52246.339583334702</v>
      </c>
      <c r="D376" s="26">
        <v>51363.372222220503</v>
      </c>
      <c r="E376" s="36">
        <v>32539</v>
      </c>
      <c r="F376" s="36">
        <f>SUM(Table812[[#This Row],[Time Taken Per Question: 1]:[Time Taken Per Question: 14]])</f>
        <v>32161</v>
      </c>
      <c r="G376" s="11">
        <v>1</v>
      </c>
      <c r="H376" s="11">
        <v>15</v>
      </c>
      <c r="I376" s="31">
        <v>2324</v>
      </c>
      <c r="J376" s="11">
        <v>131</v>
      </c>
      <c r="K376" s="11">
        <v>131</v>
      </c>
      <c r="L376" s="11">
        <v>92</v>
      </c>
      <c r="M376" s="11">
        <v>100</v>
      </c>
      <c r="N376" s="11">
        <v>214</v>
      </c>
      <c r="O376" s="11" t="s">
        <v>155</v>
      </c>
      <c r="P376" s="11" t="s">
        <v>208</v>
      </c>
      <c r="Q376" s="11">
        <v>0</v>
      </c>
      <c r="R376" s="11">
        <v>2</v>
      </c>
      <c r="S376" s="11">
        <v>1</v>
      </c>
      <c r="T376" s="11">
        <v>10</v>
      </c>
      <c r="U376" s="11">
        <v>10</v>
      </c>
      <c r="V376" s="11">
        <v>10</v>
      </c>
      <c r="W376" s="11">
        <v>10</v>
      </c>
      <c r="X376" s="11">
        <v>10</v>
      </c>
      <c r="Y376" s="11">
        <v>10</v>
      </c>
      <c r="Z376" s="11">
        <v>10</v>
      </c>
      <c r="AA376" s="11">
        <v>10</v>
      </c>
      <c r="AB376" s="11">
        <v>10</v>
      </c>
      <c r="AC376" s="11">
        <v>10</v>
      </c>
      <c r="AD376" s="11">
        <v>10</v>
      </c>
      <c r="AE376" s="11">
        <v>10</v>
      </c>
      <c r="AF376" s="11">
        <v>10</v>
      </c>
      <c r="AG376" s="11">
        <v>497</v>
      </c>
      <c r="AH376" s="11">
        <v>3143</v>
      </c>
      <c r="AI376" s="11">
        <v>891</v>
      </c>
      <c r="AJ376" s="11">
        <v>2785</v>
      </c>
      <c r="AK376" s="11">
        <v>3804</v>
      </c>
      <c r="AL376" s="11">
        <v>1392</v>
      </c>
      <c r="AM376" s="11">
        <v>2030</v>
      </c>
      <c r="AN376" s="11">
        <v>2024</v>
      </c>
      <c r="AO376" s="11">
        <v>3109</v>
      </c>
      <c r="AP376" s="11">
        <v>961</v>
      </c>
      <c r="AQ376" s="11">
        <v>1130</v>
      </c>
      <c r="AR376" s="11">
        <v>1240</v>
      </c>
      <c r="AS376" s="11">
        <v>5211</v>
      </c>
      <c r="AT376" s="11">
        <v>3944</v>
      </c>
      <c r="AU376" s="11">
        <v>10</v>
      </c>
      <c r="AV376" s="11">
        <v>10</v>
      </c>
      <c r="AW376" s="11">
        <v>9</v>
      </c>
      <c r="AX376" s="11">
        <v>12</v>
      </c>
      <c r="AY376" s="11">
        <v>9</v>
      </c>
      <c r="AZ376" s="11">
        <v>9</v>
      </c>
      <c r="BA376" s="11">
        <v>13</v>
      </c>
      <c r="BB376" s="11">
        <v>11</v>
      </c>
      <c r="BC376" s="11">
        <v>11</v>
      </c>
      <c r="BD376" s="11">
        <v>11</v>
      </c>
      <c r="BE376" s="11">
        <v>12</v>
      </c>
      <c r="BF376" s="11">
        <v>17</v>
      </c>
      <c r="BG376" s="11">
        <v>25</v>
      </c>
      <c r="BH376" s="11">
        <v>23</v>
      </c>
      <c r="BI376" s="11">
        <v>11</v>
      </c>
      <c r="BJ376" s="11">
        <v>7</v>
      </c>
      <c r="BK376" s="11">
        <v>16</v>
      </c>
      <c r="BL376" s="11">
        <v>13</v>
      </c>
      <c r="BM376" s="11">
        <v>14</v>
      </c>
      <c r="BN376" s="11">
        <v>16</v>
      </c>
      <c r="BO376" s="11">
        <v>30</v>
      </c>
      <c r="BP376" s="11">
        <v>14</v>
      </c>
      <c r="BQ376" s="11">
        <v>11</v>
      </c>
      <c r="BR376" s="11">
        <v>7</v>
      </c>
      <c r="BS376" s="11">
        <v>19</v>
      </c>
      <c r="BT376" s="11">
        <v>15</v>
      </c>
      <c r="BU376" s="11"/>
      <c r="BV376" s="11"/>
      <c r="BW376" s="11" t="b">
        <v>1</v>
      </c>
      <c r="BX376" s="11" t="b">
        <v>1</v>
      </c>
      <c r="BY376" s="11" t="b">
        <v>1</v>
      </c>
      <c r="BZ376" s="11" t="b">
        <v>1</v>
      </c>
      <c r="CA376" s="11" t="b">
        <v>1</v>
      </c>
      <c r="CB376" s="11" t="b">
        <v>1</v>
      </c>
      <c r="CC376" s="11" t="b">
        <v>1</v>
      </c>
      <c r="CD376" s="11" t="b">
        <v>1</v>
      </c>
      <c r="CE376" s="11" t="b">
        <v>1</v>
      </c>
      <c r="CF376" s="11" t="b">
        <v>1</v>
      </c>
      <c r="CG376" s="11" t="b">
        <v>1</v>
      </c>
      <c r="CH376" s="11" t="b">
        <v>1</v>
      </c>
      <c r="CI376" s="11" t="b">
        <v>1</v>
      </c>
      <c r="CJ376" s="11" t="s">
        <v>589</v>
      </c>
      <c r="CK376" s="11" t="str">
        <f>VLOOKUP(Table812[[#This Row],[Candidate Detail Answer: City]],cities,2,FALSE)</f>
        <v>Homestead</v>
      </c>
      <c r="CL376" s="11" t="str">
        <f>VLOOKUP(Table812[[#This Row],[Candidate Detail Answer: City]],cities,3,FALSE)</f>
        <v>FL</v>
      </c>
      <c r="CM376" s="41">
        <f>VLOOKUP(Table812[[#This Row],[Candidate Detail Answer: City]],cities,4,FALSE)</f>
        <v>33030</v>
      </c>
      <c r="CN376" s="11" t="s">
        <v>330</v>
      </c>
      <c r="CO376" s="11" t="str">
        <f>VLOOKUP(Table812[[#This Row],[Candidate Detail Answer: Major]],majors_final,3,FALSE)</f>
        <v>Information Technology Support</v>
      </c>
      <c r="CP376" s="11" t="str">
        <f>VLOOKUP(Table812[[#This Row],[Candidate Detail Answer: Major]],majors_final,4,FALSE)</f>
        <v>IT non-development</v>
      </c>
      <c r="CQ376" s="11">
        <f>VLOOKUP(Table812[[#This Row],[Candidate Detail Answer: Major]],majors_final,5,FALSE)</f>
        <v>0</v>
      </c>
      <c r="CR376" s="11">
        <f>VLOOKUP(Table812[[#This Row],[Candidate Detail Answer: Major]],majors_final,6,FALSE)</f>
        <v>0</v>
      </c>
      <c r="CS376" s="11"/>
      <c r="CU376" s="5"/>
      <c r="CV376" s="5"/>
      <c r="CW376" s="5"/>
    </row>
    <row r="377" spans="1:101" ht="12.75" x14ac:dyDescent="0.2">
      <c r="A377">
        <v>476</v>
      </c>
      <c r="B377" s="26">
        <v>51784.920138888498</v>
      </c>
      <c r="C377" s="26">
        <v>52266.407638890203</v>
      </c>
      <c r="D377" s="26">
        <v>51381.089583331603</v>
      </c>
      <c r="E377" s="36">
        <v>345550</v>
      </c>
      <c r="F377" s="36">
        <f>SUM(Table812[[#This Row],[Time Taken Per Question: 1]:[Time Taken Per Question: 14]])</f>
        <v>149308</v>
      </c>
      <c r="G377" s="11">
        <v>1</v>
      </c>
      <c r="H377" s="11">
        <v>84</v>
      </c>
      <c r="I377" s="31">
        <v>242284</v>
      </c>
      <c r="J377" s="11">
        <v>131</v>
      </c>
      <c r="K377" s="11">
        <v>121</v>
      </c>
      <c r="L377" s="11">
        <v>92</v>
      </c>
      <c r="M377" s="11">
        <v>92.36</v>
      </c>
      <c r="N377" s="11">
        <v>195249</v>
      </c>
      <c r="O377" s="11" t="s">
        <v>155</v>
      </c>
      <c r="P377" s="11" t="s">
        <v>208</v>
      </c>
      <c r="Q377" s="11">
        <v>0</v>
      </c>
      <c r="R377" s="11"/>
      <c r="S377" s="11">
        <v>1</v>
      </c>
      <c r="T377" s="11">
        <v>10</v>
      </c>
      <c r="U377" s="11">
        <v>10</v>
      </c>
      <c r="V377" s="11">
        <v>10</v>
      </c>
      <c r="W377" s="11">
        <v>10</v>
      </c>
      <c r="X377" s="11">
        <v>10</v>
      </c>
      <c r="Y377" s="11">
        <v>10</v>
      </c>
      <c r="Z377" s="11">
        <v>10</v>
      </c>
      <c r="AA377" s="11">
        <v>10</v>
      </c>
      <c r="AB377" s="11">
        <v>10</v>
      </c>
      <c r="AC377" s="11">
        <v>10</v>
      </c>
      <c r="AD377" s="11">
        <v>10</v>
      </c>
      <c r="AE377" s="11">
        <v>0</v>
      </c>
      <c r="AF377" s="11">
        <v>10</v>
      </c>
      <c r="AG377" s="11">
        <v>946</v>
      </c>
      <c r="AH377" s="11">
        <v>14033</v>
      </c>
      <c r="AI377" s="11">
        <v>17940</v>
      </c>
      <c r="AJ377" s="11">
        <v>990</v>
      </c>
      <c r="AK377" s="11">
        <v>9107</v>
      </c>
      <c r="AL377" s="11">
        <v>12321</v>
      </c>
      <c r="AM377" s="11">
        <v>24250</v>
      </c>
      <c r="AN377" s="11">
        <v>15286</v>
      </c>
      <c r="AO377" s="11">
        <v>43464</v>
      </c>
      <c r="AP377" s="11">
        <v>1716</v>
      </c>
      <c r="AQ377" s="11">
        <v>1036</v>
      </c>
      <c r="AR377" s="11">
        <v>320</v>
      </c>
      <c r="AS377" s="11">
        <v>4746</v>
      </c>
      <c r="AT377" s="11">
        <v>3153</v>
      </c>
      <c r="AU377" s="11">
        <v>9</v>
      </c>
      <c r="AV377" s="11">
        <v>9</v>
      </c>
      <c r="AW377" s="11">
        <v>15</v>
      </c>
      <c r="AX377" s="11">
        <v>11</v>
      </c>
      <c r="AY377" s="11">
        <v>7</v>
      </c>
      <c r="AZ377" s="11">
        <v>9</v>
      </c>
      <c r="BA377" s="11">
        <v>13</v>
      </c>
      <c r="BB377" s="11">
        <v>10</v>
      </c>
      <c r="BC377" s="11">
        <v>9</v>
      </c>
      <c r="BD377" s="11">
        <v>10</v>
      </c>
      <c r="BE377" s="11">
        <v>10</v>
      </c>
      <c r="BF377" s="11">
        <v>12</v>
      </c>
      <c r="BG377" s="11">
        <v>23</v>
      </c>
      <c r="BH377" s="11">
        <v>5</v>
      </c>
      <c r="BI377" s="11">
        <v>3</v>
      </c>
      <c r="BJ377" s="11">
        <v>4</v>
      </c>
      <c r="BK377" s="11">
        <v>5</v>
      </c>
      <c r="BL377" s="11">
        <v>3</v>
      </c>
      <c r="BM377" s="11">
        <v>20</v>
      </c>
      <c r="BN377" s="11">
        <v>19</v>
      </c>
      <c r="BO377" s="11">
        <v>10</v>
      </c>
      <c r="BP377" s="11">
        <v>2</v>
      </c>
      <c r="BQ377" s="11">
        <v>4</v>
      </c>
      <c r="BR377" s="11">
        <v>2</v>
      </c>
      <c r="BS377" s="11">
        <v>3</v>
      </c>
      <c r="BT377" s="11">
        <v>6</v>
      </c>
      <c r="BU377" s="11"/>
      <c r="BV377" s="11"/>
      <c r="BW377" s="11" t="b">
        <v>1</v>
      </c>
      <c r="BX377" s="11" t="b">
        <v>1</v>
      </c>
      <c r="BY377" s="11" t="b">
        <v>1</v>
      </c>
      <c r="BZ377" s="11" t="b">
        <v>1</v>
      </c>
      <c r="CA377" s="11" t="b">
        <v>1</v>
      </c>
      <c r="CB377" s="11" t="b">
        <v>1</v>
      </c>
      <c r="CC377" s="11" t="b">
        <v>1</v>
      </c>
      <c r="CD377" s="11" t="b">
        <v>1</v>
      </c>
      <c r="CE377" s="11" t="b">
        <v>1</v>
      </c>
      <c r="CF377" s="11" t="b">
        <v>1</v>
      </c>
      <c r="CG377" s="11" t="b">
        <v>1</v>
      </c>
      <c r="CH377" s="11" t="b">
        <v>0</v>
      </c>
      <c r="CI377" s="11" t="b">
        <v>1</v>
      </c>
      <c r="CJ377" s="11" t="s">
        <v>357</v>
      </c>
      <c r="CK377" s="11" t="str">
        <f>VLOOKUP(Table812[[#This Row],[Candidate Detail Answer: City]],cities,2,FALSE)</f>
        <v>Pittsburgh</v>
      </c>
      <c r="CL377" s="11" t="str">
        <f>VLOOKUP(Table812[[#This Row],[Candidate Detail Answer: City]],cities,3,FALSE)</f>
        <v>PA</v>
      </c>
      <c r="CM377" s="41">
        <f>VLOOKUP(Table812[[#This Row],[Candidate Detail Answer: City]],cities,4,FALSE)</f>
        <v>15201</v>
      </c>
      <c r="CN377" s="11" t="s">
        <v>358</v>
      </c>
      <c r="CO377" s="11" t="str">
        <f>VLOOKUP(Table812[[#This Row],[Candidate Detail Answer: Major]],majors_final,3,FALSE)</f>
        <v>Information Technology Support</v>
      </c>
      <c r="CP377" s="11" t="str">
        <f>VLOOKUP(Table812[[#This Row],[Candidate Detail Answer: Major]],majors_final,4,FALSE)</f>
        <v>IT non-development</v>
      </c>
      <c r="CQ377" s="11">
        <f>VLOOKUP(Table812[[#This Row],[Candidate Detail Answer: Major]],majors_final,5,FALSE)</f>
        <v>0</v>
      </c>
      <c r="CR377" s="11">
        <f>VLOOKUP(Table812[[#This Row],[Candidate Detail Answer: Major]],majors_final,6,FALSE)</f>
        <v>0</v>
      </c>
      <c r="CS377" s="11"/>
      <c r="CU377" s="5"/>
      <c r="CV377" s="5"/>
      <c r="CW377" s="5"/>
    </row>
    <row r="378" spans="1:101" ht="12.75" x14ac:dyDescent="0.2">
      <c r="A378">
        <v>477</v>
      </c>
      <c r="B378" s="26">
        <v>47486.1229166665</v>
      </c>
      <c r="C378" s="26">
        <v>52286.475694445799</v>
      </c>
      <c r="D378" s="26">
        <v>51398.806944442702</v>
      </c>
      <c r="E378" s="36">
        <v>18631</v>
      </c>
      <c r="F378" s="36">
        <f>SUM(Table812[[#This Row],[Time Taken Per Question: 1]:[Time Taken Per Question: 14]])</f>
        <v>18265</v>
      </c>
      <c r="G378" s="11">
        <v>1</v>
      </c>
      <c r="H378" s="11">
        <v>42</v>
      </c>
      <c r="I378" s="31">
        <v>3548</v>
      </c>
      <c r="J378" s="11">
        <v>131</v>
      </c>
      <c r="K378" s="11">
        <v>131</v>
      </c>
      <c r="L378" s="11">
        <v>92</v>
      </c>
      <c r="M378" s="11">
        <v>100</v>
      </c>
      <c r="N378" s="11">
        <v>202</v>
      </c>
      <c r="O378" s="11" t="s">
        <v>155</v>
      </c>
      <c r="P378" s="11" t="s">
        <v>208</v>
      </c>
      <c r="Q378" s="11">
        <v>0</v>
      </c>
      <c r="R378" s="11">
        <v>3</v>
      </c>
      <c r="S378" s="11">
        <v>1</v>
      </c>
      <c r="T378" s="11">
        <v>10</v>
      </c>
      <c r="U378" s="11">
        <v>10</v>
      </c>
      <c r="V378" s="11">
        <v>10</v>
      </c>
      <c r="W378" s="11">
        <v>10</v>
      </c>
      <c r="X378" s="11">
        <v>10</v>
      </c>
      <c r="Y378" s="11">
        <v>10</v>
      </c>
      <c r="Z378" s="11">
        <v>10</v>
      </c>
      <c r="AA378" s="11">
        <v>10</v>
      </c>
      <c r="AB378" s="11">
        <v>10</v>
      </c>
      <c r="AC378" s="11">
        <v>10</v>
      </c>
      <c r="AD378" s="11">
        <v>10</v>
      </c>
      <c r="AE378" s="11">
        <v>10</v>
      </c>
      <c r="AF378" s="11">
        <v>10</v>
      </c>
      <c r="AG378" s="11">
        <v>94</v>
      </c>
      <c r="AH378" s="11">
        <v>2294</v>
      </c>
      <c r="AI378" s="11">
        <v>587</v>
      </c>
      <c r="AJ378" s="11">
        <v>344</v>
      </c>
      <c r="AK378" s="11">
        <v>388</v>
      </c>
      <c r="AL378" s="11">
        <v>1501</v>
      </c>
      <c r="AM378" s="11">
        <v>397</v>
      </c>
      <c r="AN378" s="11">
        <v>3727</v>
      </c>
      <c r="AO378" s="11">
        <v>1562</v>
      </c>
      <c r="AP378" s="11">
        <v>946</v>
      </c>
      <c r="AQ378" s="11">
        <v>731</v>
      </c>
      <c r="AR378" s="11">
        <v>818</v>
      </c>
      <c r="AS378" s="11">
        <v>2979</v>
      </c>
      <c r="AT378" s="11">
        <v>1897</v>
      </c>
      <c r="AU378" s="11">
        <v>9</v>
      </c>
      <c r="AV378" s="11">
        <v>9</v>
      </c>
      <c r="AW378" s="11">
        <v>9</v>
      </c>
      <c r="AX378" s="11">
        <v>13</v>
      </c>
      <c r="AY378" s="11">
        <v>9</v>
      </c>
      <c r="AZ378" s="11">
        <v>9</v>
      </c>
      <c r="BA378" s="11">
        <v>13</v>
      </c>
      <c r="BB378" s="11">
        <v>11</v>
      </c>
      <c r="BC378" s="11">
        <v>10</v>
      </c>
      <c r="BD378" s="11">
        <v>11</v>
      </c>
      <c r="BE378" s="11">
        <v>12</v>
      </c>
      <c r="BF378" s="11">
        <v>23</v>
      </c>
      <c r="BG378" s="11">
        <v>28</v>
      </c>
      <c r="BH378" s="11">
        <v>25</v>
      </c>
      <c r="BI378" s="11">
        <v>15</v>
      </c>
      <c r="BJ378" s="11">
        <v>7</v>
      </c>
      <c r="BK378" s="11">
        <v>7</v>
      </c>
      <c r="BL378" s="11">
        <v>14</v>
      </c>
      <c r="BM378" s="11">
        <v>6</v>
      </c>
      <c r="BN378" s="11">
        <v>9</v>
      </c>
      <c r="BO378" s="11">
        <v>14</v>
      </c>
      <c r="BP378" s="11">
        <v>14</v>
      </c>
      <c r="BQ378" s="11">
        <v>16</v>
      </c>
      <c r="BR378" s="11">
        <v>9</v>
      </c>
      <c r="BS378" s="11">
        <v>18</v>
      </c>
      <c r="BT378" s="11">
        <v>12</v>
      </c>
      <c r="BU378" s="11"/>
      <c r="BV378" s="11"/>
      <c r="BW378" s="11" t="b">
        <v>1</v>
      </c>
      <c r="BX378" s="11" t="b">
        <v>1</v>
      </c>
      <c r="BY378" s="11" t="b">
        <v>1</v>
      </c>
      <c r="BZ378" s="11" t="b">
        <v>1</v>
      </c>
      <c r="CA378" s="11" t="b">
        <v>1</v>
      </c>
      <c r="CB378" s="11" t="b">
        <v>1</v>
      </c>
      <c r="CC378" s="11" t="b">
        <v>1</v>
      </c>
      <c r="CD378" s="11" t="b">
        <v>1</v>
      </c>
      <c r="CE378" s="11" t="b">
        <v>1</v>
      </c>
      <c r="CF378" s="11" t="b">
        <v>1</v>
      </c>
      <c r="CG378" s="11" t="b">
        <v>1</v>
      </c>
      <c r="CH378" s="11" t="b">
        <v>1</v>
      </c>
      <c r="CI378" s="11" t="b">
        <v>1</v>
      </c>
      <c r="CJ378" s="11" t="s">
        <v>479</v>
      </c>
      <c r="CK378" s="11" t="str">
        <f>VLOOKUP(Table812[[#This Row],[Candidate Detail Answer: City]],cities,2,FALSE)</f>
        <v>Allentown</v>
      </c>
      <c r="CL378" s="11" t="str">
        <f>VLOOKUP(Table812[[#This Row],[Candidate Detail Answer: City]],cities,3,FALSE)</f>
        <v>PA</v>
      </c>
      <c r="CM378" s="41">
        <f>VLOOKUP(Table812[[#This Row],[Candidate Detail Answer: City]],cities,4,FALSE)</f>
        <v>18101</v>
      </c>
      <c r="CN378" s="11" t="s">
        <v>229</v>
      </c>
      <c r="CO378" s="11" t="str">
        <f>VLOOKUP(Table812[[#This Row],[Candidate Detail Answer: Major]],majors_final,3,FALSE)</f>
        <v>Computer Science</v>
      </c>
      <c r="CP378" s="11" t="str">
        <f>VLOOKUP(Table812[[#This Row],[Candidate Detail Answer: Major]],majors_final,4,FALSE)</f>
        <v>IT-development focused</v>
      </c>
      <c r="CQ378" s="11">
        <f>VLOOKUP(Table812[[#This Row],[Candidate Detail Answer: Major]],majors_final,5,FALSE)</f>
        <v>0</v>
      </c>
      <c r="CR378" s="11">
        <f>VLOOKUP(Table812[[#This Row],[Candidate Detail Answer: Major]],majors_final,6,FALSE)</f>
        <v>0</v>
      </c>
      <c r="CS378" s="11"/>
      <c r="CU378" s="5"/>
      <c r="CV378" s="5"/>
      <c r="CW378" s="5"/>
    </row>
    <row r="379" spans="1:101" ht="12.75" x14ac:dyDescent="0.2">
      <c r="A379">
        <v>478</v>
      </c>
      <c r="B379" s="26">
        <v>47508.055555555402</v>
      </c>
      <c r="C379" s="26">
        <v>52306.543750001401</v>
      </c>
      <c r="D379" s="26">
        <v>51416.524305553801</v>
      </c>
      <c r="E379" s="36">
        <v>189908</v>
      </c>
      <c r="F379" s="36">
        <f>SUM(Table812[[#This Row],[Time Taken Per Question: 1]:[Time Taken Per Question: 14]])</f>
        <v>47392</v>
      </c>
      <c r="G379" s="11">
        <v>1</v>
      </c>
      <c r="H379" s="11">
        <v>27</v>
      </c>
      <c r="I379" s="31">
        <v>149924</v>
      </c>
      <c r="J379" s="11">
        <v>131</v>
      </c>
      <c r="K379" s="11">
        <v>131</v>
      </c>
      <c r="L379" s="11">
        <v>92</v>
      </c>
      <c r="M379" s="11">
        <v>100</v>
      </c>
      <c r="N379" s="11">
        <v>142425</v>
      </c>
      <c r="O379" s="11" t="s">
        <v>155</v>
      </c>
      <c r="P379" s="11" t="s">
        <v>208</v>
      </c>
      <c r="Q379" s="11">
        <v>0</v>
      </c>
      <c r="R379" s="11"/>
      <c r="S379" s="11">
        <v>1</v>
      </c>
      <c r="T379" s="11">
        <v>10</v>
      </c>
      <c r="U379" s="11">
        <v>10</v>
      </c>
      <c r="V379" s="11">
        <v>10</v>
      </c>
      <c r="W379" s="11">
        <v>10</v>
      </c>
      <c r="X379" s="11">
        <v>10</v>
      </c>
      <c r="Y379" s="11">
        <v>10</v>
      </c>
      <c r="Z379" s="11">
        <v>10</v>
      </c>
      <c r="AA379" s="11">
        <v>10</v>
      </c>
      <c r="AB379" s="11">
        <v>10</v>
      </c>
      <c r="AC379" s="11">
        <v>10</v>
      </c>
      <c r="AD379" s="11">
        <v>10</v>
      </c>
      <c r="AE379" s="11">
        <v>10</v>
      </c>
      <c r="AF379" s="11">
        <v>10</v>
      </c>
      <c r="AG379" s="11">
        <v>316</v>
      </c>
      <c r="AH379" s="11">
        <v>1260</v>
      </c>
      <c r="AI379" s="11">
        <v>1277</v>
      </c>
      <c r="AJ379" s="11">
        <v>6618</v>
      </c>
      <c r="AK379" s="11">
        <v>491</v>
      </c>
      <c r="AL379" s="11">
        <v>5048</v>
      </c>
      <c r="AM379" s="11">
        <v>673</v>
      </c>
      <c r="AN379" s="11">
        <v>13196</v>
      </c>
      <c r="AO379" s="11">
        <v>3151</v>
      </c>
      <c r="AP379" s="11">
        <v>1194</v>
      </c>
      <c r="AQ379" s="11">
        <v>237</v>
      </c>
      <c r="AR379" s="11">
        <v>1166</v>
      </c>
      <c r="AS379" s="11">
        <v>7354</v>
      </c>
      <c r="AT379" s="11">
        <v>5411</v>
      </c>
      <c r="AU379" s="11">
        <v>6</v>
      </c>
      <c r="AV379" s="11">
        <v>7</v>
      </c>
      <c r="AW379" s="11">
        <v>6</v>
      </c>
      <c r="AX379" s="11">
        <v>6</v>
      </c>
      <c r="AY379" s="11">
        <v>5</v>
      </c>
      <c r="AZ379" s="11">
        <v>8</v>
      </c>
      <c r="BA379" s="11">
        <v>9</v>
      </c>
      <c r="BB379" s="11">
        <v>10</v>
      </c>
      <c r="BC379" s="11">
        <v>8</v>
      </c>
      <c r="BD379" s="11">
        <v>6</v>
      </c>
      <c r="BE379" s="11">
        <v>6</v>
      </c>
      <c r="BF379" s="11">
        <v>6</v>
      </c>
      <c r="BG379" s="11">
        <v>24</v>
      </c>
      <c r="BH379" s="11">
        <v>6</v>
      </c>
      <c r="BI379" s="11">
        <v>6</v>
      </c>
      <c r="BJ379" s="11">
        <v>8</v>
      </c>
      <c r="BK379" s="11">
        <v>2</v>
      </c>
      <c r="BL379" s="11">
        <v>9</v>
      </c>
      <c r="BM379" s="11">
        <v>2</v>
      </c>
      <c r="BN379" s="11">
        <v>2</v>
      </c>
      <c r="BO379" s="11">
        <v>10</v>
      </c>
      <c r="BP379" s="11">
        <v>7</v>
      </c>
      <c r="BQ379" s="11">
        <v>3</v>
      </c>
      <c r="BR379" s="11">
        <v>4</v>
      </c>
      <c r="BS379" s="11">
        <v>4</v>
      </c>
      <c r="BT379" s="11">
        <v>27</v>
      </c>
      <c r="BU379" s="11"/>
      <c r="BV379" s="11"/>
      <c r="BW379" s="11" t="b">
        <v>1</v>
      </c>
      <c r="BX379" s="11" t="b">
        <v>1</v>
      </c>
      <c r="BY379" s="11" t="b">
        <v>1</v>
      </c>
      <c r="BZ379" s="11" t="b">
        <v>1</v>
      </c>
      <c r="CA379" s="11" t="b">
        <v>1</v>
      </c>
      <c r="CB379" s="11" t="b">
        <v>1</v>
      </c>
      <c r="CC379" s="11" t="b">
        <v>1</v>
      </c>
      <c r="CD379" s="11" t="b">
        <v>1</v>
      </c>
      <c r="CE379" s="11" t="b">
        <v>1</v>
      </c>
      <c r="CF379" s="11" t="b">
        <v>1</v>
      </c>
      <c r="CG379" s="11" t="b">
        <v>1</v>
      </c>
      <c r="CH379" s="11" t="b">
        <v>1</v>
      </c>
      <c r="CI379" s="11" t="b">
        <v>1</v>
      </c>
      <c r="CJ379" s="11" t="s">
        <v>329</v>
      </c>
      <c r="CK379" s="11" t="str">
        <f>VLOOKUP(Table812[[#This Row],[Candidate Detail Answer: City]],cities,2,FALSE)</f>
        <v>Johnstown</v>
      </c>
      <c r="CL379" s="11" t="str">
        <f>VLOOKUP(Table812[[#This Row],[Candidate Detail Answer: City]],cities,3,FALSE)</f>
        <v>PA</v>
      </c>
      <c r="CM379" s="41">
        <f>VLOOKUP(Table812[[#This Row],[Candidate Detail Answer: City]],cities,4,FALSE)</f>
        <v>15901</v>
      </c>
      <c r="CN379" s="11" t="s">
        <v>330</v>
      </c>
      <c r="CO379" s="11" t="str">
        <f>VLOOKUP(Table812[[#This Row],[Candidate Detail Answer: Major]],majors_final,3,FALSE)</f>
        <v>Information Technology Support</v>
      </c>
      <c r="CP379" s="11" t="str">
        <f>VLOOKUP(Table812[[#This Row],[Candidate Detail Answer: Major]],majors_final,4,FALSE)</f>
        <v>IT non-development</v>
      </c>
      <c r="CQ379" s="11">
        <f>VLOOKUP(Table812[[#This Row],[Candidate Detail Answer: Major]],majors_final,5,FALSE)</f>
        <v>0</v>
      </c>
      <c r="CR379" s="11">
        <f>VLOOKUP(Table812[[#This Row],[Candidate Detail Answer: Major]],majors_final,6,FALSE)</f>
        <v>0</v>
      </c>
      <c r="CS379" s="11"/>
      <c r="CU379" s="5"/>
      <c r="CV379" s="5"/>
      <c r="CW379" s="5"/>
    </row>
    <row r="380" spans="1:101" ht="12.75" x14ac:dyDescent="0.2">
      <c r="A380">
        <v>479</v>
      </c>
      <c r="B380" s="26">
        <v>51806.8527777774</v>
      </c>
      <c r="C380" s="26">
        <v>52326.611805556902</v>
      </c>
      <c r="D380" s="26">
        <v>51434.241666664901</v>
      </c>
      <c r="E380" s="36">
        <v>343191</v>
      </c>
      <c r="F380" s="36">
        <f>SUM(Table812[[#This Row],[Time Taken Per Question: 1]:[Time Taken Per Question: 14]])</f>
        <v>306713</v>
      </c>
      <c r="G380" s="11">
        <v>1</v>
      </c>
      <c r="H380" s="11">
        <v>86</v>
      </c>
      <c r="I380" s="31">
        <v>290051</v>
      </c>
      <c r="J380" s="11">
        <v>131</v>
      </c>
      <c r="K380" s="11">
        <v>121</v>
      </c>
      <c r="L380" s="11">
        <v>92</v>
      </c>
      <c r="M380" s="11">
        <v>92.36</v>
      </c>
      <c r="N380" s="11">
        <v>36270</v>
      </c>
      <c r="O380" s="11" t="s">
        <v>155</v>
      </c>
      <c r="P380" s="11" t="s">
        <v>208</v>
      </c>
      <c r="Q380" s="11">
        <v>0</v>
      </c>
      <c r="R380" s="11"/>
      <c r="S380" s="11">
        <v>1</v>
      </c>
      <c r="T380" s="11">
        <v>10</v>
      </c>
      <c r="U380" s="11">
        <v>10</v>
      </c>
      <c r="V380" s="11">
        <v>10</v>
      </c>
      <c r="W380" s="11">
        <v>10</v>
      </c>
      <c r="X380" s="11">
        <v>10</v>
      </c>
      <c r="Y380" s="11">
        <v>10</v>
      </c>
      <c r="Z380" s="11">
        <v>10</v>
      </c>
      <c r="AA380" s="11">
        <v>10</v>
      </c>
      <c r="AB380" s="11">
        <v>10</v>
      </c>
      <c r="AC380" s="11">
        <v>10</v>
      </c>
      <c r="AD380" s="11">
        <v>10</v>
      </c>
      <c r="AE380" s="11">
        <v>0</v>
      </c>
      <c r="AF380" s="11">
        <v>10</v>
      </c>
      <c r="AG380" s="11">
        <v>408</v>
      </c>
      <c r="AH380" s="11">
        <v>2615</v>
      </c>
      <c r="AI380" s="11">
        <v>10220</v>
      </c>
      <c r="AJ380" s="11">
        <v>14282</v>
      </c>
      <c r="AK380" s="11">
        <v>1758</v>
      </c>
      <c r="AL380" s="11">
        <v>5361</v>
      </c>
      <c r="AM380" s="11">
        <v>218485</v>
      </c>
      <c r="AN380" s="11">
        <v>14479</v>
      </c>
      <c r="AO380" s="11">
        <v>3173</v>
      </c>
      <c r="AP380" s="11">
        <v>2128</v>
      </c>
      <c r="AQ380" s="11">
        <v>1867</v>
      </c>
      <c r="AR380" s="11">
        <v>23482</v>
      </c>
      <c r="AS380" s="11">
        <v>7119</v>
      </c>
      <c r="AT380" s="11">
        <v>1336</v>
      </c>
      <c r="AU380" s="11">
        <v>10</v>
      </c>
      <c r="AV380" s="11">
        <v>6</v>
      </c>
      <c r="AW380" s="11">
        <v>6</v>
      </c>
      <c r="AX380" s="11">
        <v>12</v>
      </c>
      <c r="AY380" s="11">
        <v>7</v>
      </c>
      <c r="AZ380" s="11">
        <v>5</v>
      </c>
      <c r="BA380" s="11">
        <v>7</v>
      </c>
      <c r="BB380" s="11">
        <v>7</v>
      </c>
      <c r="BC380" s="11">
        <v>5</v>
      </c>
      <c r="BD380" s="11">
        <v>6</v>
      </c>
      <c r="BE380" s="11">
        <v>6</v>
      </c>
      <c r="BF380" s="11">
        <v>6</v>
      </c>
      <c r="BG380" s="11">
        <v>19</v>
      </c>
      <c r="BH380" s="11">
        <v>3</v>
      </c>
      <c r="BI380" s="11">
        <v>5</v>
      </c>
      <c r="BJ380" s="11">
        <v>4</v>
      </c>
      <c r="BK380" s="11">
        <v>6</v>
      </c>
      <c r="BL380" s="11">
        <v>3</v>
      </c>
      <c r="BM380" s="11">
        <v>2</v>
      </c>
      <c r="BN380" s="11">
        <v>2</v>
      </c>
      <c r="BO380" s="11">
        <v>7</v>
      </c>
      <c r="BP380" s="11">
        <v>7</v>
      </c>
      <c r="BQ380" s="11">
        <v>6</v>
      </c>
      <c r="BR380" s="11">
        <v>3</v>
      </c>
      <c r="BS380" s="11">
        <v>3</v>
      </c>
      <c r="BT380" s="11">
        <v>3</v>
      </c>
      <c r="BU380" s="11"/>
      <c r="BV380" s="11"/>
      <c r="BW380" s="11" t="b">
        <v>1</v>
      </c>
      <c r="BX380" s="11" t="b">
        <v>1</v>
      </c>
      <c r="BY380" s="11" t="b">
        <v>1</v>
      </c>
      <c r="BZ380" s="11" t="b">
        <v>1</v>
      </c>
      <c r="CA380" s="11" t="b">
        <v>1</v>
      </c>
      <c r="CB380" s="11" t="b">
        <v>1</v>
      </c>
      <c r="CC380" s="11" t="b">
        <v>1</v>
      </c>
      <c r="CD380" s="11" t="b">
        <v>1</v>
      </c>
      <c r="CE380" s="11" t="b">
        <v>1</v>
      </c>
      <c r="CF380" s="11" t="b">
        <v>1</v>
      </c>
      <c r="CG380" s="11" t="b">
        <v>1</v>
      </c>
      <c r="CH380" s="11" t="b">
        <v>0</v>
      </c>
      <c r="CI380" s="11" t="b">
        <v>1</v>
      </c>
      <c r="CJ380" s="11" t="s">
        <v>344</v>
      </c>
      <c r="CK380" s="11" t="str">
        <f>VLOOKUP(Table812[[#This Row],[Candidate Detail Answer: City]],cities,2,FALSE)</f>
        <v>Bethel Park</v>
      </c>
      <c r="CL380" s="11" t="str">
        <f>VLOOKUP(Table812[[#This Row],[Candidate Detail Answer: City]],cities,3,FALSE)</f>
        <v>PA</v>
      </c>
      <c r="CM380" s="41">
        <f>VLOOKUP(Table812[[#This Row],[Candidate Detail Answer: City]],cities,4,FALSE)</f>
        <v>15102</v>
      </c>
      <c r="CN380" s="11" t="s">
        <v>345</v>
      </c>
      <c r="CO380" s="11" t="str">
        <f>VLOOKUP(Table812[[#This Row],[Candidate Detail Answer: Major]],majors_final,3,FALSE)</f>
        <v>Information Technology Support</v>
      </c>
      <c r="CP380" s="11" t="str">
        <f>VLOOKUP(Table812[[#This Row],[Candidate Detail Answer: Major]],majors_final,4,FALSE)</f>
        <v>IT non-development</v>
      </c>
      <c r="CQ380" s="11">
        <f>VLOOKUP(Table812[[#This Row],[Candidate Detail Answer: Major]],majors_final,5,FALSE)</f>
        <v>0</v>
      </c>
      <c r="CR380" s="11">
        <f>VLOOKUP(Table812[[#This Row],[Candidate Detail Answer: Major]],majors_final,6,FALSE)</f>
        <v>0</v>
      </c>
      <c r="CS380" s="11"/>
      <c r="CU380" s="5"/>
      <c r="CV380" s="5"/>
      <c r="CW380" s="5"/>
    </row>
    <row r="381" spans="1:101" ht="12.75" x14ac:dyDescent="0.2">
      <c r="A381">
        <v>480</v>
      </c>
      <c r="B381" s="26">
        <v>47529.988194444297</v>
      </c>
      <c r="C381" s="26">
        <v>52346.679861112498</v>
      </c>
      <c r="D381" s="26">
        <v>51451.959027776</v>
      </c>
      <c r="E381" s="36">
        <v>193905</v>
      </c>
      <c r="F381" s="36">
        <f>SUM(Table812[[#This Row],[Time Taken Per Question: 1]:[Time Taken Per Question: 14]])</f>
        <v>43675</v>
      </c>
      <c r="G381" s="11">
        <v>1</v>
      </c>
      <c r="H381" s="11">
        <v>17</v>
      </c>
      <c r="I381" s="31">
        <v>57920</v>
      </c>
      <c r="J381" s="11">
        <v>131</v>
      </c>
      <c r="K381" s="11">
        <v>131</v>
      </c>
      <c r="L381" s="11">
        <v>92</v>
      </c>
      <c r="M381" s="11">
        <v>100</v>
      </c>
      <c r="N381" s="11">
        <v>150121</v>
      </c>
      <c r="O381" s="11" t="s">
        <v>155</v>
      </c>
      <c r="P381" s="11" t="s">
        <v>208</v>
      </c>
      <c r="Q381" s="11">
        <v>0</v>
      </c>
      <c r="R381" s="11">
        <v>2</v>
      </c>
      <c r="S381" s="11">
        <v>1</v>
      </c>
      <c r="T381" s="11">
        <v>10</v>
      </c>
      <c r="U381" s="11">
        <v>10</v>
      </c>
      <c r="V381" s="11">
        <v>10</v>
      </c>
      <c r="W381" s="11">
        <v>10</v>
      </c>
      <c r="X381" s="11">
        <v>10</v>
      </c>
      <c r="Y381" s="11">
        <v>10</v>
      </c>
      <c r="Z381" s="11">
        <v>10</v>
      </c>
      <c r="AA381" s="11">
        <v>10</v>
      </c>
      <c r="AB381" s="11">
        <v>10</v>
      </c>
      <c r="AC381" s="11">
        <v>10</v>
      </c>
      <c r="AD381" s="11">
        <v>10</v>
      </c>
      <c r="AE381" s="11">
        <v>10</v>
      </c>
      <c r="AF381" s="11">
        <v>10</v>
      </c>
      <c r="AG381" s="11">
        <v>158</v>
      </c>
      <c r="AH381" s="11">
        <v>12987</v>
      </c>
      <c r="AI381" s="11">
        <v>6644</v>
      </c>
      <c r="AJ381" s="11">
        <v>1894</v>
      </c>
      <c r="AK381" s="11">
        <v>6744</v>
      </c>
      <c r="AL381" s="11">
        <v>1663</v>
      </c>
      <c r="AM381" s="11">
        <v>353</v>
      </c>
      <c r="AN381" s="11">
        <v>747</v>
      </c>
      <c r="AO381" s="11">
        <v>3300</v>
      </c>
      <c r="AP381" s="11">
        <v>191</v>
      </c>
      <c r="AQ381" s="11">
        <v>440</v>
      </c>
      <c r="AR381" s="11">
        <v>3897</v>
      </c>
      <c r="AS381" s="11">
        <v>1418</v>
      </c>
      <c r="AT381" s="11">
        <v>3239</v>
      </c>
      <c r="AU381" s="11">
        <v>5</v>
      </c>
      <c r="AV381" s="11">
        <v>5</v>
      </c>
      <c r="AW381" s="11">
        <v>4</v>
      </c>
      <c r="AX381" s="11">
        <v>6</v>
      </c>
      <c r="AY381" s="11">
        <v>4</v>
      </c>
      <c r="AZ381" s="11">
        <v>5</v>
      </c>
      <c r="BA381" s="11">
        <v>7</v>
      </c>
      <c r="BB381" s="11">
        <v>6</v>
      </c>
      <c r="BC381" s="11">
        <v>5</v>
      </c>
      <c r="BD381" s="11">
        <v>6</v>
      </c>
      <c r="BE381" s="11">
        <v>6</v>
      </c>
      <c r="BF381" s="11">
        <v>6</v>
      </c>
      <c r="BG381" s="11">
        <v>19</v>
      </c>
      <c r="BH381" s="11">
        <v>11</v>
      </c>
      <c r="BI381" s="11">
        <v>6</v>
      </c>
      <c r="BJ381" s="11">
        <v>4</v>
      </c>
      <c r="BK381" s="11">
        <v>10</v>
      </c>
      <c r="BL381" s="11">
        <v>4</v>
      </c>
      <c r="BM381" s="11">
        <v>3</v>
      </c>
      <c r="BN381" s="11">
        <v>2</v>
      </c>
      <c r="BO381" s="11">
        <v>7</v>
      </c>
      <c r="BP381" s="11">
        <v>2</v>
      </c>
      <c r="BQ381" s="11">
        <v>3</v>
      </c>
      <c r="BR381" s="11">
        <v>13</v>
      </c>
      <c r="BS381" s="11">
        <v>6</v>
      </c>
      <c r="BT381" s="11">
        <v>14</v>
      </c>
      <c r="BU381" s="11"/>
      <c r="BV381" s="11"/>
      <c r="BW381" s="11" t="b">
        <v>1</v>
      </c>
      <c r="BX381" s="11" t="b">
        <v>1</v>
      </c>
      <c r="BY381" s="11" t="b">
        <v>1</v>
      </c>
      <c r="BZ381" s="11" t="b">
        <v>1</v>
      </c>
      <c r="CA381" s="11" t="b">
        <v>1</v>
      </c>
      <c r="CB381" s="11" t="b">
        <v>1</v>
      </c>
      <c r="CC381" s="11" t="b">
        <v>1</v>
      </c>
      <c r="CD381" s="11" t="b">
        <v>1</v>
      </c>
      <c r="CE381" s="11" t="b">
        <v>1</v>
      </c>
      <c r="CF381" s="11" t="b">
        <v>1</v>
      </c>
      <c r="CG381" s="11" t="b">
        <v>1</v>
      </c>
      <c r="CH381" s="11" t="b">
        <v>1</v>
      </c>
      <c r="CI381" s="11" t="b">
        <v>1</v>
      </c>
      <c r="CJ381" s="11" t="s">
        <v>637</v>
      </c>
      <c r="CK381" s="11" t="str">
        <f>VLOOKUP(Table812[[#This Row],[Candidate Detail Answer: City]],cities,2,FALSE)</f>
        <v>Aliquippa</v>
      </c>
      <c r="CL381" s="11" t="str">
        <f>VLOOKUP(Table812[[#This Row],[Candidate Detail Answer: City]],cities,3,FALSE)</f>
        <v>PA</v>
      </c>
      <c r="CM381" s="41">
        <f>VLOOKUP(Table812[[#This Row],[Candidate Detail Answer: City]],cities,4,FALSE)</f>
        <v>15001</v>
      </c>
      <c r="CN381" s="11" t="s">
        <v>638</v>
      </c>
      <c r="CO381" s="11" t="str">
        <f>VLOOKUP(Table812[[#This Row],[Candidate Detail Answer: Major]],majors_final,3,FALSE)</f>
        <v>Computer Science</v>
      </c>
      <c r="CP381" s="11" t="str">
        <f>VLOOKUP(Table812[[#This Row],[Candidate Detail Answer: Major]],majors_final,4,FALSE)</f>
        <v>IT-development focused</v>
      </c>
      <c r="CQ381" s="11">
        <f>VLOOKUP(Table812[[#This Row],[Candidate Detail Answer: Major]],majors_final,5,FALSE)</f>
        <v>0</v>
      </c>
      <c r="CR381" s="11">
        <f>VLOOKUP(Table812[[#This Row],[Candidate Detail Answer: Major]],majors_final,6,FALSE)</f>
        <v>0</v>
      </c>
      <c r="CS381" s="11"/>
      <c r="CU381" s="5"/>
      <c r="CV381" s="5"/>
      <c r="CW381" s="5"/>
    </row>
    <row r="382" spans="1:101" ht="12.75" x14ac:dyDescent="0.2">
      <c r="A382">
        <v>481</v>
      </c>
      <c r="B382" s="26">
        <v>57750.597916665902</v>
      </c>
      <c r="C382" s="26">
        <v>44740.886805555601</v>
      </c>
      <c r="D382" s="26">
        <v>44737.079166666597</v>
      </c>
      <c r="E382" s="36">
        <v>345558</v>
      </c>
      <c r="F382" s="36">
        <f>SUM(Table812[[#This Row],[Time Taken Per Question: 1]:[Time Taken Per Question: 14]])</f>
        <v>151454</v>
      </c>
      <c r="G382" s="11">
        <v>1</v>
      </c>
      <c r="H382" s="11">
        <v>100</v>
      </c>
      <c r="I382" s="31">
        <v>166146</v>
      </c>
      <c r="J382" s="11">
        <v>131</v>
      </c>
      <c r="K382" s="11">
        <v>111</v>
      </c>
      <c r="L382" s="11">
        <v>92</v>
      </c>
      <c r="M382" s="11">
        <v>84.73</v>
      </c>
      <c r="N382" s="11">
        <v>193662</v>
      </c>
      <c r="O382" s="11" t="s">
        <v>193</v>
      </c>
      <c r="P382" s="11"/>
      <c r="Q382" s="11">
        <v>12</v>
      </c>
      <c r="R382" s="11"/>
      <c r="S382" s="11">
        <v>1</v>
      </c>
      <c r="T382" s="11">
        <v>10</v>
      </c>
      <c r="U382" s="11">
        <v>10</v>
      </c>
      <c r="V382" s="11">
        <v>10</v>
      </c>
      <c r="W382" s="11">
        <v>10</v>
      </c>
      <c r="X382" s="11">
        <v>10</v>
      </c>
      <c r="Y382" s="11">
        <v>10</v>
      </c>
      <c r="Z382" s="11">
        <v>10</v>
      </c>
      <c r="AA382" s="11">
        <v>10</v>
      </c>
      <c r="AB382" s="11">
        <v>10</v>
      </c>
      <c r="AC382" s="11">
        <v>10</v>
      </c>
      <c r="AD382" s="11">
        <v>10</v>
      </c>
      <c r="AE382" s="11">
        <v>0</v>
      </c>
      <c r="AF382" s="11">
        <v>0</v>
      </c>
      <c r="AG382" s="11">
        <v>603</v>
      </c>
      <c r="AH382" s="11">
        <v>6196</v>
      </c>
      <c r="AI382" s="11">
        <v>272</v>
      </c>
      <c r="AJ382" s="11">
        <v>555</v>
      </c>
      <c r="AK382" s="11">
        <v>280</v>
      </c>
      <c r="AL382" s="11">
        <v>10530</v>
      </c>
      <c r="AM382" s="11">
        <v>93</v>
      </c>
      <c r="AN382" s="11">
        <v>18044</v>
      </c>
      <c r="AO382" s="11">
        <v>23852</v>
      </c>
      <c r="AP382" s="11">
        <v>122</v>
      </c>
      <c r="AQ382" s="11">
        <v>1068</v>
      </c>
      <c r="AR382" s="11">
        <v>47053</v>
      </c>
      <c r="AS382" s="11">
        <v>31230</v>
      </c>
      <c r="AT382" s="11">
        <v>11556</v>
      </c>
      <c r="AU382" s="11">
        <v>8</v>
      </c>
      <c r="AV382" s="11">
        <v>7</v>
      </c>
      <c r="AW382" s="11">
        <v>7</v>
      </c>
      <c r="AX382" s="11">
        <v>8</v>
      </c>
      <c r="AY382" s="11">
        <v>7</v>
      </c>
      <c r="AZ382" s="11">
        <v>8</v>
      </c>
      <c r="BA382" s="11">
        <v>9</v>
      </c>
      <c r="BB382" s="11">
        <v>8</v>
      </c>
      <c r="BC382" s="11">
        <v>8</v>
      </c>
      <c r="BD382" s="11">
        <v>8</v>
      </c>
      <c r="BE382" s="11">
        <v>9</v>
      </c>
      <c r="BF382" s="11">
        <v>4</v>
      </c>
      <c r="BG382" s="11">
        <v>0</v>
      </c>
      <c r="BH382" s="11">
        <v>4</v>
      </c>
      <c r="BI382" s="11">
        <v>2</v>
      </c>
      <c r="BJ382" s="11">
        <v>2</v>
      </c>
      <c r="BK382" s="11">
        <v>2</v>
      </c>
      <c r="BL382" s="11">
        <v>3</v>
      </c>
      <c r="BM382" s="11">
        <v>2</v>
      </c>
      <c r="BN382" s="11">
        <v>4</v>
      </c>
      <c r="BO382" s="11">
        <v>2</v>
      </c>
      <c r="BP382" s="11">
        <v>2</v>
      </c>
      <c r="BQ382" s="11">
        <v>2</v>
      </c>
      <c r="BR382" s="11">
        <v>3</v>
      </c>
      <c r="BS382" s="11">
        <v>1</v>
      </c>
      <c r="BT382" s="11">
        <v>0</v>
      </c>
      <c r="BU382" s="11"/>
      <c r="BV382" s="11"/>
      <c r="BW382" s="11" t="b">
        <v>1</v>
      </c>
      <c r="BX382" s="11" t="b">
        <v>1</v>
      </c>
      <c r="BY382" s="11" t="b">
        <v>1</v>
      </c>
      <c r="BZ382" s="11" t="b">
        <v>1</v>
      </c>
      <c r="CA382" s="11" t="b">
        <v>1</v>
      </c>
      <c r="CB382" s="11" t="b">
        <v>1</v>
      </c>
      <c r="CC382" s="11" t="b">
        <v>1</v>
      </c>
      <c r="CD382" s="11" t="b">
        <v>1</v>
      </c>
      <c r="CE382" s="11" t="b">
        <v>1</v>
      </c>
      <c r="CF382" s="11" t="b">
        <v>1</v>
      </c>
      <c r="CG382" s="11" t="b">
        <v>1</v>
      </c>
      <c r="CH382" s="11" t="b">
        <v>0</v>
      </c>
      <c r="CI382" s="11" t="s">
        <v>157</v>
      </c>
      <c r="CJ382" s="11" t="s">
        <v>480</v>
      </c>
      <c r="CK382" s="11" t="str">
        <f>VLOOKUP(Table812[[#This Row],[Candidate Detail Answer: City]],cities,2,FALSE)</f>
        <v>Dallas</v>
      </c>
      <c r="CL382" s="11" t="str">
        <f>VLOOKUP(Table812[[#This Row],[Candidate Detail Answer: City]],cities,3,FALSE)</f>
        <v>TX</v>
      </c>
      <c r="CM382" s="41">
        <f>VLOOKUP(Table812[[#This Row],[Candidate Detail Answer: City]],cities,4,FALSE)</f>
        <v>75201</v>
      </c>
      <c r="CN382" s="11" t="s">
        <v>157</v>
      </c>
      <c r="CO382" s="11" t="str">
        <f>VLOOKUP(Table812[[#This Row],[Candidate Detail Answer: Major]],majors_final,3,FALSE)</f>
        <v>N/A</v>
      </c>
      <c r="CP382" s="11" t="str">
        <f>VLOOKUP(Table812[[#This Row],[Candidate Detail Answer: Major]],majors_final,4,FALSE)</f>
        <v>N/A</v>
      </c>
      <c r="CQ382" s="11">
        <f>VLOOKUP(Table812[[#This Row],[Candidate Detail Answer: Major]],majors_final,5,FALSE)</f>
        <v>0</v>
      </c>
      <c r="CR382" s="11">
        <f>VLOOKUP(Table812[[#This Row],[Candidate Detail Answer: Major]],majors_final,6,FALSE)</f>
        <v>0</v>
      </c>
      <c r="CS382" s="11"/>
      <c r="CU382" s="5"/>
      <c r="CV382" s="5"/>
      <c r="CW382" s="5"/>
    </row>
    <row r="383" spans="1:101" ht="12.75" x14ac:dyDescent="0.2">
      <c r="A383">
        <v>482</v>
      </c>
      <c r="B383" s="26">
        <v>47551.920833333199</v>
      </c>
      <c r="C383" s="26">
        <v>52366.747916667999</v>
      </c>
      <c r="D383" s="26">
        <v>51469.676388887099</v>
      </c>
      <c r="E383" s="36">
        <v>285460</v>
      </c>
      <c r="F383" s="36">
        <f>SUM(Table812[[#This Row],[Time Taken Per Question: 1]:[Time Taken Per Question: 14]])</f>
        <v>125171</v>
      </c>
      <c r="G383" s="11">
        <v>1</v>
      </c>
      <c r="H383" s="11">
        <v>108</v>
      </c>
      <c r="I383" s="31">
        <v>215583</v>
      </c>
      <c r="J383" s="11">
        <v>131</v>
      </c>
      <c r="K383" s="11">
        <v>131</v>
      </c>
      <c r="L383" s="11">
        <v>92</v>
      </c>
      <c r="M383" s="11">
        <v>100</v>
      </c>
      <c r="N383" s="11">
        <v>158937</v>
      </c>
      <c r="O383" s="11" t="s">
        <v>155</v>
      </c>
      <c r="P383" s="11" t="s">
        <v>208</v>
      </c>
      <c r="Q383" s="11">
        <v>0</v>
      </c>
      <c r="R383" s="11">
        <v>2</v>
      </c>
      <c r="S383" s="11">
        <v>1</v>
      </c>
      <c r="T383" s="11">
        <v>10</v>
      </c>
      <c r="U383" s="11">
        <v>10</v>
      </c>
      <c r="V383" s="11">
        <v>10</v>
      </c>
      <c r="W383" s="11">
        <v>10</v>
      </c>
      <c r="X383" s="11">
        <v>10</v>
      </c>
      <c r="Y383" s="11">
        <v>10</v>
      </c>
      <c r="Z383" s="11">
        <v>10</v>
      </c>
      <c r="AA383" s="11">
        <v>10</v>
      </c>
      <c r="AB383" s="11">
        <v>10</v>
      </c>
      <c r="AC383" s="11">
        <v>10</v>
      </c>
      <c r="AD383" s="11">
        <v>10</v>
      </c>
      <c r="AE383" s="11">
        <v>10</v>
      </c>
      <c r="AF383" s="11">
        <v>10</v>
      </c>
      <c r="AG383" s="11">
        <v>1829</v>
      </c>
      <c r="AH383" s="11">
        <v>18788</v>
      </c>
      <c r="AI383" s="11">
        <v>2377</v>
      </c>
      <c r="AJ383" s="11">
        <v>13362</v>
      </c>
      <c r="AK383" s="11">
        <v>2916</v>
      </c>
      <c r="AL383" s="11">
        <v>10106</v>
      </c>
      <c r="AM383" s="11">
        <v>2775</v>
      </c>
      <c r="AN383" s="11">
        <v>5902</v>
      </c>
      <c r="AO383" s="11">
        <v>6711</v>
      </c>
      <c r="AP383" s="11">
        <v>2077</v>
      </c>
      <c r="AQ383" s="11">
        <v>9704</v>
      </c>
      <c r="AR383" s="11">
        <v>3609</v>
      </c>
      <c r="AS383" s="11">
        <v>25139</v>
      </c>
      <c r="AT383" s="11">
        <v>19876</v>
      </c>
      <c r="AU383" s="11">
        <v>10</v>
      </c>
      <c r="AV383" s="11">
        <v>10</v>
      </c>
      <c r="AW383" s="11">
        <v>10</v>
      </c>
      <c r="AX383" s="11">
        <v>11</v>
      </c>
      <c r="AY383" s="11">
        <v>9</v>
      </c>
      <c r="AZ383" s="11">
        <v>9</v>
      </c>
      <c r="BA383" s="11">
        <v>11</v>
      </c>
      <c r="BB383" s="11">
        <v>10</v>
      </c>
      <c r="BC383" s="11">
        <v>9</v>
      </c>
      <c r="BD383" s="11">
        <v>12</v>
      </c>
      <c r="BE383" s="11">
        <v>10</v>
      </c>
      <c r="BF383" s="11">
        <v>17</v>
      </c>
      <c r="BG383" s="11">
        <v>24</v>
      </c>
      <c r="BH383" s="11">
        <v>20</v>
      </c>
      <c r="BI383" s="11">
        <v>12</v>
      </c>
      <c r="BJ383" s="11">
        <v>20</v>
      </c>
      <c r="BK383" s="11">
        <v>10</v>
      </c>
      <c r="BL383" s="11">
        <v>28</v>
      </c>
      <c r="BM383" s="11">
        <v>10</v>
      </c>
      <c r="BN383" s="11">
        <v>10</v>
      </c>
      <c r="BO383" s="11">
        <v>8</v>
      </c>
      <c r="BP383" s="11">
        <v>5</v>
      </c>
      <c r="BQ383" s="11">
        <v>19</v>
      </c>
      <c r="BR383" s="11">
        <v>14</v>
      </c>
      <c r="BS383" s="11">
        <v>15</v>
      </c>
      <c r="BT383" s="11">
        <v>15</v>
      </c>
      <c r="BU383" s="11"/>
      <c r="BV383" s="11"/>
      <c r="BW383" s="11" t="b">
        <v>1</v>
      </c>
      <c r="BX383" s="11" t="b">
        <v>1</v>
      </c>
      <c r="BY383" s="11" t="b">
        <v>1</v>
      </c>
      <c r="BZ383" s="11" t="b">
        <v>1</v>
      </c>
      <c r="CA383" s="11" t="b">
        <v>1</v>
      </c>
      <c r="CB383" s="11" t="b">
        <v>1</v>
      </c>
      <c r="CC383" s="11" t="b">
        <v>1</v>
      </c>
      <c r="CD383" s="11" t="b">
        <v>1</v>
      </c>
      <c r="CE383" s="11" t="b">
        <v>1</v>
      </c>
      <c r="CF383" s="11" t="b">
        <v>1</v>
      </c>
      <c r="CG383" s="11" t="b">
        <v>1</v>
      </c>
      <c r="CH383" s="11" t="b">
        <v>1</v>
      </c>
      <c r="CI383" s="11" t="b">
        <v>1</v>
      </c>
      <c r="CJ383" s="11" t="s">
        <v>177</v>
      </c>
      <c r="CK383" s="11" t="str">
        <f>VLOOKUP(Table812[[#This Row],[Candidate Detail Answer: City]],cities,2,FALSE)</f>
        <v>Newark</v>
      </c>
      <c r="CL383" s="11" t="str">
        <f>VLOOKUP(Table812[[#This Row],[Candidate Detail Answer: City]],cities,3,FALSE)</f>
        <v>NJ</v>
      </c>
      <c r="CM383" s="41">
        <f>VLOOKUP(Table812[[#This Row],[Candidate Detail Answer: City]],cities,4,FALSE)</f>
        <v>7101</v>
      </c>
      <c r="CN383" s="11" t="s">
        <v>236</v>
      </c>
      <c r="CO383" s="11" t="str">
        <f>VLOOKUP(Table812[[#This Row],[Candidate Detail Answer: Major]],majors_final,3,FALSE)</f>
        <v>Computer Science</v>
      </c>
      <c r="CP383" s="11" t="str">
        <f>VLOOKUP(Table812[[#This Row],[Candidate Detail Answer: Major]],majors_final,4,FALSE)</f>
        <v>IT-development focused</v>
      </c>
      <c r="CQ383" s="11">
        <f>VLOOKUP(Table812[[#This Row],[Candidate Detail Answer: Major]],majors_final,5,FALSE)</f>
        <v>0</v>
      </c>
      <c r="CR383" s="11">
        <f>VLOOKUP(Table812[[#This Row],[Candidate Detail Answer: Major]],majors_final,6,FALSE)</f>
        <v>0</v>
      </c>
      <c r="CS383" s="11"/>
      <c r="CU383" s="5"/>
      <c r="CV383" s="5"/>
      <c r="CW383" s="5"/>
    </row>
    <row r="384" spans="1:101" ht="12.75" x14ac:dyDescent="0.2">
      <c r="A384">
        <v>483</v>
      </c>
      <c r="B384" s="26">
        <v>47573.853472222101</v>
      </c>
      <c r="C384" s="26">
        <v>52386.815972223601</v>
      </c>
      <c r="D384" s="26">
        <v>51487.393749998198</v>
      </c>
      <c r="E384" s="36">
        <v>280243</v>
      </c>
      <c r="F384" s="36">
        <f>SUM(Table812[[#This Row],[Time Taken Per Question: 1]:[Time Taken Per Question: 14]])</f>
        <v>74242</v>
      </c>
      <c r="G384" s="11">
        <v>1</v>
      </c>
      <c r="H384" s="11">
        <v>57</v>
      </c>
      <c r="I384" s="31">
        <v>228465</v>
      </c>
      <c r="J384" s="11">
        <v>131</v>
      </c>
      <c r="K384" s="11">
        <v>131</v>
      </c>
      <c r="L384" s="11">
        <v>92</v>
      </c>
      <c r="M384" s="11">
        <v>100</v>
      </c>
      <c r="N384" s="11">
        <v>204651</v>
      </c>
      <c r="O384" s="11" t="s">
        <v>155</v>
      </c>
      <c r="P384" s="11" t="s">
        <v>208</v>
      </c>
      <c r="Q384" s="11">
        <v>0</v>
      </c>
      <c r="R384" s="11">
        <v>1</v>
      </c>
      <c r="S384" s="11">
        <v>1</v>
      </c>
      <c r="T384" s="11">
        <v>10</v>
      </c>
      <c r="U384" s="11">
        <v>10</v>
      </c>
      <c r="V384" s="11">
        <v>10</v>
      </c>
      <c r="W384" s="11">
        <v>10</v>
      </c>
      <c r="X384" s="11">
        <v>10</v>
      </c>
      <c r="Y384" s="11">
        <v>10</v>
      </c>
      <c r="Z384" s="11">
        <v>10</v>
      </c>
      <c r="AA384" s="11">
        <v>10</v>
      </c>
      <c r="AB384" s="11">
        <v>10</v>
      </c>
      <c r="AC384" s="11">
        <v>10</v>
      </c>
      <c r="AD384" s="11">
        <v>10</v>
      </c>
      <c r="AE384" s="11">
        <v>10</v>
      </c>
      <c r="AF384" s="11">
        <v>10</v>
      </c>
      <c r="AG384" s="11">
        <v>10069</v>
      </c>
      <c r="AH384" s="11">
        <v>5950</v>
      </c>
      <c r="AI384" s="11">
        <v>2570</v>
      </c>
      <c r="AJ384" s="11">
        <v>2956</v>
      </c>
      <c r="AK384" s="11">
        <v>3258</v>
      </c>
      <c r="AL384" s="11">
        <v>6756</v>
      </c>
      <c r="AM384" s="11">
        <v>6139</v>
      </c>
      <c r="AN384" s="11">
        <v>4834</v>
      </c>
      <c r="AO384" s="11">
        <v>2228</v>
      </c>
      <c r="AP384" s="11">
        <v>2489</v>
      </c>
      <c r="AQ384" s="11">
        <v>5532</v>
      </c>
      <c r="AR384" s="11">
        <v>3289</v>
      </c>
      <c r="AS384" s="11">
        <v>9297</v>
      </c>
      <c r="AT384" s="11">
        <v>8875</v>
      </c>
      <c r="AU384" s="11">
        <v>10</v>
      </c>
      <c r="AV384" s="11">
        <v>15</v>
      </c>
      <c r="AW384" s="11">
        <v>15</v>
      </c>
      <c r="AX384" s="11">
        <v>13</v>
      </c>
      <c r="AY384" s="11">
        <v>14</v>
      </c>
      <c r="AZ384" s="11">
        <v>11</v>
      </c>
      <c r="BA384" s="11">
        <v>14</v>
      </c>
      <c r="BB384" s="11">
        <v>12</v>
      </c>
      <c r="BC384" s="11">
        <v>10</v>
      </c>
      <c r="BD384" s="11">
        <v>11</v>
      </c>
      <c r="BE384" s="11">
        <v>13</v>
      </c>
      <c r="BF384" s="11">
        <v>24</v>
      </c>
      <c r="BG384" s="11">
        <v>25</v>
      </c>
      <c r="BH384" s="11">
        <v>8</v>
      </c>
      <c r="BI384" s="11">
        <v>4</v>
      </c>
      <c r="BJ384" s="11">
        <v>5</v>
      </c>
      <c r="BK384" s="11">
        <v>4</v>
      </c>
      <c r="BL384" s="11">
        <v>10</v>
      </c>
      <c r="BM384" s="11">
        <v>7</v>
      </c>
      <c r="BN384" s="11">
        <v>9</v>
      </c>
      <c r="BO384" s="11">
        <v>8</v>
      </c>
      <c r="BP384" s="11">
        <v>5</v>
      </c>
      <c r="BQ384" s="11">
        <v>4</v>
      </c>
      <c r="BR384" s="11">
        <v>7</v>
      </c>
      <c r="BS384" s="11">
        <v>16</v>
      </c>
      <c r="BT384" s="11">
        <v>7</v>
      </c>
      <c r="BU384" s="11"/>
      <c r="BV384" s="11"/>
      <c r="BW384" s="11" t="b">
        <v>1</v>
      </c>
      <c r="BX384" s="11" t="b">
        <v>1</v>
      </c>
      <c r="BY384" s="11" t="b">
        <v>1</v>
      </c>
      <c r="BZ384" s="11" t="b">
        <v>1</v>
      </c>
      <c r="CA384" s="11" t="b">
        <v>1</v>
      </c>
      <c r="CB384" s="11" t="b">
        <v>1</v>
      </c>
      <c r="CC384" s="11" t="b">
        <v>1</v>
      </c>
      <c r="CD384" s="11" t="b">
        <v>1</v>
      </c>
      <c r="CE384" s="11" t="b">
        <v>1</v>
      </c>
      <c r="CF384" s="11" t="b">
        <v>1</v>
      </c>
      <c r="CG384" s="11" t="b">
        <v>1</v>
      </c>
      <c r="CH384" s="11" t="b">
        <v>1</v>
      </c>
      <c r="CI384" s="11" t="b">
        <v>1</v>
      </c>
      <c r="CJ384" s="11" t="s">
        <v>177</v>
      </c>
      <c r="CK384" s="11" t="str">
        <f>VLOOKUP(Table812[[#This Row],[Candidate Detail Answer: City]],cities,2,FALSE)</f>
        <v>Newark</v>
      </c>
      <c r="CL384" s="11" t="str">
        <f>VLOOKUP(Table812[[#This Row],[Candidate Detail Answer: City]],cities,3,FALSE)</f>
        <v>NJ</v>
      </c>
      <c r="CM384" s="41">
        <f>VLOOKUP(Table812[[#This Row],[Candidate Detail Answer: City]],cities,4,FALSE)</f>
        <v>7101</v>
      </c>
      <c r="CN384" s="11" t="s">
        <v>563</v>
      </c>
      <c r="CO384" s="11" t="str">
        <f>VLOOKUP(Table812[[#This Row],[Candidate Detail Answer: Major]],majors_final,3,FALSE)</f>
        <v>Full Stack Development</v>
      </c>
      <c r="CP384" s="11" t="str">
        <f>VLOOKUP(Table812[[#This Row],[Candidate Detail Answer: Major]],majors_final,4,FALSE)</f>
        <v>IT-development focused</v>
      </c>
      <c r="CQ384" s="11">
        <f>VLOOKUP(Table812[[#This Row],[Candidate Detail Answer: Major]],majors_final,5,FALSE)</f>
        <v>0</v>
      </c>
      <c r="CR384" s="11">
        <f>VLOOKUP(Table812[[#This Row],[Candidate Detail Answer: Major]],majors_final,6,FALSE)</f>
        <v>0</v>
      </c>
      <c r="CS384" s="11"/>
      <c r="CU384" s="5"/>
      <c r="CV384" s="5"/>
      <c r="CW384" s="5"/>
    </row>
    <row r="385" spans="1:101" ht="12.75" x14ac:dyDescent="0.2">
      <c r="A385">
        <v>484</v>
      </c>
      <c r="B385" s="26">
        <v>47595.786111111003</v>
      </c>
      <c r="C385" s="26">
        <v>52406.884027779197</v>
      </c>
      <c r="D385" s="26">
        <v>51505.111111109298</v>
      </c>
      <c r="E385" s="36">
        <v>159843</v>
      </c>
      <c r="F385" s="36">
        <f>SUM(Table812[[#This Row],[Time Taken Per Question: 1]:[Time Taken Per Question: 14]])</f>
        <v>80176</v>
      </c>
      <c r="G385" s="11">
        <v>1</v>
      </c>
      <c r="H385" s="11">
        <v>152</v>
      </c>
      <c r="I385" s="31">
        <v>127413</v>
      </c>
      <c r="J385" s="11">
        <v>131</v>
      </c>
      <c r="K385" s="11">
        <v>131</v>
      </c>
      <c r="L385" s="11">
        <v>92</v>
      </c>
      <c r="M385" s="11">
        <v>100</v>
      </c>
      <c r="N385" s="11">
        <v>79218</v>
      </c>
      <c r="O385" s="11" t="s">
        <v>155</v>
      </c>
      <c r="P385" s="11" t="s">
        <v>208</v>
      </c>
      <c r="Q385" s="11">
        <v>10</v>
      </c>
      <c r="R385" s="11"/>
      <c r="S385" s="11">
        <v>1</v>
      </c>
      <c r="T385" s="11">
        <v>10</v>
      </c>
      <c r="U385" s="11">
        <v>10</v>
      </c>
      <c r="V385" s="11">
        <v>10</v>
      </c>
      <c r="W385" s="11">
        <v>10</v>
      </c>
      <c r="X385" s="11">
        <v>10</v>
      </c>
      <c r="Y385" s="11">
        <v>10</v>
      </c>
      <c r="Z385" s="11">
        <v>10</v>
      </c>
      <c r="AA385" s="11">
        <v>10</v>
      </c>
      <c r="AB385" s="11">
        <v>10</v>
      </c>
      <c r="AC385" s="11">
        <v>10</v>
      </c>
      <c r="AD385" s="11">
        <v>10</v>
      </c>
      <c r="AE385" s="11">
        <v>10</v>
      </c>
      <c r="AF385" s="11">
        <v>10</v>
      </c>
      <c r="AG385" s="11">
        <v>312</v>
      </c>
      <c r="AH385" s="11">
        <v>3599</v>
      </c>
      <c r="AI385" s="11">
        <v>823</v>
      </c>
      <c r="AJ385" s="11">
        <v>904</v>
      </c>
      <c r="AK385" s="11">
        <v>4854</v>
      </c>
      <c r="AL385" s="11">
        <v>2825</v>
      </c>
      <c r="AM385" s="11">
        <v>7005</v>
      </c>
      <c r="AN385" s="11">
        <v>6745</v>
      </c>
      <c r="AO385" s="11">
        <v>1350</v>
      </c>
      <c r="AP385" s="11">
        <v>2273</v>
      </c>
      <c r="AQ385" s="11">
        <v>3289</v>
      </c>
      <c r="AR385" s="11">
        <v>14586</v>
      </c>
      <c r="AS385" s="11">
        <v>5479</v>
      </c>
      <c r="AT385" s="11">
        <v>26132</v>
      </c>
      <c r="AU385" s="11">
        <v>14</v>
      </c>
      <c r="AV385" s="11">
        <v>14</v>
      </c>
      <c r="AW385" s="11">
        <v>10</v>
      </c>
      <c r="AX385" s="11">
        <v>17</v>
      </c>
      <c r="AY385" s="11">
        <v>12</v>
      </c>
      <c r="AZ385" s="11">
        <v>13</v>
      </c>
      <c r="BA385" s="11">
        <v>19</v>
      </c>
      <c r="BB385" s="11">
        <v>17</v>
      </c>
      <c r="BC385" s="11">
        <v>14</v>
      </c>
      <c r="BD385" s="11">
        <v>13</v>
      </c>
      <c r="BE385" s="11">
        <v>18</v>
      </c>
      <c r="BF385" s="11">
        <v>24</v>
      </c>
      <c r="BG385" s="11">
        <v>32</v>
      </c>
      <c r="BH385" s="11">
        <v>13</v>
      </c>
      <c r="BI385" s="11">
        <v>11</v>
      </c>
      <c r="BJ385" s="11">
        <v>8</v>
      </c>
      <c r="BK385" s="11">
        <v>9</v>
      </c>
      <c r="BL385" s="11">
        <v>7</v>
      </c>
      <c r="BM385" s="11">
        <v>8</v>
      </c>
      <c r="BN385" s="11">
        <v>21</v>
      </c>
      <c r="BO385" s="11">
        <v>3</v>
      </c>
      <c r="BP385" s="11">
        <v>6</v>
      </c>
      <c r="BQ385" s="11">
        <v>17</v>
      </c>
      <c r="BR385" s="11">
        <v>30</v>
      </c>
      <c r="BS385" s="11">
        <v>7</v>
      </c>
      <c r="BT385" s="11">
        <v>6</v>
      </c>
      <c r="BU385" s="11"/>
      <c r="BV385" s="11"/>
      <c r="BW385" s="11" t="b">
        <v>1</v>
      </c>
      <c r="BX385" s="11" t="b">
        <v>1</v>
      </c>
      <c r="BY385" s="11" t="b">
        <v>1</v>
      </c>
      <c r="BZ385" s="11" t="b">
        <v>1</v>
      </c>
      <c r="CA385" s="11" t="b">
        <v>1</v>
      </c>
      <c r="CB385" s="11" t="b">
        <v>1</v>
      </c>
      <c r="CC385" s="11" t="b">
        <v>1</v>
      </c>
      <c r="CD385" s="11" t="b">
        <v>1</v>
      </c>
      <c r="CE385" s="11" t="b">
        <v>1</v>
      </c>
      <c r="CF385" s="11" t="b">
        <v>1</v>
      </c>
      <c r="CG385" s="11" t="b">
        <v>1</v>
      </c>
      <c r="CH385" s="11" t="b">
        <v>1</v>
      </c>
      <c r="CI385" s="11" t="b">
        <v>1</v>
      </c>
      <c r="CJ385" s="11" t="s">
        <v>526</v>
      </c>
      <c r="CK385" s="11" t="str">
        <f>VLOOKUP(Table812[[#This Row],[Candidate Detail Answer: City]],cities,2,FALSE)</f>
        <v>Alpharetta</v>
      </c>
      <c r="CL385" s="11" t="str">
        <f>VLOOKUP(Table812[[#This Row],[Candidate Detail Answer: City]],cities,3,FALSE)</f>
        <v>GA</v>
      </c>
      <c r="CM385" s="41">
        <f>VLOOKUP(Table812[[#This Row],[Candidate Detail Answer: City]],cities,4,FALSE)</f>
        <v>30004</v>
      </c>
      <c r="CN385" s="11" t="s">
        <v>527</v>
      </c>
      <c r="CO385" s="11" t="str">
        <f>VLOOKUP(Table812[[#This Row],[Candidate Detail Answer: Major]],majors_final,3,FALSE)</f>
        <v>Science</v>
      </c>
      <c r="CP385" s="11" t="str">
        <f>VLOOKUP(Table812[[#This Row],[Candidate Detail Answer: Major]],majors_final,4,FALSE)</f>
        <v>Non-IT</v>
      </c>
      <c r="CQ385" s="11">
        <f>VLOOKUP(Table812[[#This Row],[Candidate Detail Answer: Major]],majors_final,5,FALSE)</f>
        <v>0</v>
      </c>
      <c r="CR385" s="11">
        <f>VLOOKUP(Table812[[#This Row],[Candidate Detail Answer: Major]],majors_final,6,FALSE)</f>
        <v>0</v>
      </c>
      <c r="CS385" s="11"/>
      <c r="CU385" s="5"/>
      <c r="CV385" s="5"/>
      <c r="CW385" s="5"/>
    </row>
    <row r="386" spans="1:101" ht="12.75" x14ac:dyDescent="0.2">
      <c r="A386">
        <v>485</v>
      </c>
      <c r="B386" s="26">
        <v>47617.718749999804</v>
      </c>
      <c r="C386" s="26">
        <v>52426.952083334698</v>
      </c>
      <c r="D386" s="26">
        <v>51522.828472220499</v>
      </c>
      <c r="E386" s="36">
        <v>168242</v>
      </c>
      <c r="F386" s="36">
        <f>SUM(Table812[[#This Row],[Time Taken Per Question: 1]:[Time Taken Per Question: 14]])</f>
        <v>76100</v>
      </c>
      <c r="G386" s="11">
        <v>1</v>
      </c>
      <c r="H386" s="11">
        <v>221</v>
      </c>
      <c r="I386" s="31">
        <v>137542</v>
      </c>
      <c r="J386" s="11">
        <v>131</v>
      </c>
      <c r="K386" s="11">
        <v>131</v>
      </c>
      <c r="L386" s="11">
        <v>92</v>
      </c>
      <c r="M386" s="11">
        <v>100</v>
      </c>
      <c r="N386" s="11">
        <v>91594</v>
      </c>
      <c r="O386" s="11" t="s">
        <v>155</v>
      </c>
      <c r="P386" s="11" t="s">
        <v>208</v>
      </c>
      <c r="Q386" s="11">
        <v>11</v>
      </c>
      <c r="R386" s="11">
        <v>4</v>
      </c>
      <c r="S386" s="11">
        <v>1</v>
      </c>
      <c r="T386" s="11">
        <v>10</v>
      </c>
      <c r="U386" s="11">
        <v>10</v>
      </c>
      <c r="V386" s="11">
        <v>10</v>
      </c>
      <c r="W386" s="11">
        <v>10</v>
      </c>
      <c r="X386" s="11">
        <v>10</v>
      </c>
      <c r="Y386" s="11">
        <v>10</v>
      </c>
      <c r="Z386" s="11">
        <v>10</v>
      </c>
      <c r="AA386" s="11">
        <v>10</v>
      </c>
      <c r="AB386" s="11">
        <v>10</v>
      </c>
      <c r="AC386" s="11">
        <v>10</v>
      </c>
      <c r="AD386" s="11">
        <v>10</v>
      </c>
      <c r="AE386" s="11">
        <v>10</v>
      </c>
      <c r="AF386" s="11">
        <v>10</v>
      </c>
      <c r="AG386" s="11">
        <v>354</v>
      </c>
      <c r="AH386" s="11">
        <v>3392</v>
      </c>
      <c r="AI386" s="11">
        <v>3591</v>
      </c>
      <c r="AJ386" s="11">
        <v>7692</v>
      </c>
      <c r="AK386" s="11">
        <v>3890</v>
      </c>
      <c r="AL386" s="11">
        <v>5865</v>
      </c>
      <c r="AM386" s="11">
        <v>27509</v>
      </c>
      <c r="AN386" s="11">
        <v>4722</v>
      </c>
      <c r="AO386" s="11">
        <v>3067</v>
      </c>
      <c r="AP386" s="11">
        <v>1796</v>
      </c>
      <c r="AQ386" s="11">
        <v>1277</v>
      </c>
      <c r="AR386" s="11">
        <v>1871</v>
      </c>
      <c r="AS386" s="11">
        <v>8568</v>
      </c>
      <c r="AT386" s="11">
        <v>2506</v>
      </c>
      <c r="AU386" s="11">
        <v>14</v>
      </c>
      <c r="AV386" s="11">
        <v>15</v>
      </c>
      <c r="AW386" s="11">
        <v>14</v>
      </c>
      <c r="AX386" s="11">
        <v>17</v>
      </c>
      <c r="AY386" s="11">
        <v>14</v>
      </c>
      <c r="AZ386" s="11">
        <v>14</v>
      </c>
      <c r="BA386" s="11">
        <v>20</v>
      </c>
      <c r="BB386" s="11">
        <v>19</v>
      </c>
      <c r="BC386" s="11">
        <v>14</v>
      </c>
      <c r="BD386" s="11">
        <v>16</v>
      </c>
      <c r="BE386" s="11">
        <v>20</v>
      </c>
      <c r="BF386" s="11">
        <v>30</v>
      </c>
      <c r="BG386" s="11">
        <v>31</v>
      </c>
      <c r="BH386" s="11">
        <v>13</v>
      </c>
      <c r="BI386" s="11">
        <v>20</v>
      </c>
      <c r="BJ386" s="11">
        <v>23</v>
      </c>
      <c r="BK386" s="11">
        <v>20</v>
      </c>
      <c r="BL386" s="11">
        <v>31</v>
      </c>
      <c r="BM386" s="11">
        <v>24</v>
      </c>
      <c r="BN386" s="11">
        <v>21</v>
      </c>
      <c r="BO386" s="11">
        <v>20</v>
      </c>
      <c r="BP386" s="11">
        <v>17</v>
      </c>
      <c r="BQ386" s="11">
        <v>12</v>
      </c>
      <c r="BR386" s="11">
        <v>10</v>
      </c>
      <c r="BS386" s="11">
        <v>14</v>
      </c>
      <c r="BT386" s="11">
        <v>9</v>
      </c>
      <c r="BU386" s="11"/>
      <c r="BV386" s="11"/>
      <c r="BW386" s="11" t="b">
        <v>1</v>
      </c>
      <c r="BX386" s="11" t="b">
        <v>1</v>
      </c>
      <c r="BY386" s="11" t="b">
        <v>1</v>
      </c>
      <c r="BZ386" s="11" t="b">
        <v>1</v>
      </c>
      <c r="CA386" s="11" t="b">
        <v>1</v>
      </c>
      <c r="CB386" s="11" t="b">
        <v>1</v>
      </c>
      <c r="CC386" s="11" t="b">
        <v>1</v>
      </c>
      <c r="CD386" s="11" t="b">
        <v>1</v>
      </c>
      <c r="CE386" s="11" t="b">
        <v>1</v>
      </c>
      <c r="CF386" s="11" t="b">
        <v>1</v>
      </c>
      <c r="CG386" s="11" t="b">
        <v>1</v>
      </c>
      <c r="CH386" s="11" t="b">
        <v>1</v>
      </c>
      <c r="CI386" s="11" t="b">
        <v>1</v>
      </c>
      <c r="CJ386" s="11" t="s">
        <v>274</v>
      </c>
      <c r="CK386" s="11" t="str">
        <f>VLOOKUP(Table812[[#This Row],[Candidate Detail Answer: City]],cities,2,FALSE)</f>
        <v>Dallas</v>
      </c>
      <c r="CL386" s="11" t="str">
        <f>VLOOKUP(Table812[[#This Row],[Candidate Detail Answer: City]],cities,3,FALSE)</f>
        <v>TX</v>
      </c>
      <c r="CM386" s="41">
        <f>VLOOKUP(Table812[[#This Row],[Candidate Detail Answer: City]],cities,4,FALSE)</f>
        <v>75201</v>
      </c>
      <c r="CN386" s="11" t="s">
        <v>249</v>
      </c>
      <c r="CO386" s="11" t="str">
        <f>VLOOKUP(Table812[[#This Row],[Candidate Detail Answer: Major]],majors_final,3,FALSE)</f>
        <v>Computer Science</v>
      </c>
      <c r="CP386" s="11" t="str">
        <f>VLOOKUP(Table812[[#This Row],[Candidate Detail Answer: Major]],majors_final,4,FALSE)</f>
        <v>IT-development focused</v>
      </c>
      <c r="CQ386" s="11">
        <f>VLOOKUP(Table812[[#This Row],[Candidate Detail Answer: Major]],majors_final,5,FALSE)</f>
        <v>0</v>
      </c>
      <c r="CR386" s="11">
        <f>VLOOKUP(Table812[[#This Row],[Candidate Detail Answer: Major]],majors_final,6,FALSE)</f>
        <v>0</v>
      </c>
      <c r="CS386" s="11"/>
      <c r="CU386" s="5"/>
      <c r="CV386" s="5"/>
      <c r="CW386" s="5"/>
    </row>
    <row r="387" spans="1:101" ht="12.75" x14ac:dyDescent="0.2">
      <c r="A387">
        <v>486</v>
      </c>
      <c r="B387" s="26">
        <v>56368.841666665998</v>
      </c>
      <c r="C387" s="26">
        <v>52447.020138890301</v>
      </c>
      <c r="D387" s="26">
        <v>51540.545833331598</v>
      </c>
      <c r="E387" s="36">
        <v>345593</v>
      </c>
      <c r="F387" s="36">
        <f>SUM(Table812[[#This Row],[Time Taken Per Question: 1]:[Time Taken Per Question: 14]])</f>
        <v>145503</v>
      </c>
      <c r="G387" s="11">
        <v>1</v>
      </c>
      <c r="H387" s="11">
        <v>197</v>
      </c>
      <c r="I387" s="31">
        <v>270281</v>
      </c>
      <c r="J387" s="11">
        <v>131</v>
      </c>
      <c r="K387" s="11">
        <v>71</v>
      </c>
      <c r="L387" s="11">
        <v>92</v>
      </c>
      <c r="M387" s="11">
        <v>54.19</v>
      </c>
      <c r="N387" s="11">
        <v>195853</v>
      </c>
      <c r="O387" s="11" t="s">
        <v>155</v>
      </c>
      <c r="P387" s="11" t="s">
        <v>208</v>
      </c>
      <c r="Q387" s="11">
        <v>10</v>
      </c>
      <c r="R387" s="11">
        <v>2</v>
      </c>
      <c r="S387" s="11">
        <v>1</v>
      </c>
      <c r="T387" s="11">
        <v>10</v>
      </c>
      <c r="U387" s="11">
        <v>10</v>
      </c>
      <c r="V387" s="11">
        <v>10</v>
      </c>
      <c r="W387" s="11">
        <v>10</v>
      </c>
      <c r="X387" s="11">
        <v>10</v>
      </c>
      <c r="Y387" s="11">
        <v>10</v>
      </c>
      <c r="Z387" s="11">
        <v>0</v>
      </c>
      <c r="AA387" s="11">
        <v>0</v>
      </c>
      <c r="AB387" s="11">
        <v>0</v>
      </c>
      <c r="AC387" s="11">
        <v>10</v>
      </c>
      <c r="AD387" s="11">
        <v>0</v>
      </c>
      <c r="AE387" s="11">
        <v>0</v>
      </c>
      <c r="AF387" s="11">
        <v>0</v>
      </c>
      <c r="AG387" s="11">
        <v>171</v>
      </c>
      <c r="AH387" s="11">
        <v>20216</v>
      </c>
      <c r="AI387" s="11">
        <v>7403</v>
      </c>
      <c r="AJ387" s="11">
        <v>8015</v>
      </c>
      <c r="AK387" s="11">
        <v>11951</v>
      </c>
      <c r="AL387" s="11">
        <v>18070</v>
      </c>
      <c r="AM387" s="11">
        <v>11233</v>
      </c>
      <c r="AN387" s="11">
        <v>23727</v>
      </c>
      <c r="AO387" s="11">
        <v>6349</v>
      </c>
      <c r="AP387" s="11">
        <v>17365</v>
      </c>
      <c r="AQ387" s="11">
        <v>2339</v>
      </c>
      <c r="AR387" s="11">
        <v>10562</v>
      </c>
      <c r="AS387" s="11">
        <v>2750</v>
      </c>
      <c r="AT387" s="11">
        <v>5352</v>
      </c>
      <c r="AU387" s="11">
        <v>4</v>
      </c>
      <c r="AV387" s="11">
        <v>4</v>
      </c>
      <c r="AW387" s="11">
        <v>4</v>
      </c>
      <c r="AX387" s="11">
        <v>5</v>
      </c>
      <c r="AY387" s="11">
        <v>4</v>
      </c>
      <c r="AZ387" s="11">
        <v>4</v>
      </c>
      <c r="BA387" s="11">
        <v>5</v>
      </c>
      <c r="BB387" s="11">
        <v>7</v>
      </c>
      <c r="BC387" s="11">
        <v>4</v>
      </c>
      <c r="BD387" s="11">
        <v>5</v>
      </c>
      <c r="BE387" s="11">
        <v>5</v>
      </c>
      <c r="BF387" s="11">
        <v>0</v>
      </c>
      <c r="BG387" s="11">
        <v>0</v>
      </c>
      <c r="BH387" s="11">
        <v>27</v>
      </c>
      <c r="BI387" s="11">
        <v>12</v>
      </c>
      <c r="BJ387" s="11">
        <v>20</v>
      </c>
      <c r="BK387" s="11">
        <v>21</v>
      </c>
      <c r="BL387" s="11">
        <v>17</v>
      </c>
      <c r="BM387" s="11">
        <v>24</v>
      </c>
      <c r="BN387" s="11">
        <v>25</v>
      </c>
      <c r="BO387" s="11">
        <v>5</v>
      </c>
      <c r="BP387" s="11">
        <v>7</v>
      </c>
      <c r="BQ387" s="11">
        <v>20</v>
      </c>
      <c r="BR387" s="11">
        <v>27</v>
      </c>
      <c r="BS387" s="11">
        <v>0</v>
      </c>
      <c r="BT387" s="11">
        <v>0</v>
      </c>
      <c r="BU387" s="11"/>
      <c r="BV387" s="11"/>
      <c r="BW387" s="11" t="b">
        <v>1</v>
      </c>
      <c r="BX387" s="11" t="b">
        <v>1</v>
      </c>
      <c r="BY387" s="11" t="b">
        <v>1</v>
      </c>
      <c r="BZ387" s="11" t="b">
        <v>1</v>
      </c>
      <c r="CA387" s="11" t="b">
        <v>1</v>
      </c>
      <c r="CB387" s="11" t="b">
        <v>1</v>
      </c>
      <c r="CC387" s="11" t="b">
        <v>0</v>
      </c>
      <c r="CD387" s="11" t="b">
        <v>0</v>
      </c>
      <c r="CE387" s="11" t="b">
        <v>0</v>
      </c>
      <c r="CF387" s="11" t="b">
        <v>1</v>
      </c>
      <c r="CG387" s="11" t="b">
        <v>0</v>
      </c>
      <c r="CH387" s="11" t="s">
        <v>157</v>
      </c>
      <c r="CI387" s="11" t="s">
        <v>157</v>
      </c>
      <c r="CJ387" s="11" t="s">
        <v>336</v>
      </c>
      <c r="CK387" s="11" t="str">
        <f>VLOOKUP(Table812[[#This Row],[Candidate Detail Answer: City]],cities,2,FALSE)</f>
        <v>Atlanta</v>
      </c>
      <c r="CL387" s="11" t="str">
        <f>VLOOKUP(Table812[[#This Row],[Candidate Detail Answer: City]],cities,3,FALSE)</f>
        <v>GA</v>
      </c>
      <c r="CM387" s="41">
        <f>VLOOKUP(Table812[[#This Row],[Candidate Detail Answer: City]],cities,4,FALSE)</f>
        <v>30301</v>
      </c>
      <c r="CN387" s="11" t="s">
        <v>157</v>
      </c>
      <c r="CO387" s="11" t="str">
        <f>VLOOKUP(Table812[[#This Row],[Candidate Detail Answer: Major]],majors_final,3,FALSE)</f>
        <v>N/A</v>
      </c>
      <c r="CP387" s="11" t="str">
        <f>VLOOKUP(Table812[[#This Row],[Candidate Detail Answer: Major]],majors_final,4,FALSE)</f>
        <v>N/A</v>
      </c>
      <c r="CQ387" s="11">
        <f>VLOOKUP(Table812[[#This Row],[Candidate Detail Answer: Major]],majors_final,5,FALSE)</f>
        <v>0</v>
      </c>
      <c r="CR387" s="11">
        <f>VLOOKUP(Table812[[#This Row],[Candidate Detail Answer: Major]],majors_final,6,FALSE)</f>
        <v>0</v>
      </c>
      <c r="CS387" s="11"/>
      <c r="CU387" s="5"/>
      <c r="CV387" s="5"/>
      <c r="CW387" s="5"/>
    </row>
    <row r="388" spans="1:101" ht="12.75" x14ac:dyDescent="0.2">
      <c r="A388">
        <v>487</v>
      </c>
      <c r="B388" s="26">
        <v>56390.7743055549</v>
      </c>
      <c r="C388" s="26">
        <v>52467.088194445801</v>
      </c>
      <c r="D388" s="26">
        <v>51558.263194442698</v>
      </c>
      <c r="E388" s="36">
        <v>113040</v>
      </c>
      <c r="F388" s="36">
        <f>SUM(Table812[[#This Row],[Time Taken Per Question: 1]:[Time Taken Per Question: 14]])</f>
        <v>96354</v>
      </c>
      <c r="G388" s="11">
        <v>1</v>
      </c>
      <c r="H388" s="11">
        <v>51</v>
      </c>
      <c r="I388" s="31">
        <v>71287</v>
      </c>
      <c r="J388" s="11">
        <v>131</v>
      </c>
      <c r="K388" s="11">
        <v>71</v>
      </c>
      <c r="L388" s="11">
        <v>92</v>
      </c>
      <c r="M388" s="11">
        <v>54.19</v>
      </c>
      <c r="N388" s="11">
        <v>15450</v>
      </c>
      <c r="O388" s="11" t="s">
        <v>155</v>
      </c>
      <c r="P388" s="11" t="s">
        <v>208</v>
      </c>
      <c r="Q388" s="11">
        <v>39</v>
      </c>
      <c r="R388" s="11">
        <v>1</v>
      </c>
      <c r="S388" s="11">
        <v>1</v>
      </c>
      <c r="T388" s="11">
        <v>10</v>
      </c>
      <c r="U388" s="11">
        <v>10</v>
      </c>
      <c r="V388" s="11">
        <v>10</v>
      </c>
      <c r="W388" s="11">
        <v>10</v>
      </c>
      <c r="X388" s="11">
        <v>0</v>
      </c>
      <c r="Y388" s="11">
        <v>0</v>
      </c>
      <c r="Z388" s="11">
        <v>0</v>
      </c>
      <c r="AA388" s="11">
        <v>10</v>
      </c>
      <c r="AB388" s="11">
        <v>10</v>
      </c>
      <c r="AC388" s="11">
        <v>10</v>
      </c>
      <c r="AD388" s="11">
        <v>0</v>
      </c>
      <c r="AE388" s="11">
        <v>0</v>
      </c>
      <c r="AF388" s="11">
        <v>0</v>
      </c>
      <c r="AG388" s="11">
        <v>4271</v>
      </c>
      <c r="AH388" s="11">
        <v>5440</v>
      </c>
      <c r="AI388" s="11">
        <v>1112</v>
      </c>
      <c r="AJ388" s="11">
        <v>22830</v>
      </c>
      <c r="AK388" s="11">
        <v>10734</v>
      </c>
      <c r="AL388" s="11">
        <v>1907</v>
      </c>
      <c r="AM388" s="11">
        <v>42828</v>
      </c>
      <c r="AN388" s="11">
        <v>1434</v>
      </c>
      <c r="AO388" s="11">
        <v>206</v>
      </c>
      <c r="AP388" s="11">
        <v>428</v>
      </c>
      <c r="AQ388" s="11">
        <v>254</v>
      </c>
      <c r="AR388" s="11">
        <v>2771</v>
      </c>
      <c r="AS388" s="11">
        <v>744</v>
      </c>
      <c r="AT388" s="11">
        <v>1395</v>
      </c>
      <c r="AU388" s="11">
        <v>9</v>
      </c>
      <c r="AV388" s="11">
        <v>7</v>
      </c>
      <c r="AW388" s="11">
        <v>12</v>
      </c>
      <c r="AX388" s="11">
        <v>13</v>
      </c>
      <c r="AY388" s="11">
        <v>2</v>
      </c>
      <c r="AZ388" s="11">
        <v>9</v>
      </c>
      <c r="BA388" s="11">
        <v>13</v>
      </c>
      <c r="BB388" s="11">
        <v>9</v>
      </c>
      <c r="BC388" s="11">
        <v>10</v>
      </c>
      <c r="BD388" s="11">
        <v>11</v>
      </c>
      <c r="BE388" s="11">
        <v>16</v>
      </c>
      <c r="BF388" s="11">
        <v>10</v>
      </c>
      <c r="BG388" s="11">
        <v>4</v>
      </c>
      <c r="BH388" s="11">
        <v>22</v>
      </c>
      <c r="BI388" s="11">
        <v>8</v>
      </c>
      <c r="BJ388" s="11">
        <v>7</v>
      </c>
      <c r="BK388" s="11">
        <v>14</v>
      </c>
      <c r="BL388" s="11">
        <v>8</v>
      </c>
      <c r="BM388" s="11">
        <v>10</v>
      </c>
      <c r="BN388" s="11">
        <v>5</v>
      </c>
      <c r="BO388" s="11">
        <v>6</v>
      </c>
      <c r="BP388" s="11">
        <v>5</v>
      </c>
      <c r="BQ388" s="11">
        <v>3</v>
      </c>
      <c r="BR388" s="11">
        <v>17</v>
      </c>
      <c r="BS388" s="11">
        <v>3</v>
      </c>
      <c r="BT388" s="11">
        <v>6</v>
      </c>
      <c r="BU388" s="11"/>
      <c r="BV388" s="11"/>
      <c r="BW388" s="11" t="b">
        <v>1</v>
      </c>
      <c r="BX388" s="11" t="b">
        <v>1</v>
      </c>
      <c r="BY388" s="11" t="b">
        <v>1</v>
      </c>
      <c r="BZ388" s="11" t="b">
        <v>1</v>
      </c>
      <c r="CA388" s="11" t="b">
        <v>0</v>
      </c>
      <c r="CB388" s="11" t="b">
        <v>0</v>
      </c>
      <c r="CC388" s="11" t="b">
        <v>0</v>
      </c>
      <c r="CD388" s="11" t="b">
        <v>1</v>
      </c>
      <c r="CE388" s="11" t="b">
        <v>1</v>
      </c>
      <c r="CF388" s="11" t="b">
        <v>1</v>
      </c>
      <c r="CG388" s="11" t="b">
        <v>0</v>
      </c>
      <c r="CH388" s="11" t="b">
        <v>0</v>
      </c>
      <c r="CI388" s="11" t="b">
        <v>0</v>
      </c>
      <c r="CJ388" s="11" t="s">
        <v>336</v>
      </c>
      <c r="CK388" s="11" t="str">
        <f>VLOOKUP(Table812[[#This Row],[Candidate Detail Answer: City]],cities,2,FALSE)</f>
        <v>Atlanta</v>
      </c>
      <c r="CL388" s="11" t="str">
        <f>VLOOKUP(Table812[[#This Row],[Candidate Detail Answer: City]],cities,3,FALSE)</f>
        <v>GA</v>
      </c>
      <c r="CM388" s="41">
        <f>VLOOKUP(Table812[[#This Row],[Candidate Detail Answer: City]],cities,4,FALSE)</f>
        <v>30301</v>
      </c>
      <c r="CN388" s="11" t="s">
        <v>369</v>
      </c>
      <c r="CO388" s="11" t="str">
        <f>VLOOKUP(Table812[[#This Row],[Candidate Detail Answer: Major]],majors_final,3,FALSE)</f>
        <v>N/A</v>
      </c>
      <c r="CP388" s="11" t="str">
        <f>VLOOKUP(Table812[[#This Row],[Candidate Detail Answer: Major]],majors_final,4,FALSE)</f>
        <v>N/A</v>
      </c>
      <c r="CQ388" s="11">
        <f>VLOOKUP(Table812[[#This Row],[Candidate Detail Answer: Major]],majors_final,5,FALSE)</f>
        <v>0</v>
      </c>
      <c r="CR388" s="11">
        <f>VLOOKUP(Table812[[#This Row],[Candidate Detail Answer: Major]],majors_final,6,FALSE)</f>
        <v>0</v>
      </c>
      <c r="CS388" s="11"/>
      <c r="CU388" s="5"/>
      <c r="CV388" s="5"/>
      <c r="CW388" s="5"/>
    </row>
    <row r="389" spans="1:101" ht="12.75" x14ac:dyDescent="0.2">
      <c r="A389">
        <v>488</v>
      </c>
      <c r="B389" s="26">
        <v>47639.651388888698</v>
      </c>
      <c r="C389" s="26">
        <v>52487.156250001397</v>
      </c>
      <c r="D389" s="26">
        <v>51575.980555553797</v>
      </c>
      <c r="E389" s="36">
        <v>21339</v>
      </c>
      <c r="F389" s="36">
        <f>SUM(Table812[[#This Row],[Time Taken Per Question: 1]:[Time Taken Per Question: 14]])</f>
        <v>17304</v>
      </c>
      <c r="G389" s="11">
        <v>1</v>
      </c>
      <c r="H389" s="11">
        <v>82</v>
      </c>
      <c r="I389" s="31">
        <v>7887</v>
      </c>
      <c r="J389" s="11">
        <v>131</v>
      </c>
      <c r="K389" s="11">
        <v>131</v>
      </c>
      <c r="L389" s="11">
        <v>92</v>
      </c>
      <c r="M389" s="11">
        <v>100</v>
      </c>
      <c r="N389" s="11">
        <v>2239</v>
      </c>
      <c r="O389" s="11" t="s">
        <v>155</v>
      </c>
      <c r="P389" s="11" t="s">
        <v>208</v>
      </c>
      <c r="Q389" s="11">
        <v>8</v>
      </c>
      <c r="R389" s="11">
        <v>5</v>
      </c>
      <c r="S389" s="11">
        <v>1</v>
      </c>
      <c r="T389" s="11">
        <v>10</v>
      </c>
      <c r="U389" s="11">
        <v>10</v>
      </c>
      <c r="V389" s="11">
        <v>10</v>
      </c>
      <c r="W389" s="11">
        <v>10</v>
      </c>
      <c r="X389" s="11">
        <v>10</v>
      </c>
      <c r="Y389" s="11">
        <v>10</v>
      </c>
      <c r="Z389" s="11">
        <v>10</v>
      </c>
      <c r="AA389" s="11">
        <v>10</v>
      </c>
      <c r="AB389" s="11">
        <v>10</v>
      </c>
      <c r="AC389" s="11">
        <v>10</v>
      </c>
      <c r="AD389" s="11">
        <v>10</v>
      </c>
      <c r="AE389" s="11">
        <v>10</v>
      </c>
      <c r="AF389" s="11">
        <v>10</v>
      </c>
      <c r="AG389" s="11">
        <v>312</v>
      </c>
      <c r="AH389" s="11">
        <v>1453</v>
      </c>
      <c r="AI389" s="11">
        <v>611</v>
      </c>
      <c r="AJ389" s="11">
        <v>738</v>
      </c>
      <c r="AK389" s="11">
        <v>1746</v>
      </c>
      <c r="AL389" s="11">
        <v>3749</v>
      </c>
      <c r="AM389" s="11">
        <v>1079</v>
      </c>
      <c r="AN389" s="11">
        <v>1396</v>
      </c>
      <c r="AO389" s="11">
        <v>860</v>
      </c>
      <c r="AP389" s="11">
        <v>729</v>
      </c>
      <c r="AQ389" s="11">
        <v>1161</v>
      </c>
      <c r="AR389" s="11">
        <v>678</v>
      </c>
      <c r="AS389" s="11">
        <v>1391</v>
      </c>
      <c r="AT389" s="11">
        <v>1401</v>
      </c>
      <c r="AU389" s="11">
        <v>16</v>
      </c>
      <c r="AV389" s="11">
        <v>16</v>
      </c>
      <c r="AW389" s="11">
        <v>16</v>
      </c>
      <c r="AX389" s="11">
        <v>19</v>
      </c>
      <c r="AY389" s="11">
        <v>11</v>
      </c>
      <c r="AZ389" s="11">
        <v>15</v>
      </c>
      <c r="BA389" s="11">
        <v>22</v>
      </c>
      <c r="BB389" s="11">
        <v>18</v>
      </c>
      <c r="BC389" s="11">
        <v>16</v>
      </c>
      <c r="BD389" s="11">
        <v>16</v>
      </c>
      <c r="BE389" s="11">
        <v>20</v>
      </c>
      <c r="BF389" s="11">
        <v>34</v>
      </c>
      <c r="BG389" s="11">
        <v>30</v>
      </c>
      <c r="BH389" s="11">
        <v>9</v>
      </c>
      <c r="BI389" s="11">
        <v>7</v>
      </c>
      <c r="BJ389" s="11">
        <v>7</v>
      </c>
      <c r="BK389" s="11">
        <v>6</v>
      </c>
      <c r="BL389" s="11">
        <v>6</v>
      </c>
      <c r="BM389" s="11">
        <v>8</v>
      </c>
      <c r="BN389" s="11">
        <v>4</v>
      </c>
      <c r="BO389" s="11">
        <v>5</v>
      </c>
      <c r="BP389" s="11">
        <v>2</v>
      </c>
      <c r="BQ389" s="11">
        <v>4</v>
      </c>
      <c r="BR389" s="11">
        <v>2</v>
      </c>
      <c r="BS389" s="11">
        <v>2</v>
      </c>
      <c r="BT389" s="11">
        <v>3</v>
      </c>
      <c r="BU389" s="11"/>
      <c r="BV389" s="11"/>
      <c r="BW389" s="11" t="b">
        <v>1</v>
      </c>
      <c r="BX389" s="11" t="b">
        <v>1</v>
      </c>
      <c r="BY389" s="11" t="b">
        <v>1</v>
      </c>
      <c r="BZ389" s="11" t="b">
        <v>1</v>
      </c>
      <c r="CA389" s="11" t="b">
        <v>1</v>
      </c>
      <c r="CB389" s="11" t="b">
        <v>1</v>
      </c>
      <c r="CC389" s="11" t="b">
        <v>1</v>
      </c>
      <c r="CD389" s="11" t="b">
        <v>1</v>
      </c>
      <c r="CE389" s="11" t="b">
        <v>1</v>
      </c>
      <c r="CF389" s="11" t="b">
        <v>1</v>
      </c>
      <c r="CG389" s="11" t="b">
        <v>1</v>
      </c>
      <c r="CH389" s="11" t="b">
        <v>1</v>
      </c>
      <c r="CI389" s="11" t="b">
        <v>1</v>
      </c>
      <c r="CJ389" s="11" t="s">
        <v>470</v>
      </c>
      <c r="CK389" s="11" t="str">
        <f>VLOOKUP(Table812[[#This Row],[Candidate Detail Answer: City]],cities,2,FALSE)</f>
        <v>Irving</v>
      </c>
      <c r="CL389" s="11" t="str">
        <f>VLOOKUP(Table812[[#This Row],[Candidate Detail Answer: City]],cities,3,FALSE)</f>
        <v>TX</v>
      </c>
      <c r="CM389" s="41">
        <f>VLOOKUP(Table812[[#This Row],[Candidate Detail Answer: City]],cities,4,FALSE)</f>
        <v>75039</v>
      </c>
      <c r="CN389" s="11" t="s">
        <v>654</v>
      </c>
      <c r="CO389" s="11" t="str">
        <f>VLOOKUP(Table812[[#This Row],[Candidate Detail Answer: Major]],majors_final,3,FALSE)</f>
        <v>Information Technology</v>
      </c>
      <c r="CP389" s="11" t="str">
        <f>VLOOKUP(Table812[[#This Row],[Candidate Detail Answer: Major]],majors_final,4,FALSE)</f>
        <v>IT non-development</v>
      </c>
      <c r="CQ389" s="11">
        <f>VLOOKUP(Table812[[#This Row],[Candidate Detail Answer: Major]],majors_final,5,FALSE)</f>
        <v>0</v>
      </c>
      <c r="CR389" s="11">
        <f>VLOOKUP(Table812[[#This Row],[Candidate Detail Answer: Major]],majors_final,6,FALSE)</f>
        <v>0</v>
      </c>
      <c r="CS389" s="11"/>
      <c r="CU389" s="5"/>
      <c r="CV389" s="5"/>
      <c r="CW389" s="5"/>
    </row>
    <row r="390" spans="1:101" ht="12.75" x14ac:dyDescent="0.2">
      <c r="A390">
        <v>489</v>
      </c>
      <c r="B390" s="26">
        <v>56412.706944443802</v>
      </c>
      <c r="C390" s="26">
        <v>52507.224305557</v>
      </c>
      <c r="D390" s="26">
        <v>51593.697916664903</v>
      </c>
      <c r="E390" s="36">
        <v>345070</v>
      </c>
      <c r="F390" s="36">
        <f>SUM(Table812[[#This Row],[Time Taken Per Question: 1]:[Time Taken Per Question: 14]])</f>
        <v>40736</v>
      </c>
      <c r="G390" s="11">
        <v>1</v>
      </c>
      <c r="H390" s="11">
        <v>60</v>
      </c>
      <c r="I390" s="31">
        <v>337593</v>
      </c>
      <c r="J390" s="11">
        <v>131</v>
      </c>
      <c r="K390" s="11">
        <v>11</v>
      </c>
      <c r="L390" s="11">
        <v>92</v>
      </c>
      <c r="M390" s="11">
        <v>8.39</v>
      </c>
      <c r="N390" s="11">
        <v>301595</v>
      </c>
      <c r="O390" s="11" t="s">
        <v>155</v>
      </c>
      <c r="P390" s="11" t="s">
        <v>208</v>
      </c>
      <c r="Q390" s="11">
        <v>0</v>
      </c>
      <c r="R390" s="11">
        <v>2</v>
      </c>
      <c r="S390" s="11">
        <v>1</v>
      </c>
      <c r="T390" s="11">
        <v>10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4547</v>
      </c>
      <c r="AH390" s="11">
        <v>19017</v>
      </c>
      <c r="AI390" s="11">
        <v>804</v>
      </c>
      <c r="AJ390" s="11">
        <v>16273</v>
      </c>
      <c r="AK390" s="11">
        <v>67</v>
      </c>
      <c r="AL390" s="11">
        <v>28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9</v>
      </c>
      <c r="AV390" s="11">
        <v>8</v>
      </c>
      <c r="AW390" s="11">
        <v>7</v>
      </c>
      <c r="AX390" s="11">
        <v>4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18</v>
      </c>
      <c r="BI390" s="11">
        <v>4</v>
      </c>
      <c r="BJ390" s="11">
        <v>5</v>
      </c>
      <c r="BK390" s="11">
        <v>1</v>
      </c>
      <c r="BL390" s="11">
        <v>0</v>
      </c>
      <c r="BM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/>
      <c r="BV390" s="11"/>
      <c r="BW390" s="11" t="b">
        <v>1</v>
      </c>
      <c r="BX390" s="11" t="b">
        <v>0</v>
      </c>
      <c r="BY390" s="11" t="b">
        <v>0</v>
      </c>
      <c r="BZ390" s="11" t="b">
        <v>0</v>
      </c>
      <c r="CA390" s="11" t="s">
        <v>157</v>
      </c>
      <c r="CB390" s="11" t="s">
        <v>157</v>
      </c>
      <c r="CC390" s="11" t="s">
        <v>157</v>
      </c>
      <c r="CD390" s="11" t="s">
        <v>157</v>
      </c>
      <c r="CE390" s="11" t="s">
        <v>157</v>
      </c>
      <c r="CF390" s="11" t="s">
        <v>157</v>
      </c>
      <c r="CG390" s="11" t="s">
        <v>157</v>
      </c>
      <c r="CH390" s="11" t="s">
        <v>157</v>
      </c>
      <c r="CI390" s="11" t="s">
        <v>157</v>
      </c>
      <c r="CJ390" s="11" t="s">
        <v>691</v>
      </c>
      <c r="CK390" s="11" t="str">
        <f>VLOOKUP(Table812[[#This Row],[Candidate Detail Answer: City]],cities,2,FALSE)</f>
        <v>Paterson</v>
      </c>
      <c r="CL390" s="11" t="str">
        <f>VLOOKUP(Table812[[#This Row],[Candidate Detail Answer: City]],cities,3,FALSE)</f>
        <v>NJ</v>
      </c>
      <c r="CM390" s="41">
        <f>VLOOKUP(Table812[[#This Row],[Candidate Detail Answer: City]],cities,4,FALSE)</f>
        <v>7501</v>
      </c>
      <c r="CN390" s="11" t="s">
        <v>157</v>
      </c>
      <c r="CO390" s="11" t="str">
        <f>VLOOKUP(Table812[[#This Row],[Candidate Detail Answer: Major]],majors_final,3,FALSE)</f>
        <v>N/A</v>
      </c>
      <c r="CP390" s="11" t="str">
        <f>VLOOKUP(Table812[[#This Row],[Candidate Detail Answer: Major]],majors_final,4,FALSE)</f>
        <v>N/A</v>
      </c>
      <c r="CQ390" s="11">
        <f>VLOOKUP(Table812[[#This Row],[Candidate Detail Answer: Major]],majors_final,5,FALSE)</f>
        <v>0</v>
      </c>
      <c r="CR390" s="11">
        <f>VLOOKUP(Table812[[#This Row],[Candidate Detail Answer: Major]],majors_final,6,FALSE)</f>
        <v>0</v>
      </c>
      <c r="CS390" s="11"/>
      <c r="CU390" s="5"/>
      <c r="CV390" s="5"/>
      <c r="CW390" s="5"/>
    </row>
    <row r="391" spans="1:101" ht="12.75" x14ac:dyDescent="0.2">
      <c r="A391">
        <v>490</v>
      </c>
      <c r="B391" s="26">
        <v>47661.584027777601</v>
      </c>
      <c r="C391" s="26">
        <v>52527.292361112501</v>
      </c>
      <c r="D391" s="26">
        <v>51611.415277776003</v>
      </c>
      <c r="E391" s="36">
        <v>193659</v>
      </c>
      <c r="F391" s="36">
        <f>SUM(Table812[[#This Row],[Time Taken Per Question: 1]:[Time Taken Per Question: 14]])</f>
        <v>109215</v>
      </c>
      <c r="G391" s="11">
        <v>1</v>
      </c>
      <c r="H391" s="11">
        <v>372</v>
      </c>
      <c r="I391" s="31">
        <v>89758</v>
      </c>
      <c r="J391" s="11">
        <v>131</v>
      </c>
      <c r="K391" s="11">
        <v>131</v>
      </c>
      <c r="L391" s="11">
        <v>92</v>
      </c>
      <c r="M391" s="11">
        <v>100</v>
      </c>
      <c r="N391" s="11">
        <v>84209</v>
      </c>
      <c r="O391" s="11" t="s">
        <v>155</v>
      </c>
      <c r="P391" s="11" t="s">
        <v>208</v>
      </c>
      <c r="Q391" s="11">
        <v>67</v>
      </c>
      <c r="R391" s="11">
        <v>3</v>
      </c>
      <c r="S391" s="11">
        <v>1</v>
      </c>
      <c r="T391" s="11">
        <v>10</v>
      </c>
      <c r="U391" s="11">
        <v>10</v>
      </c>
      <c r="V391" s="11">
        <v>10</v>
      </c>
      <c r="W391" s="11">
        <v>10</v>
      </c>
      <c r="X391" s="11">
        <v>10</v>
      </c>
      <c r="Y391" s="11">
        <v>10</v>
      </c>
      <c r="Z391" s="11">
        <v>10</v>
      </c>
      <c r="AA391" s="11">
        <v>10</v>
      </c>
      <c r="AB391" s="11">
        <v>10</v>
      </c>
      <c r="AC391" s="11">
        <v>10</v>
      </c>
      <c r="AD391" s="11">
        <v>10</v>
      </c>
      <c r="AE391" s="11">
        <v>10</v>
      </c>
      <c r="AF391" s="11">
        <v>10</v>
      </c>
      <c r="AG391" s="11">
        <v>4158</v>
      </c>
      <c r="AH391" s="11">
        <v>2843</v>
      </c>
      <c r="AI391" s="11">
        <v>4595</v>
      </c>
      <c r="AJ391" s="11">
        <v>7583</v>
      </c>
      <c r="AK391" s="11">
        <v>5129</v>
      </c>
      <c r="AL391" s="11">
        <v>8673</v>
      </c>
      <c r="AM391" s="11">
        <v>17283</v>
      </c>
      <c r="AN391" s="11">
        <v>6389</v>
      </c>
      <c r="AO391" s="11">
        <v>4901</v>
      </c>
      <c r="AP391" s="11">
        <v>786</v>
      </c>
      <c r="AQ391" s="11">
        <v>10385</v>
      </c>
      <c r="AR391" s="11">
        <v>4468</v>
      </c>
      <c r="AS391" s="11">
        <v>18214</v>
      </c>
      <c r="AT391" s="11">
        <v>13808</v>
      </c>
      <c r="AU391" s="11">
        <v>8</v>
      </c>
      <c r="AV391" s="11">
        <v>11</v>
      </c>
      <c r="AW391" s="11">
        <v>12</v>
      </c>
      <c r="AX391" s="11">
        <v>22</v>
      </c>
      <c r="AY391" s="11">
        <v>12</v>
      </c>
      <c r="AZ391" s="11">
        <v>10</v>
      </c>
      <c r="BA391" s="11">
        <v>22</v>
      </c>
      <c r="BB391" s="11">
        <v>16</v>
      </c>
      <c r="BC391" s="11">
        <v>14</v>
      </c>
      <c r="BD391" s="11">
        <v>25</v>
      </c>
      <c r="BE391" s="11">
        <v>16</v>
      </c>
      <c r="BF391" s="11">
        <v>27</v>
      </c>
      <c r="BG391" s="11">
        <v>30</v>
      </c>
      <c r="BH391" s="11">
        <v>19</v>
      </c>
      <c r="BI391" s="11">
        <v>11</v>
      </c>
      <c r="BJ391" s="11">
        <v>30</v>
      </c>
      <c r="BK391" s="11">
        <v>15</v>
      </c>
      <c r="BL391" s="11">
        <v>27</v>
      </c>
      <c r="BM391" s="11">
        <v>28</v>
      </c>
      <c r="BN391" s="11">
        <v>10</v>
      </c>
      <c r="BO391" s="11">
        <v>11</v>
      </c>
      <c r="BP391" s="11">
        <v>7</v>
      </c>
      <c r="BQ391" s="11">
        <v>16</v>
      </c>
      <c r="BR391" s="11">
        <v>7</v>
      </c>
      <c r="BS391" s="11">
        <v>50</v>
      </c>
      <c r="BT391" s="11">
        <v>21</v>
      </c>
      <c r="BU391" s="11"/>
      <c r="BV391" s="11"/>
      <c r="BW391" s="11" t="b">
        <v>1</v>
      </c>
      <c r="BX391" s="11" t="b">
        <v>1</v>
      </c>
      <c r="BY391" s="11" t="b">
        <v>1</v>
      </c>
      <c r="BZ391" s="11" t="b">
        <v>1</v>
      </c>
      <c r="CA391" s="11" t="b">
        <v>1</v>
      </c>
      <c r="CB391" s="11" t="b">
        <v>1</v>
      </c>
      <c r="CC391" s="11" t="b">
        <v>1</v>
      </c>
      <c r="CD391" s="11" t="b">
        <v>1</v>
      </c>
      <c r="CE391" s="11" t="b">
        <v>1</v>
      </c>
      <c r="CF391" s="11" t="b">
        <v>1</v>
      </c>
      <c r="CG391" s="11" t="b">
        <v>1</v>
      </c>
      <c r="CH391" s="11" t="b">
        <v>1</v>
      </c>
      <c r="CI391" s="11" t="b">
        <v>1</v>
      </c>
      <c r="CJ391" s="11" t="s">
        <v>367</v>
      </c>
      <c r="CK391" s="11" t="str">
        <f>VLOOKUP(Table812[[#This Row],[Candidate Detail Answer: City]],cities,2,FALSE)</f>
        <v>Jersey City</v>
      </c>
      <c r="CL391" s="11" t="str">
        <f>VLOOKUP(Table812[[#This Row],[Candidate Detail Answer: City]],cities,3,FALSE)</f>
        <v>NJ</v>
      </c>
      <c r="CM391" s="41">
        <f>VLOOKUP(Table812[[#This Row],[Candidate Detail Answer: City]],cities,4,FALSE)</f>
        <v>7302</v>
      </c>
      <c r="CN391" s="11" t="s">
        <v>280</v>
      </c>
      <c r="CO391" s="11" t="str">
        <f>VLOOKUP(Table812[[#This Row],[Candidate Detail Answer: Major]],majors_final,3,FALSE)</f>
        <v>Software Development</v>
      </c>
      <c r="CP391" s="11" t="str">
        <f>VLOOKUP(Table812[[#This Row],[Candidate Detail Answer: Major]],majors_final,4,FALSE)</f>
        <v>IT-development focused</v>
      </c>
      <c r="CQ391" s="11">
        <f>VLOOKUP(Table812[[#This Row],[Candidate Detail Answer: Major]],majors_final,5,FALSE)</f>
        <v>0</v>
      </c>
      <c r="CR391" s="11">
        <f>VLOOKUP(Table812[[#This Row],[Candidate Detail Answer: Major]],majors_final,6,FALSE)</f>
        <v>0</v>
      </c>
      <c r="CS391" s="11"/>
      <c r="CU391" s="5"/>
      <c r="CV391" s="5"/>
      <c r="CW391" s="5"/>
    </row>
    <row r="392" spans="1:101" ht="12.75" x14ac:dyDescent="0.2">
      <c r="A392">
        <v>491</v>
      </c>
      <c r="B392" s="26">
        <v>47683.516666666503</v>
      </c>
      <c r="C392" s="26">
        <v>52547.360416668103</v>
      </c>
      <c r="D392" s="26">
        <v>51629.132638887102</v>
      </c>
      <c r="E392" s="36">
        <v>170553</v>
      </c>
      <c r="F392" s="36">
        <f>SUM(Table812[[#This Row],[Time Taken Per Question: 1]:[Time Taken Per Question: 14]])</f>
        <v>77974</v>
      </c>
      <c r="G392" s="11">
        <v>1</v>
      </c>
      <c r="H392" s="11">
        <v>57</v>
      </c>
      <c r="I392" s="31">
        <v>54679</v>
      </c>
      <c r="J392" s="11">
        <v>131</v>
      </c>
      <c r="K392" s="11">
        <v>131</v>
      </c>
      <c r="L392" s="11">
        <v>92</v>
      </c>
      <c r="M392" s="11">
        <v>100</v>
      </c>
      <c r="N392" s="11">
        <v>92407</v>
      </c>
      <c r="O392" s="11" t="s">
        <v>155</v>
      </c>
      <c r="P392" s="11" t="s">
        <v>208</v>
      </c>
      <c r="Q392" s="11">
        <v>17</v>
      </c>
      <c r="R392" s="11">
        <v>1</v>
      </c>
      <c r="S392" s="11">
        <v>1</v>
      </c>
      <c r="T392" s="11">
        <v>10</v>
      </c>
      <c r="U392" s="11">
        <v>10</v>
      </c>
      <c r="V392" s="11">
        <v>10</v>
      </c>
      <c r="W392" s="11">
        <v>10</v>
      </c>
      <c r="X392" s="11">
        <v>10</v>
      </c>
      <c r="Y392" s="11">
        <v>10</v>
      </c>
      <c r="Z392" s="11">
        <v>10</v>
      </c>
      <c r="AA392" s="11">
        <v>10</v>
      </c>
      <c r="AB392" s="11">
        <v>10</v>
      </c>
      <c r="AC392" s="11">
        <v>10</v>
      </c>
      <c r="AD392" s="11">
        <v>10</v>
      </c>
      <c r="AE392" s="11">
        <v>10</v>
      </c>
      <c r="AF392" s="11">
        <v>10</v>
      </c>
      <c r="AG392" s="11">
        <v>72</v>
      </c>
      <c r="AH392" s="11">
        <v>2853</v>
      </c>
      <c r="AI392" s="11">
        <v>786</v>
      </c>
      <c r="AJ392" s="11">
        <v>585</v>
      </c>
      <c r="AK392" s="11">
        <v>486</v>
      </c>
      <c r="AL392" s="11">
        <v>10818</v>
      </c>
      <c r="AM392" s="11">
        <v>627</v>
      </c>
      <c r="AN392" s="11">
        <v>11552</v>
      </c>
      <c r="AO392" s="11">
        <v>2879</v>
      </c>
      <c r="AP392" s="11">
        <v>40296</v>
      </c>
      <c r="AQ392" s="11">
        <v>1101</v>
      </c>
      <c r="AR392" s="11">
        <v>1105</v>
      </c>
      <c r="AS392" s="11">
        <v>3296</v>
      </c>
      <c r="AT392" s="11">
        <v>1518</v>
      </c>
      <c r="AU392" s="11">
        <v>7</v>
      </c>
      <c r="AV392" s="11">
        <v>8</v>
      </c>
      <c r="AW392" s="11">
        <v>8</v>
      </c>
      <c r="AX392" s="11">
        <v>8</v>
      </c>
      <c r="AY392" s="11">
        <v>8</v>
      </c>
      <c r="AZ392" s="11">
        <v>8</v>
      </c>
      <c r="BA392" s="11">
        <v>9</v>
      </c>
      <c r="BB392" s="11">
        <v>8</v>
      </c>
      <c r="BC392" s="11">
        <v>8</v>
      </c>
      <c r="BD392" s="11">
        <v>8</v>
      </c>
      <c r="BE392" s="11">
        <v>8</v>
      </c>
      <c r="BF392" s="11">
        <v>14</v>
      </c>
      <c r="BG392" s="11">
        <v>22</v>
      </c>
      <c r="BH392" s="11">
        <v>7</v>
      </c>
      <c r="BI392" s="11">
        <v>6</v>
      </c>
      <c r="BJ392" s="11">
        <v>6</v>
      </c>
      <c r="BK392" s="11">
        <v>7</v>
      </c>
      <c r="BL392" s="11">
        <v>14</v>
      </c>
      <c r="BM392" s="11">
        <v>7</v>
      </c>
      <c r="BN392" s="11">
        <v>15</v>
      </c>
      <c r="BO392" s="11">
        <v>13</v>
      </c>
      <c r="BP392" s="11">
        <v>8</v>
      </c>
      <c r="BQ392" s="11">
        <v>4</v>
      </c>
      <c r="BR392" s="11">
        <v>10</v>
      </c>
      <c r="BS392" s="11">
        <v>6</v>
      </c>
      <c r="BT392" s="11">
        <v>5</v>
      </c>
      <c r="BU392" s="11"/>
      <c r="BV392" s="11"/>
      <c r="BW392" s="11" t="b">
        <v>1</v>
      </c>
      <c r="BX392" s="11" t="b">
        <v>1</v>
      </c>
      <c r="BY392" s="11" t="b">
        <v>1</v>
      </c>
      <c r="BZ392" s="11" t="b">
        <v>1</v>
      </c>
      <c r="CA392" s="11" t="b">
        <v>1</v>
      </c>
      <c r="CB392" s="11" t="b">
        <v>1</v>
      </c>
      <c r="CC392" s="11" t="b">
        <v>1</v>
      </c>
      <c r="CD392" s="11" t="b">
        <v>1</v>
      </c>
      <c r="CE392" s="11" t="b">
        <v>1</v>
      </c>
      <c r="CF392" s="11" t="b">
        <v>1</v>
      </c>
      <c r="CG392" s="11" t="b">
        <v>1</v>
      </c>
      <c r="CH392" s="11" t="b">
        <v>1</v>
      </c>
      <c r="CI392" s="11" t="b">
        <v>1</v>
      </c>
      <c r="CJ392" s="11" t="s">
        <v>274</v>
      </c>
      <c r="CK392" s="11" t="str">
        <f>VLOOKUP(Table812[[#This Row],[Candidate Detail Answer: City]],cities,2,FALSE)</f>
        <v>Dallas</v>
      </c>
      <c r="CL392" s="11" t="str">
        <f>VLOOKUP(Table812[[#This Row],[Candidate Detail Answer: City]],cities,3,FALSE)</f>
        <v>TX</v>
      </c>
      <c r="CM392" s="41">
        <f>VLOOKUP(Table812[[#This Row],[Candidate Detail Answer: City]],cities,4,FALSE)</f>
        <v>75201</v>
      </c>
      <c r="CN392" s="11" t="s">
        <v>229</v>
      </c>
      <c r="CO392" s="11" t="str">
        <f>VLOOKUP(Table812[[#This Row],[Candidate Detail Answer: Major]],majors_final,3,FALSE)</f>
        <v>Computer Science</v>
      </c>
      <c r="CP392" s="11" t="str">
        <f>VLOOKUP(Table812[[#This Row],[Candidate Detail Answer: Major]],majors_final,4,FALSE)</f>
        <v>IT-development focused</v>
      </c>
      <c r="CQ392" s="11">
        <f>VLOOKUP(Table812[[#This Row],[Candidate Detail Answer: Major]],majors_final,5,FALSE)</f>
        <v>0</v>
      </c>
      <c r="CR392" s="11">
        <f>VLOOKUP(Table812[[#This Row],[Candidate Detail Answer: Major]],majors_final,6,FALSE)</f>
        <v>0</v>
      </c>
      <c r="CS392" s="11"/>
      <c r="CU392" s="5"/>
      <c r="CV392" s="5"/>
      <c r="CW392" s="5"/>
    </row>
    <row r="393" spans="1:101" ht="12.75" x14ac:dyDescent="0.2">
      <c r="A393">
        <v>492</v>
      </c>
      <c r="B393" s="26">
        <v>56434.639583332697</v>
      </c>
      <c r="C393" s="26">
        <v>52567.428472223597</v>
      </c>
      <c r="D393" s="26">
        <v>51646.849999998201</v>
      </c>
      <c r="E393" s="36">
        <v>339606</v>
      </c>
      <c r="F393" s="36">
        <f>SUM(Table812[[#This Row],[Time Taken Per Question: 1]:[Time Taken Per Question: 14]])</f>
        <v>40959</v>
      </c>
      <c r="G393" s="11">
        <v>1</v>
      </c>
      <c r="H393" s="11">
        <v>14</v>
      </c>
      <c r="I393" s="31">
        <v>95758</v>
      </c>
      <c r="J393" s="11">
        <v>131</v>
      </c>
      <c r="K393" s="11">
        <v>1</v>
      </c>
      <c r="L393" s="11">
        <v>92</v>
      </c>
      <c r="M393" s="11">
        <v>0.76</v>
      </c>
      <c r="N393" s="11">
        <v>273750</v>
      </c>
      <c r="O393" s="11" t="s">
        <v>155</v>
      </c>
      <c r="P393" s="11" t="s">
        <v>208</v>
      </c>
      <c r="Q393" s="11">
        <v>0</v>
      </c>
      <c r="R393" s="11"/>
      <c r="S393" s="11">
        <v>1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176</v>
      </c>
      <c r="AH393" s="11">
        <v>4863</v>
      </c>
      <c r="AI393" s="11">
        <v>106</v>
      </c>
      <c r="AJ393" s="11">
        <v>0</v>
      </c>
      <c r="AK393" s="11">
        <v>86</v>
      </c>
      <c r="AL393" s="11">
        <v>0</v>
      </c>
      <c r="AM393" s="11">
        <v>0</v>
      </c>
      <c r="AN393" s="11">
        <v>0</v>
      </c>
      <c r="AO393" s="11">
        <v>35706</v>
      </c>
      <c r="AP393" s="11">
        <v>0</v>
      </c>
      <c r="AQ393" s="11">
        <v>0</v>
      </c>
      <c r="AR393" s="11">
        <v>0</v>
      </c>
      <c r="AS393" s="11">
        <v>4</v>
      </c>
      <c r="AT393" s="11">
        <v>18</v>
      </c>
      <c r="AU393" s="11">
        <v>4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4</v>
      </c>
      <c r="BG393" s="11">
        <v>4</v>
      </c>
      <c r="BH393" s="11">
        <v>11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1</v>
      </c>
      <c r="BT393" s="11">
        <v>1</v>
      </c>
      <c r="BU393" s="11"/>
      <c r="BV393" s="11"/>
      <c r="BW393" s="11" t="b">
        <v>0</v>
      </c>
      <c r="BX393" s="11" t="s">
        <v>157</v>
      </c>
      <c r="BY393" s="11" t="s">
        <v>157</v>
      </c>
      <c r="BZ393" s="11" t="s">
        <v>157</v>
      </c>
      <c r="CA393" s="11" t="s">
        <v>157</v>
      </c>
      <c r="CB393" s="11" t="s">
        <v>157</v>
      </c>
      <c r="CC393" s="11" t="s">
        <v>157</v>
      </c>
      <c r="CD393" s="11" t="s">
        <v>157</v>
      </c>
      <c r="CE393" s="11" t="s">
        <v>157</v>
      </c>
      <c r="CF393" s="11" t="s">
        <v>157</v>
      </c>
      <c r="CG393" s="11" t="s">
        <v>157</v>
      </c>
      <c r="CH393" s="11" t="b">
        <v>0</v>
      </c>
      <c r="CI393" s="11" t="b">
        <v>0</v>
      </c>
      <c r="CJ393" s="11" t="s">
        <v>491</v>
      </c>
      <c r="CK393" s="11" t="str">
        <f>VLOOKUP(Table812[[#This Row],[Candidate Detail Answer: City]],cities,2,FALSE)</f>
        <v>Decatur</v>
      </c>
      <c r="CL393" s="11" t="str">
        <f>VLOOKUP(Table812[[#This Row],[Candidate Detail Answer: City]],cities,3,FALSE)</f>
        <v>GA</v>
      </c>
      <c r="CM393" s="41">
        <f>VLOOKUP(Table812[[#This Row],[Candidate Detail Answer: City]],cities,4,FALSE)</f>
        <v>30030</v>
      </c>
      <c r="CN393" s="11" t="s">
        <v>250</v>
      </c>
      <c r="CO393" s="11" t="str">
        <f>VLOOKUP(Table812[[#This Row],[Candidate Detail Answer: Major]],majors_final,3,FALSE)</f>
        <v>Full Stack Development</v>
      </c>
      <c r="CP393" s="11" t="str">
        <f>VLOOKUP(Table812[[#This Row],[Candidate Detail Answer: Major]],majors_final,4,FALSE)</f>
        <v>IT-development focused</v>
      </c>
      <c r="CQ393" s="11">
        <f>VLOOKUP(Table812[[#This Row],[Candidate Detail Answer: Major]],majors_final,5,FALSE)</f>
        <v>0</v>
      </c>
      <c r="CR393" s="11">
        <f>VLOOKUP(Table812[[#This Row],[Candidate Detail Answer: Major]],majors_final,6,FALSE)</f>
        <v>0</v>
      </c>
      <c r="CS393" s="11"/>
      <c r="CU393" s="5"/>
      <c r="CV393" s="5"/>
      <c r="CW393" s="5"/>
    </row>
    <row r="394" spans="1:101" ht="12.75" x14ac:dyDescent="0.2">
      <c r="A394">
        <v>493</v>
      </c>
      <c r="B394" s="26">
        <v>51828.785416666302</v>
      </c>
      <c r="C394" s="26">
        <v>52587.4965277792</v>
      </c>
      <c r="D394" s="26">
        <v>51664.567361109301</v>
      </c>
      <c r="E394" s="36">
        <v>217423</v>
      </c>
      <c r="F394" s="36">
        <f>SUM(Table812[[#This Row],[Time Taken Per Question: 1]:[Time Taken Per Question: 14]])</f>
        <v>114183</v>
      </c>
      <c r="G394" s="11">
        <v>1</v>
      </c>
      <c r="H394" s="11">
        <v>59</v>
      </c>
      <c r="I394" s="31">
        <v>104440</v>
      </c>
      <c r="J394" s="11">
        <v>131</v>
      </c>
      <c r="K394" s="11">
        <v>121</v>
      </c>
      <c r="L394" s="11">
        <v>92</v>
      </c>
      <c r="M394" s="11">
        <v>92.36</v>
      </c>
      <c r="N394" s="11">
        <v>103146</v>
      </c>
      <c r="O394" s="11" t="s">
        <v>155</v>
      </c>
      <c r="P394" s="11" t="s">
        <v>208</v>
      </c>
      <c r="Q394" s="11">
        <v>0</v>
      </c>
      <c r="R394" s="11">
        <v>4</v>
      </c>
      <c r="S394" s="11">
        <v>1</v>
      </c>
      <c r="T394" s="11">
        <v>10</v>
      </c>
      <c r="U394" s="11">
        <v>10</v>
      </c>
      <c r="V394" s="11">
        <v>10</v>
      </c>
      <c r="W394" s="11">
        <v>10</v>
      </c>
      <c r="X394" s="11">
        <v>10</v>
      </c>
      <c r="Y394" s="11">
        <v>10</v>
      </c>
      <c r="Z394" s="11">
        <v>10</v>
      </c>
      <c r="AA394" s="11">
        <v>10</v>
      </c>
      <c r="AB394" s="11">
        <v>10</v>
      </c>
      <c r="AC394" s="11">
        <v>10</v>
      </c>
      <c r="AD394" s="11">
        <v>10</v>
      </c>
      <c r="AE394" s="11">
        <v>0</v>
      </c>
      <c r="AF394" s="11">
        <v>10</v>
      </c>
      <c r="AG394" s="11">
        <v>125</v>
      </c>
      <c r="AH394" s="11">
        <v>2258</v>
      </c>
      <c r="AI394" s="11">
        <v>1269</v>
      </c>
      <c r="AJ394" s="11">
        <v>21405</v>
      </c>
      <c r="AK394" s="11">
        <v>10547</v>
      </c>
      <c r="AL394" s="11">
        <v>44580</v>
      </c>
      <c r="AM394" s="11">
        <v>3180</v>
      </c>
      <c r="AN394" s="11">
        <v>21228</v>
      </c>
      <c r="AO394" s="11">
        <v>1005</v>
      </c>
      <c r="AP394" s="11">
        <v>455</v>
      </c>
      <c r="AQ394" s="11">
        <v>1875</v>
      </c>
      <c r="AR394" s="11">
        <v>879</v>
      </c>
      <c r="AS394" s="11">
        <v>4025</v>
      </c>
      <c r="AT394" s="11">
        <v>1352</v>
      </c>
      <c r="AU394" s="11">
        <v>7</v>
      </c>
      <c r="AV394" s="11">
        <v>5</v>
      </c>
      <c r="AW394" s="11">
        <v>5</v>
      </c>
      <c r="AX394" s="11">
        <v>8</v>
      </c>
      <c r="AY394" s="11">
        <v>3</v>
      </c>
      <c r="AZ394" s="11">
        <v>5</v>
      </c>
      <c r="BA394" s="11">
        <v>8</v>
      </c>
      <c r="BB394" s="11">
        <v>8</v>
      </c>
      <c r="BC394" s="11">
        <v>7</v>
      </c>
      <c r="BD394" s="11">
        <v>14</v>
      </c>
      <c r="BE394" s="11">
        <v>8</v>
      </c>
      <c r="BF394" s="11">
        <v>16</v>
      </c>
      <c r="BG394" s="11">
        <v>18</v>
      </c>
      <c r="BH394" s="11">
        <v>18</v>
      </c>
      <c r="BI394" s="11">
        <v>5</v>
      </c>
      <c r="BJ394" s="11">
        <v>39</v>
      </c>
      <c r="BK394" s="11">
        <v>10</v>
      </c>
      <c r="BL394" s="11">
        <v>27</v>
      </c>
      <c r="BM394" s="11">
        <v>23</v>
      </c>
      <c r="BN394" s="11">
        <v>11</v>
      </c>
      <c r="BO394" s="11">
        <v>10</v>
      </c>
      <c r="BP394" s="11">
        <v>5</v>
      </c>
      <c r="BQ394" s="11">
        <v>4</v>
      </c>
      <c r="BR394" s="11">
        <v>4</v>
      </c>
      <c r="BS394" s="11">
        <v>22</v>
      </c>
      <c r="BT394" s="11">
        <v>7</v>
      </c>
      <c r="BU394" s="11"/>
      <c r="BV394" s="11"/>
      <c r="BW394" s="11" t="b">
        <v>1</v>
      </c>
      <c r="BX394" s="11" t="b">
        <v>1</v>
      </c>
      <c r="BY394" s="11" t="b">
        <v>1</v>
      </c>
      <c r="BZ394" s="11" t="b">
        <v>1</v>
      </c>
      <c r="CA394" s="11" t="b">
        <v>1</v>
      </c>
      <c r="CB394" s="11" t="b">
        <v>1</v>
      </c>
      <c r="CC394" s="11" t="b">
        <v>1</v>
      </c>
      <c r="CD394" s="11" t="b">
        <v>1</v>
      </c>
      <c r="CE394" s="11" t="b">
        <v>1</v>
      </c>
      <c r="CF394" s="11" t="b">
        <v>1</v>
      </c>
      <c r="CG394" s="11" t="b">
        <v>1</v>
      </c>
      <c r="CH394" s="11" t="b">
        <v>0</v>
      </c>
      <c r="CI394" s="11" t="b">
        <v>1</v>
      </c>
      <c r="CJ394" s="11" t="s">
        <v>678</v>
      </c>
      <c r="CK394" s="11" t="str">
        <f>VLOOKUP(Table812[[#This Row],[Candidate Detail Answer: City]],cities,2,FALSE)</f>
        <v>McKinney</v>
      </c>
      <c r="CL394" s="11" t="str">
        <f>VLOOKUP(Table812[[#This Row],[Candidate Detail Answer: City]],cities,3,FALSE)</f>
        <v>TX</v>
      </c>
      <c r="CM394" s="41">
        <f>VLOOKUP(Table812[[#This Row],[Candidate Detail Answer: City]],cities,4,FALSE)</f>
        <v>75069</v>
      </c>
      <c r="CN394" s="11" t="s">
        <v>654</v>
      </c>
      <c r="CO394" s="11" t="str">
        <f>VLOOKUP(Table812[[#This Row],[Candidate Detail Answer: Major]],majors_final,3,FALSE)</f>
        <v>Information Technology</v>
      </c>
      <c r="CP394" s="11" t="str">
        <f>VLOOKUP(Table812[[#This Row],[Candidate Detail Answer: Major]],majors_final,4,FALSE)</f>
        <v>IT non-development</v>
      </c>
      <c r="CQ394" s="11">
        <f>VLOOKUP(Table812[[#This Row],[Candidate Detail Answer: Major]],majors_final,5,FALSE)</f>
        <v>0</v>
      </c>
      <c r="CR394" s="11">
        <f>VLOOKUP(Table812[[#This Row],[Candidate Detail Answer: Major]],majors_final,6,FALSE)</f>
        <v>0</v>
      </c>
      <c r="CS394" s="11"/>
      <c r="CU394" s="5"/>
      <c r="CV394" s="5"/>
      <c r="CW394" s="5"/>
    </row>
    <row r="395" spans="1:101" ht="12.75" x14ac:dyDescent="0.2">
      <c r="A395">
        <v>494</v>
      </c>
      <c r="B395" s="26">
        <v>47705.449305555398</v>
      </c>
      <c r="C395" s="26">
        <v>52607.564583334701</v>
      </c>
      <c r="D395" s="26">
        <v>51682.2847222204</v>
      </c>
      <c r="E395" s="36">
        <v>125991</v>
      </c>
      <c r="F395" s="36">
        <f>SUM(Table812[[#This Row],[Time Taken Per Question: 1]:[Time Taken Per Question: 14]])</f>
        <v>79895</v>
      </c>
      <c r="G395" s="11">
        <v>1</v>
      </c>
      <c r="H395" s="11">
        <v>128</v>
      </c>
      <c r="I395" s="31">
        <v>86223</v>
      </c>
      <c r="J395" s="11">
        <v>131</v>
      </c>
      <c r="K395" s="11">
        <v>131</v>
      </c>
      <c r="L395" s="11">
        <v>92</v>
      </c>
      <c r="M395" s="11">
        <v>100</v>
      </c>
      <c r="N395" s="11">
        <v>44139</v>
      </c>
      <c r="O395" s="11" t="s">
        <v>155</v>
      </c>
      <c r="P395" s="11" t="s">
        <v>208</v>
      </c>
      <c r="Q395" s="11">
        <v>5</v>
      </c>
      <c r="R395" s="11">
        <v>5</v>
      </c>
      <c r="S395" s="11">
        <v>1</v>
      </c>
      <c r="T395" s="11">
        <v>10</v>
      </c>
      <c r="U395" s="11">
        <v>10</v>
      </c>
      <c r="V395" s="11">
        <v>10</v>
      </c>
      <c r="W395" s="11">
        <v>10</v>
      </c>
      <c r="X395" s="11">
        <v>10</v>
      </c>
      <c r="Y395" s="11">
        <v>10</v>
      </c>
      <c r="Z395" s="11">
        <v>10</v>
      </c>
      <c r="AA395" s="11">
        <v>10</v>
      </c>
      <c r="AB395" s="11">
        <v>10</v>
      </c>
      <c r="AC395" s="11">
        <v>10</v>
      </c>
      <c r="AD395" s="11">
        <v>10</v>
      </c>
      <c r="AE395" s="11">
        <v>10</v>
      </c>
      <c r="AF395" s="11">
        <v>10</v>
      </c>
      <c r="AG395" s="11">
        <v>4194</v>
      </c>
      <c r="AH395" s="11">
        <v>7899</v>
      </c>
      <c r="AI395" s="11">
        <v>2074</v>
      </c>
      <c r="AJ395" s="11">
        <v>23493</v>
      </c>
      <c r="AK395" s="11">
        <v>21332</v>
      </c>
      <c r="AL395" s="11">
        <v>1060</v>
      </c>
      <c r="AM395" s="11">
        <v>669</v>
      </c>
      <c r="AN395" s="11">
        <v>6489</v>
      </c>
      <c r="AO395" s="11">
        <v>2301</v>
      </c>
      <c r="AP395" s="11">
        <v>1661</v>
      </c>
      <c r="AQ395" s="11">
        <v>2579</v>
      </c>
      <c r="AR395" s="11">
        <v>1808</v>
      </c>
      <c r="AS395" s="11">
        <v>3625</v>
      </c>
      <c r="AT395" s="11">
        <v>711</v>
      </c>
      <c r="AU395" s="11">
        <v>19</v>
      </c>
      <c r="AV395" s="11">
        <v>18</v>
      </c>
      <c r="AW395" s="11">
        <v>16</v>
      </c>
      <c r="AX395" s="11">
        <v>24</v>
      </c>
      <c r="AY395" s="11">
        <v>14</v>
      </c>
      <c r="AZ395" s="11">
        <v>16</v>
      </c>
      <c r="BA395" s="11">
        <v>27</v>
      </c>
      <c r="BB395" s="11">
        <v>23</v>
      </c>
      <c r="BC395" s="11">
        <v>18</v>
      </c>
      <c r="BD395" s="11">
        <v>18</v>
      </c>
      <c r="BE395" s="11">
        <v>25</v>
      </c>
      <c r="BF395" s="11">
        <v>53</v>
      </c>
      <c r="BG395" s="11">
        <v>34</v>
      </c>
      <c r="BH395" s="11">
        <v>16</v>
      </c>
      <c r="BI395" s="11">
        <v>13</v>
      </c>
      <c r="BJ395" s="11">
        <v>18</v>
      </c>
      <c r="BK395" s="11">
        <v>10</v>
      </c>
      <c r="BL395" s="11">
        <v>6</v>
      </c>
      <c r="BM395" s="11">
        <v>5</v>
      </c>
      <c r="BN395" s="11">
        <v>32</v>
      </c>
      <c r="BO395" s="11">
        <v>14</v>
      </c>
      <c r="BP395" s="11">
        <v>6</v>
      </c>
      <c r="BQ395" s="11">
        <v>13</v>
      </c>
      <c r="BR395" s="11">
        <v>4</v>
      </c>
      <c r="BS395" s="11">
        <v>5</v>
      </c>
      <c r="BT395" s="11">
        <v>7</v>
      </c>
      <c r="BU395" s="11"/>
      <c r="BV395" s="11"/>
      <c r="BW395" s="11" t="b">
        <v>1</v>
      </c>
      <c r="BX395" s="11" t="b">
        <v>1</v>
      </c>
      <c r="BY395" s="11" t="b">
        <v>1</v>
      </c>
      <c r="BZ395" s="11" t="b">
        <v>1</v>
      </c>
      <c r="CA395" s="11" t="b">
        <v>1</v>
      </c>
      <c r="CB395" s="11" t="b">
        <v>1</v>
      </c>
      <c r="CC395" s="11" t="b">
        <v>1</v>
      </c>
      <c r="CD395" s="11" t="b">
        <v>1</v>
      </c>
      <c r="CE395" s="11" t="b">
        <v>1</v>
      </c>
      <c r="CF395" s="11" t="b">
        <v>1</v>
      </c>
      <c r="CG395" s="11" t="b">
        <v>1</v>
      </c>
      <c r="CH395" s="11" t="b">
        <v>1</v>
      </c>
      <c r="CI395" s="11" t="b">
        <v>1</v>
      </c>
      <c r="CJ395" s="11" t="s">
        <v>314</v>
      </c>
      <c r="CK395" s="11" t="str">
        <f>VLOOKUP(Table812[[#This Row],[Candidate Detail Answer: City]],cities,2,FALSE)</f>
        <v>Frisco</v>
      </c>
      <c r="CL395" s="11" t="str">
        <f>VLOOKUP(Table812[[#This Row],[Candidate Detail Answer: City]],cities,3,FALSE)</f>
        <v>TX</v>
      </c>
      <c r="CM395" s="41">
        <f>VLOOKUP(Table812[[#This Row],[Candidate Detail Answer: City]],cities,4,FALSE)</f>
        <v>75034</v>
      </c>
      <c r="CN395" s="11" t="s">
        <v>315</v>
      </c>
      <c r="CO395" s="11" t="str">
        <f>VLOOKUP(Table812[[#This Row],[Candidate Detail Answer: Major]],majors_final,3,FALSE)</f>
        <v>Full Stack Development</v>
      </c>
      <c r="CP395" s="11" t="str">
        <f>VLOOKUP(Table812[[#This Row],[Candidate Detail Answer: Major]],majors_final,4,FALSE)</f>
        <v>IT-development focused</v>
      </c>
      <c r="CQ395" s="11">
        <f>VLOOKUP(Table812[[#This Row],[Candidate Detail Answer: Major]],majors_final,5,FALSE)</f>
        <v>0</v>
      </c>
      <c r="CR395" s="11">
        <f>VLOOKUP(Table812[[#This Row],[Candidate Detail Answer: Major]],majors_final,6,FALSE)</f>
        <v>0</v>
      </c>
      <c r="CS395" s="11"/>
      <c r="CU395" s="5"/>
      <c r="CV395" s="5"/>
      <c r="CW395" s="5"/>
    </row>
    <row r="396" spans="1:101" ht="12.75" x14ac:dyDescent="0.2">
      <c r="A396">
        <v>495</v>
      </c>
      <c r="B396" s="26">
        <v>47727.3819444443</v>
      </c>
      <c r="C396" s="26">
        <v>52627.632638890303</v>
      </c>
      <c r="D396" s="26">
        <v>51700.002083331499</v>
      </c>
      <c r="E396" s="36">
        <v>102910</v>
      </c>
      <c r="F396" s="36">
        <f>SUM(Table812[[#This Row],[Time Taken Per Question: 1]:[Time Taken Per Question: 14]])</f>
        <v>51747</v>
      </c>
      <c r="G396" s="11">
        <v>1</v>
      </c>
      <c r="H396" s="11">
        <v>90</v>
      </c>
      <c r="I396" s="31">
        <v>75056</v>
      </c>
      <c r="J396" s="11">
        <v>131</v>
      </c>
      <c r="K396" s="11">
        <v>131</v>
      </c>
      <c r="L396" s="11">
        <v>92</v>
      </c>
      <c r="M396" s="11">
        <v>100</v>
      </c>
      <c r="N396" s="11">
        <v>47542</v>
      </c>
      <c r="O396" s="11" t="s">
        <v>155</v>
      </c>
      <c r="P396" s="11" t="s">
        <v>208</v>
      </c>
      <c r="Q396" s="11">
        <v>0</v>
      </c>
      <c r="R396" s="11">
        <v>5</v>
      </c>
      <c r="S396" s="11">
        <v>1</v>
      </c>
      <c r="T396" s="11">
        <v>10</v>
      </c>
      <c r="U396" s="11">
        <v>10</v>
      </c>
      <c r="V396" s="11">
        <v>10</v>
      </c>
      <c r="W396" s="11">
        <v>10</v>
      </c>
      <c r="X396" s="11">
        <v>10</v>
      </c>
      <c r="Y396" s="11">
        <v>10</v>
      </c>
      <c r="Z396" s="11">
        <v>10</v>
      </c>
      <c r="AA396" s="11">
        <v>10</v>
      </c>
      <c r="AB396" s="11">
        <v>10</v>
      </c>
      <c r="AC396" s="11">
        <v>10</v>
      </c>
      <c r="AD396" s="11">
        <v>10</v>
      </c>
      <c r="AE396" s="11">
        <v>10</v>
      </c>
      <c r="AF396" s="11">
        <v>10</v>
      </c>
      <c r="AG396" s="11">
        <v>809</v>
      </c>
      <c r="AH396" s="11">
        <v>2153</v>
      </c>
      <c r="AI396" s="11">
        <v>2123</v>
      </c>
      <c r="AJ396" s="11">
        <v>2064</v>
      </c>
      <c r="AK396" s="11">
        <v>6631</v>
      </c>
      <c r="AL396" s="11">
        <v>6038</v>
      </c>
      <c r="AM396" s="11">
        <v>17850</v>
      </c>
      <c r="AN396" s="11">
        <v>5460</v>
      </c>
      <c r="AO396" s="11">
        <v>2337</v>
      </c>
      <c r="AP396" s="11">
        <v>733</v>
      </c>
      <c r="AQ396" s="11">
        <v>971</v>
      </c>
      <c r="AR396" s="11">
        <v>626</v>
      </c>
      <c r="AS396" s="11">
        <v>3093</v>
      </c>
      <c r="AT396" s="11">
        <v>859</v>
      </c>
      <c r="AU396" s="11">
        <v>18</v>
      </c>
      <c r="AV396" s="11">
        <v>14</v>
      </c>
      <c r="AW396" s="11">
        <v>14</v>
      </c>
      <c r="AX396" s="11">
        <v>17</v>
      </c>
      <c r="AY396" s="11">
        <v>18</v>
      </c>
      <c r="AZ396" s="11">
        <v>21</v>
      </c>
      <c r="BA396" s="11">
        <v>24</v>
      </c>
      <c r="BB396" s="11">
        <v>25</v>
      </c>
      <c r="BC396" s="11">
        <v>26</v>
      </c>
      <c r="BD396" s="11">
        <v>20</v>
      </c>
      <c r="BE396" s="11">
        <v>23</v>
      </c>
      <c r="BF396" s="11">
        <v>45</v>
      </c>
      <c r="BG396" s="11">
        <v>37</v>
      </c>
      <c r="BH396" s="11">
        <v>9</v>
      </c>
      <c r="BI396" s="11">
        <v>6</v>
      </c>
      <c r="BJ396" s="11">
        <v>10</v>
      </c>
      <c r="BK396" s="11">
        <v>38</v>
      </c>
      <c r="BL396" s="11">
        <v>9</v>
      </c>
      <c r="BM396" s="11">
        <v>5</v>
      </c>
      <c r="BN396" s="11">
        <v>5</v>
      </c>
      <c r="BO396" s="11">
        <v>10</v>
      </c>
      <c r="BP396" s="11">
        <v>4</v>
      </c>
      <c r="BQ396" s="11">
        <v>6</v>
      </c>
      <c r="BR396" s="11">
        <v>2</v>
      </c>
      <c r="BS396" s="11">
        <v>8</v>
      </c>
      <c r="BT396" s="11">
        <v>7</v>
      </c>
      <c r="BU396" s="11"/>
      <c r="BV396" s="11"/>
      <c r="BW396" s="11" t="b">
        <v>1</v>
      </c>
      <c r="BX396" s="11" t="b">
        <v>1</v>
      </c>
      <c r="BY396" s="11" t="b">
        <v>1</v>
      </c>
      <c r="BZ396" s="11" t="b">
        <v>1</v>
      </c>
      <c r="CA396" s="11" t="b">
        <v>1</v>
      </c>
      <c r="CB396" s="11" t="b">
        <v>1</v>
      </c>
      <c r="CC396" s="11" t="b">
        <v>1</v>
      </c>
      <c r="CD396" s="11" t="b">
        <v>1</v>
      </c>
      <c r="CE396" s="11" t="b">
        <v>1</v>
      </c>
      <c r="CF396" s="11" t="b">
        <v>1</v>
      </c>
      <c r="CG396" s="11" t="b">
        <v>1</v>
      </c>
      <c r="CH396" s="11" t="b">
        <v>1</v>
      </c>
      <c r="CI396" s="11" t="b">
        <v>1</v>
      </c>
      <c r="CJ396" s="11" t="s">
        <v>526</v>
      </c>
      <c r="CK396" s="11" t="str">
        <f>VLOOKUP(Table812[[#This Row],[Candidate Detail Answer: City]],cities,2,FALSE)</f>
        <v>Alpharetta</v>
      </c>
      <c r="CL396" s="11" t="str">
        <f>VLOOKUP(Table812[[#This Row],[Candidate Detail Answer: City]],cities,3,FALSE)</f>
        <v>GA</v>
      </c>
      <c r="CM396" s="41">
        <f>VLOOKUP(Table812[[#This Row],[Candidate Detail Answer: City]],cities,4,FALSE)</f>
        <v>30004</v>
      </c>
      <c r="CN396" s="11" t="s">
        <v>229</v>
      </c>
      <c r="CO396" s="11" t="str">
        <f>VLOOKUP(Table812[[#This Row],[Candidate Detail Answer: Major]],majors_final,3,FALSE)</f>
        <v>Computer Science</v>
      </c>
      <c r="CP396" s="11" t="str">
        <f>VLOOKUP(Table812[[#This Row],[Candidate Detail Answer: Major]],majors_final,4,FALSE)</f>
        <v>IT-development focused</v>
      </c>
      <c r="CQ396" s="11">
        <f>VLOOKUP(Table812[[#This Row],[Candidate Detail Answer: Major]],majors_final,5,FALSE)</f>
        <v>0</v>
      </c>
      <c r="CR396" s="11">
        <f>VLOOKUP(Table812[[#This Row],[Candidate Detail Answer: Major]],majors_final,6,FALSE)</f>
        <v>0</v>
      </c>
      <c r="CS396" s="11"/>
      <c r="CU396" s="5"/>
      <c r="CV396" s="5"/>
      <c r="CW396" s="5"/>
    </row>
    <row r="397" spans="1:101" ht="12.75" x14ac:dyDescent="0.2">
      <c r="A397">
        <v>496</v>
      </c>
      <c r="B397" s="26">
        <v>56456.572222221497</v>
      </c>
      <c r="C397" s="26">
        <v>52647.700694445899</v>
      </c>
      <c r="D397" s="26">
        <v>51717.719444442599</v>
      </c>
      <c r="E397" s="36">
        <v>345572</v>
      </c>
      <c r="F397" s="36">
        <f>SUM(Table812[[#This Row],[Time Taken Per Question: 1]:[Time Taken Per Question: 14]])</f>
        <v>195981</v>
      </c>
      <c r="G397" s="11">
        <v>1</v>
      </c>
      <c r="H397" s="11">
        <v>36</v>
      </c>
      <c r="I397" s="31">
        <v>334959</v>
      </c>
      <c r="J397" s="11">
        <v>131</v>
      </c>
      <c r="K397" s="11">
        <v>1</v>
      </c>
      <c r="L397" s="11">
        <v>92</v>
      </c>
      <c r="M397" s="11">
        <v>0.76</v>
      </c>
      <c r="N397" s="11">
        <v>149565</v>
      </c>
      <c r="O397" s="11" t="s">
        <v>155</v>
      </c>
      <c r="P397" s="11" t="s">
        <v>208</v>
      </c>
      <c r="Q397" s="11">
        <v>0</v>
      </c>
      <c r="R397" s="11">
        <v>1</v>
      </c>
      <c r="S397" s="11">
        <v>1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116</v>
      </c>
      <c r="AH397" s="11">
        <v>124</v>
      </c>
      <c r="AI397" s="11">
        <v>20622</v>
      </c>
      <c r="AJ397" s="11">
        <v>16</v>
      </c>
      <c r="AK397" s="11">
        <v>62417</v>
      </c>
      <c r="AL397" s="11">
        <v>24</v>
      </c>
      <c r="AM397" s="11">
        <v>21</v>
      </c>
      <c r="AN397" s="11">
        <v>3</v>
      </c>
      <c r="AO397" s="11">
        <v>311</v>
      </c>
      <c r="AP397" s="11">
        <v>8</v>
      </c>
      <c r="AQ397" s="11">
        <v>111496</v>
      </c>
      <c r="AR397" s="11">
        <v>428</v>
      </c>
      <c r="AS397" s="11">
        <v>254</v>
      </c>
      <c r="AT397" s="11">
        <v>141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 t="s">
        <v>695</v>
      </c>
      <c r="CK397" s="11" t="str">
        <f>VLOOKUP(Table812[[#This Row],[Candidate Detail Answer: City]],cities,2,FALSE)</f>
        <v>East Orange</v>
      </c>
      <c r="CL397" s="11" t="str">
        <f>VLOOKUP(Table812[[#This Row],[Candidate Detail Answer: City]],cities,3,FALSE)</f>
        <v>NJ</v>
      </c>
      <c r="CM397" s="41">
        <f>VLOOKUP(Table812[[#This Row],[Candidate Detail Answer: City]],cities,4,FALSE)</f>
        <v>7017</v>
      </c>
      <c r="CN397" s="11" t="s">
        <v>234</v>
      </c>
      <c r="CO397" s="11" t="str">
        <f>VLOOKUP(Table812[[#This Row],[Candidate Detail Answer: Major]],majors_final,3,FALSE)</f>
        <v>Computer Programming</v>
      </c>
      <c r="CP397" s="11" t="str">
        <f>VLOOKUP(Table812[[#This Row],[Candidate Detail Answer: Major]],majors_final,4,FALSE)</f>
        <v>IT-development focused</v>
      </c>
      <c r="CQ397" s="11">
        <f>VLOOKUP(Table812[[#This Row],[Candidate Detail Answer: Major]],majors_final,5,FALSE)</f>
        <v>0</v>
      </c>
      <c r="CR397" s="11">
        <f>VLOOKUP(Table812[[#This Row],[Candidate Detail Answer: Major]],majors_final,6,FALSE)</f>
        <v>0</v>
      </c>
      <c r="CS397" s="11"/>
      <c r="CU397" s="5"/>
      <c r="CV397" s="5"/>
      <c r="CW397" s="5"/>
    </row>
    <row r="398" spans="1:101" ht="12.75" x14ac:dyDescent="0.2">
      <c r="A398">
        <v>497</v>
      </c>
      <c r="B398" s="26">
        <v>47749.314583333202</v>
      </c>
      <c r="C398" s="26">
        <v>52667.7687500014</v>
      </c>
      <c r="D398" s="26">
        <v>51735.436805553698</v>
      </c>
      <c r="E398" s="36">
        <v>252558</v>
      </c>
      <c r="F398" s="36">
        <f>SUM(Table812[[#This Row],[Time Taken Per Question: 1]:[Time Taken Per Question: 14]])</f>
        <v>82355</v>
      </c>
      <c r="G398" s="11">
        <v>1</v>
      </c>
      <c r="H398" s="11">
        <v>141</v>
      </c>
      <c r="I398" s="31">
        <v>143390</v>
      </c>
      <c r="J398" s="11">
        <v>131</v>
      </c>
      <c r="K398" s="11">
        <v>131</v>
      </c>
      <c r="L398" s="11">
        <v>92</v>
      </c>
      <c r="M398" s="11">
        <v>100</v>
      </c>
      <c r="N398" s="11">
        <v>167973</v>
      </c>
      <c r="O398" s="11" t="s">
        <v>155</v>
      </c>
      <c r="P398" s="11" t="s">
        <v>208</v>
      </c>
      <c r="Q398" s="11">
        <v>41</v>
      </c>
      <c r="R398" s="11">
        <v>2</v>
      </c>
      <c r="S398" s="11">
        <v>1</v>
      </c>
      <c r="T398" s="11">
        <v>10</v>
      </c>
      <c r="U398" s="11">
        <v>10</v>
      </c>
      <c r="V398" s="11">
        <v>10</v>
      </c>
      <c r="W398" s="11">
        <v>10</v>
      </c>
      <c r="X398" s="11">
        <v>10</v>
      </c>
      <c r="Y398" s="11">
        <v>10</v>
      </c>
      <c r="Z398" s="11">
        <v>10</v>
      </c>
      <c r="AA398" s="11">
        <v>10</v>
      </c>
      <c r="AB398" s="11">
        <v>10</v>
      </c>
      <c r="AC398" s="11">
        <v>10</v>
      </c>
      <c r="AD398" s="11">
        <v>10</v>
      </c>
      <c r="AE398" s="11">
        <v>10</v>
      </c>
      <c r="AF398" s="11">
        <v>10</v>
      </c>
      <c r="AG398" s="11">
        <v>1009</v>
      </c>
      <c r="AH398" s="11">
        <v>8566</v>
      </c>
      <c r="AI398" s="11">
        <v>12916</v>
      </c>
      <c r="AJ398" s="11">
        <v>8658</v>
      </c>
      <c r="AK398" s="11">
        <v>14448</v>
      </c>
      <c r="AL398" s="11">
        <v>4507</v>
      </c>
      <c r="AM398" s="11">
        <v>2306</v>
      </c>
      <c r="AN398" s="11">
        <v>2550</v>
      </c>
      <c r="AO398" s="11">
        <v>13869</v>
      </c>
      <c r="AP398" s="11">
        <v>3425</v>
      </c>
      <c r="AQ398" s="11">
        <v>3621</v>
      </c>
      <c r="AR398" s="11">
        <v>1451</v>
      </c>
      <c r="AS398" s="11">
        <v>2060</v>
      </c>
      <c r="AT398" s="11">
        <v>2969</v>
      </c>
      <c r="AU398" s="11">
        <v>11</v>
      </c>
      <c r="AV398" s="11">
        <v>11</v>
      </c>
      <c r="AW398" s="11">
        <v>12</v>
      </c>
      <c r="AX398" s="11">
        <v>12</v>
      </c>
      <c r="AY398" s="11">
        <v>10</v>
      </c>
      <c r="AZ398" s="11">
        <v>11</v>
      </c>
      <c r="BA398" s="11">
        <v>13</v>
      </c>
      <c r="BB398" s="11">
        <v>57</v>
      </c>
      <c r="BC398" s="11">
        <v>22</v>
      </c>
      <c r="BD398" s="11">
        <v>10</v>
      </c>
      <c r="BE398" s="11">
        <v>11</v>
      </c>
      <c r="BF398" s="11">
        <v>124</v>
      </c>
      <c r="BG398" s="11">
        <v>25</v>
      </c>
      <c r="BH398" s="11">
        <v>5</v>
      </c>
      <c r="BI398" s="11">
        <v>10</v>
      </c>
      <c r="BJ398" s="11">
        <v>25</v>
      </c>
      <c r="BK398" s="11">
        <v>40</v>
      </c>
      <c r="BL398" s="11">
        <v>5</v>
      </c>
      <c r="BM398" s="11">
        <v>2</v>
      </c>
      <c r="BN398" s="11">
        <v>4</v>
      </c>
      <c r="BO398" s="11">
        <v>7</v>
      </c>
      <c r="BP398" s="11">
        <v>3</v>
      </c>
      <c r="BQ398" s="11">
        <v>17</v>
      </c>
      <c r="BR398" s="11">
        <v>5</v>
      </c>
      <c r="BS398" s="11">
        <v>11</v>
      </c>
      <c r="BT398" s="11">
        <v>8</v>
      </c>
      <c r="BU398" s="11"/>
      <c r="BV398" s="11"/>
      <c r="BW398" s="11" t="b">
        <v>1</v>
      </c>
      <c r="BX398" s="11" t="b">
        <v>1</v>
      </c>
      <c r="BY398" s="11" t="b">
        <v>1</v>
      </c>
      <c r="BZ398" s="11" t="b">
        <v>1</v>
      </c>
      <c r="CA398" s="11" t="b">
        <v>1</v>
      </c>
      <c r="CB398" s="11" t="b">
        <v>1</v>
      </c>
      <c r="CC398" s="11" t="b">
        <v>1</v>
      </c>
      <c r="CD398" s="11" t="b">
        <v>1</v>
      </c>
      <c r="CE398" s="11" t="b">
        <v>1</v>
      </c>
      <c r="CF398" s="11" t="b">
        <v>1</v>
      </c>
      <c r="CG398" s="11" t="b">
        <v>1</v>
      </c>
      <c r="CH398" s="11" t="b">
        <v>1</v>
      </c>
      <c r="CI398" s="11" t="b">
        <v>1</v>
      </c>
      <c r="CJ398" s="11" t="s">
        <v>177</v>
      </c>
      <c r="CK398" s="11" t="str">
        <f>VLOOKUP(Table812[[#This Row],[Candidate Detail Answer: City]],cities,2,FALSE)</f>
        <v>Newark</v>
      </c>
      <c r="CL398" s="11" t="str">
        <f>VLOOKUP(Table812[[#This Row],[Candidate Detail Answer: City]],cities,3,FALSE)</f>
        <v>NJ</v>
      </c>
      <c r="CM398" s="41">
        <f>VLOOKUP(Table812[[#This Row],[Candidate Detail Answer: City]],cities,4,FALSE)</f>
        <v>7101</v>
      </c>
      <c r="CN398" s="11" t="s">
        <v>626</v>
      </c>
      <c r="CO398" s="11" t="str">
        <f>VLOOKUP(Table812[[#This Row],[Candidate Detail Answer: Major]],majors_final,3,FALSE)</f>
        <v>Full Stack Development</v>
      </c>
      <c r="CP398" s="11" t="str">
        <f>VLOOKUP(Table812[[#This Row],[Candidate Detail Answer: Major]],majors_final,4,FALSE)</f>
        <v>IT-development focused</v>
      </c>
      <c r="CQ398" s="11">
        <f>VLOOKUP(Table812[[#This Row],[Candidate Detail Answer: Major]],majors_final,5,FALSE)</f>
        <v>0</v>
      </c>
      <c r="CR398" s="11">
        <f>VLOOKUP(Table812[[#This Row],[Candidate Detail Answer: Major]],majors_final,6,FALSE)</f>
        <v>0</v>
      </c>
      <c r="CS398" s="11"/>
      <c r="CU398" s="5"/>
      <c r="CV398" s="5"/>
      <c r="CW398" s="5"/>
    </row>
    <row r="399" spans="1:101" ht="12.75" x14ac:dyDescent="0.2">
      <c r="A399">
        <v>498</v>
      </c>
      <c r="B399" s="26">
        <v>49832.915277777502</v>
      </c>
      <c r="C399" s="26">
        <v>52687.836805557003</v>
      </c>
      <c r="D399" s="26">
        <v>51753.154166664797</v>
      </c>
      <c r="E399" s="36">
        <v>280909</v>
      </c>
      <c r="F399" s="36">
        <f>SUM(Table812[[#This Row],[Time Taken Per Question: 1]:[Time Taken Per Question: 14]])</f>
        <v>231633</v>
      </c>
      <c r="G399" s="11">
        <v>1</v>
      </c>
      <c r="H399" s="11">
        <v>47</v>
      </c>
      <c r="I399" s="31">
        <v>148651</v>
      </c>
      <c r="J399" s="11">
        <v>131</v>
      </c>
      <c r="K399" s="11">
        <v>130.5</v>
      </c>
      <c r="L399" s="11">
        <v>92</v>
      </c>
      <c r="M399" s="11">
        <v>99.61</v>
      </c>
      <c r="N399" s="11">
        <v>49212</v>
      </c>
      <c r="O399" s="11" t="s">
        <v>155</v>
      </c>
      <c r="P399" s="11" t="s">
        <v>208</v>
      </c>
      <c r="Q399" s="11">
        <v>64</v>
      </c>
      <c r="R399" s="11">
        <v>5</v>
      </c>
      <c r="S399" s="11">
        <v>0.5</v>
      </c>
      <c r="T399" s="11">
        <v>10</v>
      </c>
      <c r="U399" s="11">
        <v>10</v>
      </c>
      <c r="V399" s="11">
        <v>10</v>
      </c>
      <c r="W399" s="11">
        <v>10</v>
      </c>
      <c r="X399" s="11">
        <v>10</v>
      </c>
      <c r="Y399" s="11">
        <v>10</v>
      </c>
      <c r="Z399" s="11">
        <v>10</v>
      </c>
      <c r="AA399" s="11">
        <v>10</v>
      </c>
      <c r="AB399" s="11">
        <v>10</v>
      </c>
      <c r="AC399" s="11">
        <v>10</v>
      </c>
      <c r="AD399" s="11">
        <v>10</v>
      </c>
      <c r="AE399" s="11">
        <v>10</v>
      </c>
      <c r="AF399" s="11">
        <v>10</v>
      </c>
      <c r="AG399" s="11">
        <v>934</v>
      </c>
      <c r="AH399" s="11">
        <v>9998</v>
      </c>
      <c r="AI399" s="11">
        <v>5267</v>
      </c>
      <c r="AJ399" s="11">
        <v>28847</v>
      </c>
      <c r="AK399" s="11">
        <v>4701</v>
      </c>
      <c r="AL399" s="11">
        <v>3364</v>
      </c>
      <c r="AM399" s="11">
        <v>4025</v>
      </c>
      <c r="AN399" s="11">
        <v>55357</v>
      </c>
      <c r="AO399" s="11">
        <v>8039</v>
      </c>
      <c r="AP399" s="11">
        <v>3342</v>
      </c>
      <c r="AQ399" s="11">
        <v>6284</v>
      </c>
      <c r="AR399" s="11">
        <v>19577</v>
      </c>
      <c r="AS399" s="11">
        <v>53612</v>
      </c>
      <c r="AT399" s="11">
        <v>28286</v>
      </c>
      <c r="AU399" s="11">
        <v>5</v>
      </c>
      <c r="AV399" s="11">
        <v>5</v>
      </c>
      <c r="AW399" s="11">
        <v>5</v>
      </c>
      <c r="AX399" s="11">
        <v>7</v>
      </c>
      <c r="AY399" s="11">
        <v>4</v>
      </c>
      <c r="AZ399" s="11">
        <v>5</v>
      </c>
      <c r="BA399" s="11">
        <v>9</v>
      </c>
      <c r="BB399" s="11">
        <v>6</v>
      </c>
      <c r="BC399" s="11">
        <v>5</v>
      </c>
      <c r="BD399" s="11">
        <v>5</v>
      </c>
      <c r="BE399" s="11">
        <v>9</v>
      </c>
      <c r="BF399" s="11">
        <v>15</v>
      </c>
      <c r="BG399" s="11">
        <v>24</v>
      </c>
      <c r="BH399" s="11">
        <v>36</v>
      </c>
      <c r="BI399" s="11">
        <v>33</v>
      </c>
      <c r="BJ399" s="11">
        <v>41</v>
      </c>
      <c r="BK399" s="11">
        <v>7</v>
      </c>
      <c r="BL399" s="11">
        <v>13</v>
      </c>
      <c r="BM399" s="11">
        <v>50</v>
      </c>
      <c r="BN399" s="11">
        <v>32</v>
      </c>
      <c r="BO399" s="11">
        <v>54</v>
      </c>
      <c r="BP399" s="11">
        <v>11</v>
      </c>
      <c r="BQ399" s="11">
        <v>5</v>
      </c>
      <c r="BR399" s="11">
        <v>26</v>
      </c>
      <c r="BS399" s="11">
        <v>24</v>
      </c>
      <c r="BT399" s="11">
        <v>18</v>
      </c>
      <c r="BU399" s="11"/>
      <c r="BV399" s="11"/>
      <c r="BW399" s="11" t="b">
        <v>1</v>
      </c>
      <c r="BX399" s="11" t="b">
        <v>1</v>
      </c>
      <c r="BY399" s="11" t="b">
        <v>1</v>
      </c>
      <c r="BZ399" s="11" t="b">
        <v>1</v>
      </c>
      <c r="CA399" s="11" t="b">
        <v>1</v>
      </c>
      <c r="CB399" s="11" t="b">
        <v>1</v>
      </c>
      <c r="CC399" s="11" t="b">
        <v>1</v>
      </c>
      <c r="CD399" s="11" t="b">
        <v>1</v>
      </c>
      <c r="CE399" s="11" t="b">
        <v>1</v>
      </c>
      <c r="CF399" s="11" t="b">
        <v>1</v>
      </c>
      <c r="CG399" s="11" t="b">
        <v>1</v>
      </c>
      <c r="CH399" s="11" t="b">
        <v>1</v>
      </c>
      <c r="CI399" s="11" t="b">
        <v>1</v>
      </c>
      <c r="CJ399" s="11" t="s">
        <v>623</v>
      </c>
      <c r="CK399" s="11" t="str">
        <f>VLOOKUP(Table812[[#This Row],[Candidate Detail Answer: City]],cities,2,FALSE)</f>
        <v>Grand Prairie</v>
      </c>
      <c r="CL399" s="11" t="str">
        <f>VLOOKUP(Table812[[#This Row],[Candidate Detail Answer: City]],cities,3,FALSE)</f>
        <v>TX</v>
      </c>
      <c r="CM399" s="41">
        <f>VLOOKUP(Table812[[#This Row],[Candidate Detail Answer: City]],cities,4,FALSE)</f>
        <v>75050</v>
      </c>
      <c r="CN399" s="11" t="s">
        <v>624</v>
      </c>
      <c r="CO399" s="11" t="str">
        <f>VLOOKUP(Table812[[#This Row],[Candidate Detail Answer: Major]],majors_final,3,FALSE)</f>
        <v>Health Science</v>
      </c>
      <c r="CP399" s="11" t="str">
        <f>VLOOKUP(Table812[[#This Row],[Candidate Detail Answer: Major]],majors_final,4,FALSE)</f>
        <v>Non-IT</v>
      </c>
      <c r="CQ399" s="11">
        <f>VLOOKUP(Table812[[#This Row],[Candidate Detail Answer: Major]],majors_final,5,FALSE)</f>
        <v>0</v>
      </c>
      <c r="CR399" s="11">
        <f>VLOOKUP(Table812[[#This Row],[Candidate Detail Answer: Major]],majors_final,6,FALSE)</f>
        <v>0</v>
      </c>
      <c r="CS399" s="11"/>
      <c r="CU399" s="5"/>
      <c r="CV399" s="5"/>
      <c r="CW399" s="5"/>
    </row>
    <row r="400" spans="1:101" ht="12.75" x14ac:dyDescent="0.2">
      <c r="A400">
        <v>499</v>
      </c>
      <c r="B400" s="26">
        <v>47771.247222222097</v>
      </c>
      <c r="C400" s="26">
        <v>52707.904861112504</v>
      </c>
      <c r="D400" s="26">
        <v>51770.871527775897</v>
      </c>
      <c r="E400" s="36">
        <v>249035</v>
      </c>
      <c r="F400" s="36">
        <f>SUM(Table812[[#This Row],[Time Taken Per Question: 1]:[Time Taken Per Question: 14]])</f>
        <v>81018</v>
      </c>
      <c r="G400" s="11">
        <v>1</v>
      </c>
      <c r="H400" s="11">
        <v>112</v>
      </c>
      <c r="I400" s="31">
        <v>146026</v>
      </c>
      <c r="J400" s="11">
        <v>131</v>
      </c>
      <c r="K400" s="11">
        <v>131</v>
      </c>
      <c r="L400" s="11">
        <v>92</v>
      </c>
      <c r="M400" s="11">
        <v>100</v>
      </c>
      <c r="N400" s="11">
        <v>167712</v>
      </c>
      <c r="O400" s="11" t="s">
        <v>155</v>
      </c>
      <c r="P400" s="11" t="s">
        <v>208</v>
      </c>
      <c r="Q400" s="11">
        <v>17</v>
      </c>
      <c r="R400" s="11">
        <v>5</v>
      </c>
      <c r="S400" s="11">
        <v>1</v>
      </c>
      <c r="T400" s="11">
        <v>10</v>
      </c>
      <c r="U400" s="11">
        <v>10</v>
      </c>
      <c r="V400" s="11">
        <v>10</v>
      </c>
      <c r="W400" s="11">
        <v>10</v>
      </c>
      <c r="X400" s="11">
        <v>10</v>
      </c>
      <c r="Y400" s="11">
        <v>10</v>
      </c>
      <c r="Z400" s="11">
        <v>10</v>
      </c>
      <c r="AA400" s="11">
        <v>10</v>
      </c>
      <c r="AB400" s="11">
        <v>10</v>
      </c>
      <c r="AC400" s="11">
        <v>10</v>
      </c>
      <c r="AD400" s="11">
        <v>10</v>
      </c>
      <c r="AE400" s="11">
        <v>10</v>
      </c>
      <c r="AF400" s="11">
        <v>10</v>
      </c>
      <c r="AG400" s="11">
        <v>533</v>
      </c>
      <c r="AH400" s="11">
        <v>5255</v>
      </c>
      <c r="AI400" s="11">
        <v>3207</v>
      </c>
      <c r="AJ400" s="11">
        <v>10315</v>
      </c>
      <c r="AK400" s="11">
        <v>10805</v>
      </c>
      <c r="AL400" s="11">
        <v>5137</v>
      </c>
      <c r="AM400" s="11">
        <v>3152</v>
      </c>
      <c r="AN400" s="11">
        <v>2828</v>
      </c>
      <c r="AO400" s="11">
        <v>3199</v>
      </c>
      <c r="AP400" s="11">
        <v>2142</v>
      </c>
      <c r="AQ400" s="11">
        <v>9168</v>
      </c>
      <c r="AR400" s="11">
        <v>10113</v>
      </c>
      <c r="AS400" s="11">
        <v>11197</v>
      </c>
      <c r="AT400" s="11">
        <v>3967</v>
      </c>
      <c r="AU400" s="11">
        <v>6</v>
      </c>
      <c r="AV400" s="11">
        <v>4</v>
      </c>
      <c r="AW400" s="11">
        <v>5</v>
      </c>
      <c r="AX400" s="11">
        <v>6</v>
      </c>
      <c r="AY400" s="11">
        <v>6</v>
      </c>
      <c r="AZ400" s="11">
        <v>5</v>
      </c>
      <c r="BA400" s="11">
        <v>431</v>
      </c>
      <c r="BB400" s="11">
        <v>9</v>
      </c>
      <c r="BC400" s="11">
        <v>6</v>
      </c>
      <c r="BD400" s="11">
        <v>5</v>
      </c>
      <c r="BE400" s="11">
        <v>12</v>
      </c>
      <c r="BF400" s="11">
        <v>3</v>
      </c>
      <c r="BG400" s="11">
        <v>25</v>
      </c>
      <c r="BH400" s="11">
        <v>5</v>
      </c>
      <c r="BI400" s="11">
        <v>7</v>
      </c>
      <c r="BJ400" s="11">
        <v>14</v>
      </c>
      <c r="BK400" s="11">
        <v>16</v>
      </c>
      <c r="BL400" s="11">
        <v>12</v>
      </c>
      <c r="BM400" s="11">
        <v>19</v>
      </c>
      <c r="BN400" s="11">
        <v>9</v>
      </c>
      <c r="BO400" s="11">
        <v>22</v>
      </c>
      <c r="BP400" s="11">
        <v>3</v>
      </c>
      <c r="BQ400" s="11">
        <v>11</v>
      </c>
      <c r="BR400" s="11">
        <v>42</v>
      </c>
      <c r="BS400" s="11">
        <v>53</v>
      </c>
      <c r="BT400" s="11">
        <v>20</v>
      </c>
      <c r="BU400" s="11"/>
      <c r="BV400" s="11"/>
      <c r="BW400" s="11" t="b">
        <v>1</v>
      </c>
      <c r="BX400" s="11" t="b">
        <v>1</v>
      </c>
      <c r="BY400" s="11" t="b">
        <v>1</v>
      </c>
      <c r="BZ400" s="11" t="b">
        <v>1</v>
      </c>
      <c r="CA400" s="11" t="b">
        <v>1</v>
      </c>
      <c r="CB400" s="11" t="b">
        <v>1</v>
      </c>
      <c r="CC400" s="11" t="b">
        <v>1</v>
      </c>
      <c r="CD400" s="11" t="b">
        <v>1</v>
      </c>
      <c r="CE400" s="11" t="b">
        <v>1</v>
      </c>
      <c r="CF400" s="11" t="b">
        <v>1</v>
      </c>
      <c r="CG400" s="11" t="b">
        <v>1</v>
      </c>
      <c r="CH400" s="11" t="b">
        <v>1</v>
      </c>
      <c r="CI400" s="11" t="b">
        <v>1</v>
      </c>
      <c r="CJ400" s="11" t="s">
        <v>544</v>
      </c>
      <c r="CK400" s="11" t="str">
        <f>VLOOKUP(Table812[[#This Row],[Candidate Detail Answer: City]],cities,2,FALSE)</f>
        <v>Marietta</v>
      </c>
      <c r="CL400" s="11" t="str">
        <f>VLOOKUP(Table812[[#This Row],[Candidate Detail Answer: City]],cities,3,FALSE)</f>
        <v>GA</v>
      </c>
      <c r="CM400" s="41">
        <f>VLOOKUP(Table812[[#This Row],[Candidate Detail Answer: City]],cities,4,FALSE)</f>
        <v>30060</v>
      </c>
      <c r="CN400" s="11" t="s">
        <v>545</v>
      </c>
      <c r="CO400" s="11" t="str">
        <f>VLOOKUP(Table812[[#This Row],[Candidate Detail Answer: Major]],majors_final,3,FALSE)</f>
        <v>Computer Science</v>
      </c>
      <c r="CP400" s="11" t="str">
        <f>VLOOKUP(Table812[[#This Row],[Candidate Detail Answer: Major]],majors_final,4,FALSE)</f>
        <v>IT-development focused</v>
      </c>
      <c r="CQ400" s="11">
        <f>VLOOKUP(Table812[[#This Row],[Candidate Detail Answer: Major]],majors_final,5,FALSE)</f>
        <v>0</v>
      </c>
      <c r="CR400" s="11">
        <f>VLOOKUP(Table812[[#This Row],[Candidate Detail Answer: Major]],majors_final,6,FALSE)</f>
        <v>0</v>
      </c>
      <c r="CS400" s="11"/>
      <c r="CU400" s="5"/>
      <c r="CV400" s="5"/>
      <c r="CW400" s="5"/>
    </row>
    <row r="401" spans="1:101" ht="12.75" x14ac:dyDescent="0.2">
      <c r="A401">
        <v>500</v>
      </c>
      <c r="B401" s="26">
        <v>55294.142361110498</v>
      </c>
      <c r="C401" s="26">
        <v>52727.972916668099</v>
      </c>
      <c r="D401" s="26">
        <v>51788.588888887003</v>
      </c>
      <c r="E401" s="36">
        <v>329673</v>
      </c>
      <c r="F401" s="36">
        <f>SUM(Table812[[#This Row],[Time Taken Per Question: 1]:[Time Taken Per Question: 14]])</f>
        <v>65992</v>
      </c>
      <c r="G401" s="11">
        <v>1</v>
      </c>
      <c r="H401" s="11">
        <v>141</v>
      </c>
      <c r="I401" s="31">
        <v>239315</v>
      </c>
      <c r="J401" s="11">
        <v>131</v>
      </c>
      <c r="K401" s="11">
        <v>91</v>
      </c>
      <c r="L401" s="11">
        <v>92</v>
      </c>
      <c r="M401" s="11">
        <v>69.459999999999994</v>
      </c>
      <c r="N401" s="11">
        <v>263397</v>
      </c>
      <c r="O401" s="11" t="s">
        <v>155</v>
      </c>
      <c r="P401" s="11" t="s">
        <v>208</v>
      </c>
      <c r="Q401" s="11">
        <v>0</v>
      </c>
      <c r="R401" s="11"/>
      <c r="S401" s="11">
        <v>1</v>
      </c>
      <c r="T401" s="11">
        <v>10</v>
      </c>
      <c r="U401" s="11">
        <v>10</v>
      </c>
      <c r="V401" s="11">
        <v>10</v>
      </c>
      <c r="W401" s="11">
        <v>10</v>
      </c>
      <c r="X401" s="11">
        <v>10</v>
      </c>
      <c r="Y401" s="11">
        <v>10</v>
      </c>
      <c r="Z401" s="11">
        <v>0</v>
      </c>
      <c r="AA401" s="11">
        <v>10</v>
      </c>
      <c r="AB401" s="11">
        <v>10</v>
      </c>
      <c r="AC401" s="11">
        <v>10</v>
      </c>
      <c r="AD401" s="11">
        <v>0</v>
      </c>
      <c r="AE401" s="11">
        <v>0</v>
      </c>
      <c r="AF401" s="11">
        <v>0</v>
      </c>
      <c r="AG401" s="11">
        <v>692</v>
      </c>
      <c r="AH401" s="11">
        <v>10282</v>
      </c>
      <c r="AI401" s="11">
        <v>10803</v>
      </c>
      <c r="AJ401" s="11">
        <v>8783</v>
      </c>
      <c r="AK401" s="11">
        <v>1901</v>
      </c>
      <c r="AL401" s="11">
        <v>1769</v>
      </c>
      <c r="AM401" s="11">
        <v>7231</v>
      </c>
      <c r="AN401" s="11">
        <v>11307</v>
      </c>
      <c r="AO401" s="11">
        <v>2373</v>
      </c>
      <c r="AP401" s="11">
        <v>1418</v>
      </c>
      <c r="AQ401" s="11">
        <v>2250</v>
      </c>
      <c r="AR401" s="11">
        <v>2044</v>
      </c>
      <c r="AS401" s="11">
        <v>770</v>
      </c>
      <c r="AT401" s="11">
        <v>4369</v>
      </c>
      <c r="AU401" s="11">
        <v>4</v>
      </c>
      <c r="AV401" s="11">
        <v>5</v>
      </c>
      <c r="AW401" s="11">
        <v>6</v>
      </c>
      <c r="AX401" s="11">
        <v>9</v>
      </c>
      <c r="AY401" s="11">
        <v>4</v>
      </c>
      <c r="AZ401" s="11">
        <v>5</v>
      </c>
      <c r="BA401" s="11">
        <v>7</v>
      </c>
      <c r="BB401" s="11">
        <v>6</v>
      </c>
      <c r="BC401" s="11">
        <v>5</v>
      </c>
      <c r="BD401" s="11">
        <v>4</v>
      </c>
      <c r="BE401" s="11">
        <v>7</v>
      </c>
      <c r="BF401" s="11">
        <v>6</v>
      </c>
      <c r="BG401" s="11">
        <v>4</v>
      </c>
      <c r="BH401" s="11">
        <v>11</v>
      </c>
      <c r="BI401" s="11">
        <v>28</v>
      </c>
      <c r="BJ401" s="11">
        <v>22</v>
      </c>
      <c r="BK401" s="11">
        <v>9</v>
      </c>
      <c r="BL401" s="11">
        <v>12</v>
      </c>
      <c r="BM401" s="11">
        <v>20</v>
      </c>
      <c r="BN401" s="11">
        <v>40</v>
      </c>
      <c r="BO401" s="11">
        <v>17</v>
      </c>
      <c r="BP401" s="11">
        <v>12</v>
      </c>
      <c r="BQ401" s="11">
        <v>22</v>
      </c>
      <c r="BR401" s="11">
        <v>12</v>
      </c>
      <c r="BS401" s="11">
        <v>10</v>
      </c>
      <c r="BT401" s="11">
        <v>1</v>
      </c>
      <c r="BU401" s="11"/>
      <c r="BV401" s="11"/>
      <c r="BW401" s="11" t="b">
        <v>1</v>
      </c>
      <c r="BX401" s="11" t="b">
        <v>1</v>
      </c>
      <c r="BY401" s="11" t="b">
        <v>1</v>
      </c>
      <c r="BZ401" s="11" t="b">
        <v>1</v>
      </c>
      <c r="CA401" s="11" t="b">
        <v>1</v>
      </c>
      <c r="CB401" s="11" t="b">
        <v>1</v>
      </c>
      <c r="CC401" s="11" t="b">
        <v>0</v>
      </c>
      <c r="CD401" s="11" t="b">
        <v>1</v>
      </c>
      <c r="CE401" s="11" t="b">
        <v>1</v>
      </c>
      <c r="CF401" s="11" t="b">
        <v>1</v>
      </c>
      <c r="CG401" s="11" t="b">
        <v>0</v>
      </c>
      <c r="CH401" s="11" t="b">
        <v>0</v>
      </c>
      <c r="CI401" s="11" t="b">
        <v>0</v>
      </c>
      <c r="CJ401" s="11" t="s">
        <v>578</v>
      </c>
      <c r="CK401" s="11" t="str">
        <f>VLOOKUP(Table812[[#This Row],[Candidate Detail Answer: City]],cities,2,FALSE)</f>
        <v>Passaic</v>
      </c>
      <c r="CL401" s="11" t="str">
        <f>VLOOKUP(Table812[[#This Row],[Candidate Detail Answer: City]],cities,3,FALSE)</f>
        <v>NJ</v>
      </c>
      <c r="CM401" s="41">
        <f>VLOOKUP(Table812[[#This Row],[Candidate Detail Answer: City]],cities,4,FALSE)</f>
        <v>7055</v>
      </c>
      <c r="CN401" s="11" t="s">
        <v>210</v>
      </c>
      <c r="CO401" s="11" t="str">
        <f>VLOOKUP(Table812[[#This Row],[Candidate Detail Answer: Major]],majors_final,3,FALSE)</f>
        <v>Computer Science</v>
      </c>
      <c r="CP401" s="11" t="str">
        <f>VLOOKUP(Table812[[#This Row],[Candidate Detail Answer: Major]],majors_final,4,FALSE)</f>
        <v>IT-development focused</v>
      </c>
      <c r="CQ401" s="11">
        <f>VLOOKUP(Table812[[#This Row],[Candidate Detail Answer: Major]],majors_final,5,FALSE)</f>
        <v>0</v>
      </c>
      <c r="CR401" s="11">
        <f>VLOOKUP(Table812[[#This Row],[Candidate Detail Answer: Major]],majors_final,6,FALSE)</f>
        <v>0</v>
      </c>
      <c r="CS401" s="11"/>
      <c r="CU401" s="5"/>
      <c r="CV401" s="5"/>
      <c r="CW401" s="5"/>
    </row>
    <row r="402" spans="1:101" ht="12.75" x14ac:dyDescent="0.2">
      <c r="A402">
        <v>501</v>
      </c>
      <c r="B402" s="26">
        <v>47793.179861110897</v>
      </c>
      <c r="C402" s="26">
        <v>52748.040972223702</v>
      </c>
      <c r="D402" s="26">
        <v>51806.306249998197</v>
      </c>
      <c r="E402" s="36">
        <v>198539</v>
      </c>
      <c r="F402" s="36">
        <f>SUM(Table812[[#This Row],[Time Taken Per Question: 1]:[Time Taken Per Question: 14]])</f>
        <v>100090</v>
      </c>
      <c r="G402" s="11">
        <v>1</v>
      </c>
      <c r="H402" s="11">
        <v>215</v>
      </c>
      <c r="I402" s="31">
        <v>134242</v>
      </c>
      <c r="J402" s="11">
        <v>131</v>
      </c>
      <c r="K402" s="11">
        <v>131</v>
      </c>
      <c r="L402" s="11">
        <v>92</v>
      </c>
      <c r="M402" s="11">
        <v>100</v>
      </c>
      <c r="N402" s="11">
        <v>94518</v>
      </c>
      <c r="O402" s="11" t="s">
        <v>155</v>
      </c>
      <c r="P402" s="11" t="s">
        <v>208</v>
      </c>
      <c r="Q402" s="11">
        <v>124</v>
      </c>
      <c r="R402" s="11">
        <v>5</v>
      </c>
      <c r="S402" s="11">
        <v>1</v>
      </c>
      <c r="T402" s="11">
        <v>10</v>
      </c>
      <c r="U402" s="11">
        <v>10</v>
      </c>
      <c r="V402" s="11">
        <v>10</v>
      </c>
      <c r="W402" s="11">
        <v>10</v>
      </c>
      <c r="X402" s="11">
        <v>10</v>
      </c>
      <c r="Y402" s="11">
        <v>10</v>
      </c>
      <c r="Z402" s="11">
        <v>10</v>
      </c>
      <c r="AA402" s="11">
        <v>10</v>
      </c>
      <c r="AB402" s="11">
        <v>10</v>
      </c>
      <c r="AC402" s="11">
        <v>10</v>
      </c>
      <c r="AD402" s="11">
        <v>10</v>
      </c>
      <c r="AE402" s="11">
        <v>10</v>
      </c>
      <c r="AF402" s="11">
        <v>10</v>
      </c>
      <c r="AG402" s="11">
        <v>904</v>
      </c>
      <c r="AH402" s="11">
        <v>10245</v>
      </c>
      <c r="AI402" s="11">
        <v>1770</v>
      </c>
      <c r="AJ402" s="11">
        <v>4567</v>
      </c>
      <c r="AK402" s="11">
        <v>3769</v>
      </c>
      <c r="AL402" s="11">
        <v>7898</v>
      </c>
      <c r="AM402" s="11">
        <v>3459</v>
      </c>
      <c r="AN402" s="11">
        <v>20444</v>
      </c>
      <c r="AO402" s="11">
        <v>3205</v>
      </c>
      <c r="AP402" s="11">
        <v>2713</v>
      </c>
      <c r="AQ402" s="11">
        <v>9586</v>
      </c>
      <c r="AR402" s="11">
        <v>4755</v>
      </c>
      <c r="AS402" s="11">
        <v>17981</v>
      </c>
      <c r="AT402" s="11">
        <v>8794</v>
      </c>
      <c r="AU402" s="11">
        <v>19</v>
      </c>
      <c r="AV402" s="11">
        <v>19</v>
      </c>
      <c r="AW402" s="11">
        <v>15</v>
      </c>
      <c r="AX402" s="11">
        <v>23</v>
      </c>
      <c r="AY402" s="11">
        <v>21</v>
      </c>
      <c r="AZ402" s="11">
        <v>21</v>
      </c>
      <c r="BA402" s="11">
        <v>25</v>
      </c>
      <c r="BB402" s="11">
        <v>22</v>
      </c>
      <c r="BC402" s="11">
        <v>18</v>
      </c>
      <c r="BD402" s="11">
        <v>17</v>
      </c>
      <c r="BE402" s="11">
        <v>29</v>
      </c>
      <c r="BF402" s="11">
        <v>38</v>
      </c>
      <c r="BG402" s="11">
        <v>36</v>
      </c>
      <c r="BH402" s="11">
        <v>36</v>
      </c>
      <c r="BI402" s="11">
        <v>12</v>
      </c>
      <c r="BJ402" s="11">
        <v>18</v>
      </c>
      <c r="BK402" s="11">
        <v>16</v>
      </c>
      <c r="BL402" s="11">
        <v>38</v>
      </c>
      <c r="BM402" s="11">
        <v>14</v>
      </c>
      <c r="BN402" s="11">
        <v>113</v>
      </c>
      <c r="BO402" s="11">
        <v>13</v>
      </c>
      <c r="BP402" s="11">
        <v>16</v>
      </c>
      <c r="BQ402" s="11">
        <v>14</v>
      </c>
      <c r="BR402" s="11">
        <v>16</v>
      </c>
      <c r="BS402" s="11">
        <v>15</v>
      </c>
      <c r="BT402" s="11">
        <v>30</v>
      </c>
      <c r="BU402" s="11"/>
      <c r="BV402" s="11"/>
      <c r="BW402" s="11" t="b">
        <v>1</v>
      </c>
      <c r="BX402" s="11" t="b">
        <v>1</v>
      </c>
      <c r="BY402" s="11" t="b">
        <v>1</v>
      </c>
      <c r="BZ402" s="11" t="b">
        <v>1</v>
      </c>
      <c r="CA402" s="11" t="b">
        <v>1</v>
      </c>
      <c r="CB402" s="11" t="b">
        <v>1</v>
      </c>
      <c r="CC402" s="11" t="b">
        <v>1</v>
      </c>
      <c r="CD402" s="11" t="b">
        <v>1</v>
      </c>
      <c r="CE402" s="11" t="b">
        <v>1</v>
      </c>
      <c r="CF402" s="11" t="b">
        <v>1</v>
      </c>
      <c r="CG402" s="11" t="b">
        <v>1</v>
      </c>
      <c r="CH402" s="11" t="b">
        <v>1</v>
      </c>
      <c r="CI402" s="11" t="b">
        <v>1</v>
      </c>
      <c r="CJ402" s="11" t="s">
        <v>649</v>
      </c>
      <c r="CK402" s="11" t="str">
        <f>VLOOKUP(Table812[[#This Row],[Candidate Detail Answer: City]],cities,2,FALSE)</f>
        <v>Queens</v>
      </c>
      <c r="CL402" s="11" t="str">
        <f>VLOOKUP(Table812[[#This Row],[Candidate Detail Answer: City]],cities,3,FALSE)</f>
        <v>NY</v>
      </c>
      <c r="CM402" s="41">
        <f>VLOOKUP(Table812[[#This Row],[Candidate Detail Answer: City]],cities,4,FALSE)</f>
        <v>11411</v>
      </c>
      <c r="CN402" s="11" t="s">
        <v>234</v>
      </c>
      <c r="CO402" s="11" t="str">
        <f>VLOOKUP(Table812[[#This Row],[Candidate Detail Answer: Major]],majors_final,3,FALSE)</f>
        <v>Computer Programming</v>
      </c>
      <c r="CP402" s="11" t="str">
        <f>VLOOKUP(Table812[[#This Row],[Candidate Detail Answer: Major]],majors_final,4,FALSE)</f>
        <v>IT-development focused</v>
      </c>
      <c r="CQ402" s="11">
        <f>VLOOKUP(Table812[[#This Row],[Candidate Detail Answer: Major]],majors_final,5,FALSE)</f>
        <v>0</v>
      </c>
      <c r="CR402" s="11">
        <f>VLOOKUP(Table812[[#This Row],[Candidate Detail Answer: Major]],majors_final,6,FALSE)</f>
        <v>0</v>
      </c>
      <c r="CS402" s="11"/>
      <c r="CU402" s="5"/>
      <c r="CV402" s="5"/>
      <c r="CW402" s="5"/>
    </row>
    <row r="403" spans="1:101" ht="12.75" x14ac:dyDescent="0.2">
      <c r="A403">
        <v>502</v>
      </c>
      <c r="B403" s="26">
        <v>56478.504861110399</v>
      </c>
      <c r="C403" s="26">
        <v>52768.109027779203</v>
      </c>
      <c r="D403" s="26">
        <v>51824.023611109304</v>
      </c>
      <c r="E403" s="36">
        <v>345593</v>
      </c>
      <c r="F403" s="36">
        <f>SUM(Table812[[#This Row],[Time Taken Per Question: 1]:[Time Taken Per Question: 14]])</f>
        <v>45978</v>
      </c>
      <c r="G403" s="11">
        <v>1</v>
      </c>
      <c r="H403" s="11">
        <v>27</v>
      </c>
      <c r="I403" s="31">
        <v>327072</v>
      </c>
      <c r="J403" s="11">
        <v>131</v>
      </c>
      <c r="K403" s="11">
        <v>41</v>
      </c>
      <c r="L403" s="11">
        <v>92</v>
      </c>
      <c r="M403" s="11">
        <v>31.29</v>
      </c>
      <c r="N403" s="11">
        <v>297268</v>
      </c>
      <c r="O403" s="11" t="s">
        <v>155</v>
      </c>
      <c r="P403" s="11" t="s">
        <v>208</v>
      </c>
      <c r="Q403" s="11">
        <v>0</v>
      </c>
      <c r="R403" s="11">
        <v>1</v>
      </c>
      <c r="S403" s="11">
        <v>1</v>
      </c>
      <c r="T403" s="11">
        <v>10</v>
      </c>
      <c r="U403" s="11">
        <v>10</v>
      </c>
      <c r="V403" s="11">
        <v>10</v>
      </c>
      <c r="W403" s="11">
        <v>10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15344</v>
      </c>
      <c r="AH403" s="11">
        <v>8248</v>
      </c>
      <c r="AI403" s="11">
        <v>780</v>
      </c>
      <c r="AJ403" s="11">
        <v>1208</v>
      </c>
      <c r="AK403" s="11">
        <v>507</v>
      </c>
      <c r="AL403" s="11">
        <v>1193</v>
      </c>
      <c r="AM403" s="11">
        <v>8519</v>
      </c>
      <c r="AN403" s="11">
        <v>2</v>
      </c>
      <c r="AO403" s="11">
        <v>3</v>
      </c>
      <c r="AP403" s="11">
        <v>0</v>
      </c>
      <c r="AQ403" s="11">
        <v>3</v>
      </c>
      <c r="AR403" s="11">
        <v>0</v>
      </c>
      <c r="AS403" s="11">
        <v>10114</v>
      </c>
      <c r="AT403" s="11">
        <v>57</v>
      </c>
      <c r="AU403" s="11">
        <v>19</v>
      </c>
      <c r="AV403" s="11">
        <v>19</v>
      </c>
      <c r="AW403" s="11">
        <v>17</v>
      </c>
      <c r="AX403" s="11">
        <v>20</v>
      </c>
      <c r="AY403" s="11">
        <v>16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5</v>
      </c>
      <c r="BI403" s="11">
        <v>7</v>
      </c>
      <c r="BJ403" s="11">
        <v>12</v>
      </c>
      <c r="BK403" s="11">
        <v>3</v>
      </c>
      <c r="BL403" s="11">
        <v>9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0</v>
      </c>
      <c r="BU403" s="11"/>
      <c r="BV403" s="11"/>
      <c r="BW403" s="11" t="b">
        <v>1</v>
      </c>
      <c r="BX403" s="11" t="b">
        <v>1</v>
      </c>
      <c r="BY403" s="11" t="b">
        <v>1</v>
      </c>
      <c r="BZ403" s="11" t="b">
        <v>1</v>
      </c>
      <c r="CA403" s="11" t="b">
        <v>0</v>
      </c>
      <c r="CB403" s="11" t="s">
        <v>157</v>
      </c>
      <c r="CC403" s="11" t="s">
        <v>157</v>
      </c>
      <c r="CD403" s="11" t="s">
        <v>157</v>
      </c>
      <c r="CE403" s="11" t="s">
        <v>157</v>
      </c>
      <c r="CF403" s="11" t="s">
        <v>157</v>
      </c>
      <c r="CG403" s="11" t="s">
        <v>157</v>
      </c>
      <c r="CH403" s="11" t="s">
        <v>157</v>
      </c>
      <c r="CI403" s="11" t="s">
        <v>157</v>
      </c>
      <c r="CJ403" s="11" t="s">
        <v>177</v>
      </c>
      <c r="CK403" s="11" t="str">
        <f>VLOOKUP(Table812[[#This Row],[Candidate Detail Answer: City]],cities,2,FALSE)</f>
        <v>Newark</v>
      </c>
      <c r="CL403" s="11" t="str">
        <f>VLOOKUP(Table812[[#This Row],[Candidate Detail Answer: City]],cities,3,FALSE)</f>
        <v>NJ</v>
      </c>
      <c r="CM403" s="41">
        <f>VLOOKUP(Table812[[#This Row],[Candidate Detail Answer: City]],cities,4,FALSE)</f>
        <v>7101</v>
      </c>
      <c r="CN403" s="11" t="s">
        <v>157</v>
      </c>
      <c r="CO403" s="11" t="str">
        <f>VLOOKUP(Table812[[#This Row],[Candidate Detail Answer: Major]],majors_final,3,FALSE)</f>
        <v>N/A</v>
      </c>
      <c r="CP403" s="11" t="str">
        <f>VLOOKUP(Table812[[#This Row],[Candidate Detail Answer: Major]],majors_final,4,FALSE)</f>
        <v>N/A</v>
      </c>
      <c r="CQ403" s="11">
        <f>VLOOKUP(Table812[[#This Row],[Candidate Detail Answer: Major]],majors_final,5,FALSE)</f>
        <v>0</v>
      </c>
      <c r="CR403" s="11">
        <f>VLOOKUP(Table812[[#This Row],[Candidate Detail Answer: Major]],majors_final,6,FALSE)</f>
        <v>0</v>
      </c>
      <c r="CS403" s="11"/>
      <c r="CU403" s="5"/>
      <c r="CV403" s="5"/>
      <c r="CW403" s="5"/>
    </row>
    <row r="404" spans="1:101" ht="12.75" x14ac:dyDescent="0.2">
      <c r="A404">
        <v>503</v>
      </c>
      <c r="B404" s="26">
        <v>47815.112499999799</v>
      </c>
      <c r="C404" s="26">
        <v>52788.177083334798</v>
      </c>
      <c r="D404" s="26">
        <v>51841.740972220403</v>
      </c>
      <c r="E404" s="36">
        <v>337026</v>
      </c>
      <c r="F404" s="36">
        <f>SUM(Table812[[#This Row],[Time Taken Per Question: 1]:[Time Taken Per Question: 14]])</f>
        <v>190845</v>
      </c>
      <c r="G404" s="11">
        <v>1</v>
      </c>
      <c r="H404" s="11">
        <v>119</v>
      </c>
      <c r="I404" s="31">
        <v>176804</v>
      </c>
      <c r="J404" s="11">
        <v>131</v>
      </c>
      <c r="K404" s="11">
        <v>131</v>
      </c>
      <c r="L404" s="11">
        <v>92</v>
      </c>
      <c r="M404" s="11">
        <v>100</v>
      </c>
      <c r="N404" s="11">
        <v>146010</v>
      </c>
      <c r="O404" s="11" t="s">
        <v>155</v>
      </c>
      <c r="P404" s="11" t="s">
        <v>208</v>
      </c>
      <c r="Q404" s="11">
        <v>7</v>
      </c>
      <c r="R404" s="11">
        <v>5</v>
      </c>
      <c r="S404" s="11">
        <v>1</v>
      </c>
      <c r="T404" s="11">
        <v>10</v>
      </c>
      <c r="U404" s="11">
        <v>10</v>
      </c>
      <c r="V404" s="11">
        <v>10</v>
      </c>
      <c r="W404" s="11">
        <v>10</v>
      </c>
      <c r="X404" s="11">
        <v>10</v>
      </c>
      <c r="Y404" s="11">
        <v>10</v>
      </c>
      <c r="Z404" s="11">
        <v>10</v>
      </c>
      <c r="AA404" s="11">
        <v>10</v>
      </c>
      <c r="AB404" s="11">
        <v>10</v>
      </c>
      <c r="AC404" s="11">
        <v>10</v>
      </c>
      <c r="AD404" s="11">
        <v>10</v>
      </c>
      <c r="AE404" s="11">
        <v>10</v>
      </c>
      <c r="AF404" s="11">
        <v>10</v>
      </c>
      <c r="AG404" s="11">
        <v>3600</v>
      </c>
      <c r="AH404" s="11">
        <v>8911</v>
      </c>
      <c r="AI404" s="11">
        <v>34206</v>
      </c>
      <c r="AJ404" s="11">
        <v>8363</v>
      </c>
      <c r="AK404" s="11">
        <v>9886</v>
      </c>
      <c r="AL404" s="11">
        <v>47681</v>
      </c>
      <c r="AM404" s="11">
        <v>1343</v>
      </c>
      <c r="AN404" s="11">
        <v>10900</v>
      </c>
      <c r="AO404" s="11">
        <v>1814</v>
      </c>
      <c r="AP404" s="11">
        <v>3976</v>
      </c>
      <c r="AQ404" s="11">
        <v>1414</v>
      </c>
      <c r="AR404" s="11">
        <v>34404</v>
      </c>
      <c r="AS404" s="11">
        <v>21993</v>
      </c>
      <c r="AT404" s="11">
        <v>2354</v>
      </c>
      <c r="AU404" s="11">
        <v>22</v>
      </c>
      <c r="AV404" s="11">
        <v>21</v>
      </c>
      <c r="AW404" s="11">
        <v>21</v>
      </c>
      <c r="AX404" s="11">
        <v>30</v>
      </c>
      <c r="AY404" s="11">
        <v>17</v>
      </c>
      <c r="AZ404" s="11">
        <v>17</v>
      </c>
      <c r="BA404" s="11">
        <v>31</v>
      </c>
      <c r="BB404" s="11">
        <v>27</v>
      </c>
      <c r="BC404" s="11">
        <v>24</v>
      </c>
      <c r="BD404" s="11">
        <v>23</v>
      </c>
      <c r="BE404" s="11">
        <v>32</v>
      </c>
      <c r="BF404" s="11">
        <v>42</v>
      </c>
      <c r="BG404" s="11">
        <v>40</v>
      </c>
      <c r="BH404" s="11">
        <v>47</v>
      </c>
      <c r="BI404" s="11">
        <v>18</v>
      </c>
      <c r="BJ404" s="11">
        <v>27</v>
      </c>
      <c r="BK404" s="11">
        <v>30</v>
      </c>
      <c r="BL404" s="11">
        <v>24</v>
      </c>
      <c r="BM404" s="11">
        <v>14</v>
      </c>
      <c r="BN404" s="11">
        <v>25</v>
      </c>
      <c r="BO404" s="11">
        <v>15</v>
      </c>
      <c r="BP404" s="11">
        <v>15</v>
      </c>
      <c r="BQ404" s="11">
        <v>13</v>
      </c>
      <c r="BR404" s="11">
        <v>24</v>
      </c>
      <c r="BS404" s="11">
        <v>46</v>
      </c>
      <c r="BT404" s="11">
        <v>16</v>
      </c>
      <c r="BU404" s="11"/>
      <c r="BV404" s="11"/>
      <c r="BW404" s="11" t="b">
        <v>1</v>
      </c>
      <c r="BX404" s="11" t="b">
        <v>1</v>
      </c>
      <c r="BY404" s="11" t="b">
        <v>1</v>
      </c>
      <c r="BZ404" s="11" t="b">
        <v>1</v>
      </c>
      <c r="CA404" s="11" t="b">
        <v>1</v>
      </c>
      <c r="CB404" s="11" t="b">
        <v>1</v>
      </c>
      <c r="CC404" s="11" t="b">
        <v>1</v>
      </c>
      <c r="CD404" s="11" t="b">
        <v>1</v>
      </c>
      <c r="CE404" s="11" t="b">
        <v>1</v>
      </c>
      <c r="CF404" s="11" t="b">
        <v>1</v>
      </c>
      <c r="CG404" s="11" t="b">
        <v>1</v>
      </c>
      <c r="CH404" s="11" t="b">
        <v>1</v>
      </c>
      <c r="CI404" s="11" t="b">
        <v>1</v>
      </c>
      <c r="CJ404" s="11" t="s">
        <v>336</v>
      </c>
      <c r="CK404" s="11" t="str">
        <f>VLOOKUP(Table812[[#This Row],[Candidate Detail Answer: City]],cities,2,FALSE)</f>
        <v>Atlanta</v>
      </c>
      <c r="CL404" s="11" t="str">
        <f>VLOOKUP(Table812[[#This Row],[Candidate Detail Answer: City]],cities,3,FALSE)</f>
        <v>GA</v>
      </c>
      <c r="CM404" s="41">
        <f>VLOOKUP(Table812[[#This Row],[Candidate Detail Answer: City]],cities,4,FALSE)</f>
        <v>30301</v>
      </c>
      <c r="CN404" s="11" t="s">
        <v>233</v>
      </c>
      <c r="CO404" s="11" t="str">
        <f>VLOOKUP(Table812[[#This Row],[Candidate Detail Answer: Major]],majors_final,3,FALSE)</f>
        <v>Software Development</v>
      </c>
      <c r="CP404" s="11" t="str">
        <f>VLOOKUP(Table812[[#This Row],[Candidate Detail Answer: Major]],majors_final,4,FALSE)</f>
        <v>IT-development focused</v>
      </c>
      <c r="CQ404" s="11">
        <f>VLOOKUP(Table812[[#This Row],[Candidate Detail Answer: Major]],majors_final,5,FALSE)</f>
        <v>0</v>
      </c>
      <c r="CR404" s="11">
        <f>VLOOKUP(Table812[[#This Row],[Candidate Detail Answer: Major]],majors_final,6,FALSE)</f>
        <v>0</v>
      </c>
      <c r="CS404" s="11"/>
      <c r="CU404" s="5"/>
      <c r="CV404" s="5"/>
      <c r="CW404" s="5"/>
    </row>
    <row r="405" spans="1:101" ht="12.75" x14ac:dyDescent="0.2">
      <c r="A405">
        <v>504</v>
      </c>
      <c r="B405" s="26">
        <v>47837.045138888701</v>
      </c>
      <c r="C405" s="26">
        <v>52808.245138890299</v>
      </c>
      <c r="D405" s="26">
        <v>51859.458333331502</v>
      </c>
      <c r="E405" s="36">
        <v>179933</v>
      </c>
      <c r="F405" s="36">
        <f>SUM(Table812[[#This Row],[Time Taken Per Question: 1]:[Time Taken Per Question: 14]])</f>
        <v>134703</v>
      </c>
      <c r="G405" s="11">
        <v>1</v>
      </c>
      <c r="H405" s="11">
        <v>7</v>
      </c>
      <c r="I405" s="31">
        <v>65154</v>
      </c>
      <c r="J405" s="11">
        <v>131</v>
      </c>
      <c r="K405" s="11">
        <v>131</v>
      </c>
      <c r="L405" s="11">
        <v>92</v>
      </c>
      <c r="M405" s="11">
        <v>100</v>
      </c>
      <c r="N405" s="11">
        <v>42720</v>
      </c>
      <c r="O405" s="11" t="s">
        <v>155</v>
      </c>
      <c r="P405" s="11" t="s">
        <v>208</v>
      </c>
      <c r="Q405" s="11">
        <v>0</v>
      </c>
      <c r="R405" s="11">
        <v>3</v>
      </c>
      <c r="S405" s="11">
        <v>1</v>
      </c>
      <c r="T405" s="11">
        <v>10</v>
      </c>
      <c r="U405" s="11">
        <v>10</v>
      </c>
      <c r="V405" s="11">
        <v>10</v>
      </c>
      <c r="W405" s="11">
        <v>10</v>
      </c>
      <c r="X405" s="11">
        <v>10</v>
      </c>
      <c r="Y405" s="11">
        <v>10</v>
      </c>
      <c r="Z405" s="11">
        <v>10</v>
      </c>
      <c r="AA405" s="11">
        <v>10</v>
      </c>
      <c r="AB405" s="11">
        <v>10</v>
      </c>
      <c r="AC405" s="11">
        <v>10</v>
      </c>
      <c r="AD405" s="11">
        <v>10</v>
      </c>
      <c r="AE405" s="11">
        <v>10</v>
      </c>
      <c r="AF405" s="11">
        <v>10</v>
      </c>
      <c r="AG405" s="11">
        <v>449</v>
      </c>
      <c r="AH405" s="11">
        <v>16499</v>
      </c>
      <c r="AI405" s="11">
        <v>1672</v>
      </c>
      <c r="AJ405" s="11">
        <v>1906</v>
      </c>
      <c r="AK405" s="11">
        <v>585</v>
      </c>
      <c r="AL405" s="11">
        <v>2454</v>
      </c>
      <c r="AM405" s="11">
        <v>2886</v>
      </c>
      <c r="AN405" s="11">
        <v>5984</v>
      </c>
      <c r="AO405" s="11">
        <v>13608</v>
      </c>
      <c r="AP405" s="11">
        <v>40749</v>
      </c>
      <c r="AQ405" s="11">
        <v>14864</v>
      </c>
      <c r="AR405" s="11">
        <v>7120</v>
      </c>
      <c r="AS405" s="11">
        <v>23327</v>
      </c>
      <c r="AT405" s="11">
        <v>2600</v>
      </c>
      <c r="AU405" s="11">
        <v>19</v>
      </c>
      <c r="AV405" s="11">
        <v>19</v>
      </c>
      <c r="AW405" s="11">
        <v>18</v>
      </c>
      <c r="AX405" s="11">
        <v>25</v>
      </c>
      <c r="AY405" s="11">
        <v>22</v>
      </c>
      <c r="AZ405" s="11">
        <v>19</v>
      </c>
      <c r="BA405" s="11">
        <v>29</v>
      </c>
      <c r="BB405" s="11">
        <v>27</v>
      </c>
      <c r="BC405" s="11">
        <v>20</v>
      </c>
      <c r="BD405" s="11">
        <v>23</v>
      </c>
      <c r="BE405" s="11">
        <v>31</v>
      </c>
      <c r="BF405" s="11">
        <v>39</v>
      </c>
      <c r="BG405" s="11">
        <v>51</v>
      </c>
      <c r="BH405" s="11">
        <v>36</v>
      </c>
      <c r="BI405" s="11">
        <v>10</v>
      </c>
      <c r="BJ405" s="11">
        <v>6</v>
      </c>
      <c r="BK405" s="11">
        <v>7</v>
      </c>
      <c r="BL405" s="11">
        <v>8</v>
      </c>
      <c r="BM405" s="11">
        <v>15</v>
      </c>
      <c r="BN405" s="11">
        <v>10</v>
      </c>
      <c r="BO405" s="11">
        <v>23</v>
      </c>
      <c r="BP405" s="11">
        <v>46</v>
      </c>
      <c r="BQ405" s="11">
        <v>29</v>
      </c>
      <c r="BR405" s="11">
        <v>28</v>
      </c>
      <c r="BS405" s="11">
        <v>55</v>
      </c>
      <c r="BT405" s="11">
        <v>13</v>
      </c>
      <c r="BU405" s="11"/>
      <c r="BV405" s="11"/>
      <c r="BW405" s="11" t="b">
        <v>1</v>
      </c>
      <c r="BX405" s="11" t="b">
        <v>1</v>
      </c>
      <c r="BY405" s="11" t="b">
        <v>1</v>
      </c>
      <c r="BZ405" s="11" t="b">
        <v>1</v>
      </c>
      <c r="CA405" s="11" t="b">
        <v>1</v>
      </c>
      <c r="CB405" s="11" t="b">
        <v>1</v>
      </c>
      <c r="CC405" s="11" t="b">
        <v>1</v>
      </c>
      <c r="CD405" s="11" t="b">
        <v>1</v>
      </c>
      <c r="CE405" s="11" t="b">
        <v>1</v>
      </c>
      <c r="CF405" s="11" t="b">
        <v>1</v>
      </c>
      <c r="CG405" s="11" t="b">
        <v>1</v>
      </c>
      <c r="CH405" s="11" t="b">
        <v>1</v>
      </c>
      <c r="CI405" s="11" t="b">
        <v>1</v>
      </c>
      <c r="CJ405" s="11" t="s">
        <v>491</v>
      </c>
      <c r="CK405" s="11" t="str">
        <f>VLOOKUP(Table812[[#This Row],[Candidate Detail Answer: City]],cities,2,FALSE)</f>
        <v>Decatur</v>
      </c>
      <c r="CL405" s="11" t="str">
        <f>VLOOKUP(Table812[[#This Row],[Candidate Detail Answer: City]],cities,3,FALSE)</f>
        <v>GA</v>
      </c>
      <c r="CM405" s="41">
        <f>VLOOKUP(Table812[[#This Row],[Candidate Detail Answer: City]],cities,4,FALSE)</f>
        <v>30030</v>
      </c>
      <c r="CN405" s="11" t="s">
        <v>315</v>
      </c>
      <c r="CO405" s="11" t="str">
        <f>VLOOKUP(Table812[[#This Row],[Candidate Detail Answer: Major]],majors_final,3,FALSE)</f>
        <v>Full Stack Development</v>
      </c>
      <c r="CP405" s="11" t="str">
        <f>VLOOKUP(Table812[[#This Row],[Candidate Detail Answer: Major]],majors_final,4,FALSE)</f>
        <v>IT-development focused</v>
      </c>
      <c r="CQ405" s="11">
        <f>VLOOKUP(Table812[[#This Row],[Candidate Detail Answer: Major]],majors_final,5,FALSE)</f>
        <v>0</v>
      </c>
      <c r="CR405" s="11">
        <f>VLOOKUP(Table812[[#This Row],[Candidate Detail Answer: Major]],majors_final,6,FALSE)</f>
        <v>0</v>
      </c>
      <c r="CS405" s="11"/>
      <c r="CU405" s="5"/>
      <c r="CV405" s="5"/>
      <c r="CW405" s="5"/>
    </row>
    <row r="406" spans="1:101" ht="12.75" x14ac:dyDescent="0.2">
      <c r="A406">
        <v>505</v>
      </c>
      <c r="B406" s="26">
        <v>47858.977777777603</v>
      </c>
      <c r="C406" s="26">
        <v>52828.313194445902</v>
      </c>
      <c r="D406" s="26">
        <v>51877.175694442602</v>
      </c>
      <c r="E406" s="36">
        <v>109392</v>
      </c>
      <c r="F406" s="36">
        <f>SUM(Table812[[#This Row],[Time Taken Per Question: 1]:[Time Taken Per Question: 14]])</f>
        <v>53802</v>
      </c>
      <c r="G406" s="11">
        <v>1</v>
      </c>
      <c r="H406" s="11">
        <v>59</v>
      </c>
      <c r="I406" s="31">
        <v>17083</v>
      </c>
      <c r="J406" s="11">
        <v>131</v>
      </c>
      <c r="K406" s="11">
        <v>131</v>
      </c>
      <c r="L406" s="11">
        <v>92</v>
      </c>
      <c r="M406" s="11">
        <v>100</v>
      </c>
      <c r="N406" s="11">
        <v>52905</v>
      </c>
      <c r="O406" s="11" t="s">
        <v>155</v>
      </c>
      <c r="P406" s="11" t="s">
        <v>208</v>
      </c>
      <c r="Q406" s="11">
        <v>2</v>
      </c>
      <c r="R406" s="11">
        <v>3</v>
      </c>
      <c r="S406" s="11">
        <v>1</v>
      </c>
      <c r="T406" s="11">
        <v>10</v>
      </c>
      <c r="U406" s="11">
        <v>10</v>
      </c>
      <c r="V406" s="11">
        <v>10</v>
      </c>
      <c r="W406" s="11">
        <v>10</v>
      </c>
      <c r="X406" s="11">
        <v>10</v>
      </c>
      <c r="Y406" s="11">
        <v>10</v>
      </c>
      <c r="Z406" s="11">
        <v>10</v>
      </c>
      <c r="AA406" s="11">
        <v>10</v>
      </c>
      <c r="AB406" s="11">
        <v>10</v>
      </c>
      <c r="AC406" s="11">
        <v>10</v>
      </c>
      <c r="AD406" s="11">
        <v>10</v>
      </c>
      <c r="AE406" s="11">
        <v>10</v>
      </c>
      <c r="AF406" s="11">
        <v>10</v>
      </c>
      <c r="AG406" s="11">
        <v>77</v>
      </c>
      <c r="AH406" s="11">
        <v>1204</v>
      </c>
      <c r="AI406" s="11">
        <v>1360</v>
      </c>
      <c r="AJ406" s="11">
        <v>677</v>
      </c>
      <c r="AK406" s="11">
        <v>554</v>
      </c>
      <c r="AL406" s="11">
        <v>2288</v>
      </c>
      <c r="AM406" s="11">
        <v>3533</v>
      </c>
      <c r="AN406" s="11">
        <v>2245</v>
      </c>
      <c r="AO406" s="11">
        <v>910</v>
      </c>
      <c r="AP406" s="11">
        <v>932</v>
      </c>
      <c r="AQ406" s="11">
        <v>7963</v>
      </c>
      <c r="AR406" s="11">
        <v>8022</v>
      </c>
      <c r="AS406" s="11">
        <v>22098</v>
      </c>
      <c r="AT406" s="11">
        <v>1939</v>
      </c>
      <c r="AU406" s="11">
        <v>10</v>
      </c>
      <c r="AV406" s="11">
        <v>10</v>
      </c>
      <c r="AW406" s="11">
        <v>12</v>
      </c>
      <c r="AX406" s="11">
        <v>18</v>
      </c>
      <c r="AY406" s="11">
        <v>9</v>
      </c>
      <c r="AZ406" s="11">
        <v>12</v>
      </c>
      <c r="BA406" s="11">
        <v>17</v>
      </c>
      <c r="BB406" s="11">
        <v>11</v>
      </c>
      <c r="BC406" s="11">
        <v>10</v>
      </c>
      <c r="BD406" s="11">
        <v>11</v>
      </c>
      <c r="BE406" s="11">
        <v>17</v>
      </c>
      <c r="BF406" s="11">
        <v>26</v>
      </c>
      <c r="BG406" s="11">
        <v>32</v>
      </c>
      <c r="BH406" s="11">
        <v>11</v>
      </c>
      <c r="BI406" s="11">
        <v>6</v>
      </c>
      <c r="BJ406" s="11">
        <v>9</v>
      </c>
      <c r="BK406" s="11">
        <v>5</v>
      </c>
      <c r="BL406" s="11">
        <v>11</v>
      </c>
      <c r="BM406" s="11">
        <v>21</v>
      </c>
      <c r="BN406" s="11">
        <v>11</v>
      </c>
      <c r="BO406" s="11">
        <v>5</v>
      </c>
      <c r="BP406" s="11">
        <v>12</v>
      </c>
      <c r="BQ406" s="11">
        <v>12</v>
      </c>
      <c r="BR406" s="11">
        <v>14</v>
      </c>
      <c r="BS406" s="11">
        <v>47</v>
      </c>
      <c r="BT406" s="11">
        <v>13</v>
      </c>
      <c r="BU406" s="11"/>
      <c r="BV406" s="11"/>
      <c r="BW406" s="11" t="b">
        <v>1</v>
      </c>
      <c r="BX406" s="11" t="b">
        <v>1</v>
      </c>
      <c r="BY406" s="11" t="b">
        <v>1</v>
      </c>
      <c r="BZ406" s="11" t="b">
        <v>1</v>
      </c>
      <c r="CA406" s="11" t="b">
        <v>1</v>
      </c>
      <c r="CB406" s="11" t="b">
        <v>1</v>
      </c>
      <c r="CC406" s="11" t="b">
        <v>1</v>
      </c>
      <c r="CD406" s="11" t="b">
        <v>1</v>
      </c>
      <c r="CE406" s="11" t="b">
        <v>1</v>
      </c>
      <c r="CF406" s="11" t="b">
        <v>1</v>
      </c>
      <c r="CG406" s="11" t="b">
        <v>1</v>
      </c>
      <c r="CH406" s="11" t="b">
        <v>1</v>
      </c>
      <c r="CI406" s="11" t="b">
        <v>1</v>
      </c>
      <c r="CJ406" s="11" t="s">
        <v>274</v>
      </c>
      <c r="CK406" s="11" t="str">
        <f>VLOOKUP(Table812[[#This Row],[Candidate Detail Answer: City]],cities,2,FALSE)</f>
        <v>Dallas</v>
      </c>
      <c r="CL406" s="11" t="str">
        <f>VLOOKUP(Table812[[#This Row],[Candidate Detail Answer: City]],cities,3,FALSE)</f>
        <v>TX</v>
      </c>
      <c r="CM406" s="41">
        <f>VLOOKUP(Table812[[#This Row],[Candidate Detail Answer: City]],cities,4,FALSE)</f>
        <v>75201</v>
      </c>
      <c r="CN406" s="11" t="s">
        <v>618</v>
      </c>
      <c r="CO406" s="11" t="str">
        <f>VLOOKUP(Table812[[#This Row],[Candidate Detail Answer: Major]],majors_final,3,FALSE)</f>
        <v>Science</v>
      </c>
      <c r="CP406" s="11" t="str">
        <f>VLOOKUP(Table812[[#This Row],[Candidate Detail Answer: Major]],majors_final,4,FALSE)</f>
        <v>Non-IT</v>
      </c>
      <c r="CQ406" s="11">
        <f>VLOOKUP(Table812[[#This Row],[Candidate Detail Answer: Major]],majors_final,5,FALSE)</f>
        <v>0</v>
      </c>
      <c r="CR406" s="11">
        <f>VLOOKUP(Table812[[#This Row],[Candidate Detail Answer: Major]],majors_final,6,FALSE)</f>
        <v>0</v>
      </c>
      <c r="CS406" s="11"/>
      <c r="CU406" s="5"/>
      <c r="CV406" s="5"/>
      <c r="CW406" s="5"/>
    </row>
    <row r="407" spans="1:101" ht="12.75" x14ac:dyDescent="0.2">
      <c r="A407">
        <v>506</v>
      </c>
      <c r="B407" s="26">
        <v>53342.137499999502</v>
      </c>
      <c r="C407" s="26">
        <v>52848.381250001497</v>
      </c>
      <c r="D407" s="26">
        <v>51894.893055553701</v>
      </c>
      <c r="E407" s="36">
        <v>221371</v>
      </c>
      <c r="F407" s="36">
        <f>SUM(Table812[[#This Row],[Time Taken Per Question: 1]:[Time Taken Per Question: 14]])</f>
        <v>128385</v>
      </c>
      <c r="G407" s="11">
        <v>1</v>
      </c>
      <c r="H407" s="11">
        <v>76</v>
      </c>
      <c r="I407" s="31">
        <v>146926</v>
      </c>
      <c r="J407" s="11">
        <v>131</v>
      </c>
      <c r="K407" s="11">
        <v>120.5</v>
      </c>
      <c r="L407" s="11">
        <v>92</v>
      </c>
      <c r="M407" s="11">
        <v>91.98</v>
      </c>
      <c r="N407" s="11">
        <v>89062</v>
      </c>
      <c r="O407" s="11" t="s">
        <v>155</v>
      </c>
      <c r="P407" s="11" t="s">
        <v>208</v>
      </c>
      <c r="Q407" s="11">
        <v>17</v>
      </c>
      <c r="R407" s="11"/>
      <c r="S407" s="11">
        <v>0.5</v>
      </c>
      <c r="T407" s="11">
        <v>10</v>
      </c>
      <c r="U407" s="11">
        <v>10</v>
      </c>
      <c r="V407" s="11">
        <v>10</v>
      </c>
      <c r="W407" s="11">
        <v>10</v>
      </c>
      <c r="X407" s="11">
        <v>0</v>
      </c>
      <c r="Y407" s="11">
        <v>10</v>
      </c>
      <c r="Z407" s="11">
        <v>10</v>
      </c>
      <c r="AA407" s="11">
        <v>10</v>
      </c>
      <c r="AB407" s="11">
        <v>10</v>
      </c>
      <c r="AC407" s="11">
        <v>10</v>
      </c>
      <c r="AD407" s="11">
        <v>10</v>
      </c>
      <c r="AE407" s="11">
        <v>10</v>
      </c>
      <c r="AF407" s="11">
        <v>10</v>
      </c>
      <c r="AG407" s="11">
        <v>1344</v>
      </c>
      <c r="AH407" s="11">
        <v>5580</v>
      </c>
      <c r="AI407" s="11">
        <v>4336</v>
      </c>
      <c r="AJ407" s="11">
        <v>5478</v>
      </c>
      <c r="AK407" s="11">
        <v>4601</v>
      </c>
      <c r="AL407" s="11">
        <v>13806</v>
      </c>
      <c r="AM407" s="11">
        <v>9539</v>
      </c>
      <c r="AN407" s="11">
        <v>11058</v>
      </c>
      <c r="AO407" s="11">
        <v>938</v>
      </c>
      <c r="AP407" s="11">
        <v>4211</v>
      </c>
      <c r="AQ407" s="11">
        <v>14739</v>
      </c>
      <c r="AR407" s="11">
        <v>43346</v>
      </c>
      <c r="AS407" s="11">
        <v>4798</v>
      </c>
      <c r="AT407" s="11">
        <v>4611</v>
      </c>
      <c r="AU407" s="11">
        <v>4</v>
      </c>
      <c r="AV407" s="11">
        <v>4</v>
      </c>
      <c r="AW407" s="11">
        <v>4</v>
      </c>
      <c r="AX407" s="11">
        <v>5</v>
      </c>
      <c r="AY407" s="11">
        <v>13</v>
      </c>
      <c r="AZ407" s="11">
        <v>8</v>
      </c>
      <c r="BA407" s="11">
        <v>24</v>
      </c>
      <c r="BB407" s="11">
        <v>6</v>
      </c>
      <c r="BC407" s="11">
        <v>6</v>
      </c>
      <c r="BD407" s="11">
        <v>6</v>
      </c>
      <c r="BE407" s="11">
        <v>6</v>
      </c>
      <c r="BF407" s="11">
        <v>7</v>
      </c>
      <c r="BG407" s="11">
        <v>23</v>
      </c>
      <c r="BH407" s="11">
        <v>34</v>
      </c>
      <c r="BI407" s="11">
        <v>10</v>
      </c>
      <c r="BJ407" s="11">
        <v>9</v>
      </c>
      <c r="BK407" s="11">
        <v>7</v>
      </c>
      <c r="BL407" s="11">
        <v>77</v>
      </c>
      <c r="BM407" s="11">
        <v>32</v>
      </c>
      <c r="BN407" s="11">
        <v>9</v>
      </c>
      <c r="BO407" s="11">
        <v>4</v>
      </c>
      <c r="BP407" s="11">
        <v>11</v>
      </c>
      <c r="BQ407" s="11">
        <v>20</v>
      </c>
      <c r="BR407" s="11">
        <v>10</v>
      </c>
      <c r="BS407" s="11">
        <v>17</v>
      </c>
      <c r="BT407" s="11">
        <v>5</v>
      </c>
      <c r="BU407" s="11"/>
      <c r="BV407" s="11"/>
      <c r="BW407" s="11" t="b">
        <v>1</v>
      </c>
      <c r="BX407" s="11" t="b">
        <v>1</v>
      </c>
      <c r="BY407" s="11" t="b">
        <v>1</v>
      </c>
      <c r="BZ407" s="11" t="b">
        <v>1</v>
      </c>
      <c r="CA407" s="11" t="b">
        <v>0</v>
      </c>
      <c r="CB407" s="11" t="b">
        <v>1</v>
      </c>
      <c r="CC407" s="11" t="b">
        <v>1</v>
      </c>
      <c r="CD407" s="11" t="b">
        <v>1</v>
      </c>
      <c r="CE407" s="11" t="b">
        <v>1</v>
      </c>
      <c r="CF407" s="11" t="b">
        <v>1</v>
      </c>
      <c r="CG407" s="11" t="b">
        <v>1</v>
      </c>
      <c r="CH407" s="11" t="b">
        <v>1</v>
      </c>
      <c r="CI407" s="11" t="b">
        <v>1</v>
      </c>
      <c r="CJ407" s="11" t="s">
        <v>339</v>
      </c>
      <c r="CK407" s="11" t="str">
        <f>VLOOKUP(Table812[[#This Row],[Candidate Detail Answer: City]],cities,2,FALSE)</f>
        <v>Saint Cloud</v>
      </c>
      <c r="CL407" s="11" t="str">
        <f>VLOOKUP(Table812[[#This Row],[Candidate Detail Answer: City]],cities,3,FALSE)</f>
        <v>MN</v>
      </c>
      <c r="CM407" s="41">
        <f>VLOOKUP(Table812[[#This Row],[Candidate Detail Answer: City]],cities,4,FALSE)</f>
        <v>56301</v>
      </c>
      <c r="CN407" s="11" t="s">
        <v>340</v>
      </c>
      <c r="CO407" s="11" t="str">
        <f>VLOOKUP(Table812[[#This Row],[Candidate Detail Answer: Major]],majors_final,3,FALSE)</f>
        <v>Full Stack Development</v>
      </c>
      <c r="CP407" s="11" t="str">
        <f>VLOOKUP(Table812[[#This Row],[Candidate Detail Answer: Major]],majors_final,4,FALSE)</f>
        <v>IT-development focused</v>
      </c>
      <c r="CQ407" s="11">
        <f>VLOOKUP(Table812[[#This Row],[Candidate Detail Answer: Major]],majors_final,5,FALSE)</f>
        <v>0</v>
      </c>
      <c r="CR407" s="11">
        <f>VLOOKUP(Table812[[#This Row],[Candidate Detail Answer: Major]],majors_final,6,FALSE)</f>
        <v>0</v>
      </c>
      <c r="CS407" s="11"/>
      <c r="CU407" s="5"/>
      <c r="CV407" s="5"/>
      <c r="CW407" s="5"/>
    </row>
    <row r="408" spans="1:101" ht="12.75" x14ac:dyDescent="0.2">
      <c r="A408">
        <v>507</v>
      </c>
      <c r="B408" s="26">
        <v>44722.610416666699</v>
      </c>
      <c r="C408" s="26">
        <v>52868.449305556998</v>
      </c>
      <c r="D408" s="26">
        <v>51912.6104166648</v>
      </c>
      <c r="E408" s="36">
        <v>180295</v>
      </c>
      <c r="F408" s="36">
        <f>SUM(Table812[[#This Row],[Time Taken Per Question: 1]:[Time Taken Per Question: 14]])</f>
        <v>178894</v>
      </c>
      <c r="G408" s="11">
        <v>1</v>
      </c>
      <c r="H408" s="11">
        <v>26</v>
      </c>
      <c r="I408" s="31">
        <v>129229</v>
      </c>
      <c r="J408" s="11">
        <v>131</v>
      </c>
      <c r="K408" s="11">
        <v>131</v>
      </c>
      <c r="L408" s="11">
        <v>92</v>
      </c>
      <c r="M408" s="11">
        <v>100</v>
      </c>
      <c r="N408" s="11">
        <v>931</v>
      </c>
      <c r="O408" s="11" t="s">
        <v>155</v>
      </c>
      <c r="P408" s="11" t="s">
        <v>208</v>
      </c>
      <c r="Q408" s="11">
        <v>29</v>
      </c>
      <c r="R408" s="11">
        <v>1</v>
      </c>
      <c r="S408" s="11">
        <v>1</v>
      </c>
      <c r="T408" s="11">
        <v>10</v>
      </c>
      <c r="U408" s="11">
        <v>10</v>
      </c>
      <c r="V408" s="11">
        <v>10</v>
      </c>
      <c r="W408" s="11">
        <v>10</v>
      </c>
      <c r="X408" s="11">
        <v>10</v>
      </c>
      <c r="Y408" s="11">
        <v>10</v>
      </c>
      <c r="Z408" s="11">
        <v>10</v>
      </c>
      <c r="AA408" s="11">
        <v>10</v>
      </c>
      <c r="AB408" s="11">
        <v>10</v>
      </c>
      <c r="AC408" s="11">
        <v>10</v>
      </c>
      <c r="AD408" s="11">
        <v>10</v>
      </c>
      <c r="AE408" s="11">
        <v>10</v>
      </c>
      <c r="AF408" s="11">
        <v>10</v>
      </c>
      <c r="AG408" s="11">
        <v>278</v>
      </c>
      <c r="AH408" s="11">
        <v>4825</v>
      </c>
      <c r="AI408" s="11">
        <v>538</v>
      </c>
      <c r="AJ408" s="11">
        <v>63</v>
      </c>
      <c r="AK408" s="11">
        <v>23</v>
      </c>
      <c r="AL408" s="11">
        <v>10019</v>
      </c>
      <c r="AM408" s="11">
        <v>2903</v>
      </c>
      <c r="AN408" s="11">
        <v>21598</v>
      </c>
      <c r="AO408" s="11">
        <v>1059</v>
      </c>
      <c r="AP408" s="11">
        <v>36883</v>
      </c>
      <c r="AQ408" s="11">
        <v>92894</v>
      </c>
      <c r="AR408" s="11">
        <v>555</v>
      </c>
      <c r="AS408" s="11">
        <v>1291</v>
      </c>
      <c r="AT408" s="11">
        <v>5965</v>
      </c>
      <c r="AU408" s="11">
        <v>8</v>
      </c>
      <c r="AV408" s="11">
        <v>10</v>
      </c>
      <c r="AW408" s="11">
        <v>12</v>
      </c>
      <c r="AX408" s="11">
        <v>13</v>
      </c>
      <c r="AY408" s="11">
        <v>10</v>
      </c>
      <c r="AZ408" s="11">
        <v>12</v>
      </c>
      <c r="BA408" s="11">
        <v>15</v>
      </c>
      <c r="BB408" s="11">
        <v>12</v>
      </c>
      <c r="BC408" s="11">
        <v>11</v>
      </c>
      <c r="BD408" s="11">
        <v>11</v>
      </c>
      <c r="BE408" s="11">
        <v>11</v>
      </c>
      <c r="BF408" s="11">
        <v>19</v>
      </c>
      <c r="BG408" s="11">
        <v>23</v>
      </c>
      <c r="BH408" s="11">
        <v>33</v>
      </c>
      <c r="BI408" s="11">
        <v>2</v>
      </c>
      <c r="BJ408" s="11">
        <v>2</v>
      </c>
      <c r="BK408" s="11">
        <v>2</v>
      </c>
      <c r="BL408" s="11">
        <v>2</v>
      </c>
      <c r="BM408" s="11">
        <v>10</v>
      </c>
      <c r="BN408" s="11">
        <v>4</v>
      </c>
      <c r="BO408" s="11">
        <v>4</v>
      </c>
      <c r="BP408" s="11">
        <v>3</v>
      </c>
      <c r="BQ408" s="11">
        <v>7</v>
      </c>
      <c r="BR408" s="11">
        <v>2</v>
      </c>
      <c r="BS408" s="11">
        <v>3</v>
      </c>
      <c r="BT408" s="11">
        <v>14</v>
      </c>
      <c r="BU408" s="11"/>
      <c r="BV408" s="11"/>
      <c r="BW408" s="11" t="b">
        <v>1</v>
      </c>
      <c r="BX408" s="11" t="b">
        <v>1</v>
      </c>
      <c r="BY408" s="11" t="b">
        <v>1</v>
      </c>
      <c r="BZ408" s="11" t="b">
        <v>1</v>
      </c>
      <c r="CA408" s="11" t="b">
        <v>1</v>
      </c>
      <c r="CB408" s="11" t="b">
        <v>1</v>
      </c>
      <c r="CC408" s="11" t="b">
        <v>1</v>
      </c>
      <c r="CD408" s="11" t="b">
        <v>1</v>
      </c>
      <c r="CE408" s="11" t="b">
        <v>1</v>
      </c>
      <c r="CF408" s="11" t="b">
        <v>1</v>
      </c>
      <c r="CG408" s="11" t="b">
        <v>1</v>
      </c>
      <c r="CH408" s="11" t="b">
        <v>1</v>
      </c>
      <c r="CI408" s="11" t="b">
        <v>1</v>
      </c>
      <c r="CJ408" s="11" t="s">
        <v>308</v>
      </c>
      <c r="CK408" s="11" t="str">
        <f>VLOOKUP(Table812[[#This Row],[Candidate Detail Answer: City]],cities,2,FALSE)</f>
        <v>Tewksbury</v>
      </c>
      <c r="CL408" s="11" t="str">
        <f>VLOOKUP(Table812[[#This Row],[Candidate Detail Answer: City]],cities,3,FALSE)</f>
        <v>MA</v>
      </c>
      <c r="CM408" s="41">
        <f>VLOOKUP(Table812[[#This Row],[Candidate Detail Answer: City]],cities,4,FALSE)</f>
        <v>1876</v>
      </c>
      <c r="CN408" s="11" t="s">
        <v>250</v>
      </c>
      <c r="CO408" s="11" t="str">
        <f>VLOOKUP(Table812[[#This Row],[Candidate Detail Answer: Major]],majors_final,3,FALSE)</f>
        <v>Full Stack Development</v>
      </c>
      <c r="CP408" s="11" t="str">
        <f>VLOOKUP(Table812[[#This Row],[Candidate Detail Answer: Major]],majors_final,4,FALSE)</f>
        <v>IT-development focused</v>
      </c>
      <c r="CQ408" s="11">
        <f>VLOOKUP(Table812[[#This Row],[Candidate Detail Answer: Major]],majors_final,5,FALSE)</f>
        <v>0</v>
      </c>
      <c r="CR408" s="11">
        <f>VLOOKUP(Table812[[#This Row],[Candidate Detail Answer: Major]],majors_final,6,FALSE)</f>
        <v>0</v>
      </c>
      <c r="CS408" s="11"/>
      <c r="CU408" s="5"/>
      <c r="CV408" s="5"/>
      <c r="CW408" s="5"/>
    </row>
    <row r="409" spans="1:101" ht="12.75" x14ac:dyDescent="0.2">
      <c r="A409">
        <v>508</v>
      </c>
      <c r="B409" s="26">
        <v>45819.242361111101</v>
      </c>
      <c r="C409" s="26">
        <v>52888.517361112601</v>
      </c>
      <c r="D409" s="26">
        <v>51930.327777775899</v>
      </c>
      <c r="E409" s="36">
        <v>181489</v>
      </c>
      <c r="F409" s="36">
        <f>SUM(Table812[[#This Row],[Time Taken Per Question: 1]:[Time Taken Per Question: 14]])</f>
        <v>178097</v>
      </c>
      <c r="G409" s="11">
        <v>1</v>
      </c>
      <c r="H409" s="11">
        <v>6</v>
      </c>
      <c r="I409" s="31">
        <v>90216</v>
      </c>
      <c r="J409" s="11">
        <v>131</v>
      </c>
      <c r="K409" s="11">
        <v>131</v>
      </c>
      <c r="L409" s="11">
        <v>92</v>
      </c>
      <c r="M409" s="11">
        <v>100</v>
      </c>
      <c r="N409" s="11">
        <v>444</v>
      </c>
      <c r="O409" s="11" t="s">
        <v>155</v>
      </c>
      <c r="P409" s="11" t="s">
        <v>208</v>
      </c>
      <c r="Q409" s="11">
        <v>30</v>
      </c>
      <c r="R409" s="11">
        <v>2</v>
      </c>
      <c r="S409" s="11">
        <v>1</v>
      </c>
      <c r="T409" s="11">
        <v>10</v>
      </c>
      <c r="U409" s="11">
        <v>10</v>
      </c>
      <c r="V409" s="11">
        <v>10</v>
      </c>
      <c r="W409" s="11">
        <v>10</v>
      </c>
      <c r="X409" s="11">
        <v>10</v>
      </c>
      <c r="Y409" s="11">
        <v>10</v>
      </c>
      <c r="Z409" s="11">
        <v>10</v>
      </c>
      <c r="AA409" s="11">
        <v>10</v>
      </c>
      <c r="AB409" s="11">
        <v>10</v>
      </c>
      <c r="AC409" s="11">
        <v>10</v>
      </c>
      <c r="AD409" s="11">
        <v>10</v>
      </c>
      <c r="AE409" s="11">
        <v>10</v>
      </c>
      <c r="AF409" s="11">
        <v>10</v>
      </c>
      <c r="AG409" s="11">
        <v>403</v>
      </c>
      <c r="AH409" s="11">
        <v>1607</v>
      </c>
      <c r="AI409" s="11">
        <v>241</v>
      </c>
      <c r="AJ409" s="11">
        <v>571</v>
      </c>
      <c r="AK409" s="11">
        <v>443</v>
      </c>
      <c r="AL409" s="11">
        <v>3160</v>
      </c>
      <c r="AM409" s="11">
        <v>14336</v>
      </c>
      <c r="AN409" s="11">
        <v>150696</v>
      </c>
      <c r="AO409" s="11">
        <v>451</v>
      </c>
      <c r="AP409" s="11">
        <v>276</v>
      </c>
      <c r="AQ409" s="11">
        <v>3746</v>
      </c>
      <c r="AR409" s="11">
        <v>503</v>
      </c>
      <c r="AS409" s="11">
        <v>1190</v>
      </c>
      <c r="AT409" s="11">
        <v>474</v>
      </c>
      <c r="AU409" s="11">
        <v>10</v>
      </c>
      <c r="AV409" s="11">
        <v>10</v>
      </c>
      <c r="AW409" s="11">
        <v>11</v>
      </c>
      <c r="AX409" s="11">
        <v>12</v>
      </c>
      <c r="AY409" s="11">
        <v>9</v>
      </c>
      <c r="AZ409" s="11">
        <v>10</v>
      </c>
      <c r="BA409" s="11">
        <v>10</v>
      </c>
      <c r="BB409" s="11">
        <v>11</v>
      </c>
      <c r="BC409" s="11">
        <v>10</v>
      </c>
      <c r="BD409" s="11">
        <v>11</v>
      </c>
      <c r="BE409" s="11">
        <v>11</v>
      </c>
      <c r="BF409" s="11">
        <v>17</v>
      </c>
      <c r="BG409" s="11">
        <v>24</v>
      </c>
      <c r="BH409" s="11">
        <v>5</v>
      </c>
      <c r="BI409" s="11">
        <v>2</v>
      </c>
      <c r="BJ409" s="11">
        <v>2</v>
      </c>
      <c r="BK409" s="11">
        <v>2</v>
      </c>
      <c r="BL409" s="11">
        <v>7</v>
      </c>
      <c r="BM409" s="11">
        <v>4</v>
      </c>
      <c r="BN409" s="11">
        <v>7</v>
      </c>
      <c r="BO409" s="11">
        <v>3</v>
      </c>
      <c r="BP409" s="11">
        <v>2</v>
      </c>
      <c r="BQ409" s="11">
        <v>5</v>
      </c>
      <c r="BR409" s="11">
        <v>2</v>
      </c>
      <c r="BS409" s="11">
        <v>6</v>
      </c>
      <c r="BT409" s="11">
        <v>2</v>
      </c>
      <c r="BU409" s="11"/>
      <c r="BV409" s="11"/>
      <c r="BW409" s="11" t="b">
        <v>1</v>
      </c>
      <c r="BX409" s="11" t="b">
        <v>1</v>
      </c>
      <c r="BY409" s="11" t="b">
        <v>1</v>
      </c>
      <c r="BZ409" s="11" t="b">
        <v>1</v>
      </c>
      <c r="CA409" s="11" t="b">
        <v>1</v>
      </c>
      <c r="CB409" s="11" t="b">
        <v>1</v>
      </c>
      <c r="CC409" s="11" t="b">
        <v>1</v>
      </c>
      <c r="CD409" s="11" t="b">
        <v>1</v>
      </c>
      <c r="CE409" s="11" t="b">
        <v>1</v>
      </c>
      <c r="CF409" s="11" t="b">
        <v>1</v>
      </c>
      <c r="CG409" s="11" t="b">
        <v>1</v>
      </c>
      <c r="CH409" s="11" t="b">
        <v>1</v>
      </c>
      <c r="CI409" s="11" t="b">
        <v>1</v>
      </c>
      <c r="CJ409" s="11" t="s">
        <v>308</v>
      </c>
      <c r="CK409" s="11" t="str">
        <f>VLOOKUP(Table812[[#This Row],[Candidate Detail Answer: City]],cities,2,FALSE)</f>
        <v>Tewksbury</v>
      </c>
      <c r="CL409" s="11" t="str">
        <f>VLOOKUP(Table812[[#This Row],[Candidate Detail Answer: City]],cities,3,FALSE)</f>
        <v>MA</v>
      </c>
      <c r="CM409" s="41">
        <f>VLOOKUP(Table812[[#This Row],[Candidate Detail Answer: City]],cities,4,FALSE)</f>
        <v>1876</v>
      </c>
      <c r="CN409" s="11" t="s">
        <v>236</v>
      </c>
      <c r="CO409" s="11" t="str">
        <f>VLOOKUP(Table812[[#This Row],[Candidate Detail Answer: Major]],majors_final,3,FALSE)</f>
        <v>Computer Science</v>
      </c>
      <c r="CP409" s="11" t="str">
        <f>VLOOKUP(Table812[[#This Row],[Candidate Detail Answer: Major]],majors_final,4,FALSE)</f>
        <v>IT-development focused</v>
      </c>
      <c r="CQ409" s="11">
        <f>VLOOKUP(Table812[[#This Row],[Candidate Detail Answer: Major]],majors_final,5,FALSE)</f>
        <v>0</v>
      </c>
      <c r="CR409" s="11">
        <f>VLOOKUP(Table812[[#This Row],[Candidate Detail Answer: Major]],majors_final,6,FALSE)</f>
        <v>0</v>
      </c>
      <c r="CS409" s="11"/>
      <c r="CU409" s="5"/>
      <c r="CV409" s="5"/>
      <c r="CW409" s="5"/>
    </row>
    <row r="410" spans="1:101" ht="12.75" x14ac:dyDescent="0.2">
      <c r="A410">
        <v>509</v>
      </c>
      <c r="B410" s="26">
        <v>51850.718055555102</v>
      </c>
      <c r="C410" s="26">
        <v>52908.585416668102</v>
      </c>
      <c r="D410" s="26">
        <v>51948.045138886999</v>
      </c>
      <c r="E410" s="36">
        <v>135034</v>
      </c>
      <c r="F410" s="36">
        <f>SUM(Table812[[#This Row],[Time Taken Per Question: 1]:[Time Taken Per Question: 14]])</f>
        <v>73156</v>
      </c>
      <c r="G410" s="11">
        <v>1</v>
      </c>
      <c r="H410" s="11">
        <v>18</v>
      </c>
      <c r="I410" s="31">
        <v>31141</v>
      </c>
      <c r="J410" s="11">
        <v>131</v>
      </c>
      <c r="K410" s="11">
        <v>121</v>
      </c>
      <c r="L410" s="11">
        <v>92</v>
      </c>
      <c r="M410" s="11">
        <v>92.36</v>
      </c>
      <c r="N410" s="11">
        <v>61847</v>
      </c>
      <c r="O410" s="11" t="s">
        <v>155</v>
      </c>
      <c r="P410" s="11" t="s">
        <v>208</v>
      </c>
      <c r="Q410" s="11">
        <v>29</v>
      </c>
      <c r="R410" s="11">
        <v>5</v>
      </c>
      <c r="S410" s="11">
        <v>1</v>
      </c>
      <c r="T410" s="11">
        <v>10</v>
      </c>
      <c r="U410" s="11">
        <v>10</v>
      </c>
      <c r="V410" s="11">
        <v>10</v>
      </c>
      <c r="W410" s="11">
        <v>10</v>
      </c>
      <c r="X410" s="11">
        <v>10</v>
      </c>
      <c r="Y410" s="11">
        <v>10</v>
      </c>
      <c r="Z410" s="11">
        <v>10</v>
      </c>
      <c r="AA410" s="11">
        <v>10</v>
      </c>
      <c r="AB410" s="11">
        <v>10</v>
      </c>
      <c r="AC410" s="11">
        <v>0</v>
      </c>
      <c r="AD410" s="11">
        <v>10</v>
      </c>
      <c r="AE410" s="11">
        <v>10</v>
      </c>
      <c r="AF410" s="11">
        <v>10</v>
      </c>
      <c r="AG410" s="11">
        <v>1574</v>
      </c>
      <c r="AH410" s="11">
        <v>1280</v>
      </c>
      <c r="AI410" s="11">
        <v>1854</v>
      </c>
      <c r="AJ410" s="11">
        <v>1308</v>
      </c>
      <c r="AK410" s="11">
        <v>791</v>
      </c>
      <c r="AL410" s="11">
        <v>2826</v>
      </c>
      <c r="AM410" s="11">
        <v>2450</v>
      </c>
      <c r="AN410" s="11">
        <v>4247</v>
      </c>
      <c r="AO410" s="11">
        <v>1126</v>
      </c>
      <c r="AP410" s="11">
        <v>740</v>
      </c>
      <c r="AQ410" s="11">
        <v>898</v>
      </c>
      <c r="AR410" s="11">
        <v>4506</v>
      </c>
      <c r="AS410" s="11">
        <v>29745</v>
      </c>
      <c r="AT410" s="11">
        <v>19811</v>
      </c>
      <c r="AU410" s="11">
        <v>14</v>
      </c>
      <c r="AV410" s="11">
        <v>14</v>
      </c>
      <c r="AW410" s="11">
        <v>12</v>
      </c>
      <c r="AX410" s="11">
        <v>17</v>
      </c>
      <c r="AY410" s="11">
        <v>18</v>
      </c>
      <c r="AZ410" s="11">
        <v>17</v>
      </c>
      <c r="BA410" s="11">
        <v>20</v>
      </c>
      <c r="BB410" s="11">
        <v>17</v>
      </c>
      <c r="BC410" s="11">
        <v>14</v>
      </c>
      <c r="BD410" s="11">
        <v>15</v>
      </c>
      <c r="BE410" s="11">
        <v>21</v>
      </c>
      <c r="BF410" s="11">
        <v>35</v>
      </c>
      <c r="BG410" s="11">
        <v>29</v>
      </c>
      <c r="BH410" s="11">
        <v>3</v>
      </c>
      <c r="BI410" s="11">
        <v>4</v>
      </c>
      <c r="BJ410" s="11">
        <v>2</v>
      </c>
      <c r="BK410" s="11">
        <v>3</v>
      </c>
      <c r="BL410" s="11">
        <v>8</v>
      </c>
      <c r="BM410" s="11">
        <v>5</v>
      </c>
      <c r="BN410" s="11">
        <v>3</v>
      </c>
      <c r="BO410" s="11">
        <v>2</v>
      </c>
      <c r="BP410" s="11">
        <v>3</v>
      </c>
      <c r="BQ410" s="11">
        <v>7</v>
      </c>
      <c r="BR410" s="11">
        <v>6</v>
      </c>
      <c r="BS410" s="11">
        <v>4</v>
      </c>
      <c r="BT410" s="11">
        <v>2</v>
      </c>
      <c r="BU410" s="11"/>
      <c r="BV410" s="11"/>
      <c r="BW410" s="11" t="b">
        <v>1</v>
      </c>
      <c r="BX410" s="11" t="b">
        <v>1</v>
      </c>
      <c r="BY410" s="11" t="b">
        <v>1</v>
      </c>
      <c r="BZ410" s="11" t="b">
        <v>1</v>
      </c>
      <c r="CA410" s="11" t="b">
        <v>1</v>
      </c>
      <c r="CB410" s="11" t="b">
        <v>1</v>
      </c>
      <c r="CC410" s="11" t="b">
        <v>1</v>
      </c>
      <c r="CD410" s="11" t="b">
        <v>1</v>
      </c>
      <c r="CE410" s="11" t="b">
        <v>1</v>
      </c>
      <c r="CF410" s="11" t="b">
        <v>0</v>
      </c>
      <c r="CG410" s="11" t="b">
        <v>1</v>
      </c>
      <c r="CH410" s="11" t="b">
        <v>1</v>
      </c>
      <c r="CI410" s="11" t="b">
        <v>1</v>
      </c>
      <c r="CJ410" s="11" t="s">
        <v>380</v>
      </c>
      <c r="CK410" s="11" t="str">
        <f>VLOOKUP(Table812[[#This Row],[Candidate Detail Answer: City]],cities,2,FALSE)</f>
        <v>Mendon</v>
      </c>
      <c r="CL410" s="11" t="str">
        <f>VLOOKUP(Table812[[#This Row],[Candidate Detail Answer: City]],cities,3,FALSE)</f>
        <v>MA</v>
      </c>
      <c r="CM410" s="41">
        <f>VLOOKUP(Table812[[#This Row],[Candidate Detail Answer: City]],cities,4,FALSE)</f>
        <v>1756</v>
      </c>
      <c r="CN410" s="11" t="s">
        <v>381</v>
      </c>
      <c r="CO410" s="11" t="str">
        <f>VLOOKUP(Table812[[#This Row],[Candidate Detail Answer: Major]],majors_final,3,FALSE)</f>
        <v>Software Development</v>
      </c>
      <c r="CP410" s="11" t="str">
        <f>VLOOKUP(Table812[[#This Row],[Candidate Detail Answer: Major]],majors_final,4,FALSE)</f>
        <v>IT-development focused</v>
      </c>
      <c r="CQ410" s="11">
        <f>VLOOKUP(Table812[[#This Row],[Candidate Detail Answer: Major]],majors_final,5,FALSE)</f>
        <v>0</v>
      </c>
      <c r="CR410" s="11">
        <f>VLOOKUP(Table812[[#This Row],[Candidate Detail Answer: Major]],majors_final,6,FALSE)</f>
        <v>0</v>
      </c>
      <c r="CS410" s="11"/>
      <c r="CU410" s="5"/>
      <c r="CV410" s="5"/>
      <c r="CW410" s="5"/>
    </row>
    <row r="411" spans="1:101" ht="12.75" x14ac:dyDescent="0.2">
      <c r="A411">
        <v>510</v>
      </c>
      <c r="B411" s="26">
        <v>51872.650694443997</v>
      </c>
      <c r="C411" s="26">
        <v>52928.653472223697</v>
      </c>
      <c r="D411" s="26">
        <v>51965.762499998098</v>
      </c>
      <c r="E411" s="36">
        <v>162313</v>
      </c>
      <c r="F411" s="36">
        <f>SUM(Table812[[#This Row],[Time Taken Per Question: 1]:[Time Taken Per Question: 14]])</f>
        <v>162115</v>
      </c>
      <c r="G411" s="11">
        <v>1</v>
      </c>
      <c r="H411" s="11">
        <v>37</v>
      </c>
      <c r="I411" s="31">
        <v>11444</v>
      </c>
      <c r="J411" s="11">
        <v>131</v>
      </c>
      <c r="K411" s="11">
        <v>121</v>
      </c>
      <c r="L411" s="11">
        <v>92</v>
      </c>
      <c r="M411" s="11">
        <v>92.36</v>
      </c>
      <c r="N411" s="11">
        <v>171</v>
      </c>
      <c r="O411" s="11" t="s">
        <v>155</v>
      </c>
      <c r="P411" s="11" t="s">
        <v>208</v>
      </c>
      <c r="Q411" s="11">
        <v>57</v>
      </c>
      <c r="R411" s="11">
        <v>3</v>
      </c>
      <c r="S411" s="11">
        <v>1</v>
      </c>
      <c r="T411" s="11">
        <v>10</v>
      </c>
      <c r="U411" s="11">
        <v>10</v>
      </c>
      <c r="V411" s="11">
        <v>10</v>
      </c>
      <c r="W411" s="11">
        <v>10</v>
      </c>
      <c r="X411" s="11">
        <v>10</v>
      </c>
      <c r="Y411" s="11">
        <v>10</v>
      </c>
      <c r="Z411" s="11">
        <v>10</v>
      </c>
      <c r="AA411" s="11">
        <v>10</v>
      </c>
      <c r="AB411" s="11">
        <v>10</v>
      </c>
      <c r="AC411" s="11">
        <v>10</v>
      </c>
      <c r="AD411" s="11">
        <v>10</v>
      </c>
      <c r="AE411" s="11">
        <v>0</v>
      </c>
      <c r="AF411" s="11">
        <v>10</v>
      </c>
      <c r="AG411" s="11">
        <v>870</v>
      </c>
      <c r="AH411" s="11">
        <v>2631</v>
      </c>
      <c r="AI411" s="11">
        <v>848</v>
      </c>
      <c r="AJ411" s="11">
        <v>1708</v>
      </c>
      <c r="AK411" s="11">
        <v>711</v>
      </c>
      <c r="AL411" s="11">
        <v>7619</v>
      </c>
      <c r="AM411" s="11">
        <v>2673</v>
      </c>
      <c r="AN411" s="11">
        <v>10028</v>
      </c>
      <c r="AO411" s="11">
        <v>2886</v>
      </c>
      <c r="AP411" s="11">
        <v>256</v>
      </c>
      <c r="AQ411" s="11">
        <v>60702</v>
      </c>
      <c r="AR411" s="11">
        <v>10065</v>
      </c>
      <c r="AS411" s="11">
        <v>58436</v>
      </c>
      <c r="AT411" s="11">
        <v>2682</v>
      </c>
      <c r="AU411" s="11">
        <v>5</v>
      </c>
      <c r="AV411" s="11">
        <v>5</v>
      </c>
      <c r="AW411" s="11">
        <v>6</v>
      </c>
      <c r="AX411" s="11">
        <v>7</v>
      </c>
      <c r="AY411" s="11">
        <v>4</v>
      </c>
      <c r="AZ411" s="11">
        <v>5</v>
      </c>
      <c r="BA411" s="11">
        <v>7</v>
      </c>
      <c r="BB411" s="11">
        <v>6</v>
      </c>
      <c r="BC411" s="11">
        <v>5</v>
      </c>
      <c r="BD411" s="11">
        <v>6</v>
      </c>
      <c r="BE411" s="11">
        <v>6</v>
      </c>
      <c r="BF411" s="11">
        <v>14</v>
      </c>
      <c r="BG411" s="11">
        <v>19</v>
      </c>
      <c r="BH411" s="11">
        <v>23</v>
      </c>
      <c r="BI411" s="11">
        <v>2</v>
      </c>
      <c r="BJ411" s="11">
        <v>4</v>
      </c>
      <c r="BK411" s="11">
        <v>3</v>
      </c>
      <c r="BL411" s="11">
        <v>7</v>
      </c>
      <c r="BM411" s="11">
        <v>15</v>
      </c>
      <c r="BN411" s="11">
        <v>11</v>
      </c>
      <c r="BO411" s="11">
        <v>9</v>
      </c>
      <c r="BP411" s="11">
        <v>2</v>
      </c>
      <c r="BQ411" s="11">
        <v>6</v>
      </c>
      <c r="BR411" s="11">
        <v>12</v>
      </c>
      <c r="BS411" s="11">
        <v>14</v>
      </c>
      <c r="BT411" s="11">
        <v>2</v>
      </c>
      <c r="BU411" s="11"/>
      <c r="BV411" s="11"/>
      <c r="BW411" s="11" t="b">
        <v>1</v>
      </c>
      <c r="BX411" s="11" t="b">
        <v>1</v>
      </c>
      <c r="BY411" s="11" t="b">
        <v>1</v>
      </c>
      <c r="BZ411" s="11" t="b">
        <v>1</v>
      </c>
      <c r="CA411" s="11" t="b">
        <v>1</v>
      </c>
      <c r="CB411" s="11" t="b">
        <v>1</v>
      </c>
      <c r="CC411" s="11" t="b">
        <v>1</v>
      </c>
      <c r="CD411" s="11" t="b">
        <v>1</v>
      </c>
      <c r="CE411" s="11" t="b">
        <v>1</v>
      </c>
      <c r="CF411" s="11" t="b">
        <v>1</v>
      </c>
      <c r="CG411" s="11" t="b">
        <v>1</v>
      </c>
      <c r="CH411" s="11" t="b">
        <v>0</v>
      </c>
      <c r="CI411" s="11" t="b">
        <v>1</v>
      </c>
      <c r="CJ411" s="11" t="s">
        <v>615</v>
      </c>
      <c r="CK411" s="11" t="str">
        <f>VLOOKUP(Table812[[#This Row],[Candidate Detail Answer: City]],cities,2,FALSE)</f>
        <v>Milaca</v>
      </c>
      <c r="CL411" s="11" t="str">
        <f>VLOOKUP(Table812[[#This Row],[Candidate Detail Answer: City]],cities,3,FALSE)</f>
        <v>MN</v>
      </c>
      <c r="CM411" s="41">
        <f>VLOOKUP(Table812[[#This Row],[Candidate Detail Answer: City]],cities,4,FALSE)</f>
        <v>56353</v>
      </c>
      <c r="CN411" s="11" t="s">
        <v>616</v>
      </c>
      <c r="CO411" s="11" t="str">
        <f>VLOOKUP(Table812[[#This Row],[Candidate Detail Answer: Major]],majors_final,3,FALSE)</f>
        <v>Full Stack Development</v>
      </c>
      <c r="CP411" s="11" t="str">
        <f>VLOOKUP(Table812[[#This Row],[Candidate Detail Answer: Major]],majors_final,4,FALSE)</f>
        <v>IT-development focused</v>
      </c>
      <c r="CQ411" s="11">
        <f>VLOOKUP(Table812[[#This Row],[Candidate Detail Answer: Major]],majors_final,5,FALSE)</f>
        <v>0</v>
      </c>
      <c r="CR411" s="11">
        <f>VLOOKUP(Table812[[#This Row],[Candidate Detail Answer: Major]],majors_final,6,FALSE)</f>
        <v>0</v>
      </c>
      <c r="CS411" s="11"/>
      <c r="CU411" s="5"/>
      <c r="CV411" s="5"/>
      <c r="CW411" s="5"/>
    </row>
    <row r="412" spans="1:101" ht="12.75" x14ac:dyDescent="0.2">
      <c r="A412">
        <v>511</v>
      </c>
      <c r="B412" s="26">
        <v>45841.174999999901</v>
      </c>
      <c r="C412" s="26">
        <v>52948.7215277793</v>
      </c>
      <c r="D412" s="26">
        <v>51983.479861109197</v>
      </c>
      <c r="E412" s="36">
        <v>112327</v>
      </c>
      <c r="F412" s="36">
        <f>SUM(Table812[[#This Row],[Time Taken Per Question: 1]:[Time Taken Per Question: 14]])</f>
        <v>62703</v>
      </c>
      <c r="G412" s="11">
        <v>1</v>
      </c>
      <c r="H412" s="11">
        <v>171</v>
      </c>
      <c r="I412" s="31">
        <v>86903</v>
      </c>
      <c r="J412" s="11">
        <v>131</v>
      </c>
      <c r="K412" s="11">
        <v>131</v>
      </c>
      <c r="L412" s="11">
        <v>92</v>
      </c>
      <c r="M412" s="11">
        <v>100</v>
      </c>
      <c r="N412" s="11">
        <v>49550</v>
      </c>
      <c r="O412" s="11" t="s">
        <v>155</v>
      </c>
      <c r="P412" s="11" t="s">
        <v>208</v>
      </c>
      <c r="Q412" s="11">
        <v>52</v>
      </c>
      <c r="R412" s="11">
        <v>1</v>
      </c>
      <c r="S412" s="11">
        <v>1</v>
      </c>
      <c r="T412" s="11">
        <v>10</v>
      </c>
      <c r="U412" s="11">
        <v>10</v>
      </c>
      <c r="V412" s="11">
        <v>10</v>
      </c>
      <c r="W412" s="11">
        <v>10</v>
      </c>
      <c r="X412" s="11">
        <v>10</v>
      </c>
      <c r="Y412" s="11">
        <v>10</v>
      </c>
      <c r="Z412" s="11">
        <v>10</v>
      </c>
      <c r="AA412" s="11">
        <v>10</v>
      </c>
      <c r="AB412" s="11">
        <v>10</v>
      </c>
      <c r="AC412" s="11">
        <v>10</v>
      </c>
      <c r="AD412" s="11">
        <v>10</v>
      </c>
      <c r="AE412" s="11">
        <v>10</v>
      </c>
      <c r="AF412" s="11">
        <v>10</v>
      </c>
      <c r="AG412" s="11">
        <v>266</v>
      </c>
      <c r="AH412" s="11">
        <v>674</v>
      </c>
      <c r="AI412" s="11">
        <v>682</v>
      </c>
      <c r="AJ412" s="11">
        <v>2179</v>
      </c>
      <c r="AK412" s="11">
        <v>1261</v>
      </c>
      <c r="AL412" s="11">
        <v>1092</v>
      </c>
      <c r="AM412" s="11">
        <v>3680</v>
      </c>
      <c r="AN412" s="11">
        <v>3546</v>
      </c>
      <c r="AO412" s="11">
        <v>1420</v>
      </c>
      <c r="AP412" s="11">
        <v>1361</v>
      </c>
      <c r="AQ412" s="11">
        <v>2300</v>
      </c>
      <c r="AR412" s="11">
        <v>622</v>
      </c>
      <c r="AS412" s="11">
        <v>38706</v>
      </c>
      <c r="AT412" s="11">
        <v>4914</v>
      </c>
      <c r="AU412" s="11">
        <v>9</v>
      </c>
      <c r="AV412" s="11">
        <v>10</v>
      </c>
      <c r="AW412" s="11">
        <v>9</v>
      </c>
      <c r="AX412" s="11">
        <v>11</v>
      </c>
      <c r="AY412" s="11">
        <v>8</v>
      </c>
      <c r="AZ412" s="11">
        <v>11</v>
      </c>
      <c r="BA412" s="11">
        <v>14</v>
      </c>
      <c r="BB412" s="11">
        <v>13</v>
      </c>
      <c r="BC412" s="11">
        <v>11</v>
      </c>
      <c r="BD412" s="11">
        <v>12</v>
      </c>
      <c r="BE412" s="11">
        <v>14</v>
      </c>
      <c r="BF412" s="11">
        <v>15</v>
      </c>
      <c r="BG412" s="11">
        <v>25</v>
      </c>
      <c r="BH412" s="11">
        <v>4</v>
      </c>
      <c r="BI412" s="11">
        <v>5</v>
      </c>
      <c r="BJ412" s="11">
        <v>13</v>
      </c>
      <c r="BK412" s="11">
        <v>7</v>
      </c>
      <c r="BL412" s="11">
        <v>16</v>
      </c>
      <c r="BM412" s="11">
        <v>55</v>
      </c>
      <c r="BN412" s="11">
        <v>29</v>
      </c>
      <c r="BO412" s="11">
        <v>23</v>
      </c>
      <c r="BP412" s="11">
        <v>19</v>
      </c>
      <c r="BQ412" s="11">
        <v>36</v>
      </c>
      <c r="BR412" s="11">
        <v>6</v>
      </c>
      <c r="BS412" s="11">
        <v>54</v>
      </c>
      <c r="BT412" s="11">
        <v>51</v>
      </c>
      <c r="BU412" s="11"/>
      <c r="BV412" s="11"/>
      <c r="BW412" s="11" t="b">
        <v>1</v>
      </c>
      <c r="BX412" s="11" t="b">
        <v>1</v>
      </c>
      <c r="BY412" s="11" t="b">
        <v>1</v>
      </c>
      <c r="BZ412" s="11" t="b">
        <v>1</v>
      </c>
      <c r="CA412" s="11" t="b">
        <v>1</v>
      </c>
      <c r="CB412" s="11" t="b">
        <v>1</v>
      </c>
      <c r="CC412" s="11" t="b">
        <v>1</v>
      </c>
      <c r="CD412" s="11" t="b">
        <v>1</v>
      </c>
      <c r="CE412" s="11" t="b">
        <v>1</v>
      </c>
      <c r="CF412" s="11" t="b">
        <v>1</v>
      </c>
      <c r="CG412" s="11" t="b">
        <v>1</v>
      </c>
      <c r="CH412" s="11" t="b">
        <v>1</v>
      </c>
      <c r="CI412" s="11" t="b">
        <v>1</v>
      </c>
      <c r="CJ412" s="11" t="s">
        <v>248</v>
      </c>
      <c r="CK412" s="11" t="str">
        <f>VLOOKUP(Table812[[#This Row],[Candidate Detail Answer: City]],cities,2,FALSE)</f>
        <v>Minneapolis</v>
      </c>
      <c r="CL412" s="11" t="str">
        <f>VLOOKUP(Table812[[#This Row],[Candidate Detail Answer: City]],cities,3,FALSE)</f>
        <v>MN</v>
      </c>
      <c r="CM412" s="41">
        <f>VLOOKUP(Table812[[#This Row],[Candidate Detail Answer: City]],cities,4,FALSE)</f>
        <v>55401</v>
      </c>
      <c r="CN412" s="11" t="s">
        <v>229</v>
      </c>
      <c r="CO412" s="11" t="str">
        <f>VLOOKUP(Table812[[#This Row],[Candidate Detail Answer: Major]],majors_final,3,FALSE)</f>
        <v>Computer Science</v>
      </c>
      <c r="CP412" s="11" t="str">
        <f>VLOOKUP(Table812[[#This Row],[Candidate Detail Answer: Major]],majors_final,4,FALSE)</f>
        <v>IT-development focused</v>
      </c>
      <c r="CQ412" s="11">
        <f>VLOOKUP(Table812[[#This Row],[Candidate Detail Answer: Major]],majors_final,5,FALSE)</f>
        <v>0</v>
      </c>
      <c r="CR412" s="11">
        <f>VLOOKUP(Table812[[#This Row],[Candidate Detail Answer: Major]],majors_final,6,FALSE)</f>
        <v>0</v>
      </c>
      <c r="CS412" s="11"/>
      <c r="CU412" s="5"/>
      <c r="CV412" s="5"/>
      <c r="CW412" s="5"/>
    </row>
    <row r="413" spans="1:101" ht="12.75" x14ac:dyDescent="0.2">
      <c r="A413">
        <v>512</v>
      </c>
      <c r="B413" s="26">
        <v>45863.107638888803</v>
      </c>
      <c r="C413" s="26">
        <v>52968.789583334801</v>
      </c>
      <c r="D413" s="26">
        <v>52001.197222220297</v>
      </c>
      <c r="E413" s="36">
        <v>45432</v>
      </c>
      <c r="F413" s="36">
        <f>SUM(Table812[[#This Row],[Time Taken Per Question: 1]:[Time Taken Per Question: 14]])</f>
        <v>44430</v>
      </c>
      <c r="G413" s="11">
        <v>1</v>
      </c>
      <c r="H413" s="11">
        <v>21</v>
      </c>
      <c r="I413" s="31">
        <v>3317</v>
      </c>
      <c r="J413" s="11">
        <v>131</v>
      </c>
      <c r="K413" s="11">
        <v>131</v>
      </c>
      <c r="L413" s="11">
        <v>92</v>
      </c>
      <c r="M413" s="11">
        <v>100</v>
      </c>
      <c r="N413" s="11">
        <v>264</v>
      </c>
      <c r="O413" s="11" t="s">
        <v>155</v>
      </c>
      <c r="P413" s="11" t="s">
        <v>208</v>
      </c>
      <c r="Q413" s="11">
        <v>41</v>
      </c>
      <c r="R413" s="11">
        <v>4</v>
      </c>
      <c r="S413" s="11">
        <v>1</v>
      </c>
      <c r="T413" s="11">
        <v>10</v>
      </c>
      <c r="U413" s="11">
        <v>10</v>
      </c>
      <c r="V413" s="11">
        <v>10</v>
      </c>
      <c r="W413" s="11">
        <v>10</v>
      </c>
      <c r="X413" s="11">
        <v>10</v>
      </c>
      <c r="Y413" s="11">
        <v>10</v>
      </c>
      <c r="Z413" s="11">
        <v>10</v>
      </c>
      <c r="AA413" s="11">
        <v>10</v>
      </c>
      <c r="AB413" s="11">
        <v>10</v>
      </c>
      <c r="AC413" s="11">
        <v>10</v>
      </c>
      <c r="AD413" s="11">
        <v>10</v>
      </c>
      <c r="AE413" s="11">
        <v>10</v>
      </c>
      <c r="AF413" s="11">
        <v>10</v>
      </c>
      <c r="AG413" s="11">
        <v>355</v>
      </c>
      <c r="AH413" s="11">
        <v>10627</v>
      </c>
      <c r="AI413" s="11">
        <v>1312</v>
      </c>
      <c r="AJ413" s="11">
        <v>1847</v>
      </c>
      <c r="AK413" s="11">
        <v>1416</v>
      </c>
      <c r="AL413" s="11">
        <v>3736</v>
      </c>
      <c r="AM413" s="11">
        <v>2073</v>
      </c>
      <c r="AN413" s="11">
        <v>2600</v>
      </c>
      <c r="AO413" s="11">
        <v>4615</v>
      </c>
      <c r="AP413" s="11">
        <v>976</v>
      </c>
      <c r="AQ413" s="11">
        <v>5900</v>
      </c>
      <c r="AR413" s="11">
        <v>1570</v>
      </c>
      <c r="AS413" s="11">
        <v>3106</v>
      </c>
      <c r="AT413" s="11">
        <v>4297</v>
      </c>
      <c r="AU413" s="11">
        <v>5</v>
      </c>
      <c r="AV413" s="11">
        <v>6</v>
      </c>
      <c r="AW413" s="11">
        <v>4</v>
      </c>
      <c r="AX413" s="11">
        <v>6</v>
      </c>
      <c r="AY413" s="11">
        <v>4</v>
      </c>
      <c r="AZ413" s="11">
        <v>5</v>
      </c>
      <c r="BA413" s="11">
        <v>8</v>
      </c>
      <c r="BB413" s="11">
        <v>6</v>
      </c>
      <c r="BC413" s="11">
        <v>5</v>
      </c>
      <c r="BD413" s="11">
        <v>6</v>
      </c>
      <c r="BE413" s="11">
        <v>7</v>
      </c>
      <c r="BF413" s="11">
        <v>15</v>
      </c>
      <c r="BG413" s="11">
        <v>19</v>
      </c>
      <c r="BH413" s="11">
        <v>7</v>
      </c>
      <c r="BI413" s="11">
        <v>6</v>
      </c>
      <c r="BJ413" s="11">
        <v>9</v>
      </c>
      <c r="BK413" s="11">
        <v>5</v>
      </c>
      <c r="BL413" s="11">
        <v>30</v>
      </c>
      <c r="BM413" s="11">
        <v>6</v>
      </c>
      <c r="BN413" s="11">
        <v>7</v>
      </c>
      <c r="BO413" s="11">
        <v>16</v>
      </c>
      <c r="BP413" s="11">
        <v>13</v>
      </c>
      <c r="BQ413" s="11">
        <v>31</v>
      </c>
      <c r="BR413" s="11">
        <v>10</v>
      </c>
      <c r="BS413" s="11">
        <v>5</v>
      </c>
      <c r="BT413" s="11">
        <v>7</v>
      </c>
      <c r="BU413" s="11"/>
      <c r="BV413" s="11"/>
      <c r="BW413" s="11" t="b">
        <v>1</v>
      </c>
      <c r="BX413" s="11" t="b">
        <v>1</v>
      </c>
      <c r="BY413" s="11" t="b">
        <v>1</v>
      </c>
      <c r="BZ413" s="11" t="b">
        <v>1</v>
      </c>
      <c r="CA413" s="11" t="b">
        <v>1</v>
      </c>
      <c r="CB413" s="11" t="b">
        <v>1</v>
      </c>
      <c r="CC413" s="11" t="b">
        <v>1</v>
      </c>
      <c r="CD413" s="11" t="b">
        <v>1</v>
      </c>
      <c r="CE413" s="11" t="b">
        <v>1</v>
      </c>
      <c r="CF413" s="11" t="b">
        <v>1</v>
      </c>
      <c r="CG413" s="11" t="b">
        <v>1</v>
      </c>
      <c r="CH413" s="11" t="b">
        <v>1</v>
      </c>
      <c r="CI413" s="11" t="b">
        <v>1</v>
      </c>
      <c r="CJ413" s="11" t="s">
        <v>383</v>
      </c>
      <c r="CK413" s="11" t="str">
        <f>VLOOKUP(Table812[[#This Row],[Candidate Detail Answer: City]],cities,2,FALSE)</f>
        <v>Eagan</v>
      </c>
      <c r="CL413" s="11" t="str">
        <f>VLOOKUP(Table812[[#This Row],[Candidate Detail Answer: City]],cities,3,FALSE)</f>
        <v>MN</v>
      </c>
      <c r="CM413" s="41">
        <f>VLOOKUP(Table812[[#This Row],[Candidate Detail Answer: City]],cities,4,FALSE)</f>
        <v>55121</v>
      </c>
      <c r="CN413" s="11" t="s">
        <v>381</v>
      </c>
      <c r="CO413" s="11" t="str">
        <f>VLOOKUP(Table812[[#This Row],[Candidate Detail Answer: Major]],majors_final,3,FALSE)</f>
        <v>Software Development</v>
      </c>
      <c r="CP413" s="11" t="str">
        <f>VLOOKUP(Table812[[#This Row],[Candidate Detail Answer: Major]],majors_final,4,FALSE)</f>
        <v>IT-development focused</v>
      </c>
      <c r="CQ413" s="11">
        <f>VLOOKUP(Table812[[#This Row],[Candidate Detail Answer: Major]],majors_final,5,FALSE)</f>
        <v>0</v>
      </c>
      <c r="CR413" s="11">
        <f>VLOOKUP(Table812[[#This Row],[Candidate Detail Answer: Major]],majors_final,6,FALSE)</f>
        <v>0</v>
      </c>
      <c r="CS413" s="11"/>
      <c r="CU413" s="5"/>
      <c r="CV413" s="5"/>
      <c r="CW413" s="5"/>
    </row>
    <row r="414" spans="1:101" ht="12.75" x14ac:dyDescent="0.2">
      <c r="A414">
        <v>513</v>
      </c>
      <c r="B414" s="26">
        <v>51894.583333332899</v>
      </c>
      <c r="C414" s="26">
        <v>52988.857638890397</v>
      </c>
      <c r="D414" s="26">
        <v>52018.914583331403</v>
      </c>
      <c r="E414" s="36">
        <v>125506</v>
      </c>
      <c r="F414" s="36">
        <f>SUM(Table812[[#This Row],[Time Taken Per Question: 1]:[Time Taken Per Question: 14]])</f>
        <v>71081</v>
      </c>
      <c r="G414" s="11">
        <v>1</v>
      </c>
      <c r="H414" s="11">
        <v>47</v>
      </c>
      <c r="I414" s="31">
        <v>85619</v>
      </c>
      <c r="J414" s="11">
        <v>131</v>
      </c>
      <c r="K414" s="11">
        <v>121</v>
      </c>
      <c r="L414" s="11">
        <v>92</v>
      </c>
      <c r="M414" s="11">
        <v>92.36</v>
      </c>
      <c r="N414" s="11">
        <v>48620</v>
      </c>
      <c r="O414" s="11" t="s">
        <v>155</v>
      </c>
      <c r="P414" s="11" t="s">
        <v>208</v>
      </c>
      <c r="Q414" s="11">
        <v>0</v>
      </c>
      <c r="R414" s="11">
        <v>4</v>
      </c>
      <c r="S414" s="11">
        <v>1</v>
      </c>
      <c r="T414" s="11">
        <v>10</v>
      </c>
      <c r="U414" s="11">
        <v>10</v>
      </c>
      <c r="V414" s="11">
        <v>10</v>
      </c>
      <c r="W414" s="11">
        <v>10</v>
      </c>
      <c r="X414" s="11">
        <v>10</v>
      </c>
      <c r="Y414" s="11">
        <v>10</v>
      </c>
      <c r="Z414" s="11">
        <v>10</v>
      </c>
      <c r="AA414" s="11">
        <v>10</v>
      </c>
      <c r="AB414" s="11">
        <v>10</v>
      </c>
      <c r="AC414" s="11">
        <v>10</v>
      </c>
      <c r="AD414" s="11">
        <v>10</v>
      </c>
      <c r="AE414" s="11">
        <v>0</v>
      </c>
      <c r="AF414" s="11">
        <v>10</v>
      </c>
      <c r="AG414" s="11">
        <v>420</v>
      </c>
      <c r="AH414" s="11">
        <v>1954</v>
      </c>
      <c r="AI414" s="11">
        <v>2163</v>
      </c>
      <c r="AJ414" s="11">
        <v>2159</v>
      </c>
      <c r="AK414" s="11">
        <v>4355</v>
      </c>
      <c r="AL414" s="11">
        <v>6789</v>
      </c>
      <c r="AM414" s="11">
        <v>4203</v>
      </c>
      <c r="AN414" s="11">
        <v>3452</v>
      </c>
      <c r="AO414" s="11">
        <v>1660</v>
      </c>
      <c r="AP414" s="11">
        <v>4735</v>
      </c>
      <c r="AQ414" s="11">
        <v>1214</v>
      </c>
      <c r="AR414" s="11">
        <v>918</v>
      </c>
      <c r="AS414" s="11">
        <v>15668</v>
      </c>
      <c r="AT414" s="11">
        <v>21391</v>
      </c>
      <c r="AU414" s="11">
        <v>10</v>
      </c>
      <c r="AV414" s="11">
        <v>11</v>
      </c>
      <c r="AW414" s="11">
        <v>10</v>
      </c>
      <c r="AX414" s="11">
        <v>12</v>
      </c>
      <c r="AY414" s="11">
        <v>9</v>
      </c>
      <c r="AZ414" s="11">
        <v>10</v>
      </c>
      <c r="BA414" s="11">
        <v>12</v>
      </c>
      <c r="BB414" s="11">
        <v>12</v>
      </c>
      <c r="BC414" s="11">
        <v>10</v>
      </c>
      <c r="BD414" s="11">
        <v>11</v>
      </c>
      <c r="BE414" s="11">
        <v>12</v>
      </c>
      <c r="BF414" s="11">
        <v>11</v>
      </c>
      <c r="BG414" s="11">
        <v>25</v>
      </c>
      <c r="BH414" s="11">
        <v>11</v>
      </c>
      <c r="BI414" s="11">
        <v>9</v>
      </c>
      <c r="BJ414" s="11">
        <v>6</v>
      </c>
      <c r="BK414" s="11">
        <v>4</v>
      </c>
      <c r="BL414" s="11">
        <v>19</v>
      </c>
      <c r="BM414" s="11">
        <v>12</v>
      </c>
      <c r="BN414" s="11">
        <v>6</v>
      </c>
      <c r="BO414" s="11">
        <v>6</v>
      </c>
      <c r="BP414" s="11">
        <v>12</v>
      </c>
      <c r="BQ414" s="11">
        <v>7</v>
      </c>
      <c r="BR414" s="11">
        <v>4</v>
      </c>
      <c r="BS414" s="11">
        <v>7</v>
      </c>
      <c r="BT414" s="11">
        <v>6</v>
      </c>
      <c r="BU414" s="11"/>
      <c r="BV414" s="11"/>
      <c r="BW414" s="11" t="b">
        <v>1</v>
      </c>
      <c r="BX414" s="11" t="b">
        <v>1</v>
      </c>
      <c r="BY414" s="11" t="b">
        <v>1</v>
      </c>
      <c r="BZ414" s="11" t="b">
        <v>1</v>
      </c>
      <c r="CA414" s="11" t="b">
        <v>1</v>
      </c>
      <c r="CB414" s="11" t="b">
        <v>1</v>
      </c>
      <c r="CC414" s="11" t="b">
        <v>1</v>
      </c>
      <c r="CD414" s="11" t="b">
        <v>1</v>
      </c>
      <c r="CE414" s="11" t="b">
        <v>1</v>
      </c>
      <c r="CF414" s="11" t="b">
        <v>1</v>
      </c>
      <c r="CG414" s="11" t="b">
        <v>1</v>
      </c>
      <c r="CH414" s="11" t="b">
        <v>0</v>
      </c>
      <c r="CI414" s="11" t="b">
        <v>1</v>
      </c>
      <c r="CJ414" s="11" t="s">
        <v>631</v>
      </c>
      <c r="CK414" s="11" t="str">
        <f>VLOOKUP(Table812[[#This Row],[Candidate Detail Answer: City]],cities,2,FALSE)</f>
        <v>Mansfield</v>
      </c>
      <c r="CL414" s="11" t="str">
        <f>VLOOKUP(Table812[[#This Row],[Candidate Detail Answer: City]],cities,3,FALSE)</f>
        <v>TX</v>
      </c>
      <c r="CM414" s="41">
        <f>VLOOKUP(Table812[[#This Row],[Candidate Detail Answer: City]],cities,4,FALSE)</f>
        <v>76063</v>
      </c>
      <c r="CN414" s="11" t="s">
        <v>234</v>
      </c>
      <c r="CO414" s="11" t="str">
        <f>VLOOKUP(Table812[[#This Row],[Candidate Detail Answer: Major]],majors_final,3,FALSE)</f>
        <v>Computer Programming</v>
      </c>
      <c r="CP414" s="11" t="str">
        <f>VLOOKUP(Table812[[#This Row],[Candidate Detail Answer: Major]],majors_final,4,FALSE)</f>
        <v>IT-development focused</v>
      </c>
      <c r="CQ414" s="11">
        <f>VLOOKUP(Table812[[#This Row],[Candidate Detail Answer: Major]],majors_final,5,FALSE)</f>
        <v>0</v>
      </c>
      <c r="CR414" s="11">
        <f>VLOOKUP(Table812[[#This Row],[Candidate Detail Answer: Major]],majors_final,6,FALSE)</f>
        <v>0</v>
      </c>
      <c r="CS414" s="11"/>
      <c r="CU414" s="5"/>
      <c r="CV414" s="5"/>
      <c r="CW414" s="5"/>
    </row>
    <row r="415" spans="1:101" ht="12.75" x14ac:dyDescent="0.2">
      <c r="A415">
        <v>514</v>
      </c>
      <c r="B415" s="26">
        <v>45885.040277777698</v>
      </c>
      <c r="C415" s="26">
        <v>53008.925694445898</v>
      </c>
      <c r="D415" s="26">
        <v>52036.631944442503</v>
      </c>
      <c r="E415" s="36">
        <v>51761</v>
      </c>
      <c r="F415" s="36">
        <f>SUM(Table812[[#This Row],[Time Taken Per Question: 1]:[Time Taken Per Question: 14]])</f>
        <v>31488</v>
      </c>
      <c r="G415" s="11">
        <v>1</v>
      </c>
      <c r="H415" s="11">
        <v>201</v>
      </c>
      <c r="I415" s="31">
        <v>20443</v>
      </c>
      <c r="J415" s="11">
        <v>131</v>
      </c>
      <c r="K415" s="11">
        <v>131</v>
      </c>
      <c r="L415" s="11">
        <v>92</v>
      </c>
      <c r="M415" s="11">
        <v>100</v>
      </c>
      <c r="N415" s="11">
        <v>18951</v>
      </c>
      <c r="O415" s="11" t="s">
        <v>155</v>
      </c>
      <c r="P415" s="11" t="s">
        <v>208</v>
      </c>
      <c r="Q415" s="11">
        <v>5</v>
      </c>
      <c r="R415" s="11"/>
      <c r="S415" s="11">
        <v>1</v>
      </c>
      <c r="T415" s="11">
        <v>10</v>
      </c>
      <c r="U415" s="11">
        <v>10</v>
      </c>
      <c r="V415" s="11">
        <v>10</v>
      </c>
      <c r="W415" s="11">
        <v>10</v>
      </c>
      <c r="X415" s="11">
        <v>10</v>
      </c>
      <c r="Y415" s="11">
        <v>10</v>
      </c>
      <c r="Z415" s="11">
        <v>10</v>
      </c>
      <c r="AA415" s="11">
        <v>10</v>
      </c>
      <c r="AB415" s="11">
        <v>10</v>
      </c>
      <c r="AC415" s="11">
        <v>10</v>
      </c>
      <c r="AD415" s="11">
        <v>10</v>
      </c>
      <c r="AE415" s="11">
        <v>10</v>
      </c>
      <c r="AF415" s="11">
        <v>10</v>
      </c>
      <c r="AG415" s="11">
        <v>257</v>
      </c>
      <c r="AH415" s="11">
        <v>6371</v>
      </c>
      <c r="AI415" s="11">
        <v>1004</v>
      </c>
      <c r="AJ415" s="11">
        <v>3246</v>
      </c>
      <c r="AK415" s="11">
        <v>4489</v>
      </c>
      <c r="AL415" s="11">
        <v>1315</v>
      </c>
      <c r="AM415" s="11">
        <v>3481</v>
      </c>
      <c r="AN415" s="11">
        <v>3001</v>
      </c>
      <c r="AO415" s="11">
        <v>1891</v>
      </c>
      <c r="AP415" s="11">
        <v>805</v>
      </c>
      <c r="AQ415" s="11">
        <v>3107</v>
      </c>
      <c r="AR415" s="11">
        <v>610</v>
      </c>
      <c r="AS415" s="11">
        <v>1250</v>
      </c>
      <c r="AT415" s="11">
        <v>661</v>
      </c>
      <c r="AU415" s="11">
        <v>12</v>
      </c>
      <c r="AV415" s="11">
        <v>14</v>
      </c>
      <c r="AW415" s="11">
        <v>14</v>
      </c>
      <c r="AX415" s="11">
        <v>17</v>
      </c>
      <c r="AY415" s="11">
        <v>11</v>
      </c>
      <c r="AZ415" s="11">
        <v>12</v>
      </c>
      <c r="BA415" s="11">
        <v>14</v>
      </c>
      <c r="BB415" s="11">
        <v>13</v>
      </c>
      <c r="BC415" s="11">
        <v>12</v>
      </c>
      <c r="BD415" s="11">
        <v>14</v>
      </c>
      <c r="BE415" s="11">
        <v>14</v>
      </c>
      <c r="BF415" s="11">
        <v>23</v>
      </c>
      <c r="BG415" s="11">
        <v>28</v>
      </c>
      <c r="BH415" s="11">
        <v>29</v>
      </c>
      <c r="BI415" s="11">
        <v>12</v>
      </c>
      <c r="BJ415" s="11">
        <v>48</v>
      </c>
      <c r="BK415" s="11">
        <v>20</v>
      </c>
      <c r="BL415" s="11">
        <v>11</v>
      </c>
      <c r="BM415" s="11">
        <v>23</v>
      </c>
      <c r="BN415" s="11">
        <v>11</v>
      </c>
      <c r="BO415" s="11">
        <v>11</v>
      </c>
      <c r="BP415" s="11">
        <v>7</v>
      </c>
      <c r="BQ415" s="11">
        <v>34</v>
      </c>
      <c r="BR415" s="11">
        <v>7</v>
      </c>
      <c r="BS415" s="11">
        <v>25</v>
      </c>
      <c r="BT415" s="11">
        <v>11</v>
      </c>
      <c r="BU415" s="11"/>
      <c r="BV415" s="11"/>
      <c r="BW415" s="11" t="b">
        <v>1</v>
      </c>
      <c r="BX415" s="11" t="b">
        <v>1</v>
      </c>
      <c r="BY415" s="11" t="b">
        <v>1</v>
      </c>
      <c r="BZ415" s="11" t="b">
        <v>1</v>
      </c>
      <c r="CA415" s="11" t="b">
        <v>1</v>
      </c>
      <c r="CB415" s="11" t="b">
        <v>1</v>
      </c>
      <c r="CC415" s="11" t="b">
        <v>1</v>
      </c>
      <c r="CD415" s="11" t="b">
        <v>1</v>
      </c>
      <c r="CE415" s="11" t="b">
        <v>1</v>
      </c>
      <c r="CF415" s="11" t="b">
        <v>1</v>
      </c>
      <c r="CG415" s="11" t="b">
        <v>1</v>
      </c>
      <c r="CH415" s="11" t="b">
        <v>1</v>
      </c>
      <c r="CI415" s="11" t="b">
        <v>1</v>
      </c>
      <c r="CJ415" s="11" t="s">
        <v>368</v>
      </c>
      <c r="CK415" s="11" t="str">
        <f>VLOOKUP(Table812[[#This Row],[Candidate Detail Answer: City]],cities,2,FALSE)</f>
        <v>Revere</v>
      </c>
      <c r="CL415" s="11" t="str">
        <f>VLOOKUP(Table812[[#This Row],[Candidate Detail Answer: City]],cities,3,FALSE)</f>
        <v>MA</v>
      </c>
      <c r="CM415" s="41">
        <f>VLOOKUP(Table812[[#This Row],[Candidate Detail Answer: City]],cities,4,FALSE)</f>
        <v>2151</v>
      </c>
      <c r="CN415" s="11" t="s">
        <v>229</v>
      </c>
      <c r="CO415" s="11" t="str">
        <f>VLOOKUP(Table812[[#This Row],[Candidate Detail Answer: Major]],majors_final,3,FALSE)</f>
        <v>Computer Science</v>
      </c>
      <c r="CP415" s="11" t="str">
        <f>VLOOKUP(Table812[[#This Row],[Candidate Detail Answer: Major]],majors_final,4,FALSE)</f>
        <v>IT-development focused</v>
      </c>
      <c r="CQ415" s="11">
        <f>VLOOKUP(Table812[[#This Row],[Candidate Detail Answer: Major]],majors_final,5,FALSE)</f>
        <v>0</v>
      </c>
      <c r="CR415" s="11">
        <f>VLOOKUP(Table812[[#This Row],[Candidate Detail Answer: Major]],majors_final,6,FALSE)</f>
        <v>0</v>
      </c>
      <c r="CS415" s="11"/>
      <c r="CU415" s="5"/>
      <c r="CV415" s="5"/>
      <c r="CW415" s="5"/>
    </row>
    <row r="416" spans="1:101" ht="12.75" x14ac:dyDescent="0.2">
      <c r="A416">
        <v>515</v>
      </c>
      <c r="B416" s="26">
        <v>45906.9729166666</v>
      </c>
      <c r="C416" s="26">
        <v>53028.9937500015</v>
      </c>
      <c r="D416" s="26">
        <v>52054.349305553602</v>
      </c>
      <c r="E416" s="36">
        <v>50634</v>
      </c>
      <c r="F416" s="36">
        <f>SUM(Table812[[#This Row],[Time Taken Per Question: 1]:[Time Taken Per Question: 14]])</f>
        <v>47559</v>
      </c>
      <c r="G416" s="11">
        <v>1</v>
      </c>
      <c r="H416" s="11">
        <v>39</v>
      </c>
      <c r="I416" s="31">
        <v>19056</v>
      </c>
      <c r="J416" s="11">
        <v>131</v>
      </c>
      <c r="K416" s="11">
        <v>131</v>
      </c>
      <c r="L416" s="11">
        <v>92</v>
      </c>
      <c r="M416" s="11">
        <v>100</v>
      </c>
      <c r="N416" s="11">
        <v>3020</v>
      </c>
      <c r="O416" s="11" t="s">
        <v>155</v>
      </c>
      <c r="P416" s="11" t="s">
        <v>208</v>
      </c>
      <c r="Q416" s="11">
        <v>43</v>
      </c>
      <c r="R416" s="11">
        <v>5</v>
      </c>
      <c r="S416" s="11">
        <v>1</v>
      </c>
      <c r="T416" s="11">
        <v>10</v>
      </c>
      <c r="U416" s="11">
        <v>10</v>
      </c>
      <c r="V416" s="11">
        <v>10</v>
      </c>
      <c r="W416" s="11">
        <v>10</v>
      </c>
      <c r="X416" s="11">
        <v>10</v>
      </c>
      <c r="Y416" s="11">
        <v>10</v>
      </c>
      <c r="Z416" s="11">
        <v>10</v>
      </c>
      <c r="AA416" s="11">
        <v>10</v>
      </c>
      <c r="AB416" s="11">
        <v>10</v>
      </c>
      <c r="AC416" s="11">
        <v>10</v>
      </c>
      <c r="AD416" s="11">
        <v>10</v>
      </c>
      <c r="AE416" s="11">
        <v>10</v>
      </c>
      <c r="AF416" s="11">
        <v>10</v>
      </c>
      <c r="AG416" s="11">
        <v>2369</v>
      </c>
      <c r="AH416" s="11">
        <v>3556</v>
      </c>
      <c r="AI416" s="11">
        <v>964</v>
      </c>
      <c r="AJ416" s="11">
        <v>5097</v>
      </c>
      <c r="AK416" s="11">
        <v>4335</v>
      </c>
      <c r="AL416" s="11">
        <v>3330</v>
      </c>
      <c r="AM416" s="11">
        <v>3059</v>
      </c>
      <c r="AN416" s="11">
        <v>4462</v>
      </c>
      <c r="AO416" s="11">
        <v>2979</v>
      </c>
      <c r="AP416" s="11">
        <v>435</v>
      </c>
      <c r="AQ416" s="11">
        <v>9762</v>
      </c>
      <c r="AR416" s="11">
        <v>1329</v>
      </c>
      <c r="AS416" s="11">
        <v>648</v>
      </c>
      <c r="AT416" s="11">
        <v>5234</v>
      </c>
      <c r="AU416" s="11">
        <v>6</v>
      </c>
      <c r="AV416" s="11">
        <v>6</v>
      </c>
      <c r="AW416" s="11">
        <v>8</v>
      </c>
      <c r="AX416" s="11">
        <v>14</v>
      </c>
      <c r="AY416" s="11">
        <v>4</v>
      </c>
      <c r="AZ416" s="11">
        <v>8</v>
      </c>
      <c r="BA416" s="11">
        <v>9</v>
      </c>
      <c r="BB416" s="11">
        <v>8</v>
      </c>
      <c r="BC416" s="11">
        <v>6</v>
      </c>
      <c r="BD416" s="11">
        <v>9</v>
      </c>
      <c r="BE416" s="11">
        <v>8</v>
      </c>
      <c r="BF416" s="11">
        <v>16</v>
      </c>
      <c r="BG416" s="11">
        <v>36</v>
      </c>
      <c r="BH416" s="11">
        <v>6</v>
      </c>
      <c r="BI416" s="11">
        <v>2</v>
      </c>
      <c r="BJ416" s="11">
        <v>9</v>
      </c>
      <c r="BK416" s="11">
        <v>4</v>
      </c>
      <c r="BL416" s="11">
        <v>8</v>
      </c>
      <c r="BM416" s="11">
        <v>3</v>
      </c>
      <c r="BN416" s="11">
        <v>3</v>
      </c>
      <c r="BO416" s="11">
        <v>4</v>
      </c>
      <c r="BP416" s="11">
        <v>2</v>
      </c>
      <c r="BQ416" s="11">
        <v>6</v>
      </c>
      <c r="BR416" s="11">
        <v>4</v>
      </c>
      <c r="BS416" s="11">
        <v>2</v>
      </c>
      <c r="BT416" s="11">
        <v>12</v>
      </c>
      <c r="BU416" s="11"/>
      <c r="BV416" s="11"/>
      <c r="BW416" s="11" t="b">
        <v>1</v>
      </c>
      <c r="BX416" s="11" t="b">
        <v>1</v>
      </c>
      <c r="BY416" s="11" t="b">
        <v>1</v>
      </c>
      <c r="BZ416" s="11" t="b">
        <v>1</v>
      </c>
      <c r="CA416" s="11" t="b">
        <v>1</v>
      </c>
      <c r="CB416" s="11" t="b">
        <v>1</v>
      </c>
      <c r="CC416" s="11" t="b">
        <v>1</v>
      </c>
      <c r="CD416" s="11" t="b">
        <v>1</v>
      </c>
      <c r="CE416" s="11" t="b">
        <v>1</v>
      </c>
      <c r="CF416" s="11" t="b">
        <v>1</v>
      </c>
      <c r="CG416" s="11" t="b">
        <v>1</v>
      </c>
      <c r="CH416" s="11" t="b">
        <v>1</v>
      </c>
      <c r="CI416" s="11" t="b">
        <v>1</v>
      </c>
      <c r="CJ416" s="11" t="s">
        <v>659</v>
      </c>
      <c r="CK416" s="11" t="str">
        <f>VLOOKUP(Table812[[#This Row],[Candidate Detail Answer: City]],cities,2,FALSE)</f>
        <v>North Gragton</v>
      </c>
      <c r="CL416" s="11" t="str">
        <f>VLOOKUP(Table812[[#This Row],[Candidate Detail Answer: City]],cities,3,FALSE)</f>
        <v>OH</v>
      </c>
      <c r="CM416" s="41">
        <f>VLOOKUP(Table812[[#This Row],[Candidate Detail Answer: City]],cities,4,FALSE)</f>
        <v>44004</v>
      </c>
      <c r="CN416" s="11" t="s">
        <v>371</v>
      </c>
      <c r="CO416" s="11" t="str">
        <f>VLOOKUP(Table812[[#This Row],[Candidate Detail Answer: Major]],majors_final,3,FALSE)</f>
        <v>Full Stack Development</v>
      </c>
      <c r="CP416" s="11" t="str">
        <f>VLOOKUP(Table812[[#This Row],[Candidate Detail Answer: Major]],majors_final,4,FALSE)</f>
        <v>IT-development focused</v>
      </c>
      <c r="CQ416" s="11">
        <f>VLOOKUP(Table812[[#This Row],[Candidate Detail Answer: Major]],majors_final,5,FALSE)</f>
        <v>0</v>
      </c>
      <c r="CR416" s="11">
        <f>VLOOKUP(Table812[[#This Row],[Candidate Detail Answer: Major]],majors_final,6,FALSE)</f>
        <v>0</v>
      </c>
      <c r="CS416" s="11"/>
      <c r="CU416" s="5"/>
      <c r="CV416" s="5"/>
      <c r="CW416" s="5"/>
    </row>
    <row r="417" spans="1:101" ht="12.75" x14ac:dyDescent="0.2">
      <c r="A417">
        <v>516</v>
      </c>
      <c r="B417" s="26">
        <v>45928.905555555502</v>
      </c>
      <c r="C417" s="26">
        <v>53049.061805557001</v>
      </c>
      <c r="D417" s="26">
        <v>52072.066666664803</v>
      </c>
      <c r="E417" s="36">
        <v>85305</v>
      </c>
      <c r="F417" s="36">
        <f>SUM(Table812[[#This Row],[Time Taken Per Question: 1]:[Time Taken Per Question: 14]])</f>
        <v>32442</v>
      </c>
      <c r="G417" s="11">
        <v>1</v>
      </c>
      <c r="H417" s="11">
        <v>5</v>
      </c>
      <c r="I417" s="31">
        <v>51518</v>
      </c>
      <c r="J417" s="11">
        <v>131</v>
      </c>
      <c r="K417" s="11">
        <v>131</v>
      </c>
      <c r="L417" s="11">
        <v>92</v>
      </c>
      <c r="M417" s="11">
        <v>100</v>
      </c>
      <c r="N417" s="11">
        <v>52170</v>
      </c>
      <c r="O417" s="11" t="s">
        <v>155</v>
      </c>
      <c r="P417" s="11" t="s">
        <v>208</v>
      </c>
      <c r="Q417" s="11">
        <v>0</v>
      </c>
      <c r="R417" s="11"/>
      <c r="S417" s="11">
        <v>1</v>
      </c>
      <c r="T417" s="11">
        <v>10</v>
      </c>
      <c r="U417" s="11">
        <v>10</v>
      </c>
      <c r="V417" s="11">
        <v>10</v>
      </c>
      <c r="W417" s="11">
        <v>10</v>
      </c>
      <c r="X417" s="11">
        <v>10</v>
      </c>
      <c r="Y417" s="11">
        <v>10</v>
      </c>
      <c r="Z417" s="11">
        <v>10</v>
      </c>
      <c r="AA417" s="11">
        <v>10</v>
      </c>
      <c r="AB417" s="11">
        <v>10</v>
      </c>
      <c r="AC417" s="11">
        <v>10</v>
      </c>
      <c r="AD417" s="11">
        <v>10</v>
      </c>
      <c r="AE417" s="11">
        <v>10</v>
      </c>
      <c r="AF417" s="11">
        <v>10</v>
      </c>
      <c r="AG417" s="11">
        <v>491</v>
      </c>
      <c r="AH417" s="11">
        <v>991</v>
      </c>
      <c r="AI417" s="11">
        <v>672</v>
      </c>
      <c r="AJ417" s="11">
        <v>556</v>
      </c>
      <c r="AK417" s="11">
        <v>3387</v>
      </c>
      <c r="AL417" s="11">
        <v>1207</v>
      </c>
      <c r="AM417" s="11">
        <v>1621</v>
      </c>
      <c r="AN417" s="11">
        <v>2923</v>
      </c>
      <c r="AO417" s="11">
        <v>855</v>
      </c>
      <c r="AP417" s="11">
        <v>2270</v>
      </c>
      <c r="AQ417" s="11">
        <v>1220</v>
      </c>
      <c r="AR417" s="11">
        <v>492</v>
      </c>
      <c r="AS417" s="11">
        <v>10168</v>
      </c>
      <c r="AT417" s="11">
        <v>5589</v>
      </c>
      <c r="AU417" s="11">
        <v>11</v>
      </c>
      <c r="AV417" s="11">
        <v>12</v>
      </c>
      <c r="AW417" s="11">
        <v>10</v>
      </c>
      <c r="AX417" s="11">
        <v>14</v>
      </c>
      <c r="AY417" s="11">
        <v>10</v>
      </c>
      <c r="AZ417" s="11">
        <v>11</v>
      </c>
      <c r="BA417" s="11">
        <v>13</v>
      </c>
      <c r="BB417" s="11">
        <v>12</v>
      </c>
      <c r="BC417" s="11">
        <v>11</v>
      </c>
      <c r="BD417" s="11">
        <v>12</v>
      </c>
      <c r="BE417" s="11">
        <v>13</v>
      </c>
      <c r="BF417" s="11">
        <v>19</v>
      </c>
      <c r="BG417" s="11">
        <v>25</v>
      </c>
      <c r="BH417" s="11">
        <v>14</v>
      </c>
      <c r="BI417" s="11">
        <v>10</v>
      </c>
      <c r="BJ417" s="11">
        <v>8</v>
      </c>
      <c r="BK417" s="11">
        <v>30</v>
      </c>
      <c r="BL417" s="11">
        <v>11</v>
      </c>
      <c r="BM417" s="11">
        <v>6</v>
      </c>
      <c r="BN417" s="11">
        <v>17</v>
      </c>
      <c r="BO417" s="11">
        <v>12</v>
      </c>
      <c r="BP417" s="11">
        <v>9</v>
      </c>
      <c r="BQ417" s="11">
        <v>12</v>
      </c>
      <c r="BR417" s="11">
        <v>4</v>
      </c>
      <c r="BS417" s="11">
        <v>36</v>
      </c>
      <c r="BT417" s="11">
        <v>21</v>
      </c>
      <c r="BU417" s="11"/>
      <c r="BV417" s="11"/>
      <c r="BW417" s="11" t="b">
        <v>1</v>
      </c>
      <c r="BX417" s="11" t="b">
        <v>1</v>
      </c>
      <c r="BY417" s="11" t="b">
        <v>1</v>
      </c>
      <c r="BZ417" s="11" t="b">
        <v>1</v>
      </c>
      <c r="CA417" s="11" t="b">
        <v>1</v>
      </c>
      <c r="CB417" s="11" t="b">
        <v>1</v>
      </c>
      <c r="CC417" s="11" t="b">
        <v>1</v>
      </c>
      <c r="CD417" s="11" t="b">
        <v>1</v>
      </c>
      <c r="CE417" s="11" t="b">
        <v>1</v>
      </c>
      <c r="CF417" s="11" t="b">
        <v>1</v>
      </c>
      <c r="CG417" s="11" t="b">
        <v>1</v>
      </c>
      <c r="CH417" s="11" t="b">
        <v>1</v>
      </c>
      <c r="CI417" s="11" t="b">
        <v>1</v>
      </c>
      <c r="CJ417" s="11" t="s">
        <v>248</v>
      </c>
      <c r="CK417" s="11" t="str">
        <f>VLOOKUP(Table812[[#This Row],[Candidate Detail Answer: City]],cities,2,FALSE)</f>
        <v>Minneapolis</v>
      </c>
      <c r="CL417" s="11" t="str">
        <f>VLOOKUP(Table812[[#This Row],[Candidate Detail Answer: City]],cities,3,FALSE)</f>
        <v>MN</v>
      </c>
      <c r="CM417" s="41">
        <f>VLOOKUP(Table812[[#This Row],[Candidate Detail Answer: City]],cities,4,FALSE)</f>
        <v>55401</v>
      </c>
      <c r="CN417" s="11" t="s">
        <v>587</v>
      </c>
      <c r="CO417" s="11" t="str">
        <f>VLOOKUP(Table812[[#This Row],[Candidate Detail Answer: Major]],majors_final,3,FALSE)</f>
        <v>Web Development</v>
      </c>
      <c r="CP417" s="11" t="str">
        <f>VLOOKUP(Table812[[#This Row],[Candidate Detail Answer: Major]],majors_final,4,FALSE)</f>
        <v>IT-development focused</v>
      </c>
      <c r="CQ417" s="11">
        <f>VLOOKUP(Table812[[#This Row],[Candidate Detail Answer: Major]],majors_final,5,FALSE)</f>
        <v>0</v>
      </c>
      <c r="CR417" s="11">
        <f>VLOOKUP(Table812[[#This Row],[Candidate Detail Answer: Major]],majors_final,6,FALSE)</f>
        <v>0</v>
      </c>
      <c r="CS417" s="11"/>
      <c r="CU417" s="5"/>
      <c r="CV417" s="5"/>
      <c r="CW417" s="5"/>
    </row>
    <row r="418" spans="1:101" ht="12.75" x14ac:dyDescent="0.2">
      <c r="A418">
        <v>517</v>
      </c>
      <c r="B418" s="26">
        <v>45950.838194444397</v>
      </c>
      <c r="C418" s="26">
        <v>53069.129861112597</v>
      </c>
      <c r="D418" s="26">
        <v>52089.784027775902</v>
      </c>
      <c r="E418" s="36">
        <v>97041</v>
      </c>
      <c r="F418" s="36">
        <f>SUM(Table812[[#This Row],[Time Taken Per Question: 1]:[Time Taken Per Question: 14]])</f>
        <v>51403</v>
      </c>
      <c r="G418" s="11">
        <v>1</v>
      </c>
      <c r="H418" s="11">
        <v>8</v>
      </c>
      <c r="I418" s="31">
        <v>9150</v>
      </c>
      <c r="J418" s="11">
        <v>131</v>
      </c>
      <c r="K418" s="11">
        <v>131</v>
      </c>
      <c r="L418" s="11">
        <v>92</v>
      </c>
      <c r="M418" s="11">
        <v>100</v>
      </c>
      <c r="N418" s="11">
        <v>37535</v>
      </c>
      <c r="O418" s="11" t="s">
        <v>155</v>
      </c>
      <c r="P418" s="11" t="s">
        <v>208</v>
      </c>
      <c r="Q418" s="11">
        <v>14</v>
      </c>
      <c r="R418" s="11">
        <v>1</v>
      </c>
      <c r="S418" s="11">
        <v>1</v>
      </c>
      <c r="T418" s="11">
        <v>10</v>
      </c>
      <c r="U418" s="11">
        <v>10</v>
      </c>
      <c r="V418" s="11">
        <v>10</v>
      </c>
      <c r="W418" s="11">
        <v>10</v>
      </c>
      <c r="X418" s="11">
        <v>10</v>
      </c>
      <c r="Y418" s="11">
        <v>10</v>
      </c>
      <c r="Z418" s="11">
        <v>10</v>
      </c>
      <c r="AA418" s="11">
        <v>10</v>
      </c>
      <c r="AB418" s="11">
        <v>10</v>
      </c>
      <c r="AC418" s="11">
        <v>10</v>
      </c>
      <c r="AD418" s="11">
        <v>10</v>
      </c>
      <c r="AE418" s="11">
        <v>10</v>
      </c>
      <c r="AF418" s="11">
        <v>10</v>
      </c>
      <c r="AG418" s="11">
        <v>395</v>
      </c>
      <c r="AH418" s="11">
        <v>3158</v>
      </c>
      <c r="AI418" s="11">
        <v>2395</v>
      </c>
      <c r="AJ418" s="11">
        <v>2879</v>
      </c>
      <c r="AK418" s="11">
        <v>1127</v>
      </c>
      <c r="AL418" s="11">
        <v>1587</v>
      </c>
      <c r="AM418" s="11">
        <v>7875</v>
      </c>
      <c r="AN418" s="11">
        <v>3757</v>
      </c>
      <c r="AO418" s="11">
        <v>1096</v>
      </c>
      <c r="AP418" s="11">
        <v>1230</v>
      </c>
      <c r="AQ418" s="11">
        <v>492</v>
      </c>
      <c r="AR418" s="11">
        <v>10417</v>
      </c>
      <c r="AS418" s="11">
        <v>2802</v>
      </c>
      <c r="AT418" s="11">
        <v>12193</v>
      </c>
      <c r="AU418" s="11">
        <v>9</v>
      </c>
      <c r="AV418" s="11">
        <v>11</v>
      </c>
      <c r="AW418" s="11">
        <v>17</v>
      </c>
      <c r="AX418" s="11">
        <v>12</v>
      </c>
      <c r="AY418" s="11">
        <v>12</v>
      </c>
      <c r="AZ418" s="11">
        <v>20</v>
      </c>
      <c r="BA418" s="11">
        <v>12</v>
      </c>
      <c r="BB418" s="11">
        <v>11</v>
      </c>
      <c r="BC418" s="11">
        <v>13</v>
      </c>
      <c r="BD418" s="11">
        <v>11</v>
      </c>
      <c r="BE418" s="11">
        <v>10</v>
      </c>
      <c r="BF418" s="11">
        <v>19</v>
      </c>
      <c r="BG418" s="11">
        <v>20</v>
      </c>
      <c r="BH418" s="11">
        <v>8</v>
      </c>
      <c r="BI418" s="11">
        <v>8</v>
      </c>
      <c r="BJ418" s="11">
        <v>16</v>
      </c>
      <c r="BK418" s="11">
        <v>6</v>
      </c>
      <c r="BL418" s="11">
        <v>8</v>
      </c>
      <c r="BM418" s="11">
        <v>6</v>
      </c>
      <c r="BN418" s="11">
        <v>9</v>
      </c>
      <c r="BO418" s="11">
        <v>7</v>
      </c>
      <c r="BP418" s="11">
        <v>8</v>
      </c>
      <c r="BQ418" s="11">
        <v>9</v>
      </c>
      <c r="BR418" s="11">
        <v>16</v>
      </c>
      <c r="BS418" s="11">
        <v>7</v>
      </c>
      <c r="BT418" s="11">
        <v>17</v>
      </c>
      <c r="BU418" s="11"/>
      <c r="BV418" s="11"/>
      <c r="BW418" s="11" t="b">
        <v>1</v>
      </c>
      <c r="BX418" s="11" t="b">
        <v>1</v>
      </c>
      <c r="BY418" s="11" t="b">
        <v>1</v>
      </c>
      <c r="BZ418" s="11" t="b">
        <v>1</v>
      </c>
      <c r="CA418" s="11" t="b">
        <v>1</v>
      </c>
      <c r="CB418" s="11" t="b">
        <v>1</v>
      </c>
      <c r="CC418" s="11" t="b">
        <v>1</v>
      </c>
      <c r="CD418" s="11" t="b">
        <v>1</v>
      </c>
      <c r="CE418" s="11" t="b">
        <v>1</v>
      </c>
      <c r="CF418" s="11" t="b">
        <v>1</v>
      </c>
      <c r="CG418" s="11" t="b">
        <v>1</v>
      </c>
      <c r="CH418" s="11" t="b">
        <v>1</v>
      </c>
      <c r="CI418" s="11" t="b">
        <v>1</v>
      </c>
      <c r="CJ418" s="11" t="s">
        <v>322</v>
      </c>
      <c r="CK418" s="11" t="str">
        <f>VLOOKUP(Table812[[#This Row],[Candidate Detail Answer: City]],cities,2,FALSE)</f>
        <v>Hudson</v>
      </c>
      <c r="CL418" s="11" t="str">
        <f>VLOOKUP(Table812[[#This Row],[Candidate Detail Answer: City]],cities,3,FALSE)</f>
        <v>MA</v>
      </c>
      <c r="CM418" s="41">
        <f>VLOOKUP(Table812[[#This Row],[Candidate Detail Answer: City]],cities,4,FALSE)</f>
        <v>1749</v>
      </c>
      <c r="CN418" s="11" t="s">
        <v>210</v>
      </c>
      <c r="CO418" s="11" t="str">
        <f>VLOOKUP(Table812[[#This Row],[Candidate Detail Answer: Major]],majors_final,3,FALSE)</f>
        <v>Computer Science</v>
      </c>
      <c r="CP418" s="11" t="str">
        <f>VLOOKUP(Table812[[#This Row],[Candidate Detail Answer: Major]],majors_final,4,FALSE)</f>
        <v>IT-development focused</v>
      </c>
      <c r="CQ418" s="11">
        <f>VLOOKUP(Table812[[#This Row],[Candidate Detail Answer: Major]],majors_final,5,FALSE)</f>
        <v>0</v>
      </c>
      <c r="CR418" s="11">
        <f>VLOOKUP(Table812[[#This Row],[Candidate Detail Answer: Major]],majors_final,6,FALSE)</f>
        <v>0</v>
      </c>
      <c r="CS418" s="11"/>
      <c r="CU418" s="5"/>
      <c r="CV418" s="5"/>
      <c r="CW418" s="5"/>
    </row>
    <row r="419" spans="1:101" ht="12.75" x14ac:dyDescent="0.2">
      <c r="A419">
        <v>518</v>
      </c>
      <c r="B419" s="26">
        <v>45972.770833333299</v>
      </c>
      <c r="C419" s="26">
        <v>53089.197916668199</v>
      </c>
      <c r="D419" s="26">
        <v>52107.501388887002</v>
      </c>
      <c r="E419" s="36">
        <v>26347</v>
      </c>
      <c r="F419" s="36">
        <f>SUM(Table812[[#This Row],[Time Taken Per Question: 1]:[Time Taken Per Question: 14]])</f>
        <v>25959</v>
      </c>
      <c r="G419" s="11">
        <v>1</v>
      </c>
      <c r="H419" s="11">
        <v>53</v>
      </c>
      <c r="I419" s="31">
        <v>1776</v>
      </c>
      <c r="J419" s="11">
        <v>131</v>
      </c>
      <c r="K419" s="11">
        <v>131</v>
      </c>
      <c r="L419" s="11">
        <v>92</v>
      </c>
      <c r="M419" s="11">
        <v>100</v>
      </c>
      <c r="N419" s="11">
        <v>0</v>
      </c>
      <c r="O419" s="11" t="s">
        <v>155</v>
      </c>
      <c r="P419" s="11" t="s">
        <v>208</v>
      </c>
      <c r="Q419" s="11">
        <v>0</v>
      </c>
      <c r="R419" s="11">
        <v>1</v>
      </c>
      <c r="S419" s="11">
        <v>1</v>
      </c>
      <c r="T419" s="11">
        <v>10</v>
      </c>
      <c r="U419" s="11">
        <v>10</v>
      </c>
      <c r="V419" s="11">
        <v>10</v>
      </c>
      <c r="W419" s="11">
        <v>10</v>
      </c>
      <c r="X419" s="11">
        <v>10</v>
      </c>
      <c r="Y419" s="11">
        <v>10</v>
      </c>
      <c r="Z419" s="11">
        <v>10</v>
      </c>
      <c r="AA419" s="11">
        <v>10</v>
      </c>
      <c r="AB419" s="11">
        <v>10</v>
      </c>
      <c r="AC419" s="11">
        <v>10</v>
      </c>
      <c r="AD419" s="11">
        <v>10</v>
      </c>
      <c r="AE419" s="11">
        <v>10</v>
      </c>
      <c r="AF419" s="11">
        <v>10</v>
      </c>
      <c r="AG419" s="11">
        <v>308</v>
      </c>
      <c r="AH419" s="11">
        <v>762</v>
      </c>
      <c r="AI419" s="11">
        <v>402</v>
      </c>
      <c r="AJ419" s="11">
        <v>1756</v>
      </c>
      <c r="AK419" s="11">
        <v>2037</v>
      </c>
      <c r="AL419" s="11">
        <v>1022</v>
      </c>
      <c r="AM419" s="11">
        <v>1373</v>
      </c>
      <c r="AN419" s="11">
        <v>1364</v>
      </c>
      <c r="AO419" s="11">
        <v>711</v>
      </c>
      <c r="AP419" s="11">
        <v>7181</v>
      </c>
      <c r="AQ419" s="11">
        <v>2265</v>
      </c>
      <c r="AR419" s="11">
        <v>2477</v>
      </c>
      <c r="AS419" s="11">
        <v>1954</v>
      </c>
      <c r="AT419" s="11">
        <v>2347</v>
      </c>
      <c r="AU419" s="11">
        <v>10</v>
      </c>
      <c r="AV419" s="11">
        <v>10</v>
      </c>
      <c r="AW419" s="11">
        <v>9</v>
      </c>
      <c r="AX419" s="11">
        <v>12</v>
      </c>
      <c r="AY419" s="11">
        <v>10</v>
      </c>
      <c r="AZ419" s="11">
        <v>12</v>
      </c>
      <c r="BA419" s="11">
        <v>17</v>
      </c>
      <c r="BB419" s="11">
        <v>15</v>
      </c>
      <c r="BC419" s="11">
        <v>12</v>
      </c>
      <c r="BD419" s="11">
        <v>12</v>
      </c>
      <c r="BE419" s="11">
        <v>16</v>
      </c>
      <c r="BF419" s="11">
        <v>29</v>
      </c>
      <c r="BG419" s="11">
        <v>28</v>
      </c>
      <c r="BH419" s="11">
        <v>10</v>
      </c>
      <c r="BI419" s="11">
        <v>4</v>
      </c>
      <c r="BJ419" s="11">
        <v>17</v>
      </c>
      <c r="BK419" s="11">
        <v>12</v>
      </c>
      <c r="BL419" s="11">
        <v>10</v>
      </c>
      <c r="BM419" s="11">
        <v>19</v>
      </c>
      <c r="BN419" s="11">
        <v>12</v>
      </c>
      <c r="BO419" s="11">
        <v>9</v>
      </c>
      <c r="BP419" s="11">
        <v>51</v>
      </c>
      <c r="BQ419" s="11">
        <v>13</v>
      </c>
      <c r="BR419" s="11">
        <v>12</v>
      </c>
      <c r="BS419" s="11">
        <v>11</v>
      </c>
      <c r="BT419" s="11">
        <v>20</v>
      </c>
      <c r="BU419" s="11"/>
      <c r="BV419" s="11"/>
      <c r="BW419" s="11" t="b">
        <v>1</v>
      </c>
      <c r="BX419" s="11" t="b">
        <v>1</v>
      </c>
      <c r="BY419" s="11" t="b">
        <v>1</v>
      </c>
      <c r="BZ419" s="11" t="b">
        <v>1</v>
      </c>
      <c r="CA419" s="11" t="b">
        <v>1</v>
      </c>
      <c r="CB419" s="11" t="b">
        <v>1</v>
      </c>
      <c r="CC419" s="11" t="b">
        <v>1</v>
      </c>
      <c r="CD419" s="11" t="b">
        <v>1</v>
      </c>
      <c r="CE419" s="11" t="b">
        <v>1</v>
      </c>
      <c r="CF419" s="11" t="b">
        <v>1</v>
      </c>
      <c r="CG419" s="11" t="b">
        <v>1</v>
      </c>
      <c r="CH419" s="11" t="b">
        <v>1</v>
      </c>
      <c r="CI419" s="11" t="b">
        <v>1</v>
      </c>
      <c r="CJ419" s="11" t="s">
        <v>228</v>
      </c>
      <c r="CK419" s="11" t="str">
        <f>VLOOKUP(Table812[[#This Row],[Candidate Detail Answer: City]],cities,2,FALSE)</f>
        <v>Saint Paul</v>
      </c>
      <c r="CL419" s="11" t="str">
        <f>VLOOKUP(Table812[[#This Row],[Candidate Detail Answer: City]],cities,3,FALSE)</f>
        <v>MN</v>
      </c>
      <c r="CM419" s="41">
        <f>VLOOKUP(Table812[[#This Row],[Candidate Detail Answer: City]],cities,4,FALSE)</f>
        <v>55101</v>
      </c>
      <c r="CN419" s="11" t="s">
        <v>450</v>
      </c>
      <c r="CO419" s="11" t="str">
        <f>VLOOKUP(Table812[[#This Row],[Candidate Detail Answer: Major]],majors_final,3,FALSE)</f>
        <v>Science</v>
      </c>
      <c r="CP419" s="11" t="str">
        <f>VLOOKUP(Table812[[#This Row],[Candidate Detail Answer: Major]],majors_final,4,FALSE)</f>
        <v>Non-IT</v>
      </c>
      <c r="CQ419" s="11">
        <f>VLOOKUP(Table812[[#This Row],[Candidate Detail Answer: Major]],majors_final,5,FALSE)</f>
        <v>0</v>
      </c>
      <c r="CR419" s="11">
        <f>VLOOKUP(Table812[[#This Row],[Candidate Detail Answer: Major]],majors_final,6,FALSE)</f>
        <v>0</v>
      </c>
      <c r="CS419" s="11"/>
      <c r="CU419" s="5"/>
      <c r="CV419" s="5"/>
      <c r="CW419" s="5"/>
    </row>
    <row r="420" spans="1:101" ht="12.75" x14ac:dyDescent="0.2">
      <c r="A420">
        <v>519</v>
      </c>
      <c r="B420" s="26">
        <v>44744.543055555601</v>
      </c>
      <c r="C420" s="26">
        <v>53109.2659722237</v>
      </c>
      <c r="D420" s="26">
        <v>52125.218749998101</v>
      </c>
      <c r="E420" s="36">
        <v>201707</v>
      </c>
      <c r="F420" s="36">
        <f>SUM(Table812[[#This Row],[Time Taken Per Question: 1]:[Time Taken Per Question: 14]])</f>
        <v>76968</v>
      </c>
      <c r="G420" s="11">
        <v>1</v>
      </c>
      <c r="H420" s="11">
        <v>76</v>
      </c>
      <c r="I420" s="31">
        <v>28720</v>
      </c>
      <c r="J420" s="11">
        <v>131</v>
      </c>
      <c r="K420" s="11">
        <v>131</v>
      </c>
      <c r="L420" s="11">
        <v>92</v>
      </c>
      <c r="M420" s="11">
        <v>100</v>
      </c>
      <c r="N420" s="11">
        <v>105374</v>
      </c>
      <c r="O420" s="11" t="s">
        <v>155</v>
      </c>
      <c r="P420" s="11" t="s">
        <v>208</v>
      </c>
      <c r="Q420" s="11">
        <v>52</v>
      </c>
      <c r="R420" s="11"/>
      <c r="S420" s="11">
        <v>1</v>
      </c>
      <c r="T420" s="11">
        <v>10</v>
      </c>
      <c r="U420" s="11">
        <v>10</v>
      </c>
      <c r="V420" s="11">
        <v>10</v>
      </c>
      <c r="W420" s="11">
        <v>10</v>
      </c>
      <c r="X420" s="11">
        <v>10</v>
      </c>
      <c r="Y420" s="11">
        <v>10</v>
      </c>
      <c r="Z420" s="11">
        <v>10</v>
      </c>
      <c r="AA420" s="11">
        <v>10</v>
      </c>
      <c r="AB420" s="11">
        <v>10</v>
      </c>
      <c r="AC420" s="11">
        <v>10</v>
      </c>
      <c r="AD420" s="11">
        <v>10</v>
      </c>
      <c r="AE420" s="11">
        <v>10</v>
      </c>
      <c r="AF420" s="11">
        <v>10</v>
      </c>
      <c r="AG420" s="11">
        <v>297</v>
      </c>
      <c r="AH420" s="11">
        <v>3591</v>
      </c>
      <c r="AI420" s="11">
        <v>1960</v>
      </c>
      <c r="AJ420" s="11">
        <v>7985</v>
      </c>
      <c r="AK420" s="11">
        <v>2954</v>
      </c>
      <c r="AL420" s="11">
        <v>2271</v>
      </c>
      <c r="AM420" s="11">
        <v>2495</v>
      </c>
      <c r="AN420" s="11">
        <v>42652</v>
      </c>
      <c r="AO420" s="11">
        <v>885</v>
      </c>
      <c r="AP420" s="11">
        <v>538</v>
      </c>
      <c r="AQ420" s="11">
        <v>3670</v>
      </c>
      <c r="AR420" s="11">
        <v>1596</v>
      </c>
      <c r="AS420" s="11">
        <v>3404</v>
      </c>
      <c r="AT420" s="11">
        <v>2670</v>
      </c>
      <c r="AU420" s="11">
        <v>11</v>
      </c>
      <c r="AV420" s="11">
        <v>5</v>
      </c>
      <c r="AW420" s="11">
        <v>11</v>
      </c>
      <c r="AX420" s="11">
        <v>18</v>
      </c>
      <c r="AY420" s="11">
        <v>7</v>
      </c>
      <c r="AZ420" s="11">
        <v>6</v>
      </c>
      <c r="BA420" s="11">
        <v>8</v>
      </c>
      <c r="BB420" s="11">
        <v>10</v>
      </c>
      <c r="BC420" s="11">
        <v>6</v>
      </c>
      <c r="BD420" s="11">
        <v>7</v>
      </c>
      <c r="BE420" s="11">
        <v>7</v>
      </c>
      <c r="BF420" s="11">
        <v>8</v>
      </c>
      <c r="BG420" s="11">
        <v>20</v>
      </c>
      <c r="BH420" s="11">
        <v>3</v>
      </c>
      <c r="BI420" s="11">
        <v>3</v>
      </c>
      <c r="BJ420" s="11">
        <v>8</v>
      </c>
      <c r="BK420" s="11">
        <v>4</v>
      </c>
      <c r="BL420" s="11">
        <v>8</v>
      </c>
      <c r="BM420" s="11">
        <v>5</v>
      </c>
      <c r="BN420" s="11">
        <v>39</v>
      </c>
      <c r="BO420" s="11">
        <v>4</v>
      </c>
      <c r="BP420" s="11">
        <v>5</v>
      </c>
      <c r="BQ420" s="11">
        <v>4</v>
      </c>
      <c r="BR420" s="11">
        <v>4</v>
      </c>
      <c r="BS420" s="11">
        <v>3</v>
      </c>
      <c r="BT420" s="11">
        <v>4</v>
      </c>
      <c r="BU420" s="11"/>
      <c r="BV420" s="11"/>
      <c r="BW420" s="11" t="b">
        <v>1</v>
      </c>
      <c r="BX420" s="11" t="b">
        <v>1</v>
      </c>
      <c r="BY420" s="11" t="b">
        <v>1</v>
      </c>
      <c r="BZ420" s="11" t="b">
        <v>1</v>
      </c>
      <c r="CA420" s="11" t="b">
        <v>1</v>
      </c>
      <c r="CB420" s="11" t="b">
        <v>1</v>
      </c>
      <c r="CC420" s="11" t="b">
        <v>1</v>
      </c>
      <c r="CD420" s="11" t="b">
        <v>1</v>
      </c>
      <c r="CE420" s="11" t="b">
        <v>1</v>
      </c>
      <c r="CF420" s="11" t="b">
        <v>1</v>
      </c>
      <c r="CG420" s="11" t="b">
        <v>1</v>
      </c>
      <c r="CH420" s="11" t="b">
        <v>1</v>
      </c>
      <c r="CI420" s="11" t="b">
        <v>1</v>
      </c>
      <c r="CJ420" s="11" t="s">
        <v>248</v>
      </c>
      <c r="CK420" s="11" t="str">
        <f>VLOOKUP(Table812[[#This Row],[Candidate Detail Answer: City]],cities,2,FALSE)</f>
        <v>Minneapolis</v>
      </c>
      <c r="CL420" s="11" t="str">
        <f>VLOOKUP(Table812[[#This Row],[Candidate Detail Answer: City]],cities,3,FALSE)</f>
        <v>MN</v>
      </c>
      <c r="CM420" s="41">
        <f>VLOOKUP(Table812[[#This Row],[Candidate Detail Answer: City]],cities,4,FALSE)</f>
        <v>55401</v>
      </c>
      <c r="CN420" s="11" t="s">
        <v>234</v>
      </c>
      <c r="CO420" s="11" t="str">
        <f>VLOOKUP(Table812[[#This Row],[Candidate Detail Answer: Major]],majors_final,3,FALSE)</f>
        <v>Computer Programming</v>
      </c>
      <c r="CP420" s="11" t="str">
        <f>VLOOKUP(Table812[[#This Row],[Candidate Detail Answer: Major]],majors_final,4,FALSE)</f>
        <v>IT-development focused</v>
      </c>
      <c r="CQ420" s="11">
        <f>VLOOKUP(Table812[[#This Row],[Candidate Detail Answer: Major]],majors_final,5,FALSE)</f>
        <v>0</v>
      </c>
      <c r="CR420" s="11">
        <f>VLOOKUP(Table812[[#This Row],[Candidate Detail Answer: Major]],majors_final,6,FALSE)</f>
        <v>0</v>
      </c>
      <c r="CS420" s="11"/>
      <c r="CU420" s="5"/>
      <c r="CV420" s="5"/>
      <c r="CW420" s="5"/>
    </row>
    <row r="421" spans="1:101" ht="12.75" x14ac:dyDescent="0.2">
      <c r="A421">
        <v>520</v>
      </c>
      <c r="B421" s="26">
        <v>47880.910416666498</v>
      </c>
      <c r="C421" s="26">
        <v>53129.334027779303</v>
      </c>
      <c r="D421" s="26">
        <v>52142.9361111092</v>
      </c>
      <c r="E421" s="36">
        <v>18256</v>
      </c>
      <c r="F421" s="36">
        <f>SUM(Table812[[#This Row],[Time Taken Per Question: 1]:[Time Taken Per Question: 14]])</f>
        <v>18206</v>
      </c>
      <c r="G421" s="11">
        <v>1</v>
      </c>
      <c r="H421" s="11">
        <v>3</v>
      </c>
      <c r="I421" s="31">
        <v>161</v>
      </c>
      <c r="J421" s="11">
        <v>131</v>
      </c>
      <c r="K421" s="11">
        <v>131</v>
      </c>
      <c r="L421" s="11">
        <v>92</v>
      </c>
      <c r="M421" s="11">
        <v>100</v>
      </c>
      <c r="N421" s="11">
        <v>0</v>
      </c>
      <c r="O421" s="11" t="s">
        <v>155</v>
      </c>
      <c r="P421" s="11" t="s">
        <v>208</v>
      </c>
      <c r="Q421" s="11">
        <v>0</v>
      </c>
      <c r="R421" s="11">
        <v>3</v>
      </c>
      <c r="S421" s="11">
        <v>1</v>
      </c>
      <c r="T421" s="11">
        <v>10</v>
      </c>
      <c r="U421" s="11">
        <v>10</v>
      </c>
      <c r="V421" s="11">
        <v>10</v>
      </c>
      <c r="W421" s="11">
        <v>10</v>
      </c>
      <c r="X421" s="11">
        <v>10</v>
      </c>
      <c r="Y421" s="11">
        <v>10</v>
      </c>
      <c r="Z421" s="11">
        <v>10</v>
      </c>
      <c r="AA421" s="11">
        <v>10</v>
      </c>
      <c r="AB421" s="11">
        <v>10</v>
      </c>
      <c r="AC421" s="11">
        <v>10</v>
      </c>
      <c r="AD421" s="11">
        <v>10</v>
      </c>
      <c r="AE421" s="11">
        <v>10</v>
      </c>
      <c r="AF421" s="11">
        <v>10</v>
      </c>
      <c r="AG421" s="11">
        <v>755</v>
      </c>
      <c r="AH421" s="11">
        <v>910</v>
      </c>
      <c r="AI421" s="11">
        <v>588</v>
      </c>
      <c r="AJ421" s="11">
        <v>392</v>
      </c>
      <c r="AK421" s="11">
        <v>303</v>
      </c>
      <c r="AL421" s="11">
        <v>3634</v>
      </c>
      <c r="AM421" s="11">
        <v>1616</v>
      </c>
      <c r="AN421" s="11">
        <v>562</v>
      </c>
      <c r="AO421" s="11">
        <v>426</v>
      </c>
      <c r="AP421" s="11">
        <v>177</v>
      </c>
      <c r="AQ421" s="11">
        <v>300</v>
      </c>
      <c r="AR421" s="11">
        <v>408</v>
      </c>
      <c r="AS421" s="11">
        <v>7543</v>
      </c>
      <c r="AT421" s="11">
        <v>592</v>
      </c>
      <c r="AU421" s="11">
        <v>7</v>
      </c>
      <c r="AV421" s="11">
        <v>8</v>
      </c>
      <c r="AW421" s="11">
        <v>7</v>
      </c>
      <c r="AX421" s="11">
        <v>12</v>
      </c>
      <c r="AY421" s="11">
        <v>8</v>
      </c>
      <c r="AZ421" s="11">
        <v>9</v>
      </c>
      <c r="BA421" s="11">
        <v>9</v>
      </c>
      <c r="BB421" s="11">
        <v>9</v>
      </c>
      <c r="BC421" s="11">
        <v>7</v>
      </c>
      <c r="BD421" s="11">
        <v>7</v>
      </c>
      <c r="BE421" s="11">
        <v>9</v>
      </c>
      <c r="BF421" s="11">
        <v>21</v>
      </c>
      <c r="BG421" s="11">
        <v>23</v>
      </c>
      <c r="BH421" s="11">
        <v>11</v>
      </c>
      <c r="BI421" s="11">
        <v>9</v>
      </c>
      <c r="BJ421" s="11">
        <v>4</v>
      </c>
      <c r="BK421" s="11">
        <v>4</v>
      </c>
      <c r="BL421" s="11">
        <v>14</v>
      </c>
      <c r="BM421" s="11">
        <v>8</v>
      </c>
      <c r="BN421" s="11">
        <v>4</v>
      </c>
      <c r="BO421" s="11">
        <v>4</v>
      </c>
      <c r="BP421" s="11">
        <v>4</v>
      </c>
      <c r="BQ421" s="11">
        <v>4</v>
      </c>
      <c r="BR421" s="11">
        <v>5</v>
      </c>
      <c r="BS421" s="11">
        <v>8</v>
      </c>
      <c r="BT421" s="11">
        <v>5</v>
      </c>
      <c r="BU421" s="11"/>
      <c r="BV421" s="11"/>
      <c r="BW421" s="11" t="b">
        <v>1</v>
      </c>
      <c r="BX421" s="11" t="b">
        <v>1</v>
      </c>
      <c r="BY421" s="11" t="b">
        <v>1</v>
      </c>
      <c r="BZ421" s="11" t="b">
        <v>1</v>
      </c>
      <c r="CA421" s="11" t="b">
        <v>1</v>
      </c>
      <c r="CB421" s="11" t="b">
        <v>1</v>
      </c>
      <c r="CC421" s="11" t="b">
        <v>1</v>
      </c>
      <c r="CD421" s="11" t="b">
        <v>1</v>
      </c>
      <c r="CE421" s="11" t="b">
        <v>1</v>
      </c>
      <c r="CF421" s="11" t="b">
        <v>1</v>
      </c>
      <c r="CG421" s="11" t="b">
        <v>1</v>
      </c>
      <c r="CH421" s="11" t="b">
        <v>1</v>
      </c>
      <c r="CI421" s="11" t="b">
        <v>1</v>
      </c>
      <c r="CJ421" s="11" t="s">
        <v>176</v>
      </c>
      <c r="CK421" s="11" t="str">
        <f>VLOOKUP(Table812[[#This Row],[Candidate Detail Answer: City]],cities,2,FALSE)</f>
        <v>Quincy</v>
      </c>
      <c r="CL421" s="11" t="str">
        <f>VLOOKUP(Table812[[#This Row],[Candidate Detail Answer: City]],cities,3,FALSE)</f>
        <v>MA</v>
      </c>
      <c r="CM421" s="41">
        <f>VLOOKUP(Table812[[#This Row],[Candidate Detail Answer: City]],cities,4,FALSE)</f>
        <v>2169</v>
      </c>
      <c r="CN421" s="11" t="s">
        <v>229</v>
      </c>
      <c r="CO421" s="11" t="str">
        <f>VLOOKUP(Table812[[#This Row],[Candidate Detail Answer: Major]],majors_final,3,FALSE)</f>
        <v>Computer Science</v>
      </c>
      <c r="CP421" s="11" t="str">
        <f>VLOOKUP(Table812[[#This Row],[Candidate Detail Answer: Major]],majors_final,4,FALSE)</f>
        <v>IT-development focused</v>
      </c>
      <c r="CQ421" s="11">
        <f>VLOOKUP(Table812[[#This Row],[Candidate Detail Answer: Major]],majors_final,5,FALSE)</f>
        <v>0</v>
      </c>
      <c r="CR421" s="11">
        <f>VLOOKUP(Table812[[#This Row],[Candidate Detail Answer: Major]],majors_final,6,FALSE)</f>
        <v>0</v>
      </c>
      <c r="CS421" s="11"/>
      <c r="CU421" s="5"/>
      <c r="CV421" s="5"/>
      <c r="CW421" s="5"/>
    </row>
    <row r="422" spans="1:101" ht="12.75" x14ac:dyDescent="0.2">
      <c r="A422">
        <v>521</v>
      </c>
      <c r="B422" s="26">
        <v>49854.847916666396</v>
      </c>
      <c r="C422" s="26">
        <v>53149.402083334797</v>
      </c>
      <c r="D422" s="26">
        <v>52160.6534722203</v>
      </c>
      <c r="E422" s="36">
        <v>221387</v>
      </c>
      <c r="F422" s="36">
        <f>SUM(Table812[[#This Row],[Time Taken Per Question: 1]:[Time Taken Per Question: 14]])</f>
        <v>216138</v>
      </c>
      <c r="G422" s="11">
        <v>1</v>
      </c>
      <c r="H422" s="11">
        <v>50</v>
      </c>
      <c r="I422" s="31">
        <v>137658</v>
      </c>
      <c r="J422" s="11">
        <v>131</v>
      </c>
      <c r="K422" s="11">
        <v>130.5</v>
      </c>
      <c r="L422" s="11">
        <v>92</v>
      </c>
      <c r="M422" s="11">
        <v>99.61</v>
      </c>
      <c r="N422" s="11">
        <v>2111</v>
      </c>
      <c r="O422" s="11" t="s">
        <v>155</v>
      </c>
      <c r="P422" s="11" t="s">
        <v>208</v>
      </c>
      <c r="Q422" s="11">
        <v>82</v>
      </c>
      <c r="R422" s="11">
        <v>5</v>
      </c>
      <c r="S422" s="11">
        <v>0.5</v>
      </c>
      <c r="T422" s="11">
        <v>10</v>
      </c>
      <c r="U422" s="11">
        <v>10</v>
      </c>
      <c r="V422" s="11">
        <v>10</v>
      </c>
      <c r="W422" s="11">
        <v>10</v>
      </c>
      <c r="X422" s="11">
        <v>10</v>
      </c>
      <c r="Y422" s="11">
        <v>10</v>
      </c>
      <c r="Z422" s="11">
        <v>10</v>
      </c>
      <c r="AA422" s="11">
        <v>10</v>
      </c>
      <c r="AB422" s="11">
        <v>10</v>
      </c>
      <c r="AC422" s="11">
        <v>10</v>
      </c>
      <c r="AD422" s="11">
        <v>10</v>
      </c>
      <c r="AE422" s="11">
        <v>10</v>
      </c>
      <c r="AF422" s="11">
        <v>10</v>
      </c>
      <c r="AG422" s="11">
        <v>1389</v>
      </c>
      <c r="AH422" s="11">
        <v>730</v>
      </c>
      <c r="AI422" s="11">
        <v>844</v>
      </c>
      <c r="AJ422" s="11">
        <v>8627</v>
      </c>
      <c r="AK422" s="11">
        <v>6340</v>
      </c>
      <c r="AL422" s="11">
        <v>14521</v>
      </c>
      <c r="AM422" s="11">
        <v>88433</v>
      </c>
      <c r="AN422" s="11">
        <v>13190</v>
      </c>
      <c r="AO422" s="11">
        <v>2760</v>
      </c>
      <c r="AP422" s="11">
        <v>1491</v>
      </c>
      <c r="AQ422" s="11">
        <v>2313</v>
      </c>
      <c r="AR422" s="11">
        <v>5295</v>
      </c>
      <c r="AS422" s="11">
        <v>26102</v>
      </c>
      <c r="AT422" s="11">
        <v>44103</v>
      </c>
      <c r="AU422" s="11">
        <v>10</v>
      </c>
      <c r="AV422" s="11">
        <v>11</v>
      </c>
      <c r="AW422" s="11">
        <v>11</v>
      </c>
      <c r="AX422" s="11">
        <v>23</v>
      </c>
      <c r="AY422" s="11">
        <v>9</v>
      </c>
      <c r="AZ422" s="11">
        <v>10</v>
      </c>
      <c r="BA422" s="11">
        <v>18</v>
      </c>
      <c r="BB422" s="11">
        <v>11</v>
      </c>
      <c r="BC422" s="11">
        <v>10</v>
      </c>
      <c r="BD422" s="11">
        <v>11</v>
      </c>
      <c r="BE422" s="11">
        <v>11</v>
      </c>
      <c r="BF422" s="11">
        <v>22</v>
      </c>
      <c r="BG422" s="11">
        <v>25</v>
      </c>
      <c r="BH422" s="11">
        <v>12</v>
      </c>
      <c r="BI422" s="11">
        <v>10</v>
      </c>
      <c r="BJ422" s="11">
        <v>32</v>
      </c>
      <c r="BK422" s="11">
        <v>13</v>
      </c>
      <c r="BL422" s="11">
        <v>68</v>
      </c>
      <c r="BM422" s="11">
        <v>21</v>
      </c>
      <c r="BN422" s="11">
        <v>13</v>
      </c>
      <c r="BO422" s="11">
        <v>16</v>
      </c>
      <c r="BP422" s="11">
        <v>2</v>
      </c>
      <c r="BQ422" s="11">
        <v>23</v>
      </c>
      <c r="BR422" s="11">
        <v>39</v>
      </c>
      <c r="BS422" s="11">
        <v>23</v>
      </c>
      <c r="BT422" s="11">
        <v>11</v>
      </c>
      <c r="BU422" s="11"/>
      <c r="BV422" s="11"/>
      <c r="BW422" s="11" t="b">
        <v>1</v>
      </c>
      <c r="BX422" s="11" t="b">
        <v>1</v>
      </c>
      <c r="BY422" s="11" t="b">
        <v>1</v>
      </c>
      <c r="BZ422" s="11" t="b">
        <v>1</v>
      </c>
      <c r="CA422" s="11" t="b">
        <v>1</v>
      </c>
      <c r="CB422" s="11" t="b">
        <v>1</v>
      </c>
      <c r="CC422" s="11" t="b">
        <v>1</v>
      </c>
      <c r="CD422" s="11" t="b">
        <v>1</v>
      </c>
      <c r="CE422" s="11" t="b">
        <v>1</v>
      </c>
      <c r="CF422" s="11" t="b">
        <v>1</v>
      </c>
      <c r="CG422" s="11" t="b">
        <v>1</v>
      </c>
      <c r="CH422" s="11" t="b">
        <v>1</v>
      </c>
      <c r="CI422" s="11" t="b">
        <v>1</v>
      </c>
      <c r="CJ422" s="11" t="s">
        <v>464</v>
      </c>
      <c r="CK422" s="11" t="str">
        <f>VLOOKUP(Table812[[#This Row],[Candidate Detail Answer: City]],cities,2,FALSE)</f>
        <v>Providence</v>
      </c>
      <c r="CL422" s="11" t="str">
        <f>VLOOKUP(Table812[[#This Row],[Candidate Detail Answer: City]],cities,3,FALSE)</f>
        <v>RI</v>
      </c>
      <c r="CM422" s="41">
        <f>VLOOKUP(Table812[[#This Row],[Candidate Detail Answer: City]],cities,4,FALSE)</f>
        <v>2901</v>
      </c>
      <c r="CN422" s="11" t="s">
        <v>157</v>
      </c>
      <c r="CO422" s="11" t="str">
        <f>VLOOKUP(Table812[[#This Row],[Candidate Detail Answer: Major]],majors_final,3,FALSE)</f>
        <v>N/A</v>
      </c>
      <c r="CP422" s="11" t="str">
        <f>VLOOKUP(Table812[[#This Row],[Candidate Detail Answer: Major]],majors_final,4,FALSE)</f>
        <v>N/A</v>
      </c>
      <c r="CQ422" s="11">
        <f>VLOOKUP(Table812[[#This Row],[Candidate Detail Answer: Major]],majors_final,5,FALSE)</f>
        <v>0</v>
      </c>
      <c r="CR422" s="11">
        <f>VLOOKUP(Table812[[#This Row],[Candidate Detail Answer: Major]],majors_final,6,FALSE)</f>
        <v>0</v>
      </c>
      <c r="CS422" s="11"/>
      <c r="CU422" s="5"/>
      <c r="CV422" s="5"/>
      <c r="CW422" s="5"/>
    </row>
    <row r="423" spans="1:101" ht="12.75" x14ac:dyDescent="0.2">
      <c r="A423">
        <v>522</v>
      </c>
      <c r="B423" s="26">
        <v>45994.703472222202</v>
      </c>
      <c r="C423" s="26">
        <v>53169.4701388904</v>
      </c>
      <c r="D423" s="26">
        <v>52178.370833331399</v>
      </c>
      <c r="E423" s="36">
        <v>182795</v>
      </c>
      <c r="F423" s="36">
        <f>SUM(Table812[[#This Row],[Time Taken Per Question: 1]:[Time Taken Per Question: 14]])</f>
        <v>182097</v>
      </c>
      <c r="G423" s="11">
        <v>1</v>
      </c>
      <c r="H423" s="11">
        <v>19</v>
      </c>
      <c r="I423" s="31">
        <v>67109</v>
      </c>
      <c r="J423" s="11">
        <v>131</v>
      </c>
      <c r="K423" s="11">
        <v>131</v>
      </c>
      <c r="L423" s="11">
        <v>92</v>
      </c>
      <c r="M423" s="11">
        <v>100</v>
      </c>
      <c r="N423" s="11">
        <v>110</v>
      </c>
      <c r="O423" s="11" t="s">
        <v>155</v>
      </c>
      <c r="P423" s="11" t="s">
        <v>208</v>
      </c>
      <c r="Q423" s="11">
        <v>61</v>
      </c>
      <c r="R423" s="11">
        <v>4</v>
      </c>
      <c r="S423" s="11">
        <v>1</v>
      </c>
      <c r="T423" s="11">
        <v>10</v>
      </c>
      <c r="U423" s="11">
        <v>10</v>
      </c>
      <c r="V423" s="11">
        <v>10</v>
      </c>
      <c r="W423" s="11">
        <v>10</v>
      </c>
      <c r="X423" s="11">
        <v>10</v>
      </c>
      <c r="Y423" s="11">
        <v>10</v>
      </c>
      <c r="Z423" s="11">
        <v>10</v>
      </c>
      <c r="AA423" s="11">
        <v>10</v>
      </c>
      <c r="AB423" s="11">
        <v>10</v>
      </c>
      <c r="AC423" s="11">
        <v>10</v>
      </c>
      <c r="AD423" s="11">
        <v>10</v>
      </c>
      <c r="AE423" s="11">
        <v>10</v>
      </c>
      <c r="AF423" s="11">
        <v>10</v>
      </c>
      <c r="AG423" s="11">
        <v>199</v>
      </c>
      <c r="AH423" s="11">
        <v>6330</v>
      </c>
      <c r="AI423" s="11">
        <v>1022</v>
      </c>
      <c r="AJ423" s="11">
        <v>414</v>
      </c>
      <c r="AK423" s="11">
        <v>319</v>
      </c>
      <c r="AL423" s="11">
        <v>1050</v>
      </c>
      <c r="AM423" s="11">
        <v>18619</v>
      </c>
      <c r="AN423" s="11">
        <v>1995</v>
      </c>
      <c r="AO423" s="11">
        <v>1162</v>
      </c>
      <c r="AP423" s="11">
        <v>1994</v>
      </c>
      <c r="AQ423" s="11">
        <v>43815</v>
      </c>
      <c r="AR423" s="11">
        <v>1226</v>
      </c>
      <c r="AS423" s="11">
        <v>85904</v>
      </c>
      <c r="AT423" s="11">
        <v>18048</v>
      </c>
      <c r="AU423" s="11">
        <v>12</v>
      </c>
      <c r="AV423" s="11">
        <v>10</v>
      </c>
      <c r="AW423" s="11">
        <v>12</v>
      </c>
      <c r="AX423" s="11">
        <v>7</v>
      </c>
      <c r="AY423" s="11">
        <v>4</v>
      </c>
      <c r="AZ423" s="11">
        <v>5</v>
      </c>
      <c r="BA423" s="11">
        <v>8</v>
      </c>
      <c r="BB423" s="11">
        <v>6</v>
      </c>
      <c r="BC423" s="11">
        <v>6</v>
      </c>
      <c r="BD423" s="11">
        <v>7</v>
      </c>
      <c r="BE423" s="11">
        <v>5</v>
      </c>
      <c r="BF423" s="11">
        <v>12</v>
      </c>
      <c r="BG423" s="11">
        <v>17</v>
      </c>
      <c r="BH423" s="11">
        <v>10</v>
      </c>
      <c r="BI423" s="11">
        <v>12</v>
      </c>
      <c r="BJ423" s="11">
        <v>3</v>
      </c>
      <c r="BK423" s="11">
        <v>2</v>
      </c>
      <c r="BL423" s="11">
        <v>7</v>
      </c>
      <c r="BM423" s="11">
        <v>26</v>
      </c>
      <c r="BN423" s="11">
        <v>5</v>
      </c>
      <c r="BO423" s="11">
        <v>2</v>
      </c>
      <c r="BP423" s="11">
        <v>4</v>
      </c>
      <c r="BQ423" s="11">
        <v>13</v>
      </c>
      <c r="BR423" s="11">
        <v>4</v>
      </c>
      <c r="BS423" s="11">
        <v>7</v>
      </c>
      <c r="BT423" s="11">
        <v>12</v>
      </c>
      <c r="BU423" s="11"/>
      <c r="BV423" s="11"/>
      <c r="BW423" s="11" t="b">
        <v>1</v>
      </c>
      <c r="BX423" s="11" t="b">
        <v>1</v>
      </c>
      <c r="BY423" s="11" t="b">
        <v>1</v>
      </c>
      <c r="BZ423" s="11" t="b">
        <v>1</v>
      </c>
      <c r="CA423" s="11" t="b">
        <v>1</v>
      </c>
      <c r="CB423" s="11" t="b">
        <v>1</v>
      </c>
      <c r="CC423" s="11" t="b">
        <v>1</v>
      </c>
      <c r="CD423" s="11" t="b">
        <v>1</v>
      </c>
      <c r="CE423" s="11" t="b">
        <v>1</v>
      </c>
      <c r="CF423" s="11" t="b">
        <v>1</v>
      </c>
      <c r="CG423" s="11" t="b">
        <v>1</v>
      </c>
      <c r="CH423" s="11" t="b">
        <v>1</v>
      </c>
      <c r="CI423" s="11" t="b">
        <v>1</v>
      </c>
      <c r="CJ423" s="11" t="s">
        <v>421</v>
      </c>
      <c r="CK423" s="11" t="str">
        <f>VLOOKUP(Table812[[#This Row],[Candidate Detail Answer: City]],cities,2,FALSE)</f>
        <v>Dracut</v>
      </c>
      <c r="CL423" s="11" t="str">
        <f>VLOOKUP(Table812[[#This Row],[Candidate Detail Answer: City]],cities,3,FALSE)</f>
        <v>MA</v>
      </c>
      <c r="CM423" s="41">
        <f>VLOOKUP(Table812[[#This Row],[Candidate Detail Answer: City]],cities,4,FALSE)</f>
        <v>1826</v>
      </c>
      <c r="CN423" s="11" t="s">
        <v>422</v>
      </c>
      <c r="CO423" s="11" t="str">
        <f>VLOOKUP(Table812[[#This Row],[Candidate Detail Answer: Major]],majors_final,3,FALSE)</f>
        <v>Information Technology</v>
      </c>
      <c r="CP423" s="11" t="str">
        <f>VLOOKUP(Table812[[#This Row],[Candidate Detail Answer: Major]],majors_final,4,FALSE)</f>
        <v>IT non-development</v>
      </c>
      <c r="CQ423" s="11">
        <f>VLOOKUP(Table812[[#This Row],[Candidate Detail Answer: Major]],majors_final,5,FALSE)</f>
        <v>1</v>
      </c>
      <c r="CR423" s="11" t="str">
        <f>VLOOKUP(Table812[[#This Row],[Candidate Detail Answer: Major]],majors_final,6,FALSE)</f>
        <v>N/A</v>
      </c>
      <c r="CS423" s="11"/>
      <c r="CU423" s="5"/>
      <c r="CV423" s="5"/>
      <c r="CW423" s="5"/>
    </row>
    <row r="424" spans="1:101" ht="12.75" x14ac:dyDescent="0.2">
      <c r="A424">
        <v>523</v>
      </c>
      <c r="B424" s="26">
        <v>46016.636111111002</v>
      </c>
      <c r="C424" s="26">
        <v>53189.538194446002</v>
      </c>
      <c r="D424" s="26">
        <v>52196.088194442498</v>
      </c>
      <c r="E424" s="36">
        <v>37606</v>
      </c>
      <c r="F424" s="36">
        <f>SUM(Table812[[#This Row],[Time Taken Per Question: 1]:[Time Taken Per Question: 14]])</f>
        <v>37469</v>
      </c>
      <c r="G424" s="11">
        <v>1</v>
      </c>
      <c r="H424" s="11">
        <v>28</v>
      </c>
      <c r="I424" s="31">
        <v>10433</v>
      </c>
      <c r="J424" s="11">
        <v>131</v>
      </c>
      <c r="K424" s="11">
        <v>131</v>
      </c>
      <c r="L424" s="11">
        <v>92</v>
      </c>
      <c r="M424" s="11">
        <v>100</v>
      </c>
      <c r="N424" s="11">
        <v>95</v>
      </c>
      <c r="O424" s="11" t="s">
        <v>155</v>
      </c>
      <c r="P424" s="11" t="s">
        <v>208</v>
      </c>
      <c r="Q424" s="11">
        <v>4</v>
      </c>
      <c r="R424" s="11"/>
      <c r="S424" s="11">
        <v>1</v>
      </c>
      <c r="T424" s="11">
        <v>10</v>
      </c>
      <c r="U424" s="11">
        <v>10</v>
      </c>
      <c r="V424" s="11">
        <v>10</v>
      </c>
      <c r="W424" s="11">
        <v>10</v>
      </c>
      <c r="X424" s="11">
        <v>10</v>
      </c>
      <c r="Y424" s="11">
        <v>10</v>
      </c>
      <c r="Z424" s="11">
        <v>10</v>
      </c>
      <c r="AA424" s="11">
        <v>10</v>
      </c>
      <c r="AB424" s="11">
        <v>10</v>
      </c>
      <c r="AC424" s="11">
        <v>10</v>
      </c>
      <c r="AD424" s="11">
        <v>10</v>
      </c>
      <c r="AE424" s="11">
        <v>10</v>
      </c>
      <c r="AF424" s="11">
        <v>10</v>
      </c>
      <c r="AG424" s="11">
        <v>834</v>
      </c>
      <c r="AH424" s="11">
        <v>979</v>
      </c>
      <c r="AI424" s="11">
        <v>1164</v>
      </c>
      <c r="AJ424" s="11">
        <v>2217</v>
      </c>
      <c r="AK424" s="11">
        <v>716</v>
      </c>
      <c r="AL424" s="11">
        <v>966</v>
      </c>
      <c r="AM424" s="11">
        <v>2432</v>
      </c>
      <c r="AN424" s="11">
        <v>19990</v>
      </c>
      <c r="AO424" s="11">
        <v>1650</v>
      </c>
      <c r="AP424" s="11">
        <v>668</v>
      </c>
      <c r="AQ424" s="11">
        <v>664</v>
      </c>
      <c r="AR424" s="11">
        <v>638</v>
      </c>
      <c r="AS424" s="11">
        <v>2825</v>
      </c>
      <c r="AT424" s="11">
        <v>1726</v>
      </c>
      <c r="AU424" s="11">
        <v>10</v>
      </c>
      <c r="AV424" s="11">
        <v>9</v>
      </c>
      <c r="AW424" s="11">
        <v>19</v>
      </c>
      <c r="AX424" s="11">
        <v>12</v>
      </c>
      <c r="AY424" s="11">
        <v>9</v>
      </c>
      <c r="AZ424" s="11">
        <v>10</v>
      </c>
      <c r="BA424" s="11">
        <v>11</v>
      </c>
      <c r="BB424" s="11">
        <v>10</v>
      </c>
      <c r="BC424" s="11">
        <v>9</v>
      </c>
      <c r="BD424" s="11">
        <v>10</v>
      </c>
      <c r="BE424" s="11">
        <v>11</v>
      </c>
      <c r="BF424" s="11">
        <v>21</v>
      </c>
      <c r="BG424" s="11">
        <v>25</v>
      </c>
      <c r="BH424" s="11">
        <v>10</v>
      </c>
      <c r="BI424" s="11">
        <v>4</v>
      </c>
      <c r="BJ424" s="11">
        <v>10</v>
      </c>
      <c r="BK424" s="11">
        <v>4</v>
      </c>
      <c r="BL424" s="11">
        <v>9</v>
      </c>
      <c r="BM424" s="11">
        <v>11</v>
      </c>
      <c r="BN424" s="11">
        <v>21</v>
      </c>
      <c r="BO424" s="11">
        <v>10</v>
      </c>
      <c r="BP424" s="11">
        <v>5</v>
      </c>
      <c r="BQ424" s="11">
        <v>5</v>
      </c>
      <c r="BR424" s="11">
        <v>5</v>
      </c>
      <c r="BS424" s="11">
        <v>8</v>
      </c>
      <c r="BT424" s="11">
        <v>4</v>
      </c>
      <c r="BU424" s="11"/>
      <c r="BV424" s="11"/>
      <c r="BW424" s="11" t="b">
        <v>1</v>
      </c>
      <c r="BX424" s="11" t="b">
        <v>1</v>
      </c>
      <c r="BY424" s="11" t="b">
        <v>1</v>
      </c>
      <c r="BZ424" s="11" t="b">
        <v>1</v>
      </c>
      <c r="CA424" s="11" t="b">
        <v>1</v>
      </c>
      <c r="CB424" s="11" t="b">
        <v>1</v>
      </c>
      <c r="CC424" s="11" t="b">
        <v>1</v>
      </c>
      <c r="CD424" s="11" t="b">
        <v>1</v>
      </c>
      <c r="CE424" s="11" t="b">
        <v>1</v>
      </c>
      <c r="CF424" s="11" t="b">
        <v>1</v>
      </c>
      <c r="CG424" s="11" t="b">
        <v>1</v>
      </c>
      <c r="CH424" s="11" t="b">
        <v>1</v>
      </c>
      <c r="CI424" s="11" t="b">
        <v>1</v>
      </c>
      <c r="CJ424" s="11" t="s">
        <v>593</v>
      </c>
      <c r="CK424" s="11" t="str">
        <f>VLOOKUP(Table812[[#This Row],[Candidate Detail Answer: City]],cities,2,FALSE)</f>
        <v>South Weymouth</v>
      </c>
      <c r="CL424" s="11" t="str">
        <f>VLOOKUP(Table812[[#This Row],[Candidate Detail Answer: City]],cities,3,FALSE)</f>
        <v>MA</v>
      </c>
      <c r="CM424" s="41">
        <f>VLOOKUP(Table812[[#This Row],[Candidate Detail Answer: City]],cities,4,FALSE)</f>
        <v>2190</v>
      </c>
      <c r="CN424" s="11" t="s">
        <v>229</v>
      </c>
      <c r="CO424" s="11" t="str">
        <f>VLOOKUP(Table812[[#This Row],[Candidate Detail Answer: Major]],majors_final,3,FALSE)</f>
        <v>Computer Science</v>
      </c>
      <c r="CP424" s="11" t="str">
        <f>VLOOKUP(Table812[[#This Row],[Candidate Detail Answer: Major]],majors_final,4,FALSE)</f>
        <v>IT-development focused</v>
      </c>
      <c r="CQ424" s="11">
        <f>VLOOKUP(Table812[[#This Row],[Candidate Detail Answer: Major]],majors_final,5,FALSE)</f>
        <v>0</v>
      </c>
      <c r="CR424" s="11">
        <f>VLOOKUP(Table812[[#This Row],[Candidate Detail Answer: Major]],majors_final,6,FALSE)</f>
        <v>0</v>
      </c>
      <c r="CS424" s="11"/>
      <c r="CU424" s="5"/>
      <c r="CV424" s="5"/>
      <c r="CW424" s="5"/>
    </row>
    <row r="425" spans="1:101" ht="12.75" x14ac:dyDescent="0.2">
      <c r="A425">
        <v>524</v>
      </c>
      <c r="B425" s="26">
        <v>46038.568749999897</v>
      </c>
      <c r="C425" s="26">
        <v>53209.606250001503</v>
      </c>
      <c r="D425" s="26">
        <v>52213.805555553598</v>
      </c>
      <c r="E425" s="36">
        <v>108919</v>
      </c>
      <c r="F425" s="36">
        <f>SUM(Table812[[#This Row],[Time Taken Per Question: 1]:[Time Taken Per Question: 14]])</f>
        <v>63967</v>
      </c>
      <c r="G425" s="11">
        <v>1</v>
      </c>
      <c r="H425" s="11">
        <v>47</v>
      </c>
      <c r="I425" s="31">
        <v>81297</v>
      </c>
      <c r="J425" s="11">
        <v>131</v>
      </c>
      <c r="K425" s="11">
        <v>131</v>
      </c>
      <c r="L425" s="11">
        <v>92</v>
      </c>
      <c r="M425" s="11">
        <v>100</v>
      </c>
      <c r="N425" s="11">
        <v>44545</v>
      </c>
      <c r="O425" s="11" t="s">
        <v>155</v>
      </c>
      <c r="P425" s="11" t="s">
        <v>208</v>
      </c>
      <c r="Q425" s="11">
        <v>16</v>
      </c>
      <c r="R425" s="11">
        <v>5</v>
      </c>
      <c r="S425" s="11">
        <v>1</v>
      </c>
      <c r="T425" s="11">
        <v>10</v>
      </c>
      <c r="U425" s="11">
        <v>10</v>
      </c>
      <c r="V425" s="11">
        <v>10</v>
      </c>
      <c r="W425" s="11">
        <v>10</v>
      </c>
      <c r="X425" s="11">
        <v>10</v>
      </c>
      <c r="Y425" s="11">
        <v>10</v>
      </c>
      <c r="Z425" s="11">
        <v>10</v>
      </c>
      <c r="AA425" s="11">
        <v>10</v>
      </c>
      <c r="AB425" s="11">
        <v>10</v>
      </c>
      <c r="AC425" s="11">
        <v>10</v>
      </c>
      <c r="AD425" s="11">
        <v>10</v>
      </c>
      <c r="AE425" s="11">
        <v>10</v>
      </c>
      <c r="AF425" s="11">
        <v>10</v>
      </c>
      <c r="AG425" s="11">
        <v>1349</v>
      </c>
      <c r="AH425" s="11">
        <v>2069</v>
      </c>
      <c r="AI425" s="11">
        <v>828</v>
      </c>
      <c r="AJ425" s="11">
        <v>1208</v>
      </c>
      <c r="AK425" s="11">
        <v>420</v>
      </c>
      <c r="AL425" s="11">
        <v>3035</v>
      </c>
      <c r="AM425" s="11">
        <v>1580</v>
      </c>
      <c r="AN425" s="11">
        <v>5839</v>
      </c>
      <c r="AO425" s="11">
        <v>631</v>
      </c>
      <c r="AP425" s="11">
        <v>656</v>
      </c>
      <c r="AQ425" s="11">
        <v>4705</v>
      </c>
      <c r="AR425" s="11">
        <v>3468</v>
      </c>
      <c r="AS425" s="11">
        <v>35326</v>
      </c>
      <c r="AT425" s="11">
        <v>2853</v>
      </c>
      <c r="AU425" s="11">
        <v>10</v>
      </c>
      <c r="AV425" s="11">
        <v>6</v>
      </c>
      <c r="AW425" s="11">
        <v>6</v>
      </c>
      <c r="AX425" s="11">
        <v>9</v>
      </c>
      <c r="AY425" s="11">
        <v>4</v>
      </c>
      <c r="AZ425" s="11">
        <v>4</v>
      </c>
      <c r="BA425" s="11">
        <v>9</v>
      </c>
      <c r="BB425" s="11">
        <v>7</v>
      </c>
      <c r="BC425" s="11">
        <v>6</v>
      </c>
      <c r="BD425" s="11">
        <v>27</v>
      </c>
      <c r="BE425" s="11">
        <v>8</v>
      </c>
      <c r="BF425" s="11">
        <v>23</v>
      </c>
      <c r="BG425" s="11">
        <v>20</v>
      </c>
      <c r="BH425" s="11">
        <v>11</v>
      </c>
      <c r="BI425" s="11">
        <v>8</v>
      </c>
      <c r="BJ425" s="11">
        <v>5</v>
      </c>
      <c r="BK425" s="11">
        <v>4</v>
      </c>
      <c r="BL425" s="11">
        <v>22</v>
      </c>
      <c r="BM425" s="11">
        <v>5</v>
      </c>
      <c r="BN425" s="11">
        <v>21</v>
      </c>
      <c r="BO425" s="11">
        <v>5</v>
      </c>
      <c r="BP425" s="11">
        <v>6</v>
      </c>
      <c r="BQ425" s="11">
        <v>32</v>
      </c>
      <c r="BR425" s="11">
        <v>16</v>
      </c>
      <c r="BS425" s="11">
        <v>22</v>
      </c>
      <c r="BT425" s="11">
        <v>11</v>
      </c>
      <c r="BU425" s="11"/>
      <c r="BV425" s="11"/>
      <c r="BW425" s="11" t="b">
        <v>1</v>
      </c>
      <c r="BX425" s="11" t="b">
        <v>1</v>
      </c>
      <c r="BY425" s="11" t="b">
        <v>1</v>
      </c>
      <c r="BZ425" s="11" t="b">
        <v>1</v>
      </c>
      <c r="CA425" s="11" t="b">
        <v>1</v>
      </c>
      <c r="CB425" s="11" t="b">
        <v>1</v>
      </c>
      <c r="CC425" s="11" t="b">
        <v>1</v>
      </c>
      <c r="CD425" s="11" t="b">
        <v>1</v>
      </c>
      <c r="CE425" s="11" t="b">
        <v>1</v>
      </c>
      <c r="CF425" s="11" t="b">
        <v>1</v>
      </c>
      <c r="CG425" s="11" t="b">
        <v>1</v>
      </c>
      <c r="CH425" s="11" t="b">
        <v>1</v>
      </c>
      <c r="CI425" s="11" t="b">
        <v>1</v>
      </c>
      <c r="CJ425" s="11" t="s">
        <v>368</v>
      </c>
      <c r="CK425" s="11" t="str">
        <f>VLOOKUP(Table812[[#This Row],[Candidate Detail Answer: City]],cities,2,FALSE)</f>
        <v>Revere</v>
      </c>
      <c r="CL425" s="11" t="str">
        <f>VLOOKUP(Table812[[#This Row],[Candidate Detail Answer: City]],cities,3,FALSE)</f>
        <v>MA</v>
      </c>
      <c r="CM425" s="41">
        <f>VLOOKUP(Table812[[#This Row],[Candidate Detail Answer: City]],cities,4,FALSE)</f>
        <v>2151</v>
      </c>
      <c r="CN425" s="11" t="s">
        <v>256</v>
      </c>
      <c r="CO425" s="11" t="str">
        <f>VLOOKUP(Table812[[#This Row],[Candidate Detail Answer: Major]],majors_final,3,FALSE)</f>
        <v>Full Stack Development</v>
      </c>
      <c r="CP425" s="11" t="str">
        <f>VLOOKUP(Table812[[#This Row],[Candidate Detail Answer: Major]],majors_final,4,FALSE)</f>
        <v>IT-development focused</v>
      </c>
      <c r="CQ425" s="11">
        <f>VLOOKUP(Table812[[#This Row],[Candidate Detail Answer: Major]],majors_final,5,FALSE)</f>
        <v>0</v>
      </c>
      <c r="CR425" s="11">
        <f>VLOOKUP(Table812[[#This Row],[Candidate Detail Answer: Major]],majors_final,6,FALSE)</f>
        <v>0</v>
      </c>
      <c r="CS425" s="11"/>
      <c r="CU425" s="5"/>
      <c r="CV425" s="5"/>
      <c r="CW425" s="5"/>
    </row>
    <row r="426" spans="1:101" ht="12.75" x14ac:dyDescent="0.2">
      <c r="A426">
        <v>525</v>
      </c>
      <c r="B426" s="26">
        <v>46060.501388888799</v>
      </c>
      <c r="C426" s="26">
        <v>53229.674305557099</v>
      </c>
      <c r="D426" s="26">
        <v>52231.522916664697</v>
      </c>
      <c r="E426" s="36">
        <v>25043</v>
      </c>
      <c r="F426" s="36">
        <f>SUM(Table812[[#This Row],[Time Taken Per Question: 1]:[Time Taken Per Question: 14]])</f>
        <v>24840</v>
      </c>
      <c r="G426" s="11">
        <v>1</v>
      </c>
      <c r="H426" s="11">
        <v>17</v>
      </c>
      <c r="I426" s="31">
        <v>2164</v>
      </c>
      <c r="J426" s="11">
        <v>131</v>
      </c>
      <c r="K426" s="11">
        <v>131</v>
      </c>
      <c r="L426" s="11">
        <v>92</v>
      </c>
      <c r="M426" s="11">
        <v>100</v>
      </c>
      <c r="N426" s="11">
        <v>135</v>
      </c>
      <c r="O426" s="11" t="s">
        <v>155</v>
      </c>
      <c r="P426" s="11" t="s">
        <v>208</v>
      </c>
      <c r="Q426" s="11">
        <v>20</v>
      </c>
      <c r="R426" s="11">
        <v>3</v>
      </c>
      <c r="S426" s="11">
        <v>1</v>
      </c>
      <c r="T426" s="11">
        <v>10</v>
      </c>
      <c r="U426" s="11">
        <v>10</v>
      </c>
      <c r="V426" s="11">
        <v>10</v>
      </c>
      <c r="W426" s="11">
        <v>10</v>
      </c>
      <c r="X426" s="11">
        <v>10</v>
      </c>
      <c r="Y426" s="11">
        <v>10</v>
      </c>
      <c r="Z426" s="11">
        <v>10</v>
      </c>
      <c r="AA426" s="11">
        <v>10</v>
      </c>
      <c r="AB426" s="11">
        <v>10</v>
      </c>
      <c r="AC426" s="11">
        <v>10</v>
      </c>
      <c r="AD426" s="11">
        <v>10</v>
      </c>
      <c r="AE426" s="11">
        <v>10</v>
      </c>
      <c r="AF426" s="11">
        <v>10</v>
      </c>
      <c r="AG426" s="11">
        <v>728</v>
      </c>
      <c r="AH426" s="11">
        <v>544</v>
      </c>
      <c r="AI426" s="11">
        <v>293</v>
      </c>
      <c r="AJ426" s="11">
        <v>1087</v>
      </c>
      <c r="AK426" s="11">
        <v>3222</v>
      </c>
      <c r="AL426" s="11">
        <v>3439</v>
      </c>
      <c r="AM426" s="11">
        <v>1702</v>
      </c>
      <c r="AN426" s="11">
        <v>2983</v>
      </c>
      <c r="AO426" s="11">
        <v>705</v>
      </c>
      <c r="AP426" s="11">
        <v>1673</v>
      </c>
      <c r="AQ426" s="11">
        <v>1034</v>
      </c>
      <c r="AR426" s="11">
        <v>573</v>
      </c>
      <c r="AS426" s="11">
        <v>4775</v>
      </c>
      <c r="AT426" s="11">
        <v>2082</v>
      </c>
      <c r="AU426" s="11">
        <v>15</v>
      </c>
      <c r="AV426" s="11">
        <v>13</v>
      </c>
      <c r="AW426" s="11">
        <v>11</v>
      </c>
      <c r="AX426" s="11">
        <v>18</v>
      </c>
      <c r="AY426" s="11">
        <v>12</v>
      </c>
      <c r="AZ426" s="11">
        <v>14</v>
      </c>
      <c r="BA426" s="11">
        <v>20</v>
      </c>
      <c r="BB426" s="11">
        <v>18</v>
      </c>
      <c r="BC426" s="11">
        <v>14</v>
      </c>
      <c r="BD426" s="11">
        <v>14</v>
      </c>
      <c r="BE426" s="11">
        <v>20</v>
      </c>
      <c r="BF426" s="11">
        <v>33</v>
      </c>
      <c r="BG426" s="11">
        <v>30</v>
      </c>
      <c r="BH426" s="11">
        <v>5</v>
      </c>
      <c r="BI426" s="11">
        <v>4</v>
      </c>
      <c r="BJ426" s="11">
        <v>7</v>
      </c>
      <c r="BK426" s="11">
        <v>5</v>
      </c>
      <c r="BL426" s="11">
        <v>10</v>
      </c>
      <c r="BM426" s="11">
        <v>7</v>
      </c>
      <c r="BN426" s="11">
        <v>3</v>
      </c>
      <c r="BO426" s="11">
        <v>5</v>
      </c>
      <c r="BP426" s="11">
        <v>3</v>
      </c>
      <c r="BQ426" s="11">
        <v>3</v>
      </c>
      <c r="BR426" s="11">
        <v>3</v>
      </c>
      <c r="BS426" s="11">
        <v>13</v>
      </c>
      <c r="BT426" s="11">
        <v>3</v>
      </c>
      <c r="BU426" s="11"/>
      <c r="BV426" s="11"/>
      <c r="BW426" s="11" t="b">
        <v>1</v>
      </c>
      <c r="BX426" s="11" t="b">
        <v>1</v>
      </c>
      <c r="BY426" s="11" t="b">
        <v>1</v>
      </c>
      <c r="BZ426" s="11" t="b">
        <v>1</v>
      </c>
      <c r="CA426" s="11" t="b">
        <v>1</v>
      </c>
      <c r="CB426" s="11" t="b">
        <v>1</v>
      </c>
      <c r="CC426" s="11" t="b">
        <v>1</v>
      </c>
      <c r="CD426" s="11" t="b">
        <v>1</v>
      </c>
      <c r="CE426" s="11" t="b">
        <v>1</v>
      </c>
      <c r="CF426" s="11" t="b">
        <v>1</v>
      </c>
      <c r="CG426" s="11" t="b">
        <v>1</v>
      </c>
      <c r="CH426" s="11" t="b">
        <v>1</v>
      </c>
      <c r="CI426" s="11" t="b">
        <v>1</v>
      </c>
      <c r="CJ426" s="11" t="s">
        <v>228</v>
      </c>
      <c r="CK426" s="11" t="str">
        <f>VLOOKUP(Table812[[#This Row],[Candidate Detail Answer: City]],cities,2,FALSE)</f>
        <v>Saint Paul</v>
      </c>
      <c r="CL426" s="11" t="str">
        <f>VLOOKUP(Table812[[#This Row],[Candidate Detail Answer: City]],cities,3,FALSE)</f>
        <v>MN</v>
      </c>
      <c r="CM426" s="41">
        <f>VLOOKUP(Table812[[#This Row],[Candidate Detail Answer: City]],cities,4,FALSE)</f>
        <v>55101</v>
      </c>
      <c r="CN426" s="11" t="s">
        <v>229</v>
      </c>
      <c r="CO426" s="11" t="str">
        <f>VLOOKUP(Table812[[#This Row],[Candidate Detail Answer: Major]],majors_final,3,FALSE)</f>
        <v>Computer Science</v>
      </c>
      <c r="CP426" s="11" t="str">
        <f>VLOOKUP(Table812[[#This Row],[Candidate Detail Answer: Major]],majors_final,4,FALSE)</f>
        <v>IT-development focused</v>
      </c>
      <c r="CQ426" s="11">
        <f>VLOOKUP(Table812[[#This Row],[Candidate Detail Answer: Major]],majors_final,5,FALSE)</f>
        <v>0</v>
      </c>
      <c r="CR426" s="11">
        <f>VLOOKUP(Table812[[#This Row],[Candidate Detail Answer: Major]],majors_final,6,FALSE)</f>
        <v>0</v>
      </c>
      <c r="CS426" s="11"/>
      <c r="CU426" s="5"/>
      <c r="CV426" s="5"/>
      <c r="CW426" s="5"/>
    </row>
    <row r="427" spans="1:101" ht="12.75" x14ac:dyDescent="0.2">
      <c r="A427">
        <v>526</v>
      </c>
      <c r="B427" s="26">
        <v>46082.434027777701</v>
      </c>
      <c r="C427" s="26">
        <v>53249.7423611126</v>
      </c>
      <c r="D427" s="26">
        <v>52249.240277775803</v>
      </c>
      <c r="E427" s="36">
        <v>109253</v>
      </c>
      <c r="F427" s="36">
        <f>SUM(Table812[[#This Row],[Time Taken Per Question: 1]:[Time Taken Per Question: 14]])</f>
        <v>58771</v>
      </c>
      <c r="G427" s="11">
        <v>1</v>
      </c>
      <c r="H427" s="11">
        <v>12</v>
      </c>
      <c r="I427" s="31">
        <v>58573</v>
      </c>
      <c r="J427" s="11">
        <v>131</v>
      </c>
      <c r="K427" s="11">
        <v>131</v>
      </c>
      <c r="L427" s="11">
        <v>92</v>
      </c>
      <c r="M427" s="11">
        <v>100</v>
      </c>
      <c r="N427" s="11">
        <v>50440</v>
      </c>
      <c r="O427" s="11" t="s">
        <v>155</v>
      </c>
      <c r="P427" s="11" t="s">
        <v>208</v>
      </c>
      <c r="Q427" s="11">
        <v>22</v>
      </c>
      <c r="R427" s="11"/>
      <c r="S427" s="11">
        <v>1</v>
      </c>
      <c r="T427" s="11">
        <v>10</v>
      </c>
      <c r="U427" s="11">
        <v>10</v>
      </c>
      <c r="V427" s="11">
        <v>10</v>
      </c>
      <c r="W427" s="11">
        <v>10</v>
      </c>
      <c r="X427" s="11">
        <v>10</v>
      </c>
      <c r="Y427" s="11">
        <v>10</v>
      </c>
      <c r="Z427" s="11">
        <v>10</v>
      </c>
      <c r="AA427" s="11">
        <v>10</v>
      </c>
      <c r="AB427" s="11">
        <v>10</v>
      </c>
      <c r="AC427" s="11">
        <v>10</v>
      </c>
      <c r="AD427" s="11">
        <v>10</v>
      </c>
      <c r="AE427" s="11">
        <v>10</v>
      </c>
      <c r="AF427" s="11">
        <v>10</v>
      </c>
      <c r="AG427" s="11">
        <v>50</v>
      </c>
      <c r="AH427" s="11">
        <v>803</v>
      </c>
      <c r="AI427" s="11">
        <v>931</v>
      </c>
      <c r="AJ427" s="11">
        <v>648</v>
      </c>
      <c r="AK427" s="11">
        <v>505</v>
      </c>
      <c r="AL427" s="11">
        <v>5822</v>
      </c>
      <c r="AM427" s="11">
        <v>849</v>
      </c>
      <c r="AN427" s="11">
        <v>9053</v>
      </c>
      <c r="AO427" s="11">
        <v>1864</v>
      </c>
      <c r="AP427" s="11">
        <v>644</v>
      </c>
      <c r="AQ427" s="11">
        <v>9586</v>
      </c>
      <c r="AR427" s="11">
        <v>324</v>
      </c>
      <c r="AS427" s="11">
        <v>27092</v>
      </c>
      <c r="AT427" s="11">
        <v>600</v>
      </c>
      <c r="AU427" s="11">
        <v>11</v>
      </c>
      <c r="AV427" s="11">
        <v>11</v>
      </c>
      <c r="AW427" s="11">
        <v>10</v>
      </c>
      <c r="AX427" s="11">
        <v>14</v>
      </c>
      <c r="AY427" s="11">
        <v>11</v>
      </c>
      <c r="AZ427" s="11">
        <v>11</v>
      </c>
      <c r="BA427" s="11">
        <v>14</v>
      </c>
      <c r="BB427" s="11">
        <v>13</v>
      </c>
      <c r="BC427" s="11">
        <v>11</v>
      </c>
      <c r="BD427" s="11">
        <v>26</v>
      </c>
      <c r="BE427" s="11">
        <v>13</v>
      </c>
      <c r="BF427" s="11">
        <v>21</v>
      </c>
      <c r="BG427" s="11">
        <v>25</v>
      </c>
      <c r="BH427" s="11">
        <v>8</v>
      </c>
      <c r="BI427" s="11">
        <v>10</v>
      </c>
      <c r="BJ427" s="11">
        <v>15</v>
      </c>
      <c r="BK427" s="11">
        <v>5</v>
      </c>
      <c r="BL427" s="11">
        <v>39</v>
      </c>
      <c r="BM427" s="11">
        <v>16</v>
      </c>
      <c r="BN427" s="11">
        <v>62</v>
      </c>
      <c r="BO427" s="11">
        <v>23</v>
      </c>
      <c r="BP427" s="11">
        <v>9</v>
      </c>
      <c r="BQ427" s="11">
        <v>57</v>
      </c>
      <c r="BR427" s="11">
        <v>6</v>
      </c>
      <c r="BS427" s="11">
        <v>99</v>
      </c>
      <c r="BT427" s="11">
        <v>8</v>
      </c>
      <c r="BU427" s="11"/>
      <c r="BV427" s="11"/>
      <c r="BW427" s="11" t="b">
        <v>1</v>
      </c>
      <c r="BX427" s="11" t="b">
        <v>1</v>
      </c>
      <c r="BY427" s="11" t="b">
        <v>1</v>
      </c>
      <c r="BZ427" s="11" t="b">
        <v>1</v>
      </c>
      <c r="CA427" s="11" t="b">
        <v>1</v>
      </c>
      <c r="CB427" s="11" t="b">
        <v>1</v>
      </c>
      <c r="CC427" s="11" t="b">
        <v>1</v>
      </c>
      <c r="CD427" s="11" t="b">
        <v>1</v>
      </c>
      <c r="CE427" s="11" t="b">
        <v>1</v>
      </c>
      <c r="CF427" s="11" t="b">
        <v>1</v>
      </c>
      <c r="CG427" s="11" t="b">
        <v>1</v>
      </c>
      <c r="CH427" s="11" t="b">
        <v>1</v>
      </c>
      <c r="CI427" s="11" t="b">
        <v>1</v>
      </c>
      <c r="CJ427" s="11" t="s">
        <v>679</v>
      </c>
      <c r="CK427" s="11" t="str">
        <f>VLOOKUP(Table812[[#This Row],[Candidate Detail Answer: City]],cities,2,FALSE)</f>
        <v>Arlington</v>
      </c>
      <c r="CL427" s="11" t="str">
        <f>VLOOKUP(Table812[[#This Row],[Candidate Detail Answer: City]],cities,3,FALSE)</f>
        <v>TX</v>
      </c>
      <c r="CM427" s="41">
        <f>VLOOKUP(Table812[[#This Row],[Candidate Detail Answer: City]],cities,4,FALSE)</f>
        <v>76010</v>
      </c>
      <c r="CN427" s="11" t="s">
        <v>680</v>
      </c>
      <c r="CO427" s="11" t="str">
        <f>VLOOKUP(Table812[[#This Row],[Candidate Detail Answer: Major]],majors_final,3,FALSE)</f>
        <v>Humanities</v>
      </c>
      <c r="CP427" s="11" t="str">
        <f>VLOOKUP(Table812[[#This Row],[Candidate Detail Answer: Major]],majors_final,4,FALSE)</f>
        <v>Non-IT</v>
      </c>
      <c r="CQ427" s="11">
        <f>VLOOKUP(Table812[[#This Row],[Candidate Detail Answer: Major]],majors_final,5,FALSE)</f>
        <v>0</v>
      </c>
      <c r="CR427" s="11">
        <f>VLOOKUP(Table812[[#This Row],[Candidate Detail Answer: Major]],majors_final,6,FALSE)</f>
        <v>0</v>
      </c>
      <c r="CS427" s="11"/>
      <c r="CU427" s="5"/>
      <c r="CV427" s="5"/>
      <c r="CW427" s="5"/>
    </row>
    <row r="428" spans="1:101" ht="12.75" x14ac:dyDescent="0.2">
      <c r="A428">
        <v>527</v>
      </c>
      <c r="B428" s="26">
        <v>49876.780555555299</v>
      </c>
      <c r="C428" s="26">
        <v>53269.810416668202</v>
      </c>
      <c r="D428" s="26">
        <v>52266.957638886903</v>
      </c>
      <c r="E428" s="36">
        <v>217498</v>
      </c>
      <c r="F428" s="36">
        <f>SUM(Table812[[#This Row],[Time Taken Per Question: 1]:[Time Taken Per Question: 14]])</f>
        <v>145438</v>
      </c>
      <c r="G428" s="11">
        <v>1</v>
      </c>
      <c r="H428" s="11">
        <v>42</v>
      </c>
      <c r="I428" s="31">
        <v>143874</v>
      </c>
      <c r="J428" s="11">
        <v>131</v>
      </c>
      <c r="K428" s="11">
        <v>130.5</v>
      </c>
      <c r="L428" s="11">
        <v>92</v>
      </c>
      <c r="M428" s="11">
        <v>99.61</v>
      </c>
      <c r="N428" s="11">
        <v>72039</v>
      </c>
      <c r="O428" s="11" t="s">
        <v>155</v>
      </c>
      <c r="P428" s="11" t="s">
        <v>208</v>
      </c>
      <c r="Q428" s="11">
        <v>4</v>
      </c>
      <c r="R428" s="11">
        <v>4</v>
      </c>
      <c r="S428" s="11">
        <v>0.5</v>
      </c>
      <c r="T428" s="11">
        <v>10</v>
      </c>
      <c r="U428" s="11">
        <v>10</v>
      </c>
      <c r="V428" s="11">
        <v>10</v>
      </c>
      <c r="W428" s="11">
        <v>10</v>
      </c>
      <c r="X428" s="11">
        <v>10</v>
      </c>
      <c r="Y428" s="11">
        <v>10</v>
      </c>
      <c r="Z428" s="11">
        <v>10</v>
      </c>
      <c r="AA428" s="11">
        <v>10</v>
      </c>
      <c r="AB428" s="11">
        <v>10</v>
      </c>
      <c r="AC428" s="11">
        <v>10</v>
      </c>
      <c r="AD428" s="11">
        <v>10</v>
      </c>
      <c r="AE428" s="11">
        <v>10</v>
      </c>
      <c r="AF428" s="11">
        <v>10</v>
      </c>
      <c r="AG428" s="11">
        <v>753</v>
      </c>
      <c r="AH428" s="11">
        <v>1364</v>
      </c>
      <c r="AI428" s="11">
        <v>875</v>
      </c>
      <c r="AJ428" s="11">
        <v>5936</v>
      </c>
      <c r="AK428" s="11">
        <v>843</v>
      </c>
      <c r="AL428" s="11">
        <v>4895</v>
      </c>
      <c r="AM428" s="11">
        <v>1496</v>
      </c>
      <c r="AN428" s="11">
        <v>17097</v>
      </c>
      <c r="AO428" s="11">
        <v>41527</v>
      </c>
      <c r="AP428" s="11">
        <v>868</v>
      </c>
      <c r="AQ428" s="11">
        <v>63114</v>
      </c>
      <c r="AR428" s="11">
        <v>1289</v>
      </c>
      <c r="AS428" s="11">
        <v>3671</v>
      </c>
      <c r="AT428" s="11">
        <v>1710</v>
      </c>
      <c r="AU428" s="11">
        <v>5</v>
      </c>
      <c r="AV428" s="11">
        <v>6</v>
      </c>
      <c r="AW428" s="11">
        <v>4</v>
      </c>
      <c r="AX428" s="11">
        <v>6</v>
      </c>
      <c r="AY428" s="11">
        <v>5</v>
      </c>
      <c r="AZ428" s="11">
        <v>3</v>
      </c>
      <c r="BA428" s="11">
        <v>9</v>
      </c>
      <c r="BB428" s="11">
        <v>6</v>
      </c>
      <c r="BC428" s="11">
        <v>4</v>
      </c>
      <c r="BD428" s="11">
        <v>4</v>
      </c>
      <c r="BE428" s="11">
        <v>7</v>
      </c>
      <c r="BF428" s="11">
        <v>8</v>
      </c>
      <c r="BG428" s="11">
        <v>33</v>
      </c>
      <c r="BH428" s="11">
        <v>2</v>
      </c>
      <c r="BI428" s="11">
        <v>2</v>
      </c>
      <c r="BJ428" s="11">
        <v>3</v>
      </c>
      <c r="BK428" s="11">
        <v>3</v>
      </c>
      <c r="BL428" s="11">
        <v>10</v>
      </c>
      <c r="BM428" s="11">
        <v>3</v>
      </c>
      <c r="BN428" s="11">
        <v>22</v>
      </c>
      <c r="BO428" s="11">
        <v>22</v>
      </c>
      <c r="BP428" s="11">
        <v>6</v>
      </c>
      <c r="BQ428" s="11">
        <v>18</v>
      </c>
      <c r="BR428" s="11">
        <v>7</v>
      </c>
      <c r="BS428" s="11">
        <v>3</v>
      </c>
      <c r="BT428" s="11">
        <v>8</v>
      </c>
      <c r="BU428" s="11"/>
      <c r="BV428" s="11"/>
      <c r="BW428" s="11" t="b">
        <v>1</v>
      </c>
      <c r="BX428" s="11" t="b">
        <v>1</v>
      </c>
      <c r="BY428" s="11" t="b">
        <v>1</v>
      </c>
      <c r="BZ428" s="11" t="b">
        <v>1</v>
      </c>
      <c r="CA428" s="11" t="b">
        <v>1</v>
      </c>
      <c r="CB428" s="11" t="b">
        <v>1</v>
      </c>
      <c r="CC428" s="11" t="b">
        <v>1</v>
      </c>
      <c r="CD428" s="11" t="b">
        <v>1</v>
      </c>
      <c r="CE428" s="11" t="b">
        <v>1</v>
      </c>
      <c r="CF428" s="11" t="b">
        <v>1</v>
      </c>
      <c r="CG428" s="11" t="b">
        <v>1</v>
      </c>
      <c r="CH428" s="11" t="b">
        <v>1</v>
      </c>
      <c r="CI428" s="11" t="b">
        <v>1</v>
      </c>
      <c r="CJ428" s="11" t="s">
        <v>248</v>
      </c>
      <c r="CK428" s="11" t="str">
        <f>VLOOKUP(Table812[[#This Row],[Candidate Detail Answer: City]],cities,2,FALSE)</f>
        <v>Minneapolis</v>
      </c>
      <c r="CL428" s="11" t="str">
        <f>VLOOKUP(Table812[[#This Row],[Candidate Detail Answer: City]],cities,3,FALSE)</f>
        <v>MN</v>
      </c>
      <c r="CM428" s="41">
        <f>VLOOKUP(Table812[[#This Row],[Candidate Detail Answer: City]],cities,4,FALSE)</f>
        <v>55401</v>
      </c>
      <c r="CN428" s="11" t="s">
        <v>229</v>
      </c>
      <c r="CO428" s="11" t="str">
        <f>VLOOKUP(Table812[[#This Row],[Candidate Detail Answer: Major]],majors_final,3,FALSE)</f>
        <v>Computer Science</v>
      </c>
      <c r="CP428" s="11" t="str">
        <f>VLOOKUP(Table812[[#This Row],[Candidate Detail Answer: Major]],majors_final,4,FALSE)</f>
        <v>IT-development focused</v>
      </c>
      <c r="CQ428" s="11">
        <f>VLOOKUP(Table812[[#This Row],[Candidate Detail Answer: Major]],majors_final,5,FALSE)</f>
        <v>0</v>
      </c>
      <c r="CR428" s="11">
        <f>VLOOKUP(Table812[[#This Row],[Candidate Detail Answer: Major]],majors_final,6,FALSE)</f>
        <v>0</v>
      </c>
      <c r="CS428" s="11"/>
      <c r="CU428" s="5"/>
      <c r="CV428" s="5"/>
      <c r="CW428" s="5"/>
    </row>
    <row r="429" spans="1:101" ht="12.75" x14ac:dyDescent="0.2">
      <c r="A429">
        <v>528</v>
      </c>
      <c r="B429" s="26">
        <v>46104.366666666603</v>
      </c>
      <c r="C429" s="26">
        <v>53289.878472223798</v>
      </c>
      <c r="D429" s="26">
        <v>52284.674999998002</v>
      </c>
      <c r="E429" s="36">
        <v>24046</v>
      </c>
      <c r="F429" s="36">
        <f>SUM(Table812[[#This Row],[Time Taken Per Question: 1]:[Time Taken Per Question: 14]])</f>
        <v>23904</v>
      </c>
      <c r="G429" s="11">
        <v>1</v>
      </c>
      <c r="H429" s="11">
        <v>4</v>
      </c>
      <c r="I429" s="31">
        <v>3088</v>
      </c>
      <c r="J429" s="11">
        <v>131</v>
      </c>
      <c r="K429" s="11">
        <v>131</v>
      </c>
      <c r="L429" s="11">
        <v>92</v>
      </c>
      <c r="M429" s="11">
        <v>100</v>
      </c>
      <c r="N429" s="11">
        <v>102</v>
      </c>
      <c r="O429" s="11" t="s">
        <v>155</v>
      </c>
      <c r="P429" s="11" t="s">
        <v>208</v>
      </c>
      <c r="Q429" s="11">
        <v>0</v>
      </c>
      <c r="R429" s="11">
        <v>4</v>
      </c>
      <c r="S429" s="11">
        <v>1</v>
      </c>
      <c r="T429" s="11">
        <v>10</v>
      </c>
      <c r="U429" s="11">
        <v>10</v>
      </c>
      <c r="V429" s="11">
        <v>10</v>
      </c>
      <c r="W429" s="11">
        <v>10</v>
      </c>
      <c r="X429" s="11">
        <v>10</v>
      </c>
      <c r="Y429" s="11">
        <v>10</v>
      </c>
      <c r="Z429" s="11">
        <v>10</v>
      </c>
      <c r="AA429" s="11">
        <v>10</v>
      </c>
      <c r="AB429" s="11">
        <v>10</v>
      </c>
      <c r="AC429" s="11">
        <v>10</v>
      </c>
      <c r="AD429" s="11">
        <v>10</v>
      </c>
      <c r="AE429" s="11">
        <v>10</v>
      </c>
      <c r="AF429" s="11">
        <v>10</v>
      </c>
      <c r="AG429" s="11">
        <v>74</v>
      </c>
      <c r="AH429" s="11">
        <v>548</v>
      </c>
      <c r="AI429" s="11">
        <v>744</v>
      </c>
      <c r="AJ429" s="11">
        <v>766</v>
      </c>
      <c r="AK429" s="11">
        <v>853</v>
      </c>
      <c r="AL429" s="11">
        <v>1517</v>
      </c>
      <c r="AM429" s="11">
        <v>2534</v>
      </c>
      <c r="AN429" s="11">
        <v>5839</v>
      </c>
      <c r="AO429" s="11">
        <v>2215</v>
      </c>
      <c r="AP429" s="11">
        <v>748</v>
      </c>
      <c r="AQ429" s="11">
        <v>1064</v>
      </c>
      <c r="AR429" s="11">
        <v>845</v>
      </c>
      <c r="AS429" s="11">
        <v>4423</v>
      </c>
      <c r="AT429" s="11">
        <v>1734</v>
      </c>
      <c r="AU429" s="11">
        <v>10</v>
      </c>
      <c r="AV429" s="11">
        <v>10</v>
      </c>
      <c r="AW429" s="11">
        <v>8</v>
      </c>
      <c r="AX429" s="11">
        <v>13</v>
      </c>
      <c r="AY429" s="11">
        <v>9</v>
      </c>
      <c r="AZ429" s="11">
        <v>13</v>
      </c>
      <c r="BA429" s="11">
        <v>10</v>
      </c>
      <c r="BB429" s="11">
        <v>9</v>
      </c>
      <c r="BC429" s="11">
        <v>8</v>
      </c>
      <c r="BD429" s="11">
        <v>9</v>
      </c>
      <c r="BE429" s="11">
        <v>9</v>
      </c>
      <c r="BF429" s="11">
        <v>18</v>
      </c>
      <c r="BG429" s="11">
        <v>22</v>
      </c>
      <c r="BH429" s="11">
        <v>5</v>
      </c>
      <c r="BI429" s="11">
        <v>9</v>
      </c>
      <c r="BJ429" s="11">
        <v>11</v>
      </c>
      <c r="BK429" s="11">
        <v>7</v>
      </c>
      <c r="BL429" s="11">
        <v>11</v>
      </c>
      <c r="BM429" s="11">
        <v>30</v>
      </c>
      <c r="BN429" s="11">
        <v>9</v>
      </c>
      <c r="BO429" s="11">
        <v>28</v>
      </c>
      <c r="BP429" s="11">
        <v>4</v>
      </c>
      <c r="BQ429" s="11">
        <v>13</v>
      </c>
      <c r="BR429" s="11">
        <v>8</v>
      </c>
      <c r="BS429" s="11">
        <v>42</v>
      </c>
      <c r="BT429" s="11">
        <v>6</v>
      </c>
      <c r="BU429" s="11"/>
      <c r="BV429" s="11"/>
      <c r="BW429" s="11" t="b">
        <v>1</v>
      </c>
      <c r="BX429" s="11" t="b">
        <v>1</v>
      </c>
      <c r="BY429" s="11" t="b">
        <v>1</v>
      </c>
      <c r="BZ429" s="11" t="b">
        <v>1</v>
      </c>
      <c r="CA429" s="11" t="b">
        <v>1</v>
      </c>
      <c r="CB429" s="11" t="b">
        <v>1</v>
      </c>
      <c r="CC429" s="11" t="b">
        <v>1</v>
      </c>
      <c r="CD429" s="11" t="b">
        <v>1</v>
      </c>
      <c r="CE429" s="11" t="b">
        <v>1</v>
      </c>
      <c r="CF429" s="11" t="b">
        <v>1</v>
      </c>
      <c r="CG429" s="11" t="b">
        <v>1</v>
      </c>
      <c r="CH429" s="11" t="b">
        <v>1</v>
      </c>
      <c r="CI429" s="11" t="b">
        <v>1</v>
      </c>
      <c r="CJ429" s="11" t="s">
        <v>248</v>
      </c>
      <c r="CK429" s="11" t="str">
        <f>VLOOKUP(Table812[[#This Row],[Candidate Detail Answer: City]],cities,2,FALSE)</f>
        <v>Minneapolis</v>
      </c>
      <c r="CL429" s="11" t="str">
        <f>VLOOKUP(Table812[[#This Row],[Candidate Detail Answer: City]],cities,3,FALSE)</f>
        <v>MN</v>
      </c>
      <c r="CM429" s="41">
        <f>VLOOKUP(Table812[[#This Row],[Candidate Detail Answer: City]],cities,4,FALSE)</f>
        <v>55401</v>
      </c>
      <c r="CN429" s="11" t="s">
        <v>234</v>
      </c>
      <c r="CO429" s="11" t="str">
        <f>VLOOKUP(Table812[[#This Row],[Candidate Detail Answer: Major]],majors_final,3,FALSE)</f>
        <v>Computer Programming</v>
      </c>
      <c r="CP429" s="11" t="str">
        <f>VLOOKUP(Table812[[#This Row],[Candidate Detail Answer: Major]],majors_final,4,FALSE)</f>
        <v>IT-development focused</v>
      </c>
      <c r="CQ429" s="11">
        <f>VLOOKUP(Table812[[#This Row],[Candidate Detail Answer: Major]],majors_final,5,FALSE)</f>
        <v>0</v>
      </c>
      <c r="CR429" s="11">
        <f>VLOOKUP(Table812[[#This Row],[Candidate Detail Answer: Major]],majors_final,6,FALSE)</f>
        <v>0</v>
      </c>
      <c r="CS429" s="11"/>
      <c r="CU429" s="5"/>
      <c r="CV429" s="5"/>
      <c r="CW429" s="5"/>
    </row>
    <row r="430" spans="1:101" ht="12.75" x14ac:dyDescent="0.2">
      <c r="A430">
        <v>529</v>
      </c>
      <c r="B430" s="26">
        <v>46126.299305555498</v>
      </c>
      <c r="C430" s="26">
        <v>53309.946527779299</v>
      </c>
      <c r="D430" s="26">
        <v>52302.392361109101</v>
      </c>
      <c r="E430" s="36">
        <v>321359</v>
      </c>
      <c r="F430" s="36">
        <f>SUM(Table812[[#This Row],[Time Taken Per Question: 1]:[Time Taken Per Question: 14]])</f>
        <v>302816</v>
      </c>
      <c r="G430" s="11">
        <v>1</v>
      </c>
      <c r="H430" s="11">
        <v>92</v>
      </c>
      <c r="I430" s="31">
        <v>230555</v>
      </c>
      <c r="J430" s="11">
        <v>131</v>
      </c>
      <c r="K430" s="11">
        <v>131</v>
      </c>
      <c r="L430" s="11">
        <v>92</v>
      </c>
      <c r="M430" s="11">
        <v>100</v>
      </c>
      <c r="N430" s="11">
        <v>18359</v>
      </c>
      <c r="O430" s="11" t="s">
        <v>155</v>
      </c>
      <c r="P430" s="11" t="s">
        <v>208</v>
      </c>
      <c r="Q430" s="11">
        <v>0</v>
      </c>
      <c r="R430" s="11">
        <v>4</v>
      </c>
      <c r="S430" s="11">
        <v>1</v>
      </c>
      <c r="T430" s="11">
        <v>10</v>
      </c>
      <c r="U430" s="11">
        <v>10</v>
      </c>
      <c r="V430" s="11">
        <v>10</v>
      </c>
      <c r="W430" s="11">
        <v>10</v>
      </c>
      <c r="X430" s="11">
        <v>10</v>
      </c>
      <c r="Y430" s="11">
        <v>10</v>
      </c>
      <c r="Z430" s="11">
        <v>10</v>
      </c>
      <c r="AA430" s="11">
        <v>10</v>
      </c>
      <c r="AB430" s="11">
        <v>10</v>
      </c>
      <c r="AC430" s="11">
        <v>10</v>
      </c>
      <c r="AD430" s="11">
        <v>10</v>
      </c>
      <c r="AE430" s="11">
        <v>10</v>
      </c>
      <c r="AF430" s="11">
        <v>10</v>
      </c>
      <c r="AG430" s="11">
        <v>234</v>
      </c>
      <c r="AH430" s="11">
        <v>8078</v>
      </c>
      <c r="AI430" s="11">
        <v>943</v>
      </c>
      <c r="AJ430" s="11">
        <v>1499</v>
      </c>
      <c r="AK430" s="11">
        <v>767</v>
      </c>
      <c r="AL430" s="11">
        <v>2864</v>
      </c>
      <c r="AM430" s="11">
        <v>2104</v>
      </c>
      <c r="AN430" s="11">
        <v>14887</v>
      </c>
      <c r="AO430" s="11">
        <v>85461</v>
      </c>
      <c r="AP430" s="11">
        <v>18681</v>
      </c>
      <c r="AQ430" s="11">
        <v>43860</v>
      </c>
      <c r="AR430" s="11">
        <v>20900</v>
      </c>
      <c r="AS430" s="11">
        <v>98980</v>
      </c>
      <c r="AT430" s="11">
        <v>3558</v>
      </c>
      <c r="AU430" s="11">
        <v>14</v>
      </c>
      <c r="AV430" s="11">
        <v>15</v>
      </c>
      <c r="AW430" s="11">
        <v>16</v>
      </c>
      <c r="AX430" s="11">
        <v>18</v>
      </c>
      <c r="AY430" s="11">
        <v>15</v>
      </c>
      <c r="AZ430" s="11">
        <v>15</v>
      </c>
      <c r="BA430" s="11">
        <v>17</v>
      </c>
      <c r="BB430" s="11">
        <v>17</v>
      </c>
      <c r="BC430" s="11">
        <v>15</v>
      </c>
      <c r="BD430" s="11">
        <v>16</v>
      </c>
      <c r="BE430" s="11">
        <v>15</v>
      </c>
      <c r="BF430" s="11">
        <v>24</v>
      </c>
      <c r="BG430" s="11">
        <v>28</v>
      </c>
      <c r="BH430" s="11">
        <v>10</v>
      </c>
      <c r="BI430" s="11">
        <v>6</v>
      </c>
      <c r="BJ430" s="11">
        <v>4</v>
      </c>
      <c r="BK430" s="11">
        <v>4</v>
      </c>
      <c r="BL430" s="11">
        <v>11</v>
      </c>
      <c r="BM430" s="11">
        <v>15</v>
      </c>
      <c r="BN430" s="11">
        <v>10</v>
      </c>
      <c r="BO430" s="11">
        <v>9</v>
      </c>
      <c r="BP430" s="11">
        <v>4</v>
      </c>
      <c r="BQ430" s="11">
        <v>8</v>
      </c>
      <c r="BR430" s="11">
        <v>6</v>
      </c>
      <c r="BS430" s="11">
        <v>4</v>
      </c>
      <c r="BT430" s="11">
        <v>5</v>
      </c>
      <c r="BU430" s="11"/>
      <c r="BV430" s="11"/>
      <c r="BW430" s="11" t="b">
        <v>1</v>
      </c>
      <c r="BX430" s="11" t="b">
        <v>1</v>
      </c>
      <c r="BY430" s="11" t="b">
        <v>1</v>
      </c>
      <c r="BZ430" s="11" t="b">
        <v>1</v>
      </c>
      <c r="CA430" s="11" t="b">
        <v>1</v>
      </c>
      <c r="CB430" s="11" t="b">
        <v>1</v>
      </c>
      <c r="CC430" s="11" t="b">
        <v>1</v>
      </c>
      <c r="CD430" s="11" t="b">
        <v>1</v>
      </c>
      <c r="CE430" s="11" t="b">
        <v>1</v>
      </c>
      <c r="CF430" s="11" t="b">
        <v>1</v>
      </c>
      <c r="CG430" s="11" t="b">
        <v>1</v>
      </c>
      <c r="CH430" s="11" t="b">
        <v>1</v>
      </c>
      <c r="CI430" s="11" t="b">
        <v>1</v>
      </c>
      <c r="CJ430" s="11" t="s">
        <v>586</v>
      </c>
      <c r="CK430" s="11" t="str">
        <f>VLOOKUP(Table812[[#This Row],[Candidate Detail Answer: City]],cities,2,FALSE)</f>
        <v>Faribault</v>
      </c>
      <c r="CL430" s="11" t="str">
        <f>VLOOKUP(Table812[[#This Row],[Candidate Detail Answer: City]],cities,3,FALSE)</f>
        <v>MN</v>
      </c>
      <c r="CM430" s="41">
        <f>VLOOKUP(Table812[[#This Row],[Candidate Detail Answer: City]],cities,4,FALSE)</f>
        <v>55021</v>
      </c>
      <c r="CN430" s="11" t="s">
        <v>229</v>
      </c>
      <c r="CO430" s="11" t="str">
        <f>VLOOKUP(Table812[[#This Row],[Candidate Detail Answer: Major]],majors_final,3,FALSE)</f>
        <v>Computer Science</v>
      </c>
      <c r="CP430" s="11" t="str">
        <f>VLOOKUP(Table812[[#This Row],[Candidate Detail Answer: Major]],majors_final,4,FALSE)</f>
        <v>IT-development focused</v>
      </c>
      <c r="CQ430" s="11">
        <f>VLOOKUP(Table812[[#This Row],[Candidate Detail Answer: Major]],majors_final,5,FALSE)</f>
        <v>0</v>
      </c>
      <c r="CR430" s="11">
        <f>VLOOKUP(Table812[[#This Row],[Candidate Detail Answer: Major]],majors_final,6,FALSE)</f>
        <v>0</v>
      </c>
      <c r="CS430" s="11"/>
      <c r="CU430" s="5"/>
      <c r="CV430" s="5"/>
      <c r="CW430" s="5"/>
    </row>
    <row r="431" spans="1:101" ht="12.75" x14ac:dyDescent="0.2">
      <c r="A431">
        <v>530</v>
      </c>
      <c r="B431" s="26">
        <v>44766.475694444503</v>
      </c>
      <c r="C431" s="26">
        <v>53330.014583334902</v>
      </c>
      <c r="D431" s="26">
        <v>52320.109722220201</v>
      </c>
      <c r="E431" s="36">
        <v>281741</v>
      </c>
      <c r="F431" s="36">
        <f>SUM(Table812[[#This Row],[Time Taken Per Question: 1]:[Time Taken Per Question: 14]])</f>
        <v>87568</v>
      </c>
      <c r="G431" s="11">
        <v>1</v>
      </c>
      <c r="H431" s="11">
        <v>36</v>
      </c>
      <c r="I431" s="31">
        <v>267124</v>
      </c>
      <c r="J431" s="11">
        <v>131</v>
      </c>
      <c r="K431" s="11">
        <v>131</v>
      </c>
      <c r="L431" s="11">
        <v>92</v>
      </c>
      <c r="M431" s="11">
        <v>100</v>
      </c>
      <c r="N431" s="11">
        <v>77869</v>
      </c>
      <c r="O431" s="11" t="s">
        <v>155</v>
      </c>
      <c r="P431" s="11" t="s">
        <v>208</v>
      </c>
      <c r="Q431" s="11">
        <v>14</v>
      </c>
      <c r="R431" s="11">
        <v>3</v>
      </c>
      <c r="S431" s="11">
        <v>1</v>
      </c>
      <c r="T431" s="11">
        <v>10</v>
      </c>
      <c r="U431" s="11">
        <v>10</v>
      </c>
      <c r="V431" s="11">
        <v>10</v>
      </c>
      <c r="W431" s="11">
        <v>10</v>
      </c>
      <c r="X431" s="11">
        <v>10</v>
      </c>
      <c r="Y431" s="11">
        <v>10</v>
      </c>
      <c r="Z431" s="11">
        <v>10</v>
      </c>
      <c r="AA431" s="11">
        <v>10</v>
      </c>
      <c r="AB431" s="11">
        <v>10</v>
      </c>
      <c r="AC431" s="11">
        <v>10</v>
      </c>
      <c r="AD431" s="11">
        <v>10</v>
      </c>
      <c r="AE431" s="11">
        <v>10</v>
      </c>
      <c r="AF431" s="11">
        <v>10</v>
      </c>
      <c r="AG431" s="11">
        <v>19</v>
      </c>
      <c r="AH431" s="11">
        <v>720</v>
      </c>
      <c r="AI431" s="11">
        <v>260</v>
      </c>
      <c r="AJ431" s="11">
        <v>291</v>
      </c>
      <c r="AK431" s="11">
        <v>1350</v>
      </c>
      <c r="AL431" s="11">
        <v>45</v>
      </c>
      <c r="AM431" s="11">
        <v>81480</v>
      </c>
      <c r="AN431" s="11">
        <v>55</v>
      </c>
      <c r="AO431" s="11">
        <v>45</v>
      </c>
      <c r="AP431" s="11">
        <v>2135</v>
      </c>
      <c r="AQ431" s="11">
        <v>75</v>
      </c>
      <c r="AR431" s="11">
        <v>366</v>
      </c>
      <c r="AS431" s="11">
        <v>634</v>
      </c>
      <c r="AT431" s="11">
        <v>93</v>
      </c>
      <c r="AU431" s="11">
        <v>9</v>
      </c>
      <c r="AV431" s="11">
        <v>9</v>
      </c>
      <c r="AW431" s="11">
        <v>10</v>
      </c>
      <c r="AX431" s="11">
        <v>11</v>
      </c>
      <c r="AY431" s="11">
        <v>8</v>
      </c>
      <c r="AZ431" s="11">
        <v>9</v>
      </c>
      <c r="BA431" s="11">
        <v>12</v>
      </c>
      <c r="BB431" s="11">
        <v>10</v>
      </c>
      <c r="BC431" s="11">
        <v>10</v>
      </c>
      <c r="BD431" s="11">
        <v>11</v>
      </c>
      <c r="BE431" s="11">
        <v>9</v>
      </c>
      <c r="BF431" s="11">
        <v>16</v>
      </c>
      <c r="BG431" s="11">
        <v>21</v>
      </c>
      <c r="BH431" s="11">
        <v>3</v>
      </c>
      <c r="BI431" s="11">
        <v>2</v>
      </c>
      <c r="BJ431" s="11">
        <v>2</v>
      </c>
      <c r="BK431" s="11">
        <v>3</v>
      </c>
      <c r="BL431" s="11">
        <v>2</v>
      </c>
      <c r="BM431" s="11">
        <v>2</v>
      </c>
      <c r="BN431" s="11">
        <v>2</v>
      </c>
      <c r="BO431" s="11">
        <v>2</v>
      </c>
      <c r="BP431" s="11">
        <v>4</v>
      </c>
      <c r="BQ431" s="11">
        <v>2</v>
      </c>
      <c r="BR431" s="11">
        <v>2</v>
      </c>
      <c r="BS431" s="11">
        <v>2</v>
      </c>
      <c r="BT431" s="11">
        <v>4</v>
      </c>
      <c r="BU431" s="11"/>
      <c r="BV431" s="11"/>
      <c r="BW431" s="11" t="b">
        <v>1</v>
      </c>
      <c r="BX431" s="11" t="b">
        <v>1</v>
      </c>
      <c r="BY431" s="11" t="b">
        <v>1</v>
      </c>
      <c r="BZ431" s="11" t="b">
        <v>1</v>
      </c>
      <c r="CA431" s="11" t="b">
        <v>1</v>
      </c>
      <c r="CB431" s="11" t="b">
        <v>1</v>
      </c>
      <c r="CC431" s="11" t="b">
        <v>1</v>
      </c>
      <c r="CD431" s="11" t="b">
        <v>1</v>
      </c>
      <c r="CE431" s="11" t="b">
        <v>1</v>
      </c>
      <c r="CF431" s="11" t="b">
        <v>1</v>
      </c>
      <c r="CG431" s="11" t="b">
        <v>1</v>
      </c>
      <c r="CH431" s="11" t="b">
        <v>1</v>
      </c>
      <c r="CI431" s="11" t="b">
        <v>1</v>
      </c>
      <c r="CJ431" s="11" t="s">
        <v>308</v>
      </c>
      <c r="CK431" s="11" t="str">
        <f>VLOOKUP(Table812[[#This Row],[Candidate Detail Answer: City]],cities,2,FALSE)</f>
        <v>Tewksbury</v>
      </c>
      <c r="CL431" s="11" t="str">
        <f>VLOOKUP(Table812[[#This Row],[Candidate Detail Answer: City]],cities,3,FALSE)</f>
        <v>MA</v>
      </c>
      <c r="CM431" s="41">
        <f>VLOOKUP(Table812[[#This Row],[Candidate Detail Answer: City]],cities,4,FALSE)</f>
        <v>1876</v>
      </c>
      <c r="CN431" s="11" t="s">
        <v>309</v>
      </c>
      <c r="CO431" s="11" t="str">
        <f>VLOOKUP(Table812[[#This Row],[Candidate Detail Answer: Major]],majors_final,3,FALSE)</f>
        <v>Full Stack Development</v>
      </c>
      <c r="CP431" s="11" t="str">
        <f>VLOOKUP(Table812[[#This Row],[Candidate Detail Answer: Major]],majors_final,4,FALSE)</f>
        <v>IT-development focused</v>
      </c>
      <c r="CQ431" s="11">
        <f>VLOOKUP(Table812[[#This Row],[Candidate Detail Answer: Major]],majors_final,5,FALSE)</f>
        <v>0</v>
      </c>
      <c r="CR431" s="11">
        <f>VLOOKUP(Table812[[#This Row],[Candidate Detail Answer: Major]],majors_final,6,FALSE)</f>
        <v>0</v>
      </c>
      <c r="CS431" s="11"/>
      <c r="CU431" s="5"/>
      <c r="CV431" s="5"/>
      <c r="CW431" s="5"/>
    </row>
    <row r="432" spans="1:101" ht="12.75" x14ac:dyDescent="0.2">
      <c r="A432">
        <v>531</v>
      </c>
      <c r="B432" s="26">
        <v>46148.2319444444</v>
      </c>
      <c r="C432" s="26">
        <v>53350.082638890402</v>
      </c>
      <c r="D432" s="26">
        <v>52337.827083331402</v>
      </c>
      <c r="E432" s="36">
        <v>287080</v>
      </c>
      <c r="F432" s="36">
        <f>SUM(Table812[[#This Row],[Time Taken Per Question: 1]:[Time Taken Per Question: 14]])</f>
        <v>84043</v>
      </c>
      <c r="G432" s="11">
        <v>1</v>
      </c>
      <c r="H432" s="11">
        <v>40</v>
      </c>
      <c r="I432" s="31">
        <v>105485</v>
      </c>
      <c r="J432" s="11">
        <v>131</v>
      </c>
      <c r="K432" s="11">
        <v>131</v>
      </c>
      <c r="L432" s="11">
        <v>92</v>
      </c>
      <c r="M432" s="11">
        <v>100</v>
      </c>
      <c r="N432" s="11">
        <v>202993</v>
      </c>
      <c r="O432" s="11" t="s">
        <v>155</v>
      </c>
      <c r="P432" s="11" t="s">
        <v>208</v>
      </c>
      <c r="Q432" s="11">
        <v>4</v>
      </c>
      <c r="R432" s="11">
        <v>5</v>
      </c>
      <c r="S432" s="11">
        <v>1</v>
      </c>
      <c r="T432" s="11">
        <v>10</v>
      </c>
      <c r="U432" s="11">
        <v>10</v>
      </c>
      <c r="V432" s="11">
        <v>10</v>
      </c>
      <c r="W432" s="11">
        <v>10</v>
      </c>
      <c r="X432" s="11">
        <v>10</v>
      </c>
      <c r="Y432" s="11">
        <v>10</v>
      </c>
      <c r="Z432" s="11">
        <v>10</v>
      </c>
      <c r="AA432" s="11">
        <v>10</v>
      </c>
      <c r="AB432" s="11">
        <v>10</v>
      </c>
      <c r="AC432" s="11">
        <v>10</v>
      </c>
      <c r="AD432" s="11">
        <v>10</v>
      </c>
      <c r="AE432" s="11">
        <v>10</v>
      </c>
      <c r="AF432" s="11">
        <v>10</v>
      </c>
      <c r="AG432" s="11">
        <v>1161</v>
      </c>
      <c r="AH432" s="11">
        <v>566</v>
      </c>
      <c r="AI432" s="11">
        <v>167</v>
      </c>
      <c r="AJ432" s="11">
        <v>1936</v>
      </c>
      <c r="AK432" s="11">
        <v>561</v>
      </c>
      <c r="AL432" s="11">
        <v>1970</v>
      </c>
      <c r="AM432" s="11">
        <v>27876</v>
      </c>
      <c r="AN432" s="11">
        <v>6210</v>
      </c>
      <c r="AO432" s="11">
        <v>1901</v>
      </c>
      <c r="AP432" s="11">
        <v>636</v>
      </c>
      <c r="AQ432" s="11">
        <v>4633</v>
      </c>
      <c r="AR432" s="11">
        <v>913</v>
      </c>
      <c r="AS432" s="11">
        <v>33968</v>
      </c>
      <c r="AT432" s="11">
        <v>1545</v>
      </c>
      <c r="AU432" s="11">
        <v>9</v>
      </c>
      <c r="AV432" s="11">
        <v>9</v>
      </c>
      <c r="AW432" s="11">
        <v>8</v>
      </c>
      <c r="AX432" s="11">
        <v>11</v>
      </c>
      <c r="AY432" s="11">
        <v>9</v>
      </c>
      <c r="AZ432" s="11">
        <v>10</v>
      </c>
      <c r="BA432" s="11">
        <v>12</v>
      </c>
      <c r="BB432" s="11">
        <v>10</v>
      </c>
      <c r="BC432" s="11">
        <v>9</v>
      </c>
      <c r="BD432" s="11">
        <v>11</v>
      </c>
      <c r="BE432" s="11">
        <v>11</v>
      </c>
      <c r="BF432" s="11">
        <v>18</v>
      </c>
      <c r="BG432" s="11">
        <v>23</v>
      </c>
      <c r="BH432" s="11">
        <v>9</v>
      </c>
      <c r="BI432" s="11">
        <v>3</v>
      </c>
      <c r="BJ432" s="11">
        <v>3</v>
      </c>
      <c r="BK432" s="11">
        <v>10</v>
      </c>
      <c r="BL432" s="11">
        <v>17</v>
      </c>
      <c r="BM432" s="11">
        <v>15</v>
      </c>
      <c r="BN432" s="11">
        <v>31</v>
      </c>
      <c r="BO432" s="11">
        <v>13</v>
      </c>
      <c r="BP432" s="11">
        <v>5</v>
      </c>
      <c r="BQ432" s="11">
        <v>9</v>
      </c>
      <c r="BR432" s="11">
        <v>7</v>
      </c>
      <c r="BS432" s="11">
        <v>27</v>
      </c>
      <c r="BT432" s="11">
        <v>5</v>
      </c>
      <c r="BU432" s="11"/>
      <c r="BV432" s="11"/>
      <c r="BW432" s="11" t="b">
        <v>1</v>
      </c>
      <c r="BX432" s="11" t="b">
        <v>1</v>
      </c>
      <c r="BY432" s="11" t="b">
        <v>1</v>
      </c>
      <c r="BZ432" s="11" t="b">
        <v>1</v>
      </c>
      <c r="CA432" s="11" t="b">
        <v>1</v>
      </c>
      <c r="CB432" s="11" t="b">
        <v>1</v>
      </c>
      <c r="CC432" s="11" t="b">
        <v>1</v>
      </c>
      <c r="CD432" s="11" t="b">
        <v>1</v>
      </c>
      <c r="CE432" s="11" t="b">
        <v>1</v>
      </c>
      <c r="CF432" s="11" t="b">
        <v>1</v>
      </c>
      <c r="CG432" s="11" t="b">
        <v>1</v>
      </c>
      <c r="CH432" s="11" t="b">
        <v>1</v>
      </c>
      <c r="CI432" s="11" t="b">
        <v>1</v>
      </c>
      <c r="CJ432" s="11" t="s">
        <v>346</v>
      </c>
      <c r="CK432" s="11" t="str">
        <f>VLOOKUP(Table812[[#This Row],[Candidate Detail Answer: City]],cities,2,FALSE)</f>
        <v>Mesa</v>
      </c>
      <c r="CL432" s="11" t="str">
        <f>VLOOKUP(Table812[[#This Row],[Candidate Detail Answer: City]],cities,3,FALSE)</f>
        <v>AZ</v>
      </c>
      <c r="CM432" s="41">
        <f>VLOOKUP(Table812[[#This Row],[Candidate Detail Answer: City]],cities,4,FALSE)</f>
        <v>85201</v>
      </c>
      <c r="CN432" s="11" t="s">
        <v>231</v>
      </c>
      <c r="CO432" s="11" t="str">
        <f>VLOOKUP(Table812[[#This Row],[Candidate Detail Answer: Major]],majors_final,3,FALSE)</f>
        <v>Software Engineering</v>
      </c>
      <c r="CP432" s="11" t="str">
        <f>VLOOKUP(Table812[[#This Row],[Candidate Detail Answer: Major]],majors_final,4,FALSE)</f>
        <v>IT-development focused</v>
      </c>
      <c r="CQ432" s="11">
        <f>VLOOKUP(Table812[[#This Row],[Candidate Detail Answer: Major]],majors_final,5,FALSE)</f>
        <v>0</v>
      </c>
      <c r="CR432" s="11">
        <f>VLOOKUP(Table812[[#This Row],[Candidate Detail Answer: Major]],majors_final,6,FALSE)</f>
        <v>0</v>
      </c>
      <c r="CS432" s="11"/>
      <c r="CU432" s="5"/>
      <c r="CV432" s="5"/>
      <c r="CW432" s="5"/>
    </row>
    <row r="433" spans="1:101" ht="12.75" x14ac:dyDescent="0.2">
      <c r="A433">
        <v>532</v>
      </c>
      <c r="B433" s="26">
        <v>54329.1062499994</v>
      </c>
      <c r="C433" s="26">
        <v>53370.150694445998</v>
      </c>
      <c r="D433" s="26">
        <v>52355.544444442501</v>
      </c>
      <c r="E433" s="36">
        <v>354672</v>
      </c>
      <c r="F433" s="36">
        <f>SUM(Table812[[#This Row],[Time Taken Per Question: 1]:[Time Taken Per Question: 14]])</f>
        <v>76334</v>
      </c>
      <c r="G433" s="11">
        <v>1</v>
      </c>
      <c r="H433" s="11">
        <v>33</v>
      </c>
      <c r="I433" s="31">
        <v>147878</v>
      </c>
      <c r="J433" s="11">
        <v>131</v>
      </c>
      <c r="K433" s="11">
        <v>111</v>
      </c>
      <c r="L433" s="11">
        <v>92</v>
      </c>
      <c r="M433" s="11">
        <v>84.73</v>
      </c>
      <c r="N433" s="11">
        <v>278171</v>
      </c>
      <c r="O433" s="11" t="s">
        <v>155</v>
      </c>
      <c r="P433" s="11" t="s">
        <v>208</v>
      </c>
      <c r="Q433" s="11">
        <v>4</v>
      </c>
      <c r="R433" s="11">
        <v>3</v>
      </c>
      <c r="S433" s="11">
        <v>1</v>
      </c>
      <c r="T433" s="11">
        <v>10</v>
      </c>
      <c r="U433" s="11">
        <v>10</v>
      </c>
      <c r="V433" s="11">
        <v>10</v>
      </c>
      <c r="W433" s="11">
        <v>10</v>
      </c>
      <c r="X433" s="11">
        <v>10</v>
      </c>
      <c r="Y433" s="11">
        <v>10</v>
      </c>
      <c r="Z433" s="11">
        <v>10</v>
      </c>
      <c r="AA433" s="11">
        <v>10</v>
      </c>
      <c r="AB433" s="11">
        <v>10</v>
      </c>
      <c r="AC433" s="11">
        <v>10</v>
      </c>
      <c r="AD433" s="11">
        <v>10</v>
      </c>
      <c r="AE433" s="11">
        <v>0</v>
      </c>
      <c r="AF433" s="11">
        <v>0</v>
      </c>
      <c r="AG433" s="11">
        <v>2430</v>
      </c>
      <c r="AH433" s="11">
        <v>2535</v>
      </c>
      <c r="AI433" s="11">
        <v>521</v>
      </c>
      <c r="AJ433" s="11">
        <v>280</v>
      </c>
      <c r="AK433" s="11">
        <v>491</v>
      </c>
      <c r="AL433" s="11">
        <v>3815</v>
      </c>
      <c r="AM433" s="11">
        <v>54310</v>
      </c>
      <c r="AN433" s="11">
        <v>1775</v>
      </c>
      <c r="AO433" s="11">
        <v>1047</v>
      </c>
      <c r="AP433" s="11">
        <v>778</v>
      </c>
      <c r="AQ433" s="11">
        <v>697</v>
      </c>
      <c r="AR433" s="11">
        <v>1073</v>
      </c>
      <c r="AS433" s="11">
        <v>1998</v>
      </c>
      <c r="AT433" s="11">
        <v>4584</v>
      </c>
      <c r="AU433" s="11">
        <v>9</v>
      </c>
      <c r="AV433" s="11">
        <v>10</v>
      </c>
      <c r="AW433" s="11">
        <v>8</v>
      </c>
      <c r="AX433" s="11">
        <v>11</v>
      </c>
      <c r="AY433" s="11">
        <v>8</v>
      </c>
      <c r="AZ433" s="11">
        <v>9</v>
      </c>
      <c r="BA433" s="11">
        <v>13</v>
      </c>
      <c r="BB433" s="11">
        <v>12</v>
      </c>
      <c r="BC433" s="11">
        <v>9</v>
      </c>
      <c r="BD433" s="11">
        <v>9</v>
      </c>
      <c r="BE433" s="11">
        <v>10</v>
      </c>
      <c r="BF433" s="11">
        <v>20</v>
      </c>
      <c r="BG433" s="11">
        <v>24</v>
      </c>
      <c r="BH433" s="11">
        <v>18</v>
      </c>
      <c r="BI433" s="11">
        <v>4</v>
      </c>
      <c r="BJ433" s="11">
        <v>2</v>
      </c>
      <c r="BK433" s="11">
        <v>3</v>
      </c>
      <c r="BL433" s="11">
        <v>25</v>
      </c>
      <c r="BM433" s="11">
        <v>9</v>
      </c>
      <c r="BN433" s="11">
        <v>14</v>
      </c>
      <c r="BO433" s="11">
        <v>4</v>
      </c>
      <c r="BP433" s="11">
        <v>2</v>
      </c>
      <c r="BQ433" s="11">
        <v>5</v>
      </c>
      <c r="BR433" s="11">
        <v>5</v>
      </c>
      <c r="BS433" s="11">
        <v>7</v>
      </c>
      <c r="BT433" s="11">
        <v>25</v>
      </c>
      <c r="BU433" s="11"/>
      <c r="BV433" s="11"/>
      <c r="BW433" s="11" t="b">
        <v>1</v>
      </c>
      <c r="BX433" s="11" t="b">
        <v>1</v>
      </c>
      <c r="BY433" s="11" t="b">
        <v>1</v>
      </c>
      <c r="BZ433" s="11" t="b">
        <v>1</v>
      </c>
      <c r="CA433" s="11" t="b">
        <v>1</v>
      </c>
      <c r="CB433" s="11" t="b">
        <v>1</v>
      </c>
      <c r="CC433" s="11" t="b">
        <v>1</v>
      </c>
      <c r="CD433" s="11" t="b">
        <v>1</v>
      </c>
      <c r="CE433" s="11" t="b">
        <v>1</v>
      </c>
      <c r="CF433" s="11" t="b">
        <v>1</v>
      </c>
      <c r="CG433" s="11" t="b">
        <v>1</v>
      </c>
      <c r="CH433" s="11" t="b">
        <v>0</v>
      </c>
      <c r="CI433" s="11" t="b">
        <v>0</v>
      </c>
      <c r="CJ433" s="11" t="s">
        <v>228</v>
      </c>
      <c r="CK433" s="11" t="str">
        <f>VLOOKUP(Table812[[#This Row],[Candidate Detail Answer: City]],cities,2,FALSE)</f>
        <v>Saint Paul</v>
      </c>
      <c r="CL433" s="11" t="str">
        <f>VLOOKUP(Table812[[#This Row],[Candidate Detail Answer: City]],cities,3,FALSE)</f>
        <v>MN</v>
      </c>
      <c r="CM433" s="41">
        <f>VLOOKUP(Table812[[#This Row],[Candidate Detail Answer: City]],cities,4,FALSE)</f>
        <v>55101</v>
      </c>
      <c r="CN433" s="11" t="s">
        <v>273</v>
      </c>
      <c r="CO433" s="11" t="str">
        <f>VLOOKUP(Table812[[#This Row],[Candidate Detail Answer: Major]],majors_final,3,FALSE)</f>
        <v>Computer Programming</v>
      </c>
      <c r="CP433" s="11" t="str">
        <f>VLOOKUP(Table812[[#This Row],[Candidate Detail Answer: Major]],majors_final,4,FALSE)</f>
        <v>IT-development focused</v>
      </c>
      <c r="CQ433" s="11">
        <f>VLOOKUP(Table812[[#This Row],[Candidate Detail Answer: Major]],majors_final,5,FALSE)</f>
        <v>0</v>
      </c>
      <c r="CR433" s="11">
        <f>VLOOKUP(Table812[[#This Row],[Candidate Detail Answer: Major]],majors_final,6,FALSE)</f>
        <v>0</v>
      </c>
      <c r="CS433" s="11"/>
      <c r="CU433" s="5"/>
      <c r="CV433" s="5"/>
      <c r="CW433" s="5"/>
    </row>
    <row r="434" spans="1:101" ht="12.75" x14ac:dyDescent="0.2">
      <c r="A434">
        <v>533</v>
      </c>
      <c r="B434" s="26">
        <v>46170.164583333302</v>
      </c>
      <c r="C434" s="26">
        <v>53390.218750001601</v>
      </c>
      <c r="D434" s="26">
        <v>52373.2618055536</v>
      </c>
      <c r="E434" s="36">
        <v>348456</v>
      </c>
      <c r="F434" s="36">
        <f>SUM(Table812[[#This Row],[Time Taken Per Question: 1]:[Time Taken Per Question: 14]])</f>
        <v>123260</v>
      </c>
      <c r="G434" s="11">
        <v>1</v>
      </c>
      <c r="H434" s="11">
        <v>235</v>
      </c>
      <c r="I434" s="31">
        <v>243142</v>
      </c>
      <c r="J434" s="11">
        <v>131</v>
      </c>
      <c r="K434" s="11">
        <v>131</v>
      </c>
      <c r="L434" s="11">
        <v>92</v>
      </c>
      <c r="M434" s="11">
        <v>100</v>
      </c>
      <c r="N434" s="11">
        <v>225084</v>
      </c>
      <c r="O434" s="11" t="s">
        <v>155</v>
      </c>
      <c r="P434" s="11" t="s">
        <v>208</v>
      </c>
      <c r="Q434" s="11">
        <v>22</v>
      </c>
      <c r="R434" s="11"/>
      <c r="S434" s="11">
        <v>1</v>
      </c>
      <c r="T434" s="11">
        <v>10</v>
      </c>
      <c r="U434" s="11">
        <v>10</v>
      </c>
      <c r="V434" s="11">
        <v>10</v>
      </c>
      <c r="W434" s="11">
        <v>10</v>
      </c>
      <c r="X434" s="11">
        <v>10</v>
      </c>
      <c r="Y434" s="11">
        <v>10</v>
      </c>
      <c r="Z434" s="11">
        <v>10</v>
      </c>
      <c r="AA434" s="11">
        <v>10</v>
      </c>
      <c r="AB434" s="11">
        <v>10</v>
      </c>
      <c r="AC434" s="11">
        <v>10</v>
      </c>
      <c r="AD434" s="11">
        <v>10</v>
      </c>
      <c r="AE434" s="11">
        <v>10</v>
      </c>
      <c r="AF434" s="11">
        <v>10</v>
      </c>
      <c r="AG434" s="11">
        <v>211</v>
      </c>
      <c r="AH434" s="11">
        <v>1598</v>
      </c>
      <c r="AI434" s="11">
        <v>854</v>
      </c>
      <c r="AJ434" s="11">
        <v>37068</v>
      </c>
      <c r="AK434" s="11">
        <v>3366</v>
      </c>
      <c r="AL434" s="11">
        <v>12673</v>
      </c>
      <c r="AM434" s="11">
        <v>5108</v>
      </c>
      <c r="AN434" s="11">
        <v>3023</v>
      </c>
      <c r="AO434" s="11">
        <v>22860</v>
      </c>
      <c r="AP434" s="11">
        <v>342</v>
      </c>
      <c r="AQ434" s="11">
        <v>7712</v>
      </c>
      <c r="AR434" s="11">
        <v>7776</v>
      </c>
      <c r="AS434" s="11">
        <v>12407</v>
      </c>
      <c r="AT434" s="11">
        <v>8262</v>
      </c>
      <c r="AU434" s="11">
        <v>17</v>
      </c>
      <c r="AV434" s="11">
        <v>17</v>
      </c>
      <c r="AW434" s="11">
        <v>18</v>
      </c>
      <c r="AX434" s="11">
        <v>25</v>
      </c>
      <c r="AY434" s="11">
        <v>20</v>
      </c>
      <c r="AZ434" s="11">
        <v>18</v>
      </c>
      <c r="BA434" s="11">
        <v>24</v>
      </c>
      <c r="BB434" s="11">
        <v>25</v>
      </c>
      <c r="BC434" s="11">
        <v>17</v>
      </c>
      <c r="BD434" s="11">
        <v>17</v>
      </c>
      <c r="BE434" s="11">
        <v>25</v>
      </c>
      <c r="BF434" s="11">
        <v>37</v>
      </c>
      <c r="BG434" s="11">
        <v>64</v>
      </c>
      <c r="BH434" s="11">
        <v>21</v>
      </c>
      <c r="BI434" s="11">
        <v>9</v>
      </c>
      <c r="BJ434" s="11">
        <v>24</v>
      </c>
      <c r="BK434" s="11">
        <v>29</v>
      </c>
      <c r="BL434" s="11">
        <v>46</v>
      </c>
      <c r="BM434" s="11">
        <v>18</v>
      </c>
      <c r="BN434" s="11">
        <v>24</v>
      </c>
      <c r="BO434" s="11">
        <v>40</v>
      </c>
      <c r="BP434" s="11">
        <v>7</v>
      </c>
      <c r="BQ434" s="11">
        <v>44</v>
      </c>
      <c r="BR434" s="11">
        <v>31</v>
      </c>
      <c r="BS434" s="11">
        <v>81</v>
      </c>
      <c r="BT434" s="11">
        <v>33</v>
      </c>
      <c r="BU434" s="11"/>
      <c r="BV434" s="11"/>
      <c r="BW434" s="11" t="b">
        <v>1</v>
      </c>
      <c r="BX434" s="11" t="b">
        <v>1</v>
      </c>
      <c r="BY434" s="11" t="b">
        <v>1</v>
      </c>
      <c r="BZ434" s="11" t="b">
        <v>1</v>
      </c>
      <c r="CA434" s="11" t="b">
        <v>1</v>
      </c>
      <c r="CB434" s="11" t="b">
        <v>1</v>
      </c>
      <c r="CC434" s="11" t="b">
        <v>1</v>
      </c>
      <c r="CD434" s="11" t="b">
        <v>1</v>
      </c>
      <c r="CE434" s="11" t="b">
        <v>1</v>
      </c>
      <c r="CF434" s="11" t="b">
        <v>1</v>
      </c>
      <c r="CG434" s="11" t="b">
        <v>1</v>
      </c>
      <c r="CH434" s="11" t="b">
        <v>1</v>
      </c>
      <c r="CI434" s="11" t="b">
        <v>1</v>
      </c>
      <c r="CJ434" s="11" t="s">
        <v>228</v>
      </c>
      <c r="CK434" s="11" t="str">
        <f>VLOOKUP(Table812[[#This Row],[Candidate Detail Answer: City]],cities,2,FALSE)</f>
        <v>Saint Paul</v>
      </c>
      <c r="CL434" s="11" t="str">
        <f>VLOOKUP(Table812[[#This Row],[Candidate Detail Answer: City]],cities,3,FALSE)</f>
        <v>MN</v>
      </c>
      <c r="CM434" s="41">
        <f>VLOOKUP(Table812[[#This Row],[Candidate Detail Answer: City]],cities,4,FALSE)</f>
        <v>55101</v>
      </c>
      <c r="CN434" s="11" t="s">
        <v>229</v>
      </c>
      <c r="CO434" s="11" t="str">
        <f>VLOOKUP(Table812[[#This Row],[Candidate Detail Answer: Major]],majors_final,3,FALSE)</f>
        <v>Computer Science</v>
      </c>
      <c r="CP434" s="11" t="str">
        <f>VLOOKUP(Table812[[#This Row],[Candidate Detail Answer: Major]],majors_final,4,FALSE)</f>
        <v>IT-development focused</v>
      </c>
      <c r="CQ434" s="11">
        <f>VLOOKUP(Table812[[#This Row],[Candidate Detail Answer: Major]],majors_final,5,FALSE)</f>
        <v>0</v>
      </c>
      <c r="CR434" s="11">
        <f>VLOOKUP(Table812[[#This Row],[Candidate Detail Answer: Major]],majors_final,6,FALSE)</f>
        <v>0</v>
      </c>
      <c r="CS434" s="11"/>
      <c r="CU434" s="5"/>
      <c r="CV434" s="5"/>
      <c r="CW434" s="5"/>
    </row>
    <row r="435" spans="1:101" ht="12.75" x14ac:dyDescent="0.2">
      <c r="A435">
        <v>534</v>
      </c>
      <c r="B435" s="26">
        <v>46192.097222222103</v>
      </c>
      <c r="C435" s="26">
        <v>53410.286805557102</v>
      </c>
      <c r="D435" s="26">
        <v>52390.9791666647</v>
      </c>
      <c r="E435" s="36">
        <v>285391</v>
      </c>
      <c r="F435" s="36">
        <f>SUM(Table812[[#This Row],[Time Taken Per Question: 1]:[Time Taken Per Question: 14]])</f>
        <v>151820</v>
      </c>
      <c r="G435" s="11">
        <v>1</v>
      </c>
      <c r="H435" s="11">
        <v>151</v>
      </c>
      <c r="I435" s="31">
        <v>196667</v>
      </c>
      <c r="J435" s="11">
        <v>131</v>
      </c>
      <c r="K435" s="11">
        <v>131</v>
      </c>
      <c r="L435" s="11">
        <v>92</v>
      </c>
      <c r="M435" s="11">
        <v>100</v>
      </c>
      <c r="N435" s="11">
        <v>132799</v>
      </c>
      <c r="O435" s="11" t="s">
        <v>155</v>
      </c>
      <c r="P435" s="11" t="s">
        <v>208</v>
      </c>
      <c r="Q435" s="11">
        <v>21</v>
      </c>
      <c r="R435" s="11">
        <v>3</v>
      </c>
      <c r="S435" s="11">
        <v>1</v>
      </c>
      <c r="T435" s="11">
        <v>10</v>
      </c>
      <c r="U435" s="11">
        <v>10</v>
      </c>
      <c r="V435" s="11">
        <v>10</v>
      </c>
      <c r="W435" s="11">
        <v>10</v>
      </c>
      <c r="X435" s="11">
        <v>10</v>
      </c>
      <c r="Y435" s="11">
        <v>10</v>
      </c>
      <c r="Z435" s="11">
        <v>10</v>
      </c>
      <c r="AA435" s="11">
        <v>10</v>
      </c>
      <c r="AB435" s="11">
        <v>10</v>
      </c>
      <c r="AC435" s="11">
        <v>10</v>
      </c>
      <c r="AD435" s="11">
        <v>10</v>
      </c>
      <c r="AE435" s="11">
        <v>10</v>
      </c>
      <c r="AF435" s="11">
        <v>10</v>
      </c>
      <c r="AG435" s="11">
        <v>404</v>
      </c>
      <c r="AH435" s="11">
        <v>12199</v>
      </c>
      <c r="AI435" s="11">
        <v>1200</v>
      </c>
      <c r="AJ435" s="11">
        <v>1425</v>
      </c>
      <c r="AK435" s="11">
        <v>11569</v>
      </c>
      <c r="AL435" s="11">
        <v>28130</v>
      </c>
      <c r="AM435" s="11">
        <v>4902</v>
      </c>
      <c r="AN435" s="11">
        <v>11523</v>
      </c>
      <c r="AO435" s="11">
        <v>20008</v>
      </c>
      <c r="AP435" s="11">
        <v>1147</v>
      </c>
      <c r="AQ435" s="11">
        <v>1117</v>
      </c>
      <c r="AR435" s="11">
        <v>1518</v>
      </c>
      <c r="AS435" s="11">
        <v>32677</v>
      </c>
      <c r="AT435" s="11">
        <v>24001</v>
      </c>
      <c r="AU435" s="11">
        <v>6</v>
      </c>
      <c r="AV435" s="11">
        <v>6</v>
      </c>
      <c r="AW435" s="11">
        <v>4</v>
      </c>
      <c r="AX435" s="11">
        <v>8</v>
      </c>
      <c r="AY435" s="11">
        <v>5</v>
      </c>
      <c r="AZ435" s="11">
        <v>6</v>
      </c>
      <c r="BA435" s="11">
        <v>9</v>
      </c>
      <c r="BB435" s="11">
        <v>8</v>
      </c>
      <c r="BC435" s="11">
        <v>6</v>
      </c>
      <c r="BD435" s="11">
        <v>7</v>
      </c>
      <c r="BE435" s="11">
        <v>9</v>
      </c>
      <c r="BF435" s="11">
        <v>16</v>
      </c>
      <c r="BG435" s="11">
        <v>23</v>
      </c>
      <c r="BH435" s="11">
        <v>40</v>
      </c>
      <c r="BI435" s="11">
        <v>17</v>
      </c>
      <c r="BJ435" s="11">
        <v>14</v>
      </c>
      <c r="BK435" s="11">
        <v>11</v>
      </c>
      <c r="BL435" s="11">
        <v>55</v>
      </c>
      <c r="BM435" s="11">
        <v>19</v>
      </c>
      <c r="BN435" s="11">
        <v>23</v>
      </c>
      <c r="BO435" s="11">
        <v>42</v>
      </c>
      <c r="BP435" s="11">
        <v>11</v>
      </c>
      <c r="BQ435" s="11">
        <v>17</v>
      </c>
      <c r="BR435" s="11">
        <v>14</v>
      </c>
      <c r="BS435" s="11">
        <v>30</v>
      </c>
      <c r="BT435" s="11">
        <v>72</v>
      </c>
      <c r="BU435" s="11"/>
      <c r="BV435" s="11"/>
      <c r="BW435" s="11" t="b">
        <v>1</v>
      </c>
      <c r="BX435" s="11" t="b">
        <v>1</v>
      </c>
      <c r="BY435" s="11" t="b">
        <v>1</v>
      </c>
      <c r="BZ435" s="11" t="b">
        <v>1</v>
      </c>
      <c r="CA435" s="11" t="b">
        <v>1</v>
      </c>
      <c r="CB435" s="11" t="b">
        <v>1</v>
      </c>
      <c r="CC435" s="11" t="b">
        <v>1</v>
      </c>
      <c r="CD435" s="11" t="b">
        <v>1</v>
      </c>
      <c r="CE435" s="11" t="b">
        <v>1</v>
      </c>
      <c r="CF435" s="11" t="b">
        <v>1</v>
      </c>
      <c r="CG435" s="11" t="b">
        <v>1</v>
      </c>
      <c r="CH435" s="11" t="b">
        <v>1</v>
      </c>
      <c r="CI435" s="11" t="b">
        <v>1</v>
      </c>
      <c r="CJ435" s="11" t="s">
        <v>248</v>
      </c>
      <c r="CK435" s="11" t="str">
        <f>VLOOKUP(Table812[[#This Row],[Candidate Detail Answer: City]],cities,2,FALSE)</f>
        <v>Minneapolis</v>
      </c>
      <c r="CL435" s="11" t="str">
        <f>VLOOKUP(Table812[[#This Row],[Candidate Detail Answer: City]],cities,3,FALSE)</f>
        <v>MN</v>
      </c>
      <c r="CM435" s="41">
        <f>VLOOKUP(Table812[[#This Row],[Candidate Detail Answer: City]],cities,4,FALSE)</f>
        <v>55401</v>
      </c>
      <c r="CN435" s="11" t="s">
        <v>231</v>
      </c>
      <c r="CO435" s="11" t="str">
        <f>VLOOKUP(Table812[[#This Row],[Candidate Detail Answer: Major]],majors_final,3,FALSE)</f>
        <v>Software Engineering</v>
      </c>
      <c r="CP435" s="11" t="str">
        <f>VLOOKUP(Table812[[#This Row],[Candidate Detail Answer: Major]],majors_final,4,FALSE)</f>
        <v>IT-development focused</v>
      </c>
      <c r="CQ435" s="11">
        <f>VLOOKUP(Table812[[#This Row],[Candidate Detail Answer: Major]],majors_final,5,FALSE)</f>
        <v>0</v>
      </c>
      <c r="CR435" s="11">
        <f>VLOOKUP(Table812[[#This Row],[Candidate Detail Answer: Major]],majors_final,6,FALSE)</f>
        <v>0</v>
      </c>
      <c r="CS435" s="11"/>
      <c r="CU435" s="5"/>
      <c r="CV435" s="5"/>
      <c r="CW435" s="5"/>
    </row>
    <row r="436" spans="1:101" ht="12.75" x14ac:dyDescent="0.2">
      <c r="A436">
        <v>535</v>
      </c>
      <c r="B436" s="26">
        <v>46214.029861110997</v>
      </c>
      <c r="C436" s="26">
        <v>53430.354861112697</v>
      </c>
      <c r="D436" s="26">
        <v>52408.696527775799</v>
      </c>
      <c r="E436" s="36">
        <v>280849</v>
      </c>
      <c r="F436" s="36">
        <f>SUM(Table812[[#This Row],[Time Taken Per Question: 1]:[Time Taken Per Question: 14]])</f>
        <v>141691</v>
      </c>
      <c r="G436" s="11">
        <v>1</v>
      </c>
      <c r="H436" s="11">
        <v>204</v>
      </c>
      <c r="I436" s="31">
        <v>126866</v>
      </c>
      <c r="J436" s="11">
        <v>131</v>
      </c>
      <c r="K436" s="11">
        <v>131</v>
      </c>
      <c r="L436" s="11">
        <v>92</v>
      </c>
      <c r="M436" s="11">
        <v>100</v>
      </c>
      <c r="N436" s="11">
        <v>139022</v>
      </c>
      <c r="O436" s="11" t="s">
        <v>155</v>
      </c>
      <c r="P436" s="11" t="s">
        <v>208</v>
      </c>
      <c r="Q436" s="11">
        <v>9</v>
      </c>
      <c r="R436" s="11">
        <v>5</v>
      </c>
      <c r="S436" s="11">
        <v>1</v>
      </c>
      <c r="T436" s="11">
        <v>10</v>
      </c>
      <c r="U436" s="11">
        <v>10</v>
      </c>
      <c r="V436" s="11">
        <v>10</v>
      </c>
      <c r="W436" s="11">
        <v>10</v>
      </c>
      <c r="X436" s="11">
        <v>10</v>
      </c>
      <c r="Y436" s="11">
        <v>10</v>
      </c>
      <c r="Z436" s="11">
        <v>10</v>
      </c>
      <c r="AA436" s="11">
        <v>10</v>
      </c>
      <c r="AB436" s="11">
        <v>10</v>
      </c>
      <c r="AC436" s="11">
        <v>10</v>
      </c>
      <c r="AD436" s="11">
        <v>10</v>
      </c>
      <c r="AE436" s="11">
        <v>10</v>
      </c>
      <c r="AF436" s="11">
        <v>10</v>
      </c>
      <c r="AG436" s="11">
        <v>213</v>
      </c>
      <c r="AH436" s="11">
        <v>6186</v>
      </c>
      <c r="AI436" s="11">
        <v>1788</v>
      </c>
      <c r="AJ436" s="11">
        <v>9144</v>
      </c>
      <c r="AK436" s="11">
        <v>1614</v>
      </c>
      <c r="AL436" s="11">
        <v>36912</v>
      </c>
      <c r="AM436" s="11">
        <v>4730</v>
      </c>
      <c r="AN436" s="11">
        <v>3604</v>
      </c>
      <c r="AO436" s="11">
        <v>12555</v>
      </c>
      <c r="AP436" s="11">
        <v>2467</v>
      </c>
      <c r="AQ436" s="11">
        <v>1136</v>
      </c>
      <c r="AR436" s="11">
        <v>1862</v>
      </c>
      <c r="AS436" s="11">
        <v>23090</v>
      </c>
      <c r="AT436" s="11">
        <v>36390</v>
      </c>
      <c r="AU436" s="11">
        <v>7</v>
      </c>
      <c r="AV436" s="11">
        <v>6</v>
      </c>
      <c r="AW436" s="11">
        <v>4</v>
      </c>
      <c r="AX436" s="11">
        <v>9</v>
      </c>
      <c r="AY436" s="11">
        <v>5</v>
      </c>
      <c r="AZ436" s="11">
        <v>7</v>
      </c>
      <c r="BA436" s="11">
        <v>11</v>
      </c>
      <c r="BB436" s="11">
        <v>10</v>
      </c>
      <c r="BC436" s="11">
        <v>7</v>
      </c>
      <c r="BD436" s="11">
        <v>7</v>
      </c>
      <c r="BE436" s="11">
        <v>11</v>
      </c>
      <c r="BF436" s="11">
        <v>18</v>
      </c>
      <c r="BG436" s="11">
        <v>23</v>
      </c>
      <c r="BH436" s="11">
        <v>63</v>
      </c>
      <c r="BI436" s="11">
        <v>26</v>
      </c>
      <c r="BJ436" s="11">
        <v>16</v>
      </c>
      <c r="BK436" s="11">
        <v>17</v>
      </c>
      <c r="BL436" s="11">
        <v>41</v>
      </c>
      <c r="BM436" s="11">
        <v>27</v>
      </c>
      <c r="BN436" s="11">
        <v>30</v>
      </c>
      <c r="BO436" s="11">
        <v>41</v>
      </c>
      <c r="BP436" s="11">
        <v>23</v>
      </c>
      <c r="BQ436" s="11">
        <v>10</v>
      </c>
      <c r="BR436" s="11">
        <v>21</v>
      </c>
      <c r="BS436" s="11">
        <v>71</v>
      </c>
      <c r="BT436" s="11">
        <v>84</v>
      </c>
      <c r="BU436" s="11"/>
      <c r="BV436" s="11"/>
      <c r="BW436" s="11" t="b">
        <v>1</v>
      </c>
      <c r="BX436" s="11" t="b">
        <v>1</v>
      </c>
      <c r="BY436" s="11" t="b">
        <v>1</v>
      </c>
      <c r="BZ436" s="11" t="b">
        <v>1</v>
      </c>
      <c r="CA436" s="11" t="b">
        <v>1</v>
      </c>
      <c r="CB436" s="11" t="b">
        <v>1</v>
      </c>
      <c r="CC436" s="11" t="b">
        <v>1</v>
      </c>
      <c r="CD436" s="11" t="b">
        <v>1</v>
      </c>
      <c r="CE436" s="11" t="b">
        <v>1</v>
      </c>
      <c r="CF436" s="11" t="b">
        <v>1</v>
      </c>
      <c r="CG436" s="11" t="b">
        <v>1</v>
      </c>
      <c r="CH436" s="11" t="b">
        <v>1</v>
      </c>
      <c r="CI436" s="11" t="b">
        <v>1</v>
      </c>
      <c r="CJ436" s="11" t="s">
        <v>248</v>
      </c>
      <c r="CK436" s="11" t="str">
        <f>VLOOKUP(Table812[[#This Row],[Candidate Detail Answer: City]],cities,2,FALSE)</f>
        <v>Minneapolis</v>
      </c>
      <c r="CL436" s="11" t="str">
        <f>VLOOKUP(Table812[[#This Row],[Candidate Detail Answer: City]],cities,3,FALSE)</f>
        <v>MN</v>
      </c>
      <c r="CM436" s="41">
        <f>VLOOKUP(Table812[[#This Row],[Candidate Detail Answer: City]],cities,4,FALSE)</f>
        <v>55401</v>
      </c>
      <c r="CN436" s="11" t="s">
        <v>610</v>
      </c>
      <c r="CO436" s="11" t="str">
        <f>VLOOKUP(Table812[[#This Row],[Candidate Detail Answer: Major]],majors_final,3,FALSE)</f>
        <v>Full Stack Development</v>
      </c>
      <c r="CP436" s="11" t="str">
        <f>VLOOKUP(Table812[[#This Row],[Candidate Detail Answer: Major]],majors_final,4,FALSE)</f>
        <v>IT-development focused</v>
      </c>
      <c r="CQ436" s="11">
        <f>VLOOKUP(Table812[[#This Row],[Candidate Detail Answer: Major]],majors_final,5,FALSE)</f>
        <v>0</v>
      </c>
      <c r="CR436" s="11">
        <f>VLOOKUP(Table812[[#This Row],[Candidate Detail Answer: Major]],majors_final,6,FALSE)</f>
        <v>0</v>
      </c>
      <c r="CS436" s="11"/>
      <c r="CU436" s="5"/>
      <c r="CV436" s="5"/>
      <c r="CW436" s="5"/>
    </row>
    <row r="437" spans="1:101" ht="12.75" x14ac:dyDescent="0.2">
      <c r="A437">
        <v>536</v>
      </c>
      <c r="B437" s="26">
        <v>46235.9624999999</v>
      </c>
      <c r="C437" s="26">
        <v>53450.422916668198</v>
      </c>
      <c r="D437" s="26">
        <v>52426.413888886898</v>
      </c>
      <c r="E437" s="36">
        <v>306137</v>
      </c>
      <c r="F437" s="36">
        <f>SUM(Table812[[#This Row],[Time Taken Per Question: 1]:[Time Taken Per Question: 14]])</f>
        <v>58853</v>
      </c>
      <c r="G437" s="11">
        <v>1</v>
      </c>
      <c r="H437" s="11">
        <v>135</v>
      </c>
      <c r="I437" s="31">
        <v>92465</v>
      </c>
      <c r="J437" s="11">
        <v>131</v>
      </c>
      <c r="K437" s="11">
        <v>131</v>
      </c>
      <c r="L437" s="11">
        <v>92</v>
      </c>
      <c r="M437" s="11">
        <v>100</v>
      </c>
      <c r="N437" s="11">
        <v>246142</v>
      </c>
      <c r="O437" s="11" t="s">
        <v>155</v>
      </c>
      <c r="P437" s="11" t="s">
        <v>208</v>
      </c>
      <c r="Q437" s="11">
        <v>19</v>
      </c>
      <c r="R437" s="11">
        <v>4</v>
      </c>
      <c r="S437" s="11">
        <v>1</v>
      </c>
      <c r="T437" s="11">
        <v>10</v>
      </c>
      <c r="U437" s="11">
        <v>10</v>
      </c>
      <c r="V437" s="11">
        <v>10</v>
      </c>
      <c r="W437" s="11">
        <v>10</v>
      </c>
      <c r="X437" s="11">
        <v>10</v>
      </c>
      <c r="Y437" s="11">
        <v>10</v>
      </c>
      <c r="Z437" s="11">
        <v>10</v>
      </c>
      <c r="AA437" s="11">
        <v>10</v>
      </c>
      <c r="AB437" s="11">
        <v>10</v>
      </c>
      <c r="AC437" s="11">
        <v>10</v>
      </c>
      <c r="AD437" s="11">
        <v>10</v>
      </c>
      <c r="AE437" s="11">
        <v>10</v>
      </c>
      <c r="AF437" s="11">
        <v>10</v>
      </c>
      <c r="AG437" s="11">
        <v>991</v>
      </c>
      <c r="AH437" s="11">
        <v>2854</v>
      </c>
      <c r="AI437" s="11">
        <v>830</v>
      </c>
      <c r="AJ437" s="11">
        <v>14515</v>
      </c>
      <c r="AK437" s="11">
        <v>792</v>
      </c>
      <c r="AL437" s="11">
        <v>3877</v>
      </c>
      <c r="AM437" s="11">
        <v>2145</v>
      </c>
      <c r="AN437" s="11">
        <v>3071</v>
      </c>
      <c r="AO437" s="11">
        <v>1623</v>
      </c>
      <c r="AP437" s="11">
        <v>498</v>
      </c>
      <c r="AQ437" s="11">
        <v>844</v>
      </c>
      <c r="AR437" s="11">
        <v>654</v>
      </c>
      <c r="AS437" s="11">
        <v>13236</v>
      </c>
      <c r="AT437" s="11">
        <v>12923</v>
      </c>
      <c r="AU437" s="11">
        <v>17</v>
      </c>
      <c r="AV437" s="11">
        <v>17</v>
      </c>
      <c r="AW437" s="11">
        <v>16</v>
      </c>
      <c r="AX437" s="11">
        <v>23</v>
      </c>
      <c r="AY437" s="11">
        <v>15</v>
      </c>
      <c r="AZ437" s="11">
        <v>16</v>
      </c>
      <c r="BA437" s="11">
        <v>24</v>
      </c>
      <c r="BB437" s="11">
        <v>21</v>
      </c>
      <c r="BC437" s="11">
        <v>17</v>
      </c>
      <c r="BD437" s="11">
        <v>16</v>
      </c>
      <c r="BE437" s="11">
        <v>22</v>
      </c>
      <c r="BF437" s="11">
        <v>33</v>
      </c>
      <c r="BG437" s="11">
        <v>62</v>
      </c>
      <c r="BH437" s="11">
        <v>21</v>
      </c>
      <c r="BI437" s="11">
        <v>16</v>
      </c>
      <c r="BJ437" s="11">
        <v>33</v>
      </c>
      <c r="BK437" s="11">
        <v>12</v>
      </c>
      <c r="BL437" s="11">
        <v>20</v>
      </c>
      <c r="BM437" s="11">
        <v>27</v>
      </c>
      <c r="BN437" s="11">
        <v>26</v>
      </c>
      <c r="BO437" s="11">
        <v>21</v>
      </c>
      <c r="BP437" s="11">
        <v>12</v>
      </c>
      <c r="BQ437" s="11">
        <v>15</v>
      </c>
      <c r="BR437" s="11">
        <v>8</v>
      </c>
      <c r="BS437" s="11">
        <v>54</v>
      </c>
      <c r="BT437" s="11">
        <v>18</v>
      </c>
      <c r="BU437" s="11"/>
      <c r="BV437" s="11"/>
      <c r="BW437" s="11" t="b">
        <v>1</v>
      </c>
      <c r="BX437" s="11" t="b">
        <v>1</v>
      </c>
      <c r="BY437" s="11" t="b">
        <v>1</v>
      </c>
      <c r="BZ437" s="11" t="b">
        <v>1</v>
      </c>
      <c r="CA437" s="11" t="b">
        <v>1</v>
      </c>
      <c r="CB437" s="11" t="b">
        <v>1</v>
      </c>
      <c r="CC437" s="11" t="b">
        <v>1</v>
      </c>
      <c r="CD437" s="11" t="b">
        <v>1</v>
      </c>
      <c r="CE437" s="11" t="b">
        <v>1</v>
      </c>
      <c r="CF437" s="11" t="b">
        <v>1</v>
      </c>
      <c r="CG437" s="11" t="b">
        <v>1</v>
      </c>
      <c r="CH437" s="11" t="b">
        <v>1</v>
      </c>
      <c r="CI437" s="11" t="b">
        <v>1</v>
      </c>
      <c r="CJ437" s="11" t="s">
        <v>228</v>
      </c>
      <c r="CK437" s="11" t="str">
        <f>VLOOKUP(Table812[[#This Row],[Candidate Detail Answer: City]],cities,2,FALSE)</f>
        <v>Saint Paul</v>
      </c>
      <c r="CL437" s="11" t="str">
        <f>VLOOKUP(Table812[[#This Row],[Candidate Detail Answer: City]],cities,3,FALSE)</f>
        <v>MN</v>
      </c>
      <c r="CM437" s="41">
        <f>VLOOKUP(Table812[[#This Row],[Candidate Detail Answer: City]],cities,4,FALSE)</f>
        <v>55101</v>
      </c>
      <c r="CN437" s="11" t="s">
        <v>596</v>
      </c>
      <c r="CO437" s="11" t="str">
        <f>VLOOKUP(Table812[[#This Row],[Candidate Detail Answer: Major]],majors_final,3,FALSE)</f>
        <v>Information Technology</v>
      </c>
      <c r="CP437" s="11" t="str">
        <f>VLOOKUP(Table812[[#This Row],[Candidate Detail Answer: Major]],majors_final,4,FALSE)</f>
        <v>IT non-development</v>
      </c>
      <c r="CQ437" s="11">
        <f>VLOOKUP(Table812[[#This Row],[Candidate Detail Answer: Major]],majors_final,5,FALSE)</f>
        <v>0</v>
      </c>
      <c r="CR437" s="11">
        <f>VLOOKUP(Table812[[#This Row],[Candidate Detail Answer: Major]],majors_final,6,FALSE)</f>
        <v>0</v>
      </c>
      <c r="CS437" s="11"/>
      <c r="CU437" s="5"/>
      <c r="CV437" s="5"/>
      <c r="CW437" s="5"/>
    </row>
    <row r="438" spans="1:101" ht="12.75" x14ac:dyDescent="0.2">
      <c r="A438">
        <v>537</v>
      </c>
      <c r="B438" s="26">
        <v>46257.895138888802</v>
      </c>
      <c r="C438" s="26">
        <v>53470.490972223801</v>
      </c>
      <c r="D438" s="26">
        <v>52444.131249997998</v>
      </c>
      <c r="E438" s="36">
        <v>286980</v>
      </c>
      <c r="F438" s="36">
        <f>SUM(Table812[[#This Row],[Time Taken Per Question: 1]:[Time Taken Per Question: 14]])</f>
        <v>32536</v>
      </c>
      <c r="G438" s="11">
        <v>1</v>
      </c>
      <c r="H438" s="11">
        <v>56</v>
      </c>
      <c r="I438" s="31">
        <v>77083</v>
      </c>
      <c r="J438" s="11">
        <v>131</v>
      </c>
      <c r="K438" s="11">
        <v>131</v>
      </c>
      <c r="L438" s="11">
        <v>92</v>
      </c>
      <c r="M438" s="11">
        <v>100</v>
      </c>
      <c r="N438" s="11">
        <v>254269</v>
      </c>
      <c r="O438" s="11" t="s">
        <v>155</v>
      </c>
      <c r="P438" s="11" t="s">
        <v>208</v>
      </c>
      <c r="Q438" s="11">
        <v>25</v>
      </c>
      <c r="R438" s="11">
        <v>5</v>
      </c>
      <c r="S438" s="11">
        <v>1</v>
      </c>
      <c r="T438" s="11">
        <v>10</v>
      </c>
      <c r="U438" s="11">
        <v>10</v>
      </c>
      <c r="V438" s="11">
        <v>10</v>
      </c>
      <c r="W438" s="11">
        <v>10</v>
      </c>
      <c r="X438" s="11">
        <v>10</v>
      </c>
      <c r="Y438" s="11">
        <v>10</v>
      </c>
      <c r="Z438" s="11">
        <v>10</v>
      </c>
      <c r="AA438" s="11">
        <v>10</v>
      </c>
      <c r="AB438" s="11">
        <v>10</v>
      </c>
      <c r="AC438" s="11">
        <v>10</v>
      </c>
      <c r="AD438" s="11">
        <v>10</v>
      </c>
      <c r="AE438" s="11">
        <v>10</v>
      </c>
      <c r="AF438" s="11">
        <v>10</v>
      </c>
      <c r="AG438" s="11">
        <v>260</v>
      </c>
      <c r="AH438" s="11">
        <v>4220</v>
      </c>
      <c r="AI438" s="11">
        <v>2373</v>
      </c>
      <c r="AJ438" s="11">
        <v>618</v>
      </c>
      <c r="AK438" s="11">
        <v>416</v>
      </c>
      <c r="AL438" s="11">
        <v>921</v>
      </c>
      <c r="AM438" s="11">
        <v>1818</v>
      </c>
      <c r="AN438" s="11">
        <v>1413</v>
      </c>
      <c r="AO438" s="11">
        <v>1781</v>
      </c>
      <c r="AP438" s="11">
        <v>456</v>
      </c>
      <c r="AQ438" s="11">
        <v>727</v>
      </c>
      <c r="AR438" s="11">
        <v>12451</v>
      </c>
      <c r="AS438" s="11">
        <v>4209</v>
      </c>
      <c r="AT438" s="11">
        <v>873</v>
      </c>
      <c r="AU438" s="11">
        <v>13</v>
      </c>
      <c r="AV438" s="11">
        <v>14</v>
      </c>
      <c r="AW438" s="11">
        <v>12</v>
      </c>
      <c r="AX438" s="11">
        <v>17</v>
      </c>
      <c r="AY438" s="11">
        <v>12</v>
      </c>
      <c r="AZ438" s="11">
        <v>14</v>
      </c>
      <c r="BA438" s="11">
        <v>25</v>
      </c>
      <c r="BB438" s="11">
        <v>13</v>
      </c>
      <c r="BC438" s="11">
        <v>12</v>
      </c>
      <c r="BD438" s="11">
        <v>16</v>
      </c>
      <c r="BE438" s="11">
        <v>17</v>
      </c>
      <c r="BF438" s="11">
        <v>31</v>
      </c>
      <c r="BG438" s="11">
        <v>29</v>
      </c>
      <c r="BH438" s="11">
        <v>17</v>
      </c>
      <c r="BI438" s="11">
        <v>2</v>
      </c>
      <c r="BJ438" s="11">
        <v>2</v>
      </c>
      <c r="BK438" s="11">
        <v>2</v>
      </c>
      <c r="BL438" s="11">
        <v>5</v>
      </c>
      <c r="BM438" s="11">
        <v>17</v>
      </c>
      <c r="BN438" s="11">
        <v>9</v>
      </c>
      <c r="BO438" s="11">
        <v>17</v>
      </c>
      <c r="BP438" s="11">
        <v>4</v>
      </c>
      <c r="BQ438" s="11">
        <v>8</v>
      </c>
      <c r="BR438" s="11">
        <v>5</v>
      </c>
      <c r="BS438" s="11">
        <v>17</v>
      </c>
      <c r="BT438" s="11">
        <v>3</v>
      </c>
      <c r="BU438" s="11"/>
      <c r="BV438" s="11"/>
      <c r="BW438" s="11" t="b">
        <v>1</v>
      </c>
      <c r="BX438" s="11" t="b">
        <v>1</v>
      </c>
      <c r="BY438" s="11" t="b">
        <v>1</v>
      </c>
      <c r="BZ438" s="11" t="b">
        <v>1</v>
      </c>
      <c r="CA438" s="11" t="b">
        <v>1</v>
      </c>
      <c r="CB438" s="11" t="b">
        <v>1</v>
      </c>
      <c r="CC438" s="11" t="b">
        <v>1</v>
      </c>
      <c r="CD438" s="11" t="b">
        <v>1</v>
      </c>
      <c r="CE438" s="11" t="b">
        <v>1</v>
      </c>
      <c r="CF438" s="11" t="b">
        <v>1</v>
      </c>
      <c r="CG438" s="11" t="b">
        <v>1</v>
      </c>
      <c r="CH438" s="11" t="b">
        <v>1</v>
      </c>
      <c r="CI438" s="11" t="b">
        <v>1</v>
      </c>
      <c r="CJ438" s="11" t="s">
        <v>248</v>
      </c>
      <c r="CK438" s="11" t="str">
        <f>VLOOKUP(Table812[[#This Row],[Candidate Detail Answer: City]],cities,2,FALSE)</f>
        <v>Minneapolis</v>
      </c>
      <c r="CL438" s="11" t="str">
        <f>VLOOKUP(Table812[[#This Row],[Candidate Detail Answer: City]],cities,3,FALSE)</f>
        <v>MN</v>
      </c>
      <c r="CM438" s="41">
        <f>VLOOKUP(Table812[[#This Row],[Candidate Detail Answer: City]],cities,4,FALSE)</f>
        <v>55401</v>
      </c>
      <c r="CN438" s="11" t="s">
        <v>234</v>
      </c>
      <c r="CO438" s="11" t="str">
        <f>VLOOKUP(Table812[[#This Row],[Candidate Detail Answer: Major]],majors_final,3,FALSE)</f>
        <v>Computer Programming</v>
      </c>
      <c r="CP438" s="11" t="str">
        <f>VLOOKUP(Table812[[#This Row],[Candidate Detail Answer: Major]],majors_final,4,FALSE)</f>
        <v>IT-development focused</v>
      </c>
      <c r="CQ438" s="11">
        <f>VLOOKUP(Table812[[#This Row],[Candidate Detail Answer: Major]],majors_final,5,FALSE)</f>
        <v>0</v>
      </c>
      <c r="CR438" s="11">
        <f>VLOOKUP(Table812[[#This Row],[Candidate Detail Answer: Major]],majors_final,6,FALSE)</f>
        <v>0</v>
      </c>
      <c r="CS438" s="11"/>
      <c r="CU438" s="5"/>
      <c r="CV438" s="5"/>
      <c r="CW438" s="5"/>
    </row>
    <row r="439" spans="1:101" ht="12.75" x14ac:dyDescent="0.2">
      <c r="A439">
        <v>538</v>
      </c>
      <c r="B439" s="26">
        <v>46279.827777777697</v>
      </c>
      <c r="C439" s="26">
        <v>53490.559027779302</v>
      </c>
      <c r="D439" s="26">
        <v>52461.848611109097</v>
      </c>
      <c r="E439" s="36">
        <v>286232</v>
      </c>
      <c r="F439" s="36">
        <f>SUM(Table812[[#This Row],[Time Taken Per Question: 1]:[Time Taken Per Question: 14]])</f>
        <v>129324</v>
      </c>
      <c r="G439" s="11">
        <v>1</v>
      </c>
      <c r="H439" s="11">
        <v>77</v>
      </c>
      <c r="I439" s="31">
        <v>83021</v>
      </c>
      <c r="J439" s="11">
        <v>131</v>
      </c>
      <c r="K439" s="11">
        <v>131</v>
      </c>
      <c r="L439" s="11">
        <v>92</v>
      </c>
      <c r="M439" s="11">
        <v>100</v>
      </c>
      <c r="N439" s="11">
        <v>153688</v>
      </c>
      <c r="O439" s="11" t="s">
        <v>155</v>
      </c>
      <c r="P439" s="11" t="s">
        <v>208</v>
      </c>
      <c r="Q439" s="11">
        <v>44</v>
      </c>
      <c r="R439" s="11">
        <v>4</v>
      </c>
      <c r="S439" s="11">
        <v>1</v>
      </c>
      <c r="T439" s="11">
        <v>10</v>
      </c>
      <c r="U439" s="11">
        <v>10</v>
      </c>
      <c r="V439" s="11">
        <v>10</v>
      </c>
      <c r="W439" s="11">
        <v>10</v>
      </c>
      <c r="X439" s="11">
        <v>10</v>
      </c>
      <c r="Y439" s="11">
        <v>10</v>
      </c>
      <c r="Z439" s="11">
        <v>10</v>
      </c>
      <c r="AA439" s="11">
        <v>10</v>
      </c>
      <c r="AB439" s="11">
        <v>10</v>
      </c>
      <c r="AC439" s="11">
        <v>10</v>
      </c>
      <c r="AD439" s="11">
        <v>10</v>
      </c>
      <c r="AE439" s="11">
        <v>10</v>
      </c>
      <c r="AF439" s="11">
        <v>10</v>
      </c>
      <c r="AG439" s="11">
        <v>199</v>
      </c>
      <c r="AH439" s="11">
        <v>901</v>
      </c>
      <c r="AI439" s="11">
        <v>1232</v>
      </c>
      <c r="AJ439" s="11">
        <v>1965</v>
      </c>
      <c r="AK439" s="11">
        <v>620</v>
      </c>
      <c r="AL439" s="11">
        <v>16448</v>
      </c>
      <c r="AM439" s="11">
        <v>10942</v>
      </c>
      <c r="AN439" s="11">
        <v>2747</v>
      </c>
      <c r="AO439" s="11">
        <v>910</v>
      </c>
      <c r="AP439" s="11">
        <v>427</v>
      </c>
      <c r="AQ439" s="11">
        <v>992</v>
      </c>
      <c r="AR439" s="11">
        <v>2274</v>
      </c>
      <c r="AS439" s="11">
        <v>59839</v>
      </c>
      <c r="AT439" s="11">
        <v>29828</v>
      </c>
      <c r="AU439" s="11">
        <v>5</v>
      </c>
      <c r="AV439" s="11">
        <v>6</v>
      </c>
      <c r="AW439" s="11">
        <v>7</v>
      </c>
      <c r="AX439" s="11">
        <v>7</v>
      </c>
      <c r="AY439" s="11">
        <v>5</v>
      </c>
      <c r="AZ439" s="11">
        <v>7</v>
      </c>
      <c r="BA439" s="11">
        <v>8</v>
      </c>
      <c r="BB439" s="11">
        <v>7</v>
      </c>
      <c r="BC439" s="11">
        <v>5</v>
      </c>
      <c r="BD439" s="11">
        <v>7</v>
      </c>
      <c r="BE439" s="11">
        <v>8</v>
      </c>
      <c r="BF439" s="11">
        <v>15</v>
      </c>
      <c r="BG439" s="11">
        <v>18</v>
      </c>
      <c r="BH439" s="11">
        <v>16</v>
      </c>
      <c r="BI439" s="11">
        <v>17</v>
      </c>
      <c r="BJ439" s="11">
        <v>13</v>
      </c>
      <c r="BK439" s="11">
        <v>9</v>
      </c>
      <c r="BL439" s="11">
        <v>20</v>
      </c>
      <c r="BM439" s="11">
        <v>24</v>
      </c>
      <c r="BN439" s="11">
        <v>10</v>
      </c>
      <c r="BO439" s="11">
        <v>12</v>
      </c>
      <c r="BP439" s="11">
        <v>9</v>
      </c>
      <c r="BQ439" s="11">
        <v>13</v>
      </c>
      <c r="BR439" s="11">
        <v>14</v>
      </c>
      <c r="BS439" s="11">
        <v>34</v>
      </c>
      <c r="BT439" s="11">
        <v>20</v>
      </c>
      <c r="BU439" s="11"/>
      <c r="BV439" s="11"/>
      <c r="BW439" s="11" t="b">
        <v>1</v>
      </c>
      <c r="BX439" s="11" t="b">
        <v>1</v>
      </c>
      <c r="BY439" s="11" t="b">
        <v>1</v>
      </c>
      <c r="BZ439" s="11" t="b">
        <v>1</v>
      </c>
      <c r="CA439" s="11" t="b">
        <v>1</v>
      </c>
      <c r="CB439" s="11" t="b">
        <v>1</v>
      </c>
      <c r="CC439" s="11" t="b">
        <v>1</v>
      </c>
      <c r="CD439" s="11" t="b">
        <v>1</v>
      </c>
      <c r="CE439" s="11" t="b">
        <v>1</v>
      </c>
      <c r="CF439" s="11" t="b">
        <v>1</v>
      </c>
      <c r="CG439" s="11" t="b">
        <v>1</v>
      </c>
      <c r="CH439" s="11" t="b">
        <v>1</v>
      </c>
      <c r="CI439" s="11" t="b">
        <v>1</v>
      </c>
      <c r="CJ439" s="11" t="s">
        <v>650</v>
      </c>
      <c r="CK439" s="11" t="str">
        <f>VLOOKUP(Table812[[#This Row],[Candidate Detail Answer: City]],cities,2,FALSE)</f>
        <v>Excelsior</v>
      </c>
      <c r="CL439" s="11" t="str">
        <f>VLOOKUP(Table812[[#This Row],[Candidate Detail Answer: City]],cities,3,FALSE)</f>
        <v>MN</v>
      </c>
      <c r="CM439" s="41">
        <f>VLOOKUP(Table812[[#This Row],[Candidate Detail Answer: City]],cities,4,FALSE)</f>
        <v>55331</v>
      </c>
      <c r="CN439" s="11" t="s">
        <v>233</v>
      </c>
      <c r="CO439" s="11" t="str">
        <f>VLOOKUP(Table812[[#This Row],[Candidate Detail Answer: Major]],majors_final,3,FALSE)</f>
        <v>Software Development</v>
      </c>
      <c r="CP439" s="11" t="str">
        <f>VLOOKUP(Table812[[#This Row],[Candidate Detail Answer: Major]],majors_final,4,FALSE)</f>
        <v>IT-development focused</v>
      </c>
      <c r="CQ439" s="11">
        <f>VLOOKUP(Table812[[#This Row],[Candidate Detail Answer: Major]],majors_final,5,FALSE)</f>
        <v>0</v>
      </c>
      <c r="CR439" s="11">
        <f>VLOOKUP(Table812[[#This Row],[Candidate Detail Answer: Major]],majors_final,6,FALSE)</f>
        <v>0</v>
      </c>
      <c r="CS439" s="11"/>
      <c r="CU439" s="5"/>
      <c r="CV439" s="5"/>
      <c r="CW439" s="5"/>
    </row>
    <row r="440" spans="1:101" ht="12.75" x14ac:dyDescent="0.2">
      <c r="A440">
        <v>539</v>
      </c>
      <c r="B440" s="26">
        <v>46301.760416666599</v>
      </c>
      <c r="C440" s="26">
        <v>53510.627083334897</v>
      </c>
      <c r="D440" s="26">
        <v>52479.565972220204</v>
      </c>
      <c r="E440" s="36">
        <v>322336</v>
      </c>
      <c r="F440" s="36">
        <f>SUM(Table812[[#This Row],[Time Taken Per Question: 1]:[Time Taken Per Question: 14]])</f>
        <v>68585</v>
      </c>
      <c r="G440" s="11">
        <v>1</v>
      </c>
      <c r="H440" s="11">
        <v>68</v>
      </c>
      <c r="I440" s="31">
        <v>26013</v>
      </c>
      <c r="J440" s="11">
        <v>131</v>
      </c>
      <c r="K440" s="11">
        <v>131</v>
      </c>
      <c r="L440" s="11">
        <v>92</v>
      </c>
      <c r="M440" s="11">
        <v>100</v>
      </c>
      <c r="N440" s="11">
        <v>253406</v>
      </c>
      <c r="O440" s="11" t="s">
        <v>155</v>
      </c>
      <c r="P440" s="11" t="s">
        <v>208</v>
      </c>
      <c r="Q440" s="11">
        <v>8</v>
      </c>
      <c r="R440" s="11">
        <v>4</v>
      </c>
      <c r="S440" s="11">
        <v>1</v>
      </c>
      <c r="T440" s="11">
        <v>10</v>
      </c>
      <c r="U440" s="11">
        <v>10</v>
      </c>
      <c r="V440" s="11">
        <v>10</v>
      </c>
      <c r="W440" s="11">
        <v>10</v>
      </c>
      <c r="X440" s="11">
        <v>10</v>
      </c>
      <c r="Y440" s="11">
        <v>10</v>
      </c>
      <c r="Z440" s="11">
        <v>10</v>
      </c>
      <c r="AA440" s="11">
        <v>10</v>
      </c>
      <c r="AB440" s="11">
        <v>10</v>
      </c>
      <c r="AC440" s="11">
        <v>10</v>
      </c>
      <c r="AD440" s="11">
        <v>10</v>
      </c>
      <c r="AE440" s="11">
        <v>10</v>
      </c>
      <c r="AF440" s="11">
        <v>10</v>
      </c>
      <c r="AG440" s="11">
        <v>1130</v>
      </c>
      <c r="AH440" s="11">
        <v>2184</v>
      </c>
      <c r="AI440" s="11">
        <v>2797</v>
      </c>
      <c r="AJ440" s="11">
        <v>2856</v>
      </c>
      <c r="AK440" s="11">
        <v>1411</v>
      </c>
      <c r="AL440" s="11">
        <v>2684</v>
      </c>
      <c r="AM440" s="11">
        <v>2569</v>
      </c>
      <c r="AN440" s="11">
        <v>5920</v>
      </c>
      <c r="AO440" s="11">
        <v>995</v>
      </c>
      <c r="AP440" s="11">
        <v>951</v>
      </c>
      <c r="AQ440" s="11">
        <v>11301</v>
      </c>
      <c r="AR440" s="11">
        <v>2614</v>
      </c>
      <c r="AS440" s="11">
        <v>22402</v>
      </c>
      <c r="AT440" s="11">
        <v>8771</v>
      </c>
      <c r="AU440" s="11">
        <v>11</v>
      </c>
      <c r="AV440" s="11">
        <v>12</v>
      </c>
      <c r="AW440" s="11">
        <v>11</v>
      </c>
      <c r="AX440" s="11">
        <v>15</v>
      </c>
      <c r="AY440" s="11">
        <v>9</v>
      </c>
      <c r="AZ440" s="11">
        <v>11</v>
      </c>
      <c r="BA440" s="11">
        <v>16</v>
      </c>
      <c r="BB440" s="11">
        <v>14</v>
      </c>
      <c r="BC440" s="11">
        <v>11</v>
      </c>
      <c r="BD440" s="11">
        <v>12</v>
      </c>
      <c r="BE440" s="11">
        <v>15</v>
      </c>
      <c r="BF440" s="11">
        <v>22</v>
      </c>
      <c r="BG440" s="11">
        <v>26</v>
      </c>
      <c r="BH440" s="11">
        <v>17</v>
      </c>
      <c r="BI440" s="11">
        <v>12</v>
      </c>
      <c r="BJ440" s="11">
        <v>33</v>
      </c>
      <c r="BK440" s="11">
        <v>12</v>
      </c>
      <c r="BL440" s="11">
        <v>15</v>
      </c>
      <c r="BM440" s="11">
        <v>12</v>
      </c>
      <c r="BN440" s="11">
        <v>37</v>
      </c>
      <c r="BO440" s="11">
        <v>4</v>
      </c>
      <c r="BP440" s="11">
        <v>4</v>
      </c>
      <c r="BQ440" s="11">
        <v>16</v>
      </c>
      <c r="BR440" s="11">
        <v>9</v>
      </c>
      <c r="BS440" s="11">
        <v>23</v>
      </c>
      <c r="BT440" s="11">
        <v>15</v>
      </c>
      <c r="BU440" s="11"/>
      <c r="BV440" s="11"/>
      <c r="BW440" s="11" t="b">
        <v>1</v>
      </c>
      <c r="BX440" s="11" t="b">
        <v>1</v>
      </c>
      <c r="BY440" s="11" t="b">
        <v>1</v>
      </c>
      <c r="BZ440" s="11" t="b">
        <v>1</v>
      </c>
      <c r="CA440" s="11" t="b">
        <v>1</v>
      </c>
      <c r="CB440" s="11" t="b">
        <v>1</v>
      </c>
      <c r="CC440" s="11" t="b">
        <v>1</v>
      </c>
      <c r="CD440" s="11" t="b">
        <v>1</v>
      </c>
      <c r="CE440" s="11" t="b">
        <v>1</v>
      </c>
      <c r="CF440" s="11" t="b">
        <v>1</v>
      </c>
      <c r="CG440" s="11" t="b">
        <v>1</v>
      </c>
      <c r="CH440" s="11" t="b">
        <v>1</v>
      </c>
      <c r="CI440" s="11" t="b">
        <v>1</v>
      </c>
      <c r="CJ440" s="11" t="s">
        <v>588</v>
      </c>
      <c r="CK440" s="11" t="str">
        <f>VLOOKUP(Table812[[#This Row],[Candidate Detail Answer: City]],cities,2,FALSE)</f>
        <v>Owatonna</v>
      </c>
      <c r="CL440" s="11" t="str">
        <f>VLOOKUP(Table812[[#This Row],[Candidate Detail Answer: City]],cities,3,FALSE)</f>
        <v>MN</v>
      </c>
      <c r="CM440" s="41">
        <f>VLOOKUP(Table812[[#This Row],[Candidate Detail Answer: City]],cities,4,FALSE)</f>
        <v>55060</v>
      </c>
      <c r="CN440" s="11" t="s">
        <v>250</v>
      </c>
      <c r="CO440" s="11" t="str">
        <f>VLOOKUP(Table812[[#This Row],[Candidate Detail Answer: Major]],majors_final,3,FALSE)</f>
        <v>Full Stack Development</v>
      </c>
      <c r="CP440" s="11" t="str">
        <f>VLOOKUP(Table812[[#This Row],[Candidate Detail Answer: Major]],majors_final,4,FALSE)</f>
        <v>IT-development focused</v>
      </c>
      <c r="CQ440" s="11">
        <f>VLOOKUP(Table812[[#This Row],[Candidate Detail Answer: Major]],majors_final,5,FALSE)</f>
        <v>0</v>
      </c>
      <c r="CR440" s="11">
        <f>VLOOKUP(Table812[[#This Row],[Candidate Detail Answer: Major]],majors_final,6,FALSE)</f>
        <v>0</v>
      </c>
      <c r="CS440" s="11"/>
      <c r="CU440" s="5"/>
      <c r="CV440" s="5"/>
      <c r="CW440" s="5"/>
    </row>
    <row r="441" spans="1:101" ht="12.75" x14ac:dyDescent="0.2">
      <c r="A441">
        <v>540</v>
      </c>
      <c r="B441" s="26">
        <v>46323.693055555501</v>
      </c>
      <c r="C441" s="26">
        <v>53530.6951388905</v>
      </c>
      <c r="D441" s="26">
        <v>52497.283333331303</v>
      </c>
      <c r="E441" s="36">
        <v>133193</v>
      </c>
      <c r="F441" s="36">
        <f>SUM(Table812[[#This Row],[Time Taken Per Question: 1]:[Time Taken Per Question: 14]])</f>
        <v>125019</v>
      </c>
      <c r="G441" s="11">
        <v>1</v>
      </c>
      <c r="H441" s="11">
        <v>76</v>
      </c>
      <c r="I441" s="31">
        <v>111559</v>
      </c>
      <c r="J441" s="11">
        <v>131</v>
      </c>
      <c r="K441" s="11">
        <v>131</v>
      </c>
      <c r="L441" s="11">
        <v>92</v>
      </c>
      <c r="M441" s="11">
        <v>100</v>
      </c>
      <c r="N441" s="11">
        <v>8017</v>
      </c>
      <c r="O441" s="11" t="s">
        <v>155</v>
      </c>
      <c r="P441" s="11" t="s">
        <v>208</v>
      </c>
      <c r="Q441" s="11">
        <v>13</v>
      </c>
      <c r="R441" s="11">
        <v>5</v>
      </c>
      <c r="S441" s="11">
        <v>1</v>
      </c>
      <c r="T441" s="11">
        <v>10</v>
      </c>
      <c r="U441" s="11">
        <v>10</v>
      </c>
      <c r="V441" s="11">
        <v>10</v>
      </c>
      <c r="W441" s="11">
        <v>10</v>
      </c>
      <c r="X441" s="11">
        <v>10</v>
      </c>
      <c r="Y441" s="11">
        <v>10</v>
      </c>
      <c r="Z441" s="11">
        <v>10</v>
      </c>
      <c r="AA441" s="11">
        <v>10</v>
      </c>
      <c r="AB441" s="11">
        <v>10</v>
      </c>
      <c r="AC441" s="11">
        <v>10</v>
      </c>
      <c r="AD441" s="11">
        <v>10</v>
      </c>
      <c r="AE441" s="11">
        <v>10</v>
      </c>
      <c r="AF441" s="11">
        <v>10</v>
      </c>
      <c r="AG441" s="11">
        <v>68</v>
      </c>
      <c r="AH441" s="11">
        <v>2197</v>
      </c>
      <c r="AI441" s="11">
        <v>988</v>
      </c>
      <c r="AJ441" s="11">
        <v>371</v>
      </c>
      <c r="AK441" s="11">
        <v>1020</v>
      </c>
      <c r="AL441" s="11">
        <v>918</v>
      </c>
      <c r="AM441" s="11">
        <v>82528</v>
      </c>
      <c r="AN441" s="11">
        <v>9526</v>
      </c>
      <c r="AO441" s="11">
        <v>574</v>
      </c>
      <c r="AP441" s="11">
        <v>278</v>
      </c>
      <c r="AQ441" s="11">
        <v>19870</v>
      </c>
      <c r="AR441" s="11">
        <v>720</v>
      </c>
      <c r="AS441" s="11">
        <v>4429</v>
      </c>
      <c r="AT441" s="11">
        <v>1532</v>
      </c>
      <c r="AU441" s="11">
        <v>7</v>
      </c>
      <c r="AV441" s="11">
        <v>7</v>
      </c>
      <c r="AW441" s="11">
        <v>6</v>
      </c>
      <c r="AX441" s="11">
        <v>8</v>
      </c>
      <c r="AY441" s="11">
        <v>6</v>
      </c>
      <c r="AZ441" s="11">
        <v>8</v>
      </c>
      <c r="BA441" s="11">
        <v>10</v>
      </c>
      <c r="BB441" s="11">
        <v>7</v>
      </c>
      <c r="BC441" s="11">
        <v>7</v>
      </c>
      <c r="BD441" s="11">
        <v>8</v>
      </c>
      <c r="BE441" s="11">
        <v>9</v>
      </c>
      <c r="BF441" s="11">
        <v>9</v>
      </c>
      <c r="BG441" s="11">
        <v>21</v>
      </c>
      <c r="BH441" s="11">
        <v>20</v>
      </c>
      <c r="BI441" s="11">
        <v>14</v>
      </c>
      <c r="BJ441" s="11">
        <v>5</v>
      </c>
      <c r="BK441" s="11">
        <v>14</v>
      </c>
      <c r="BL441" s="11">
        <v>12</v>
      </c>
      <c r="BM441" s="11">
        <v>29</v>
      </c>
      <c r="BN441" s="11">
        <v>9</v>
      </c>
      <c r="BO441" s="11">
        <v>9</v>
      </c>
      <c r="BP441" s="11">
        <v>4</v>
      </c>
      <c r="BQ441" s="11">
        <v>5</v>
      </c>
      <c r="BR441" s="11">
        <v>9</v>
      </c>
      <c r="BS441" s="11">
        <v>20</v>
      </c>
      <c r="BT441" s="11">
        <v>13</v>
      </c>
      <c r="BU441" s="11"/>
      <c r="BV441" s="11"/>
      <c r="BW441" s="11" t="b">
        <v>1</v>
      </c>
      <c r="BX441" s="11" t="b">
        <v>1</v>
      </c>
      <c r="BY441" s="11" t="b">
        <v>1</v>
      </c>
      <c r="BZ441" s="11" t="b">
        <v>1</v>
      </c>
      <c r="CA441" s="11" t="b">
        <v>1</v>
      </c>
      <c r="CB441" s="11" t="b">
        <v>1</v>
      </c>
      <c r="CC441" s="11" t="b">
        <v>1</v>
      </c>
      <c r="CD441" s="11" t="b">
        <v>1</v>
      </c>
      <c r="CE441" s="11" t="b">
        <v>1</v>
      </c>
      <c r="CF441" s="11" t="b">
        <v>1</v>
      </c>
      <c r="CG441" s="11" t="b">
        <v>1</v>
      </c>
      <c r="CH441" s="11" t="b">
        <v>1</v>
      </c>
      <c r="CI441" s="11" t="b">
        <v>1</v>
      </c>
      <c r="CJ441" s="11" t="s">
        <v>346</v>
      </c>
      <c r="CK441" s="11" t="str">
        <f>VLOOKUP(Table812[[#This Row],[Candidate Detail Answer: City]],cities,2,FALSE)</f>
        <v>Mesa</v>
      </c>
      <c r="CL441" s="11" t="str">
        <f>VLOOKUP(Table812[[#This Row],[Candidate Detail Answer: City]],cities,3,FALSE)</f>
        <v>AZ</v>
      </c>
      <c r="CM441" s="41">
        <f>VLOOKUP(Table812[[#This Row],[Candidate Detail Answer: City]],cities,4,FALSE)</f>
        <v>85201</v>
      </c>
      <c r="CN441" s="11" t="s">
        <v>229</v>
      </c>
      <c r="CO441" s="11" t="str">
        <f>VLOOKUP(Table812[[#This Row],[Candidate Detail Answer: Major]],majors_final,3,FALSE)</f>
        <v>Computer Science</v>
      </c>
      <c r="CP441" s="11" t="str">
        <f>VLOOKUP(Table812[[#This Row],[Candidate Detail Answer: Major]],majors_final,4,FALSE)</f>
        <v>IT-development focused</v>
      </c>
      <c r="CQ441" s="11">
        <f>VLOOKUP(Table812[[#This Row],[Candidate Detail Answer: Major]],majors_final,5,FALSE)</f>
        <v>0</v>
      </c>
      <c r="CR441" s="11">
        <f>VLOOKUP(Table812[[#This Row],[Candidate Detail Answer: Major]],majors_final,6,FALSE)</f>
        <v>0</v>
      </c>
      <c r="CS441" s="11"/>
      <c r="CU441" s="5"/>
      <c r="CV441" s="5"/>
      <c r="CW441" s="5"/>
    </row>
    <row r="442" spans="1:101" ht="12.75" x14ac:dyDescent="0.2">
      <c r="A442">
        <v>541</v>
      </c>
      <c r="B442" s="26">
        <v>55316.0749999994</v>
      </c>
      <c r="C442" s="26">
        <v>53550.763194446001</v>
      </c>
      <c r="D442" s="26">
        <v>52515.000694442402</v>
      </c>
      <c r="E442" s="36">
        <v>370798</v>
      </c>
      <c r="F442" s="36">
        <f>SUM(Table812[[#This Row],[Time Taken Per Question: 1]:[Time Taken Per Question: 14]])</f>
        <v>212207</v>
      </c>
      <c r="G442" s="11">
        <v>1</v>
      </c>
      <c r="H442" s="11">
        <v>110</v>
      </c>
      <c r="I442" s="31">
        <v>249049</v>
      </c>
      <c r="J442" s="11">
        <v>131</v>
      </c>
      <c r="K442" s="11">
        <v>91</v>
      </c>
      <c r="L442" s="11">
        <v>92</v>
      </c>
      <c r="M442" s="11">
        <v>69.459999999999994</v>
      </c>
      <c r="N442" s="11">
        <v>158319</v>
      </c>
      <c r="O442" s="11" t="s">
        <v>155</v>
      </c>
      <c r="P442" s="11" t="s">
        <v>208</v>
      </c>
      <c r="Q442" s="11">
        <v>4</v>
      </c>
      <c r="R442" s="11">
        <v>3</v>
      </c>
      <c r="S442" s="11">
        <v>1</v>
      </c>
      <c r="T442" s="11">
        <v>10</v>
      </c>
      <c r="U442" s="11">
        <v>10</v>
      </c>
      <c r="V442" s="11">
        <v>10</v>
      </c>
      <c r="W442" s="11">
        <v>10</v>
      </c>
      <c r="X442" s="11">
        <v>0</v>
      </c>
      <c r="Y442" s="11">
        <v>0</v>
      </c>
      <c r="Z442" s="11">
        <v>10</v>
      </c>
      <c r="AA442" s="11">
        <v>10</v>
      </c>
      <c r="AB442" s="11">
        <v>10</v>
      </c>
      <c r="AC442" s="11">
        <v>10</v>
      </c>
      <c r="AD442" s="11">
        <v>10</v>
      </c>
      <c r="AE442" s="11">
        <v>0</v>
      </c>
      <c r="AF442" s="11">
        <v>0</v>
      </c>
      <c r="AG442" s="11">
        <v>121</v>
      </c>
      <c r="AH442" s="11">
        <v>1593</v>
      </c>
      <c r="AI442" s="11">
        <v>2443</v>
      </c>
      <c r="AJ442" s="11">
        <v>117627</v>
      </c>
      <c r="AK442" s="11">
        <v>63805</v>
      </c>
      <c r="AL442" s="11">
        <v>16551</v>
      </c>
      <c r="AM442" s="11">
        <v>433</v>
      </c>
      <c r="AN442" s="11">
        <v>1843</v>
      </c>
      <c r="AO442" s="11">
        <v>1756</v>
      </c>
      <c r="AP442" s="11">
        <v>243</v>
      </c>
      <c r="AQ442" s="11">
        <v>122</v>
      </c>
      <c r="AR442" s="11">
        <v>1429</v>
      </c>
      <c r="AS442" s="11">
        <v>2251</v>
      </c>
      <c r="AT442" s="11">
        <v>1990</v>
      </c>
      <c r="AU442" s="11">
        <v>9</v>
      </c>
      <c r="AV442" s="11">
        <v>10</v>
      </c>
      <c r="AW442" s="11">
        <v>9</v>
      </c>
      <c r="AX442" s="11">
        <v>16</v>
      </c>
      <c r="AY442" s="11">
        <v>11</v>
      </c>
      <c r="AZ442" s="11">
        <v>9</v>
      </c>
      <c r="BA442" s="11">
        <v>11</v>
      </c>
      <c r="BB442" s="11">
        <v>11</v>
      </c>
      <c r="BC442" s="11">
        <v>10</v>
      </c>
      <c r="BD442" s="11">
        <v>11</v>
      </c>
      <c r="BE442" s="11">
        <v>13</v>
      </c>
      <c r="BF442" s="11">
        <v>14</v>
      </c>
      <c r="BG442" s="11">
        <v>14</v>
      </c>
      <c r="BH442" s="11">
        <v>10</v>
      </c>
      <c r="BI442" s="11">
        <v>13</v>
      </c>
      <c r="BJ442" s="11">
        <v>12</v>
      </c>
      <c r="BK442" s="11">
        <v>36</v>
      </c>
      <c r="BL442" s="11">
        <v>73</v>
      </c>
      <c r="BM442" s="11">
        <v>5</v>
      </c>
      <c r="BN442" s="11">
        <v>17</v>
      </c>
      <c r="BO442" s="11">
        <v>16</v>
      </c>
      <c r="BP442" s="11">
        <v>2</v>
      </c>
      <c r="BQ442" s="11">
        <v>3</v>
      </c>
      <c r="BR442" s="11">
        <v>8</v>
      </c>
      <c r="BS442" s="11">
        <v>14</v>
      </c>
      <c r="BT442" s="11">
        <v>9</v>
      </c>
      <c r="BU442" s="11"/>
      <c r="BV442" s="11"/>
      <c r="BW442" s="11" t="b">
        <v>1</v>
      </c>
      <c r="BX442" s="11" t="b">
        <v>1</v>
      </c>
      <c r="BY442" s="11" t="b">
        <v>1</v>
      </c>
      <c r="BZ442" s="11" t="b">
        <v>1</v>
      </c>
      <c r="CA442" s="11" t="b">
        <v>0</v>
      </c>
      <c r="CB442" s="11" t="b">
        <v>0</v>
      </c>
      <c r="CC442" s="11" t="b">
        <v>1</v>
      </c>
      <c r="CD442" s="11" t="b">
        <v>1</v>
      </c>
      <c r="CE442" s="11" t="b">
        <v>1</v>
      </c>
      <c r="CF442" s="11" t="b">
        <v>1</v>
      </c>
      <c r="CG442" s="11" t="b">
        <v>1</v>
      </c>
      <c r="CH442" s="11" t="b">
        <v>0</v>
      </c>
      <c r="CI442" s="11" t="b">
        <v>0</v>
      </c>
      <c r="CJ442" s="11" t="s">
        <v>248</v>
      </c>
      <c r="CK442" s="11" t="str">
        <f>VLOOKUP(Table812[[#This Row],[Candidate Detail Answer: City]],cities,2,FALSE)</f>
        <v>Minneapolis</v>
      </c>
      <c r="CL442" s="11" t="str">
        <f>VLOOKUP(Table812[[#This Row],[Candidate Detail Answer: City]],cities,3,FALSE)</f>
        <v>MN</v>
      </c>
      <c r="CM442" s="41">
        <f>VLOOKUP(Table812[[#This Row],[Candidate Detail Answer: City]],cities,4,FALSE)</f>
        <v>55401</v>
      </c>
      <c r="CN442" s="11" t="s">
        <v>234</v>
      </c>
      <c r="CO442" s="11" t="str">
        <f>VLOOKUP(Table812[[#This Row],[Candidate Detail Answer: Major]],majors_final,3,FALSE)</f>
        <v>Computer Programming</v>
      </c>
      <c r="CP442" s="11" t="str">
        <f>VLOOKUP(Table812[[#This Row],[Candidate Detail Answer: Major]],majors_final,4,FALSE)</f>
        <v>IT-development focused</v>
      </c>
      <c r="CQ442" s="11">
        <f>VLOOKUP(Table812[[#This Row],[Candidate Detail Answer: Major]],majors_final,5,FALSE)</f>
        <v>0</v>
      </c>
      <c r="CR442" s="11">
        <f>VLOOKUP(Table812[[#This Row],[Candidate Detail Answer: Major]],majors_final,6,FALSE)</f>
        <v>0</v>
      </c>
      <c r="CS442" s="11"/>
      <c r="CU442" s="5"/>
      <c r="CV442" s="5"/>
      <c r="CW442" s="5"/>
    </row>
    <row r="443" spans="1:101" ht="12.75" x14ac:dyDescent="0.2">
      <c r="A443">
        <v>542</v>
      </c>
      <c r="B443" s="26">
        <v>46345.625694444403</v>
      </c>
      <c r="C443" s="26">
        <v>53570.831250001604</v>
      </c>
      <c r="D443" s="26">
        <v>52532.718055553501</v>
      </c>
      <c r="E443" s="36">
        <v>286773</v>
      </c>
      <c r="F443" s="36">
        <f>SUM(Table812[[#This Row],[Time Taken Per Question: 1]:[Time Taken Per Question: 14]])</f>
        <v>84181</v>
      </c>
      <c r="G443" s="11">
        <v>1</v>
      </c>
      <c r="H443" s="11">
        <v>117</v>
      </c>
      <c r="I443" s="31">
        <v>31582</v>
      </c>
      <c r="J443" s="11">
        <v>131</v>
      </c>
      <c r="K443" s="11">
        <v>131</v>
      </c>
      <c r="L443" s="11">
        <v>92</v>
      </c>
      <c r="M443" s="11">
        <v>100</v>
      </c>
      <c r="N443" s="11">
        <v>201906</v>
      </c>
      <c r="O443" s="11" t="s">
        <v>155</v>
      </c>
      <c r="P443" s="11" t="s">
        <v>208</v>
      </c>
      <c r="Q443" s="11">
        <v>42</v>
      </c>
      <c r="R443" s="11">
        <v>5</v>
      </c>
      <c r="S443" s="11">
        <v>1</v>
      </c>
      <c r="T443" s="11">
        <v>10</v>
      </c>
      <c r="U443" s="11">
        <v>10</v>
      </c>
      <c r="V443" s="11">
        <v>10</v>
      </c>
      <c r="W443" s="11">
        <v>10</v>
      </c>
      <c r="X443" s="11">
        <v>10</v>
      </c>
      <c r="Y443" s="11">
        <v>10</v>
      </c>
      <c r="Z443" s="11">
        <v>10</v>
      </c>
      <c r="AA443" s="11">
        <v>10</v>
      </c>
      <c r="AB443" s="11">
        <v>10</v>
      </c>
      <c r="AC443" s="11">
        <v>10</v>
      </c>
      <c r="AD443" s="11">
        <v>10</v>
      </c>
      <c r="AE443" s="11">
        <v>10</v>
      </c>
      <c r="AF443" s="11">
        <v>10</v>
      </c>
      <c r="AG443" s="11">
        <v>166</v>
      </c>
      <c r="AH443" s="11">
        <v>5389</v>
      </c>
      <c r="AI443" s="11">
        <v>1071</v>
      </c>
      <c r="AJ443" s="11">
        <v>19426</v>
      </c>
      <c r="AK443" s="11">
        <v>1094</v>
      </c>
      <c r="AL443" s="11">
        <v>17616</v>
      </c>
      <c r="AM443" s="11">
        <v>1656</v>
      </c>
      <c r="AN443" s="11">
        <v>14652</v>
      </c>
      <c r="AO443" s="11">
        <v>2045</v>
      </c>
      <c r="AP443" s="11">
        <v>440</v>
      </c>
      <c r="AQ443" s="11">
        <v>8144</v>
      </c>
      <c r="AR443" s="11">
        <v>1533</v>
      </c>
      <c r="AS443" s="11">
        <v>3641</v>
      </c>
      <c r="AT443" s="11">
        <v>7308</v>
      </c>
      <c r="AU443" s="11">
        <v>9</v>
      </c>
      <c r="AV443" s="11">
        <v>9</v>
      </c>
      <c r="AW443" s="11">
        <v>9</v>
      </c>
      <c r="AX443" s="11">
        <v>18</v>
      </c>
      <c r="AY443" s="11">
        <v>9</v>
      </c>
      <c r="AZ443" s="11">
        <v>10</v>
      </c>
      <c r="BA443" s="11">
        <v>11</v>
      </c>
      <c r="BB443" s="11">
        <v>11</v>
      </c>
      <c r="BC443" s="11">
        <v>12</v>
      </c>
      <c r="BD443" s="11">
        <v>11</v>
      </c>
      <c r="BE443" s="11">
        <v>12</v>
      </c>
      <c r="BF443" s="11">
        <v>23</v>
      </c>
      <c r="BG443" s="11">
        <v>29</v>
      </c>
      <c r="BH443" s="11">
        <v>59</v>
      </c>
      <c r="BI443" s="11">
        <v>8</v>
      </c>
      <c r="BJ443" s="11">
        <v>8</v>
      </c>
      <c r="BK443" s="11">
        <v>7</v>
      </c>
      <c r="BL443" s="11">
        <v>20</v>
      </c>
      <c r="BM443" s="11">
        <v>8</v>
      </c>
      <c r="BN443" s="11">
        <v>9</v>
      </c>
      <c r="BO443" s="11">
        <v>11</v>
      </c>
      <c r="BP443" s="11">
        <v>4</v>
      </c>
      <c r="BQ443" s="11">
        <v>6</v>
      </c>
      <c r="BR443" s="11">
        <v>5</v>
      </c>
      <c r="BS443" s="11">
        <v>8</v>
      </c>
      <c r="BT443" s="11">
        <v>14</v>
      </c>
      <c r="BU443" s="11"/>
      <c r="BV443" s="11"/>
      <c r="BW443" s="11" t="b">
        <v>1</v>
      </c>
      <c r="BX443" s="11" t="b">
        <v>1</v>
      </c>
      <c r="BY443" s="11" t="b">
        <v>1</v>
      </c>
      <c r="BZ443" s="11" t="b">
        <v>1</v>
      </c>
      <c r="CA443" s="11" t="b">
        <v>1</v>
      </c>
      <c r="CB443" s="11" t="b">
        <v>1</v>
      </c>
      <c r="CC443" s="11" t="b">
        <v>1</v>
      </c>
      <c r="CD443" s="11" t="b">
        <v>1</v>
      </c>
      <c r="CE443" s="11" t="b">
        <v>1</v>
      </c>
      <c r="CF443" s="11" t="b">
        <v>1</v>
      </c>
      <c r="CG443" s="11" t="b">
        <v>1</v>
      </c>
      <c r="CH443" s="11" t="b">
        <v>1</v>
      </c>
      <c r="CI443" s="11" t="b">
        <v>1</v>
      </c>
      <c r="CJ443" s="11" t="s">
        <v>282</v>
      </c>
      <c r="CK443" s="11" t="str">
        <f>VLOOKUP(Table812[[#This Row],[Candidate Detail Answer: City]],cities,2,FALSE)</f>
        <v>Tempe</v>
      </c>
      <c r="CL443" s="11" t="str">
        <f>VLOOKUP(Table812[[#This Row],[Candidate Detail Answer: City]],cities,3,FALSE)</f>
        <v>AZ</v>
      </c>
      <c r="CM443" s="41">
        <f>VLOOKUP(Table812[[#This Row],[Candidate Detail Answer: City]],cities,4,FALSE)</f>
        <v>85281</v>
      </c>
      <c r="CN443" s="11" t="s">
        <v>234</v>
      </c>
      <c r="CO443" s="11" t="str">
        <f>VLOOKUP(Table812[[#This Row],[Candidate Detail Answer: Major]],majors_final,3,FALSE)</f>
        <v>Computer Programming</v>
      </c>
      <c r="CP443" s="11" t="str">
        <f>VLOOKUP(Table812[[#This Row],[Candidate Detail Answer: Major]],majors_final,4,FALSE)</f>
        <v>IT-development focused</v>
      </c>
      <c r="CQ443" s="11">
        <f>VLOOKUP(Table812[[#This Row],[Candidate Detail Answer: Major]],majors_final,5,FALSE)</f>
        <v>0</v>
      </c>
      <c r="CR443" s="11">
        <f>VLOOKUP(Table812[[#This Row],[Candidate Detail Answer: Major]],majors_final,6,FALSE)</f>
        <v>0</v>
      </c>
      <c r="CS443" s="11"/>
      <c r="CU443" s="5"/>
      <c r="CV443" s="5"/>
      <c r="CW443" s="5"/>
    </row>
    <row r="444" spans="1:101" ht="12.75" x14ac:dyDescent="0.2">
      <c r="A444">
        <v>543</v>
      </c>
      <c r="B444" s="26">
        <v>51916.515972221801</v>
      </c>
      <c r="C444" s="26">
        <v>53590.899305557097</v>
      </c>
      <c r="D444" s="26">
        <v>52550.435416664601</v>
      </c>
      <c r="E444" s="36">
        <v>304892</v>
      </c>
      <c r="F444" s="36">
        <f>SUM(Table812[[#This Row],[Time Taken Per Question: 1]:[Time Taken Per Question: 14]])</f>
        <v>161662</v>
      </c>
      <c r="G444" s="11">
        <v>1</v>
      </c>
      <c r="H444" s="11">
        <v>63</v>
      </c>
      <c r="I444" s="31">
        <v>183656</v>
      </c>
      <c r="J444" s="11">
        <v>131</v>
      </c>
      <c r="K444" s="11">
        <v>121</v>
      </c>
      <c r="L444" s="11">
        <v>92</v>
      </c>
      <c r="M444" s="11">
        <v>92.36</v>
      </c>
      <c r="N444" s="11">
        <v>143171</v>
      </c>
      <c r="O444" s="11" t="s">
        <v>155</v>
      </c>
      <c r="P444" s="11" t="s">
        <v>208</v>
      </c>
      <c r="Q444" s="11">
        <v>0</v>
      </c>
      <c r="R444" s="11">
        <v>5</v>
      </c>
      <c r="S444" s="11">
        <v>1</v>
      </c>
      <c r="T444" s="11">
        <v>10</v>
      </c>
      <c r="U444" s="11">
        <v>10</v>
      </c>
      <c r="V444" s="11">
        <v>10</v>
      </c>
      <c r="W444" s="11">
        <v>10</v>
      </c>
      <c r="X444" s="11">
        <v>10</v>
      </c>
      <c r="Y444" s="11">
        <v>10</v>
      </c>
      <c r="Z444" s="11">
        <v>10</v>
      </c>
      <c r="AA444" s="11">
        <v>10</v>
      </c>
      <c r="AB444" s="11">
        <v>10</v>
      </c>
      <c r="AC444" s="11">
        <v>10</v>
      </c>
      <c r="AD444" s="11">
        <v>10</v>
      </c>
      <c r="AE444" s="11">
        <v>0</v>
      </c>
      <c r="AF444" s="11">
        <v>10</v>
      </c>
      <c r="AG444" s="11">
        <v>1079</v>
      </c>
      <c r="AH444" s="11">
        <v>802</v>
      </c>
      <c r="AI444" s="11">
        <v>315</v>
      </c>
      <c r="AJ444" s="11">
        <v>3806</v>
      </c>
      <c r="AK444" s="11">
        <v>363</v>
      </c>
      <c r="AL444" s="11">
        <v>33445</v>
      </c>
      <c r="AM444" s="11">
        <v>1383</v>
      </c>
      <c r="AN444" s="11">
        <v>35460</v>
      </c>
      <c r="AO444" s="11">
        <v>1118</v>
      </c>
      <c r="AP444" s="11">
        <v>3340</v>
      </c>
      <c r="AQ444" s="11">
        <v>148</v>
      </c>
      <c r="AR444" s="11">
        <v>3065</v>
      </c>
      <c r="AS444" s="11">
        <v>76128</v>
      </c>
      <c r="AT444" s="11">
        <v>1210</v>
      </c>
      <c r="AU444" s="11">
        <v>9</v>
      </c>
      <c r="AV444" s="11">
        <v>9</v>
      </c>
      <c r="AW444" s="11">
        <v>11</v>
      </c>
      <c r="AX444" s="11">
        <v>12</v>
      </c>
      <c r="AY444" s="11">
        <v>12</v>
      </c>
      <c r="AZ444" s="11">
        <v>13</v>
      </c>
      <c r="BA444" s="11">
        <v>16</v>
      </c>
      <c r="BB444" s="11">
        <v>14</v>
      </c>
      <c r="BC444" s="11">
        <v>12</v>
      </c>
      <c r="BD444" s="11">
        <v>13</v>
      </c>
      <c r="BE444" s="11">
        <v>15</v>
      </c>
      <c r="BF444" s="11">
        <v>35</v>
      </c>
      <c r="BG444" s="11">
        <v>28</v>
      </c>
      <c r="BH444" s="11">
        <v>7</v>
      </c>
      <c r="BI444" s="11">
        <v>4</v>
      </c>
      <c r="BJ444" s="11">
        <v>22</v>
      </c>
      <c r="BK444" s="11">
        <v>5</v>
      </c>
      <c r="BL444" s="11">
        <v>27</v>
      </c>
      <c r="BM444" s="11">
        <v>8</v>
      </c>
      <c r="BN444" s="11">
        <v>8</v>
      </c>
      <c r="BO444" s="11">
        <v>7</v>
      </c>
      <c r="BP444" s="11">
        <v>2</v>
      </c>
      <c r="BQ444" s="11">
        <v>2</v>
      </c>
      <c r="BR444" s="11">
        <v>3</v>
      </c>
      <c r="BS444" s="11">
        <v>34</v>
      </c>
      <c r="BT444" s="11">
        <v>5</v>
      </c>
      <c r="BU444" s="11"/>
      <c r="BV444" s="11"/>
      <c r="BW444" s="11" t="b">
        <v>1</v>
      </c>
      <c r="BX444" s="11" t="b">
        <v>1</v>
      </c>
      <c r="BY444" s="11" t="b">
        <v>1</v>
      </c>
      <c r="BZ444" s="11" t="b">
        <v>1</v>
      </c>
      <c r="CA444" s="11" t="b">
        <v>1</v>
      </c>
      <c r="CB444" s="11" t="b">
        <v>1</v>
      </c>
      <c r="CC444" s="11" t="b">
        <v>1</v>
      </c>
      <c r="CD444" s="11" t="b">
        <v>1</v>
      </c>
      <c r="CE444" s="11" t="b">
        <v>1</v>
      </c>
      <c r="CF444" s="11" t="b">
        <v>1</v>
      </c>
      <c r="CG444" s="11" t="b">
        <v>1</v>
      </c>
      <c r="CH444" s="11" t="b">
        <v>0</v>
      </c>
      <c r="CI444" s="11" t="b">
        <v>1</v>
      </c>
      <c r="CJ444" s="11" t="s">
        <v>653</v>
      </c>
      <c r="CK444" s="11" t="str">
        <f>VLOOKUP(Table812[[#This Row],[Candidate Detail Answer: City]],cities,2,FALSE)</f>
        <v>Clovis</v>
      </c>
      <c r="CL444" s="11" t="str">
        <f>VLOOKUP(Table812[[#This Row],[Candidate Detail Answer: City]],cities,3,FALSE)</f>
        <v>CA</v>
      </c>
      <c r="CM444" s="41">
        <f>VLOOKUP(Table812[[#This Row],[Candidate Detail Answer: City]],cities,4,FALSE)</f>
        <v>93611</v>
      </c>
      <c r="CN444" s="11" t="s">
        <v>229</v>
      </c>
      <c r="CO444" s="11" t="str">
        <f>VLOOKUP(Table812[[#This Row],[Candidate Detail Answer: Major]],majors_final,3,FALSE)</f>
        <v>Computer Science</v>
      </c>
      <c r="CP444" s="11" t="str">
        <f>VLOOKUP(Table812[[#This Row],[Candidate Detail Answer: Major]],majors_final,4,FALSE)</f>
        <v>IT-development focused</v>
      </c>
      <c r="CQ444" s="11">
        <f>VLOOKUP(Table812[[#This Row],[Candidate Detail Answer: Major]],majors_final,5,FALSE)</f>
        <v>0</v>
      </c>
      <c r="CR444" s="11">
        <f>VLOOKUP(Table812[[#This Row],[Candidate Detail Answer: Major]],majors_final,6,FALSE)</f>
        <v>0</v>
      </c>
      <c r="CS444" s="11"/>
      <c r="CU444" s="5"/>
      <c r="CV444" s="5"/>
      <c r="CW444" s="5"/>
    </row>
    <row r="445" spans="1:101" ht="12.75" x14ac:dyDescent="0.2">
      <c r="A445">
        <v>544</v>
      </c>
      <c r="B445" s="26">
        <v>46367.558333333298</v>
      </c>
      <c r="C445" s="26">
        <v>53610.9673611127</v>
      </c>
      <c r="D445" s="26">
        <v>52568.1527777757</v>
      </c>
      <c r="E445" s="36">
        <v>282098</v>
      </c>
      <c r="F445" s="36">
        <f>SUM(Table812[[#This Row],[Time Taken Per Question: 1]:[Time Taken Per Question: 14]])</f>
        <v>43521</v>
      </c>
      <c r="G445" s="11">
        <v>1</v>
      </c>
      <c r="H445" s="11">
        <v>53</v>
      </c>
      <c r="I445" s="31">
        <v>33133</v>
      </c>
      <c r="J445" s="11">
        <v>131</v>
      </c>
      <c r="K445" s="11">
        <v>131</v>
      </c>
      <c r="L445" s="11">
        <v>92</v>
      </c>
      <c r="M445" s="11">
        <v>100</v>
      </c>
      <c r="N445" s="11">
        <v>182232</v>
      </c>
      <c r="O445" s="11" t="s">
        <v>155</v>
      </c>
      <c r="P445" s="11" t="s">
        <v>208</v>
      </c>
      <c r="Q445" s="11">
        <v>24</v>
      </c>
      <c r="R445" s="11"/>
      <c r="S445" s="11">
        <v>1</v>
      </c>
      <c r="T445" s="11">
        <v>10</v>
      </c>
      <c r="U445" s="11">
        <v>10</v>
      </c>
      <c r="V445" s="11">
        <v>10</v>
      </c>
      <c r="W445" s="11">
        <v>10</v>
      </c>
      <c r="X445" s="11">
        <v>10</v>
      </c>
      <c r="Y445" s="11">
        <v>10</v>
      </c>
      <c r="Z445" s="11">
        <v>10</v>
      </c>
      <c r="AA445" s="11">
        <v>10</v>
      </c>
      <c r="AB445" s="11">
        <v>10</v>
      </c>
      <c r="AC445" s="11">
        <v>10</v>
      </c>
      <c r="AD445" s="11">
        <v>10</v>
      </c>
      <c r="AE445" s="11">
        <v>10</v>
      </c>
      <c r="AF445" s="11">
        <v>10</v>
      </c>
      <c r="AG445" s="11">
        <v>3217</v>
      </c>
      <c r="AH445" s="11">
        <v>2818</v>
      </c>
      <c r="AI445" s="11">
        <v>2903</v>
      </c>
      <c r="AJ445" s="11">
        <v>1032</v>
      </c>
      <c r="AK445" s="11">
        <v>1614</v>
      </c>
      <c r="AL445" s="11">
        <v>6908</v>
      </c>
      <c r="AM445" s="11">
        <v>1895</v>
      </c>
      <c r="AN445" s="11">
        <v>13700</v>
      </c>
      <c r="AO445" s="11">
        <v>1005</v>
      </c>
      <c r="AP445" s="11">
        <v>3733</v>
      </c>
      <c r="AQ445" s="11">
        <v>641</v>
      </c>
      <c r="AR445" s="11">
        <v>934</v>
      </c>
      <c r="AS445" s="11">
        <v>1497</v>
      </c>
      <c r="AT445" s="11">
        <v>1624</v>
      </c>
      <c r="AU445" s="11">
        <v>5</v>
      </c>
      <c r="AV445" s="11">
        <v>5</v>
      </c>
      <c r="AW445" s="11">
        <v>5</v>
      </c>
      <c r="AX445" s="11">
        <v>7</v>
      </c>
      <c r="AY445" s="11">
        <v>6</v>
      </c>
      <c r="AZ445" s="11">
        <v>7</v>
      </c>
      <c r="BA445" s="11">
        <v>9</v>
      </c>
      <c r="BB445" s="11">
        <v>14</v>
      </c>
      <c r="BC445" s="11">
        <v>6</v>
      </c>
      <c r="BD445" s="11">
        <v>7</v>
      </c>
      <c r="BE445" s="11">
        <v>9</v>
      </c>
      <c r="BF445" s="11">
        <v>17</v>
      </c>
      <c r="BG445" s="11">
        <v>20</v>
      </c>
      <c r="BH445" s="11">
        <v>10</v>
      </c>
      <c r="BI445" s="11">
        <v>5</v>
      </c>
      <c r="BJ445" s="11">
        <v>6</v>
      </c>
      <c r="BK445" s="11">
        <v>9</v>
      </c>
      <c r="BL445" s="11">
        <v>10</v>
      </c>
      <c r="BM445" s="11">
        <v>10</v>
      </c>
      <c r="BN445" s="11">
        <v>5</v>
      </c>
      <c r="BO445" s="11">
        <v>6</v>
      </c>
      <c r="BP445" s="11">
        <v>7</v>
      </c>
      <c r="BQ445" s="11">
        <v>9</v>
      </c>
      <c r="BR445" s="11">
        <v>5</v>
      </c>
      <c r="BS445" s="11">
        <v>6</v>
      </c>
      <c r="BT445" s="11">
        <v>5</v>
      </c>
      <c r="BU445" s="11"/>
      <c r="BV445" s="11"/>
      <c r="BW445" s="11" t="b">
        <v>1</v>
      </c>
      <c r="BX445" s="11" t="b">
        <v>1</v>
      </c>
      <c r="BY445" s="11" t="b">
        <v>1</v>
      </c>
      <c r="BZ445" s="11" t="b">
        <v>1</v>
      </c>
      <c r="CA445" s="11" t="b">
        <v>1</v>
      </c>
      <c r="CB445" s="11" t="b">
        <v>1</v>
      </c>
      <c r="CC445" s="11" t="b">
        <v>1</v>
      </c>
      <c r="CD445" s="11" t="b">
        <v>1</v>
      </c>
      <c r="CE445" s="11" t="b">
        <v>1</v>
      </c>
      <c r="CF445" s="11" t="b">
        <v>1</v>
      </c>
      <c r="CG445" s="11" t="b">
        <v>1</v>
      </c>
      <c r="CH445" s="11" t="b">
        <v>1</v>
      </c>
      <c r="CI445" s="11" t="b">
        <v>1</v>
      </c>
      <c r="CJ445" s="11" t="s">
        <v>346</v>
      </c>
      <c r="CK445" s="11" t="str">
        <f>VLOOKUP(Table812[[#This Row],[Candidate Detail Answer: City]],cities,2,FALSE)</f>
        <v>Mesa</v>
      </c>
      <c r="CL445" s="11" t="str">
        <f>VLOOKUP(Table812[[#This Row],[Candidate Detail Answer: City]],cities,3,FALSE)</f>
        <v>AZ</v>
      </c>
      <c r="CM445" s="41">
        <f>VLOOKUP(Table812[[#This Row],[Candidate Detail Answer: City]],cities,4,FALSE)</f>
        <v>85201</v>
      </c>
      <c r="CN445" s="11" t="s">
        <v>231</v>
      </c>
      <c r="CO445" s="11" t="str">
        <f>VLOOKUP(Table812[[#This Row],[Candidate Detail Answer: Major]],majors_final,3,FALSE)</f>
        <v>Software Engineering</v>
      </c>
      <c r="CP445" s="11" t="str">
        <f>VLOOKUP(Table812[[#This Row],[Candidate Detail Answer: Major]],majors_final,4,FALSE)</f>
        <v>IT-development focused</v>
      </c>
      <c r="CQ445" s="11">
        <f>VLOOKUP(Table812[[#This Row],[Candidate Detail Answer: Major]],majors_final,5,FALSE)</f>
        <v>0</v>
      </c>
      <c r="CR445" s="11">
        <f>VLOOKUP(Table812[[#This Row],[Candidate Detail Answer: Major]],majors_final,6,FALSE)</f>
        <v>0</v>
      </c>
      <c r="CS445" s="11"/>
      <c r="CU445" s="5"/>
      <c r="CV445" s="5"/>
      <c r="CW445" s="5"/>
    </row>
    <row r="446" spans="1:101" ht="12.75" x14ac:dyDescent="0.2">
      <c r="A446">
        <v>545</v>
      </c>
      <c r="B446" s="26">
        <v>46389.490972222098</v>
      </c>
      <c r="C446" s="26">
        <v>53631.035416668303</v>
      </c>
      <c r="D446" s="26">
        <v>52585.870138886799</v>
      </c>
      <c r="E446" s="36">
        <v>281050</v>
      </c>
      <c r="F446" s="36">
        <f>SUM(Table812[[#This Row],[Time Taken Per Question: 1]:[Time Taken Per Question: 14]])</f>
        <v>173088</v>
      </c>
      <c r="G446" s="11">
        <v>1</v>
      </c>
      <c r="H446" s="11">
        <v>37</v>
      </c>
      <c r="I446" s="31">
        <v>261310</v>
      </c>
      <c r="J446" s="11">
        <v>131</v>
      </c>
      <c r="K446" s="11">
        <v>131</v>
      </c>
      <c r="L446" s="11">
        <v>92</v>
      </c>
      <c r="M446" s="11">
        <v>100</v>
      </c>
      <c r="N446" s="11">
        <v>107473</v>
      </c>
      <c r="O446" s="11" t="s">
        <v>155</v>
      </c>
      <c r="P446" s="11" t="s">
        <v>208</v>
      </c>
      <c r="Q446" s="11">
        <v>31</v>
      </c>
      <c r="R446" s="11"/>
      <c r="S446" s="11">
        <v>1</v>
      </c>
      <c r="T446" s="11">
        <v>10</v>
      </c>
      <c r="U446" s="11">
        <v>10</v>
      </c>
      <c r="V446" s="11">
        <v>10</v>
      </c>
      <c r="W446" s="11">
        <v>10</v>
      </c>
      <c r="X446" s="11">
        <v>10</v>
      </c>
      <c r="Y446" s="11">
        <v>10</v>
      </c>
      <c r="Z446" s="11">
        <v>10</v>
      </c>
      <c r="AA446" s="11">
        <v>10</v>
      </c>
      <c r="AB446" s="11">
        <v>10</v>
      </c>
      <c r="AC446" s="11">
        <v>10</v>
      </c>
      <c r="AD446" s="11">
        <v>10</v>
      </c>
      <c r="AE446" s="11">
        <v>10</v>
      </c>
      <c r="AF446" s="11">
        <v>10</v>
      </c>
      <c r="AG446" s="11">
        <v>113</v>
      </c>
      <c r="AH446" s="11">
        <v>1081</v>
      </c>
      <c r="AI446" s="11">
        <v>335</v>
      </c>
      <c r="AJ446" s="11">
        <v>38341</v>
      </c>
      <c r="AK446" s="11">
        <v>545</v>
      </c>
      <c r="AL446" s="11">
        <v>24718</v>
      </c>
      <c r="AM446" s="11">
        <v>1116</v>
      </c>
      <c r="AN446" s="11">
        <v>1333</v>
      </c>
      <c r="AO446" s="11">
        <v>3039</v>
      </c>
      <c r="AP446" s="11">
        <v>324</v>
      </c>
      <c r="AQ446" s="11">
        <v>181</v>
      </c>
      <c r="AR446" s="11">
        <v>775</v>
      </c>
      <c r="AS446" s="11">
        <v>95207</v>
      </c>
      <c r="AT446" s="11">
        <v>5980</v>
      </c>
      <c r="AU446" s="11">
        <v>6</v>
      </c>
      <c r="AV446" s="11">
        <v>6</v>
      </c>
      <c r="AW446" s="11">
        <v>3</v>
      </c>
      <c r="AX446" s="11">
        <v>7</v>
      </c>
      <c r="AY446" s="11">
        <v>4</v>
      </c>
      <c r="AZ446" s="11">
        <v>5</v>
      </c>
      <c r="BA446" s="11">
        <v>9</v>
      </c>
      <c r="BB446" s="11">
        <v>7</v>
      </c>
      <c r="BC446" s="11">
        <v>6</v>
      </c>
      <c r="BD446" s="11">
        <v>7</v>
      </c>
      <c r="BE446" s="11">
        <v>10</v>
      </c>
      <c r="BF446" s="11">
        <v>14</v>
      </c>
      <c r="BG446" s="11">
        <v>20</v>
      </c>
      <c r="BH446" s="11">
        <v>4</v>
      </c>
      <c r="BI446" s="11">
        <v>3</v>
      </c>
      <c r="BJ446" s="11">
        <v>5</v>
      </c>
      <c r="BK446" s="11">
        <v>3</v>
      </c>
      <c r="BL446" s="11">
        <v>12</v>
      </c>
      <c r="BM446" s="11">
        <v>4</v>
      </c>
      <c r="BN446" s="11">
        <v>4</v>
      </c>
      <c r="BO446" s="11">
        <v>23</v>
      </c>
      <c r="BP446" s="11">
        <v>3</v>
      </c>
      <c r="BQ446" s="11">
        <v>3</v>
      </c>
      <c r="BR446" s="11">
        <v>4</v>
      </c>
      <c r="BS446" s="11">
        <v>21</v>
      </c>
      <c r="BT446" s="11">
        <v>13</v>
      </c>
      <c r="BU446" s="11"/>
      <c r="BV446" s="11"/>
      <c r="BW446" s="11" t="b">
        <v>1</v>
      </c>
      <c r="BX446" s="11" t="b">
        <v>1</v>
      </c>
      <c r="BY446" s="11" t="b">
        <v>1</v>
      </c>
      <c r="BZ446" s="11" t="b">
        <v>1</v>
      </c>
      <c r="CA446" s="11" t="b">
        <v>1</v>
      </c>
      <c r="CB446" s="11" t="b">
        <v>1</v>
      </c>
      <c r="CC446" s="11" t="b">
        <v>1</v>
      </c>
      <c r="CD446" s="11" t="b">
        <v>1</v>
      </c>
      <c r="CE446" s="11" t="b">
        <v>1</v>
      </c>
      <c r="CF446" s="11" t="b">
        <v>1</v>
      </c>
      <c r="CG446" s="11" t="b">
        <v>1</v>
      </c>
      <c r="CH446" s="11" t="b">
        <v>1</v>
      </c>
      <c r="CI446" s="11" t="b">
        <v>1</v>
      </c>
      <c r="CJ446" s="11" t="s">
        <v>393</v>
      </c>
      <c r="CK446" s="11" t="str">
        <f>VLOOKUP(Table812[[#This Row],[Candidate Detail Answer: City]],cities,2,FALSE)</f>
        <v>Lakeville</v>
      </c>
      <c r="CL446" s="11" t="str">
        <f>VLOOKUP(Table812[[#This Row],[Candidate Detail Answer: City]],cities,3,FALSE)</f>
        <v>MN</v>
      </c>
      <c r="CM446" s="41">
        <f>VLOOKUP(Table812[[#This Row],[Candidate Detail Answer: City]],cities,4,FALSE)</f>
        <v>55044</v>
      </c>
      <c r="CN446" s="11" t="s">
        <v>662</v>
      </c>
      <c r="CO446" s="11" t="str">
        <f>VLOOKUP(Table812[[#This Row],[Candidate Detail Answer: Major]],majors_final,3,FALSE)</f>
        <v>Web Development</v>
      </c>
      <c r="CP446" s="11" t="str">
        <f>VLOOKUP(Table812[[#This Row],[Candidate Detail Answer: Major]],majors_final,4,FALSE)</f>
        <v>IT-development focused</v>
      </c>
      <c r="CQ446" s="11">
        <f>VLOOKUP(Table812[[#This Row],[Candidate Detail Answer: Major]],majors_final,5,FALSE)</f>
        <v>0</v>
      </c>
      <c r="CR446" s="11">
        <f>VLOOKUP(Table812[[#This Row],[Candidate Detail Answer: Major]],majors_final,6,FALSE)</f>
        <v>0</v>
      </c>
      <c r="CS446" s="11"/>
      <c r="CU446" s="5"/>
      <c r="CV446" s="5"/>
      <c r="CW446" s="5"/>
    </row>
    <row r="447" spans="1:101" ht="12.75" x14ac:dyDescent="0.2">
      <c r="A447">
        <v>546</v>
      </c>
      <c r="B447" s="26">
        <v>49898.713194444201</v>
      </c>
      <c r="C447" s="26">
        <v>53651.103472223796</v>
      </c>
      <c r="D447" s="26">
        <v>52603.587499998001</v>
      </c>
      <c r="E447" s="36">
        <v>369129</v>
      </c>
      <c r="F447" s="36">
        <f>SUM(Table812[[#This Row],[Time Taken Per Question: 1]:[Time Taken Per Question: 14]])</f>
        <v>248971</v>
      </c>
      <c r="G447" s="11">
        <v>1</v>
      </c>
      <c r="H447" s="11">
        <v>152</v>
      </c>
      <c r="I447" s="31">
        <v>264475</v>
      </c>
      <c r="J447" s="11">
        <v>131</v>
      </c>
      <c r="K447" s="11">
        <v>130.5</v>
      </c>
      <c r="L447" s="11">
        <v>92</v>
      </c>
      <c r="M447" s="11">
        <v>99.61</v>
      </c>
      <c r="N447" s="11">
        <v>116905</v>
      </c>
      <c r="O447" s="11" t="s">
        <v>155</v>
      </c>
      <c r="P447" s="11" t="s">
        <v>208</v>
      </c>
      <c r="Q447" s="11">
        <v>13</v>
      </c>
      <c r="R447" s="11">
        <v>3</v>
      </c>
      <c r="S447" s="11">
        <v>0.5</v>
      </c>
      <c r="T447" s="11">
        <v>10</v>
      </c>
      <c r="U447" s="11">
        <v>10</v>
      </c>
      <c r="V447" s="11">
        <v>10</v>
      </c>
      <c r="W447" s="11">
        <v>10</v>
      </c>
      <c r="X447" s="11">
        <v>10</v>
      </c>
      <c r="Y447" s="11">
        <v>10</v>
      </c>
      <c r="Z447" s="11">
        <v>10</v>
      </c>
      <c r="AA447" s="11">
        <v>10</v>
      </c>
      <c r="AB447" s="11">
        <v>10</v>
      </c>
      <c r="AC447" s="11">
        <v>10</v>
      </c>
      <c r="AD447" s="11">
        <v>10</v>
      </c>
      <c r="AE447" s="11">
        <v>10</v>
      </c>
      <c r="AF447" s="11">
        <v>10</v>
      </c>
      <c r="AG447" s="11">
        <v>7057</v>
      </c>
      <c r="AH447" s="11">
        <v>484</v>
      </c>
      <c r="AI447" s="11">
        <v>824</v>
      </c>
      <c r="AJ447" s="11">
        <v>6532</v>
      </c>
      <c r="AK447" s="11">
        <v>1714</v>
      </c>
      <c r="AL447" s="11">
        <v>26995</v>
      </c>
      <c r="AM447" s="11">
        <v>2004</v>
      </c>
      <c r="AN447" s="11">
        <v>8291</v>
      </c>
      <c r="AO447" s="11">
        <v>326</v>
      </c>
      <c r="AP447" s="11">
        <v>687</v>
      </c>
      <c r="AQ447" s="11">
        <v>629</v>
      </c>
      <c r="AR447" s="11">
        <v>68414</v>
      </c>
      <c r="AS447" s="11">
        <v>63958</v>
      </c>
      <c r="AT447" s="11">
        <v>61056</v>
      </c>
      <c r="AU447" s="11">
        <v>14</v>
      </c>
      <c r="AV447" s="11">
        <v>14</v>
      </c>
      <c r="AW447" s="11">
        <v>13</v>
      </c>
      <c r="AX447" s="11">
        <v>17</v>
      </c>
      <c r="AY447" s="11">
        <v>14</v>
      </c>
      <c r="AZ447" s="11">
        <v>15</v>
      </c>
      <c r="BA447" s="11">
        <v>16</v>
      </c>
      <c r="BB447" s="11">
        <v>15</v>
      </c>
      <c r="BC447" s="11">
        <v>14</v>
      </c>
      <c r="BD447" s="11">
        <v>15</v>
      </c>
      <c r="BE447" s="11">
        <v>14</v>
      </c>
      <c r="BF447" s="11">
        <v>24</v>
      </c>
      <c r="BG447" s="11">
        <v>22</v>
      </c>
      <c r="BH447" s="11">
        <v>7</v>
      </c>
      <c r="BI447" s="11">
        <v>8</v>
      </c>
      <c r="BJ447" s="11">
        <v>17</v>
      </c>
      <c r="BK447" s="11">
        <v>6</v>
      </c>
      <c r="BL447" s="11">
        <v>4</v>
      </c>
      <c r="BM447" s="11">
        <v>7</v>
      </c>
      <c r="BN447" s="11">
        <v>4</v>
      </c>
      <c r="BO447" s="11">
        <v>3</v>
      </c>
      <c r="BP447" s="11">
        <v>7</v>
      </c>
      <c r="BQ447" s="11">
        <v>3</v>
      </c>
      <c r="BR447" s="11">
        <v>5</v>
      </c>
      <c r="BS447" s="11">
        <v>13</v>
      </c>
      <c r="BT447" s="11">
        <v>24</v>
      </c>
      <c r="BU447" s="11"/>
      <c r="BV447" s="11"/>
      <c r="BW447" s="11" t="b">
        <v>1</v>
      </c>
      <c r="BX447" s="11" t="b">
        <v>1</v>
      </c>
      <c r="BY447" s="11" t="b">
        <v>1</v>
      </c>
      <c r="BZ447" s="11" t="b">
        <v>1</v>
      </c>
      <c r="CA447" s="11" t="b">
        <v>1</v>
      </c>
      <c r="CB447" s="11" t="b">
        <v>1</v>
      </c>
      <c r="CC447" s="11" t="b">
        <v>1</v>
      </c>
      <c r="CD447" s="11" t="b">
        <v>1</v>
      </c>
      <c r="CE447" s="11" t="b">
        <v>1</v>
      </c>
      <c r="CF447" s="11" t="b">
        <v>1</v>
      </c>
      <c r="CG447" s="11" t="b">
        <v>1</v>
      </c>
      <c r="CH447" s="11" t="b">
        <v>1</v>
      </c>
      <c r="CI447" s="11" t="b">
        <v>1</v>
      </c>
      <c r="CJ447" s="11" t="s">
        <v>248</v>
      </c>
      <c r="CK447" s="11" t="str">
        <f>VLOOKUP(Table812[[#This Row],[Candidate Detail Answer: City]],cities,2,FALSE)</f>
        <v>Minneapolis</v>
      </c>
      <c r="CL447" s="11" t="str">
        <f>VLOOKUP(Table812[[#This Row],[Candidate Detail Answer: City]],cities,3,FALSE)</f>
        <v>MN</v>
      </c>
      <c r="CM447" s="41">
        <f>VLOOKUP(Table812[[#This Row],[Candidate Detail Answer: City]],cities,4,FALSE)</f>
        <v>55401</v>
      </c>
      <c r="CN447" s="11" t="s">
        <v>229</v>
      </c>
      <c r="CO447" s="11" t="str">
        <f>VLOOKUP(Table812[[#This Row],[Candidate Detail Answer: Major]],majors_final,3,FALSE)</f>
        <v>Computer Science</v>
      </c>
      <c r="CP447" s="11" t="str">
        <f>VLOOKUP(Table812[[#This Row],[Candidate Detail Answer: Major]],majors_final,4,FALSE)</f>
        <v>IT-development focused</v>
      </c>
      <c r="CQ447" s="11">
        <f>VLOOKUP(Table812[[#This Row],[Candidate Detail Answer: Major]],majors_final,5,FALSE)</f>
        <v>0</v>
      </c>
      <c r="CR447" s="11">
        <f>VLOOKUP(Table812[[#This Row],[Candidate Detail Answer: Major]],majors_final,6,FALSE)</f>
        <v>0</v>
      </c>
      <c r="CS447" s="11"/>
      <c r="CU447" s="5"/>
      <c r="CV447" s="5"/>
      <c r="CW447" s="5"/>
    </row>
    <row r="448" spans="1:101" ht="12.75" x14ac:dyDescent="0.2">
      <c r="A448">
        <v>547</v>
      </c>
      <c r="B448" s="26">
        <v>54351.038888888303</v>
      </c>
      <c r="C448" s="26">
        <v>53671.171527779399</v>
      </c>
      <c r="D448" s="26">
        <v>52621.3048611091</v>
      </c>
      <c r="E448" s="36">
        <v>345203</v>
      </c>
      <c r="F448" s="36">
        <f>SUM(Table812[[#This Row],[Time Taken Per Question: 1]:[Time Taken Per Question: 14]])</f>
        <v>125233</v>
      </c>
      <c r="G448" s="11">
        <v>1</v>
      </c>
      <c r="H448" s="11">
        <v>72</v>
      </c>
      <c r="I448" s="31">
        <v>285464</v>
      </c>
      <c r="J448" s="11">
        <v>131</v>
      </c>
      <c r="K448" s="11">
        <v>111</v>
      </c>
      <c r="L448" s="11">
        <v>92</v>
      </c>
      <c r="M448" s="11">
        <v>84.73</v>
      </c>
      <c r="N448" s="11">
        <v>219776</v>
      </c>
      <c r="O448" s="11" t="s">
        <v>155</v>
      </c>
      <c r="P448" s="11" t="s">
        <v>208</v>
      </c>
      <c r="Q448" s="11">
        <v>41</v>
      </c>
      <c r="R448" s="11"/>
      <c r="S448" s="11">
        <v>1</v>
      </c>
      <c r="T448" s="11">
        <v>10</v>
      </c>
      <c r="U448" s="11">
        <v>10</v>
      </c>
      <c r="V448" s="11">
        <v>10</v>
      </c>
      <c r="W448" s="11">
        <v>10</v>
      </c>
      <c r="X448" s="11">
        <v>10</v>
      </c>
      <c r="Y448" s="11">
        <v>10</v>
      </c>
      <c r="Z448" s="11">
        <v>10</v>
      </c>
      <c r="AA448" s="11">
        <v>10</v>
      </c>
      <c r="AB448" s="11">
        <v>10</v>
      </c>
      <c r="AC448" s="11">
        <v>10</v>
      </c>
      <c r="AD448" s="11">
        <v>10</v>
      </c>
      <c r="AE448" s="11">
        <v>0</v>
      </c>
      <c r="AF448" s="11">
        <v>0</v>
      </c>
      <c r="AG448" s="11">
        <v>760</v>
      </c>
      <c r="AH448" s="11">
        <v>5403</v>
      </c>
      <c r="AI448" s="11">
        <v>59523</v>
      </c>
      <c r="AJ448" s="11">
        <v>17883</v>
      </c>
      <c r="AK448" s="11">
        <v>6191</v>
      </c>
      <c r="AL448" s="11">
        <v>11952</v>
      </c>
      <c r="AM448" s="11">
        <v>2317</v>
      </c>
      <c r="AN448" s="11">
        <v>3665</v>
      </c>
      <c r="AO448" s="11">
        <v>1987</v>
      </c>
      <c r="AP448" s="11">
        <v>991</v>
      </c>
      <c r="AQ448" s="11">
        <v>511</v>
      </c>
      <c r="AR448" s="11">
        <v>3618</v>
      </c>
      <c r="AS448" s="11">
        <v>127</v>
      </c>
      <c r="AT448" s="11">
        <v>10305</v>
      </c>
      <c r="AU448" s="11">
        <v>17</v>
      </c>
      <c r="AV448" s="11">
        <v>10</v>
      </c>
      <c r="AW448" s="11">
        <v>12</v>
      </c>
      <c r="AX448" s="11">
        <v>20</v>
      </c>
      <c r="AY448" s="11">
        <v>27</v>
      </c>
      <c r="AZ448" s="11">
        <v>14</v>
      </c>
      <c r="BA448" s="11">
        <v>12</v>
      </c>
      <c r="BB448" s="11">
        <v>10</v>
      </c>
      <c r="BC448" s="11">
        <v>11</v>
      </c>
      <c r="BD448" s="11">
        <v>11</v>
      </c>
      <c r="BE448" s="11">
        <v>13</v>
      </c>
      <c r="BF448" s="11">
        <v>0</v>
      </c>
      <c r="BG448" s="11">
        <v>22</v>
      </c>
      <c r="BH448" s="11">
        <v>29</v>
      </c>
      <c r="BI448" s="11">
        <v>23</v>
      </c>
      <c r="BJ448" s="11">
        <v>59</v>
      </c>
      <c r="BK448" s="11">
        <v>26</v>
      </c>
      <c r="BL448" s="11">
        <v>54</v>
      </c>
      <c r="BM448" s="11">
        <v>16</v>
      </c>
      <c r="BN448" s="11">
        <v>13</v>
      </c>
      <c r="BO448" s="11">
        <v>6</v>
      </c>
      <c r="BP448" s="11">
        <v>5</v>
      </c>
      <c r="BQ448" s="11">
        <v>7</v>
      </c>
      <c r="BR448" s="11">
        <v>10</v>
      </c>
      <c r="BS448" s="11">
        <v>0</v>
      </c>
      <c r="BT448" s="11">
        <v>66</v>
      </c>
      <c r="BU448" s="11"/>
      <c r="BV448" s="11"/>
      <c r="BW448" s="11" t="b">
        <v>1</v>
      </c>
      <c r="BX448" s="11" t="b">
        <v>1</v>
      </c>
      <c r="BY448" s="11" t="b">
        <v>1</v>
      </c>
      <c r="BZ448" s="11" t="b">
        <v>1</v>
      </c>
      <c r="CA448" s="11" t="b">
        <v>1</v>
      </c>
      <c r="CB448" s="11" t="b">
        <v>1</v>
      </c>
      <c r="CC448" s="11" t="b">
        <v>1</v>
      </c>
      <c r="CD448" s="11" t="b">
        <v>1</v>
      </c>
      <c r="CE448" s="11" t="b">
        <v>1</v>
      </c>
      <c r="CF448" s="11" t="b">
        <v>1</v>
      </c>
      <c r="CG448" s="11" t="b">
        <v>1</v>
      </c>
      <c r="CH448" s="11" t="s">
        <v>157</v>
      </c>
      <c r="CI448" s="11" t="b">
        <v>0</v>
      </c>
      <c r="CJ448" s="11" t="s">
        <v>243</v>
      </c>
      <c r="CK448" s="11" t="str">
        <f>VLOOKUP(Table812[[#This Row],[Candidate Detail Answer: City]],cities,2,FALSE)</f>
        <v>Phoenix</v>
      </c>
      <c r="CL448" s="11" t="str">
        <f>VLOOKUP(Table812[[#This Row],[Candidate Detail Answer: City]],cities,3,FALSE)</f>
        <v>AZ</v>
      </c>
      <c r="CM448" s="41">
        <f>VLOOKUP(Table812[[#This Row],[Candidate Detail Answer: City]],cities,4,FALSE)</f>
        <v>85001</v>
      </c>
      <c r="CN448" s="11" t="s">
        <v>231</v>
      </c>
      <c r="CO448" s="11" t="str">
        <f>VLOOKUP(Table812[[#This Row],[Candidate Detail Answer: Major]],majors_final,3,FALSE)</f>
        <v>Software Engineering</v>
      </c>
      <c r="CP448" s="11" t="str">
        <f>VLOOKUP(Table812[[#This Row],[Candidate Detail Answer: Major]],majors_final,4,FALSE)</f>
        <v>IT-development focused</v>
      </c>
      <c r="CQ448" s="11">
        <f>VLOOKUP(Table812[[#This Row],[Candidate Detail Answer: Major]],majors_final,5,FALSE)</f>
        <v>0</v>
      </c>
      <c r="CR448" s="11">
        <f>VLOOKUP(Table812[[#This Row],[Candidate Detail Answer: Major]],majors_final,6,FALSE)</f>
        <v>0</v>
      </c>
      <c r="CS448" s="11"/>
      <c r="CU448" s="5"/>
      <c r="CV448" s="5"/>
      <c r="CW448" s="5"/>
    </row>
    <row r="449" spans="1:101" ht="12.75" x14ac:dyDescent="0.2">
      <c r="A449">
        <v>548</v>
      </c>
      <c r="B449" s="26">
        <v>46411.423611111</v>
      </c>
      <c r="C449" s="26">
        <v>53691.2395833349</v>
      </c>
      <c r="D449" s="26">
        <v>52639.022222220199</v>
      </c>
      <c r="E449" s="36">
        <v>360224</v>
      </c>
      <c r="F449" s="36">
        <f>SUM(Table812[[#This Row],[Time Taken Per Question: 1]:[Time Taken Per Question: 14]])</f>
        <v>118898</v>
      </c>
      <c r="G449" s="11">
        <v>1</v>
      </c>
      <c r="H449" s="11">
        <v>64</v>
      </c>
      <c r="I449" s="31">
        <v>83854</v>
      </c>
      <c r="J449" s="11">
        <v>131</v>
      </c>
      <c r="K449" s="11">
        <v>131</v>
      </c>
      <c r="L449" s="11">
        <v>92</v>
      </c>
      <c r="M449" s="11">
        <v>100</v>
      </c>
      <c r="N449" s="11">
        <v>240808</v>
      </c>
      <c r="O449" s="11" t="s">
        <v>155</v>
      </c>
      <c r="P449" s="11" t="s">
        <v>208</v>
      </c>
      <c r="Q449" s="11">
        <v>1</v>
      </c>
      <c r="R449" s="11">
        <v>4</v>
      </c>
      <c r="S449" s="11">
        <v>1</v>
      </c>
      <c r="T449" s="11">
        <v>10</v>
      </c>
      <c r="U449" s="11">
        <v>10</v>
      </c>
      <c r="V449" s="11">
        <v>10</v>
      </c>
      <c r="W449" s="11">
        <v>10</v>
      </c>
      <c r="X449" s="11">
        <v>10</v>
      </c>
      <c r="Y449" s="11">
        <v>10</v>
      </c>
      <c r="Z449" s="11">
        <v>10</v>
      </c>
      <c r="AA449" s="11">
        <v>10</v>
      </c>
      <c r="AB449" s="11">
        <v>10</v>
      </c>
      <c r="AC449" s="11">
        <v>10</v>
      </c>
      <c r="AD449" s="11">
        <v>10</v>
      </c>
      <c r="AE449" s="11">
        <v>10</v>
      </c>
      <c r="AF449" s="11">
        <v>10</v>
      </c>
      <c r="AG449" s="11">
        <v>388</v>
      </c>
      <c r="AH449" s="11">
        <v>431</v>
      </c>
      <c r="AI449" s="11">
        <v>493</v>
      </c>
      <c r="AJ449" s="11">
        <v>2278</v>
      </c>
      <c r="AK449" s="11">
        <v>326</v>
      </c>
      <c r="AL449" s="11">
        <v>1888</v>
      </c>
      <c r="AM449" s="11">
        <v>22772</v>
      </c>
      <c r="AN449" s="11">
        <v>14140</v>
      </c>
      <c r="AO449" s="11">
        <v>3450</v>
      </c>
      <c r="AP449" s="11">
        <v>245</v>
      </c>
      <c r="AQ449" s="11">
        <v>1717</v>
      </c>
      <c r="AR449" s="11">
        <v>415</v>
      </c>
      <c r="AS449" s="11">
        <v>4482</v>
      </c>
      <c r="AT449" s="11">
        <v>65873</v>
      </c>
      <c r="AU449" s="11">
        <v>9</v>
      </c>
      <c r="AV449" s="11">
        <v>11</v>
      </c>
      <c r="AW449" s="11">
        <v>11</v>
      </c>
      <c r="AX449" s="11">
        <v>16</v>
      </c>
      <c r="AY449" s="11">
        <v>8</v>
      </c>
      <c r="AZ449" s="11">
        <v>11</v>
      </c>
      <c r="BA449" s="11">
        <v>15</v>
      </c>
      <c r="BB449" s="11">
        <v>15</v>
      </c>
      <c r="BC449" s="11">
        <v>9</v>
      </c>
      <c r="BD449" s="11">
        <v>14</v>
      </c>
      <c r="BE449" s="11">
        <v>14</v>
      </c>
      <c r="BF449" s="11">
        <v>29</v>
      </c>
      <c r="BG449" s="11">
        <v>30</v>
      </c>
      <c r="BH449" s="11">
        <v>6</v>
      </c>
      <c r="BI449" s="11">
        <v>6</v>
      </c>
      <c r="BJ449" s="11">
        <v>23</v>
      </c>
      <c r="BK449" s="11">
        <v>5</v>
      </c>
      <c r="BL449" s="11">
        <v>17</v>
      </c>
      <c r="BM449" s="11">
        <v>24</v>
      </c>
      <c r="BN449" s="11">
        <v>8</v>
      </c>
      <c r="BO449" s="11">
        <v>15</v>
      </c>
      <c r="BP449" s="11">
        <v>6</v>
      </c>
      <c r="BQ449" s="11">
        <v>24</v>
      </c>
      <c r="BR449" s="11">
        <v>7</v>
      </c>
      <c r="BS449" s="11">
        <v>39</v>
      </c>
      <c r="BT449" s="11">
        <v>10</v>
      </c>
      <c r="BU449" s="11"/>
      <c r="BV449" s="11"/>
      <c r="BW449" s="11" t="b">
        <v>1</v>
      </c>
      <c r="BX449" s="11" t="b">
        <v>1</v>
      </c>
      <c r="BY449" s="11" t="b">
        <v>1</v>
      </c>
      <c r="BZ449" s="11" t="b">
        <v>1</v>
      </c>
      <c r="CA449" s="11" t="b">
        <v>1</v>
      </c>
      <c r="CB449" s="11" t="b">
        <v>1</v>
      </c>
      <c r="CC449" s="11" t="b">
        <v>1</v>
      </c>
      <c r="CD449" s="11" t="b">
        <v>1</v>
      </c>
      <c r="CE449" s="11" t="b">
        <v>1</v>
      </c>
      <c r="CF449" s="11" t="b">
        <v>1</v>
      </c>
      <c r="CG449" s="11" t="b">
        <v>1</v>
      </c>
      <c r="CH449" s="11" t="b">
        <v>1</v>
      </c>
      <c r="CI449" s="11" t="b">
        <v>1</v>
      </c>
      <c r="CJ449" s="11" t="s">
        <v>248</v>
      </c>
      <c r="CK449" s="11" t="str">
        <f>VLOOKUP(Table812[[#This Row],[Candidate Detail Answer: City]],cities,2,FALSE)</f>
        <v>Minneapolis</v>
      </c>
      <c r="CL449" s="11" t="str">
        <f>VLOOKUP(Table812[[#This Row],[Candidate Detail Answer: City]],cities,3,FALSE)</f>
        <v>MN</v>
      </c>
      <c r="CM449" s="41">
        <f>VLOOKUP(Table812[[#This Row],[Candidate Detail Answer: City]],cities,4,FALSE)</f>
        <v>55401</v>
      </c>
      <c r="CN449" s="11" t="s">
        <v>234</v>
      </c>
      <c r="CO449" s="11" t="str">
        <f>VLOOKUP(Table812[[#This Row],[Candidate Detail Answer: Major]],majors_final,3,FALSE)</f>
        <v>Computer Programming</v>
      </c>
      <c r="CP449" s="11" t="str">
        <f>VLOOKUP(Table812[[#This Row],[Candidate Detail Answer: Major]],majors_final,4,FALSE)</f>
        <v>IT-development focused</v>
      </c>
      <c r="CQ449" s="11">
        <f>VLOOKUP(Table812[[#This Row],[Candidate Detail Answer: Major]],majors_final,5,FALSE)</f>
        <v>0</v>
      </c>
      <c r="CR449" s="11">
        <f>VLOOKUP(Table812[[#This Row],[Candidate Detail Answer: Major]],majors_final,6,FALSE)</f>
        <v>0</v>
      </c>
      <c r="CS449" s="11"/>
      <c r="CU449" s="5"/>
      <c r="CV449" s="5"/>
      <c r="CW449" s="5"/>
    </row>
    <row r="450" spans="1:101" ht="12.75" x14ac:dyDescent="0.2">
      <c r="A450">
        <v>549</v>
      </c>
      <c r="B450" s="26">
        <v>46433.356249999903</v>
      </c>
      <c r="C450" s="26">
        <v>53711.307638890503</v>
      </c>
      <c r="D450" s="26">
        <v>52656.739583331298</v>
      </c>
      <c r="E450" s="36">
        <v>315947</v>
      </c>
      <c r="F450" s="36">
        <f>SUM(Table812[[#This Row],[Time Taken Per Question: 1]:[Time Taken Per Question: 14]])</f>
        <v>206259</v>
      </c>
      <c r="G450" s="11">
        <v>1</v>
      </c>
      <c r="H450" s="11">
        <v>73</v>
      </c>
      <c r="I450" s="31">
        <v>257041</v>
      </c>
      <c r="J450" s="11">
        <v>131</v>
      </c>
      <c r="K450" s="11">
        <v>131</v>
      </c>
      <c r="L450" s="11">
        <v>92</v>
      </c>
      <c r="M450" s="11">
        <v>100</v>
      </c>
      <c r="N450" s="11">
        <v>100817</v>
      </c>
      <c r="O450" s="11" t="s">
        <v>155</v>
      </c>
      <c r="P450" s="11" t="s">
        <v>208</v>
      </c>
      <c r="Q450" s="11">
        <v>7</v>
      </c>
      <c r="R450" s="11"/>
      <c r="S450" s="11">
        <v>1</v>
      </c>
      <c r="T450" s="11">
        <v>10</v>
      </c>
      <c r="U450" s="11">
        <v>10</v>
      </c>
      <c r="V450" s="11">
        <v>10</v>
      </c>
      <c r="W450" s="11">
        <v>10</v>
      </c>
      <c r="X450" s="11">
        <v>10</v>
      </c>
      <c r="Y450" s="11">
        <v>10</v>
      </c>
      <c r="Z450" s="11">
        <v>10</v>
      </c>
      <c r="AA450" s="11">
        <v>10</v>
      </c>
      <c r="AB450" s="11">
        <v>10</v>
      </c>
      <c r="AC450" s="11">
        <v>10</v>
      </c>
      <c r="AD450" s="11">
        <v>10</v>
      </c>
      <c r="AE450" s="11">
        <v>10</v>
      </c>
      <c r="AF450" s="11">
        <v>10</v>
      </c>
      <c r="AG450" s="11">
        <v>24640</v>
      </c>
      <c r="AH450" s="11">
        <v>22318</v>
      </c>
      <c r="AI450" s="11">
        <v>4634</v>
      </c>
      <c r="AJ450" s="11">
        <v>1818</v>
      </c>
      <c r="AK450" s="11">
        <v>3330</v>
      </c>
      <c r="AL450" s="11">
        <v>23820</v>
      </c>
      <c r="AM450" s="11">
        <v>1989</v>
      </c>
      <c r="AN450" s="11">
        <v>1453</v>
      </c>
      <c r="AO450" s="11">
        <v>1913</v>
      </c>
      <c r="AP450" s="11">
        <v>1595</v>
      </c>
      <c r="AQ450" s="11">
        <v>14350</v>
      </c>
      <c r="AR450" s="11">
        <v>2696</v>
      </c>
      <c r="AS450" s="11">
        <v>26144</v>
      </c>
      <c r="AT450" s="11">
        <v>75559</v>
      </c>
      <c r="AU450" s="11">
        <v>11</v>
      </c>
      <c r="AV450" s="11">
        <v>11</v>
      </c>
      <c r="AW450" s="11">
        <v>19</v>
      </c>
      <c r="AX450" s="11">
        <v>25</v>
      </c>
      <c r="AY450" s="11">
        <v>14</v>
      </c>
      <c r="AZ450" s="11">
        <v>12</v>
      </c>
      <c r="BA450" s="11">
        <v>17</v>
      </c>
      <c r="BB450" s="11">
        <v>18</v>
      </c>
      <c r="BC450" s="11">
        <v>13</v>
      </c>
      <c r="BD450" s="11">
        <v>13</v>
      </c>
      <c r="BE450" s="11">
        <v>18</v>
      </c>
      <c r="BF450" s="11">
        <v>29</v>
      </c>
      <c r="BG450" s="11">
        <v>57</v>
      </c>
      <c r="BH450" s="11">
        <v>22</v>
      </c>
      <c r="BI450" s="11">
        <v>19</v>
      </c>
      <c r="BJ450" s="11">
        <v>17</v>
      </c>
      <c r="BK450" s="11">
        <v>19</v>
      </c>
      <c r="BL450" s="11">
        <v>19</v>
      </c>
      <c r="BM450" s="11">
        <v>14</v>
      </c>
      <c r="BN450" s="11">
        <v>12</v>
      </c>
      <c r="BO450" s="11">
        <v>13</v>
      </c>
      <c r="BP450" s="11">
        <v>11</v>
      </c>
      <c r="BQ450" s="11">
        <v>47</v>
      </c>
      <c r="BR450" s="11">
        <v>12</v>
      </c>
      <c r="BS450" s="11">
        <v>23</v>
      </c>
      <c r="BT450" s="11">
        <v>21</v>
      </c>
      <c r="BU450" s="11"/>
      <c r="BV450" s="11"/>
      <c r="BW450" s="11" t="b">
        <v>1</v>
      </c>
      <c r="BX450" s="11" t="b">
        <v>1</v>
      </c>
      <c r="BY450" s="11" t="b">
        <v>1</v>
      </c>
      <c r="BZ450" s="11" t="b">
        <v>1</v>
      </c>
      <c r="CA450" s="11" t="b">
        <v>1</v>
      </c>
      <c r="CB450" s="11" t="b">
        <v>1</v>
      </c>
      <c r="CC450" s="11" t="b">
        <v>1</v>
      </c>
      <c r="CD450" s="11" t="b">
        <v>1</v>
      </c>
      <c r="CE450" s="11" t="b">
        <v>1</v>
      </c>
      <c r="CF450" s="11" t="b">
        <v>1</v>
      </c>
      <c r="CG450" s="11" t="b">
        <v>1</v>
      </c>
      <c r="CH450" s="11" t="b">
        <v>1</v>
      </c>
      <c r="CI450" s="11" t="b">
        <v>1</v>
      </c>
      <c r="CJ450" s="11" t="s">
        <v>232</v>
      </c>
      <c r="CK450" s="11" t="str">
        <f>VLOOKUP(Table812[[#This Row],[Candidate Detail Answer: City]],cities,2,FALSE)</f>
        <v>Gilbert</v>
      </c>
      <c r="CL450" s="11" t="str">
        <f>VLOOKUP(Table812[[#This Row],[Candidate Detail Answer: City]],cities,3,FALSE)</f>
        <v>AZ</v>
      </c>
      <c r="CM450" s="41">
        <f>VLOOKUP(Table812[[#This Row],[Candidate Detail Answer: City]],cities,4,FALSE)</f>
        <v>85233</v>
      </c>
      <c r="CN450" s="11" t="s">
        <v>579</v>
      </c>
      <c r="CO450" s="11" t="str">
        <f>VLOOKUP(Table812[[#This Row],[Candidate Detail Answer: Major]],majors_final,3,FALSE)</f>
        <v>Full Stack Development</v>
      </c>
      <c r="CP450" s="11" t="str">
        <f>VLOOKUP(Table812[[#This Row],[Candidate Detail Answer: Major]],majors_final,4,FALSE)</f>
        <v>IT-development focused</v>
      </c>
      <c r="CQ450" s="11">
        <f>VLOOKUP(Table812[[#This Row],[Candidate Detail Answer: Major]],majors_final,5,FALSE)</f>
        <v>0</v>
      </c>
      <c r="CR450" s="11">
        <f>VLOOKUP(Table812[[#This Row],[Candidate Detail Answer: Major]],majors_final,6,FALSE)</f>
        <v>0</v>
      </c>
      <c r="CS450" s="11"/>
      <c r="CU450" s="5"/>
      <c r="CV450" s="5"/>
      <c r="CW450" s="5"/>
    </row>
    <row r="451" spans="1:101" ht="12.75" x14ac:dyDescent="0.2">
      <c r="A451">
        <v>550</v>
      </c>
      <c r="B451" s="26">
        <v>46455.288888888797</v>
      </c>
      <c r="C451" s="26">
        <v>53731.375694446098</v>
      </c>
      <c r="D451" s="26">
        <v>52674.456944442398</v>
      </c>
      <c r="E451" s="36">
        <v>370790</v>
      </c>
      <c r="F451" s="36">
        <f>SUM(Table812[[#This Row],[Time Taken Per Question: 1]:[Time Taken Per Question: 14]])</f>
        <v>195004</v>
      </c>
      <c r="G451" s="11">
        <v>1</v>
      </c>
      <c r="H451" s="11">
        <v>50</v>
      </c>
      <c r="I451" s="31">
        <v>88220</v>
      </c>
      <c r="J451" s="11">
        <v>131</v>
      </c>
      <c r="K451" s="11">
        <v>131</v>
      </c>
      <c r="L451" s="11">
        <v>92</v>
      </c>
      <c r="M451" s="11">
        <v>100</v>
      </c>
      <c r="N451" s="11">
        <v>175664</v>
      </c>
      <c r="O451" s="11" t="s">
        <v>155</v>
      </c>
      <c r="P451" s="11" t="s">
        <v>208</v>
      </c>
      <c r="Q451" s="11">
        <v>19</v>
      </c>
      <c r="R451" s="11">
        <v>3</v>
      </c>
      <c r="S451" s="11">
        <v>1</v>
      </c>
      <c r="T451" s="11">
        <v>10</v>
      </c>
      <c r="U451" s="11">
        <v>10</v>
      </c>
      <c r="V451" s="11">
        <v>10</v>
      </c>
      <c r="W451" s="11">
        <v>10</v>
      </c>
      <c r="X451" s="11">
        <v>10</v>
      </c>
      <c r="Y451" s="11">
        <v>10</v>
      </c>
      <c r="Z451" s="11">
        <v>10</v>
      </c>
      <c r="AA451" s="11">
        <v>10</v>
      </c>
      <c r="AB451" s="11">
        <v>10</v>
      </c>
      <c r="AC451" s="11">
        <v>10</v>
      </c>
      <c r="AD451" s="11">
        <v>10</v>
      </c>
      <c r="AE451" s="11">
        <v>10</v>
      </c>
      <c r="AF451" s="11">
        <v>10</v>
      </c>
      <c r="AG451" s="11">
        <v>544</v>
      </c>
      <c r="AH451" s="11">
        <v>2389</v>
      </c>
      <c r="AI451" s="11">
        <v>442</v>
      </c>
      <c r="AJ451" s="11">
        <v>608</v>
      </c>
      <c r="AK451" s="11">
        <v>596</v>
      </c>
      <c r="AL451" s="11">
        <v>7566</v>
      </c>
      <c r="AM451" s="11">
        <v>31429</v>
      </c>
      <c r="AN451" s="11">
        <v>96802</v>
      </c>
      <c r="AO451" s="11">
        <v>1953</v>
      </c>
      <c r="AP451" s="11">
        <v>519</v>
      </c>
      <c r="AQ451" s="11">
        <v>4909</v>
      </c>
      <c r="AR451" s="11">
        <v>529</v>
      </c>
      <c r="AS451" s="11">
        <v>42902</v>
      </c>
      <c r="AT451" s="11">
        <v>3816</v>
      </c>
      <c r="AU451" s="11">
        <v>5</v>
      </c>
      <c r="AV451" s="11">
        <v>5</v>
      </c>
      <c r="AW451" s="11">
        <v>4</v>
      </c>
      <c r="AX451" s="11">
        <v>6</v>
      </c>
      <c r="AY451" s="11">
        <v>4</v>
      </c>
      <c r="AZ451" s="11">
        <v>5</v>
      </c>
      <c r="BA451" s="11">
        <v>7</v>
      </c>
      <c r="BB451" s="11">
        <v>6</v>
      </c>
      <c r="BC451" s="11">
        <v>5</v>
      </c>
      <c r="BD451" s="11">
        <v>7</v>
      </c>
      <c r="BE451" s="11">
        <v>8</v>
      </c>
      <c r="BF451" s="11">
        <v>9</v>
      </c>
      <c r="BG451" s="11">
        <v>19</v>
      </c>
      <c r="BH451" s="11">
        <v>38</v>
      </c>
      <c r="BI451" s="11">
        <v>7</v>
      </c>
      <c r="BJ451" s="11">
        <v>10</v>
      </c>
      <c r="BK451" s="11">
        <v>8</v>
      </c>
      <c r="BL451" s="11">
        <v>36</v>
      </c>
      <c r="BM451" s="11">
        <v>30</v>
      </c>
      <c r="BN451" s="11">
        <v>15</v>
      </c>
      <c r="BO451" s="11">
        <v>5</v>
      </c>
      <c r="BP451" s="11">
        <v>5</v>
      </c>
      <c r="BQ451" s="11">
        <v>22</v>
      </c>
      <c r="BR451" s="11">
        <v>6</v>
      </c>
      <c r="BS451" s="11">
        <v>53</v>
      </c>
      <c r="BT451" s="11">
        <v>10</v>
      </c>
      <c r="BU451" s="11"/>
      <c r="BV451" s="11"/>
      <c r="BW451" s="11" t="b">
        <v>1</v>
      </c>
      <c r="BX451" s="11" t="b">
        <v>1</v>
      </c>
      <c r="BY451" s="11" t="b">
        <v>1</v>
      </c>
      <c r="BZ451" s="11" t="b">
        <v>1</v>
      </c>
      <c r="CA451" s="11" t="b">
        <v>1</v>
      </c>
      <c r="CB451" s="11" t="b">
        <v>1</v>
      </c>
      <c r="CC451" s="11" t="b">
        <v>1</v>
      </c>
      <c r="CD451" s="11" t="b">
        <v>1</v>
      </c>
      <c r="CE451" s="11" t="b">
        <v>1</v>
      </c>
      <c r="CF451" s="11" t="b">
        <v>1</v>
      </c>
      <c r="CG451" s="11" t="b">
        <v>1</v>
      </c>
      <c r="CH451" s="11" t="b">
        <v>1</v>
      </c>
      <c r="CI451" s="11" t="b">
        <v>1</v>
      </c>
      <c r="CJ451" s="11" t="s">
        <v>232</v>
      </c>
      <c r="CK451" s="11" t="str">
        <f>VLOOKUP(Table812[[#This Row],[Candidate Detail Answer: City]],cities,2,FALSE)</f>
        <v>Gilbert</v>
      </c>
      <c r="CL451" s="11" t="str">
        <f>VLOOKUP(Table812[[#This Row],[Candidate Detail Answer: City]],cities,3,FALSE)</f>
        <v>AZ</v>
      </c>
      <c r="CM451" s="41">
        <f>VLOOKUP(Table812[[#This Row],[Candidate Detail Answer: City]],cities,4,FALSE)</f>
        <v>85233</v>
      </c>
      <c r="CN451" s="11" t="s">
        <v>229</v>
      </c>
      <c r="CO451" s="11" t="str">
        <f>VLOOKUP(Table812[[#This Row],[Candidate Detail Answer: Major]],majors_final,3,FALSE)</f>
        <v>Computer Science</v>
      </c>
      <c r="CP451" s="11" t="str">
        <f>VLOOKUP(Table812[[#This Row],[Candidate Detail Answer: Major]],majors_final,4,FALSE)</f>
        <v>IT-development focused</v>
      </c>
      <c r="CQ451" s="11">
        <f>VLOOKUP(Table812[[#This Row],[Candidate Detail Answer: Major]],majors_final,5,FALSE)</f>
        <v>0</v>
      </c>
      <c r="CR451" s="11">
        <f>VLOOKUP(Table812[[#This Row],[Candidate Detail Answer: Major]],majors_final,6,FALSE)</f>
        <v>0</v>
      </c>
      <c r="CS451" s="11"/>
      <c r="CU451" s="5"/>
      <c r="CV451" s="5"/>
      <c r="CW451" s="5"/>
    </row>
    <row r="452" spans="1:101" ht="12.75" x14ac:dyDescent="0.2">
      <c r="A452">
        <v>551</v>
      </c>
      <c r="B452" s="26">
        <v>46477.2215277777</v>
      </c>
      <c r="C452" s="26">
        <v>53751.443750001599</v>
      </c>
      <c r="D452" s="26">
        <v>52692.174305553497</v>
      </c>
      <c r="E452" s="36">
        <v>281764</v>
      </c>
      <c r="F452" s="36">
        <f>SUM(Table812[[#This Row],[Time Taken Per Question: 1]:[Time Taken Per Question: 14]])</f>
        <v>108513</v>
      </c>
      <c r="G452" s="11">
        <v>1</v>
      </c>
      <c r="H452" s="11">
        <v>209</v>
      </c>
      <c r="I452" s="31">
        <v>79514</v>
      </c>
      <c r="J452" s="11">
        <v>131</v>
      </c>
      <c r="K452" s="11">
        <v>131</v>
      </c>
      <c r="L452" s="11">
        <v>92</v>
      </c>
      <c r="M452" s="11">
        <v>100</v>
      </c>
      <c r="N452" s="11">
        <v>173099</v>
      </c>
      <c r="O452" s="11" t="s">
        <v>155</v>
      </c>
      <c r="P452" s="11" t="s">
        <v>208</v>
      </c>
      <c r="Q452" s="11">
        <v>1</v>
      </c>
      <c r="R452" s="11"/>
      <c r="S452" s="11">
        <v>1</v>
      </c>
      <c r="T452" s="11">
        <v>10</v>
      </c>
      <c r="U452" s="11">
        <v>10</v>
      </c>
      <c r="V452" s="11">
        <v>10</v>
      </c>
      <c r="W452" s="11">
        <v>10</v>
      </c>
      <c r="X452" s="11">
        <v>10</v>
      </c>
      <c r="Y452" s="11">
        <v>10</v>
      </c>
      <c r="Z452" s="11">
        <v>10</v>
      </c>
      <c r="AA452" s="11">
        <v>10</v>
      </c>
      <c r="AB452" s="11">
        <v>10</v>
      </c>
      <c r="AC452" s="11">
        <v>10</v>
      </c>
      <c r="AD452" s="11">
        <v>10</v>
      </c>
      <c r="AE452" s="11">
        <v>10</v>
      </c>
      <c r="AF452" s="11">
        <v>10</v>
      </c>
      <c r="AG452" s="11">
        <v>206</v>
      </c>
      <c r="AH452" s="11">
        <v>673</v>
      </c>
      <c r="AI452" s="11">
        <v>585</v>
      </c>
      <c r="AJ452" s="11">
        <v>884</v>
      </c>
      <c r="AK452" s="11">
        <v>801</v>
      </c>
      <c r="AL452" s="11">
        <v>19813</v>
      </c>
      <c r="AM452" s="11">
        <v>647</v>
      </c>
      <c r="AN452" s="11">
        <v>958</v>
      </c>
      <c r="AO452" s="11">
        <v>40826</v>
      </c>
      <c r="AP452" s="11">
        <v>351</v>
      </c>
      <c r="AQ452" s="11">
        <v>1336</v>
      </c>
      <c r="AR452" s="11">
        <v>921</v>
      </c>
      <c r="AS452" s="11">
        <v>39401</v>
      </c>
      <c r="AT452" s="11">
        <v>1111</v>
      </c>
      <c r="AU452" s="11">
        <v>10</v>
      </c>
      <c r="AV452" s="11">
        <v>10</v>
      </c>
      <c r="AW452" s="11">
        <v>25</v>
      </c>
      <c r="AX452" s="11">
        <v>20</v>
      </c>
      <c r="AY452" s="11">
        <v>9</v>
      </c>
      <c r="AZ452" s="11">
        <v>10</v>
      </c>
      <c r="BA452" s="11">
        <v>13</v>
      </c>
      <c r="BB452" s="11">
        <v>12</v>
      </c>
      <c r="BC452" s="11">
        <v>10</v>
      </c>
      <c r="BD452" s="11">
        <v>11</v>
      </c>
      <c r="BE452" s="11">
        <v>13</v>
      </c>
      <c r="BF452" s="11">
        <v>28</v>
      </c>
      <c r="BG452" s="11">
        <v>29</v>
      </c>
      <c r="BH452" s="11">
        <v>6</v>
      </c>
      <c r="BI452" s="11">
        <v>3</v>
      </c>
      <c r="BJ452" s="11">
        <v>8</v>
      </c>
      <c r="BK452" s="11">
        <v>10</v>
      </c>
      <c r="BL452" s="11">
        <v>7</v>
      </c>
      <c r="BM452" s="11">
        <v>7</v>
      </c>
      <c r="BN452" s="11">
        <v>7</v>
      </c>
      <c r="BO452" s="11">
        <v>10</v>
      </c>
      <c r="BP452" s="11">
        <v>5</v>
      </c>
      <c r="BQ452" s="11">
        <v>5</v>
      </c>
      <c r="BR452" s="11">
        <v>8</v>
      </c>
      <c r="BS452" s="11">
        <v>51</v>
      </c>
      <c r="BT452" s="11">
        <v>12</v>
      </c>
      <c r="BU452" s="11"/>
      <c r="BV452" s="11"/>
      <c r="BW452" s="11" t="b">
        <v>1</v>
      </c>
      <c r="BX452" s="11" t="b">
        <v>1</v>
      </c>
      <c r="BY452" s="11" t="b">
        <v>1</v>
      </c>
      <c r="BZ452" s="11" t="b">
        <v>1</v>
      </c>
      <c r="CA452" s="11" t="b">
        <v>1</v>
      </c>
      <c r="CB452" s="11" t="b">
        <v>1</v>
      </c>
      <c r="CC452" s="11" t="b">
        <v>1</v>
      </c>
      <c r="CD452" s="11" t="b">
        <v>1</v>
      </c>
      <c r="CE452" s="11" t="b">
        <v>1</v>
      </c>
      <c r="CF452" s="11" t="b">
        <v>1</v>
      </c>
      <c r="CG452" s="11" t="b">
        <v>1</v>
      </c>
      <c r="CH452" s="11" t="b">
        <v>1</v>
      </c>
      <c r="CI452" s="11" t="b">
        <v>1</v>
      </c>
      <c r="CJ452" s="11" t="s">
        <v>248</v>
      </c>
      <c r="CK452" s="11" t="str">
        <f>VLOOKUP(Table812[[#This Row],[Candidate Detail Answer: City]],cities,2,FALSE)</f>
        <v>Minneapolis</v>
      </c>
      <c r="CL452" s="11" t="str">
        <f>VLOOKUP(Table812[[#This Row],[Candidate Detail Answer: City]],cities,3,FALSE)</f>
        <v>MN</v>
      </c>
      <c r="CM452" s="41">
        <f>VLOOKUP(Table812[[#This Row],[Candidate Detail Answer: City]],cities,4,FALSE)</f>
        <v>55401</v>
      </c>
      <c r="CN452" s="11" t="s">
        <v>456</v>
      </c>
      <c r="CO452" s="11" t="str">
        <f>VLOOKUP(Table812[[#This Row],[Candidate Detail Answer: Major]],majors_final,3,FALSE)</f>
        <v>Software Development</v>
      </c>
      <c r="CP452" s="11" t="str">
        <f>VLOOKUP(Table812[[#This Row],[Candidate Detail Answer: Major]],majors_final,4,FALSE)</f>
        <v>IT-development focused</v>
      </c>
      <c r="CQ452" s="11">
        <f>VLOOKUP(Table812[[#This Row],[Candidate Detail Answer: Major]],majors_final,5,FALSE)</f>
        <v>0</v>
      </c>
      <c r="CR452" s="11">
        <f>VLOOKUP(Table812[[#This Row],[Candidate Detail Answer: Major]],majors_final,6,FALSE)</f>
        <v>0</v>
      </c>
      <c r="CS452" s="11"/>
      <c r="CU452" s="5"/>
      <c r="CV452" s="5"/>
      <c r="CW452" s="5"/>
    </row>
    <row r="453" spans="1:101" ht="12.75" x14ac:dyDescent="0.2">
      <c r="A453">
        <v>552</v>
      </c>
      <c r="B453" s="26">
        <v>46499.154166666602</v>
      </c>
      <c r="C453" s="26">
        <v>53771.511805557202</v>
      </c>
      <c r="D453" s="26">
        <v>52709.891666664596</v>
      </c>
      <c r="E453" s="36">
        <v>276759</v>
      </c>
      <c r="F453" s="36">
        <f>SUM(Table812[[#This Row],[Time Taken Per Question: 1]:[Time Taken Per Question: 14]])</f>
        <v>69407</v>
      </c>
      <c r="G453" s="11">
        <v>1</v>
      </c>
      <c r="H453" s="11">
        <v>117</v>
      </c>
      <c r="I453" s="31">
        <v>34463</v>
      </c>
      <c r="J453" s="11">
        <v>131</v>
      </c>
      <c r="K453" s="11">
        <v>131</v>
      </c>
      <c r="L453" s="11">
        <v>92</v>
      </c>
      <c r="M453" s="11">
        <v>100</v>
      </c>
      <c r="N453" s="11">
        <v>190761</v>
      </c>
      <c r="O453" s="11" t="s">
        <v>155</v>
      </c>
      <c r="P453" s="11" t="s">
        <v>208</v>
      </c>
      <c r="Q453" s="11">
        <v>24</v>
      </c>
      <c r="R453" s="11">
        <v>3</v>
      </c>
      <c r="S453" s="11">
        <v>1</v>
      </c>
      <c r="T453" s="11">
        <v>10</v>
      </c>
      <c r="U453" s="11">
        <v>10</v>
      </c>
      <c r="V453" s="11">
        <v>10</v>
      </c>
      <c r="W453" s="11">
        <v>10</v>
      </c>
      <c r="X453" s="11">
        <v>10</v>
      </c>
      <c r="Y453" s="11">
        <v>10</v>
      </c>
      <c r="Z453" s="11">
        <v>10</v>
      </c>
      <c r="AA453" s="11">
        <v>10</v>
      </c>
      <c r="AB453" s="11">
        <v>10</v>
      </c>
      <c r="AC453" s="11">
        <v>10</v>
      </c>
      <c r="AD453" s="11">
        <v>10</v>
      </c>
      <c r="AE453" s="11">
        <v>10</v>
      </c>
      <c r="AF453" s="11">
        <v>10</v>
      </c>
      <c r="AG453" s="11">
        <v>43</v>
      </c>
      <c r="AH453" s="11">
        <v>2786</v>
      </c>
      <c r="AI453" s="11">
        <v>798</v>
      </c>
      <c r="AJ453" s="11">
        <v>1835</v>
      </c>
      <c r="AK453" s="11">
        <v>653</v>
      </c>
      <c r="AL453" s="11">
        <v>5746</v>
      </c>
      <c r="AM453" s="11">
        <v>2430</v>
      </c>
      <c r="AN453" s="11">
        <v>2465</v>
      </c>
      <c r="AO453" s="11">
        <v>7412</v>
      </c>
      <c r="AP453" s="11">
        <v>4389</v>
      </c>
      <c r="AQ453" s="11">
        <v>9986</v>
      </c>
      <c r="AR453" s="11">
        <v>2100</v>
      </c>
      <c r="AS453" s="11">
        <v>21010</v>
      </c>
      <c r="AT453" s="11">
        <v>7754</v>
      </c>
      <c r="AU453" s="11">
        <v>18</v>
      </c>
      <c r="AV453" s="11">
        <v>14</v>
      </c>
      <c r="AW453" s="11">
        <v>13</v>
      </c>
      <c r="AX453" s="11">
        <v>14</v>
      </c>
      <c r="AY453" s="11">
        <v>15</v>
      </c>
      <c r="AZ453" s="11">
        <v>11</v>
      </c>
      <c r="BA453" s="11">
        <v>15</v>
      </c>
      <c r="BB453" s="11">
        <v>15</v>
      </c>
      <c r="BC453" s="11">
        <v>14</v>
      </c>
      <c r="BD453" s="11">
        <v>17</v>
      </c>
      <c r="BE453" s="11">
        <v>15</v>
      </c>
      <c r="BF453" s="11">
        <v>18</v>
      </c>
      <c r="BG453" s="11">
        <v>27</v>
      </c>
      <c r="BH453" s="11">
        <v>29</v>
      </c>
      <c r="BI453" s="11">
        <v>13</v>
      </c>
      <c r="BJ453" s="11">
        <v>17</v>
      </c>
      <c r="BK453" s="11">
        <v>7</v>
      </c>
      <c r="BL453" s="11">
        <v>50</v>
      </c>
      <c r="BM453" s="11">
        <v>39</v>
      </c>
      <c r="BN453" s="11">
        <v>27</v>
      </c>
      <c r="BO453" s="11">
        <v>51</v>
      </c>
      <c r="BP453" s="11">
        <v>18</v>
      </c>
      <c r="BQ453" s="11">
        <v>60</v>
      </c>
      <c r="BR453" s="11">
        <v>27</v>
      </c>
      <c r="BS453" s="11">
        <v>184</v>
      </c>
      <c r="BT453" s="11">
        <v>27</v>
      </c>
      <c r="BU453" s="11"/>
      <c r="BV453" s="11"/>
      <c r="BW453" s="11" t="b">
        <v>1</v>
      </c>
      <c r="BX453" s="11" t="b">
        <v>1</v>
      </c>
      <c r="BY453" s="11" t="b">
        <v>1</v>
      </c>
      <c r="BZ453" s="11" t="b">
        <v>1</v>
      </c>
      <c r="CA453" s="11" t="b">
        <v>1</v>
      </c>
      <c r="CB453" s="11" t="b">
        <v>1</v>
      </c>
      <c r="CC453" s="11" t="b">
        <v>1</v>
      </c>
      <c r="CD453" s="11" t="b">
        <v>1</v>
      </c>
      <c r="CE453" s="11" t="b">
        <v>1</v>
      </c>
      <c r="CF453" s="11" t="b">
        <v>1</v>
      </c>
      <c r="CG453" s="11" t="b">
        <v>1</v>
      </c>
      <c r="CH453" s="11" t="b">
        <v>1</v>
      </c>
      <c r="CI453" s="11" t="b">
        <v>1</v>
      </c>
      <c r="CJ453" s="11" t="s">
        <v>378</v>
      </c>
      <c r="CK453" s="11" t="str">
        <f>VLOOKUP(Table812[[#This Row],[Candidate Detail Answer: City]],cities,2,FALSE)</f>
        <v>Auburn</v>
      </c>
      <c r="CL453" s="11" t="str">
        <f>VLOOKUP(Table812[[#This Row],[Candidate Detail Answer: City]],cities,3,FALSE)</f>
        <v>WA</v>
      </c>
      <c r="CM453" s="41">
        <f>VLOOKUP(Table812[[#This Row],[Candidate Detail Answer: City]],cities,4,FALSE)</f>
        <v>98001</v>
      </c>
      <c r="CN453" s="11" t="s">
        <v>379</v>
      </c>
      <c r="CO453" s="11" t="str">
        <f>VLOOKUP(Table812[[#This Row],[Candidate Detail Answer: Major]],majors_final,3,FALSE)</f>
        <v>Mechanical Engineering</v>
      </c>
      <c r="CP453" s="11" t="str">
        <f>VLOOKUP(Table812[[#This Row],[Candidate Detail Answer: Major]],majors_final,4,FALSE)</f>
        <v>Non-IT</v>
      </c>
      <c r="CQ453" s="11">
        <f>VLOOKUP(Table812[[#This Row],[Candidate Detail Answer: Major]],majors_final,5,FALSE)</f>
        <v>0</v>
      </c>
      <c r="CR453" s="11">
        <f>VLOOKUP(Table812[[#This Row],[Candidate Detail Answer: Major]],majors_final,6,FALSE)</f>
        <v>0</v>
      </c>
      <c r="CS453" s="11"/>
      <c r="CU453" s="5"/>
      <c r="CV453" s="5"/>
      <c r="CW453" s="5"/>
    </row>
    <row r="454" spans="1:101" ht="12.75" x14ac:dyDescent="0.2">
      <c r="A454">
        <v>553</v>
      </c>
      <c r="B454" s="26">
        <v>46521.086805555497</v>
      </c>
      <c r="C454" s="26">
        <v>53791.579861112703</v>
      </c>
      <c r="D454" s="26">
        <v>52727.609027775703</v>
      </c>
      <c r="E454" s="36">
        <v>366974</v>
      </c>
      <c r="F454" s="36">
        <f>SUM(Table812[[#This Row],[Time Taken Per Question: 1]:[Time Taken Per Question: 14]])</f>
        <v>104603</v>
      </c>
      <c r="G454" s="11">
        <v>1</v>
      </c>
      <c r="H454" s="11">
        <v>112</v>
      </c>
      <c r="I454" s="31">
        <v>60506</v>
      </c>
      <c r="J454" s="11">
        <v>131</v>
      </c>
      <c r="K454" s="11">
        <v>131</v>
      </c>
      <c r="L454" s="11">
        <v>92</v>
      </c>
      <c r="M454" s="11">
        <v>100</v>
      </c>
      <c r="N454" s="11">
        <v>260594</v>
      </c>
      <c r="O454" s="11" t="s">
        <v>155</v>
      </c>
      <c r="P454" s="11" t="s">
        <v>208</v>
      </c>
      <c r="Q454" s="11">
        <v>1</v>
      </c>
      <c r="R454" s="11">
        <v>3</v>
      </c>
      <c r="S454" s="11">
        <v>1</v>
      </c>
      <c r="T454" s="11">
        <v>10</v>
      </c>
      <c r="U454" s="11">
        <v>10</v>
      </c>
      <c r="V454" s="11">
        <v>10</v>
      </c>
      <c r="W454" s="11">
        <v>10</v>
      </c>
      <c r="X454" s="11">
        <v>10</v>
      </c>
      <c r="Y454" s="11">
        <v>10</v>
      </c>
      <c r="Z454" s="11">
        <v>10</v>
      </c>
      <c r="AA454" s="11">
        <v>10</v>
      </c>
      <c r="AB454" s="11">
        <v>10</v>
      </c>
      <c r="AC454" s="11">
        <v>10</v>
      </c>
      <c r="AD454" s="11">
        <v>10</v>
      </c>
      <c r="AE454" s="11">
        <v>10</v>
      </c>
      <c r="AF454" s="11">
        <v>10</v>
      </c>
      <c r="AG454" s="11">
        <v>987</v>
      </c>
      <c r="AH454" s="11">
        <v>731</v>
      </c>
      <c r="AI454" s="11">
        <v>584</v>
      </c>
      <c r="AJ454" s="11">
        <v>11818</v>
      </c>
      <c r="AK454" s="11">
        <v>22182</v>
      </c>
      <c r="AL454" s="11">
        <v>4467</v>
      </c>
      <c r="AM454" s="11">
        <v>3088</v>
      </c>
      <c r="AN454" s="11">
        <v>15326</v>
      </c>
      <c r="AO454" s="11">
        <v>6163</v>
      </c>
      <c r="AP454" s="11">
        <v>528</v>
      </c>
      <c r="AQ454" s="11">
        <v>7499</v>
      </c>
      <c r="AR454" s="11">
        <v>4694</v>
      </c>
      <c r="AS454" s="11">
        <v>20136</v>
      </c>
      <c r="AT454" s="11">
        <v>6400</v>
      </c>
      <c r="AU454" s="11">
        <v>10</v>
      </c>
      <c r="AV454" s="11">
        <v>10</v>
      </c>
      <c r="AW454" s="11">
        <v>10</v>
      </c>
      <c r="AX454" s="11">
        <v>14</v>
      </c>
      <c r="AY454" s="11">
        <v>8</v>
      </c>
      <c r="AZ454" s="11">
        <v>9</v>
      </c>
      <c r="BA454" s="11">
        <v>14</v>
      </c>
      <c r="BB454" s="11">
        <v>12</v>
      </c>
      <c r="BC454" s="11">
        <v>10</v>
      </c>
      <c r="BD454" s="11">
        <v>11</v>
      </c>
      <c r="BE454" s="11">
        <v>15</v>
      </c>
      <c r="BF454" s="11">
        <v>20</v>
      </c>
      <c r="BG454" s="11">
        <v>25</v>
      </c>
      <c r="BH454" s="11">
        <v>15</v>
      </c>
      <c r="BI454" s="11">
        <v>9</v>
      </c>
      <c r="BJ454" s="11">
        <v>48</v>
      </c>
      <c r="BK454" s="11">
        <v>32</v>
      </c>
      <c r="BL454" s="11">
        <v>44</v>
      </c>
      <c r="BM454" s="11">
        <v>17</v>
      </c>
      <c r="BN454" s="11">
        <v>71</v>
      </c>
      <c r="BO454" s="11">
        <v>19</v>
      </c>
      <c r="BP454" s="11">
        <v>5</v>
      </c>
      <c r="BQ454" s="11">
        <v>65</v>
      </c>
      <c r="BR454" s="11">
        <v>14</v>
      </c>
      <c r="BS454" s="11">
        <v>24</v>
      </c>
      <c r="BT454" s="11">
        <v>11</v>
      </c>
      <c r="BU454" s="11"/>
      <c r="BV454" s="11"/>
      <c r="BW454" s="11" t="b">
        <v>1</v>
      </c>
      <c r="BX454" s="11" t="b">
        <v>1</v>
      </c>
      <c r="BY454" s="11" t="b">
        <v>1</v>
      </c>
      <c r="BZ454" s="11" t="b">
        <v>1</v>
      </c>
      <c r="CA454" s="11" t="b">
        <v>1</v>
      </c>
      <c r="CB454" s="11" t="b">
        <v>1</v>
      </c>
      <c r="CC454" s="11" t="b">
        <v>1</v>
      </c>
      <c r="CD454" s="11" t="b">
        <v>1</v>
      </c>
      <c r="CE454" s="11" t="b">
        <v>1</v>
      </c>
      <c r="CF454" s="11" t="b">
        <v>1</v>
      </c>
      <c r="CG454" s="11" t="b">
        <v>1</v>
      </c>
      <c r="CH454" s="11" t="b">
        <v>1</v>
      </c>
      <c r="CI454" s="11" t="b">
        <v>1</v>
      </c>
      <c r="CJ454" s="11" t="s">
        <v>405</v>
      </c>
      <c r="CK454" s="11" t="str">
        <f>VLOOKUP(Table812[[#This Row],[Candidate Detail Answer: City]],cities,2,FALSE)</f>
        <v>Scottsdale</v>
      </c>
      <c r="CL454" s="11" t="str">
        <f>VLOOKUP(Table812[[#This Row],[Candidate Detail Answer: City]],cities,3,FALSE)</f>
        <v>AZ</v>
      </c>
      <c r="CM454" s="41">
        <f>VLOOKUP(Table812[[#This Row],[Candidate Detail Answer: City]],cities,4,FALSE)</f>
        <v>85251</v>
      </c>
      <c r="CN454" s="11" t="s">
        <v>381</v>
      </c>
      <c r="CO454" s="11" t="str">
        <f>VLOOKUP(Table812[[#This Row],[Candidate Detail Answer: Major]],majors_final,3,FALSE)</f>
        <v>Software Development</v>
      </c>
      <c r="CP454" s="11" t="str">
        <f>VLOOKUP(Table812[[#This Row],[Candidate Detail Answer: Major]],majors_final,4,FALSE)</f>
        <v>IT-development focused</v>
      </c>
      <c r="CQ454" s="11">
        <f>VLOOKUP(Table812[[#This Row],[Candidate Detail Answer: Major]],majors_final,5,FALSE)</f>
        <v>0</v>
      </c>
      <c r="CR454" s="11">
        <f>VLOOKUP(Table812[[#This Row],[Candidate Detail Answer: Major]],majors_final,6,FALSE)</f>
        <v>0</v>
      </c>
      <c r="CS454" s="11"/>
      <c r="CU454" s="5"/>
      <c r="CV454" s="5"/>
      <c r="CW454" s="5"/>
    </row>
    <row r="455" spans="1:101" ht="12.75" x14ac:dyDescent="0.2">
      <c r="A455">
        <v>554</v>
      </c>
      <c r="B455" s="26">
        <v>46543.019444444399</v>
      </c>
      <c r="C455" s="26">
        <v>53811.647916668298</v>
      </c>
      <c r="D455" s="26">
        <v>52745.326388886802</v>
      </c>
      <c r="E455" s="36">
        <v>203505</v>
      </c>
      <c r="F455" s="36">
        <f>SUM(Table812[[#This Row],[Time Taken Per Question: 1]:[Time Taken Per Question: 14]])</f>
        <v>88158</v>
      </c>
      <c r="G455" s="11">
        <v>1</v>
      </c>
      <c r="H455" s="11">
        <v>22</v>
      </c>
      <c r="I455" s="31">
        <v>35968</v>
      </c>
      <c r="J455" s="11">
        <v>131</v>
      </c>
      <c r="K455" s="11">
        <v>131</v>
      </c>
      <c r="L455" s="11">
        <v>92</v>
      </c>
      <c r="M455" s="11">
        <v>100</v>
      </c>
      <c r="N455" s="11">
        <v>115311</v>
      </c>
      <c r="O455" s="11" t="s">
        <v>155</v>
      </c>
      <c r="P455" s="11" t="s">
        <v>208</v>
      </c>
      <c r="Q455" s="11">
        <v>1</v>
      </c>
      <c r="R455" s="11"/>
      <c r="S455" s="11">
        <v>1</v>
      </c>
      <c r="T455" s="11">
        <v>10</v>
      </c>
      <c r="U455" s="11">
        <v>10</v>
      </c>
      <c r="V455" s="11">
        <v>10</v>
      </c>
      <c r="W455" s="11">
        <v>10</v>
      </c>
      <c r="X455" s="11">
        <v>10</v>
      </c>
      <c r="Y455" s="11">
        <v>10</v>
      </c>
      <c r="Z455" s="11">
        <v>10</v>
      </c>
      <c r="AA455" s="11">
        <v>10</v>
      </c>
      <c r="AB455" s="11">
        <v>10</v>
      </c>
      <c r="AC455" s="11">
        <v>10</v>
      </c>
      <c r="AD455" s="11">
        <v>10</v>
      </c>
      <c r="AE455" s="11">
        <v>10</v>
      </c>
      <c r="AF455" s="11">
        <v>10</v>
      </c>
      <c r="AG455" s="11">
        <v>361</v>
      </c>
      <c r="AH455" s="11">
        <v>685</v>
      </c>
      <c r="AI455" s="11">
        <v>248</v>
      </c>
      <c r="AJ455" s="11">
        <v>1750</v>
      </c>
      <c r="AK455" s="11">
        <v>283</v>
      </c>
      <c r="AL455" s="11">
        <v>20906</v>
      </c>
      <c r="AM455" s="11">
        <v>41536</v>
      </c>
      <c r="AN455" s="11">
        <v>942</v>
      </c>
      <c r="AO455" s="11">
        <v>528</v>
      </c>
      <c r="AP455" s="11">
        <v>349</v>
      </c>
      <c r="AQ455" s="11">
        <v>275</v>
      </c>
      <c r="AR455" s="11">
        <v>17592</v>
      </c>
      <c r="AS455" s="11">
        <v>1320</v>
      </c>
      <c r="AT455" s="11">
        <v>1383</v>
      </c>
      <c r="AU455" s="11">
        <v>9</v>
      </c>
      <c r="AV455" s="11">
        <v>8</v>
      </c>
      <c r="AW455" s="11">
        <v>9</v>
      </c>
      <c r="AX455" s="11">
        <v>10</v>
      </c>
      <c r="AY455" s="11">
        <v>9</v>
      </c>
      <c r="AZ455" s="11">
        <v>10</v>
      </c>
      <c r="BA455" s="11">
        <v>11</v>
      </c>
      <c r="BB455" s="11">
        <v>10</v>
      </c>
      <c r="BC455" s="11">
        <v>9</v>
      </c>
      <c r="BD455" s="11">
        <v>10</v>
      </c>
      <c r="BE455" s="11">
        <v>10</v>
      </c>
      <c r="BF455" s="11">
        <v>16</v>
      </c>
      <c r="BG455" s="11">
        <v>23</v>
      </c>
      <c r="BH455" s="11">
        <v>9</v>
      </c>
      <c r="BI455" s="11">
        <v>2</v>
      </c>
      <c r="BJ455" s="11">
        <v>12</v>
      </c>
      <c r="BK455" s="11">
        <v>3</v>
      </c>
      <c r="BL455" s="11">
        <v>10</v>
      </c>
      <c r="BM455" s="11">
        <v>20</v>
      </c>
      <c r="BN455" s="11">
        <v>11</v>
      </c>
      <c r="BO455" s="11">
        <v>6</v>
      </c>
      <c r="BP455" s="11">
        <v>2</v>
      </c>
      <c r="BQ455" s="11">
        <v>2</v>
      </c>
      <c r="BR455" s="11">
        <v>2</v>
      </c>
      <c r="BS455" s="11">
        <v>2</v>
      </c>
      <c r="BT455" s="11">
        <v>4</v>
      </c>
      <c r="BU455" s="11"/>
      <c r="BV455" s="11"/>
      <c r="BW455" s="11" t="b">
        <v>1</v>
      </c>
      <c r="BX455" s="11" t="b">
        <v>1</v>
      </c>
      <c r="BY455" s="11" t="b">
        <v>1</v>
      </c>
      <c r="BZ455" s="11" t="b">
        <v>1</v>
      </c>
      <c r="CA455" s="11" t="b">
        <v>1</v>
      </c>
      <c r="CB455" s="11" t="b">
        <v>1</v>
      </c>
      <c r="CC455" s="11" t="b">
        <v>1</v>
      </c>
      <c r="CD455" s="11" t="b">
        <v>1</v>
      </c>
      <c r="CE455" s="11" t="b">
        <v>1</v>
      </c>
      <c r="CF455" s="11" t="b">
        <v>1</v>
      </c>
      <c r="CG455" s="11" t="b">
        <v>1</v>
      </c>
      <c r="CH455" s="11" t="b">
        <v>1</v>
      </c>
      <c r="CI455" s="11" t="b">
        <v>1</v>
      </c>
      <c r="CJ455" s="11" t="s">
        <v>243</v>
      </c>
      <c r="CK455" s="11" t="str">
        <f>VLOOKUP(Table812[[#This Row],[Candidate Detail Answer: City]],cities,2,FALSE)</f>
        <v>Phoenix</v>
      </c>
      <c r="CL455" s="11" t="str">
        <f>VLOOKUP(Table812[[#This Row],[Candidate Detail Answer: City]],cities,3,FALSE)</f>
        <v>AZ</v>
      </c>
      <c r="CM455" s="41">
        <f>VLOOKUP(Table812[[#This Row],[Candidate Detail Answer: City]],cities,4,FALSE)</f>
        <v>85001</v>
      </c>
      <c r="CN455" s="11" t="s">
        <v>250</v>
      </c>
      <c r="CO455" s="11" t="str">
        <f>VLOOKUP(Table812[[#This Row],[Candidate Detail Answer: Major]],majors_final,3,FALSE)</f>
        <v>Full Stack Development</v>
      </c>
      <c r="CP455" s="11" t="str">
        <f>VLOOKUP(Table812[[#This Row],[Candidate Detail Answer: Major]],majors_final,4,FALSE)</f>
        <v>IT-development focused</v>
      </c>
      <c r="CQ455" s="11">
        <f>VLOOKUP(Table812[[#This Row],[Candidate Detail Answer: Major]],majors_final,5,FALSE)</f>
        <v>0</v>
      </c>
      <c r="CR455" s="11">
        <f>VLOOKUP(Table812[[#This Row],[Candidate Detail Answer: Major]],majors_final,6,FALSE)</f>
        <v>0</v>
      </c>
      <c r="CS455" s="11"/>
      <c r="CU455" s="5"/>
      <c r="CV455" s="5"/>
      <c r="CW455" s="5"/>
    </row>
    <row r="456" spans="1:101" ht="12.75" x14ac:dyDescent="0.2">
      <c r="A456">
        <v>555</v>
      </c>
      <c r="B456" s="26">
        <v>46564.952083333199</v>
      </c>
      <c r="C456" s="26">
        <v>53831.715972223901</v>
      </c>
      <c r="D456" s="26">
        <v>52763.043749997902</v>
      </c>
      <c r="E456" s="36">
        <v>370097</v>
      </c>
      <c r="F456" s="36">
        <f>SUM(Table812[[#This Row],[Time Taken Per Question: 1]:[Time Taken Per Question: 14]])</f>
        <v>117390</v>
      </c>
      <c r="G456" s="11">
        <v>1</v>
      </c>
      <c r="H456" s="11">
        <v>160</v>
      </c>
      <c r="I456" s="31">
        <v>65002</v>
      </c>
      <c r="J456" s="11">
        <v>131</v>
      </c>
      <c r="K456" s="11">
        <v>131</v>
      </c>
      <c r="L456" s="11">
        <v>92</v>
      </c>
      <c r="M456" s="11">
        <v>100</v>
      </c>
      <c r="N456" s="11">
        <v>248297</v>
      </c>
      <c r="O456" s="11" t="s">
        <v>155</v>
      </c>
      <c r="P456" s="11" t="s">
        <v>208</v>
      </c>
      <c r="Q456" s="11">
        <v>51</v>
      </c>
      <c r="R456" s="11">
        <v>5</v>
      </c>
      <c r="S456" s="11">
        <v>1</v>
      </c>
      <c r="T456" s="11">
        <v>10</v>
      </c>
      <c r="U456" s="11">
        <v>10</v>
      </c>
      <c r="V456" s="11">
        <v>10</v>
      </c>
      <c r="W456" s="11">
        <v>10</v>
      </c>
      <c r="X456" s="11">
        <v>10</v>
      </c>
      <c r="Y456" s="11">
        <v>10</v>
      </c>
      <c r="Z456" s="11">
        <v>10</v>
      </c>
      <c r="AA456" s="11">
        <v>10</v>
      </c>
      <c r="AB456" s="11">
        <v>10</v>
      </c>
      <c r="AC456" s="11">
        <v>10</v>
      </c>
      <c r="AD456" s="11">
        <v>10</v>
      </c>
      <c r="AE456" s="11">
        <v>10</v>
      </c>
      <c r="AF456" s="11">
        <v>10</v>
      </c>
      <c r="AG456" s="11">
        <v>9227</v>
      </c>
      <c r="AH456" s="11">
        <v>2531</v>
      </c>
      <c r="AI456" s="11">
        <v>30699</v>
      </c>
      <c r="AJ456" s="11">
        <v>1522</v>
      </c>
      <c r="AK456" s="11">
        <v>5189</v>
      </c>
      <c r="AL456" s="11">
        <v>15497</v>
      </c>
      <c r="AM456" s="11">
        <v>2853</v>
      </c>
      <c r="AN456" s="11">
        <v>4043</v>
      </c>
      <c r="AO456" s="11">
        <v>9709</v>
      </c>
      <c r="AP456" s="11">
        <v>4611</v>
      </c>
      <c r="AQ456" s="11">
        <v>5121</v>
      </c>
      <c r="AR456" s="11">
        <v>5320</v>
      </c>
      <c r="AS456" s="11">
        <v>13264</v>
      </c>
      <c r="AT456" s="11">
        <v>7804</v>
      </c>
      <c r="AU456" s="11">
        <v>5</v>
      </c>
      <c r="AV456" s="11">
        <v>5</v>
      </c>
      <c r="AW456" s="11">
        <v>6</v>
      </c>
      <c r="AX456" s="11">
        <v>10</v>
      </c>
      <c r="AY456" s="11">
        <v>10</v>
      </c>
      <c r="AZ456" s="11">
        <v>9</v>
      </c>
      <c r="BA456" s="11">
        <v>11</v>
      </c>
      <c r="BB456" s="11">
        <v>13</v>
      </c>
      <c r="BC456" s="11">
        <v>10</v>
      </c>
      <c r="BD456" s="11">
        <v>10</v>
      </c>
      <c r="BE456" s="11">
        <v>12</v>
      </c>
      <c r="BF456" s="11">
        <v>14</v>
      </c>
      <c r="BG456" s="11">
        <v>19</v>
      </c>
      <c r="BH456" s="11">
        <v>9</v>
      </c>
      <c r="BI456" s="11">
        <v>12</v>
      </c>
      <c r="BJ456" s="11">
        <v>7</v>
      </c>
      <c r="BK456" s="11">
        <v>8</v>
      </c>
      <c r="BL456" s="11">
        <v>28</v>
      </c>
      <c r="BM456" s="11">
        <v>15</v>
      </c>
      <c r="BN456" s="11">
        <v>10</v>
      </c>
      <c r="BO456" s="11">
        <v>11</v>
      </c>
      <c r="BP456" s="11">
        <v>8</v>
      </c>
      <c r="BQ456" s="11">
        <v>10</v>
      </c>
      <c r="BR456" s="11">
        <v>15</v>
      </c>
      <c r="BS456" s="11">
        <v>11</v>
      </c>
      <c r="BT456" s="11">
        <v>5</v>
      </c>
      <c r="BU456" s="11"/>
      <c r="BV456" s="11"/>
      <c r="BW456" s="11" t="b">
        <v>1</v>
      </c>
      <c r="BX456" s="11" t="b">
        <v>1</v>
      </c>
      <c r="BY456" s="11" t="b">
        <v>1</v>
      </c>
      <c r="BZ456" s="11" t="b">
        <v>1</v>
      </c>
      <c r="CA456" s="11" t="b">
        <v>1</v>
      </c>
      <c r="CB456" s="11" t="b">
        <v>1</v>
      </c>
      <c r="CC456" s="11" t="b">
        <v>1</v>
      </c>
      <c r="CD456" s="11" t="b">
        <v>1</v>
      </c>
      <c r="CE456" s="11" t="b">
        <v>1</v>
      </c>
      <c r="CF456" s="11" t="b">
        <v>1</v>
      </c>
      <c r="CG456" s="11" t="b">
        <v>1</v>
      </c>
      <c r="CH456" s="11" t="b">
        <v>1</v>
      </c>
      <c r="CI456" s="11" t="b">
        <v>1</v>
      </c>
      <c r="CJ456" s="11" t="s">
        <v>248</v>
      </c>
      <c r="CK456" s="11" t="str">
        <f>VLOOKUP(Table812[[#This Row],[Candidate Detail Answer: City]],cities,2,FALSE)</f>
        <v>Minneapolis</v>
      </c>
      <c r="CL456" s="11" t="str">
        <f>VLOOKUP(Table812[[#This Row],[Candidate Detail Answer: City]],cities,3,FALSE)</f>
        <v>MN</v>
      </c>
      <c r="CM456" s="41">
        <f>VLOOKUP(Table812[[#This Row],[Candidate Detail Answer: City]],cities,4,FALSE)</f>
        <v>55401</v>
      </c>
      <c r="CN456" s="11" t="s">
        <v>642</v>
      </c>
      <c r="CO456" s="11" t="str">
        <f>VLOOKUP(Table812[[#This Row],[Candidate Detail Answer: Major]],majors_final,3,FALSE)</f>
        <v>Software Development</v>
      </c>
      <c r="CP456" s="11" t="str">
        <f>VLOOKUP(Table812[[#This Row],[Candidate Detail Answer: Major]],majors_final,4,FALSE)</f>
        <v>IT-development focused</v>
      </c>
      <c r="CQ456" s="11">
        <f>VLOOKUP(Table812[[#This Row],[Candidate Detail Answer: Major]],majors_final,5,FALSE)</f>
        <v>0</v>
      </c>
      <c r="CR456" s="11">
        <f>VLOOKUP(Table812[[#This Row],[Candidate Detail Answer: Major]],majors_final,6,FALSE)</f>
        <v>0</v>
      </c>
      <c r="CS456" s="11"/>
      <c r="CU456" s="5"/>
      <c r="CV456" s="5"/>
      <c r="CW456" s="5"/>
    </row>
    <row r="457" spans="1:101" ht="12.75" x14ac:dyDescent="0.2">
      <c r="A457">
        <v>556</v>
      </c>
      <c r="B457" s="26">
        <v>51938.448611110703</v>
      </c>
      <c r="C457" s="26">
        <v>53851.784027779402</v>
      </c>
      <c r="D457" s="26">
        <v>52780.761111109001</v>
      </c>
      <c r="E457" s="36">
        <v>346498</v>
      </c>
      <c r="F457" s="36">
        <f>SUM(Table812[[#This Row],[Time Taken Per Question: 1]:[Time Taken Per Question: 14]])</f>
        <v>113466</v>
      </c>
      <c r="G457" s="11">
        <v>1</v>
      </c>
      <c r="H457" s="11">
        <v>72</v>
      </c>
      <c r="I457" s="31">
        <v>54068</v>
      </c>
      <c r="J457" s="11">
        <v>131</v>
      </c>
      <c r="K457" s="11">
        <v>121</v>
      </c>
      <c r="L457" s="11">
        <v>92</v>
      </c>
      <c r="M457" s="11">
        <v>92.36</v>
      </c>
      <c r="N457" s="11">
        <v>231924</v>
      </c>
      <c r="O457" s="11" t="s">
        <v>155</v>
      </c>
      <c r="P457" s="11" t="s">
        <v>208</v>
      </c>
      <c r="Q457" s="11">
        <v>3</v>
      </c>
      <c r="R457" s="11"/>
      <c r="S457" s="11">
        <v>1</v>
      </c>
      <c r="T457" s="11">
        <v>10</v>
      </c>
      <c r="U457" s="11">
        <v>10</v>
      </c>
      <c r="V457" s="11">
        <v>10</v>
      </c>
      <c r="W457" s="11">
        <v>10</v>
      </c>
      <c r="X457" s="11">
        <v>10</v>
      </c>
      <c r="Y457" s="11">
        <v>10</v>
      </c>
      <c r="Z457" s="11">
        <v>10</v>
      </c>
      <c r="AA457" s="11">
        <v>10</v>
      </c>
      <c r="AB457" s="11">
        <v>10</v>
      </c>
      <c r="AC457" s="11">
        <v>10</v>
      </c>
      <c r="AD457" s="11">
        <v>10</v>
      </c>
      <c r="AE457" s="11">
        <v>0</v>
      </c>
      <c r="AF457" s="11">
        <v>10</v>
      </c>
      <c r="AG457" s="11">
        <v>40</v>
      </c>
      <c r="AH457" s="11">
        <v>4797</v>
      </c>
      <c r="AI457" s="11">
        <v>82028</v>
      </c>
      <c r="AJ457" s="11">
        <v>5706</v>
      </c>
      <c r="AK457" s="11">
        <v>494</v>
      </c>
      <c r="AL457" s="11">
        <v>1491</v>
      </c>
      <c r="AM457" s="11">
        <v>751</v>
      </c>
      <c r="AN457" s="11">
        <v>2618</v>
      </c>
      <c r="AO457" s="11">
        <v>402</v>
      </c>
      <c r="AP457" s="11">
        <v>2442</v>
      </c>
      <c r="AQ457" s="11">
        <v>557</v>
      </c>
      <c r="AR457" s="11">
        <v>426</v>
      </c>
      <c r="AS457" s="11">
        <v>9580</v>
      </c>
      <c r="AT457" s="11">
        <v>2134</v>
      </c>
      <c r="AU457" s="11">
        <v>1</v>
      </c>
      <c r="AV457" s="11">
        <v>6</v>
      </c>
      <c r="AW457" s="11">
        <v>6</v>
      </c>
      <c r="AX457" s="11">
        <v>9</v>
      </c>
      <c r="AY457" s="11">
        <v>4</v>
      </c>
      <c r="AZ457" s="11">
        <v>5</v>
      </c>
      <c r="BA457" s="11">
        <v>7</v>
      </c>
      <c r="BB457" s="11">
        <v>7</v>
      </c>
      <c r="BC457" s="11">
        <v>5</v>
      </c>
      <c r="BD457" s="11">
        <v>5</v>
      </c>
      <c r="BE457" s="11">
        <v>6</v>
      </c>
      <c r="BF457" s="11">
        <v>5</v>
      </c>
      <c r="BG457" s="11">
        <v>18</v>
      </c>
      <c r="BH457" s="11">
        <v>26</v>
      </c>
      <c r="BI457" s="11">
        <v>11</v>
      </c>
      <c r="BJ457" s="11">
        <v>5</v>
      </c>
      <c r="BK457" s="11">
        <v>2</v>
      </c>
      <c r="BL457" s="11">
        <v>7</v>
      </c>
      <c r="BM457" s="11">
        <v>2</v>
      </c>
      <c r="BN457" s="11">
        <v>13</v>
      </c>
      <c r="BO457" s="11">
        <v>2</v>
      </c>
      <c r="BP457" s="11">
        <v>3</v>
      </c>
      <c r="BQ457" s="11">
        <v>3</v>
      </c>
      <c r="BR457" s="11">
        <v>3</v>
      </c>
      <c r="BS457" s="11">
        <v>7</v>
      </c>
      <c r="BT457" s="11">
        <v>6</v>
      </c>
      <c r="BU457" s="11"/>
      <c r="BV457" s="11"/>
      <c r="BW457" s="11" t="b">
        <v>1</v>
      </c>
      <c r="BX457" s="11" t="b">
        <v>1</v>
      </c>
      <c r="BY457" s="11" t="b">
        <v>1</v>
      </c>
      <c r="BZ457" s="11" t="b">
        <v>1</v>
      </c>
      <c r="CA457" s="11" t="b">
        <v>1</v>
      </c>
      <c r="CB457" s="11" t="b">
        <v>1</v>
      </c>
      <c r="CC457" s="11" t="b">
        <v>1</v>
      </c>
      <c r="CD457" s="11" t="b">
        <v>1</v>
      </c>
      <c r="CE457" s="11" t="b">
        <v>1</v>
      </c>
      <c r="CF457" s="11" t="b">
        <v>1</v>
      </c>
      <c r="CG457" s="11" t="b">
        <v>1</v>
      </c>
      <c r="CH457" s="11" t="b">
        <v>0</v>
      </c>
      <c r="CI457" s="11" t="b">
        <v>1</v>
      </c>
      <c r="CJ457" s="11" t="s">
        <v>362</v>
      </c>
      <c r="CK457" s="11" t="str">
        <f>VLOOKUP(Table812[[#This Row],[Candidate Detail Answer: City]],cities,2,FALSE)</f>
        <v>Fridley</v>
      </c>
      <c r="CL457" s="11" t="str">
        <f>VLOOKUP(Table812[[#This Row],[Candidate Detail Answer: City]],cities,3,FALSE)</f>
        <v>MN</v>
      </c>
      <c r="CM457" s="41">
        <f>VLOOKUP(Table812[[#This Row],[Candidate Detail Answer: City]],cities,4,FALSE)</f>
        <v>55432</v>
      </c>
      <c r="CN457" s="11" t="s">
        <v>234</v>
      </c>
      <c r="CO457" s="11" t="str">
        <f>VLOOKUP(Table812[[#This Row],[Candidate Detail Answer: Major]],majors_final,3,FALSE)</f>
        <v>Computer Programming</v>
      </c>
      <c r="CP457" s="11" t="str">
        <f>VLOOKUP(Table812[[#This Row],[Candidate Detail Answer: Major]],majors_final,4,FALSE)</f>
        <v>IT-development focused</v>
      </c>
      <c r="CQ457" s="11">
        <f>VLOOKUP(Table812[[#This Row],[Candidate Detail Answer: Major]],majors_final,5,FALSE)</f>
        <v>0</v>
      </c>
      <c r="CR457" s="11">
        <f>VLOOKUP(Table812[[#This Row],[Candidate Detail Answer: Major]],majors_final,6,FALSE)</f>
        <v>0</v>
      </c>
      <c r="CS457" s="11"/>
      <c r="CU457" s="5"/>
      <c r="CV457" s="5"/>
      <c r="CW457" s="5"/>
    </row>
    <row r="458" spans="1:101" ht="12.75" x14ac:dyDescent="0.2">
      <c r="A458">
        <v>557</v>
      </c>
      <c r="B458" s="26">
        <v>46586.884722222101</v>
      </c>
      <c r="C458" s="26">
        <v>53871.852083334998</v>
      </c>
      <c r="D458" s="26">
        <v>52798.4784722201</v>
      </c>
      <c r="E458" s="36">
        <v>369998</v>
      </c>
      <c r="F458" s="36">
        <f>SUM(Table812[[#This Row],[Time Taken Per Question: 1]:[Time Taken Per Question: 14]])</f>
        <v>181221</v>
      </c>
      <c r="G458" s="11">
        <v>1</v>
      </c>
      <c r="H458" s="11">
        <v>105</v>
      </c>
      <c r="I458" s="31">
        <v>127605</v>
      </c>
      <c r="J458" s="11">
        <v>131</v>
      </c>
      <c r="K458" s="11">
        <v>131</v>
      </c>
      <c r="L458" s="11">
        <v>92</v>
      </c>
      <c r="M458" s="11">
        <v>100</v>
      </c>
      <c r="N458" s="11">
        <v>188683</v>
      </c>
      <c r="O458" s="11" t="s">
        <v>155</v>
      </c>
      <c r="P458" s="11" t="s">
        <v>208</v>
      </c>
      <c r="Q458" s="11">
        <v>27</v>
      </c>
      <c r="R458" s="11">
        <v>3</v>
      </c>
      <c r="S458" s="11">
        <v>1</v>
      </c>
      <c r="T458" s="11">
        <v>10</v>
      </c>
      <c r="U458" s="11">
        <v>10</v>
      </c>
      <c r="V458" s="11">
        <v>10</v>
      </c>
      <c r="W458" s="11">
        <v>10</v>
      </c>
      <c r="X458" s="11">
        <v>10</v>
      </c>
      <c r="Y458" s="11">
        <v>10</v>
      </c>
      <c r="Z458" s="11">
        <v>10</v>
      </c>
      <c r="AA458" s="11">
        <v>10</v>
      </c>
      <c r="AB458" s="11">
        <v>10</v>
      </c>
      <c r="AC458" s="11">
        <v>10</v>
      </c>
      <c r="AD458" s="11">
        <v>10</v>
      </c>
      <c r="AE458" s="11">
        <v>10</v>
      </c>
      <c r="AF458" s="11">
        <v>10</v>
      </c>
      <c r="AG458" s="11">
        <v>1481</v>
      </c>
      <c r="AH458" s="11">
        <v>20099</v>
      </c>
      <c r="AI458" s="11">
        <v>12863</v>
      </c>
      <c r="AJ458" s="11">
        <v>500</v>
      </c>
      <c r="AK458" s="11">
        <v>8629</v>
      </c>
      <c r="AL458" s="11">
        <v>36793</v>
      </c>
      <c r="AM458" s="11">
        <v>1256</v>
      </c>
      <c r="AN458" s="11">
        <v>4047</v>
      </c>
      <c r="AO458" s="11">
        <v>23268</v>
      </c>
      <c r="AP458" s="11">
        <v>5983</v>
      </c>
      <c r="AQ458" s="11">
        <v>804</v>
      </c>
      <c r="AR458" s="11">
        <v>51535</v>
      </c>
      <c r="AS458" s="11">
        <v>9926</v>
      </c>
      <c r="AT458" s="11">
        <v>4037</v>
      </c>
      <c r="AU458" s="11">
        <v>9</v>
      </c>
      <c r="AV458" s="11">
        <v>9</v>
      </c>
      <c r="AW458" s="11">
        <v>8</v>
      </c>
      <c r="AX458" s="11">
        <v>10</v>
      </c>
      <c r="AY458" s="11">
        <v>5</v>
      </c>
      <c r="AZ458" s="11">
        <v>11</v>
      </c>
      <c r="BA458" s="11">
        <v>16</v>
      </c>
      <c r="BB458" s="11">
        <v>10</v>
      </c>
      <c r="BC458" s="11">
        <v>11</v>
      </c>
      <c r="BD458" s="11">
        <v>6</v>
      </c>
      <c r="BE458" s="11">
        <v>10</v>
      </c>
      <c r="BF458" s="11">
        <v>17</v>
      </c>
      <c r="BG458" s="11">
        <v>24</v>
      </c>
      <c r="BH458" s="11">
        <v>7</v>
      </c>
      <c r="BI458" s="11">
        <v>8</v>
      </c>
      <c r="BJ458" s="11">
        <v>6</v>
      </c>
      <c r="BK458" s="11">
        <v>9</v>
      </c>
      <c r="BL458" s="11">
        <v>9</v>
      </c>
      <c r="BM458" s="11">
        <v>7</v>
      </c>
      <c r="BN458" s="11">
        <v>11</v>
      </c>
      <c r="BO458" s="11">
        <v>13</v>
      </c>
      <c r="BP458" s="11">
        <v>8</v>
      </c>
      <c r="BQ458" s="11">
        <v>6</v>
      </c>
      <c r="BR458" s="11">
        <v>5</v>
      </c>
      <c r="BS458" s="11">
        <v>6</v>
      </c>
      <c r="BT458" s="11">
        <v>5</v>
      </c>
      <c r="BU458" s="11"/>
      <c r="BV458" s="11"/>
      <c r="BW458" s="11" t="b">
        <v>1</v>
      </c>
      <c r="BX458" s="11" t="b">
        <v>1</v>
      </c>
      <c r="BY458" s="11" t="b">
        <v>1</v>
      </c>
      <c r="BZ458" s="11" t="b">
        <v>1</v>
      </c>
      <c r="CA458" s="11" t="b">
        <v>1</v>
      </c>
      <c r="CB458" s="11" t="b">
        <v>1</v>
      </c>
      <c r="CC458" s="11" t="b">
        <v>1</v>
      </c>
      <c r="CD458" s="11" t="b">
        <v>1</v>
      </c>
      <c r="CE458" s="11" t="b">
        <v>1</v>
      </c>
      <c r="CF458" s="11" t="b">
        <v>1</v>
      </c>
      <c r="CG458" s="11" t="b">
        <v>1</v>
      </c>
      <c r="CH458" s="11" t="b">
        <v>1</v>
      </c>
      <c r="CI458" s="11" t="b">
        <v>1</v>
      </c>
      <c r="CJ458" s="11" t="s">
        <v>248</v>
      </c>
      <c r="CK458" s="11" t="str">
        <f>VLOOKUP(Table812[[#This Row],[Candidate Detail Answer: City]],cities,2,FALSE)</f>
        <v>Minneapolis</v>
      </c>
      <c r="CL458" s="11" t="str">
        <f>VLOOKUP(Table812[[#This Row],[Candidate Detail Answer: City]],cities,3,FALSE)</f>
        <v>MN</v>
      </c>
      <c r="CM458" s="41">
        <f>VLOOKUP(Table812[[#This Row],[Candidate Detail Answer: City]],cities,4,FALSE)</f>
        <v>55401</v>
      </c>
      <c r="CN458" s="11" t="s">
        <v>300</v>
      </c>
      <c r="CO458" s="11" t="str">
        <f>VLOOKUP(Table812[[#This Row],[Candidate Detail Answer: Major]],majors_final,3,FALSE)</f>
        <v>N/A</v>
      </c>
      <c r="CP458" s="11" t="str">
        <f>VLOOKUP(Table812[[#This Row],[Candidate Detail Answer: Major]],majors_final,4,FALSE)</f>
        <v>N/A</v>
      </c>
      <c r="CQ458" s="11">
        <f>VLOOKUP(Table812[[#This Row],[Candidate Detail Answer: Major]],majors_final,5,FALSE)</f>
        <v>0</v>
      </c>
      <c r="CR458" s="11">
        <f>VLOOKUP(Table812[[#This Row],[Candidate Detail Answer: Major]],majors_final,6,FALSE)</f>
        <v>0</v>
      </c>
      <c r="CS458" s="11"/>
      <c r="CU458" s="5"/>
      <c r="CV458" s="5"/>
      <c r="CW458" s="5"/>
    </row>
    <row r="459" spans="1:101" ht="12.75" x14ac:dyDescent="0.2">
      <c r="A459">
        <v>558</v>
      </c>
      <c r="B459" s="26">
        <v>46608.817361111003</v>
      </c>
      <c r="C459" s="26">
        <v>53891.920138890498</v>
      </c>
      <c r="D459" s="26">
        <v>52816.1958333312</v>
      </c>
      <c r="E459" s="36">
        <v>207954</v>
      </c>
      <c r="F459" s="36">
        <f>SUM(Table812[[#This Row],[Time Taken Per Question: 1]:[Time Taken Per Question: 14]])</f>
        <v>138701</v>
      </c>
      <c r="G459" s="11">
        <v>1</v>
      </c>
      <c r="H459" s="11">
        <v>80</v>
      </c>
      <c r="I459" s="31">
        <v>148358</v>
      </c>
      <c r="J459" s="11">
        <v>131</v>
      </c>
      <c r="K459" s="11">
        <v>131</v>
      </c>
      <c r="L459" s="11">
        <v>92</v>
      </c>
      <c r="M459" s="11">
        <v>100</v>
      </c>
      <c r="N459" s="11">
        <v>69209</v>
      </c>
      <c r="O459" s="11" t="s">
        <v>155</v>
      </c>
      <c r="P459" s="11" t="s">
        <v>208</v>
      </c>
      <c r="Q459" s="11">
        <v>0</v>
      </c>
      <c r="R459" s="11">
        <v>2</v>
      </c>
      <c r="S459" s="11">
        <v>1</v>
      </c>
      <c r="T459" s="11">
        <v>10</v>
      </c>
      <c r="U459" s="11">
        <v>10</v>
      </c>
      <c r="V459" s="11">
        <v>10</v>
      </c>
      <c r="W459" s="11">
        <v>10</v>
      </c>
      <c r="X459" s="11">
        <v>10</v>
      </c>
      <c r="Y459" s="11">
        <v>10</v>
      </c>
      <c r="Z459" s="11">
        <v>10</v>
      </c>
      <c r="AA459" s="11">
        <v>10</v>
      </c>
      <c r="AB459" s="11">
        <v>10</v>
      </c>
      <c r="AC459" s="11">
        <v>10</v>
      </c>
      <c r="AD459" s="11">
        <v>10</v>
      </c>
      <c r="AE459" s="11">
        <v>10</v>
      </c>
      <c r="AF459" s="11">
        <v>10</v>
      </c>
      <c r="AG459" s="11">
        <v>301</v>
      </c>
      <c r="AH459" s="11">
        <v>41529</v>
      </c>
      <c r="AI459" s="11">
        <v>842</v>
      </c>
      <c r="AJ459" s="11">
        <v>7824</v>
      </c>
      <c r="AK459" s="11">
        <v>1689</v>
      </c>
      <c r="AL459" s="11">
        <v>18761</v>
      </c>
      <c r="AM459" s="11">
        <v>3019</v>
      </c>
      <c r="AN459" s="11">
        <v>5283</v>
      </c>
      <c r="AO459" s="11">
        <v>5413</v>
      </c>
      <c r="AP459" s="11">
        <v>774</v>
      </c>
      <c r="AQ459" s="11">
        <v>1305</v>
      </c>
      <c r="AR459" s="11">
        <v>3521</v>
      </c>
      <c r="AS459" s="11">
        <v>17737</v>
      </c>
      <c r="AT459" s="11">
        <v>30703</v>
      </c>
      <c r="AU459" s="11">
        <v>10</v>
      </c>
      <c r="AV459" s="11">
        <v>9</v>
      </c>
      <c r="AW459" s="11">
        <v>9</v>
      </c>
      <c r="AX459" s="11">
        <v>11</v>
      </c>
      <c r="AY459" s="11">
        <v>8</v>
      </c>
      <c r="AZ459" s="11">
        <v>9</v>
      </c>
      <c r="BA459" s="11">
        <v>11</v>
      </c>
      <c r="BB459" s="11">
        <v>10</v>
      </c>
      <c r="BC459" s="11">
        <v>9</v>
      </c>
      <c r="BD459" s="11">
        <v>11</v>
      </c>
      <c r="BE459" s="11">
        <v>10</v>
      </c>
      <c r="BF459" s="11">
        <v>19</v>
      </c>
      <c r="BG459" s="11">
        <v>26</v>
      </c>
      <c r="BH459" s="11">
        <v>8</v>
      </c>
      <c r="BI459" s="11">
        <v>6</v>
      </c>
      <c r="BJ459" s="11">
        <v>10</v>
      </c>
      <c r="BK459" s="11">
        <v>5</v>
      </c>
      <c r="BL459" s="11">
        <v>12</v>
      </c>
      <c r="BM459" s="11">
        <v>12</v>
      </c>
      <c r="BN459" s="11">
        <v>11</v>
      </c>
      <c r="BO459" s="11">
        <v>15</v>
      </c>
      <c r="BP459" s="11">
        <v>3</v>
      </c>
      <c r="BQ459" s="11">
        <v>4</v>
      </c>
      <c r="BR459" s="11">
        <v>3</v>
      </c>
      <c r="BS459" s="11">
        <v>16</v>
      </c>
      <c r="BT459" s="11">
        <v>8</v>
      </c>
      <c r="BU459" s="11"/>
      <c r="BV459" s="11"/>
      <c r="BW459" s="11" t="b">
        <v>1</v>
      </c>
      <c r="BX459" s="11" t="b">
        <v>1</v>
      </c>
      <c r="BY459" s="11" t="b">
        <v>1</v>
      </c>
      <c r="BZ459" s="11" t="b">
        <v>1</v>
      </c>
      <c r="CA459" s="11" t="b">
        <v>1</v>
      </c>
      <c r="CB459" s="11" t="b">
        <v>1</v>
      </c>
      <c r="CC459" s="11" t="b">
        <v>1</v>
      </c>
      <c r="CD459" s="11" t="b">
        <v>1</v>
      </c>
      <c r="CE459" s="11" t="b">
        <v>1</v>
      </c>
      <c r="CF459" s="11" t="b">
        <v>1</v>
      </c>
      <c r="CG459" s="11" t="b">
        <v>1</v>
      </c>
      <c r="CH459" s="11" t="b">
        <v>1</v>
      </c>
      <c r="CI459" s="11" t="b">
        <v>1</v>
      </c>
      <c r="CJ459" s="11" t="s">
        <v>453</v>
      </c>
      <c r="CK459" s="11" t="str">
        <f>VLOOKUP(Table812[[#This Row],[Candidate Detail Answer: City]],cities,2,FALSE)</f>
        <v>Eden Prairie</v>
      </c>
      <c r="CL459" s="11" t="str">
        <f>VLOOKUP(Table812[[#This Row],[Candidate Detail Answer: City]],cities,3,FALSE)</f>
        <v>MN</v>
      </c>
      <c r="CM459" s="41">
        <f>VLOOKUP(Table812[[#This Row],[Candidate Detail Answer: City]],cities,4,FALSE)</f>
        <v>55344</v>
      </c>
      <c r="CN459" s="11" t="s">
        <v>540</v>
      </c>
      <c r="CO459" s="11" t="str">
        <f>VLOOKUP(Table812[[#This Row],[Candidate Detail Answer: Major]],majors_final,3,FALSE)</f>
        <v>Full Stack Development</v>
      </c>
      <c r="CP459" s="11" t="str">
        <f>VLOOKUP(Table812[[#This Row],[Candidate Detail Answer: Major]],majors_final,4,FALSE)</f>
        <v>IT-development focused</v>
      </c>
      <c r="CQ459" s="11">
        <f>VLOOKUP(Table812[[#This Row],[Candidate Detail Answer: Major]],majors_final,5,FALSE)</f>
        <v>0</v>
      </c>
      <c r="CR459" s="11">
        <f>VLOOKUP(Table812[[#This Row],[Candidate Detail Answer: Major]],majors_final,6,FALSE)</f>
        <v>0</v>
      </c>
      <c r="CS459" s="11"/>
      <c r="CU459" s="5"/>
      <c r="CV459" s="5"/>
      <c r="CW459" s="5"/>
    </row>
    <row r="460" spans="1:101" ht="12.75" x14ac:dyDescent="0.2">
      <c r="A460">
        <v>559</v>
      </c>
      <c r="B460" s="26">
        <v>46630.749999999898</v>
      </c>
      <c r="C460" s="26">
        <v>53911.988194446101</v>
      </c>
      <c r="D460" s="26">
        <v>52833.913194442299</v>
      </c>
      <c r="E460" s="36">
        <v>302394</v>
      </c>
      <c r="F460" s="36">
        <f>SUM(Table812[[#This Row],[Time Taken Per Question: 1]:[Time Taken Per Question: 14]])</f>
        <v>32997</v>
      </c>
      <c r="G460" s="11">
        <v>1</v>
      </c>
      <c r="H460" s="11">
        <v>44</v>
      </c>
      <c r="I460" s="31">
        <v>8852</v>
      </c>
      <c r="J460" s="11">
        <v>131</v>
      </c>
      <c r="K460" s="11">
        <v>131</v>
      </c>
      <c r="L460" s="11">
        <v>92</v>
      </c>
      <c r="M460" s="11">
        <v>100</v>
      </c>
      <c r="N460" s="11">
        <v>268194</v>
      </c>
      <c r="O460" s="11" t="s">
        <v>155</v>
      </c>
      <c r="P460" s="11" t="s">
        <v>208</v>
      </c>
      <c r="Q460" s="11">
        <v>18</v>
      </c>
      <c r="R460" s="11">
        <v>5</v>
      </c>
      <c r="S460" s="11">
        <v>1</v>
      </c>
      <c r="T460" s="11">
        <v>10</v>
      </c>
      <c r="U460" s="11">
        <v>10</v>
      </c>
      <c r="V460" s="11">
        <v>10</v>
      </c>
      <c r="W460" s="11">
        <v>10</v>
      </c>
      <c r="X460" s="11">
        <v>10</v>
      </c>
      <c r="Y460" s="11">
        <v>10</v>
      </c>
      <c r="Z460" s="11">
        <v>10</v>
      </c>
      <c r="AA460" s="11">
        <v>10</v>
      </c>
      <c r="AB460" s="11">
        <v>10</v>
      </c>
      <c r="AC460" s="11">
        <v>10</v>
      </c>
      <c r="AD460" s="11">
        <v>10</v>
      </c>
      <c r="AE460" s="11">
        <v>10</v>
      </c>
      <c r="AF460" s="11">
        <v>10</v>
      </c>
      <c r="AG460" s="11">
        <v>620</v>
      </c>
      <c r="AH460" s="11">
        <v>7054</v>
      </c>
      <c r="AI460" s="11">
        <v>3737</v>
      </c>
      <c r="AJ460" s="11">
        <v>2864</v>
      </c>
      <c r="AK460" s="11">
        <v>409</v>
      </c>
      <c r="AL460" s="11">
        <v>1436</v>
      </c>
      <c r="AM460" s="11">
        <v>638</v>
      </c>
      <c r="AN460" s="11">
        <v>1565</v>
      </c>
      <c r="AO460" s="11">
        <v>563</v>
      </c>
      <c r="AP460" s="11">
        <v>1882</v>
      </c>
      <c r="AQ460" s="11">
        <v>825</v>
      </c>
      <c r="AR460" s="11">
        <v>3796</v>
      </c>
      <c r="AS460" s="11">
        <v>6919</v>
      </c>
      <c r="AT460" s="11">
        <v>689</v>
      </c>
      <c r="AU460" s="11">
        <v>12</v>
      </c>
      <c r="AV460" s="11">
        <v>13</v>
      </c>
      <c r="AW460" s="11">
        <v>11</v>
      </c>
      <c r="AX460" s="11">
        <v>13</v>
      </c>
      <c r="AY460" s="11">
        <v>13</v>
      </c>
      <c r="AZ460" s="11">
        <v>13</v>
      </c>
      <c r="BA460" s="11">
        <v>14</v>
      </c>
      <c r="BB460" s="11">
        <v>13</v>
      </c>
      <c r="BC460" s="11">
        <v>13</v>
      </c>
      <c r="BD460" s="11">
        <v>13</v>
      </c>
      <c r="BE460" s="11">
        <v>13</v>
      </c>
      <c r="BF460" s="11">
        <v>21</v>
      </c>
      <c r="BG460" s="11">
        <v>26</v>
      </c>
      <c r="BH460" s="11">
        <v>21</v>
      </c>
      <c r="BI460" s="11">
        <v>18</v>
      </c>
      <c r="BJ460" s="11">
        <v>16</v>
      </c>
      <c r="BK460" s="11">
        <v>5</v>
      </c>
      <c r="BL460" s="11">
        <v>19</v>
      </c>
      <c r="BM460" s="11">
        <v>7</v>
      </c>
      <c r="BN460" s="11">
        <v>15</v>
      </c>
      <c r="BO460" s="11">
        <v>6</v>
      </c>
      <c r="BP460" s="11">
        <v>7</v>
      </c>
      <c r="BQ460" s="11">
        <v>13</v>
      </c>
      <c r="BR460" s="11">
        <v>13</v>
      </c>
      <c r="BS460" s="11">
        <v>22</v>
      </c>
      <c r="BT460" s="11">
        <v>7</v>
      </c>
      <c r="BU460" s="11"/>
      <c r="BV460" s="11"/>
      <c r="BW460" s="11" t="b">
        <v>1</v>
      </c>
      <c r="BX460" s="11" t="b">
        <v>1</v>
      </c>
      <c r="BY460" s="11" t="b">
        <v>1</v>
      </c>
      <c r="BZ460" s="11" t="b">
        <v>1</v>
      </c>
      <c r="CA460" s="11" t="b">
        <v>1</v>
      </c>
      <c r="CB460" s="11" t="b">
        <v>1</v>
      </c>
      <c r="CC460" s="11" t="b">
        <v>1</v>
      </c>
      <c r="CD460" s="11" t="b">
        <v>1</v>
      </c>
      <c r="CE460" s="11" t="b">
        <v>1</v>
      </c>
      <c r="CF460" s="11" t="b">
        <v>1</v>
      </c>
      <c r="CG460" s="11" t="b">
        <v>1</v>
      </c>
      <c r="CH460" s="11" t="b">
        <v>1</v>
      </c>
      <c r="CI460" s="11" t="b">
        <v>1</v>
      </c>
      <c r="CJ460" s="11" t="s">
        <v>299</v>
      </c>
      <c r="CK460" s="11" t="str">
        <f>VLOOKUP(Table812[[#This Row],[Candidate Detail Answer: City]],cities,2,FALSE)</f>
        <v>Winthrop</v>
      </c>
      <c r="CL460" s="11" t="str">
        <f>VLOOKUP(Table812[[#This Row],[Candidate Detail Answer: City]],cities,3,FALSE)</f>
        <v>MA</v>
      </c>
      <c r="CM460" s="41">
        <f>VLOOKUP(Table812[[#This Row],[Candidate Detail Answer: City]],cities,4,FALSE)</f>
        <v>2152</v>
      </c>
      <c r="CN460" s="11" t="s">
        <v>236</v>
      </c>
      <c r="CO460" s="11" t="str">
        <f>VLOOKUP(Table812[[#This Row],[Candidate Detail Answer: Major]],majors_final,3,FALSE)</f>
        <v>Computer Science</v>
      </c>
      <c r="CP460" s="11" t="str">
        <f>VLOOKUP(Table812[[#This Row],[Candidate Detail Answer: Major]],majors_final,4,FALSE)</f>
        <v>IT-development focused</v>
      </c>
      <c r="CQ460" s="11">
        <f>VLOOKUP(Table812[[#This Row],[Candidate Detail Answer: Major]],majors_final,5,FALSE)</f>
        <v>0</v>
      </c>
      <c r="CR460" s="11">
        <f>VLOOKUP(Table812[[#This Row],[Candidate Detail Answer: Major]],majors_final,6,FALSE)</f>
        <v>0</v>
      </c>
      <c r="CS460" s="11"/>
      <c r="CU460" s="5"/>
      <c r="CV460" s="5"/>
      <c r="CW460" s="5"/>
    </row>
    <row r="461" spans="1:101" ht="12.75" x14ac:dyDescent="0.2">
      <c r="A461">
        <v>560</v>
      </c>
      <c r="B461" s="26">
        <v>55338.007638888303</v>
      </c>
      <c r="C461" s="26">
        <v>53932.056250001602</v>
      </c>
      <c r="D461" s="26">
        <v>52851.630555553398</v>
      </c>
      <c r="E461" s="36">
        <v>215519</v>
      </c>
      <c r="F461" s="36">
        <f>SUM(Table812[[#This Row],[Time Taken Per Question: 1]:[Time Taken Per Question: 14]])</f>
        <v>120888</v>
      </c>
      <c r="G461" s="11">
        <v>1</v>
      </c>
      <c r="H461" s="11">
        <v>99</v>
      </c>
      <c r="I461" s="31">
        <v>70970</v>
      </c>
      <c r="J461" s="11">
        <v>131</v>
      </c>
      <c r="K461" s="11">
        <v>101</v>
      </c>
      <c r="L461" s="11">
        <v>92</v>
      </c>
      <c r="M461" s="11">
        <v>77.09</v>
      </c>
      <c r="N461" s="11">
        <v>93789</v>
      </c>
      <c r="O461" s="11" t="s">
        <v>155</v>
      </c>
      <c r="P461" s="11" t="s">
        <v>208</v>
      </c>
      <c r="Q461" s="11">
        <v>0</v>
      </c>
      <c r="R461" s="11"/>
      <c r="S461" s="11">
        <v>1</v>
      </c>
      <c r="T461" s="11">
        <v>10</v>
      </c>
      <c r="U461" s="11">
        <v>10</v>
      </c>
      <c r="V461" s="11">
        <v>10</v>
      </c>
      <c r="W461" s="11">
        <v>0</v>
      </c>
      <c r="X461" s="11">
        <v>0</v>
      </c>
      <c r="Y461" s="11">
        <v>10</v>
      </c>
      <c r="Z461" s="11">
        <v>10</v>
      </c>
      <c r="AA461" s="11">
        <v>10</v>
      </c>
      <c r="AB461" s="11">
        <v>10</v>
      </c>
      <c r="AC461" s="11">
        <v>10</v>
      </c>
      <c r="AD461" s="11">
        <v>10</v>
      </c>
      <c r="AE461" s="11">
        <v>10</v>
      </c>
      <c r="AF461" s="11">
        <v>0</v>
      </c>
      <c r="AG461" s="11">
        <v>312</v>
      </c>
      <c r="AH461" s="11">
        <v>6309</v>
      </c>
      <c r="AI461" s="11">
        <v>344</v>
      </c>
      <c r="AJ461" s="11">
        <v>7879</v>
      </c>
      <c r="AK461" s="11">
        <v>1439</v>
      </c>
      <c r="AL461" s="11">
        <v>6014</v>
      </c>
      <c r="AM461" s="11">
        <v>848</v>
      </c>
      <c r="AN461" s="11">
        <v>27051</v>
      </c>
      <c r="AO461" s="11">
        <v>287</v>
      </c>
      <c r="AP461" s="11">
        <v>204</v>
      </c>
      <c r="AQ461" s="11">
        <v>6388</v>
      </c>
      <c r="AR461" s="11">
        <v>4820</v>
      </c>
      <c r="AS461" s="11">
        <v>28358</v>
      </c>
      <c r="AT461" s="11">
        <v>30635</v>
      </c>
      <c r="AU461" s="11">
        <v>9</v>
      </c>
      <c r="AV461" s="11">
        <v>6</v>
      </c>
      <c r="AW461" s="11">
        <v>7</v>
      </c>
      <c r="AX461" s="11">
        <v>10</v>
      </c>
      <c r="AY461" s="11">
        <v>5</v>
      </c>
      <c r="AZ461" s="11">
        <v>6</v>
      </c>
      <c r="BA461" s="11">
        <v>7</v>
      </c>
      <c r="BB461" s="11">
        <v>6</v>
      </c>
      <c r="BC461" s="11">
        <v>5</v>
      </c>
      <c r="BD461" s="11">
        <v>13</v>
      </c>
      <c r="BE461" s="11">
        <v>6</v>
      </c>
      <c r="BF461" s="11">
        <v>14</v>
      </c>
      <c r="BG461" s="11">
        <v>34</v>
      </c>
      <c r="BH461" s="11">
        <v>7</v>
      </c>
      <c r="BI461" s="11">
        <v>4</v>
      </c>
      <c r="BJ461" s="11">
        <v>12</v>
      </c>
      <c r="BK461" s="11">
        <v>9</v>
      </c>
      <c r="BL461" s="11">
        <v>4</v>
      </c>
      <c r="BM461" s="11">
        <v>4</v>
      </c>
      <c r="BN461" s="11">
        <v>22</v>
      </c>
      <c r="BO461" s="11">
        <v>4</v>
      </c>
      <c r="BP461" s="11">
        <v>2</v>
      </c>
      <c r="BQ461" s="11">
        <v>52</v>
      </c>
      <c r="BR461" s="11">
        <v>32</v>
      </c>
      <c r="BS461" s="11">
        <v>31</v>
      </c>
      <c r="BT461" s="11">
        <v>21</v>
      </c>
      <c r="BU461" s="11"/>
      <c r="BV461" s="11"/>
      <c r="BW461" s="11" t="b">
        <v>1</v>
      </c>
      <c r="BX461" s="11" t="b">
        <v>1</v>
      </c>
      <c r="BY461" s="11" t="b">
        <v>1</v>
      </c>
      <c r="BZ461" s="11" t="b">
        <v>0</v>
      </c>
      <c r="CA461" s="11" t="b">
        <v>0</v>
      </c>
      <c r="CB461" s="11" t="b">
        <v>1</v>
      </c>
      <c r="CC461" s="11" t="b">
        <v>1</v>
      </c>
      <c r="CD461" s="11" t="b">
        <v>1</v>
      </c>
      <c r="CE461" s="11" t="b">
        <v>1</v>
      </c>
      <c r="CF461" s="11" t="b">
        <v>1</v>
      </c>
      <c r="CG461" s="11" t="b">
        <v>1</v>
      </c>
      <c r="CH461" s="11" t="b">
        <v>1</v>
      </c>
      <c r="CI461" s="11" t="b">
        <v>0</v>
      </c>
      <c r="CJ461" s="11" t="s">
        <v>248</v>
      </c>
      <c r="CK461" s="11" t="str">
        <f>VLOOKUP(Table812[[#This Row],[Candidate Detail Answer: City]],cities,2,FALSE)</f>
        <v>Minneapolis</v>
      </c>
      <c r="CL461" s="11" t="str">
        <f>VLOOKUP(Table812[[#This Row],[Candidate Detail Answer: City]],cities,3,FALSE)</f>
        <v>MN</v>
      </c>
      <c r="CM461" s="41">
        <f>VLOOKUP(Table812[[#This Row],[Candidate Detail Answer: City]],cities,4,FALSE)</f>
        <v>55401</v>
      </c>
      <c r="CN461" s="11" t="s">
        <v>486</v>
      </c>
      <c r="CO461" s="11" t="str">
        <f>VLOOKUP(Table812[[#This Row],[Candidate Detail Answer: Major]],majors_final,3,FALSE)</f>
        <v>Software Development</v>
      </c>
      <c r="CP461" s="11" t="str">
        <f>VLOOKUP(Table812[[#This Row],[Candidate Detail Answer: Major]],majors_final,4,FALSE)</f>
        <v>IT-development focused</v>
      </c>
      <c r="CQ461" s="11">
        <f>VLOOKUP(Table812[[#This Row],[Candidate Detail Answer: Major]],majors_final,5,FALSE)</f>
        <v>0</v>
      </c>
      <c r="CR461" s="11">
        <f>VLOOKUP(Table812[[#This Row],[Candidate Detail Answer: Major]],majors_final,6,FALSE)</f>
        <v>0</v>
      </c>
      <c r="CS461" s="11"/>
      <c r="CU461" s="5"/>
      <c r="CV461" s="5"/>
      <c r="CW461" s="5"/>
    </row>
    <row r="462" spans="1:101" ht="12.75" x14ac:dyDescent="0.2">
      <c r="A462">
        <v>561</v>
      </c>
      <c r="B462" s="26">
        <v>46652.6826388888</v>
      </c>
      <c r="C462" s="26">
        <v>53952.124305557198</v>
      </c>
      <c r="D462" s="26">
        <v>52869.347916664599</v>
      </c>
      <c r="E462" s="36">
        <v>121273</v>
      </c>
      <c r="F462" s="36">
        <f>SUM(Table812[[#This Row],[Time Taken Per Question: 1]:[Time Taken Per Question: 14]])</f>
        <v>85293</v>
      </c>
      <c r="G462" s="11">
        <v>1</v>
      </c>
      <c r="H462" s="11">
        <v>55</v>
      </c>
      <c r="I462" s="31">
        <v>77948</v>
      </c>
      <c r="J462" s="11">
        <v>131</v>
      </c>
      <c r="K462" s="11">
        <v>131</v>
      </c>
      <c r="L462" s="11">
        <v>92</v>
      </c>
      <c r="M462" s="11">
        <v>100</v>
      </c>
      <c r="N462" s="11">
        <v>31503</v>
      </c>
      <c r="O462" s="11" t="s">
        <v>155</v>
      </c>
      <c r="P462" s="11" t="s">
        <v>208</v>
      </c>
      <c r="Q462" s="11">
        <v>21</v>
      </c>
      <c r="R462" s="11">
        <v>4</v>
      </c>
      <c r="S462" s="11">
        <v>1</v>
      </c>
      <c r="T462" s="11">
        <v>10</v>
      </c>
      <c r="U462" s="11">
        <v>10</v>
      </c>
      <c r="V462" s="11">
        <v>10</v>
      </c>
      <c r="W462" s="11">
        <v>10</v>
      </c>
      <c r="X462" s="11">
        <v>10</v>
      </c>
      <c r="Y462" s="11">
        <v>10</v>
      </c>
      <c r="Z462" s="11">
        <v>10</v>
      </c>
      <c r="AA462" s="11">
        <v>10</v>
      </c>
      <c r="AB462" s="11">
        <v>10</v>
      </c>
      <c r="AC462" s="11">
        <v>10</v>
      </c>
      <c r="AD462" s="11">
        <v>10</v>
      </c>
      <c r="AE462" s="11">
        <v>10</v>
      </c>
      <c r="AF462" s="11">
        <v>10</v>
      </c>
      <c r="AG462" s="11">
        <v>13750</v>
      </c>
      <c r="AH462" s="11">
        <v>6595</v>
      </c>
      <c r="AI462" s="11">
        <v>539</v>
      </c>
      <c r="AJ462" s="11">
        <v>365</v>
      </c>
      <c r="AK462" s="11">
        <v>1546</v>
      </c>
      <c r="AL462" s="11">
        <v>18460</v>
      </c>
      <c r="AM462" s="11">
        <v>1048</v>
      </c>
      <c r="AN462" s="11">
        <v>3677</v>
      </c>
      <c r="AO462" s="11">
        <v>1338</v>
      </c>
      <c r="AP462" s="11">
        <v>1538</v>
      </c>
      <c r="AQ462" s="11">
        <v>547</v>
      </c>
      <c r="AR462" s="11">
        <v>1328</v>
      </c>
      <c r="AS462" s="11">
        <v>23294</v>
      </c>
      <c r="AT462" s="11">
        <v>11268</v>
      </c>
      <c r="AU462" s="11">
        <v>12</v>
      </c>
      <c r="AV462" s="11">
        <v>11</v>
      </c>
      <c r="AW462" s="11">
        <v>13</v>
      </c>
      <c r="AX462" s="11">
        <v>17</v>
      </c>
      <c r="AY462" s="11">
        <v>9</v>
      </c>
      <c r="AZ462" s="11">
        <v>11</v>
      </c>
      <c r="BA462" s="11">
        <v>18</v>
      </c>
      <c r="BB462" s="11">
        <v>15</v>
      </c>
      <c r="BC462" s="11">
        <v>12</v>
      </c>
      <c r="BD462" s="11">
        <v>13</v>
      </c>
      <c r="BE462" s="11">
        <v>16</v>
      </c>
      <c r="BF462" s="11">
        <v>30</v>
      </c>
      <c r="BG462" s="11">
        <v>31</v>
      </c>
      <c r="BH462" s="11">
        <v>7</v>
      </c>
      <c r="BI462" s="11">
        <v>7</v>
      </c>
      <c r="BJ462" s="11">
        <v>6</v>
      </c>
      <c r="BK462" s="11">
        <v>4</v>
      </c>
      <c r="BL462" s="11">
        <v>7</v>
      </c>
      <c r="BM462" s="11">
        <v>9</v>
      </c>
      <c r="BN462" s="11">
        <v>12</v>
      </c>
      <c r="BO462" s="11">
        <v>13</v>
      </c>
      <c r="BP462" s="11">
        <v>17</v>
      </c>
      <c r="BQ462" s="11">
        <v>5</v>
      </c>
      <c r="BR462" s="11">
        <v>11</v>
      </c>
      <c r="BS462" s="11">
        <v>12</v>
      </c>
      <c r="BT462" s="11">
        <v>42</v>
      </c>
      <c r="BU462" s="11"/>
      <c r="BV462" s="11"/>
      <c r="BW462" s="11" t="b">
        <v>1</v>
      </c>
      <c r="BX462" s="11" t="b">
        <v>1</v>
      </c>
      <c r="BY462" s="11" t="b">
        <v>1</v>
      </c>
      <c r="BZ462" s="11" t="b">
        <v>1</v>
      </c>
      <c r="CA462" s="11" t="b">
        <v>1</v>
      </c>
      <c r="CB462" s="11" t="b">
        <v>1</v>
      </c>
      <c r="CC462" s="11" t="b">
        <v>1</v>
      </c>
      <c r="CD462" s="11" t="b">
        <v>1</v>
      </c>
      <c r="CE462" s="11" t="b">
        <v>1</v>
      </c>
      <c r="CF462" s="11" t="b">
        <v>1</v>
      </c>
      <c r="CG462" s="11" t="b">
        <v>1</v>
      </c>
      <c r="CH462" s="11" t="b">
        <v>1</v>
      </c>
      <c r="CI462" s="11" t="b">
        <v>1</v>
      </c>
      <c r="CJ462" s="11" t="s">
        <v>467</v>
      </c>
      <c r="CK462" s="11" t="str">
        <f>VLOOKUP(Table812[[#This Row],[Candidate Detail Answer: City]],cities,2,FALSE)</f>
        <v>Rockford</v>
      </c>
      <c r="CL462" s="11" t="str">
        <f>VLOOKUP(Table812[[#This Row],[Candidate Detail Answer: City]],cities,3,FALSE)</f>
        <v>IL</v>
      </c>
      <c r="CM462" s="41">
        <f>VLOOKUP(Table812[[#This Row],[Candidate Detail Answer: City]],cities,4,FALSE)</f>
        <v>61101</v>
      </c>
      <c r="CN462" s="11" t="s">
        <v>253</v>
      </c>
      <c r="CO462" s="11" t="str">
        <f>VLOOKUP(Table812[[#This Row],[Candidate Detail Answer: Major]],majors_final,3,FALSE)</f>
        <v>Web Development</v>
      </c>
      <c r="CP462" s="11" t="str">
        <f>VLOOKUP(Table812[[#This Row],[Candidate Detail Answer: Major]],majors_final,4,FALSE)</f>
        <v>IT-development focused</v>
      </c>
      <c r="CQ462" s="11">
        <f>VLOOKUP(Table812[[#This Row],[Candidate Detail Answer: Major]],majors_final,5,FALSE)</f>
        <v>0</v>
      </c>
      <c r="CR462" s="11">
        <f>VLOOKUP(Table812[[#This Row],[Candidate Detail Answer: Major]],majors_final,6,FALSE)</f>
        <v>0</v>
      </c>
      <c r="CS462" s="11"/>
      <c r="CU462" s="5"/>
      <c r="CV462" s="5"/>
      <c r="CW462" s="5"/>
    </row>
    <row r="463" spans="1:101" ht="12.75" x14ac:dyDescent="0.2">
      <c r="A463">
        <v>562</v>
      </c>
      <c r="B463" s="26">
        <v>46674.615277777702</v>
      </c>
      <c r="C463" s="26">
        <v>53972.1923611128</v>
      </c>
      <c r="D463" s="26">
        <v>52887.065277775699</v>
      </c>
      <c r="E463" s="36">
        <v>289797</v>
      </c>
      <c r="F463" s="36">
        <f>SUM(Table812[[#This Row],[Time Taken Per Question: 1]:[Time Taken Per Question: 14]])</f>
        <v>102005</v>
      </c>
      <c r="G463" s="11">
        <v>1</v>
      </c>
      <c r="H463" s="11">
        <v>119</v>
      </c>
      <c r="I463" s="31">
        <v>172969</v>
      </c>
      <c r="J463" s="11">
        <v>131</v>
      </c>
      <c r="K463" s="11">
        <v>131</v>
      </c>
      <c r="L463" s="11">
        <v>92</v>
      </c>
      <c r="M463" s="11">
        <v>100</v>
      </c>
      <c r="N463" s="11">
        <v>186909</v>
      </c>
      <c r="O463" s="11" t="s">
        <v>155</v>
      </c>
      <c r="P463" s="11" t="s">
        <v>208</v>
      </c>
      <c r="Q463" s="11">
        <v>34</v>
      </c>
      <c r="R463" s="11">
        <v>5</v>
      </c>
      <c r="S463" s="11">
        <v>1</v>
      </c>
      <c r="T463" s="11">
        <v>10</v>
      </c>
      <c r="U463" s="11">
        <v>10</v>
      </c>
      <c r="V463" s="11">
        <v>10</v>
      </c>
      <c r="W463" s="11">
        <v>10</v>
      </c>
      <c r="X463" s="11">
        <v>10</v>
      </c>
      <c r="Y463" s="11">
        <v>10</v>
      </c>
      <c r="Z463" s="11">
        <v>10</v>
      </c>
      <c r="AA463" s="11">
        <v>10</v>
      </c>
      <c r="AB463" s="11">
        <v>10</v>
      </c>
      <c r="AC463" s="11">
        <v>10</v>
      </c>
      <c r="AD463" s="11">
        <v>10</v>
      </c>
      <c r="AE463" s="11">
        <v>10</v>
      </c>
      <c r="AF463" s="11">
        <v>10</v>
      </c>
      <c r="AG463" s="11">
        <v>17</v>
      </c>
      <c r="AH463" s="11">
        <v>1369</v>
      </c>
      <c r="AI463" s="11">
        <v>3358</v>
      </c>
      <c r="AJ463" s="11">
        <v>579</v>
      </c>
      <c r="AK463" s="11">
        <v>19097</v>
      </c>
      <c r="AL463" s="11">
        <v>355</v>
      </c>
      <c r="AM463" s="11">
        <v>180</v>
      </c>
      <c r="AN463" s="11">
        <v>635</v>
      </c>
      <c r="AO463" s="11">
        <v>1432</v>
      </c>
      <c r="AP463" s="11">
        <v>406</v>
      </c>
      <c r="AQ463" s="11">
        <v>405</v>
      </c>
      <c r="AR463" s="11">
        <v>3108</v>
      </c>
      <c r="AS463" s="11">
        <v>61462</v>
      </c>
      <c r="AT463" s="11">
        <v>9602</v>
      </c>
      <c r="AU463" s="11">
        <v>9</v>
      </c>
      <c r="AV463" s="11">
        <v>9</v>
      </c>
      <c r="AW463" s="11">
        <v>9</v>
      </c>
      <c r="AX463" s="11">
        <v>12</v>
      </c>
      <c r="AY463" s="11">
        <v>9</v>
      </c>
      <c r="AZ463" s="11">
        <v>10</v>
      </c>
      <c r="BA463" s="11">
        <v>12</v>
      </c>
      <c r="BB463" s="11">
        <v>10</v>
      </c>
      <c r="BC463" s="11">
        <v>10</v>
      </c>
      <c r="BD463" s="11">
        <v>11</v>
      </c>
      <c r="BE463" s="11">
        <v>11</v>
      </c>
      <c r="BF463" s="11">
        <v>19</v>
      </c>
      <c r="BG463" s="11">
        <v>27</v>
      </c>
      <c r="BH463" s="11">
        <v>7</v>
      </c>
      <c r="BI463" s="11">
        <v>3</v>
      </c>
      <c r="BJ463" s="11">
        <v>5</v>
      </c>
      <c r="BK463" s="11">
        <v>5</v>
      </c>
      <c r="BL463" s="11">
        <v>5</v>
      </c>
      <c r="BM463" s="11">
        <v>4</v>
      </c>
      <c r="BN463" s="11">
        <v>4</v>
      </c>
      <c r="BO463" s="11">
        <v>5</v>
      </c>
      <c r="BP463" s="11">
        <v>5</v>
      </c>
      <c r="BQ463" s="11">
        <v>5</v>
      </c>
      <c r="BR463" s="11">
        <v>5</v>
      </c>
      <c r="BS463" s="11">
        <v>48</v>
      </c>
      <c r="BT463" s="11">
        <v>10</v>
      </c>
      <c r="BU463" s="11"/>
      <c r="BV463" s="11"/>
      <c r="BW463" s="11" t="b">
        <v>1</v>
      </c>
      <c r="BX463" s="11" t="b">
        <v>1</v>
      </c>
      <c r="BY463" s="11" t="b">
        <v>1</v>
      </c>
      <c r="BZ463" s="11" t="b">
        <v>1</v>
      </c>
      <c r="CA463" s="11" t="b">
        <v>1</v>
      </c>
      <c r="CB463" s="11" t="b">
        <v>1</v>
      </c>
      <c r="CC463" s="11" t="b">
        <v>1</v>
      </c>
      <c r="CD463" s="11" t="b">
        <v>1</v>
      </c>
      <c r="CE463" s="11" t="b">
        <v>1</v>
      </c>
      <c r="CF463" s="11" t="b">
        <v>1</v>
      </c>
      <c r="CG463" s="11" t="b">
        <v>1</v>
      </c>
      <c r="CH463" s="11" t="b">
        <v>1</v>
      </c>
      <c r="CI463" s="11" t="b">
        <v>1</v>
      </c>
      <c r="CJ463" s="11" t="s">
        <v>339</v>
      </c>
      <c r="CK463" s="11" t="str">
        <f>VLOOKUP(Table812[[#This Row],[Candidate Detail Answer: City]],cities,2,FALSE)</f>
        <v>Saint Cloud</v>
      </c>
      <c r="CL463" s="11" t="str">
        <f>VLOOKUP(Table812[[#This Row],[Candidate Detail Answer: City]],cities,3,FALSE)</f>
        <v>MN</v>
      </c>
      <c r="CM463" s="41">
        <f>VLOOKUP(Table812[[#This Row],[Candidate Detail Answer: City]],cities,4,FALSE)</f>
        <v>56301</v>
      </c>
      <c r="CN463" s="11" t="s">
        <v>332</v>
      </c>
      <c r="CO463" s="11" t="str">
        <f>VLOOKUP(Table812[[#This Row],[Candidate Detail Answer: Major]],majors_final,3,FALSE)</f>
        <v>Information Systems</v>
      </c>
      <c r="CP463" s="11" t="str">
        <f>VLOOKUP(Table812[[#This Row],[Candidate Detail Answer: Major]],majors_final,4,FALSE)</f>
        <v>IT non-development</v>
      </c>
      <c r="CQ463" s="11">
        <f>VLOOKUP(Table812[[#This Row],[Candidate Detail Answer: Major]],majors_final,5,FALSE)</f>
        <v>0</v>
      </c>
      <c r="CR463" s="11">
        <f>VLOOKUP(Table812[[#This Row],[Candidate Detail Answer: Major]],majors_final,6,FALSE)</f>
        <v>0</v>
      </c>
      <c r="CS463" s="11"/>
      <c r="CU463" s="5"/>
      <c r="CV463" s="5"/>
      <c r="CW463" s="5"/>
    </row>
    <row r="464" spans="1:101" ht="12.75" x14ac:dyDescent="0.2">
      <c r="A464">
        <v>563</v>
      </c>
      <c r="B464" s="26">
        <v>47902.8430555554</v>
      </c>
      <c r="C464" s="26">
        <v>53992.260416668301</v>
      </c>
      <c r="D464" s="26">
        <v>52904.782638886798</v>
      </c>
      <c r="E464" s="36">
        <v>273742</v>
      </c>
      <c r="F464" s="36">
        <f>SUM(Table812[[#This Row],[Time Taken Per Question: 1]:[Time Taken Per Question: 14]])</f>
        <v>128934</v>
      </c>
      <c r="G464" s="11">
        <v>1</v>
      </c>
      <c r="H464" s="11">
        <v>62</v>
      </c>
      <c r="I464" s="31">
        <v>183047</v>
      </c>
      <c r="J464" s="11">
        <v>131</v>
      </c>
      <c r="K464" s="11">
        <v>131</v>
      </c>
      <c r="L464" s="11">
        <v>92</v>
      </c>
      <c r="M464" s="11">
        <v>100</v>
      </c>
      <c r="N464" s="11">
        <v>143546</v>
      </c>
      <c r="O464" s="11" t="s">
        <v>155</v>
      </c>
      <c r="P464" s="11" t="s">
        <v>208</v>
      </c>
      <c r="Q464" s="11">
        <v>2</v>
      </c>
      <c r="R464" s="11">
        <v>4</v>
      </c>
      <c r="S464" s="11">
        <v>1</v>
      </c>
      <c r="T464" s="11">
        <v>10</v>
      </c>
      <c r="U464" s="11">
        <v>10</v>
      </c>
      <c r="V464" s="11">
        <v>10</v>
      </c>
      <c r="W464" s="11">
        <v>10</v>
      </c>
      <c r="X464" s="11">
        <v>10</v>
      </c>
      <c r="Y464" s="11">
        <v>10</v>
      </c>
      <c r="Z464" s="11">
        <v>10</v>
      </c>
      <c r="AA464" s="11">
        <v>10</v>
      </c>
      <c r="AB464" s="11">
        <v>10</v>
      </c>
      <c r="AC464" s="11">
        <v>10</v>
      </c>
      <c r="AD464" s="11">
        <v>10</v>
      </c>
      <c r="AE464" s="11">
        <v>10</v>
      </c>
      <c r="AF464" s="11">
        <v>10</v>
      </c>
      <c r="AG464" s="11">
        <v>150</v>
      </c>
      <c r="AH464" s="11">
        <v>2295</v>
      </c>
      <c r="AI464" s="11">
        <v>2120</v>
      </c>
      <c r="AJ464" s="11">
        <v>7785</v>
      </c>
      <c r="AK464" s="11">
        <v>27845</v>
      </c>
      <c r="AL464" s="11">
        <v>20795</v>
      </c>
      <c r="AM464" s="11">
        <v>1327</v>
      </c>
      <c r="AN464" s="11">
        <v>2779</v>
      </c>
      <c r="AO464" s="11">
        <v>6759</v>
      </c>
      <c r="AP464" s="11">
        <v>4060</v>
      </c>
      <c r="AQ464" s="11">
        <v>1285</v>
      </c>
      <c r="AR464" s="11">
        <v>2808</v>
      </c>
      <c r="AS464" s="11">
        <v>23375</v>
      </c>
      <c r="AT464" s="11">
        <v>25551</v>
      </c>
      <c r="AU464" s="11">
        <v>1</v>
      </c>
      <c r="AV464" s="11">
        <v>1</v>
      </c>
      <c r="AW464" s="11">
        <v>1</v>
      </c>
      <c r="AX464" s="11">
        <v>1</v>
      </c>
      <c r="AY464" s="11">
        <v>1</v>
      </c>
      <c r="AZ464" s="11">
        <v>1</v>
      </c>
      <c r="BA464" s="11">
        <v>1</v>
      </c>
      <c r="BB464" s="11">
        <v>1</v>
      </c>
      <c r="BC464" s="11">
        <v>1</v>
      </c>
      <c r="BD464" s="11">
        <v>1</v>
      </c>
      <c r="BE464" s="11">
        <v>1</v>
      </c>
      <c r="BF464" s="11">
        <v>1</v>
      </c>
      <c r="BG464" s="11">
        <v>18</v>
      </c>
      <c r="BH464" s="11">
        <v>16</v>
      </c>
      <c r="BI464" s="11">
        <v>12</v>
      </c>
      <c r="BJ464" s="11">
        <v>71</v>
      </c>
      <c r="BK464" s="11">
        <v>21</v>
      </c>
      <c r="BL464" s="11">
        <v>58</v>
      </c>
      <c r="BM464" s="11">
        <v>15</v>
      </c>
      <c r="BN464" s="11">
        <v>18</v>
      </c>
      <c r="BO464" s="11">
        <v>16</v>
      </c>
      <c r="BP464" s="11">
        <v>8</v>
      </c>
      <c r="BQ464" s="11">
        <v>13</v>
      </c>
      <c r="BR464" s="11">
        <v>9</v>
      </c>
      <c r="BS464" s="11">
        <v>64</v>
      </c>
      <c r="BT464" s="11">
        <v>30</v>
      </c>
      <c r="BU464" s="11"/>
      <c r="BV464" s="11"/>
      <c r="BW464" s="11" t="b">
        <v>1</v>
      </c>
      <c r="BX464" s="11" t="b">
        <v>1</v>
      </c>
      <c r="BY464" s="11" t="b">
        <v>1</v>
      </c>
      <c r="BZ464" s="11" t="b">
        <v>1</v>
      </c>
      <c r="CA464" s="11" t="b">
        <v>1</v>
      </c>
      <c r="CB464" s="11" t="b">
        <v>1</v>
      </c>
      <c r="CC464" s="11" t="b">
        <v>1</v>
      </c>
      <c r="CD464" s="11" t="b">
        <v>1</v>
      </c>
      <c r="CE464" s="11" t="b">
        <v>1</v>
      </c>
      <c r="CF464" s="11" t="b">
        <v>1</v>
      </c>
      <c r="CG464" s="11" t="b">
        <v>1</v>
      </c>
      <c r="CH464" s="11" t="b">
        <v>1</v>
      </c>
      <c r="CI464" s="11" t="b">
        <v>1</v>
      </c>
      <c r="CJ464" s="11" t="s">
        <v>228</v>
      </c>
      <c r="CK464" s="11" t="str">
        <f>VLOOKUP(Table812[[#This Row],[Candidate Detail Answer: City]],cities,2,FALSE)</f>
        <v>Saint Paul</v>
      </c>
      <c r="CL464" s="11" t="str">
        <f>VLOOKUP(Table812[[#This Row],[Candidate Detail Answer: City]],cities,3,FALSE)</f>
        <v>MN</v>
      </c>
      <c r="CM464" s="41">
        <f>VLOOKUP(Table812[[#This Row],[Candidate Detail Answer: City]],cities,4,FALSE)</f>
        <v>55101</v>
      </c>
      <c r="CN464" s="11" t="s">
        <v>229</v>
      </c>
      <c r="CO464" s="11" t="str">
        <f>VLOOKUP(Table812[[#This Row],[Candidate Detail Answer: Major]],majors_final,3,FALSE)</f>
        <v>Computer Science</v>
      </c>
      <c r="CP464" s="11" t="str">
        <f>VLOOKUP(Table812[[#This Row],[Candidate Detail Answer: Major]],majors_final,4,FALSE)</f>
        <v>IT-development focused</v>
      </c>
      <c r="CQ464" s="11">
        <f>VLOOKUP(Table812[[#This Row],[Candidate Detail Answer: Major]],majors_final,5,FALSE)</f>
        <v>0</v>
      </c>
      <c r="CR464" s="11">
        <f>VLOOKUP(Table812[[#This Row],[Candidate Detail Answer: Major]],majors_final,6,FALSE)</f>
        <v>0</v>
      </c>
      <c r="CS464" s="11"/>
      <c r="CU464" s="5"/>
      <c r="CV464" s="5"/>
      <c r="CW464" s="5"/>
    </row>
    <row r="465" spans="1:101" ht="12.75" x14ac:dyDescent="0.2">
      <c r="A465">
        <v>564</v>
      </c>
      <c r="B465" s="26">
        <v>46696.547916666597</v>
      </c>
      <c r="C465" s="26">
        <v>54012.328472223897</v>
      </c>
      <c r="D465" s="26">
        <v>52922.499999997897</v>
      </c>
      <c r="E465" s="36">
        <v>280331</v>
      </c>
      <c r="F465" s="36">
        <f>SUM(Table812[[#This Row],[Time Taken Per Question: 1]:[Time Taken Per Question: 14]])</f>
        <v>49923</v>
      </c>
      <c r="G465" s="11">
        <v>1</v>
      </c>
      <c r="H465" s="11">
        <v>143</v>
      </c>
      <c r="I465" s="31">
        <v>30323</v>
      </c>
      <c r="J465" s="11">
        <v>131</v>
      </c>
      <c r="K465" s="11">
        <v>131</v>
      </c>
      <c r="L465" s="11">
        <v>92</v>
      </c>
      <c r="M465" s="11">
        <v>100</v>
      </c>
      <c r="N465" s="11">
        <v>223490</v>
      </c>
      <c r="O465" s="11" t="s">
        <v>155</v>
      </c>
      <c r="P465" s="11" t="s">
        <v>208</v>
      </c>
      <c r="Q465" s="11">
        <v>20</v>
      </c>
      <c r="R465" s="11">
        <v>2</v>
      </c>
      <c r="S465" s="11">
        <v>1</v>
      </c>
      <c r="T465" s="11">
        <v>10</v>
      </c>
      <c r="U465" s="11">
        <v>10</v>
      </c>
      <c r="V465" s="11">
        <v>10</v>
      </c>
      <c r="W465" s="11">
        <v>10</v>
      </c>
      <c r="X465" s="11">
        <v>10</v>
      </c>
      <c r="Y465" s="11">
        <v>10</v>
      </c>
      <c r="Z465" s="11">
        <v>10</v>
      </c>
      <c r="AA465" s="11">
        <v>10</v>
      </c>
      <c r="AB465" s="11">
        <v>10</v>
      </c>
      <c r="AC465" s="11">
        <v>10</v>
      </c>
      <c r="AD465" s="11">
        <v>10</v>
      </c>
      <c r="AE465" s="11">
        <v>10</v>
      </c>
      <c r="AF465" s="11">
        <v>10</v>
      </c>
      <c r="AG465" s="11">
        <v>1807</v>
      </c>
      <c r="AH465" s="11">
        <v>2596</v>
      </c>
      <c r="AI465" s="11">
        <v>1282</v>
      </c>
      <c r="AJ465" s="11">
        <v>5551</v>
      </c>
      <c r="AK465" s="11">
        <v>14460</v>
      </c>
      <c r="AL465" s="11">
        <v>720</v>
      </c>
      <c r="AM465" s="11">
        <v>928</v>
      </c>
      <c r="AN465" s="11">
        <v>1800</v>
      </c>
      <c r="AO465" s="11">
        <v>1176</v>
      </c>
      <c r="AP465" s="11">
        <v>1203</v>
      </c>
      <c r="AQ465" s="11">
        <v>7984</v>
      </c>
      <c r="AR465" s="11">
        <v>671</v>
      </c>
      <c r="AS465" s="11">
        <v>4533</v>
      </c>
      <c r="AT465" s="11">
        <v>5212</v>
      </c>
      <c r="AU465" s="11">
        <v>16</v>
      </c>
      <c r="AV465" s="11">
        <v>17</v>
      </c>
      <c r="AW465" s="11">
        <v>13</v>
      </c>
      <c r="AX465" s="11">
        <v>22</v>
      </c>
      <c r="AY465" s="11">
        <v>14</v>
      </c>
      <c r="AZ465" s="11">
        <v>16</v>
      </c>
      <c r="BA465" s="11">
        <v>24</v>
      </c>
      <c r="BB465" s="11">
        <v>21</v>
      </c>
      <c r="BC465" s="11">
        <v>17</v>
      </c>
      <c r="BD465" s="11">
        <v>17</v>
      </c>
      <c r="BE465" s="11">
        <v>21</v>
      </c>
      <c r="BF465" s="11">
        <v>34</v>
      </c>
      <c r="BG465" s="11">
        <v>66</v>
      </c>
      <c r="BH465" s="11">
        <v>22</v>
      </c>
      <c r="BI465" s="11">
        <v>24</v>
      </c>
      <c r="BJ465" s="11">
        <v>21</v>
      </c>
      <c r="BK465" s="11">
        <v>33</v>
      </c>
      <c r="BL465" s="11">
        <v>17</v>
      </c>
      <c r="BM465" s="11">
        <v>24</v>
      </c>
      <c r="BN465" s="11">
        <v>13</v>
      </c>
      <c r="BO465" s="11">
        <v>9</v>
      </c>
      <c r="BP465" s="11">
        <v>14</v>
      </c>
      <c r="BQ465" s="11">
        <v>13</v>
      </c>
      <c r="BR465" s="11">
        <v>8</v>
      </c>
      <c r="BS465" s="11">
        <v>8</v>
      </c>
      <c r="BT465" s="11">
        <v>27</v>
      </c>
      <c r="BU465" s="11"/>
      <c r="BV465" s="11"/>
      <c r="BW465" s="11" t="b">
        <v>1</v>
      </c>
      <c r="BX465" s="11" t="b">
        <v>1</v>
      </c>
      <c r="BY465" s="11" t="b">
        <v>1</v>
      </c>
      <c r="BZ465" s="11" t="b">
        <v>1</v>
      </c>
      <c r="CA465" s="11" t="b">
        <v>1</v>
      </c>
      <c r="CB465" s="11" t="b">
        <v>1</v>
      </c>
      <c r="CC465" s="11" t="b">
        <v>1</v>
      </c>
      <c r="CD465" s="11" t="b">
        <v>1</v>
      </c>
      <c r="CE465" s="11" t="b">
        <v>1</v>
      </c>
      <c r="CF465" s="11" t="b">
        <v>1</v>
      </c>
      <c r="CG465" s="11" t="b">
        <v>1</v>
      </c>
      <c r="CH465" s="11" t="b">
        <v>1</v>
      </c>
      <c r="CI465" s="11" t="b">
        <v>1</v>
      </c>
      <c r="CJ465" s="11" t="s">
        <v>228</v>
      </c>
      <c r="CK465" s="11" t="str">
        <f>VLOOKUP(Table812[[#This Row],[Candidate Detail Answer: City]],cities,2,FALSE)</f>
        <v>Saint Paul</v>
      </c>
      <c r="CL465" s="11" t="str">
        <f>VLOOKUP(Table812[[#This Row],[Candidate Detail Answer: City]],cities,3,FALSE)</f>
        <v>MN</v>
      </c>
      <c r="CM465" s="41">
        <f>VLOOKUP(Table812[[#This Row],[Candidate Detail Answer: City]],cities,4,FALSE)</f>
        <v>55101</v>
      </c>
      <c r="CN465" s="11" t="s">
        <v>381</v>
      </c>
      <c r="CO465" s="11" t="str">
        <f>VLOOKUP(Table812[[#This Row],[Candidate Detail Answer: Major]],majors_final,3,FALSE)</f>
        <v>Software Development</v>
      </c>
      <c r="CP465" s="11" t="str">
        <f>VLOOKUP(Table812[[#This Row],[Candidate Detail Answer: Major]],majors_final,4,FALSE)</f>
        <v>IT-development focused</v>
      </c>
      <c r="CQ465" s="11">
        <f>VLOOKUP(Table812[[#This Row],[Candidate Detail Answer: Major]],majors_final,5,FALSE)</f>
        <v>0</v>
      </c>
      <c r="CR465" s="11">
        <f>VLOOKUP(Table812[[#This Row],[Candidate Detail Answer: Major]],majors_final,6,FALSE)</f>
        <v>0</v>
      </c>
      <c r="CS465" s="11"/>
      <c r="CU465" s="5"/>
      <c r="CV465" s="5"/>
      <c r="CW465" s="5"/>
    </row>
    <row r="466" spans="1:101" ht="12.75" x14ac:dyDescent="0.2">
      <c r="A466">
        <v>565</v>
      </c>
      <c r="B466" s="26">
        <v>46718.480555555499</v>
      </c>
      <c r="C466" s="26">
        <v>54032.396527779398</v>
      </c>
      <c r="D466" s="26">
        <v>52940.217361108997</v>
      </c>
      <c r="E466" s="36">
        <v>109976</v>
      </c>
      <c r="F466" s="36">
        <f>SUM(Table812[[#This Row],[Time Taken Per Question: 1]:[Time Taken Per Question: 14]])</f>
        <v>99773</v>
      </c>
      <c r="G466" s="11">
        <v>1</v>
      </c>
      <c r="H466" s="11">
        <v>177</v>
      </c>
      <c r="I466" s="31">
        <v>83717</v>
      </c>
      <c r="J466" s="11">
        <v>131</v>
      </c>
      <c r="K466" s="11">
        <v>131</v>
      </c>
      <c r="L466" s="11">
        <v>92</v>
      </c>
      <c r="M466" s="11">
        <v>100</v>
      </c>
      <c r="N466" s="11">
        <v>1820</v>
      </c>
      <c r="O466" s="11" t="s">
        <v>155</v>
      </c>
      <c r="P466" s="11" t="s">
        <v>208</v>
      </c>
      <c r="Q466" s="11">
        <v>22</v>
      </c>
      <c r="R466" s="11">
        <v>3</v>
      </c>
      <c r="S466" s="11">
        <v>1</v>
      </c>
      <c r="T466" s="11">
        <v>10</v>
      </c>
      <c r="U466" s="11">
        <v>10</v>
      </c>
      <c r="V466" s="11">
        <v>10</v>
      </c>
      <c r="W466" s="11">
        <v>10</v>
      </c>
      <c r="X466" s="11">
        <v>10</v>
      </c>
      <c r="Y466" s="11">
        <v>10</v>
      </c>
      <c r="Z466" s="11">
        <v>10</v>
      </c>
      <c r="AA466" s="11">
        <v>10</v>
      </c>
      <c r="AB466" s="11">
        <v>10</v>
      </c>
      <c r="AC466" s="11">
        <v>10</v>
      </c>
      <c r="AD466" s="11">
        <v>10</v>
      </c>
      <c r="AE466" s="11">
        <v>10</v>
      </c>
      <c r="AF466" s="11">
        <v>10</v>
      </c>
      <c r="AG466" s="11">
        <v>189</v>
      </c>
      <c r="AH466" s="11">
        <v>1315</v>
      </c>
      <c r="AI466" s="11">
        <v>429</v>
      </c>
      <c r="AJ466" s="11">
        <v>572</v>
      </c>
      <c r="AK466" s="11">
        <v>3923</v>
      </c>
      <c r="AL466" s="11">
        <v>2822</v>
      </c>
      <c r="AM466" s="11">
        <v>4729</v>
      </c>
      <c r="AN466" s="11">
        <v>4444</v>
      </c>
      <c r="AO466" s="11">
        <v>840</v>
      </c>
      <c r="AP466" s="11">
        <v>1240</v>
      </c>
      <c r="AQ466" s="11">
        <v>486</v>
      </c>
      <c r="AR466" s="11">
        <v>521</v>
      </c>
      <c r="AS466" s="11">
        <v>8018</v>
      </c>
      <c r="AT466" s="11">
        <v>70245</v>
      </c>
      <c r="AU466" s="11">
        <v>6</v>
      </c>
      <c r="AV466" s="11">
        <v>6</v>
      </c>
      <c r="AW466" s="11">
        <v>7</v>
      </c>
      <c r="AX466" s="11">
        <v>10</v>
      </c>
      <c r="AY466" s="11">
        <v>3</v>
      </c>
      <c r="AZ466" s="11">
        <v>4</v>
      </c>
      <c r="BA466" s="11">
        <v>9</v>
      </c>
      <c r="BB466" s="11">
        <v>7</v>
      </c>
      <c r="BC466" s="11">
        <v>5</v>
      </c>
      <c r="BD466" s="11">
        <v>6</v>
      </c>
      <c r="BE466" s="11">
        <v>8</v>
      </c>
      <c r="BF466" s="11">
        <v>13</v>
      </c>
      <c r="BG466" s="11">
        <v>23</v>
      </c>
      <c r="BH466" s="11">
        <v>3</v>
      </c>
      <c r="BI466" s="11">
        <v>2</v>
      </c>
      <c r="BJ466" s="11">
        <v>2</v>
      </c>
      <c r="BK466" s="11">
        <v>3</v>
      </c>
      <c r="BL466" s="11">
        <v>7</v>
      </c>
      <c r="BM466" s="11">
        <v>6</v>
      </c>
      <c r="BN466" s="11">
        <v>4</v>
      </c>
      <c r="BO466" s="11">
        <v>4</v>
      </c>
      <c r="BP466" s="11">
        <v>7</v>
      </c>
      <c r="BQ466" s="11">
        <v>3</v>
      </c>
      <c r="BR466" s="11">
        <v>3</v>
      </c>
      <c r="BS466" s="11">
        <v>16</v>
      </c>
      <c r="BT466" s="11">
        <v>15</v>
      </c>
      <c r="BU466" s="11"/>
      <c r="BV466" s="11"/>
      <c r="BW466" s="11" t="b">
        <v>1</v>
      </c>
      <c r="BX466" s="11" t="b">
        <v>1</v>
      </c>
      <c r="BY466" s="11" t="b">
        <v>1</v>
      </c>
      <c r="BZ466" s="11" t="b">
        <v>1</v>
      </c>
      <c r="CA466" s="11" t="b">
        <v>1</v>
      </c>
      <c r="CB466" s="11" t="b">
        <v>1</v>
      </c>
      <c r="CC466" s="11" t="b">
        <v>1</v>
      </c>
      <c r="CD466" s="11" t="b">
        <v>1</v>
      </c>
      <c r="CE466" s="11" t="b">
        <v>1</v>
      </c>
      <c r="CF466" s="11" t="b">
        <v>1</v>
      </c>
      <c r="CG466" s="11" t="b">
        <v>1</v>
      </c>
      <c r="CH466" s="11" t="b">
        <v>1</v>
      </c>
      <c r="CI466" s="11" t="b">
        <v>1</v>
      </c>
      <c r="CJ466" s="11" t="s">
        <v>248</v>
      </c>
      <c r="CK466" s="11" t="str">
        <f>VLOOKUP(Table812[[#This Row],[Candidate Detail Answer: City]],cities,2,FALSE)</f>
        <v>Minneapolis</v>
      </c>
      <c r="CL466" s="11" t="str">
        <f>VLOOKUP(Table812[[#This Row],[Candidate Detail Answer: City]],cities,3,FALSE)</f>
        <v>MN</v>
      </c>
      <c r="CM466" s="41">
        <f>VLOOKUP(Table812[[#This Row],[Candidate Detail Answer: City]],cities,4,FALSE)</f>
        <v>55401</v>
      </c>
      <c r="CN466" s="11" t="s">
        <v>210</v>
      </c>
      <c r="CO466" s="11" t="str">
        <f>VLOOKUP(Table812[[#This Row],[Candidate Detail Answer: Major]],majors_final,3,FALSE)</f>
        <v>Computer Science</v>
      </c>
      <c r="CP466" s="11" t="str">
        <f>VLOOKUP(Table812[[#This Row],[Candidate Detail Answer: Major]],majors_final,4,FALSE)</f>
        <v>IT-development focused</v>
      </c>
      <c r="CQ466" s="11">
        <f>VLOOKUP(Table812[[#This Row],[Candidate Detail Answer: Major]],majors_final,5,FALSE)</f>
        <v>0</v>
      </c>
      <c r="CR466" s="11">
        <f>VLOOKUP(Table812[[#This Row],[Candidate Detail Answer: Major]],majors_final,6,FALSE)</f>
        <v>0</v>
      </c>
      <c r="CS466" s="11"/>
      <c r="CU466" s="5"/>
      <c r="CV466" s="5"/>
      <c r="CW466" s="5"/>
    </row>
    <row r="467" spans="1:101" ht="12.75" x14ac:dyDescent="0.2">
      <c r="A467">
        <v>566</v>
      </c>
      <c r="B467" s="26">
        <v>46740.4131944443</v>
      </c>
      <c r="C467" s="26">
        <v>54052.464583335</v>
      </c>
      <c r="D467" s="26">
        <v>52957.934722220103</v>
      </c>
      <c r="E467" s="36">
        <v>307345</v>
      </c>
      <c r="F467" s="36">
        <f>SUM(Table812[[#This Row],[Time Taken Per Question: 1]:[Time Taken Per Question: 14]])</f>
        <v>59784</v>
      </c>
      <c r="G467" s="11">
        <v>1</v>
      </c>
      <c r="H467" s="11">
        <v>25</v>
      </c>
      <c r="I467" s="31">
        <v>14193</v>
      </c>
      <c r="J467" s="11">
        <v>131</v>
      </c>
      <c r="K467" s="11">
        <v>131</v>
      </c>
      <c r="L467" s="11">
        <v>92</v>
      </c>
      <c r="M467" s="11">
        <v>100</v>
      </c>
      <c r="N467" s="11">
        <v>193310</v>
      </c>
      <c r="O467" s="11" t="s">
        <v>155</v>
      </c>
      <c r="P467" s="11" t="s">
        <v>208</v>
      </c>
      <c r="Q467" s="11">
        <v>11</v>
      </c>
      <c r="R467" s="11">
        <v>3</v>
      </c>
      <c r="S467" s="11">
        <v>1</v>
      </c>
      <c r="T467" s="11">
        <v>10</v>
      </c>
      <c r="U467" s="11">
        <v>10</v>
      </c>
      <c r="V467" s="11">
        <v>10</v>
      </c>
      <c r="W467" s="11">
        <v>10</v>
      </c>
      <c r="X467" s="11">
        <v>10</v>
      </c>
      <c r="Y467" s="11">
        <v>10</v>
      </c>
      <c r="Z467" s="11">
        <v>10</v>
      </c>
      <c r="AA467" s="11">
        <v>10</v>
      </c>
      <c r="AB467" s="11">
        <v>10</v>
      </c>
      <c r="AC467" s="11">
        <v>10</v>
      </c>
      <c r="AD467" s="11">
        <v>10</v>
      </c>
      <c r="AE467" s="11">
        <v>10</v>
      </c>
      <c r="AF467" s="11">
        <v>10</v>
      </c>
      <c r="AG467" s="11">
        <v>111</v>
      </c>
      <c r="AH467" s="11">
        <v>5543</v>
      </c>
      <c r="AI467" s="11">
        <v>1332</v>
      </c>
      <c r="AJ467" s="11">
        <v>785</v>
      </c>
      <c r="AK467" s="11">
        <v>10899</v>
      </c>
      <c r="AL467" s="11">
        <v>4148</v>
      </c>
      <c r="AM467" s="11">
        <v>32669</v>
      </c>
      <c r="AN467" s="11">
        <v>483</v>
      </c>
      <c r="AO467" s="11">
        <v>772</v>
      </c>
      <c r="AP467" s="11">
        <v>338</v>
      </c>
      <c r="AQ467" s="11">
        <v>977</v>
      </c>
      <c r="AR467" s="11">
        <v>287</v>
      </c>
      <c r="AS467" s="11">
        <v>872</v>
      </c>
      <c r="AT467" s="11">
        <v>568</v>
      </c>
      <c r="AU467" s="11">
        <v>9</v>
      </c>
      <c r="AV467" s="11">
        <v>8</v>
      </c>
      <c r="AW467" s="11">
        <v>7</v>
      </c>
      <c r="AX467" s="11">
        <v>10</v>
      </c>
      <c r="AY467" s="11">
        <v>7</v>
      </c>
      <c r="AZ467" s="11">
        <v>8</v>
      </c>
      <c r="BA467" s="11">
        <v>10</v>
      </c>
      <c r="BB467" s="11">
        <v>11</v>
      </c>
      <c r="BC467" s="11">
        <v>10</v>
      </c>
      <c r="BD467" s="11">
        <v>12</v>
      </c>
      <c r="BE467" s="11">
        <v>12</v>
      </c>
      <c r="BF467" s="11">
        <v>14</v>
      </c>
      <c r="BG467" s="11">
        <v>28</v>
      </c>
      <c r="BH467" s="11">
        <v>32</v>
      </c>
      <c r="BI467" s="11">
        <v>6</v>
      </c>
      <c r="BJ467" s="11">
        <v>5</v>
      </c>
      <c r="BK467" s="11">
        <v>8</v>
      </c>
      <c r="BL467" s="11">
        <v>20</v>
      </c>
      <c r="BM467" s="11">
        <v>4</v>
      </c>
      <c r="BN467" s="11">
        <v>3</v>
      </c>
      <c r="BO467" s="11">
        <v>5</v>
      </c>
      <c r="BP467" s="11">
        <v>2</v>
      </c>
      <c r="BQ467" s="11">
        <v>5</v>
      </c>
      <c r="BR467" s="11">
        <v>3</v>
      </c>
      <c r="BS467" s="11">
        <v>3</v>
      </c>
      <c r="BT467" s="11">
        <v>4</v>
      </c>
      <c r="BU467" s="11"/>
      <c r="BV467" s="11"/>
      <c r="BW467" s="11" t="b">
        <v>1</v>
      </c>
      <c r="BX467" s="11" t="b">
        <v>1</v>
      </c>
      <c r="BY467" s="11" t="b">
        <v>1</v>
      </c>
      <c r="BZ467" s="11" t="b">
        <v>1</v>
      </c>
      <c r="CA467" s="11" t="b">
        <v>1</v>
      </c>
      <c r="CB467" s="11" t="b">
        <v>1</v>
      </c>
      <c r="CC467" s="11" t="b">
        <v>1</v>
      </c>
      <c r="CD467" s="11" t="b">
        <v>1</v>
      </c>
      <c r="CE467" s="11" t="b">
        <v>1</v>
      </c>
      <c r="CF467" s="11" t="b">
        <v>1</v>
      </c>
      <c r="CG467" s="11" t="b">
        <v>1</v>
      </c>
      <c r="CH467" s="11" t="b">
        <v>1</v>
      </c>
      <c r="CI467" s="11" t="b">
        <v>1</v>
      </c>
      <c r="CJ467" s="11" t="s">
        <v>474</v>
      </c>
      <c r="CK467" s="11" t="str">
        <f>VLOOKUP(Table812[[#This Row],[Candidate Detail Answer: City]],cities,2,FALSE)</f>
        <v>Madison</v>
      </c>
      <c r="CL467" s="11" t="str">
        <f>VLOOKUP(Table812[[#This Row],[Candidate Detail Answer: City]],cities,3,FALSE)</f>
        <v>WI</v>
      </c>
      <c r="CM467" s="41">
        <f>VLOOKUP(Table812[[#This Row],[Candidate Detail Answer: City]],cities,4,FALSE)</f>
        <v>53703</v>
      </c>
      <c r="CN467" s="11" t="s">
        <v>608</v>
      </c>
      <c r="CO467" s="11" t="str">
        <f>VLOOKUP(Table812[[#This Row],[Candidate Detail Answer: Major]],majors_final,3,FALSE)</f>
        <v>Software Development</v>
      </c>
      <c r="CP467" s="11" t="str">
        <f>VLOOKUP(Table812[[#This Row],[Candidate Detail Answer: Major]],majors_final,4,FALSE)</f>
        <v>IT-development focused</v>
      </c>
      <c r="CQ467" s="11">
        <f>VLOOKUP(Table812[[#This Row],[Candidate Detail Answer: Major]],majors_final,5,FALSE)</f>
        <v>0</v>
      </c>
      <c r="CR467" s="11">
        <f>VLOOKUP(Table812[[#This Row],[Candidate Detail Answer: Major]],majors_final,6,FALSE)</f>
        <v>0</v>
      </c>
      <c r="CS467" s="11"/>
      <c r="CU467" s="5"/>
      <c r="CV467" s="5"/>
      <c r="CW467" s="5"/>
    </row>
    <row r="468" spans="1:101" ht="12.75" x14ac:dyDescent="0.2">
      <c r="A468">
        <v>567</v>
      </c>
      <c r="B468" s="26">
        <v>46762.345833333202</v>
      </c>
      <c r="C468" s="26">
        <v>54072.532638890603</v>
      </c>
      <c r="D468" s="26">
        <v>52975.652083331202</v>
      </c>
      <c r="E468" s="36">
        <v>94788</v>
      </c>
      <c r="F468" s="36">
        <f>SUM(Table812[[#This Row],[Time Taken Per Question: 1]:[Time Taken Per Question: 14]])</f>
        <v>50570</v>
      </c>
      <c r="G468" s="11">
        <v>1</v>
      </c>
      <c r="H468" s="11">
        <v>116</v>
      </c>
      <c r="I468" s="31">
        <v>84149</v>
      </c>
      <c r="J468" s="11">
        <v>131</v>
      </c>
      <c r="K468" s="11">
        <v>131</v>
      </c>
      <c r="L468" s="11">
        <v>92</v>
      </c>
      <c r="M468" s="11">
        <v>100</v>
      </c>
      <c r="N468" s="11">
        <v>43782</v>
      </c>
      <c r="O468" s="11" t="s">
        <v>155</v>
      </c>
      <c r="P468" s="11" t="s">
        <v>208</v>
      </c>
      <c r="Q468" s="11">
        <v>24</v>
      </c>
      <c r="R468" s="11"/>
      <c r="S468" s="11">
        <v>1</v>
      </c>
      <c r="T468" s="11">
        <v>10</v>
      </c>
      <c r="U468" s="11">
        <v>10</v>
      </c>
      <c r="V468" s="11">
        <v>10</v>
      </c>
      <c r="W468" s="11">
        <v>10</v>
      </c>
      <c r="X468" s="11">
        <v>10</v>
      </c>
      <c r="Y468" s="11">
        <v>10</v>
      </c>
      <c r="Z468" s="11">
        <v>10</v>
      </c>
      <c r="AA468" s="11">
        <v>10</v>
      </c>
      <c r="AB468" s="11">
        <v>10</v>
      </c>
      <c r="AC468" s="11">
        <v>10</v>
      </c>
      <c r="AD468" s="11">
        <v>10</v>
      </c>
      <c r="AE468" s="11">
        <v>10</v>
      </c>
      <c r="AF468" s="11">
        <v>10</v>
      </c>
      <c r="AG468" s="11">
        <v>328</v>
      </c>
      <c r="AH468" s="11">
        <v>4654</v>
      </c>
      <c r="AI468" s="11">
        <v>2094</v>
      </c>
      <c r="AJ468" s="11">
        <v>2819</v>
      </c>
      <c r="AK468" s="11">
        <v>5922</v>
      </c>
      <c r="AL468" s="11">
        <v>2853</v>
      </c>
      <c r="AM468" s="11">
        <v>2204</v>
      </c>
      <c r="AN468" s="11">
        <v>2013</v>
      </c>
      <c r="AO468" s="11">
        <v>1941</v>
      </c>
      <c r="AP468" s="11">
        <v>529</v>
      </c>
      <c r="AQ468" s="11">
        <v>424</v>
      </c>
      <c r="AR468" s="11">
        <v>1797</v>
      </c>
      <c r="AS468" s="11">
        <v>2479</v>
      </c>
      <c r="AT468" s="11">
        <v>20513</v>
      </c>
      <c r="AU468" s="11">
        <v>6</v>
      </c>
      <c r="AV468" s="11">
        <v>6</v>
      </c>
      <c r="AW468" s="11">
        <v>5</v>
      </c>
      <c r="AX468" s="11">
        <v>8</v>
      </c>
      <c r="AY468" s="11">
        <v>7</v>
      </c>
      <c r="AZ468" s="11">
        <v>7</v>
      </c>
      <c r="BA468" s="11">
        <v>11</v>
      </c>
      <c r="BB468" s="11">
        <v>9</v>
      </c>
      <c r="BC468" s="11">
        <v>6</v>
      </c>
      <c r="BD468" s="11">
        <v>7</v>
      </c>
      <c r="BE468" s="11">
        <v>11</v>
      </c>
      <c r="BF468" s="11">
        <v>16</v>
      </c>
      <c r="BG468" s="11">
        <v>22</v>
      </c>
      <c r="BH468" s="11">
        <v>7</v>
      </c>
      <c r="BI468" s="11">
        <v>5</v>
      </c>
      <c r="BJ468" s="11">
        <v>9</v>
      </c>
      <c r="BK468" s="11">
        <v>9</v>
      </c>
      <c r="BL468" s="11">
        <v>16</v>
      </c>
      <c r="BM468" s="11">
        <v>8</v>
      </c>
      <c r="BN468" s="11">
        <v>6</v>
      </c>
      <c r="BO468" s="11">
        <v>6</v>
      </c>
      <c r="BP468" s="11">
        <v>5</v>
      </c>
      <c r="BQ468" s="11">
        <v>4</v>
      </c>
      <c r="BR468" s="11">
        <v>9</v>
      </c>
      <c r="BS468" s="11">
        <v>6</v>
      </c>
      <c r="BT468" s="11">
        <v>14</v>
      </c>
      <c r="BU468" s="11"/>
      <c r="BV468" s="11"/>
      <c r="BW468" s="11" t="b">
        <v>1</v>
      </c>
      <c r="BX468" s="11" t="b">
        <v>1</v>
      </c>
      <c r="BY468" s="11" t="b">
        <v>1</v>
      </c>
      <c r="BZ468" s="11" t="b">
        <v>1</v>
      </c>
      <c r="CA468" s="11" t="b">
        <v>1</v>
      </c>
      <c r="CB468" s="11" t="b">
        <v>1</v>
      </c>
      <c r="CC468" s="11" t="b">
        <v>1</v>
      </c>
      <c r="CD468" s="11" t="b">
        <v>1</v>
      </c>
      <c r="CE468" s="11" t="b">
        <v>1</v>
      </c>
      <c r="CF468" s="11" t="b">
        <v>1</v>
      </c>
      <c r="CG468" s="11" t="b">
        <v>1</v>
      </c>
      <c r="CH468" s="11" t="b">
        <v>1</v>
      </c>
      <c r="CI468" s="11" t="b">
        <v>1</v>
      </c>
      <c r="CJ468" s="11" t="s">
        <v>532</v>
      </c>
      <c r="CK468" s="11" t="str">
        <f>VLOOKUP(Table812[[#This Row],[Candidate Detail Answer: City]],cities,2,FALSE)</f>
        <v>Richfield</v>
      </c>
      <c r="CL468" s="11" t="str">
        <f>VLOOKUP(Table812[[#This Row],[Candidate Detail Answer: City]],cities,3,FALSE)</f>
        <v>MN</v>
      </c>
      <c r="CM468" s="41">
        <f>VLOOKUP(Table812[[#This Row],[Candidate Detail Answer: City]],cities,4,FALSE)</f>
        <v>55423</v>
      </c>
      <c r="CN468" s="11" t="s">
        <v>233</v>
      </c>
      <c r="CO468" s="11" t="str">
        <f>VLOOKUP(Table812[[#This Row],[Candidate Detail Answer: Major]],majors_final,3,FALSE)</f>
        <v>Software Development</v>
      </c>
      <c r="CP468" s="11" t="str">
        <f>VLOOKUP(Table812[[#This Row],[Candidate Detail Answer: Major]],majors_final,4,FALSE)</f>
        <v>IT-development focused</v>
      </c>
      <c r="CQ468" s="11">
        <f>VLOOKUP(Table812[[#This Row],[Candidate Detail Answer: Major]],majors_final,5,FALSE)</f>
        <v>0</v>
      </c>
      <c r="CR468" s="11">
        <f>VLOOKUP(Table812[[#This Row],[Candidate Detail Answer: Major]],majors_final,6,FALSE)</f>
        <v>0</v>
      </c>
      <c r="CS468" s="11"/>
      <c r="CU468" s="5"/>
      <c r="CV468" s="5"/>
      <c r="CW468" s="5"/>
    </row>
    <row r="469" spans="1:101" ht="12.75" x14ac:dyDescent="0.2">
      <c r="A469">
        <v>568</v>
      </c>
      <c r="B469" s="26">
        <v>46784.278472222097</v>
      </c>
      <c r="C469" s="26">
        <v>54092.600694446097</v>
      </c>
      <c r="D469" s="26">
        <v>52993.369444442302</v>
      </c>
      <c r="E469" s="36">
        <v>225055</v>
      </c>
      <c r="F469" s="36">
        <f>SUM(Table812[[#This Row],[Time Taken Per Question: 1]:[Time Taken Per Question: 14]])</f>
        <v>73280</v>
      </c>
      <c r="G469" s="11">
        <v>1</v>
      </c>
      <c r="H469" s="11">
        <v>142</v>
      </c>
      <c r="I469" s="31">
        <v>45541</v>
      </c>
      <c r="J469" s="11">
        <v>131</v>
      </c>
      <c r="K469" s="11">
        <v>131</v>
      </c>
      <c r="L469" s="11">
        <v>92</v>
      </c>
      <c r="M469" s="11">
        <v>100</v>
      </c>
      <c r="N469" s="11">
        <v>149838</v>
      </c>
      <c r="O469" s="11" t="s">
        <v>155</v>
      </c>
      <c r="P469" s="11" t="s">
        <v>208</v>
      </c>
      <c r="Q469" s="11">
        <v>27</v>
      </c>
      <c r="R469" s="11">
        <v>5</v>
      </c>
      <c r="S469" s="11">
        <v>1</v>
      </c>
      <c r="T469" s="11">
        <v>10</v>
      </c>
      <c r="U469" s="11">
        <v>10</v>
      </c>
      <c r="V469" s="11">
        <v>10</v>
      </c>
      <c r="W469" s="11">
        <v>10</v>
      </c>
      <c r="X469" s="11">
        <v>10</v>
      </c>
      <c r="Y469" s="11">
        <v>10</v>
      </c>
      <c r="Z469" s="11">
        <v>10</v>
      </c>
      <c r="AA469" s="11">
        <v>10</v>
      </c>
      <c r="AB469" s="11">
        <v>10</v>
      </c>
      <c r="AC469" s="11">
        <v>10</v>
      </c>
      <c r="AD469" s="11">
        <v>10</v>
      </c>
      <c r="AE469" s="11">
        <v>10</v>
      </c>
      <c r="AF469" s="11">
        <v>10</v>
      </c>
      <c r="AG469" s="11">
        <v>486</v>
      </c>
      <c r="AH469" s="11">
        <v>15649</v>
      </c>
      <c r="AI469" s="11">
        <v>8663</v>
      </c>
      <c r="AJ469" s="11">
        <v>8292</v>
      </c>
      <c r="AK469" s="11">
        <v>630</v>
      </c>
      <c r="AL469" s="11">
        <v>8459</v>
      </c>
      <c r="AM469" s="11">
        <v>2205</v>
      </c>
      <c r="AN469" s="11">
        <v>9147</v>
      </c>
      <c r="AO469" s="11">
        <v>2512</v>
      </c>
      <c r="AP469" s="11">
        <v>562</v>
      </c>
      <c r="AQ469" s="11">
        <v>2955</v>
      </c>
      <c r="AR469" s="11">
        <v>3458</v>
      </c>
      <c r="AS469" s="11">
        <v>5436</v>
      </c>
      <c r="AT469" s="11">
        <v>4826</v>
      </c>
      <c r="AU469" s="11">
        <v>9</v>
      </c>
      <c r="AV469" s="11">
        <v>10</v>
      </c>
      <c r="AW469" s="11">
        <v>9</v>
      </c>
      <c r="AX469" s="11">
        <v>14</v>
      </c>
      <c r="AY469" s="11">
        <v>12</v>
      </c>
      <c r="AZ469" s="11">
        <v>17</v>
      </c>
      <c r="BA469" s="11">
        <v>16</v>
      </c>
      <c r="BB469" s="11">
        <v>16</v>
      </c>
      <c r="BC469" s="11">
        <v>13</v>
      </c>
      <c r="BD469" s="11">
        <v>14</v>
      </c>
      <c r="BE469" s="11">
        <v>20</v>
      </c>
      <c r="BF469" s="11">
        <v>25</v>
      </c>
      <c r="BG469" s="11">
        <v>46</v>
      </c>
      <c r="BH469" s="11">
        <v>10</v>
      </c>
      <c r="BI469" s="11">
        <v>8</v>
      </c>
      <c r="BJ469" s="11">
        <v>4</v>
      </c>
      <c r="BK469" s="11">
        <v>4</v>
      </c>
      <c r="BL469" s="11">
        <v>20</v>
      </c>
      <c r="BM469" s="11">
        <v>12</v>
      </c>
      <c r="BN469" s="11">
        <v>14</v>
      </c>
      <c r="BO469" s="11">
        <v>4</v>
      </c>
      <c r="BP469" s="11">
        <v>6</v>
      </c>
      <c r="BQ469" s="11">
        <v>5</v>
      </c>
      <c r="BR469" s="11">
        <v>7</v>
      </c>
      <c r="BS469" s="11">
        <v>4</v>
      </c>
      <c r="BT469" s="11">
        <v>4</v>
      </c>
      <c r="BU469" s="11"/>
      <c r="BV469" s="11"/>
      <c r="BW469" s="11" t="b">
        <v>1</v>
      </c>
      <c r="BX469" s="11" t="b">
        <v>1</v>
      </c>
      <c r="BY469" s="11" t="b">
        <v>1</v>
      </c>
      <c r="BZ469" s="11" t="b">
        <v>1</v>
      </c>
      <c r="CA469" s="11" t="b">
        <v>1</v>
      </c>
      <c r="CB469" s="11" t="b">
        <v>1</v>
      </c>
      <c r="CC469" s="11" t="b">
        <v>1</v>
      </c>
      <c r="CD469" s="11" t="b">
        <v>1</v>
      </c>
      <c r="CE469" s="11" t="b">
        <v>1</v>
      </c>
      <c r="CF469" s="11" t="b">
        <v>1</v>
      </c>
      <c r="CG469" s="11" t="b">
        <v>1</v>
      </c>
      <c r="CH469" s="11" t="b">
        <v>1</v>
      </c>
      <c r="CI469" s="11" t="b">
        <v>1</v>
      </c>
      <c r="CJ469" s="11" t="s">
        <v>334</v>
      </c>
      <c r="CK469" s="11" t="str">
        <f>VLOOKUP(Table812[[#This Row],[Candidate Detail Answer: City]],cities,2,FALSE)</f>
        <v>Apple Valley</v>
      </c>
      <c r="CL469" s="11" t="str">
        <f>VLOOKUP(Table812[[#This Row],[Candidate Detail Answer: City]],cities,3,FALSE)</f>
        <v>CA</v>
      </c>
      <c r="CM469" s="41">
        <f>VLOOKUP(Table812[[#This Row],[Candidate Detail Answer: City]],cities,4,FALSE)</f>
        <v>92308</v>
      </c>
      <c r="CN469" s="11" t="s">
        <v>210</v>
      </c>
      <c r="CO469" s="11" t="str">
        <f>VLOOKUP(Table812[[#This Row],[Candidate Detail Answer: Major]],majors_final,3,FALSE)</f>
        <v>Computer Science</v>
      </c>
      <c r="CP469" s="11" t="str">
        <f>VLOOKUP(Table812[[#This Row],[Candidate Detail Answer: Major]],majors_final,4,FALSE)</f>
        <v>IT-development focused</v>
      </c>
      <c r="CQ469" s="11">
        <f>VLOOKUP(Table812[[#This Row],[Candidate Detail Answer: Major]],majors_final,5,FALSE)</f>
        <v>0</v>
      </c>
      <c r="CR469" s="11">
        <f>VLOOKUP(Table812[[#This Row],[Candidate Detail Answer: Major]],majors_final,6,FALSE)</f>
        <v>0</v>
      </c>
      <c r="CS469" s="11"/>
      <c r="CU469" s="5"/>
      <c r="CV469" s="5"/>
      <c r="CW469" s="5"/>
    </row>
    <row r="470" spans="1:101" ht="12.75" x14ac:dyDescent="0.2">
      <c r="A470">
        <v>569</v>
      </c>
      <c r="B470" s="26">
        <v>46806.211111110999</v>
      </c>
      <c r="C470" s="26">
        <v>54112.6687500017</v>
      </c>
      <c r="D470" s="26">
        <v>53011.086805553401</v>
      </c>
      <c r="E470" s="36">
        <v>114297</v>
      </c>
      <c r="F470" s="36">
        <f>SUM(Table812[[#This Row],[Time Taken Per Question: 1]:[Time Taken Per Question: 14]])</f>
        <v>17257</v>
      </c>
      <c r="G470" s="11">
        <v>1</v>
      </c>
      <c r="H470" s="11">
        <v>95</v>
      </c>
      <c r="I470" s="31">
        <v>11475</v>
      </c>
      <c r="J470" s="11">
        <v>131</v>
      </c>
      <c r="K470" s="11">
        <v>131</v>
      </c>
      <c r="L470" s="11">
        <v>92</v>
      </c>
      <c r="M470" s="11">
        <v>100</v>
      </c>
      <c r="N470" s="11">
        <v>96589</v>
      </c>
      <c r="O470" s="11" t="s">
        <v>155</v>
      </c>
      <c r="P470" s="11" t="s">
        <v>208</v>
      </c>
      <c r="Q470" s="11">
        <v>16</v>
      </c>
      <c r="R470" s="11">
        <v>3</v>
      </c>
      <c r="S470" s="11">
        <v>1</v>
      </c>
      <c r="T470" s="11">
        <v>10</v>
      </c>
      <c r="U470" s="11">
        <v>10</v>
      </c>
      <c r="V470" s="11">
        <v>10</v>
      </c>
      <c r="W470" s="11">
        <v>10</v>
      </c>
      <c r="X470" s="11">
        <v>10</v>
      </c>
      <c r="Y470" s="11">
        <v>10</v>
      </c>
      <c r="Z470" s="11">
        <v>10</v>
      </c>
      <c r="AA470" s="11">
        <v>10</v>
      </c>
      <c r="AB470" s="11">
        <v>10</v>
      </c>
      <c r="AC470" s="11">
        <v>10</v>
      </c>
      <c r="AD470" s="11">
        <v>10</v>
      </c>
      <c r="AE470" s="11">
        <v>10</v>
      </c>
      <c r="AF470" s="11">
        <v>10</v>
      </c>
      <c r="AG470" s="11">
        <v>414</v>
      </c>
      <c r="AH470" s="11">
        <v>501</v>
      </c>
      <c r="AI470" s="11">
        <v>533</v>
      </c>
      <c r="AJ470" s="11">
        <v>417</v>
      </c>
      <c r="AK470" s="11">
        <v>456</v>
      </c>
      <c r="AL470" s="11">
        <v>1695</v>
      </c>
      <c r="AM470" s="11">
        <v>1716</v>
      </c>
      <c r="AN470" s="11">
        <v>1531</v>
      </c>
      <c r="AO470" s="11">
        <v>597</v>
      </c>
      <c r="AP470" s="11">
        <v>310</v>
      </c>
      <c r="AQ470" s="11">
        <v>2742</v>
      </c>
      <c r="AR470" s="11">
        <v>563</v>
      </c>
      <c r="AS470" s="11">
        <v>4678</v>
      </c>
      <c r="AT470" s="11">
        <v>1104</v>
      </c>
      <c r="AU470" s="11">
        <v>9</v>
      </c>
      <c r="AV470" s="11">
        <v>10</v>
      </c>
      <c r="AW470" s="11">
        <v>9</v>
      </c>
      <c r="AX470" s="11">
        <v>12</v>
      </c>
      <c r="AY470" s="11">
        <v>9</v>
      </c>
      <c r="AZ470" s="11">
        <v>11</v>
      </c>
      <c r="BA470" s="11">
        <v>14</v>
      </c>
      <c r="BB470" s="11">
        <v>13</v>
      </c>
      <c r="BC470" s="11">
        <v>10</v>
      </c>
      <c r="BD470" s="11">
        <v>17</v>
      </c>
      <c r="BE470" s="11">
        <v>16</v>
      </c>
      <c r="BF470" s="11">
        <v>22</v>
      </c>
      <c r="BG470" s="11">
        <v>25</v>
      </c>
      <c r="BH470" s="11">
        <v>6</v>
      </c>
      <c r="BI470" s="11">
        <v>5</v>
      </c>
      <c r="BJ470" s="11">
        <v>4</v>
      </c>
      <c r="BK470" s="11">
        <v>4</v>
      </c>
      <c r="BL470" s="11">
        <v>10</v>
      </c>
      <c r="BM470" s="11">
        <v>7</v>
      </c>
      <c r="BN470" s="11">
        <v>4</v>
      </c>
      <c r="BO470" s="11">
        <v>4</v>
      </c>
      <c r="BP470" s="11">
        <v>4</v>
      </c>
      <c r="BQ470" s="11">
        <v>5</v>
      </c>
      <c r="BR470" s="11">
        <v>4</v>
      </c>
      <c r="BS470" s="11">
        <v>4</v>
      </c>
      <c r="BT470" s="11">
        <v>5</v>
      </c>
      <c r="BU470" s="11"/>
      <c r="BV470" s="11"/>
      <c r="BW470" s="11" t="b">
        <v>1</v>
      </c>
      <c r="BX470" s="11" t="b">
        <v>1</v>
      </c>
      <c r="BY470" s="11" t="b">
        <v>1</v>
      </c>
      <c r="BZ470" s="11" t="b">
        <v>1</v>
      </c>
      <c r="CA470" s="11" t="b">
        <v>1</v>
      </c>
      <c r="CB470" s="11" t="b">
        <v>1</v>
      </c>
      <c r="CC470" s="11" t="b">
        <v>1</v>
      </c>
      <c r="CD470" s="11" t="b">
        <v>1</v>
      </c>
      <c r="CE470" s="11" t="b">
        <v>1</v>
      </c>
      <c r="CF470" s="11" t="b">
        <v>1</v>
      </c>
      <c r="CG470" s="11" t="b">
        <v>1</v>
      </c>
      <c r="CH470" s="11" t="b">
        <v>1</v>
      </c>
      <c r="CI470" s="11" t="b">
        <v>1</v>
      </c>
      <c r="CJ470" s="11" t="s">
        <v>228</v>
      </c>
      <c r="CK470" s="11" t="str">
        <f>VLOOKUP(Table812[[#This Row],[Candidate Detail Answer: City]],cities,2,FALSE)</f>
        <v>Saint Paul</v>
      </c>
      <c r="CL470" s="11" t="str">
        <f>VLOOKUP(Table812[[#This Row],[Candidate Detail Answer: City]],cities,3,FALSE)</f>
        <v>MN</v>
      </c>
      <c r="CM470" s="41">
        <f>VLOOKUP(Table812[[#This Row],[Candidate Detail Answer: City]],cities,4,FALSE)</f>
        <v>55101</v>
      </c>
      <c r="CN470" s="11" t="s">
        <v>229</v>
      </c>
      <c r="CO470" s="11" t="str">
        <f>VLOOKUP(Table812[[#This Row],[Candidate Detail Answer: Major]],majors_final,3,FALSE)</f>
        <v>Computer Science</v>
      </c>
      <c r="CP470" s="11" t="str">
        <f>VLOOKUP(Table812[[#This Row],[Candidate Detail Answer: Major]],majors_final,4,FALSE)</f>
        <v>IT-development focused</v>
      </c>
      <c r="CQ470" s="11">
        <f>VLOOKUP(Table812[[#This Row],[Candidate Detail Answer: Major]],majors_final,5,FALSE)</f>
        <v>0</v>
      </c>
      <c r="CR470" s="11">
        <f>VLOOKUP(Table812[[#This Row],[Candidate Detail Answer: Major]],majors_final,6,FALSE)</f>
        <v>0</v>
      </c>
      <c r="CS470" s="11"/>
      <c r="CU470" s="5"/>
      <c r="CV470" s="5"/>
      <c r="CW470" s="5"/>
    </row>
    <row r="471" spans="1:101" ht="12.75" x14ac:dyDescent="0.2">
      <c r="A471">
        <v>570</v>
      </c>
      <c r="B471" s="26">
        <v>47924.775694444303</v>
      </c>
      <c r="C471" s="26">
        <v>54132.736805557201</v>
      </c>
      <c r="D471" s="26">
        <v>53028.8041666645</v>
      </c>
      <c r="E471" s="36">
        <v>118890</v>
      </c>
      <c r="F471" s="36">
        <f>SUM(Table812[[#This Row],[Time Taken Per Question: 1]:[Time Taken Per Question: 14]])</f>
        <v>40613</v>
      </c>
      <c r="G471" s="11">
        <v>1</v>
      </c>
      <c r="H471" s="11">
        <v>31</v>
      </c>
      <c r="I471" s="31">
        <v>25933</v>
      </c>
      <c r="J471" s="11">
        <v>131</v>
      </c>
      <c r="K471" s="11">
        <v>131</v>
      </c>
      <c r="L471" s="11">
        <v>92</v>
      </c>
      <c r="M471" s="11">
        <v>100</v>
      </c>
      <c r="N471" s="11">
        <v>78104</v>
      </c>
      <c r="O471" s="11" t="s">
        <v>155</v>
      </c>
      <c r="P471" s="11" t="s">
        <v>208</v>
      </c>
      <c r="Q471" s="11">
        <v>18</v>
      </c>
      <c r="R471" s="11">
        <v>4</v>
      </c>
      <c r="S471" s="11">
        <v>1</v>
      </c>
      <c r="T471" s="11">
        <v>10</v>
      </c>
      <c r="U471" s="11">
        <v>10</v>
      </c>
      <c r="V471" s="11">
        <v>10</v>
      </c>
      <c r="W471" s="11">
        <v>10</v>
      </c>
      <c r="X471" s="11">
        <v>10</v>
      </c>
      <c r="Y471" s="11">
        <v>10</v>
      </c>
      <c r="Z471" s="11">
        <v>10</v>
      </c>
      <c r="AA471" s="11">
        <v>10</v>
      </c>
      <c r="AB471" s="11">
        <v>10</v>
      </c>
      <c r="AC471" s="11">
        <v>10</v>
      </c>
      <c r="AD471" s="11">
        <v>10</v>
      </c>
      <c r="AE471" s="11">
        <v>10</v>
      </c>
      <c r="AF471" s="11">
        <v>10</v>
      </c>
      <c r="AG471" s="11">
        <v>672</v>
      </c>
      <c r="AH471" s="11">
        <v>1692</v>
      </c>
      <c r="AI471" s="11">
        <v>588</v>
      </c>
      <c r="AJ471" s="11">
        <v>5730</v>
      </c>
      <c r="AK471" s="11">
        <v>886</v>
      </c>
      <c r="AL471" s="11">
        <v>1669</v>
      </c>
      <c r="AM471" s="11">
        <v>1626</v>
      </c>
      <c r="AN471" s="11">
        <v>1263</v>
      </c>
      <c r="AO471" s="11">
        <v>1167</v>
      </c>
      <c r="AP471" s="11">
        <v>1839</v>
      </c>
      <c r="AQ471" s="11">
        <v>628</v>
      </c>
      <c r="AR471" s="11">
        <v>2312</v>
      </c>
      <c r="AS471" s="11">
        <v>17728</v>
      </c>
      <c r="AT471" s="11">
        <v>2813</v>
      </c>
      <c r="AU471" s="11">
        <v>10</v>
      </c>
      <c r="AV471" s="11">
        <v>10</v>
      </c>
      <c r="AW471" s="11">
        <v>11</v>
      </c>
      <c r="AX471" s="11">
        <v>13</v>
      </c>
      <c r="AY471" s="11">
        <v>11</v>
      </c>
      <c r="AZ471" s="11">
        <v>11</v>
      </c>
      <c r="BA471" s="11">
        <v>14</v>
      </c>
      <c r="BB471" s="11">
        <v>13</v>
      </c>
      <c r="BC471" s="11">
        <v>9</v>
      </c>
      <c r="BD471" s="11">
        <v>12</v>
      </c>
      <c r="BE471" s="11">
        <v>12</v>
      </c>
      <c r="BF471" s="11">
        <v>19</v>
      </c>
      <c r="BG471" s="11">
        <v>29</v>
      </c>
      <c r="BH471" s="11">
        <v>10</v>
      </c>
      <c r="BI471" s="11">
        <v>6</v>
      </c>
      <c r="BJ471" s="11">
        <v>8</v>
      </c>
      <c r="BK471" s="11">
        <v>6</v>
      </c>
      <c r="BL471" s="11">
        <v>13</v>
      </c>
      <c r="BM471" s="11">
        <v>6</v>
      </c>
      <c r="BN471" s="11">
        <v>6</v>
      </c>
      <c r="BO471" s="11">
        <v>6</v>
      </c>
      <c r="BP471" s="11">
        <v>7</v>
      </c>
      <c r="BQ471" s="11">
        <v>6</v>
      </c>
      <c r="BR471" s="11">
        <v>7</v>
      </c>
      <c r="BS471" s="11">
        <v>12</v>
      </c>
      <c r="BT471" s="11">
        <v>8</v>
      </c>
      <c r="BU471" s="11"/>
      <c r="BV471" s="11"/>
      <c r="BW471" s="11" t="b">
        <v>1</v>
      </c>
      <c r="BX471" s="11" t="b">
        <v>1</v>
      </c>
      <c r="BY471" s="11" t="b">
        <v>1</v>
      </c>
      <c r="BZ471" s="11" t="b">
        <v>1</v>
      </c>
      <c r="CA471" s="11" t="b">
        <v>1</v>
      </c>
      <c r="CB471" s="11" t="b">
        <v>1</v>
      </c>
      <c r="CC471" s="11" t="b">
        <v>1</v>
      </c>
      <c r="CD471" s="11" t="b">
        <v>1</v>
      </c>
      <c r="CE471" s="11" t="b">
        <v>1</v>
      </c>
      <c r="CF471" s="11" t="b">
        <v>1</v>
      </c>
      <c r="CG471" s="11" t="b">
        <v>1</v>
      </c>
      <c r="CH471" s="11" t="b">
        <v>1</v>
      </c>
      <c r="CI471" s="11" t="b">
        <v>1</v>
      </c>
      <c r="CJ471" s="11" t="s">
        <v>248</v>
      </c>
      <c r="CK471" s="11" t="str">
        <f>VLOOKUP(Table812[[#This Row],[Candidate Detail Answer: City]],cities,2,FALSE)</f>
        <v>Minneapolis</v>
      </c>
      <c r="CL471" s="11" t="str">
        <f>VLOOKUP(Table812[[#This Row],[Candidate Detail Answer: City]],cities,3,FALSE)</f>
        <v>MN</v>
      </c>
      <c r="CM471" s="41">
        <f>VLOOKUP(Table812[[#This Row],[Candidate Detail Answer: City]],cities,4,FALSE)</f>
        <v>55401</v>
      </c>
      <c r="CN471" s="11" t="s">
        <v>648</v>
      </c>
      <c r="CO471" s="11" t="str">
        <f>VLOOKUP(Table812[[#This Row],[Candidate Detail Answer: Major]],majors_final,3,FALSE)</f>
        <v>Software Development</v>
      </c>
      <c r="CP471" s="11" t="str">
        <f>VLOOKUP(Table812[[#This Row],[Candidate Detail Answer: Major]],majors_final,4,FALSE)</f>
        <v>IT-development focused</v>
      </c>
      <c r="CQ471" s="11">
        <f>VLOOKUP(Table812[[#This Row],[Candidate Detail Answer: Major]],majors_final,5,FALSE)</f>
        <v>0</v>
      </c>
      <c r="CR471" s="11">
        <f>VLOOKUP(Table812[[#This Row],[Candidate Detail Answer: Major]],majors_final,6,FALSE)</f>
        <v>0</v>
      </c>
      <c r="CS471" s="11"/>
      <c r="CU471" s="5"/>
      <c r="CV471" s="5"/>
      <c r="CW471" s="5"/>
    </row>
    <row r="472" spans="1:101" ht="12.75" x14ac:dyDescent="0.2">
      <c r="A472">
        <v>571</v>
      </c>
      <c r="B472" s="26">
        <v>46828.143749999901</v>
      </c>
      <c r="C472" s="26">
        <v>54152.804861112803</v>
      </c>
      <c r="D472" s="26">
        <v>53046.5215277756</v>
      </c>
      <c r="E472" s="36">
        <v>217311</v>
      </c>
      <c r="F472" s="36">
        <f>SUM(Table812[[#This Row],[Time Taken Per Question: 1]:[Time Taken Per Question: 14]])</f>
        <v>25382</v>
      </c>
      <c r="G472" s="11">
        <v>1</v>
      </c>
      <c r="H472" s="11">
        <v>41</v>
      </c>
      <c r="I472" s="31">
        <v>9323</v>
      </c>
      <c r="J472" s="11">
        <v>131</v>
      </c>
      <c r="K472" s="11">
        <v>131</v>
      </c>
      <c r="L472" s="11">
        <v>92</v>
      </c>
      <c r="M472" s="11">
        <v>100</v>
      </c>
      <c r="N472" s="11">
        <v>191686</v>
      </c>
      <c r="O472" s="11" t="s">
        <v>155</v>
      </c>
      <c r="P472" s="11" t="s">
        <v>208</v>
      </c>
      <c r="Q472" s="11">
        <v>10</v>
      </c>
      <c r="R472" s="11">
        <v>4</v>
      </c>
      <c r="S472" s="11">
        <v>1</v>
      </c>
      <c r="T472" s="11">
        <v>10</v>
      </c>
      <c r="U472" s="11">
        <v>10</v>
      </c>
      <c r="V472" s="11">
        <v>10</v>
      </c>
      <c r="W472" s="11">
        <v>10</v>
      </c>
      <c r="X472" s="11">
        <v>10</v>
      </c>
      <c r="Y472" s="11">
        <v>10</v>
      </c>
      <c r="Z472" s="11">
        <v>10</v>
      </c>
      <c r="AA472" s="11">
        <v>10</v>
      </c>
      <c r="AB472" s="11">
        <v>10</v>
      </c>
      <c r="AC472" s="11">
        <v>10</v>
      </c>
      <c r="AD472" s="11">
        <v>10</v>
      </c>
      <c r="AE472" s="11">
        <v>10</v>
      </c>
      <c r="AF472" s="11">
        <v>10</v>
      </c>
      <c r="AG472" s="11">
        <v>1957</v>
      </c>
      <c r="AH472" s="11">
        <v>1831</v>
      </c>
      <c r="AI472" s="11">
        <v>591</v>
      </c>
      <c r="AJ472" s="11">
        <v>625</v>
      </c>
      <c r="AK472" s="11">
        <v>683</v>
      </c>
      <c r="AL472" s="11">
        <v>2239</v>
      </c>
      <c r="AM472" s="11">
        <v>2061</v>
      </c>
      <c r="AN472" s="11">
        <v>735</v>
      </c>
      <c r="AO472" s="11">
        <v>2214</v>
      </c>
      <c r="AP472" s="11">
        <v>718</v>
      </c>
      <c r="AQ472" s="11">
        <v>649</v>
      </c>
      <c r="AR472" s="11">
        <v>4329</v>
      </c>
      <c r="AS472" s="11">
        <v>4823</v>
      </c>
      <c r="AT472" s="11">
        <v>1927</v>
      </c>
      <c r="AU472" s="11">
        <v>14</v>
      </c>
      <c r="AV472" s="11">
        <v>14</v>
      </c>
      <c r="AW472" s="11">
        <v>12</v>
      </c>
      <c r="AX472" s="11">
        <v>16</v>
      </c>
      <c r="AY472" s="11">
        <v>20</v>
      </c>
      <c r="AZ472" s="11">
        <v>21</v>
      </c>
      <c r="BA472" s="11">
        <v>19</v>
      </c>
      <c r="BB472" s="11">
        <v>18</v>
      </c>
      <c r="BC472" s="11">
        <v>14</v>
      </c>
      <c r="BD472" s="11">
        <v>13</v>
      </c>
      <c r="BE472" s="11">
        <v>17</v>
      </c>
      <c r="BF472" s="11">
        <v>21</v>
      </c>
      <c r="BG472" s="11">
        <v>41</v>
      </c>
      <c r="BH472" s="11">
        <v>10</v>
      </c>
      <c r="BI472" s="11">
        <v>6</v>
      </c>
      <c r="BJ472" s="11">
        <v>8</v>
      </c>
      <c r="BK472" s="11">
        <v>6</v>
      </c>
      <c r="BL472" s="11">
        <v>20</v>
      </c>
      <c r="BM472" s="11">
        <v>24</v>
      </c>
      <c r="BN472" s="11">
        <v>6</v>
      </c>
      <c r="BO472" s="11">
        <v>20</v>
      </c>
      <c r="BP472" s="11">
        <v>12</v>
      </c>
      <c r="BQ472" s="11">
        <v>8</v>
      </c>
      <c r="BR472" s="11">
        <v>8</v>
      </c>
      <c r="BS472" s="11">
        <v>7</v>
      </c>
      <c r="BT472" s="11">
        <v>12</v>
      </c>
      <c r="BU472" s="11"/>
      <c r="BV472" s="11"/>
      <c r="BW472" s="11" t="b">
        <v>1</v>
      </c>
      <c r="BX472" s="11" t="b">
        <v>1</v>
      </c>
      <c r="BY472" s="11" t="b">
        <v>1</v>
      </c>
      <c r="BZ472" s="11" t="b">
        <v>1</v>
      </c>
      <c r="CA472" s="11" t="b">
        <v>1</v>
      </c>
      <c r="CB472" s="11" t="b">
        <v>1</v>
      </c>
      <c r="CC472" s="11" t="b">
        <v>1</v>
      </c>
      <c r="CD472" s="11" t="b">
        <v>1</v>
      </c>
      <c r="CE472" s="11" t="b">
        <v>1</v>
      </c>
      <c r="CF472" s="11" t="b">
        <v>1</v>
      </c>
      <c r="CG472" s="11" t="b">
        <v>1</v>
      </c>
      <c r="CH472" s="11" t="b">
        <v>1</v>
      </c>
      <c r="CI472" s="11" t="b">
        <v>1</v>
      </c>
      <c r="CJ472" s="11" t="s">
        <v>248</v>
      </c>
      <c r="CK472" s="11" t="str">
        <f>VLOOKUP(Table812[[#This Row],[Candidate Detail Answer: City]],cities,2,FALSE)</f>
        <v>Minneapolis</v>
      </c>
      <c r="CL472" s="11" t="str">
        <f>VLOOKUP(Table812[[#This Row],[Candidate Detail Answer: City]],cities,3,FALSE)</f>
        <v>MN</v>
      </c>
      <c r="CM472" s="41">
        <f>VLOOKUP(Table812[[#This Row],[Candidate Detail Answer: City]],cities,4,FALSE)</f>
        <v>55401</v>
      </c>
      <c r="CN472" s="11" t="s">
        <v>477</v>
      </c>
      <c r="CO472" s="11" t="str">
        <f>VLOOKUP(Table812[[#This Row],[Candidate Detail Answer: Major]],majors_final,3,FALSE)</f>
        <v>Education</v>
      </c>
      <c r="CP472" s="11" t="str">
        <f>VLOOKUP(Table812[[#This Row],[Candidate Detail Answer: Major]],majors_final,4,FALSE)</f>
        <v>Non-IT</v>
      </c>
      <c r="CQ472" s="11">
        <f>VLOOKUP(Table812[[#This Row],[Candidate Detail Answer: Major]],majors_final,5,FALSE)</f>
        <v>0</v>
      </c>
      <c r="CR472" s="11">
        <f>VLOOKUP(Table812[[#This Row],[Candidate Detail Answer: Major]],majors_final,6,FALSE)</f>
        <v>0</v>
      </c>
      <c r="CS472" s="11"/>
      <c r="CU472" s="5"/>
      <c r="CV472" s="5"/>
      <c r="CW472" s="5"/>
    </row>
    <row r="473" spans="1:101" ht="12.75" x14ac:dyDescent="0.2">
      <c r="A473">
        <v>572</v>
      </c>
      <c r="B473" s="26">
        <v>47946.708333333198</v>
      </c>
      <c r="C473" s="26">
        <v>54172.872916668399</v>
      </c>
      <c r="D473" s="26">
        <v>53064.238888886699</v>
      </c>
      <c r="E473" s="36">
        <v>268663</v>
      </c>
      <c r="F473" s="36">
        <f>SUM(Table812[[#This Row],[Time Taken Per Question: 1]:[Time Taken Per Question: 14]])</f>
        <v>140509</v>
      </c>
      <c r="G473" s="11">
        <v>1</v>
      </c>
      <c r="H473" s="11">
        <v>167</v>
      </c>
      <c r="I473" s="31">
        <v>190255</v>
      </c>
      <c r="J473" s="11">
        <v>131</v>
      </c>
      <c r="K473" s="11">
        <v>131</v>
      </c>
      <c r="L473" s="11">
        <v>92</v>
      </c>
      <c r="M473" s="11">
        <v>100</v>
      </c>
      <c r="N473" s="11">
        <v>88251</v>
      </c>
      <c r="O473" s="11" t="s">
        <v>155</v>
      </c>
      <c r="P473" s="11" t="s">
        <v>208</v>
      </c>
      <c r="Q473" s="11">
        <v>15</v>
      </c>
      <c r="R473" s="11">
        <v>4</v>
      </c>
      <c r="S473" s="11">
        <v>1</v>
      </c>
      <c r="T473" s="11">
        <v>10</v>
      </c>
      <c r="U473" s="11">
        <v>10</v>
      </c>
      <c r="V473" s="11">
        <v>10</v>
      </c>
      <c r="W473" s="11">
        <v>10</v>
      </c>
      <c r="X473" s="11">
        <v>10</v>
      </c>
      <c r="Y473" s="11">
        <v>10</v>
      </c>
      <c r="Z473" s="11">
        <v>10</v>
      </c>
      <c r="AA473" s="11">
        <v>10</v>
      </c>
      <c r="AB473" s="11">
        <v>10</v>
      </c>
      <c r="AC473" s="11">
        <v>10</v>
      </c>
      <c r="AD473" s="11">
        <v>10</v>
      </c>
      <c r="AE473" s="11">
        <v>10</v>
      </c>
      <c r="AF473" s="11">
        <v>10</v>
      </c>
      <c r="AG473" s="11">
        <v>885</v>
      </c>
      <c r="AH473" s="11">
        <v>7876</v>
      </c>
      <c r="AI473" s="11">
        <v>1026</v>
      </c>
      <c r="AJ473" s="11">
        <v>9140</v>
      </c>
      <c r="AK473" s="11">
        <v>12933</v>
      </c>
      <c r="AL473" s="11">
        <v>8519</v>
      </c>
      <c r="AM473" s="11">
        <v>9610</v>
      </c>
      <c r="AN473" s="11">
        <v>7001</v>
      </c>
      <c r="AO473" s="11">
        <v>29838</v>
      </c>
      <c r="AP473" s="11">
        <v>998</v>
      </c>
      <c r="AQ473" s="11">
        <v>4769</v>
      </c>
      <c r="AR473" s="11">
        <v>15559</v>
      </c>
      <c r="AS473" s="11">
        <v>19184</v>
      </c>
      <c r="AT473" s="11">
        <v>13171</v>
      </c>
      <c r="AU473" s="11">
        <v>7</v>
      </c>
      <c r="AV473" s="11">
        <v>7</v>
      </c>
      <c r="AW473" s="11">
        <v>7</v>
      </c>
      <c r="AX473" s="11">
        <v>10</v>
      </c>
      <c r="AY473" s="11">
        <v>6</v>
      </c>
      <c r="AZ473" s="11">
        <v>7</v>
      </c>
      <c r="BA473" s="11">
        <v>10</v>
      </c>
      <c r="BB473" s="11">
        <v>9</v>
      </c>
      <c r="BC473" s="11">
        <v>7</v>
      </c>
      <c r="BD473" s="11">
        <v>12</v>
      </c>
      <c r="BE473" s="11">
        <v>10</v>
      </c>
      <c r="BF473" s="11">
        <v>19</v>
      </c>
      <c r="BG473" s="11">
        <v>21</v>
      </c>
      <c r="BH473" s="11">
        <v>24</v>
      </c>
      <c r="BI473" s="11">
        <v>8</v>
      </c>
      <c r="BJ473" s="11">
        <v>37</v>
      </c>
      <c r="BK473" s="11">
        <v>25</v>
      </c>
      <c r="BL473" s="11">
        <v>17</v>
      </c>
      <c r="BM473" s="11">
        <v>18</v>
      </c>
      <c r="BN473" s="11">
        <v>11</v>
      </c>
      <c r="BO473" s="11">
        <v>24</v>
      </c>
      <c r="BP473" s="11">
        <v>7</v>
      </c>
      <c r="BQ473" s="11">
        <v>16</v>
      </c>
      <c r="BR473" s="11">
        <v>29</v>
      </c>
      <c r="BS473" s="11">
        <v>18</v>
      </c>
      <c r="BT473" s="11">
        <v>18</v>
      </c>
      <c r="BU473" s="11"/>
      <c r="BV473" s="11"/>
      <c r="BW473" s="11" t="b">
        <v>1</v>
      </c>
      <c r="BX473" s="11" t="b">
        <v>1</v>
      </c>
      <c r="BY473" s="11" t="b">
        <v>1</v>
      </c>
      <c r="BZ473" s="11" t="b">
        <v>1</v>
      </c>
      <c r="CA473" s="11" t="b">
        <v>1</v>
      </c>
      <c r="CB473" s="11" t="b">
        <v>1</v>
      </c>
      <c r="CC473" s="11" t="b">
        <v>1</v>
      </c>
      <c r="CD473" s="11" t="b">
        <v>1</v>
      </c>
      <c r="CE473" s="11" t="b">
        <v>1</v>
      </c>
      <c r="CF473" s="11" t="b">
        <v>1</v>
      </c>
      <c r="CG473" s="11" t="b">
        <v>1</v>
      </c>
      <c r="CH473" s="11" t="b">
        <v>1</v>
      </c>
      <c r="CI473" s="11" t="b">
        <v>1</v>
      </c>
      <c r="CJ473" s="11" t="s">
        <v>374</v>
      </c>
      <c r="CK473" s="11" t="str">
        <f>VLOOKUP(Table812[[#This Row],[Candidate Detail Answer: City]],cities,2,FALSE)</f>
        <v>Mission</v>
      </c>
      <c r="CL473" s="11" t="str">
        <f>VLOOKUP(Table812[[#This Row],[Candidate Detail Answer: City]],cities,3,FALSE)</f>
        <v>TX</v>
      </c>
      <c r="CM473" s="41">
        <f>VLOOKUP(Table812[[#This Row],[Candidate Detail Answer: City]],cities,4,FALSE)</f>
        <v>78572</v>
      </c>
      <c r="CN473" s="11" t="s">
        <v>375</v>
      </c>
      <c r="CO473" s="11" t="str">
        <f>VLOOKUP(Table812[[#This Row],[Candidate Detail Answer: Major]],majors_final,3,FALSE)</f>
        <v>Humanities</v>
      </c>
      <c r="CP473" s="11" t="str">
        <f>VLOOKUP(Table812[[#This Row],[Candidate Detail Answer: Major]],majors_final,4,FALSE)</f>
        <v>Non-IT</v>
      </c>
      <c r="CQ473" s="11">
        <f>VLOOKUP(Table812[[#This Row],[Candidate Detail Answer: Major]],majors_final,5,FALSE)</f>
        <v>0</v>
      </c>
      <c r="CR473" s="11">
        <f>VLOOKUP(Table812[[#This Row],[Candidate Detail Answer: Major]],majors_final,6,FALSE)</f>
        <v>0</v>
      </c>
      <c r="CS473" s="11"/>
      <c r="CU473" s="5"/>
      <c r="CV473" s="5"/>
      <c r="CW473" s="5"/>
    </row>
    <row r="474" spans="1:101" ht="12.75" x14ac:dyDescent="0.2">
      <c r="A474">
        <v>573</v>
      </c>
      <c r="B474" s="26">
        <v>47968.640972221998</v>
      </c>
      <c r="C474" s="26">
        <v>54192.9409722239</v>
      </c>
      <c r="D474" s="26">
        <v>53081.956249997798</v>
      </c>
      <c r="E474" s="36">
        <v>199406</v>
      </c>
      <c r="F474" s="36">
        <f>SUM(Table812[[#This Row],[Time Taken Per Question: 1]:[Time Taken Per Question: 14]])</f>
        <v>139510</v>
      </c>
      <c r="G474" s="11">
        <v>1</v>
      </c>
      <c r="H474" s="11">
        <v>70</v>
      </c>
      <c r="I474" s="31">
        <v>148566</v>
      </c>
      <c r="J474" s="11">
        <v>131</v>
      </c>
      <c r="K474" s="11">
        <v>131</v>
      </c>
      <c r="L474" s="11">
        <v>92</v>
      </c>
      <c r="M474" s="11">
        <v>100</v>
      </c>
      <c r="N474" s="11">
        <v>59430</v>
      </c>
      <c r="O474" s="11" t="s">
        <v>155</v>
      </c>
      <c r="P474" s="11" t="s">
        <v>208</v>
      </c>
      <c r="Q474" s="11">
        <v>30</v>
      </c>
      <c r="R474" s="11">
        <v>3</v>
      </c>
      <c r="S474" s="11">
        <v>1</v>
      </c>
      <c r="T474" s="11">
        <v>10</v>
      </c>
      <c r="U474" s="11">
        <v>10</v>
      </c>
      <c r="V474" s="11">
        <v>10</v>
      </c>
      <c r="W474" s="11">
        <v>10</v>
      </c>
      <c r="X474" s="11">
        <v>10</v>
      </c>
      <c r="Y474" s="11">
        <v>10</v>
      </c>
      <c r="Z474" s="11">
        <v>10</v>
      </c>
      <c r="AA474" s="11">
        <v>10</v>
      </c>
      <c r="AB474" s="11">
        <v>10</v>
      </c>
      <c r="AC474" s="11">
        <v>10</v>
      </c>
      <c r="AD474" s="11">
        <v>10</v>
      </c>
      <c r="AE474" s="11">
        <v>10</v>
      </c>
      <c r="AF474" s="11">
        <v>10</v>
      </c>
      <c r="AG474" s="11">
        <v>2532</v>
      </c>
      <c r="AH474" s="11">
        <v>702</v>
      </c>
      <c r="AI474" s="11">
        <v>272</v>
      </c>
      <c r="AJ474" s="11">
        <v>819</v>
      </c>
      <c r="AK474" s="11">
        <v>770</v>
      </c>
      <c r="AL474" s="11">
        <v>5673</v>
      </c>
      <c r="AM474" s="11">
        <v>62916</v>
      </c>
      <c r="AN474" s="11">
        <v>4206</v>
      </c>
      <c r="AO474" s="11">
        <v>2046</v>
      </c>
      <c r="AP474" s="11">
        <v>617</v>
      </c>
      <c r="AQ474" s="11">
        <v>1529</v>
      </c>
      <c r="AR474" s="11">
        <v>1001</v>
      </c>
      <c r="AS474" s="11">
        <v>50303</v>
      </c>
      <c r="AT474" s="11">
        <v>6124</v>
      </c>
      <c r="AU474" s="11">
        <v>6</v>
      </c>
      <c r="AV474" s="11">
        <v>6</v>
      </c>
      <c r="AW474" s="11">
        <v>7</v>
      </c>
      <c r="AX474" s="11">
        <v>9</v>
      </c>
      <c r="AY474" s="11">
        <v>6</v>
      </c>
      <c r="AZ474" s="11">
        <v>7</v>
      </c>
      <c r="BA474" s="11">
        <v>8</v>
      </c>
      <c r="BB474" s="11">
        <v>8</v>
      </c>
      <c r="BC474" s="11">
        <v>6</v>
      </c>
      <c r="BD474" s="11">
        <v>8</v>
      </c>
      <c r="BE474" s="11">
        <v>8</v>
      </c>
      <c r="BF474" s="11">
        <v>18</v>
      </c>
      <c r="BG474" s="11">
        <v>20</v>
      </c>
      <c r="BH474" s="11">
        <v>8</v>
      </c>
      <c r="BI474" s="11">
        <v>6</v>
      </c>
      <c r="BJ474" s="11">
        <v>17</v>
      </c>
      <c r="BK474" s="11">
        <v>14</v>
      </c>
      <c r="BL474" s="11">
        <v>20</v>
      </c>
      <c r="BM474" s="11">
        <v>14</v>
      </c>
      <c r="BN474" s="11">
        <v>9</v>
      </c>
      <c r="BO474" s="11">
        <v>10</v>
      </c>
      <c r="BP474" s="11">
        <v>4</v>
      </c>
      <c r="BQ474" s="11">
        <v>4</v>
      </c>
      <c r="BR474" s="11">
        <v>6</v>
      </c>
      <c r="BS474" s="11">
        <v>9</v>
      </c>
      <c r="BT474" s="11">
        <v>4</v>
      </c>
      <c r="BU474" s="11"/>
      <c r="BV474" s="11"/>
      <c r="BW474" s="11" t="b">
        <v>1</v>
      </c>
      <c r="BX474" s="11" t="b">
        <v>1</v>
      </c>
      <c r="BY474" s="11" t="b">
        <v>1</v>
      </c>
      <c r="BZ474" s="11" t="b">
        <v>1</v>
      </c>
      <c r="CA474" s="11" t="b">
        <v>1</v>
      </c>
      <c r="CB474" s="11" t="b">
        <v>1</v>
      </c>
      <c r="CC474" s="11" t="b">
        <v>1</v>
      </c>
      <c r="CD474" s="11" t="b">
        <v>1</v>
      </c>
      <c r="CE474" s="11" t="b">
        <v>1</v>
      </c>
      <c r="CF474" s="11" t="b">
        <v>1</v>
      </c>
      <c r="CG474" s="11" t="b">
        <v>1</v>
      </c>
      <c r="CH474" s="11" t="b">
        <v>1</v>
      </c>
      <c r="CI474" s="11" t="b">
        <v>1</v>
      </c>
      <c r="CJ474" s="11" t="s">
        <v>248</v>
      </c>
      <c r="CK474" s="11" t="str">
        <f>VLOOKUP(Table812[[#This Row],[Candidate Detail Answer: City]],cities,2,FALSE)</f>
        <v>Minneapolis</v>
      </c>
      <c r="CL474" s="11" t="str">
        <f>VLOOKUP(Table812[[#This Row],[Candidate Detail Answer: City]],cities,3,FALSE)</f>
        <v>MN</v>
      </c>
      <c r="CM474" s="41">
        <f>VLOOKUP(Table812[[#This Row],[Candidate Detail Answer: City]],cities,4,FALSE)</f>
        <v>55401</v>
      </c>
      <c r="CN474" s="11" t="s">
        <v>628</v>
      </c>
      <c r="CO474" s="11" t="str">
        <f>VLOOKUP(Table812[[#This Row],[Candidate Detail Answer: Major]],majors_final,3,FALSE)</f>
        <v>Software Development</v>
      </c>
      <c r="CP474" s="11" t="str">
        <f>VLOOKUP(Table812[[#This Row],[Candidate Detail Answer: Major]],majors_final,4,FALSE)</f>
        <v>IT-development focused</v>
      </c>
      <c r="CQ474" s="11">
        <f>VLOOKUP(Table812[[#This Row],[Candidate Detail Answer: Major]],majors_final,5,FALSE)</f>
        <v>0</v>
      </c>
      <c r="CR474" s="11">
        <f>VLOOKUP(Table812[[#This Row],[Candidate Detail Answer: Major]],majors_final,6,FALSE)</f>
        <v>0</v>
      </c>
      <c r="CS474" s="11"/>
      <c r="CU474" s="5"/>
      <c r="CV474" s="5"/>
      <c r="CW474" s="5"/>
    </row>
    <row r="475" spans="1:101" ht="12.75" x14ac:dyDescent="0.2">
      <c r="A475">
        <v>574</v>
      </c>
      <c r="B475" s="26">
        <v>46850.076388888803</v>
      </c>
      <c r="C475" s="26">
        <v>54213.009027779503</v>
      </c>
      <c r="D475" s="26">
        <v>53099.673611108898</v>
      </c>
      <c r="E475" s="36">
        <v>13990</v>
      </c>
      <c r="F475" s="36">
        <f>SUM(Table812[[#This Row],[Time Taken Per Question: 1]:[Time Taken Per Question: 14]])</f>
        <v>9573</v>
      </c>
      <c r="G475" s="11">
        <v>1</v>
      </c>
      <c r="H475" s="11">
        <v>6</v>
      </c>
      <c r="I475" s="31">
        <v>413</v>
      </c>
      <c r="J475" s="11">
        <v>131</v>
      </c>
      <c r="K475" s="11">
        <v>131</v>
      </c>
      <c r="L475" s="11">
        <v>92</v>
      </c>
      <c r="M475" s="11">
        <v>100</v>
      </c>
      <c r="N475" s="11">
        <v>0</v>
      </c>
      <c r="O475" s="11" t="s">
        <v>155</v>
      </c>
      <c r="P475" s="11" t="s">
        <v>208</v>
      </c>
      <c r="Q475" s="11">
        <v>1</v>
      </c>
      <c r="R475" s="11">
        <v>4</v>
      </c>
      <c r="S475" s="11">
        <v>1</v>
      </c>
      <c r="T475" s="11">
        <v>10</v>
      </c>
      <c r="U475" s="11">
        <v>10</v>
      </c>
      <c r="V475" s="11">
        <v>10</v>
      </c>
      <c r="W475" s="11">
        <v>10</v>
      </c>
      <c r="X475" s="11">
        <v>10</v>
      </c>
      <c r="Y475" s="11">
        <v>10</v>
      </c>
      <c r="Z475" s="11">
        <v>10</v>
      </c>
      <c r="AA475" s="11">
        <v>10</v>
      </c>
      <c r="AB475" s="11">
        <v>10</v>
      </c>
      <c r="AC475" s="11">
        <v>10</v>
      </c>
      <c r="AD475" s="11">
        <v>10</v>
      </c>
      <c r="AE475" s="11">
        <v>10</v>
      </c>
      <c r="AF475" s="11">
        <v>10</v>
      </c>
      <c r="AG475" s="11">
        <v>58</v>
      </c>
      <c r="AH475" s="11">
        <v>486</v>
      </c>
      <c r="AI475" s="11">
        <v>305</v>
      </c>
      <c r="AJ475" s="11">
        <v>590</v>
      </c>
      <c r="AK475" s="11">
        <v>647</v>
      </c>
      <c r="AL475" s="11">
        <v>318</v>
      </c>
      <c r="AM475" s="11">
        <v>1462</v>
      </c>
      <c r="AN475" s="11">
        <v>1072</v>
      </c>
      <c r="AO475" s="11">
        <v>1211</v>
      </c>
      <c r="AP475" s="11">
        <v>194</v>
      </c>
      <c r="AQ475" s="11">
        <v>189</v>
      </c>
      <c r="AR475" s="11">
        <v>324</v>
      </c>
      <c r="AS475" s="11">
        <v>1811</v>
      </c>
      <c r="AT475" s="11">
        <v>906</v>
      </c>
      <c r="AU475" s="11">
        <v>11</v>
      </c>
      <c r="AV475" s="11">
        <v>11</v>
      </c>
      <c r="AW475" s="11">
        <v>10</v>
      </c>
      <c r="AX475" s="11">
        <v>13</v>
      </c>
      <c r="AY475" s="11">
        <v>10</v>
      </c>
      <c r="AZ475" s="11">
        <v>11</v>
      </c>
      <c r="BA475" s="11">
        <v>16</v>
      </c>
      <c r="BB475" s="11">
        <v>14</v>
      </c>
      <c r="BC475" s="11">
        <v>11</v>
      </c>
      <c r="BD475" s="11">
        <v>11</v>
      </c>
      <c r="BE475" s="11">
        <v>15</v>
      </c>
      <c r="BF475" s="11">
        <v>26</v>
      </c>
      <c r="BG475" s="11">
        <v>27</v>
      </c>
      <c r="BH475" s="11">
        <v>5</v>
      </c>
      <c r="BI475" s="11">
        <v>5</v>
      </c>
      <c r="BJ475" s="11">
        <v>8</v>
      </c>
      <c r="BK475" s="11">
        <v>5</v>
      </c>
      <c r="BL475" s="11">
        <v>6</v>
      </c>
      <c r="BM475" s="11">
        <v>7</v>
      </c>
      <c r="BN475" s="11">
        <v>5</v>
      </c>
      <c r="BO475" s="11">
        <v>10</v>
      </c>
      <c r="BP475" s="11">
        <v>4</v>
      </c>
      <c r="BQ475" s="11">
        <v>4</v>
      </c>
      <c r="BR475" s="11">
        <v>4</v>
      </c>
      <c r="BS475" s="11">
        <v>8</v>
      </c>
      <c r="BT475" s="11">
        <v>8</v>
      </c>
      <c r="BU475" s="11"/>
      <c r="BV475" s="11"/>
      <c r="BW475" s="11" t="b">
        <v>1</v>
      </c>
      <c r="BX475" s="11" t="b">
        <v>1</v>
      </c>
      <c r="BY475" s="11" t="b">
        <v>1</v>
      </c>
      <c r="BZ475" s="11" t="b">
        <v>1</v>
      </c>
      <c r="CA475" s="11" t="b">
        <v>1</v>
      </c>
      <c r="CB475" s="11" t="b">
        <v>1</v>
      </c>
      <c r="CC475" s="11" t="b">
        <v>1</v>
      </c>
      <c r="CD475" s="11" t="b">
        <v>1</v>
      </c>
      <c r="CE475" s="11" t="b">
        <v>1</v>
      </c>
      <c r="CF475" s="11" t="b">
        <v>1</v>
      </c>
      <c r="CG475" s="11" t="b">
        <v>1</v>
      </c>
      <c r="CH475" s="11" t="b">
        <v>1</v>
      </c>
      <c r="CI475" s="11" t="b">
        <v>1</v>
      </c>
      <c r="CJ475" s="11" t="s">
        <v>656</v>
      </c>
      <c r="CK475" s="11" t="str">
        <f>VLOOKUP(Table812[[#This Row],[Candidate Detail Answer: City]],cities,2,FALSE)</f>
        <v>North Saint Paul</v>
      </c>
      <c r="CL475" s="11" t="str">
        <f>VLOOKUP(Table812[[#This Row],[Candidate Detail Answer: City]],cities,3,FALSE)</f>
        <v>MN</v>
      </c>
      <c r="CM475" s="41">
        <f>VLOOKUP(Table812[[#This Row],[Candidate Detail Answer: City]],cities,4,FALSE)</f>
        <v>55109</v>
      </c>
      <c r="CN475" s="11" t="s">
        <v>229</v>
      </c>
      <c r="CO475" s="11" t="str">
        <f>VLOOKUP(Table812[[#This Row],[Candidate Detail Answer: Major]],majors_final,3,FALSE)</f>
        <v>Computer Science</v>
      </c>
      <c r="CP475" s="11" t="str">
        <f>VLOOKUP(Table812[[#This Row],[Candidate Detail Answer: Major]],majors_final,4,FALSE)</f>
        <v>IT-development focused</v>
      </c>
      <c r="CQ475" s="11">
        <f>VLOOKUP(Table812[[#This Row],[Candidate Detail Answer: Major]],majors_final,5,FALSE)</f>
        <v>0</v>
      </c>
      <c r="CR475" s="11">
        <f>VLOOKUP(Table812[[#This Row],[Candidate Detail Answer: Major]],majors_final,6,FALSE)</f>
        <v>0</v>
      </c>
      <c r="CS475" s="11"/>
      <c r="CU475" s="5"/>
      <c r="CV475" s="5"/>
      <c r="CW475" s="5"/>
    </row>
    <row r="476" spans="1:101" ht="12.75" x14ac:dyDescent="0.2">
      <c r="A476">
        <v>575</v>
      </c>
      <c r="B476" s="26">
        <v>46872.009027777698</v>
      </c>
      <c r="C476" s="26">
        <v>54233.077083335003</v>
      </c>
      <c r="D476" s="26">
        <v>53117.390972219997</v>
      </c>
      <c r="E476" s="36">
        <v>172688</v>
      </c>
      <c r="F476" s="36">
        <f>SUM(Table812[[#This Row],[Time Taken Per Question: 1]:[Time Taken Per Question: 14]])</f>
        <v>61610</v>
      </c>
      <c r="G476" s="11">
        <v>1</v>
      </c>
      <c r="H476" s="11">
        <v>42</v>
      </c>
      <c r="I476" s="31">
        <v>133108</v>
      </c>
      <c r="J476" s="11">
        <v>131</v>
      </c>
      <c r="K476" s="11">
        <v>131</v>
      </c>
      <c r="L476" s="11">
        <v>92</v>
      </c>
      <c r="M476" s="11">
        <v>100</v>
      </c>
      <c r="N476" s="11">
        <v>110633</v>
      </c>
      <c r="O476" s="11" t="s">
        <v>155</v>
      </c>
      <c r="P476" s="11" t="s">
        <v>208</v>
      </c>
      <c r="Q476" s="11">
        <v>29</v>
      </c>
      <c r="R476" s="11">
        <v>3</v>
      </c>
      <c r="S476" s="11">
        <v>1</v>
      </c>
      <c r="T476" s="11">
        <v>10</v>
      </c>
      <c r="U476" s="11">
        <v>10</v>
      </c>
      <c r="V476" s="11">
        <v>10</v>
      </c>
      <c r="W476" s="11">
        <v>10</v>
      </c>
      <c r="X476" s="11">
        <v>10</v>
      </c>
      <c r="Y476" s="11">
        <v>10</v>
      </c>
      <c r="Z476" s="11">
        <v>10</v>
      </c>
      <c r="AA476" s="11">
        <v>10</v>
      </c>
      <c r="AB476" s="11">
        <v>10</v>
      </c>
      <c r="AC476" s="11">
        <v>10</v>
      </c>
      <c r="AD476" s="11">
        <v>10</v>
      </c>
      <c r="AE476" s="11">
        <v>10</v>
      </c>
      <c r="AF476" s="11">
        <v>10</v>
      </c>
      <c r="AG476" s="11">
        <v>560</v>
      </c>
      <c r="AH476" s="11">
        <v>1665</v>
      </c>
      <c r="AI476" s="11">
        <v>2182</v>
      </c>
      <c r="AJ476" s="11">
        <v>5172</v>
      </c>
      <c r="AK476" s="11">
        <v>1087</v>
      </c>
      <c r="AL476" s="11">
        <v>11578</v>
      </c>
      <c r="AM476" s="11">
        <v>1252</v>
      </c>
      <c r="AN476" s="11">
        <v>3142</v>
      </c>
      <c r="AO476" s="11">
        <v>4937</v>
      </c>
      <c r="AP476" s="11">
        <v>1941</v>
      </c>
      <c r="AQ476" s="11">
        <v>6814</v>
      </c>
      <c r="AR476" s="11">
        <v>700</v>
      </c>
      <c r="AS476" s="11">
        <v>13662</v>
      </c>
      <c r="AT476" s="11">
        <v>6918</v>
      </c>
      <c r="AU476" s="11">
        <v>13</v>
      </c>
      <c r="AV476" s="11">
        <v>14</v>
      </c>
      <c r="AW476" s="11">
        <v>14</v>
      </c>
      <c r="AX476" s="11">
        <v>21</v>
      </c>
      <c r="AY476" s="11">
        <v>11</v>
      </c>
      <c r="AZ476" s="11">
        <v>11</v>
      </c>
      <c r="BA476" s="11">
        <v>17</v>
      </c>
      <c r="BB476" s="11">
        <v>16</v>
      </c>
      <c r="BC476" s="11">
        <v>14</v>
      </c>
      <c r="BD476" s="11">
        <v>12</v>
      </c>
      <c r="BE476" s="11">
        <v>16</v>
      </c>
      <c r="BF476" s="11">
        <v>25</v>
      </c>
      <c r="BG476" s="11">
        <v>27</v>
      </c>
      <c r="BH476" s="11">
        <v>14</v>
      </c>
      <c r="BI476" s="11">
        <v>7</v>
      </c>
      <c r="BJ476" s="11">
        <v>14</v>
      </c>
      <c r="BK476" s="11">
        <v>7</v>
      </c>
      <c r="BL476" s="11">
        <v>12</v>
      </c>
      <c r="BM476" s="11">
        <v>8</v>
      </c>
      <c r="BN476" s="11">
        <v>8</v>
      </c>
      <c r="BO476" s="11">
        <v>13</v>
      </c>
      <c r="BP476" s="11">
        <v>8</v>
      </c>
      <c r="BQ476" s="11">
        <v>9</v>
      </c>
      <c r="BR476" s="11">
        <v>7</v>
      </c>
      <c r="BS476" s="11">
        <v>8</v>
      </c>
      <c r="BT476" s="11">
        <v>11</v>
      </c>
      <c r="BU476" s="11"/>
      <c r="BV476" s="11"/>
      <c r="BW476" s="11" t="b">
        <v>1</v>
      </c>
      <c r="BX476" s="11" t="b">
        <v>1</v>
      </c>
      <c r="BY476" s="11" t="b">
        <v>1</v>
      </c>
      <c r="BZ476" s="11" t="b">
        <v>1</v>
      </c>
      <c r="CA476" s="11" t="b">
        <v>1</v>
      </c>
      <c r="CB476" s="11" t="b">
        <v>1</v>
      </c>
      <c r="CC476" s="11" t="b">
        <v>1</v>
      </c>
      <c r="CD476" s="11" t="b">
        <v>1</v>
      </c>
      <c r="CE476" s="11" t="b">
        <v>1</v>
      </c>
      <c r="CF476" s="11" t="b">
        <v>1</v>
      </c>
      <c r="CG476" s="11" t="b">
        <v>1</v>
      </c>
      <c r="CH476" s="11" t="b">
        <v>1</v>
      </c>
      <c r="CI476" s="11" t="b">
        <v>1</v>
      </c>
      <c r="CJ476" s="11" t="s">
        <v>412</v>
      </c>
      <c r="CK476" s="11" t="str">
        <f>VLOOKUP(Table812[[#This Row],[Candidate Detail Answer: City]],cities,2,FALSE)</f>
        <v>Roseville</v>
      </c>
      <c r="CL476" s="11" t="str">
        <f>VLOOKUP(Table812[[#This Row],[Candidate Detail Answer: City]],cities,3,FALSE)</f>
        <v>CA</v>
      </c>
      <c r="CM476" s="41">
        <f>VLOOKUP(Table812[[#This Row],[Candidate Detail Answer: City]],cities,4,FALSE)</f>
        <v>95661</v>
      </c>
      <c r="CN476" s="11" t="s">
        <v>413</v>
      </c>
      <c r="CO476" s="11" t="str">
        <f>VLOOKUP(Table812[[#This Row],[Candidate Detail Answer: Major]],majors_final,3,FALSE)</f>
        <v>Health Science</v>
      </c>
      <c r="CP476" s="11" t="str">
        <f>VLOOKUP(Table812[[#This Row],[Candidate Detail Answer: Major]],majors_final,4,FALSE)</f>
        <v>Non-IT</v>
      </c>
      <c r="CQ476" s="11">
        <f>VLOOKUP(Table812[[#This Row],[Candidate Detail Answer: Major]],majors_final,5,FALSE)</f>
        <v>0</v>
      </c>
      <c r="CR476" s="11">
        <f>VLOOKUP(Table812[[#This Row],[Candidate Detail Answer: Major]],majors_final,6,FALSE)</f>
        <v>0</v>
      </c>
      <c r="CS476" s="11"/>
      <c r="CU476" s="5"/>
      <c r="CV476" s="5"/>
      <c r="CW476" s="5"/>
    </row>
    <row r="477" spans="1:101" ht="12.75" x14ac:dyDescent="0.2">
      <c r="A477">
        <v>576</v>
      </c>
      <c r="B477" s="26">
        <v>46893.9416666666</v>
      </c>
      <c r="C477" s="26">
        <v>54253.145138890599</v>
      </c>
      <c r="D477" s="26">
        <v>53135.108333331198</v>
      </c>
      <c r="E477" s="36">
        <v>259541</v>
      </c>
      <c r="F477" s="36">
        <f>SUM(Table812[[#This Row],[Time Taken Per Question: 1]:[Time Taken Per Question: 14]])</f>
        <v>39133</v>
      </c>
      <c r="G477" s="11">
        <v>1</v>
      </c>
      <c r="H477" s="11">
        <v>113</v>
      </c>
      <c r="I477" s="31">
        <v>15085</v>
      </c>
      <c r="J477" s="11">
        <v>131</v>
      </c>
      <c r="K477" s="11">
        <v>131</v>
      </c>
      <c r="L477" s="11">
        <v>92</v>
      </c>
      <c r="M477" s="11">
        <v>100</v>
      </c>
      <c r="N477" s="11">
        <v>220208</v>
      </c>
      <c r="O477" s="11" t="s">
        <v>155</v>
      </c>
      <c r="P477" s="11" t="s">
        <v>208</v>
      </c>
      <c r="Q477" s="11">
        <v>45</v>
      </c>
      <c r="R477" s="11">
        <v>2</v>
      </c>
      <c r="S477" s="11">
        <v>1</v>
      </c>
      <c r="T477" s="11">
        <v>10</v>
      </c>
      <c r="U477" s="11">
        <v>10</v>
      </c>
      <c r="V477" s="11">
        <v>10</v>
      </c>
      <c r="W477" s="11">
        <v>10</v>
      </c>
      <c r="X477" s="11">
        <v>10</v>
      </c>
      <c r="Y477" s="11">
        <v>10</v>
      </c>
      <c r="Z477" s="11">
        <v>10</v>
      </c>
      <c r="AA477" s="11">
        <v>10</v>
      </c>
      <c r="AB477" s="11">
        <v>10</v>
      </c>
      <c r="AC477" s="11">
        <v>10</v>
      </c>
      <c r="AD477" s="11">
        <v>10</v>
      </c>
      <c r="AE477" s="11">
        <v>10</v>
      </c>
      <c r="AF477" s="11">
        <v>10</v>
      </c>
      <c r="AG477" s="11">
        <v>202</v>
      </c>
      <c r="AH477" s="11">
        <v>5833</v>
      </c>
      <c r="AI477" s="11">
        <v>1944</v>
      </c>
      <c r="AJ477" s="11">
        <v>2075</v>
      </c>
      <c r="AK477" s="11">
        <v>4362</v>
      </c>
      <c r="AL477" s="11">
        <v>2155</v>
      </c>
      <c r="AM477" s="11">
        <v>2190</v>
      </c>
      <c r="AN477" s="11">
        <v>3057</v>
      </c>
      <c r="AO477" s="11">
        <v>692</v>
      </c>
      <c r="AP477" s="11">
        <v>650</v>
      </c>
      <c r="AQ477" s="11">
        <v>1328</v>
      </c>
      <c r="AR477" s="11">
        <v>1411</v>
      </c>
      <c r="AS477" s="11">
        <v>4799</v>
      </c>
      <c r="AT477" s="11">
        <v>8435</v>
      </c>
      <c r="AU477" s="11">
        <v>10</v>
      </c>
      <c r="AV477" s="11">
        <v>11</v>
      </c>
      <c r="AW477" s="11">
        <v>11</v>
      </c>
      <c r="AX477" s="11">
        <v>13</v>
      </c>
      <c r="AY477" s="11">
        <v>10</v>
      </c>
      <c r="AZ477" s="11">
        <v>10</v>
      </c>
      <c r="BA477" s="11">
        <v>13</v>
      </c>
      <c r="BB477" s="11">
        <v>10</v>
      </c>
      <c r="BC477" s="11">
        <v>9</v>
      </c>
      <c r="BD477" s="11">
        <v>10</v>
      </c>
      <c r="BE477" s="11">
        <v>11</v>
      </c>
      <c r="BF477" s="11">
        <v>16</v>
      </c>
      <c r="BG477" s="11">
        <v>26</v>
      </c>
      <c r="BH477" s="11">
        <v>23</v>
      </c>
      <c r="BI477" s="11">
        <v>7</v>
      </c>
      <c r="BJ477" s="11">
        <v>5</v>
      </c>
      <c r="BK477" s="11">
        <v>10</v>
      </c>
      <c r="BL477" s="11">
        <v>23</v>
      </c>
      <c r="BM477" s="11">
        <v>11</v>
      </c>
      <c r="BN477" s="11">
        <v>12</v>
      </c>
      <c r="BO477" s="11">
        <v>4</v>
      </c>
      <c r="BP477" s="11">
        <v>3</v>
      </c>
      <c r="BQ477" s="11">
        <v>4</v>
      </c>
      <c r="BR477" s="11">
        <v>12</v>
      </c>
      <c r="BS477" s="11">
        <v>2</v>
      </c>
      <c r="BT477" s="11">
        <v>11</v>
      </c>
      <c r="BU477" s="11"/>
      <c r="BV477" s="11"/>
      <c r="BW477" s="11" t="b">
        <v>1</v>
      </c>
      <c r="BX477" s="11" t="b">
        <v>1</v>
      </c>
      <c r="BY477" s="11" t="b">
        <v>1</v>
      </c>
      <c r="BZ477" s="11" t="b">
        <v>1</v>
      </c>
      <c r="CA477" s="11" t="b">
        <v>1</v>
      </c>
      <c r="CB477" s="11" t="b">
        <v>1</v>
      </c>
      <c r="CC477" s="11" t="b">
        <v>1</v>
      </c>
      <c r="CD477" s="11" t="b">
        <v>1</v>
      </c>
      <c r="CE477" s="11" t="b">
        <v>1</v>
      </c>
      <c r="CF477" s="11" t="b">
        <v>1</v>
      </c>
      <c r="CG477" s="11" t="b">
        <v>1</v>
      </c>
      <c r="CH477" s="11" t="b">
        <v>1</v>
      </c>
      <c r="CI477" s="11" t="b">
        <v>1</v>
      </c>
      <c r="CJ477" s="11" t="s">
        <v>248</v>
      </c>
      <c r="CK477" s="11" t="str">
        <f>VLOOKUP(Table812[[#This Row],[Candidate Detail Answer: City]],cities,2,FALSE)</f>
        <v>Minneapolis</v>
      </c>
      <c r="CL477" s="11" t="str">
        <f>VLOOKUP(Table812[[#This Row],[Candidate Detail Answer: City]],cities,3,FALSE)</f>
        <v>MN</v>
      </c>
      <c r="CM477" s="41">
        <f>VLOOKUP(Table812[[#This Row],[Candidate Detail Answer: City]],cities,4,FALSE)</f>
        <v>55401</v>
      </c>
      <c r="CN477" s="11" t="s">
        <v>233</v>
      </c>
      <c r="CO477" s="11" t="str">
        <f>VLOOKUP(Table812[[#This Row],[Candidate Detail Answer: Major]],majors_final,3,FALSE)</f>
        <v>Software Development</v>
      </c>
      <c r="CP477" s="11" t="str">
        <f>VLOOKUP(Table812[[#This Row],[Candidate Detail Answer: Major]],majors_final,4,FALSE)</f>
        <v>IT-development focused</v>
      </c>
      <c r="CQ477" s="11">
        <f>VLOOKUP(Table812[[#This Row],[Candidate Detail Answer: Major]],majors_final,5,FALSE)</f>
        <v>0</v>
      </c>
      <c r="CR477" s="11">
        <f>VLOOKUP(Table812[[#This Row],[Candidate Detail Answer: Major]],majors_final,6,FALSE)</f>
        <v>0</v>
      </c>
      <c r="CS477" s="11"/>
      <c r="CU477" s="5"/>
      <c r="CV477" s="5"/>
      <c r="CW477" s="5"/>
    </row>
    <row r="478" spans="1:101" ht="12.75" x14ac:dyDescent="0.2">
      <c r="A478">
        <v>577</v>
      </c>
      <c r="B478" s="26">
        <v>49920.645833333001</v>
      </c>
      <c r="C478" s="26">
        <v>54273.213194446202</v>
      </c>
      <c r="D478" s="26">
        <v>53152.825694442297</v>
      </c>
      <c r="E478" s="36">
        <v>270075</v>
      </c>
      <c r="F478" s="36">
        <f>SUM(Table812[[#This Row],[Time Taken Per Question: 1]:[Time Taken Per Question: 14]])</f>
        <v>117781</v>
      </c>
      <c r="G478" s="11">
        <v>1</v>
      </c>
      <c r="H478" s="11">
        <v>95</v>
      </c>
      <c r="I478" s="31">
        <v>169463</v>
      </c>
      <c r="J478" s="11">
        <v>131</v>
      </c>
      <c r="K478" s="11">
        <v>130.5</v>
      </c>
      <c r="L478" s="11">
        <v>92</v>
      </c>
      <c r="M478" s="11">
        <v>99.61</v>
      </c>
      <c r="N478" s="11">
        <v>151668</v>
      </c>
      <c r="O478" s="11" t="s">
        <v>155</v>
      </c>
      <c r="P478" s="11" t="s">
        <v>208</v>
      </c>
      <c r="Q478" s="11">
        <v>6</v>
      </c>
      <c r="R478" s="11">
        <v>5</v>
      </c>
      <c r="S478" s="11">
        <v>0.5</v>
      </c>
      <c r="T478" s="11">
        <v>10</v>
      </c>
      <c r="U478" s="11">
        <v>10</v>
      </c>
      <c r="V478" s="11">
        <v>10</v>
      </c>
      <c r="W478" s="11">
        <v>10</v>
      </c>
      <c r="X478" s="11">
        <v>10</v>
      </c>
      <c r="Y478" s="11">
        <v>10</v>
      </c>
      <c r="Z478" s="11">
        <v>10</v>
      </c>
      <c r="AA478" s="11">
        <v>10</v>
      </c>
      <c r="AB478" s="11">
        <v>10</v>
      </c>
      <c r="AC478" s="11">
        <v>10</v>
      </c>
      <c r="AD478" s="11">
        <v>10</v>
      </c>
      <c r="AE478" s="11">
        <v>10</v>
      </c>
      <c r="AF478" s="11">
        <v>10</v>
      </c>
      <c r="AG478" s="11">
        <v>447</v>
      </c>
      <c r="AH478" s="11">
        <v>69143</v>
      </c>
      <c r="AI478" s="11">
        <v>7509</v>
      </c>
      <c r="AJ478" s="11">
        <v>3382</v>
      </c>
      <c r="AK478" s="11">
        <v>1250</v>
      </c>
      <c r="AL478" s="11">
        <v>9953</v>
      </c>
      <c r="AM478" s="11">
        <v>357</v>
      </c>
      <c r="AN478" s="11">
        <v>960</v>
      </c>
      <c r="AO478" s="11">
        <v>154</v>
      </c>
      <c r="AP478" s="11">
        <v>11900</v>
      </c>
      <c r="AQ478" s="11">
        <v>721</v>
      </c>
      <c r="AR478" s="11">
        <v>760</v>
      </c>
      <c r="AS478" s="11">
        <v>10395</v>
      </c>
      <c r="AT478" s="11">
        <v>850</v>
      </c>
      <c r="AU478" s="11">
        <v>9</v>
      </c>
      <c r="AV478" s="11">
        <v>8</v>
      </c>
      <c r="AW478" s="11">
        <v>9</v>
      </c>
      <c r="AX478" s="11">
        <v>10</v>
      </c>
      <c r="AY478" s="11">
        <v>10</v>
      </c>
      <c r="AZ478" s="11">
        <v>9</v>
      </c>
      <c r="BA478" s="11">
        <v>12</v>
      </c>
      <c r="BB478" s="11">
        <v>6</v>
      </c>
      <c r="BC478" s="11">
        <v>6</v>
      </c>
      <c r="BD478" s="11">
        <v>10</v>
      </c>
      <c r="BE478" s="11">
        <v>11</v>
      </c>
      <c r="BF478" s="11">
        <v>12</v>
      </c>
      <c r="BG478" s="11">
        <v>23</v>
      </c>
      <c r="BH478" s="11">
        <v>11</v>
      </c>
      <c r="BI478" s="11">
        <v>23</v>
      </c>
      <c r="BJ478" s="11">
        <v>11</v>
      </c>
      <c r="BK478" s="11">
        <v>10</v>
      </c>
      <c r="BL478" s="11">
        <v>13</v>
      </c>
      <c r="BM478" s="11">
        <v>6</v>
      </c>
      <c r="BN478" s="11">
        <v>8</v>
      </c>
      <c r="BO478" s="11">
        <v>8</v>
      </c>
      <c r="BP478" s="11">
        <v>9</v>
      </c>
      <c r="BQ478" s="11">
        <v>13</v>
      </c>
      <c r="BR478" s="11">
        <v>9</v>
      </c>
      <c r="BS478" s="11">
        <v>10</v>
      </c>
      <c r="BT478" s="11">
        <v>8</v>
      </c>
      <c r="BU478" s="11"/>
      <c r="BV478" s="11"/>
      <c r="BW478" s="11" t="b">
        <v>1</v>
      </c>
      <c r="BX478" s="11" t="b">
        <v>1</v>
      </c>
      <c r="BY478" s="11" t="b">
        <v>1</v>
      </c>
      <c r="BZ478" s="11" t="b">
        <v>1</v>
      </c>
      <c r="CA478" s="11" t="b">
        <v>1</v>
      </c>
      <c r="CB478" s="11" t="b">
        <v>1</v>
      </c>
      <c r="CC478" s="11" t="b">
        <v>1</v>
      </c>
      <c r="CD478" s="11" t="b">
        <v>1</v>
      </c>
      <c r="CE478" s="11" t="b">
        <v>1</v>
      </c>
      <c r="CF478" s="11" t="b">
        <v>1</v>
      </c>
      <c r="CG478" s="11" t="b">
        <v>1</v>
      </c>
      <c r="CH478" s="11" t="b">
        <v>1</v>
      </c>
      <c r="CI478" s="11" t="b">
        <v>1</v>
      </c>
      <c r="CJ478" s="11" t="s">
        <v>339</v>
      </c>
      <c r="CK478" s="11" t="str">
        <f>VLOOKUP(Table812[[#This Row],[Candidate Detail Answer: City]],cities,2,FALSE)</f>
        <v>Saint Cloud</v>
      </c>
      <c r="CL478" s="11" t="str">
        <f>VLOOKUP(Table812[[#This Row],[Candidate Detail Answer: City]],cities,3,FALSE)</f>
        <v>MN</v>
      </c>
      <c r="CM478" s="41">
        <f>VLOOKUP(Table812[[#This Row],[Candidate Detail Answer: City]],cities,4,FALSE)</f>
        <v>56301</v>
      </c>
      <c r="CN478" s="11" t="s">
        <v>229</v>
      </c>
      <c r="CO478" s="11" t="str">
        <f>VLOOKUP(Table812[[#This Row],[Candidate Detail Answer: Major]],majors_final,3,FALSE)</f>
        <v>Computer Science</v>
      </c>
      <c r="CP478" s="11" t="str">
        <f>VLOOKUP(Table812[[#This Row],[Candidate Detail Answer: Major]],majors_final,4,FALSE)</f>
        <v>IT-development focused</v>
      </c>
      <c r="CQ478" s="11">
        <f>VLOOKUP(Table812[[#This Row],[Candidate Detail Answer: Major]],majors_final,5,FALSE)</f>
        <v>0</v>
      </c>
      <c r="CR478" s="11">
        <f>VLOOKUP(Table812[[#This Row],[Candidate Detail Answer: Major]],majors_final,6,FALSE)</f>
        <v>0</v>
      </c>
      <c r="CS478" s="11"/>
      <c r="CU478" s="5"/>
      <c r="CV478" s="5"/>
      <c r="CW478" s="5"/>
    </row>
    <row r="479" spans="1:101" ht="12.75" x14ac:dyDescent="0.2">
      <c r="A479">
        <v>578</v>
      </c>
      <c r="B479" s="26">
        <v>55359.940277777197</v>
      </c>
      <c r="C479" s="26">
        <v>54293.281250001703</v>
      </c>
      <c r="D479" s="26">
        <v>53170.543055553397</v>
      </c>
      <c r="E479" s="36">
        <v>370790</v>
      </c>
      <c r="F479" s="36">
        <f>SUM(Table812[[#This Row],[Time Taken Per Question: 1]:[Time Taken Per Question: 14]])</f>
        <v>16329</v>
      </c>
      <c r="G479" s="11">
        <v>1</v>
      </c>
      <c r="H479" s="11">
        <v>8</v>
      </c>
      <c r="I479" s="31">
        <v>139891</v>
      </c>
      <c r="J479" s="11">
        <v>131</v>
      </c>
      <c r="K479" s="11">
        <v>81</v>
      </c>
      <c r="L479" s="11">
        <v>92</v>
      </c>
      <c r="M479" s="11">
        <v>61.83</v>
      </c>
      <c r="N479" s="11">
        <v>346889</v>
      </c>
      <c r="O479" s="11" t="s">
        <v>155</v>
      </c>
      <c r="P479" s="11" t="s">
        <v>208</v>
      </c>
      <c r="Q479" s="11">
        <v>0</v>
      </c>
      <c r="R479" s="11"/>
      <c r="S479" s="11">
        <v>1</v>
      </c>
      <c r="T479" s="11">
        <v>10</v>
      </c>
      <c r="U479" s="11">
        <v>10</v>
      </c>
      <c r="V479" s="11">
        <v>10</v>
      </c>
      <c r="W479" s="11">
        <v>10</v>
      </c>
      <c r="X479" s="11">
        <v>10</v>
      </c>
      <c r="Y479" s="11">
        <v>10</v>
      </c>
      <c r="Z479" s="11">
        <v>10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10</v>
      </c>
      <c r="AG479" s="11">
        <v>39</v>
      </c>
      <c r="AH479" s="11">
        <v>4804</v>
      </c>
      <c r="AI479" s="11">
        <v>743</v>
      </c>
      <c r="AJ479" s="11">
        <v>239</v>
      </c>
      <c r="AK479" s="11">
        <v>1284</v>
      </c>
      <c r="AL479" s="11">
        <v>4036</v>
      </c>
      <c r="AM479" s="11">
        <v>1026</v>
      </c>
      <c r="AN479" s="11">
        <v>965</v>
      </c>
      <c r="AO479" s="11">
        <v>2071</v>
      </c>
      <c r="AP479" s="11">
        <v>60</v>
      </c>
      <c r="AQ479" s="11">
        <v>0</v>
      </c>
      <c r="AR479" s="11">
        <v>0</v>
      </c>
      <c r="AS479" s="11">
        <v>8</v>
      </c>
      <c r="AT479" s="11">
        <v>1054</v>
      </c>
      <c r="AU479" s="11">
        <v>10</v>
      </c>
      <c r="AV479" s="11">
        <v>9</v>
      </c>
      <c r="AW479" s="11">
        <v>8</v>
      </c>
      <c r="AX479" s="11">
        <v>10</v>
      </c>
      <c r="AY479" s="11">
        <v>9</v>
      </c>
      <c r="AZ479" s="11">
        <v>9</v>
      </c>
      <c r="BA479" s="11">
        <v>9</v>
      </c>
      <c r="BB479" s="11">
        <v>9</v>
      </c>
      <c r="BC479" s="11">
        <v>0</v>
      </c>
      <c r="BD479" s="11">
        <v>0</v>
      </c>
      <c r="BE479" s="11">
        <v>0</v>
      </c>
      <c r="BF479" s="11">
        <v>0</v>
      </c>
      <c r="BG479" s="11">
        <v>12</v>
      </c>
      <c r="BH479" s="11">
        <v>44</v>
      </c>
      <c r="BI479" s="11">
        <v>5</v>
      </c>
      <c r="BJ479" s="11">
        <v>5</v>
      </c>
      <c r="BK479" s="11">
        <v>8</v>
      </c>
      <c r="BL479" s="11">
        <v>16</v>
      </c>
      <c r="BM479" s="11">
        <v>9</v>
      </c>
      <c r="BN479" s="11">
        <v>6</v>
      </c>
      <c r="BO479" s="11">
        <v>4</v>
      </c>
      <c r="BP479" s="11">
        <v>0</v>
      </c>
      <c r="BQ479" s="11">
        <v>0</v>
      </c>
      <c r="BR479" s="11">
        <v>0</v>
      </c>
      <c r="BS479" s="11">
        <v>0</v>
      </c>
      <c r="BT479" s="11">
        <v>7</v>
      </c>
      <c r="BU479" s="11"/>
      <c r="BV479" s="11"/>
      <c r="BW479" s="11" t="b">
        <v>1</v>
      </c>
      <c r="BX479" s="11" t="b">
        <v>1</v>
      </c>
      <c r="BY479" s="11" t="b">
        <v>1</v>
      </c>
      <c r="BZ479" s="11" t="b">
        <v>1</v>
      </c>
      <c r="CA479" s="11" t="b">
        <v>1</v>
      </c>
      <c r="CB479" s="11" t="b">
        <v>1</v>
      </c>
      <c r="CC479" s="11" t="b">
        <v>1</v>
      </c>
      <c r="CD479" s="11" t="b">
        <v>0</v>
      </c>
      <c r="CE479" s="11" t="s">
        <v>157</v>
      </c>
      <c r="CF479" s="11" t="s">
        <v>157</v>
      </c>
      <c r="CG479" s="11" t="s">
        <v>157</v>
      </c>
      <c r="CH479" s="11" t="s">
        <v>157</v>
      </c>
      <c r="CI479" s="11" t="b">
        <v>1</v>
      </c>
      <c r="CJ479" s="11" t="s">
        <v>248</v>
      </c>
      <c r="CK479" s="11" t="str">
        <f>VLOOKUP(Table812[[#This Row],[Candidate Detail Answer: City]],cities,2,FALSE)</f>
        <v>Minneapolis</v>
      </c>
      <c r="CL479" s="11" t="str">
        <f>VLOOKUP(Table812[[#This Row],[Candidate Detail Answer: City]],cities,3,FALSE)</f>
        <v>MN</v>
      </c>
      <c r="CM479" s="41">
        <f>VLOOKUP(Table812[[#This Row],[Candidate Detail Answer: City]],cities,4,FALSE)</f>
        <v>55401</v>
      </c>
      <c r="CN479" s="11" t="s">
        <v>664</v>
      </c>
      <c r="CO479" s="11" t="str">
        <f>VLOOKUP(Table812[[#This Row],[Candidate Detail Answer: Major]],majors_final,3,FALSE)</f>
        <v>Information Technology Management</v>
      </c>
      <c r="CP479" s="11" t="str">
        <f>VLOOKUP(Table812[[#This Row],[Candidate Detail Answer: Major]],majors_final,4,FALSE)</f>
        <v>IT non-development</v>
      </c>
      <c r="CQ479" s="11">
        <f>VLOOKUP(Table812[[#This Row],[Candidate Detail Answer: Major]],majors_final,5,FALSE)</f>
        <v>0</v>
      </c>
      <c r="CR479" s="11">
        <f>VLOOKUP(Table812[[#This Row],[Candidate Detail Answer: Major]],majors_final,6,FALSE)</f>
        <v>0</v>
      </c>
      <c r="CS479" s="11"/>
      <c r="CU479" s="5"/>
      <c r="CV479" s="5"/>
      <c r="CW479" s="5"/>
    </row>
    <row r="480" spans="1:101" ht="12.75" x14ac:dyDescent="0.2">
      <c r="A480">
        <v>579</v>
      </c>
      <c r="B480" s="26">
        <v>56500.437499999302</v>
      </c>
      <c r="C480" s="26">
        <v>54313.349305557298</v>
      </c>
      <c r="D480" s="26">
        <v>53188.260416664503</v>
      </c>
      <c r="E480" s="36">
        <v>46664</v>
      </c>
      <c r="F480" s="36">
        <f>SUM(Table812[[#This Row],[Time Taken Per Question: 1]:[Time Taken Per Question: 14]])</f>
        <v>20801</v>
      </c>
      <c r="G480" s="11">
        <v>1</v>
      </c>
      <c r="H480" s="11">
        <v>5</v>
      </c>
      <c r="I480" s="31">
        <v>345351</v>
      </c>
      <c r="J480" s="11">
        <v>131</v>
      </c>
      <c r="K480" s="11">
        <v>1</v>
      </c>
      <c r="L480" s="11">
        <v>92</v>
      </c>
      <c r="M480" s="11">
        <v>0.76</v>
      </c>
      <c r="N480" s="11">
        <v>25849</v>
      </c>
      <c r="O480" s="11" t="s">
        <v>155</v>
      </c>
      <c r="P480" s="11" t="s">
        <v>208</v>
      </c>
      <c r="Q480" s="11">
        <v>0</v>
      </c>
      <c r="R480" s="11">
        <v>4</v>
      </c>
      <c r="S480" s="11">
        <v>1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24</v>
      </c>
      <c r="AH480" s="11">
        <v>20777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5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2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/>
      <c r="BV480" s="11"/>
      <c r="BW480" s="11" t="b">
        <v>0</v>
      </c>
      <c r="BX480" s="11" t="s">
        <v>157</v>
      </c>
      <c r="BY480" s="11" t="s">
        <v>157</v>
      </c>
      <c r="BZ480" s="11" t="s">
        <v>157</v>
      </c>
      <c r="CA480" s="11" t="s">
        <v>157</v>
      </c>
      <c r="CB480" s="11" t="s">
        <v>157</v>
      </c>
      <c r="CC480" s="11" t="s">
        <v>157</v>
      </c>
      <c r="CD480" s="11" t="s">
        <v>157</v>
      </c>
      <c r="CE480" s="11" t="s">
        <v>157</v>
      </c>
      <c r="CF480" s="11" t="s">
        <v>157</v>
      </c>
      <c r="CG480" s="11" t="s">
        <v>157</v>
      </c>
      <c r="CH480" s="11" t="s">
        <v>157</v>
      </c>
      <c r="CI480" s="11" t="s">
        <v>157</v>
      </c>
      <c r="CJ480" s="11" t="s">
        <v>692</v>
      </c>
      <c r="CK480" s="11" t="str">
        <f>VLOOKUP(Table812[[#This Row],[Candidate Detail Answer: City]],cities,2,FALSE)</f>
        <v>Waltham</v>
      </c>
      <c r="CL480" s="11" t="str">
        <f>VLOOKUP(Table812[[#This Row],[Candidate Detail Answer: City]],cities,3,FALSE)</f>
        <v>MA</v>
      </c>
      <c r="CM480" s="41">
        <f>VLOOKUP(Table812[[#This Row],[Candidate Detail Answer: City]],cities,4,FALSE)</f>
        <v>2451</v>
      </c>
      <c r="CN480" s="11" t="s">
        <v>157</v>
      </c>
      <c r="CO480" s="11" t="str">
        <f>VLOOKUP(Table812[[#This Row],[Candidate Detail Answer: Major]],majors_final,3,FALSE)</f>
        <v>N/A</v>
      </c>
      <c r="CP480" s="11" t="str">
        <f>VLOOKUP(Table812[[#This Row],[Candidate Detail Answer: Major]],majors_final,4,FALSE)</f>
        <v>N/A</v>
      </c>
      <c r="CQ480" s="11">
        <f>VLOOKUP(Table812[[#This Row],[Candidate Detail Answer: Major]],majors_final,5,FALSE)</f>
        <v>0</v>
      </c>
      <c r="CR480" s="11">
        <f>VLOOKUP(Table812[[#This Row],[Candidate Detail Answer: Major]],majors_final,6,FALSE)</f>
        <v>0</v>
      </c>
      <c r="CS480" s="11"/>
      <c r="CU480" s="5"/>
      <c r="CV480" s="5"/>
      <c r="CW480" s="5"/>
    </row>
    <row r="481" spans="1:101" ht="12.75" x14ac:dyDescent="0.2">
      <c r="A481">
        <v>580</v>
      </c>
      <c r="B481" s="26">
        <v>56522.370138888196</v>
      </c>
      <c r="C481" s="26">
        <v>54333.417361112799</v>
      </c>
      <c r="D481" s="26">
        <v>53205.977777775603</v>
      </c>
      <c r="E481" s="36">
        <v>970</v>
      </c>
      <c r="F481" s="36">
        <f>SUM(Table812[[#This Row],[Time Taken Per Question: 1]:[Time Taken Per Question: 14]])</f>
        <v>938</v>
      </c>
      <c r="G481" s="11">
        <v>1</v>
      </c>
      <c r="H481" s="11">
        <v>2</v>
      </c>
      <c r="I481" s="31">
        <v>344682</v>
      </c>
      <c r="J481" s="11">
        <v>131</v>
      </c>
      <c r="K481" s="11">
        <v>1</v>
      </c>
      <c r="L481" s="11">
        <v>92</v>
      </c>
      <c r="M481" s="11">
        <v>0.76</v>
      </c>
      <c r="N481" s="11">
        <v>0</v>
      </c>
      <c r="O481" s="11" t="s">
        <v>155</v>
      </c>
      <c r="P481" s="11" t="s">
        <v>208</v>
      </c>
      <c r="Q481" s="11">
        <v>0</v>
      </c>
      <c r="R481" s="11"/>
      <c r="S481" s="11">
        <v>1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82</v>
      </c>
      <c r="AH481" s="11">
        <v>856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 t="s">
        <v>696</v>
      </c>
      <c r="CK481" s="11" t="str">
        <f>VLOOKUP(Table812[[#This Row],[Candidate Detail Answer: City]],cities,2,FALSE)</f>
        <v>Stone Mountain</v>
      </c>
      <c r="CL481" s="11" t="str">
        <f>VLOOKUP(Table812[[#This Row],[Candidate Detail Answer: City]],cities,3,FALSE)</f>
        <v>GA</v>
      </c>
      <c r="CM481" s="41">
        <f>VLOOKUP(Table812[[#This Row],[Candidate Detail Answer: City]],cities,4,FALSE)</f>
        <v>30083</v>
      </c>
      <c r="CN481" s="11" t="s">
        <v>377</v>
      </c>
      <c r="CO481" s="11" t="str">
        <f>VLOOKUP(Table812[[#This Row],[Candidate Detail Answer: Major]],majors_final,3,FALSE)</f>
        <v>Computer Programming</v>
      </c>
      <c r="CP481" s="11" t="str">
        <f>VLOOKUP(Table812[[#This Row],[Candidate Detail Answer: Major]],majors_final,4,FALSE)</f>
        <v>IT-development focused</v>
      </c>
      <c r="CQ481" s="11">
        <f>VLOOKUP(Table812[[#This Row],[Candidate Detail Answer: Major]],majors_final,5,FALSE)</f>
        <v>0</v>
      </c>
      <c r="CR481" s="11">
        <f>VLOOKUP(Table812[[#This Row],[Candidate Detail Answer: Major]],majors_final,6,FALSE)</f>
        <v>0</v>
      </c>
      <c r="CS481" s="11"/>
      <c r="CU481" s="5"/>
      <c r="CV481" s="5"/>
      <c r="CW481" s="5"/>
    </row>
    <row r="482" spans="1:101" ht="12.75" x14ac:dyDescent="0.2">
      <c r="A482">
        <v>581</v>
      </c>
      <c r="B482" s="26">
        <v>57553.204166665899</v>
      </c>
      <c r="C482" s="26">
        <v>54353.485416668402</v>
      </c>
      <c r="D482" s="26">
        <v>53223.695138886702</v>
      </c>
      <c r="E482" s="36">
        <v>335299</v>
      </c>
      <c r="F482" s="36">
        <f>SUM(Table812[[#This Row],[Time Taken Per Question: 1]:[Time Taken Per Question: 14]])</f>
        <v>0</v>
      </c>
      <c r="G482" s="11">
        <v>1</v>
      </c>
      <c r="H482" s="11">
        <v>21</v>
      </c>
      <c r="I482" s="31">
        <v>290456</v>
      </c>
      <c r="J482" s="11">
        <v>131</v>
      </c>
      <c r="K482" s="11">
        <v>0</v>
      </c>
      <c r="L482" s="11">
        <v>92</v>
      </c>
      <c r="M482" s="11">
        <v>0</v>
      </c>
      <c r="N482" s="11">
        <v>274701</v>
      </c>
      <c r="O482" s="11" t="s">
        <v>155</v>
      </c>
      <c r="P482" s="11" t="s">
        <v>208</v>
      </c>
      <c r="Q482" s="11">
        <v>0</v>
      </c>
      <c r="R482" s="11"/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0</v>
      </c>
      <c r="BS482" s="11">
        <v>0</v>
      </c>
      <c r="BT482" s="11">
        <v>0</v>
      </c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 t="s">
        <v>165</v>
      </c>
      <c r="CK482" s="11" t="str">
        <f>VLOOKUP(Table812[[#This Row],[Candidate Detail Answer: City]],cities,2,FALSE)</f>
        <v>New York</v>
      </c>
      <c r="CL482" s="11" t="str">
        <f>VLOOKUP(Table812[[#This Row],[Candidate Detail Answer: City]],cities,3,FALSE)</f>
        <v>NY</v>
      </c>
      <c r="CM482" s="41">
        <f>VLOOKUP(Table812[[#This Row],[Candidate Detail Answer: City]],cities,4,FALSE)</f>
        <v>10001</v>
      </c>
      <c r="CN482" s="11" t="s">
        <v>236</v>
      </c>
      <c r="CO482" s="11" t="str">
        <f>VLOOKUP(Table812[[#This Row],[Candidate Detail Answer: Major]],majors_final,3,FALSE)</f>
        <v>Computer Science</v>
      </c>
      <c r="CP482" s="11" t="str">
        <f>VLOOKUP(Table812[[#This Row],[Candidate Detail Answer: Major]],majors_final,4,FALSE)</f>
        <v>IT-development focused</v>
      </c>
      <c r="CQ482" s="11">
        <f>VLOOKUP(Table812[[#This Row],[Candidate Detail Answer: Major]],majors_final,5,FALSE)</f>
        <v>0</v>
      </c>
      <c r="CR482" s="11">
        <f>VLOOKUP(Table812[[#This Row],[Candidate Detail Answer: Major]],majors_final,6,FALSE)</f>
        <v>0</v>
      </c>
      <c r="CS482" s="11"/>
      <c r="CU482" s="5"/>
      <c r="CV482" s="5"/>
      <c r="CW482" s="5"/>
    </row>
    <row r="483" spans="1:101" ht="12.75" x14ac:dyDescent="0.2">
      <c r="A483">
        <v>582</v>
      </c>
      <c r="B483" s="26">
        <v>57575.136805554801</v>
      </c>
      <c r="C483" s="26">
        <v>54373.553472223903</v>
      </c>
      <c r="D483" s="26">
        <v>53241.412499997801</v>
      </c>
      <c r="E483" s="36">
        <v>345496</v>
      </c>
      <c r="F483" s="36">
        <f>SUM(Table812[[#This Row],[Time Taken Per Question: 1]:[Time Taken Per Question: 14]])</f>
        <v>53709</v>
      </c>
      <c r="G483" s="11">
        <v>1</v>
      </c>
      <c r="H483" s="11">
        <v>2</v>
      </c>
      <c r="I483" s="31">
        <v>345580</v>
      </c>
      <c r="J483" s="11">
        <v>131</v>
      </c>
      <c r="K483" s="11">
        <v>0.5</v>
      </c>
      <c r="L483" s="11">
        <v>92</v>
      </c>
      <c r="M483" s="11">
        <v>0.38</v>
      </c>
      <c r="N483" s="11">
        <v>291775</v>
      </c>
      <c r="O483" s="11" t="s">
        <v>155</v>
      </c>
      <c r="P483" s="11" t="s">
        <v>208</v>
      </c>
      <c r="Q483" s="11">
        <v>0</v>
      </c>
      <c r="R483" s="11"/>
      <c r="S483" s="11">
        <v>0.5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10</v>
      </c>
      <c r="AH483" s="11">
        <v>53699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 t="s">
        <v>697</v>
      </c>
      <c r="CK483" s="11" t="str">
        <f>VLOOKUP(Table812[[#This Row],[Candidate Detail Answer: City]],cities,2,FALSE)</f>
        <v>Robbinsville</v>
      </c>
      <c r="CL483" s="11" t="str">
        <f>VLOOKUP(Table812[[#This Row],[Candidate Detail Answer: City]],cities,3,FALSE)</f>
        <v>NJ</v>
      </c>
      <c r="CM483" s="41">
        <f>VLOOKUP(Table812[[#This Row],[Candidate Detail Answer: City]],cities,4,FALSE)</f>
        <v>8691</v>
      </c>
      <c r="CN483" s="11" t="s">
        <v>229</v>
      </c>
      <c r="CO483" s="11" t="str">
        <f>VLOOKUP(Table812[[#This Row],[Candidate Detail Answer: Major]],majors_final,3,FALSE)</f>
        <v>Computer Science</v>
      </c>
      <c r="CP483" s="11" t="str">
        <f>VLOOKUP(Table812[[#This Row],[Candidate Detail Answer: Major]],majors_final,4,FALSE)</f>
        <v>IT-development focused</v>
      </c>
      <c r="CQ483" s="11">
        <f>VLOOKUP(Table812[[#This Row],[Candidate Detail Answer: Major]],majors_final,5,FALSE)</f>
        <v>0</v>
      </c>
      <c r="CR483" s="11">
        <f>VLOOKUP(Table812[[#This Row],[Candidate Detail Answer: Major]],majors_final,6,FALSE)</f>
        <v>0</v>
      </c>
      <c r="CS483" s="11"/>
      <c r="CU483" s="5"/>
      <c r="CV483" s="5"/>
      <c r="CW483" s="5"/>
    </row>
    <row r="484" spans="1:101" ht="12.75" x14ac:dyDescent="0.2">
      <c r="A484">
        <v>583</v>
      </c>
      <c r="B484" s="26">
        <v>51960.381249999598</v>
      </c>
      <c r="C484" s="26">
        <v>54393.621527779498</v>
      </c>
      <c r="D484" s="26">
        <v>53259.129861108901</v>
      </c>
      <c r="E484" s="36">
        <v>2291</v>
      </c>
      <c r="F484" s="36">
        <f>SUM(Table812[[#This Row],[Time Taken Per Question: 1]:[Time Taken Per Question: 14]])</f>
        <v>2273</v>
      </c>
      <c r="G484" s="11">
        <v>1</v>
      </c>
      <c r="H484" s="11">
        <v>1</v>
      </c>
      <c r="I484" s="31">
        <v>21</v>
      </c>
      <c r="J484" s="11">
        <v>131</v>
      </c>
      <c r="K484" s="11">
        <v>121</v>
      </c>
      <c r="L484" s="11">
        <v>92</v>
      </c>
      <c r="M484" s="11">
        <v>92.36</v>
      </c>
      <c r="N484" s="11">
        <v>0</v>
      </c>
      <c r="O484" s="11" t="s">
        <v>155</v>
      </c>
      <c r="P484" s="11" t="s">
        <v>208</v>
      </c>
      <c r="Q484" s="11">
        <v>18</v>
      </c>
      <c r="R484" s="11">
        <v>1</v>
      </c>
      <c r="S484" s="11">
        <v>1</v>
      </c>
      <c r="T484" s="11">
        <v>10</v>
      </c>
      <c r="U484" s="11">
        <v>10</v>
      </c>
      <c r="V484" s="11">
        <v>10</v>
      </c>
      <c r="W484" s="11">
        <v>10</v>
      </c>
      <c r="X484" s="11">
        <v>10</v>
      </c>
      <c r="Y484" s="11">
        <v>10</v>
      </c>
      <c r="Z484" s="11">
        <v>10</v>
      </c>
      <c r="AA484" s="11">
        <v>10</v>
      </c>
      <c r="AB484" s="11">
        <v>10</v>
      </c>
      <c r="AC484" s="11">
        <v>0</v>
      </c>
      <c r="AD484" s="11">
        <v>10</v>
      </c>
      <c r="AE484" s="11">
        <v>10</v>
      </c>
      <c r="AF484" s="11">
        <v>10</v>
      </c>
      <c r="AG484" s="11">
        <v>7</v>
      </c>
      <c r="AH484" s="11">
        <v>214</v>
      </c>
      <c r="AI484" s="11">
        <v>190</v>
      </c>
      <c r="AJ484" s="11">
        <v>63</v>
      </c>
      <c r="AK484" s="11">
        <v>243</v>
      </c>
      <c r="AL484" s="11">
        <v>77</v>
      </c>
      <c r="AM484" s="11">
        <v>70</v>
      </c>
      <c r="AN484" s="11">
        <v>77</v>
      </c>
      <c r="AO484" s="11">
        <v>64</v>
      </c>
      <c r="AP484" s="11">
        <v>257</v>
      </c>
      <c r="AQ484" s="11">
        <v>726</v>
      </c>
      <c r="AR484" s="11">
        <v>119</v>
      </c>
      <c r="AS484" s="11">
        <v>59</v>
      </c>
      <c r="AT484" s="11">
        <v>107</v>
      </c>
      <c r="AU484" s="11">
        <v>4</v>
      </c>
      <c r="AV484" s="11">
        <v>9</v>
      </c>
      <c r="AW484" s="11">
        <v>8</v>
      </c>
      <c r="AX484" s="11">
        <v>9</v>
      </c>
      <c r="AY484" s="11">
        <v>8</v>
      </c>
      <c r="AZ484" s="11">
        <v>9</v>
      </c>
      <c r="BA484" s="11">
        <v>11</v>
      </c>
      <c r="BB484" s="11">
        <v>9</v>
      </c>
      <c r="BC484" s="11">
        <v>8</v>
      </c>
      <c r="BD484" s="11">
        <v>10</v>
      </c>
      <c r="BE484" s="11">
        <v>11</v>
      </c>
      <c r="BF484" s="11">
        <v>19</v>
      </c>
      <c r="BG484" s="11">
        <v>18</v>
      </c>
      <c r="BH484" s="11">
        <v>2</v>
      </c>
      <c r="BI484" s="11">
        <v>2</v>
      </c>
      <c r="BJ484" s="11">
        <v>2</v>
      </c>
      <c r="BK484" s="11">
        <v>2</v>
      </c>
      <c r="BL484" s="11">
        <v>2</v>
      </c>
      <c r="BM484" s="11">
        <v>2</v>
      </c>
      <c r="BN484" s="11">
        <v>2</v>
      </c>
      <c r="BO484" s="11">
        <v>2</v>
      </c>
      <c r="BP484" s="11">
        <v>2</v>
      </c>
      <c r="BQ484" s="11">
        <v>5</v>
      </c>
      <c r="BR484" s="11">
        <v>3</v>
      </c>
      <c r="BS484" s="11">
        <v>2</v>
      </c>
      <c r="BT484" s="11">
        <v>4</v>
      </c>
      <c r="BU484" s="11"/>
      <c r="BV484" s="11"/>
      <c r="BW484" s="11" t="b">
        <v>1</v>
      </c>
      <c r="BX484" s="11" t="b">
        <v>1</v>
      </c>
      <c r="BY484" s="11" t="b">
        <v>1</v>
      </c>
      <c r="BZ484" s="11" t="b">
        <v>1</v>
      </c>
      <c r="CA484" s="11" t="b">
        <v>1</v>
      </c>
      <c r="CB484" s="11" t="b">
        <v>1</v>
      </c>
      <c r="CC484" s="11" t="b">
        <v>1</v>
      </c>
      <c r="CD484" s="11" t="b">
        <v>1</v>
      </c>
      <c r="CE484" s="11" t="b">
        <v>1</v>
      </c>
      <c r="CF484" s="11" t="b">
        <v>0</v>
      </c>
      <c r="CG484" s="11" t="b">
        <v>1</v>
      </c>
      <c r="CH484" s="11" t="b">
        <v>1</v>
      </c>
      <c r="CI484" s="11" t="b">
        <v>1</v>
      </c>
      <c r="CJ484" s="11" t="s">
        <v>268</v>
      </c>
      <c r="CK484" s="11" t="str">
        <f>VLOOKUP(Table812[[#This Row],[Candidate Detail Answer: City]],cities,2,FALSE)</f>
        <v>Palm Coast</v>
      </c>
      <c r="CL484" s="11" t="str">
        <f>VLOOKUP(Table812[[#This Row],[Candidate Detail Answer: City]],cities,3,FALSE)</f>
        <v>FL</v>
      </c>
      <c r="CM484" s="41">
        <f>VLOOKUP(Table812[[#This Row],[Candidate Detail Answer: City]],cities,4,FALSE)</f>
        <v>32137</v>
      </c>
      <c r="CN484" s="11" t="s">
        <v>269</v>
      </c>
      <c r="CO484" s="11" t="str">
        <f>VLOOKUP(Table812[[#This Row],[Candidate Detail Answer: Major]],majors_final,3,FALSE)</f>
        <v>Undecided</v>
      </c>
      <c r="CP484" s="11" t="str">
        <f>VLOOKUP(Table812[[#This Row],[Candidate Detail Answer: Major]],majors_final,4,FALSE)</f>
        <v>Non-IT</v>
      </c>
      <c r="CQ484" s="11">
        <f>VLOOKUP(Table812[[#This Row],[Candidate Detail Answer: Major]],majors_final,5,FALSE)</f>
        <v>0</v>
      </c>
      <c r="CR484" s="11">
        <f>VLOOKUP(Table812[[#This Row],[Candidate Detail Answer: Major]],majors_final,6,FALSE)</f>
        <v>0</v>
      </c>
      <c r="CS484" s="11"/>
      <c r="CU484" s="5"/>
      <c r="CV484" s="5"/>
      <c r="CW484" s="5"/>
    </row>
    <row r="485" spans="1:101" ht="12.75" x14ac:dyDescent="0.2">
      <c r="A485">
        <v>584</v>
      </c>
      <c r="B485" s="26">
        <v>57597.069444443703</v>
      </c>
      <c r="C485" s="26">
        <v>54413.689583335101</v>
      </c>
      <c r="D485" s="26">
        <v>53276.84722222</v>
      </c>
      <c r="E485" s="36">
        <v>345581</v>
      </c>
      <c r="F485" s="36">
        <f>SUM(Table812[[#This Row],[Time Taken Per Question: 1]:[Time Taken Per Question: 14]])</f>
        <v>0</v>
      </c>
      <c r="G485" s="11">
        <v>1</v>
      </c>
      <c r="H485" s="11">
        <v>5</v>
      </c>
      <c r="I485" s="31">
        <v>274238</v>
      </c>
      <c r="J485" s="11">
        <v>131</v>
      </c>
      <c r="K485" s="11">
        <v>0</v>
      </c>
      <c r="L485" s="11">
        <v>92</v>
      </c>
      <c r="M485" s="11">
        <v>0</v>
      </c>
      <c r="N485" s="11">
        <v>85837</v>
      </c>
      <c r="O485" s="11" t="s">
        <v>155</v>
      </c>
      <c r="P485" s="11" t="s">
        <v>208</v>
      </c>
      <c r="Q485" s="11">
        <v>0</v>
      </c>
      <c r="R485" s="11"/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 t="s">
        <v>698</v>
      </c>
      <c r="CK485" s="11" t="str">
        <f>VLOOKUP(Table812[[#This Row],[Candidate Detail Answer: City]],cities,2,FALSE)</f>
        <v>Hyde Park</v>
      </c>
      <c r="CL485" s="11" t="str">
        <f>VLOOKUP(Table812[[#This Row],[Candidate Detail Answer: City]],cities,3,FALSE)</f>
        <v>MA</v>
      </c>
      <c r="CM485" s="41">
        <f>VLOOKUP(Table812[[#This Row],[Candidate Detail Answer: City]],cities,4,FALSE)</f>
        <v>2136</v>
      </c>
      <c r="CN485" s="11" t="s">
        <v>229</v>
      </c>
      <c r="CO485" s="11" t="str">
        <f>VLOOKUP(Table812[[#This Row],[Candidate Detail Answer: Major]],majors_final,3,FALSE)</f>
        <v>Computer Science</v>
      </c>
      <c r="CP485" s="11" t="str">
        <f>VLOOKUP(Table812[[#This Row],[Candidate Detail Answer: Major]],majors_final,4,FALSE)</f>
        <v>IT-development focused</v>
      </c>
      <c r="CQ485" s="11">
        <f>VLOOKUP(Table812[[#This Row],[Candidate Detail Answer: Major]],majors_final,5,FALSE)</f>
        <v>0</v>
      </c>
      <c r="CR485" s="11">
        <f>VLOOKUP(Table812[[#This Row],[Candidate Detail Answer: Major]],majors_final,6,FALSE)</f>
        <v>0</v>
      </c>
      <c r="CS485" s="11"/>
      <c r="CU485" s="5"/>
      <c r="CV485" s="5"/>
      <c r="CW485" s="5"/>
    </row>
    <row r="486" spans="1:101" ht="12.75" x14ac:dyDescent="0.2">
      <c r="A486">
        <v>585</v>
      </c>
      <c r="B486" s="26">
        <v>57619.002083332598</v>
      </c>
      <c r="C486" s="26">
        <v>54433.757638890602</v>
      </c>
      <c r="D486" s="26">
        <v>53294.564583331099</v>
      </c>
      <c r="E486" s="36">
        <v>17293</v>
      </c>
      <c r="F486" s="36">
        <f>SUM(Table812[[#This Row],[Time Taken Per Question: 1]:[Time Taken Per Question: 14]])</f>
        <v>0</v>
      </c>
      <c r="G486" s="11">
        <v>1</v>
      </c>
      <c r="H486" s="11">
        <v>5</v>
      </c>
      <c r="I486" s="31">
        <v>344882</v>
      </c>
      <c r="J486" s="11">
        <v>131</v>
      </c>
      <c r="K486" s="11">
        <v>0</v>
      </c>
      <c r="L486" s="11">
        <v>92</v>
      </c>
      <c r="M486" s="11">
        <v>0</v>
      </c>
      <c r="N486" s="11">
        <v>76</v>
      </c>
      <c r="O486" s="11" t="s">
        <v>155</v>
      </c>
      <c r="P486" s="11" t="s">
        <v>208</v>
      </c>
      <c r="Q486" s="11">
        <v>0</v>
      </c>
      <c r="R486" s="11"/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0</v>
      </c>
      <c r="BT486" s="11">
        <v>0</v>
      </c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 t="s">
        <v>699</v>
      </c>
      <c r="CK486" s="11" t="str">
        <f>VLOOKUP(Table812[[#This Row],[Candidate Detail Answer: City]],cities,2,FALSE)</f>
        <v>Winter Park</v>
      </c>
      <c r="CL486" s="11" t="str">
        <f>VLOOKUP(Table812[[#This Row],[Candidate Detail Answer: City]],cities,3,FALSE)</f>
        <v>FL</v>
      </c>
      <c r="CM486" s="41">
        <f>VLOOKUP(Table812[[#This Row],[Candidate Detail Answer: City]],cities,4,FALSE)</f>
        <v>32789</v>
      </c>
      <c r="CN486" s="11" t="s">
        <v>598</v>
      </c>
      <c r="CO486" s="11" t="str">
        <f>VLOOKUP(Table812[[#This Row],[Candidate Detail Answer: Major]],majors_final,3,FALSE)</f>
        <v>Undecided</v>
      </c>
      <c r="CP486" s="11" t="str">
        <f>VLOOKUP(Table812[[#This Row],[Candidate Detail Answer: Major]],majors_final,4,FALSE)</f>
        <v>Non-IT</v>
      </c>
      <c r="CQ486" s="11">
        <f>VLOOKUP(Table812[[#This Row],[Candidate Detail Answer: Major]],majors_final,5,FALSE)</f>
        <v>0</v>
      </c>
      <c r="CR486" s="11">
        <f>VLOOKUP(Table812[[#This Row],[Candidate Detail Answer: Major]],majors_final,6,FALSE)</f>
        <v>0</v>
      </c>
      <c r="CS486" s="11"/>
      <c r="CU486" s="5"/>
      <c r="CV486" s="5"/>
      <c r="CW486" s="5"/>
    </row>
    <row r="487" spans="1:101" ht="12.75" x14ac:dyDescent="0.2">
      <c r="A487">
        <v>586</v>
      </c>
      <c r="B487" s="26">
        <v>51982.313888888501</v>
      </c>
      <c r="C487" s="26">
        <v>54453.825694446197</v>
      </c>
      <c r="D487" s="26">
        <v>53312.281944442198</v>
      </c>
      <c r="E487" s="36">
        <v>334947</v>
      </c>
      <c r="F487" s="36">
        <f>SUM(Table812[[#This Row],[Time Taken Per Question: 1]:[Time Taken Per Question: 14]])</f>
        <v>109675</v>
      </c>
      <c r="G487" s="11">
        <v>1</v>
      </c>
      <c r="H487" s="11">
        <v>60</v>
      </c>
      <c r="I487" s="31">
        <v>188585</v>
      </c>
      <c r="J487" s="11">
        <v>131</v>
      </c>
      <c r="K487" s="11">
        <v>121</v>
      </c>
      <c r="L487" s="11">
        <v>92</v>
      </c>
      <c r="M487" s="11">
        <v>92.36</v>
      </c>
      <c r="N487" s="11">
        <v>225098</v>
      </c>
      <c r="O487" s="11" t="s">
        <v>155</v>
      </c>
      <c r="P487" s="11" t="s">
        <v>208</v>
      </c>
      <c r="Q487" s="11">
        <v>3</v>
      </c>
      <c r="R487" s="11">
        <v>5</v>
      </c>
      <c r="S487" s="11">
        <v>1</v>
      </c>
      <c r="T487" s="11">
        <v>10</v>
      </c>
      <c r="U487" s="11">
        <v>10</v>
      </c>
      <c r="V487" s="11">
        <v>10</v>
      </c>
      <c r="W487" s="11">
        <v>10</v>
      </c>
      <c r="X487" s="11">
        <v>10</v>
      </c>
      <c r="Y487" s="11">
        <v>10</v>
      </c>
      <c r="Z487" s="11">
        <v>10</v>
      </c>
      <c r="AA487" s="11">
        <v>10</v>
      </c>
      <c r="AB487" s="11">
        <v>10</v>
      </c>
      <c r="AC487" s="11">
        <v>10</v>
      </c>
      <c r="AD487" s="11">
        <v>10</v>
      </c>
      <c r="AE487" s="11">
        <v>10</v>
      </c>
      <c r="AF487" s="11">
        <v>0</v>
      </c>
      <c r="AG487" s="11">
        <v>80</v>
      </c>
      <c r="AH487" s="11">
        <v>2795</v>
      </c>
      <c r="AI487" s="11">
        <v>1304</v>
      </c>
      <c r="AJ487" s="11">
        <v>6517</v>
      </c>
      <c r="AK487" s="11">
        <v>14271</v>
      </c>
      <c r="AL487" s="11">
        <v>2021</v>
      </c>
      <c r="AM487" s="11">
        <v>1194</v>
      </c>
      <c r="AN487" s="11">
        <v>10584</v>
      </c>
      <c r="AO487" s="11">
        <v>4410</v>
      </c>
      <c r="AP487" s="11">
        <v>1445</v>
      </c>
      <c r="AQ487" s="11">
        <v>751</v>
      </c>
      <c r="AR487" s="11">
        <v>31837</v>
      </c>
      <c r="AS487" s="11">
        <v>20406</v>
      </c>
      <c r="AT487" s="11">
        <v>12060</v>
      </c>
      <c r="AU487" s="11">
        <v>6</v>
      </c>
      <c r="AV487" s="11">
        <v>9</v>
      </c>
      <c r="AW487" s="11">
        <v>9</v>
      </c>
      <c r="AX487" s="11">
        <v>10</v>
      </c>
      <c r="AY487" s="11">
        <v>10</v>
      </c>
      <c r="AZ487" s="11">
        <v>11</v>
      </c>
      <c r="BA487" s="11">
        <v>11</v>
      </c>
      <c r="BB487" s="11">
        <v>11</v>
      </c>
      <c r="BC487" s="11">
        <v>10</v>
      </c>
      <c r="BD487" s="11">
        <v>11</v>
      </c>
      <c r="BE487" s="11">
        <v>10</v>
      </c>
      <c r="BF487" s="11">
        <v>12</v>
      </c>
      <c r="BG487" s="11">
        <v>24</v>
      </c>
      <c r="BH487" s="11">
        <v>24</v>
      </c>
      <c r="BI487" s="11">
        <v>7</v>
      </c>
      <c r="BJ487" s="11">
        <v>60</v>
      </c>
      <c r="BK487" s="11">
        <v>43</v>
      </c>
      <c r="BL487" s="11">
        <v>29</v>
      </c>
      <c r="BM487" s="11">
        <v>15</v>
      </c>
      <c r="BN487" s="11">
        <v>87</v>
      </c>
      <c r="BO487" s="11">
        <v>56</v>
      </c>
      <c r="BP487" s="11">
        <v>24</v>
      </c>
      <c r="BQ487" s="11">
        <v>16</v>
      </c>
      <c r="BR487" s="11">
        <v>15</v>
      </c>
      <c r="BS487" s="11">
        <v>66</v>
      </c>
      <c r="BT487" s="11">
        <v>53</v>
      </c>
      <c r="BU487" s="11"/>
      <c r="BV487" s="11"/>
      <c r="BW487" s="11" t="b">
        <v>1</v>
      </c>
      <c r="BX487" s="11" t="b">
        <v>1</v>
      </c>
      <c r="BY487" s="11" t="b">
        <v>1</v>
      </c>
      <c r="BZ487" s="11" t="b">
        <v>1</v>
      </c>
      <c r="CA487" s="11" t="b">
        <v>1</v>
      </c>
      <c r="CB487" s="11" t="b">
        <v>1</v>
      </c>
      <c r="CC487" s="11" t="b">
        <v>1</v>
      </c>
      <c r="CD487" s="11" t="b">
        <v>1</v>
      </c>
      <c r="CE487" s="11" t="b">
        <v>1</v>
      </c>
      <c r="CF487" s="11" t="b">
        <v>1</v>
      </c>
      <c r="CG487" s="11" t="b">
        <v>1</v>
      </c>
      <c r="CH487" s="11" t="b">
        <v>1</v>
      </c>
      <c r="CI487" s="11" t="b">
        <v>0</v>
      </c>
      <c r="CJ487" s="11" t="s">
        <v>238</v>
      </c>
      <c r="CK487" s="11" t="str">
        <f>VLOOKUP(Table812[[#This Row],[Candidate Detail Answer: City]],cities,2,FALSE)</f>
        <v>Seattle</v>
      </c>
      <c r="CL487" s="11" t="str">
        <f>VLOOKUP(Table812[[#This Row],[Candidate Detail Answer: City]],cities,3,FALSE)</f>
        <v>WA</v>
      </c>
      <c r="CM487" s="41">
        <f>VLOOKUP(Table812[[#This Row],[Candidate Detail Answer: City]],cities,4,FALSE)</f>
        <v>98101</v>
      </c>
      <c r="CN487" s="11" t="s">
        <v>594</v>
      </c>
      <c r="CO487" s="11" t="str">
        <f>VLOOKUP(Table812[[#This Row],[Candidate Detail Answer: Major]],majors_final,3,FALSE)</f>
        <v>Computer Science</v>
      </c>
      <c r="CP487" s="11" t="str">
        <f>VLOOKUP(Table812[[#This Row],[Candidate Detail Answer: Major]],majors_final,4,FALSE)</f>
        <v>IT-development focused</v>
      </c>
      <c r="CQ487" s="11">
        <f>VLOOKUP(Table812[[#This Row],[Candidate Detail Answer: Major]],majors_final,5,FALSE)</f>
        <v>0</v>
      </c>
      <c r="CR487" s="11">
        <f>VLOOKUP(Table812[[#This Row],[Candidate Detail Answer: Major]],majors_final,6,FALSE)</f>
        <v>0</v>
      </c>
      <c r="CS487" s="11"/>
      <c r="CU487" s="5"/>
      <c r="CV487" s="5"/>
      <c r="CW487" s="5"/>
    </row>
    <row r="488" spans="1:101" ht="12.75" x14ac:dyDescent="0.2">
      <c r="A488">
        <v>587</v>
      </c>
      <c r="B488" s="26">
        <v>44788.408333333296</v>
      </c>
      <c r="C488" s="26">
        <v>54473.893750001698</v>
      </c>
      <c r="D488" s="26">
        <v>53329.999305553298</v>
      </c>
      <c r="E488" s="36">
        <v>87750</v>
      </c>
      <c r="F488" s="36">
        <f>SUM(Table812[[#This Row],[Time Taken Per Question: 1]:[Time Taken Per Question: 14]])</f>
        <v>26781</v>
      </c>
      <c r="G488" s="11">
        <v>1</v>
      </c>
      <c r="H488" s="11">
        <v>55</v>
      </c>
      <c r="I488" s="31">
        <v>15602</v>
      </c>
      <c r="J488" s="11">
        <v>131</v>
      </c>
      <c r="K488" s="11">
        <v>131</v>
      </c>
      <c r="L488" s="11">
        <v>92</v>
      </c>
      <c r="M488" s="11">
        <v>100</v>
      </c>
      <c r="N488" s="11">
        <v>50813</v>
      </c>
      <c r="O488" s="11" t="s">
        <v>155</v>
      </c>
      <c r="P488" s="11" t="s">
        <v>208</v>
      </c>
      <c r="Q488" s="11">
        <v>0</v>
      </c>
      <c r="R488" s="11">
        <v>5</v>
      </c>
      <c r="S488" s="11">
        <v>1</v>
      </c>
      <c r="T488" s="11">
        <v>10</v>
      </c>
      <c r="U488" s="11">
        <v>10</v>
      </c>
      <c r="V488" s="11">
        <v>10</v>
      </c>
      <c r="W488" s="11">
        <v>10</v>
      </c>
      <c r="X488" s="11">
        <v>10</v>
      </c>
      <c r="Y488" s="11">
        <v>10</v>
      </c>
      <c r="Z488" s="11">
        <v>10</v>
      </c>
      <c r="AA488" s="11">
        <v>10</v>
      </c>
      <c r="AB488" s="11">
        <v>10</v>
      </c>
      <c r="AC488" s="11">
        <v>10</v>
      </c>
      <c r="AD488" s="11">
        <v>10</v>
      </c>
      <c r="AE488" s="11">
        <v>10</v>
      </c>
      <c r="AF488" s="11">
        <v>10</v>
      </c>
      <c r="AG488" s="11">
        <v>274</v>
      </c>
      <c r="AH488" s="11">
        <v>5668</v>
      </c>
      <c r="AI488" s="11">
        <v>251</v>
      </c>
      <c r="AJ488" s="11">
        <v>358</v>
      </c>
      <c r="AK488" s="11">
        <v>1024</v>
      </c>
      <c r="AL488" s="11">
        <v>2784</v>
      </c>
      <c r="AM488" s="11">
        <v>963</v>
      </c>
      <c r="AN488" s="11">
        <v>618</v>
      </c>
      <c r="AO488" s="11">
        <v>283</v>
      </c>
      <c r="AP488" s="11">
        <v>272</v>
      </c>
      <c r="AQ488" s="11">
        <v>4265</v>
      </c>
      <c r="AR488" s="11">
        <v>558</v>
      </c>
      <c r="AS488" s="11">
        <v>5521</v>
      </c>
      <c r="AT488" s="11">
        <v>3942</v>
      </c>
      <c r="AU488" s="11">
        <v>9</v>
      </c>
      <c r="AV488" s="11">
        <v>9</v>
      </c>
      <c r="AW488" s="11">
        <v>9</v>
      </c>
      <c r="AX488" s="11">
        <v>11</v>
      </c>
      <c r="AY488" s="11">
        <v>15</v>
      </c>
      <c r="AZ488" s="11">
        <v>9</v>
      </c>
      <c r="BA488" s="11">
        <v>11</v>
      </c>
      <c r="BB488" s="11">
        <v>10</v>
      </c>
      <c r="BC488" s="11">
        <v>9</v>
      </c>
      <c r="BD488" s="11">
        <v>10</v>
      </c>
      <c r="BE488" s="11">
        <v>11</v>
      </c>
      <c r="BF488" s="11">
        <v>30</v>
      </c>
      <c r="BG488" s="11">
        <v>23</v>
      </c>
      <c r="BH488" s="11">
        <v>3</v>
      </c>
      <c r="BI488" s="11">
        <v>2</v>
      </c>
      <c r="BJ488" s="11">
        <v>3</v>
      </c>
      <c r="BK488" s="11">
        <v>2</v>
      </c>
      <c r="BL488" s="11">
        <v>17</v>
      </c>
      <c r="BM488" s="11">
        <v>5</v>
      </c>
      <c r="BN488" s="11">
        <v>5</v>
      </c>
      <c r="BO488" s="11">
        <v>2</v>
      </c>
      <c r="BP488" s="11">
        <v>3</v>
      </c>
      <c r="BQ488" s="11">
        <v>18</v>
      </c>
      <c r="BR488" s="11">
        <v>3</v>
      </c>
      <c r="BS488" s="11">
        <v>12</v>
      </c>
      <c r="BT488" s="11">
        <v>6</v>
      </c>
      <c r="BU488" s="11"/>
      <c r="BV488" s="11"/>
      <c r="BW488" s="11" t="b">
        <v>1</v>
      </c>
      <c r="BX488" s="11" t="b">
        <v>1</v>
      </c>
      <c r="BY488" s="11" t="b">
        <v>1</v>
      </c>
      <c r="BZ488" s="11" t="b">
        <v>1</v>
      </c>
      <c r="CA488" s="11" t="b">
        <v>1</v>
      </c>
      <c r="CB488" s="11" t="b">
        <v>1</v>
      </c>
      <c r="CC488" s="11" t="b">
        <v>1</v>
      </c>
      <c r="CD488" s="11" t="b">
        <v>1</v>
      </c>
      <c r="CE488" s="11" t="b">
        <v>1</v>
      </c>
      <c r="CF488" s="11" t="b">
        <v>1</v>
      </c>
      <c r="CG488" s="11" t="b">
        <v>1</v>
      </c>
      <c r="CH488" s="11" t="b">
        <v>1</v>
      </c>
      <c r="CI488" s="11" t="b">
        <v>1</v>
      </c>
      <c r="CJ488" s="11" t="s">
        <v>550</v>
      </c>
      <c r="CK488" s="11" t="str">
        <f>VLOOKUP(Table812[[#This Row],[Candidate Detail Answer: City]],cities,2,FALSE)</f>
        <v>Tucson</v>
      </c>
      <c r="CL488" s="11" t="str">
        <f>VLOOKUP(Table812[[#This Row],[Candidate Detail Answer: City]],cities,3,FALSE)</f>
        <v>AZ</v>
      </c>
      <c r="CM488" s="41">
        <f>VLOOKUP(Table812[[#This Row],[Candidate Detail Answer: City]],cities,4,FALSE)</f>
        <v>85701</v>
      </c>
      <c r="CN488" s="11" t="s">
        <v>429</v>
      </c>
      <c r="CO488" s="11" t="str">
        <f>VLOOKUP(Table812[[#This Row],[Candidate Detail Answer: Major]],majors_final,3,FALSE)</f>
        <v>Computer Engineering</v>
      </c>
      <c r="CP488" s="11" t="str">
        <f>VLOOKUP(Table812[[#This Row],[Candidate Detail Answer: Major]],majors_final,4,FALSE)</f>
        <v>IT-development focused</v>
      </c>
      <c r="CQ488" s="11">
        <f>VLOOKUP(Table812[[#This Row],[Candidate Detail Answer: Major]],majors_final,5,FALSE)</f>
        <v>0</v>
      </c>
      <c r="CR488" s="11">
        <f>VLOOKUP(Table812[[#This Row],[Candidate Detail Answer: Major]],majors_final,6,FALSE)</f>
        <v>0</v>
      </c>
      <c r="CS488" s="11"/>
      <c r="CU488" s="5"/>
      <c r="CV488" s="5"/>
      <c r="CW488" s="5"/>
    </row>
    <row r="489" spans="1:101" ht="12.75" x14ac:dyDescent="0.2">
      <c r="A489">
        <v>588</v>
      </c>
      <c r="B489" s="26">
        <v>57640.9347222215</v>
      </c>
      <c r="C489" s="26">
        <v>54493.961805557301</v>
      </c>
      <c r="D489" s="26">
        <v>53347.716666664397</v>
      </c>
      <c r="E489" s="36">
        <v>343976</v>
      </c>
      <c r="F489" s="36">
        <f>SUM(Table812[[#This Row],[Time Taken Per Question: 1]:[Time Taken Per Question: 14]])</f>
        <v>158745</v>
      </c>
      <c r="G489" s="11">
        <v>1</v>
      </c>
      <c r="H489" s="11">
        <v>12</v>
      </c>
      <c r="I489" s="31">
        <v>191278</v>
      </c>
      <c r="J489" s="11">
        <v>131</v>
      </c>
      <c r="K489" s="11">
        <v>0</v>
      </c>
      <c r="L489" s="11">
        <v>92</v>
      </c>
      <c r="M489" s="11">
        <v>0</v>
      </c>
      <c r="N489" s="11">
        <v>184879</v>
      </c>
      <c r="O489" s="11" t="s">
        <v>155</v>
      </c>
      <c r="P489" s="11" t="s">
        <v>208</v>
      </c>
      <c r="Q489" s="11">
        <v>0</v>
      </c>
      <c r="R489" s="11"/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158745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 t="s">
        <v>378</v>
      </c>
      <c r="CK489" s="11" t="str">
        <f>VLOOKUP(Table812[[#This Row],[Candidate Detail Answer: City]],cities,2,FALSE)</f>
        <v>Auburn</v>
      </c>
      <c r="CL489" s="11" t="str">
        <f>VLOOKUP(Table812[[#This Row],[Candidate Detail Answer: City]],cities,3,FALSE)</f>
        <v>WA</v>
      </c>
      <c r="CM489" s="41">
        <f>VLOOKUP(Table812[[#This Row],[Candidate Detail Answer: City]],cities,4,FALSE)</f>
        <v>98001</v>
      </c>
      <c r="CN489" s="11" t="s">
        <v>273</v>
      </c>
      <c r="CO489" s="11" t="str">
        <f>VLOOKUP(Table812[[#This Row],[Candidate Detail Answer: Major]],majors_final,3,FALSE)</f>
        <v>Computer Programming</v>
      </c>
      <c r="CP489" s="11" t="str">
        <f>VLOOKUP(Table812[[#This Row],[Candidate Detail Answer: Major]],majors_final,4,FALSE)</f>
        <v>IT-development focused</v>
      </c>
      <c r="CQ489" s="11">
        <f>VLOOKUP(Table812[[#This Row],[Candidate Detail Answer: Major]],majors_final,5,FALSE)</f>
        <v>0</v>
      </c>
      <c r="CR489" s="11">
        <f>VLOOKUP(Table812[[#This Row],[Candidate Detail Answer: Major]],majors_final,6,FALSE)</f>
        <v>0</v>
      </c>
      <c r="CS489" s="11"/>
      <c r="CU489" s="5"/>
      <c r="CV489" s="5"/>
      <c r="CW489" s="5"/>
    </row>
    <row r="490" spans="1:101" ht="12.75" x14ac:dyDescent="0.2">
      <c r="A490">
        <v>589</v>
      </c>
      <c r="B490" s="26">
        <v>55381.8729166661</v>
      </c>
      <c r="C490" s="26">
        <v>54514.029861112896</v>
      </c>
      <c r="D490" s="26">
        <v>53365.434027775504</v>
      </c>
      <c r="E490" s="36">
        <v>167527</v>
      </c>
      <c r="F490" s="36">
        <f>SUM(Table812[[#This Row],[Time Taken Per Question: 1]:[Time Taken Per Question: 14]])</f>
        <v>46803</v>
      </c>
      <c r="G490" s="11">
        <v>1</v>
      </c>
      <c r="H490" s="11">
        <v>4</v>
      </c>
      <c r="I490" s="31">
        <v>518</v>
      </c>
      <c r="J490" s="11">
        <v>131</v>
      </c>
      <c r="K490" s="11">
        <v>101</v>
      </c>
      <c r="L490" s="11">
        <v>92</v>
      </c>
      <c r="M490" s="11">
        <v>77.09</v>
      </c>
      <c r="N490" s="11">
        <v>120557</v>
      </c>
      <c r="O490" s="11" t="s">
        <v>155</v>
      </c>
      <c r="P490" s="11" t="s">
        <v>208</v>
      </c>
      <c r="Q490" s="11">
        <v>0</v>
      </c>
      <c r="R490" s="11"/>
      <c r="S490" s="11">
        <v>1</v>
      </c>
      <c r="T490" s="11">
        <v>10</v>
      </c>
      <c r="U490" s="11">
        <v>10</v>
      </c>
      <c r="V490" s="11">
        <v>10</v>
      </c>
      <c r="W490" s="11">
        <v>10</v>
      </c>
      <c r="X490" s="11">
        <v>10</v>
      </c>
      <c r="Y490" s="11">
        <v>0</v>
      </c>
      <c r="Z490" s="11">
        <v>10</v>
      </c>
      <c r="AA490" s="11">
        <v>10</v>
      </c>
      <c r="AB490" s="11">
        <v>10</v>
      </c>
      <c r="AC490" s="11">
        <v>10</v>
      </c>
      <c r="AD490" s="11">
        <v>10</v>
      </c>
      <c r="AE490" s="11">
        <v>0</v>
      </c>
      <c r="AF490" s="11">
        <v>0</v>
      </c>
      <c r="AG490" s="11">
        <v>1118</v>
      </c>
      <c r="AH490" s="11">
        <v>1818</v>
      </c>
      <c r="AI490" s="11">
        <v>2565</v>
      </c>
      <c r="AJ490" s="11">
        <v>1829</v>
      </c>
      <c r="AK490" s="11">
        <v>1746</v>
      </c>
      <c r="AL490" s="11">
        <v>2071</v>
      </c>
      <c r="AM490" s="11">
        <v>13491</v>
      </c>
      <c r="AN490" s="11">
        <v>895</v>
      </c>
      <c r="AO490" s="11">
        <v>1219</v>
      </c>
      <c r="AP490" s="11">
        <v>3525</v>
      </c>
      <c r="AQ490" s="11">
        <v>612</v>
      </c>
      <c r="AR490" s="11">
        <v>1341</v>
      </c>
      <c r="AS490" s="11">
        <v>5217</v>
      </c>
      <c r="AT490" s="11">
        <v>9356</v>
      </c>
      <c r="AU490" s="11">
        <v>5</v>
      </c>
      <c r="AV490" s="11">
        <v>5</v>
      </c>
      <c r="AW490" s="11">
        <v>6</v>
      </c>
      <c r="AX490" s="11">
        <v>7</v>
      </c>
      <c r="AY490" s="11">
        <v>4</v>
      </c>
      <c r="AZ490" s="11">
        <v>5</v>
      </c>
      <c r="BA490" s="11">
        <v>6</v>
      </c>
      <c r="BB490" s="11">
        <v>6</v>
      </c>
      <c r="BC490" s="11">
        <v>5</v>
      </c>
      <c r="BD490" s="11">
        <v>5</v>
      </c>
      <c r="BE490" s="11">
        <v>5</v>
      </c>
      <c r="BF490" s="11">
        <v>7</v>
      </c>
      <c r="BG490" s="11">
        <v>18</v>
      </c>
      <c r="BH490" s="11">
        <v>6</v>
      </c>
      <c r="BI490" s="11">
        <v>9</v>
      </c>
      <c r="BJ490" s="11">
        <v>9</v>
      </c>
      <c r="BK490" s="11">
        <v>10</v>
      </c>
      <c r="BL490" s="11">
        <v>9</v>
      </c>
      <c r="BM490" s="11">
        <v>50</v>
      </c>
      <c r="BN490" s="11">
        <v>4</v>
      </c>
      <c r="BO490" s="11">
        <v>9</v>
      </c>
      <c r="BP490" s="11">
        <v>16</v>
      </c>
      <c r="BQ490" s="11">
        <v>4</v>
      </c>
      <c r="BR490" s="11">
        <v>5</v>
      </c>
      <c r="BS490" s="11">
        <v>22</v>
      </c>
      <c r="BT490" s="11">
        <v>13</v>
      </c>
      <c r="BU490" s="11"/>
      <c r="BV490" s="11"/>
      <c r="BW490" s="11" t="b">
        <v>1</v>
      </c>
      <c r="BX490" s="11" t="b">
        <v>1</v>
      </c>
      <c r="BY490" s="11" t="b">
        <v>1</v>
      </c>
      <c r="BZ490" s="11" t="b">
        <v>1</v>
      </c>
      <c r="CA490" s="11" t="b">
        <v>1</v>
      </c>
      <c r="CB490" s="11" t="b">
        <v>0</v>
      </c>
      <c r="CC490" s="11" t="b">
        <v>1</v>
      </c>
      <c r="CD490" s="11" t="b">
        <v>1</v>
      </c>
      <c r="CE490" s="11" t="b">
        <v>1</v>
      </c>
      <c r="CF490" s="11" t="b">
        <v>1</v>
      </c>
      <c r="CG490" s="11" t="b">
        <v>1</v>
      </c>
      <c r="CH490" s="11" t="b">
        <v>0</v>
      </c>
      <c r="CI490" s="11" t="b">
        <v>0</v>
      </c>
      <c r="CJ490" s="11" t="s">
        <v>238</v>
      </c>
      <c r="CK490" s="11" t="str">
        <f>VLOOKUP(Table812[[#This Row],[Candidate Detail Answer: City]],cities,2,FALSE)</f>
        <v>Seattle</v>
      </c>
      <c r="CL490" s="11" t="str">
        <f>VLOOKUP(Table812[[#This Row],[Candidate Detail Answer: City]],cities,3,FALSE)</f>
        <v>WA</v>
      </c>
      <c r="CM490" s="41">
        <f>VLOOKUP(Table812[[#This Row],[Candidate Detail Answer: City]],cities,4,FALSE)</f>
        <v>98101</v>
      </c>
      <c r="CN490" s="11" t="s">
        <v>250</v>
      </c>
      <c r="CO490" s="11" t="str">
        <f>VLOOKUP(Table812[[#This Row],[Candidate Detail Answer: Major]],majors_final,3,FALSE)</f>
        <v>Full Stack Development</v>
      </c>
      <c r="CP490" s="11" t="str">
        <f>VLOOKUP(Table812[[#This Row],[Candidate Detail Answer: Major]],majors_final,4,FALSE)</f>
        <v>IT-development focused</v>
      </c>
      <c r="CQ490" s="11">
        <f>VLOOKUP(Table812[[#This Row],[Candidate Detail Answer: Major]],majors_final,5,FALSE)</f>
        <v>0</v>
      </c>
      <c r="CR490" s="11">
        <f>VLOOKUP(Table812[[#This Row],[Candidate Detail Answer: Major]],majors_final,6,FALSE)</f>
        <v>0</v>
      </c>
      <c r="CS490" s="11"/>
      <c r="CU490" s="5"/>
      <c r="CV490" s="5"/>
      <c r="CW490" s="5"/>
    </row>
    <row r="491" spans="1:101" ht="12.75" x14ac:dyDescent="0.2">
      <c r="A491">
        <v>590</v>
      </c>
      <c r="B491" s="26">
        <v>44810.340972222199</v>
      </c>
      <c r="C491" s="26">
        <v>54534.097916668397</v>
      </c>
      <c r="D491" s="26">
        <v>53383.151388886603</v>
      </c>
      <c r="E491" s="36">
        <v>319566</v>
      </c>
      <c r="F491" s="36">
        <f>SUM(Table812[[#This Row],[Time Taken Per Question: 1]:[Time Taken Per Question: 14]])</f>
        <v>155646</v>
      </c>
      <c r="G491" s="11">
        <v>1</v>
      </c>
      <c r="H491" s="11">
        <v>224</v>
      </c>
      <c r="I491" s="31">
        <v>214820</v>
      </c>
      <c r="J491" s="11">
        <v>131</v>
      </c>
      <c r="K491" s="11">
        <v>131</v>
      </c>
      <c r="L491" s="11">
        <v>92</v>
      </c>
      <c r="M491" s="11">
        <v>100</v>
      </c>
      <c r="N491" s="11">
        <v>163678</v>
      </c>
      <c r="O491" s="11" t="s">
        <v>155</v>
      </c>
      <c r="P491" s="11" t="s">
        <v>208</v>
      </c>
      <c r="Q491" s="11">
        <v>120</v>
      </c>
      <c r="R491" s="11">
        <v>3</v>
      </c>
      <c r="S491" s="11">
        <v>1</v>
      </c>
      <c r="T491" s="11">
        <v>10</v>
      </c>
      <c r="U491" s="11">
        <v>10</v>
      </c>
      <c r="V491" s="11">
        <v>10</v>
      </c>
      <c r="W491" s="11">
        <v>10</v>
      </c>
      <c r="X491" s="11">
        <v>10</v>
      </c>
      <c r="Y491" s="11">
        <v>10</v>
      </c>
      <c r="Z491" s="11">
        <v>10</v>
      </c>
      <c r="AA491" s="11">
        <v>10</v>
      </c>
      <c r="AB491" s="11">
        <v>10</v>
      </c>
      <c r="AC491" s="11">
        <v>10</v>
      </c>
      <c r="AD491" s="11">
        <v>10</v>
      </c>
      <c r="AE491" s="11">
        <v>10</v>
      </c>
      <c r="AF491" s="11">
        <v>10</v>
      </c>
      <c r="AG491" s="11">
        <v>2520</v>
      </c>
      <c r="AH491" s="11">
        <v>8914</v>
      </c>
      <c r="AI491" s="11">
        <v>10538</v>
      </c>
      <c r="AJ491" s="11">
        <v>1879</v>
      </c>
      <c r="AK491" s="11">
        <v>1537</v>
      </c>
      <c r="AL491" s="11">
        <v>36281</v>
      </c>
      <c r="AM491" s="11">
        <v>6778</v>
      </c>
      <c r="AN491" s="11">
        <v>13741</v>
      </c>
      <c r="AO491" s="11">
        <v>918</v>
      </c>
      <c r="AP491" s="11">
        <v>903</v>
      </c>
      <c r="AQ491" s="11">
        <v>23407</v>
      </c>
      <c r="AR491" s="11">
        <v>611</v>
      </c>
      <c r="AS491" s="11">
        <v>33174</v>
      </c>
      <c r="AT491" s="11">
        <v>14445</v>
      </c>
      <c r="AU491" s="11">
        <v>5</v>
      </c>
      <c r="AV491" s="11">
        <v>6</v>
      </c>
      <c r="AW491" s="11">
        <v>5</v>
      </c>
      <c r="AX491" s="11">
        <v>6</v>
      </c>
      <c r="AY491" s="11">
        <v>4</v>
      </c>
      <c r="AZ491" s="11">
        <v>5</v>
      </c>
      <c r="BA491" s="11">
        <v>7</v>
      </c>
      <c r="BB491" s="11">
        <v>6</v>
      </c>
      <c r="BC491" s="11">
        <v>5</v>
      </c>
      <c r="BD491" s="11">
        <v>7</v>
      </c>
      <c r="BE491" s="11">
        <v>6</v>
      </c>
      <c r="BF491" s="11">
        <v>11</v>
      </c>
      <c r="BG491" s="11">
        <v>20</v>
      </c>
      <c r="BH491" s="11">
        <v>50</v>
      </c>
      <c r="BI491" s="11">
        <v>23</v>
      </c>
      <c r="BJ491" s="11">
        <v>13</v>
      </c>
      <c r="BK491" s="11">
        <v>17</v>
      </c>
      <c r="BL491" s="11">
        <v>89</v>
      </c>
      <c r="BM491" s="11">
        <v>13</v>
      </c>
      <c r="BN491" s="11">
        <v>18</v>
      </c>
      <c r="BO491" s="11">
        <v>9</v>
      </c>
      <c r="BP491" s="11">
        <v>8</v>
      </c>
      <c r="BQ491" s="11">
        <v>39</v>
      </c>
      <c r="BR491" s="11">
        <v>9</v>
      </c>
      <c r="BS491" s="11">
        <v>25</v>
      </c>
      <c r="BT491" s="11">
        <v>26</v>
      </c>
      <c r="BU491" s="11"/>
      <c r="BV491" s="11"/>
      <c r="BW491" s="11" t="b">
        <v>1</v>
      </c>
      <c r="BX491" s="11" t="b">
        <v>1</v>
      </c>
      <c r="BY491" s="11" t="b">
        <v>1</v>
      </c>
      <c r="BZ491" s="11" t="b">
        <v>1</v>
      </c>
      <c r="CA491" s="11" t="b">
        <v>1</v>
      </c>
      <c r="CB491" s="11" t="b">
        <v>1</v>
      </c>
      <c r="CC491" s="11" t="b">
        <v>1</v>
      </c>
      <c r="CD491" s="11" t="b">
        <v>1</v>
      </c>
      <c r="CE491" s="11" t="b">
        <v>1</v>
      </c>
      <c r="CF491" s="11" t="b">
        <v>1</v>
      </c>
      <c r="CG491" s="11" t="b">
        <v>1</v>
      </c>
      <c r="CH491" s="11" t="b">
        <v>1</v>
      </c>
      <c r="CI491" s="11" t="b">
        <v>1</v>
      </c>
      <c r="CJ491" s="11" t="s">
        <v>327</v>
      </c>
      <c r="CK491" s="11" t="str">
        <f>VLOOKUP(Table812[[#This Row],[Candidate Detail Answer: City]],cities,2,FALSE)</f>
        <v>Tacoma</v>
      </c>
      <c r="CL491" s="11" t="str">
        <f>VLOOKUP(Table812[[#This Row],[Candidate Detail Answer: City]],cities,3,FALSE)</f>
        <v>WA</v>
      </c>
      <c r="CM491" s="41">
        <f>VLOOKUP(Table812[[#This Row],[Candidate Detail Answer: City]],cities,4,FALSE)</f>
        <v>98402</v>
      </c>
      <c r="CN491" s="11" t="s">
        <v>256</v>
      </c>
      <c r="CO491" s="11" t="str">
        <f>VLOOKUP(Table812[[#This Row],[Candidate Detail Answer: Major]],majors_final,3,FALSE)</f>
        <v>Full Stack Development</v>
      </c>
      <c r="CP491" s="11" t="str">
        <f>VLOOKUP(Table812[[#This Row],[Candidate Detail Answer: Major]],majors_final,4,FALSE)</f>
        <v>IT-development focused</v>
      </c>
      <c r="CQ491" s="11">
        <f>VLOOKUP(Table812[[#This Row],[Candidate Detail Answer: Major]],majors_final,5,FALSE)</f>
        <v>0</v>
      </c>
      <c r="CR491" s="11">
        <f>VLOOKUP(Table812[[#This Row],[Candidate Detail Answer: Major]],majors_final,6,FALSE)</f>
        <v>0</v>
      </c>
      <c r="CS491" s="11"/>
      <c r="CU491" s="5"/>
      <c r="CV491" s="5"/>
      <c r="CW491" s="5"/>
    </row>
    <row r="492" spans="1:101" ht="12.75" x14ac:dyDescent="0.2">
      <c r="A492">
        <v>591</v>
      </c>
      <c r="B492" s="26">
        <v>44832.273611111101</v>
      </c>
      <c r="C492" s="26">
        <v>54554.165972224</v>
      </c>
      <c r="D492" s="26">
        <v>53400.868749997702</v>
      </c>
      <c r="E492" s="36">
        <v>106220</v>
      </c>
      <c r="F492" s="36">
        <f>SUM(Table812[[#This Row],[Time Taken Per Question: 1]:[Time Taken Per Question: 14]])</f>
        <v>64334</v>
      </c>
      <c r="G492" s="11">
        <v>1</v>
      </c>
      <c r="H492" s="11">
        <v>27</v>
      </c>
      <c r="I492" s="31">
        <v>28127</v>
      </c>
      <c r="J492" s="11">
        <v>131</v>
      </c>
      <c r="K492" s="11">
        <v>131</v>
      </c>
      <c r="L492" s="11">
        <v>92</v>
      </c>
      <c r="M492" s="11">
        <v>100</v>
      </c>
      <c r="N492" s="11">
        <v>41727</v>
      </c>
      <c r="O492" s="11" t="s">
        <v>155</v>
      </c>
      <c r="P492" s="11" t="s">
        <v>208</v>
      </c>
      <c r="Q492" s="11">
        <v>22</v>
      </c>
      <c r="R492" s="11">
        <v>3</v>
      </c>
      <c r="S492" s="11">
        <v>1</v>
      </c>
      <c r="T492" s="11">
        <v>10</v>
      </c>
      <c r="U492" s="11">
        <v>10</v>
      </c>
      <c r="V492" s="11">
        <v>10</v>
      </c>
      <c r="W492" s="11">
        <v>10</v>
      </c>
      <c r="X492" s="11">
        <v>10</v>
      </c>
      <c r="Y492" s="11">
        <v>10</v>
      </c>
      <c r="Z492" s="11">
        <v>10</v>
      </c>
      <c r="AA492" s="11">
        <v>10</v>
      </c>
      <c r="AB492" s="11">
        <v>10</v>
      </c>
      <c r="AC492" s="11">
        <v>10</v>
      </c>
      <c r="AD492" s="11">
        <v>10</v>
      </c>
      <c r="AE492" s="11">
        <v>10</v>
      </c>
      <c r="AF492" s="11">
        <v>10</v>
      </c>
      <c r="AG492" s="11">
        <v>1660</v>
      </c>
      <c r="AH492" s="11">
        <v>2048</v>
      </c>
      <c r="AI492" s="11">
        <v>11721</v>
      </c>
      <c r="AJ492" s="11">
        <v>907</v>
      </c>
      <c r="AK492" s="11">
        <v>630</v>
      </c>
      <c r="AL492" s="11">
        <v>1320</v>
      </c>
      <c r="AM492" s="11">
        <v>4577</v>
      </c>
      <c r="AN492" s="11">
        <v>12415</v>
      </c>
      <c r="AO492" s="11">
        <v>9413</v>
      </c>
      <c r="AP492" s="11">
        <v>13078</v>
      </c>
      <c r="AQ492" s="11">
        <v>528</v>
      </c>
      <c r="AR492" s="11">
        <v>1071</v>
      </c>
      <c r="AS492" s="11">
        <v>2691</v>
      </c>
      <c r="AT492" s="11">
        <v>2275</v>
      </c>
      <c r="AU492" s="11">
        <v>12</v>
      </c>
      <c r="AV492" s="11">
        <v>13</v>
      </c>
      <c r="AW492" s="11">
        <v>13</v>
      </c>
      <c r="AX492" s="11">
        <v>17</v>
      </c>
      <c r="AY492" s="11">
        <v>7</v>
      </c>
      <c r="AZ492" s="11">
        <v>16</v>
      </c>
      <c r="BA492" s="11">
        <v>11</v>
      </c>
      <c r="BB492" s="11">
        <v>15</v>
      </c>
      <c r="BC492" s="11">
        <v>13</v>
      </c>
      <c r="BD492" s="11">
        <v>15</v>
      </c>
      <c r="BE492" s="11">
        <v>15</v>
      </c>
      <c r="BF492" s="11">
        <v>28</v>
      </c>
      <c r="BG492" s="11">
        <v>29</v>
      </c>
      <c r="BH492" s="11">
        <v>6</v>
      </c>
      <c r="BI492" s="11">
        <v>3</v>
      </c>
      <c r="BJ492" s="11">
        <v>2</v>
      </c>
      <c r="BK492" s="11">
        <v>2</v>
      </c>
      <c r="BL492" s="11">
        <v>4</v>
      </c>
      <c r="BM492" s="11">
        <v>2</v>
      </c>
      <c r="BN492" s="11">
        <v>5</v>
      </c>
      <c r="BO492" s="11">
        <v>5</v>
      </c>
      <c r="BP492" s="11">
        <v>2</v>
      </c>
      <c r="BQ492" s="11">
        <v>6</v>
      </c>
      <c r="BR492" s="11">
        <v>3</v>
      </c>
      <c r="BS492" s="11">
        <v>4</v>
      </c>
      <c r="BT492" s="11">
        <v>3</v>
      </c>
      <c r="BU492" s="11"/>
      <c r="BV492" s="11"/>
      <c r="BW492" s="11" t="b">
        <v>1</v>
      </c>
      <c r="BX492" s="11" t="b">
        <v>1</v>
      </c>
      <c r="BY492" s="11" t="b">
        <v>1</v>
      </c>
      <c r="BZ492" s="11" t="b">
        <v>1</v>
      </c>
      <c r="CA492" s="11" t="b">
        <v>1</v>
      </c>
      <c r="CB492" s="11" t="b">
        <v>1</v>
      </c>
      <c r="CC492" s="11" t="b">
        <v>1</v>
      </c>
      <c r="CD492" s="11" t="b">
        <v>1</v>
      </c>
      <c r="CE492" s="11" t="b">
        <v>1</v>
      </c>
      <c r="CF492" s="11" t="b">
        <v>1</v>
      </c>
      <c r="CG492" s="11" t="b">
        <v>1</v>
      </c>
      <c r="CH492" s="11" t="b">
        <v>1</v>
      </c>
      <c r="CI492" s="11" t="b">
        <v>1</v>
      </c>
      <c r="CJ492" s="11" t="s">
        <v>238</v>
      </c>
      <c r="CK492" s="11" t="str">
        <f>VLOOKUP(Table812[[#This Row],[Candidate Detail Answer: City]],cities,2,FALSE)</f>
        <v>Seattle</v>
      </c>
      <c r="CL492" s="11" t="str">
        <f>VLOOKUP(Table812[[#This Row],[Candidate Detail Answer: City]],cities,3,FALSE)</f>
        <v>WA</v>
      </c>
      <c r="CM492" s="41">
        <f>VLOOKUP(Table812[[#This Row],[Candidate Detail Answer: City]],cities,4,FALSE)</f>
        <v>98101</v>
      </c>
      <c r="CN492" s="11" t="s">
        <v>229</v>
      </c>
      <c r="CO492" s="11" t="str">
        <f>VLOOKUP(Table812[[#This Row],[Candidate Detail Answer: Major]],majors_final,3,FALSE)</f>
        <v>Computer Science</v>
      </c>
      <c r="CP492" s="11" t="str">
        <f>VLOOKUP(Table812[[#This Row],[Candidate Detail Answer: Major]],majors_final,4,FALSE)</f>
        <v>IT-development focused</v>
      </c>
      <c r="CQ492" s="11">
        <f>VLOOKUP(Table812[[#This Row],[Candidate Detail Answer: Major]],majors_final,5,FALSE)</f>
        <v>0</v>
      </c>
      <c r="CR492" s="11">
        <f>VLOOKUP(Table812[[#This Row],[Candidate Detail Answer: Major]],majors_final,6,FALSE)</f>
        <v>0</v>
      </c>
      <c r="CS492" s="11"/>
      <c r="CU492" s="5"/>
      <c r="CV492" s="5"/>
      <c r="CW492" s="5"/>
    </row>
    <row r="493" spans="1:101" ht="12.75" x14ac:dyDescent="0.2">
      <c r="A493">
        <v>592</v>
      </c>
      <c r="B493" s="26">
        <v>44854.206250000003</v>
      </c>
      <c r="C493" s="26">
        <v>54574.234027779501</v>
      </c>
      <c r="D493" s="26">
        <v>53418.586111108903</v>
      </c>
      <c r="E493" s="36">
        <v>336386</v>
      </c>
      <c r="F493" s="36">
        <f>SUM(Table812[[#This Row],[Time Taken Per Question: 1]:[Time Taken Per Question: 14]])</f>
        <v>115823</v>
      </c>
      <c r="G493" s="11">
        <v>1</v>
      </c>
      <c r="H493" s="11">
        <v>153</v>
      </c>
      <c r="I493" s="31">
        <v>75422</v>
      </c>
      <c r="J493" s="11">
        <v>131</v>
      </c>
      <c r="K493" s="11">
        <v>131</v>
      </c>
      <c r="L493" s="11">
        <v>92</v>
      </c>
      <c r="M493" s="11">
        <v>100</v>
      </c>
      <c r="N493" s="11">
        <v>220304</v>
      </c>
      <c r="O493" s="11" t="s">
        <v>155</v>
      </c>
      <c r="P493" s="11" t="s">
        <v>208</v>
      </c>
      <c r="Q493" s="11">
        <v>7</v>
      </c>
      <c r="R493" s="11">
        <v>4</v>
      </c>
      <c r="S493" s="11">
        <v>1</v>
      </c>
      <c r="T493" s="11">
        <v>10</v>
      </c>
      <c r="U493" s="11">
        <v>10</v>
      </c>
      <c r="V493" s="11">
        <v>10</v>
      </c>
      <c r="W493" s="11">
        <v>10</v>
      </c>
      <c r="X493" s="11">
        <v>10</v>
      </c>
      <c r="Y493" s="11">
        <v>10</v>
      </c>
      <c r="Z493" s="11">
        <v>10</v>
      </c>
      <c r="AA493" s="11">
        <v>10</v>
      </c>
      <c r="AB493" s="11">
        <v>10</v>
      </c>
      <c r="AC493" s="11">
        <v>10</v>
      </c>
      <c r="AD493" s="11">
        <v>10</v>
      </c>
      <c r="AE493" s="11">
        <v>10</v>
      </c>
      <c r="AF493" s="11">
        <v>10</v>
      </c>
      <c r="AG493" s="11">
        <v>22</v>
      </c>
      <c r="AH493" s="11">
        <v>5954</v>
      </c>
      <c r="AI493" s="11">
        <v>1458</v>
      </c>
      <c r="AJ493" s="11">
        <v>54424</v>
      </c>
      <c r="AK493" s="11">
        <v>1755</v>
      </c>
      <c r="AL493" s="11">
        <v>1006</v>
      </c>
      <c r="AM493" s="11">
        <v>271</v>
      </c>
      <c r="AN493" s="11">
        <v>2111</v>
      </c>
      <c r="AO493" s="11">
        <v>6811</v>
      </c>
      <c r="AP493" s="11">
        <v>12178</v>
      </c>
      <c r="AQ493" s="11">
        <v>2049</v>
      </c>
      <c r="AR493" s="11">
        <v>3639</v>
      </c>
      <c r="AS493" s="11">
        <v>14174</v>
      </c>
      <c r="AT493" s="11">
        <v>9971</v>
      </c>
      <c r="AU493" s="11">
        <v>6</v>
      </c>
      <c r="AV493" s="11">
        <v>12</v>
      </c>
      <c r="AW493" s="11">
        <v>7</v>
      </c>
      <c r="AX493" s="11">
        <v>10</v>
      </c>
      <c r="AY493" s="11">
        <v>6</v>
      </c>
      <c r="AZ493" s="11">
        <v>8</v>
      </c>
      <c r="BA493" s="11">
        <v>15</v>
      </c>
      <c r="BB493" s="11">
        <v>10</v>
      </c>
      <c r="BC493" s="11">
        <v>14</v>
      </c>
      <c r="BD493" s="11">
        <v>10</v>
      </c>
      <c r="BE493" s="11">
        <v>38</v>
      </c>
      <c r="BF493" s="11">
        <v>43</v>
      </c>
      <c r="BG493" s="11">
        <v>28</v>
      </c>
      <c r="BH493" s="11">
        <v>21</v>
      </c>
      <c r="BI493" s="11">
        <v>18</v>
      </c>
      <c r="BJ493" s="11">
        <v>63</v>
      </c>
      <c r="BK493" s="11">
        <v>27</v>
      </c>
      <c r="BL493" s="11">
        <v>17</v>
      </c>
      <c r="BM493" s="11">
        <v>5</v>
      </c>
      <c r="BN493" s="11">
        <v>24</v>
      </c>
      <c r="BO493" s="11">
        <v>36</v>
      </c>
      <c r="BP493" s="11">
        <v>7</v>
      </c>
      <c r="BQ493" s="11">
        <v>28</v>
      </c>
      <c r="BR493" s="11">
        <v>47</v>
      </c>
      <c r="BS493" s="11">
        <v>65</v>
      </c>
      <c r="BT493" s="11">
        <v>13</v>
      </c>
      <c r="BU493" s="11"/>
      <c r="BV493" s="11"/>
      <c r="BW493" s="11" t="b">
        <v>1</v>
      </c>
      <c r="BX493" s="11" t="b">
        <v>1</v>
      </c>
      <c r="BY493" s="11" t="b">
        <v>1</v>
      </c>
      <c r="BZ493" s="11" t="b">
        <v>1</v>
      </c>
      <c r="CA493" s="11" t="b">
        <v>1</v>
      </c>
      <c r="CB493" s="11" t="b">
        <v>1</v>
      </c>
      <c r="CC493" s="11" t="b">
        <v>1</v>
      </c>
      <c r="CD493" s="11" t="b">
        <v>1</v>
      </c>
      <c r="CE493" s="11" t="b">
        <v>1</v>
      </c>
      <c r="CF493" s="11" t="b">
        <v>1</v>
      </c>
      <c r="CG493" s="11" t="b">
        <v>1</v>
      </c>
      <c r="CH493" s="11" t="b">
        <v>1</v>
      </c>
      <c r="CI493" s="11" t="b">
        <v>1</v>
      </c>
      <c r="CJ493" s="11" t="s">
        <v>243</v>
      </c>
      <c r="CK493" s="11" t="str">
        <f>VLOOKUP(Table812[[#This Row],[Candidate Detail Answer: City]],cities,2,FALSE)</f>
        <v>Phoenix</v>
      </c>
      <c r="CL493" s="11" t="str">
        <f>VLOOKUP(Table812[[#This Row],[Candidate Detail Answer: City]],cities,3,FALSE)</f>
        <v>AZ</v>
      </c>
      <c r="CM493" s="41">
        <f>VLOOKUP(Table812[[#This Row],[Candidate Detail Answer: City]],cities,4,FALSE)</f>
        <v>85001</v>
      </c>
      <c r="CN493" s="11" t="s">
        <v>229</v>
      </c>
      <c r="CO493" s="11" t="str">
        <f>VLOOKUP(Table812[[#This Row],[Candidate Detail Answer: Major]],majors_final,3,FALSE)</f>
        <v>Computer Science</v>
      </c>
      <c r="CP493" s="11" t="str">
        <f>VLOOKUP(Table812[[#This Row],[Candidate Detail Answer: Major]],majors_final,4,FALSE)</f>
        <v>IT-development focused</v>
      </c>
      <c r="CQ493" s="11">
        <f>VLOOKUP(Table812[[#This Row],[Candidate Detail Answer: Major]],majors_final,5,FALSE)</f>
        <v>0</v>
      </c>
      <c r="CR493" s="11">
        <f>VLOOKUP(Table812[[#This Row],[Candidate Detail Answer: Major]],majors_final,6,FALSE)</f>
        <v>0</v>
      </c>
      <c r="CS493" s="11"/>
      <c r="CU493" s="5"/>
      <c r="CV493" s="5"/>
      <c r="CW493" s="5"/>
    </row>
    <row r="494" spans="1:101" ht="12.75" x14ac:dyDescent="0.2">
      <c r="A494">
        <v>593</v>
      </c>
      <c r="B494" s="26">
        <v>44876.138888888898</v>
      </c>
      <c r="C494" s="26">
        <v>54594.302083335097</v>
      </c>
      <c r="D494" s="26">
        <v>53436.303472220003</v>
      </c>
      <c r="E494" s="36">
        <v>258544</v>
      </c>
      <c r="F494" s="36">
        <f>SUM(Table812[[#This Row],[Time Taken Per Question: 1]:[Time Taken Per Question: 14]])</f>
        <v>30816</v>
      </c>
      <c r="G494" s="11">
        <v>1</v>
      </c>
      <c r="H494" s="11">
        <v>21</v>
      </c>
      <c r="I494" s="31">
        <v>52623</v>
      </c>
      <c r="J494" s="11">
        <v>131</v>
      </c>
      <c r="K494" s="11">
        <v>131</v>
      </c>
      <c r="L494" s="11">
        <v>92</v>
      </c>
      <c r="M494" s="11">
        <v>100</v>
      </c>
      <c r="N494" s="11">
        <v>226677</v>
      </c>
      <c r="O494" s="11" t="s">
        <v>155</v>
      </c>
      <c r="P494" s="11" t="s">
        <v>208</v>
      </c>
      <c r="Q494" s="11">
        <v>3</v>
      </c>
      <c r="R494" s="11"/>
      <c r="S494" s="11">
        <v>1</v>
      </c>
      <c r="T494" s="11">
        <v>10</v>
      </c>
      <c r="U494" s="11">
        <v>10</v>
      </c>
      <c r="V494" s="11">
        <v>10</v>
      </c>
      <c r="W494" s="11">
        <v>10</v>
      </c>
      <c r="X494" s="11">
        <v>10</v>
      </c>
      <c r="Y494" s="11">
        <v>10</v>
      </c>
      <c r="Z494" s="11">
        <v>10</v>
      </c>
      <c r="AA494" s="11">
        <v>10</v>
      </c>
      <c r="AB494" s="11">
        <v>10</v>
      </c>
      <c r="AC494" s="11">
        <v>10</v>
      </c>
      <c r="AD494" s="11">
        <v>10</v>
      </c>
      <c r="AE494" s="11">
        <v>10</v>
      </c>
      <c r="AF494" s="11">
        <v>10</v>
      </c>
      <c r="AG494" s="11">
        <v>983</v>
      </c>
      <c r="AH494" s="11">
        <v>1045</v>
      </c>
      <c r="AI494" s="11">
        <v>421</v>
      </c>
      <c r="AJ494" s="11">
        <v>409</v>
      </c>
      <c r="AK494" s="11">
        <v>671</v>
      </c>
      <c r="AL494" s="11">
        <v>939</v>
      </c>
      <c r="AM494" s="11">
        <v>444</v>
      </c>
      <c r="AN494" s="11">
        <v>853</v>
      </c>
      <c r="AO494" s="11">
        <v>945</v>
      </c>
      <c r="AP494" s="11">
        <v>8761</v>
      </c>
      <c r="AQ494" s="11">
        <v>4111</v>
      </c>
      <c r="AR494" s="11">
        <v>2892</v>
      </c>
      <c r="AS494" s="11">
        <v>3479</v>
      </c>
      <c r="AT494" s="11">
        <v>4863</v>
      </c>
      <c r="AU494" s="11">
        <v>4</v>
      </c>
      <c r="AV494" s="11">
        <v>4</v>
      </c>
      <c r="AW494" s="11">
        <v>5</v>
      </c>
      <c r="AX494" s="11">
        <v>7</v>
      </c>
      <c r="AY494" s="11">
        <v>4</v>
      </c>
      <c r="AZ494" s="11">
        <v>5</v>
      </c>
      <c r="BA494" s="11">
        <v>7</v>
      </c>
      <c r="BB494" s="11">
        <v>6</v>
      </c>
      <c r="BC494" s="11">
        <v>5</v>
      </c>
      <c r="BD494" s="11">
        <v>6</v>
      </c>
      <c r="BE494" s="11">
        <v>6</v>
      </c>
      <c r="BF494" s="11">
        <v>12</v>
      </c>
      <c r="BG494" s="11">
        <v>17</v>
      </c>
      <c r="BH494" s="11">
        <v>7</v>
      </c>
      <c r="BI494" s="11">
        <v>6</v>
      </c>
      <c r="BJ494" s="11">
        <v>7</v>
      </c>
      <c r="BK494" s="11">
        <v>8</v>
      </c>
      <c r="BL494" s="11">
        <v>8</v>
      </c>
      <c r="BM494" s="11">
        <v>6</v>
      </c>
      <c r="BN494" s="11">
        <v>6</v>
      </c>
      <c r="BO494" s="11">
        <v>9</v>
      </c>
      <c r="BP494" s="11">
        <v>25</v>
      </c>
      <c r="BQ494" s="11">
        <v>18</v>
      </c>
      <c r="BR494" s="11">
        <v>10</v>
      </c>
      <c r="BS494" s="11">
        <v>10</v>
      </c>
      <c r="BT494" s="11">
        <v>6</v>
      </c>
      <c r="BU494" s="11"/>
      <c r="BV494" s="11"/>
      <c r="BW494" s="11" t="b">
        <v>1</v>
      </c>
      <c r="BX494" s="11" t="b">
        <v>1</v>
      </c>
      <c r="BY494" s="11" t="b">
        <v>1</v>
      </c>
      <c r="BZ494" s="11" t="b">
        <v>1</v>
      </c>
      <c r="CA494" s="11" t="b">
        <v>1</v>
      </c>
      <c r="CB494" s="11" t="b">
        <v>1</v>
      </c>
      <c r="CC494" s="11" t="b">
        <v>1</v>
      </c>
      <c r="CD494" s="11" t="b">
        <v>1</v>
      </c>
      <c r="CE494" s="11" t="b">
        <v>1</v>
      </c>
      <c r="CF494" s="11" t="b">
        <v>1</v>
      </c>
      <c r="CG494" s="11" t="b">
        <v>1</v>
      </c>
      <c r="CH494" s="11" t="b">
        <v>1</v>
      </c>
      <c r="CI494" s="11" t="b">
        <v>1</v>
      </c>
      <c r="CJ494" s="11" t="s">
        <v>238</v>
      </c>
      <c r="CK494" s="11" t="str">
        <f>VLOOKUP(Table812[[#This Row],[Candidate Detail Answer: City]],cities,2,FALSE)</f>
        <v>Seattle</v>
      </c>
      <c r="CL494" s="11" t="str">
        <f>VLOOKUP(Table812[[#This Row],[Candidate Detail Answer: City]],cities,3,FALSE)</f>
        <v>WA</v>
      </c>
      <c r="CM494" s="41">
        <f>VLOOKUP(Table812[[#This Row],[Candidate Detail Answer: City]],cities,4,FALSE)</f>
        <v>98101</v>
      </c>
      <c r="CN494" s="11" t="s">
        <v>673</v>
      </c>
      <c r="CO494" s="11" t="str">
        <f>VLOOKUP(Table812[[#This Row],[Candidate Detail Answer: Major]],majors_final,3,FALSE)</f>
        <v>Full Stack Development</v>
      </c>
      <c r="CP494" s="11" t="str">
        <f>VLOOKUP(Table812[[#This Row],[Candidate Detail Answer: Major]],majors_final,4,FALSE)</f>
        <v>IT-development focused</v>
      </c>
      <c r="CQ494" s="11">
        <f>VLOOKUP(Table812[[#This Row],[Candidate Detail Answer: Major]],majors_final,5,FALSE)</f>
        <v>0</v>
      </c>
      <c r="CR494" s="11">
        <f>VLOOKUP(Table812[[#This Row],[Candidate Detail Answer: Major]],majors_final,6,FALSE)</f>
        <v>0</v>
      </c>
      <c r="CS494" s="11"/>
      <c r="CU494" s="5"/>
      <c r="CV494" s="5"/>
      <c r="CW494" s="5"/>
    </row>
    <row r="495" spans="1:101" ht="12.75" x14ac:dyDescent="0.2">
      <c r="A495">
        <v>594</v>
      </c>
      <c r="B495" s="26">
        <v>44898.0715277778</v>
      </c>
      <c r="C495" s="26">
        <v>54614.370138890699</v>
      </c>
      <c r="D495" s="26">
        <v>53454.020833331102</v>
      </c>
      <c r="E495" s="36">
        <v>341130</v>
      </c>
      <c r="F495" s="36">
        <f>SUM(Table812[[#This Row],[Time Taken Per Question: 1]:[Time Taken Per Question: 14]])</f>
        <v>235725</v>
      </c>
      <c r="G495" s="11">
        <v>1</v>
      </c>
      <c r="H495" s="11">
        <v>86</v>
      </c>
      <c r="I495" s="31">
        <v>162609</v>
      </c>
      <c r="J495" s="11">
        <v>131</v>
      </c>
      <c r="K495" s="11">
        <v>131</v>
      </c>
      <c r="L495" s="11">
        <v>92</v>
      </c>
      <c r="M495" s="11">
        <v>100</v>
      </c>
      <c r="N495" s="11">
        <v>104432</v>
      </c>
      <c r="O495" s="11" t="s">
        <v>155</v>
      </c>
      <c r="P495" s="11" t="s">
        <v>208</v>
      </c>
      <c r="Q495" s="11">
        <v>0</v>
      </c>
      <c r="R495" s="11">
        <v>4</v>
      </c>
      <c r="S495" s="11">
        <v>1</v>
      </c>
      <c r="T495" s="11">
        <v>10</v>
      </c>
      <c r="U495" s="11">
        <v>10</v>
      </c>
      <c r="V495" s="11">
        <v>10</v>
      </c>
      <c r="W495" s="11">
        <v>10</v>
      </c>
      <c r="X495" s="11">
        <v>10</v>
      </c>
      <c r="Y495" s="11">
        <v>10</v>
      </c>
      <c r="Z495" s="11">
        <v>10</v>
      </c>
      <c r="AA495" s="11">
        <v>10</v>
      </c>
      <c r="AB495" s="11">
        <v>10</v>
      </c>
      <c r="AC495" s="11">
        <v>10</v>
      </c>
      <c r="AD495" s="11">
        <v>10</v>
      </c>
      <c r="AE495" s="11">
        <v>10</v>
      </c>
      <c r="AF495" s="11">
        <v>10</v>
      </c>
      <c r="AG495" s="11">
        <v>138</v>
      </c>
      <c r="AH495" s="11">
        <v>69093</v>
      </c>
      <c r="AI495" s="11">
        <v>672</v>
      </c>
      <c r="AJ495" s="11">
        <v>1467</v>
      </c>
      <c r="AK495" s="11">
        <v>2353</v>
      </c>
      <c r="AL495" s="11">
        <v>17566</v>
      </c>
      <c r="AM495" s="11">
        <v>18580</v>
      </c>
      <c r="AN495" s="11">
        <v>3122</v>
      </c>
      <c r="AO495" s="11">
        <v>5584</v>
      </c>
      <c r="AP495" s="11">
        <v>405</v>
      </c>
      <c r="AQ495" s="11">
        <v>1150</v>
      </c>
      <c r="AR495" s="11">
        <v>712</v>
      </c>
      <c r="AS495" s="11">
        <v>98177</v>
      </c>
      <c r="AT495" s="11">
        <v>16706</v>
      </c>
      <c r="AU495" s="11">
        <v>10</v>
      </c>
      <c r="AV495" s="11">
        <v>10</v>
      </c>
      <c r="AW495" s="11">
        <v>10</v>
      </c>
      <c r="AX495" s="11">
        <v>13</v>
      </c>
      <c r="AY495" s="11">
        <v>9</v>
      </c>
      <c r="AZ495" s="11">
        <v>18</v>
      </c>
      <c r="BA495" s="11">
        <v>14</v>
      </c>
      <c r="BB495" s="11">
        <v>12</v>
      </c>
      <c r="BC495" s="11">
        <v>11</v>
      </c>
      <c r="BD495" s="11">
        <v>12</v>
      </c>
      <c r="BE495" s="11">
        <v>15</v>
      </c>
      <c r="BF495" s="11">
        <v>23</v>
      </c>
      <c r="BG495" s="11">
        <v>25</v>
      </c>
      <c r="BH495" s="11">
        <v>21</v>
      </c>
      <c r="BI495" s="11">
        <v>11</v>
      </c>
      <c r="BJ495" s="11">
        <v>17</v>
      </c>
      <c r="BK495" s="11">
        <v>8</v>
      </c>
      <c r="BL495" s="11">
        <v>12</v>
      </c>
      <c r="BM495" s="11">
        <v>18</v>
      </c>
      <c r="BN495" s="11">
        <v>14</v>
      </c>
      <c r="BO495" s="11">
        <v>12</v>
      </c>
      <c r="BP495" s="11">
        <v>8</v>
      </c>
      <c r="BQ495" s="11">
        <v>9</v>
      </c>
      <c r="BR495" s="11">
        <v>8</v>
      </c>
      <c r="BS495" s="11">
        <v>14</v>
      </c>
      <c r="BT495" s="11">
        <v>9</v>
      </c>
      <c r="BU495" s="11"/>
      <c r="BV495" s="11"/>
      <c r="BW495" s="11" t="b">
        <v>1</v>
      </c>
      <c r="BX495" s="11" t="b">
        <v>1</v>
      </c>
      <c r="BY495" s="11" t="b">
        <v>1</v>
      </c>
      <c r="BZ495" s="11" t="b">
        <v>1</v>
      </c>
      <c r="CA495" s="11" t="b">
        <v>1</v>
      </c>
      <c r="CB495" s="11" t="b">
        <v>1</v>
      </c>
      <c r="CC495" s="11" t="b">
        <v>1</v>
      </c>
      <c r="CD495" s="11" t="b">
        <v>1</v>
      </c>
      <c r="CE495" s="11" t="b">
        <v>1</v>
      </c>
      <c r="CF495" s="11" t="b">
        <v>1</v>
      </c>
      <c r="CG495" s="11" t="b">
        <v>1</v>
      </c>
      <c r="CH495" s="11" t="b">
        <v>1</v>
      </c>
      <c r="CI495" s="11" t="b">
        <v>1</v>
      </c>
      <c r="CJ495" s="11" t="s">
        <v>238</v>
      </c>
      <c r="CK495" s="11" t="str">
        <f>VLOOKUP(Table812[[#This Row],[Candidate Detail Answer: City]],cities,2,FALSE)</f>
        <v>Seattle</v>
      </c>
      <c r="CL495" s="11" t="str">
        <f>VLOOKUP(Table812[[#This Row],[Candidate Detail Answer: City]],cities,3,FALSE)</f>
        <v>WA</v>
      </c>
      <c r="CM495" s="41">
        <f>VLOOKUP(Table812[[#This Row],[Candidate Detail Answer: City]],cities,4,FALSE)</f>
        <v>98101</v>
      </c>
      <c r="CN495" s="11" t="s">
        <v>353</v>
      </c>
      <c r="CO495" s="11" t="str">
        <f>VLOOKUP(Table812[[#This Row],[Candidate Detail Answer: Major]],majors_final,3,FALSE)</f>
        <v>Computer Science</v>
      </c>
      <c r="CP495" s="11" t="str">
        <f>VLOOKUP(Table812[[#This Row],[Candidate Detail Answer: Major]],majors_final,4,FALSE)</f>
        <v>IT-development focused</v>
      </c>
      <c r="CQ495" s="11">
        <f>VLOOKUP(Table812[[#This Row],[Candidate Detail Answer: Major]],majors_final,5,FALSE)</f>
        <v>0</v>
      </c>
      <c r="CR495" s="11">
        <f>VLOOKUP(Table812[[#This Row],[Candidate Detail Answer: Major]],majors_final,6,FALSE)</f>
        <v>0</v>
      </c>
      <c r="CS495" s="11"/>
      <c r="CU495" s="5"/>
      <c r="CV495" s="5"/>
      <c r="CW495" s="5"/>
    </row>
    <row r="496" spans="1:101" ht="12.75" x14ac:dyDescent="0.2">
      <c r="A496">
        <v>595</v>
      </c>
      <c r="B496" s="26">
        <v>54372.971527777197</v>
      </c>
      <c r="C496" s="26">
        <v>54634.4381944462</v>
      </c>
      <c r="D496" s="26">
        <v>53471.738194442201</v>
      </c>
      <c r="E496" s="36">
        <v>345592</v>
      </c>
      <c r="F496" s="36">
        <f>SUM(Table812[[#This Row],[Time Taken Per Question: 1]:[Time Taken Per Question: 14]])</f>
        <v>150655</v>
      </c>
      <c r="G496" s="11">
        <v>1</v>
      </c>
      <c r="H496" s="11">
        <v>77</v>
      </c>
      <c r="I496" s="31">
        <v>195427</v>
      </c>
      <c r="J496" s="11">
        <v>131</v>
      </c>
      <c r="K496" s="11">
        <v>111</v>
      </c>
      <c r="L496" s="11">
        <v>92</v>
      </c>
      <c r="M496" s="11">
        <v>84.73</v>
      </c>
      <c r="N496" s="11">
        <v>194838</v>
      </c>
      <c r="O496" s="11" t="s">
        <v>155</v>
      </c>
      <c r="P496" s="11" t="s">
        <v>208</v>
      </c>
      <c r="Q496" s="11">
        <v>22</v>
      </c>
      <c r="R496" s="11">
        <v>4</v>
      </c>
      <c r="S496" s="11">
        <v>1</v>
      </c>
      <c r="T496" s="11">
        <v>10</v>
      </c>
      <c r="U496" s="11">
        <v>10</v>
      </c>
      <c r="V496" s="11">
        <v>10</v>
      </c>
      <c r="W496" s="11">
        <v>10</v>
      </c>
      <c r="X496" s="11">
        <v>10</v>
      </c>
      <c r="Y496" s="11">
        <v>10</v>
      </c>
      <c r="Z496" s="11">
        <v>10</v>
      </c>
      <c r="AA496" s="11">
        <v>10</v>
      </c>
      <c r="AB496" s="11">
        <v>10</v>
      </c>
      <c r="AC496" s="11">
        <v>0</v>
      </c>
      <c r="AD496" s="11">
        <v>10</v>
      </c>
      <c r="AE496" s="11">
        <v>0</v>
      </c>
      <c r="AF496" s="11">
        <v>10</v>
      </c>
      <c r="AG496" s="11">
        <v>34</v>
      </c>
      <c r="AH496" s="11">
        <v>88764</v>
      </c>
      <c r="AI496" s="11">
        <v>512</v>
      </c>
      <c r="AJ496" s="11">
        <v>8047</v>
      </c>
      <c r="AK496" s="11">
        <v>857</v>
      </c>
      <c r="AL496" s="11">
        <v>20965</v>
      </c>
      <c r="AM496" s="11">
        <v>1824</v>
      </c>
      <c r="AN496" s="11">
        <v>2292</v>
      </c>
      <c r="AO496" s="11">
        <v>893</v>
      </c>
      <c r="AP496" s="11">
        <v>865</v>
      </c>
      <c r="AQ496" s="11">
        <v>5943</v>
      </c>
      <c r="AR496" s="11">
        <v>724</v>
      </c>
      <c r="AS496" s="11">
        <v>7429</v>
      </c>
      <c r="AT496" s="11">
        <v>11506</v>
      </c>
      <c r="AU496" s="11">
        <v>8</v>
      </c>
      <c r="AV496" s="11">
        <v>8</v>
      </c>
      <c r="AW496" s="11">
        <v>4</v>
      </c>
      <c r="AX496" s="11">
        <v>6</v>
      </c>
      <c r="AY496" s="11">
        <v>5</v>
      </c>
      <c r="AZ496" s="11">
        <v>6</v>
      </c>
      <c r="BA496" s="11">
        <v>6</v>
      </c>
      <c r="BB496" s="11">
        <v>5</v>
      </c>
      <c r="BC496" s="11">
        <v>4</v>
      </c>
      <c r="BD496" s="11">
        <v>7</v>
      </c>
      <c r="BE496" s="11">
        <v>5</v>
      </c>
      <c r="BF496" s="11">
        <v>11</v>
      </c>
      <c r="BG496" s="11">
        <v>19</v>
      </c>
      <c r="BH496" s="11">
        <v>30</v>
      </c>
      <c r="BI496" s="11">
        <v>7</v>
      </c>
      <c r="BJ496" s="11">
        <v>80</v>
      </c>
      <c r="BK496" s="11">
        <v>6</v>
      </c>
      <c r="BL496" s="11">
        <v>73</v>
      </c>
      <c r="BM496" s="11">
        <v>4</v>
      </c>
      <c r="BN496" s="11">
        <v>2</v>
      </c>
      <c r="BO496" s="11">
        <v>4</v>
      </c>
      <c r="BP496" s="11">
        <v>3</v>
      </c>
      <c r="BQ496" s="11">
        <v>13</v>
      </c>
      <c r="BR496" s="11">
        <v>3</v>
      </c>
      <c r="BS496" s="11">
        <v>2</v>
      </c>
      <c r="BT496" s="11">
        <v>22</v>
      </c>
      <c r="BU496" s="11"/>
      <c r="BV496" s="11"/>
      <c r="BW496" s="11" t="b">
        <v>1</v>
      </c>
      <c r="BX496" s="11" t="b">
        <v>1</v>
      </c>
      <c r="BY496" s="11" t="b">
        <v>1</v>
      </c>
      <c r="BZ496" s="11" t="b">
        <v>1</v>
      </c>
      <c r="CA496" s="11" t="b">
        <v>1</v>
      </c>
      <c r="CB496" s="11" t="b">
        <v>1</v>
      </c>
      <c r="CC496" s="11" t="b">
        <v>1</v>
      </c>
      <c r="CD496" s="11" t="b">
        <v>1</v>
      </c>
      <c r="CE496" s="11" t="b">
        <v>1</v>
      </c>
      <c r="CF496" s="11" t="b">
        <v>0</v>
      </c>
      <c r="CG496" s="11" t="b">
        <v>1</v>
      </c>
      <c r="CH496" s="11" t="b">
        <v>0</v>
      </c>
      <c r="CI496" s="11" t="b">
        <v>1</v>
      </c>
      <c r="CJ496" s="11" t="s">
        <v>423</v>
      </c>
      <c r="CK496" s="11" t="str">
        <f>VLOOKUP(Table812[[#This Row],[Candidate Detail Answer: City]],cities,2,FALSE)</f>
        <v>Maricopa</v>
      </c>
      <c r="CL496" s="11" t="str">
        <f>VLOOKUP(Table812[[#This Row],[Candidate Detail Answer: City]],cities,3,FALSE)</f>
        <v>AZ</v>
      </c>
      <c r="CM496" s="41">
        <f>VLOOKUP(Table812[[#This Row],[Candidate Detail Answer: City]],cities,4,FALSE)</f>
        <v>85138</v>
      </c>
      <c r="CN496" s="11" t="s">
        <v>424</v>
      </c>
      <c r="CO496" s="11" t="str">
        <f>VLOOKUP(Table812[[#This Row],[Candidate Detail Answer: Major]],majors_final,3,FALSE)</f>
        <v>Computer Science</v>
      </c>
      <c r="CP496" s="11" t="str">
        <f>VLOOKUP(Table812[[#This Row],[Candidate Detail Answer: Major]],majors_final,4,FALSE)</f>
        <v>IT-development focused</v>
      </c>
      <c r="CQ496" s="11">
        <f>VLOOKUP(Table812[[#This Row],[Candidate Detail Answer: Major]],majors_final,5,FALSE)</f>
        <v>0</v>
      </c>
      <c r="CR496" s="11">
        <f>VLOOKUP(Table812[[#This Row],[Candidate Detail Answer: Major]],majors_final,6,FALSE)</f>
        <v>0</v>
      </c>
      <c r="CS496" s="11"/>
      <c r="CU496" s="5"/>
      <c r="CV496" s="5"/>
      <c r="CW496" s="5"/>
    </row>
    <row r="497" spans="1:101" ht="12.75" x14ac:dyDescent="0.2">
      <c r="A497">
        <v>596</v>
      </c>
      <c r="B497" s="26">
        <v>44920.004166666702</v>
      </c>
      <c r="C497" s="26">
        <v>54654.506250001803</v>
      </c>
      <c r="D497" s="26">
        <v>53489.455555553301</v>
      </c>
      <c r="E497" s="36">
        <v>203059</v>
      </c>
      <c r="F497" s="36">
        <f>SUM(Table812[[#This Row],[Time Taken Per Question: 1]:[Time Taken Per Question: 14]])</f>
        <v>65379</v>
      </c>
      <c r="G497" s="11">
        <v>1</v>
      </c>
      <c r="H497" s="11">
        <v>8</v>
      </c>
      <c r="I497" s="31">
        <v>1104</v>
      </c>
      <c r="J497" s="11">
        <v>131</v>
      </c>
      <c r="K497" s="11">
        <v>131</v>
      </c>
      <c r="L497" s="11">
        <v>92</v>
      </c>
      <c r="M497" s="11">
        <v>100</v>
      </c>
      <c r="N497" s="11">
        <v>137463</v>
      </c>
      <c r="O497" s="11" t="s">
        <v>155</v>
      </c>
      <c r="P497" s="11" t="s">
        <v>208</v>
      </c>
      <c r="Q497" s="11">
        <v>0</v>
      </c>
      <c r="R497" s="11">
        <v>5</v>
      </c>
      <c r="S497" s="11">
        <v>1</v>
      </c>
      <c r="T497" s="11">
        <v>10</v>
      </c>
      <c r="U497" s="11">
        <v>10</v>
      </c>
      <c r="V497" s="11">
        <v>10</v>
      </c>
      <c r="W497" s="11">
        <v>10</v>
      </c>
      <c r="X497" s="11">
        <v>10</v>
      </c>
      <c r="Y497" s="11">
        <v>10</v>
      </c>
      <c r="Z497" s="11">
        <v>10</v>
      </c>
      <c r="AA497" s="11">
        <v>10</v>
      </c>
      <c r="AB497" s="11">
        <v>10</v>
      </c>
      <c r="AC497" s="11">
        <v>10</v>
      </c>
      <c r="AD497" s="11">
        <v>10</v>
      </c>
      <c r="AE497" s="11">
        <v>10</v>
      </c>
      <c r="AF497" s="11">
        <v>10</v>
      </c>
      <c r="AG497" s="11">
        <v>442</v>
      </c>
      <c r="AH497" s="11">
        <v>2108</v>
      </c>
      <c r="AI497" s="11">
        <v>1447</v>
      </c>
      <c r="AJ497" s="11">
        <v>2617</v>
      </c>
      <c r="AK497" s="11">
        <v>3760</v>
      </c>
      <c r="AL497" s="11">
        <v>13118</v>
      </c>
      <c r="AM497" s="11">
        <v>3558</v>
      </c>
      <c r="AN497" s="11">
        <v>2247</v>
      </c>
      <c r="AO497" s="11">
        <v>5301</v>
      </c>
      <c r="AP497" s="11">
        <v>1168</v>
      </c>
      <c r="AQ497" s="11">
        <v>4140</v>
      </c>
      <c r="AR497" s="11">
        <v>1045</v>
      </c>
      <c r="AS497" s="11">
        <v>21611</v>
      </c>
      <c r="AT497" s="11">
        <v>2817</v>
      </c>
      <c r="AU497" s="11">
        <v>11</v>
      </c>
      <c r="AV497" s="11">
        <v>12</v>
      </c>
      <c r="AW497" s="11">
        <v>12</v>
      </c>
      <c r="AX497" s="11">
        <v>13</v>
      </c>
      <c r="AY497" s="11">
        <v>13</v>
      </c>
      <c r="AZ497" s="11">
        <v>11</v>
      </c>
      <c r="BA497" s="11">
        <v>14</v>
      </c>
      <c r="BB497" s="11">
        <v>16</v>
      </c>
      <c r="BC497" s="11">
        <v>11</v>
      </c>
      <c r="BD497" s="11">
        <v>13</v>
      </c>
      <c r="BE497" s="11">
        <v>14</v>
      </c>
      <c r="BF497" s="11">
        <v>27</v>
      </c>
      <c r="BG497" s="11">
        <v>24</v>
      </c>
      <c r="BH497" s="11">
        <v>14</v>
      </c>
      <c r="BI497" s="11">
        <v>10</v>
      </c>
      <c r="BJ497" s="11">
        <v>19</v>
      </c>
      <c r="BK497" s="11">
        <v>26</v>
      </c>
      <c r="BL497" s="11">
        <v>120</v>
      </c>
      <c r="BM497" s="11">
        <v>35</v>
      </c>
      <c r="BN497" s="11">
        <v>17</v>
      </c>
      <c r="BO497" s="11">
        <v>48</v>
      </c>
      <c r="BP497" s="11">
        <v>11</v>
      </c>
      <c r="BQ497" s="11">
        <v>46</v>
      </c>
      <c r="BR497" s="11">
        <v>6</v>
      </c>
      <c r="BS497" s="11">
        <v>126</v>
      </c>
      <c r="BT497" s="11">
        <v>16</v>
      </c>
      <c r="BU497" s="11"/>
      <c r="BV497" s="11"/>
      <c r="BW497" s="11" t="b">
        <v>1</v>
      </c>
      <c r="BX497" s="11" t="b">
        <v>1</v>
      </c>
      <c r="BY497" s="11" t="b">
        <v>1</v>
      </c>
      <c r="BZ497" s="11" t="b">
        <v>1</v>
      </c>
      <c r="CA497" s="11" t="b">
        <v>1</v>
      </c>
      <c r="CB497" s="11" t="b">
        <v>1</v>
      </c>
      <c r="CC497" s="11" t="b">
        <v>1</v>
      </c>
      <c r="CD497" s="11" t="b">
        <v>1</v>
      </c>
      <c r="CE497" s="11" t="b">
        <v>1</v>
      </c>
      <c r="CF497" s="11" t="b">
        <v>1</v>
      </c>
      <c r="CG497" s="11" t="b">
        <v>1</v>
      </c>
      <c r="CH497" s="11" t="b">
        <v>1</v>
      </c>
      <c r="CI497" s="11" t="b">
        <v>1</v>
      </c>
      <c r="CJ497" s="11" t="s">
        <v>238</v>
      </c>
      <c r="CK497" s="11" t="str">
        <f>VLOOKUP(Table812[[#This Row],[Candidate Detail Answer: City]],cities,2,FALSE)</f>
        <v>Seattle</v>
      </c>
      <c r="CL497" s="11" t="str">
        <f>VLOOKUP(Table812[[#This Row],[Candidate Detail Answer: City]],cities,3,FALSE)</f>
        <v>WA</v>
      </c>
      <c r="CM497" s="41">
        <f>VLOOKUP(Table812[[#This Row],[Candidate Detail Answer: City]],cities,4,FALSE)</f>
        <v>98101</v>
      </c>
      <c r="CN497" s="11" t="s">
        <v>227</v>
      </c>
      <c r="CO497" s="11" t="str">
        <f>VLOOKUP(Table812[[#This Row],[Candidate Detail Answer: Major]],majors_final,3,FALSE)</f>
        <v>Software Development</v>
      </c>
      <c r="CP497" s="11" t="str">
        <f>VLOOKUP(Table812[[#This Row],[Candidate Detail Answer: Major]],majors_final,4,FALSE)</f>
        <v>IT-development focused</v>
      </c>
      <c r="CQ497" s="11">
        <f>VLOOKUP(Table812[[#This Row],[Candidate Detail Answer: Major]],majors_final,5,FALSE)</f>
        <v>0</v>
      </c>
      <c r="CR497" s="11">
        <f>VLOOKUP(Table812[[#This Row],[Candidate Detail Answer: Major]],majors_final,6,FALSE)</f>
        <v>0</v>
      </c>
      <c r="CS497" s="11"/>
      <c r="CU497" s="5"/>
      <c r="CV497" s="5"/>
      <c r="CW497" s="5"/>
    </row>
    <row r="498" spans="1:101" ht="12.75" x14ac:dyDescent="0.2">
      <c r="A498">
        <v>597</v>
      </c>
      <c r="B498" s="26">
        <v>54394.9041666661</v>
      </c>
      <c r="C498" s="26">
        <v>54674.574305557297</v>
      </c>
      <c r="D498" s="26">
        <v>53507.1729166644</v>
      </c>
      <c r="E498" s="36">
        <v>296305</v>
      </c>
      <c r="F498" s="36">
        <f>SUM(Table812[[#This Row],[Time Taken Per Question: 1]:[Time Taken Per Question: 14]])</f>
        <v>189584</v>
      </c>
      <c r="G498" s="11">
        <v>1</v>
      </c>
      <c r="H498" s="11">
        <v>191</v>
      </c>
      <c r="I498" s="31">
        <v>215276</v>
      </c>
      <c r="J498" s="11">
        <v>131</v>
      </c>
      <c r="K498" s="11">
        <v>110.5</v>
      </c>
      <c r="L498" s="11">
        <v>92</v>
      </c>
      <c r="M498" s="11">
        <v>84.35</v>
      </c>
      <c r="N498" s="11">
        <v>104869</v>
      </c>
      <c r="O498" s="11" t="s">
        <v>155</v>
      </c>
      <c r="P498" s="11" t="s">
        <v>208</v>
      </c>
      <c r="Q498" s="11">
        <v>17</v>
      </c>
      <c r="R498" s="11">
        <v>1</v>
      </c>
      <c r="S498" s="11">
        <v>0.5</v>
      </c>
      <c r="T498" s="11">
        <v>10</v>
      </c>
      <c r="U498" s="11">
        <v>10</v>
      </c>
      <c r="V498" s="11">
        <v>10</v>
      </c>
      <c r="W498" s="11">
        <v>10</v>
      </c>
      <c r="X498" s="11">
        <v>10</v>
      </c>
      <c r="Y498" s="11">
        <v>10</v>
      </c>
      <c r="Z498" s="11">
        <v>10</v>
      </c>
      <c r="AA498" s="11">
        <v>10</v>
      </c>
      <c r="AB498" s="11">
        <v>10</v>
      </c>
      <c r="AC498" s="11">
        <v>0</v>
      </c>
      <c r="AD498" s="11">
        <v>10</v>
      </c>
      <c r="AE498" s="11">
        <v>0</v>
      </c>
      <c r="AF498" s="11">
        <v>10</v>
      </c>
      <c r="AG498" s="11">
        <v>1930</v>
      </c>
      <c r="AH498" s="11">
        <v>29397</v>
      </c>
      <c r="AI498" s="11">
        <v>87698</v>
      </c>
      <c r="AJ498" s="11">
        <v>1643</v>
      </c>
      <c r="AK498" s="11">
        <v>1119</v>
      </c>
      <c r="AL498" s="11">
        <v>5325</v>
      </c>
      <c r="AM498" s="11">
        <v>3579</v>
      </c>
      <c r="AN498" s="11">
        <v>2787</v>
      </c>
      <c r="AO498" s="11">
        <v>2759</v>
      </c>
      <c r="AP498" s="11">
        <v>10960</v>
      </c>
      <c r="AQ498" s="11">
        <v>18870</v>
      </c>
      <c r="AR498" s="11">
        <v>1921</v>
      </c>
      <c r="AS498" s="11">
        <v>11975</v>
      </c>
      <c r="AT498" s="11">
        <v>9621</v>
      </c>
      <c r="AU498" s="11">
        <v>15</v>
      </c>
      <c r="AV498" s="11">
        <v>14</v>
      </c>
      <c r="AW498" s="11">
        <v>16</v>
      </c>
      <c r="AX498" s="11">
        <v>23</v>
      </c>
      <c r="AY498" s="11">
        <v>15</v>
      </c>
      <c r="AZ498" s="11">
        <v>14</v>
      </c>
      <c r="BA498" s="11">
        <v>17</v>
      </c>
      <c r="BB498" s="11">
        <v>21</v>
      </c>
      <c r="BC498" s="11">
        <v>14</v>
      </c>
      <c r="BD498" s="11">
        <v>22</v>
      </c>
      <c r="BE498" s="11">
        <v>20</v>
      </c>
      <c r="BF498" s="11">
        <v>27</v>
      </c>
      <c r="BG498" s="11">
        <v>42</v>
      </c>
      <c r="BH498" s="11">
        <v>56</v>
      </c>
      <c r="BI498" s="11">
        <v>47</v>
      </c>
      <c r="BJ498" s="11">
        <v>11</v>
      </c>
      <c r="BK498" s="11">
        <v>12</v>
      </c>
      <c r="BL498" s="11">
        <v>23</v>
      </c>
      <c r="BM498" s="11">
        <v>18</v>
      </c>
      <c r="BN498" s="11">
        <v>13</v>
      </c>
      <c r="BO498" s="11">
        <v>11</v>
      </c>
      <c r="BP498" s="11">
        <v>15</v>
      </c>
      <c r="BQ498" s="11">
        <v>7</v>
      </c>
      <c r="BR498" s="11">
        <v>13</v>
      </c>
      <c r="BS498" s="11">
        <v>8</v>
      </c>
      <c r="BT498" s="11">
        <v>36</v>
      </c>
      <c r="BU498" s="11"/>
      <c r="BV498" s="11"/>
      <c r="BW498" s="11" t="b">
        <v>1</v>
      </c>
      <c r="BX498" s="11" t="b">
        <v>1</v>
      </c>
      <c r="BY498" s="11" t="b">
        <v>1</v>
      </c>
      <c r="BZ498" s="11" t="b">
        <v>1</v>
      </c>
      <c r="CA498" s="11" t="b">
        <v>1</v>
      </c>
      <c r="CB498" s="11" t="b">
        <v>1</v>
      </c>
      <c r="CC498" s="11" t="b">
        <v>1</v>
      </c>
      <c r="CD498" s="11" t="b">
        <v>1</v>
      </c>
      <c r="CE498" s="11" t="b">
        <v>1</v>
      </c>
      <c r="CF498" s="11" t="b">
        <v>0</v>
      </c>
      <c r="CG498" s="11" t="b">
        <v>1</v>
      </c>
      <c r="CH498" s="11" t="b">
        <v>0</v>
      </c>
      <c r="CI498" s="11" t="b">
        <v>1</v>
      </c>
      <c r="CJ498" s="11" t="s">
        <v>243</v>
      </c>
      <c r="CK498" s="11" t="str">
        <f>VLOOKUP(Table812[[#This Row],[Candidate Detail Answer: City]],cities,2,FALSE)</f>
        <v>Phoenix</v>
      </c>
      <c r="CL498" s="11" t="str">
        <f>VLOOKUP(Table812[[#This Row],[Candidate Detail Answer: City]],cities,3,FALSE)</f>
        <v>AZ</v>
      </c>
      <c r="CM498" s="41">
        <f>VLOOKUP(Table812[[#This Row],[Candidate Detail Answer: City]],cities,4,FALSE)</f>
        <v>85001</v>
      </c>
      <c r="CN498" s="11" t="s">
        <v>682</v>
      </c>
      <c r="CO498" s="11" t="str">
        <f>VLOOKUP(Table812[[#This Row],[Candidate Detail Answer: Major]],majors_final,3,FALSE)</f>
        <v>Full Stack Development</v>
      </c>
      <c r="CP498" s="11" t="str">
        <f>VLOOKUP(Table812[[#This Row],[Candidate Detail Answer: Major]],majors_final,4,FALSE)</f>
        <v>IT-development focused</v>
      </c>
      <c r="CQ498" s="11">
        <f>VLOOKUP(Table812[[#This Row],[Candidate Detail Answer: Major]],majors_final,5,FALSE)</f>
        <v>0</v>
      </c>
      <c r="CR498" s="11">
        <f>VLOOKUP(Table812[[#This Row],[Candidate Detail Answer: Major]],majors_final,6,FALSE)</f>
        <v>0</v>
      </c>
      <c r="CS498" s="11"/>
      <c r="CU498" s="5"/>
      <c r="CV498" s="5"/>
      <c r="CW498" s="5"/>
    </row>
    <row r="499" spans="1:101" ht="12.75" x14ac:dyDescent="0.2">
      <c r="A499">
        <v>598</v>
      </c>
      <c r="B499" s="26">
        <v>53364.070138888397</v>
      </c>
      <c r="C499" s="26">
        <v>54694.642361112899</v>
      </c>
      <c r="D499" s="26">
        <v>53524.890277775499</v>
      </c>
      <c r="E499" s="36">
        <v>341118</v>
      </c>
      <c r="F499" s="36">
        <f>SUM(Table812[[#This Row],[Time Taken Per Question: 1]:[Time Taken Per Question: 14]])</f>
        <v>65073</v>
      </c>
      <c r="G499" s="11">
        <v>1</v>
      </c>
      <c r="H499" s="11">
        <v>96</v>
      </c>
      <c r="I499" s="31">
        <v>132921</v>
      </c>
      <c r="J499" s="11">
        <v>131</v>
      </c>
      <c r="K499" s="11">
        <v>120.5</v>
      </c>
      <c r="L499" s="11">
        <v>92</v>
      </c>
      <c r="M499" s="11">
        <v>91.98</v>
      </c>
      <c r="N499" s="11">
        <v>270391</v>
      </c>
      <c r="O499" s="11" t="s">
        <v>155</v>
      </c>
      <c r="P499" s="11" t="s">
        <v>208</v>
      </c>
      <c r="Q499" s="11">
        <v>44</v>
      </c>
      <c r="R499" s="11">
        <v>4</v>
      </c>
      <c r="S499" s="11">
        <v>0.5</v>
      </c>
      <c r="T499" s="11">
        <v>10</v>
      </c>
      <c r="U499" s="11">
        <v>10</v>
      </c>
      <c r="V499" s="11">
        <v>10</v>
      </c>
      <c r="W499" s="11">
        <v>10</v>
      </c>
      <c r="X499" s="11">
        <v>10</v>
      </c>
      <c r="Y499" s="11">
        <v>10</v>
      </c>
      <c r="Z499" s="11">
        <v>10</v>
      </c>
      <c r="AA499" s="11">
        <v>10</v>
      </c>
      <c r="AB499" s="11">
        <v>10</v>
      </c>
      <c r="AC499" s="11">
        <v>10</v>
      </c>
      <c r="AD499" s="11">
        <v>10</v>
      </c>
      <c r="AE499" s="11">
        <v>0</v>
      </c>
      <c r="AF499" s="11">
        <v>10</v>
      </c>
      <c r="AG499" s="11">
        <v>722</v>
      </c>
      <c r="AH499" s="11">
        <v>1934</v>
      </c>
      <c r="AI499" s="11">
        <v>2341</v>
      </c>
      <c r="AJ499" s="11">
        <v>12506</v>
      </c>
      <c r="AK499" s="11">
        <v>943</v>
      </c>
      <c r="AL499" s="11">
        <v>5201</v>
      </c>
      <c r="AM499" s="11">
        <v>1417</v>
      </c>
      <c r="AN499" s="11">
        <v>3223</v>
      </c>
      <c r="AO499" s="11">
        <v>2746</v>
      </c>
      <c r="AP499" s="11">
        <v>2180</v>
      </c>
      <c r="AQ499" s="11">
        <v>2330</v>
      </c>
      <c r="AR499" s="11">
        <v>812</v>
      </c>
      <c r="AS499" s="11">
        <v>23622</v>
      </c>
      <c r="AT499" s="11">
        <v>5096</v>
      </c>
      <c r="AU499" s="11">
        <v>6</v>
      </c>
      <c r="AV499" s="11">
        <v>6</v>
      </c>
      <c r="AW499" s="11">
        <v>7</v>
      </c>
      <c r="AX499" s="11">
        <v>9</v>
      </c>
      <c r="AY499" s="11">
        <v>4</v>
      </c>
      <c r="AZ499" s="11">
        <v>5</v>
      </c>
      <c r="BA499" s="11">
        <v>9</v>
      </c>
      <c r="BB499" s="11">
        <v>7</v>
      </c>
      <c r="BC499" s="11">
        <v>6</v>
      </c>
      <c r="BD499" s="11">
        <v>7</v>
      </c>
      <c r="BE499" s="11">
        <v>10</v>
      </c>
      <c r="BF499" s="11">
        <v>23</v>
      </c>
      <c r="BG499" s="11">
        <v>23</v>
      </c>
      <c r="BH499" s="11">
        <v>5</v>
      </c>
      <c r="BI499" s="11">
        <v>5</v>
      </c>
      <c r="BJ499" s="11">
        <v>13</v>
      </c>
      <c r="BK499" s="11">
        <v>6</v>
      </c>
      <c r="BL499" s="11">
        <v>20</v>
      </c>
      <c r="BM499" s="11">
        <v>3</v>
      </c>
      <c r="BN499" s="11">
        <v>9</v>
      </c>
      <c r="BO499" s="11">
        <v>8</v>
      </c>
      <c r="BP499" s="11">
        <v>8</v>
      </c>
      <c r="BQ499" s="11">
        <v>5</v>
      </c>
      <c r="BR499" s="11">
        <v>2</v>
      </c>
      <c r="BS499" s="11">
        <v>14</v>
      </c>
      <c r="BT499" s="11">
        <v>5</v>
      </c>
      <c r="BU499" s="11"/>
      <c r="BV499" s="11"/>
      <c r="BW499" s="11" t="b">
        <v>1</v>
      </c>
      <c r="BX499" s="11" t="b">
        <v>1</v>
      </c>
      <c r="BY499" s="11" t="b">
        <v>1</v>
      </c>
      <c r="BZ499" s="11" t="b">
        <v>1</v>
      </c>
      <c r="CA499" s="11" t="b">
        <v>1</v>
      </c>
      <c r="CB499" s="11" t="b">
        <v>1</v>
      </c>
      <c r="CC499" s="11" t="b">
        <v>1</v>
      </c>
      <c r="CD499" s="11" t="b">
        <v>1</v>
      </c>
      <c r="CE499" s="11" t="b">
        <v>1</v>
      </c>
      <c r="CF499" s="11" t="b">
        <v>1</v>
      </c>
      <c r="CG499" s="11" t="b">
        <v>1</v>
      </c>
      <c r="CH499" s="11" t="b">
        <v>0</v>
      </c>
      <c r="CI499" s="11" t="b">
        <v>1</v>
      </c>
      <c r="CJ499" s="11" t="s">
        <v>639</v>
      </c>
      <c r="CK499" s="11" t="str">
        <f>VLOOKUP(Table812[[#This Row],[Candidate Detail Answer: City]],cities,2,FALSE)</f>
        <v>Fall City</v>
      </c>
      <c r="CL499" s="11" t="str">
        <f>VLOOKUP(Table812[[#This Row],[Candidate Detail Answer: City]],cities,3,FALSE)</f>
        <v>WA</v>
      </c>
      <c r="CM499" s="41">
        <f>VLOOKUP(Table812[[#This Row],[Candidate Detail Answer: City]],cities,4,FALSE)</f>
        <v>98024</v>
      </c>
      <c r="CN499" s="11" t="s">
        <v>250</v>
      </c>
      <c r="CO499" s="11" t="str">
        <f>VLOOKUP(Table812[[#This Row],[Candidate Detail Answer: Major]],majors_final,3,FALSE)</f>
        <v>Full Stack Development</v>
      </c>
      <c r="CP499" s="11" t="str">
        <f>VLOOKUP(Table812[[#This Row],[Candidate Detail Answer: Major]],majors_final,4,FALSE)</f>
        <v>IT-development focused</v>
      </c>
      <c r="CQ499" s="11">
        <f>VLOOKUP(Table812[[#This Row],[Candidate Detail Answer: Major]],majors_final,5,FALSE)</f>
        <v>0</v>
      </c>
      <c r="CR499" s="11">
        <f>VLOOKUP(Table812[[#This Row],[Candidate Detail Answer: Major]],majors_final,6,FALSE)</f>
        <v>0</v>
      </c>
      <c r="CS499" s="11"/>
      <c r="CU499" s="5"/>
      <c r="CV499" s="5"/>
      <c r="CW499" s="5"/>
    </row>
    <row r="500" spans="1:101" ht="12.75" x14ac:dyDescent="0.2">
      <c r="A500">
        <v>599</v>
      </c>
      <c r="B500" s="26">
        <v>44941.936805555597</v>
      </c>
      <c r="C500" s="26">
        <v>54714.710416668502</v>
      </c>
      <c r="D500" s="26">
        <v>53542.607638886599</v>
      </c>
      <c r="E500" s="36">
        <v>336773</v>
      </c>
      <c r="F500" s="36">
        <f>SUM(Table812[[#This Row],[Time Taken Per Question: 1]:[Time Taken Per Question: 14]])</f>
        <v>126333</v>
      </c>
      <c r="G500" s="11">
        <v>1</v>
      </c>
      <c r="H500" s="11">
        <v>76</v>
      </c>
      <c r="I500" s="31">
        <v>277300</v>
      </c>
      <c r="J500" s="11">
        <v>131</v>
      </c>
      <c r="K500" s="11">
        <v>131</v>
      </c>
      <c r="L500" s="11">
        <v>92</v>
      </c>
      <c r="M500" s="11">
        <v>100</v>
      </c>
      <c r="N500" s="11">
        <v>208719</v>
      </c>
      <c r="O500" s="11" t="s">
        <v>155</v>
      </c>
      <c r="P500" s="11" t="s">
        <v>208</v>
      </c>
      <c r="Q500" s="11">
        <v>37</v>
      </c>
      <c r="R500" s="11">
        <v>1</v>
      </c>
      <c r="S500" s="11">
        <v>1</v>
      </c>
      <c r="T500" s="11">
        <v>10</v>
      </c>
      <c r="U500" s="11">
        <v>10</v>
      </c>
      <c r="V500" s="11">
        <v>10</v>
      </c>
      <c r="W500" s="11">
        <v>10</v>
      </c>
      <c r="X500" s="11">
        <v>10</v>
      </c>
      <c r="Y500" s="11">
        <v>10</v>
      </c>
      <c r="Z500" s="11">
        <v>10</v>
      </c>
      <c r="AA500" s="11">
        <v>10</v>
      </c>
      <c r="AB500" s="11">
        <v>10</v>
      </c>
      <c r="AC500" s="11">
        <v>10</v>
      </c>
      <c r="AD500" s="11">
        <v>10</v>
      </c>
      <c r="AE500" s="11">
        <v>10</v>
      </c>
      <c r="AF500" s="11">
        <v>10</v>
      </c>
      <c r="AG500" s="11">
        <v>1139</v>
      </c>
      <c r="AH500" s="11">
        <v>6929</v>
      </c>
      <c r="AI500" s="11">
        <v>2664</v>
      </c>
      <c r="AJ500" s="11">
        <v>10243</v>
      </c>
      <c r="AK500" s="11">
        <v>872</v>
      </c>
      <c r="AL500" s="11">
        <v>51337</v>
      </c>
      <c r="AM500" s="11">
        <v>1029</v>
      </c>
      <c r="AN500" s="11">
        <v>2172</v>
      </c>
      <c r="AO500" s="11">
        <v>13098</v>
      </c>
      <c r="AP500" s="11">
        <v>6256</v>
      </c>
      <c r="AQ500" s="11">
        <v>2400</v>
      </c>
      <c r="AR500" s="11">
        <v>1255</v>
      </c>
      <c r="AS500" s="11">
        <v>20913</v>
      </c>
      <c r="AT500" s="11">
        <v>6026</v>
      </c>
      <c r="AU500" s="11">
        <v>11</v>
      </c>
      <c r="AV500" s="11">
        <v>8</v>
      </c>
      <c r="AW500" s="11">
        <v>4</v>
      </c>
      <c r="AX500" s="11">
        <v>7</v>
      </c>
      <c r="AY500" s="11">
        <v>5</v>
      </c>
      <c r="AZ500" s="11">
        <v>6</v>
      </c>
      <c r="BA500" s="11">
        <v>15</v>
      </c>
      <c r="BB500" s="11">
        <v>6</v>
      </c>
      <c r="BC500" s="11">
        <v>5</v>
      </c>
      <c r="BD500" s="11">
        <v>7</v>
      </c>
      <c r="BE500" s="11">
        <v>7</v>
      </c>
      <c r="BF500" s="11">
        <v>15</v>
      </c>
      <c r="BG500" s="11">
        <v>23</v>
      </c>
      <c r="BH500" s="11">
        <v>50</v>
      </c>
      <c r="BI500" s="11">
        <v>12</v>
      </c>
      <c r="BJ500" s="11">
        <v>5</v>
      </c>
      <c r="BK500" s="11">
        <v>7</v>
      </c>
      <c r="BL500" s="11">
        <v>53</v>
      </c>
      <c r="BM500" s="11">
        <v>9</v>
      </c>
      <c r="BN500" s="11">
        <v>12</v>
      </c>
      <c r="BO500" s="11">
        <v>10</v>
      </c>
      <c r="BP500" s="11">
        <v>27</v>
      </c>
      <c r="BQ500" s="11">
        <v>12</v>
      </c>
      <c r="BR500" s="11">
        <v>3</v>
      </c>
      <c r="BS500" s="11">
        <v>30</v>
      </c>
      <c r="BT500" s="11">
        <v>25</v>
      </c>
      <c r="BU500" s="11"/>
      <c r="BV500" s="11"/>
      <c r="BW500" s="11" t="b">
        <v>1</v>
      </c>
      <c r="BX500" s="11" t="b">
        <v>1</v>
      </c>
      <c r="BY500" s="11" t="b">
        <v>1</v>
      </c>
      <c r="BZ500" s="11" t="b">
        <v>1</v>
      </c>
      <c r="CA500" s="11" t="b">
        <v>1</v>
      </c>
      <c r="CB500" s="11" t="b">
        <v>1</v>
      </c>
      <c r="CC500" s="11" t="b">
        <v>1</v>
      </c>
      <c r="CD500" s="11" t="b">
        <v>1</v>
      </c>
      <c r="CE500" s="11" t="b">
        <v>1</v>
      </c>
      <c r="CF500" s="11" t="b">
        <v>1</v>
      </c>
      <c r="CG500" s="11" t="b">
        <v>1</v>
      </c>
      <c r="CH500" s="11" t="b">
        <v>1</v>
      </c>
      <c r="CI500" s="11" t="b">
        <v>1</v>
      </c>
      <c r="CJ500" s="11" t="s">
        <v>238</v>
      </c>
      <c r="CK500" s="11" t="str">
        <f>VLOOKUP(Table812[[#This Row],[Candidate Detail Answer: City]],cities,2,FALSE)</f>
        <v>Seattle</v>
      </c>
      <c r="CL500" s="11" t="str">
        <f>VLOOKUP(Table812[[#This Row],[Candidate Detail Answer: City]],cities,3,FALSE)</f>
        <v>WA</v>
      </c>
      <c r="CM500" s="41">
        <f>VLOOKUP(Table812[[#This Row],[Candidate Detail Answer: City]],cities,4,FALSE)</f>
        <v>98101</v>
      </c>
      <c r="CN500" s="11" t="s">
        <v>250</v>
      </c>
      <c r="CO500" s="11" t="str">
        <f>VLOOKUP(Table812[[#This Row],[Candidate Detail Answer: Major]],majors_final,3,FALSE)</f>
        <v>Full Stack Development</v>
      </c>
      <c r="CP500" s="11" t="str">
        <f>VLOOKUP(Table812[[#This Row],[Candidate Detail Answer: Major]],majors_final,4,FALSE)</f>
        <v>IT-development focused</v>
      </c>
      <c r="CQ500" s="11">
        <f>VLOOKUP(Table812[[#This Row],[Candidate Detail Answer: Major]],majors_final,5,FALSE)</f>
        <v>0</v>
      </c>
      <c r="CR500" s="11">
        <f>VLOOKUP(Table812[[#This Row],[Candidate Detail Answer: Major]],majors_final,6,FALSE)</f>
        <v>0</v>
      </c>
      <c r="CS500" s="11"/>
      <c r="CU500" s="5"/>
      <c r="CV500" s="5"/>
      <c r="CW500" s="5"/>
    </row>
    <row r="501" spans="1:101" ht="12.75" x14ac:dyDescent="0.2">
      <c r="A501">
        <v>600</v>
      </c>
      <c r="B501" s="26">
        <v>49942.578472221903</v>
      </c>
      <c r="C501" s="26">
        <v>54734.778472224003</v>
      </c>
      <c r="D501" s="26">
        <v>53560.324999997698</v>
      </c>
      <c r="E501" s="36">
        <v>12862</v>
      </c>
      <c r="F501" s="36">
        <f>SUM(Table812[[#This Row],[Time Taken Per Question: 1]:[Time Taken Per Question: 14]])</f>
        <v>12824</v>
      </c>
      <c r="G501" s="11">
        <v>1</v>
      </c>
      <c r="H501" s="11">
        <v>0</v>
      </c>
      <c r="I501" s="31">
        <v>0</v>
      </c>
      <c r="J501" s="11">
        <v>131</v>
      </c>
      <c r="K501" s="11">
        <v>130.5</v>
      </c>
      <c r="L501" s="11">
        <v>92</v>
      </c>
      <c r="M501" s="11">
        <v>99.61</v>
      </c>
      <c r="N501" s="11">
        <v>0</v>
      </c>
      <c r="O501" s="11" t="s">
        <v>155</v>
      </c>
      <c r="P501" s="11" t="s">
        <v>208</v>
      </c>
      <c r="Q501" s="11">
        <v>0</v>
      </c>
      <c r="R501" s="11">
        <v>5</v>
      </c>
      <c r="S501" s="11">
        <v>0.5</v>
      </c>
      <c r="T501" s="11">
        <v>10</v>
      </c>
      <c r="U501" s="11">
        <v>10</v>
      </c>
      <c r="V501" s="11">
        <v>10</v>
      </c>
      <c r="W501" s="11">
        <v>10</v>
      </c>
      <c r="X501" s="11">
        <v>10</v>
      </c>
      <c r="Y501" s="11">
        <v>10</v>
      </c>
      <c r="Z501" s="11">
        <v>10</v>
      </c>
      <c r="AA501" s="11">
        <v>10</v>
      </c>
      <c r="AB501" s="11">
        <v>10</v>
      </c>
      <c r="AC501" s="11">
        <v>10</v>
      </c>
      <c r="AD501" s="11">
        <v>10</v>
      </c>
      <c r="AE501" s="11">
        <v>10</v>
      </c>
      <c r="AF501" s="11">
        <v>10</v>
      </c>
      <c r="AG501" s="11">
        <v>83</v>
      </c>
      <c r="AH501" s="11">
        <v>542</v>
      </c>
      <c r="AI501" s="11">
        <v>1075</v>
      </c>
      <c r="AJ501" s="11">
        <v>585</v>
      </c>
      <c r="AK501" s="11">
        <v>452</v>
      </c>
      <c r="AL501" s="11">
        <v>464</v>
      </c>
      <c r="AM501" s="11">
        <v>2056</v>
      </c>
      <c r="AN501" s="11">
        <v>942</v>
      </c>
      <c r="AO501" s="11">
        <v>329</v>
      </c>
      <c r="AP501" s="11">
        <v>448</v>
      </c>
      <c r="AQ501" s="11">
        <v>3290</v>
      </c>
      <c r="AR501" s="11">
        <v>636</v>
      </c>
      <c r="AS501" s="11">
        <v>722</v>
      </c>
      <c r="AT501" s="11">
        <v>1200</v>
      </c>
      <c r="AU501" s="11">
        <v>9</v>
      </c>
      <c r="AV501" s="11">
        <v>9</v>
      </c>
      <c r="AW501" s="11">
        <v>11</v>
      </c>
      <c r="AX501" s="11">
        <v>13</v>
      </c>
      <c r="AY501" s="11">
        <v>9</v>
      </c>
      <c r="AZ501" s="11">
        <v>10</v>
      </c>
      <c r="BA501" s="11">
        <v>11</v>
      </c>
      <c r="BB501" s="11">
        <v>11</v>
      </c>
      <c r="BC501" s="11">
        <v>10</v>
      </c>
      <c r="BD501" s="11">
        <v>9</v>
      </c>
      <c r="BE501" s="11">
        <v>11</v>
      </c>
      <c r="BF501" s="11">
        <v>19</v>
      </c>
      <c r="BG501" s="11">
        <v>20</v>
      </c>
      <c r="BH501" s="11">
        <v>3</v>
      </c>
      <c r="BI501" s="11">
        <v>6</v>
      </c>
      <c r="BJ501" s="11">
        <v>2</v>
      </c>
      <c r="BK501" s="11">
        <v>2</v>
      </c>
      <c r="BL501" s="11">
        <v>3</v>
      </c>
      <c r="BM501" s="11">
        <v>12</v>
      </c>
      <c r="BN501" s="11">
        <v>6</v>
      </c>
      <c r="BO501" s="11">
        <v>4</v>
      </c>
      <c r="BP501" s="11">
        <v>5</v>
      </c>
      <c r="BQ501" s="11">
        <v>30</v>
      </c>
      <c r="BR501" s="11">
        <v>5</v>
      </c>
      <c r="BS501" s="11">
        <v>7</v>
      </c>
      <c r="BT501" s="11">
        <v>9</v>
      </c>
      <c r="BU501" s="11"/>
      <c r="BV501" s="11"/>
      <c r="BW501" s="11" t="b">
        <v>1</v>
      </c>
      <c r="BX501" s="11" t="b">
        <v>1</v>
      </c>
      <c r="BY501" s="11" t="b">
        <v>1</v>
      </c>
      <c r="BZ501" s="11" t="b">
        <v>1</v>
      </c>
      <c r="CA501" s="11" t="b">
        <v>1</v>
      </c>
      <c r="CB501" s="11" t="b">
        <v>1</v>
      </c>
      <c r="CC501" s="11" t="b">
        <v>1</v>
      </c>
      <c r="CD501" s="11" t="b">
        <v>1</v>
      </c>
      <c r="CE501" s="11" t="b">
        <v>1</v>
      </c>
      <c r="CF501" s="11" t="b">
        <v>1</v>
      </c>
      <c r="CG501" s="11" t="b">
        <v>1</v>
      </c>
      <c r="CH501" s="11" t="b">
        <v>1</v>
      </c>
      <c r="CI501" s="11" t="b">
        <v>1</v>
      </c>
      <c r="CJ501" s="11" t="s">
        <v>614</v>
      </c>
      <c r="CK501" s="11" t="str">
        <f>VLOOKUP(Table812[[#This Row],[Candidate Detail Answer: City]],cities,2,FALSE)</f>
        <v>Shelton</v>
      </c>
      <c r="CL501" s="11" t="str">
        <f>VLOOKUP(Table812[[#This Row],[Candidate Detail Answer: City]],cities,3,FALSE)</f>
        <v>CT</v>
      </c>
      <c r="CM501" s="41">
        <f>VLOOKUP(Table812[[#This Row],[Candidate Detail Answer: City]],cities,4,FALSE)</f>
        <v>6484</v>
      </c>
      <c r="CN501" s="11" t="s">
        <v>250</v>
      </c>
      <c r="CO501" s="11" t="str">
        <f>VLOOKUP(Table812[[#This Row],[Candidate Detail Answer: Major]],majors_final,3,FALSE)</f>
        <v>Full Stack Development</v>
      </c>
      <c r="CP501" s="11" t="str">
        <f>VLOOKUP(Table812[[#This Row],[Candidate Detail Answer: Major]],majors_final,4,FALSE)</f>
        <v>IT-development focused</v>
      </c>
      <c r="CQ501" s="11">
        <f>VLOOKUP(Table812[[#This Row],[Candidate Detail Answer: Major]],majors_final,5,FALSE)</f>
        <v>0</v>
      </c>
      <c r="CR501" s="11">
        <f>VLOOKUP(Table812[[#This Row],[Candidate Detail Answer: Major]],majors_final,6,FALSE)</f>
        <v>0</v>
      </c>
      <c r="CS501" s="11"/>
      <c r="CU501" s="5"/>
      <c r="CV501" s="5"/>
      <c r="CW501" s="5"/>
    </row>
    <row r="502" spans="1:101" ht="12.75" x14ac:dyDescent="0.2">
      <c r="A502">
        <v>601</v>
      </c>
      <c r="B502" s="26">
        <v>44963.869444444397</v>
      </c>
      <c r="C502" s="26">
        <v>54754.846527779599</v>
      </c>
      <c r="D502" s="26">
        <v>53578.042361108797</v>
      </c>
      <c r="E502" s="36">
        <v>278603</v>
      </c>
      <c r="F502" s="36">
        <f>SUM(Table812[[#This Row],[Time Taken Per Question: 1]:[Time Taken Per Question: 14]])</f>
        <v>42682</v>
      </c>
      <c r="G502" s="11">
        <v>1</v>
      </c>
      <c r="H502" s="11">
        <v>6</v>
      </c>
      <c r="I502" s="31">
        <v>683</v>
      </c>
      <c r="J502" s="11">
        <v>131</v>
      </c>
      <c r="K502" s="11">
        <v>131</v>
      </c>
      <c r="L502" s="11">
        <v>92</v>
      </c>
      <c r="M502" s="11">
        <v>100</v>
      </c>
      <c r="N502" s="11">
        <v>232870</v>
      </c>
      <c r="O502" s="11" t="s">
        <v>155</v>
      </c>
      <c r="P502" s="11" t="s">
        <v>208</v>
      </c>
      <c r="Q502" s="11">
        <v>1</v>
      </c>
      <c r="R502" s="11"/>
      <c r="S502" s="11">
        <v>1</v>
      </c>
      <c r="T502" s="11">
        <v>10</v>
      </c>
      <c r="U502" s="11">
        <v>10</v>
      </c>
      <c r="V502" s="11">
        <v>10</v>
      </c>
      <c r="W502" s="11">
        <v>10</v>
      </c>
      <c r="X502" s="11">
        <v>10</v>
      </c>
      <c r="Y502" s="11">
        <v>10</v>
      </c>
      <c r="Z502" s="11">
        <v>10</v>
      </c>
      <c r="AA502" s="11">
        <v>10</v>
      </c>
      <c r="AB502" s="11">
        <v>10</v>
      </c>
      <c r="AC502" s="11">
        <v>10</v>
      </c>
      <c r="AD502" s="11">
        <v>10</v>
      </c>
      <c r="AE502" s="11">
        <v>10</v>
      </c>
      <c r="AF502" s="11">
        <v>10</v>
      </c>
      <c r="AG502" s="11">
        <v>1125</v>
      </c>
      <c r="AH502" s="11">
        <v>3842</v>
      </c>
      <c r="AI502" s="11">
        <v>2420</v>
      </c>
      <c r="AJ502" s="11">
        <v>2436</v>
      </c>
      <c r="AK502" s="11">
        <v>2230</v>
      </c>
      <c r="AL502" s="11">
        <v>2581</v>
      </c>
      <c r="AM502" s="11">
        <v>1360</v>
      </c>
      <c r="AN502" s="11">
        <v>3177</v>
      </c>
      <c r="AO502" s="11">
        <v>1191</v>
      </c>
      <c r="AP502" s="11">
        <v>1818</v>
      </c>
      <c r="AQ502" s="11">
        <v>7411</v>
      </c>
      <c r="AR502" s="11">
        <v>2986</v>
      </c>
      <c r="AS502" s="11">
        <v>6714</v>
      </c>
      <c r="AT502" s="11">
        <v>3391</v>
      </c>
      <c r="AU502" s="11">
        <v>10</v>
      </c>
      <c r="AV502" s="11">
        <v>9</v>
      </c>
      <c r="AW502" s="11">
        <v>10</v>
      </c>
      <c r="AX502" s="11">
        <v>11</v>
      </c>
      <c r="AY502" s="11">
        <v>8</v>
      </c>
      <c r="AZ502" s="11">
        <v>9</v>
      </c>
      <c r="BA502" s="11">
        <v>11</v>
      </c>
      <c r="BB502" s="11">
        <v>10</v>
      </c>
      <c r="BC502" s="11">
        <v>9</v>
      </c>
      <c r="BD502" s="11">
        <v>10</v>
      </c>
      <c r="BE502" s="11">
        <v>10</v>
      </c>
      <c r="BF502" s="11">
        <v>16</v>
      </c>
      <c r="BG502" s="11">
        <v>21</v>
      </c>
      <c r="BH502" s="11">
        <v>39</v>
      </c>
      <c r="BI502" s="11">
        <v>14</v>
      </c>
      <c r="BJ502" s="11">
        <v>26</v>
      </c>
      <c r="BK502" s="11">
        <v>18</v>
      </c>
      <c r="BL502" s="11">
        <v>22</v>
      </c>
      <c r="BM502" s="11">
        <v>15</v>
      </c>
      <c r="BN502" s="11">
        <v>19</v>
      </c>
      <c r="BO502" s="11">
        <v>16</v>
      </c>
      <c r="BP502" s="11">
        <v>13</v>
      </c>
      <c r="BQ502" s="11">
        <v>36</v>
      </c>
      <c r="BR502" s="11">
        <v>21</v>
      </c>
      <c r="BS502" s="11">
        <v>25</v>
      </c>
      <c r="BT502" s="11">
        <v>21</v>
      </c>
      <c r="BU502" s="11"/>
      <c r="BV502" s="11"/>
      <c r="BW502" s="11" t="b">
        <v>1</v>
      </c>
      <c r="BX502" s="11" t="b">
        <v>1</v>
      </c>
      <c r="BY502" s="11" t="b">
        <v>1</v>
      </c>
      <c r="BZ502" s="11" t="b">
        <v>1</v>
      </c>
      <c r="CA502" s="11" t="b">
        <v>1</v>
      </c>
      <c r="CB502" s="11" t="b">
        <v>1</v>
      </c>
      <c r="CC502" s="11" t="b">
        <v>1</v>
      </c>
      <c r="CD502" s="11" t="b">
        <v>1</v>
      </c>
      <c r="CE502" s="11" t="b">
        <v>1</v>
      </c>
      <c r="CF502" s="11" t="b">
        <v>1</v>
      </c>
      <c r="CG502" s="11" t="b">
        <v>1</v>
      </c>
      <c r="CH502" s="11" t="b">
        <v>1</v>
      </c>
      <c r="CI502" s="11" t="b">
        <v>1</v>
      </c>
      <c r="CJ502" s="11" t="s">
        <v>243</v>
      </c>
      <c r="CK502" s="11" t="str">
        <f>VLOOKUP(Table812[[#This Row],[Candidate Detail Answer: City]],cities,2,FALSE)</f>
        <v>Phoenix</v>
      </c>
      <c r="CL502" s="11" t="str">
        <f>VLOOKUP(Table812[[#This Row],[Candidate Detail Answer: City]],cities,3,FALSE)</f>
        <v>AZ</v>
      </c>
      <c r="CM502" s="41">
        <f>VLOOKUP(Table812[[#This Row],[Candidate Detail Answer: City]],cities,4,FALSE)</f>
        <v>85001</v>
      </c>
      <c r="CN502" s="11" t="s">
        <v>275</v>
      </c>
      <c r="CO502" s="11" t="str">
        <f>VLOOKUP(Table812[[#This Row],[Candidate Detail Answer: Major]],majors_final,3,FALSE)</f>
        <v>Full Stack Development</v>
      </c>
      <c r="CP502" s="11" t="str">
        <f>VLOOKUP(Table812[[#This Row],[Candidate Detail Answer: Major]],majors_final,4,FALSE)</f>
        <v>IT-development focused</v>
      </c>
      <c r="CQ502" s="11">
        <f>VLOOKUP(Table812[[#This Row],[Candidate Detail Answer: Major]],majors_final,5,FALSE)</f>
        <v>0</v>
      </c>
      <c r="CR502" s="11">
        <f>VLOOKUP(Table812[[#This Row],[Candidate Detail Answer: Major]],majors_final,6,FALSE)</f>
        <v>0</v>
      </c>
      <c r="CS502" s="11"/>
      <c r="CU502" s="5"/>
      <c r="CV502" s="5"/>
      <c r="CW502" s="5"/>
    </row>
    <row r="503" spans="1:101" ht="12.75" x14ac:dyDescent="0.2">
      <c r="A503">
        <v>602</v>
      </c>
      <c r="B503" s="26">
        <v>44985.802083333299</v>
      </c>
      <c r="C503" s="26">
        <v>54774.914583335099</v>
      </c>
      <c r="D503" s="26">
        <v>53595.759722219897</v>
      </c>
      <c r="E503" s="36">
        <v>106737</v>
      </c>
      <c r="F503" s="36">
        <f>SUM(Table812[[#This Row],[Time Taken Per Question: 1]:[Time Taken Per Question: 14]])</f>
        <v>55715</v>
      </c>
      <c r="G503" s="11">
        <v>1</v>
      </c>
      <c r="H503" s="11">
        <v>62</v>
      </c>
      <c r="I503" s="31">
        <v>49659</v>
      </c>
      <c r="J503" s="11">
        <v>131</v>
      </c>
      <c r="K503" s="11">
        <v>131</v>
      </c>
      <c r="L503" s="11">
        <v>92</v>
      </c>
      <c r="M503" s="11">
        <v>100</v>
      </c>
      <c r="N503" s="11">
        <v>50850</v>
      </c>
      <c r="O503" s="11" t="s">
        <v>155</v>
      </c>
      <c r="P503" s="11" t="s">
        <v>208</v>
      </c>
      <c r="Q503" s="11">
        <v>0</v>
      </c>
      <c r="R503" s="11">
        <v>4</v>
      </c>
      <c r="S503" s="11">
        <v>1</v>
      </c>
      <c r="T503" s="11">
        <v>10</v>
      </c>
      <c r="U503" s="11">
        <v>10</v>
      </c>
      <c r="V503" s="11">
        <v>10</v>
      </c>
      <c r="W503" s="11">
        <v>10</v>
      </c>
      <c r="X503" s="11">
        <v>10</v>
      </c>
      <c r="Y503" s="11">
        <v>10</v>
      </c>
      <c r="Z503" s="11">
        <v>10</v>
      </c>
      <c r="AA503" s="11">
        <v>10</v>
      </c>
      <c r="AB503" s="11">
        <v>10</v>
      </c>
      <c r="AC503" s="11">
        <v>10</v>
      </c>
      <c r="AD503" s="11">
        <v>10</v>
      </c>
      <c r="AE503" s="11">
        <v>10</v>
      </c>
      <c r="AF503" s="11">
        <v>10</v>
      </c>
      <c r="AG503" s="11">
        <v>194</v>
      </c>
      <c r="AH503" s="11">
        <v>472</v>
      </c>
      <c r="AI503" s="11">
        <v>906</v>
      </c>
      <c r="AJ503" s="11">
        <v>1354</v>
      </c>
      <c r="AK503" s="11">
        <v>837</v>
      </c>
      <c r="AL503" s="11">
        <v>1453</v>
      </c>
      <c r="AM503" s="11">
        <v>4618</v>
      </c>
      <c r="AN503" s="11">
        <v>5997</v>
      </c>
      <c r="AO503" s="11">
        <v>811</v>
      </c>
      <c r="AP503" s="11">
        <v>337</v>
      </c>
      <c r="AQ503" s="11">
        <v>6702</v>
      </c>
      <c r="AR503" s="11">
        <v>1205</v>
      </c>
      <c r="AS503" s="11">
        <v>23528</v>
      </c>
      <c r="AT503" s="11">
        <v>7301</v>
      </c>
      <c r="AU503" s="11">
        <v>6</v>
      </c>
      <c r="AV503" s="11">
        <v>6</v>
      </c>
      <c r="AW503" s="11">
        <v>5</v>
      </c>
      <c r="AX503" s="11">
        <v>9</v>
      </c>
      <c r="AY503" s="11">
        <v>5</v>
      </c>
      <c r="AZ503" s="11">
        <v>5</v>
      </c>
      <c r="BA503" s="11">
        <v>10</v>
      </c>
      <c r="BB503" s="11">
        <v>7</v>
      </c>
      <c r="BC503" s="11">
        <v>6</v>
      </c>
      <c r="BD503" s="11">
        <v>26</v>
      </c>
      <c r="BE503" s="11">
        <v>8</v>
      </c>
      <c r="BF503" s="11">
        <v>12</v>
      </c>
      <c r="BG503" s="11">
        <v>18</v>
      </c>
      <c r="BH503" s="11">
        <v>7</v>
      </c>
      <c r="BI503" s="11">
        <v>13</v>
      </c>
      <c r="BJ503" s="11">
        <v>16</v>
      </c>
      <c r="BK503" s="11">
        <v>8</v>
      </c>
      <c r="BL503" s="11">
        <v>15</v>
      </c>
      <c r="BM503" s="11">
        <v>11</v>
      </c>
      <c r="BN503" s="11">
        <v>61</v>
      </c>
      <c r="BO503" s="11">
        <v>14</v>
      </c>
      <c r="BP503" s="11">
        <v>6</v>
      </c>
      <c r="BQ503" s="11">
        <v>39</v>
      </c>
      <c r="BR503" s="11">
        <v>16</v>
      </c>
      <c r="BS503" s="11">
        <v>48</v>
      </c>
      <c r="BT503" s="11">
        <v>16</v>
      </c>
      <c r="BU503" s="11"/>
      <c r="BV503" s="11"/>
      <c r="BW503" s="11" t="b">
        <v>1</v>
      </c>
      <c r="BX503" s="11" t="b">
        <v>1</v>
      </c>
      <c r="BY503" s="11" t="b">
        <v>1</v>
      </c>
      <c r="BZ503" s="11" t="b">
        <v>1</v>
      </c>
      <c r="CA503" s="11" t="b">
        <v>1</v>
      </c>
      <c r="CB503" s="11" t="b">
        <v>1</v>
      </c>
      <c r="CC503" s="11" t="b">
        <v>1</v>
      </c>
      <c r="CD503" s="11" t="b">
        <v>1</v>
      </c>
      <c r="CE503" s="11" t="b">
        <v>1</v>
      </c>
      <c r="CF503" s="11" t="b">
        <v>1</v>
      </c>
      <c r="CG503" s="11" t="b">
        <v>1</v>
      </c>
      <c r="CH503" s="11" t="b">
        <v>1</v>
      </c>
      <c r="CI503" s="11" t="b">
        <v>1</v>
      </c>
      <c r="CJ503" s="11" t="s">
        <v>599</v>
      </c>
      <c r="CK503" s="11" t="str">
        <f>VLOOKUP(Table812[[#This Row],[Candidate Detail Answer: City]],cities,2,FALSE)</f>
        <v>Mill Creek</v>
      </c>
      <c r="CL503" s="11" t="str">
        <f>VLOOKUP(Table812[[#This Row],[Candidate Detail Answer: City]],cities,3,FALSE)</f>
        <v>WA</v>
      </c>
      <c r="CM503" s="41">
        <f>VLOOKUP(Table812[[#This Row],[Candidate Detail Answer: City]],cities,4,FALSE)</f>
        <v>98012</v>
      </c>
      <c r="CN503" s="11" t="s">
        <v>275</v>
      </c>
      <c r="CO503" s="11" t="str">
        <f>VLOOKUP(Table812[[#This Row],[Candidate Detail Answer: Major]],majors_final,3,FALSE)</f>
        <v>Full Stack Development</v>
      </c>
      <c r="CP503" s="11" t="str">
        <f>VLOOKUP(Table812[[#This Row],[Candidate Detail Answer: Major]],majors_final,4,FALSE)</f>
        <v>IT-development focused</v>
      </c>
      <c r="CQ503" s="11">
        <f>VLOOKUP(Table812[[#This Row],[Candidate Detail Answer: Major]],majors_final,5,FALSE)</f>
        <v>0</v>
      </c>
      <c r="CR503" s="11">
        <f>VLOOKUP(Table812[[#This Row],[Candidate Detail Answer: Major]],majors_final,6,FALSE)</f>
        <v>0</v>
      </c>
      <c r="CS503" s="11"/>
      <c r="CU503" s="5"/>
      <c r="CV503" s="5"/>
      <c r="CW503" s="5"/>
    </row>
    <row r="504" spans="1:101" ht="12.75" x14ac:dyDescent="0.2">
      <c r="A504">
        <v>603</v>
      </c>
      <c r="B504" s="26">
        <v>56544.302777777099</v>
      </c>
      <c r="C504" s="26">
        <v>54794.982638890702</v>
      </c>
      <c r="D504" s="26">
        <v>53613.477083331003</v>
      </c>
      <c r="E504" s="36">
        <v>276251</v>
      </c>
      <c r="F504" s="36">
        <f>SUM(Table812[[#This Row],[Time Taken Per Question: 1]:[Time Taken Per Question: 14]])</f>
        <v>272093</v>
      </c>
      <c r="G504" s="11">
        <v>1</v>
      </c>
      <c r="H504" s="11">
        <v>124</v>
      </c>
      <c r="I504" s="31">
        <v>200900</v>
      </c>
      <c r="J504" s="11">
        <v>131</v>
      </c>
      <c r="K504" s="11">
        <v>71</v>
      </c>
      <c r="L504" s="11">
        <v>92</v>
      </c>
      <c r="M504" s="11">
        <v>54.19</v>
      </c>
      <c r="N504" s="11">
        <v>2357</v>
      </c>
      <c r="O504" s="11" t="s">
        <v>155</v>
      </c>
      <c r="P504" s="11" t="s">
        <v>208</v>
      </c>
      <c r="Q504" s="11">
        <v>34</v>
      </c>
      <c r="R504" s="11"/>
      <c r="S504" s="11">
        <v>1</v>
      </c>
      <c r="T504" s="11">
        <v>10</v>
      </c>
      <c r="U504" s="11">
        <v>10</v>
      </c>
      <c r="V504" s="11">
        <v>10</v>
      </c>
      <c r="W504" s="11">
        <v>10</v>
      </c>
      <c r="X504" s="11">
        <v>0</v>
      </c>
      <c r="Y504" s="11">
        <v>0</v>
      </c>
      <c r="Z504" s="11">
        <v>10</v>
      </c>
      <c r="AA504" s="11">
        <v>0</v>
      </c>
      <c r="AB504" s="11">
        <v>10</v>
      </c>
      <c r="AC504" s="11">
        <v>0</v>
      </c>
      <c r="AD504" s="11">
        <v>10</v>
      </c>
      <c r="AE504" s="11">
        <v>0</v>
      </c>
      <c r="AF504" s="11">
        <v>0</v>
      </c>
      <c r="AG504" s="11">
        <v>142</v>
      </c>
      <c r="AH504" s="11">
        <v>9577</v>
      </c>
      <c r="AI504" s="11">
        <v>50051</v>
      </c>
      <c r="AJ504" s="11">
        <v>30254</v>
      </c>
      <c r="AK504" s="11">
        <v>2504</v>
      </c>
      <c r="AL504" s="11">
        <v>9897</v>
      </c>
      <c r="AM504" s="11">
        <v>5016</v>
      </c>
      <c r="AN504" s="11">
        <v>3578</v>
      </c>
      <c r="AO504" s="11">
        <v>3015</v>
      </c>
      <c r="AP504" s="11">
        <v>5311</v>
      </c>
      <c r="AQ504" s="11">
        <v>10261</v>
      </c>
      <c r="AR504" s="11">
        <v>67836</v>
      </c>
      <c r="AS504" s="11">
        <v>3026</v>
      </c>
      <c r="AT504" s="11">
        <v>71625</v>
      </c>
      <c r="AU504" s="11">
        <v>11</v>
      </c>
      <c r="AV504" s="11">
        <v>10</v>
      </c>
      <c r="AW504" s="11">
        <v>11</v>
      </c>
      <c r="AX504" s="11">
        <v>14</v>
      </c>
      <c r="AY504" s="11">
        <v>19</v>
      </c>
      <c r="AZ504" s="11">
        <v>19</v>
      </c>
      <c r="BA504" s="11">
        <v>20</v>
      </c>
      <c r="BB504" s="11">
        <v>16</v>
      </c>
      <c r="BC504" s="11">
        <v>11</v>
      </c>
      <c r="BD504" s="11">
        <v>11</v>
      </c>
      <c r="BE504" s="11">
        <v>12</v>
      </c>
      <c r="BF504" s="11">
        <v>20</v>
      </c>
      <c r="BG504" s="11">
        <v>40</v>
      </c>
      <c r="BH504" s="11">
        <v>35</v>
      </c>
      <c r="BI504" s="11">
        <v>18</v>
      </c>
      <c r="BJ504" s="11">
        <v>10</v>
      </c>
      <c r="BK504" s="11">
        <v>8</v>
      </c>
      <c r="BL504" s="11">
        <v>27</v>
      </c>
      <c r="BM504" s="11">
        <v>20</v>
      </c>
      <c r="BN504" s="11">
        <v>10</v>
      </c>
      <c r="BO504" s="11">
        <v>21</v>
      </c>
      <c r="BP504" s="11">
        <v>3</v>
      </c>
      <c r="BQ504" s="11">
        <v>23</v>
      </c>
      <c r="BR504" s="11">
        <v>11</v>
      </c>
      <c r="BS504" s="11">
        <v>16</v>
      </c>
      <c r="BT504" s="11">
        <v>12</v>
      </c>
      <c r="BU504" s="11"/>
      <c r="BV504" s="11"/>
      <c r="BW504" s="11" t="b">
        <v>1</v>
      </c>
      <c r="BX504" s="11" t="b">
        <v>1</v>
      </c>
      <c r="BY504" s="11" t="b">
        <v>1</v>
      </c>
      <c r="BZ504" s="11" t="b">
        <v>1</v>
      </c>
      <c r="CA504" s="11" t="b">
        <v>0</v>
      </c>
      <c r="CB504" s="11" t="b">
        <v>0</v>
      </c>
      <c r="CC504" s="11" t="b">
        <v>1</v>
      </c>
      <c r="CD504" s="11" t="b">
        <v>0</v>
      </c>
      <c r="CE504" s="11" t="b">
        <v>1</v>
      </c>
      <c r="CF504" s="11" t="b">
        <v>0</v>
      </c>
      <c r="CG504" s="11" t="b">
        <v>1</v>
      </c>
      <c r="CH504" s="11" t="b">
        <v>0</v>
      </c>
      <c r="CI504" s="11" t="b">
        <v>0</v>
      </c>
      <c r="CJ504" s="11" t="s">
        <v>285</v>
      </c>
      <c r="CK504" s="11" t="str">
        <f>VLOOKUP(Table812[[#This Row],[Candidate Detail Answer: City]],cities,2,FALSE)</f>
        <v>Edmonds</v>
      </c>
      <c r="CL504" s="11" t="str">
        <f>VLOOKUP(Table812[[#This Row],[Candidate Detail Answer: City]],cities,3,FALSE)</f>
        <v>WA</v>
      </c>
      <c r="CM504" s="41">
        <f>VLOOKUP(Table812[[#This Row],[Candidate Detail Answer: City]],cities,4,FALSE)</f>
        <v>98020</v>
      </c>
      <c r="CN504" s="11" t="s">
        <v>286</v>
      </c>
      <c r="CO504" s="11" t="str">
        <f>VLOOKUP(Table812[[#This Row],[Candidate Detail Answer: Major]],majors_final,3,FALSE)</f>
        <v>Full Stack Development</v>
      </c>
      <c r="CP504" s="11" t="str">
        <f>VLOOKUP(Table812[[#This Row],[Candidate Detail Answer: Major]],majors_final,4,FALSE)</f>
        <v>IT-development focused</v>
      </c>
      <c r="CQ504" s="11">
        <f>VLOOKUP(Table812[[#This Row],[Candidate Detail Answer: Major]],majors_final,5,FALSE)</f>
        <v>0</v>
      </c>
      <c r="CR504" s="11">
        <f>VLOOKUP(Table812[[#This Row],[Candidate Detail Answer: Major]],majors_final,6,FALSE)</f>
        <v>0</v>
      </c>
      <c r="CS504" s="11"/>
      <c r="CU504" s="5"/>
      <c r="CV504" s="5"/>
      <c r="CW504" s="5"/>
    </row>
    <row r="505" spans="1:101" ht="12.75" x14ac:dyDescent="0.2">
      <c r="A505">
        <v>604</v>
      </c>
      <c r="B505" s="26">
        <v>52004.246527777403</v>
      </c>
      <c r="C505" s="26">
        <v>54815.050694446203</v>
      </c>
      <c r="D505" s="26">
        <v>53631.194444442102</v>
      </c>
      <c r="E505" s="36">
        <v>345512</v>
      </c>
      <c r="F505" s="36">
        <f>SUM(Table812[[#This Row],[Time Taken Per Question: 1]:[Time Taken Per Question: 14]])</f>
        <v>45586</v>
      </c>
      <c r="G505" s="11">
        <v>1</v>
      </c>
      <c r="H505" s="11">
        <v>153</v>
      </c>
      <c r="I505" s="31">
        <v>15695</v>
      </c>
      <c r="J505" s="11">
        <v>131</v>
      </c>
      <c r="K505" s="11">
        <v>121</v>
      </c>
      <c r="L505" s="11">
        <v>92</v>
      </c>
      <c r="M505" s="11">
        <v>92.36</v>
      </c>
      <c r="N505" s="11">
        <v>299786</v>
      </c>
      <c r="O505" s="11" t="s">
        <v>155</v>
      </c>
      <c r="P505" s="11" t="s">
        <v>208</v>
      </c>
      <c r="Q505" s="11">
        <v>0</v>
      </c>
      <c r="R505" s="11"/>
      <c r="S505" s="11">
        <v>1</v>
      </c>
      <c r="T505" s="11">
        <v>10</v>
      </c>
      <c r="U505" s="11">
        <v>10</v>
      </c>
      <c r="V505" s="11">
        <v>10</v>
      </c>
      <c r="W505" s="11">
        <v>10</v>
      </c>
      <c r="X505" s="11">
        <v>10</v>
      </c>
      <c r="Y505" s="11">
        <v>10</v>
      </c>
      <c r="Z505" s="11">
        <v>10</v>
      </c>
      <c r="AA505" s="11">
        <v>10</v>
      </c>
      <c r="AB505" s="11">
        <v>10</v>
      </c>
      <c r="AC505" s="11">
        <v>10</v>
      </c>
      <c r="AD505" s="11">
        <v>10</v>
      </c>
      <c r="AE505" s="11">
        <v>0</v>
      </c>
      <c r="AF505" s="11">
        <v>10</v>
      </c>
      <c r="AG505" s="11">
        <v>583</v>
      </c>
      <c r="AH505" s="11">
        <v>6014</v>
      </c>
      <c r="AI505" s="11">
        <v>2531</v>
      </c>
      <c r="AJ505" s="11">
        <v>247</v>
      </c>
      <c r="AK505" s="11">
        <v>1414</v>
      </c>
      <c r="AL505" s="11">
        <v>9838</v>
      </c>
      <c r="AM505" s="11">
        <v>6390</v>
      </c>
      <c r="AN505" s="11">
        <v>963</v>
      </c>
      <c r="AO505" s="11">
        <v>602</v>
      </c>
      <c r="AP505" s="11">
        <v>291</v>
      </c>
      <c r="AQ505" s="11">
        <v>7034</v>
      </c>
      <c r="AR505" s="11">
        <v>669</v>
      </c>
      <c r="AS505" s="11">
        <v>2515</v>
      </c>
      <c r="AT505" s="11">
        <v>6495</v>
      </c>
      <c r="AU505" s="11">
        <v>10</v>
      </c>
      <c r="AV505" s="11">
        <v>11</v>
      </c>
      <c r="AW505" s="11">
        <v>9</v>
      </c>
      <c r="AX505" s="11">
        <v>11</v>
      </c>
      <c r="AY505" s="11">
        <v>9</v>
      </c>
      <c r="AZ505" s="11">
        <v>10</v>
      </c>
      <c r="BA505" s="11">
        <v>14</v>
      </c>
      <c r="BB505" s="11">
        <v>12</v>
      </c>
      <c r="BC505" s="11">
        <v>11</v>
      </c>
      <c r="BD505" s="11">
        <v>14</v>
      </c>
      <c r="BE505" s="11">
        <v>11</v>
      </c>
      <c r="BF505" s="11">
        <v>12</v>
      </c>
      <c r="BG505" s="11">
        <v>22</v>
      </c>
      <c r="BH505" s="11">
        <v>65</v>
      </c>
      <c r="BI505" s="11">
        <v>35</v>
      </c>
      <c r="BJ505" s="11">
        <v>3</v>
      </c>
      <c r="BK505" s="11">
        <v>8</v>
      </c>
      <c r="BL505" s="11">
        <v>112</v>
      </c>
      <c r="BM505" s="11">
        <v>64</v>
      </c>
      <c r="BN505" s="11">
        <v>5</v>
      </c>
      <c r="BO505" s="11">
        <v>6</v>
      </c>
      <c r="BP505" s="11">
        <v>3</v>
      </c>
      <c r="BQ505" s="11">
        <v>76</v>
      </c>
      <c r="BR505" s="11">
        <v>2</v>
      </c>
      <c r="BS505" s="11">
        <v>20</v>
      </c>
      <c r="BT505" s="11">
        <v>44</v>
      </c>
      <c r="BU505" s="11"/>
      <c r="BV505" s="11"/>
      <c r="BW505" s="11" t="b">
        <v>1</v>
      </c>
      <c r="BX505" s="11" t="b">
        <v>1</v>
      </c>
      <c r="BY505" s="11" t="b">
        <v>1</v>
      </c>
      <c r="BZ505" s="11" t="b">
        <v>1</v>
      </c>
      <c r="CA505" s="11" t="b">
        <v>1</v>
      </c>
      <c r="CB505" s="11" t="b">
        <v>1</v>
      </c>
      <c r="CC505" s="11" t="b">
        <v>1</v>
      </c>
      <c r="CD505" s="11" t="b">
        <v>1</v>
      </c>
      <c r="CE505" s="11" t="b">
        <v>1</v>
      </c>
      <c r="CF505" s="11" t="b">
        <v>1</v>
      </c>
      <c r="CG505" s="11" t="b">
        <v>1</v>
      </c>
      <c r="CH505" s="11" t="b">
        <v>0</v>
      </c>
      <c r="CI505" s="11" t="b">
        <v>1</v>
      </c>
      <c r="CJ505" s="11" t="s">
        <v>613</v>
      </c>
      <c r="CK505" s="11" t="str">
        <f>VLOOKUP(Table812[[#This Row],[Candidate Detail Answer: City]],cities,2,FALSE)</f>
        <v>Glendale</v>
      </c>
      <c r="CL505" s="11" t="str">
        <f>VLOOKUP(Table812[[#This Row],[Candidate Detail Answer: City]],cities,3,FALSE)</f>
        <v>CA</v>
      </c>
      <c r="CM505" s="41">
        <f>VLOOKUP(Table812[[#This Row],[Candidate Detail Answer: City]],cities,4,FALSE)</f>
        <v>91201</v>
      </c>
      <c r="CN505" s="11" t="s">
        <v>233</v>
      </c>
      <c r="CO505" s="11" t="str">
        <f>VLOOKUP(Table812[[#This Row],[Candidate Detail Answer: Major]],majors_final,3,FALSE)</f>
        <v>Software Development</v>
      </c>
      <c r="CP505" s="11" t="str">
        <f>VLOOKUP(Table812[[#This Row],[Candidate Detail Answer: Major]],majors_final,4,FALSE)</f>
        <v>IT-development focused</v>
      </c>
      <c r="CQ505" s="11">
        <f>VLOOKUP(Table812[[#This Row],[Candidate Detail Answer: Major]],majors_final,5,FALSE)</f>
        <v>0</v>
      </c>
      <c r="CR505" s="11">
        <f>VLOOKUP(Table812[[#This Row],[Candidate Detail Answer: Major]],majors_final,6,FALSE)</f>
        <v>0</v>
      </c>
      <c r="CS505" s="11"/>
      <c r="CU505" s="5"/>
      <c r="CV505" s="5"/>
      <c r="CW505" s="5"/>
    </row>
    <row r="506" spans="1:101" ht="12.75" x14ac:dyDescent="0.2">
      <c r="A506">
        <v>605</v>
      </c>
      <c r="B506" s="26">
        <v>55403.8055555549</v>
      </c>
      <c r="C506" s="26">
        <v>54835.118750001799</v>
      </c>
      <c r="D506" s="26">
        <v>53648.911805553202</v>
      </c>
      <c r="E506" s="36">
        <v>345217</v>
      </c>
      <c r="F506" s="36">
        <f>SUM(Table812[[#This Row],[Time Taken Per Question: 1]:[Time Taken Per Question: 14]])</f>
        <v>124390</v>
      </c>
      <c r="G506" s="11">
        <v>1</v>
      </c>
      <c r="H506" s="11">
        <v>72</v>
      </c>
      <c r="I506" s="31">
        <v>286175</v>
      </c>
      <c r="J506" s="11">
        <v>131</v>
      </c>
      <c r="K506" s="11">
        <v>91</v>
      </c>
      <c r="L506" s="11">
        <v>92</v>
      </c>
      <c r="M506" s="11">
        <v>69.459999999999994</v>
      </c>
      <c r="N506" s="11">
        <v>218683</v>
      </c>
      <c r="O506" s="11" t="s">
        <v>155</v>
      </c>
      <c r="P506" s="11" t="s">
        <v>208</v>
      </c>
      <c r="Q506" s="11">
        <v>6</v>
      </c>
      <c r="R506" s="11">
        <v>3</v>
      </c>
      <c r="S506" s="11">
        <v>1</v>
      </c>
      <c r="T506" s="11">
        <v>10</v>
      </c>
      <c r="U506" s="11">
        <v>10</v>
      </c>
      <c r="V506" s="11">
        <v>10</v>
      </c>
      <c r="W506" s="11">
        <v>10</v>
      </c>
      <c r="X506" s="11">
        <v>0</v>
      </c>
      <c r="Y506" s="11">
        <v>0</v>
      </c>
      <c r="Z506" s="11">
        <v>0</v>
      </c>
      <c r="AA506" s="11">
        <v>10</v>
      </c>
      <c r="AB506" s="11">
        <v>10</v>
      </c>
      <c r="AC506" s="11">
        <v>10</v>
      </c>
      <c r="AD506" s="11">
        <v>10</v>
      </c>
      <c r="AE506" s="11">
        <v>0</v>
      </c>
      <c r="AF506" s="11">
        <v>10</v>
      </c>
      <c r="AG506" s="11">
        <v>1304</v>
      </c>
      <c r="AH506" s="11">
        <v>62536</v>
      </c>
      <c r="AI506" s="11">
        <v>1613</v>
      </c>
      <c r="AJ506" s="11">
        <v>13154</v>
      </c>
      <c r="AK506" s="11">
        <v>13655</v>
      </c>
      <c r="AL506" s="11">
        <v>17971</v>
      </c>
      <c r="AM506" s="11">
        <v>3384</v>
      </c>
      <c r="AN506" s="11">
        <v>3295</v>
      </c>
      <c r="AO506" s="11">
        <v>2392</v>
      </c>
      <c r="AP506" s="11">
        <v>431</v>
      </c>
      <c r="AQ506" s="11">
        <v>1572</v>
      </c>
      <c r="AR506" s="11">
        <v>470</v>
      </c>
      <c r="AS506" s="11">
        <v>895</v>
      </c>
      <c r="AT506" s="11">
        <v>1718</v>
      </c>
      <c r="AU506" s="11">
        <v>9</v>
      </c>
      <c r="AV506" s="11">
        <v>9</v>
      </c>
      <c r="AW506" s="11">
        <v>18</v>
      </c>
      <c r="AX506" s="11">
        <v>68</v>
      </c>
      <c r="AY506" s="11">
        <v>26</v>
      </c>
      <c r="AZ506" s="11">
        <v>9</v>
      </c>
      <c r="BA506" s="11">
        <v>45</v>
      </c>
      <c r="BB506" s="11">
        <v>14</v>
      </c>
      <c r="BC506" s="11">
        <v>10</v>
      </c>
      <c r="BD506" s="11">
        <v>12</v>
      </c>
      <c r="BE506" s="11">
        <v>10</v>
      </c>
      <c r="BF506" s="11">
        <v>19</v>
      </c>
      <c r="BG506" s="11">
        <v>33</v>
      </c>
      <c r="BH506" s="11">
        <v>10</v>
      </c>
      <c r="BI506" s="11">
        <v>10</v>
      </c>
      <c r="BJ506" s="11">
        <v>41</v>
      </c>
      <c r="BK506" s="11">
        <v>96</v>
      </c>
      <c r="BL506" s="11">
        <v>81</v>
      </c>
      <c r="BM506" s="11">
        <v>18</v>
      </c>
      <c r="BN506" s="11">
        <v>21</v>
      </c>
      <c r="BO506" s="11">
        <v>14</v>
      </c>
      <c r="BP506" s="11">
        <v>5</v>
      </c>
      <c r="BQ506" s="11">
        <v>23</v>
      </c>
      <c r="BR506" s="11">
        <v>5</v>
      </c>
      <c r="BS506" s="11">
        <v>11</v>
      </c>
      <c r="BT506" s="11">
        <v>16</v>
      </c>
      <c r="BU506" s="11"/>
      <c r="BV506" s="11"/>
      <c r="BW506" s="11" t="b">
        <v>1</v>
      </c>
      <c r="BX506" s="11" t="b">
        <v>1</v>
      </c>
      <c r="BY506" s="11" t="b">
        <v>1</v>
      </c>
      <c r="BZ506" s="11" t="b">
        <v>1</v>
      </c>
      <c r="CA506" s="11" t="b">
        <v>0</v>
      </c>
      <c r="CB506" s="11" t="b">
        <v>0</v>
      </c>
      <c r="CC506" s="11" t="b">
        <v>0</v>
      </c>
      <c r="CD506" s="11" t="b">
        <v>1</v>
      </c>
      <c r="CE506" s="11" t="b">
        <v>1</v>
      </c>
      <c r="CF506" s="11" t="b">
        <v>1</v>
      </c>
      <c r="CG506" s="11" t="b">
        <v>1</v>
      </c>
      <c r="CH506" s="11" t="b">
        <v>0</v>
      </c>
      <c r="CI506" s="11" t="b">
        <v>1</v>
      </c>
      <c r="CJ506" s="11" t="s">
        <v>238</v>
      </c>
      <c r="CK506" s="11" t="str">
        <f>VLOOKUP(Table812[[#This Row],[Candidate Detail Answer: City]],cities,2,FALSE)</f>
        <v>Seattle</v>
      </c>
      <c r="CL506" s="11" t="str">
        <f>VLOOKUP(Table812[[#This Row],[Candidate Detail Answer: City]],cities,3,FALSE)</f>
        <v>WA</v>
      </c>
      <c r="CM506" s="41">
        <f>VLOOKUP(Table812[[#This Row],[Candidate Detail Answer: City]],cities,4,FALSE)</f>
        <v>98101</v>
      </c>
      <c r="CN506" s="11" t="s">
        <v>324</v>
      </c>
      <c r="CO506" s="11" t="str">
        <f>VLOOKUP(Table812[[#This Row],[Candidate Detail Answer: Major]],majors_final,3,FALSE)</f>
        <v>Information Systems</v>
      </c>
      <c r="CP506" s="11" t="str">
        <f>VLOOKUP(Table812[[#This Row],[Candidate Detail Answer: Major]],majors_final,4,FALSE)</f>
        <v>IT non-development</v>
      </c>
      <c r="CQ506" s="11">
        <f>VLOOKUP(Table812[[#This Row],[Candidate Detail Answer: Major]],majors_final,5,FALSE)</f>
        <v>0</v>
      </c>
      <c r="CR506" s="11">
        <f>VLOOKUP(Table812[[#This Row],[Candidate Detail Answer: Major]],majors_final,6,FALSE)</f>
        <v>0</v>
      </c>
      <c r="CS506" s="11"/>
      <c r="CU506" s="5"/>
      <c r="CV506" s="5"/>
      <c r="CW506" s="5"/>
    </row>
    <row r="507" spans="1:101" ht="12.75" x14ac:dyDescent="0.2">
      <c r="A507">
        <v>606</v>
      </c>
      <c r="B507" s="26">
        <v>45007.734722222202</v>
      </c>
      <c r="C507" s="26">
        <v>54855.186805557401</v>
      </c>
      <c r="D507" s="26">
        <v>53666.629166664301</v>
      </c>
      <c r="E507" s="36">
        <v>30820</v>
      </c>
      <c r="F507" s="36">
        <f>SUM(Table812[[#This Row],[Time Taken Per Question: 1]:[Time Taken Per Question: 14]])</f>
        <v>30176</v>
      </c>
      <c r="G507" s="11">
        <v>1</v>
      </c>
      <c r="H507" s="11">
        <v>35</v>
      </c>
      <c r="I507" s="31">
        <v>13281</v>
      </c>
      <c r="J507" s="11">
        <v>131</v>
      </c>
      <c r="K507" s="11">
        <v>131</v>
      </c>
      <c r="L507" s="11">
        <v>92</v>
      </c>
      <c r="M507" s="11">
        <v>100</v>
      </c>
      <c r="N507" s="11">
        <v>500</v>
      </c>
      <c r="O507" s="11" t="s">
        <v>155</v>
      </c>
      <c r="P507" s="11" t="s">
        <v>208</v>
      </c>
      <c r="Q507" s="11">
        <v>4</v>
      </c>
      <c r="R507" s="11">
        <v>5</v>
      </c>
      <c r="S507" s="11">
        <v>1</v>
      </c>
      <c r="T507" s="11">
        <v>10</v>
      </c>
      <c r="U507" s="11">
        <v>10</v>
      </c>
      <c r="V507" s="11">
        <v>10</v>
      </c>
      <c r="W507" s="11">
        <v>10</v>
      </c>
      <c r="X507" s="11">
        <v>10</v>
      </c>
      <c r="Y507" s="11">
        <v>10</v>
      </c>
      <c r="Z507" s="11">
        <v>10</v>
      </c>
      <c r="AA507" s="11">
        <v>10</v>
      </c>
      <c r="AB507" s="11">
        <v>10</v>
      </c>
      <c r="AC507" s="11">
        <v>10</v>
      </c>
      <c r="AD507" s="11">
        <v>10</v>
      </c>
      <c r="AE507" s="11">
        <v>10</v>
      </c>
      <c r="AF507" s="11">
        <v>10</v>
      </c>
      <c r="AG507" s="11">
        <v>273</v>
      </c>
      <c r="AH507" s="11">
        <v>1011</v>
      </c>
      <c r="AI507" s="11">
        <v>328</v>
      </c>
      <c r="AJ507" s="11">
        <v>748</v>
      </c>
      <c r="AK507" s="11">
        <v>533</v>
      </c>
      <c r="AL507" s="11">
        <v>929</v>
      </c>
      <c r="AM507" s="11">
        <v>936</v>
      </c>
      <c r="AN507" s="11">
        <v>4571</v>
      </c>
      <c r="AO507" s="11">
        <v>5537</v>
      </c>
      <c r="AP507" s="11">
        <v>649</v>
      </c>
      <c r="AQ507" s="11">
        <v>951</v>
      </c>
      <c r="AR507" s="11">
        <v>1546</v>
      </c>
      <c r="AS507" s="11">
        <v>3127</v>
      </c>
      <c r="AT507" s="11">
        <v>9037</v>
      </c>
      <c r="AU507" s="11">
        <v>10</v>
      </c>
      <c r="AV507" s="11">
        <v>10</v>
      </c>
      <c r="AW507" s="11">
        <v>7</v>
      </c>
      <c r="AX507" s="11">
        <v>12</v>
      </c>
      <c r="AY507" s="11">
        <v>8</v>
      </c>
      <c r="AZ507" s="11">
        <v>9</v>
      </c>
      <c r="BA507" s="11">
        <v>13</v>
      </c>
      <c r="BB507" s="11">
        <v>12</v>
      </c>
      <c r="BC507" s="11">
        <v>10</v>
      </c>
      <c r="BD507" s="11">
        <v>11</v>
      </c>
      <c r="BE507" s="11">
        <v>12</v>
      </c>
      <c r="BF507" s="11">
        <v>24</v>
      </c>
      <c r="BG507" s="11">
        <v>23</v>
      </c>
      <c r="BH507" s="11">
        <v>14</v>
      </c>
      <c r="BI507" s="11">
        <v>4</v>
      </c>
      <c r="BJ507" s="11">
        <v>5</v>
      </c>
      <c r="BK507" s="11">
        <v>5</v>
      </c>
      <c r="BL507" s="11">
        <v>4</v>
      </c>
      <c r="BM507" s="11">
        <v>6</v>
      </c>
      <c r="BN507" s="11">
        <v>6</v>
      </c>
      <c r="BO507" s="11">
        <v>4</v>
      </c>
      <c r="BP507" s="11">
        <v>3</v>
      </c>
      <c r="BQ507" s="11">
        <v>5</v>
      </c>
      <c r="BR507" s="11">
        <v>7</v>
      </c>
      <c r="BS507" s="11">
        <v>4</v>
      </c>
      <c r="BT507" s="11">
        <v>3</v>
      </c>
      <c r="BU507" s="11"/>
      <c r="BV507" s="11"/>
      <c r="BW507" s="11" t="b">
        <v>1</v>
      </c>
      <c r="BX507" s="11" t="b">
        <v>1</v>
      </c>
      <c r="BY507" s="11" t="b">
        <v>1</v>
      </c>
      <c r="BZ507" s="11" t="b">
        <v>1</v>
      </c>
      <c r="CA507" s="11" t="b">
        <v>1</v>
      </c>
      <c r="CB507" s="11" t="b">
        <v>1</v>
      </c>
      <c r="CC507" s="11" t="b">
        <v>1</v>
      </c>
      <c r="CD507" s="11" t="b">
        <v>1</v>
      </c>
      <c r="CE507" s="11" t="b">
        <v>1</v>
      </c>
      <c r="CF507" s="11" t="b">
        <v>1</v>
      </c>
      <c r="CG507" s="11" t="b">
        <v>1</v>
      </c>
      <c r="CH507" s="11" t="b">
        <v>1</v>
      </c>
      <c r="CI507" s="11" t="b">
        <v>1</v>
      </c>
      <c r="CJ507" s="11" t="s">
        <v>396</v>
      </c>
      <c r="CK507" s="11" t="str">
        <f>VLOOKUP(Table812[[#This Row],[Candidate Detail Answer: City]],cities,2,FALSE)</f>
        <v>Gig Harbor</v>
      </c>
      <c r="CL507" s="11" t="str">
        <f>VLOOKUP(Table812[[#This Row],[Candidate Detail Answer: City]],cities,3,FALSE)</f>
        <v>WA</v>
      </c>
      <c r="CM507" s="41">
        <f>VLOOKUP(Table812[[#This Row],[Candidate Detail Answer: City]],cities,4,FALSE)</f>
        <v>98335</v>
      </c>
      <c r="CN507" s="11" t="s">
        <v>397</v>
      </c>
      <c r="CO507" s="11" t="str">
        <f>VLOOKUP(Table812[[#This Row],[Candidate Detail Answer: Major]],majors_final,3,FALSE)</f>
        <v>Full Stack Development</v>
      </c>
      <c r="CP507" s="11" t="str">
        <f>VLOOKUP(Table812[[#This Row],[Candidate Detail Answer: Major]],majors_final,4,FALSE)</f>
        <v>IT-development focused</v>
      </c>
      <c r="CQ507" s="11">
        <f>VLOOKUP(Table812[[#This Row],[Candidate Detail Answer: Major]],majors_final,5,FALSE)</f>
        <v>0</v>
      </c>
      <c r="CR507" s="11">
        <f>VLOOKUP(Table812[[#This Row],[Candidate Detail Answer: Major]],majors_final,6,FALSE)</f>
        <v>0</v>
      </c>
      <c r="CS507" s="11"/>
      <c r="CU507" s="5"/>
      <c r="CV507" s="5"/>
      <c r="CW507" s="5"/>
    </row>
    <row r="508" spans="1:101" ht="12.75" x14ac:dyDescent="0.2">
      <c r="A508">
        <v>607</v>
      </c>
      <c r="B508" s="26">
        <v>45029.667361111096</v>
      </c>
      <c r="C508" s="26">
        <v>54875.254861112902</v>
      </c>
      <c r="D508" s="26">
        <v>53684.346527775502</v>
      </c>
      <c r="E508" s="36">
        <v>18992</v>
      </c>
      <c r="F508" s="36">
        <f>SUM(Table812[[#This Row],[Time Taken Per Question: 1]:[Time Taken Per Question: 14]])</f>
        <v>18644</v>
      </c>
      <c r="G508" s="11">
        <v>1</v>
      </c>
      <c r="H508" s="11">
        <v>34</v>
      </c>
      <c r="I508" s="31">
        <v>4364</v>
      </c>
      <c r="J508" s="11">
        <v>131</v>
      </c>
      <c r="K508" s="11">
        <v>131</v>
      </c>
      <c r="L508" s="11">
        <v>92</v>
      </c>
      <c r="M508" s="11">
        <v>100</v>
      </c>
      <c r="N508" s="11">
        <v>327</v>
      </c>
      <c r="O508" s="11" t="s">
        <v>155</v>
      </c>
      <c r="P508" s="11" t="s">
        <v>208</v>
      </c>
      <c r="Q508" s="11">
        <v>2</v>
      </c>
      <c r="R508" s="11">
        <v>2</v>
      </c>
      <c r="S508" s="11">
        <v>1</v>
      </c>
      <c r="T508" s="11">
        <v>10</v>
      </c>
      <c r="U508" s="11">
        <v>10</v>
      </c>
      <c r="V508" s="11">
        <v>10</v>
      </c>
      <c r="W508" s="11">
        <v>10</v>
      </c>
      <c r="X508" s="11">
        <v>10</v>
      </c>
      <c r="Y508" s="11">
        <v>10</v>
      </c>
      <c r="Z508" s="11">
        <v>10</v>
      </c>
      <c r="AA508" s="11">
        <v>10</v>
      </c>
      <c r="AB508" s="11">
        <v>10</v>
      </c>
      <c r="AC508" s="11">
        <v>10</v>
      </c>
      <c r="AD508" s="11">
        <v>10</v>
      </c>
      <c r="AE508" s="11">
        <v>10</v>
      </c>
      <c r="AF508" s="11">
        <v>10</v>
      </c>
      <c r="AG508" s="11">
        <v>190</v>
      </c>
      <c r="AH508" s="11">
        <v>982</v>
      </c>
      <c r="AI508" s="11">
        <v>516</v>
      </c>
      <c r="AJ508" s="11">
        <v>485</v>
      </c>
      <c r="AK508" s="11">
        <v>578</v>
      </c>
      <c r="AL508" s="11">
        <v>1396</v>
      </c>
      <c r="AM508" s="11">
        <v>1013</v>
      </c>
      <c r="AN508" s="11">
        <v>2788</v>
      </c>
      <c r="AO508" s="11">
        <v>6168</v>
      </c>
      <c r="AP508" s="11">
        <v>1038</v>
      </c>
      <c r="AQ508" s="11">
        <v>422</v>
      </c>
      <c r="AR508" s="11">
        <v>1288</v>
      </c>
      <c r="AS508" s="11">
        <v>984</v>
      </c>
      <c r="AT508" s="11">
        <v>796</v>
      </c>
      <c r="AU508" s="11">
        <v>9</v>
      </c>
      <c r="AV508" s="11">
        <v>9</v>
      </c>
      <c r="AW508" s="11">
        <v>9</v>
      </c>
      <c r="AX508" s="11">
        <v>12</v>
      </c>
      <c r="AY508" s="11">
        <v>10</v>
      </c>
      <c r="AZ508" s="11">
        <v>11</v>
      </c>
      <c r="BA508" s="11">
        <v>14</v>
      </c>
      <c r="BB508" s="11">
        <v>12</v>
      </c>
      <c r="BC508" s="11">
        <v>9</v>
      </c>
      <c r="BD508" s="11">
        <v>10</v>
      </c>
      <c r="BE508" s="11">
        <v>11</v>
      </c>
      <c r="BF508" s="11">
        <v>16</v>
      </c>
      <c r="BG508" s="11">
        <v>24</v>
      </c>
      <c r="BH508" s="11">
        <v>6</v>
      </c>
      <c r="BI508" s="11">
        <v>3</v>
      </c>
      <c r="BJ508" s="11">
        <v>2</v>
      </c>
      <c r="BK508" s="11">
        <v>3</v>
      </c>
      <c r="BL508" s="11">
        <v>5</v>
      </c>
      <c r="BM508" s="11">
        <v>6</v>
      </c>
      <c r="BN508" s="11">
        <v>11</v>
      </c>
      <c r="BO508" s="11">
        <v>40</v>
      </c>
      <c r="BP508" s="11">
        <v>9</v>
      </c>
      <c r="BQ508" s="11">
        <v>3</v>
      </c>
      <c r="BR508" s="11">
        <v>6</v>
      </c>
      <c r="BS508" s="11">
        <v>4</v>
      </c>
      <c r="BT508" s="11">
        <v>2</v>
      </c>
      <c r="BU508" s="11"/>
      <c r="BV508" s="11"/>
      <c r="BW508" s="11" t="b">
        <v>1</v>
      </c>
      <c r="BX508" s="11" t="b">
        <v>1</v>
      </c>
      <c r="BY508" s="11" t="b">
        <v>1</v>
      </c>
      <c r="BZ508" s="11" t="b">
        <v>1</v>
      </c>
      <c r="CA508" s="11" t="b">
        <v>1</v>
      </c>
      <c r="CB508" s="11" t="b">
        <v>1</v>
      </c>
      <c r="CC508" s="11" t="b">
        <v>1</v>
      </c>
      <c r="CD508" s="11" t="b">
        <v>1</v>
      </c>
      <c r="CE508" s="11" t="b">
        <v>1</v>
      </c>
      <c r="CF508" s="11" t="b">
        <v>1</v>
      </c>
      <c r="CG508" s="11" t="b">
        <v>1</v>
      </c>
      <c r="CH508" s="11" t="b">
        <v>1</v>
      </c>
      <c r="CI508" s="11" t="b">
        <v>1</v>
      </c>
      <c r="CJ508" s="11" t="s">
        <v>611</v>
      </c>
      <c r="CK508" s="11" t="str">
        <f>VLOOKUP(Table812[[#This Row],[Candidate Detail Answer: City]],cities,2,FALSE)</f>
        <v>Renton</v>
      </c>
      <c r="CL508" s="11" t="str">
        <f>VLOOKUP(Table812[[#This Row],[Candidate Detail Answer: City]],cities,3,FALSE)</f>
        <v>WA</v>
      </c>
      <c r="CM508" s="41">
        <f>VLOOKUP(Table812[[#This Row],[Candidate Detail Answer: City]],cities,4,FALSE)</f>
        <v>98055</v>
      </c>
      <c r="CN508" s="11" t="s">
        <v>157</v>
      </c>
      <c r="CO508" s="11" t="str">
        <f>VLOOKUP(Table812[[#This Row],[Candidate Detail Answer: Major]],majors_final,3,FALSE)</f>
        <v>N/A</v>
      </c>
      <c r="CP508" s="11" t="str">
        <f>VLOOKUP(Table812[[#This Row],[Candidate Detail Answer: Major]],majors_final,4,FALSE)</f>
        <v>N/A</v>
      </c>
      <c r="CQ508" s="11">
        <f>VLOOKUP(Table812[[#This Row],[Candidate Detail Answer: Major]],majors_final,5,FALSE)</f>
        <v>0</v>
      </c>
      <c r="CR508" s="11">
        <f>VLOOKUP(Table812[[#This Row],[Candidate Detail Answer: Major]],majors_final,6,FALSE)</f>
        <v>0</v>
      </c>
      <c r="CS508" s="11"/>
      <c r="CU508" s="5"/>
      <c r="CV508" s="5"/>
      <c r="CW508" s="5"/>
    </row>
    <row r="509" spans="1:101" ht="12.75" x14ac:dyDescent="0.2">
      <c r="A509">
        <v>608</v>
      </c>
      <c r="B509" s="26">
        <v>54416.836805555002</v>
      </c>
      <c r="C509" s="26">
        <v>54895.322916668498</v>
      </c>
      <c r="D509" s="26">
        <v>53702.063888886601</v>
      </c>
      <c r="E509" s="36">
        <v>330681</v>
      </c>
      <c r="F509" s="36">
        <f>SUM(Table812[[#This Row],[Time Taken Per Question: 1]:[Time Taken Per Question: 14]])</f>
        <v>159359</v>
      </c>
      <c r="G509" s="11">
        <v>1</v>
      </c>
      <c r="H509" s="11">
        <v>118</v>
      </c>
      <c r="I509" s="31">
        <v>254808</v>
      </c>
      <c r="J509" s="11">
        <v>131</v>
      </c>
      <c r="K509" s="11">
        <v>111</v>
      </c>
      <c r="L509" s="11">
        <v>92</v>
      </c>
      <c r="M509" s="11">
        <v>84.73</v>
      </c>
      <c r="N509" s="11">
        <v>169877</v>
      </c>
      <c r="O509" s="11" t="s">
        <v>155</v>
      </c>
      <c r="P509" s="11" t="s">
        <v>208</v>
      </c>
      <c r="Q509" s="11">
        <v>13</v>
      </c>
      <c r="R509" s="11">
        <v>1</v>
      </c>
      <c r="S509" s="11">
        <v>1</v>
      </c>
      <c r="T509" s="11">
        <v>10</v>
      </c>
      <c r="U509" s="11">
        <v>10</v>
      </c>
      <c r="V509" s="11">
        <v>10</v>
      </c>
      <c r="W509" s="11">
        <v>10</v>
      </c>
      <c r="X509" s="11">
        <v>10</v>
      </c>
      <c r="Y509" s="11">
        <v>10</v>
      </c>
      <c r="Z509" s="11">
        <v>0</v>
      </c>
      <c r="AA509" s="11">
        <v>10</v>
      </c>
      <c r="AB509" s="11">
        <v>10</v>
      </c>
      <c r="AC509" s="11">
        <v>10</v>
      </c>
      <c r="AD509" s="11">
        <v>10</v>
      </c>
      <c r="AE509" s="11">
        <v>0</v>
      </c>
      <c r="AF509" s="11">
        <v>10</v>
      </c>
      <c r="AG509" s="11">
        <v>517</v>
      </c>
      <c r="AH509" s="11">
        <v>1460</v>
      </c>
      <c r="AI509" s="11">
        <v>394</v>
      </c>
      <c r="AJ509" s="11">
        <v>2252</v>
      </c>
      <c r="AK509" s="11">
        <v>375</v>
      </c>
      <c r="AL509" s="11">
        <v>12808</v>
      </c>
      <c r="AM509" s="11">
        <v>20993</v>
      </c>
      <c r="AN509" s="11">
        <v>59519</v>
      </c>
      <c r="AO509" s="11">
        <v>1676</v>
      </c>
      <c r="AP509" s="11">
        <v>545</v>
      </c>
      <c r="AQ509" s="11">
        <v>45115</v>
      </c>
      <c r="AR509" s="11">
        <v>1093</v>
      </c>
      <c r="AS509" s="11">
        <v>10545</v>
      </c>
      <c r="AT509" s="11">
        <v>2067</v>
      </c>
      <c r="AU509" s="11">
        <v>8</v>
      </c>
      <c r="AV509" s="11">
        <v>8</v>
      </c>
      <c r="AW509" s="11">
        <v>9</v>
      </c>
      <c r="AX509" s="11">
        <v>10</v>
      </c>
      <c r="AY509" s="11">
        <v>11</v>
      </c>
      <c r="AZ509" s="11">
        <v>13</v>
      </c>
      <c r="BA509" s="11">
        <v>15</v>
      </c>
      <c r="BB509" s="11">
        <v>16</v>
      </c>
      <c r="BC509" s="11">
        <v>14</v>
      </c>
      <c r="BD509" s="11">
        <v>14</v>
      </c>
      <c r="BE509" s="11">
        <v>15</v>
      </c>
      <c r="BF509" s="11">
        <v>27</v>
      </c>
      <c r="BG509" s="11">
        <v>25</v>
      </c>
      <c r="BH509" s="11">
        <v>9</v>
      </c>
      <c r="BI509" s="11">
        <v>5</v>
      </c>
      <c r="BJ509" s="11">
        <v>26</v>
      </c>
      <c r="BK509" s="11">
        <v>4</v>
      </c>
      <c r="BL509" s="11">
        <v>30</v>
      </c>
      <c r="BM509" s="11">
        <v>6</v>
      </c>
      <c r="BN509" s="11">
        <v>37</v>
      </c>
      <c r="BO509" s="11">
        <v>15</v>
      </c>
      <c r="BP509" s="11">
        <v>11</v>
      </c>
      <c r="BQ509" s="11">
        <v>53</v>
      </c>
      <c r="BR509" s="11">
        <v>5</v>
      </c>
      <c r="BS509" s="11">
        <v>22</v>
      </c>
      <c r="BT509" s="11">
        <v>12</v>
      </c>
      <c r="BU509" s="11"/>
      <c r="BV509" s="11"/>
      <c r="BW509" s="11" t="b">
        <v>1</v>
      </c>
      <c r="BX509" s="11" t="b">
        <v>1</v>
      </c>
      <c r="BY509" s="11" t="b">
        <v>1</v>
      </c>
      <c r="BZ509" s="11" t="b">
        <v>1</v>
      </c>
      <c r="CA509" s="11" t="b">
        <v>1</v>
      </c>
      <c r="CB509" s="11" t="b">
        <v>1</v>
      </c>
      <c r="CC509" s="11" t="b">
        <v>0</v>
      </c>
      <c r="CD509" s="11" t="b">
        <v>1</v>
      </c>
      <c r="CE509" s="11" t="b">
        <v>1</v>
      </c>
      <c r="CF509" s="11" t="b">
        <v>1</v>
      </c>
      <c r="CG509" s="11" t="b">
        <v>1</v>
      </c>
      <c r="CH509" s="11" t="b">
        <v>0</v>
      </c>
      <c r="CI509" s="11" t="b">
        <v>1</v>
      </c>
      <c r="CJ509" s="11" t="s">
        <v>243</v>
      </c>
      <c r="CK509" s="11" t="str">
        <f>VLOOKUP(Table812[[#This Row],[Candidate Detail Answer: City]],cities,2,FALSE)</f>
        <v>Phoenix</v>
      </c>
      <c r="CL509" s="11" t="str">
        <f>VLOOKUP(Table812[[#This Row],[Candidate Detail Answer: City]],cities,3,FALSE)</f>
        <v>AZ</v>
      </c>
      <c r="CM509" s="41">
        <f>VLOOKUP(Table812[[#This Row],[Candidate Detail Answer: City]],cities,4,FALSE)</f>
        <v>85001</v>
      </c>
      <c r="CN509" s="11" t="s">
        <v>234</v>
      </c>
      <c r="CO509" s="11" t="str">
        <f>VLOOKUP(Table812[[#This Row],[Candidate Detail Answer: Major]],majors_final,3,FALSE)</f>
        <v>Computer Programming</v>
      </c>
      <c r="CP509" s="11" t="str">
        <f>VLOOKUP(Table812[[#This Row],[Candidate Detail Answer: Major]],majors_final,4,FALSE)</f>
        <v>IT-development focused</v>
      </c>
      <c r="CQ509" s="11">
        <f>VLOOKUP(Table812[[#This Row],[Candidate Detail Answer: Major]],majors_final,5,FALSE)</f>
        <v>0</v>
      </c>
      <c r="CR509" s="11">
        <f>VLOOKUP(Table812[[#This Row],[Candidate Detail Answer: Major]],majors_final,6,FALSE)</f>
        <v>0</v>
      </c>
      <c r="CS509" s="11"/>
      <c r="CU509" s="5"/>
      <c r="CV509" s="5"/>
      <c r="CW509" s="5"/>
    </row>
    <row r="510" spans="1:101" ht="12.75" x14ac:dyDescent="0.2">
      <c r="A510">
        <v>609</v>
      </c>
      <c r="B510" s="26">
        <v>49964.511111110798</v>
      </c>
      <c r="C510" s="26">
        <v>54915.390972223999</v>
      </c>
      <c r="D510" s="26">
        <v>53719.781249997701</v>
      </c>
      <c r="E510" s="36">
        <v>337878</v>
      </c>
      <c r="F510" s="36">
        <f>SUM(Table812[[#This Row],[Time Taken Per Question: 1]:[Time Taken Per Question: 14]])</f>
        <v>76826</v>
      </c>
      <c r="G510" s="11">
        <v>1</v>
      </c>
      <c r="H510" s="11">
        <v>37</v>
      </c>
      <c r="I510" s="31">
        <v>7053</v>
      </c>
      <c r="J510" s="11">
        <v>131</v>
      </c>
      <c r="K510" s="11">
        <v>130.5</v>
      </c>
      <c r="L510" s="11">
        <v>92</v>
      </c>
      <c r="M510" s="11">
        <v>99.61</v>
      </c>
      <c r="N510" s="11">
        <v>260645</v>
      </c>
      <c r="O510" s="11" t="s">
        <v>155</v>
      </c>
      <c r="P510" s="11" t="s">
        <v>208</v>
      </c>
      <c r="Q510" s="11">
        <v>0</v>
      </c>
      <c r="R510" s="11">
        <v>5</v>
      </c>
      <c r="S510" s="11">
        <v>0.5</v>
      </c>
      <c r="T510" s="11">
        <v>10</v>
      </c>
      <c r="U510" s="11">
        <v>10</v>
      </c>
      <c r="V510" s="11">
        <v>10</v>
      </c>
      <c r="W510" s="11">
        <v>10</v>
      </c>
      <c r="X510" s="11">
        <v>10</v>
      </c>
      <c r="Y510" s="11">
        <v>10</v>
      </c>
      <c r="Z510" s="11">
        <v>10</v>
      </c>
      <c r="AA510" s="11">
        <v>10</v>
      </c>
      <c r="AB510" s="11">
        <v>10</v>
      </c>
      <c r="AC510" s="11">
        <v>10</v>
      </c>
      <c r="AD510" s="11">
        <v>10</v>
      </c>
      <c r="AE510" s="11">
        <v>10</v>
      </c>
      <c r="AF510" s="11">
        <v>10</v>
      </c>
      <c r="AG510" s="11">
        <v>212</v>
      </c>
      <c r="AH510" s="11">
        <v>4620</v>
      </c>
      <c r="AI510" s="11">
        <v>2469</v>
      </c>
      <c r="AJ510" s="11">
        <v>2430</v>
      </c>
      <c r="AK510" s="11">
        <v>3839</v>
      </c>
      <c r="AL510" s="11">
        <v>7249</v>
      </c>
      <c r="AM510" s="11">
        <v>2118</v>
      </c>
      <c r="AN510" s="11">
        <v>5990</v>
      </c>
      <c r="AO510" s="11">
        <v>1718</v>
      </c>
      <c r="AP510" s="11">
        <v>1179</v>
      </c>
      <c r="AQ510" s="11">
        <v>1970</v>
      </c>
      <c r="AR510" s="11">
        <v>1525</v>
      </c>
      <c r="AS510" s="11">
        <v>38977</v>
      </c>
      <c r="AT510" s="11">
        <v>2530</v>
      </c>
      <c r="AU510" s="11">
        <v>10</v>
      </c>
      <c r="AV510" s="11">
        <v>10</v>
      </c>
      <c r="AW510" s="11">
        <v>10</v>
      </c>
      <c r="AX510" s="11">
        <v>11</v>
      </c>
      <c r="AY510" s="11">
        <v>12</v>
      </c>
      <c r="AZ510" s="11">
        <v>9</v>
      </c>
      <c r="BA510" s="11">
        <v>12</v>
      </c>
      <c r="BB510" s="11">
        <v>14</v>
      </c>
      <c r="BC510" s="11">
        <v>8</v>
      </c>
      <c r="BD510" s="11">
        <v>12</v>
      </c>
      <c r="BE510" s="11">
        <v>15</v>
      </c>
      <c r="BF510" s="11">
        <v>26</v>
      </c>
      <c r="BG510" s="11">
        <v>30</v>
      </c>
      <c r="BH510" s="11">
        <v>33</v>
      </c>
      <c r="BI510" s="11">
        <v>19</v>
      </c>
      <c r="BJ510" s="11">
        <v>14</v>
      </c>
      <c r="BK510" s="11">
        <v>8</v>
      </c>
      <c r="BL510" s="11">
        <v>33</v>
      </c>
      <c r="BM510" s="11">
        <v>8</v>
      </c>
      <c r="BN510" s="11">
        <v>27</v>
      </c>
      <c r="BO510" s="11">
        <v>13</v>
      </c>
      <c r="BP510" s="11">
        <v>4</v>
      </c>
      <c r="BQ510" s="11">
        <v>7</v>
      </c>
      <c r="BR510" s="11">
        <v>6</v>
      </c>
      <c r="BS510" s="11">
        <v>44</v>
      </c>
      <c r="BT510" s="11">
        <v>11</v>
      </c>
      <c r="BU510" s="11"/>
      <c r="BV510" s="11"/>
      <c r="BW510" s="11" t="b">
        <v>1</v>
      </c>
      <c r="BX510" s="11" t="b">
        <v>1</v>
      </c>
      <c r="BY510" s="11" t="b">
        <v>1</v>
      </c>
      <c r="BZ510" s="11" t="b">
        <v>1</v>
      </c>
      <c r="CA510" s="11" t="b">
        <v>1</v>
      </c>
      <c r="CB510" s="11" t="b">
        <v>1</v>
      </c>
      <c r="CC510" s="11" t="b">
        <v>1</v>
      </c>
      <c r="CD510" s="11" t="b">
        <v>1</v>
      </c>
      <c r="CE510" s="11" t="b">
        <v>1</v>
      </c>
      <c r="CF510" s="11" t="b">
        <v>1</v>
      </c>
      <c r="CG510" s="11" t="b">
        <v>1</v>
      </c>
      <c r="CH510" s="11" t="b">
        <v>1</v>
      </c>
      <c r="CI510" s="11" t="b">
        <v>1</v>
      </c>
      <c r="CJ510" s="11" t="s">
        <v>238</v>
      </c>
      <c r="CK510" s="11" t="str">
        <f>VLOOKUP(Table812[[#This Row],[Candidate Detail Answer: City]],cities,2,FALSE)</f>
        <v>Seattle</v>
      </c>
      <c r="CL510" s="11" t="str">
        <f>VLOOKUP(Table812[[#This Row],[Candidate Detail Answer: City]],cities,3,FALSE)</f>
        <v>WA</v>
      </c>
      <c r="CM510" s="41">
        <f>VLOOKUP(Table812[[#This Row],[Candidate Detail Answer: City]],cities,4,FALSE)</f>
        <v>98101</v>
      </c>
      <c r="CN510" s="11" t="s">
        <v>353</v>
      </c>
      <c r="CO510" s="11" t="str">
        <f>VLOOKUP(Table812[[#This Row],[Candidate Detail Answer: Major]],majors_final,3,FALSE)</f>
        <v>Computer Science</v>
      </c>
      <c r="CP510" s="11" t="str">
        <f>VLOOKUP(Table812[[#This Row],[Candidate Detail Answer: Major]],majors_final,4,FALSE)</f>
        <v>IT-development focused</v>
      </c>
      <c r="CQ510" s="11">
        <f>VLOOKUP(Table812[[#This Row],[Candidate Detail Answer: Major]],majors_final,5,FALSE)</f>
        <v>0</v>
      </c>
      <c r="CR510" s="11">
        <f>VLOOKUP(Table812[[#This Row],[Candidate Detail Answer: Major]],majors_final,6,FALSE)</f>
        <v>0</v>
      </c>
      <c r="CS510" s="11"/>
      <c r="CU510" s="5"/>
      <c r="CV510" s="5"/>
      <c r="CW510" s="5"/>
    </row>
    <row r="511" spans="1:101" ht="12.75" x14ac:dyDescent="0.2">
      <c r="A511">
        <v>610</v>
      </c>
      <c r="B511" s="26">
        <v>45051.6</v>
      </c>
      <c r="C511" s="26">
        <v>54935.459027779601</v>
      </c>
      <c r="D511" s="26">
        <v>53737.4986111088</v>
      </c>
      <c r="E511" s="36">
        <v>336004</v>
      </c>
      <c r="F511" s="36">
        <f>SUM(Table812[[#This Row],[Time Taken Per Question: 1]:[Time Taken Per Question: 14]])</f>
        <v>73444</v>
      </c>
      <c r="G511" s="11">
        <v>1</v>
      </c>
      <c r="H511" s="11">
        <v>31</v>
      </c>
      <c r="I511" s="31">
        <v>13112</v>
      </c>
      <c r="J511" s="11">
        <v>131</v>
      </c>
      <c r="K511" s="11">
        <v>131</v>
      </c>
      <c r="L511" s="11">
        <v>92</v>
      </c>
      <c r="M511" s="11">
        <v>100</v>
      </c>
      <c r="N511" s="11">
        <v>262195</v>
      </c>
      <c r="O511" s="11" t="s">
        <v>155</v>
      </c>
      <c r="P511" s="11" t="s">
        <v>208</v>
      </c>
      <c r="Q511" s="11">
        <v>105</v>
      </c>
      <c r="R511" s="11">
        <v>5</v>
      </c>
      <c r="S511" s="11">
        <v>1</v>
      </c>
      <c r="T511" s="11">
        <v>10</v>
      </c>
      <c r="U511" s="11">
        <v>10</v>
      </c>
      <c r="V511" s="11">
        <v>10</v>
      </c>
      <c r="W511" s="11">
        <v>10</v>
      </c>
      <c r="X511" s="11">
        <v>10</v>
      </c>
      <c r="Y511" s="11">
        <v>10</v>
      </c>
      <c r="Z511" s="11">
        <v>10</v>
      </c>
      <c r="AA511" s="11">
        <v>10</v>
      </c>
      <c r="AB511" s="11">
        <v>10</v>
      </c>
      <c r="AC511" s="11">
        <v>10</v>
      </c>
      <c r="AD511" s="11">
        <v>10</v>
      </c>
      <c r="AE511" s="11">
        <v>10</v>
      </c>
      <c r="AF511" s="11">
        <v>10</v>
      </c>
      <c r="AG511" s="11">
        <v>573</v>
      </c>
      <c r="AH511" s="11">
        <v>3244</v>
      </c>
      <c r="AI511" s="11">
        <v>3263</v>
      </c>
      <c r="AJ511" s="11">
        <v>1064</v>
      </c>
      <c r="AK511" s="11">
        <v>1379</v>
      </c>
      <c r="AL511" s="11">
        <v>1586</v>
      </c>
      <c r="AM511" s="11">
        <v>22022</v>
      </c>
      <c r="AN511" s="11">
        <v>2996</v>
      </c>
      <c r="AO511" s="11">
        <v>1429</v>
      </c>
      <c r="AP511" s="11">
        <v>453</v>
      </c>
      <c r="AQ511" s="11">
        <v>3098</v>
      </c>
      <c r="AR511" s="11">
        <v>1945</v>
      </c>
      <c r="AS511" s="11">
        <v>13273</v>
      </c>
      <c r="AT511" s="11">
        <v>17119</v>
      </c>
      <c r="AU511" s="11">
        <v>5</v>
      </c>
      <c r="AV511" s="11">
        <v>4</v>
      </c>
      <c r="AW511" s="11">
        <v>4</v>
      </c>
      <c r="AX511" s="11">
        <v>7</v>
      </c>
      <c r="AY511" s="11">
        <v>4</v>
      </c>
      <c r="AZ511" s="11">
        <v>5</v>
      </c>
      <c r="BA511" s="11">
        <v>6</v>
      </c>
      <c r="BB511" s="11">
        <v>5</v>
      </c>
      <c r="BC511" s="11">
        <v>4</v>
      </c>
      <c r="BD511" s="11">
        <v>5</v>
      </c>
      <c r="BE511" s="11">
        <v>5</v>
      </c>
      <c r="BF511" s="11">
        <v>12</v>
      </c>
      <c r="BG511" s="11">
        <v>15</v>
      </c>
      <c r="BH511" s="11">
        <v>11</v>
      </c>
      <c r="BI511" s="11">
        <v>11</v>
      </c>
      <c r="BJ511" s="11">
        <v>6</v>
      </c>
      <c r="BK511" s="11">
        <v>6</v>
      </c>
      <c r="BL511" s="11">
        <v>9</v>
      </c>
      <c r="BM511" s="11">
        <v>96</v>
      </c>
      <c r="BN511" s="11">
        <v>8</v>
      </c>
      <c r="BO511" s="11">
        <v>13</v>
      </c>
      <c r="BP511" s="11">
        <v>8</v>
      </c>
      <c r="BQ511" s="11">
        <v>16</v>
      </c>
      <c r="BR511" s="11">
        <v>17</v>
      </c>
      <c r="BS511" s="11">
        <v>90</v>
      </c>
      <c r="BT511" s="11">
        <v>18</v>
      </c>
      <c r="BU511" s="11"/>
      <c r="BV511" s="11"/>
      <c r="BW511" s="11" t="b">
        <v>1</v>
      </c>
      <c r="BX511" s="11" t="b">
        <v>1</v>
      </c>
      <c r="BY511" s="11" t="b">
        <v>1</v>
      </c>
      <c r="BZ511" s="11" t="b">
        <v>1</v>
      </c>
      <c r="CA511" s="11" t="b">
        <v>1</v>
      </c>
      <c r="CB511" s="11" t="b">
        <v>1</v>
      </c>
      <c r="CC511" s="11" t="b">
        <v>1</v>
      </c>
      <c r="CD511" s="11" t="b">
        <v>1</v>
      </c>
      <c r="CE511" s="11" t="b">
        <v>1</v>
      </c>
      <c r="CF511" s="11" t="b">
        <v>1</v>
      </c>
      <c r="CG511" s="11" t="b">
        <v>1</v>
      </c>
      <c r="CH511" s="11" t="b">
        <v>1</v>
      </c>
      <c r="CI511" s="11" t="b">
        <v>1</v>
      </c>
      <c r="CJ511" s="11" t="s">
        <v>266</v>
      </c>
      <c r="CK511" s="11" t="str">
        <f>VLOOKUP(Table812[[#This Row],[Candidate Detail Answer: City]],cities,2,FALSE)</f>
        <v>Everett</v>
      </c>
      <c r="CL511" s="11" t="str">
        <f>VLOOKUP(Table812[[#This Row],[Candidate Detail Answer: City]],cities,3,FALSE)</f>
        <v>WA</v>
      </c>
      <c r="CM511" s="41">
        <f>VLOOKUP(Table812[[#This Row],[Candidate Detail Answer: City]],cities,4,FALSE)</f>
        <v>98201</v>
      </c>
      <c r="CN511" s="11" t="s">
        <v>482</v>
      </c>
      <c r="CO511" s="11" t="str">
        <f>VLOOKUP(Table812[[#This Row],[Candidate Detail Answer: Major]],majors_final,3,FALSE)</f>
        <v>N/A</v>
      </c>
      <c r="CP511" s="11" t="str">
        <f>VLOOKUP(Table812[[#This Row],[Candidate Detail Answer: Major]],majors_final,4,FALSE)</f>
        <v>N/A</v>
      </c>
      <c r="CQ511" s="11">
        <f>VLOOKUP(Table812[[#This Row],[Candidate Detail Answer: Major]],majors_final,5,FALSE)</f>
        <v>0</v>
      </c>
      <c r="CR511" s="11">
        <f>VLOOKUP(Table812[[#This Row],[Candidate Detail Answer: Major]],majors_final,6,FALSE)</f>
        <v>0</v>
      </c>
      <c r="CS511" s="11"/>
      <c r="CU511" s="5"/>
      <c r="CV511" s="5"/>
      <c r="CW511" s="5"/>
    </row>
    <row r="512" spans="1:101" ht="12.75" x14ac:dyDescent="0.2">
      <c r="A512">
        <v>611</v>
      </c>
      <c r="B512" s="26">
        <v>57662.867361110402</v>
      </c>
      <c r="C512" s="26">
        <v>54955.527083335197</v>
      </c>
      <c r="D512" s="26">
        <v>53755.215972219899</v>
      </c>
      <c r="E512" s="36">
        <v>196934</v>
      </c>
      <c r="F512" s="36">
        <f>SUM(Table812[[#This Row],[Time Taken Per Question: 1]:[Time Taken Per Question: 14]])</f>
        <v>63</v>
      </c>
      <c r="G512" s="11">
        <v>1</v>
      </c>
      <c r="H512" s="11">
        <v>1</v>
      </c>
      <c r="I512" s="31">
        <v>45</v>
      </c>
      <c r="J512" s="11">
        <v>131</v>
      </c>
      <c r="K512" s="11">
        <v>0</v>
      </c>
      <c r="L512" s="11">
        <v>92</v>
      </c>
      <c r="M512" s="11">
        <v>0</v>
      </c>
      <c r="N512" s="11">
        <v>196448</v>
      </c>
      <c r="O512" s="11" t="s">
        <v>155</v>
      </c>
      <c r="P512" s="11" t="s">
        <v>208</v>
      </c>
      <c r="Q512" s="11">
        <v>0</v>
      </c>
      <c r="R512" s="11"/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9</v>
      </c>
      <c r="AH512" s="11">
        <v>54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 t="s">
        <v>243</v>
      </c>
      <c r="CK512" s="11" t="str">
        <f>VLOOKUP(Table812[[#This Row],[Candidate Detail Answer: City]],cities,2,FALSE)</f>
        <v>Phoenix</v>
      </c>
      <c r="CL512" s="11" t="str">
        <f>VLOOKUP(Table812[[#This Row],[Candidate Detail Answer: City]],cities,3,FALSE)</f>
        <v>AZ</v>
      </c>
      <c r="CM512" s="41">
        <f>VLOOKUP(Table812[[#This Row],[Candidate Detail Answer: City]],cities,4,FALSE)</f>
        <v>85001</v>
      </c>
      <c r="CN512" s="11" t="s">
        <v>665</v>
      </c>
      <c r="CO512" s="11" t="str">
        <f>VLOOKUP(Table812[[#This Row],[Candidate Detail Answer: Major]],majors_final,3,FALSE)</f>
        <v>Full Stack Development</v>
      </c>
      <c r="CP512" s="11" t="str">
        <f>VLOOKUP(Table812[[#This Row],[Candidate Detail Answer: Major]],majors_final,4,FALSE)</f>
        <v>IT-development focused</v>
      </c>
      <c r="CQ512" s="11">
        <f>VLOOKUP(Table812[[#This Row],[Candidate Detail Answer: Major]],majors_final,5,FALSE)</f>
        <v>0</v>
      </c>
      <c r="CR512" s="11">
        <f>VLOOKUP(Table812[[#This Row],[Candidate Detail Answer: Major]],majors_final,6,FALSE)</f>
        <v>0</v>
      </c>
      <c r="CS512" s="11"/>
      <c r="CU512" s="5"/>
      <c r="CV512" s="5"/>
      <c r="CW512" s="5"/>
    </row>
    <row r="513" spans="1:101" ht="12.75" x14ac:dyDescent="0.2">
      <c r="A513">
        <v>612</v>
      </c>
      <c r="B513" s="26">
        <v>53386.002777777299</v>
      </c>
      <c r="C513" s="26">
        <v>54975.595138890698</v>
      </c>
      <c r="D513" s="26">
        <v>53772.933333330999</v>
      </c>
      <c r="E513" s="36">
        <v>111100</v>
      </c>
      <c r="F513" s="36">
        <f>SUM(Table812[[#This Row],[Time Taken Per Question: 1]:[Time Taken Per Question: 14]])</f>
        <v>48569</v>
      </c>
      <c r="G513" s="11">
        <v>1</v>
      </c>
      <c r="H513" s="11">
        <v>30</v>
      </c>
      <c r="I513" s="31">
        <v>87562</v>
      </c>
      <c r="J513" s="11">
        <v>131</v>
      </c>
      <c r="K513" s="11">
        <v>120.5</v>
      </c>
      <c r="L513" s="11">
        <v>92</v>
      </c>
      <c r="M513" s="11">
        <v>91.98</v>
      </c>
      <c r="N513" s="11">
        <v>62354</v>
      </c>
      <c r="O513" s="11" t="s">
        <v>155</v>
      </c>
      <c r="P513" s="11" t="s">
        <v>208</v>
      </c>
      <c r="Q513" s="11">
        <v>20</v>
      </c>
      <c r="R513" s="11">
        <v>4</v>
      </c>
      <c r="S513" s="11">
        <v>0.5</v>
      </c>
      <c r="T513" s="11">
        <v>10</v>
      </c>
      <c r="U513" s="11">
        <v>10</v>
      </c>
      <c r="V513" s="11">
        <v>10</v>
      </c>
      <c r="W513" s="11">
        <v>10</v>
      </c>
      <c r="X513" s="11">
        <v>10</v>
      </c>
      <c r="Y513" s="11">
        <v>10</v>
      </c>
      <c r="Z513" s="11">
        <v>10</v>
      </c>
      <c r="AA513" s="11">
        <v>10</v>
      </c>
      <c r="AB513" s="11">
        <v>10</v>
      </c>
      <c r="AC513" s="11">
        <v>10</v>
      </c>
      <c r="AD513" s="11">
        <v>10</v>
      </c>
      <c r="AE513" s="11">
        <v>0</v>
      </c>
      <c r="AF513" s="11">
        <v>10</v>
      </c>
      <c r="AG513" s="11">
        <v>2916</v>
      </c>
      <c r="AH513" s="11">
        <v>1269</v>
      </c>
      <c r="AI513" s="11">
        <v>626</v>
      </c>
      <c r="AJ513" s="11">
        <v>975</v>
      </c>
      <c r="AK513" s="11">
        <v>651</v>
      </c>
      <c r="AL513" s="11">
        <v>1102</v>
      </c>
      <c r="AM513" s="11">
        <v>11875</v>
      </c>
      <c r="AN513" s="11">
        <v>1203</v>
      </c>
      <c r="AO513" s="11">
        <v>3175</v>
      </c>
      <c r="AP513" s="11">
        <v>3138</v>
      </c>
      <c r="AQ513" s="11">
        <v>6724</v>
      </c>
      <c r="AR513" s="11">
        <v>5876</v>
      </c>
      <c r="AS513" s="11">
        <v>3137</v>
      </c>
      <c r="AT513" s="11">
        <v>5902</v>
      </c>
      <c r="AU513" s="11">
        <v>8</v>
      </c>
      <c r="AV513" s="11">
        <v>8</v>
      </c>
      <c r="AW513" s="11">
        <v>8</v>
      </c>
      <c r="AX513" s="11">
        <v>10</v>
      </c>
      <c r="AY513" s="11">
        <v>7</v>
      </c>
      <c r="AZ513" s="11">
        <v>8</v>
      </c>
      <c r="BA513" s="11">
        <v>11</v>
      </c>
      <c r="BB513" s="11">
        <v>10</v>
      </c>
      <c r="BC513" s="11">
        <v>9</v>
      </c>
      <c r="BD513" s="11">
        <v>10</v>
      </c>
      <c r="BE513" s="11">
        <v>10</v>
      </c>
      <c r="BF513" s="11">
        <v>0</v>
      </c>
      <c r="BG513" s="11">
        <v>24</v>
      </c>
      <c r="BH513" s="11">
        <v>5</v>
      </c>
      <c r="BI513" s="11">
        <v>2</v>
      </c>
      <c r="BJ513" s="11">
        <v>2</v>
      </c>
      <c r="BK513" s="11">
        <v>2</v>
      </c>
      <c r="BL513" s="11">
        <v>4</v>
      </c>
      <c r="BM513" s="11">
        <v>4</v>
      </c>
      <c r="BN513" s="11">
        <v>3</v>
      </c>
      <c r="BO513" s="11">
        <v>2</v>
      </c>
      <c r="BP513" s="11">
        <v>2</v>
      </c>
      <c r="BQ513" s="11">
        <v>2</v>
      </c>
      <c r="BR513" s="11">
        <v>4</v>
      </c>
      <c r="BS513" s="11">
        <v>0</v>
      </c>
      <c r="BT513" s="11">
        <v>4</v>
      </c>
      <c r="BU513" s="11"/>
      <c r="BV513" s="11"/>
      <c r="BW513" s="11" t="b">
        <v>1</v>
      </c>
      <c r="BX513" s="11" t="b">
        <v>1</v>
      </c>
      <c r="BY513" s="11" t="b">
        <v>1</v>
      </c>
      <c r="BZ513" s="11" t="b">
        <v>1</v>
      </c>
      <c r="CA513" s="11" t="b">
        <v>1</v>
      </c>
      <c r="CB513" s="11" t="b">
        <v>1</v>
      </c>
      <c r="CC513" s="11" t="b">
        <v>1</v>
      </c>
      <c r="CD513" s="11" t="b">
        <v>1</v>
      </c>
      <c r="CE513" s="11" t="b">
        <v>1</v>
      </c>
      <c r="CF513" s="11" t="b">
        <v>1</v>
      </c>
      <c r="CG513" s="11" t="b">
        <v>1</v>
      </c>
      <c r="CH513" s="11" t="s">
        <v>157</v>
      </c>
      <c r="CI513" s="11" t="b">
        <v>1</v>
      </c>
      <c r="CJ513" s="11" t="s">
        <v>243</v>
      </c>
      <c r="CK513" s="11" t="str">
        <f>VLOOKUP(Table812[[#This Row],[Candidate Detail Answer: City]],cities,2,FALSE)</f>
        <v>Phoenix</v>
      </c>
      <c r="CL513" s="11" t="str">
        <f>VLOOKUP(Table812[[#This Row],[Candidate Detail Answer: City]],cities,3,FALSE)</f>
        <v>AZ</v>
      </c>
      <c r="CM513" s="41">
        <f>VLOOKUP(Table812[[#This Row],[Candidate Detail Answer: City]],cities,4,FALSE)</f>
        <v>85001</v>
      </c>
      <c r="CN513" s="11" t="s">
        <v>250</v>
      </c>
      <c r="CO513" s="11" t="str">
        <f>VLOOKUP(Table812[[#This Row],[Candidate Detail Answer: Major]],majors_final,3,FALSE)</f>
        <v>Full Stack Development</v>
      </c>
      <c r="CP513" s="11" t="str">
        <f>VLOOKUP(Table812[[#This Row],[Candidate Detail Answer: Major]],majors_final,4,FALSE)</f>
        <v>IT-development focused</v>
      </c>
      <c r="CQ513" s="11">
        <f>VLOOKUP(Table812[[#This Row],[Candidate Detail Answer: Major]],majors_final,5,FALSE)</f>
        <v>0</v>
      </c>
      <c r="CR513" s="11">
        <f>VLOOKUP(Table812[[#This Row],[Candidate Detail Answer: Major]],majors_final,6,FALSE)</f>
        <v>0</v>
      </c>
      <c r="CS513" s="11"/>
      <c r="CU513" s="5"/>
      <c r="CV513" s="5"/>
      <c r="CW513" s="5"/>
    </row>
    <row r="514" spans="1:101" ht="12.75" x14ac:dyDescent="0.2">
      <c r="A514">
        <v>613</v>
      </c>
      <c r="B514" s="26">
        <v>55425.738194443802</v>
      </c>
      <c r="C514" s="26">
        <v>54995.663194446301</v>
      </c>
      <c r="D514" s="26">
        <v>53790.650694442098</v>
      </c>
      <c r="E514" s="36">
        <v>345582</v>
      </c>
      <c r="F514" s="36">
        <f>SUM(Table812[[#This Row],[Time Taken Per Question: 1]:[Time Taken Per Question: 14]])</f>
        <v>153672</v>
      </c>
      <c r="G514" s="11">
        <v>1</v>
      </c>
      <c r="H514" s="11">
        <v>117</v>
      </c>
      <c r="I514" s="31">
        <v>154016</v>
      </c>
      <c r="J514" s="11">
        <v>131</v>
      </c>
      <c r="K514" s="11">
        <v>81</v>
      </c>
      <c r="L514" s="11">
        <v>92</v>
      </c>
      <c r="M514" s="11">
        <v>61.83</v>
      </c>
      <c r="N514" s="11">
        <v>191660</v>
      </c>
      <c r="O514" s="11" t="s">
        <v>155</v>
      </c>
      <c r="P514" s="11" t="s">
        <v>208</v>
      </c>
      <c r="Q514" s="11">
        <v>42</v>
      </c>
      <c r="R514" s="11">
        <v>2</v>
      </c>
      <c r="S514" s="11">
        <v>1</v>
      </c>
      <c r="T514" s="11">
        <v>10</v>
      </c>
      <c r="U514" s="11">
        <v>10</v>
      </c>
      <c r="V514" s="11">
        <v>10</v>
      </c>
      <c r="W514" s="11">
        <v>10</v>
      </c>
      <c r="X514" s="11">
        <v>0</v>
      </c>
      <c r="Y514" s="11">
        <v>0</v>
      </c>
      <c r="Z514" s="11">
        <v>10</v>
      </c>
      <c r="AA514" s="11">
        <v>0</v>
      </c>
      <c r="AB514" s="11">
        <v>0</v>
      </c>
      <c r="AC514" s="11">
        <v>10</v>
      </c>
      <c r="AD514" s="11">
        <v>10</v>
      </c>
      <c r="AE514" s="11">
        <v>0</v>
      </c>
      <c r="AF514" s="11">
        <v>10</v>
      </c>
      <c r="AG514" s="11">
        <v>210</v>
      </c>
      <c r="AH514" s="11">
        <v>90805</v>
      </c>
      <c r="AI514" s="11">
        <v>1714</v>
      </c>
      <c r="AJ514" s="11">
        <v>521</v>
      </c>
      <c r="AK514" s="11">
        <v>3947</v>
      </c>
      <c r="AL514" s="11">
        <v>8980</v>
      </c>
      <c r="AM514" s="11">
        <v>17604</v>
      </c>
      <c r="AN514" s="11">
        <v>2902</v>
      </c>
      <c r="AO514" s="11">
        <v>6852</v>
      </c>
      <c r="AP514" s="11">
        <v>1815</v>
      </c>
      <c r="AQ514" s="11">
        <v>2024</v>
      </c>
      <c r="AR514" s="11">
        <v>8714</v>
      </c>
      <c r="AS514" s="11">
        <v>4539</v>
      </c>
      <c r="AT514" s="11">
        <v>3045</v>
      </c>
      <c r="AU514" s="11">
        <v>9</v>
      </c>
      <c r="AV514" s="11">
        <v>10</v>
      </c>
      <c r="AW514" s="11">
        <v>11</v>
      </c>
      <c r="AX514" s="11">
        <v>11</v>
      </c>
      <c r="AY514" s="11">
        <v>8</v>
      </c>
      <c r="AZ514" s="11">
        <v>12</v>
      </c>
      <c r="BA514" s="11">
        <v>11</v>
      </c>
      <c r="BB514" s="11">
        <v>10</v>
      </c>
      <c r="BC514" s="11">
        <v>11</v>
      </c>
      <c r="BD514" s="11">
        <v>10</v>
      </c>
      <c r="BE514" s="11">
        <v>11</v>
      </c>
      <c r="BF514" s="11">
        <v>10</v>
      </c>
      <c r="BG514" s="11">
        <v>21</v>
      </c>
      <c r="BH514" s="11">
        <v>33</v>
      </c>
      <c r="BI514" s="11">
        <v>13</v>
      </c>
      <c r="BJ514" s="11">
        <v>5</v>
      </c>
      <c r="BK514" s="11">
        <v>7</v>
      </c>
      <c r="BL514" s="11">
        <v>33</v>
      </c>
      <c r="BM514" s="11">
        <v>34</v>
      </c>
      <c r="BN514" s="11">
        <v>14</v>
      </c>
      <c r="BO514" s="11">
        <v>9</v>
      </c>
      <c r="BP514" s="11">
        <v>11</v>
      </c>
      <c r="BQ514" s="11">
        <v>5</v>
      </c>
      <c r="BR514" s="11">
        <v>15</v>
      </c>
      <c r="BS514" s="11">
        <v>13</v>
      </c>
      <c r="BT514" s="11">
        <v>11</v>
      </c>
      <c r="BU514" s="11"/>
      <c r="BV514" s="11"/>
      <c r="BW514" s="11" t="b">
        <v>1</v>
      </c>
      <c r="BX514" s="11" t="b">
        <v>1</v>
      </c>
      <c r="BY514" s="11" t="b">
        <v>1</v>
      </c>
      <c r="BZ514" s="11" t="b">
        <v>1</v>
      </c>
      <c r="CA514" s="11" t="b">
        <v>0</v>
      </c>
      <c r="CB514" s="11" t="b">
        <v>0</v>
      </c>
      <c r="CC514" s="11" t="b">
        <v>1</v>
      </c>
      <c r="CD514" s="11" t="b">
        <v>0</v>
      </c>
      <c r="CE514" s="11" t="b">
        <v>0</v>
      </c>
      <c r="CF514" s="11" t="b">
        <v>1</v>
      </c>
      <c r="CG514" s="11" t="b">
        <v>1</v>
      </c>
      <c r="CH514" s="11" t="b">
        <v>0</v>
      </c>
      <c r="CI514" s="11" t="b">
        <v>1</v>
      </c>
      <c r="CJ514" s="11" t="s">
        <v>238</v>
      </c>
      <c r="CK514" s="11" t="str">
        <f>VLOOKUP(Table812[[#This Row],[Candidate Detail Answer: City]],cities,2,FALSE)</f>
        <v>Seattle</v>
      </c>
      <c r="CL514" s="11" t="str">
        <f>VLOOKUP(Table812[[#This Row],[Candidate Detail Answer: City]],cities,3,FALSE)</f>
        <v>WA</v>
      </c>
      <c r="CM514" s="41">
        <f>VLOOKUP(Table812[[#This Row],[Candidate Detail Answer: City]],cities,4,FALSE)</f>
        <v>98101</v>
      </c>
      <c r="CN514" s="11" t="s">
        <v>210</v>
      </c>
      <c r="CO514" s="11" t="str">
        <f>VLOOKUP(Table812[[#This Row],[Candidate Detail Answer: Major]],majors_final,3,FALSE)</f>
        <v>Computer Science</v>
      </c>
      <c r="CP514" s="11" t="str">
        <f>VLOOKUP(Table812[[#This Row],[Candidate Detail Answer: Major]],majors_final,4,FALSE)</f>
        <v>IT-development focused</v>
      </c>
      <c r="CQ514" s="11">
        <f>VLOOKUP(Table812[[#This Row],[Candidate Detail Answer: Major]],majors_final,5,FALSE)</f>
        <v>0</v>
      </c>
      <c r="CR514" s="11">
        <f>VLOOKUP(Table812[[#This Row],[Candidate Detail Answer: Major]],majors_final,6,FALSE)</f>
        <v>0</v>
      </c>
      <c r="CS514" s="11"/>
      <c r="CU514" s="5"/>
      <c r="CV514" s="5"/>
      <c r="CW514" s="5"/>
    </row>
    <row r="515" spans="1:101" ht="12.75" x14ac:dyDescent="0.2">
      <c r="A515">
        <v>614</v>
      </c>
      <c r="B515" s="26">
        <v>55447.670833332697</v>
      </c>
      <c r="C515" s="26">
        <v>55015.731250001802</v>
      </c>
      <c r="D515" s="26">
        <v>53808.368055553197</v>
      </c>
      <c r="E515" s="36">
        <v>337346</v>
      </c>
      <c r="F515" s="36">
        <f>SUM(Table812[[#This Row],[Time Taken Per Question: 1]:[Time Taken Per Question: 14]])</f>
        <v>28480</v>
      </c>
      <c r="G515" s="11">
        <v>2</v>
      </c>
      <c r="H515" s="11">
        <v>5</v>
      </c>
      <c r="I515" s="31">
        <v>342</v>
      </c>
      <c r="J515" s="11">
        <v>131</v>
      </c>
      <c r="K515" s="11">
        <v>90.5</v>
      </c>
      <c r="L515" s="11">
        <v>92</v>
      </c>
      <c r="M515" s="11">
        <v>69.08</v>
      </c>
      <c r="N515" s="11">
        <v>308623</v>
      </c>
      <c r="O515" s="11" t="s">
        <v>155</v>
      </c>
      <c r="P515" s="11" t="s">
        <v>208</v>
      </c>
      <c r="Q515" s="11">
        <v>15</v>
      </c>
      <c r="R515" s="11">
        <v>5</v>
      </c>
      <c r="S515" s="11">
        <v>0.5</v>
      </c>
      <c r="T515" s="11">
        <v>10</v>
      </c>
      <c r="U515" s="11">
        <v>10</v>
      </c>
      <c r="V515" s="11">
        <v>10</v>
      </c>
      <c r="W515" s="11">
        <v>10</v>
      </c>
      <c r="X515" s="11">
        <v>0</v>
      </c>
      <c r="Y515" s="11">
        <v>0</v>
      </c>
      <c r="Z515" s="11">
        <v>10</v>
      </c>
      <c r="AA515" s="11">
        <v>10</v>
      </c>
      <c r="AB515" s="11">
        <v>10</v>
      </c>
      <c r="AC515" s="11">
        <v>10</v>
      </c>
      <c r="AD515" s="11">
        <v>10</v>
      </c>
      <c r="AE515" s="11">
        <v>0</v>
      </c>
      <c r="AF515" s="11">
        <v>0</v>
      </c>
      <c r="AG515" s="11">
        <v>16</v>
      </c>
      <c r="AH515" s="11">
        <v>6851</v>
      </c>
      <c r="AI515" s="11">
        <v>334</v>
      </c>
      <c r="AJ515" s="11">
        <v>251</v>
      </c>
      <c r="AK515" s="11">
        <v>641</v>
      </c>
      <c r="AL515" s="11">
        <v>3058</v>
      </c>
      <c r="AM515" s="11">
        <v>1889</v>
      </c>
      <c r="AN515" s="11">
        <v>2577</v>
      </c>
      <c r="AO515" s="11">
        <v>723</v>
      </c>
      <c r="AP515" s="11">
        <v>942</v>
      </c>
      <c r="AQ515" s="11">
        <v>4973</v>
      </c>
      <c r="AR515" s="11">
        <v>862</v>
      </c>
      <c r="AS515" s="11">
        <v>2544</v>
      </c>
      <c r="AT515" s="11">
        <v>2819</v>
      </c>
      <c r="AU515" s="11">
        <v>5</v>
      </c>
      <c r="AV515" s="11">
        <v>6</v>
      </c>
      <c r="AW515" s="11">
        <v>5</v>
      </c>
      <c r="AX515" s="11">
        <v>5</v>
      </c>
      <c r="AY515" s="11">
        <v>4</v>
      </c>
      <c r="AZ515" s="11">
        <v>5</v>
      </c>
      <c r="BA515" s="11">
        <v>5</v>
      </c>
      <c r="BB515" s="11">
        <v>5</v>
      </c>
      <c r="BC515" s="11">
        <v>6</v>
      </c>
      <c r="BD515" s="11">
        <v>5</v>
      </c>
      <c r="BE515" s="11">
        <v>4</v>
      </c>
      <c r="BF515" s="11">
        <v>4</v>
      </c>
      <c r="BG515" s="11">
        <v>10</v>
      </c>
      <c r="BH515" s="11">
        <v>79</v>
      </c>
      <c r="BI515" s="11">
        <v>4</v>
      </c>
      <c r="BJ515" s="11">
        <v>5</v>
      </c>
      <c r="BK515" s="11">
        <v>7</v>
      </c>
      <c r="BL515" s="11">
        <v>26</v>
      </c>
      <c r="BM515" s="11">
        <v>8</v>
      </c>
      <c r="BN515" s="11">
        <v>34</v>
      </c>
      <c r="BO515" s="11">
        <v>8</v>
      </c>
      <c r="BP515" s="11">
        <v>11</v>
      </c>
      <c r="BQ515" s="11">
        <v>55</v>
      </c>
      <c r="BR515" s="11">
        <v>10</v>
      </c>
      <c r="BS515" s="11">
        <v>22</v>
      </c>
      <c r="BT515" s="11">
        <v>30</v>
      </c>
      <c r="BU515" s="11"/>
      <c r="BV515" s="11"/>
      <c r="BW515" s="11" t="b">
        <v>1</v>
      </c>
      <c r="BX515" s="11" t="b">
        <v>1</v>
      </c>
      <c r="BY515" s="11" t="b">
        <v>1</v>
      </c>
      <c r="BZ515" s="11" t="b">
        <v>1</v>
      </c>
      <c r="CA515" s="11" t="b">
        <v>0</v>
      </c>
      <c r="CB515" s="11" t="b">
        <v>0</v>
      </c>
      <c r="CC515" s="11" t="b">
        <v>1</v>
      </c>
      <c r="CD515" s="11" t="b">
        <v>1</v>
      </c>
      <c r="CE515" s="11" t="b">
        <v>1</v>
      </c>
      <c r="CF515" s="11" t="b">
        <v>1</v>
      </c>
      <c r="CG515" s="11" t="b">
        <v>1</v>
      </c>
      <c r="CH515" s="11" t="b">
        <v>0</v>
      </c>
      <c r="CI515" s="11" t="b">
        <v>0</v>
      </c>
      <c r="CJ515" s="11" t="s">
        <v>459</v>
      </c>
      <c r="CK515" s="11" t="str">
        <f>VLOOKUP(Table812[[#This Row],[Candidate Detail Answer: City]],cities,2,FALSE)</f>
        <v>Watertown</v>
      </c>
      <c r="CL515" s="11" t="str">
        <f>VLOOKUP(Table812[[#This Row],[Candidate Detail Answer: City]],cities,3,FALSE)</f>
        <v>MA</v>
      </c>
      <c r="CM515" s="41">
        <f>VLOOKUP(Table812[[#This Row],[Candidate Detail Answer: City]],cities,4,FALSE)</f>
        <v>2472</v>
      </c>
      <c r="CN515" s="11" t="s">
        <v>326</v>
      </c>
      <c r="CO515" s="11" t="str">
        <f>VLOOKUP(Table812[[#This Row],[Candidate Detail Answer: Major]],majors_final,3,FALSE)</f>
        <v>Information Systems</v>
      </c>
      <c r="CP515" s="11" t="str">
        <f>VLOOKUP(Table812[[#This Row],[Candidate Detail Answer: Major]],majors_final,4,FALSE)</f>
        <v>IT non-development</v>
      </c>
      <c r="CQ515" s="11">
        <f>VLOOKUP(Table812[[#This Row],[Candidate Detail Answer: Major]],majors_final,5,FALSE)</f>
        <v>0</v>
      </c>
      <c r="CR515" s="11">
        <f>VLOOKUP(Table812[[#This Row],[Candidate Detail Answer: Major]],majors_final,6,FALSE)</f>
        <v>0</v>
      </c>
      <c r="CS515" s="11"/>
      <c r="CU515" s="5"/>
      <c r="CV515" s="5"/>
      <c r="CW515" s="5"/>
    </row>
    <row r="516" spans="1:101" ht="12.75" x14ac:dyDescent="0.2">
      <c r="A516">
        <v>615</v>
      </c>
      <c r="B516" s="26">
        <v>53407.935416666201</v>
      </c>
      <c r="C516" s="26">
        <v>55035.799305557397</v>
      </c>
      <c r="D516" s="26">
        <v>53826.085416664297</v>
      </c>
      <c r="E516" s="36">
        <v>280894</v>
      </c>
      <c r="F516" s="36">
        <f>SUM(Table812[[#This Row],[Time Taken Per Question: 1]:[Time Taken Per Question: 14]])</f>
        <v>201224</v>
      </c>
      <c r="G516" s="11">
        <v>1</v>
      </c>
      <c r="H516" s="11">
        <v>76</v>
      </c>
      <c r="I516" s="31">
        <v>300515</v>
      </c>
      <c r="J516" s="11">
        <v>131</v>
      </c>
      <c r="K516" s="11">
        <v>120.5</v>
      </c>
      <c r="L516" s="11">
        <v>92</v>
      </c>
      <c r="M516" s="11">
        <v>91.98</v>
      </c>
      <c r="N516" s="11">
        <v>77700</v>
      </c>
      <c r="O516" s="11" t="s">
        <v>155</v>
      </c>
      <c r="P516" s="11" t="s">
        <v>208</v>
      </c>
      <c r="Q516" s="11">
        <v>57</v>
      </c>
      <c r="R516" s="11">
        <v>1</v>
      </c>
      <c r="S516" s="11">
        <v>0.5</v>
      </c>
      <c r="T516" s="11">
        <v>10</v>
      </c>
      <c r="U516" s="11">
        <v>10</v>
      </c>
      <c r="V516" s="11">
        <v>10</v>
      </c>
      <c r="W516" s="11">
        <v>10</v>
      </c>
      <c r="X516" s="11">
        <v>10</v>
      </c>
      <c r="Y516" s="11">
        <v>10</v>
      </c>
      <c r="Z516" s="11">
        <v>10</v>
      </c>
      <c r="AA516" s="11">
        <v>10</v>
      </c>
      <c r="AB516" s="11">
        <v>10</v>
      </c>
      <c r="AC516" s="11">
        <v>10</v>
      </c>
      <c r="AD516" s="11">
        <v>10</v>
      </c>
      <c r="AE516" s="11">
        <v>0</v>
      </c>
      <c r="AF516" s="11">
        <v>10</v>
      </c>
      <c r="AG516" s="11">
        <v>6450</v>
      </c>
      <c r="AH516" s="11">
        <v>11919</v>
      </c>
      <c r="AI516" s="11">
        <v>18016</v>
      </c>
      <c r="AJ516" s="11">
        <v>17510</v>
      </c>
      <c r="AK516" s="11">
        <v>2919</v>
      </c>
      <c r="AL516" s="11">
        <v>1900</v>
      </c>
      <c r="AM516" s="11">
        <v>12789</v>
      </c>
      <c r="AN516" s="11">
        <v>5652</v>
      </c>
      <c r="AO516" s="11">
        <v>3384</v>
      </c>
      <c r="AP516" s="11">
        <v>846</v>
      </c>
      <c r="AQ516" s="11">
        <v>16972</v>
      </c>
      <c r="AR516" s="11">
        <v>1815</v>
      </c>
      <c r="AS516" s="11">
        <v>1686</v>
      </c>
      <c r="AT516" s="11">
        <v>99366</v>
      </c>
      <c r="AU516" s="11">
        <v>19</v>
      </c>
      <c r="AV516" s="11">
        <v>15</v>
      </c>
      <c r="AW516" s="11">
        <v>16</v>
      </c>
      <c r="AX516" s="11">
        <v>16</v>
      </c>
      <c r="AY516" s="11">
        <v>11</v>
      </c>
      <c r="AZ516" s="11">
        <v>11</v>
      </c>
      <c r="BA516" s="11">
        <v>24</v>
      </c>
      <c r="BB516" s="11">
        <v>24</v>
      </c>
      <c r="BC516" s="11">
        <v>17</v>
      </c>
      <c r="BD516" s="11">
        <v>20</v>
      </c>
      <c r="BE516" s="11">
        <v>22</v>
      </c>
      <c r="BF516" s="11">
        <v>17</v>
      </c>
      <c r="BG516" s="11">
        <v>33</v>
      </c>
      <c r="BH516" s="11">
        <v>28</v>
      </c>
      <c r="BI516" s="11">
        <v>13</v>
      </c>
      <c r="BJ516" s="11">
        <v>14</v>
      </c>
      <c r="BK516" s="11">
        <v>7</v>
      </c>
      <c r="BL516" s="11">
        <v>6</v>
      </c>
      <c r="BM516" s="11">
        <v>10</v>
      </c>
      <c r="BN516" s="11">
        <v>11</v>
      </c>
      <c r="BO516" s="11">
        <v>9</v>
      </c>
      <c r="BP516" s="11">
        <v>8</v>
      </c>
      <c r="BQ516" s="11">
        <v>10</v>
      </c>
      <c r="BR516" s="11">
        <v>7</v>
      </c>
      <c r="BS516" s="11">
        <v>2</v>
      </c>
      <c r="BT516" s="11">
        <v>37</v>
      </c>
      <c r="BU516" s="11"/>
      <c r="BV516" s="11"/>
      <c r="BW516" s="11" t="b">
        <v>1</v>
      </c>
      <c r="BX516" s="11" t="b">
        <v>1</v>
      </c>
      <c r="BY516" s="11" t="b">
        <v>1</v>
      </c>
      <c r="BZ516" s="11" t="b">
        <v>1</v>
      </c>
      <c r="CA516" s="11" t="b">
        <v>1</v>
      </c>
      <c r="CB516" s="11" t="b">
        <v>1</v>
      </c>
      <c r="CC516" s="11" t="b">
        <v>1</v>
      </c>
      <c r="CD516" s="11" t="b">
        <v>1</v>
      </c>
      <c r="CE516" s="11" t="b">
        <v>1</v>
      </c>
      <c r="CF516" s="11" t="b">
        <v>1</v>
      </c>
      <c r="CG516" s="11" t="b">
        <v>1</v>
      </c>
      <c r="CH516" s="11" t="b">
        <v>0</v>
      </c>
      <c r="CI516" s="11" t="b">
        <v>1</v>
      </c>
      <c r="CJ516" s="11" t="s">
        <v>441</v>
      </c>
      <c r="CK516" s="11" t="str">
        <f>VLOOKUP(Table812[[#This Row],[Candidate Detail Answer: City]],cities,2,FALSE)</f>
        <v>Williamstown</v>
      </c>
      <c r="CL516" s="11" t="str">
        <f>VLOOKUP(Table812[[#This Row],[Candidate Detail Answer: City]],cities,3,FALSE)</f>
        <v>NJ</v>
      </c>
      <c r="CM516" s="41">
        <f>VLOOKUP(Table812[[#This Row],[Candidate Detail Answer: City]],cities,4,FALSE)</f>
        <v>8094</v>
      </c>
      <c r="CN516" s="11" t="s">
        <v>442</v>
      </c>
      <c r="CO516" s="11" t="str">
        <f>VLOOKUP(Table812[[#This Row],[Candidate Detail Answer: Major]],majors_final,3,FALSE)</f>
        <v>Business and Administration</v>
      </c>
      <c r="CP516" s="11" t="str">
        <f>VLOOKUP(Table812[[#This Row],[Candidate Detail Answer: Major]],majors_final,4,FALSE)</f>
        <v>Non-IT</v>
      </c>
      <c r="CQ516" s="11">
        <f>VLOOKUP(Table812[[#This Row],[Candidate Detail Answer: Major]],majors_final,5,FALSE)</f>
        <v>0</v>
      </c>
      <c r="CR516" s="11">
        <f>VLOOKUP(Table812[[#This Row],[Candidate Detail Answer: Major]],majors_final,6,FALSE)</f>
        <v>0</v>
      </c>
      <c r="CS516" s="11"/>
      <c r="CU516" s="5"/>
      <c r="CV516" s="5"/>
      <c r="CW516" s="5"/>
    </row>
    <row r="517" spans="1:101" ht="12.75" x14ac:dyDescent="0.2">
      <c r="A517">
        <v>616</v>
      </c>
      <c r="B517" s="26">
        <v>53429.868055555104</v>
      </c>
      <c r="C517" s="26">
        <v>55055.867361113</v>
      </c>
      <c r="D517" s="26">
        <v>53843.802777775403</v>
      </c>
      <c r="E517" s="36">
        <v>28676</v>
      </c>
      <c r="F517" s="36">
        <f>SUM(Table812[[#This Row],[Time Taken Per Question: 1]:[Time Taken Per Question: 14]])</f>
        <v>27926</v>
      </c>
      <c r="G517" s="11">
        <v>1</v>
      </c>
      <c r="H517" s="11">
        <v>3</v>
      </c>
      <c r="I517" s="31">
        <v>840</v>
      </c>
      <c r="J517" s="11">
        <v>131</v>
      </c>
      <c r="K517" s="11">
        <v>120.5</v>
      </c>
      <c r="L517" s="11">
        <v>92</v>
      </c>
      <c r="M517" s="11">
        <v>91.98</v>
      </c>
      <c r="N517" s="11">
        <v>110</v>
      </c>
      <c r="O517" s="11" t="s">
        <v>155</v>
      </c>
      <c r="P517" s="11" t="s">
        <v>208</v>
      </c>
      <c r="Q517" s="11">
        <v>0</v>
      </c>
      <c r="R517" s="11">
        <v>3</v>
      </c>
      <c r="S517" s="11">
        <v>0.5</v>
      </c>
      <c r="T517" s="11">
        <v>10</v>
      </c>
      <c r="U517" s="11">
        <v>10</v>
      </c>
      <c r="V517" s="11">
        <v>10</v>
      </c>
      <c r="W517" s="11">
        <v>10</v>
      </c>
      <c r="X517" s="11">
        <v>10</v>
      </c>
      <c r="Y517" s="11">
        <v>10</v>
      </c>
      <c r="Z517" s="11">
        <v>10</v>
      </c>
      <c r="AA517" s="11">
        <v>10</v>
      </c>
      <c r="AB517" s="11">
        <v>10</v>
      </c>
      <c r="AC517" s="11">
        <v>10</v>
      </c>
      <c r="AD517" s="11">
        <v>10</v>
      </c>
      <c r="AE517" s="11">
        <v>0</v>
      </c>
      <c r="AF517" s="11">
        <v>10</v>
      </c>
      <c r="AG517" s="11">
        <v>1060</v>
      </c>
      <c r="AH517" s="11">
        <v>769</v>
      </c>
      <c r="AI517" s="11">
        <v>792</v>
      </c>
      <c r="AJ517" s="11">
        <v>709</v>
      </c>
      <c r="AK517" s="11">
        <v>1690</v>
      </c>
      <c r="AL517" s="11">
        <v>1599</v>
      </c>
      <c r="AM517" s="11">
        <v>723</v>
      </c>
      <c r="AN517" s="11">
        <v>4813</v>
      </c>
      <c r="AO517" s="11">
        <v>606</v>
      </c>
      <c r="AP517" s="11">
        <v>269</v>
      </c>
      <c r="AQ517" s="11">
        <v>5069</v>
      </c>
      <c r="AR517" s="11">
        <v>1486</v>
      </c>
      <c r="AS517" s="11">
        <v>6333</v>
      </c>
      <c r="AT517" s="11">
        <v>2008</v>
      </c>
      <c r="AU517" s="11">
        <v>7</v>
      </c>
      <c r="AV517" s="11">
        <v>8</v>
      </c>
      <c r="AW517" s="11">
        <v>7</v>
      </c>
      <c r="AX517" s="11">
        <v>11</v>
      </c>
      <c r="AY517" s="11">
        <v>8</v>
      </c>
      <c r="AZ517" s="11">
        <v>8</v>
      </c>
      <c r="BA517" s="11">
        <v>10</v>
      </c>
      <c r="BB517" s="11">
        <v>8</v>
      </c>
      <c r="BC517" s="11">
        <v>7</v>
      </c>
      <c r="BD517" s="11">
        <v>9</v>
      </c>
      <c r="BE517" s="11">
        <v>8</v>
      </c>
      <c r="BF517" s="11">
        <v>14</v>
      </c>
      <c r="BG517" s="11">
        <v>20</v>
      </c>
      <c r="BH517" s="11">
        <v>8</v>
      </c>
      <c r="BI517" s="11">
        <v>4</v>
      </c>
      <c r="BJ517" s="11">
        <v>6</v>
      </c>
      <c r="BK517" s="11">
        <v>15</v>
      </c>
      <c r="BL517" s="11">
        <v>14</v>
      </c>
      <c r="BM517" s="11">
        <v>7</v>
      </c>
      <c r="BN517" s="11">
        <v>32</v>
      </c>
      <c r="BO517" s="11">
        <v>8</v>
      </c>
      <c r="BP517" s="11">
        <v>3</v>
      </c>
      <c r="BQ517" s="11">
        <v>40</v>
      </c>
      <c r="BR517" s="11">
        <v>15</v>
      </c>
      <c r="BS517" s="11">
        <v>44</v>
      </c>
      <c r="BT517" s="11">
        <v>7</v>
      </c>
      <c r="BU517" s="11"/>
      <c r="BV517" s="11"/>
      <c r="BW517" s="11" t="b">
        <v>1</v>
      </c>
      <c r="BX517" s="11" t="b">
        <v>1</v>
      </c>
      <c r="BY517" s="11" t="b">
        <v>1</v>
      </c>
      <c r="BZ517" s="11" t="b">
        <v>1</v>
      </c>
      <c r="CA517" s="11" t="b">
        <v>1</v>
      </c>
      <c r="CB517" s="11" t="b">
        <v>1</v>
      </c>
      <c r="CC517" s="11" t="b">
        <v>1</v>
      </c>
      <c r="CD517" s="11" t="b">
        <v>1</v>
      </c>
      <c r="CE517" s="11" t="b">
        <v>1</v>
      </c>
      <c r="CF517" s="11" t="b">
        <v>1</v>
      </c>
      <c r="CG517" s="11" t="b">
        <v>1</v>
      </c>
      <c r="CH517" s="11" t="b">
        <v>0</v>
      </c>
      <c r="CI517" s="11" t="b">
        <v>1</v>
      </c>
      <c r="CJ517" s="11" t="s">
        <v>209</v>
      </c>
      <c r="CK517" s="11" t="str">
        <f>VLOOKUP(Table812[[#This Row],[Candidate Detail Answer: City]],cities,2,FALSE)</f>
        <v>Philadelphia</v>
      </c>
      <c r="CL517" s="11" t="str">
        <f>VLOOKUP(Table812[[#This Row],[Candidate Detail Answer: City]],cities,3,FALSE)</f>
        <v>PA</v>
      </c>
      <c r="CM517" s="41">
        <f>VLOOKUP(Table812[[#This Row],[Candidate Detail Answer: City]],cities,4,FALSE)</f>
        <v>19102</v>
      </c>
      <c r="CN517" s="11" t="s">
        <v>600</v>
      </c>
      <c r="CO517" s="11" t="str">
        <f>VLOOKUP(Table812[[#This Row],[Candidate Detail Answer: Major]],majors_final,3,FALSE)</f>
        <v>Information Technology</v>
      </c>
      <c r="CP517" s="11" t="str">
        <f>VLOOKUP(Table812[[#This Row],[Candidate Detail Answer: Major]],majors_final,4,FALSE)</f>
        <v>IT non-development</v>
      </c>
      <c r="CQ517" s="11">
        <f>VLOOKUP(Table812[[#This Row],[Candidate Detail Answer: Major]],majors_final,5,FALSE)</f>
        <v>0</v>
      </c>
      <c r="CR517" s="11">
        <f>VLOOKUP(Table812[[#This Row],[Candidate Detail Answer: Major]],majors_final,6,FALSE)</f>
        <v>0</v>
      </c>
      <c r="CS517" s="11"/>
      <c r="CU517" s="5"/>
      <c r="CV517" s="5"/>
      <c r="CW517" s="5"/>
    </row>
    <row r="518" spans="1:101" ht="12.75" x14ac:dyDescent="0.2">
      <c r="A518">
        <v>617</v>
      </c>
      <c r="B518" s="26">
        <v>56566.235416666001</v>
      </c>
      <c r="C518" s="26">
        <v>55075.935416668501</v>
      </c>
      <c r="D518" s="26">
        <v>53861.520138886503</v>
      </c>
      <c r="E518" s="36">
        <v>314635</v>
      </c>
      <c r="F518" s="36">
        <f>SUM(Table812[[#This Row],[Time Taken Per Question: 1]:[Time Taken Per Question: 14]])</f>
        <v>27034</v>
      </c>
      <c r="G518" s="11">
        <v>2</v>
      </c>
      <c r="H518" s="11">
        <v>43</v>
      </c>
      <c r="I518" s="31">
        <v>267355</v>
      </c>
      <c r="J518" s="11">
        <v>131</v>
      </c>
      <c r="K518" s="11">
        <v>1</v>
      </c>
      <c r="L518" s="11">
        <v>92</v>
      </c>
      <c r="M518" s="11">
        <v>0.76</v>
      </c>
      <c r="N518" s="11">
        <v>287581</v>
      </c>
      <c r="O518" s="11" t="s">
        <v>155</v>
      </c>
      <c r="P518" s="11" t="s">
        <v>208</v>
      </c>
      <c r="Q518" s="11">
        <v>0</v>
      </c>
      <c r="R518" s="11"/>
      <c r="S518" s="11">
        <v>1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17</v>
      </c>
      <c r="AH518" s="11">
        <v>16046</v>
      </c>
      <c r="AI518" s="11">
        <v>1476</v>
      </c>
      <c r="AJ518" s="11">
        <v>518</v>
      </c>
      <c r="AK518" s="11">
        <v>5</v>
      </c>
      <c r="AL518" s="11">
        <v>0</v>
      </c>
      <c r="AM518" s="11">
        <v>0</v>
      </c>
      <c r="AN518" s="11">
        <v>0</v>
      </c>
      <c r="AO518" s="11">
        <v>5</v>
      </c>
      <c r="AP518" s="11">
        <v>0</v>
      </c>
      <c r="AQ518" s="11">
        <v>0</v>
      </c>
      <c r="AR518" s="11">
        <v>0</v>
      </c>
      <c r="AS518" s="11">
        <v>8930</v>
      </c>
      <c r="AT518" s="11">
        <v>37</v>
      </c>
      <c r="AU518" s="11">
        <v>11</v>
      </c>
      <c r="AV518" s="11">
        <v>11</v>
      </c>
      <c r="AW518" s="11">
        <v>7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5</v>
      </c>
      <c r="BG518" s="11">
        <v>0</v>
      </c>
      <c r="BH518" s="11">
        <v>9</v>
      </c>
      <c r="BI518" s="11">
        <v>4</v>
      </c>
      <c r="BJ518" s="11">
        <v>5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1</v>
      </c>
      <c r="BT518" s="11">
        <v>0</v>
      </c>
      <c r="BU518" s="11"/>
      <c r="BV518" s="11"/>
      <c r="BW518" s="11" t="b">
        <v>0</v>
      </c>
      <c r="BX518" s="11" t="b">
        <v>0</v>
      </c>
      <c r="BY518" s="11" t="b">
        <v>0</v>
      </c>
      <c r="BZ518" s="11" t="s">
        <v>157</v>
      </c>
      <c r="CA518" s="11" t="s">
        <v>157</v>
      </c>
      <c r="CB518" s="11" t="s">
        <v>157</v>
      </c>
      <c r="CC518" s="11" t="s">
        <v>157</v>
      </c>
      <c r="CD518" s="11" t="s">
        <v>157</v>
      </c>
      <c r="CE518" s="11" t="s">
        <v>157</v>
      </c>
      <c r="CF518" s="11" t="s">
        <v>157</v>
      </c>
      <c r="CG518" s="11" t="s">
        <v>157</v>
      </c>
      <c r="CH518" s="11" t="b">
        <v>0</v>
      </c>
      <c r="CI518" s="11" t="s">
        <v>157</v>
      </c>
      <c r="CJ518" s="11" t="s">
        <v>209</v>
      </c>
      <c r="CK518" s="11" t="str">
        <f>VLOOKUP(Table812[[#This Row],[Candidate Detail Answer: City]],cities,2,FALSE)</f>
        <v>Philadelphia</v>
      </c>
      <c r="CL518" s="11" t="str">
        <f>VLOOKUP(Table812[[#This Row],[Candidate Detail Answer: City]],cities,3,FALSE)</f>
        <v>PA</v>
      </c>
      <c r="CM518" s="41">
        <f>VLOOKUP(Table812[[#This Row],[Candidate Detail Answer: City]],cities,4,FALSE)</f>
        <v>19102</v>
      </c>
      <c r="CN518" s="11" t="s">
        <v>157</v>
      </c>
      <c r="CO518" s="11" t="str">
        <f>VLOOKUP(Table812[[#This Row],[Candidate Detail Answer: Major]],majors_final,3,FALSE)</f>
        <v>N/A</v>
      </c>
      <c r="CP518" s="11" t="str">
        <f>VLOOKUP(Table812[[#This Row],[Candidate Detail Answer: Major]],majors_final,4,FALSE)</f>
        <v>N/A</v>
      </c>
      <c r="CQ518" s="11">
        <f>VLOOKUP(Table812[[#This Row],[Candidate Detail Answer: Major]],majors_final,5,FALSE)</f>
        <v>0</v>
      </c>
      <c r="CR518" s="11">
        <f>VLOOKUP(Table812[[#This Row],[Candidate Detail Answer: Major]],majors_final,6,FALSE)</f>
        <v>0</v>
      </c>
      <c r="CS518" s="11"/>
      <c r="CU518" s="5"/>
      <c r="CV518" s="5"/>
      <c r="CW518" s="5"/>
    </row>
    <row r="519" spans="1:101" ht="12.75" x14ac:dyDescent="0.2">
      <c r="A519">
        <v>618</v>
      </c>
      <c r="B519" s="26">
        <v>45073.532638888901</v>
      </c>
      <c r="C519" s="26">
        <v>55096.003472224103</v>
      </c>
      <c r="D519" s="26">
        <v>53879.237499997602</v>
      </c>
      <c r="E519" s="36">
        <v>95746</v>
      </c>
      <c r="F519" s="36">
        <f>SUM(Table812[[#This Row],[Time Taken Per Question: 1]:[Time Taken Per Question: 14]])</f>
        <v>58435</v>
      </c>
      <c r="G519" s="11">
        <v>1</v>
      </c>
      <c r="H519" s="11">
        <v>101</v>
      </c>
      <c r="I519" s="31">
        <v>78892</v>
      </c>
      <c r="J519" s="11">
        <v>131</v>
      </c>
      <c r="K519" s="11">
        <v>131</v>
      </c>
      <c r="L519" s="11">
        <v>92</v>
      </c>
      <c r="M519" s="11">
        <v>100</v>
      </c>
      <c r="N519" s="11">
        <v>37290</v>
      </c>
      <c r="O519" s="11" t="s">
        <v>155</v>
      </c>
      <c r="P519" s="11" t="s">
        <v>208</v>
      </c>
      <c r="Q519" s="11">
        <v>14</v>
      </c>
      <c r="R519" s="11"/>
      <c r="S519" s="11">
        <v>1</v>
      </c>
      <c r="T519" s="11">
        <v>10</v>
      </c>
      <c r="U519" s="11">
        <v>10</v>
      </c>
      <c r="V519" s="11">
        <v>10</v>
      </c>
      <c r="W519" s="11">
        <v>10</v>
      </c>
      <c r="X519" s="11">
        <v>10</v>
      </c>
      <c r="Y519" s="11">
        <v>10</v>
      </c>
      <c r="Z519" s="11">
        <v>10</v>
      </c>
      <c r="AA519" s="11">
        <v>10</v>
      </c>
      <c r="AB519" s="11">
        <v>10</v>
      </c>
      <c r="AC519" s="11">
        <v>10</v>
      </c>
      <c r="AD519" s="11">
        <v>10</v>
      </c>
      <c r="AE519" s="11">
        <v>10</v>
      </c>
      <c r="AF519" s="11">
        <v>10</v>
      </c>
      <c r="AG519" s="11">
        <v>126</v>
      </c>
      <c r="AH519" s="11">
        <v>2978</v>
      </c>
      <c r="AI519" s="11">
        <v>2017</v>
      </c>
      <c r="AJ519" s="11">
        <v>1573</v>
      </c>
      <c r="AK519" s="11">
        <v>714</v>
      </c>
      <c r="AL519" s="11">
        <v>2961</v>
      </c>
      <c r="AM519" s="11">
        <v>1229</v>
      </c>
      <c r="AN519" s="11">
        <v>2766</v>
      </c>
      <c r="AO519" s="11">
        <v>7669</v>
      </c>
      <c r="AP519" s="11">
        <v>17536</v>
      </c>
      <c r="AQ519" s="11">
        <v>1912</v>
      </c>
      <c r="AR519" s="11">
        <v>448</v>
      </c>
      <c r="AS519" s="11">
        <v>14541</v>
      </c>
      <c r="AT519" s="11">
        <v>1965</v>
      </c>
      <c r="AU519" s="11">
        <v>6</v>
      </c>
      <c r="AV519" s="11">
        <v>6</v>
      </c>
      <c r="AW519" s="11">
        <v>5</v>
      </c>
      <c r="AX519" s="11">
        <v>13</v>
      </c>
      <c r="AY519" s="11">
        <v>5</v>
      </c>
      <c r="AZ519" s="11">
        <v>5</v>
      </c>
      <c r="BA519" s="11">
        <v>8</v>
      </c>
      <c r="BB519" s="11">
        <v>10</v>
      </c>
      <c r="BC519" s="11">
        <v>6</v>
      </c>
      <c r="BD519" s="11">
        <v>9</v>
      </c>
      <c r="BE519" s="11">
        <v>7</v>
      </c>
      <c r="BF519" s="11">
        <v>19</v>
      </c>
      <c r="BG519" s="11">
        <v>19</v>
      </c>
      <c r="BH519" s="11">
        <v>7</v>
      </c>
      <c r="BI519" s="11">
        <v>23</v>
      </c>
      <c r="BJ519" s="11">
        <v>32</v>
      </c>
      <c r="BK519" s="11">
        <v>11</v>
      </c>
      <c r="BL519" s="11">
        <v>28</v>
      </c>
      <c r="BM519" s="11">
        <v>20</v>
      </c>
      <c r="BN519" s="11">
        <v>20</v>
      </c>
      <c r="BO519" s="11">
        <v>5</v>
      </c>
      <c r="BP519" s="11">
        <v>6</v>
      </c>
      <c r="BQ519" s="11">
        <v>23</v>
      </c>
      <c r="BR519" s="11">
        <v>5</v>
      </c>
      <c r="BS519" s="11">
        <v>8</v>
      </c>
      <c r="BT519" s="11">
        <v>5</v>
      </c>
      <c r="BU519" s="11"/>
      <c r="BV519" s="11"/>
      <c r="BW519" s="11" t="b">
        <v>1</v>
      </c>
      <c r="BX519" s="11" t="b">
        <v>1</v>
      </c>
      <c r="BY519" s="11" t="b">
        <v>1</v>
      </c>
      <c r="BZ519" s="11" t="b">
        <v>1</v>
      </c>
      <c r="CA519" s="11" t="b">
        <v>1</v>
      </c>
      <c r="CB519" s="11" t="b">
        <v>1</v>
      </c>
      <c r="CC519" s="11" t="b">
        <v>1</v>
      </c>
      <c r="CD519" s="11" t="b">
        <v>1</v>
      </c>
      <c r="CE519" s="11" t="b">
        <v>1</v>
      </c>
      <c r="CF519" s="11" t="b">
        <v>1</v>
      </c>
      <c r="CG519" s="11" t="b">
        <v>1</v>
      </c>
      <c r="CH519" s="11" t="b">
        <v>1</v>
      </c>
      <c r="CI519" s="11" t="b">
        <v>1</v>
      </c>
      <c r="CJ519" s="11" t="s">
        <v>392</v>
      </c>
      <c r="CK519" s="11" t="str">
        <f>VLOOKUP(Table812[[#This Row],[Candidate Detail Answer: City]],cities,2,FALSE)</f>
        <v>Media</v>
      </c>
      <c r="CL519" s="11" t="str">
        <f>VLOOKUP(Table812[[#This Row],[Candidate Detail Answer: City]],cities,3,FALSE)</f>
        <v>PA</v>
      </c>
      <c r="CM519" s="41">
        <f>VLOOKUP(Table812[[#This Row],[Candidate Detail Answer: City]],cities,4,FALSE)</f>
        <v>19063</v>
      </c>
      <c r="CN519" s="11" t="s">
        <v>229</v>
      </c>
      <c r="CO519" s="11" t="str">
        <f>VLOOKUP(Table812[[#This Row],[Candidate Detail Answer: Major]],majors_final,3,FALSE)</f>
        <v>Computer Science</v>
      </c>
      <c r="CP519" s="11" t="str">
        <f>VLOOKUP(Table812[[#This Row],[Candidate Detail Answer: Major]],majors_final,4,FALSE)</f>
        <v>IT-development focused</v>
      </c>
      <c r="CQ519" s="11">
        <f>VLOOKUP(Table812[[#This Row],[Candidate Detail Answer: Major]],majors_final,5,FALSE)</f>
        <v>0</v>
      </c>
      <c r="CR519" s="11">
        <f>VLOOKUP(Table812[[#This Row],[Candidate Detail Answer: Major]],majors_final,6,FALSE)</f>
        <v>0</v>
      </c>
      <c r="CS519" s="11"/>
      <c r="CU519" s="5"/>
      <c r="CV519" s="5"/>
      <c r="CW519" s="5"/>
    </row>
    <row r="520" spans="1:101" ht="12.75" x14ac:dyDescent="0.2">
      <c r="A520">
        <v>619</v>
      </c>
      <c r="B520" s="26">
        <v>52026.179166666203</v>
      </c>
      <c r="C520" s="26">
        <v>55116.071527779597</v>
      </c>
      <c r="D520" s="26">
        <v>53896.954861108701</v>
      </c>
      <c r="E520" s="36">
        <v>306210</v>
      </c>
      <c r="F520" s="36">
        <f>SUM(Table812[[#This Row],[Time Taken Per Question: 1]:[Time Taken Per Question: 14]])</f>
        <v>302237</v>
      </c>
      <c r="G520" s="11">
        <v>1</v>
      </c>
      <c r="H520" s="11">
        <v>266</v>
      </c>
      <c r="I520" s="31">
        <v>187779</v>
      </c>
      <c r="J520" s="11">
        <v>131</v>
      </c>
      <c r="K520" s="11">
        <v>121</v>
      </c>
      <c r="L520" s="11">
        <v>92</v>
      </c>
      <c r="M520" s="11">
        <v>92.36</v>
      </c>
      <c r="N520" s="11">
        <v>3001</v>
      </c>
      <c r="O520" s="11" t="s">
        <v>155</v>
      </c>
      <c r="P520" s="11" t="s">
        <v>208</v>
      </c>
      <c r="Q520" s="11">
        <v>25</v>
      </c>
      <c r="R520" s="11"/>
      <c r="S520" s="11">
        <v>1</v>
      </c>
      <c r="T520" s="11">
        <v>10</v>
      </c>
      <c r="U520" s="11">
        <v>10</v>
      </c>
      <c r="V520" s="11">
        <v>10</v>
      </c>
      <c r="W520" s="11">
        <v>10</v>
      </c>
      <c r="X520" s="11">
        <v>10</v>
      </c>
      <c r="Y520" s="11">
        <v>10</v>
      </c>
      <c r="Z520" s="11">
        <v>10</v>
      </c>
      <c r="AA520" s="11">
        <v>10</v>
      </c>
      <c r="AB520" s="11">
        <v>10</v>
      </c>
      <c r="AC520" s="11">
        <v>10</v>
      </c>
      <c r="AD520" s="11">
        <v>10</v>
      </c>
      <c r="AE520" s="11">
        <v>0</v>
      </c>
      <c r="AF520" s="11">
        <v>10</v>
      </c>
      <c r="AG520" s="11">
        <v>7333</v>
      </c>
      <c r="AH520" s="11">
        <v>128839</v>
      </c>
      <c r="AI520" s="11">
        <v>34778</v>
      </c>
      <c r="AJ520" s="11">
        <v>2346</v>
      </c>
      <c r="AK520" s="11">
        <v>2502</v>
      </c>
      <c r="AL520" s="11">
        <v>2984</v>
      </c>
      <c r="AM520" s="11">
        <v>2486</v>
      </c>
      <c r="AN520" s="11">
        <v>899</v>
      </c>
      <c r="AO520" s="11">
        <v>85</v>
      </c>
      <c r="AP520" s="11">
        <v>72</v>
      </c>
      <c r="AQ520" s="11">
        <v>39843</v>
      </c>
      <c r="AR520" s="11">
        <v>130</v>
      </c>
      <c r="AS520" s="11">
        <v>16732</v>
      </c>
      <c r="AT520" s="11">
        <v>63208</v>
      </c>
      <c r="AU520" s="11">
        <v>10</v>
      </c>
      <c r="AV520" s="11">
        <v>9</v>
      </c>
      <c r="AW520" s="11">
        <v>9</v>
      </c>
      <c r="AX520" s="11">
        <v>11</v>
      </c>
      <c r="AY520" s="11">
        <v>8</v>
      </c>
      <c r="AZ520" s="11">
        <v>10</v>
      </c>
      <c r="BA520" s="11">
        <v>11</v>
      </c>
      <c r="BB520" s="11">
        <v>9</v>
      </c>
      <c r="BC520" s="11">
        <v>9</v>
      </c>
      <c r="BD520" s="11">
        <v>11</v>
      </c>
      <c r="BE520" s="11">
        <v>8</v>
      </c>
      <c r="BF520" s="11">
        <v>8</v>
      </c>
      <c r="BG520" s="11">
        <v>21</v>
      </c>
      <c r="BH520" s="11">
        <v>10</v>
      </c>
      <c r="BI520" s="11">
        <v>3</v>
      </c>
      <c r="BJ520" s="11">
        <v>2</v>
      </c>
      <c r="BK520" s="11">
        <v>3</v>
      </c>
      <c r="BL520" s="11">
        <v>8</v>
      </c>
      <c r="BM520" s="11">
        <v>9</v>
      </c>
      <c r="BN520" s="11">
        <v>4</v>
      </c>
      <c r="BO520" s="11">
        <v>2</v>
      </c>
      <c r="BP520" s="11">
        <v>2</v>
      </c>
      <c r="BQ520" s="11">
        <v>3</v>
      </c>
      <c r="BR520" s="11">
        <v>2</v>
      </c>
      <c r="BS520" s="11">
        <v>11</v>
      </c>
      <c r="BT520" s="11">
        <v>15</v>
      </c>
      <c r="BU520" s="11"/>
      <c r="BV520" s="11"/>
      <c r="BW520" s="11" t="b">
        <v>1</v>
      </c>
      <c r="BX520" s="11" t="b">
        <v>1</v>
      </c>
      <c r="BY520" s="11" t="b">
        <v>1</v>
      </c>
      <c r="BZ520" s="11" t="b">
        <v>1</v>
      </c>
      <c r="CA520" s="11" t="b">
        <v>1</v>
      </c>
      <c r="CB520" s="11" t="b">
        <v>1</v>
      </c>
      <c r="CC520" s="11" t="b">
        <v>1</v>
      </c>
      <c r="CD520" s="11" t="b">
        <v>1</v>
      </c>
      <c r="CE520" s="11" t="b">
        <v>1</v>
      </c>
      <c r="CF520" s="11" t="b">
        <v>1</v>
      </c>
      <c r="CG520" s="11" t="b">
        <v>1</v>
      </c>
      <c r="CH520" s="11" t="b">
        <v>0</v>
      </c>
      <c r="CI520" s="11" t="b">
        <v>1</v>
      </c>
      <c r="CJ520" s="11" t="s">
        <v>566</v>
      </c>
      <c r="CK520" s="11" t="str">
        <f>VLOOKUP(Table812[[#This Row],[Candidate Detail Answer: City]],cities,2,FALSE)</f>
        <v>Dover</v>
      </c>
      <c r="CL520" s="11" t="str">
        <f>VLOOKUP(Table812[[#This Row],[Candidate Detail Answer: City]],cities,3,FALSE)</f>
        <v>DE</v>
      </c>
      <c r="CM520" s="41">
        <f>VLOOKUP(Table812[[#This Row],[Candidate Detail Answer: City]],cities,4,FALSE)</f>
        <v>19901</v>
      </c>
      <c r="CN520" s="11" t="s">
        <v>567</v>
      </c>
      <c r="CO520" s="11" t="str">
        <f>VLOOKUP(Table812[[#This Row],[Candidate Detail Answer: Major]],majors_final,3,FALSE)</f>
        <v>Information Technology</v>
      </c>
      <c r="CP520" s="11" t="str">
        <f>VLOOKUP(Table812[[#This Row],[Candidate Detail Answer: Major]],majors_final,4,FALSE)</f>
        <v>IT non-development</v>
      </c>
      <c r="CQ520" s="11">
        <f>VLOOKUP(Table812[[#This Row],[Candidate Detail Answer: Major]],majors_final,5,FALSE)</f>
        <v>0</v>
      </c>
      <c r="CR520" s="11">
        <f>VLOOKUP(Table812[[#This Row],[Candidate Detail Answer: Major]],majors_final,6,FALSE)</f>
        <v>0</v>
      </c>
      <c r="CS520" s="11"/>
      <c r="CU520" s="5"/>
      <c r="CV520" s="5"/>
      <c r="CW520" s="5"/>
    </row>
    <row r="521" spans="1:101" ht="12.75" x14ac:dyDescent="0.2">
      <c r="A521">
        <v>620</v>
      </c>
      <c r="B521" s="26">
        <v>45095.465277777803</v>
      </c>
      <c r="C521" s="26">
        <v>55136.1395833352</v>
      </c>
      <c r="D521" s="26">
        <v>53914.6722222198</v>
      </c>
      <c r="E521" s="36">
        <v>328465</v>
      </c>
      <c r="F521" s="36">
        <f>SUM(Table812[[#This Row],[Time Taken Per Question: 1]:[Time Taken Per Question: 14]])</f>
        <v>94822</v>
      </c>
      <c r="G521" s="11">
        <v>1</v>
      </c>
      <c r="H521" s="11">
        <v>222</v>
      </c>
      <c r="I521" s="31">
        <v>39454</v>
      </c>
      <c r="J521" s="11">
        <v>131</v>
      </c>
      <c r="K521" s="11">
        <v>131</v>
      </c>
      <c r="L521" s="11">
        <v>92</v>
      </c>
      <c r="M521" s="11">
        <v>100</v>
      </c>
      <c r="N521" s="11">
        <v>233511</v>
      </c>
      <c r="O521" s="11" t="s">
        <v>155</v>
      </c>
      <c r="P521" s="11" t="s">
        <v>208</v>
      </c>
      <c r="Q521" s="11">
        <v>38</v>
      </c>
      <c r="R521" s="11"/>
      <c r="S521" s="11">
        <v>1</v>
      </c>
      <c r="T521" s="11">
        <v>10</v>
      </c>
      <c r="U521" s="11">
        <v>10</v>
      </c>
      <c r="V521" s="11">
        <v>10</v>
      </c>
      <c r="W521" s="11">
        <v>10</v>
      </c>
      <c r="X521" s="11">
        <v>10</v>
      </c>
      <c r="Y521" s="11">
        <v>10</v>
      </c>
      <c r="Z521" s="11">
        <v>10</v>
      </c>
      <c r="AA521" s="11">
        <v>10</v>
      </c>
      <c r="AB521" s="11">
        <v>10</v>
      </c>
      <c r="AC521" s="11">
        <v>10</v>
      </c>
      <c r="AD521" s="11">
        <v>10</v>
      </c>
      <c r="AE521" s="11">
        <v>10</v>
      </c>
      <c r="AF521" s="11">
        <v>10</v>
      </c>
      <c r="AG521" s="11">
        <v>419</v>
      </c>
      <c r="AH521" s="11">
        <v>5486</v>
      </c>
      <c r="AI521" s="11">
        <v>971</v>
      </c>
      <c r="AJ521" s="11">
        <v>4747</v>
      </c>
      <c r="AK521" s="11">
        <v>528</v>
      </c>
      <c r="AL521" s="11">
        <v>1524</v>
      </c>
      <c r="AM521" s="11">
        <v>5056</v>
      </c>
      <c r="AN521" s="11">
        <v>1324</v>
      </c>
      <c r="AO521" s="11">
        <v>858</v>
      </c>
      <c r="AP521" s="11">
        <v>11761</v>
      </c>
      <c r="AQ521" s="11">
        <v>5593</v>
      </c>
      <c r="AR521" s="11">
        <v>817</v>
      </c>
      <c r="AS521" s="11">
        <v>54595</v>
      </c>
      <c r="AT521" s="11">
        <v>1143</v>
      </c>
      <c r="AU521" s="11">
        <v>10</v>
      </c>
      <c r="AV521" s="11">
        <v>10</v>
      </c>
      <c r="AW521" s="11">
        <v>10</v>
      </c>
      <c r="AX521" s="11">
        <v>13</v>
      </c>
      <c r="AY521" s="11">
        <v>8</v>
      </c>
      <c r="AZ521" s="11">
        <v>9</v>
      </c>
      <c r="BA521" s="11">
        <v>13</v>
      </c>
      <c r="BB521" s="11">
        <v>11</v>
      </c>
      <c r="BC521" s="11">
        <v>12</v>
      </c>
      <c r="BD521" s="11">
        <v>11</v>
      </c>
      <c r="BE521" s="11">
        <v>14</v>
      </c>
      <c r="BF521" s="11">
        <v>22</v>
      </c>
      <c r="BG521" s="11">
        <v>24</v>
      </c>
      <c r="BH521" s="11">
        <v>15</v>
      </c>
      <c r="BI521" s="11">
        <v>6</v>
      </c>
      <c r="BJ521" s="11">
        <v>7</v>
      </c>
      <c r="BK521" s="11">
        <v>3</v>
      </c>
      <c r="BL521" s="11">
        <v>9</v>
      </c>
      <c r="BM521" s="11">
        <v>3</v>
      </c>
      <c r="BN521" s="11">
        <v>5</v>
      </c>
      <c r="BO521" s="11">
        <v>6</v>
      </c>
      <c r="BP521" s="11">
        <v>5</v>
      </c>
      <c r="BQ521" s="11">
        <v>23</v>
      </c>
      <c r="BR521" s="11">
        <v>7</v>
      </c>
      <c r="BS521" s="11">
        <v>55</v>
      </c>
      <c r="BT521" s="11">
        <v>4</v>
      </c>
      <c r="BU521" s="11"/>
      <c r="BV521" s="11"/>
      <c r="BW521" s="11" t="b">
        <v>1</v>
      </c>
      <c r="BX521" s="11" t="b">
        <v>1</v>
      </c>
      <c r="BY521" s="11" t="b">
        <v>1</v>
      </c>
      <c r="BZ521" s="11" t="b">
        <v>1</v>
      </c>
      <c r="CA521" s="11" t="b">
        <v>1</v>
      </c>
      <c r="CB521" s="11" t="b">
        <v>1</v>
      </c>
      <c r="CC521" s="11" t="b">
        <v>1</v>
      </c>
      <c r="CD521" s="11" t="b">
        <v>1</v>
      </c>
      <c r="CE521" s="11" t="b">
        <v>1</v>
      </c>
      <c r="CF521" s="11" t="b">
        <v>1</v>
      </c>
      <c r="CG521" s="11" t="b">
        <v>1</v>
      </c>
      <c r="CH521" s="11" t="b">
        <v>1</v>
      </c>
      <c r="CI521" s="11" t="b">
        <v>1</v>
      </c>
      <c r="CJ521" s="11" t="s">
        <v>560</v>
      </c>
      <c r="CK521" s="11" t="str">
        <f>VLOOKUP(Table812[[#This Row],[Candidate Detail Answer: City]],cities,2,FALSE)</f>
        <v>Holmes</v>
      </c>
      <c r="CL521" s="11" t="str">
        <f>VLOOKUP(Table812[[#This Row],[Candidate Detail Answer: City]],cities,3,FALSE)</f>
        <v>PA</v>
      </c>
      <c r="CM521" s="41">
        <f>VLOOKUP(Table812[[#This Row],[Candidate Detail Answer: City]],cities,4,FALSE)</f>
        <v>19043</v>
      </c>
      <c r="CN521" s="11" t="s">
        <v>229</v>
      </c>
      <c r="CO521" s="11" t="str">
        <f>VLOOKUP(Table812[[#This Row],[Candidate Detail Answer: Major]],majors_final,3,FALSE)</f>
        <v>Computer Science</v>
      </c>
      <c r="CP521" s="11" t="str">
        <f>VLOOKUP(Table812[[#This Row],[Candidate Detail Answer: Major]],majors_final,4,FALSE)</f>
        <v>IT-development focused</v>
      </c>
      <c r="CQ521" s="11">
        <f>VLOOKUP(Table812[[#This Row],[Candidate Detail Answer: Major]],majors_final,5,FALSE)</f>
        <v>0</v>
      </c>
      <c r="CR521" s="11">
        <f>VLOOKUP(Table812[[#This Row],[Candidate Detail Answer: Major]],majors_final,6,FALSE)</f>
        <v>0</v>
      </c>
      <c r="CS521" s="11"/>
      <c r="CU521" s="5"/>
      <c r="CV521" s="5"/>
      <c r="CW521" s="5"/>
    </row>
    <row r="522" spans="1:101" ht="12.75" x14ac:dyDescent="0.2">
      <c r="A522">
        <v>621</v>
      </c>
      <c r="B522" s="26">
        <v>54438.769444443897</v>
      </c>
      <c r="C522" s="26">
        <v>55156.207638890803</v>
      </c>
      <c r="D522" s="26">
        <v>53932.3895833309</v>
      </c>
      <c r="E522" s="36">
        <v>29392</v>
      </c>
      <c r="F522" s="36">
        <f>SUM(Table812[[#This Row],[Time Taken Per Question: 1]:[Time Taken Per Question: 14]])</f>
        <v>19411</v>
      </c>
      <c r="G522" s="11">
        <v>2</v>
      </c>
      <c r="H522" s="11">
        <v>68</v>
      </c>
      <c r="I522" s="31">
        <v>20504</v>
      </c>
      <c r="J522" s="11">
        <v>131</v>
      </c>
      <c r="K522" s="11">
        <v>110.5</v>
      </c>
      <c r="L522" s="11">
        <v>92</v>
      </c>
      <c r="M522" s="11">
        <v>84.35</v>
      </c>
      <c r="N522" s="11">
        <v>9877</v>
      </c>
      <c r="O522" s="11" t="s">
        <v>155</v>
      </c>
      <c r="P522" s="11" t="s">
        <v>208</v>
      </c>
      <c r="Q522" s="11">
        <v>0</v>
      </c>
      <c r="R522" s="11">
        <v>5</v>
      </c>
      <c r="S522" s="11">
        <v>0.5</v>
      </c>
      <c r="T522" s="11">
        <v>10</v>
      </c>
      <c r="U522" s="11">
        <v>10</v>
      </c>
      <c r="V522" s="11">
        <v>10</v>
      </c>
      <c r="W522" s="11">
        <v>10</v>
      </c>
      <c r="X522" s="11">
        <v>10</v>
      </c>
      <c r="Y522" s="11">
        <v>10</v>
      </c>
      <c r="Z522" s="11">
        <v>10</v>
      </c>
      <c r="AA522" s="11">
        <v>10</v>
      </c>
      <c r="AB522" s="11">
        <v>10</v>
      </c>
      <c r="AC522" s="11">
        <v>10</v>
      </c>
      <c r="AD522" s="11">
        <v>10</v>
      </c>
      <c r="AE522" s="11">
        <v>0</v>
      </c>
      <c r="AF522" s="11">
        <v>0</v>
      </c>
      <c r="AG522" s="11">
        <v>17</v>
      </c>
      <c r="AH522" s="11">
        <v>731</v>
      </c>
      <c r="AI522" s="11">
        <v>103</v>
      </c>
      <c r="AJ522" s="11">
        <v>76</v>
      </c>
      <c r="AK522" s="11">
        <v>387</v>
      </c>
      <c r="AL522" s="11">
        <v>92</v>
      </c>
      <c r="AM522" s="11">
        <v>155</v>
      </c>
      <c r="AN522" s="11">
        <v>190</v>
      </c>
      <c r="AO522" s="11">
        <v>82</v>
      </c>
      <c r="AP522" s="11">
        <v>213</v>
      </c>
      <c r="AQ522" s="11">
        <v>3087</v>
      </c>
      <c r="AR522" s="11">
        <v>160</v>
      </c>
      <c r="AS522" s="11">
        <v>399</v>
      </c>
      <c r="AT522" s="11">
        <v>13719</v>
      </c>
      <c r="AU522" s="11">
        <v>14</v>
      </c>
      <c r="AV522" s="11">
        <v>13</v>
      </c>
      <c r="AW522" s="11">
        <v>13</v>
      </c>
      <c r="AX522" s="11">
        <v>12</v>
      </c>
      <c r="AY522" s="11">
        <v>7</v>
      </c>
      <c r="AZ522" s="11">
        <v>9</v>
      </c>
      <c r="BA522" s="11">
        <v>24</v>
      </c>
      <c r="BB522" s="11">
        <v>15</v>
      </c>
      <c r="BC522" s="11">
        <v>14</v>
      </c>
      <c r="BD522" s="11">
        <v>19</v>
      </c>
      <c r="BE522" s="11">
        <v>18</v>
      </c>
      <c r="BF522" s="11">
        <v>66</v>
      </c>
      <c r="BG522" s="11">
        <v>66</v>
      </c>
      <c r="BH522" s="11">
        <v>9</v>
      </c>
      <c r="BI522" s="11">
        <v>3</v>
      </c>
      <c r="BJ522" s="11">
        <v>4</v>
      </c>
      <c r="BK522" s="11">
        <v>4</v>
      </c>
      <c r="BL522" s="11">
        <v>4</v>
      </c>
      <c r="BM522" s="11">
        <v>4</v>
      </c>
      <c r="BN522" s="11">
        <v>4</v>
      </c>
      <c r="BO522" s="11">
        <v>4</v>
      </c>
      <c r="BP522" s="11">
        <v>5</v>
      </c>
      <c r="BQ522" s="11">
        <v>22</v>
      </c>
      <c r="BR522" s="11">
        <v>4</v>
      </c>
      <c r="BS522" s="11">
        <v>3</v>
      </c>
      <c r="BT522" s="11">
        <v>24</v>
      </c>
      <c r="BU522" s="11"/>
      <c r="BV522" s="11"/>
      <c r="BW522" s="11" t="b">
        <v>1</v>
      </c>
      <c r="BX522" s="11" t="b">
        <v>1</v>
      </c>
      <c r="BY522" s="11" t="b">
        <v>1</v>
      </c>
      <c r="BZ522" s="11" t="b">
        <v>1</v>
      </c>
      <c r="CA522" s="11" t="b">
        <v>1</v>
      </c>
      <c r="CB522" s="11" t="b">
        <v>1</v>
      </c>
      <c r="CC522" s="11" t="b">
        <v>1</v>
      </c>
      <c r="CD522" s="11" t="b">
        <v>1</v>
      </c>
      <c r="CE522" s="11" t="b">
        <v>1</v>
      </c>
      <c r="CF522" s="11" t="b">
        <v>1</v>
      </c>
      <c r="CG522" s="11" t="b">
        <v>1</v>
      </c>
      <c r="CH522" s="11" t="b">
        <v>0</v>
      </c>
      <c r="CI522" s="11" t="b">
        <v>0</v>
      </c>
      <c r="CJ522" s="11" t="s">
        <v>209</v>
      </c>
      <c r="CK522" s="11" t="str">
        <f>VLOOKUP(Table812[[#This Row],[Candidate Detail Answer: City]],cities,2,FALSE)</f>
        <v>Philadelphia</v>
      </c>
      <c r="CL522" s="11" t="str">
        <f>VLOOKUP(Table812[[#This Row],[Candidate Detail Answer: City]],cities,3,FALSE)</f>
        <v>PA</v>
      </c>
      <c r="CM522" s="41">
        <f>VLOOKUP(Table812[[#This Row],[Candidate Detail Answer: City]],cities,4,FALSE)</f>
        <v>19102</v>
      </c>
      <c r="CN522" s="11" t="s">
        <v>234</v>
      </c>
      <c r="CO522" s="11" t="str">
        <f>VLOOKUP(Table812[[#This Row],[Candidate Detail Answer: Major]],majors_final,3,FALSE)</f>
        <v>Computer Programming</v>
      </c>
      <c r="CP522" s="11" t="str">
        <f>VLOOKUP(Table812[[#This Row],[Candidate Detail Answer: Major]],majors_final,4,FALSE)</f>
        <v>IT-development focused</v>
      </c>
      <c r="CQ522" s="11">
        <f>VLOOKUP(Table812[[#This Row],[Candidate Detail Answer: Major]],majors_final,5,FALSE)</f>
        <v>0</v>
      </c>
      <c r="CR522" s="11">
        <f>VLOOKUP(Table812[[#This Row],[Candidate Detail Answer: Major]],majors_final,6,FALSE)</f>
        <v>0</v>
      </c>
      <c r="CS522" s="11"/>
      <c r="CU522" s="5"/>
      <c r="CV522" s="5"/>
      <c r="CW522" s="5"/>
    </row>
    <row r="523" spans="1:101" ht="12.75" x14ac:dyDescent="0.2">
      <c r="A523">
        <v>622</v>
      </c>
      <c r="B523" s="26">
        <v>45117.397916666698</v>
      </c>
      <c r="C523" s="26">
        <v>55176.275694446304</v>
      </c>
      <c r="D523" s="26">
        <v>53950.106944442101</v>
      </c>
      <c r="E523" s="36">
        <v>184127</v>
      </c>
      <c r="F523" s="36">
        <f>SUM(Table812[[#This Row],[Time Taken Per Question: 1]:[Time Taken Per Question: 14]])</f>
        <v>80922</v>
      </c>
      <c r="G523" s="11">
        <v>1</v>
      </c>
      <c r="H523" s="11">
        <v>31</v>
      </c>
      <c r="I523" s="31">
        <v>119196</v>
      </c>
      <c r="J523" s="11">
        <v>131</v>
      </c>
      <c r="K523" s="11">
        <v>131</v>
      </c>
      <c r="L523" s="11">
        <v>92</v>
      </c>
      <c r="M523" s="11">
        <v>100</v>
      </c>
      <c r="N523" s="11">
        <v>99425</v>
      </c>
      <c r="O523" s="11" t="s">
        <v>155</v>
      </c>
      <c r="P523" s="11" t="s">
        <v>208</v>
      </c>
      <c r="Q523" s="11">
        <v>0</v>
      </c>
      <c r="R523" s="11">
        <v>4</v>
      </c>
      <c r="S523" s="11">
        <v>1</v>
      </c>
      <c r="T523" s="11">
        <v>10</v>
      </c>
      <c r="U523" s="11">
        <v>10</v>
      </c>
      <c r="V523" s="11">
        <v>10</v>
      </c>
      <c r="W523" s="11">
        <v>10</v>
      </c>
      <c r="X523" s="11">
        <v>10</v>
      </c>
      <c r="Y523" s="11">
        <v>10</v>
      </c>
      <c r="Z523" s="11">
        <v>10</v>
      </c>
      <c r="AA523" s="11">
        <v>10</v>
      </c>
      <c r="AB523" s="11">
        <v>10</v>
      </c>
      <c r="AC523" s="11">
        <v>10</v>
      </c>
      <c r="AD523" s="11">
        <v>10</v>
      </c>
      <c r="AE523" s="11">
        <v>10</v>
      </c>
      <c r="AF523" s="11">
        <v>10</v>
      </c>
      <c r="AG523" s="11">
        <v>291</v>
      </c>
      <c r="AH523" s="11">
        <v>9589</v>
      </c>
      <c r="AI523" s="11">
        <v>610</v>
      </c>
      <c r="AJ523" s="11">
        <v>1903</v>
      </c>
      <c r="AK523" s="11">
        <v>2316</v>
      </c>
      <c r="AL523" s="11">
        <v>6549</v>
      </c>
      <c r="AM523" s="11">
        <v>2236</v>
      </c>
      <c r="AN523" s="11">
        <v>1450</v>
      </c>
      <c r="AO523" s="11">
        <v>19651</v>
      </c>
      <c r="AP523" s="11">
        <v>919</v>
      </c>
      <c r="AQ523" s="11">
        <v>18381</v>
      </c>
      <c r="AR523" s="11">
        <v>1507</v>
      </c>
      <c r="AS523" s="11">
        <v>4900</v>
      </c>
      <c r="AT523" s="11">
        <v>10620</v>
      </c>
      <c r="AU523" s="11">
        <v>9</v>
      </c>
      <c r="AV523" s="11">
        <v>9</v>
      </c>
      <c r="AW523" s="11">
        <v>8</v>
      </c>
      <c r="AX523" s="11">
        <v>10</v>
      </c>
      <c r="AY523" s="11">
        <v>9</v>
      </c>
      <c r="AZ523" s="11">
        <v>10</v>
      </c>
      <c r="BA523" s="11">
        <v>13</v>
      </c>
      <c r="BB523" s="11">
        <v>13</v>
      </c>
      <c r="BC523" s="11">
        <v>10</v>
      </c>
      <c r="BD523" s="11">
        <v>16</v>
      </c>
      <c r="BE523" s="11">
        <v>13</v>
      </c>
      <c r="BF523" s="11">
        <v>22</v>
      </c>
      <c r="BG523" s="11">
        <v>24</v>
      </c>
      <c r="BH523" s="11">
        <v>20</v>
      </c>
      <c r="BI523" s="11">
        <v>7</v>
      </c>
      <c r="BJ523" s="11">
        <v>15</v>
      </c>
      <c r="BK523" s="11">
        <v>14</v>
      </c>
      <c r="BL523" s="11">
        <v>33</v>
      </c>
      <c r="BM523" s="11">
        <v>15</v>
      </c>
      <c r="BN523" s="11">
        <v>11</v>
      </c>
      <c r="BO523" s="11">
        <v>14</v>
      </c>
      <c r="BP523" s="11">
        <v>10</v>
      </c>
      <c r="BQ523" s="11">
        <v>34</v>
      </c>
      <c r="BR523" s="11">
        <v>12</v>
      </c>
      <c r="BS523" s="11">
        <v>24</v>
      </c>
      <c r="BT523" s="11">
        <v>24</v>
      </c>
      <c r="BU523" s="11"/>
      <c r="BV523" s="11"/>
      <c r="BW523" s="11" t="b">
        <v>1</v>
      </c>
      <c r="BX523" s="11" t="b">
        <v>1</v>
      </c>
      <c r="BY523" s="11" t="b">
        <v>1</v>
      </c>
      <c r="BZ523" s="11" t="b">
        <v>1</v>
      </c>
      <c r="CA523" s="11" t="b">
        <v>1</v>
      </c>
      <c r="CB523" s="11" t="b">
        <v>1</v>
      </c>
      <c r="CC523" s="11" t="b">
        <v>1</v>
      </c>
      <c r="CD523" s="11" t="b">
        <v>1</v>
      </c>
      <c r="CE523" s="11" t="b">
        <v>1</v>
      </c>
      <c r="CF523" s="11" t="b">
        <v>1</v>
      </c>
      <c r="CG523" s="11" t="b">
        <v>1</v>
      </c>
      <c r="CH523" s="11" t="b">
        <v>1</v>
      </c>
      <c r="CI523" s="11" t="b">
        <v>1</v>
      </c>
      <c r="CJ523" s="11" t="s">
        <v>571</v>
      </c>
      <c r="CK523" s="11" t="str">
        <f>VLOOKUP(Table812[[#This Row],[Candidate Detail Answer: City]],cities,2,FALSE)</f>
        <v>Malvern</v>
      </c>
      <c r="CL523" s="11" t="str">
        <f>VLOOKUP(Table812[[#This Row],[Candidate Detail Answer: City]],cities,3,FALSE)</f>
        <v>PA</v>
      </c>
      <c r="CM523" s="41">
        <f>VLOOKUP(Table812[[#This Row],[Candidate Detail Answer: City]],cities,4,FALSE)</f>
        <v>19355</v>
      </c>
      <c r="CN523" s="11" t="s">
        <v>572</v>
      </c>
      <c r="CO523" s="11" t="str">
        <f>VLOOKUP(Table812[[#This Row],[Candidate Detail Answer: Major]],majors_final,3,FALSE)</f>
        <v>Computer Engineering</v>
      </c>
      <c r="CP523" s="11" t="str">
        <f>VLOOKUP(Table812[[#This Row],[Candidate Detail Answer: Major]],majors_final,4,FALSE)</f>
        <v>IT-development focused</v>
      </c>
      <c r="CQ523" s="11">
        <f>VLOOKUP(Table812[[#This Row],[Candidate Detail Answer: Major]],majors_final,5,FALSE)</f>
        <v>0</v>
      </c>
      <c r="CR523" s="11">
        <f>VLOOKUP(Table812[[#This Row],[Candidate Detail Answer: Major]],majors_final,6,FALSE)</f>
        <v>0</v>
      </c>
      <c r="CS523" s="11"/>
      <c r="CU523" s="5"/>
      <c r="CV523" s="5"/>
      <c r="CW523" s="5"/>
    </row>
    <row r="524" spans="1:101" ht="12.75" x14ac:dyDescent="0.2">
      <c r="A524">
        <v>623</v>
      </c>
      <c r="B524" s="26">
        <v>52048.111805555098</v>
      </c>
      <c r="C524" s="26">
        <v>55196.343750001899</v>
      </c>
      <c r="D524" s="26">
        <v>53967.8243055532</v>
      </c>
      <c r="E524" s="36">
        <v>335612</v>
      </c>
      <c r="F524" s="36">
        <f>SUM(Table812[[#This Row],[Time Taken Per Question: 1]:[Time Taken Per Question: 14]])</f>
        <v>180170</v>
      </c>
      <c r="G524" s="11">
        <v>1</v>
      </c>
      <c r="H524" s="11">
        <v>13</v>
      </c>
      <c r="I524" s="31">
        <v>193199</v>
      </c>
      <c r="J524" s="11">
        <v>131</v>
      </c>
      <c r="K524" s="11">
        <v>121</v>
      </c>
      <c r="L524" s="11">
        <v>92</v>
      </c>
      <c r="M524" s="11">
        <v>92.36</v>
      </c>
      <c r="N524" s="11">
        <v>154449</v>
      </c>
      <c r="O524" s="11" t="s">
        <v>155</v>
      </c>
      <c r="P524" s="11" t="s">
        <v>208</v>
      </c>
      <c r="Q524" s="11">
        <v>2</v>
      </c>
      <c r="R524" s="11">
        <v>3</v>
      </c>
      <c r="S524" s="11">
        <v>1</v>
      </c>
      <c r="T524" s="11">
        <v>10</v>
      </c>
      <c r="U524" s="11">
        <v>10</v>
      </c>
      <c r="V524" s="11">
        <v>10</v>
      </c>
      <c r="W524" s="11">
        <v>10</v>
      </c>
      <c r="X524" s="11">
        <v>10</v>
      </c>
      <c r="Y524" s="11">
        <v>10</v>
      </c>
      <c r="Z524" s="11">
        <v>10</v>
      </c>
      <c r="AA524" s="11">
        <v>10</v>
      </c>
      <c r="AB524" s="11">
        <v>10</v>
      </c>
      <c r="AC524" s="11">
        <v>10</v>
      </c>
      <c r="AD524" s="11">
        <v>10</v>
      </c>
      <c r="AE524" s="11">
        <v>0</v>
      </c>
      <c r="AF524" s="11">
        <v>10</v>
      </c>
      <c r="AG524" s="11">
        <v>259</v>
      </c>
      <c r="AH524" s="11">
        <v>3292</v>
      </c>
      <c r="AI524" s="11">
        <v>3044</v>
      </c>
      <c r="AJ524" s="11">
        <v>7117</v>
      </c>
      <c r="AK524" s="11">
        <v>42386</v>
      </c>
      <c r="AL524" s="11">
        <v>7356</v>
      </c>
      <c r="AM524" s="11">
        <v>4854</v>
      </c>
      <c r="AN524" s="11">
        <v>9614</v>
      </c>
      <c r="AO524" s="11">
        <v>40013</v>
      </c>
      <c r="AP524" s="11">
        <v>678</v>
      </c>
      <c r="AQ524" s="11">
        <v>1305</v>
      </c>
      <c r="AR524" s="11">
        <v>753</v>
      </c>
      <c r="AS524" s="11">
        <v>41649</v>
      </c>
      <c r="AT524" s="11">
        <v>17850</v>
      </c>
      <c r="AU524" s="11">
        <v>11</v>
      </c>
      <c r="AV524" s="11">
        <v>14</v>
      </c>
      <c r="AW524" s="11">
        <v>11</v>
      </c>
      <c r="AX524" s="11">
        <v>14</v>
      </c>
      <c r="AY524" s="11">
        <v>9</v>
      </c>
      <c r="AZ524" s="11">
        <v>10</v>
      </c>
      <c r="BA524" s="11">
        <v>15</v>
      </c>
      <c r="BB524" s="11">
        <v>13</v>
      </c>
      <c r="BC524" s="11">
        <v>11</v>
      </c>
      <c r="BD524" s="11">
        <v>12</v>
      </c>
      <c r="BE524" s="11">
        <v>13</v>
      </c>
      <c r="BF524" s="11">
        <v>35</v>
      </c>
      <c r="BG524" s="11">
        <v>27</v>
      </c>
      <c r="BH524" s="11">
        <v>10</v>
      </c>
      <c r="BI524" s="11">
        <v>11</v>
      </c>
      <c r="BJ524" s="11">
        <v>16</v>
      </c>
      <c r="BK524" s="11">
        <v>32</v>
      </c>
      <c r="BL524" s="11">
        <v>35</v>
      </c>
      <c r="BM524" s="11">
        <v>19</v>
      </c>
      <c r="BN524" s="11">
        <v>70</v>
      </c>
      <c r="BO524" s="11">
        <v>72</v>
      </c>
      <c r="BP524" s="11">
        <v>6</v>
      </c>
      <c r="BQ524" s="11">
        <v>18</v>
      </c>
      <c r="BR524" s="11">
        <v>6</v>
      </c>
      <c r="BS524" s="11">
        <v>92</v>
      </c>
      <c r="BT524" s="11">
        <v>38</v>
      </c>
      <c r="BU524" s="11"/>
      <c r="BV524" s="11"/>
      <c r="BW524" s="11" t="b">
        <v>1</v>
      </c>
      <c r="BX524" s="11" t="b">
        <v>1</v>
      </c>
      <c r="BY524" s="11" t="b">
        <v>1</v>
      </c>
      <c r="BZ524" s="11" t="b">
        <v>1</v>
      </c>
      <c r="CA524" s="11" t="b">
        <v>1</v>
      </c>
      <c r="CB524" s="11" t="b">
        <v>1</v>
      </c>
      <c r="CC524" s="11" t="b">
        <v>1</v>
      </c>
      <c r="CD524" s="11" t="b">
        <v>1</v>
      </c>
      <c r="CE524" s="11" t="b">
        <v>1</v>
      </c>
      <c r="CF524" s="11" t="b">
        <v>1</v>
      </c>
      <c r="CG524" s="11" t="b">
        <v>1</v>
      </c>
      <c r="CH524" s="11" t="b">
        <v>0</v>
      </c>
      <c r="CI524" s="11" t="b">
        <v>1</v>
      </c>
      <c r="CJ524" s="11" t="s">
        <v>398</v>
      </c>
      <c r="CK524" s="11" t="str">
        <f>VLOOKUP(Table812[[#This Row],[Candidate Detail Answer: City]],cities,2,FALSE)</f>
        <v>Furlong</v>
      </c>
      <c r="CL524" s="11" t="str">
        <f>VLOOKUP(Table812[[#This Row],[Candidate Detail Answer: City]],cities,3,FALSE)</f>
        <v>PA</v>
      </c>
      <c r="CM524" s="41">
        <f>VLOOKUP(Table812[[#This Row],[Candidate Detail Answer: City]],cities,4,FALSE)</f>
        <v>18925</v>
      </c>
      <c r="CN524" s="11" t="s">
        <v>399</v>
      </c>
      <c r="CO524" s="11" t="str">
        <f>VLOOKUP(Table812[[#This Row],[Candidate Detail Answer: Major]],majors_final,3,FALSE)</f>
        <v>Electronics Engineering</v>
      </c>
      <c r="CP524" s="11" t="str">
        <f>VLOOKUP(Table812[[#This Row],[Candidate Detail Answer: Major]],majors_final,4,FALSE)</f>
        <v>Non-IT</v>
      </c>
      <c r="CQ524" s="11">
        <f>VLOOKUP(Table812[[#This Row],[Candidate Detail Answer: Major]],majors_final,5,FALSE)</f>
        <v>0</v>
      </c>
      <c r="CR524" s="11">
        <f>VLOOKUP(Table812[[#This Row],[Candidate Detail Answer: Major]],majors_final,6,FALSE)</f>
        <v>0</v>
      </c>
      <c r="CS524" s="11"/>
      <c r="CU524" s="5"/>
      <c r="CV524" s="5"/>
      <c r="CW524" s="5"/>
    </row>
    <row r="525" spans="1:101" ht="12.75" x14ac:dyDescent="0.2">
      <c r="A525">
        <v>624</v>
      </c>
      <c r="B525" s="26">
        <v>55469.603472221599</v>
      </c>
      <c r="C525" s="26">
        <v>55216.4118055574</v>
      </c>
      <c r="D525" s="26">
        <v>53985.5416666643</v>
      </c>
      <c r="E525" s="36">
        <v>113124</v>
      </c>
      <c r="F525" s="36">
        <f>SUM(Table812[[#This Row],[Time Taken Per Question: 1]:[Time Taken Per Question: 14]])</f>
        <v>66668</v>
      </c>
      <c r="G525" s="11">
        <v>2</v>
      </c>
      <c r="H525" s="11">
        <v>176</v>
      </c>
      <c r="I525" s="31">
        <v>95546</v>
      </c>
      <c r="J525" s="11">
        <v>131</v>
      </c>
      <c r="K525" s="11">
        <v>101</v>
      </c>
      <c r="L525" s="11">
        <v>92</v>
      </c>
      <c r="M525" s="11">
        <v>77.09</v>
      </c>
      <c r="N525" s="11">
        <v>46299</v>
      </c>
      <c r="O525" s="11" t="s">
        <v>155</v>
      </c>
      <c r="P525" s="11" t="s">
        <v>208</v>
      </c>
      <c r="Q525" s="11">
        <v>47</v>
      </c>
      <c r="R525" s="11"/>
      <c r="S525" s="11">
        <v>1</v>
      </c>
      <c r="T525" s="11">
        <v>10</v>
      </c>
      <c r="U525" s="11">
        <v>10</v>
      </c>
      <c r="V525" s="11">
        <v>10</v>
      </c>
      <c r="W525" s="11">
        <v>10</v>
      </c>
      <c r="X525" s="11">
        <v>10</v>
      </c>
      <c r="Y525" s="11">
        <v>10</v>
      </c>
      <c r="Z525" s="11">
        <v>10</v>
      </c>
      <c r="AA525" s="11">
        <v>10</v>
      </c>
      <c r="AB525" s="11">
        <v>10</v>
      </c>
      <c r="AC525" s="11">
        <v>0</v>
      </c>
      <c r="AD525" s="11">
        <v>10</v>
      </c>
      <c r="AE525" s="11">
        <v>0</v>
      </c>
      <c r="AF525" s="11">
        <v>0</v>
      </c>
      <c r="AG525" s="11">
        <v>481</v>
      </c>
      <c r="AH525" s="11">
        <v>4322</v>
      </c>
      <c r="AI525" s="11">
        <v>6518</v>
      </c>
      <c r="AJ525" s="11">
        <v>4796</v>
      </c>
      <c r="AK525" s="11">
        <v>168</v>
      </c>
      <c r="AL525" s="11">
        <v>1423</v>
      </c>
      <c r="AM525" s="11">
        <v>338</v>
      </c>
      <c r="AN525" s="11">
        <v>6882</v>
      </c>
      <c r="AO525" s="11">
        <v>293</v>
      </c>
      <c r="AP525" s="11">
        <v>323</v>
      </c>
      <c r="AQ525" s="11">
        <v>16114</v>
      </c>
      <c r="AR525" s="11">
        <v>22134</v>
      </c>
      <c r="AS525" s="11">
        <v>1340</v>
      </c>
      <c r="AT525" s="11">
        <v>1536</v>
      </c>
      <c r="AU525" s="11">
        <v>6</v>
      </c>
      <c r="AV525" s="11">
        <v>12</v>
      </c>
      <c r="AW525" s="11">
        <v>7</v>
      </c>
      <c r="AX525" s="11">
        <v>9</v>
      </c>
      <c r="AY525" s="11">
        <v>6</v>
      </c>
      <c r="AZ525" s="11">
        <v>6</v>
      </c>
      <c r="BA525" s="11">
        <v>8</v>
      </c>
      <c r="BB525" s="11">
        <v>9</v>
      </c>
      <c r="BC525" s="11">
        <v>7</v>
      </c>
      <c r="BD525" s="11">
        <v>12</v>
      </c>
      <c r="BE525" s="11">
        <v>9</v>
      </c>
      <c r="BF525" s="11">
        <v>8</v>
      </c>
      <c r="BG525" s="11">
        <v>14</v>
      </c>
      <c r="BH525" s="11">
        <v>14</v>
      </c>
      <c r="BI525" s="11">
        <v>20</v>
      </c>
      <c r="BJ525" s="11">
        <v>7</v>
      </c>
      <c r="BK525" s="11">
        <v>7</v>
      </c>
      <c r="BL525" s="11">
        <v>12</v>
      </c>
      <c r="BM525" s="11">
        <v>10</v>
      </c>
      <c r="BN525" s="11">
        <v>20</v>
      </c>
      <c r="BO525" s="11">
        <v>13</v>
      </c>
      <c r="BP525" s="11">
        <v>16</v>
      </c>
      <c r="BQ525" s="11">
        <v>53</v>
      </c>
      <c r="BR525" s="11">
        <v>12</v>
      </c>
      <c r="BS525" s="11">
        <v>7</v>
      </c>
      <c r="BT525" s="11">
        <v>3</v>
      </c>
      <c r="BU525" s="11"/>
      <c r="BV525" s="11"/>
      <c r="BW525" s="11" t="b">
        <v>1</v>
      </c>
      <c r="BX525" s="11" t="b">
        <v>1</v>
      </c>
      <c r="BY525" s="11" t="b">
        <v>1</v>
      </c>
      <c r="BZ525" s="11" t="b">
        <v>1</v>
      </c>
      <c r="CA525" s="11" t="b">
        <v>1</v>
      </c>
      <c r="CB525" s="11" t="b">
        <v>1</v>
      </c>
      <c r="CC525" s="11" t="b">
        <v>1</v>
      </c>
      <c r="CD525" s="11" t="b">
        <v>1</v>
      </c>
      <c r="CE525" s="11" t="b">
        <v>1</v>
      </c>
      <c r="CF525" s="11" t="b">
        <v>0</v>
      </c>
      <c r="CG525" s="11" t="b">
        <v>1</v>
      </c>
      <c r="CH525" s="11" t="b">
        <v>0</v>
      </c>
      <c r="CI525" s="11" t="b">
        <v>0</v>
      </c>
      <c r="CJ525" s="11" t="s">
        <v>264</v>
      </c>
      <c r="CK525" s="11" t="str">
        <f>VLOOKUP(Table812[[#This Row],[Candidate Detail Answer: City]],cities,2,FALSE)</f>
        <v>Melrose</v>
      </c>
      <c r="CL525" s="11" t="str">
        <f>VLOOKUP(Table812[[#This Row],[Candidate Detail Answer: City]],cities,3,FALSE)</f>
        <v>MA</v>
      </c>
      <c r="CM525" s="41">
        <f>VLOOKUP(Table812[[#This Row],[Candidate Detail Answer: City]],cities,4,FALSE)</f>
        <v>2176</v>
      </c>
      <c r="CN525" s="11" t="s">
        <v>229</v>
      </c>
      <c r="CO525" s="11" t="str">
        <f>VLOOKUP(Table812[[#This Row],[Candidate Detail Answer: Major]],majors_final,3,FALSE)</f>
        <v>Computer Science</v>
      </c>
      <c r="CP525" s="11" t="str">
        <f>VLOOKUP(Table812[[#This Row],[Candidate Detail Answer: Major]],majors_final,4,FALSE)</f>
        <v>IT-development focused</v>
      </c>
      <c r="CQ525" s="11">
        <f>VLOOKUP(Table812[[#This Row],[Candidate Detail Answer: Major]],majors_final,5,FALSE)</f>
        <v>0</v>
      </c>
      <c r="CR525" s="11">
        <f>VLOOKUP(Table812[[#This Row],[Candidate Detail Answer: Major]],majors_final,6,FALSE)</f>
        <v>0</v>
      </c>
      <c r="CS525" s="11"/>
      <c r="CU525" s="5"/>
      <c r="CV525" s="5"/>
      <c r="CW525" s="5"/>
    </row>
    <row r="526" spans="1:101" ht="12.75" x14ac:dyDescent="0.2">
      <c r="A526">
        <v>625</v>
      </c>
      <c r="B526" s="26">
        <v>45139.330555555498</v>
      </c>
      <c r="C526" s="26">
        <v>55236.479861113003</v>
      </c>
      <c r="D526" s="26">
        <v>54003.259027775399</v>
      </c>
      <c r="E526" s="36">
        <v>344664</v>
      </c>
      <c r="F526" s="36">
        <f>SUM(Table812[[#This Row],[Time Taken Per Question: 1]:[Time Taken Per Question: 14]])</f>
        <v>177361</v>
      </c>
      <c r="G526" s="11">
        <v>1</v>
      </c>
      <c r="H526" s="11">
        <v>104</v>
      </c>
      <c r="I526" s="31">
        <v>143319</v>
      </c>
      <c r="J526" s="11">
        <v>131</v>
      </c>
      <c r="K526" s="11">
        <v>131</v>
      </c>
      <c r="L526" s="11">
        <v>92</v>
      </c>
      <c r="M526" s="11">
        <v>100</v>
      </c>
      <c r="N526" s="11">
        <v>166823</v>
      </c>
      <c r="O526" s="11" t="s">
        <v>155</v>
      </c>
      <c r="P526" s="11" t="s">
        <v>208</v>
      </c>
      <c r="Q526" s="11">
        <v>48</v>
      </c>
      <c r="R526" s="11">
        <v>4</v>
      </c>
      <c r="S526" s="11">
        <v>1</v>
      </c>
      <c r="T526" s="11">
        <v>10</v>
      </c>
      <c r="U526" s="11">
        <v>10</v>
      </c>
      <c r="V526" s="11">
        <v>10</v>
      </c>
      <c r="W526" s="11">
        <v>10</v>
      </c>
      <c r="X526" s="11">
        <v>10</v>
      </c>
      <c r="Y526" s="11">
        <v>10</v>
      </c>
      <c r="Z526" s="11">
        <v>10</v>
      </c>
      <c r="AA526" s="11">
        <v>10</v>
      </c>
      <c r="AB526" s="11">
        <v>10</v>
      </c>
      <c r="AC526" s="11">
        <v>10</v>
      </c>
      <c r="AD526" s="11">
        <v>10</v>
      </c>
      <c r="AE526" s="11">
        <v>10</v>
      </c>
      <c r="AF526" s="11">
        <v>10</v>
      </c>
      <c r="AG526" s="11">
        <v>16616</v>
      </c>
      <c r="AH526" s="11">
        <v>20681</v>
      </c>
      <c r="AI526" s="11">
        <v>21753</v>
      </c>
      <c r="AJ526" s="11">
        <v>10464</v>
      </c>
      <c r="AK526" s="11">
        <v>2640</v>
      </c>
      <c r="AL526" s="11">
        <v>1986</v>
      </c>
      <c r="AM526" s="11">
        <v>6717</v>
      </c>
      <c r="AN526" s="11">
        <v>4790</v>
      </c>
      <c r="AO526" s="11">
        <v>22936</v>
      </c>
      <c r="AP526" s="11">
        <v>2214</v>
      </c>
      <c r="AQ526" s="11">
        <v>2436</v>
      </c>
      <c r="AR526" s="11">
        <v>1760</v>
      </c>
      <c r="AS526" s="11">
        <v>43929</v>
      </c>
      <c r="AT526" s="11">
        <v>18439</v>
      </c>
      <c r="AU526" s="11">
        <v>10</v>
      </c>
      <c r="AV526" s="11">
        <v>12</v>
      </c>
      <c r="AW526" s="11">
        <v>9</v>
      </c>
      <c r="AX526" s="11">
        <v>9</v>
      </c>
      <c r="AY526" s="11">
        <v>7</v>
      </c>
      <c r="AZ526" s="11">
        <v>8</v>
      </c>
      <c r="BA526" s="11">
        <v>15</v>
      </c>
      <c r="BB526" s="11">
        <v>19</v>
      </c>
      <c r="BC526" s="11">
        <v>11</v>
      </c>
      <c r="BD526" s="11">
        <v>8</v>
      </c>
      <c r="BE526" s="11">
        <v>15</v>
      </c>
      <c r="BF526" s="11">
        <v>16</v>
      </c>
      <c r="BG526" s="11">
        <v>30</v>
      </c>
      <c r="BH526" s="11">
        <v>75</v>
      </c>
      <c r="BI526" s="11">
        <v>67</v>
      </c>
      <c r="BJ526" s="11">
        <v>22</v>
      </c>
      <c r="BK526" s="11">
        <v>9</v>
      </c>
      <c r="BL526" s="11">
        <v>9</v>
      </c>
      <c r="BM526" s="11">
        <v>38</v>
      </c>
      <c r="BN526" s="11">
        <v>16</v>
      </c>
      <c r="BO526" s="11">
        <v>94</v>
      </c>
      <c r="BP526" s="11">
        <v>20</v>
      </c>
      <c r="BQ526" s="11">
        <v>20</v>
      </c>
      <c r="BR526" s="11">
        <v>15</v>
      </c>
      <c r="BS526" s="11">
        <v>87</v>
      </c>
      <c r="BT526" s="11">
        <v>74</v>
      </c>
      <c r="BU526" s="11"/>
      <c r="BV526" s="11"/>
      <c r="BW526" s="11" t="b">
        <v>1</v>
      </c>
      <c r="BX526" s="11" t="b">
        <v>1</v>
      </c>
      <c r="BY526" s="11" t="b">
        <v>1</v>
      </c>
      <c r="BZ526" s="11" t="b">
        <v>1</v>
      </c>
      <c r="CA526" s="11" t="b">
        <v>1</v>
      </c>
      <c r="CB526" s="11" t="b">
        <v>1</v>
      </c>
      <c r="CC526" s="11" t="b">
        <v>1</v>
      </c>
      <c r="CD526" s="11" t="b">
        <v>1</v>
      </c>
      <c r="CE526" s="11" t="b">
        <v>1</v>
      </c>
      <c r="CF526" s="11" t="b">
        <v>1</v>
      </c>
      <c r="CG526" s="11" t="b">
        <v>1</v>
      </c>
      <c r="CH526" s="11" t="b">
        <v>1</v>
      </c>
      <c r="CI526" s="11" t="b">
        <v>1</v>
      </c>
      <c r="CJ526" s="11" t="s">
        <v>209</v>
      </c>
      <c r="CK526" s="11" t="str">
        <f>VLOOKUP(Table812[[#This Row],[Candidate Detail Answer: City]],cities,2,FALSE)</f>
        <v>Philadelphia</v>
      </c>
      <c r="CL526" s="11" t="str">
        <f>VLOOKUP(Table812[[#This Row],[Candidate Detail Answer: City]],cities,3,FALSE)</f>
        <v>PA</v>
      </c>
      <c r="CM526" s="41">
        <f>VLOOKUP(Table812[[#This Row],[Candidate Detail Answer: City]],cities,4,FALSE)</f>
        <v>19102</v>
      </c>
      <c r="CN526" s="11" t="s">
        <v>236</v>
      </c>
      <c r="CO526" s="11" t="str">
        <f>VLOOKUP(Table812[[#This Row],[Candidate Detail Answer: Major]],majors_final,3,FALSE)</f>
        <v>Computer Science</v>
      </c>
      <c r="CP526" s="11" t="str">
        <f>VLOOKUP(Table812[[#This Row],[Candidate Detail Answer: Major]],majors_final,4,FALSE)</f>
        <v>IT-development focused</v>
      </c>
      <c r="CQ526" s="11">
        <f>VLOOKUP(Table812[[#This Row],[Candidate Detail Answer: Major]],majors_final,5,FALSE)</f>
        <v>0</v>
      </c>
      <c r="CR526" s="11">
        <f>VLOOKUP(Table812[[#This Row],[Candidate Detail Answer: Major]],majors_final,6,FALSE)</f>
        <v>0</v>
      </c>
      <c r="CS526" s="11"/>
      <c r="CU526" s="5"/>
      <c r="CV526" s="5"/>
      <c r="CW526" s="5"/>
    </row>
    <row r="527" spans="1:101" ht="12.75" x14ac:dyDescent="0.2">
      <c r="A527">
        <v>626</v>
      </c>
      <c r="B527" s="26">
        <v>55491.536111110501</v>
      </c>
      <c r="C527" s="26">
        <v>55256.547916668598</v>
      </c>
      <c r="D527" s="26">
        <v>54020.976388886498</v>
      </c>
      <c r="E527" s="36">
        <v>345598</v>
      </c>
      <c r="F527" s="36">
        <f>SUM(Table812[[#This Row],[Time Taken Per Question: 1]:[Time Taken Per Question: 14]])</f>
        <v>28630</v>
      </c>
      <c r="G527" s="11">
        <v>1</v>
      </c>
      <c r="H527" s="11">
        <v>17</v>
      </c>
      <c r="I527" s="31">
        <v>3192</v>
      </c>
      <c r="J527" s="11">
        <v>131</v>
      </c>
      <c r="K527" s="11">
        <v>71</v>
      </c>
      <c r="L527" s="11">
        <v>92</v>
      </c>
      <c r="M527" s="11">
        <v>54.19</v>
      </c>
      <c r="N527" s="11">
        <v>316830</v>
      </c>
      <c r="O527" s="11" t="s">
        <v>155</v>
      </c>
      <c r="P527" s="11" t="s">
        <v>208</v>
      </c>
      <c r="Q527" s="11">
        <v>32</v>
      </c>
      <c r="R527" s="11">
        <v>3</v>
      </c>
      <c r="S527" s="11">
        <v>1</v>
      </c>
      <c r="T527" s="11">
        <v>10</v>
      </c>
      <c r="U527" s="11">
        <v>0</v>
      </c>
      <c r="V527" s="11">
        <v>10</v>
      </c>
      <c r="W527" s="11">
        <v>10</v>
      </c>
      <c r="X527" s="11">
        <v>0</v>
      </c>
      <c r="Y527" s="11">
        <v>0</v>
      </c>
      <c r="Z527" s="11">
        <v>0</v>
      </c>
      <c r="AA527" s="11">
        <v>10</v>
      </c>
      <c r="AB527" s="11">
        <v>10</v>
      </c>
      <c r="AC527" s="11">
        <v>10</v>
      </c>
      <c r="AD527" s="11">
        <v>10</v>
      </c>
      <c r="AE527" s="11">
        <v>0</v>
      </c>
      <c r="AF527" s="11">
        <v>0</v>
      </c>
      <c r="AG527" s="11">
        <v>701</v>
      </c>
      <c r="AH527" s="11">
        <v>17505</v>
      </c>
      <c r="AI527" s="11">
        <v>2071</v>
      </c>
      <c r="AJ527" s="11">
        <v>172</v>
      </c>
      <c r="AK527" s="11">
        <v>67</v>
      </c>
      <c r="AL527" s="11">
        <v>1330</v>
      </c>
      <c r="AM527" s="11">
        <v>631</v>
      </c>
      <c r="AN527" s="11">
        <v>777</v>
      </c>
      <c r="AO527" s="11">
        <v>2306</v>
      </c>
      <c r="AP527" s="11">
        <v>374</v>
      </c>
      <c r="AQ527" s="11">
        <v>106</v>
      </c>
      <c r="AR527" s="11">
        <v>649</v>
      </c>
      <c r="AS527" s="11">
        <v>793</v>
      </c>
      <c r="AT527" s="11">
        <v>1148</v>
      </c>
      <c r="AU527" s="11">
        <v>5</v>
      </c>
      <c r="AV527" s="11">
        <v>7</v>
      </c>
      <c r="AW527" s="11">
        <v>9</v>
      </c>
      <c r="AX527" s="11">
        <v>15</v>
      </c>
      <c r="AY527" s="11">
        <v>6</v>
      </c>
      <c r="AZ527" s="11">
        <v>4</v>
      </c>
      <c r="BA527" s="11">
        <v>11</v>
      </c>
      <c r="BB527" s="11">
        <v>6</v>
      </c>
      <c r="BC527" s="11">
        <v>5</v>
      </c>
      <c r="BD527" s="11">
        <v>6</v>
      </c>
      <c r="BE527" s="11">
        <v>5</v>
      </c>
      <c r="BF527" s="11">
        <v>6</v>
      </c>
      <c r="BG527" s="11">
        <v>19</v>
      </c>
      <c r="BH527" s="11">
        <v>4</v>
      </c>
      <c r="BI527" s="11">
        <v>17</v>
      </c>
      <c r="BJ527" s="11">
        <v>5</v>
      </c>
      <c r="BK527" s="11">
        <v>2</v>
      </c>
      <c r="BL527" s="11">
        <v>8</v>
      </c>
      <c r="BM527" s="11">
        <v>7</v>
      </c>
      <c r="BN527" s="11">
        <v>7</v>
      </c>
      <c r="BO527" s="11">
        <v>27</v>
      </c>
      <c r="BP527" s="11">
        <v>4</v>
      </c>
      <c r="BQ527" s="11">
        <v>2</v>
      </c>
      <c r="BR527" s="11">
        <v>6</v>
      </c>
      <c r="BS527" s="11">
        <v>8</v>
      </c>
      <c r="BT527" s="11">
        <v>4</v>
      </c>
      <c r="BU527" s="11"/>
      <c r="BV527" s="11"/>
      <c r="BW527" s="11" t="b">
        <v>1</v>
      </c>
      <c r="BX527" s="11" t="b">
        <v>0</v>
      </c>
      <c r="BY527" s="11" t="b">
        <v>1</v>
      </c>
      <c r="BZ527" s="11" t="b">
        <v>1</v>
      </c>
      <c r="CA527" s="11" t="b">
        <v>0</v>
      </c>
      <c r="CB527" s="11" t="b">
        <v>0</v>
      </c>
      <c r="CC527" s="11" t="b">
        <v>0</v>
      </c>
      <c r="CD527" s="11" t="b">
        <v>1</v>
      </c>
      <c r="CE527" s="11" t="b">
        <v>1</v>
      </c>
      <c r="CF527" s="11" t="b">
        <v>1</v>
      </c>
      <c r="CG527" s="11" t="b">
        <v>1</v>
      </c>
      <c r="CH527" s="11" t="b">
        <v>0</v>
      </c>
      <c r="CI527" s="11" t="b">
        <v>0</v>
      </c>
      <c r="CJ527" s="11" t="s">
        <v>350</v>
      </c>
      <c r="CK527" s="11" t="str">
        <f>VLOOKUP(Table812[[#This Row],[Candidate Detail Answer: City]],cities,2,FALSE)</f>
        <v>Wethersfield</v>
      </c>
      <c r="CL527" s="11" t="str">
        <f>VLOOKUP(Table812[[#This Row],[Candidate Detail Answer: City]],cities,3,FALSE)</f>
        <v>CT</v>
      </c>
      <c r="CM527" s="41">
        <f>VLOOKUP(Table812[[#This Row],[Candidate Detail Answer: City]],cities,4,FALSE)</f>
        <v>6109</v>
      </c>
      <c r="CN527" s="11" t="s">
        <v>229</v>
      </c>
      <c r="CO527" s="11" t="str">
        <f>VLOOKUP(Table812[[#This Row],[Candidate Detail Answer: Major]],majors_final,3,FALSE)</f>
        <v>Computer Science</v>
      </c>
      <c r="CP527" s="11" t="str">
        <f>VLOOKUP(Table812[[#This Row],[Candidate Detail Answer: Major]],majors_final,4,FALSE)</f>
        <v>IT-development focused</v>
      </c>
      <c r="CQ527" s="11">
        <f>VLOOKUP(Table812[[#This Row],[Candidate Detail Answer: Major]],majors_final,5,FALSE)</f>
        <v>0</v>
      </c>
      <c r="CR527" s="11">
        <f>VLOOKUP(Table812[[#This Row],[Candidate Detail Answer: Major]],majors_final,6,FALSE)</f>
        <v>0</v>
      </c>
      <c r="CS527" s="11"/>
      <c r="CU527" s="5"/>
      <c r="CV527" s="5"/>
      <c r="CW527" s="5"/>
    </row>
    <row r="528" spans="1:101" ht="12.75" x14ac:dyDescent="0.2">
      <c r="A528">
        <v>627</v>
      </c>
      <c r="B528" s="26">
        <v>49986.4437499997</v>
      </c>
      <c r="C528" s="26">
        <v>55276.615972224099</v>
      </c>
      <c r="D528" s="26">
        <v>54038.693749997597</v>
      </c>
      <c r="E528" s="36">
        <v>338241</v>
      </c>
      <c r="F528" s="36">
        <f>SUM(Table812[[#This Row],[Time Taken Per Question: 1]:[Time Taken Per Question: 14]])</f>
        <v>331503</v>
      </c>
      <c r="G528" s="11">
        <v>1</v>
      </c>
      <c r="H528" s="11">
        <v>115</v>
      </c>
      <c r="I528" s="31">
        <v>262872</v>
      </c>
      <c r="J528" s="11">
        <v>131</v>
      </c>
      <c r="K528" s="11">
        <v>130.5</v>
      </c>
      <c r="L528" s="11">
        <v>92</v>
      </c>
      <c r="M528" s="11">
        <v>99.61</v>
      </c>
      <c r="N528" s="11">
        <v>2736</v>
      </c>
      <c r="O528" s="11" t="s">
        <v>155</v>
      </c>
      <c r="P528" s="11" t="s">
        <v>208</v>
      </c>
      <c r="Q528" s="11">
        <v>11</v>
      </c>
      <c r="R528" s="11">
        <v>3</v>
      </c>
      <c r="S528" s="11">
        <v>0.5</v>
      </c>
      <c r="T528" s="11">
        <v>10</v>
      </c>
      <c r="U528" s="11">
        <v>10</v>
      </c>
      <c r="V528" s="11">
        <v>10</v>
      </c>
      <c r="W528" s="11">
        <v>10</v>
      </c>
      <c r="X528" s="11">
        <v>10</v>
      </c>
      <c r="Y528" s="11">
        <v>10</v>
      </c>
      <c r="Z528" s="11">
        <v>10</v>
      </c>
      <c r="AA528" s="11">
        <v>10</v>
      </c>
      <c r="AB528" s="11">
        <v>10</v>
      </c>
      <c r="AC528" s="11">
        <v>10</v>
      </c>
      <c r="AD528" s="11">
        <v>10</v>
      </c>
      <c r="AE528" s="11">
        <v>10</v>
      </c>
      <c r="AF528" s="11">
        <v>10</v>
      </c>
      <c r="AG528" s="11">
        <v>620</v>
      </c>
      <c r="AH528" s="11">
        <v>72522</v>
      </c>
      <c r="AI528" s="11">
        <v>97666</v>
      </c>
      <c r="AJ528" s="11">
        <v>5470</v>
      </c>
      <c r="AK528" s="11">
        <v>5482</v>
      </c>
      <c r="AL528" s="11">
        <v>73194</v>
      </c>
      <c r="AM528" s="11">
        <v>322</v>
      </c>
      <c r="AN528" s="11">
        <v>1591</v>
      </c>
      <c r="AO528" s="11">
        <v>558</v>
      </c>
      <c r="AP528" s="11">
        <v>2184</v>
      </c>
      <c r="AQ528" s="11">
        <v>65083</v>
      </c>
      <c r="AR528" s="11">
        <v>1712</v>
      </c>
      <c r="AS528" s="11">
        <v>3583</v>
      </c>
      <c r="AT528" s="11">
        <v>1516</v>
      </c>
      <c r="AU528" s="11">
        <v>8</v>
      </c>
      <c r="AV528" s="11">
        <v>8</v>
      </c>
      <c r="AW528" s="11">
        <v>9</v>
      </c>
      <c r="AX528" s="11">
        <v>11</v>
      </c>
      <c r="AY528" s="11">
        <v>8</v>
      </c>
      <c r="AZ528" s="11">
        <v>9</v>
      </c>
      <c r="BA528" s="11">
        <v>10</v>
      </c>
      <c r="BB528" s="11">
        <v>9</v>
      </c>
      <c r="BC528" s="11">
        <v>8</v>
      </c>
      <c r="BD528" s="11">
        <v>9</v>
      </c>
      <c r="BE528" s="11">
        <v>10</v>
      </c>
      <c r="BF528" s="11">
        <v>15</v>
      </c>
      <c r="BG528" s="11">
        <v>24</v>
      </c>
      <c r="BH528" s="11">
        <v>21</v>
      </c>
      <c r="BI528" s="11">
        <v>4</v>
      </c>
      <c r="BJ528" s="11">
        <v>32</v>
      </c>
      <c r="BK528" s="11">
        <v>20</v>
      </c>
      <c r="BL528" s="11">
        <v>5</v>
      </c>
      <c r="BM528" s="11">
        <v>4</v>
      </c>
      <c r="BN528" s="11">
        <v>9</v>
      </c>
      <c r="BO528" s="11">
        <v>5</v>
      </c>
      <c r="BP528" s="11">
        <v>4</v>
      </c>
      <c r="BQ528" s="11">
        <v>9</v>
      </c>
      <c r="BR528" s="11">
        <v>4</v>
      </c>
      <c r="BS528" s="11">
        <v>9</v>
      </c>
      <c r="BT528" s="11">
        <v>5</v>
      </c>
      <c r="BU528" s="11"/>
      <c r="BV528" s="11"/>
      <c r="BW528" s="11" t="b">
        <v>1</v>
      </c>
      <c r="BX528" s="11" t="b">
        <v>1</v>
      </c>
      <c r="BY528" s="11" t="b">
        <v>1</v>
      </c>
      <c r="BZ528" s="11" t="b">
        <v>1</v>
      </c>
      <c r="CA528" s="11" t="b">
        <v>1</v>
      </c>
      <c r="CB528" s="11" t="b">
        <v>1</v>
      </c>
      <c r="CC528" s="11" t="b">
        <v>1</v>
      </c>
      <c r="CD528" s="11" t="b">
        <v>1</v>
      </c>
      <c r="CE528" s="11" t="b">
        <v>1</v>
      </c>
      <c r="CF528" s="11" t="b">
        <v>1</v>
      </c>
      <c r="CG528" s="11" t="b">
        <v>1</v>
      </c>
      <c r="CH528" s="11" t="b">
        <v>1</v>
      </c>
      <c r="CI528" s="11" t="b">
        <v>1</v>
      </c>
      <c r="CJ528" s="11" t="s">
        <v>427</v>
      </c>
      <c r="CK528" s="11" t="str">
        <f>VLOOKUP(Table812[[#This Row],[Candidate Detail Answer: City]],cities,2,FALSE)</f>
        <v>North Brunswick</v>
      </c>
      <c r="CL528" s="11" t="str">
        <f>VLOOKUP(Table812[[#This Row],[Candidate Detail Answer: City]],cities,3,FALSE)</f>
        <v>NJ</v>
      </c>
      <c r="CM528" s="41">
        <f>VLOOKUP(Table812[[#This Row],[Candidate Detail Answer: City]],cities,4,FALSE)</f>
        <v>8902</v>
      </c>
      <c r="CN528" s="11" t="s">
        <v>229</v>
      </c>
      <c r="CO528" s="11" t="str">
        <f>VLOOKUP(Table812[[#This Row],[Candidate Detail Answer: Major]],majors_final,3,FALSE)</f>
        <v>Computer Science</v>
      </c>
      <c r="CP528" s="11" t="str">
        <f>VLOOKUP(Table812[[#This Row],[Candidate Detail Answer: Major]],majors_final,4,FALSE)</f>
        <v>IT-development focused</v>
      </c>
      <c r="CQ528" s="11">
        <f>VLOOKUP(Table812[[#This Row],[Candidate Detail Answer: Major]],majors_final,5,FALSE)</f>
        <v>0</v>
      </c>
      <c r="CR528" s="11">
        <f>VLOOKUP(Table812[[#This Row],[Candidate Detail Answer: Major]],majors_final,6,FALSE)</f>
        <v>0</v>
      </c>
      <c r="CS528" s="11"/>
      <c r="CU528" s="5"/>
      <c r="CV528" s="5"/>
      <c r="CW528" s="5"/>
    </row>
    <row r="529" spans="1:101" ht="12.75" x14ac:dyDescent="0.2">
      <c r="A529">
        <v>628</v>
      </c>
      <c r="B529" s="26">
        <v>45161.2631944444</v>
      </c>
      <c r="C529" s="26">
        <v>55296.684027779702</v>
      </c>
      <c r="D529" s="26">
        <v>54056.411111108697</v>
      </c>
      <c r="E529" s="36">
        <v>257610</v>
      </c>
      <c r="F529" s="36">
        <f>SUM(Table812[[#This Row],[Time Taken Per Question: 1]:[Time Taken Per Question: 14]])</f>
        <v>47546</v>
      </c>
      <c r="G529" s="11">
        <v>1</v>
      </c>
      <c r="H529" s="11">
        <v>129</v>
      </c>
      <c r="I529" s="31">
        <v>111671</v>
      </c>
      <c r="J529" s="11">
        <v>131</v>
      </c>
      <c r="K529" s="11">
        <v>131</v>
      </c>
      <c r="L529" s="11">
        <v>92</v>
      </c>
      <c r="M529" s="11">
        <v>100</v>
      </c>
      <c r="N529" s="11">
        <v>209408</v>
      </c>
      <c r="O529" s="11" t="s">
        <v>155</v>
      </c>
      <c r="P529" s="11" t="s">
        <v>208</v>
      </c>
      <c r="Q529" s="11">
        <v>10</v>
      </c>
      <c r="R529" s="11">
        <v>1</v>
      </c>
      <c r="S529" s="11">
        <v>1</v>
      </c>
      <c r="T529" s="11">
        <v>10</v>
      </c>
      <c r="U529" s="11">
        <v>10</v>
      </c>
      <c r="V529" s="11">
        <v>10</v>
      </c>
      <c r="W529" s="11">
        <v>10</v>
      </c>
      <c r="X529" s="11">
        <v>10</v>
      </c>
      <c r="Y529" s="11">
        <v>10</v>
      </c>
      <c r="Z529" s="11">
        <v>10</v>
      </c>
      <c r="AA529" s="11">
        <v>10</v>
      </c>
      <c r="AB529" s="11">
        <v>10</v>
      </c>
      <c r="AC529" s="11">
        <v>10</v>
      </c>
      <c r="AD529" s="11">
        <v>10</v>
      </c>
      <c r="AE529" s="11">
        <v>10</v>
      </c>
      <c r="AF529" s="11">
        <v>10</v>
      </c>
      <c r="AG529" s="11">
        <v>52</v>
      </c>
      <c r="AH529" s="11">
        <v>813</v>
      </c>
      <c r="AI529" s="11">
        <v>376</v>
      </c>
      <c r="AJ529" s="11">
        <v>795</v>
      </c>
      <c r="AK529" s="11">
        <v>1402</v>
      </c>
      <c r="AL529" s="11">
        <v>1557</v>
      </c>
      <c r="AM529" s="11">
        <v>3836</v>
      </c>
      <c r="AN529" s="11">
        <v>916</v>
      </c>
      <c r="AO529" s="11">
        <v>609</v>
      </c>
      <c r="AP529" s="11">
        <v>407</v>
      </c>
      <c r="AQ529" s="11">
        <v>1690</v>
      </c>
      <c r="AR529" s="11">
        <v>6608</v>
      </c>
      <c r="AS529" s="11">
        <v>27774</v>
      </c>
      <c r="AT529" s="11">
        <v>711</v>
      </c>
      <c r="AU529" s="11">
        <v>10</v>
      </c>
      <c r="AV529" s="11">
        <v>10</v>
      </c>
      <c r="AW529" s="11">
        <v>9</v>
      </c>
      <c r="AX529" s="11">
        <v>12</v>
      </c>
      <c r="AY529" s="11">
        <v>9</v>
      </c>
      <c r="AZ529" s="11">
        <v>10</v>
      </c>
      <c r="BA529" s="11">
        <v>13</v>
      </c>
      <c r="BB529" s="11">
        <v>11</v>
      </c>
      <c r="BC529" s="11">
        <v>9</v>
      </c>
      <c r="BD529" s="11">
        <v>11</v>
      </c>
      <c r="BE529" s="11">
        <v>12</v>
      </c>
      <c r="BF529" s="11">
        <v>29</v>
      </c>
      <c r="BG529" s="11">
        <v>28</v>
      </c>
      <c r="BH529" s="11">
        <v>6</v>
      </c>
      <c r="BI529" s="11">
        <v>5</v>
      </c>
      <c r="BJ529" s="11">
        <v>4</v>
      </c>
      <c r="BK529" s="11">
        <v>5</v>
      </c>
      <c r="BL529" s="11">
        <v>15</v>
      </c>
      <c r="BM529" s="11">
        <v>10</v>
      </c>
      <c r="BN529" s="11">
        <v>7</v>
      </c>
      <c r="BO529" s="11">
        <v>4</v>
      </c>
      <c r="BP529" s="11">
        <v>4</v>
      </c>
      <c r="BQ529" s="11">
        <v>12</v>
      </c>
      <c r="BR529" s="11">
        <v>9</v>
      </c>
      <c r="BS529" s="11">
        <v>39</v>
      </c>
      <c r="BT529" s="11">
        <v>9</v>
      </c>
      <c r="BU529" s="11"/>
      <c r="BV529" s="11"/>
      <c r="BW529" s="11" t="b">
        <v>1</v>
      </c>
      <c r="BX529" s="11" t="b">
        <v>1</v>
      </c>
      <c r="BY529" s="11" t="b">
        <v>1</v>
      </c>
      <c r="BZ529" s="11" t="b">
        <v>1</v>
      </c>
      <c r="CA529" s="11" t="b">
        <v>1</v>
      </c>
      <c r="CB529" s="11" t="b">
        <v>1</v>
      </c>
      <c r="CC529" s="11" t="b">
        <v>1</v>
      </c>
      <c r="CD529" s="11" t="b">
        <v>1</v>
      </c>
      <c r="CE529" s="11" t="b">
        <v>1</v>
      </c>
      <c r="CF529" s="11" t="b">
        <v>1</v>
      </c>
      <c r="CG529" s="11" t="b">
        <v>1</v>
      </c>
      <c r="CH529" s="11" t="b">
        <v>1</v>
      </c>
      <c r="CI529" s="11" t="b">
        <v>1</v>
      </c>
      <c r="CJ529" s="11" t="s">
        <v>669</v>
      </c>
      <c r="CK529" s="11" t="str">
        <f>VLOOKUP(Table812[[#This Row],[Candidate Detail Answer: City]],cities,2,FALSE)</f>
        <v>Belmont</v>
      </c>
      <c r="CL529" s="11" t="str">
        <f>VLOOKUP(Table812[[#This Row],[Candidate Detail Answer: City]],cities,3,FALSE)</f>
        <v>MA</v>
      </c>
      <c r="CM529" s="41">
        <f>VLOOKUP(Table812[[#This Row],[Candidate Detail Answer: City]],cities,4,FALSE)</f>
        <v>2478</v>
      </c>
      <c r="CN529" s="11" t="s">
        <v>360</v>
      </c>
      <c r="CO529" s="11" t="str">
        <f>VLOOKUP(Table812[[#This Row],[Candidate Detail Answer: Major]],majors_final,3,FALSE)</f>
        <v>Mechanical Engineering</v>
      </c>
      <c r="CP529" s="11" t="str">
        <f>VLOOKUP(Table812[[#This Row],[Candidate Detail Answer: Major]],majors_final,4,FALSE)</f>
        <v>Non-IT</v>
      </c>
      <c r="CQ529" s="11">
        <f>VLOOKUP(Table812[[#This Row],[Candidate Detail Answer: Major]],majors_final,5,FALSE)</f>
        <v>0</v>
      </c>
      <c r="CR529" s="11">
        <f>VLOOKUP(Table812[[#This Row],[Candidate Detail Answer: Major]],majors_final,6,FALSE)</f>
        <v>0</v>
      </c>
      <c r="CS529" s="11"/>
      <c r="CU529" s="5"/>
      <c r="CV529" s="5"/>
      <c r="CW529" s="5"/>
    </row>
    <row r="530" spans="1:101" ht="12.75" x14ac:dyDescent="0.2">
      <c r="A530">
        <v>629</v>
      </c>
      <c r="B530" s="26">
        <v>52070.044444444</v>
      </c>
      <c r="C530" s="26">
        <v>55316.752083335203</v>
      </c>
      <c r="D530" s="26">
        <v>54074.128472219803</v>
      </c>
      <c r="E530" s="36">
        <v>325235</v>
      </c>
      <c r="F530" s="36">
        <f>SUM(Table812[[#This Row],[Time Taken Per Question: 1]:[Time Taken Per Question: 14]])</f>
        <v>24672</v>
      </c>
      <c r="G530" s="11">
        <v>1</v>
      </c>
      <c r="H530" s="11">
        <v>40</v>
      </c>
      <c r="I530" s="31">
        <v>11572</v>
      </c>
      <c r="J530" s="11">
        <v>131</v>
      </c>
      <c r="K530" s="11">
        <v>121</v>
      </c>
      <c r="L530" s="11">
        <v>92</v>
      </c>
      <c r="M530" s="11">
        <v>92.36</v>
      </c>
      <c r="N530" s="11">
        <v>295327</v>
      </c>
      <c r="O530" s="11" t="s">
        <v>155</v>
      </c>
      <c r="P530" s="11" t="s">
        <v>208</v>
      </c>
      <c r="Q530" s="11">
        <v>0</v>
      </c>
      <c r="R530" s="11">
        <v>3</v>
      </c>
      <c r="S530" s="11">
        <v>1</v>
      </c>
      <c r="T530" s="11">
        <v>10</v>
      </c>
      <c r="U530" s="11">
        <v>10</v>
      </c>
      <c r="V530" s="11">
        <v>10</v>
      </c>
      <c r="W530" s="11">
        <v>10</v>
      </c>
      <c r="X530" s="11">
        <v>10</v>
      </c>
      <c r="Y530" s="11">
        <v>10</v>
      </c>
      <c r="Z530" s="11">
        <v>10</v>
      </c>
      <c r="AA530" s="11">
        <v>10</v>
      </c>
      <c r="AB530" s="11">
        <v>10</v>
      </c>
      <c r="AC530" s="11">
        <v>10</v>
      </c>
      <c r="AD530" s="11">
        <v>10</v>
      </c>
      <c r="AE530" s="11">
        <v>0</v>
      </c>
      <c r="AF530" s="11">
        <v>10</v>
      </c>
      <c r="AG530" s="11">
        <v>290</v>
      </c>
      <c r="AH530" s="11">
        <v>5941</v>
      </c>
      <c r="AI530" s="11">
        <v>1689</v>
      </c>
      <c r="AJ530" s="11">
        <v>365</v>
      </c>
      <c r="AK530" s="11">
        <v>869</v>
      </c>
      <c r="AL530" s="11">
        <v>552</v>
      </c>
      <c r="AM530" s="11">
        <v>1069</v>
      </c>
      <c r="AN530" s="11">
        <v>449</v>
      </c>
      <c r="AO530" s="11">
        <v>1591</v>
      </c>
      <c r="AP530" s="11">
        <v>518</v>
      </c>
      <c r="AQ530" s="11">
        <v>369</v>
      </c>
      <c r="AR530" s="11">
        <v>1006</v>
      </c>
      <c r="AS530" s="11">
        <v>7154</v>
      </c>
      <c r="AT530" s="11">
        <v>2810</v>
      </c>
      <c r="AU530" s="11">
        <v>12</v>
      </c>
      <c r="AV530" s="11">
        <v>12</v>
      </c>
      <c r="AW530" s="11">
        <v>8</v>
      </c>
      <c r="AX530" s="11">
        <v>14</v>
      </c>
      <c r="AY530" s="11">
        <v>10</v>
      </c>
      <c r="AZ530" s="11">
        <v>19</v>
      </c>
      <c r="BA530" s="11">
        <v>18</v>
      </c>
      <c r="BB530" s="11">
        <v>16</v>
      </c>
      <c r="BC530" s="11">
        <v>13</v>
      </c>
      <c r="BD530" s="11">
        <v>14</v>
      </c>
      <c r="BE530" s="11">
        <v>28</v>
      </c>
      <c r="BF530" s="11">
        <v>56</v>
      </c>
      <c r="BG530" s="11">
        <v>46</v>
      </c>
      <c r="BH530" s="11">
        <v>28</v>
      </c>
      <c r="BI530" s="11">
        <v>13</v>
      </c>
      <c r="BJ530" s="11">
        <v>7</v>
      </c>
      <c r="BK530" s="11">
        <v>11</v>
      </c>
      <c r="BL530" s="11">
        <v>8</v>
      </c>
      <c r="BM530" s="11">
        <v>15</v>
      </c>
      <c r="BN530" s="11">
        <v>8</v>
      </c>
      <c r="BO530" s="11">
        <v>26</v>
      </c>
      <c r="BP530" s="11">
        <v>11</v>
      </c>
      <c r="BQ530" s="11">
        <v>5</v>
      </c>
      <c r="BR530" s="11">
        <v>9</v>
      </c>
      <c r="BS530" s="11">
        <v>44</v>
      </c>
      <c r="BT530" s="11">
        <v>19</v>
      </c>
      <c r="BU530" s="11"/>
      <c r="BV530" s="11"/>
      <c r="BW530" s="11" t="b">
        <v>1</v>
      </c>
      <c r="BX530" s="11" t="b">
        <v>1</v>
      </c>
      <c r="BY530" s="11" t="b">
        <v>1</v>
      </c>
      <c r="BZ530" s="11" t="b">
        <v>1</v>
      </c>
      <c r="CA530" s="11" t="b">
        <v>1</v>
      </c>
      <c r="CB530" s="11" t="b">
        <v>1</v>
      </c>
      <c r="CC530" s="11" t="b">
        <v>1</v>
      </c>
      <c r="CD530" s="11" t="b">
        <v>1</v>
      </c>
      <c r="CE530" s="11" t="b">
        <v>1</v>
      </c>
      <c r="CF530" s="11" t="b">
        <v>1</v>
      </c>
      <c r="CG530" s="11" t="b">
        <v>1</v>
      </c>
      <c r="CH530" s="11" t="b">
        <v>0</v>
      </c>
      <c r="CI530" s="11" t="b">
        <v>1</v>
      </c>
      <c r="CJ530" s="11" t="s">
        <v>209</v>
      </c>
      <c r="CK530" s="11" t="str">
        <f>VLOOKUP(Table812[[#This Row],[Candidate Detail Answer: City]],cities,2,FALSE)</f>
        <v>Philadelphia</v>
      </c>
      <c r="CL530" s="11" t="str">
        <f>VLOOKUP(Table812[[#This Row],[Candidate Detail Answer: City]],cities,3,FALSE)</f>
        <v>PA</v>
      </c>
      <c r="CM530" s="41">
        <f>VLOOKUP(Table812[[#This Row],[Candidate Detail Answer: City]],cities,4,FALSE)</f>
        <v>19102</v>
      </c>
      <c r="CN530" s="11" t="s">
        <v>234</v>
      </c>
      <c r="CO530" s="11" t="str">
        <f>VLOOKUP(Table812[[#This Row],[Candidate Detail Answer: Major]],majors_final,3,FALSE)</f>
        <v>Computer Programming</v>
      </c>
      <c r="CP530" s="11" t="str">
        <f>VLOOKUP(Table812[[#This Row],[Candidate Detail Answer: Major]],majors_final,4,FALSE)</f>
        <v>IT-development focused</v>
      </c>
      <c r="CQ530" s="11">
        <f>VLOOKUP(Table812[[#This Row],[Candidate Detail Answer: Major]],majors_final,5,FALSE)</f>
        <v>0</v>
      </c>
      <c r="CR530" s="11">
        <f>VLOOKUP(Table812[[#This Row],[Candidate Detail Answer: Major]],majors_final,6,FALSE)</f>
        <v>0</v>
      </c>
      <c r="CS530" s="11"/>
      <c r="CU530" s="5"/>
      <c r="CV530" s="5"/>
      <c r="CW530" s="5"/>
    </row>
    <row r="531" spans="1:101" ht="12.75" x14ac:dyDescent="0.2">
      <c r="A531">
        <v>630</v>
      </c>
      <c r="B531" s="26">
        <v>52091.977083332902</v>
      </c>
      <c r="C531" s="26">
        <v>55336.820138890798</v>
      </c>
      <c r="D531" s="26">
        <v>54091.845833330903</v>
      </c>
      <c r="E531" s="36">
        <v>336051</v>
      </c>
      <c r="F531" s="36">
        <f>SUM(Table812[[#This Row],[Time Taken Per Question: 1]:[Time Taken Per Question: 14]])</f>
        <v>155597</v>
      </c>
      <c r="G531" s="11">
        <v>1</v>
      </c>
      <c r="H531" s="11">
        <v>272</v>
      </c>
      <c r="I531" s="31">
        <v>106296</v>
      </c>
      <c r="J531" s="11">
        <v>131</v>
      </c>
      <c r="K531" s="11">
        <v>121</v>
      </c>
      <c r="L531" s="11">
        <v>92</v>
      </c>
      <c r="M531" s="11">
        <v>92.36</v>
      </c>
      <c r="N531" s="11">
        <v>179320</v>
      </c>
      <c r="O531" s="11" t="s">
        <v>155</v>
      </c>
      <c r="P531" s="11" t="s">
        <v>208</v>
      </c>
      <c r="Q531" s="11">
        <v>7</v>
      </c>
      <c r="R531" s="11">
        <v>2</v>
      </c>
      <c r="S531" s="11">
        <v>1</v>
      </c>
      <c r="T531" s="11">
        <v>10</v>
      </c>
      <c r="U531" s="11">
        <v>10</v>
      </c>
      <c r="V531" s="11">
        <v>10</v>
      </c>
      <c r="W531" s="11">
        <v>10</v>
      </c>
      <c r="X531" s="11">
        <v>10</v>
      </c>
      <c r="Y531" s="11">
        <v>10</v>
      </c>
      <c r="Z531" s="11">
        <v>10</v>
      </c>
      <c r="AA531" s="11">
        <v>10</v>
      </c>
      <c r="AB531" s="11">
        <v>10</v>
      </c>
      <c r="AC531" s="11">
        <v>10</v>
      </c>
      <c r="AD531" s="11">
        <v>10</v>
      </c>
      <c r="AE531" s="11">
        <v>0</v>
      </c>
      <c r="AF531" s="11">
        <v>10</v>
      </c>
      <c r="AG531" s="11">
        <v>2835</v>
      </c>
      <c r="AH531" s="11">
        <v>8060</v>
      </c>
      <c r="AI531" s="11">
        <v>1659</v>
      </c>
      <c r="AJ531" s="11">
        <v>21945</v>
      </c>
      <c r="AK531" s="11">
        <v>38572</v>
      </c>
      <c r="AL531" s="11">
        <v>1597</v>
      </c>
      <c r="AM531" s="11">
        <v>12401</v>
      </c>
      <c r="AN531" s="11">
        <v>3474</v>
      </c>
      <c r="AO531" s="11">
        <v>3301</v>
      </c>
      <c r="AP531" s="11">
        <v>1638</v>
      </c>
      <c r="AQ531" s="11">
        <v>3580</v>
      </c>
      <c r="AR531" s="11">
        <v>1535</v>
      </c>
      <c r="AS531" s="11">
        <v>29290</v>
      </c>
      <c r="AT531" s="11">
        <v>25710</v>
      </c>
      <c r="AU531" s="11">
        <v>16</v>
      </c>
      <c r="AV531" s="11">
        <v>9</v>
      </c>
      <c r="AW531" s="11">
        <v>17</v>
      </c>
      <c r="AX531" s="11">
        <v>13</v>
      </c>
      <c r="AY531" s="11">
        <v>8</v>
      </c>
      <c r="AZ531" s="11">
        <v>9</v>
      </c>
      <c r="BA531" s="11">
        <v>11</v>
      </c>
      <c r="BB531" s="11">
        <v>10</v>
      </c>
      <c r="BC531" s="11">
        <v>9</v>
      </c>
      <c r="BD531" s="11">
        <v>10</v>
      </c>
      <c r="BE531" s="11">
        <v>13</v>
      </c>
      <c r="BF531" s="11">
        <v>11</v>
      </c>
      <c r="BG531" s="11">
        <v>32</v>
      </c>
      <c r="BH531" s="11">
        <v>93</v>
      </c>
      <c r="BI531" s="11">
        <v>29</v>
      </c>
      <c r="BJ531" s="11">
        <v>202</v>
      </c>
      <c r="BK531" s="11">
        <v>44</v>
      </c>
      <c r="BL531" s="11">
        <v>11</v>
      </c>
      <c r="BM531" s="11">
        <v>40</v>
      </c>
      <c r="BN531" s="11">
        <v>22</v>
      </c>
      <c r="BO531" s="11">
        <v>9</v>
      </c>
      <c r="BP531" s="11">
        <v>9</v>
      </c>
      <c r="BQ531" s="11">
        <v>24</v>
      </c>
      <c r="BR531" s="11">
        <v>11</v>
      </c>
      <c r="BS531" s="11">
        <v>115</v>
      </c>
      <c r="BT531" s="11">
        <v>37</v>
      </c>
      <c r="BU531" s="11"/>
      <c r="BV531" s="11"/>
      <c r="BW531" s="11" t="b">
        <v>1</v>
      </c>
      <c r="BX531" s="11" t="b">
        <v>1</v>
      </c>
      <c r="BY531" s="11" t="b">
        <v>1</v>
      </c>
      <c r="BZ531" s="11" t="b">
        <v>1</v>
      </c>
      <c r="CA531" s="11" t="b">
        <v>1</v>
      </c>
      <c r="CB531" s="11" t="b">
        <v>1</v>
      </c>
      <c r="CC531" s="11" t="b">
        <v>1</v>
      </c>
      <c r="CD531" s="11" t="b">
        <v>1</v>
      </c>
      <c r="CE531" s="11" t="b">
        <v>1</v>
      </c>
      <c r="CF531" s="11" t="b">
        <v>1</v>
      </c>
      <c r="CG531" s="11" t="b">
        <v>1</v>
      </c>
      <c r="CH531" s="11" t="b">
        <v>0</v>
      </c>
      <c r="CI531" s="11" t="b">
        <v>1</v>
      </c>
      <c r="CJ531" s="11" t="s">
        <v>499</v>
      </c>
      <c r="CK531" s="11" t="str">
        <f>VLOOKUP(Table812[[#This Row],[Candidate Detail Answer: City]],cities,2,FALSE)</f>
        <v>Jamaica Plain</v>
      </c>
      <c r="CL531" s="11" t="str">
        <f>VLOOKUP(Table812[[#This Row],[Candidate Detail Answer: City]],cities,3,FALSE)</f>
        <v>MA</v>
      </c>
      <c r="CM531" s="41">
        <f>VLOOKUP(Table812[[#This Row],[Candidate Detail Answer: City]],cities,4,FALSE)</f>
        <v>2130</v>
      </c>
      <c r="CN531" s="11" t="s">
        <v>450</v>
      </c>
      <c r="CO531" s="11" t="str">
        <f>VLOOKUP(Table812[[#This Row],[Candidate Detail Answer: Major]],majors_final,3,FALSE)</f>
        <v>Science</v>
      </c>
      <c r="CP531" s="11" t="str">
        <f>VLOOKUP(Table812[[#This Row],[Candidate Detail Answer: Major]],majors_final,4,FALSE)</f>
        <v>Non-IT</v>
      </c>
      <c r="CQ531" s="11">
        <f>VLOOKUP(Table812[[#This Row],[Candidate Detail Answer: Major]],majors_final,5,FALSE)</f>
        <v>0</v>
      </c>
      <c r="CR531" s="11">
        <f>VLOOKUP(Table812[[#This Row],[Candidate Detail Answer: Major]],majors_final,6,FALSE)</f>
        <v>0</v>
      </c>
      <c r="CS531" s="11"/>
      <c r="CU531" s="5"/>
      <c r="CV531" s="5"/>
      <c r="CW531" s="5"/>
    </row>
    <row r="532" spans="1:101" ht="12.75" x14ac:dyDescent="0.2">
      <c r="A532">
        <v>631</v>
      </c>
      <c r="B532" s="26">
        <v>55513.468749999403</v>
      </c>
      <c r="C532" s="26">
        <v>55356.888194446299</v>
      </c>
      <c r="D532" s="26">
        <v>54109.563194442002</v>
      </c>
      <c r="E532" s="36">
        <v>323372</v>
      </c>
      <c r="F532" s="36">
        <f>SUM(Table812[[#This Row],[Time Taken Per Question: 1]:[Time Taken Per Question: 14]])</f>
        <v>29215</v>
      </c>
      <c r="G532" s="11">
        <v>2</v>
      </c>
      <c r="H532" s="11">
        <v>39</v>
      </c>
      <c r="I532" s="31">
        <v>4975</v>
      </c>
      <c r="J532" s="11">
        <v>131</v>
      </c>
      <c r="K532" s="11">
        <v>101</v>
      </c>
      <c r="L532" s="11">
        <v>92</v>
      </c>
      <c r="M532" s="11">
        <v>77.09</v>
      </c>
      <c r="N532" s="11">
        <v>293977</v>
      </c>
      <c r="O532" s="11" t="s">
        <v>155</v>
      </c>
      <c r="P532" s="11" t="s">
        <v>208</v>
      </c>
      <c r="Q532" s="11">
        <v>0</v>
      </c>
      <c r="R532" s="11">
        <v>2</v>
      </c>
      <c r="S532" s="11">
        <v>1</v>
      </c>
      <c r="T532" s="11">
        <v>10</v>
      </c>
      <c r="U532" s="11">
        <v>10</v>
      </c>
      <c r="V532" s="11">
        <v>10</v>
      </c>
      <c r="W532" s="11">
        <v>10</v>
      </c>
      <c r="X532" s="11">
        <v>10</v>
      </c>
      <c r="Y532" s="11">
        <v>10</v>
      </c>
      <c r="Z532" s="11">
        <v>10</v>
      </c>
      <c r="AA532" s="11">
        <v>10</v>
      </c>
      <c r="AB532" s="11">
        <v>10</v>
      </c>
      <c r="AC532" s="11">
        <v>0</v>
      </c>
      <c r="AD532" s="11">
        <v>10</v>
      </c>
      <c r="AE532" s="11">
        <v>0</v>
      </c>
      <c r="AF532" s="11">
        <v>0</v>
      </c>
      <c r="AG532" s="11">
        <v>84</v>
      </c>
      <c r="AH532" s="11">
        <v>4339</v>
      </c>
      <c r="AI532" s="11">
        <v>516</v>
      </c>
      <c r="AJ532" s="11">
        <v>1521</v>
      </c>
      <c r="AK532" s="11">
        <v>4703</v>
      </c>
      <c r="AL532" s="11">
        <v>3165</v>
      </c>
      <c r="AM532" s="11">
        <v>966</v>
      </c>
      <c r="AN532" s="11">
        <v>1977</v>
      </c>
      <c r="AO532" s="11">
        <v>810</v>
      </c>
      <c r="AP532" s="11">
        <v>367</v>
      </c>
      <c r="AQ532" s="11">
        <v>8654</v>
      </c>
      <c r="AR532" s="11">
        <v>412</v>
      </c>
      <c r="AS532" s="11">
        <v>1511</v>
      </c>
      <c r="AT532" s="11">
        <v>190</v>
      </c>
      <c r="AU532" s="11">
        <v>17</v>
      </c>
      <c r="AV532" s="11">
        <v>17</v>
      </c>
      <c r="AW532" s="11">
        <v>18</v>
      </c>
      <c r="AX532" s="11">
        <v>20</v>
      </c>
      <c r="AY532" s="11">
        <v>13</v>
      </c>
      <c r="AZ532" s="11">
        <v>14</v>
      </c>
      <c r="BA532" s="11">
        <v>22</v>
      </c>
      <c r="BB532" s="11">
        <v>19</v>
      </c>
      <c r="BC532" s="11">
        <v>17</v>
      </c>
      <c r="BD532" s="11">
        <v>22</v>
      </c>
      <c r="BE532" s="11">
        <v>21</v>
      </c>
      <c r="BF532" s="11">
        <v>17</v>
      </c>
      <c r="BG532" s="11">
        <v>62</v>
      </c>
      <c r="BH532" s="11">
        <v>34</v>
      </c>
      <c r="BI532" s="11">
        <v>3</v>
      </c>
      <c r="BJ532" s="11">
        <v>7</v>
      </c>
      <c r="BK532" s="11">
        <v>24</v>
      </c>
      <c r="BL532" s="11">
        <v>21</v>
      </c>
      <c r="BM532" s="11">
        <v>3</v>
      </c>
      <c r="BN532" s="11">
        <v>3</v>
      </c>
      <c r="BO532" s="11">
        <v>3</v>
      </c>
      <c r="BP532" s="11">
        <v>5</v>
      </c>
      <c r="BQ532" s="11">
        <v>24</v>
      </c>
      <c r="BR532" s="11">
        <v>4</v>
      </c>
      <c r="BS532" s="11">
        <v>4</v>
      </c>
      <c r="BT532" s="11">
        <v>2</v>
      </c>
      <c r="BU532" s="11"/>
      <c r="BV532" s="11"/>
      <c r="BW532" s="11" t="b">
        <v>1</v>
      </c>
      <c r="BX532" s="11" t="b">
        <v>1</v>
      </c>
      <c r="BY532" s="11" t="b">
        <v>1</v>
      </c>
      <c r="BZ532" s="11" t="b">
        <v>1</v>
      </c>
      <c r="CA532" s="11" t="b">
        <v>1</v>
      </c>
      <c r="CB532" s="11" t="b">
        <v>1</v>
      </c>
      <c r="CC532" s="11" t="b">
        <v>1</v>
      </c>
      <c r="CD532" s="11" t="b">
        <v>1</v>
      </c>
      <c r="CE532" s="11" t="b">
        <v>1</v>
      </c>
      <c r="CF532" s="11" t="b">
        <v>0</v>
      </c>
      <c r="CG532" s="11" t="b">
        <v>1</v>
      </c>
      <c r="CH532" s="11" t="b">
        <v>0</v>
      </c>
      <c r="CI532" s="11" t="b">
        <v>0</v>
      </c>
      <c r="CJ532" s="11" t="s">
        <v>255</v>
      </c>
      <c r="CK532" s="11" t="str">
        <f>VLOOKUP(Table812[[#This Row],[Candidate Detail Answer: City]],cities,2,FALSE)</f>
        <v>Windsor Mill</v>
      </c>
      <c r="CL532" s="11" t="str">
        <f>VLOOKUP(Table812[[#This Row],[Candidate Detail Answer: City]],cities,3,FALSE)</f>
        <v>MD</v>
      </c>
      <c r="CM532" s="41">
        <f>VLOOKUP(Table812[[#This Row],[Candidate Detail Answer: City]],cities,4,FALSE)</f>
        <v>21244</v>
      </c>
      <c r="CN532" s="11" t="s">
        <v>256</v>
      </c>
      <c r="CO532" s="11" t="str">
        <f>VLOOKUP(Table812[[#This Row],[Candidate Detail Answer: Major]],majors_final,3,FALSE)</f>
        <v>Full Stack Development</v>
      </c>
      <c r="CP532" s="11" t="str">
        <f>VLOOKUP(Table812[[#This Row],[Candidate Detail Answer: Major]],majors_final,4,FALSE)</f>
        <v>IT-development focused</v>
      </c>
      <c r="CQ532" s="11">
        <f>VLOOKUP(Table812[[#This Row],[Candidate Detail Answer: Major]],majors_final,5,FALSE)</f>
        <v>0</v>
      </c>
      <c r="CR532" s="11">
        <f>VLOOKUP(Table812[[#This Row],[Candidate Detail Answer: Major]],majors_final,6,FALSE)</f>
        <v>0</v>
      </c>
      <c r="CS532" s="11"/>
      <c r="CU532" s="5"/>
      <c r="CV532" s="5"/>
      <c r="CW532" s="5"/>
    </row>
    <row r="533" spans="1:101" ht="12.75" x14ac:dyDescent="0.2">
      <c r="A533">
        <v>632</v>
      </c>
      <c r="B533" s="26">
        <v>52113.909722221797</v>
      </c>
      <c r="C533" s="26">
        <v>55376.956250001902</v>
      </c>
      <c r="D533" s="26">
        <v>54127.280555553101</v>
      </c>
      <c r="E533" s="36">
        <v>335915</v>
      </c>
      <c r="F533" s="36">
        <f>SUM(Table812[[#This Row],[Time Taken Per Question: 1]:[Time Taken Per Question: 14]])</f>
        <v>126028</v>
      </c>
      <c r="G533" s="11">
        <v>1</v>
      </c>
      <c r="H533" s="11">
        <v>319</v>
      </c>
      <c r="I533" s="31">
        <v>124907</v>
      </c>
      <c r="J533" s="11">
        <v>131</v>
      </c>
      <c r="K533" s="11">
        <v>121</v>
      </c>
      <c r="L533" s="11">
        <v>92</v>
      </c>
      <c r="M533" s="11">
        <v>92.36</v>
      </c>
      <c r="N533" s="11">
        <v>209342</v>
      </c>
      <c r="O533" s="11" t="s">
        <v>155</v>
      </c>
      <c r="P533" s="11" t="s">
        <v>208</v>
      </c>
      <c r="Q533" s="11">
        <v>0</v>
      </c>
      <c r="R533" s="11">
        <v>2</v>
      </c>
      <c r="S533" s="11">
        <v>1</v>
      </c>
      <c r="T533" s="11">
        <v>10</v>
      </c>
      <c r="U533" s="11">
        <v>10</v>
      </c>
      <c r="V533" s="11">
        <v>10</v>
      </c>
      <c r="W533" s="11">
        <v>10</v>
      </c>
      <c r="X533" s="11">
        <v>10</v>
      </c>
      <c r="Y533" s="11">
        <v>10</v>
      </c>
      <c r="Z533" s="11">
        <v>10</v>
      </c>
      <c r="AA533" s="11">
        <v>10</v>
      </c>
      <c r="AB533" s="11">
        <v>10</v>
      </c>
      <c r="AC533" s="11">
        <v>10</v>
      </c>
      <c r="AD533" s="11">
        <v>10</v>
      </c>
      <c r="AE533" s="11">
        <v>0</v>
      </c>
      <c r="AF533" s="11">
        <v>10</v>
      </c>
      <c r="AG533" s="11">
        <v>215</v>
      </c>
      <c r="AH533" s="11">
        <v>10536</v>
      </c>
      <c r="AI533" s="11">
        <v>4745</v>
      </c>
      <c r="AJ533" s="11">
        <v>1495</v>
      </c>
      <c r="AK533" s="11">
        <v>2864</v>
      </c>
      <c r="AL533" s="11">
        <v>3264</v>
      </c>
      <c r="AM533" s="11">
        <v>1622</v>
      </c>
      <c r="AN533" s="11">
        <v>5709</v>
      </c>
      <c r="AO533" s="11">
        <v>3229</v>
      </c>
      <c r="AP533" s="11">
        <v>1059</v>
      </c>
      <c r="AQ533" s="11">
        <v>28867</v>
      </c>
      <c r="AR533" s="11">
        <v>11574</v>
      </c>
      <c r="AS533" s="11">
        <v>39014</v>
      </c>
      <c r="AT533" s="11">
        <v>11835</v>
      </c>
      <c r="AU533" s="11">
        <v>5</v>
      </c>
      <c r="AV533" s="11">
        <v>5</v>
      </c>
      <c r="AW533" s="11">
        <v>5</v>
      </c>
      <c r="AX533" s="11">
        <v>7</v>
      </c>
      <c r="AY533" s="11">
        <v>4</v>
      </c>
      <c r="AZ533" s="11">
        <v>5</v>
      </c>
      <c r="BA533" s="11">
        <v>9</v>
      </c>
      <c r="BB533" s="11">
        <v>7</v>
      </c>
      <c r="BC533" s="11">
        <v>6</v>
      </c>
      <c r="BD533" s="11">
        <v>6</v>
      </c>
      <c r="BE533" s="11">
        <v>5</v>
      </c>
      <c r="BF533" s="11">
        <v>7</v>
      </c>
      <c r="BG533" s="11">
        <v>25</v>
      </c>
      <c r="BH533" s="11">
        <v>52</v>
      </c>
      <c r="BI533" s="11">
        <v>11</v>
      </c>
      <c r="BJ533" s="11">
        <v>10</v>
      </c>
      <c r="BK533" s="11">
        <v>13</v>
      </c>
      <c r="BL533" s="11">
        <v>13</v>
      </c>
      <c r="BM533" s="11">
        <v>16</v>
      </c>
      <c r="BN533" s="11">
        <v>28</v>
      </c>
      <c r="BO533" s="11">
        <v>13</v>
      </c>
      <c r="BP533" s="11">
        <v>7</v>
      </c>
      <c r="BQ533" s="11">
        <v>47</v>
      </c>
      <c r="BR533" s="11">
        <v>8</v>
      </c>
      <c r="BS533" s="11">
        <v>53</v>
      </c>
      <c r="BT533" s="11">
        <v>34</v>
      </c>
      <c r="BU533" s="11"/>
      <c r="BV533" s="11"/>
      <c r="BW533" s="11" t="b">
        <v>1</v>
      </c>
      <c r="BX533" s="11" t="b">
        <v>1</v>
      </c>
      <c r="BY533" s="11" t="b">
        <v>1</v>
      </c>
      <c r="BZ533" s="11" t="b">
        <v>1</v>
      </c>
      <c r="CA533" s="11" t="b">
        <v>1</v>
      </c>
      <c r="CB533" s="11" t="b">
        <v>1</v>
      </c>
      <c r="CC533" s="11" t="b">
        <v>1</v>
      </c>
      <c r="CD533" s="11" t="b">
        <v>1</v>
      </c>
      <c r="CE533" s="11" t="b">
        <v>1</v>
      </c>
      <c r="CF533" s="11" t="b">
        <v>1</v>
      </c>
      <c r="CG533" s="11" t="b">
        <v>1</v>
      </c>
      <c r="CH533" s="11" t="b">
        <v>0</v>
      </c>
      <c r="CI533" s="11" t="b">
        <v>1</v>
      </c>
      <c r="CJ533" s="11" t="s">
        <v>416</v>
      </c>
      <c r="CK533" s="11" t="str">
        <f>VLOOKUP(Table812[[#This Row],[Candidate Detail Answer: City]],cities,2,FALSE)</f>
        <v>West Chester</v>
      </c>
      <c r="CL533" s="11" t="str">
        <f>VLOOKUP(Table812[[#This Row],[Candidate Detail Answer: City]],cities,3,FALSE)</f>
        <v>PA</v>
      </c>
      <c r="CM533" s="41">
        <f>VLOOKUP(Table812[[#This Row],[Candidate Detail Answer: City]],cities,4,FALSE)</f>
        <v>19380</v>
      </c>
      <c r="CN533" s="11" t="s">
        <v>417</v>
      </c>
      <c r="CO533" s="11" t="str">
        <f>VLOOKUP(Table812[[#This Row],[Candidate Detail Answer: Major]],majors_final,3,FALSE)</f>
        <v>Business and Administration</v>
      </c>
      <c r="CP533" s="11" t="str">
        <f>VLOOKUP(Table812[[#This Row],[Candidate Detail Answer: Major]],majors_final,4,FALSE)</f>
        <v>Non-IT</v>
      </c>
      <c r="CQ533" s="11">
        <f>VLOOKUP(Table812[[#This Row],[Candidate Detail Answer: Major]],majors_final,5,FALSE)</f>
        <v>0</v>
      </c>
      <c r="CR533" s="11">
        <f>VLOOKUP(Table812[[#This Row],[Candidate Detail Answer: Major]],majors_final,6,FALSE)</f>
        <v>0</v>
      </c>
      <c r="CS533" s="11"/>
      <c r="CU533" s="5"/>
      <c r="CV533" s="5"/>
      <c r="CW533" s="5"/>
    </row>
    <row r="534" spans="1:101" ht="12.75" x14ac:dyDescent="0.2">
      <c r="A534">
        <v>633</v>
      </c>
      <c r="B534" s="26">
        <v>52135.842361110699</v>
      </c>
      <c r="C534" s="26">
        <v>55397.024305557497</v>
      </c>
      <c r="D534" s="26">
        <v>54144.997916664201</v>
      </c>
      <c r="E534" s="36">
        <v>267742</v>
      </c>
      <c r="F534" s="36">
        <f>SUM(Table812[[#This Row],[Time Taken Per Question: 1]:[Time Taken Per Question: 14]])</f>
        <v>84726</v>
      </c>
      <c r="G534" s="11">
        <v>1</v>
      </c>
      <c r="H534" s="11">
        <v>138</v>
      </c>
      <c r="I534" s="31">
        <v>65722</v>
      </c>
      <c r="J534" s="11">
        <v>131</v>
      </c>
      <c r="K534" s="11">
        <v>121</v>
      </c>
      <c r="L534" s="11">
        <v>92</v>
      </c>
      <c r="M534" s="11">
        <v>92.36</v>
      </c>
      <c r="N534" s="11">
        <v>182783</v>
      </c>
      <c r="O534" s="11" t="s">
        <v>155</v>
      </c>
      <c r="P534" s="11" t="s">
        <v>208</v>
      </c>
      <c r="Q534" s="11">
        <v>49</v>
      </c>
      <c r="R534" s="11">
        <v>3</v>
      </c>
      <c r="S534" s="11">
        <v>1</v>
      </c>
      <c r="T534" s="11">
        <v>10</v>
      </c>
      <c r="U534" s="11">
        <v>10</v>
      </c>
      <c r="V534" s="11">
        <v>10</v>
      </c>
      <c r="W534" s="11">
        <v>10</v>
      </c>
      <c r="X534" s="11">
        <v>10</v>
      </c>
      <c r="Y534" s="11">
        <v>10</v>
      </c>
      <c r="Z534" s="11">
        <v>10</v>
      </c>
      <c r="AA534" s="11">
        <v>10</v>
      </c>
      <c r="AB534" s="11">
        <v>10</v>
      </c>
      <c r="AC534" s="11">
        <v>10</v>
      </c>
      <c r="AD534" s="11">
        <v>10</v>
      </c>
      <c r="AE534" s="11">
        <v>0</v>
      </c>
      <c r="AF534" s="11">
        <v>10</v>
      </c>
      <c r="AG534" s="11">
        <v>13947</v>
      </c>
      <c r="AH534" s="11">
        <v>5842</v>
      </c>
      <c r="AI534" s="11">
        <v>1505</v>
      </c>
      <c r="AJ534" s="11">
        <v>6848</v>
      </c>
      <c r="AK534" s="11">
        <v>22231</v>
      </c>
      <c r="AL534" s="11">
        <v>3244</v>
      </c>
      <c r="AM534" s="11">
        <v>2231</v>
      </c>
      <c r="AN534" s="11">
        <v>12797</v>
      </c>
      <c r="AO534" s="11">
        <v>466</v>
      </c>
      <c r="AP534" s="11">
        <v>1395</v>
      </c>
      <c r="AQ534" s="11">
        <v>437</v>
      </c>
      <c r="AR534" s="11">
        <v>485</v>
      </c>
      <c r="AS534" s="11">
        <v>1193</v>
      </c>
      <c r="AT534" s="11">
        <v>12105</v>
      </c>
      <c r="AU534" s="11">
        <v>9</v>
      </c>
      <c r="AV534" s="11">
        <v>9</v>
      </c>
      <c r="AW534" s="11">
        <v>9</v>
      </c>
      <c r="AX534" s="11">
        <v>11</v>
      </c>
      <c r="AY534" s="11">
        <v>8</v>
      </c>
      <c r="AZ534" s="11">
        <v>10</v>
      </c>
      <c r="BA534" s="11">
        <v>12</v>
      </c>
      <c r="BB534" s="11">
        <v>10</v>
      </c>
      <c r="BC534" s="11">
        <v>9</v>
      </c>
      <c r="BD534" s="11">
        <v>10</v>
      </c>
      <c r="BE534" s="11">
        <v>10</v>
      </c>
      <c r="BF534" s="11">
        <v>4</v>
      </c>
      <c r="BG534" s="11">
        <v>19</v>
      </c>
      <c r="BH534" s="11">
        <v>9</v>
      </c>
      <c r="BI534" s="11">
        <v>7</v>
      </c>
      <c r="BJ534" s="11">
        <v>5</v>
      </c>
      <c r="BK534" s="11">
        <v>4</v>
      </c>
      <c r="BL534" s="11">
        <v>7</v>
      </c>
      <c r="BM534" s="11">
        <v>5</v>
      </c>
      <c r="BN534" s="11">
        <v>6</v>
      </c>
      <c r="BO534" s="11">
        <v>2</v>
      </c>
      <c r="BP534" s="11">
        <v>7</v>
      </c>
      <c r="BQ534" s="11">
        <v>5</v>
      </c>
      <c r="BR534" s="11">
        <v>2</v>
      </c>
      <c r="BS534" s="11">
        <v>1</v>
      </c>
      <c r="BT534" s="11">
        <v>17</v>
      </c>
      <c r="BU534" s="11"/>
      <c r="BV534" s="11"/>
      <c r="BW534" s="11" t="b">
        <v>1</v>
      </c>
      <c r="BX534" s="11" t="b">
        <v>1</v>
      </c>
      <c r="BY534" s="11" t="b">
        <v>1</v>
      </c>
      <c r="BZ534" s="11" t="b">
        <v>1</v>
      </c>
      <c r="CA534" s="11" t="b">
        <v>1</v>
      </c>
      <c r="CB534" s="11" t="b">
        <v>1</v>
      </c>
      <c r="CC534" s="11" t="b">
        <v>1</v>
      </c>
      <c r="CD534" s="11" t="b">
        <v>1</v>
      </c>
      <c r="CE534" s="11" t="b">
        <v>1</v>
      </c>
      <c r="CF534" s="11" t="b">
        <v>1</v>
      </c>
      <c r="CG534" s="11" t="b">
        <v>1</v>
      </c>
      <c r="CH534" s="11" t="b">
        <v>0</v>
      </c>
      <c r="CI534" s="11" t="b">
        <v>1</v>
      </c>
      <c r="CJ534" s="11" t="s">
        <v>409</v>
      </c>
      <c r="CK534" s="11" t="str">
        <f>VLOOKUP(Table812[[#This Row],[Candidate Detail Answer: City]],cities,2,FALSE)</f>
        <v>Boyertown</v>
      </c>
      <c r="CL534" s="11" t="str">
        <f>VLOOKUP(Table812[[#This Row],[Candidate Detail Answer: City]],cities,3,FALSE)</f>
        <v>PA</v>
      </c>
      <c r="CM534" s="41">
        <f>VLOOKUP(Table812[[#This Row],[Candidate Detail Answer: City]],cities,4,FALSE)</f>
        <v>19512</v>
      </c>
      <c r="CN534" s="11" t="s">
        <v>231</v>
      </c>
      <c r="CO534" s="11" t="str">
        <f>VLOOKUP(Table812[[#This Row],[Candidate Detail Answer: Major]],majors_final,3,FALSE)</f>
        <v>Software Engineering</v>
      </c>
      <c r="CP534" s="11" t="str">
        <f>VLOOKUP(Table812[[#This Row],[Candidate Detail Answer: Major]],majors_final,4,FALSE)</f>
        <v>IT-development focused</v>
      </c>
      <c r="CQ534" s="11">
        <f>VLOOKUP(Table812[[#This Row],[Candidate Detail Answer: Major]],majors_final,5,FALSE)</f>
        <v>0</v>
      </c>
      <c r="CR534" s="11">
        <f>VLOOKUP(Table812[[#This Row],[Candidate Detail Answer: Major]],majors_final,6,FALSE)</f>
        <v>0</v>
      </c>
      <c r="CS534" s="11"/>
      <c r="CU534" s="5"/>
      <c r="CV534" s="5"/>
      <c r="CW534" s="5"/>
    </row>
    <row r="535" spans="1:101" ht="12.75" x14ac:dyDescent="0.2">
      <c r="A535">
        <v>634</v>
      </c>
      <c r="B535" s="26">
        <v>56588.168055554903</v>
      </c>
      <c r="C535" s="26">
        <v>55417.092361112998</v>
      </c>
      <c r="D535" s="26">
        <v>54162.7152777753</v>
      </c>
      <c r="E535" s="36">
        <v>345456</v>
      </c>
      <c r="F535" s="36">
        <f>SUM(Table812[[#This Row],[Time Taken Per Question: 1]:[Time Taken Per Question: 14]])</f>
        <v>83354</v>
      </c>
      <c r="G535" s="11">
        <v>2</v>
      </c>
      <c r="H535" s="11">
        <v>116</v>
      </c>
      <c r="I535" s="31">
        <v>330174</v>
      </c>
      <c r="J535" s="11">
        <v>131</v>
      </c>
      <c r="K535" s="11">
        <v>21</v>
      </c>
      <c r="L535" s="11">
        <v>92</v>
      </c>
      <c r="M535" s="11">
        <v>16.03</v>
      </c>
      <c r="N535" s="11">
        <v>246767</v>
      </c>
      <c r="O535" s="11" t="s">
        <v>155</v>
      </c>
      <c r="P535" s="11" t="s">
        <v>208</v>
      </c>
      <c r="Q535" s="11">
        <v>0</v>
      </c>
      <c r="R535" s="11"/>
      <c r="S535" s="11">
        <v>1</v>
      </c>
      <c r="T535" s="11">
        <v>0</v>
      </c>
      <c r="U535" s="11">
        <v>0</v>
      </c>
      <c r="V535" s="11">
        <v>10</v>
      </c>
      <c r="W535" s="11">
        <v>10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9</v>
      </c>
      <c r="AH535" s="11">
        <v>37774</v>
      </c>
      <c r="AI535" s="11">
        <v>29488</v>
      </c>
      <c r="AJ535" s="11">
        <v>244</v>
      </c>
      <c r="AK535" s="11">
        <v>106</v>
      </c>
      <c r="AL535" s="11">
        <v>446</v>
      </c>
      <c r="AM535" s="11">
        <v>334</v>
      </c>
      <c r="AN535" s="11">
        <v>1044</v>
      </c>
      <c r="AO535" s="11">
        <v>514</v>
      </c>
      <c r="AP535" s="11">
        <v>1293</v>
      </c>
      <c r="AQ535" s="11">
        <v>944</v>
      </c>
      <c r="AR535" s="11">
        <v>121</v>
      </c>
      <c r="AS535" s="11">
        <v>923</v>
      </c>
      <c r="AT535" s="11">
        <v>10114</v>
      </c>
      <c r="AU535" s="11">
        <v>9</v>
      </c>
      <c r="AV535" s="11">
        <v>14</v>
      </c>
      <c r="AW535" s="11">
        <v>11</v>
      </c>
      <c r="AX535" s="11">
        <v>13</v>
      </c>
      <c r="AY535" s="11">
        <v>8</v>
      </c>
      <c r="AZ535" s="11">
        <v>11</v>
      </c>
      <c r="BA535" s="11">
        <v>11</v>
      </c>
      <c r="BB535" s="11">
        <v>11</v>
      </c>
      <c r="BC535" s="11">
        <v>8</v>
      </c>
      <c r="BD535" s="11">
        <v>11</v>
      </c>
      <c r="BE535" s="11">
        <v>11</v>
      </c>
      <c r="BF535" s="11">
        <v>11</v>
      </c>
      <c r="BG535" s="11">
        <v>14</v>
      </c>
      <c r="BH535" s="11">
        <v>2</v>
      </c>
      <c r="BI535" s="11">
        <v>45</v>
      </c>
      <c r="BJ535" s="11">
        <v>2</v>
      </c>
      <c r="BK535" s="11">
        <v>2</v>
      </c>
      <c r="BL535" s="11">
        <v>3</v>
      </c>
      <c r="BM535" s="11">
        <v>3</v>
      </c>
      <c r="BN535" s="11">
        <v>5</v>
      </c>
      <c r="BO535" s="11">
        <v>1</v>
      </c>
      <c r="BP535" s="11">
        <v>9</v>
      </c>
      <c r="BQ535" s="11">
        <v>6</v>
      </c>
      <c r="BR535" s="11">
        <v>3</v>
      </c>
      <c r="BS535" s="11">
        <v>5</v>
      </c>
      <c r="BT535" s="11">
        <v>40</v>
      </c>
      <c r="BU535" s="11"/>
      <c r="BV535" s="11"/>
      <c r="BW535" s="11" t="b">
        <v>0</v>
      </c>
      <c r="BX535" s="11" t="b">
        <v>0</v>
      </c>
      <c r="BY535" s="11" t="b">
        <v>1</v>
      </c>
      <c r="BZ535" s="11" t="b">
        <v>1</v>
      </c>
      <c r="CA535" s="11" t="b">
        <v>0</v>
      </c>
      <c r="CB535" s="11" t="b">
        <v>0</v>
      </c>
      <c r="CC535" s="11" t="b">
        <v>0</v>
      </c>
      <c r="CD535" s="11" t="b">
        <v>0</v>
      </c>
      <c r="CE535" s="11" t="b">
        <v>0</v>
      </c>
      <c r="CF535" s="11" t="b">
        <v>0</v>
      </c>
      <c r="CG535" s="11" t="b">
        <v>0</v>
      </c>
      <c r="CH535" s="11" t="b">
        <v>0</v>
      </c>
      <c r="CI535" s="11" t="b">
        <v>0</v>
      </c>
      <c r="CJ535" s="11" t="s">
        <v>209</v>
      </c>
      <c r="CK535" s="11" t="str">
        <f>VLOOKUP(Table812[[#This Row],[Candidate Detail Answer: City]],cities,2,FALSE)</f>
        <v>Philadelphia</v>
      </c>
      <c r="CL535" s="11" t="str">
        <f>VLOOKUP(Table812[[#This Row],[Candidate Detail Answer: City]],cities,3,FALSE)</f>
        <v>PA</v>
      </c>
      <c r="CM535" s="41">
        <f>VLOOKUP(Table812[[#This Row],[Candidate Detail Answer: City]],cities,4,FALSE)</f>
        <v>19102</v>
      </c>
      <c r="CN535" s="11" t="s">
        <v>210</v>
      </c>
      <c r="CO535" s="11" t="str">
        <f>VLOOKUP(Table812[[#This Row],[Candidate Detail Answer: Major]],majors_final,3,FALSE)</f>
        <v>Computer Science</v>
      </c>
      <c r="CP535" s="11" t="str">
        <f>VLOOKUP(Table812[[#This Row],[Candidate Detail Answer: Major]],majors_final,4,FALSE)</f>
        <v>IT-development focused</v>
      </c>
      <c r="CQ535" s="11">
        <f>VLOOKUP(Table812[[#This Row],[Candidate Detail Answer: Major]],majors_final,5,FALSE)</f>
        <v>0</v>
      </c>
      <c r="CR535" s="11">
        <f>VLOOKUP(Table812[[#This Row],[Candidate Detail Answer: Major]],majors_final,6,FALSE)</f>
        <v>0</v>
      </c>
      <c r="CS535" s="11"/>
      <c r="CU535" s="5"/>
      <c r="CV535" s="5"/>
      <c r="CW535" s="5"/>
    </row>
    <row r="536" spans="1:101" ht="12.75" x14ac:dyDescent="0.2">
      <c r="A536">
        <v>635</v>
      </c>
      <c r="B536" s="26">
        <v>45183.195833333302</v>
      </c>
      <c r="C536" s="26">
        <v>55437.160416668601</v>
      </c>
      <c r="D536" s="26">
        <v>54180.432638886399</v>
      </c>
      <c r="E536" s="36">
        <v>163427</v>
      </c>
      <c r="F536" s="36">
        <f>SUM(Table812[[#This Row],[Time Taken Per Question: 1]:[Time Taken Per Question: 14]])</f>
        <v>24567</v>
      </c>
      <c r="G536" s="11">
        <v>1</v>
      </c>
      <c r="H536" s="11">
        <v>32</v>
      </c>
      <c r="I536" s="31">
        <v>4045</v>
      </c>
      <c r="J536" s="11">
        <v>131</v>
      </c>
      <c r="K536" s="11">
        <v>131</v>
      </c>
      <c r="L536" s="11">
        <v>92</v>
      </c>
      <c r="M536" s="11">
        <v>100</v>
      </c>
      <c r="N536" s="11">
        <v>136345</v>
      </c>
      <c r="O536" s="11" t="s">
        <v>155</v>
      </c>
      <c r="P536" s="11" t="s">
        <v>208</v>
      </c>
      <c r="Q536" s="11">
        <v>12</v>
      </c>
      <c r="R536" s="11"/>
      <c r="S536" s="11">
        <v>1</v>
      </c>
      <c r="T536" s="11">
        <v>10</v>
      </c>
      <c r="U536" s="11">
        <v>10</v>
      </c>
      <c r="V536" s="11">
        <v>10</v>
      </c>
      <c r="W536" s="11">
        <v>10</v>
      </c>
      <c r="X536" s="11">
        <v>10</v>
      </c>
      <c r="Y536" s="11">
        <v>10</v>
      </c>
      <c r="Z536" s="11">
        <v>10</v>
      </c>
      <c r="AA536" s="11">
        <v>10</v>
      </c>
      <c r="AB536" s="11">
        <v>10</v>
      </c>
      <c r="AC536" s="11">
        <v>10</v>
      </c>
      <c r="AD536" s="11">
        <v>10</v>
      </c>
      <c r="AE536" s="11">
        <v>10</v>
      </c>
      <c r="AF536" s="11">
        <v>10</v>
      </c>
      <c r="AG536" s="11">
        <v>234</v>
      </c>
      <c r="AH536" s="11">
        <v>967</v>
      </c>
      <c r="AI536" s="11">
        <v>1146</v>
      </c>
      <c r="AJ536" s="11">
        <v>1432</v>
      </c>
      <c r="AK536" s="11">
        <v>1067</v>
      </c>
      <c r="AL536" s="11">
        <v>2843</v>
      </c>
      <c r="AM536" s="11">
        <v>4411</v>
      </c>
      <c r="AN536" s="11">
        <v>3134</v>
      </c>
      <c r="AO536" s="11">
        <v>678</v>
      </c>
      <c r="AP536" s="11">
        <v>330</v>
      </c>
      <c r="AQ536" s="11">
        <v>1302</v>
      </c>
      <c r="AR536" s="11">
        <v>1053</v>
      </c>
      <c r="AS536" s="11">
        <v>3878</v>
      </c>
      <c r="AT536" s="11">
        <v>2092</v>
      </c>
      <c r="AU536" s="11">
        <v>6</v>
      </c>
      <c r="AV536" s="11">
        <v>6</v>
      </c>
      <c r="AW536" s="11">
        <v>9</v>
      </c>
      <c r="AX536" s="11">
        <v>12</v>
      </c>
      <c r="AY536" s="11">
        <v>4</v>
      </c>
      <c r="AZ536" s="11">
        <v>6</v>
      </c>
      <c r="BA536" s="11">
        <v>13</v>
      </c>
      <c r="BB536" s="11">
        <v>7</v>
      </c>
      <c r="BC536" s="11">
        <v>6</v>
      </c>
      <c r="BD536" s="11">
        <v>11</v>
      </c>
      <c r="BE536" s="11">
        <v>9</v>
      </c>
      <c r="BF536" s="11">
        <v>20</v>
      </c>
      <c r="BG536" s="11">
        <v>21</v>
      </c>
      <c r="BH536" s="11">
        <v>18</v>
      </c>
      <c r="BI536" s="11">
        <v>22</v>
      </c>
      <c r="BJ536" s="11">
        <v>28</v>
      </c>
      <c r="BK536" s="11">
        <v>21</v>
      </c>
      <c r="BL536" s="11">
        <v>32</v>
      </c>
      <c r="BM536" s="11">
        <v>63</v>
      </c>
      <c r="BN536" s="11">
        <v>41</v>
      </c>
      <c r="BO536" s="11">
        <v>17</v>
      </c>
      <c r="BP536" s="11">
        <v>12</v>
      </c>
      <c r="BQ536" s="11">
        <v>23</v>
      </c>
      <c r="BR536" s="11">
        <v>17</v>
      </c>
      <c r="BS536" s="11">
        <v>24</v>
      </c>
      <c r="BT536" s="11">
        <v>20</v>
      </c>
      <c r="BU536" s="11"/>
      <c r="BV536" s="11"/>
      <c r="BW536" s="11" t="b">
        <v>1</v>
      </c>
      <c r="BX536" s="11" t="b">
        <v>1</v>
      </c>
      <c r="BY536" s="11" t="b">
        <v>1</v>
      </c>
      <c r="BZ536" s="11" t="b">
        <v>1</v>
      </c>
      <c r="CA536" s="11" t="b">
        <v>1</v>
      </c>
      <c r="CB536" s="11" t="b">
        <v>1</v>
      </c>
      <c r="CC536" s="11" t="b">
        <v>1</v>
      </c>
      <c r="CD536" s="11" t="b">
        <v>1</v>
      </c>
      <c r="CE536" s="11" t="b">
        <v>1</v>
      </c>
      <c r="CF536" s="11" t="b">
        <v>1</v>
      </c>
      <c r="CG536" s="11" t="b">
        <v>1</v>
      </c>
      <c r="CH536" s="11" t="b">
        <v>1</v>
      </c>
      <c r="CI536" s="11" t="b">
        <v>1</v>
      </c>
      <c r="CJ536" s="11" t="s">
        <v>524</v>
      </c>
      <c r="CK536" s="11" t="str">
        <f>VLOOKUP(Table812[[#This Row],[Candidate Detail Answer: City]],cities,2,FALSE)</f>
        <v>Boston</v>
      </c>
      <c r="CL536" s="11" t="str">
        <f>VLOOKUP(Table812[[#This Row],[Candidate Detail Answer: City]],cities,3,FALSE)</f>
        <v>MA</v>
      </c>
      <c r="CM536" s="41">
        <f>VLOOKUP(Table812[[#This Row],[Candidate Detail Answer: City]],cities,4,FALSE)</f>
        <v>2101</v>
      </c>
      <c r="CN536" s="11" t="s">
        <v>525</v>
      </c>
      <c r="CO536" s="11" t="str">
        <f>VLOOKUP(Table812[[#This Row],[Candidate Detail Answer: Major]],majors_final,3,FALSE)</f>
        <v>Environmental Science</v>
      </c>
      <c r="CP536" s="11" t="str">
        <f>VLOOKUP(Table812[[#This Row],[Candidate Detail Answer: Major]],majors_final,4,FALSE)</f>
        <v>Non-IT</v>
      </c>
      <c r="CQ536" s="11">
        <f>VLOOKUP(Table812[[#This Row],[Candidate Detail Answer: Major]],majors_final,5,FALSE)</f>
        <v>0</v>
      </c>
      <c r="CR536" s="11">
        <f>VLOOKUP(Table812[[#This Row],[Candidate Detail Answer: Major]],majors_final,6,FALSE)</f>
        <v>0</v>
      </c>
      <c r="CS536" s="11"/>
      <c r="CU536" s="5"/>
      <c r="CV536" s="5"/>
      <c r="CW536" s="5"/>
    </row>
    <row r="537" spans="1:101" ht="12.75" x14ac:dyDescent="0.2">
      <c r="A537">
        <v>636</v>
      </c>
      <c r="B537" s="26">
        <v>56610.100694443798</v>
      </c>
      <c r="C537" s="26">
        <v>55457.228472224102</v>
      </c>
      <c r="D537" s="26">
        <v>54198.149999997499</v>
      </c>
      <c r="E537" s="36">
        <v>261683</v>
      </c>
      <c r="F537" s="36">
        <f>SUM(Table812[[#This Row],[Time Taken Per Question: 1]:[Time Taken Per Question: 14]])</f>
        <v>8966</v>
      </c>
      <c r="G537" s="11">
        <v>1</v>
      </c>
      <c r="H537" s="11">
        <v>23</v>
      </c>
      <c r="I537" s="31">
        <v>337361</v>
      </c>
      <c r="J537" s="11">
        <v>131</v>
      </c>
      <c r="K537" s="11">
        <v>1</v>
      </c>
      <c r="L537" s="11">
        <v>92</v>
      </c>
      <c r="M537" s="11">
        <v>0.76</v>
      </c>
      <c r="N537" s="11">
        <v>248966</v>
      </c>
      <c r="O537" s="11" t="s">
        <v>155</v>
      </c>
      <c r="P537" s="11" t="s">
        <v>208</v>
      </c>
      <c r="Q537" s="11">
        <v>1</v>
      </c>
      <c r="R537" s="11">
        <v>5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3837</v>
      </c>
      <c r="AH537" s="11">
        <v>4487</v>
      </c>
      <c r="AI537" s="11">
        <v>618</v>
      </c>
      <c r="AJ537" s="11">
        <v>13</v>
      </c>
      <c r="AK537" s="11">
        <v>1</v>
      </c>
      <c r="AL537" s="11">
        <v>1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9</v>
      </c>
      <c r="AU537" s="11">
        <v>1</v>
      </c>
      <c r="AV537" s="11">
        <v>4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14</v>
      </c>
      <c r="BI537" s="11">
        <v>4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/>
      <c r="BV537" s="11"/>
      <c r="BW537" s="11" t="b">
        <v>0</v>
      </c>
      <c r="BX537" s="11" t="b">
        <v>0</v>
      </c>
      <c r="BY537" s="11" t="s">
        <v>157</v>
      </c>
      <c r="BZ537" s="11" t="s">
        <v>157</v>
      </c>
      <c r="CA537" s="11" t="s">
        <v>157</v>
      </c>
      <c r="CB537" s="11" t="s">
        <v>157</v>
      </c>
      <c r="CC537" s="11" t="s">
        <v>157</v>
      </c>
      <c r="CD537" s="11" t="s">
        <v>157</v>
      </c>
      <c r="CE537" s="11" t="s">
        <v>157</v>
      </c>
      <c r="CF537" s="11" t="s">
        <v>157</v>
      </c>
      <c r="CG537" s="11" t="s">
        <v>157</v>
      </c>
      <c r="CH537" s="11" t="s">
        <v>157</v>
      </c>
      <c r="CI537" s="11" t="s">
        <v>157</v>
      </c>
      <c r="CJ537" s="11" t="s">
        <v>613</v>
      </c>
      <c r="CK537" s="11" t="str">
        <f>VLOOKUP(Table812[[#This Row],[Candidate Detail Answer: City]],cities,2,FALSE)</f>
        <v>Glendale</v>
      </c>
      <c r="CL537" s="11" t="str">
        <f>VLOOKUP(Table812[[#This Row],[Candidate Detail Answer: City]],cities,3,FALSE)</f>
        <v>CA</v>
      </c>
      <c r="CM537" s="41">
        <f>VLOOKUP(Table812[[#This Row],[Candidate Detail Answer: City]],cities,4,FALSE)</f>
        <v>91201</v>
      </c>
      <c r="CN537" s="11" t="s">
        <v>157</v>
      </c>
      <c r="CO537" s="11" t="str">
        <f>VLOOKUP(Table812[[#This Row],[Candidate Detail Answer: Major]],majors_final,3,FALSE)</f>
        <v>N/A</v>
      </c>
      <c r="CP537" s="11" t="str">
        <f>VLOOKUP(Table812[[#This Row],[Candidate Detail Answer: Major]],majors_final,4,FALSE)</f>
        <v>N/A</v>
      </c>
      <c r="CQ537" s="11">
        <f>VLOOKUP(Table812[[#This Row],[Candidate Detail Answer: Major]],majors_final,5,FALSE)</f>
        <v>0</v>
      </c>
      <c r="CR537" s="11">
        <f>VLOOKUP(Table812[[#This Row],[Candidate Detail Answer: Major]],majors_final,6,FALSE)</f>
        <v>0</v>
      </c>
      <c r="CS537" s="11"/>
      <c r="CU537" s="5"/>
      <c r="CV537" s="5"/>
      <c r="CW537" s="5"/>
    </row>
    <row r="538" spans="1:101" ht="12.75" x14ac:dyDescent="0.2">
      <c r="A538">
        <v>637</v>
      </c>
      <c r="B538" s="26">
        <v>56632.033333332598</v>
      </c>
      <c r="C538" s="26">
        <v>55477.296527779697</v>
      </c>
      <c r="D538" s="26">
        <v>54215.8673611087</v>
      </c>
      <c r="E538" s="36">
        <v>155523</v>
      </c>
      <c r="F538" s="36">
        <f>SUM(Table812[[#This Row],[Time Taken Per Question: 1]:[Time Taken Per Question: 14]])</f>
        <v>2740</v>
      </c>
      <c r="G538" s="11">
        <v>1</v>
      </c>
      <c r="H538" s="11">
        <v>4</v>
      </c>
      <c r="I538" s="31">
        <v>192559</v>
      </c>
      <c r="J538" s="11">
        <v>131</v>
      </c>
      <c r="K538" s="11">
        <v>11</v>
      </c>
      <c r="L538" s="11">
        <v>92</v>
      </c>
      <c r="M538" s="11">
        <v>8.39</v>
      </c>
      <c r="N538" s="11">
        <v>152753</v>
      </c>
      <c r="O538" s="11" t="s">
        <v>155</v>
      </c>
      <c r="P538" s="11" t="s">
        <v>208</v>
      </c>
      <c r="Q538" s="11">
        <v>1</v>
      </c>
      <c r="R538" s="11"/>
      <c r="S538" s="11">
        <v>1</v>
      </c>
      <c r="T538" s="11">
        <v>10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117</v>
      </c>
      <c r="AH538" s="11">
        <v>205</v>
      </c>
      <c r="AI538" s="11">
        <v>2418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8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2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U538" s="11"/>
      <c r="BV538" s="11"/>
      <c r="BW538" s="11" t="b">
        <v>1</v>
      </c>
      <c r="BX538" s="11" t="s">
        <v>157</v>
      </c>
      <c r="BY538" s="11" t="s">
        <v>157</v>
      </c>
      <c r="BZ538" s="11" t="s">
        <v>157</v>
      </c>
      <c r="CA538" s="11" t="s">
        <v>157</v>
      </c>
      <c r="CB538" s="11" t="s">
        <v>157</v>
      </c>
      <c r="CC538" s="11" t="s">
        <v>157</v>
      </c>
      <c r="CD538" s="11" t="s">
        <v>157</v>
      </c>
      <c r="CE538" s="11" t="s">
        <v>157</v>
      </c>
      <c r="CF538" s="11" t="s">
        <v>157</v>
      </c>
      <c r="CG538" s="11" t="s">
        <v>157</v>
      </c>
      <c r="CH538" s="11" t="s">
        <v>157</v>
      </c>
      <c r="CI538" s="11" t="s">
        <v>157</v>
      </c>
      <c r="CJ538" s="11" t="s">
        <v>336</v>
      </c>
      <c r="CK538" s="11" t="str">
        <f>VLOOKUP(Table812[[#This Row],[Candidate Detail Answer: City]],cities,2,FALSE)</f>
        <v>Atlanta</v>
      </c>
      <c r="CL538" s="11" t="str">
        <f>VLOOKUP(Table812[[#This Row],[Candidate Detail Answer: City]],cities,3,FALSE)</f>
        <v>GA</v>
      </c>
      <c r="CM538" s="41">
        <f>VLOOKUP(Table812[[#This Row],[Candidate Detail Answer: City]],cities,4,FALSE)</f>
        <v>30301</v>
      </c>
      <c r="CN538" s="11" t="s">
        <v>157</v>
      </c>
      <c r="CO538" s="11" t="str">
        <f>VLOOKUP(Table812[[#This Row],[Candidate Detail Answer: Major]],majors_final,3,FALSE)</f>
        <v>N/A</v>
      </c>
      <c r="CP538" s="11" t="str">
        <f>VLOOKUP(Table812[[#This Row],[Candidate Detail Answer: Major]],majors_final,4,FALSE)</f>
        <v>N/A</v>
      </c>
      <c r="CQ538" s="11">
        <f>VLOOKUP(Table812[[#This Row],[Candidate Detail Answer: Major]],majors_final,5,FALSE)</f>
        <v>0</v>
      </c>
      <c r="CR538" s="11">
        <f>VLOOKUP(Table812[[#This Row],[Candidate Detail Answer: Major]],majors_final,6,FALSE)</f>
        <v>0</v>
      </c>
      <c r="CS538" s="11"/>
      <c r="CU538" s="5"/>
      <c r="CV538" s="5"/>
      <c r="CW538" s="5"/>
    </row>
    <row r="539" spans="1:101" ht="12.75" x14ac:dyDescent="0.2">
      <c r="A539">
        <v>638</v>
      </c>
      <c r="B539" s="26">
        <v>54460.702083332799</v>
      </c>
      <c r="C539" s="26">
        <v>55497.3645833353</v>
      </c>
      <c r="D539" s="26">
        <v>54233.584722219799</v>
      </c>
      <c r="E539" s="36">
        <v>345588</v>
      </c>
      <c r="F539" s="36">
        <f>SUM(Table812[[#This Row],[Time Taken Per Question: 1]:[Time Taken Per Question: 14]])</f>
        <v>202642</v>
      </c>
      <c r="G539" s="11">
        <v>1</v>
      </c>
      <c r="H539" s="11">
        <v>42</v>
      </c>
      <c r="I539" s="31">
        <v>110816</v>
      </c>
      <c r="J539" s="11">
        <v>131</v>
      </c>
      <c r="K539" s="11">
        <v>110.5</v>
      </c>
      <c r="L539" s="11">
        <v>92</v>
      </c>
      <c r="M539" s="11">
        <v>84.35</v>
      </c>
      <c r="N539" s="11">
        <v>142620</v>
      </c>
      <c r="O539" s="11" t="s">
        <v>155</v>
      </c>
      <c r="P539" s="11" t="s">
        <v>208</v>
      </c>
      <c r="Q539" s="11">
        <v>4</v>
      </c>
      <c r="R539" s="11"/>
      <c r="S539" s="11">
        <v>0.5</v>
      </c>
      <c r="T539" s="11">
        <v>10</v>
      </c>
      <c r="U539" s="11">
        <v>10</v>
      </c>
      <c r="V539" s="11">
        <v>10</v>
      </c>
      <c r="W539" s="11">
        <v>10</v>
      </c>
      <c r="X539" s="11">
        <v>10</v>
      </c>
      <c r="Y539" s="11">
        <v>10</v>
      </c>
      <c r="Z539" s="11">
        <v>0</v>
      </c>
      <c r="AA539" s="11">
        <v>10</v>
      </c>
      <c r="AB539" s="11">
        <v>10</v>
      </c>
      <c r="AC539" s="11">
        <v>10</v>
      </c>
      <c r="AD539" s="11">
        <v>10</v>
      </c>
      <c r="AE539" s="11">
        <v>10</v>
      </c>
      <c r="AF539" s="11">
        <v>0</v>
      </c>
      <c r="AG539" s="11">
        <v>2774</v>
      </c>
      <c r="AH539" s="11">
        <v>26885</v>
      </c>
      <c r="AI539" s="11">
        <v>2233</v>
      </c>
      <c r="AJ539" s="11">
        <v>2292</v>
      </c>
      <c r="AK539" s="11">
        <v>908</v>
      </c>
      <c r="AL539" s="11">
        <v>797</v>
      </c>
      <c r="AM539" s="11">
        <v>1850</v>
      </c>
      <c r="AN539" s="11">
        <v>50254</v>
      </c>
      <c r="AO539" s="11">
        <v>105897</v>
      </c>
      <c r="AP539" s="11">
        <v>863</v>
      </c>
      <c r="AQ539" s="11">
        <v>211</v>
      </c>
      <c r="AR539" s="11">
        <v>7098</v>
      </c>
      <c r="AS539" s="11">
        <v>569</v>
      </c>
      <c r="AT539" s="11">
        <v>11</v>
      </c>
      <c r="AU539" s="11">
        <v>10</v>
      </c>
      <c r="AV539" s="11">
        <v>11</v>
      </c>
      <c r="AW539" s="11">
        <v>10</v>
      </c>
      <c r="AX539" s="11">
        <v>12</v>
      </c>
      <c r="AY539" s="11">
        <v>10</v>
      </c>
      <c r="AZ539" s="11">
        <v>12</v>
      </c>
      <c r="BA539" s="11">
        <v>11</v>
      </c>
      <c r="BB539" s="11">
        <v>12</v>
      </c>
      <c r="BC539" s="11">
        <v>10</v>
      </c>
      <c r="BD539" s="11">
        <v>11</v>
      </c>
      <c r="BE539" s="11">
        <v>11</v>
      </c>
      <c r="BF539" s="11">
        <v>18</v>
      </c>
      <c r="BG539" s="11">
        <v>0</v>
      </c>
      <c r="BH539" s="11">
        <v>8</v>
      </c>
      <c r="BI539" s="11">
        <v>10</v>
      </c>
      <c r="BJ539" s="11">
        <v>14</v>
      </c>
      <c r="BK539" s="11">
        <v>4</v>
      </c>
      <c r="BL539" s="11">
        <v>8</v>
      </c>
      <c r="BM539" s="11">
        <v>20</v>
      </c>
      <c r="BN539" s="11">
        <v>17</v>
      </c>
      <c r="BO539" s="11">
        <v>21</v>
      </c>
      <c r="BP539" s="11">
        <v>4</v>
      </c>
      <c r="BQ539" s="11">
        <v>3</v>
      </c>
      <c r="BR539" s="11">
        <v>3</v>
      </c>
      <c r="BS539" s="11">
        <v>6</v>
      </c>
      <c r="BT539" s="11">
        <v>0</v>
      </c>
      <c r="BU539" s="11"/>
      <c r="BV539" s="11"/>
      <c r="BW539" s="11" t="b">
        <v>1</v>
      </c>
      <c r="BX539" s="11" t="b">
        <v>1</v>
      </c>
      <c r="BY539" s="11" t="b">
        <v>1</v>
      </c>
      <c r="BZ539" s="11" t="b">
        <v>1</v>
      </c>
      <c r="CA539" s="11" t="b">
        <v>1</v>
      </c>
      <c r="CB539" s="11" t="b">
        <v>1</v>
      </c>
      <c r="CC539" s="11" t="b">
        <v>0</v>
      </c>
      <c r="CD539" s="11" t="b">
        <v>1</v>
      </c>
      <c r="CE539" s="11" t="b">
        <v>1</v>
      </c>
      <c r="CF539" s="11" t="b">
        <v>1</v>
      </c>
      <c r="CG539" s="11" t="b">
        <v>1</v>
      </c>
      <c r="CH539" s="11" t="b">
        <v>1</v>
      </c>
      <c r="CI539" s="11" t="s">
        <v>157</v>
      </c>
      <c r="CJ539" s="11" t="s">
        <v>176</v>
      </c>
      <c r="CK539" s="11" t="str">
        <f>VLOOKUP(Table812[[#This Row],[Candidate Detail Answer: City]],cities,2,FALSE)</f>
        <v>Quincy</v>
      </c>
      <c r="CL539" s="11" t="str">
        <f>VLOOKUP(Table812[[#This Row],[Candidate Detail Answer: City]],cities,3,FALSE)</f>
        <v>MA</v>
      </c>
      <c r="CM539" s="41">
        <f>VLOOKUP(Table812[[#This Row],[Candidate Detail Answer: City]],cities,4,FALSE)</f>
        <v>2169</v>
      </c>
      <c r="CN539" s="11" t="s">
        <v>157</v>
      </c>
      <c r="CO539" s="11" t="str">
        <f>VLOOKUP(Table812[[#This Row],[Candidate Detail Answer: Major]],majors_final,3,FALSE)</f>
        <v>N/A</v>
      </c>
      <c r="CP539" s="11" t="str">
        <f>VLOOKUP(Table812[[#This Row],[Candidate Detail Answer: Major]],majors_final,4,FALSE)</f>
        <v>N/A</v>
      </c>
      <c r="CQ539" s="11">
        <f>VLOOKUP(Table812[[#This Row],[Candidate Detail Answer: Major]],majors_final,5,FALSE)</f>
        <v>0</v>
      </c>
      <c r="CR539" s="11">
        <f>VLOOKUP(Table812[[#This Row],[Candidate Detail Answer: Major]],majors_final,6,FALSE)</f>
        <v>0</v>
      </c>
      <c r="CS539" s="11"/>
      <c r="CU539" s="5"/>
      <c r="CV539" s="5"/>
      <c r="CW539" s="5"/>
    </row>
    <row r="540" spans="1:101" ht="12.75" x14ac:dyDescent="0.2">
      <c r="A540">
        <v>639</v>
      </c>
      <c r="B540" s="26">
        <v>44664.606249999997</v>
      </c>
      <c r="C540" s="26">
        <v>44664.675000000003</v>
      </c>
      <c r="D540" s="26">
        <v>44668.566666666666</v>
      </c>
      <c r="E540" s="36">
        <v>336230</v>
      </c>
      <c r="F540" s="36">
        <f>SUM(Table812[[#This Row],[Time Taken Per Question: 1]:[Time Taken Per Question: 14]])</f>
        <v>52712</v>
      </c>
      <c r="G540" s="11">
        <v>1</v>
      </c>
      <c r="H540" s="11">
        <v>57</v>
      </c>
      <c r="I540" s="31">
        <v>116161</v>
      </c>
      <c r="J540" s="11">
        <v>131</v>
      </c>
      <c r="K540" s="11">
        <v>131</v>
      </c>
      <c r="L540" s="11">
        <v>92</v>
      </c>
      <c r="M540" s="11">
        <v>100</v>
      </c>
      <c r="N540" s="11">
        <v>283241</v>
      </c>
      <c r="O540" s="11" t="s">
        <v>155</v>
      </c>
      <c r="P540" s="11" t="s">
        <v>208</v>
      </c>
      <c r="Q540" s="11">
        <v>2</v>
      </c>
      <c r="R540" s="11">
        <v>5</v>
      </c>
      <c r="S540" s="11">
        <v>1</v>
      </c>
      <c r="T540" s="11">
        <v>10</v>
      </c>
      <c r="U540" s="11">
        <v>10</v>
      </c>
      <c r="V540" s="11">
        <v>10</v>
      </c>
      <c r="W540" s="11">
        <v>10</v>
      </c>
      <c r="X540" s="11">
        <v>10</v>
      </c>
      <c r="Y540" s="11">
        <v>10</v>
      </c>
      <c r="Z540" s="11">
        <v>10</v>
      </c>
      <c r="AA540" s="11">
        <v>10</v>
      </c>
      <c r="AB540" s="11">
        <v>10</v>
      </c>
      <c r="AC540" s="11">
        <v>10</v>
      </c>
      <c r="AD540" s="11">
        <v>10</v>
      </c>
      <c r="AE540" s="11">
        <v>10</v>
      </c>
      <c r="AF540" s="11">
        <v>10</v>
      </c>
      <c r="AG540" s="11">
        <v>40</v>
      </c>
      <c r="AH540" s="11">
        <v>4232</v>
      </c>
      <c r="AI540" s="11">
        <v>2766</v>
      </c>
      <c r="AJ540" s="11">
        <v>7424</v>
      </c>
      <c r="AK540" s="11">
        <v>3009</v>
      </c>
      <c r="AL540" s="11">
        <v>3977</v>
      </c>
      <c r="AM540" s="11">
        <v>7782</v>
      </c>
      <c r="AN540" s="11">
        <v>5130</v>
      </c>
      <c r="AO540" s="11">
        <v>4032</v>
      </c>
      <c r="AP540" s="11">
        <v>771</v>
      </c>
      <c r="AQ540" s="11">
        <v>1270</v>
      </c>
      <c r="AR540" s="11">
        <v>1829</v>
      </c>
      <c r="AS540" s="11">
        <v>5199</v>
      </c>
      <c r="AT540" s="11">
        <v>5251</v>
      </c>
      <c r="AU540" s="11">
        <v>5</v>
      </c>
      <c r="AV540" s="11">
        <v>5</v>
      </c>
      <c r="AW540" s="11">
        <v>6</v>
      </c>
      <c r="AX540" s="11">
        <v>7</v>
      </c>
      <c r="AY540" s="11">
        <v>5</v>
      </c>
      <c r="AZ540" s="11">
        <v>5</v>
      </c>
      <c r="BA540" s="11">
        <v>7</v>
      </c>
      <c r="BB540" s="11">
        <v>6</v>
      </c>
      <c r="BC540" s="11">
        <v>6</v>
      </c>
      <c r="BD540" s="11">
        <v>5</v>
      </c>
      <c r="BE540" s="11">
        <v>5</v>
      </c>
      <c r="BF540" s="11">
        <v>13</v>
      </c>
      <c r="BG540" s="11">
        <v>19</v>
      </c>
      <c r="BH540" s="11">
        <v>20</v>
      </c>
      <c r="BI540" s="11">
        <v>13</v>
      </c>
      <c r="BJ540" s="11">
        <v>34</v>
      </c>
      <c r="BK540" s="11">
        <v>10</v>
      </c>
      <c r="BL540" s="11">
        <v>21</v>
      </c>
      <c r="BM540" s="11">
        <v>39</v>
      </c>
      <c r="BN540" s="11">
        <v>28</v>
      </c>
      <c r="BO540" s="11">
        <v>14</v>
      </c>
      <c r="BP540" s="11">
        <v>10</v>
      </c>
      <c r="BQ540" s="11">
        <v>13</v>
      </c>
      <c r="BR540" s="11">
        <v>13</v>
      </c>
      <c r="BS540" s="11">
        <v>43</v>
      </c>
      <c r="BT540" s="11">
        <v>6</v>
      </c>
      <c r="BU540" s="11"/>
      <c r="BV540" s="11"/>
      <c r="BW540" s="11" t="b">
        <v>1</v>
      </c>
      <c r="BX540" s="11" t="b">
        <v>1</v>
      </c>
      <c r="BY540" s="11" t="b">
        <v>1</v>
      </c>
      <c r="BZ540" s="11" t="b">
        <v>1</v>
      </c>
      <c r="CA540" s="11" t="b">
        <v>1</v>
      </c>
      <c r="CB540" s="11" t="b">
        <v>1</v>
      </c>
      <c r="CC540" s="11" t="b">
        <v>1</v>
      </c>
      <c r="CD540" s="11" t="b">
        <v>1</v>
      </c>
      <c r="CE540" s="11" t="b">
        <v>1</v>
      </c>
      <c r="CF540" s="11" t="b">
        <v>1</v>
      </c>
      <c r="CG540" s="11" t="b">
        <v>1</v>
      </c>
      <c r="CH540" s="11" t="b">
        <v>1</v>
      </c>
      <c r="CI540" s="11" t="b">
        <v>1</v>
      </c>
      <c r="CJ540" s="11" t="s">
        <v>248</v>
      </c>
      <c r="CK540" s="11" t="str">
        <f>VLOOKUP(Table812[[#This Row],[Candidate Detail Answer: City]],cities,2,FALSE)</f>
        <v>Minneapolis</v>
      </c>
      <c r="CL540" s="11" t="str">
        <f>VLOOKUP(Table812[[#This Row],[Candidate Detail Answer: City]],cities,3,FALSE)</f>
        <v>MN</v>
      </c>
      <c r="CM540" s="41">
        <f>VLOOKUP(Table812[[#This Row],[Candidate Detail Answer: City]],cities,4,FALSE)</f>
        <v>55401</v>
      </c>
      <c r="CN540" s="11" t="s">
        <v>249</v>
      </c>
      <c r="CO540" s="11" t="str">
        <f>VLOOKUP(Table812[[#This Row],[Candidate Detail Answer: Major]],majors_final,3,FALSE)</f>
        <v>Computer Science</v>
      </c>
      <c r="CP540" s="11" t="str">
        <f>VLOOKUP(Table812[[#This Row],[Candidate Detail Answer: Major]],majors_final,4,FALSE)</f>
        <v>IT-development focused</v>
      </c>
      <c r="CQ540" s="11">
        <f>VLOOKUP(Table812[[#This Row],[Candidate Detail Answer: Major]],majors_final,5,FALSE)</f>
        <v>0</v>
      </c>
      <c r="CR540" s="11">
        <f>VLOOKUP(Table812[[#This Row],[Candidate Detail Answer: Major]],majors_final,6,FALSE)</f>
        <v>0</v>
      </c>
      <c r="CS540" s="11"/>
      <c r="CU540" s="5"/>
      <c r="CV540" s="5"/>
      <c r="CW540" s="5"/>
    </row>
    <row r="541" spans="1:101" ht="12.75" x14ac:dyDescent="0.2">
      <c r="A541">
        <v>640</v>
      </c>
      <c r="B541" s="26">
        <v>52157.774999999601</v>
      </c>
      <c r="C541" s="26">
        <v>55517.432638890801</v>
      </c>
      <c r="D541" s="26">
        <v>54251.302083330898</v>
      </c>
      <c r="E541" s="36">
        <v>318349</v>
      </c>
      <c r="F541" s="36">
        <f>SUM(Table812[[#This Row],[Time Taken Per Question: 1]:[Time Taken Per Question: 14]])</f>
        <v>18797</v>
      </c>
      <c r="G541" s="11">
        <v>1</v>
      </c>
      <c r="H541" s="11">
        <v>15</v>
      </c>
      <c r="I541" s="31">
        <v>64055</v>
      </c>
      <c r="J541" s="11">
        <v>131</v>
      </c>
      <c r="K541" s="11">
        <v>121</v>
      </c>
      <c r="L541" s="11">
        <v>92</v>
      </c>
      <c r="M541" s="11">
        <v>92.36</v>
      </c>
      <c r="N541" s="11">
        <v>299452</v>
      </c>
      <c r="O541" s="11" t="s">
        <v>155</v>
      </c>
      <c r="P541" s="11" t="s">
        <v>208</v>
      </c>
      <c r="Q541" s="11">
        <v>13</v>
      </c>
      <c r="R541" s="11"/>
      <c r="S541" s="11">
        <v>1</v>
      </c>
      <c r="T541" s="11">
        <v>10</v>
      </c>
      <c r="U541" s="11">
        <v>10</v>
      </c>
      <c r="V541" s="11">
        <v>10</v>
      </c>
      <c r="W541" s="11">
        <v>10</v>
      </c>
      <c r="X541" s="11">
        <v>10</v>
      </c>
      <c r="Y541" s="11">
        <v>10</v>
      </c>
      <c r="Z541" s="11">
        <v>10</v>
      </c>
      <c r="AA541" s="11">
        <v>10</v>
      </c>
      <c r="AB541" s="11">
        <v>10</v>
      </c>
      <c r="AC541" s="11">
        <v>10</v>
      </c>
      <c r="AD541" s="11">
        <v>10</v>
      </c>
      <c r="AE541" s="11">
        <v>0</v>
      </c>
      <c r="AF541" s="11">
        <v>10</v>
      </c>
      <c r="AG541" s="11">
        <v>222</v>
      </c>
      <c r="AH541" s="11">
        <v>8979</v>
      </c>
      <c r="AI541" s="11">
        <v>2822</v>
      </c>
      <c r="AJ541" s="11">
        <v>1515</v>
      </c>
      <c r="AK541" s="11">
        <v>2261</v>
      </c>
      <c r="AL541" s="11">
        <v>337</v>
      </c>
      <c r="AM541" s="11">
        <v>123</v>
      </c>
      <c r="AN541" s="11">
        <v>37</v>
      </c>
      <c r="AO541" s="11">
        <v>469</v>
      </c>
      <c r="AP541" s="11">
        <v>136</v>
      </c>
      <c r="AQ541" s="11">
        <v>92</v>
      </c>
      <c r="AR541" s="11">
        <v>347</v>
      </c>
      <c r="AS541" s="11">
        <v>7</v>
      </c>
      <c r="AT541" s="11">
        <v>1450</v>
      </c>
      <c r="AU541" s="11">
        <v>14</v>
      </c>
      <c r="AV541" s="11">
        <v>9</v>
      </c>
      <c r="AW541" s="11">
        <v>6</v>
      </c>
      <c r="AX541" s="11">
        <v>5</v>
      </c>
      <c r="AY541" s="11">
        <v>4</v>
      </c>
      <c r="AZ541" s="11">
        <v>4</v>
      </c>
      <c r="BA541" s="11">
        <v>7</v>
      </c>
      <c r="BB541" s="11">
        <v>6</v>
      </c>
      <c r="BC541" s="11">
        <v>6</v>
      </c>
      <c r="BD541" s="11">
        <v>4</v>
      </c>
      <c r="BE541" s="11">
        <v>5</v>
      </c>
      <c r="BF541" s="11">
        <v>0</v>
      </c>
      <c r="BG541" s="11">
        <v>18</v>
      </c>
      <c r="BH541" s="11">
        <v>30</v>
      </c>
      <c r="BI541" s="11">
        <v>13</v>
      </c>
      <c r="BJ541" s="11">
        <v>3</v>
      </c>
      <c r="BK541" s="11">
        <v>10</v>
      </c>
      <c r="BL541" s="11">
        <v>3</v>
      </c>
      <c r="BM541" s="11">
        <v>2</v>
      </c>
      <c r="BN541" s="11">
        <v>2</v>
      </c>
      <c r="BO541" s="11">
        <v>6</v>
      </c>
      <c r="BP541" s="11">
        <v>2</v>
      </c>
      <c r="BQ541" s="11">
        <v>2</v>
      </c>
      <c r="BR541" s="11">
        <v>5</v>
      </c>
      <c r="BS541" s="11">
        <v>0</v>
      </c>
      <c r="BT541" s="11">
        <v>16</v>
      </c>
      <c r="BU541" s="11"/>
      <c r="BV541" s="11"/>
      <c r="BW541" s="11" t="b">
        <v>1</v>
      </c>
      <c r="BX541" s="11" t="b">
        <v>1</v>
      </c>
      <c r="BY541" s="11" t="b">
        <v>1</v>
      </c>
      <c r="BZ541" s="11" t="b">
        <v>1</v>
      </c>
      <c r="CA541" s="11" t="b">
        <v>1</v>
      </c>
      <c r="CB541" s="11" t="b">
        <v>1</v>
      </c>
      <c r="CC541" s="11" t="b">
        <v>1</v>
      </c>
      <c r="CD541" s="11" t="b">
        <v>1</v>
      </c>
      <c r="CE541" s="11" t="b">
        <v>1</v>
      </c>
      <c r="CF541" s="11" t="b">
        <v>1</v>
      </c>
      <c r="CG541" s="11" t="b">
        <v>1</v>
      </c>
      <c r="CH541" s="11" t="s">
        <v>157</v>
      </c>
      <c r="CI541" s="11" t="b">
        <v>1</v>
      </c>
      <c r="CJ541" s="11" t="s">
        <v>248</v>
      </c>
      <c r="CK541" s="11" t="str">
        <f>VLOOKUP(Table812[[#This Row],[Candidate Detail Answer: City]],cities,2,FALSE)</f>
        <v>Minneapolis</v>
      </c>
      <c r="CL541" s="11" t="str">
        <f>VLOOKUP(Table812[[#This Row],[Candidate Detail Answer: City]],cities,3,FALSE)</f>
        <v>MN</v>
      </c>
      <c r="CM541" s="41">
        <f>VLOOKUP(Table812[[#This Row],[Candidate Detail Answer: City]],cities,4,FALSE)</f>
        <v>55401</v>
      </c>
      <c r="CN541" s="11" t="s">
        <v>280</v>
      </c>
      <c r="CO541" s="11" t="str">
        <f>VLOOKUP(Table812[[#This Row],[Candidate Detail Answer: Major]],majors_final,3,FALSE)</f>
        <v>Software Development</v>
      </c>
      <c r="CP541" s="11" t="str">
        <f>VLOOKUP(Table812[[#This Row],[Candidate Detail Answer: Major]],majors_final,4,FALSE)</f>
        <v>IT-development focused</v>
      </c>
      <c r="CQ541" s="11">
        <f>VLOOKUP(Table812[[#This Row],[Candidate Detail Answer: Major]],majors_final,5,FALSE)</f>
        <v>0</v>
      </c>
      <c r="CR541" s="11">
        <f>VLOOKUP(Table812[[#This Row],[Candidate Detail Answer: Major]],majors_final,6,FALSE)</f>
        <v>0</v>
      </c>
      <c r="CS541" s="11"/>
      <c r="CU541" s="5"/>
      <c r="CV541" s="5"/>
      <c r="CW541" s="5"/>
    </row>
    <row r="542" spans="1:101" ht="12.75" x14ac:dyDescent="0.2">
      <c r="A542">
        <v>641</v>
      </c>
      <c r="B542" s="26">
        <v>44664.606249999997</v>
      </c>
      <c r="C542" s="26">
        <v>44664.671527777777</v>
      </c>
      <c r="D542" s="26">
        <v>44668.603472222225</v>
      </c>
      <c r="E542" s="36">
        <v>339668</v>
      </c>
      <c r="F542" s="36">
        <f>SUM(Table812[[#This Row],[Time Taken Per Question: 1]:[Time Taken Per Question: 14]])</f>
        <v>84548</v>
      </c>
      <c r="G542" s="11">
        <v>1</v>
      </c>
      <c r="H542" s="11">
        <v>23</v>
      </c>
      <c r="I542" s="31">
        <v>233708</v>
      </c>
      <c r="J542" s="11">
        <v>131</v>
      </c>
      <c r="K542" s="11">
        <v>131</v>
      </c>
      <c r="L542" s="11">
        <v>92</v>
      </c>
      <c r="M542" s="11">
        <v>100</v>
      </c>
      <c r="N542" s="11">
        <v>249613</v>
      </c>
      <c r="O542" s="11" t="s">
        <v>155</v>
      </c>
      <c r="P542" s="11" t="s">
        <v>208</v>
      </c>
      <c r="Q542" s="11">
        <v>0</v>
      </c>
      <c r="R542" s="11">
        <v>5</v>
      </c>
      <c r="S542" s="11">
        <v>1</v>
      </c>
      <c r="T542" s="11">
        <v>10</v>
      </c>
      <c r="U542" s="11">
        <v>10</v>
      </c>
      <c r="V542" s="11">
        <v>10</v>
      </c>
      <c r="W542" s="11">
        <v>10</v>
      </c>
      <c r="X542" s="11">
        <v>10</v>
      </c>
      <c r="Y542" s="11">
        <v>10</v>
      </c>
      <c r="Z542" s="11">
        <v>10</v>
      </c>
      <c r="AA542" s="11">
        <v>10</v>
      </c>
      <c r="AB542" s="11">
        <v>10</v>
      </c>
      <c r="AC542" s="11">
        <v>10</v>
      </c>
      <c r="AD542" s="11">
        <v>10</v>
      </c>
      <c r="AE542" s="11">
        <v>10</v>
      </c>
      <c r="AF542" s="11">
        <v>10</v>
      </c>
      <c r="AG542" s="11">
        <v>10</v>
      </c>
      <c r="AH542" s="11">
        <v>3058</v>
      </c>
      <c r="AI542" s="11">
        <v>2474</v>
      </c>
      <c r="AJ542" s="11">
        <v>1973</v>
      </c>
      <c r="AK542" s="11">
        <v>2878</v>
      </c>
      <c r="AL542" s="11">
        <v>3400</v>
      </c>
      <c r="AM542" s="11">
        <v>4011</v>
      </c>
      <c r="AN542" s="11">
        <v>45443</v>
      </c>
      <c r="AO542" s="11">
        <v>5126</v>
      </c>
      <c r="AP542" s="11">
        <v>1428</v>
      </c>
      <c r="AQ542" s="11">
        <v>2026</v>
      </c>
      <c r="AR542" s="11">
        <v>4681</v>
      </c>
      <c r="AS542" s="11">
        <v>5940</v>
      </c>
      <c r="AT542" s="11">
        <v>2100</v>
      </c>
      <c r="AU542" s="11">
        <v>6</v>
      </c>
      <c r="AV542" s="11">
        <v>6</v>
      </c>
      <c r="AW542" s="11">
        <v>4</v>
      </c>
      <c r="AX542" s="11">
        <v>7</v>
      </c>
      <c r="AY542" s="11">
        <v>5</v>
      </c>
      <c r="AZ542" s="11">
        <v>5</v>
      </c>
      <c r="BA542" s="11">
        <v>9</v>
      </c>
      <c r="BB542" s="11">
        <v>7</v>
      </c>
      <c r="BC542" s="11">
        <v>5</v>
      </c>
      <c r="BD542" s="11">
        <v>7</v>
      </c>
      <c r="BE542" s="11">
        <v>8</v>
      </c>
      <c r="BF542" s="11">
        <v>16</v>
      </c>
      <c r="BG542" s="11">
        <v>19</v>
      </c>
      <c r="BH542" s="11">
        <v>4</v>
      </c>
      <c r="BI542" s="11">
        <v>4</v>
      </c>
      <c r="BJ542" s="11">
        <v>6</v>
      </c>
      <c r="BK542" s="11">
        <v>6</v>
      </c>
      <c r="BL542" s="11">
        <v>12</v>
      </c>
      <c r="BM542" s="11">
        <v>14</v>
      </c>
      <c r="BN542" s="11">
        <v>9</v>
      </c>
      <c r="BO542" s="11">
        <v>10</v>
      </c>
      <c r="BP542" s="11">
        <v>8</v>
      </c>
      <c r="BQ542" s="11">
        <v>6</v>
      </c>
      <c r="BR542" s="11">
        <v>7</v>
      </c>
      <c r="BS542" s="11">
        <v>21</v>
      </c>
      <c r="BT542" s="11">
        <v>11</v>
      </c>
      <c r="BU542" s="11"/>
      <c r="BV542" s="11"/>
      <c r="BW542" s="11" t="b">
        <v>1</v>
      </c>
      <c r="BX542" s="11" t="b">
        <v>1</v>
      </c>
      <c r="BY542" s="11" t="b">
        <v>1</v>
      </c>
      <c r="BZ542" s="11" t="b">
        <v>1</v>
      </c>
      <c r="CA542" s="11" t="b">
        <v>1</v>
      </c>
      <c r="CB542" s="11" t="b">
        <v>1</v>
      </c>
      <c r="CC542" s="11" t="b">
        <v>1</v>
      </c>
      <c r="CD542" s="11" t="b">
        <v>1</v>
      </c>
      <c r="CE542" s="11" t="b">
        <v>1</v>
      </c>
      <c r="CF542" s="11" t="b">
        <v>1</v>
      </c>
      <c r="CG542" s="11" t="b">
        <v>1</v>
      </c>
      <c r="CH542" s="11" t="b">
        <v>1</v>
      </c>
      <c r="CI542" s="11" t="b">
        <v>1</v>
      </c>
      <c r="CJ542" s="11" t="s">
        <v>401</v>
      </c>
      <c r="CK542" s="11" t="str">
        <f>VLOOKUP(Table812[[#This Row],[Candidate Detail Answer: City]],cities,2,FALSE)</f>
        <v>St. Louis Park</v>
      </c>
      <c r="CL542" s="11" t="str">
        <f>VLOOKUP(Table812[[#This Row],[Candidate Detail Answer: City]],cities,3,FALSE)</f>
        <v>MN</v>
      </c>
      <c r="CM542" s="41">
        <f>VLOOKUP(Table812[[#This Row],[Candidate Detail Answer: City]],cities,4,FALSE)</f>
        <v>55416</v>
      </c>
      <c r="CN542" s="11" t="s">
        <v>402</v>
      </c>
      <c r="CO542" s="11" t="str">
        <f>VLOOKUP(Table812[[#This Row],[Candidate Detail Answer: Major]],majors_final,3,FALSE)</f>
        <v>Software Engineering</v>
      </c>
      <c r="CP542" s="11" t="str">
        <f>VLOOKUP(Table812[[#This Row],[Candidate Detail Answer: Major]],majors_final,4,FALSE)</f>
        <v>IT-development focused</v>
      </c>
      <c r="CQ542" s="11">
        <f>VLOOKUP(Table812[[#This Row],[Candidate Detail Answer: Major]],majors_final,5,FALSE)</f>
        <v>0</v>
      </c>
      <c r="CR542" s="11">
        <f>VLOOKUP(Table812[[#This Row],[Candidate Detail Answer: Major]],majors_final,6,FALSE)</f>
        <v>0</v>
      </c>
      <c r="CS542" s="11"/>
      <c r="CU542" s="5"/>
      <c r="CV542" s="5"/>
      <c r="CW542" s="5"/>
    </row>
    <row r="543" spans="1:101" ht="12.75" x14ac:dyDescent="0.2">
      <c r="A543">
        <v>642</v>
      </c>
      <c r="B543" s="26">
        <v>44664.606249999997</v>
      </c>
      <c r="C543" s="26">
        <v>44664.672222222223</v>
      </c>
      <c r="D543" s="26">
        <v>44668.646527777775</v>
      </c>
      <c r="E543" s="36">
        <v>343366</v>
      </c>
      <c r="F543" s="36">
        <f>SUM(Table812[[#This Row],[Time Taken Per Question: 1]:[Time Taken Per Question: 14]])</f>
        <v>67269</v>
      </c>
      <c r="G543" s="11">
        <v>1</v>
      </c>
      <c r="H543" s="11">
        <v>57</v>
      </c>
      <c r="I543" s="31">
        <v>190150</v>
      </c>
      <c r="J543" s="11">
        <v>131</v>
      </c>
      <c r="K543" s="11">
        <v>131</v>
      </c>
      <c r="L543" s="11">
        <v>92</v>
      </c>
      <c r="M543" s="11">
        <v>100</v>
      </c>
      <c r="N543" s="11">
        <v>269013</v>
      </c>
      <c r="O543" s="11" t="s">
        <v>155</v>
      </c>
      <c r="P543" s="11" t="s">
        <v>208</v>
      </c>
      <c r="Q543" s="11">
        <v>1</v>
      </c>
      <c r="R543" s="11">
        <v>5</v>
      </c>
      <c r="S543" s="11">
        <v>1</v>
      </c>
      <c r="T543" s="11">
        <v>10</v>
      </c>
      <c r="U543" s="11">
        <v>10</v>
      </c>
      <c r="V543" s="11">
        <v>10</v>
      </c>
      <c r="W543" s="11">
        <v>10</v>
      </c>
      <c r="X543" s="11">
        <v>10</v>
      </c>
      <c r="Y543" s="11">
        <v>10</v>
      </c>
      <c r="Z543" s="11">
        <v>10</v>
      </c>
      <c r="AA543" s="11">
        <v>10</v>
      </c>
      <c r="AB543" s="11">
        <v>10</v>
      </c>
      <c r="AC543" s="11">
        <v>10</v>
      </c>
      <c r="AD543" s="11">
        <v>10</v>
      </c>
      <c r="AE543" s="11">
        <v>10</v>
      </c>
      <c r="AF543" s="11">
        <v>10</v>
      </c>
      <c r="AG543" s="11">
        <v>1448</v>
      </c>
      <c r="AH543" s="11">
        <v>6585</v>
      </c>
      <c r="AI543" s="11">
        <v>5022</v>
      </c>
      <c r="AJ543" s="11">
        <v>2592</v>
      </c>
      <c r="AK543" s="11">
        <v>1965</v>
      </c>
      <c r="AL543" s="11">
        <v>5931</v>
      </c>
      <c r="AM543" s="11">
        <v>9329</v>
      </c>
      <c r="AN543" s="11">
        <v>2926</v>
      </c>
      <c r="AO543" s="11">
        <v>5785</v>
      </c>
      <c r="AP543" s="11">
        <v>1522</v>
      </c>
      <c r="AQ543" s="11">
        <v>2975</v>
      </c>
      <c r="AR543" s="11">
        <v>2419</v>
      </c>
      <c r="AS543" s="11">
        <v>11399</v>
      </c>
      <c r="AT543" s="11">
        <v>7371</v>
      </c>
      <c r="AU543" s="11">
        <v>12</v>
      </c>
      <c r="AV543" s="11">
        <v>12</v>
      </c>
      <c r="AW543" s="11">
        <v>9</v>
      </c>
      <c r="AX543" s="11">
        <v>14</v>
      </c>
      <c r="AY543" s="11">
        <v>6</v>
      </c>
      <c r="AZ543" s="11">
        <v>8</v>
      </c>
      <c r="BA543" s="11">
        <v>14</v>
      </c>
      <c r="BB543" s="11">
        <v>10</v>
      </c>
      <c r="BC543" s="11">
        <v>7</v>
      </c>
      <c r="BD543" s="11">
        <v>12</v>
      </c>
      <c r="BE543" s="11">
        <v>14</v>
      </c>
      <c r="BF543" s="11">
        <v>25</v>
      </c>
      <c r="BG543" s="11">
        <v>25</v>
      </c>
      <c r="BH543" s="11">
        <v>65</v>
      </c>
      <c r="BI543" s="11">
        <v>26</v>
      </c>
      <c r="BJ543" s="11">
        <v>23</v>
      </c>
      <c r="BK543" s="11">
        <v>10</v>
      </c>
      <c r="BL543" s="11">
        <v>34</v>
      </c>
      <c r="BM543" s="11">
        <v>68</v>
      </c>
      <c r="BN543" s="11">
        <v>14</v>
      </c>
      <c r="BO543" s="11">
        <v>40</v>
      </c>
      <c r="BP543" s="11">
        <v>18</v>
      </c>
      <c r="BQ543" s="11">
        <v>31</v>
      </c>
      <c r="BR543" s="11">
        <v>14</v>
      </c>
      <c r="BS543" s="11">
        <v>41</v>
      </c>
      <c r="BT543" s="11">
        <v>44</v>
      </c>
      <c r="BU543" s="11"/>
      <c r="BV543" s="11"/>
      <c r="BW543" s="11" t="b">
        <v>1</v>
      </c>
      <c r="BX543" s="11" t="b">
        <v>1</v>
      </c>
      <c r="BY543" s="11" t="b">
        <v>1</v>
      </c>
      <c r="BZ543" s="11" t="b">
        <v>1</v>
      </c>
      <c r="CA543" s="11" t="b">
        <v>1</v>
      </c>
      <c r="CB543" s="11" t="b">
        <v>1</v>
      </c>
      <c r="CC543" s="11" t="b">
        <v>1</v>
      </c>
      <c r="CD543" s="11" t="b">
        <v>1</v>
      </c>
      <c r="CE543" s="11" t="b">
        <v>1</v>
      </c>
      <c r="CF543" s="11" t="b">
        <v>1</v>
      </c>
      <c r="CG543" s="11" t="b">
        <v>1</v>
      </c>
      <c r="CH543" s="11" t="b">
        <v>1</v>
      </c>
      <c r="CI543" s="11" t="b">
        <v>1</v>
      </c>
      <c r="CJ543" s="11" t="s">
        <v>248</v>
      </c>
      <c r="CK543" s="11" t="str">
        <f>VLOOKUP(Table812[[#This Row],[Candidate Detail Answer: City]],cities,2,FALSE)</f>
        <v>Minneapolis</v>
      </c>
      <c r="CL543" s="11" t="str">
        <f>VLOOKUP(Table812[[#This Row],[Candidate Detail Answer: City]],cities,3,FALSE)</f>
        <v>MN</v>
      </c>
      <c r="CM543" s="41">
        <f>VLOOKUP(Table812[[#This Row],[Candidate Detail Answer: City]],cities,4,FALSE)</f>
        <v>55401</v>
      </c>
      <c r="CN543" s="11" t="s">
        <v>267</v>
      </c>
      <c r="CO543" s="11" t="str">
        <f>VLOOKUP(Table812[[#This Row],[Candidate Detail Answer: Major]],majors_final,3,FALSE)</f>
        <v>Software Engineering</v>
      </c>
      <c r="CP543" s="11" t="str">
        <f>VLOOKUP(Table812[[#This Row],[Candidate Detail Answer: Major]],majors_final,4,FALSE)</f>
        <v>IT-development focused</v>
      </c>
      <c r="CQ543" s="11">
        <f>VLOOKUP(Table812[[#This Row],[Candidate Detail Answer: Major]],majors_final,5,FALSE)</f>
        <v>0</v>
      </c>
      <c r="CR543" s="11">
        <f>VLOOKUP(Table812[[#This Row],[Candidate Detail Answer: Major]],majors_final,6,FALSE)</f>
        <v>0</v>
      </c>
      <c r="CS543" s="11"/>
      <c r="CU543" s="5"/>
      <c r="CV543" s="5"/>
      <c r="CW543" s="5"/>
    </row>
    <row r="544" spans="1:101" ht="12.75" x14ac:dyDescent="0.2">
      <c r="A544">
        <v>643</v>
      </c>
      <c r="B544" s="26">
        <v>44664.606249999997</v>
      </c>
      <c r="C544" s="26">
        <v>44664.673611111109</v>
      </c>
      <c r="D544" s="26">
        <v>44668.663888888892</v>
      </c>
      <c r="E544" s="36">
        <v>344727</v>
      </c>
      <c r="F544" s="36">
        <f>SUM(Table812[[#This Row],[Time Taken Per Question: 1]:[Time Taken Per Question: 14]])</f>
        <v>71581</v>
      </c>
      <c r="G544" s="11">
        <v>1</v>
      </c>
      <c r="H544" s="11">
        <v>33</v>
      </c>
      <c r="I544" s="31">
        <v>125549</v>
      </c>
      <c r="J544" s="11">
        <v>131</v>
      </c>
      <c r="K544" s="11">
        <v>131</v>
      </c>
      <c r="L544" s="11">
        <v>92</v>
      </c>
      <c r="M544" s="11">
        <v>100</v>
      </c>
      <c r="N544" s="11">
        <v>273066</v>
      </c>
      <c r="O544" s="11" t="s">
        <v>155</v>
      </c>
      <c r="P544" s="11" t="s">
        <v>208</v>
      </c>
      <c r="Q544" s="11">
        <v>0</v>
      </c>
      <c r="R544" s="11">
        <v>4</v>
      </c>
      <c r="S544" s="11">
        <v>1</v>
      </c>
      <c r="T544" s="11">
        <v>10</v>
      </c>
      <c r="U544" s="11">
        <v>10</v>
      </c>
      <c r="V544" s="11">
        <v>10</v>
      </c>
      <c r="W544" s="11">
        <v>10</v>
      </c>
      <c r="X544" s="11">
        <v>10</v>
      </c>
      <c r="Y544" s="11">
        <v>10</v>
      </c>
      <c r="Z544" s="11">
        <v>10</v>
      </c>
      <c r="AA544" s="11">
        <v>10</v>
      </c>
      <c r="AB544" s="11">
        <v>10</v>
      </c>
      <c r="AC544" s="11">
        <v>10</v>
      </c>
      <c r="AD544" s="11">
        <v>10</v>
      </c>
      <c r="AE544" s="11">
        <v>10</v>
      </c>
      <c r="AF544" s="11">
        <v>10</v>
      </c>
      <c r="AG544" s="11">
        <v>44</v>
      </c>
      <c r="AH544" s="11">
        <v>2708</v>
      </c>
      <c r="AI544" s="11">
        <v>32831</v>
      </c>
      <c r="AJ544" s="11">
        <v>1969</v>
      </c>
      <c r="AK544" s="11">
        <v>1430</v>
      </c>
      <c r="AL544" s="11">
        <v>2050</v>
      </c>
      <c r="AM544" s="11">
        <v>6182</v>
      </c>
      <c r="AN544" s="11">
        <v>1944</v>
      </c>
      <c r="AO544" s="11">
        <v>831</v>
      </c>
      <c r="AP544" s="11">
        <v>648</v>
      </c>
      <c r="AQ544" s="11">
        <v>2698</v>
      </c>
      <c r="AR544" s="11">
        <v>1512</v>
      </c>
      <c r="AS544" s="11">
        <v>5020</v>
      </c>
      <c r="AT544" s="11">
        <v>11714</v>
      </c>
      <c r="AU544" s="11">
        <v>5</v>
      </c>
      <c r="AV544" s="11">
        <v>9</v>
      </c>
      <c r="AW544" s="11">
        <v>6</v>
      </c>
      <c r="AX544" s="11">
        <v>7</v>
      </c>
      <c r="AY544" s="11">
        <v>4</v>
      </c>
      <c r="AZ544" s="11">
        <v>5</v>
      </c>
      <c r="BA544" s="11">
        <v>7</v>
      </c>
      <c r="BB544" s="11">
        <v>6</v>
      </c>
      <c r="BC544" s="11">
        <v>9</v>
      </c>
      <c r="BD544" s="11">
        <v>9</v>
      </c>
      <c r="BE544" s="11">
        <v>13</v>
      </c>
      <c r="BF544" s="11">
        <v>26</v>
      </c>
      <c r="BG544" s="11">
        <v>21</v>
      </c>
      <c r="BH544" s="11">
        <v>28</v>
      </c>
      <c r="BI544" s="11">
        <v>28</v>
      </c>
      <c r="BJ544" s="11">
        <v>9</v>
      </c>
      <c r="BK544" s="11">
        <v>24</v>
      </c>
      <c r="BL544" s="11">
        <v>11</v>
      </c>
      <c r="BM544" s="11">
        <v>38</v>
      </c>
      <c r="BN544" s="11">
        <v>8</v>
      </c>
      <c r="BO544" s="11">
        <v>6</v>
      </c>
      <c r="BP544" s="11">
        <v>9</v>
      </c>
      <c r="BQ544" s="11">
        <v>10</v>
      </c>
      <c r="BR544" s="11">
        <v>3</v>
      </c>
      <c r="BS544" s="11">
        <v>10</v>
      </c>
      <c r="BT544" s="11">
        <v>44</v>
      </c>
      <c r="BU544" s="11"/>
      <c r="BV544" s="11"/>
      <c r="BW544" s="11" t="b">
        <v>1</v>
      </c>
      <c r="BX544" s="11" t="b">
        <v>1</v>
      </c>
      <c r="BY544" s="11" t="b">
        <v>1</v>
      </c>
      <c r="BZ544" s="11" t="b">
        <v>1</v>
      </c>
      <c r="CA544" s="11" t="b">
        <v>1</v>
      </c>
      <c r="CB544" s="11" t="b">
        <v>1</v>
      </c>
      <c r="CC544" s="11" t="b">
        <v>1</v>
      </c>
      <c r="CD544" s="11" t="b">
        <v>1</v>
      </c>
      <c r="CE544" s="11" t="b">
        <v>1</v>
      </c>
      <c r="CF544" s="11" t="b">
        <v>1</v>
      </c>
      <c r="CG544" s="11" t="b">
        <v>1</v>
      </c>
      <c r="CH544" s="11" t="b">
        <v>1</v>
      </c>
      <c r="CI544" s="11" t="b">
        <v>1</v>
      </c>
      <c r="CJ544" s="11" t="s">
        <v>248</v>
      </c>
      <c r="CK544" s="11" t="str">
        <f>VLOOKUP(Table812[[#This Row],[Candidate Detail Answer: City]],cities,2,FALSE)</f>
        <v>Minneapolis</v>
      </c>
      <c r="CL544" s="11" t="str">
        <f>VLOOKUP(Table812[[#This Row],[Candidate Detail Answer: City]],cities,3,FALSE)</f>
        <v>MN</v>
      </c>
      <c r="CM544" s="41">
        <f>VLOOKUP(Table812[[#This Row],[Candidate Detail Answer: City]],cities,4,FALSE)</f>
        <v>55401</v>
      </c>
      <c r="CN544" s="11" t="s">
        <v>326</v>
      </c>
      <c r="CO544" s="11" t="str">
        <f>VLOOKUP(Table812[[#This Row],[Candidate Detail Answer: Major]],majors_final,3,FALSE)</f>
        <v>Information Systems</v>
      </c>
      <c r="CP544" s="11" t="str">
        <f>VLOOKUP(Table812[[#This Row],[Candidate Detail Answer: Major]],majors_final,4,FALSE)</f>
        <v>IT non-development</v>
      </c>
      <c r="CQ544" s="11">
        <f>VLOOKUP(Table812[[#This Row],[Candidate Detail Answer: Major]],majors_final,5,FALSE)</f>
        <v>0</v>
      </c>
      <c r="CR544" s="11">
        <f>VLOOKUP(Table812[[#This Row],[Candidate Detail Answer: Major]],majors_final,6,FALSE)</f>
        <v>0</v>
      </c>
      <c r="CS544" s="11"/>
      <c r="CU544" s="5"/>
      <c r="CV544" s="5"/>
      <c r="CW544" s="5"/>
    </row>
    <row r="545" spans="1:101" ht="12.75" x14ac:dyDescent="0.2">
      <c r="A545">
        <v>644</v>
      </c>
      <c r="B545" s="26">
        <v>55535.401388888298</v>
      </c>
      <c r="C545" s="26">
        <v>55537.500694446397</v>
      </c>
      <c r="D545" s="26">
        <v>54269.019444441998</v>
      </c>
      <c r="E545" s="36">
        <v>345284</v>
      </c>
      <c r="F545" s="36">
        <f>SUM(Table812[[#This Row],[Time Taken Per Question: 1]:[Time Taken Per Question: 14]])</f>
        <v>19096</v>
      </c>
      <c r="G545" s="11">
        <v>1</v>
      </c>
      <c r="H545" s="11">
        <v>44</v>
      </c>
      <c r="I545" s="31">
        <v>143384</v>
      </c>
      <c r="J545" s="11">
        <v>131</v>
      </c>
      <c r="K545" s="11">
        <v>81</v>
      </c>
      <c r="L545" s="11">
        <v>92</v>
      </c>
      <c r="M545" s="11">
        <v>61.83</v>
      </c>
      <c r="N545" s="11">
        <v>314114</v>
      </c>
      <c r="O545" s="11" t="s">
        <v>155</v>
      </c>
      <c r="P545" s="11" t="s">
        <v>208</v>
      </c>
      <c r="Q545" s="11">
        <v>15</v>
      </c>
      <c r="R545" s="11">
        <v>5</v>
      </c>
      <c r="S545" s="11">
        <v>1</v>
      </c>
      <c r="T545" s="11">
        <v>10</v>
      </c>
      <c r="U545" s="11">
        <v>10</v>
      </c>
      <c r="V545" s="11">
        <v>10</v>
      </c>
      <c r="W545" s="11">
        <v>10</v>
      </c>
      <c r="X545" s="11">
        <v>0</v>
      </c>
      <c r="Y545" s="11">
        <v>0</v>
      </c>
      <c r="Z545" s="11">
        <v>10</v>
      </c>
      <c r="AA545" s="11">
        <v>10</v>
      </c>
      <c r="AB545" s="11">
        <v>10</v>
      </c>
      <c r="AC545" s="11">
        <v>0</v>
      </c>
      <c r="AD545" s="11">
        <v>10</v>
      </c>
      <c r="AE545" s="11">
        <v>0</v>
      </c>
      <c r="AF545" s="11">
        <v>0</v>
      </c>
      <c r="AG545" s="11">
        <v>60</v>
      </c>
      <c r="AH545" s="11">
        <v>7839</v>
      </c>
      <c r="AI545" s="11">
        <v>1619</v>
      </c>
      <c r="AJ545" s="11">
        <v>243</v>
      </c>
      <c r="AK545" s="11">
        <v>276</v>
      </c>
      <c r="AL545" s="11">
        <v>2898</v>
      </c>
      <c r="AM545" s="11">
        <v>862</v>
      </c>
      <c r="AN545" s="11">
        <v>139</v>
      </c>
      <c r="AO545" s="11">
        <v>324</v>
      </c>
      <c r="AP545" s="11">
        <v>225</v>
      </c>
      <c r="AQ545" s="11">
        <v>2690</v>
      </c>
      <c r="AR545" s="11">
        <v>255</v>
      </c>
      <c r="AS545" s="11">
        <v>1455</v>
      </c>
      <c r="AT545" s="11">
        <v>211</v>
      </c>
      <c r="AU545" s="11">
        <v>8</v>
      </c>
      <c r="AV545" s="11">
        <v>8</v>
      </c>
      <c r="AW545" s="11">
        <v>8</v>
      </c>
      <c r="AX545" s="11">
        <v>9</v>
      </c>
      <c r="AY545" s="11">
        <v>8</v>
      </c>
      <c r="AZ545" s="11">
        <v>8</v>
      </c>
      <c r="BA545" s="11">
        <v>9</v>
      </c>
      <c r="BB545" s="11">
        <v>9</v>
      </c>
      <c r="BC545" s="11">
        <v>8</v>
      </c>
      <c r="BD545" s="11">
        <v>9</v>
      </c>
      <c r="BE545" s="11">
        <v>9</v>
      </c>
      <c r="BF545" s="11">
        <v>17</v>
      </c>
      <c r="BG545" s="11">
        <v>9</v>
      </c>
      <c r="BH545" s="11">
        <v>38</v>
      </c>
      <c r="BI545" s="11">
        <v>13</v>
      </c>
      <c r="BJ545" s="11">
        <v>2</v>
      </c>
      <c r="BK545" s="11">
        <v>3</v>
      </c>
      <c r="BL545" s="11">
        <v>19</v>
      </c>
      <c r="BM545" s="11">
        <v>6</v>
      </c>
      <c r="BN545" s="11">
        <v>3</v>
      </c>
      <c r="BO545" s="11">
        <v>5</v>
      </c>
      <c r="BP545" s="11">
        <v>5</v>
      </c>
      <c r="BQ545" s="11">
        <v>22</v>
      </c>
      <c r="BR545" s="11">
        <v>6</v>
      </c>
      <c r="BS545" s="11">
        <v>5</v>
      </c>
      <c r="BT545" s="11">
        <v>2</v>
      </c>
      <c r="BU545" s="11"/>
      <c r="BV545" s="11"/>
      <c r="BW545" s="11" t="b">
        <v>1</v>
      </c>
      <c r="BX545" s="11" t="b">
        <v>1</v>
      </c>
      <c r="BY545" s="11" t="b">
        <v>1</v>
      </c>
      <c r="BZ545" s="11" t="b">
        <v>1</v>
      </c>
      <c r="CA545" s="11" t="b">
        <v>0</v>
      </c>
      <c r="CB545" s="11" t="b">
        <v>0</v>
      </c>
      <c r="CC545" s="11" t="b">
        <v>1</v>
      </c>
      <c r="CD545" s="11" t="b">
        <v>1</v>
      </c>
      <c r="CE545" s="11" t="b">
        <v>1</v>
      </c>
      <c r="CF545" s="11" t="b">
        <v>0</v>
      </c>
      <c r="CG545" s="11" t="b">
        <v>1</v>
      </c>
      <c r="CH545" s="11" t="b">
        <v>0</v>
      </c>
      <c r="CI545" s="11" t="b">
        <v>0</v>
      </c>
      <c r="CJ545" s="11" t="s">
        <v>334</v>
      </c>
      <c r="CK545" s="11" t="str">
        <f>VLOOKUP(Table812[[#This Row],[Candidate Detail Answer: City]],cities,2,FALSE)</f>
        <v>Apple Valley</v>
      </c>
      <c r="CL545" s="11" t="str">
        <f>VLOOKUP(Table812[[#This Row],[Candidate Detail Answer: City]],cities,3,FALSE)</f>
        <v>CA</v>
      </c>
      <c r="CM545" s="41">
        <f>VLOOKUP(Table812[[#This Row],[Candidate Detail Answer: City]],cities,4,FALSE)</f>
        <v>92308</v>
      </c>
      <c r="CN545" s="11" t="s">
        <v>229</v>
      </c>
      <c r="CO545" s="11" t="str">
        <f>VLOOKUP(Table812[[#This Row],[Candidate Detail Answer: Major]],majors_final,3,FALSE)</f>
        <v>Computer Science</v>
      </c>
      <c r="CP545" s="11" t="str">
        <f>VLOOKUP(Table812[[#This Row],[Candidate Detail Answer: Major]],majors_final,4,FALSE)</f>
        <v>IT-development focused</v>
      </c>
      <c r="CQ545" s="11">
        <f>VLOOKUP(Table812[[#This Row],[Candidate Detail Answer: Major]],majors_final,5,FALSE)</f>
        <v>0</v>
      </c>
      <c r="CR545" s="11">
        <f>VLOOKUP(Table812[[#This Row],[Candidate Detail Answer: Major]],majors_final,6,FALSE)</f>
        <v>0</v>
      </c>
      <c r="CS545" s="11"/>
      <c r="CU545" s="5"/>
      <c r="CV545" s="5"/>
      <c r="CW545" s="5"/>
    </row>
    <row r="546" spans="1:101" ht="12.75" x14ac:dyDescent="0.2">
      <c r="A546">
        <v>645</v>
      </c>
      <c r="B546" s="26">
        <v>52179.707638888503</v>
      </c>
      <c r="C546" s="26">
        <v>55557.568750001898</v>
      </c>
      <c r="D546" s="26">
        <v>54286.736805553097</v>
      </c>
      <c r="E546" s="36">
        <v>303321</v>
      </c>
      <c r="F546" s="36">
        <f>SUM(Table812[[#This Row],[Time Taken Per Question: 1]:[Time Taken Per Question: 14]])</f>
        <v>18151</v>
      </c>
      <c r="G546" s="11">
        <v>1</v>
      </c>
      <c r="H546" s="11">
        <v>33</v>
      </c>
      <c r="I546" s="31">
        <v>3433</v>
      </c>
      <c r="J546" s="11">
        <v>131</v>
      </c>
      <c r="K546" s="11">
        <v>121</v>
      </c>
      <c r="L546" s="11">
        <v>92</v>
      </c>
      <c r="M546" s="11">
        <v>92.36</v>
      </c>
      <c r="N546" s="11">
        <v>282351</v>
      </c>
      <c r="O546" s="11" t="s">
        <v>155</v>
      </c>
      <c r="P546" s="11" t="s">
        <v>208</v>
      </c>
      <c r="Q546" s="11">
        <v>70</v>
      </c>
      <c r="R546" s="11">
        <v>5</v>
      </c>
      <c r="S546" s="11">
        <v>1</v>
      </c>
      <c r="T546" s="11">
        <v>10</v>
      </c>
      <c r="U546" s="11">
        <v>10</v>
      </c>
      <c r="V546" s="11">
        <v>10</v>
      </c>
      <c r="W546" s="11">
        <v>10</v>
      </c>
      <c r="X546" s="11">
        <v>10</v>
      </c>
      <c r="Y546" s="11">
        <v>10</v>
      </c>
      <c r="Z546" s="11">
        <v>10</v>
      </c>
      <c r="AA546" s="11">
        <v>10</v>
      </c>
      <c r="AB546" s="11">
        <v>10</v>
      </c>
      <c r="AC546" s="11">
        <v>10</v>
      </c>
      <c r="AD546" s="11">
        <v>10</v>
      </c>
      <c r="AE546" s="11">
        <v>0</v>
      </c>
      <c r="AF546" s="11">
        <v>10</v>
      </c>
      <c r="AG546" s="11">
        <v>14</v>
      </c>
      <c r="AH546" s="11">
        <v>5760</v>
      </c>
      <c r="AI546" s="11">
        <v>676</v>
      </c>
      <c r="AJ546" s="11">
        <v>31</v>
      </c>
      <c r="AK546" s="11">
        <v>74</v>
      </c>
      <c r="AL546" s="11">
        <v>1396</v>
      </c>
      <c r="AM546" s="11">
        <v>1548</v>
      </c>
      <c r="AN546" s="11">
        <v>432</v>
      </c>
      <c r="AO546" s="11">
        <v>306</v>
      </c>
      <c r="AP546" s="11">
        <v>173</v>
      </c>
      <c r="AQ546" s="11">
        <v>573</v>
      </c>
      <c r="AR546" s="11">
        <v>254</v>
      </c>
      <c r="AS546" s="11">
        <v>5407</v>
      </c>
      <c r="AT546" s="11">
        <v>1507</v>
      </c>
      <c r="AU546" s="11">
        <v>4</v>
      </c>
      <c r="AV546" s="11">
        <v>4</v>
      </c>
      <c r="AW546" s="11">
        <v>4</v>
      </c>
      <c r="AX546" s="11">
        <v>5</v>
      </c>
      <c r="AY546" s="11">
        <v>4</v>
      </c>
      <c r="AZ546" s="11">
        <v>5</v>
      </c>
      <c r="BA546" s="11">
        <v>6</v>
      </c>
      <c r="BB546" s="11">
        <v>6</v>
      </c>
      <c r="BC546" s="11">
        <v>4</v>
      </c>
      <c r="BD546" s="11">
        <v>6</v>
      </c>
      <c r="BE546" s="11">
        <v>5</v>
      </c>
      <c r="BF546" s="11">
        <v>1</v>
      </c>
      <c r="BG546" s="11">
        <v>15</v>
      </c>
      <c r="BH546" s="11">
        <v>53</v>
      </c>
      <c r="BI546" s="11">
        <v>8</v>
      </c>
      <c r="BJ546" s="11">
        <v>2</v>
      </c>
      <c r="BK546" s="11">
        <v>3</v>
      </c>
      <c r="BL546" s="11">
        <v>19</v>
      </c>
      <c r="BM546" s="11">
        <v>29</v>
      </c>
      <c r="BN546" s="11">
        <v>8</v>
      </c>
      <c r="BO546" s="11">
        <v>7</v>
      </c>
      <c r="BP546" s="11">
        <v>5</v>
      </c>
      <c r="BQ546" s="11">
        <v>8</v>
      </c>
      <c r="BR546" s="11">
        <v>6</v>
      </c>
      <c r="BS546" s="11">
        <v>73</v>
      </c>
      <c r="BT546" s="11">
        <v>21</v>
      </c>
      <c r="BU546" s="11"/>
      <c r="BV546" s="11"/>
      <c r="BW546" s="11" t="b">
        <v>1</v>
      </c>
      <c r="BX546" s="11" t="b">
        <v>1</v>
      </c>
      <c r="BY546" s="11" t="b">
        <v>1</v>
      </c>
      <c r="BZ546" s="11" t="b">
        <v>1</v>
      </c>
      <c r="CA546" s="11" t="b">
        <v>1</v>
      </c>
      <c r="CB546" s="11" t="b">
        <v>1</v>
      </c>
      <c r="CC546" s="11" t="b">
        <v>1</v>
      </c>
      <c r="CD546" s="11" t="b">
        <v>1</v>
      </c>
      <c r="CE546" s="11" t="b">
        <v>1</v>
      </c>
      <c r="CF546" s="11" t="b">
        <v>1</v>
      </c>
      <c r="CG546" s="11" t="b">
        <v>1</v>
      </c>
      <c r="CH546" s="11" t="b">
        <v>0</v>
      </c>
      <c r="CI546" s="11" t="b">
        <v>1</v>
      </c>
      <c r="CJ546" s="11" t="s">
        <v>228</v>
      </c>
      <c r="CK546" s="11" t="str">
        <f>VLOOKUP(Table812[[#This Row],[Candidate Detail Answer: City]],cities,2,FALSE)</f>
        <v>Saint Paul</v>
      </c>
      <c r="CL546" s="11" t="str">
        <f>VLOOKUP(Table812[[#This Row],[Candidate Detail Answer: City]],cities,3,FALSE)</f>
        <v>MN</v>
      </c>
      <c r="CM546" s="41">
        <f>VLOOKUP(Table812[[#This Row],[Candidate Detail Answer: City]],cities,4,FALSE)</f>
        <v>55101</v>
      </c>
      <c r="CN546" s="11" t="s">
        <v>539</v>
      </c>
      <c r="CO546" s="11" t="str">
        <f>VLOOKUP(Table812[[#This Row],[Candidate Detail Answer: Major]],majors_final,3,FALSE)</f>
        <v>Data Science</v>
      </c>
      <c r="CP546" s="11" t="str">
        <f>VLOOKUP(Table812[[#This Row],[Candidate Detail Answer: Major]],majors_final,4,FALSE)</f>
        <v>IT-development focused</v>
      </c>
      <c r="CQ546" s="11">
        <f>VLOOKUP(Table812[[#This Row],[Candidate Detail Answer: Major]],majors_final,5,FALSE)</f>
        <v>0</v>
      </c>
      <c r="CR546" s="11">
        <f>VLOOKUP(Table812[[#This Row],[Candidate Detail Answer: Major]],majors_final,6,FALSE)</f>
        <v>0</v>
      </c>
      <c r="CS546" s="11"/>
      <c r="CU546" s="5"/>
      <c r="CV546" s="5"/>
      <c r="CW546" s="5"/>
    </row>
    <row r="547" spans="1:101" ht="12.75" x14ac:dyDescent="0.2">
      <c r="A547">
        <v>646</v>
      </c>
      <c r="B547" s="26">
        <v>45205.128472222197</v>
      </c>
      <c r="C547" s="26">
        <v>55577.6368055575</v>
      </c>
      <c r="D547" s="26">
        <v>54304.454166664204</v>
      </c>
      <c r="E547" s="36">
        <v>332847</v>
      </c>
      <c r="F547" s="36">
        <f>SUM(Table812[[#This Row],[Time Taken Per Question: 1]:[Time Taken Per Question: 14]])</f>
        <v>24971</v>
      </c>
      <c r="G547" s="11">
        <v>1</v>
      </c>
      <c r="H547" s="11">
        <v>29</v>
      </c>
      <c r="I547" s="31">
        <v>42110</v>
      </c>
      <c r="J547" s="11">
        <v>131</v>
      </c>
      <c r="K547" s="11">
        <v>131</v>
      </c>
      <c r="L547" s="11">
        <v>92</v>
      </c>
      <c r="M547" s="11">
        <v>100</v>
      </c>
      <c r="N547" s="11">
        <v>276228</v>
      </c>
      <c r="O547" s="11" t="s">
        <v>155</v>
      </c>
      <c r="P547" s="11" t="s">
        <v>208</v>
      </c>
      <c r="Q547" s="11">
        <v>17</v>
      </c>
      <c r="R547" s="11"/>
      <c r="S547" s="11">
        <v>1</v>
      </c>
      <c r="T547" s="11">
        <v>10</v>
      </c>
      <c r="U547" s="11">
        <v>10</v>
      </c>
      <c r="V547" s="11">
        <v>10</v>
      </c>
      <c r="W547" s="11">
        <v>10</v>
      </c>
      <c r="X547" s="11">
        <v>10</v>
      </c>
      <c r="Y547" s="11">
        <v>10</v>
      </c>
      <c r="Z547" s="11">
        <v>10</v>
      </c>
      <c r="AA547" s="11">
        <v>10</v>
      </c>
      <c r="AB547" s="11">
        <v>10</v>
      </c>
      <c r="AC547" s="11">
        <v>10</v>
      </c>
      <c r="AD547" s="11">
        <v>10</v>
      </c>
      <c r="AE547" s="11">
        <v>10</v>
      </c>
      <c r="AF547" s="11">
        <v>10</v>
      </c>
      <c r="AG547" s="11">
        <v>62</v>
      </c>
      <c r="AH547" s="11">
        <v>5343</v>
      </c>
      <c r="AI547" s="11">
        <v>2166</v>
      </c>
      <c r="AJ547" s="11">
        <v>1883</v>
      </c>
      <c r="AK547" s="11">
        <v>366</v>
      </c>
      <c r="AL547" s="11">
        <v>1941</v>
      </c>
      <c r="AM547" s="11">
        <v>5382</v>
      </c>
      <c r="AN547" s="11">
        <v>654</v>
      </c>
      <c r="AO547" s="11">
        <v>1662</v>
      </c>
      <c r="AP547" s="11">
        <v>367</v>
      </c>
      <c r="AQ547" s="11">
        <v>141</v>
      </c>
      <c r="AR547" s="11">
        <v>2037</v>
      </c>
      <c r="AS547" s="11">
        <v>2393</v>
      </c>
      <c r="AT547" s="11">
        <v>574</v>
      </c>
      <c r="AU547" s="11">
        <v>6</v>
      </c>
      <c r="AV547" s="11">
        <v>9</v>
      </c>
      <c r="AW547" s="11">
        <v>9</v>
      </c>
      <c r="AX547" s="11">
        <v>11</v>
      </c>
      <c r="AY547" s="11">
        <v>7</v>
      </c>
      <c r="AZ547" s="11">
        <v>9</v>
      </c>
      <c r="BA547" s="11">
        <v>11</v>
      </c>
      <c r="BB547" s="11">
        <v>10</v>
      </c>
      <c r="BC547" s="11">
        <v>10</v>
      </c>
      <c r="BD547" s="11">
        <v>10</v>
      </c>
      <c r="BE547" s="11">
        <v>11</v>
      </c>
      <c r="BF547" s="11">
        <v>16</v>
      </c>
      <c r="BG547" s="11">
        <v>22</v>
      </c>
      <c r="BH547" s="11">
        <v>9</v>
      </c>
      <c r="BI547" s="11">
        <v>9</v>
      </c>
      <c r="BJ547" s="11">
        <v>14</v>
      </c>
      <c r="BK547" s="11">
        <v>4</v>
      </c>
      <c r="BL547" s="11">
        <v>2</v>
      </c>
      <c r="BM547" s="11">
        <v>7</v>
      </c>
      <c r="BN547" s="11">
        <v>6</v>
      </c>
      <c r="BO547" s="11">
        <v>15</v>
      </c>
      <c r="BP547" s="11">
        <v>6</v>
      </c>
      <c r="BQ547" s="11">
        <v>2</v>
      </c>
      <c r="BR547" s="11">
        <v>11</v>
      </c>
      <c r="BS547" s="11">
        <v>9</v>
      </c>
      <c r="BT547" s="11">
        <v>7</v>
      </c>
      <c r="BU547" s="11"/>
      <c r="BV547" s="11"/>
      <c r="BW547" s="11" t="b">
        <v>1</v>
      </c>
      <c r="BX547" s="11" t="b">
        <v>1</v>
      </c>
      <c r="BY547" s="11" t="b">
        <v>1</v>
      </c>
      <c r="BZ547" s="11" t="b">
        <v>1</v>
      </c>
      <c r="CA547" s="11" t="b">
        <v>1</v>
      </c>
      <c r="CB547" s="11" t="b">
        <v>1</v>
      </c>
      <c r="CC547" s="11" t="b">
        <v>1</v>
      </c>
      <c r="CD547" s="11" t="b">
        <v>1</v>
      </c>
      <c r="CE547" s="11" t="b">
        <v>1</v>
      </c>
      <c r="CF547" s="11" t="b">
        <v>1</v>
      </c>
      <c r="CG547" s="11" t="b">
        <v>1</v>
      </c>
      <c r="CH547" s="11" t="b">
        <v>1</v>
      </c>
      <c r="CI547" s="11" t="b">
        <v>1</v>
      </c>
      <c r="CJ547" s="11" t="s">
        <v>180</v>
      </c>
      <c r="CK547" s="11" t="str">
        <f>VLOOKUP(Table812[[#This Row],[Candidate Detail Answer: City]],cities,2,FALSE)</f>
        <v>Marlborough</v>
      </c>
      <c r="CL547" s="11" t="str">
        <f>VLOOKUP(Table812[[#This Row],[Candidate Detail Answer: City]],cities,3,FALSE)</f>
        <v>MA</v>
      </c>
      <c r="CM547" s="41">
        <f>VLOOKUP(Table812[[#This Row],[Candidate Detail Answer: City]],cities,4,FALSE)</f>
        <v>1752</v>
      </c>
      <c r="CN547" s="11" t="s">
        <v>231</v>
      </c>
      <c r="CO547" s="11" t="str">
        <f>VLOOKUP(Table812[[#This Row],[Candidate Detail Answer: Major]],majors_final,3,FALSE)</f>
        <v>Software Engineering</v>
      </c>
      <c r="CP547" s="11" t="str">
        <f>VLOOKUP(Table812[[#This Row],[Candidate Detail Answer: Major]],majors_final,4,FALSE)</f>
        <v>IT-development focused</v>
      </c>
      <c r="CQ547" s="11">
        <f>VLOOKUP(Table812[[#This Row],[Candidate Detail Answer: Major]],majors_final,5,FALSE)</f>
        <v>0</v>
      </c>
      <c r="CR547" s="11">
        <f>VLOOKUP(Table812[[#This Row],[Candidate Detail Answer: Major]],majors_final,6,FALSE)</f>
        <v>0</v>
      </c>
      <c r="CS547" s="11"/>
      <c r="CU547" s="5"/>
      <c r="CV547" s="5"/>
      <c r="CW547" s="5"/>
    </row>
    <row r="548" spans="1:101" ht="12.75" x14ac:dyDescent="0.2">
      <c r="A548">
        <v>647</v>
      </c>
      <c r="B548" s="26">
        <v>50008.376388888602</v>
      </c>
      <c r="C548" s="26">
        <v>55597.704861113103</v>
      </c>
      <c r="D548" s="26">
        <v>54322.171527775303</v>
      </c>
      <c r="E548" s="36">
        <v>338654</v>
      </c>
      <c r="F548" s="36">
        <f>SUM(Table812[[#This Row],[Time Taken Per Question: 1]:[Time Taken Per Question: 14]])</f>
        <v>151487</v>
      </c>
      <c r="G548" s="11">
        <v>1</v>
      </c>
      <c r="H548" s="11">
        <v>64</v>
      </c>
      <c r="I548" s="31">
        <v>291392</v>
      </c>
      <c r="J548" s="11">
        <v>131</v>
      </c>
      <c r="K548" s="11">
        <v>130.5</v>
      </c>
      <c r="L548" s="11">
        <v>92</v>
      </c>
      <c r="M548" s="11">
        <v>99.61</v>
      </c>
      <c r="N548" s="11">
        <v>186988</v>
      </c>
      <c r="O548" s="11" t="s">
        <v>155</v>
      </c>
      <c r="P548" s="11" t="s">
        <v>208</v>
      </c>
      <c r="Q548" s="11">
        <v>33</v>
      </c>
      <c r="R548" s="11">
        <v>4</v>
      </c>
      <c r="S548" s="11">
        <v>0.5</v>
      </c>
      <c r="T548" s="11">
        <v>10</v>
      </c>
      <c r="U548" s="11">
        <v>10</v>
      </c>
      <c r="V548" s="11">
        <v>10</v>
      </c>
      <c r="W548" s="11">
        <v>10</v>
      </c>
      <c r="X548" s="11">
        <v>10</v>
      </c>
      <c r="Y548" s="11">
        <v>10</v>
      </c>
      <c r="Z548" s="11">
        <v>10</v>
      </c>
      <c r="AA548" s="11">
        <v>10</v>
      </c>
      <c r="AB548" s="11">
        <v>10</v>
      </c>
      <c r="AC548" s="11">
        <v>10</v>
      </c>
      <c r="AD548" s="11">
        <v>10</v>
      </c>
      <c r="AE548" s="11">
        <v>10</v>
      </c>
      <c r="AF548" s="11">
        <v>10</v>
      </c>
      <c r="AG548" s="11">
        <v>11235</v>
      </c>
      <c r="AH548" s="11">
        <v>5209</v>
      </c>
      <c r="AI548" s="11">
        <v>5605</v>
      </c>
      <c r="AJ548" s="11">
        <v>2130</v>
      </c>
      <c r="AK548" s="11">
        <v>2767</v>
      </c>
      <c r="AL548" s="11">
        <v>1574</v>
      </c>
      <c r="AM548" s="11">
        <v>2354</v>
      </c>
      <c r="AN548" s="11">
        <v>9680</v>
      </c>
      <c r="AO548" s="11">
        <v>1599</v>
      </c>
      <c r="AP548" s="11">
        <v>3093</v>
      </c>
      <c r="AQ548" s="11">
        <v>1491</v>
      </c>
      <c r="AR548" s="11">
        <v>97994</v>
      </c>
      <c r="AS548" s="11">
        <v>3268</v>
      </c>
      <c r="AT548" s="11">
        <v>3488</v>
      </c>
      <c r="AU548" s="11">
        <v>7</v>
      </c>
      <c r="AV548" s="11">
        <v>7</v>
      </c>
      <c r="AW548" s="11">
        <v>8</v>
      </c>
      <c r="AX548" s="11">
        <v>9</v>
      </c>
      <c r="AY548" s="11">
        <v>6</v>
      </c>
      <c r="AZ548" s="11">
        <v>7</v>
      </c>
      <c r="BA548" s="11">
        <v>10</v>
      </c>
      <c r="BB548" s="11">
        <v>10</v>
      </c>
      <c r="BC548" s="11">
        <v>7</v>
      </c>
      <c r="BD548" s="11">
        <v>8</v>
      </c>
      <c r="BE548" s="11">
        <v>9</v>
      </c>
      <c r="BF548" s="11">
        <v>17</v>
      </c>
      <c r="BG548" s="11">
        <v>20</v>
      </c>
      <c r="BH548" s="11">
        <v>43</v>
      </c>
      <c r="BI548" s="11">
        <v>42</v>
      </c>
      <c r="BJ548" s="11">
        <v>15</v>
      </c>
      <c r="BK548" s="11">
        <v>14</v>
      </c>
      <c r="BL548" s="11">
        <v>10</v>
      </c>
      <c r="BM548" s="11">
        <v>13</v>
      </c>
      <c r="BN548" s="11">
        <v>32</v>
      </c>
      <c r="BO548" s="11">
        <v>7</v>
      </c>
      <c r="BP548" s="11">
        <v>13</v>
      </c>
      <c r="BQ548" s="11">
        <v>11</v>
      </c>
      <c r="BR548" s="11">
        <v>8</v>
      </c>
      <c r="BS548" s="11">
        <v>30</v>
      </c>
      <c r="BT548" s="11">
        <v>15</v>
      </c>
      <c r="BU548" s="11"/>
      <c r="BV548" s="11"/>
      <c r="BW548" s="11" t="b">
        <v>1</v>
      </c>
      <c r="BX548" s="11" t="b">
        <v>1</v>
      </c>
      <c r="BY548" s="11" t="b">
        <v>1</v>
      </c>
      <c r="BZ548" s="11" t="b">
        <v>1</v>
      </c>
      <c r="CA548" s="11" t="b">
        <v>1</v>
      </c>
      <c r="CB548" s="11" t="b">
        <v>1</v>
      </c>
      <c r="CC548" s="11" t="b">
        <v>1</v>
      </c>
      <c r="CD548" s="11" t="b">
        <v>1</v>
      </c>
      <c r="CE548" s="11" t="b">
        <v>1</v>
      </c>
      <c r="CF548" s="11" t="b">
        <v>1</v>
      </c>
      <c r="CG548" s="11" t="b">
        <v>1</v>
      </c>
      <c r="CH548" s="11" t="b">
        <v>1</v>
      </c>
      <c r="CI548" s="11" t="b">
        <v>1</v>
      </c>
      <c r="CJ548" s="11" t="s">
        <v>248</v>
      </c>
      <c r="CK548" s="11" t="str">
        <f>VLOOKUP(Table812[[#This Row],[Candidate Detail Answer: City]],cities,2,FALSE)</f>
        <v>Minneapolis</v>
      </c>
      <c r="CL548" s="11" t="str">
        <f>VLOOKUP(Table812[[#This Row],[Candidate Detail Answer: City]],cities,3,FALSE)</f>
        <v>MN</v>
      </c>
      <c r="CM548" s="41">
        <f>VLOOKUP(Table812[[#This Row],[Candidate Detail Answer: City]],cities,4,FALSE)</f>
        <v>55401</v>
      </c>
      <c r="CN548" s="11" t="s">
        <v>234</v>
      </c>
      <c r="CO548" s="11" t="str">
        <f>VLOOKUP(Table812[[#This Row],[Candidate Detail Answer: Major]],majors_final,3,FALSE)</f>
        <v>Computer Programming</v>
      </c>
      <c r="CP548" s="11" t="str">
        <f>VLOOKUP(Table812[[#This Row],[Candidate Detail Answer: Major]],majors_final,4,FALSE)</f>
        <v>IT-development focused</v>
      </c>
      <c r="CQ548" s="11">
        <f>VLOOKUP(Table812[[#This Row],[Candidate Detail Answer: Major]],majors_final,5,FALSE)</f>
        <v>0</v>
      </c>
      <c r="CR548" s="11">
        <f>VLOOKUP(Table812[[#This Row],[Candidate Detail Answer: Major]],majors_final,6,FALSE)</f>
        <v>0</v>
      </c>
      <c r="CS548" s="11"/>
      <c r="CU548" s="5"/>
      <c r="CV548" s="5"/>
      <c r="CW548" s="5"/>
    </row>
    <row r="549" spans="1:101" ht="12.75" x14ac:dyDescent="0.2">
      <c r="A549">
        <v>648</v>
      </c>
      <c r="B549" s="26">
        <v>44664.606249999997</v>
      </c>
      <c r="C549" s="26">
        <v>44665.525694444441</v>
      </c>
      <c r="D549" s="26">
        <v>44667.441666666666</v>
      </c>
      <c r="E549" s="36">
        <v>165529</v>
      </c>
      <c r="F549" s="36">
        <f>SUM(Table812[[#This Row],[Time Taken Per Question: 1]:[Time Taken Per Question: 14]])</f>
        <v>63395</v>
      </c>
      <c r="G549" s="11">
        <v>1</v>
      </c>
      <c r="H549" s="11">
        <v>165</v>
      </c>
      <c r="I549" s="31">
        <v>87123</v>
      </c>
      <c r="J549" s="11">
        <v>131</v>
      </c>
      <c r="K549" s="11">
        <v>131</v>
      </c>
      <c r="L549" s="11">
        <v>92</v>
      </c>
      <c r="M549" s="11">
        <v>100</v>
      </c>
      <c r="N549" s="11">
        <v>101759</v>
      </c>
      <c r="O549" s="11" t="s">
        <v>155</v>
      </c>
      <c r="P549" s="11" t="s">
        <v>208</v>
      </c>
      <c r="Q549" s="11">
        <v>24</v>
      </c>
      <c r="R549" s="11">
        <v>5</v>
      </c>
      <c r="S549" s="11">
        <v>1</v>
      </c>
      <c r="T549" s="11">
        <v>10</v>
      </c>
      <c r="U549" s="11">
        <v>10</v>
      </c>
      <c r="V549" s="11">
        <v>10</v>
      </c>
      <c r="W549" s="11">
        <v>10</v>
      </c>
      <c r="X549" s="11">
        <v>10</v>
      </c>
      <c r="Y549" s="11">
        <v>10</v>
      </c>
      <c r="Z549" s="11">
        <v>10</v>
      </c>
      <c r="AA549" s="11">
        <v>10</v>
      </c>
      <c r="AB549" s="11">
        <v>10</v>
      </c>
      <c r="AC549" s="11">
        <v>10</v>
      </c>
      <c r="AD549" s="11">
        <v>10</v>
      </c>
      <c r="AE549" s="11">
        <v>10</v>
      </c>
      <c r="AF549" s="11">
        <v>10</v>
      </c>
      <c r="AG549" s="11">
        <v>9</v>
      </c>
      <c r="AH549" s="11">
        <v>2525</v>
      </c>
      <c r="AI549" s="11">
        <v>1224</v>
      </c>
      <c r="AJ549" s="11">
        <v>3642</v>
      </c>
      <c r="AK549" s="11">
        <v>2494</v>
      </c>
      <c r="AL549" s="11">
        <v>7404</v>
      </c>
      <c r="AM549" s="11">
        <v>27637</v>
      </c>
      <c r="AN549" s="11">
        <v>2024</v>
      </c>
      <c r="AO549" s="11">
        <v>2201</v>
      </c>
      <c r="AP549" s="11">
        <v>665</v>
      </c>
      <c r="AQ549" s="11">
        <v>3632</v>
      </c>
      <c r="AR549" s="11">
        <v>882</v>
      </c>
      <c r="AS549" s="11">
        <v>8942</v>
      </c>
      <c r="AT549" s="11">
        <v>114</v>
      </c>
      <c r="AU549" s="11">
        <v>8</v>
      </c>
      <c r="AV549" s="11">
        <v>10</v>
      </c>
      <c r="AW549" s="11">
        <v>11</v>
      </c>
      <c r="AX549" s="11">
        <v>11</v>
      </c>
      <c r="AY549" s="11">
        <v>10</v>
      </c>
      <c r="AZ549" s="11">
        <v>10</v>
      </c>
      <c r="BA549" s="11">
        <v>11</v>
      </c>
      <c r="BB549" s="11">
        <v>16</v>
      </c>
      <c r="BC549" s="11">
        <v>10</v>
      </c>
      <c r="BD549" s="11">
        <v>10</v>
      </c>
      <c r="BE549" s="11">
        <v>9</v>
      </c>
      <c r="BF549" s="11">
        <v>16</v>
      </c>
      <c r="BG549" s="11">
        <v>23</v>
      </c>
      <c r="BH549" s="11">
        <v>13</v>
      </c>
      <c r="BI549" s="11">
        <v>2</v>
      </c>
      <c r="BJ549" s="11">
        <v>7</v>
      </c>
      <c r="BK549" s="11">
        <v>4</v>
      </c>
      <c r="BL549" s="11">
        <v>21</v>
      </c>
      <c r="BM549" s="11">
        <v>15</v>
      </c>
      <c r="BN549" s="11">
        <v>16</v>
      </c>
      <c r="BO549" s="11">
        <v>22</v>
      </c>
      <c r="BP549" s="11">
        <v>5</v>
      </c>
      <c r="BQ549" s="11">
        <v>24</v>
      </c>
      <c r="BR549" s="11">
        <v>4</v>
      </c>
      <c r="BS549" s="11">
        <v>39</v>
      </c>
      <c r="BT549" s="11">
        <v>4</v>
      </c>
      <c r="BU549" s="11"/>
      <c r="BV549" s="11"/>
      <c r="BW549" s="11" t="b">
        <v>1</v>
      </c>
      <c r="BX549" s="11" t="b">
        <v>1</v>
      </c>
      <c r="BY549" s="11" t="b">
        <v>1</v>
      </c>
      <c r="BZ549" s="11" t="b">
        <v>1</v>
      </c>
      <c r="CA549" s="11" t="b">
        <v>1</v>
      </c>
      <c r="CB549" s="11" t="b">
        <v>1</v>
      </c>
      <c r="CC549" s="11" t="b">
        <v>1</v>
      </c>
      <c r="CD549" s="11" t="b">
        <v>1</v>
      </c>
      <c r="CE549" s="11" t="b">
        <v>1</v>
      </c>
      <c r="CF549" s="11" t="b">
        <v>1</v>
      </c>
      <c r="CG549" s="11" t="b">
        <v>1</v>
      </c>
      <c r="CH549" s="11" t="b">
        <v>1</v>
      </c>
      <c r="CI549" s="11" t="b">
        <v>1</v>
      </c>
      <c r="CJ549" s="11" t="s">
        <v>248</v>
      </c>
      <c r="CK549" s="11" t="str">
        <f>VLOOKUP(Table812[[#This Row],[Candidate Detail Answer: City]],cities,2,FALSE)</f>
        <v>Minneapolis</v>
      </c>
      <c r="CL549" s="11" t="str">
        <f>VLOOKUP(Table812[[#This Row],[Candidate Detail Answer: City]],cities,3,FALSE)</f>
        <v>MN</v>
      </c>
      <c r="CM549" s="41">
        <f>VLOOKUP(Table812[[#This Row],[Candidate Detail Answer: City]],cities,4,FALSE)</f>
        <v>55401</v>
      </c>
      <c r="CN549" s="11" t="s">
        <v>229</v>
      </c>
      <c r="CO549" s="11" t="str">
        <f>VLOOKUP(Table812[[#This Row],[Candidate Detail Answer: Major]],majors_final,3,FALSE)</f>
        <v>Computer Science</v>
      </c>
      <c r="CP549" s="11" t="str">
        <f>VLOOKUP(Table812[[#This Row],[Candidate Detail Answer: Major]],majors_final,4,FALSE)</f>
        <v>IT-development focused</v>
      </c>
      <c r="CQ549" s="11">
        <f>VLOOKUP(Table812[[#This Row],[Candidate Detail Answer: Major]],majors_final,5,FALSE)</f>
        <v>0</v>
      </c>
      <c r="CR549" s="11">
        <f>VLOOKUP(Table812[[#This Row],[Candidate Detail Answer: Major]],majors_final,6,FALSE)</f>
        <v>0</v>
      </c>
      <c r="CS549" s="11"/>
      <c r="CU549" s="5"/>
      <c r="CV549" s="5"/>
      <c r="CW549" s="5"/>
    </row>
    <row r="550" spans="1:101" ht="12.75" x14ac:dyDescent="0.2">
      <c r="A550">
        <v>649</v>
      </c>
      <c r="B550" s="26">
        <v>55557.3340277772</v>
      </c>
      <c r="C550" s="26">
        <v>55617.772916668597</v>
      </c>
      <c r="D550" s="26">
        <v>54339.888888886402</v>
      </c>
      <c r="E550" s="36">
        <v>345596</v>
      </c>
      <c r="F550" s="36">
        <f>SUM(Table812[[#This Row],[Time Taken Per Question: 1]:[Time Taken Per Question: 14]])</f>
        <v>908</v>
      </c>
      <c r="G550" s="11">
        <v>1</v>
      </c>
      <c r="H550" s="11">
        <v>3</v>
      </c>
      <c r="I550" s="31">
        <v>343750</v>
      </c>
      <c r="J550" s="11">
        <v>131</v>
      </c>
      <c r="K550" s="11">
        <v>101</v>
      </c>
      <c r="L550" s="11">
        <v>92</v>
      </c>
      <c r="M550" s="11">
        <v>77.09</v>
      </c>
      <c r="N550" s="11">
        <v>289147</v>
      </c>
      <c r="O550" s="11" t="s">
        <v>155</v>
      </c>
      <c r="P550" s="11" t="s">
        <v>208</v>
      </c>
      <c r="Q550" s="11">
        <v>13</v>
      </c>
      <c r="R550" s="11">
        <v>4</v>
      </c>
      <c r="S550" s="11">
        <v>1</v>
      </c>
      <c r="T550" s="11">
        <v>0</v>
      </c>
      <c r="U550" s="11">
        <v>10</v>
      </c>
      <c r="V550" s="11">
        <v>10</v>
      </c>
      <c r="W550" s="11">
        <v>10</v>
      </c>
      <c r="X550" s="11">
        <v>10</v>
      </c>
      <c r="Y550" s="11">
        <v>10</v>
      </c>
      <c r="Z550" s="11">
        <v>10</v>
      </c>
      <c r="AA550" s="11">
        <v>10</v>
      </c>
      <c r="AB550" s="11">
        <v>10</v>
      </c>
      <c r="AC550" s="11">
        <v>10</v>
      </c>
      <c r="AD550" s="11">
        <v>10</v>
      </c>
      <c r="AE550" s="11">
        <v>0</v>
      </c>
      <c r="AF550" s="11">
        <v>0</v>
      </c>
      <c r="AG550" s="11">
        <v>37</v>
      </c>
      <c r="AH550" s="11">
        <v>141</v>
      </c>
      <c r="AI550" s="11">
        <v>64</v>
      </c>
      <c r="AJ550" s="11">
        <v>38</v>
      </c>
      <c r="AK550" s="11">
        <v>37</v>
      </c>
      <c r="AL550" s="11">
        <v>39</v>
      </c>
      <c r="AM550" s="11">
        <v>44</v>
      </c>
      <c r="AN550" s="11">
        <v>37</v>
      </c>
      <c r="AO550" s="11">
        <v>38</v>
      </c>
      <c r="AP550" s="11">
        <v>36</v>
      </c>
      <c r="AQ550" s="11">
        <v>101</v>
      </c>
      <c r="AR550" s="11">
        <v>53</v>
      </c>
      <c r="AS550" s="11">
        <v>51</v>
      </c>
      <c r="AT550" s="11">
        <v>192</v>
      </c>
      <c r="AU550" s="11">
        <v>4</v>
      </c>
      <c r="AV550" s="11">
        <v>4</v>
      </c>
      <c r="AW550" s="11">
        <v>4</v>
      </c>
      <c r="AX550" s="11">
        <v>4</v>
      </c>
      <c r="AY550" s="11">
        <v>4</v>
      </c>
      <c r="AZ550" s="11">
        <v>8</v>
      </c>
      <c r="BA550" s="11">
        <v>11</v>
      </c>
      <c r="BB550" s="11">
        <v>9</v>
      </c>
      <c r="BC550" s="11">
        <v>9</v>
      </c>
      <c r="BD550" s="11">
        <v>10</v>
      </c>
      <c r="BE550" s="11">
        <v>8</v>
      </c>
      <c r="BF550" s="11">
        <v>15</v>
      </c>
      <c r="BG550" s="11">
        <v>20</v>
      </c>
      <c r="BH550" s="11">
        <v>2</v>
      </c>
      <c r="BI550" s="11">
        <v>2</v>
      </c>
      <c r="BJ550" s="11">
        <v>2</v>
      </c>
      <c r="BK550" s="11">
        <v>2</v>
      </c>
      <c r="BL550" s="11">
        <v>3</v>
      </c>
      <c r="BM550" s="11">
        <v>2</v>
      </c>
      <c r="BN550" s="11">
        <v>2</v>
      </c>
      <c r="BO550" s="11">
        <v>2</v>
      </c>
      <c r="BP550" s="11">
        <v>2</v>
      </c>
      <c r="BQ550" s="11">
        <v>2</v>
      </c>
      <c r="BR550" s="11">
        <v>2</v>
      </c>
      <c r="BS550" s="11">
        <v>2</v>
      </c>
      <c r="BT550" s="11">
        <v>5</v>
      </c>
      <c r="BU550" s="11"/>
      <c r="BV550" s="11"/>
      <c r="BW550" s="11" t="b">
        <v>0</v>
      </c>
      <c r="BX550" s="11" t="b">
        <v>1</v>
      </c>
      <c r="BY550" s="11" t="b">
        <v>1</v>
      </c>
      <c r="BZ550" s="11" t="b">
        <v>1</v>
      </c>
      <c r="CA550" s="11" t="b">
        <v>1</v>
      </c>
      <c r="CB550" s="11" t="b">
        <v>1</v>
      </c>
      <c r="CC550" s="11" t="b">
        <v>1</v>
      </c>
      <c r="CD550" s="11" t="b">
        <v>1</v>
      </c>
      <c r="CE550" s="11" t="b">
        <v>1</v>
      </c>
      <c r="CF550" s="11" t="b">
        <v>1</v>
      </c>
      <c r="CG550" s="11" t="b">
        <v>1</v>
      </c>
      <c r="CH550" s="11" t="b">
        <v>0</v>
      </c>
      <c r="CI550" s="11" t="b">
        <v>0</v>
      </c>
      <c r="CJ550" s="11" t="s">
        <v>228</v>
      </c>
      <c r="CK550" s="11" t="str">
        <f>VLOOKUP(Table812[[#This Row],[Candidate Detail Answer: City]],cities,2,FALSE)</f>
        <v>Saint Paul</v>
      </c>
      <c r="CL550" s="11" t="str">
        <f>VLOOKUP(Table812[[#This Row],[Candidate Detail Answer: City]],cities,3,FALSE)</f>
        <v>MN</v>
      </c>
      <c r="CM550" s="41">
        <f>VLOOKUP(Table812[[#This Row],[Candidate Detail Answer: City]],cities,4,FALSE)</f>
        <v>55101</v>
      </c>
      <c r="CN550" s="11" t="s">
        <v>302</v>
      </c>
      <c r="CO550" s="11" t="str">
        <f>VLOOKUP(Table812[[#This Row],[Candidate Detail Answer: Major]],majors_final,3,FALSE)</f>
        <v>Computer Science</v>
      </c>
      <c r="CP550" s="11" t="str">
        <f>VLOOKUP(Table812[[#This Row],[Candidate Detail Answer: Major]],majors_final,4,FALSE)</f>
        <v>IT-development focused</v>
      </c>
      <c r="CQ550" s="11">
        <f>VLOOKUP(Table812[[#This Row],[Candidate Detail Answer: Major]],majors_final,5,FALSE)</f>
        <v>0</v>
      </c>
      <c r="CR550" s="11">
        <f>VLOOKUP(Table812[[#This Row],[Candidate Detail Answer: Major]],majors_final,6,FALSE)</f>
        <v>0</v>
      </c>
      <c r="CS550" s="11"/>
      <c r="CU550" s="5"/>
      <c r="CV550" s="5"/>
      <c r="CW550" s="5"/>
    </row>
    <row r="551" spans="1:101" ht="12.75" x14ac:dyDescent="0.2">
      <c r="A551">
        <v>650</v>
      </c>
      <c r="B551" s="26">
        <v>45227.061111111099</v>
      </c>
      <c r="C551" s="26">
        <v>55637.8409722242</v>
      </c>
      <c r="D551" s="26">
        <v>54357.606249997501</v>
      </c>
      <c r="E551" s="36">
        <v>89396</v>
      </c>
      <c r="F551" s="36">
        <f>SUM(Table812[[#This Row],[Time Taken Per Question: 1]:[Time Taken Per Question: 14]])</f>
        <v>37837</v>
      </c>
      <c r="G551" s="11">
        <v>1</v>
      </c>
      <c r="H551" s="11">
        <v>31</v>
      </c>
      <c r="I551" s="31">
        <v>62877</v>
      </c>
      <c r="J551" s="11">
        <v>131</v>
      </c>
      <c r="K551" s="11">
        <v>131</v>
      </c>
      <c r="L551" s="11">
        <v>92</v>
      </c>
      <c r="M551" s="11">
        <v>100</v>
      </c>
      <c r="N551" s="11">
        <v>47388</v>
      </c>
      <c r="O551" s="11" t="s">
        <v>155</v>
      </c>
      <c r="P551" s="11" t="s">
        <v>208</v>
      </c>
      <c r="Q551" s="11">
        <v>20</v>
      </c>
      <c r="R551" s="11">
        <v>5</v>
      </c>
      <c r="S551" s="11">
        <v>1</v>
      </c>
      <c r="T551" s="11">
        <v>10</v>
      </c>
      <c r="U551" s="11">
        <v>10</v>
      </c>
      <c r="V551" s="11">
        <v>10</v>
      </c>
      <c r="W551" s="11">
        <v>10</v>
      </c>
      <c r="X551" s="11">
        <v>10</v>
      </c>
      <c r="Y551" s="11">
        <v>10</v>
      </c>
      <c r="Z551" s="11">
        <v>10</v>
      </c>
      <c r="AA551" s="11">
        <v>10</v>
      </c>
      <c r="AB551" s="11">
        <v>10</v>
      </c>
      <c r="AC551" s="11">
        <v>10</v>
      </c>
      <c r="AD551" s="11">
        <v>10</v>
      </c>
      <c r="AE551" s="11">
        <v>10</v>
      </c>
      <c r="AF551" s="11">
        <v>10</v>
      </c>
      <c r="AG551" s="11">
        <v>342</v>
      </c>
      <c r="AH551" s="11">
        <v>1870</v>
      </c>
      <c r="AI551" s="11">
        <v>781</v>
      </c>
      <c r="AJ551" s="11">
        <v>5156</v>
      </c>
      <c r="AK551" s="11">
        <v>2584</v>
      </c>
      <c r="AL551" s="11">
        <v>1130</v>
      </c>
      <c r="AM551" s="11">
        <v>1522</v>
      </c>
      <c r="AN551" s="11">
        <v>3832</v>
      </c>
      <c r="AO551" s="11">
        <v>720</v>
      </c>
      <c r="AP551" s="11">
        <v>401</v>
      </c>
      <c r="AQ551" s="11">
        <v>226</v>
      </c>
      <c r="AR551" s="11">
        <v>1557</v>
      </c>
      <c r="AS551" s="11">
        <v>15585</v>
      </c>
      <c r="AT551" s="11">
        <v>2131</v>
      </c>
      <c r="AU551" s="11">
        <v>7</v>
      </c>
      <c r="AV551" s="11">
        <v>7</v>
      </c>
      <c r="AW551" s="11">
        <v>4</v>
      </c>
      <c r="AX551" s="11">
        <v>9</v>
      </c>
      <c r="AY551" s="11">
        <v>6</v>
      </c>
      <c r="AZ551" s="11">
        <v>7</v>
      </c>
      <c r="BA551" s="11">
        <v>10</v>
      </c>
      <c r="BB551" s="11">
        <v>9</v>
      </c>
      <c r="BC551" s="11">
        <v>7</v>
      </c>
      <c r="BD551" s="11">
        <v>8</v>
      </c>
      <c r="BE551" s="11">
        <v>9</v>
      </c>
      <c r="BF551" s="11">
        <v>16</v>
      </c>
      <c r="BG551" s="11">
        <v>23</v>
      </c>
      <c r="BH551" s="11">
        <v>11</v>
      </c>
      <c r="BI551" s="11">
        <v>5</v>
      </c>
      <c r="BJ551" s="11">
        <v>7</v>
      </c>
      <c r="BK551" s="11">
        <v>5</v>
      </c>
      <c r="BL551" s="11">
        <v>5</v>
      </c>
      <c r="BM551" s="11">
        <v>9</v>
      </c>
      <c r="BN551" s="11">
        <v>5</v>
      </c>
      <c r="BO551" s="11">
        <v>4</v>
      </c>
      <c r="BP551" s="11">
        <v>4</v>
      </c>
      <c r="BQ551" s="11">
        <v>7</v>
      </c>
      <c r="BR551" s="11">
        <v>8</v>
      </c>
      <c r="BS551" s="11">
        <v>9</v>
      </c>
      <c r="BT551" s="11">
        <v>4</v>
      </c>
      <c r="BU551" s="11"/>
      <c r="BV551" s="11"/>
      <c r="BW551" s="11" t="b">
        <v>1</v>
      </c>
      <c r="BX551" s="11" t="b">
        <v>1</v>
      </c>
      <c r="BY551" s="11" t="b">
        <v>1</v>
      </c>
      <c r="BZ551" s="11" t="b">
        <v>1</v>
      </c>
      <c r="CA551" s="11" t="b">
        <v>1</v>
      </c>
      <c r="CB551" s="11" t="b">
        <v>1</v>
      </c>
      <c r="CC551" s="11" t="b">
        <v>1</v>
      </c>
      <c r="CD551" s="11" t="b">
        <v>1</v>
      </c>
      <c r="CE551" s="11" t="b">
        <v>1</v>
      </c>
      <c r="CF551" s="11" t="b">
        <v>1</v>
      </c>
      <c r="CG551" s="11" t="b">
        <v>1</v>
      </c>
      <c r="CH551" s="11" t="b">
        <v>1</v>
      </c>
      <c r="CI551" s="11" t="b">
        <v>1</v>
      </c>
      <c r="CJ551" s="11" t="s">
        <v>393</v>
      </c>
      <c r="CK551" s="11" t="str">
        <f>VLOOKUP(Table812[[#This Row],[Candidate Detail Answer: City]],cities,2,FALSE)</f>
        <v>Lakeville</v>
      </c>
      <c r="CL551" s="11" t="str">
        <f>VLOOKUP(Table812[[#This Row],[Candidate Detail Answer: City]],cities,3,FALSE)</f>
        <v>MN</v>
      </c>
      <c r="CM551" s="41">
        <f>VLOOKUP(Table812[[#This Row],[Candidate Detail Answer: City]],cities,4,FALSE)</f>
        <v>55044</v>
      </c>
      <c r="CN551" s="11" t="s">
        <v>394</v>
      </c>
      <c r="CO551" s="11" t="str">
        <f>VLOOKUP(Table812[[#This Row],[Candidate Detail Answer: Major]],majors_final,3,FALSE)</f>
        <v>Web Development</v>
      </c>
      <c r="CP551" s="11" t="str">
        <f>VLOOKUP(Table812[[#This Row],[Candidate Detail Answer: Major]],majors_final,4,FALSE)</f>
        <v>IT-development focused</v>
      </c>
      <c r="CQ551" s="11">
        <f>VLOOKUP(Table812[[#This Row],[Candidate Detail Answer: Major]],majors_final,5,FALSE)</f>
        <v>0</v>
      </c>
      <c r="CR551" s="11">
        <f>VLOOKUP(Table812[[#This Row],[Candidate Detail Answer: Major]],majors_final,6,FALSE)</f>
        <v>0</v>
      </c>
      <c r="CS551" s="11"/>
      <c r="CU551" s="5"/>
      <c r="CV551" s="5"/>
      <c r="CW551" s="5"/>
    </row>
    <row r="552" spans="1:101" ht="12.75" x14ac:dyDescent="0.2">
      <c r="A552">
        <v>651</v>
      </c>
      <c r="B552" s="26">
        <v>45248.993750000001</v>
      </c>
      <c r="C552" s="26">
        <v>55657.9090277797</v>
      </c>
      <c r="D552" s="26">
        <v>54375.323611108601</v>
      </c>
      <c r="E552" s="36">
        <v>50149</v>
      </c>
      <c r="F552" s="36">
        <f>SUM(Table812[[#This Row],[Time Taken Per Question: 1]:[Time Taken Per Question: 14]])</f>
        <v>25497</v>
      </c>
      <c r="G552" s="11">
        <v>1</v>
      </c>
      <c r="H552" s="11">
        <v>221</v>
      </c>
      <c r="I552" s="31">
        <v>12424</v>
      </c>
      <c r="J552" s="11">
        <v>131</v>
      </c>
      <c r="K552" s="11">
        <v>131</v>
      </c>
      <c r="L552" s="11">
        <v>92</v>
      </c>
      <c r="M552" s="11">
        <v>100</v>
      </c>
      <c r="N552" s="11">
        <v>24146</v>
      </c>
      <c r="O552" s="11" t="s">
        <v>155</v>
      </c>
      <c r="P552" s="11" t="s">
        <v>208</v>
      </c>
      <c r="Q552" s="11">
        <v>10</v>
      </c>
      <c r="R552" s="11">
        <v>5</v>
      </c>
      <c r="S552" s="11">
        <v>1</v>
      </c>
      <c r="T552" s="11">
        <v>10</v>
      </c>
      <c r="U552" s="11">
        <v>10</v>
      </c>
      <c r="V552" s="11">
        <v>10</v>
      </c>
      <c r="W552" s="11">
        <v>10</v>
      </c>
      <c r="X552" s="11">
        <v>10</v>
      </c>
      <c r="Y552" s="11">
        <v>10</v>
      </c>
      <c r="Z552" s="11">
        <v>10</v>
      </c>
      <c r="AA552" s="11">
        <v>10</v>
      </c>
      <c r="AB552" s="11">
        <v>10</v>
      </c>
      <c r="AC552" s="11">
        <v>10</v>
      </c>
      <c r="AD552" s="11">
        <v>10</v>
      </c>
      <c r="AE552" s="11">
        <v>10</v>
      </c>
      <c r="AF552" s="11">
        <v>10</v>
      </c>
      <c r="AG552" s="11">
        <v>118</v>
      </c>
      <c r="AH552" s="11">
        <v>4061</v>
      </c>
      <c r="AI552" s="11">
        <v>308</v>
      </c>
      <c r="AJ552" s="11">
        <v>1690</v>
      </c>
      <c r="AK552" s="11">
        <v>1215</v>
      </c>
      <c r="AL552" s="11">
        <v>483</v>
      </c>
      <c r="AM552" s="11">
        <v>457</v>
      </c>
      <c r="AN552" s="11">
        <v>1487</v>
      </c>
      <c r="AO552" s="11">
        <v>2788</v>
      </c>
      <c r="AP552" s="11">
        <v>989</v>
      </c>
      <c r="AQ552" s="11">
        <v>473</v>
      </c>
      <c r="AR552" s="11">
        <v>1138</v>
      </c>
      <c r="AS552" s="11">
        <v>4270</v>
      </c>
      <c r="AT552" s="11">
        <v>6020</v>
      </c>
      <c r="AU552" s="11">
        <v>15</v>
      </c>
      <c r="AV552" s="11">
        <v>15</v>
      </c>
      <c r="AW552" s="11">
        <v>11</v>
      </c>
      <c r="AX552" s="11">
        <v>18</v>
      </c>
      <c r="AY552" s="11">
        <v>13</v>
      </c>
      <c r="AZ552" s="11">
        <v>14</v>
      </c>
      <c r="BA552" s="11">
        <v>19</v>
      </c>
      <c r="BB552" s="11">
        <v>17</v>
      </c>
      <c r="BC552" s="11">
        <v>15</v>
      </c>
      <c r="BD552" s="11">
        <v>15</v>
      </c>
      <c r="BE552" s="11">
        <v>21</v>
      </c>
      <c r="BF552" s="11">
        <v>29</v>
      </c>
      <c r="BG552" s="11">
        <v>19</v>
      </c>
      <c r="BH552" s="11">
        <v>7</v>
      </c>
      <c r="BI552" s="11">
        <v>9</v>
      </c>
      <c r="BJ552" s="11">
        <v>22</v>
      </c>
      <c r="BK552" s="11">
        <v>18</v>
      </c>
      <c r="BL552" s="11">
        <v>6</v>
      </c>
      <c r="BM552" s="11">
        <v>8</v>
      </c>
      <c r="BN552" s="11">
        <v>10</v>
      </c>
      <c r="BO552" s="11">
        <v>16</v>
      </c>
      <c r="BP552" s="11">
        <v>13</v>
      </c>
      <c r="BQ552" s="11">
        <v>9</v>
      </c>
      <c r="BR552" s="11">
        <v>8</v>
      </c>
      <c r="BS552" s="11">
        <v>8</v>
      </c>
      <c r="BT552" s="11">
        <v>5</v>
      </c>
      <c r="BU552" s="11"/>
      <c r="BV552" s="11"/>
      <c r="BW552" s="11" t="b">
        <v>1</v>
      </c>
      <c r="BX552" s="11" t="b">
        <v>1</v>
      </c>
      <c r="BY552" s="11" t="b">
        <v>1</v>
      </c>
      <c r="BZ552" s="11" t="b">
        <v>1</v>
      </c>
      <c r="CA552" s="11" t="b">
        <v>1</v>
      </c>
      <c r="CB552" s="11" t="b">
        <v>1</v>
      </c>
      <c r="CC552" s="11" t="b">
        <v>1</v>
      </c>
      <c r="CD552" s="11" t="b">
        <v>1</v>
      </c>
      <c r="CE552" s="11" t="b">
        <v>1</v>
      </c>
      <c r="CF552" s="11" t="b">
        <v>1</v>
      </c>
      <c r="CG552" s="11" t="b">
        <v>1</v>
      </c>
      <c r="CH552" s="11" t="b">
        <v>1</v>
      </c>
      <c r="CI552" s="11" t="b">
        <v>1</v>
      </c>
      <c r="CJ552" s="11" t="s">
        <v>389</v>
      </c>
      <c r="CK552" s="11" t="str">
        <f>VLOOKUP(Table812[[#This Row],[Candidate Detail Answer: City]],cities,2,FALSE)</f>
        <v>Lexington</v>
      </c>
      <c r="CL552" s="11" t="str">
        <f>VLOOKUP(Table812[[#This Row],[Candidate Detail Answer: City]],cities,3,FALSE)</f>
        <v>MA</v>
      </c>
      <c r="CM552" s="41">
        <f>VLOOKUP(Table812[[#This Row],[Candidate Detail Answer: City]],cities,4,FALSE)</f>
        <v>2420</v>
      </c>
      <c r="CN552" s="11" t="s">
        <v>390</v>
      </c>
      <c r="CO552" s="11" t="str">
        <f>VLOOKUP(Table812[[#This Row],[Candidate Detail Answer: Major]],majors_final,3,FALSE)</f>
        <v>Science</v>
      </c>
      <c r="CP552" s="11" t="str">
        <f>VLOOKUP(Table812[[#This Row],[Candidate Detail Answer: Major]],majors_final,4,FALSE)</f>
        <v>Non-IT</v>
      </c>
      <c r="CQ552" s="11">
        <f>VLOOKUP(Table812[[#This Row],[Candidate Detail Answer: Major]],majors_final,5,FALSE)</f>
        <v>0</v>
      </c>
      <c r="CR552" s="11">
        <f>VLOOKUP(Table812[[#This Row],[Candidate Detail Answer: Major]],majors_final,6,FALSE)</f>
        <v>0</v>
      </c>
      <c r="CS552" s="11"/>
      <c r="CU552" s="5"/>
      <c r="CV552" s="5"/>
      <c r="CW552" s="5"/>
    </row>
    <row r="553" spans="1:101" ht="12.75" x14ac:dyDescent="0.2">
      <c r="A553">
        <v>652</v>
      </c>
      <c r="B553" s="26">
        <v>50030.309027777497</v>
      </c>
      <c r="C553" s="26">
        <v>55677.977083335303</v>
      </c>
      <c r="D553" s="26">
        <v>54393.0409722197</v>
      </c>
      <c r="E553" s="36">
        <v>77635</v>
      </c>
      <c r="F553" s="36">
        <f>SUM(Table812[[#This Row],[Time Taken Per Question: 1]:[Time Taken Per Question: 14]])</f>
        <v>28723</v>
      </c>
      <c r="G553" s="11">
        <v>1</v>
      </c>
      <c r="H553" s="11">
        <v>4</v>
      </c>
      <c r="I553" s="31">
        <v>354</v>
      </c>
      <c r="J553" s="11">
        <v>131</v>
      </c>
      <c r="K553" s="11">
        <v>130.5</v>
      </c>
      <c r="L553" s="11">
        <v>92</v>
      </c>
      <c r="M553" s="11">
        <v>99.61</v>
      </c>
      <c r="N553" s="11">
        <v>48414</v>
      </c>
      <c r="O553" s="11" t="s">
        <v>155</v>
      </c>
      <c r="P553" s="11" t="s">
        <v>208</v>
      </c>
      <c r="Q553" s="11">
        <v>0</v>
      </c>
      <c r="R553" s="11">
        <v>5</v>
      </c>
      <c r="S553" s="11">
        <v>0.5</v>
      </c>
      <c r="T553" s="11">
        <v>10</v>
      </c>
      <c r="U553" s="11">
        <v>10</v>
      </c>
      <c r="V553" s="11">
        <v>10</v>
      </c>
      <c r="W553" s="11">
        <v>10</v>
      </c>
      <c r="X553" s="11">
        <v>10</v>
      </c>
      <c r="Y553" s="11">
        <v>10</v>
      </c>
      <c r="Z553" s="11">
        <v>10</v>
      </c>
      <c r="AA553" s="11">
        <v>10</v>
      </c>
      <c r="AB553" s="11">
        <v>10</v>
      </c>
      <c r="AC553" s="11">
        <v>10</v>
      </c>
      <c r="AD553" s="11">
        <v>10</v>
      </c>
      <c r="AE553" s="11">
        <v>10</v>
      </c>
      <c r="AF553" s="11">
        <v>10</v>
      </c>
      <c r="AG553" s="11">
        <v>2733</v>
      </c>
      <c r="AH553" s="11">
        <v>502</v>
      </c>
      <c r="AI553" s="11">
        <v>155</v>
      </c>
      <c r="AJ553" s="11">
        <v>3932</v>
      </c>
      <c r="AK553" s="11">
        <v>668</v>
      </c>
      <c r="AL553" s="11">
        <v>2229</v>
      </c>
      <c r="AM553" s="11">
        <v>254</v>
      </c>
      <c r="AN553" s="11">
        <v>2230</v>
      </c>
      <c r="AO553" s="11">
        <v>2209</v>
      </c>
      <c r="AP553" s="11">
        <v>325</v>
      </c>
      <c r="AQ553" s="11">
        <v>169</v>
      </c>
      <c r="AR553" s="11">
        <v>244</v>
      </c>
      <c r="AS553" s="11">
        <v>8049</v>
      </c>
      <c r="AT553" s="11">
        <v>5024</v>
      </c>
      <c r="AU553" s="11">
        <v>5</v>
      </c>
      <c r="AV553" s="11">
        <v>5</v>
      </c>
      <c r="AW553" s="11">
        <v>8</v>
      </c>
      <c r="AX553" s="11">
        <v>10</v>
      </c>
      <c r="AY553" s="11">
        <v>5</v>
      </c>
      <c r="AZ553" s="11">
        <v>5</v>
      </c>
      <c r="BA553" s="11">
        <v>8</v>
      </c>
      <c r="BB553" s="11">
        <v>6</v>
      </c>
      <c r="BC553" s="11">
        <v>5</v>
      </c>
      <c r="BD553" s="11">
        <v>6</v>
      </c>
      <c r="BE553" s="11">
        <v>7</v>
      </c>
      <c r="BF553" s="11">
        <v>14</v>
      </c>
      <c r="BG553" s="11">
        <v>19</v>
      </c>
      <c r="BH553" s="11">
        <v>8</v>
      </c>
      <c r="BI553" s="11">
        <v>2</v>
      </c>
      <c r="BJ553" s="11">
        <v>85</v>
      </c>
      <c r="BK553" s="11">
        <v>12</v>
      </c>
      <c r="BL553" s="11">
        <v>38</v>
      </c>
      <c r="BM553" s="11">
        <v>2</v>
      </c>
      <c r="BN553" s="11">
        <v>31</v>
      </c>
      <c r="BO553" s="11">
        <v>43</v>
      </c>
      <c r="BP553" s="11">
        <v>4</v>
      </c>
      <c r="BQ553" s="11">
        <v>3</v>
      </c>
      <c r="BR553" s="11">
        <v>3</v>
      </c>
      <c r="BS553" s="11">
        <v>58</v>
      </c>
      <c r="BT553" s="11">
        <v>55</v>
      </c>
      <c r="BU553" s="11"/>
      <c r="BV553" s="11"/>
      <c r="BW553" s="11" t="b">
        <v>1</v>
      </c>
      <c r="BX553" s="11" t="b">
        <v>1</v>
      </c>
      <c r="BY553" s="11" t="b">
        <v>1</v>
      </c>
      <c r="BZ553" s="11" t="b">
        <v>1</v>
      </c>
      <c r="CA553" s="11" t="b">
        <v>1</v>
      </c>
      <c r="CB553" s="11" t="b">
        <v>1</v>
      </c>
      <c r="CC553" s="11" t="b">
        <v>1</v>
      </c>
      <c r="CD553" s="11" t="b">
        <v>1</v>
      </c>
      <c r="CE553" s="11" t="b">
        <v>1</v>
      </c>
      <c r="CF553" s="11" t="b">
        <v>1</v>
      </c>
      <c r="CG553" s="11" t="b">
        <v>1</v>
      </c>
      <c r="CH553" s="11" t="b">
        <v>1</v>
      </c>
      <c r="CI553" s="11" t="b">
        <v>1</v>
      </c>
      <c r="CJ553" s="11" t="s">
        <v>573</v>
      </c>
      <c r="CK553" s="11" t="str">
        <f>VLOOKUP(Table812[[#This Row],[Candidate Detail Answer: City]],cities,2,FALSE)</f>
        <v>Northbridge</v>
      </c>
      <c r="CL553" s="11" t="str">
        <f>VLOOKUP(Table812[[#This Row],[Candidate Detail Answer: City]],cities,3,FALSE)</f>
        <v>MA</v>
      </c>
      <c r="CM553" s="41">
        <f>VLOOKUP(Table812[[#This Row],[Candidate Detail Answer: City]],cities,4,FALSE)</f>
        <v>1534</v>
      </c>
      <c r="CN553" s="11" t="s">
        <v>254</v>
      </c>
      <c r="CO553" s="11" t="str">
        <f>VLOOKUP(Table812[[#This Row],[Candidate Detail Answer: Major]],majors_final,3,FALSE)</f>
        <v>Software Engineering</v>
      </c>
      <c r="CP553" s="11" t="str">
        <f>VLOOKUP(Table812[[#This Row],[Candidate Detail Answer: Major]],majors_final,4,FALSE)</f>
        <v>IT-development focused</v>
      </c>
      <c r="CQ553" s="11">
        <f>VLOOKUP(Table812[[#This Row],[Candidate Detail Answer: Major]],majors_final,5,FALSE)</f>
        <v>0</v>
      </c>
      <c r="CR553" s="11">
        <f>VLOOKUP(Table812[[#This Row],[Candidate Detail Answer: Major]],majors_final,6,FALSE)</f>
        <v>0</v>
      </c>
      <c r="CS553" s="11"/>
      <c r="CU553" s="5"/>
      <c r="CV553" s="5"/>
      <c r="CW553" s="5"/>
    </row>
    <row r="554" spans="1:101" ht="12.75" x14ac:dyDescent="0.2">
      <c r="A554">
        <v>653</v>
      </c>
      <c r="B554" s="26">
        <v>44664.606249999997</v>
      </c>
      <c r="C554" s="26">
        <v>44664.699305555558</v>
      </c>
      <c r="D554" s="26">
        <v>44665.071527777778</v>
      </c>
      <c r="E554" s="36">
        <v>32128</v>
      </c>
      <c r="F554" s="36">
        <f>SUM(Table812[[#This Row],[Time Taken Per Question: 1]:[Time Taken Per Question: 14]])</f>
        <v>31161</v>
      </c>
      <c r="G554" s="11">
        <v>1</v>
      </c>
      <c r="H554" s="11">
        <v>10</v>
      </c>
      <c r="I554" s="31">
        <v>515</v>
      </c>
      <c r="J554" s="11">
        <v>131</v>
      </c>
      <c r="K554" s="11">
        <v>131</v>
      </c>
      <c r="L554" s="11">
        <v>92</v>
      </c>
      <c r="M554" s="11">
        <v>100</v>
      </c>
      <c r="N554" s="11">
        <v>0</v>
      </c>
      <c r="O554" s="11" t="s">
        <v>155</v>
      </c>
      <c r="P554" s="11" t="s">
        <v>208</v>
      </c>
      <c r="Q554" s="11">
        <v>1</v>
      </c>
      <c r="R554" s="11">
        <v>4</v>
      </c>
      <c r="S554" s="11">
        <v>1</v>
      </c>
      <c r="T554" s="11">
        <v>10</v>
      </c>
      <c r="U554" s="11">
        <v>10</v>
      </c>
      <c r="V554" s="11">
        <v>10</v>
      </c>
      <c r="W554" s="11">
        <v>10</v>
      </c>
      <c r="X554" s="11">
        <v>10</v>
      </c>
      <c r="Y554" s="11">
        <v>10</v>
      </c>
      <c r="Z554" s="11">
        <v>10</v>
      </c>
      <c r="AA554" s="11">
        <v>10</v>
      </c>
      <c r="AB554" s="11">
        <v>10</v>
      </c>
      <c r="AC554" s="11">
        <v>10</v>
      </c>
      <c r="AD554" s="11">
        <v>10</v>
      </c>
      <c r="AE554" s="11">
        <v>10</v>
      </c>
      <c r="AF554" s="11">
        <v>10</v>
      </c>
      <c r="AG554" s="11">
        <v>202</v>
      </c>
      <c r="AH554" s="11">
        <v>4527</v>
      </c>
      <c r="AI554" s="11">
        <v>1360</v>
      </c>
      <c r="AJ554" s="11">
        <v>4384</v>
      </c>
      <c r="AK554" s="11">
        <v>1031</v>
      </c>
      <c r="AL554" s="11">
        <v>1363</v>
      </c>
      <c r="AM554" s="11">
        <v>1252</v>
      </c>
      <c r="AN554" s="11">
        <v>6425</v>
      </c>
      <c r="AO554" s="11">
        <v>2492</v>
      </c>
      <c r="AP554" s="11">
        <v>1050</v>
      </c>
      <c r="AQ554" s="11">
        <v>728</v>
      </c>
      <c r="AR554" s="11">
        <v>1478</v>
      </c>
      <c r="AS554" s="11">
        <v>3620</v>
      </c>
      <c r="AT554" s="11">
        <v>1249</v>
      </c>
      <c r="AU554" s="11">
        <v>9</v>
      </c>
      <c r="AV554" s="11">
        <v>10</v>
      </c>
      <c r="AW554" s="11">
        <v>10</v>
      </c>
      <c r="AX554" s="11">
        <v>11</v>
      </c>
      <c r="AY554" s="11">
        <v>8</v>
      </c>
      <c r="AZ554" s="11">
        <v>9</v>
      </c>
      <c r="BA554" s="11">
        <v>12</v>
      </c>
      <c r="BB554" s="11">
        <v>12</v>
      </c>
      <c r="BC554" s="11">
        <v>9</v>
      </c>
      <c r="BD554" s="11">
        <v>9</v>
      </c>
      <c r="BE554" s="11">
        <v>10</v>
      </c>
      <c r="BF554" s="11">
        <v>15</v>
      </c>
      <c r="BG554" s="11">
        <v>23</v>
      </c>
      <c r="BH554" s="11">
        <v>53</v>
      </c>
      <c r="BI554" s="11">
        <v>16</v>
      </c>
      <c r="BJ554" s="11">
        <v>37</v>
      </c>
      <c r="BK554" s="11">
        <v>15</v>
      </c>
      <c r="BL554" s="11">
        <v>21</v>
      </c>
      <c r="BM554" s="11">
        <v>16</v>
      </c>
      <c r="BN554" s="11">
        <v>43</v>
      </c>
      <c r="BO554" s="11">
        <v>19</v>
      </c>
      <c r="BP554" s="11">
        <v>13</v>
      </c>
      <c r="BQ554" s="11">
        <v>10</v>
      </c>
      <c r="BR554" s="11">
        <v>14</v>
      </c>
      <c r="BS554" s="11">
        <v>26</v>
      </c>
      <c r="BT554" s="11">
        <v>10</v>
      </c>
      <c r="BU554" s="11"/>
      <c r="BV554" s="11"/>
      <c r="BW554" s="11" t="b">
        <v>1</v>
      </c>
      <c r="BX554" s="11" t="b">
        <v>1</v>
      </c>
      <c r="BY554" s="11" t="b">
        <v>1</v>
      </c>
      <c r="BZ554" s="11" t="b">
        <v>1</v>
      </c>
      <c r="CA554" s="11" t="b">
        <v>1</v>
      </c>
      <c r="CB554" s="11" t="b">
        <v>1</v>
      </c>
      <c r="CC554" s="11" t="b">
        <v>1</v>
      </c>
      <c r="CD554" s="11" t="b">
        <v>1</v>
      </c>
      <c r="CE554" s="11" t="b">
        <v>1</v>
      </c>
      <c r="CF554" s="11" t="b">
        <v>1</v>
      </c>
      <c r="CG554" s="11" t="b">
        <v>1</v>
      </c>
      <c r="CH554" s="11" t="b">
        <v>1</v>
      </c>
      <c r="CI554" s="11" t="b">
        <v>1</v>
      </c>
      <c r="CJ554" s="11" t="s">
        <v>228</v>
      </c>
      <c r="CK554" s="11" t="str">
        <f>VLOOKUP(Table812[[#This Row],[Candidate Detail Answer: City]],cities,2,FALSE)</f>
        <v>Saint Paul</v>
      </c>
      <c r="CL554" s="11" t="str">
        <f>VLOOKUP(Table812[[#This Row],[Candidate Detail Answer: City]],cities,3,FALSE)</f>
        <v>MN</v>
      </c>
      <c r="CM554" s="41">
        <f>VLOOKUP(Table812[[#This Row],[Candidate Detail Answer: City]],cities,4,FALSE)</f>
        <v>55101</v>
      </c>
      <c r="CN554" s="11" t="s">
        <v>313</v>
      </c>
      <c r="CO554" s="11" t="str">
        <f>VLOOKUP(Table812[[#This Row],[Candidate Detail Answer: Major]],majors_final,3,FALSE)</f>
        <v>Full Stack Development</v>
      </c>
      <c r="CP554" s="11" t="str">
        <f>VLOOKUP(Table812[[#This Row],[Candidate Detail Answer: Major]],majors_final,4,FALSE)</f>
        <v>IT-development focused</v>
      </c>
      <c r="CQ554" s="11">
        <f>VLOOKUP(Table812[[#This Row],[Candidate Detail Answer: Major]],majors_final,5,FALSE)</f>
        <v>0</v>
      </c>
      <c r="CR554" s="11">
        <f>VLOOKUP(Table812[[#This Row],[Candidate Detail Answer: Major]],majors_final,6,FALSE)</f>
        <v>0</v>
      </c>
      <c r="CS554" s="11"/>
      <c r="CU554" s="5"/>
      <c r="CV554" s="5"/>
      <c r="CW554" s="5"/>
    </row>
    <row r="555" spans="1:101" ht="12.75" x14ac:dyDescent="0.2">
      <c r="A555">
        <v>654</v>
      </c>
      <c r="B555" s="26">
        <v>50052.241666666399</v>
      </c>
      <c r="C555" s="26">
        <v>55698.045138890899</v>
      </c>
      <c r="D555" s="26">
        <v>54410.758333330799</v>
      </c>
      <c r="E555" s="36">
        <v>100857</v>
      </c>
      <c r="F555" s="36">
        <f>SUM(Table812[[#This Row],[Time Taken Per Question: 1]:[Time Taken Per Question: 14]])</f>
        <v>46144</v>
      </c>
      <c r="G555" s="11">
        <v>1</v>
      </c>
      <c r="H555" s="11">
        <v>21</v>
      </c>
      <c r="I555" s="31">
        <v>16218</v>
      </c>
      <c r="J555" s="11">
        <v>131</v>
      </c>
      <c r="K555" s="11">
        <v>130.5</v>
      </c>
      <c r="L555" s="11">
        <v>92</v>
      </c>
      <c r="M555" s="11">
        <v>99.61</v>
      </c>
      <c r="N555" s="11">
        <v>53333</v>
      </c>
      <c r="O555" s="11" t="s">
        <v>155</v>
      </c>
      <c r="P555" s="11" t="s">
        <v>208</v>
      </c>
      <c r="Q555" s="11">
        <v>0</v>
      </c>
      <c r="R555" s="11">
        <v>4</v>
      </c>
      <c r="S555" s="11">
        <v>0.5</v>
      </c>
      <c r="T555" s="11">
        <v>10</v>
      </c>
      <c r="U555" s="11">
        <v>10</v>
      </c>
      <c r="V555" s="11">
        <v>10</v>
      </c>
      <c r="W555" s="11">
        <v>10</v>
      </c>
      <c r="X555" s="11">
        <v>10</v>
      </c>
      <c r="Y555" s="11">
        <v>10</v>
      </c>
      <c r="Z555" s="11">
        <v>10</v>
      </c>
      <c r="AA555" s="11">
        <v>10</v>
      </c>
      <c r="AB555" s="11">
        <v>10</v>
      </c>
      <c r="AC555" s="11">
        <v>10</v>
      </c>
      <c r="AD555" s="11">
        <v>10</v>
      </c>
      <c r="AE555" s="11">
        <v>10</v>
      </c>
      <c r="AF555" s="11">
        <v>10</v>
      </c>
      <c r="AG555" s="11">
        <v>35</v>
      </c>
      <c r="AH555" s="11">
        <v>1635</v>
      </c>
      <c r="AI555" s="11">
        <v>386</v>
      </c>
      <c r="AJ555" s="11">
        <v>1825</v>
      </c>
      <c r="AK555" s="11">
        <v>711</v>
      </c>
      <c r="AL555" s="11">
        <v>7073</v>
      </c>
      <c r="AM555" s="11">
        <v>1335</v>
      </c>
      <c r="AN555" s="11">
        <v>4702</v>
      </c>
      <c r="AO555" s="11">
        <v>2291</v>
      </c>
      <c r="AP555" s="11">
        <v>1337</v>
      </c>
      <c r="AQ555" s="11">
        <v>4972</v>
      </c>
      <c r="AR555" s="11">
        <v>1506</v>
      </c>
      <c r="AS555" s="11">
        <v>15087</v>
      </c>
      <c r="AT555" s="11">
        <v>3249</v>
      </c>
      <c r="AU555" s="11">
        <v>11</v>
      </c>
      <c r="AV555" s="11">
        <v>12</v>
      </c>
      <c r="AW555" s="11">
        <v>11</v>
      </c>
      <c r="AX555" s="11">
        <v>14</v>
      </c>
      <c r="AY555" s="11">
        <v>9</v>
      </c>
      <c r="AZ555" s="11">
        <v>10</v>
      </c>
      <c r="BA555" s="11">
        <v>16</v>
      </c>
      <c r="BB555" s="11">
        <v>14</v>
      </c>
      <c r="BC555" s="11">
        <v>13</v>
      </c>
      <c r="BD555" s="11">
        <v>14</v>
      </c>
      <c r="BE555" s="11">
        <v>17</v>
      </c>
      <c r="BF555" s="11">
        <v>31</v>
      </c>
      <c r="BG555" s="11">
        <v>27</v>
      </c>
      <c r="BH555" s="11">
        <v>5</v>
      </c>
      <c r="BI555" s="11">
        <v>4</v>
      </c>
      <c r="BJ555" s="11">
        <v>16</v>
      </c>
      <c r="BK555" s="11">
        <v>9</v>
      </c>
      <c r="BL555" s="11">
        <v>26</v>
      </c>
      <c r="BM555" s="11">
        <v>7</v>
      </c>
      <c r="BN555" s="11">
        <v>18</v>
      </c>
      <c r="BO555" s="11">
        <v>12</v>
      </c>
      <c r="BP555" s="11">
        <v>2</v>
      </c>
      <c r="BQ555" s="11">
        <v>5</v>
      </c>
      <c r="BR555" s="11">
        <v>7</v>
      </c>
      <c r="BS555" s="11">
        <v>30</v>
      </c>
      <c r="BT555" s="11">
        <v>12</v>
      </c>
      <c r="BU555" s="11"/>
      <c r="BV555" s="11"/>
      <c r="BW555" s="11" t="b">
        <v>1</v>
      </c>
      <c r="BX555" s="11" t="b">
        <v>1</v>
      </c>
      <c r="BY555" s="11" t="b">
        <v>1</v>
      </c>
      <c r="BZ555" s="11" t="b">
        <v>1</v>
      </c>
      <c r="CA555" s="11" t="b">
        <v>1</v>
      </c>
      <c r="CB555" s="11" t="b">
        <v>1</v>
      </c>
      <c r="CC555" s="11" t="b">
        <v>1</v>
      </c>
      <c r="CD555" s="11" t="b">
        <v>1</v>
      </c>
      <c r="CE555" s="11" t="b">
        <v>1</v>
      </c>
      <c r="CF555" s="11" t="b">
        <v>1</v>
      </c>
      <c r="CG555" s="11" t="b">
        <v>1</v>
      </c>
      <c r="CH555" s="11" t="b">
        <v>1</v>
      </c>
      <c r="CI555" s="11" t="b">
        <v>1</v>
      </c>
      <c r="CJ555" s="11" t="s">
        <v>228</v>
      </c>
      <c r="CK555" s="11" t="str">
        <f>VLOOKUP(Table812[[#This Row],[Candidate Detail Answer: City]],cities,2,FALSE)</f>
        <v>Saint Paul</v>
      </c>
      <c r="CL555" s="11" t="str">
        <f>VLOOKUP(Table812[[#This Row],[Candidate Detail Answer: City]],cities,3,FALSE)</f>
        <v>MN</v>
      </c>
      <c r="CM555" s="41">
        <f>VLOOKUP(Table812[[#This Row],[Candidate Detail Answer: City]],cities,4,FALSE)</f>
        <v>55101</v>
      </c>
      <c r="CN555" s="11" t="s">
        <v>377</v>
      </c>
      <c r="CO555" s="11" t="str">
        <f>VLOOKUP(Table812[[#This Row],[Candidate Detail Answer: Major]],majors_final,3,FALSE)</f>
        <v>Computer Programming</v>
      </c>
      <c r="CP555" s="11" t="str">
        <f>VLOOKUP(Table812[[#This Row],[Candidate Detail Answer: Major]],majors_final,4,FALSE)</f>
        <v>IT-development focused</v>
      </c>
      <c r="CQ555" s="11">
        <f>VLOOKUP(Table812[[#This Row],[Candidate Detail Answer: Major]],majors_final,5,FALSE)</f>
        <v>0</v>
      </c>
      <c r="CR555" s="11">
        <f>VLOOKUP(Table812[[#This Row],[Candidate Detail Answer: Major]],majors_final,6,FALSE)</f>
        <v>0</v>
      </c>
      <c r="CS555" s="11"/>
      <c r="CU555" s="5"/>
      <c r="CV555" s="5"/>
      <c r="CW555" s="5"/>
    </row>
    <row r="556" spans="1:101" ht="12.75" x14ac:dyDescent="0.2">
      <c r="A556">
        <v>655</v>
      </c>
      <c r="B556" s="26">
        <v>45270.926388888904</v>
      </c>
      <c r="C556" s="26">
        <v>55718.1131944464</v>
      </c>
      <c r="D556" s="26">
        <v>54428.475694441899</v>
      </c>
      <c r="E556" s="36">
        <v>153347</v>
      </c>
      <c r="F556" s="36">
        <f>SUM(Table812[[#This Row],[Time Taken Per Question: 1]:[Time Taken Per Question: 14]])</f>
        <v>40089</v>
      </c>
      <c r="G556" s="11">
        <v>1</v>
      </c>
      <c r="H556" s="11">
        <v>68</v>
      </c>
      <c r="I556" s="31">
        <v>6852</v>
      </c>
      <c r="J556" s="11">
        <v>131</v>
      </c>
      <c r="K556" s="11">
        <v>131</v>
      </c>
      <c r="L556" s="11">
        <v>92</v>
      </c>
      <c r="M556" s="11">
        <v>100</v>
      </c>
      <c r="N556" s="11">
        <v>113026</v>
      </c>
      <c r="O556" s="11" t="s">
        <v>155</v>
      </c>
      <c r="P556" s="11" t="s">
        <v>208</v>
      </c>
      <c r="Q556" s="11">
        <v>16</v>
      </c>
      <c r="R556" s="11"/>
      <c r="S556" s="11">
        <v>1</v>
      </c>
      <c r="T556" s="11">
        <v>10</v>
      </c>
      <c r="U556" s="11">
        <v>10</v>
      </c>
      <c r="V556" s="11">
        <v>10</v>
      </c>
      <c r="W556" s="11">
        <v>10</v>
      </c>
      <c r="X556" s="11">
        <v>10</v>
      </c>
      <c r="Y556" s="11">
        <v>10</v>
      </c>
      <c r="Z556" s="11">
        <v>10</v>
      </c>
      <c r="AA556" s="11">
        <v>10</v>
      </c>
      <c r="AB556" s="11">
        <v>10</v>
      </c>
      <c r="AC556" s="11">
        <v>10</v>
      </c>
      <c r="AD556" s="11">
        <v>10</v>
      </c>
      <c r="AE556" s="11">
        <v>10</v>
      </c>
      <c r="AF556" s="11">
        <v>10</v>
      </c>
      <c r="AG556" s="11">
        <v>131</v>
      </c>
      <c r="AH556" s="11">
        <v>1602</v>
      </c>
      <c r="AI556" s="11">
        <v>572</v>
      </c>
      <c r="AJ556" s="11">
        <v>616</v>
      </c>
      <c r="AK556" s="11">
        <v>2594</v>
      </c>
      <c r="AL556" s="11">
        <v>2563</v>
      </c>
      <c r="AM556" s="11">
        <v>1565</v>
      </c>
      <c r="AN556" s="11">
        <v>2088</v>
      </c>
      <c r="AO556" s="11">
        <v>2221</v>
      </c>
      <c r="AP556" s="11">
        <v>1924</v>
      </c>
      <c r="AQ556" s="11">
        <v>19405</v>
      </c>
      <c r="AR556" s="11">
        <v>348</v>
      </c>
      <c r="AS556" s="11">
        <v>2523</v>
      </c>
      <c r="AT556" s="11">
        <v>1937</v>
      </c>
      <c r="AU556" s="11">
        <v>5</v>
      </c>
      <c r="AV556" s="11">
        <v>5</v>
      </c>
      <c r="AW556" s="11">
        <v>5</v>
      </c>
      <c r="AX556" s="11">
        <v>7</v>
      </c>
      <c r="AY556" s="11">
        <v>4</v>
      </c>
      <c r="AZ556" s="11">
        <v>5</v>
      </c>
      <c r="BA556" s="11">
        <v>8</v>
      </c>
      <c r="BB556" s="11">
        <v>6</v>
      </c>
      <c r="BC556" s="11">
        <v>5</v>
      </c>
      <c r="BD556" s="11">
        <v>6</v>
      </c>
      <c r="BE556" s="11">
        <v>6</v>
      </c>
      <c r="BF556" s="11">
        <v>12</v>
      </c>
      <c r="BG556" s="11">
        <v>19</v>
      </c>
      <c r="BH556" s="11">
        <v>6</v>
      </c>
      <c r="BI556" s="11">
        <v>4</v>
      </c>
      <c r="BJ556" s="11">
        <v>4</v>
      </c>
      <c r="BK556" s="11">
        <v>10</v>
      </c>
      <c r="BL556" s="11">
        <v>19</v>
      </c>
      <c r="BM556" s="11">
        <v>9</v>
      </c>
      <c r="BN556" s="11">
        <v>6</v>
      </c>
      <c r="BO556" s="11">
        <v>5</v>
      </c>
      <c r="BP556" s="11">
        <v>8</v>
      </c>
      <c r="BQ556" s="11">
        <v>8</v>
      </c>
      <c r="BR556" s="11">
        <v>6</v>
      </c>
      <c r="BS556" s="11">
        <v>20</v>
      </c>
      <c r="BT556" s="11">
        <v>7</v>
      </c>
      <c r="BU556" s="11"/>
      <c r="BV556" s="11"/>
      <c r="BW556" s="11" t="b">
        <v>1</v>
      </c>
      <c r="BX556" s="11" t="b">
        <v>1</v>
      </c>
      <c r="BY556" s="11" t="b">
        <v>1</v>
      </c>
      <c r="BZ556" s="11" t="b">
        <v>1</v>
      </c>
      <c r="CA556" s="11" t="b">
        <v>1</v>
      </c>
      <c r="CB556" s="11" t="b">
        <v>1</v>
      </c>
      <c r="CC556" s="11" t="b">
        <v>1</v>
      </c>
      <c r="CD556" s="11" t="b">
        <v>1</v>
      </c>
      <c r="CE556" s="11" t="b">
        <v>1</v>
      </c>
      <c r="CF556" s="11" t="b">
        <v>1</v>
      </c>
      <c r="CG556" s="11" t="b">
        <v>1</v>
      </c>
      <c r="CH556" s="11" t="b">
        <v>1</v>
      </c>
      <c r="CI556" s="11" t="b">
        <v>1</v>
      </c>
      <c r="CJ556" s="11" t="s">
        <v>554</v>
      </c>
      <c r="CK556" s="11" t="str">
        <f>VLOOKUP(Table812[[#This Row],[Candidate Detail Answer: City]],cities,2,FALSE)</f>
        <v>Concord</v>
      </c>
      <c r="CL556" s="11" t="str">
        <f>VLOOKUP(Table812[[#This Row],[Candidate Detail Answer: City]],cities,3,FALSE)</f>
        <v>CA</v>
      </c>
      <c r="CM556" s="41">
        <f>VLOOKUP(Table812[[#This Row],[Candidate Detail Answer: City]],cities,4,FALSE)</f>
        <v>94518</v>
      </c>
      <c r="CN556" s="11" t="s">
        <v>429</v>
      </c>
      <c r="CO556" s="11" t="str">
        <f>VLOOKUP(Table812[[#This Row],[Candidate Detail Answer: Major]],majors_final,3,FALSE)</f>
        <v>Computer Engineering</v>
      </c>
      <c r="CP556" s="11" t="str">
        <f>VLOOKUP(Table812[[#This Row],[Candidate Detail Answer: Major]],majors_final,4,FALSE)</f>
        <v>IT-development focused</v>
      </c>
      <c r="CQ556" s="11">
        <f>VLOOKUP(Table812[[#This Row],[Candidate Detail Answer: Major]],majors_final,5,FALSE)</f>
        <v>0</v>
      </c>
      <c r="CR556" s="11">
        <f>VLOOKUP(Table812[[#This Row],[Candidate Detail Answer: Major]],majors_final,6,FALSE)</f>
        <v>0</v>
      </c>
      <c r="CS556" s="11"/>
      <c r="CU556" s="5"/>
      <c r="CV556" s="5"/>
      <c r="CW556" s="5"/>
    </row>
    <row r="557" spans="1:101" ht="12.75" x14ac:dyDescent="0.2">
      <c r="A557">
        <v>656</v>
      </c>
      <c r="B557" s="26">
        <v>53451.800694443897</v>
      </c>
      <c r="C557" s="26">
        <v>55738.181250002002</v>
      </c>
      <c r="D557" s="26">
        <v>54446.193055552998</v>
      </c>
      <c r="E557" s="36">
        <v>345420</v>
      </c>
      <c r="F557" s="36">
        <f>SUM(Table812[[#This Row],[Time Taken Per Question: 1]:[Time Taken Per Question: 14]])</f>
        <v>36565</v>
      </c>
      <c r="G557" s="11">
        <v>1</v>
      </c>
      <c r="H557" s="11">
        <v>13</v>
      </c>
      <c r="I557" s="31">
        <v>17224</v>
      </c>
      <c r="J557" s="11">
        <v>131</v>
      </c>
      <c r="K557" s="11">
        <v>120.5</v>
      </c>
      <c r="L557" s="11">
        <v>92</v>
      </c>
      <c r="M557" s="11">
        <v>91.98</v>
      </c>
      <c r="N557" s="11">
        <v>277924</v>
      </c>
      <c r="O557" s="11" t="s">
        <v>155</v>
      </c>
      <c r="P557" s="11" t="s">
        <v>208</v>
      </c>
      <c r="Q557" s="11">
        <v>4</v>
      </c>
      <c r="R557" s="11">
        <v>3</v>
      </c>
      <c r="S557" s="11">
        <v>0.5</v>
      </c>
      <c r="T557" s="11">
        <v>10</v>
      </c>
      <c r="U557" s="11">
        <v>10</v>
      </c>
      <c r="V557" s="11">
        <v>10</v>
      </c>
      <c r="W557" s="11">
        <v>10</v>
      </c>
      <c r="X557" s="11">
        <v>10</v>
      </c>
      <c r="Y557" s="11">
        <v>10</v>
      </c>
      <c r="Z557" s="11">
        <v>0</v>
      </c>
      <c r="AA557" s="11">
        <v>10</v>
      </c>
      <c r="AB557" s="11">
        <v>10</v>
      </c>
      <c r="AC557" s="11">
        <v>10</v>
      </c>
      <c r="AD557" s="11">
        <v>10</v>
      </c>
      <c r="AE557" s="11">
        <v>10</v>
      </c>
      <c r="AF557" s="11">
        <v>10</v>
      </c>
      <c r="AG557" s="11">
        <v>36</v>
      </c>
      <c r="AH557" s="11">
        <v>5665</v>
      </c>
      <c r="AI557" s="11">
        <v>1724</v>
      </c>
      <c r="AJ557" s="11">
        <v>24170</v>
      </c>
      <c r="AK557" s="11">
        <v>1588</v>
      </c>
      <c r="AL557" s="11">
        <v>217</v>
      </c>
      <c r="AM557" s="11">
        <v>139</v>
      </c>
      <c r="AN557" s="11">
        <v>1585</v>
      </c>
      <c r="AO557" s="11">
        <v>255</v>
      </c>
      <c r="AP557" s="11">
        <v>64</v>
      </c>
      <c r="AQ557" s="11">
        <v>593</v>
      </c>
      <c r="AR557" s="11">
        <v>403</v>
      </c>
      <c r="AS557" s="11">
        <v>76</v>
      </c>
      <c r="AT557" s="11">
        <v>50</v>
      </c>
      <c r="AU557" s="11">
        <v>10</v>
      </c>
      <c r="AV557" s="11">
        <v>10</v>
      </c>
      <c r="AW557" s="11">
        <v>17</v>
      </c>
      <c r="AX557" s="11">
        <v>12</v>
      </c>
      <c r="AY557" s="11">
        <v>8</v>
      </c>
      <c r="AZ557" s="11">
        <v>9</v>
      </c>
      <c r="BA557" s="11">
        <v>12</v>
      </c>
      <c r="BB557" s="11">
        <v>10</v>
      </c>
      <c r="BC557" s="11">
        <v>10</v>
      </c>
      <c r="BD557" s="11">
        <v>11</v>
      </c>
      <c r="BE557" s="11">
        <v>12</v>
      </c>
      <c r="BF557" s="11">
        <v>17</v>
      </c>
      <c r="BG557" s="11">
        <v>24</v>
      </c>
      <c r="BH557" s="11">
        <v>28</v>
      </c>
      <c r="BI557" s="11">
        <v>12</v>
      </c>
      <c r="BJ557" s="11">
        <v>10</v>
      </c>
      <c r="BK557" s="11">
        <v>2</v>
      </c>
      <c r="BL557" s="11">
        <v>4</v>
      </c>
      <c r="BM557" s="11">
        <v>2</v>
      </c>
      <c r="BN557" s="11">
        <v>14</v>
      </c>
      <c r="BO557" s="11">
        <v>5</v>
      </c>
      <c r="BP557" s="11">
        <v>3</v>
      </c>
      <c r="BQ557" s="11">
        <v>8</v>
      </c>
      <c r="BR557" s="11">
        <v>5</v>
      </c>
      <c r="BS557" s="11">
        <v>2</v>
      </c>
      <c r="BT557" s="11">
        <v>3</v>
      </c>
      <c r="BU557" s="11"/>
      <c r="BV557" s="11"/>
      <c r="BW557" s="11" t="b">
        <v>1</v>
      </c>
      <c r="BX557" s="11" t="b">
        <v>1</v>
      </c>
      <c r="BY557" s="11" t="b">
        <v>1</v>
      </c>
      <c r="BZ557" s="11" t="b">
        <v>1</v>
      </c>
      <c r="CA557" s="11" t="b">
        <v>1</v>
      </c>
      <c r="CB557" s="11" t="b">
        <v>1</v>
      </c>
      <c r="CC557" s="11" t="b">
        <v>0</v>
      </c>
      <c r="CD557" s="11" t="b">
        <v>1</v>
      </c>
      <c r="CE557" s="11" t="b">
        <v>1</v>
      </c>
      <c r="CF557" s="11" t="b">
        <v>1</v>
      </c>
      <c r="CG557" s="11" t="b">
        <v>1</v>
      </c>
      <c r="CH557" s="11" t="b">
        <v>1</v>
      </c>
      <c r="CI557" s="11" t="b">
        <v>1</v>
      </c>
      <c r="CJ557" s="11" t="s">
        <v>546</v>
      </c>
      <c r="CK557" s="11" t="str">
        <f>VLOOKUP(Table812[[#This Row],[Candidate Detail Answer: City]],cities,2,FALSE)</f>
        <v>Methuen</v>
      </c>
      <c r="CL557" s="11" t="str">
        <f>VLOOKUP(Table812[[#This Row],[Candidate Detail Answer: City]],cities,3,FALSE)</f>
        <v>MA</v>
      </c>
      <c r="CM557" s="41">
        <f>VLOOKUP(Table812[[#This Row],[Candidate Detail Answer: City]],cities,4,FALSE)</f>
        <v>1844</v>
      </c>
      <c r="CN557" s="11" t="s">
        <v>231</v>
      </c>
      <c r="CO557" s="11" t="str">
        <f>VLOOKUP(Table812[[#This Row],[Candidate Detail Answer: Major]],majors_final,3,FALSE)</f>
        <v>Software Engineering</v>
      </c>
      <c r="CP557" s="11" t="str">
        <f>VLOOKUP(Table812[[#This Row],[Candidate Detail Answer: Major]],majors_final,4,FALSE)</f>
        <v>IT-development focused</v>
      </c>
      <c r="CQ557" s="11">
        <f>VLOOKUP(Table812[[#This Row],[Candidate Detail Answer: Major]],majors_final,5,FALSE)</f>
        <v>0</v>
      </c>
      <c r="CR557" s="11">
        <f>VLOOKUP(Table812[[#This Row],[Candidate Detail Answer: Major]],majors_final,6,FALSE)</f>
        <v>0</v>
      </c>
      <c r="CS557" s="11"/>
      <c r="CU557" s="5"/>
      <c r="CV557" s="5"/>
      <c r="CW557" s="5"/>
    </row>
    <row r="558" spans="1:101" ht="12.75" x14ac:dyDescent="0.2">
      <c r="A558">
        <v>657</v>
      </c>
      <c r="B558" s="26">
        <v>44664.606249999997</v>
      </c>
      <c r="C558" s="26">
        <v>44664.67083333333</v>
      </c>
      <c r="D558" s="26">
        <v>44668.531944444447</v>
      </c>
      <c r="E558" s="36">
        <v>333603</v>
      </c>
      <c r="F558" s="36">
        <f>SUM(Table812[[#This Row],[Time Taken Per Question: 1]:[Time Taken Per Question: 14]])</f>
        <v>71497</v>
      </c>
      <c r="G558" s="11">
        <v>1</v>
      </c>
      <c r="H558" s="11">
        <v>63</v>
      </c>
      <c r="I558" s="31">
        <v>56260</v>
      </c>
      <c r="J558" s="11">
        <v>131</v>
      </c>
      <c r="K558" s="11">
        <v>131</v>
      </c>
      <c r="L558" s="11">
        <v>92</v>
      </c>
      <c r="M558" s="11">
        <v>100</v>
      </c>
      <c r="N558" s="11">
        <v>258827</v>
      </c>
      <c r="O558" s="11" t="s">
        <v>155</v>
      </c>
      <c r="P558" s="11" t="s">
        <v>208</v>
      </c>
      <c r="Q558" s="11">
        <v>4</v>
      </c>
      <c r="R558" s="11">
        <v>2</v>
      </c>
      <c r="S558" s="11">
        <v>1</v>
      </c>
      <c r="T558" s="11">
        <v>10</v>
      </c>
      <c r="U558" s="11">
        <v>10</v>
      </c>
      <c r="V558" s="11">
        <v>10</v>
      </c>
      <c r="W558" s="11">
        <v>10</v>
      </c>
      <c r="X558" s="11">
        <v>10</v>
      </c>
      <c r="Y558" s="11">
        <v>10</v>
      </c>
      <c r="Z558" s="11">
        <v>10</v>
      </c>
      <c r="AA558" s="11">
        <v>10</v>
      </c>
      <c r="AB558" s="11">
        <v>10</v>
      </c>
      <c r="AC558" s="11">
        <v>10</v>
      </c>
      <c r="AD558" s="11">
        <v>10</v>
      </c>
      <c r="AE558" s="11">
        <v>10</v>
      </c>
      <c r="AF558" s="11">
        <v>10</v>
      </c>
      <c r="AG558" s="11">
        <v>922</v>
      </c>
      <c r="AH558" s="11">
        <v>29293</v>
      </c>
      <c r="AI558" s="11">
        <v>470</v>
      </c>
      <c r="AJ558" s="11">
        <v>781</v>
      </c>
      <c r="AK558" s="11">
        <v>418</v>
      </c>
      <c r="AL558" s="11">
        <v>925</v>
      </c>
      <c r="AM558" s="11">
        <v>4775</v>
      </c>
      <c r="AN558" s="11">
        <v>5966</v>
      </c>
      <c r="AO558" s="11">
        <v>12561</v>
      </c>
      <c r="AP558" s="11">
        <v>4882</v>
      </c>
      <c r="AQ558" s="11">
        <v>1401</v>
      </c>
      <c r="AR558" s="11">
        <v>537</v>
      </c>
      <c r="AS558" s="11">
        <v>6740</v>
      </c>
      <c r="AT558" s="11">
        <v>1826</v>
      </c>
      <c r="AU558" s="11">
        <v>5</v>
      </c>
      <c r="AV558" s="11">
        <v>5</v>
      </c>
      <c r="AW558" s="11">
        <v>6</v>
      </c>
      <c r="AX558" s="11">
        <v>7</v>
      </c>
      <c r="AY558" s="11">
        <v>4</v>
      </c>
      <c r="AZ558" s="11">
        <v>5</v>
      </c>
      <c r="BA558" s="11">
        <v>7</v>
      </c>
      <c r="BB558" s="11">
        <v>6</v>
      </c>
      <c r="BC558" s="11">
        <v>5</v>
      </c>
      <c r="BD558" s="11">
        <v>6</v>
      </c>
      <c r="BE558" s="11">
        <v>6</v>
      </c>
      <c r="BF558" s="11">
        <v>12</v>
      </c>
      <c r="BG558" s="11">
        <v>19</v>
      </c>
      <c r="BH558" s="11">
        <v>10</v>
      </c>
      <c r="BI558" s="11">
        <v>2</v>
      </c>
      <c r="BJ558" s="11">
        <v>3</v>
      </c>
      <c r="BK558" s="11">
        <v>3</v>
      </c>
      <c r="BL558" s="11">
        <v>5</v>
      </c>
      <c r="BM558" s="11">
        <v>3</v>
      </c>
      <c r="BN558" s="11">
        <v>3</v>
      </c>
      <c r="BO558" s="11">
        <v>2</v>
      </c>
      <c r="BP558" s="11">
        <v>3</v>
      </c>
      <c r="BQ558" s="11">
        <v>2</v>
      </c>
      <c r="BR558" s="11">
        <v>3</v>
      </c>
      <c r="BS558" s="11">
        <v>29</v>
      </c>
      <c r="BT558" s="11">
        <v>3</v>
      </c>
      <c r="BU558" s="11"/>
      <c r="BV558" s="11"/>
      <c r="BW558" s="11" t="b">
        <v>1</v>
      </c>
      <c r="BX558" s="11" t="b">
        <v>1</v>
      </c>
      <c r="BY558" s="11" t="b">
        <v>1</v>
      </c>
      <c r="BZ558" s="11" t="b">
        <v>1</v>
      </c>
      <c r="CA558" s="11" t="b">
        <v>1</v>
      </c>
      <c r="CB558" s="11" t="b">
        <v>1</v>
      </c>
      <c r="CC558" s="11" t="b">
        <v>1</v>
      </c>
      <c r="CD558" s="11" t="b">
        <v>1</v>
      </c>
      <c r="CE558" s="11" t="b">
        <v>1</v>
      </c>
      <c r="CF558" s="11" t="b">
        <v>1</v>
      </c>
      <c r="CG558" s="11" t="b">
        <v>1</v>
      </c>
      <c r="CH558" s="11" t="b">
        <v>1</v>
      </c>
      <c r="CI558" s="11" t="b">
        <v>1</v>
      </c>
      <c r="CJ558" s="11" t="s">
        <v>248</v>
      </c>
      <c r="CK558" s="11" t="str">
        <f>VLOOKUP(Table812[[#This Row],[Candidate Detail Answer: City]],cities,2,FALSE)</f>
        <v>Minneapolis</v>
      </c>
      <c r="CL558" s="11" t="str">
        <f>VLOOKUP(Table812[[#This Row],[Candidate Detail Answer: City]],cities,3,FALSE)</f>
        <v>MN</v>
      </c>
      <c r="CM558" s="41">
        <f>VLOOKUP(Table812[[#This Row],[Candidate Detail Answer: City]],cities,4,FALSE)</f>
        <v>55401</v>
      </c>
      <c r="CN558" s="11" t="s">
        <v>381</v>
      </c>
      <c r="CO558" s="11" t="str">
        <f>VLOOKUP(Table812[[#This Row],[Candidate Detail Answer: Major]],majors_final,3,FALSE)</f>
        <v>Software Development</v>
      </c>
      <c r="CP558" s="11" t="str">
        <f>VLOOKUP(Table812[[#This Row],[Candidate Detail Answer: Major]],majors_final,4,FALSE)</f>
        <v>IT-development focused</v>
      </c>
      <c r="CQ558" s="11">
        <f>VLOOKUP(Table812[[#This Row],[Candidate Detail Answer: Major]],majors_final,5,FALSE)</f>
        <v>0</v>
      </c>
      <c r="CR558" s="11">
        <f>VLOOKUP(Table812[[#This Row],[Candidate Detail Answer: Major]],majors_final,6,FALSE)</f>
        <v>0</v>
      </c>
      <c r="CS558" s="11"/>
      <c r="CU558" s="5"/>
      <c r="CV558" s="5"/>
      <c r="CW558" s="5"/>
    </row>
    <row r="559" spans="1:101" ht="12.75" x14ac:dyDescent="0.2">
      <c r="A559">
        <v>658</v>
      </c>
      <c r="B559" s="26">
        <v>45292.859027777798</v>
      </c>
      <c r="C559" s="26">
        <v>55758.249305557503</v>
      </c>
      <c r="D559" s="26">
        <v>54463.910416664097</v>
      </c>
      <c r="E559" s="36">
        <v>286365</v>
      </c>
      <c r="F559" s="36">
        <f>SUM(Table812[[#This Row],[Time Taken Per Question: 1]:[Time Taken Per Question: 14]])</f>
        <v>16898</v>
      </c>
      <c r="G559" s="11">
        <v>1</v>
      </c>
      <c r="H559" s="11">
        <v>36</v>
      </c>
      <c r="I559" s="31">
        <v>5850</v>
      </c>
      <c r="J559" s="11">
        <v>131</v>
      </c>
      <c r="K559" s="11">
        <v>131</v>
      </c>
      <c r="L559" s="11">
        <v>92</v>
      </c>
      <c r="M559" s="11">
        <v>100</v>
      </c>
      <c r="N559" s="11">
        <v>269369</v>
      </c>
      <c r="O559" s="11" t="s">
        <v>155</v>
      </c>
      <c r="P559" s="11" t="s">
        <v>208</v>
      </c>
      <c r="Q559" s="11">
        <v>40</v>
      </c>
      <c r="R559" s="11">
        <v>4</v>
      </c>
      <c r="S559" s="11">
        <v>1</v>
      </c>
      <c r="T559" s="11">
        <v>10</v>
      </c>
      <c r="U559" s="11">
        <v>10</v>
      </c>
      <c r="V559" s="11">
        <v>10</v>
      </c>
      <c r="W559" s="11">
        <v>10</v>
      </c>
      <c r="X559" s="11">
        <v>10</v>
      </c>
      <c r="Y559" s="11">
        <v>10</v>
      </c>
      <c r="Z559" s="11">
        <v>10</v>
      </c>
      <c r="AA559" s="11">
        <v>10</v>
      </c>
      <c r="AB559" s="11">
        <v>10</v>
      </c>
      <c r="AC559" s="11">
        <v>10</v>
      </c>
      <c r="AD559" s="11">
        <v>10</v>
      </c>
      <c r="AE559" s="11">
        <v>10</v>
      </c>
      <c r="AF559" s="11">
        <v>10</v>
      </c>
      <c r="AG559" s="11">
        <v>701</v>
      </c>
      <c r="AH559" s="11">
        <v>1284</v>
      </c>
      <c r="AI559" s="11">
        <v>702</v>
      </c>
      <c r="AJ559" s="11">
        <v>749</v>
      </c>
      <c r="AK559" s="11">
        <v>531</v>
      </c>
      <c r="AL559" s="11">
        <v>723</v>
      </c>
      <c r="AM559" s="11">
        <v>360</v>
      </c>
      <c r="AN559" s="11">
        <v>3177</v>
      </c>
      <c r="AO559" s="11">
        <v>1993</v>
      </c>
      <c r="AP559" s="11">
        <v>411</v>
      </c>
      <c r="AQ559" s="11">
        <v>1154</v>
      </c>
      <c r="AR559" s="11">
        <v>575</v>
      </c>
      <c r="AS559" s="11">
        <v>4027</v>
      </c>
      <c r="AT559" s="11">
        <v>511</v>
      </c>
      <c r="AU559" s="11">
        <v>9</v>
      </c>
      <c r="AV559" s="11">
        <v>9</v>
      </c>
      <c r="AW559" s="11">
        <v>9</v>
      </c>
      <c r="AX559" s="11">
        <v>11</v>
      </c>
      <c r="AY559" s="11">
        <v>8</v>
      </c>
      <c r="AZ559" s="11">
        <v>9</v>
      </c>
      <c r="BA559" s="11">
        <v>11</v>
      </c>
      <c r="BB559" s="11">
        <v>11</v>
      </c>
      <c r="BC559" s="11">
        <v>9</v>
      </c>
      <c r="BD559" s="11">
        <v>10</v>
      </c>
      <c r="BE559" s="11">
        <v>10</v>
      </c>
      <c r="BF559" s="11">
        <v>18</v>
      </c>
      <c r="BG559" s="11">
        <v>23</v>
      </c>
      <c r="BH559" s="11">
        <v>14</v>
      </c>
      <c r="BI559" s="11">
        <v>7</v>
      </c>
      <c r="BJ559" s="11">
        <v>7</v>
      </c>
      <c r="BK559" s="11">
        <v>5</v>
      </c>
      <c r="BL559" s="11">
        <v>8</v>
      </c>
      <c r="BM559" s="11">
        <v>7</v>
      </c>
      <c r="BN559" s="11">
        <v>13</v>
      </c>
      <c r="BO559" s="11">
        <v>14</v>
      </c>
      <c r="BP559" s="11">
        <v>9</v>
      </c>
      <c r="BQ559" s="11">
        <v>18</v>
      </c>
      <c r="BR559" s="11">
        <v>4</v>
      </c>
      <c r="BS559" s="11">
        <v>4</v>
      </c>
      <c r="BT559" s="11">
        <v>5</v>
      </c>
      <c r="BU559" s="11"/>
      <c r="BV559" s="11"/>
      <c r="BW559" s="11" t="b">
        <v>1</v>
      </c>
      <c r="BX559" s="11" t="b">
        <v>1</v>
      </c>
      <c r="BY559" s="11" t="b">
        <v>1</v>
      </c>
      <c r="BZ559" s="11" t="b">
        <v>1</v>
      </c>
      <c r="CA559" s="11" t="b">
        <v>1</v>
      </c>
      <c r="CB559" s="11" t="b">
        <v>1</v>
      </c>
      <c r="CC559" s="11" t="b">
        <v>1</v>
      </c>
      <c r="CD559" s="11" t="b">
        <v>1</v>
      </c>
      <c r="CE559" s="11" t="b">
        <v>1</v>
      </c>
      <c r="CF559" s="11" t="b">
        <v>1</v>
      </c>
      <c r="CG559" s="11" t="b">
        <v>1</v>
      </c>
      <c r="CH559" s="11" t="b">
        <v>1</v>
      </c>
      <c r="CI559" s="11" t="b">
        <v>1</v>
      </c>
      <c r="CJ559" s="11" t="s">
        <v>182</v>
      </c>
      <c r="CK559" s="11" t="str">
        <f>VLOOKUP(Table812[[#This Row],[Candidate Detail Answer: City]],cities,2,FALSE)</f>
        <v>Boston</v>
      </c>
      <c r="CL559" s="11" t="str">
        <f>VLOOKUP(Table812[[#This Row],[Candidate Detail Answer: City]],cities,3,FALSE)</f>
        <v>MA</v>
      </c>
      <c r="CM559" s="41">
        <f>VLOOKUP(Table812[[#This Row],[Candidate Detail Answer: City]],cities,4,FALSE)</f>
        <v>2101</v>
      </c>
      <c r="CN559" s="11" t="s">
        <v>231</v>
      </c>
      <c r="CO559" s="11" t="str">
        <f>VLOOKUP(Table812[[#This Row],[Candidate Detail Answer: Major]],majors_final,3,FALSE)</f>
        <v>Software Engineering</v>
      </c>
      <c r="CP559" s="11" t="str">
        <f>VLOOKUP(Table812[[#This Row],[Candidate Detail Answer: Major]],majors_final,4,FALSE)</f>
        <v>IT-development focused</v>
      </c>
      <c r="CQ559" s="11">
        <f>VLOOKUP(Table812[[#This Row],[Candidate Detail Answer: Major]],majors_final,5,FALSE)</f>
        <v>0</v>
      </c>
      <c r="CR559" s="11">
        <f>VLOOKUP(Table812[[#This Row],[Candidate Detail Answer: Major]],majors_final,6,FALSE)</f>
        <v>0</v>
      </c>
      <c r="CS559" s="11"/>
      <c r="CU559" s="5"/>
      <c r="CV559" s="5"/>
      <c r="CW559" s="5"/>
    </row>
    <row r="560" spans="1:101" ht="12.75" x14ac:dyDescent="0.2">
      <c r="A560">
        <v>659</v>
      </c>
      <c r="B560" s="26">
        <v>44664.606249999997</v>
      </c>
      <c r="C560" s="26">
        <v>44664.67083333333</v>
      </c>
      <c r="D560" s="26">
        <v>44668.081944444442</v>
      </c>
      <c r="E560" s="36">
        <v>294772</v>
      </c>
      <c r="F560" s="36">
        <f>SUM(Table812[[#This Row],[Time Taken Per Question: 1]:[Time Taken Per Question: 14]])</f>
        <v>51373</v>
      </c>
      <c r="G560" s="11">
        <v>1</v>
      </c>
      <c r="H560" s="11">
        <v>45</v>
      </c>
      <c r="I560" s="31">
        <v>162765</v>
      </c>
      <c r="J560" s="11">
        <v>131</v>
      </c>
      <c r="K560" s="11">
        <v>131</v>
      </c>
      <c r="L560" s="11">
        <v>92</v>
      </c>
      <c r="M560" s="11">
        <v>100</v>
      </c>
      <c r="N560" s="11">
        <v>239609</v>
      </c>
      <c r="O560" s="11" t="s">
        <v>155</v>
      </c>
      <c r="P560" s="11" t="s">
        <v>208</v>
      </c>
      <c r="Q560" s="11">
        <v>14</v>
      </c>
      <c r="R560" s="11">
        <v>4</v>
      </c>
      <c r="S560" s="11">
        <v>1</v>
      </c>
      <c r="T560" s="11">
        <v>10</v>
      </c>
      <c r="U560" s="11">
        <v>10</v>
      </c>
      <c r="V560" s="11">
        <v>10</v>
      </c>
      <c r="W560" s="11">
        <v>10</v>
      </c>
      <c r="X560" s="11">
        <v>10</v>
      </c>
      <c r="Y560" s="11">
        <v>10</v>
      </c>
      <c r="Z560" s="11">
        <v>10</v>
      </c>
      <c r="AA560" s="11">
        <v>10</v>
      </c>
      <c r="AB560" s="11">
        <v>10</v>
      </c>
      <c r="AC560" s="11">
        <v>10</v>
      </c>
      <c r="AD560" s="11">
        <v>10</v>
      </c>
      <c r="AE560" s="11">
        <v>10</v>
      </c>
      <c r="AF560" s="11">
        <v>10</v>
      </c>
      <c r="AG560" s="11">
        <v>195</v>
      </c>
      <c r="AH560" s="11">
        <v>3035</v>
      </c>
      <c r="AI560" s="11">
        <v>11912</v>
      </c>
      <c r="AJ560" s="11">
        <v>6767</v>
      </c>
      <c r="AK560" s="11">
        <v>16478</v>
      </c>
      <c r="AL560" s="11">
        <v>2335</v>
      </c>
      <c r="AM560" s="11">
        <v>1681</v>
      </c>
      <c r="AN560" s="11">
        <v>822</v>
      </c>
      <c r="AO560" s="11">
        <v>913</v>
      </c>
      <c r="AP560" s="11">
        <v>310</v>
      </c>
      <c r="AQ560" s="11">
        <v>1555</v>
      </c>
      <c r="AR560" s="11">
        <v>423</v>
      </c>
      <c r="AS560" s="11">
        <v>4195</v>
      </c>
      <c r="AT560" s="11">
        <v>752</v>
      </c>
      <c r="AU560" s="11">
        <v>10</v>
      </c>
      <c r="AV560" s="11">
        <v>11</v>
      </c>
      <c r="AW560" s="11">
        <v>10</v>
      </c>
      <c r="AX560" s="11">
        <v>11</v>
      </c>
      <c r="AY560" s="11">
        <v>8</v>
      </c>
      <c r="AZ560" s="11">
        <v>9</v>
      </c>
      <c r="BA560" s="11">
        <v>11</v>
      </c>
      <c r="BB560" s="11">
        <v>10</v>
      </c>
      <c r="BC560" s="11">
        <v>9</v>
      </c>
      <c r="BD560" s="11">
        <v>10</v>
      </c>
      <c r="BE560" s="11">
        <v>11</v>
      </c>
      <c r="BF560" s="11">
        <v>20</v>
      </c>
      <c r="BG560" s="11">
        <v>23</v>
      </c>
      <c r="BH560" s="11">
        <v>8</v>
      </c>
      <c r="BI560" s="11">
        <v>5</v>
      </c>
      <c r="BJ560" s="11">
        <v>10</v>
      </c>
      <c r="BK560" s="11">
        <v>6</v>
      </c>
      <c r="BL560" s="11">
        <v>9</v>
      </c>
      <c r="BM560" s="11">
        <v>17</v>
      </c>
      <c r="BN560" s="11">
        <v>7</v>
      </c>
      <c r="BO560" s="11">
        <v>7</v>
      </c>
      <c r="BP560" s="11">
        <v>4</v>
      </c>
      <c r="BQ560" s="11">
        <v>16</v>
      </c>
      <c r="BR560" s="11">
        <v>2</v>
      </c>
      <c r="BS560" s="11">
        <v>25</v>
      </c>
      <c r="BT560" s="11">
        <v>5</v>
      </c>
      <c r="BU560" s="11"/>
      <c r="BV560" s="11"/>
      <c r="BW560" s="11" t="b">
        <v>1</v>
      </c>
      <c r="BX560" s="11" t="b">
        <v>1</v>
      </c>
      <c r="BY560" s="11" t="b">
        <v>1</v>
      </c>
      <c r="BZ560" s="11" t="b">
        <v>1</v>
      </c>
      <c r="CA560" s="11" t="b">
        <v>1</v>
      </c>
      <c r="CB560" s="11" t="b">
        <v>1</v>
      </c>
      <c r="CC560" s="11" t="b">
        <v>1</v>
      </c>
      <c r="CD560" s="11" t="b">
        <v>1</v>
      </c>
      <c r="CE560" s="11" t="b">
        <v>1</v>
      </c>
      <c r="CF560" s="11" t="b">
        <v>1</v>
      </c>
      <c r="CG560" s="11" t="b">
        <v>1</v>
      </c>
      <c r="CH560" s="11" t="b">
        <v>1</v>
      </c>
      <c r="CI560" s="11" t="b">
        <v>1</v>
      </c>
      <c r="CJ560" s="11" t="s">
        <v>248</v>
      </c>
      <c r="CK560" s="11" t="str">
        <f>VLOOKUP(Table812[[#This Row],[Candidate Detail Answer: City]],cities,2,FALSE)</f>
        <v>Minneapolis</v>
      </c>
      <c r="CL560" s="11" t="str">
        <f>VLOOKUP(Table812[[#This Row],[Candidate Detail Answer: City]],cities,3,FALSE)</f>
        <v>MN</v>
      </c>
      <c r="CM560" s="41">
        <f>VLOOKUP(Table812[[#This Row],[Candidate Detail Answer: City]],cities,4,FALSE)</f>
        <v>55401</v>
      </c>
      <c r="CN560" s="11" t="s">
        <v>233</v>
      </c>
      <c r="CO560" s="11" t="str">
        <f>VLOOKUP(Table812[[#This Row],[Candidate Detail Answer: Major]],majors_final,3,FALSE)</f>
        <v>Software Development</v>
      </c>
      <c r="CP560" s="11" t="str">
        <f>VLOOKUP(Table812[[#This Row],[Candidate Detail Answer: Major]],majors_final,4,FALSE)</f>
        <v>IT-development focused</v>
      </c>
      <c r="CQ560" s="11">
        <f>VLOOKUP(Table812[[#This Row],[Candidate Detail Answer: Major]],majors_final,5,FALSE)</f>
        <v>0</v>
      </c>
      <c r="CR560" s="11">
        <f>VLOOKUP(Table812[[#This Row],[Candidate Detail Answer: Major]],majors_final,6,FALSE)</f>
        <v>0</v>
      </c>
      <c r="CS560" s="11"/>
      <c r="CU560" s="5"/>
      <c r="CV560" s="5"/>
      <c r="CW560" s="5"/>
    </row>
    <row r="561" spans="1:101" ht="12.75" x14ac:dyDescent="0.2">
      <c r="A561">
        <v>660</v>
      </c>
      <c r="B561" s="26">
        <v>56653.9659722215</v>
      </c>
      <c r="C561" s="26">
        <v>55778.317361113099</v>
      </c>
      <c r="D561" s="26">
        <v>54481.627777775298</v>
      </c>
      <c r="E561" s="36">
        <v>345591</v>
      </c>
      <c r="F561" s="36">
        <f>SUM(Table812[[#This Row],[Time Taken Per Question: 1]:[Time Taken Per Question: 14]])</f>
        <v>57471</v>
      </c>
      <c r="G561" s="11">
        <v>1</v>
      </c>
      <c r="H561" s="11">
        <v>123</v>
      </c>
      <c r="I561" s="31">
        <v>106058</v>
      </c>
      <c r="J561" s="11">
        <v>131</v>
      </c>
      <c r="K561" s="11">
        <v>61</v>
      </c>
      <c r="L561" s="11">
        <v>92</v>
      </c>
      <c r="M561" s="11">
        <v>46.56</v>
      </c>
      <c r="N561" s="11">
        <v>287036</v>
      </c>
      <c r="O561" s="11" t="s">
        <v>155</v>
      </c>
      <c r="P561" s="11" t="s">
        <v>208</v>
      </c>
      <c r="Q561" s="11">
        <v>20</v>
      </c>
      <c r="R561" s="11"/>
      <c r="S561" s="11">
        <v>1</v>
      </c>
      <c r="T561" s="11">
        <v>10</v>
      </c>
      <c r="U561" s="11">
        <v>0</v>
      </c>
      <c r="V561" s="11">
        <v>10</v>
      </c>
      <c r="W561" s="11">
        <v>10</v>
      </c>
      <c r="X561" s="11">
        <v>10</v>
      </c>
      <c r="Y561" s="11">
        <v>0</v>
      </c>
      <c r="Z561" s="11">
        <v>0</v>
      </c>
      <c r="AA561" s="11">
        <v>10</v>
      </c>
      <c r="AB561" s="11">
        <v>0</v>
      </c>
      <c r="AC561" s="11">
        <v>0</v>
      </c>
      <c r="AD561" s="11">
        <v>0</v>
      </c>
      <c r="AE561" s="11">
        <v>0</v>
      </c>
      <c r="AF561" s="11">
        <v>10</v>
      </c>
      <c r="AG561" s="11">
        <v>141</v>
      </c>
      <c r="AH561" s="11">
        <v>35409</v>
      </c>
      <c r="AI561" s="11">
        <v>2587</v>
      </c>
      <c r="AJ561" s="11">
        <v>3382</v>
      </c>
      <c r="AK561" s="11">
        <v>1612</v>
      </c>
      <c r="AL561" s="11">
        <v>1005</v>
      </c>
      <c r="AM561" s="11">
        <v>2317</v>
      </c>
      <c r="AN561" s="11">
        <v>920</v>
      </c>
      <c r="AO561" s="11">
        <v>1970</v>
      </c>
      <c r="AP561" s="11">
        <v>487</v>
      </c>
      <c r="AQ561" s="11">
        <v>96</v>
      </c>
      <c r="AR561" s="11">
        <v>16</v>
      </c>
      <c r="AS561" s="11">
        <v>2437</v>
      </c>
      <c r="AT561" s="11">
        <v>5092</v>
      </c>
      <c r="AU561" s="11">
        <v>11</v>
      </c>
      <c r="AV561" s="11">
        <v>12</v>
      </c>
      <c r="AW561" s="11">
        <v>11</v>
      </c>
      <c r="AX561" s="11">
        <v>11</v>
      </c>
      <c r="AY561" s="11">
        <v>9</v>
      </c>
      <c r="AZ561" s="11">
        <v>8</v>
      </c>
      <c r="BA561" s="11">
        <v>10</v>
      </c>
      <c r="BB561" s="11">
        <v>14</v>
      </c>
      <c r="BC561" s="11">
        <v>13</v>
      </c>
      <c r="BD561" s="11">
        <v>0</v>
      </c>
      <c r="BE561" s="11">
        <v>0</v>
      </c>
      <c r="BF561" s="11">
        <v>21</v>
      </c>
      <c r="BG561" s="11">
        <v>28</v>
      </c>
      <c r="BH561" s="11">
        <v>15</v>
      </c>
      <c r="BI561" s="11">
        <v>12</v>
      </c>
      <c r="BJ561" s="11">
        <v>9</v>
      </c>
      <c r="BK561" s="11">
        <v>3</v>
      </c>
      <c r="BL561" s="11">
        <v>9</v>
      </c>
      <c r="BM561" s="11">
        <v>5</v>
      </c>
      <c r="BN561" s="11">
        <v>2</v>
      </c>
      <c r="BO561" s="11">
        <v>9</v>
      </c>
      <c r="BP561" s="11">
        <v>2</v>
      </c>
      <c r="BQ561" s="11">
        <v>0</v>
      </c>
      <c r="BR561" s="11">
        <v>0</v>
      </c>
      <c r="BS561" s="11">
        <v>3</v>
      </c>
      <c r="BT561" s="11">
        <v>3</v>
      </c>
      <c r="BU561" s="11"/>
      <c r="BV561" s="11"/>
      <c r="BW561" s="11" t="b">
        <v>1</v>
      </c>
      <c r="BX561" s="11" t="b">
        <v>0</v>
      </c>
      <c r="BY561" s="11" t="b">
        <v>1</v>
      </c>
      <c r="BZ561" s="11" t="b">
        <v>1</v>
      </c>
      <c r="CA561" s="11" t="b">
        <v>1</v>
      </c>
      <c r="CB561" s="11" t="b">
        <v>0</v>
      </c>
      <c r="CC561" s="11" t="b">
        <v>0</v>
      </c>
      <c r="CD561" s="11" t="b">
        <v>1</v>
      </c>
      <c r="CE561" s="11" t="b">
        <v>0</v>
      </c>
      <c r="CF561" s="11" t="s">
        <v>157</v>
      </c>
      <c r="CG561" s="11" t="s">
        <v>157</v>
      </c>
      <c r="CH561" s="11" t="b">
        <v>0</v>
      </c>
      <c r="CI561" s="11" t="b">
        <v>1</v>
      </c>
      <c r="CJ561" s="11" t="s">
        <v>248</v>
      </c>
      <c r="CK561" s="11" t="str">
        <f>VLOOKUP(Table812[[#This Row],[Candidate Detail Answer: City]],cities,2,FALSE)</f>
        <v>Minneapolis</v>
      </c>
      <c r="CL561" s="11" t="str">
        <f>VLOOKUP(Table812[[#This Row],[Candidate Detail Answer: City]],cities,3,FALSE)</f>
        <v>MN</v>
      </c>
      <c r="CM561" s="41">
        <f>VLOOKUP(Table812[[#This Row],[Candidate Detail Answer: City]],cities,4,FALSE)</f>
        <v>55401</v>
      </c>
      <c r="CN561" s="11" t="s">
        <v>326</v>
      </c>
      <c r="CO561" s="11" t="str">
        <f>VLOOKUP(Table812[[#This Row],[Candidate Detail Answer: Major]],majors_final,3,FALSE)</f>
        <v>Information Systems</v>
      </c>
      <c r="CP561" s="11" t="str">
        <f>VLOOKUP(Table812[[#This Row],[Candidate Detail Answer: Major]],majors_final,4,FALSE)</f>
        <v>IT non-development</v>
      </c>
      <c r="CQ561" s="11">
        <f>VLOOKUP(Table812[[#This Row],[Candidate Detail Answer: Major]],majors_final,5,FALSE)</f>
        <v>0</v>
      </c>
      <c r="CR561" s="11">
        <f>VLOOKUP(Table812[[#This Row],[Candidate Detail Answer: Major]],majors_final,6,FALSE)</f>
        <v>0</v>
      </c>
      <c r="CS561" s="11"/>
      <c r="CU561" s="5"/>
      <c r="CV561" s="5"/>
      <c r="CW561" s="5"/>
    </row>
    <row r="562" spans="1:101" ht="12.75" x14ac:dyDescent="0.2">
      <c r="A562">
        <v>661</v>
      </c>
      <c r="B562" s="26">
        <v>44664.606249999997</v>
      </c>
      <c r="C562" s="26">
        <v>44664.672222222223</v>
      </c>
      <c r="D562" s="26">
        <v>44668.31527777778</v>
      </c>
      <c r="E562" s="36">
        <v>314734</v>
      </c>
      <c r="F562" s="36">
        <f>SUM(Table812[[#This Row],[Time Taken Per Question: 1]:[Time Taken Per Question: 14]])</f>
        <v>107208</v>
      </c>
      <c r="G562" s="11">
        <v>1</v>
      </c>
      <c r="H562" s="11">
        <v>19</v>
      </c>
      <c r="I562" s="31">
        <v>31061</v>
      </c>
      <c r="J562" s="11">
        <v>131</v>
      </c>
      <c r="K562" s="11">
        <v>131</v>
      </c>
      <c r="L562" s="11">
        <v>92</v>
      </c>
      <c r="M562" s="11">
        <v>100</v>
      </c>
      <c r="N562" s="11">
        <v>204246</v>
      </c>
      <c r="O562" s="11" t="s">
        <v>155</v>
      </c>
      <c r="P562" s="11" t="s">
        <v>208</v>
      </c>
      <c r="Q562" s="11">
        <v>1</v>
      </c>
      <c r="R562" s="11">
        <v>4</v>
      </c>
      <c r="S562" s="11">
        <v>1</v>
      </c>
      <c r="T562" s="11">
        <v>10</v>
      </c>
      <c r="U562" s="11">
        <v>10</v>
      </c>
      <c r="V562" s="11">
        <v>10</v>
      </c>
      <c r="W562" s="11">
        <v>10</v>
      </c>
      <c r="X562" s="11">
        <v>10</v>
      </c>
      <c r="Y562" s="11">
        <v>10</v>
      </c>
      <c r="Z562" s="11">
        <v>10</v>
      </c>
      <c r="AA562" s="11">
        <v>10</v>
      </c>
      <c r="AB562" s="11">
        <v>10</v>
      </c>
      <c r="AC562" s="11">
        <v>10</v>
      </c>
      <c r="AD562" s="11">
        <v>10</v>
      </c>
      <c r="AE562" s="11">
        <v>10</v>
      </c>
      <c r="AF562" s="11">
        <v>10</v>
      </c>
      <c r="AG562" s="11">
        <v>61</v>
      </c>
      <c r="AH562" s="11">
        <v>3666</v>
      </c>
      <c r="AI562" s="11">
        <v>3324</v>
      </c>
      <c r="AJ562" s="11">
        <v>10431</v>
      </c>
      <c r="AK562" s="11">
        <v>1377</v>
      </c>
      <c r="AL562" s="11">
        <v>41644</v>
      </c>
      <c r="AM562" s="11">
        <v>5850</v>
      </c>
      <c r="AN562" s="11">
        <v>1327</v>
      </c>
      <c r="AO562" s="11">
        <v>2985</v>
      </c>
      <c r="AP562" s="11">
        <v>1569</v>
      </c>
      <c r="AQ562" s="11">
        <v>2606</v>
      </c>
      <c r="AR562" s="11">
        <v>2601</v>
      </c>
      <c r="AS562" s="11">
        <v>11841</v>
      </c>
      <c r="AT562" s="11">
        <v>17926</v>
      </c>
      <c r="AU562" s="11">
        <v>9</v>
      </c>
      <c r="AV562" s="11">
        <v>9</v>
      </c>
      <c r="AW562" s="11">
        <v>10</v>
      </c>
      <c r="AX562" s="11">
        <v>11</v>
      </c>
      <c r="AY562" s="11">
        <v>9</v>
      </c>
      <c r="AZ562" s="11">
        <v>10</v>
      </c>
      <c r="BA562" s="11">
        <v>12</v>
      </c>
      <c r="BB562" s="11">
        <v>10</v>
      </c>
      <c r="BC562" s="11">
        <v>9</v>
      </c>
      <c r="BD562" s="11">
        <v>10</v>
      </c>
      <c r="BE562" s="11">
        <v>11</v>
      </c>
      <c r="BF562" s="11">
        <v>12</v>
      </c>
      <c r="BG562" s="11">
        <v>24</v>
      </c>
      <c r="BH562" s="11">
        <v>26</v>
      </c>
      <c r="BI562" s="11">
        <v>17</v>
      </c>
      <c r="BJ562" s="11">
        <v>91</v>
      </c>
      <c r="BK562" s="11">
        <v>12</v>
      </c>
      <c r="BL562" s="11">
        <v>69</v>
      </c>
      <c r="BM562" s="11">
        <v>13</v>
      </c>
      <c r="BN562" s="11">
        <v>11</v>
      </c>
      <c r="BO562" s="11">
        <v>23</v>
      </c>
      <c r="BP562" s="11">
        <v>6</v>
      </c>
      <c r="BQ562" s="11">
        <v>16</v>
      </c>
      <c r="BR562" s="11">
        <v>20</v>
      </c>
      <c r="BS562" s="11">
        <v>70</v>
      </c>
      <c r="BT562" s="11">
        <v>8</v>
      </c>
      <c r="BU562" s="11"/>
      <c r="BV562" s="11"/>
      <c r="BW562" s="11" t="b">
        <v>1</v>
      </c>
      <c r="BX562" s="11" t="b">
        <v>1</v>
      </c>
      <c r="BY562" s="11" t="b">
        <v>1</v>
      </c>
      <c r="BZ562" s="11" t="b">
        <v>1</v>
      </c>
      <c r="CA562" s="11" t="b">
        <v>1</v>
      </c>
      <c r="CB562" s="11" t="b">
        <v>1</v>
      </c>
      <c r="CC562" s="11" t="b">
        <v>1</v>
      </c>
      <c r="CD562" s="11" t="b">
        <v>1</v>
      </c>
      <c r="CE562" s="11" t="b">
        <v>1</v>
      </c>
      <c r="CF562" s="11" t="b">
        <v>1</v>
      </c>
      <c r="CG562" s="11" t="b">
        <v>1</v>
      </c>
      <c r="CH562" s="11" t="b">
        <v>1</v>
      </c>
      <c r="CI562" s="11" t="b">
        <v>1</v>
      </c>
      <c r="CJ562" s="11" t="s">
        <v>252</v>
      </c>
      <c r="CK562" s="11" t="str">
        <f>VLOOKUP(Table812[[#This Row],[Candidate Detail Answer: City]],cities,2,FALSE)</f>
        <v>Brockton</v>
      </c>
      <c r="CL562" s="11" t="str">
        <f>VLOOKUP(Table812[[#This Row],[Candidate Detail Answer: City]],cities,3,FALSE)</f>
        <v>MA</v>
      </c>
      <c r="CM562" s="41">
        <f>VLOOKUP(Table812[[#This Row],[Candidate Detail Answer: City]],cities,4,FALSE)</f>
        <v>2301</v>
      </c>
      <c r="CN562" s="11" t="s">
        <v>253</v>
      </c>
      <c r="CO562" s="11" t="str">
        <f>VLOOKUP(Table812[[#This Row],[Candidate Detail Answer: Major]],majors_final,3,FALSE)</f>
        <v>Web Development</v>
      </c>
      <c r="CP562" s="11" t="str">
        <f>VLOOKUP(Table812[[#This Row],[Candidate Detail Answer: Major]],majors_final,4,FALSE)</f>
        <v>IT-development focused</v>
      </c>
      <c r="CQ562" s="11">
        <f>VLOOKUP(Table812[[#This Row],[Candidate Detail Answer: Major]],majors_final,5,FALSE)</f>
        <v>0</v>
      </c>
      <c r="CR562" s="11">
        <f>VLOOKUP(Table812[[#This Row],[Candidate Detail Answer: Major]],majors_final,6,FALSE)</f>
        <v>0</v>
      </c>
      <c r="CS562" s="11"/>
      <c r="CU562" s="5"/>
      <c r="CV562" s="5"/>
      <c r="CW562" s="5"/>
    </row>
    <row r="563" spans="1:101" ht="12.75" x14ac:dyDescent="0.2">
      <c r="A563">
        <v>662</v>
      </c>
      <c r="B563" s="26">
        <v>57684.799999999297</v>
      </c>
      <c r="C563" s="26">
        <v>55798.3854166686</v>
      </c>
      <c r="D563" s="26">
        <v>54499.345138886398</v>
      </c>
      <c r="E563" s="36">
        <v>87318</v>
      </c>
      <c r="F563" s="36">
        <f>SUM(Table812[[#This Row],[Time Taken Per Question: 1]:[Time Taken Per Question: 14]])</f>
        <v>23794</v>
      </c>
      <c r="G563" s="11">
        <v>1</v>
      </c>
      <c r="H563" s="11">
        <v>3</v>
      </c>
      <c r="I563" s="31">
        <v>345360</v>
      </c>
      <c r="J563" s="11">
        <v>131</v>
      </c>
      <c r="K563" s="11">
        <v>0</v>
      </c>
      <c r="L563" s="11">
        <v>92</v>
      </c>
      <c r="M563" s="11">
        <v>0</v>
      </c>
      <c r="N563" s="11">
        <v>63511</v>
      </c>
      <c r="O563" s="11" t="s">
        <v>155</v>
      </c>
      <c r="P563" s="11" t="s">
        <v>208</v>
      </c>
      <c r="Q563" s="11">
        <v>0</v>
      </c>
      <c r="R563" s="11"/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23794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 t="s">
        <v>248</v>
      </c>
      <c r="CK563" s="11" t="str">
        <f>VLOOKUP(Table812[[#This Row],[Candidate Detail Answer: City]],cities,2,FALSE)</f>
        <v>Minneapolis</v>
      </c>
      <c r="CL563" s="11" t="str">
        <f>VLOOKUP(Table812[[#This Row],[Candidate Detail Answer: City]],cities,3,FALSE)</f>
        <v>MN</v>
      </c>
      <c r="CM563" s="41">
        <f>VLOOKUP(Table812[[#This Row],[Candidate Detail Answer: City]],cities,4,FALSE)</f>
        <v>55401</v>
      </c>
      <c r="CN563" s="11" t="s">
        <v>700</v>
      </c>
      <c r="CO563" s="11" t="str">
        <f>VLOOKUP(Table812[[#This Row],[Candidate Detail Answer: Major]],majors_final,3,FALSE)</f>
        <v>Information Systems</v>
      </c>
      <c r="CP563" s="11" t="str">
        <f>VLOOKUP(Table812[[#This Row],[Candidate Detail Answer: Major]],majors_final,4,FALSE)</f>
        <v>IT non-development</v>
      </c>
      <c r="CQ563" s="11">
        <f>VLOOKUP(Table812[[#This Row],[Candidate Detail Answer: Major]],majors_final,5,FALSE)</f>
        <v>0</v>
      </c>
      <c r="CR563" s="11">
        <f>VLOOKUP(Table812[[#This Row],[Candidate Detail Answer: Major]],majors_final,6,FALSE)</f>
        <v>0</v>
      </c>
      <c r="CS563" s="11"/>
      <c r="CU563" s="5"/>
      <c r="CV563" s="5"/>
      <c r="CW563" s="5"/>
    </row>
    <row r="564" spans="1:101" ht="12.75" x14ac:dyDescent="0.2">
      <c r="A564">
        <v>663</v>
      </c>
      <c r="B564" s="26">
        <v>50074.174305555302</v>
      </c>
      <c r="C564" s="26">
        <v>55818.453472224202</v>
      </c>
      <c r="D564" s="26">
        <v>54517.062499997497</v>
      </c>
      <c r="E564" s="36">
        <v>212062</v>
      </c>
      <c r="F564" s="36">
        <f>SUM(Table812[[#This Row],[Time Taken Per Question: 1]:[Time Taken Per Question: 14]])</f>
        <v>128113</v>
      </c>
      <c r="G564" s="11">
        <v>1</v>
      </c>
      <c r="H564" s="11">
        <v>163</v>
      </c>
      <c r="I564" s="31">
        <v>222783</v>
      </c>
      <c r="J564" s="11">
        <v>131</v>
      </c>
      <c r="K564" s="11">
        <v>130.5</v>
      </c>
      <c r="L564" s="11">
        <v>92</v>
      </c>
      <c r="M564" s="11">
        <v>99.61</v>
      </c>
      <c r="N564" s="11">
        <v>76532</v>
      </c>
      <c r="O564" s="11" t="s">
        <v>155</v>
      </c>
      <c r="P564" s="11" t="s">
        <v>208</v>
      </c>
      <c r="Q564" s="11">
        <v>0</v>
      </c>
      <c r="R564" s="11"/>
      <c r="S564" s="11">
        <v>0.5</v>
      </c>
      <c r="T564" s="11">
        <v>10</v>
      </c>
      <c r="U564" s="11">
        <v>10</v>
      </c>
      <c r="V564" s="11">
        <v>10</v>
      </c>
      <c r="W564" s="11">
        <v>10</v>
      </c>
      <c r="X564" s="11">
        <v>10</v>
      </c>
      <c r="Y564" s="11">
        <v>10</v>
      </c>
      <c r="Z564" s="11">
        <v>10</v>
      </c>
      <c r="AA564" s="11">
        <v>10</v>
      </c>
      <c r="AB564" s="11">
        <v>10</v>
      </c>
      <c r="AC564" s="11">
        <v>10</v>
      </c>
      <c r="AD564" s="11">
        <v>10</v>
      </c>
      <c r="AE564" s="11">
        <v>10</v>
      </c>
      <c r="AF564" s="11">
        <v>10</v>
      </c>
      <c r="AG564" s="11">
        <v>103</v>
      </c>
      <c r="AH564" s="11">
        <v>1276</v>
      </c>
      <c r="AI564" s="11">
        <v>2759</v>
      </c>
      <c r="AJ564" s="11">
        <v>646</v>
      </c>
      <c r="AK564" s="11">
        <v>999</v>
      </c>
      <c r="AL564" s="11">
        <v>566</v>
      </c>
      <c r="AM564" s="11">
        <v>1999</v>
      </c>
      <c r="AN564" s="11">
        <v>37614</v>
      </c>
      <c r="AO564" s="11">
        <v>1783</v>
      </c>
      <c r="AP564" s="11">
        <v>857</v>
      </c>
      <c r="AQ564" s="11">
        <v>340</v>
      </c>
      <c r="AR564" s="11">
        <v>284</v>
      </c>
      <c r="AS564" s="11">
        <v>17888</v>
      </c>
      <c r="AT564" s="11">
        <v>60999</v>
      </c>
      <c r="AU564" s="11">
        <v>9</v>
      </c>
      <c r="AV564" s="11">
        <v>9</v>
      </c>
      <c r="AW564" s="11">
        <v>9</v>
      </c>
      <c r="AX564" s="11">
        <v>11</v>
      </c>
      <c r="AY564" s="11">
        <v>8</v>
      </c>
      <c r="AZ564" s="11">
        <v>9</v>
      </c>
      <c r="BA564" s="11">
        <v>11</v>
      </c>
      <c r="BB564" s="11">
        <v>10</v>
      </c>
      <c r="BC564" s="11">
        <v>9</v>
      </c>
      <c r="BD564" s="11">
        <v>10</v>
      </c>
      <c r="BE564" s="11">
        <v>11</v>
      </c>
      <c r="BF564" s="11">
        <v>19</v>
      </c>
      <c r="BG564" s="11">
        <v>23</v>
      </c>
      <c r="BH564" s="11">
        <v>8</v>
      </c>
      <c r="BI564" s="11">
        <v>10</v>
      </c>
      <c r="BJ564" s="11">
        <v>10</v>
      </c>
      <c r="BK564" s="11">
        <v>7</v>
      </c>
      <c r="BL564" s="11">
        <v>5</v>
      </c>
      <c r="BM564" s="11">
        <v>12</v>
      </c>
      <c r="BN564" s="11">
        <v>46</v>
      </c>
      <c r="BO564" s="11">
        <v>9</v>
      </c>
      <c r="BP564" s="11">
        <v>11</v>
      </c>
      <c r="BQ564" s="11">
        <v>6</v>
      </c>
      <c r="BR564" s="11">
        <v>4</v>
      </c>
      <c r="BS564" s="11">
        <v>21</v>
      </c>
      <c r="BT564" s="11">
        <v>8</v>
      </c>
      <c r="BU564" s="11"/>
      <c r="BV564" s="11"/>
      <c r="BW564" s="11" t="b">
        <v>1</v>
      </c>
      <c r="BX564" s="11" t="b">
        <v>1</v>
      </c>
      <c r="BY564" s="11" t="b">
        <v>1</v>
      </c>
      <c r="BZ564" s="11" t="b">
        <v>1</v>
      </c>
      <c r="CA564" s="11" t="b">
        <v>1</v>
      </c>
      <c r="CB564" s="11" t="b">
        <v>1</v>
      </c>
      <c r="CC564" s="11" t="b">
        <v>1</v>
      </c>
      <c r="CD564" s="11" t="b">
        <v>1</v>
      </c>
      <c r="CE564" s="11" t="b">
        <v>1</v>
      </c>
      <c r="CF564" s="11" t="b">
        <v>1</v>
      </c>
      <c r="CG564" s="11" t="b">
        <v>1</v>
      </c>
      <c r="CH564" s="11" t="b">
        <v>1</v>
      </c>
      <c r="CI564" s="11" t="b">
        <v>1</v>
      </c>
      <c r="CJ564" s="11" t="s">
        <v>428</v>
      </c>
      <c r="CK564" s="11" t="str">
        <f>VLOOKUP(Table812[[#This Row],[Candidate Detail Answer: City]],cities,2,FALSE)</f>
        <v>Bedford</v>
      </c>
      <c r="CL564" s="11" t="str">
        <f>VLOOKUP(Table812[[#This Row],[Candidate Detail Answer: City]],cities,3,FALSE)</f>
        <v>MA</v>
      </c>
      <c r="CM564" s="41">
        <f>VLOOKUP(Table812[[#This Row],[Candidate Detail Answer: City]],cities,4,FALSE)</f>
        <v>1730</v>
      </c>
      <c r="CN564" s="11" t="s">
        <v>229</v>
      </c>
      <c r="CO564" s="11" t="str">
        <f>VLOOKUP(Table812[[#This Row],[Candidate Detail Answer: Major]],majors_final,3,FALSE)</f>
        <v>Computer Science</v>
      </c>
      <c r="CP564" s="11" t="str">
        <f>VLOOKUP(Table812[[#This Row],[Candidate Detail Answer: Major]],majors_final,4,FALSE)</f>
        <v>IT-development focused</v>
      </c>
      <c r="CQ564" s="11">
        <f>VLOOKUP(Table812[[#This Row],[Candidate Detail Answer: Major]],majors_final,5,FALSE)</f>
        <v>0</v>
      </c>
      <c r="CR564" s="11">
        <f>VLOOKUP(Table812[[#This Row],[Candidate Detail Answer: Major]],majors_final,6,FALSE)</f>
        <v>0</v>
      </c>
      <c r="CS564" s="11"/>
      <c r="CU564" s="5"/>
      <c r="CV564" s="5"/>
      <c r="CW564" s="5"/>
    </row>
    <row r="565" spans="1:101" ht="12.75" x14ac:dyDescent="0.2">
      <c r="A565">
        <v>664</v>
      </c>
      <c r="B565" s="26">
        <v>45314.791666666599</v>
      </c>
      <c r="C565" s="26">
        <v>55838.521527779798</v>
      </c>
      <c r="D565" s="26">
        <v>54534.779861108596</v>
      </c>
      <c r="E565" s="36">
        <v>102853</v>
      </c>
      <c r="F565" s="36">
        <f>SUM(Table812[[#This Row],[Time Taken Per Question: 1]:[Time Taken Per Question: 14]])</f>
        <v>97831</v>
      </c>
      <c r="G565" s="11">
        <v>1</v>
      </c>
      <c r="H565" s="11">
        <v>36</v>
      </c>
      <c r="I565" s="31">
        <v>35490</v>
      </c>
      <c r="J565" s="11">
        <v>131</v>
      </c>
      <c r="K565" s="11">
        <v>131</v>
      </c>
      <c r="L565" s="11">
        <v>92</v>
      </c>
      <c r="M565" s="11">
        <v>100</v>
      </c>
      <c r="N565" s="11">
        <v>1224</v>
      </c>
      <c r="O565" s="11" t="s">
        <v>155</v>
      </c>
      <c r="P565" s="11" t="s">
        <v>208</v>
      </c>
      <c r="Q565" s="11">
        <v>0</v>
      </c>
      <c r="R565" s="11">
        <v>5</v>
      </c>
      <c r="S565" s="11">
        <v>1</v>
      </c>
      <c r="T565" s="11">
        <v>10</v>
      </c>
      <c r="U565" s="11">
        <v>10</v>
      </c>
      <c r="V565" s="11">
        <v>10</v>
      </c>
      <c r="W565" s="11">
        <v>10</v>
      </c>
      <c r="X565" s="11">
        <v>10</v>
      </c>
      <c r="Y565" s="11">
        <v>10</v>
      </c>
      <c r="Z565" s="11">
        <v>10</v>
      </c>
      <c r="AA565" s="11">
        <v>10</v>
      </c>
      <c r="AB565" s="11">
        <v>10</v>
      </c>
      <c r="AC565" s="11">
        <v>10</v>
      </c>
      <c r="AD565" s="11">
        <v>10</v>
      </c>
      <c r="AE565" s="11">
        <v>10</v>
      </c>
      <c r="AF565" s="11">
        <v>10</v>
      </c>
      <c r="AG565" s="11">
        <v>28</v>
      </c>
      <c r="AH565" s="11">
        <v>754</v>
      </c>
      <c r="AI565" s="11">
        <v>627</v>
      </c>
      <c r="AJ565" s="11">
        <v>1274</v>
      </c>
      <c r="AK565" s="11">
        <v>13317</v>
      </c>
      <c r="AL565" s="11">
        <v>2187</v>
      </c>
      <c r="AM565" s="11">
        <v>540</v>
      </c>
      <c r="AN565" s="11">
        <v>23713</v>
      </c>
      <c r="AO565" s="11">
        <v>557</v>
      </c>
      <c r="AP565" s="11">
        <v>40096</v>
      </c>
      <c r="AQ565" s="11">
        <v>873</v>
      </c>
      <c r="AR565" s="11">
        <v>2231</v>
      </c>
      <c r="AS565" s="11">
        <v>9177</v>
      </c>
      <c r="AT565" s="11">
        <v>2457</v>
      </c>
      <c r="AU565" s="11">
        <v>9</v>
      </c>
      <c r="AV565" s="11">
        <v>10</v>
      </c>
      <c r="AW565" s="11">
        <v>9</v>
      </c>
      <c r="AX565" s="11">
        <v>11</v>
      </c>
      <c r="AY565" s="11">
        <v>4</v>
      </c>
      <c r="AZ565" s="11">
        <v>5</v>
      </c>
      <c r="BA565" s="11">
        <v>7</v>
      </c>
      <c r="BB565" s="11">
        <v>10</v>
      </c>
      <c r="BC565" s="11">
        <v>5</v>
      </c>
      <c r="BD565" s="11">
        <v>6</v>
      </c>
      <c r="BE565" s="11">
        <v>7</v>
      </c>
      <c r="BF565" s="11">
        <v>14</v>
      </c>
      <c r="BG565" s="11">
        <v>23</v>
      </c>
      <c r="BH565" s="11">
        <v>5</v>
      </c>
      <c r="BI565" s="11">
        <v>3</v>
      </c>
      <c r="BJ565" s="11">
        <v>17</v>
      </c>
      <c r="BK565" s="11">
        <v>4</v>
      </c>
      <c r="BL565" s="11">
        <v>13</v>
      </c>
      <c r="BM565" s="11">
        <v>5</v>
      </c>
      <c r="BN565" s="11">
        <v>19</v>
      </c>
      <c r="BO565" s="11">
        <v>10</v>
      </c>
      <c r="BP565" s="11">
        <v>15</v>
      </c>
      <c r="BQ565" s="11">
        <v>17</v>
      </c>
      <c r="BR565" s="11">
        <v>9</v>
      </c>
      <c r="BS565" s="11">
        <v>8</v>
      </c>
      <c r="BT565" s="11">
        <v>23</v>
      </c>
      <c r="BU565" s="11"/>
      <c r="BV565" s="11"/>
      <c r="BW565" s="11" t="b">
        <v>1</v>
      </c>
      <c r="BX565" s="11" t="b">
        <v>1</v>
      </c>
      <c r="BY565" s="11" t="b">
        <v>1</v>
      </c>
      <c r="BZ565" s="11" t="b">
        <v>1</v>
      </c>
      <c r="CA565" s="11" t="b">
        <v>1</v>
      </c>
      <c r="CB565" s="11" t="b">
        <v>1</v>
      </c>
      <c r="CC565" s="11" t="b">
        <v>1</v>
      </c>
      <c r="CD565" s="11" t="b">
        <v>1</v>
      </c>
      <c r="CE565" s="11" t="b">
        <v>1</v>
      </c>
      <c r="CF565" s="11" t="b">
        <v>1</v>
      </c>
      <c r="CG565" s="11" t="b">
        <v>1</v>
      </c>
      <c r="CH565" s="11" t="b">
        <v>1</v>
      </c>
      <c r="CI565" s="11" t="b">
        <v>1</v>
      </c>
      <c r="CJ565" s="11" t="s">
        <v>349</v>
      </c>
      <c r="CK565" s="11" t="str">
        <f>VLOOKUP(Table812[[#This Row],[Candidate Detail Answer: City]],cities,2,FALSE)</f>
        <v>Hastings</v>
      </c>
      <c r="CL565" s="11" t="str">
        <f>VLOOKUP(Table812[[#This Row],[Candidate Detail Answer: City]],cities,3,FALSE)</f>
        <v>MN</v>
      </c>
      <c r="CM565" s="41">
        <f>VLOOKUP(Table812[[#This Row],[Candidate Detail Answer: City]],cities,4,FALSE)</f>
        <v>55033</v>
      </c>
      <c r="CN565" s="11" t="s">
        <v>267</v>
      </c>
      <c r="CO565" s="11" t="str">
        <f>VLOOKUP(Table812[[#This Row],[Candidate Detail Answer: Major]],majors_final,3,FALSE)</f>
        <v>Software Engineering</v>
      </c>
      <c r="CP565" s="11" t="str">
        <f>VLOOKUP(Table812[[#This Row],[Candidate Detail Answer: Major]],majors_final,4,FALSE)</f>
        <v>IT-development focused</v>
      </c>
      <c r="CQ565" s="11">
        <f>VLOOKUP(Table812[[#This Row],[Candidate Detail Answer: Major]],majors_final,5,FALSE)</f>
        <v>0</v>
      </c>
      <c r="CR565" s="11">
        <f>VLOOKUP(Table812[[#This Row],[Candidate Detail Answer: Major]],majors_final,6,FALSE)</f>
        <v>0</v>
      </c>
      <c r="CS565" s="11"/>
      <c r="CU565" s="5"/>
      <c r="CV565" s="5"/>
      <c r="CW565" s="5"/>
    </row>
    <row r="566" spans="1:101" ht="12.75" x14ac:dyDescent="0.2">
      <c r="A566">
        <v>665</v>
      </c>
      <c r="B566" s="26">
        <v>50096.106944444102</v>
      </c>
      <c r="C566" s="26">
        <v>55858.589583335299</v>
      </c>
      <c r="D566" s="26">
        <v>54552.497222219703</v>
      </c>
      <c r="E566" s="36">
        <v>343219</v>
      </c>
      <c r="F566" s="36">
        <f>SUM(Table812[[#This Row],[Time Taken Per Question: 1]:[Time Taken Per Question: 14]])</f>
        <v>30565</v>
      </c>
      <c r="G566" s="11">
        <v>1</v>
      </c>
      <c r="H566" s="11">
        <v>46</v>
      </c>
      <c r="I566" s="31">
        <v>206427</v>
      </c>
      <c r="J566" s="11">
        <v>131</v>
      </c>
      <c r="K566" s="11">
        <v>130.5</v>
      </c>
      <c r="L566" s="11">
        <v>92</v>
      </c>
      <c r="M566" s="11">
        <v>99.61</v>
      </c>
      <c r="N566" s="11">
        <v>288695</v>
      </c>
      <c r="O566" s="11" t="s">
        <v>155</v>
      </c>
      <c r="P566" s="11" t="s">
        <v>208</v>
      </c>
      <c r="Q566" s="11">
        <v>0</v>
      </c>
      <c r="R566" s="11">
        <v>5</v>
      </c>
      <c r="S566" s="11">
        <v>0.5</v>
      </c>
      <c r="T566" s="11">
        <v>10</v>
      </c>
      <c r="U566" s="11">
        <v>10</v>
      </c>
      <c r="V566" s="11">
        <v>10</v>
      </c>
      <c r="W566" s="11">
        <v>10</v>
      </c>
      <c r="X566" s="11">
        <v>10</v>
      </c>
      <c r="Y566" s="11">
        <v>10</v>
      </c>
      <c r="Z566" s="11">
        <v>10</v>
      </c>
      <c r="AA566" s="11">
        <v>10</v>
      </c>
      <c r="AB566" s="11">
        <v>10</v>
      </c>
      <c r="AC566" s="11">
        <v>10</v>
      </c>
      <c r="AD566" s="11">
        <v>10</v>
      </c>
      <c r="AE566" s="11">
        <v>10</v>
      </c>
      <c r="AF566" s="11">
        <v>10</v>
      </c>
      <c r="AG566" s="11">
        <v>21</v>
      </c>
      <c r="AH566" s="11">
        <v>1379</v>
      </c>
      <c r="AI566" s="11">
        <v>3565</v>
      </c>
      <c r="AJ566" s="11">
        <v>2357</v>
      </c>
      <c r="AK566" s="11">
        <v>3103</v>
      </c>
      <c r="AL566" s="11">
        <v>6235</v>
      </c>
      <c r="AM566" s="11">
        <v>1249</v>
      </c>
      <c r="AN566" s="11">
        <v>1024</v>
      </c>
      <c r="AO566" s="11">
        <v>1585</v>
      </c>
      <c r="AP566" s="11">
        <v>404</v>
      </c>
      <c r="AQ566" s="11">
        <v>1635</v>
      </c>
      <c r="AR566" s="11">
        <v>3019</v>
      </c>
      <c r="AS566" s="11">
        <v>2957</v>
      </c>
      <c r="AT566" s="11">
        <v>2032</v>
      </c>
      <c r="AU566" s="11">
        <v>6</v>
      </c>
      <c r="AV566" s="11">
        <v>7</v>
      </c>
      <c r="AW566" s="11">
        <v>3</v>
      </c>
      <c r="AX566" s="11">
        <v>7</v>
      </c>
      <c r="AY566" s="11">
        <v>6</v>
      </c>
      <c r="AZ566" s="11">
        <v>5</v>
      </c>
      <c r="BA566" s="11">
        <v>9</v>
      </c>
      <c r="BB566" s="11">
        <v>6</v>
      </c>
      <c r="BC566" s="11">
        <v>6</v>
      </c>
      <c r="BD566" s="11">
        <v>7</v>
      </c>
      <c r="BE566" s="11">
        <v>8</v>
      </c>
      <c r="BF566" s="11">
        <v>16</v>
      </c>
      <c r="BG566" s="11">
        <v>20</v>
      </c>
      <c r="BH566" s="11">
        <v>3</v>
      </c>
      <c r="BI566" s="11">
        <v>22</v>
      </c>
      <c r="BJ566" s="11">
        <v>4</v>
      </c>
      <c r="BK566" s="11">
        <v>5</v>
      </c>
      <c r="BL566" s="11">
        <v>14</v>
      </c>
      <c r="BM566" s="11">
        <v>11</v>
      </c>
      <c r="BN566" s="11">
        <v>8</v>
      </c>
      <c r="BO566" s="11">
        <v>4</v>
      </c>
      <c r="BP566" s="11">
        <v>3</v>
      </c>
      <c r="BQ566" s="11">
        <v>3</v>
      </c>
      <c r="BR566" s="11">
        <v>6</v>
      </c>
      <c r="BS566" s="11">
        <v>8</v>
      </c>
      <c r="BT566" s="11">
        <v>7</v>
      </c>
      <c r="BU566" s="11"/>
      <c r="BV566" s="11"/>
      <c r="BW566" s="11" t="b">
        <v>1</v>
      </c>
      <c r="BX566" s="11" t="b">
        <v>1</v>
      </c>
      <c r="BY566" s="11" t="b">
        <v>1</v>
      </c>
      <c r="BZ566" s="11" t="b">
        <v>1</v>
      </c>
      <c r="CA566" s="11" t="b">
        <v>1</v>
      </c>
      <c r="CB566" s="11" t="b">
        <v>1</v>
      </c>
      <c r="CC566" s="11" t="b">
        <v>1</v>
      </c>
      <c r="CD566" s="11" t="b">
        <v>1</v>
      </c>
      <c r="CE566" s="11" t="b">
        <v>1</v>
      </c>
      <c r="CF566" s="11" t="b">
        <v>1</v>
      </c>
      <c r="CG566" s="11" t="b">
        <v>1</v>
      </c>
      <c r="CH566" s="11" t="b">
        <v>1</v>
      </c>
      <c r="CI566" s="11" t="b">
        <v>1</v>
      </c>
      <c r="CJ566" s="11" t="s">
        <v>228</v>
      </c>
      <c r="CK566" s="11" t="str">
        <f>VLOOKUP(Table812[[#This Row],[Candidate Detail Answer: City]],cities,2,FALSE)</f>
        <v>Saint Paul</v>
      </c>
      <c r="CL566" s="11" t="str">
        <f>VLOOKUP(Table812[[#This Row],[Candidate Detail Answer: City]],cities,3,FALSE)</f>
        <v>MN</v>
      </c>
      <c r="CM566" s="41">
        <f>VLOOKUP(Table812[[#This Row],[Candidate Detail Answer: City]],cities,4,FALSE)</f>
        <v>55101</v>
      </c>
      <c r="CN566" s="11" t="s">
        <v>236</v>
      </c>
      <c r="CO566" s="11" t="str">
        <f>VLOOKUP(Table812[[#This Row],[Candidate Detail Answer: Major]],majors_final,3,FALSE)</f>
        <v>Computer Science</v>
      </c>
      <c r="CP566" s="11" t="str">
        <f>VLOOKUP(Table812[[#This Row],[Candidate Detail Answer: Major]],majors_final,4,FALSE)</f>
        <v>IT-development focused</v>
      </c>
      <c r="CQ566" s="11">
        <f>VLOOKUP(Table812[[#This Row],[Candidate Detail Answer: Major]],majors_final,5,FALSE)</f>
        <v>0</v>
      </c>
      <c r="CR566" s="11">
        <f>VLOOKUP(Table812[[#This Row],[Candidate Detail Answer: Major]],majors_final,6,FALSE)</f>
        <v>0</v>
      </c>
      <c r="CS566" s="11"/>
      <c r="CU566" s="5"/>
      <c r="CV566" s="5"/>
      <c r="CW566" s="5"/>
    </row>
    <row r="567" spans="1:101" ht="12.75" x14ac:dyDescent="0.2">
      <c r="A567">
        <v>666</v>
      </c>
      <c r="B567" s="26">
        <v>44664.606249999997</v>
      </c>
      <c r="C567" s="26">
        <v>44664.692361111112</v>
      </c>
      <c r="D567" s="26">
        <v>44667.041666666664</v>
      </c>
      <c r="E567" s="36">
        <v>202999</v>
      </c>
      <c r="F567" s="36">
        <f>SUM(Table812[[#This Row],[Time Taken Per Question: 1]:[Time Taken Per Question: 14]])</f>
        <v>76210</v>
      </c>
      <c r="G567" s="11">
        <v>1</v>
      </c>
      <c r="H567" s="11">
        <v>38</v>
      </c>
      <c r="I567" s="31">
        <v>53359</v>
      </c>
      <c r="J567" s="11">
        <v>131</v>
      </c>
      <c r="K567" s="11">
        <v>131</v>
      </c>
      <c r="L567" s="11">
        <v>92</v>
      </c>
      <c r="M567" s="11">
        <v>100</v>
      </c>
      <c r="N567" s="11">
        <v>126591</v>
      </c>
      <c r="O567" s="11" t="s">
        <v>155</v>
      </c>
      <c r="P567" s="11" t="s">
        <v>208</v>
      </c>
      <c r="Q567" s="11">
        <v>5</v>
      </c>
      <c r="R567" s="11">
        <v>1</v>
      </c>
      <c r="S567" s="11">
        <v>1</v>
      </c>
      <c r="T567" s="11">
        <v>10</v>
      </c>
      <c r="U567" s="11">
        <v>10</v>
      </c>
      <c r="V567" s="11">
        <v>10</v>
      </c>
      <c r="W567" s="11">
        <v>10</v>
      </c>
      <c r="X567" s="11">
        <v>10</v>
      </c>
      <c r="Y567" s="11">
        <v>10</v>
      </c>
      <c r="Z567" s="11">
        <v>10</v>
      </c>
      <c r="AA567" s="11">
        <v>10</v>
      </c>
      <c r="AB567" s="11">
        <v>10</v>
      </c>
      <c r="AC567" s="11">
        <v>10</v>
      </c>
      <c r="AD567" s="11">
        <v>10</v>
      </c>
      <c r="AE567" s="11">
        <v>10</v>
      </c>
      <c r="AF567" s="11">
        <v>10</v>
      </c>
      <c r="AG567" s="11">
        <v>99</v>
      </c>
      <c r="AH567" s="11">
        <v>1791</v>
      </c>
      <c r="AI567" s="11">
        <v>2040</v>
      </c>
      <c r="AJ567" s="11">
        <v>269</v>
      </c>
      <c r="AK567" s="11">
        <v>498</v>
      </c>
      <c r="AL567" s="11">
        <v>2239</v>
      </c>
      <c r="AM567" s="11">
        <v>272</v>
      </c>
      <c r="AN567" s="11">
        <v>1071</v>
      </c>
      <c r="AO567" s="11">
        <v>465</v>
      </c>
      <c r="AP567" s="11">
        <v>192</v>
      </c>
      <c r="AQ567" s="11">
        <v>3472</v>
      </c>
      <c r="AR567" s="11">
        <v>664</v>
      </c>
      <c r="AS567" s="11">
        <v>21882</v>
      </c>
      <c r="AT567" s="11">
        <v>41256</v>
      </c>
      <c r="AU567" s="11">
        <v>6</v>
      </c>
      <c r="AV567" s="11">
        <v>6</v>
      </c>
      <c r="AW567" s="11">
        <v>4</v>
      </c>
      <c r="AX567" s="11">
        <v>7</v>
      </c>
      <c r="AY567" s="11">
        <v>4</v>
      </c>
      <c r="AZ567" s="11">
        <v>5</v>
      </c>
      <c r="BA567" s="11">
        <v>9</v>
      </c>
      <c r="BB567" s="11">
        <v>7</v>
      </c>
      <c r="BC567" s="11">
        <v>6</v>
      </c>
      <c r="BD567" s="11">
        <v>7</v>
      </c>
      <c r="BE567" s="11">
        <v>8</v>
      </c>
      <c r="BF567" s="11">
        <v>17</v>
      </c>
      <c r="BG567" s="11">
        <v>19</v>
      </c>
      <c r="BH567" s="11">
        <v>25</v>
      </c>
      <c r="BI567" s="11">
        <v>21</v>
      </c>
      <c r="BJ567" s="11">
        <v>2</v>
      </c>
      <c r="BK567" s="11">
        <v>6</v>
      </c>
      <c r="BL567" s="11">
        <v>16</v>
      </c>
      <c r="BM567" s="11">
        <v>3</v>
      </c>
      <c r="BN567" s="11">
        <v>2</v>
      </c>
      <c r="BO567" s="11">
        <v>2</v>
      </c>
      <c r="BP567" s="11">
        <v>3</v>
      </c>
      <c r="BQ567" s="11">
        <v>13</v>
      </c>
      <c r="BR567" s="11">
        <v>5</v>
      </c>
      <c r="BS567" s="11">
        <v>43</v>
      </c>
      <c r="BT567" s="11">
        <v>31</v>
      </c>
      <c r="BU567" s="11"/>
      <c r="BV567" s="11"/>
      <c r="BW567" s="11" t="b">
        <v>1</v>
      </c>
      <c r="BX567" s="11" t="b">
        <v>1</v>
      </c>
      <c r="BY567" s="11" t="b">
        <v>1</v>
      </c>
      <c r="BZ567" s="11" t="b">
        <v>1</v>
      </c>
      <c r="CA567" s="11" t="b">
        <v>1</v>
      </c>
      <c r="CB567" s="11" t="b">
        <v>1</v>
      </c>
      <c r="CC567" s="11" t="b">
        <v>1</v>
      </c>
      <c r="CD567" s="11" t="b">
        <v>1</v>
      </c>
      <c r="CE567" s="11" t="b">
        <v>1</v>
      </c>
      <c r="CF567" s="11" t="b">
        <v>1</v>
      </c>
      <c r="CG567" s="11" t="b">
        <v>1</v>
      </c>
      <c r="CH567" s="11" t="b">
        <v>1</v>
      </c>
      <c r="CI567" s="11" t="b">
        <v>1</v>
      </c>
      <c r="CJ567" s="11" t="s">
        <v>248</v>
      </c>
      <c r="CK567" s="11" t="str">
        <f>VLOOKUP(Table812[[#This Row],[Candidate Detail Answer: City]],cities,2,FALSE)</f>
        <v>Minneapolis</v>
      </c>
      <c r="CL567" s="11" t="str">
        <f>VLOOKUP(Table812[[#This Row],[Candidate Detail Answer: City]],cities,3,FALSE)</f>
        <v>MN</v>
      </c>
      <c r="CM567" s="41">
        <f>VLOOKUP(Table812[[#This Row],[Candidate Detail Answer: City]],cities,4,FALSE)</f>
        <v>55401</v>
      </c>
      <c r="CN567" s="11" t="s">
        <v>652</v>
      </c>
      <c r="CO567" s="11" t="str">
        <f>VLOOKUP(Table812[[#This Row],[Candidate Detail Answer: Major]],majors_final,3,FALSE)</f>
        <v>Information Technology</v>
      </c>
      <c r="CP567" s="11" t="str">
        <f>VLOOKUP(Table812[[#This Row],[Candidate Detail Answer: Major]],majors_final,4,FALSE)</f>
        <v>IT non-development</v>
      </c>
      <c r="CQ567" s="11">
        <f>VLOOKUP(Table812[[#This Row],[Candidate Detail Answer: Major]],majors_final,5,FALSE)</f>
        <v>1</v>
      </c>
      <c r="CR567" s="11" t="str">
        <f>VLOOKUP(Table812[[#This Row],[Candidate Detail Answer: Major]],majors_final,6,FALSE)</f>
        <v>N/A</v>
      </c>
      <c r="CS567" s="11"/>
      <c r="CU567" s="5"/>
      <c r="CV567" s="5"/>
      <c r="CW567" s="5"/>
    </row>
    <row r="568" spans="1:101" ht="12.75" x14ac:dyDescent="0.2">
      <c r="A568">
        <v>667</v>
      </c>
      <c r="B568" s="26">
        <v>45336.724305555501</v>
      </c>
      <c r="C568" s="26">
        <v>55878.657638890902</v>
      </c>
      <c r="D568" s="26">
        <v>54570.214583330802</v>
      </c>
      <c r="E568" s="36">
        <v>276323</v>
      </c>
      <c r="F568" s="36">
        <f>SUM(Table812[[#This Row],[Time Taken Per Question: 1]:[Time Taken Per Question: 14]])</f>
        <v>44536</v>
      </c>
      <c r="G568" s="11">
        <v>1</v>
      </c>
      <c r="H568" s="11">
        <v>69</v>
      </c>
      <c r="I568" s="31">
        <v>24596</v>
      </c>
      <c r="J568" s="11">
        <v>131</v>
      </c>
      <c r="K568" s="11">
        <v>131</v>
      </c>
      <c r="L568" s="11">
        <v>92</v>
      </c>
      <c r="M568" s="11">
        <v>100</v>
      </c>
      <c r="N568" s="11">
        <v>231329</v>
      </c>
      <c r="O568" s="11" t="s">
        <v>155</v>
      </c>
      <c r="P568" s="11" t="s">
        <v>208</v>
      </c>
      <c r="Q568" s="11">
        <v>0</v>
      </c>
      <c r="R568" s="11"/>
      <c r="S568" s="11">
        <v>1</v>
      </c>
      <c r="T568" s="11">
        <v>10</v>
      </c>
      <c r="U568" s="11">
        <v>10</v>
      </c>
      <c r="V568" s="11">
        <v>10</v>
      </c>
      <c r="W568" s="11">
        <v>10</v>
      </c>
      <c r="X568" s="11">
        <v>10</v>
      </c>
      <c r="Y568" s="11">
        <v>10</v>
      </c>
      <c r="Z568" s="11">
        <v>10</v>
      </c>
      <c r="AA568" s="11">
        <v>10</v>
      </c>
      <c r="AB568" s="11">
        <v>10</v>
      </c>
      <c r="AC568" s="11">
        <v>10</v>
      </c>
      <c r="AD568" s="11">
        <v>10</v>
      </c>
      <c r="AE568" s="11">
        <v>10</v>
      </c>
      <c r="AF568" s="11">
        <v>10</v>
      </c>
      <c r="AG568" s="11">
        <v>63</v>
      </c>
      <c r="AH568" s="11">
        <v>1261</v>
      </c>
      <c r="AI568" s="11">
        <v>235</v>
      </c>
      <c r="AJ568" s="11">
        <v>1672</v>
      </c>
      <c r="AK568" s="11">
        <v>338</v>
      </c>
      <c r="AL568" s="11">
        <v>2667</v>
      </c>
      <c r="AM568" s="11">
        <v>850</v>
      </c>
      <c r="AN568" s="11">
        <v>4050</v>
      </c>
      <c r="AO568" s="11">
        <v>9204</v>
      </c>
      <c r="AP568" s="11">
        <v>283</v>
      </c>
      <c r="AQ568" s="11">
        <v>553</v>
      </c>
      <c r="AR568" s="11">
        <v>321</v>
      </c>
      <c r="AS568" s="11">
        <v>22276</v>
      </c>
      <c r="AT568" s="11">
        <v>763</v>
      </c>
      <c r="AU568" s="11">
        <v>12</v>
      </c>
      <c r="AV568" s="11">
        <v>12</v>
      </c>
      <c r="AW568" s="11">
        <v>11</v>
      </c>
      <c r="AX568" s="11">
        <v>14</v>
      </c>
      <c r="AY568" s="11">
        <v>11</v>
      </c>
      <c r="AZ568" s="11">
        <v>12</v>
      </c>
      <c r="BA568" s="11">
        <v>14</v>
      </c>
      <c r="BB568" s="11">
        <v>16</v>
      </c>
      <c r="BC568" s="11">
        <v>12</v>
      </c>
      <c r="BD568" s="11">
        <v>13</v>
      </c>
      <c r="BE568" s="11">
        <v>14</v>
      </c>
      <c r="BF568" s="11">
        <v>36</v>
      </c>
      <c r="BG568" s="11">
        <v>29</v>
      </c>
      <c r="BH568" s="11">
        <v>14</v>
      </c>
      <c r="BI568" s="11">
        <v>2</v>
      </c>
      <c r="BJ568" s="11">
        <v>16</v>
      </c>
      <c r="BK568" s="11">
        <v>3</v>
      </c>
      <c r="BL568" s="11">
        <v>12</v>
      </c>
      <c r="BM568" s="11">
        <v>4</v>
      </c>
      <c r="BN568" s="11">
        <v>4</v>
      </c>
      <c r="BO568" s="11">
        <v>13</v>
      </c>
      <c r="BP568" s="11">
        <v>2</v>
      </c>
      <c r="BQ568" s="11">
        <v>4</v>
      </c>
      <c r="BR568" s="11">
        <v>2</v>
      </c>
      <c r="BS568" s="11">
        <v>45</v>
      </c>
      <c r="BT568" s="11">
        <v>3</v>
      </c>
      <c r="BU568" s="11"/>
      <c r="BV568" s="11"/>
      <c r="BW568" s="11" t="b">
        <v>1</v>
      </c>
      <c r="BX568" s="11" t="b">
        <v>1</v>
      </c>
      <c r="BY568" s="11" t="b">
        <v>1</v>
      </c>
      <c r="BZ568" s="11" t="b">
        <v>1</v>
      </c>
      <c r="CA568" s="11" t="b">
        <v>1</v>
      </c>
      <c r="CB568" s="11" t="b">
        <v>1</v>
      </c>
      <c r="CC568" s="11" t="b">
        <v>1</v>
      </c>
      <c r="CD568" s="11" t="b">
        <v>1</v>
      </c>
      <c r="CE568" s="11" t="b">
        <v>1</v>
      </c>
      <c r="CF568" s="11" t="b">
        <v>1</v>
      </c>
      <c r="CG568" s="11" t="b">
        <v>1</v>
      </c>
      <c r="CH568" s="11" t="b">
        <v>1</v>
      </c>
      <c r="CI568" s="11" t="b">
        <v>1</v>
      </c>
      <c r="CJ568" s="11" t="s">
        <v>501</v>
      </c>
      <c r="CK568" s="11" t="str">
        <f>VLOOKUP(Table812[[#This Row],[Candidate Detail Answer: City]],cities,2,FALSE)</f>
        <v>Cambridge</v>
      </c>
      <c r="CL568" s="11" t="str">
        <f>VLOOKUP(Table812[[#This Row],[Candidate Detail Answer: City]],cities,3,FALSE)</f>
        <v>MA</v>
      </c>
      <c r="CM568" s="41">
        <f>VLOOKUP(Table812[[#This Row],[Candidate Detail Answer: City]],cities,4,FALSE)</f>
        <v>2138</v>
      </c>
      <c r="CN568" s="11" t="s">
        <v>231</v>
      </c>
      <c r="CO568" s="11" t="str">
        <f>VLOOKUP(Table812[[#This Row],[Candidate Detail Answer: Major]],majors_final,3,FALSE)</f>
        <v>Software Engineering</v>
      </c>
      <c r="CP568" s="11" t="str">
        <f>VLOOKUP(Table812[[#This Row],[Candidate Detail Answer: Major]],majors_final,4,FALSE)</f>
        <v>IT-development focused</v>
      </c>
      <c r="CQ568" s="11">
        <f>VLOOKUP(Table812[[#This Row],[Candidate Detail Answer: Major]],majors_final,5,FALSE)</f>
        <v>0</v>
      </c>
      <c r="CR568" s="11">
        <f>VLOOKUP(Table812[[#This Row],[Candidate Detail Answer: Major]],majors_final,6,FALSE)</f>
        <v>0</v>
      </c>
      <c r="CS568" s="11"/>
      <c r="CU568" s="5"/>
      <c r="CV568" s="5"/>
      <c r="CW568" s="5"/>
    </row>
    <row r="569" spans="1:101" ht="12.75" x14ac:dyDescent="0.2">
      <c r="A569">
        <v>668</v>
      </c>
      <c r="B569" s="26">
        <v>44664.606249999997</v>
      </c>
      <c r="C569" s="26">
        <v>44665.524305555555</v>
      </c>
      <c r="D569" s="26">
        <v>44666.913194444445</v>
      </c>
      <c r="E569" s="36">
        <v>119992</v>
      </c>
      <c r="F569" s="36">
        <f>SUM(Table812[[#This Row],[Time Taken Per Question: 1]:[Time Taken Per Question: 14]])</f>
        <v>44231</v>
      </c>
      <c r="G569" s="11">
        <v>1</v>
      </c>
      <c r="H569" s="11">
        <v>83</v>
      </c>
      <c r="I569" s="31">
        <v>23706</v>
      </c>
      <c r="J569" s="11">
        <v>131</v>
      </c>
      <c r="K569" s="11">
        <v>131</v>
      </c>
      <c r="L569" s="11">
        <v>92</v>
      </c>
      <c r="M569" s="11">
        <v>100</v>
      </c>
      <c r="N569" s="11">
        <v>51952</v>
      </c>
      <c r="O569" s="11" t="s">
        <v>155</v>
      </c>
      <c r="P569" s="11" t="s">
        <v>208</v>
      </c>
      <c r="Q569" s="11">
        <v>2</v>
      </c>
      <c r="R569" s="11">
        <v>4</v>
      </c>
      <c r="S569" s="11">
        <v>1</v>
      </c>
      <c r="T569" s="11">
        <v>10</v>
      </c>
      <c r="U569" s="11">
        <v>10</v>
      </c>
      <c r="V569" s="11">
        <v>10</v>
      </c>
      <c r="W569" s="11">
        <v>10</v>
      </c>
      <c r="X569" s="11">
        <v>10</v>
      </c>
      <c r="Y569" s="11">
        <v>10</v>
      </c>
      <c r="Z569" s="11">
        <v>10</v>
      </c>
      <c r="AA569" s="11">
        <v>10</v>
      </c>
      <c r="AB569" s="11">
        <v>10</v>
      </c>
      <c r="AC569" s="11">
        <v>10</v>
      </c>
      <c r="AD569" s="11">
        <v>10</v>
      </c>
      <c r="AE569" s="11">
        <v>10</v>
      </c>
      <c r="AF569" s="11">
        <v>10</v>
      </c>
      <c r="AG569" s="11">
        <v>104</v>
      </c>
      <c r="AH569" s="11">
        <v>1819</v>
      </c>
      <c r="AI569" s="11">
        <v>2664</v>
      </c>
      <c r="AJ569" s="11">
        <v>7093</v>
      </c>
      <c r="AK569" s="11">
        <v>1303</v>
      </c>
      <c r="AL569" s="11">
        <v>3120</v>
      </c>
      <c r="AM569" s="11">
        <v>2744</v>
      </c>
      <c r="AN569" s="11">
        <v>11325</v>
      </c>
      <c r="AO569" s="11">
        <v>1100</v>
      </c>
      <c r="AP569" s="11">
        <v>245</v>
      </c>
      <c r="AQ569" s="11">
        <v>225</v>
      </c>
      <c r="AR569" s="11">
        <v>1809</v>
      </c>
      <c r="AS569" s="11">
        <v>4429</v>
      </c>
      <c r="AT569" s="11">
        <v>6251</v>
      </c>
      <c r="AU569" s="11">
        <v>10</v>
      </c>
      <c r="AV569" s="11">
        <v>9</v>
      </c>
      <c r="AW569" s="11">
        <v>12</v>
      </c>
      <c r="AX569" s="11">
        <v>12</v>
      </c>
      <c r="AY569" s="11">
        <v>8</v>
      </c>
      <c r="AZ569" s="11">
        <v>8</v>
      </c>
      <c r="BA569" s="11">
        <v>11</v>
      </c>
      <c r="BB569" s="11">
        <v>10</v>
      </c>
      <c r="BC569" s="11">
        <v>9</v>
      </c>
      <c r="BD569" s="11">
        <v>10</v>
      </c>
      <c r="BE569" s="11">
        <v>12</v>
      </c>
      <c r="BF569" s="11">
        <v>20</v>
      </c>
      <c r="BG569" s="11">
        <v>27</v>
      </c>
      <c r="BH569" s="11">
        <v>23</v>
      </c>
      <c r="BI569" s="11">
        <v>19</v>
      </c>
      <c r="BJ569" s="11">
        <v>52</v>
      </c>
      <c r="BK569" s="11">
        <v>17</v>
      </c>
      <c r="BL569" s="11">
        <v>30</v>
      </c>
      <c r="BM569" s="11">
        <v>12</v>
      </c>
      <c r="BN569" s="11">
        <v>10</v>
      </c>
      <c r="BO569" s="11">
        <v>12</v>
      </c>
      <c r="BP569" s="11">
        <v>4</v>
      </c>
      <c r="BQ569" s="11">
        <v>2</v>
      </c>
      <c r="BR569" s="11">
        <v>11</v>
      </c>
      <c r="BS569" s="11">
        <v>16</v>
      </c>
      <c r="BT569" s="11">
        <v>22</v>
      </c>
      <c r="BU569" s="11"/>
      <c r="BV569" s="11"/>
      <c r="BW569" s="11" t="b">
        <v>1</v>
      </c>
      <c r="BX569" s="11" t="b">
        <v>1</v>
      </c>
      <c r="BY569" s="11" t="b">
        <v>1</v>
      </c>
      <c r="BZ569" s="11" t="b">
        <v>1</v>
      </c>
      <c r="CA569" s="11" t="b">
        <v>1</v>
      </c>
      <c r="CB569" s="11" t="b">
        <v>1</v>
      </c>
      <c r="CC569" s="11" t="b">
        <v>1</v>
      </c>
      <c r="CD569" s="11" t="b">
        <v>1</v>
      </c>
      <c r="CE569" s="11" t="b">
        <v>1</v>
      </c>
      <c r="CF569" s="11" t="b">
        <v>1</v>
      </c>
      <c r="CG569" s="11" t="b">
        <v>1</v>
      </c>
      <c r="CH569" s="11" t="b">
        <v>1</v>
      </c>
      <c r="CI569" s="11" t="b">
        <v>1</v>
      </c>
      <c r="CJ569" s="11" t="s">
        <v>258</v>
      </c>
      <c r="CK569" s="11" t="str">
        <f>VLOOKUP(Table812[[#This Row],[Candidate Detail Answer: City]],cities,2,FALSE)</f>
        <v>Prior Lake</v>
      </c>
      <c r="CL569" s="11" t="str">
        <f>VLOOKUP(Table812[[#This Row],[Candidate Detail Answer: City]],cities,3,FALSE)</f>
        <v>MN</v>
      </c>
      <c r="CM569" s="41">
        <f>VLOOKUP(Table812[[#This Row],[Candidate Detail Answer: City]],cities,4,FALSE)</f>
        <v>55372</v>
      </c>
      <c r="CN569" s="11" t="s">
        <v>259</v>
      </c>
      <c r="CO569" s="11" t="str">
        <f>VLOOKUP(Table812[[#This Row],[Candidate Detail Answer: Major]],majors_final,3,FALSE)</f>
        <v>Computer Science</v>
      </c>
      <c r="CP569" s="11" t="str">
        <f>VLOOKUP(Table812[[#This Row],[Candidate Detail Answer: Major]],majors_final,4,FALSE)</f>
        <v>IT-development focused</v>
      </c>
      <c r="CQ569" s="11">
        <f>VLOOKUP(Table812[[#This Row],[Candidate Detail Answer: Major]],majors_final,5,FALSE)</f>
        <v>0</v>
      </c>
      <c r="CR569" s="11">
        <f>VLOOKUP(Table812[[#This Row],[Candidate Detail Answer: Major]],majors_final,6,FALSE)</f>
        <v>0</v>
      </c>
      <c r="CS569" s="11"/>
      <c r="CU569" s="5"/>
      <c r="CV569" s="5"/>
      <c r="CW569" s="5"/>
    </row>
    <row r="570" spans="1:101" ht="12.75" x14ac:dyDescent="0.2">
      <c r="A570">
        <v>669</v>
      </c>
      <c r="B570" s="26">
        <v>45358.656944444403</v>
      </c>
      <c r="C570" s="26">
        <v>55898.725694446402</v>
      </c>
      <c r="D570" s="26">
        <v>54587.931944441902</v>
      </c>
      <c r="E570" s="36">
        <v>292564</v>
      </c>
      <c r="F570" s="36">
        <f>SUM(Table812[[#This Row],[Time Taken Per Question: 1]:[Time Taken Per Question: 14]])</f>
        <v>13977</v>
      </c>
      <c r="G570" s="11">
        <v>1</v>
      </c>
      <c r="H570" s="11">
        <v>27</v>
      </c>
      <c r="I570" s="31">
        <v>97803</v>
      </c>
      <c r="J570" s="11">
        <v>131</v>
      </c>
      <c r="K570" s="11">
        <v>131</v>
      </c>
      <c r="L570" s="11">
        <v>92</v>
      </c>
      <c r="M570" s="11">
        <v>100</v>
      </c>
      <c r="N570" s="11">
        <v>278498</v>
      </c>
      <c r="O570" s="11" t="s">
        <v>155</v>
      </c>
      <c r="P570" s="11" t="s">
        <v>208</v>
      </c>
      <c r="Q570" s="11">
        <v>17</v>
      </c>
      <c r="R570" s="11">
        <v>1</v>
      </c>
      <c r="S570" s="11">
        <v>1</v>
      </c>
      <c r="T570" s="11">
        <v>10</v>
      </c>
      <c r="U570" s="11">
        <v>10</v>
      </c>
      <c r="V570" s="11">
        <v>10</v>
      </c>
      <c r="W570" s="11">
        <v>10</v>
      </c>
      <c r="X570" s="11">
        <v>10</v>
      </c>
      <c r="Y570" s="11">
        <v>10</v>
      </c>
      <c r="Z570" s="11">
        <v>10</v>
      </c>
      <c r="AA570" s="11">
        <v>10</v>
      </c>
      <c r="AB570" s="11">
        <v>10</v>
      </c>
      <c r="AC570" s="11">
        <v>10</v>
      </c>
      <c r="AD570" s="11">
        <v>10</v>
      </c>
      <c r="AE570" s="11">
        <v>10</v>
      </c>
      <c r="AF570" s="11">
        <v>10</v>
      </c>
      <c r="AG570" s="11">
        <v>759</v>
      </c>
      <c r="AH570" s="11">
        <v>5507</v>
      </c>
      <c r="AI570" s="11">
        <v>1107</v>
      </c>
      <c r="AJ570" s="11">
        <v>2291</v>
      </c>
      <c r="AK570" s="11">
        <v>903</v>
      </c>
      <c r="AL570" s="11">
        <v>122</v>
      </c>
      <c r="AM570" s="11">
        <v>115</v>
      </c>
      <c r="AN570" s="11">
        <v>208</v>
      </c>
      <c r="AO570" s="11">
        <v>144</v>
      </c>
      <c r="AP570" s="11">
        <v>119</v>
      </c>
      <c r="AQ570" s="11">
        <v>92</v>
      </c>
      <c r="AR570" s="11">
        <v>1655</v>
      </c>
      <c r="AS570" s="11">
        <v>305</v>
      </c>
      <c r="AT570" s="11">
        <v>650</v>
      </c>
      <c r="AU570" s="11">
        <v>11</v>
      </c>
      <c r="AV570" s="11">
        <v>9</v>
      </c>
      <c r="AW570" s="11">
        <v>10</v>
      </c>
      <c r="AX570" s="11">
        <v>12</v>
      </c>
      <c r="AY570" s="11">
        <v>8</v>
      </c>
      <c r="AZ570" s="11">
        <v>8</v>
      </c>
      <c r="BA570" s="11">
        <v>11</v>
      </c>
      <c r="BB570" s="11">
        <v>10</v>
      </c>
      <c r="BC570" s="11">
        <v>9</v>
      </c>
      <c r="BD570" s="11">
        <v>10</v>
      </c>
      <c r="BE570" s="11">
        <v>10</v>
      </c>
      <c r="BF570" s="11">
        <v>20</v>
      </c>
      <c r="BG570" s="11">
        <v>24</v>
      </c>
      <c r="BH570" s="11">
        <v>10</v>
      </c>
      <c r="BI570" s="11">
        <v>5</v>
      </c>
      <c r="BJ570" s="11">
        <v>7</v>
      </c>
      <c r="BK570" s="11">
        <v>9</v>
      </c>
      <c r="BL570" s="11">
        <v>5</v>
      </c>
      <c r="BM570" s="11">
        <v>4</v>
      </c>
      <c r="BN570" s="11">
        <v>4</v>
      </c>
      <c r="BO570" s="11">
        <v>5</v>
      </c>
      <c r="BP570" s="11">
        <v>4</v>
      </c>
      <c r="BQ570" s="11">
        <v>4</v>
      </c>
      <c r="BR570" s="11">
        <v>14</v>
      </c>
      <c r="BS570" s="11">
        <v>5</v>
      </c>
      <c r="BT570" s="11">
        <v>5</v>
      </c>
      <c r="BU570" s="11"/>
      <c r="BV570" s="11"/>
      <c r="BW570" s="11" t="b">
        <v>1</v>
      </c>
      <c r="BX570" s="11" t="b">
        <v>1</v>
      </c>
      <c r="BY570" s="11" t="b">
        <v>1</v>
      </c>
      <c r="BZ570" s="11" t="b">
        <v>1</v>
      </c>
      <c r="CA570" s="11" t="b">
        <v>1</v>
      </c>
      <c r="CB570" s="11" t="b">
        <v>1</v>
      </c>
      <c r="CC570" s="11" t="b">
        <v>1</v>
      </c>
      <c r="CD570" s="11" t="b">
        <v>1</v>
      </c>
      <c r="CE570" s="11" t="b">
        <v>1</v>
      </c>
      <c r="CF570" s="11" t="b">
        <v>1</v>
      </c>
      <c r="CG570" s="11" t="b">
        <v>1</v>
      </c>
      <c r="CH570" s="11" t="b">
        <v>1</v>
      </c>
      <c r="CI570" s="11" t="b">
        <v>1</v>
      </c>
      <c r="CJ570" s="11" t="s">
        <v>182</v>
      </c>
      <c r="CK570" s="11" t="str">
        <f>VLOOKUP(Table812[[#This Row],[Candidate Detail Answer: City]],cities,2,FALSE)</f>
        <v>Boston</v>
      </c>
      <c r="CL570" s="11" t="str">
        <f>VLOOKUP(Table812[[#This Row],[Candidate Detail Answer: City]],cities,3,FALSE)</f>
        <v>MA</v>
      </c>
      <c r="CM570" s="41">
        <f>VLOOKUP(Table812[[#This Row],[Candidate Detail Answer: City]],cities,4,FALSE)</f>
        <v>2101</v>
      </c>
      <c r="CN570" s="11" t="s">
        <v>366</v>
      </c>
      <c r="CO570" s="11" t="str">
        <f>VLOOKUP(Table812[[#This Row],[Candidate Detail Answer: Major]],majors_final,3,FALSE)</f>
        <v>Computer Science</v>
      </c>
      <c r="CP570" s="11" t="str">
        <f>VLOOKUP(Table812[[#This Row],[Candidate Detail Answer: Major]],majors_final,4,FALSE)</f>
        <v>IT-development focused</v>
      </c>
      <c r="CQ570" s="11">
        <f>VLOOKUP(Table812[[#This Row],[Candidate Detail Answer: Major]],majors_final,5,FALSE)</f>
        <v>0</v>
      </c>
      <c r="CR570" s="11">
        <f>VLOOKUP(Table812[[#This Row],[Candidate Detail Answer: Major]],majors_final,6,FALSE)</f>
        <v>0</v>
      </c>
      <c r="CS570" s="11"/>
      <c r="CU570" s="5"/>
      <c r="CV570" s="5"/>
      <c r="CW570" s="5"/>
    </row>
    <row r="571" spans="1:101" ht="12.75" x14ac:dyDescent="0.2">
      <c r="A571">
        <v>670</v>
      </c>
      <c r="B571" s="26">
        <v>44664.606249999997</v>
      </c>
      <c r="C571" s="26">
        <v>44664.67083333333</v>
      </c>
      <c r="D571" s="26">
        <v>44666.92291666667</v>
      </c>
      <c r="E571" s="36">
        <v>194602</v>
      </c>
      <c r="F571" s="36">
        <f>SUM(Table812[[#This Row],[Time Taken Per Question: 1]:[Time Taken Per Question: 14]])</f>
        <v>75086</v>
      </c>
      <c r="G571" s="11">
        <v>1</v>
      </c>
      <c r="H571" s="11">
        <v>72</v>
      </c>
      <c r="I571" s="31">
        <v>43015</v>
      </c>
      <c r="J571" s="11">
        <v>131</v>
      </c>
      <c r="K571" s="11">
        <v>131</v>
      </c>
      <c r="L571" s="11">
        <v>92</v>
      </c>
      <c r="M571" s="11">
        <v>100</v>
      </c>
      <c r="N571" s="11">
        <v>110268</v>
      </c>
      <c r="O571" s="11" t="s">
        <v>155</v>
      </c>
      <c r="P571" s="11" t="s">
        <v>208</v>
      </c>
      <c r="Q571" s="11">
        <v>1</v>
      </c>
      <c r="R571" s="11">
        <v>4</v>
      </c>
      <c r="S571" s="11">
        <v>1</v>
      </c>
      <c r="T571" s="11">
        <v>10</v>
      </c>
      <c r="U571" s="11">
        <v>10</v>
      </c>
      <c r="V571" s="11">
        <v>10</v>
      </c>
      <c r="W571" s="11">
        <v>10</v>
      </c>
      <c r="X571" s="11">
        <v>10</v>
      </c>
      <c r="Y571" s="11">
        <v>10</v>
      </c>
      <c r="Z571" s="11">
        <v>10</v>
      </c>
      <c r="AA571" s="11">
        <v>10</v>
      </c>
      <c r="AB571" s="11">
        <v>10</v>
      </c>
      <c r="AC571" s="11">
        <v>10</v>
      </c>
      <c r="AD571" s="11">
        <v>10</v>
      </c>
      <c r="AE571" s="11">
        <v>10</v>
      </c>
      <c r="AF571" s="11">
        <v>10</v>
      </c>
      <c r="AG571" s="11">
        <v>122</v>
      </c>
      <c r="AH571" s="11">
        <v>946</v>
      </c>
      <c r="AI571" s="11">
        <v>958</v>
      </c>
      <c r="AJ571" s="11">
        <v>1503</v>
      </c>
      <c r="AK571" s="11">
        <v>8527</v>
      </c>
      <c r="AL571" s="11">
        <v>3071</v>
      </c>
      <c r="AM571" s="11">
        <v>2100</v>
      </c>
      <c r="AN571" s="11">
        <v>27030</v>
      </c>
      <c r="AO571" s="11">
        <v>2112</v>
      </c>
      <c r="AP571" s="11">
        <v>258</v>
      </c>
      <c r="AQ571" s="11">
        <v>302</v>
      </c>
      <c r="AR571" s="11">
        <v>7926</v>
      </c>
      <c r="AS571" s="11">
        <v>17021</v>
      </c>
      <c r="AT571" s="11">
        <v>3210</v>
      </c>
      <c r="AU571" s="11">
        <v>11</v>
      </c>
      <c r="AV571" s="11">
        <v>11</v>
      </c>
      <c r="AW571" s="11">
        <v>10</v>
      </c>
      <c r="AX571" s="11">
        <v>13</v>
      </c>
      <c r="AY571" s="11">
        <v>10</v>
      </c>
      <c r="AZ571" s="11">
        <v>12</v>
      </c>
      <c r="BA571" s="11">
        <v>15</v>
      </c>
      <c r="BB571" s="11">
        <v>14</v>
      </c>
      <c r="BC571" s="11">
        <v>11</v>
      </c>
      <c r="BD571" s="11">
        <v>12</v>
      </c>
      <c r="BE571" s="11">
        <v>13</v>
      </c>
      <c r="BF571" s="11">
        <v>18</v>
      </c>
      <c r="BG571" s="11">
        <v>25</v>
      </c>
      <c r="BH571" s="11">
        <v>9</v>
      </c>
      <c r="BI571" s="11">
        <v>8</v>
      </c>
      <c r="BJ571" s="11">
        <v>10</v>
      </c>
      <c r="BK571" s="11">
        <v>6</v>
      </c>
      <c r="BL571" s="11">
        <v>27</v>
      </c>
      <c r="BM571" s="11">
        <v>9</v>
      </c>
      <c r="BN571" s="11">
        <v>29</v>
      </c>
      <c r="BO571" s="11">
        <v>31</v>
      </c>
      <c r="BP571" s="11">
        <v>3</v>
      </c>
      <c r="BQ571" s="11">
        <v>6</v>
      </c>
      <c r="BR571" s="11">
        <v>3</v>
      </c>
      <c r="BS571" s="11">
        <v>31</v>
      </c>
      <c r="BT571" s="11">
        <v>13</v>
      </c>
      <c r="BU571" s="11"/>
      <c r="BV571" s="11"/>
      <c r="BW571" s="11" t="b">
        <v>1</v>
      </c>
      <c r="BX571" s="11" t="b">
        <v>1</v>
      </c>
      <c r="BY571" s="11" t="b">
        <v>1</v>
      </c>
      <c r="BZ571" s="11" t="b">
        <v>1</v>
      </c>
      <c r="CA571" s="11" t="b">
        <v>1</v>
      </c>
      <c r="CB571" s="11" t="b">
        <v>1</v>
      </c>
      <c r="CC571" s="11" t="b">
        <v>1</v>
      </c>
      <c r="CD571" s="11" t="b">
        <v>1</v>
      </c>
      <c r="CE571" s="11" t="b">
        <v>1</v>
      </c>
      <c r="CF571" s="11" t="b">
        <v>1</v>
      </c>
      <c r="CG571" s="11" t="b">
        <v>1</v>
      </c>
      <c r="CH571" s="11" t="b">
        <v>1</v>
      </c>
      <c r="CI571" s="11" t="b">
        <v>1</v>
      </c>
      <c r="CJ571" s="11" t="s">
        <v>307</v>
      </c>
      <c r="CK571" s="11" t="str">
        <f>VLOOKUP(Table812[[#This Row],[Candidate Detail Answer: City]],cities,2,FALSE)</f>
        <v>Fuquay-Varina</v>
      </c>
      <c r="CL571" s="11" t="str">
        <f>VLOOKUP(Table812[[#This Row],[Candidate Detail Answer: City]],cities,3,FALSE)</f>
        <v>NC</v>
      </c>
      <c r="CM571" s="41">
        <f>VLOOKUP(Table812[[#This Row],[Candidate Detail Answer: City]],cities,4,FALSE)</f>
        <v>27526</v>
      </c>
      <c r="CN571" s="11" t="s">
        <v>234</v>
      </c>
      <c r="CO571" s="11" t="str">
        <f>VLOOKUP(Table812[[#This Row],[Candidate Detail Answer: Major]],majors_final,3,FALSE)</f>
        <v>Computer Programming</v>
      </c>
      <c r="CP571" s="11" t="str">
        <f>VLOOKUP(Table812[[#This Row],[Candidate Detail Answer: Major]],majors_final,4,FALSE)</f>
        <v>IT-development focused</v>
      </c>
      <c r="CQ571" s="11">
        <f>VLOOKUP(Table812[[#This Row],[Candidate Detail Answer: Major]],majors_final,5,FALSE)</f>
        <v>0</v>
      </c>
      <c r="CR571" s="11">
        <f>VLOOKUP(Table812[[#This Row],[Candidate Detail Answer: Major]],majors_final,6,FALSE)</f>
        <v>0</v>
      </c>
      <c r="CS571" s="11"/>
      <c r="CU571" s="5"/>
      <c r="CV571" s="5"/>
      <c r="CW571" s="5"/>
    </row>
    <row r="572" spans="1:101" ht="12.75" x14ac:dyDescent="0.2">
      <c r="A572">
        <v>671</v>
      </c>
      <c r="B572" s="26">
        <v>45380.589583333298</v>
      </c>
      <c r="C572" s="26">
        <v>55918.793750001998</v>
      </c>
      <c r="D572" s="26">
        <v>54605.649305553001</v>
      </c>
      <c r="E572" s="36">
        <v>332455</v>
      </c>
      <c r="F572" s="36">
        <f>SUM(Table812[[#This Row],[Time Taken Per Question: 1]:[Time Taken Per Question: 14]])</f>
        <v>110468</v>
      </c>
      <c r="G572" s="11">
        <v>1</v>
      </c>
      <c r="H572" s="11">
        <v>74</v>
      </c>
      <c r="I572" s="31">
        <v>177761</v>
      </c>
      <c r="J572" s="11">
        <v>131</v>
      </c>
      <c r="K572" s="11">
        <v>131</v>
      </c>
      <c r="L572" s="11">
        <v>92</v>
      </c>
      <c r="M572" s="11">
        <v>100</v>
      </c>
      <c r="N572" s="11">
        <v>217136</v>
      </c>
      <c r="O572" s="11" t="s">
        <v>155</v>
      </c>
      <c r="P572" s="11" t="s">
        <v>208</v>
      </c>
      <c r="Q572" s="11">
        <v>18</v>
      </c>
      <c r="R572" s="11">
        <v>3</v>
      </c>
      <c r="S572" s="11">
        <v>1</v>
      </c>
      <c r="T572" s="11">
        <v>10</v>
      </c>
      <c r="U572" s="11">
        <v>10</v>
      </c>
      <c r="V572" s="11">
        <v>10</v>
      </c>
      <c r="W572" s="11">
        <v>10</v>
      </c>
      <c r="X572" s="11">
        <v>10</v>
      </c>
      <c r="Y572" s="11">
        <v>10</v>
      </c>
      <c r="Z572" s="11">
        <v>10</v>
      </c>
      <c r="AA572" s="11">
        <v>10</v>
      </c>
      <c r="AB572" s="11">
        <v>10</v>
      </c>
      <c r="AC572" s="11">
        <v>10</v>
      </c>
      <c r="AD572" s="11">
        <v>10</v>
      </c>
      <c r="AE572" s="11">
        <v>10</v>
      </c>
      <c r="AF572" s="11">
        <v>10</v>
      </c>
      <c r="AG572" s="11">
        <v>333</v>
      </c>
      <c r="AH572" s="11">
        <v>28219</v>
      </c>
      <c r="AI572" s="11">
        <v>11581</v>
      </c>
      <c r="AJ572" s="11">
        <v>3231</v>
      </c>
      <c r="AK572" s="11">
        <v>6239</v>
      </c>
      <c r="AL572" s="11">
        <v>20740</v>
      </c>
      <c r="AM572" s="11">
        <v>14423</v>
      </c>
      <c r="AN572" s="11">
        <v>12317</v>
      </c>
      <c r="AO572" s="11">
        <v>1477</v>
      </c>
      <c r="AP572" s="11">
        <v>483</v>
      </c>
      <c r="AQ572" s="11">
        <v>5658</v>
      </c>
      <c r="AR572" s="11">
        <v>2230</v>
      </c>
      <c r="AS572" s="11">
        <v>3342</v>
      </c>
      <c r="AT572" s="11">
        <v>195</v>
      </c>
      <c r="AU572" s="11">
        <v>11</v>
      </c>
      <c r="AV572" s="11">
        <v>11</v>
      </c>
      <c r="AW572" s="11">
        <v>9</v>
      </c>
      <c r="AX572" s="11">
        <v>16</v>
      </c>
      <c r="AY572" s="11">
        <v>10</v>
      </c>
      <c r="AZ572" s="11">
        <v>7</v>
      </c>
      <c r="BA572" s="11">
        <v>15</v>
      </c>
      <c r="BB572" s="11">
        <v>13</v>
      </c>
      <c r="BC572" s="11">
        <v>12</v>
      </c>
      <c r="BD572" s="11">
        <v>12</v>
      </c>
      <c r="BE572" s="11">
        <v>13</v>
      </c>
      <c r="BF572" s="11">
        <v>19</v>
      </c>
      <c r="BG572" s="11">
        <v>23</v>
      </c>
      <c r="BH572" s="11">
        <v>6</v>
      </c>
      <c r="BI572" s="11">
        <v>3</v>
      </c>
      <c r="BJ572" s="11">
        <v>7</v>
      </c>
      <c r="BK572" s="11">
        <v>5</v>
      </c>
      <c r="BL572" s="11">
        <v>10</v>
      </c>
      <c r="BM572" s="11">
        <v>11</v>
      </c>
      <c r="BN572" s="11">
        <v>8</v>
      </c>
      <c r="BO572" s="11">
        <v>11</v>
      </c>
      <c r="BP572" s="11">
        <v>3</v>
      </c>
      <c r="BQ572" s="11">
        <v>7</v>
      </c>
      <c r="BR572" s="11">
        <v>6</v>
      </c>
      <c r="BS572" s="11">
        <v>6</v>
      </c>
      <c r="BT572" s="11">
        <v>3</v>
      </c>
      <c r="BU572" s="11"/>
      <c r="BV572" s="11"/>
      <c r="BW572" s="11" t="b">
        <v>1</v>
      </c>
      <c r="BX572" s="11" t="b">
        <v>1</v>
      </c>
      <c r="BY572" s="11" t="b">
        <v>1</v>
      </c>
      <c r="BZ572" s="11" t="b">
        <v>1</v>
      </c>
      <c r="CA572" s="11" t="b">
        <v>1</v>
      </c>
      <c r="CB572" s="11" t="b">
        <v>1</v>
      </c>
      <c r="CC572" s="11" t="b">
        <v>1</v>
      </c>
      <c r="CD572" s="11" t="b">
        <v>1</v>
      </c>
      <c r="CE572" s="11" t="b">
        <v>1</v>
      </c>
      <c r="CF572" s="11" t="b">
        <v>1</v>
      </c>
      <c r="CG572" s="11" t="b">
        <v>1</v>
      </c>
      <c r="CH572" s="11" t="b">
        <v>1</v>
      </c>
      <c r="CI572" s="11" t="b">
        <v>1</v>
      </c>
      <c r="CJ572" s="11" t="s">
        <v>475</v>
      </c>
      <c r="CK572" s="11" t="str">
        <f>VLOOKUP(Table812[[#This Row],[Candidate Detail Answer: City]],cities,2,FALSE)</f>
        <v>Newfane</v>
      </c>
      <c r="CL572" s="11" t="str">
        <f>VLOOKUP(Table812[[#This Row],[Candidate Detail Answer: City]],cities,3,FALSE)</f>
        <v>VT</v>
      </c>
      <c r="CM572" s="41">
        <f>VLOOKUP(Table812[[#This Row],[Candidate Detail Answer: City]],cities,4,FALSE)</f>
        <v>5345</v>
      </c>
      <c r="CN572" s="11" t="s">
        <v>476</v>
      </c>
      <c r="CO572" s="11" t="str">
        <f>VLOOKUP(Table812[[#This Row],[Candidate Detail Answer: Major]],majors_final,3,FALSE)</f>
        <v>Software Engineering</v>
      </c>
      <c r="CP572" s="11" t="str">
        <f>VLOOKUP(Table812[[#This Row],[Candidate Detail Answer: Major]],majors_final,4,FALSE)</f>
        <v>IT-development focused</v>
      </c>
      <c r="CQ572" s="11">
        <f>VLOOKUP(Table812[[#This Row],[Candidate Detail Answer: Major]],majors_final,5,FALSE)</f>
        <v>0</v>
      </c>
      <c r="CR572" s="11">
        <f>VLOOKUP(Table812[[#This Row],[Candidate Detail Answer: Major]],majors_final,6,FALSE)</f>
        <v>0</v>
      </c>
      <c r="CS572" s="11"/>
      <c r="CU572" s="5"/>
      <c r="CV572" s="5"/>
      <c r="CW572" s="5"/>
    </row>
    <row r="573" spans="1:101" ht="12.75" x14ac:dyDescent="0.2">
      <c r="A573">
        <v>672</v>
      </c>
      <c r="B573" s="26">
        <v>44700.677777777775</v>
      </c>
      <c r="C573" s="26">
        <v>44700.750694444447</v>
      </c>
      <c r="D573" s="26">
        <v>44701.644444444442</v>
      </c>
      <c r="E573" s="36">
        <v>77195</v>
      </c>
      <c r="F573" s="36">
        <f>SUM(Table812[[#This Row],[Time Taken Per Question: 1]:[Time Taken Per Question: 14]])</f>
        <v>33164</v>
      </c>
      <c r="G573" s="11">
        <v>2</v>
      </c>
      <c r="H573" s="11">
        <v>40</v>
      </c>
      <c r="I573" s="31">
        <v>14519</v>
      </c>
      <c r="J573" s="11">
        <v>131</v>
      </c>
      <c r="K573" s="11">
        <v>131</v>
      </c>
      <c r="L573" s="11">
        <v>92</v>
      </c>
      <c r="M573" s="11">
        <v>100</v>
      </c>
      <c r="N573" s="11">
        <v>43995</v>
      </c>
      <c r="O573" s="11" t="s">
        <v>155</v>
      </c>
      <c r="P573" s="11" t="s">
        <v>208</v>
      </c>
      <c r="Q573" s="11">
        <v>16</v>
      </c>
      <c r="R573" s="11">
        <v>5</v>
      </c>
      <c r="S573" s="11">
        <v>1</v>
      </c>
      <c r="T573" s="11">
        <v>10</v>
      </c>
      <c r="U573" s="11">
        <v>10</v>
      </c>
      <c r="V573" s="11">
        <v>10</v>
      </c>
      <c r="W573" s="11">
        <v>10</v>
      </c>
      <c r="X573" s="11">
        <v>10</v>
      </c>
      <c r="Y573" s="11">
        <v>10</v>
      </c>
      <c r="Z573" s="11">
        <v>10</v>
      </c>
      <c r="AA573" s="11">
        <v>10</v>
      </c>
      <c r="AB573" s="11">
        <v>10</v>
      </c>
      <c r="AC573" s="11">
        <v>10</v>
      </c>
      <c r="AD573" s="11">
        <v>10</v>
      </c>
      <c r="AE573" s="11">
        <v>10</v>
      </c>
      <c r="AF573" s="11">
        <v>10</v>
      </c>
      <c r="AG573" s="11">
        <v>27</v>
      </c>
      <c r="AH573" s="11">
        <v>2504</v>
      </c>
      <c r="AI573" s="11">
        <v>1039</v>
      </c>
      <c r="AJ573" s="11">
        <v>1349</v>
      </c>
      <c r="AK573" s="11">
        <v>1234</v>
      </c>
      <c r="AL573" s="11">
        <v>740</v>
      </c>
      <c r="AM573" s="11">
        <v>188</v>
      </c>
      <c r="AN573" s="11">
        <v>836</v>
      </c>
      <c r="AO573" s="11">
        <v>3320</v>
      </c>
      <c r="AP573" s="11">
        <v>5861</v>
      </c>
      <c r="AQ573" s="11">
        <v>4771</v>
      </c>
      <c r="AR573" s="11">
        <v>8264</v>
      </c>
      <c r="AS573" s="11">
        <v>2909</v>
      </c>
      <c r="AT573" s="11">
        <v>122</v>
      </c>
      <c r="AU573" s="11">
        <v>10</v>
      </c>
      <c r="AV573" s="11">
        <v>9</v>
      </c>
      <c r="AW573" s="11">
        <v>8</v>
      </c>
      <c r="AX573" s="11">
        <v>11</v>
      </c>
      <c r="AY573" s="11">
        <v>7</v>
      </c>
      <c r="AZ573" s="11">
        <v>9</v>
      </c>
      <c r="BA573" s="11">
        <v>11</v>
      </c>
      <c r="BB573" s="11">
        <v>10</v>
      </c>
      <c r="BC573" s="11">
        <v>9</v>
      </c>
      <c r="BD573" s="11">
        <v>10</v>
      </c>
      <c r="BE573" s="11">
        <v>10</v>
      </c>
      <c r="BF573" s="11">
        <v>15</v>
      </c>
      <c r="BG573" s="11">
        <v>24</v>
      </c>
      <c r="BH573" s="11">
        <v>4</v>
      </c>
      <c r="BI573" s="11">
        <v>6</v>
      </c>
      <c r="BJ573" s="11">
        <v>2</v>
      </c>
      <c r="BK573" s="11">
        <v>2</v>
      </c>
      <c r="BL573" s="11">
        <v>2</v>
      </c>
      <c r="BM573" s="11">
        <v>2</v>
      </c>
      <c r="BN573" s="11">
        <v>2</v>
      </c>
      <c r="BO573" s="11">
        <v>3</v>
      </c>
      <c r="BP573" s="11">
        <v>7</v>
      </c>
      <c r="BQ573" s="11">
        <v>6</v>
      </c>
      <c r="BR573" s="11">
        <v>2</v>
      </c>
      <c r="BS573" s="11">
        <v>4</v>
      </c>
      <c r="BT573" s="11">
        <v>2</v>
      </c>
      <c r="BU573" s="11"/>
      <c r="BV573" s="11"/>
      <c r="BW573" s="11" t="b">
        <v>1</v>
      </c>
      <c r="BX573" s="11" t="b">
        <v>1</v>
      </c>
      <c r="BY573" s="11" t="b">
        <v>1</v>
      </c>
      <c r="BZ573" s="11" t="b">
        <v>1</v>
      </c>
      <c r="CA573" s="11" t="b">
        <v>1</v>
      </c>
      <c r="CB573" s="11" t="b">
        <v>1</v>
      </c>
      <c r="CC573" s="11" t="b">
        <v>1</v>
      </c>
      <c r="CD573" s="11" t="b">
        <v>1</v>
      </c>
      <c r="CE573" s="11" t="b">
        <v>1</v>
      </c>
      <c r="CF573" s="11" t="b">
        <v>1</v>
      </c>
      <c r="CG573" s="11" t="b">
        <v>1</v>
      </c>
      <c r="CH573" s="11" t="b">
        <v>1</v>
      </c>
      <c r="CI573" s="11" t="b">
        <v>1</v>
      </c>
      <c r="CJ573" s="11" t="s">
        <v>287</v>
      </c>
      <c r="CK573" s="11" t="str">
        <f>VLOOKUP(Table812[[#This Row],[Candidate Detail Answer: City]],cities,2,FALSE)</f>
        <v>St. Paul</v>
      </c>
      <c r="CL573" s="11" t="str">
        <f>VLOOKUP(Table812[[#This Row],[Candidate Detail Answer: City]],cities,3,FALSE)</f>
        <v>MN</v>
      </c>
      <c r="CM573" s="41">
        <f>VLOOKUP(Table812[[#This Row],[Candidate Detail Answer: City]],cities,4,FALSE)</f>
        <v>55101</v>
      </c>
      <c r="CN573" s="11" t="s">
        <v>229</v>
      </c>
      <c r="CO573" s="11" t="str">
        <f>VLOOKUP(Table812[[#This Row],[Candidate Detail Answer: Major]],majors_final,3,FALSE)</f>
        <v>Computer Science</v>
      </c>
      <c r="CP573" s="11" t="str">
        <f>VLOOKUP(Table812[[#This Row],[Candidate Detail Answer: Major]],majors_final,4,FALSE)</f>
        <v>IT-development focused</v>
      </c>
      <c r="CQ573" s="11">
        <f>VLOOKUP(Table812[[#This Row],[Candidate Detail Answer: Major]],majors_final,5,FALSE)</f>
        <v>0</v>
      </c>
      <c r="CR573" s="11">
        <f>VLOOKUP(Table812[[#This Row],[Candidate Detail Answer: Major]],majors_final,6,FALSE)</f>
        <v>0</v>
      </c>
      <c r="CS573" s="11"/>
      <c r="CU573" s="5"/>
      <c r="CV573" s="5"/>
      <c r="CW573" s="5"/>
    </row>
    <row r="574" spans="1:101" ht="12.75" x14ac:dyDescent="0.2">
      <c r="A574">
        <v>673</v>
      </c>
      <c r="B574" s="26">
        <v>45402.5222222222</v>
      </c>
      <c r="C574" s="26">
        <v>55938.861805557601</v>
      </c>
      <c r="D574" s="26">
        <v>54623.3666666641</v>
      </c>
      <c r="E574" s="36">
        <v>254530</v>
      </c>
      <c r="F574" s="36">
        <f>SUM(Table812[[#This Row],[Time Taken Per Question: 1]:[Time Taken Per Question: 14]])</f>
        <v>46799</v>
      </c>
      <c r="G574" s="11">
        <v>1</v>
      </c>
      <c r="H574" s="11">
        <v>135</v>
      </c>
      <c r="I574" s="31">
        <v>17603</v>
      </c>
      <c r="J574" s="11">
        <v>131</v>
      </c>
      <c r="K574" s="11">
        <v>131</v>
      </c>
      <c r="L574" s="11">
        <v>92</v>
      </c>
      <c r="M574" s="11">
        <v>100</v>
      </c>
      <c r="N574" s="11">
        <v>206571</v>
      </c>
      <c r="O574" s="11" t="s">
        <v>155</v>
      </c>
      <c r="P574" s="11" t="s">
        <v>208</v>
      </c>
      <c r="Q574" s="11">
        <v>7</v>
      </c>
      <c r="R574" s="11">
        <v>4</v>
      </c>
      <c r="S574" s="11">
        <v>1</v>
      </c>
      <c r="T574" s="11">
        <v>10</v>
      </c>
      <c r="U574" s="11">
        <v>10</v>
      </c>
      <c r="V574" s="11">
        <v>10</v>
      </c>
      <c r="W574" s="11">
        <v>10</v>
      </c>
      <c r="X574" s="11">
        <v>10</v>
      </c>
      <c r="Y574" s="11">
        <v>10</v>
      </c>
      <c r="Z574" s="11">
        <v>10</v>
      </c>
      <c r="AA574" s="11">
        <v>10</v>
      </c>
      <c r="AB574" s="11">
        <v>10</v>
      </c>
      <c r="AC574" s="11">
        <v>10</v>
      </c>
      <c r="AD574" s="11">
        <v>10</v>
      </c>
      <c r="AE574" s="11">
        <v>10</v>
      </c>
      <c r="AF574" s="11">
        <v>10</v>
      </c>
      <c r="AG574" s="11">
        <v>84</v>
      </c>
      <c r="AH574" s="11">
        <v>797</v>
      </c>
      <c r="AI574" s="11">
        <v>2757</v>
      </c>
      <c r="AJ574" s="11">
        <v>784</v>
      </c>
      <c r="AK574" s="11">
        <v>4333</v>
      </c>
      <c r="AL574" s="11">
        <v>3983</v>
      </c>
      <c r="AM574" s="11">
        <v>5484</v>
      </c>
      <c r="AN574" s="11">
        <v>9863</v>
      </c>
      <c r="AO574" s="11">
        <v>2996</v>
      </c>
      <c r="AP574" s="11">
        <v>1397</v>
      </c>
      <c r="AQ574" s="11">
        <v>1077</v>
      </c>
      <c r="AR574" s="11">
        <v>2134</v>
      </c>
      <c r="AS574" s="11">
        <v>10128</v>
      </c>
      <c r="AT574" s="11">
        <v>982</v>
      </c>
      <c r="AU574" s="11">
        <v>9</v>
      </c>
      <c r="AV574" s="11">
        <v>11</v>
      </c>
      <c r="AW574" s="11">
        <v>11</v>
      </c>
      <c r="AX574" s="11">
        <v>12</v>
      </c>
      <c r="AY574" s="11">
        <v>9</v>
      </c>
      <c r="AZ574" s="11">
        <v>10</v>
      </c>
      <c r="BA574" s="11">
        <v>11</v>
      </c>
      <c r="BB574" s="11">
        <v>12</v>
      </c>
      <c r="BC574" s="11">
        <v>10</v>
      </c>
      <c r="BD574" s="11">
        <v>11</v>
      </c>
      <c r="BE574" s="11">
        <v>12</v>
      </c>
      <c r="BF574" s="11">
        <v>14</v>
      </c>
      <c r="BG574" s="11">
        <v>23</v>
      </c>
      <c r="BH574" s="11">
        <v>10</v>
      </c>
      <c r="BI574" s="11">
        <v>29</v>
      </c>
      <c r="BJ574" s="11">
        <v>8</v>
      </c>
      <c r="BK574" s="11">
        <v>46</v>
      </c>
      <c r="BL574" s="11">
        <v>30</v>
      </c>
      <c r="BM574" s="11">
        <v>23</v>
      </c>
      <c r="BN574" s="11">
        <v>29</v>
      </c>
      <c r="BO574" s="11">
        <v>29</v>
      </c>
      <c r="BP574" s="11">
        <v>11</v>
      </c>
      <c r="BQ574" s="11">
        <v>15</v>
      </c>
      <c r="BR574" s="11">
        <v>12</v>
      </c>
      <c r="BS574" s="11">
        <v>54</v>
      </c>
      <c r="BT574" s="11">
        <v>9</v>
      </c>
      <c r="BU574" s="11"/>
      <c r="BV574" s="11"/>
      <c r="BW574" s="11" t="b">
        <v>1</v>
      </c>
      <c r="BX574" s="11" t="b">
        <v>1</v>
      </c>
      <c r="BY574" s="11" t="b">
        <v>1</v>
      </c>
      <c r="BZ574" s="11" t="b">
        <v>1</v>
      </c>
      <c r="CA574" s="11" t="b">
        <v>1</v>
      </c>
      <c r="CB574" s="11" t="b">
        <v>1</v>
      </c>
      <c r="CC574" s="11" t="b">
        <v>1</v>
      </c>
      <c r="CD574" s="11" t="b">
        <v>1</v>
      </c>
      <c r="CE574" s="11" t="b">
        <v>1</v>
      </c>
      <c r="CF574" s="11" t="b">
        <v>1</v>
      </c>
      <c r="CG574" s="11" t="b">
        <v>1</v>
      </c>
      <c r="CH574" s="11" t="b">
        <v>1</v>
      </c>
      <c r="CI574" s="11" t="b">
        <v>1</v>
      </c>
      <c r="CJ574" s="11" t="s">
        <v>248</v>
      </c>
      <c r="CK574" s="11" t="str">
        <f>VLOOKUP(Table812[[#This Row],[Candidate Detail Answer: City]],cities,2,FALSE)</f>
        <v>Minneapolis</v>
      </c>
      <c r="CL574" s="11" t="str">
        <f>VLOOKUP(Table812[[#This Row],[Candidate Detail Answer: City]],cities,3,FALSE)</f>
        <v>MN</v>
      </c>
      <c r="CM574" s="41">
        <f>VLOOKUP(Table812[[#This Row],[Candidate Detail Answer: City]],cities,4,FALSE)</f>
        <v>55401</v>
      </c>
      <c r="CN574" s="11" t="s">
        <v>256</v>
      </c>
      <c r="CO574" s="11" t="str">
        <f>VLOOKUP(Table812[[#This Row],[Candidate Detail Answer: Major]],majors_final,3,FALSE)</f>
        <v>Full Stack Development</v>
      </c>
      <c r="CP574" s="11" t="str">
        <f>VLOOKUP(Table812[[#This Row],[Candidate Detail Answer: Major]],majors_final,4,FALSE)</f>
        <v>IT-development focused</v>
      </c>
      <c r="CQ574" s="11">
        <f>VLOOKUP(Table812[[#This Row],[Candidate Detail Answer: Major]],majors_final,5,FALSE)</f>
        <v>0</v>
      </c>
      <c r="CR574" s="11">
        <f>VLOOKUP(Table812[[#This Row],[Candidate Detail Answer: Major]],majors_final,6,FALSE)</f>
        <v>0</v>
      </c>
      <c r="CS574" s="11"/>
      <c r="CU574" s="5"/>
      <c r="CV574" s="5"/>
      <c r="CW574" s="5"/>
    </row>
    <row r="575" spans="1:101" ht="12.75" x14ac:dyDescent="0.2">
      <c r="A575">
        <v>674</v>
      </c>
      <c r="B575" s="26">
        <v>44664.606249999997</v>
      </c>
      <c r="C575" s="26">
        <v>44664.70208333333</v>
      </c>
      <c r="D575" s="26">
        <v>44665.803472222222</v>
      </c>
      <c r="E575" s="36">
        <v>95172</v>
      </c>
      <c r="F575" s="36">
        <f>SUM(Table812[[#This Row],[Time Taken Per Question: 1]:[Time Taken Per Question: 14]])</f>
        <v>44652</v>
      </c>
      <c r="G575" s="11">
        <v>1</v>
      </c>
      <c r="H575" s="11">
        <v>184</v>
      </c>
      <c r="I575" s="31">
        <v>81919</v>
      </c>
      <c r="J575" s="11">
        <v>131</v>
      </c>
      <c r="K575" s="11">
        <v>131</v>
      </c>
      <c r="L575" s="11">
        <v>92</v>
      </c>
      <c r="M575" s="11">
        <v>100</v>
      </c>
      <c r="N575" s="11">
        <v>50327</v>
      </c>
      <c r="O575" s="11" t="s">
        <v>155</v>
      </c>
      <c r="P575" s="11" t="s">
        <v>208</v>
      </c>
      <c r="Q575" s="11">
        <v>17</v>
      </c>
      <c r="R575" s="11">
        <v>3</v>
      </c>
      <c r="S575" s="11">
        <v>1</v>
      </c>
      <c r="T575" s="11">
        <v>10</v>
      </c>
      <c r="U575" s="11">
        <v>10</v>
      </c>
      <c r="V575" s="11">
        <v>10</v>
      </c>
      <c r="W575" s="11">
        <v>10</v>
      </c>
      <c r="X575" s="11">
        <v>10</v>
      </c>
      <c r="Y575" s="11">
        <v>10</v>
      </c>
      <c r="Z575" s="11">
        <v>10</v>
      </c>
      <c r="AA575" s="11">
        <v>10</v>
      </c>
      <c r="AB575" s="11">
        <v>10</v>
      </c>
      <c r="AC575" s="11">
        <v>10</v>
      </c>
      <c r="AD575" s="11">
        <v>10</v>
      </c>
      <c r="AE575" s="11">
        <v>10</v>
      </c>
      <c r="AF575" s="11">
        <v>10</v>
      </c>
      <c r="AG575" s="11">
        <v>1287</v>
      </c>
      <c r="AH575" s="11">
        <v>5318</v>
      </c>
      <c r="AI575" s="11">
        <v>592</v>
      </c>
      <c r="AJ575" s="11">
        <v>782</v>
      </c>
      <c r="AK575" s="11">
        <v>586</v>
      </c>
      <c r="AL575" s="11">
        <v>2296</v>
      </c>
      <c r="AM575" s="11">
        <v>912</v>
      </c>
      <c r="AN575" s="11">
        <v>3735</v>
      </c>
      <c r="AO575" s="11">
        <v>3015</v>
      </c>
      <c r="AP575" s="11">
        <v>1269</v>
      </c>
      <c r="AQ575" s="11">
        <v>6310</v>
      </c>
      <c r="AR575" s="11">
        <v>4960</v>
      </c>
      <c r="AS575" s="11">
        <v>3749</v>
      </c>
      <c r="AT575" s="11">
        <v>9841</v>
      </c>
      <c r="AU575" s="11">
        <v>6</v>
      </c>
      <c r="AV575" s="11">
        <v>6</v>
      </c>
      <c r="AW575" s="11">
        <v>5</v>
      </c>
      <c r="AX575" s="11">
        <v>9</v>
      </c>
      <c r="AY575" s="11">
        <v>5</v>
      </c>
      <c r="AZ575" s="11">
        <v>6</v>
      </c>
      <c r="BA575" s="11">
        <v>9</v>
      </c>
      <c r="BB575" s="11">
        <v>8</v>
      </c>
      <c r="BC575" s="11">
        <v>6</v>
      </c>
      <c r="BD575" s="11">
        <v>7</v>
      </c>
      <c r="BE575" s="11">
        <v>8</v>
      </c>
      <c r="BF575" s="11">
        <v>14</v>
      </c>
      <c r="BG575" s="11">
        <v>20</v>
      </c>
      <c r="BH575" s="11">
        <v>14</v>
      </c>
      <c r="BI575" s="11">
        <v>7</v>
      </c>
      <c r="BJ575" s="11">
        <v>6</v>
      </c>
      <c r="BK575" s="11">
        <v>2</v>
      </c>
      <c r="BL575" s="11">
        <v>5</v>
      </c>
      <c r="BM575" s="11">
        <v>5</v>
      </c>
      <c r="BN575" s="11">
        <v>7</v>
      </c>
      <c r="BO575" s="11">
        <v>3</v>
      </c>
      <c r="BP575" s="11">
        <v>2</v>
      </c>
      <c r="BQ575" s="11">
        <v>7</v>
      </c>
      <c r="BR575" s="11">
        <v>8</v>
      </c>
      <c r="BS575" s="11">
        <v>7</v>
      </c>
      <c r="BT575" s="11">
        <v>5</v>
      </c>
      <c r="BU575" s="11"/>
      <c r="BV575" s="11"/>
      <c r="BW575" s="11" t="b">
        <v>1</v>
      </c>
      <c r="BX575" s="11" t="b">
        <v>1</v>
      </c>
      <c r="BY575" s="11" t="b">
        <v>1</v>
      </c>
      <c r="BZ575" s="11" t="b">
        <v>1</v>
      </c>
      <c r="CA575" s="11" t="b">
        <v>1</v>
      </c>
      <c r="CB575" s="11" t="b">
        <v>1</v>
      </c>
      <c r="CC575" s="11" t="b">
        <v>1</v>
      </c>
      <c r="CD575" s="11" t="b">
        <v>1</v>
      </c>
      <c r="CE575" s="11" t="b">
        <v>1</v>
      </c>
      <c r="CF575" s="11" t="b">
        <v>1</v>
      </c>
      <c r="CG575" s="11" t="b">
        <v>1</v>
      </c>
      <c r="CH575" s="11" t="b">
        <v>1</v>
      </c>
      <c r="CI575" s="11" t="b">
        <v>1</v>
      </c>
      <c r="CJ575" s="11" t="s">
        <v>244</v>
      </c>
      <c r="CK575" s="11" t="str">
        <f>VLOOKUP(Table812[[#This Row],[Candidate Detail Answer: City]],cities,2,FALSE)</f>
        <v>New Lebanon</v>
      </c>
      <c r="CL575" s="11" t="str">
        <f>VLOOKUP(Table812[[#This Row],[Candidate Detail Answer: City]],cities,3,FALSE)</f>
        <v>NY</v>
      </c>
      <c r="CM575" s="41">
        <f>VLOOKUP(Table812[[#This Row],[Candidate Detail Answer: City]],cities,4,FALSE)</f>
        <v>12125</v>
      </c>
      <c r="CN575" s="11" t="s">
        <v>231</v>
      </c>
      <c r="CO575" s="11" t="str">
        <f>VLOOKUP(Table812[[#This Row],[Candidate Detail Answer: Major]],majors_final,3,FALSE)</f>
        <v>Software Engineering</v>
      </c>
      <c r="CP575" s="11" t="str">
        <f>VLOOKUP(Table812[[#This Row],[Candidate Detail Answer: Major]],majors_final,4,FALSE)</f>
        <v>IT-development focused</v>
      </c>
      <c r="CQ575" s="11">
        <f>VLOOKUP(Table812[[#This Row],[Candidate Detail Answer: Major]],majors_final,5,FALSE)</f>
        <v>0</v>
      </c>
      <c r="CR575" s="11">
        <f>VLOOKUP(Table812[[#This Row],[Candidate Detail Answer: Major]],majors_final,6,FALSE)</f>
        <v>0</v>
      </c>
      <c r="CS575" s="11"/>
      <c r="CU575" s="5"/>
      <c r="CV575" s="5"/>
      <c r="CW575" s="5"/>
    </row>
    <row r="576" spans="1:101" ht="12.75" x14ac:dyDescent="0.2">
      <c r="A576">
        <v>675</v>
      </c>
      <c r="B576" s="26">
        <v>44664.606249999997</v>
      </c>
      <c r="C576" s="26">
        <v>44664.673611111109</v>
      </c>
      <c r="D576" s="26">
        <v>44668.40347222222</v>
      </c>
      <c r="E576" s="36">
        <v>322260</v>
      </c>
      <c r="F576" s="36">
        <f>SUM(Table812[[#This Row],[Time Taken Per Question: 1]:[Time Taken Per Question: 14]])</f>
        <v>192974</v>
      </c>
      <c r="G576" s="11">
        <v>1</v>
      </c>
      <c r="H576" s="11">
        <v>48</v>
      </c>
      <c r="I576" s="31">
        <v>210398</v>
      </c>
      <c r="J576" s="11">
        <v>131</v>
      </c>
      <c r="K576" s="11">
        <v>131</v>
      </c>
      <c r="L576" s="11">
        <v>92</v>
      </c>
      <c r="M576" s="11">
        <v>100</v>
      </c>
      <c r="N576" s="11">
        <v>98971</v>
      </c>
      <c r="O576" s="11" t="s">
        <v>155</v>
      </c>
      <c r="P576" s="11" t="s">
        <v>208</v>
      </c>
      <c r="Q576" s="11">
        <v>7</v>
      </c>
      <c r="R576" s="11">
        <v>4</v>
      </c>
      <c r="S576" s="11">
        <v>1</v>
      </c>
      <c r="T576" s="11">
        <v>10</v>
      </c>
      <c r="U576" s="11">
        <v>10</v>
      </c>
      <c r="V576" s="11">
        <v>10</v>
      </c>
      <c r="W576" s="11">
        <v>10</v>
      </c>
      <c r="X576" s="11">
        <v>10</v>
      </c>
      <c r="Y576" s="11">
        <v>10</v>
      </c>
      <c r="Z576" s="11">
        <v>10</v>
      </c>
      <c r="AA576" s="11">
        <v>10</v>
      </c>
      <c r="AB576" s="11">
        <v>10</v>
      </c>
      <c r="AC576" s="11">
        <v>10</v>
      </c>
      <c r="AD576" s="11">
        <v>10</v>
      </c>
      <c r="AE576" s="11">
        <v>10</v>
      </c>
      <c r="AF576" s="11">
        <v>10</v>
      </c>
      <c r="AG576" s="11">
        <v>144322</v>
      </c>
      <c r="AH576" s="11">
        <v>5393</v>
      </c>
      <c r="AI576" s="11">
        <v>742</v>
      </c>
      <c r="AJ576" s="11">
        <v>5826</v>
      </c>
      <c r="AK576" s="11">
        <v>1143</v>
      </c>
      <c r="AL576" s="11">
        <v>7078</v>
      </c>
      <c r="AM576" s="11">
        <v>779</v>
      </c>
      <c r="AN576" s="11">
        <v>2238</v>
      </c>
      <c r="AO576" s="11">
        <v>2496</v>
      </c>
      <c r="AP576" s="11">
        <v>501</v>
      </c>
      <c r="AQ576" s="11">
        <v>1784</v>
      </c>
      <c r="AR576" s="11">
        <v>1864</v>
      </c>
      <c r="AS576" s="11">
        <v>17028</v>
      </c>
      <c r="AT576" s="11">
        <v>1780</v>
      </c>
      <c r="AU576" s="11">
        <v>9</v>
      </c>
      <c r="AV576" s="11">
        <v>10</v>
      </c>
      <c r="AW576" s="11">
        <v>9</v>
      </c>
      <c r="AX576" s="11">
        <v>12</v>
      </c>
      <c r="AY576" s="11">
        <v>9</v>
      </c>
      <c r="AZ576" s="11">
        <v>10</v>
      </c>
      <c r="BA576" s="11">
        <v>12</v>
      </c>
      <c r="BB576" s="11">
        <v>11</v>
      </c>
      <c r="BC576" s="11">
        <v>9</v>
      </c>
      <c r="BD576" s="11">
        <v>12</v>
      </c>
      <c r="BE576" s="11">
        <v>11</v>
      </c>
      <c r="BF576" s="11">
        <v>32</v>
      </c>
      <c r="BG576" s="11">
        <v>35</v>
      </c>
      <c r="BH576" s="11">
        <v>13</v>
      </c>
      <c r="BI576" s="11">
        <v>9</v>
      </c>
      <c r="BJ576" s="11">
        <v>21</v>
      </c>
      <c r="BK576" s="11">
        <v>27</v>
      </c>
      <c r="BL576" s="11">
        <v>17</v>
      </c>
      <c r="BM576" s="11">
        <v>15</v>
      </c>
      <c r="BN576" s="11">
        <v>28</v>
      </c>
      <c r="BO576" s="11">
        <v>21</v>
      </c>
      <c r="BP576" s="11">
        <v>5</v>
      </c>
      <c r="BQ576" s="11">
        <v>30</v>
      </c>
      <c r="BR576" s="11">
        <v>11</v>
      </c>
      <c r="BS576" s="11">
        <v>24</v>
      </c>
      <c r="BT576" s="11">
        <v>12</v>
      </c>
      <c r="BU576" s="11"/>
      <c r="BV576" s="11"/>
      <c r="BW576" s="11" t="b">
        <v>1</v>
      </c>
      <c r="BX576" s="11" t="b">
        <v>1</v>
      </c>
      <c r="BY576" s="11" t="b">
        <v>1</v>
      </c>
      <c r="BZ576" s="11" t="b">
        <v>1</v>
      </c>
      <c r="CA576" s="11" t="b">
        <v>1</v>
      </c>
      <c r="CB576" s="11" t="b">
        <v>1</v>
      </c>
      <c r="CC576" s="11" t="b">
        <v>1</v>
      </c>
      <c r="CD576" s="11" t="b">
        <v>1</v>
      </c>
      <c r="CE576" s="11" t="b">
        <v>1</v>
      </c>
      <c r="CF576" s="11" t="b">
        <v>1</v>
      </c>
      <c r="CG576" s="11" t="b">
        <v>1</v>
      </c>
      <c r="CH576" s="11" t="b">
        <v>1</v>
      </c>
      <c r="CI576" s="11" t="b">
        <v>1</v>
      </c>
      <c r="CJ576" s="11" t="s">
        <v>323</v>
      </c>
      <c r="CK576" s="11" t="str">
        <f>VLOOKUP(Table812[[#This Row],[Candidate Detail Answer: City]],cities,2,FALSE)</f>
        <v>Easthampton</v>
      </c>
      <c r="CL576" s="11" t="str">
        <f>VLOOKUP(Table812[[#This Row],[Candidate Detail Answer: City]],cities,3,FALSE)</f>
        <v>MA</v>
      </c>
      <c r="CM576" s="41">
        <f>VLOOKUP(Table812[[#This Row],[Candidate Detail Answer: City]],cities,4,FALSE)</f>
        <v>1027</v>
      </c>
      <c r="CN576" s="11" t="s">
        <v>229</v>
      </c>
      <c r="CO576" s="11" t="str">
        <f>VLOOKUP(Table812[[#This Row],[Candidate Detail Answer: Major]],majors_final,3,FALSE)</f>
        <v>Computer Science</v>
      </c>
      <c r="CP576" s="11" t="str">
        <f>VLOOKUP(Table812[[#This Row],[Candidate Detail Answer: Major]],majors_final,4,FALSE)</f>
        <v>IT-development focused</v>
      </c>
      <c r="CQ576" s="11">
        <f>VLOOKUP(Table812[[#This Row],[Candidate Detail Answer: Major]],majors_final,5,FALSE)</f>
        <v>0</v>
      </c>
      <c r="CR576" s="11">
        <f>VLOOKUP(Table812[[#This Row],[Candidate Detail Answer: Major]],majors_final,6,FALSE)</f>
        <v>0</v>
      </c>
      <c r="CS576" s="11"/>
      <c r="CU576" s="5"/>
      <c r="CV576" s="5"/>
      <c r="CW576" s="5"/>
    </row>
    <row r="577" spans="1:101" ht="12.75" x14ac:dyDescent="0.2">
      <c r="A577">
        <v>676</v>
      </c>
      <c r="B577" s="26">
        <v>44664.606249999997</v>
      </c>
      <c r="C577" s="26">
        <v>44664.67083333333</v>
      </c>
      <c r="D577" s="26">
        <v>44666.833333333336</v>
      </c>
      <c r="E577" s="36">
        <v>186879</v>
      </c>
      <c r="F577" s="36">
        <f>SUM(Table812[[#This Row],[Time Taken Per Question: 1]:[Time Taken Per Question: 14]])</f>
        <v>57824</v>
      </c>
      <c r="G577" s="11">
        <v>1</v>
      </c>
      <c r="H577" s="11">
        <v>43</v>
      </c>
      <c r="I577" s="31">
        <v>6770</v>
      </c>
      <c r="J577" s="11">
        <v>131</v>
      </c>
      <c r="K577" s="11">
        <v>131</v>
      </c>
      <c r="L577" s="11">
        <v>92</v>
      </c>
      <c r="M577" s="11">
        <v>100</v>
      </c>
      <c r="N577" s="11">
        <v>128594</v>
      </c>
      <c r="O577" s="11" t="s">
        <v>155</v>
      </c>
      <c r="P577" s="11" t="s">
        <v>208</v>
      </c>
      <c r="Q577" s="11">
        <v>14</v>
      </c>
      <c r="R577" s="11">
        <v>4</v>
      </c>
      <c r="S577" s="11">
        <v>1</v>
      </c>
      <c r="T577" s="11">
        <v>10</v>
      </c>
      <c r="U577" s="11">
        <v>10</v>
      </c>
      <c r="V577" s="11">
        <v>10</v>
      </c>
      <c r="W577" s="11">
        <v>10</v>
      </c>
      <c r="X577" s="11">
        <v>10</v>
      </c>
      <c r="Y577" s="11">
        <v>10</v>
      </c>
      <c r="Z577" s="11">
        <v>10</v>
      </c>
      <c r="AA577" s="11">
        <v>10</v>
      </c>
      <c r="AB577" s="11">
        <v>10</v>
      </c>
      <c r="AC577" s="11">
        <v>10</v>
      </c>
      <c r="AD577" s="11">
        <v>10</v>
      </c>
      <c r="AE577" s="11">
        <v>10</v>
      </c>
      <c r="AF577" s="11">
        <v>10</v>
      </c>
      <c r="AG577" s="11">
        <v>211</v>
      </c>
      <c r="AH577" s="11">
        <v>4112</v>
      </c>
      <c r="AI577" s="11">
        <v>1162</v>
      </c>
      <c r="AJ577" s="11">
        <v>4615</v>
      </c>
      <c r="AK577" s="11">
        <v>2216</v>
      </c>
      <c r="AL577" s="11">
        <v>3662</v>
      </c>
      <c r="AM577" s="11">
        <v>1607</v>
      </c>
      <c r="AN577" s="11">
        <v>17120</v>
      </c>
      <c r="AO577" s="11">
        <v>3543</v>
      </c>
      <c r="AP577" s="11">
        <v>948</v>
      </c>
      <c r="AQ577" s="11">
        <v>471</v>
      </c>
      <c r="AR577" s="11">
        <v>3364</v>
      </c>
      <c r="AS577" s="11">
        <v>4219</v>
      </c>
      <c r="AT577" s="11">
        <v>10574</v>
      </c>
      <c r="AU577" s="11">
        <v>11</v>
      </c>
      <c r="AV577" s="11">
        <v>11</v>
      </c>
      <c r="AW577" s="11">
        <v>11</v>
      </c>
      <c r="AX577" s="11">
        <v>13</v>
      </c>
      <c r="AY577" s="11">
        <v>9</v>
      </c>
      <c r="AZ577" s="11">
        <v>9</v>
      </c>
      <c r="BA577" s="11">
        <v>14</v>
      </c>
      <c r="BB577" s="11">
        <v>11</v>
      </c>
      <c r="BC577" s="11">
        <v>11</v>
      </c>
      <c r="BD577" s="11">
        <v>12</v>
      </c>
      <c r="BE577" s="11">
        <v>15</v>
      </c>
      <c r="BF577" s="11">
        <v>19</v>
      </c>
      <c r="BG577" s="11">
        <v>24</v>
      </c>
      <c r="BH577" s="11">
        <v>11</v>
      </c>
      <c r="BI577" s="11">
        <v>10</v>
      </c>
      <c r="BJ577" s="11">
        <v>26</v>
      </c>
      <c r="BK577" s="11">
        <v>14</v>
      </c>
      <c r="BL577" s="11">
        <v>21</v>
      </c>
      <c r="BM577" s="11">
        <v>9</v>
      </c>
      <c r="BN577" s="11">
        <v>31</v>
      </c>
      <c r="BO577" s="11">
        <v>7</v>
      </c>
      <c r="BP577" s="11">
        <v>7</v>
      </c>
      <c r="BQ577" s="11">
        <v>4</v>
      </c>
      <c r="BR577" s="11">
        <v>12</v>
      </c>
      <c r="BS577" s="11">
        <v>17</v>
      </c>
      <c r="BT577" s="11">
        <v>8</v>
      </c>
      <c r="BU577" s="11"/>
      <c r="BV577" s="11"/>
      <c r="BW577" s="11" t="b">
        <v>1</v>
      </c>
      <c r="BX577" s="11" t="b">
        <v>1</v>
      </c>
      <c r="BY577" s="11" t="b">
        <v>1</v>
      </c>
      <c r="BZ577" s="11" t="b">
        <v>1</v>
      </c>
      <c r="CA577" s="11" t="b">
        <v>1</v>
      </c>
      <c r="CB577" s="11" t="b">
        <v>1</v>
      </c>
      <c r="CC577" s="11" t="b">
        <v>1</v>
      </c>
      <c r="CD577" s="11" t="b">
        <v>1</v>
      </c>
      <c r="CE577" s="11" t="b">
        <v>1</v>
      </c>
      <c r="CF577" s="11" t="b">
        <v>1</v>
      </c>
      <c r="CG577" s="11" t="b">
        <v>1</v>
      </c>
      <c r="CH577" s="11" t="b">
        <v>1</v>
      </c>
      <c r="CI577" s="11" t="b">
        <v>1</v>
      </c>
      <c r="CJ577" s="11" t="s">
        <v>406</v>
      </c>
      <c r="CK577" s="11" t="str">
        <f>VLOOKUP(Table812[[#This Row],[Candidate Detail Answer: City]],cities,2,FALSE)</f>
        <v>Foxborough</v>
      </c>
      <c r="CL577" s="11" t="str">
        <f>VLOOKUP(Table812[[#This Row],[Candidate Detail Answer: City]],cities,3,FALSE)</f>
        <v>MA</v>
      </c>
      <c r="CM577" s="41">
        <f>VLOOKUP(Table812[[#This Row],[Candidate Detail Answer: City]],cities,4,FALSE)</f>
        <v>2035</v>
      </c>
      <c r="CN577" s="11" t="s">
        <v>407</v>
      </c>
      <c r="CO577" s="11" t="str">
        <f>VLOOKUP(Table812[[#This Row],[Candidate Detail Answer: Major]],majors_final,3,FALSE)</f>
        <v>Hospitality Management</v>
      </c>
      <c r="CP577" s="11" t="str">
        <f>VLOOKUP(Table812[[#This Row],[Candidate Detail Answer: Major]],majors_final,4,FALSE)</f>
        <v>Non-IT</v>
      </c>
      <c r="CQ577" s="11">
        <f>VLOOKUP(Table812[[#This Row],[Candidate Detail Answer: Major]],majors_final,5,FALSE)</f>
        <v>0</v>
      </c>
      <c r="CR577" s="11">
        <f>VLOOKUP(Table812[[#This Row],[Candidate Detail Answer: Major]],majors_final,6,FALSE)</f>
        <v>0</v>
      </c>
      <c r="CS577" s="11"/>
      <c r="CU577" s="5"/>
      <c r="CV577" s="5"/>
      <c r="CW577" s="5"/>
    </row>
    <row r="578" spans="1:101" ht="12.75" x14ac:dyDescent="0.2">
      <c r="A578">
        <v>677</v>
      </c>
      <c r="B578" s="26">
        <v>45424.454861111102</v>
      </c>
      <c r="C578" s="26">
        <v>55958.929861113102</v>
      </c>
      <c r="D578" s="26">
        <v>54641.0840277752</v>
      </c>
      <c r="E578" s="36">
        <v>79656</v>
      </c>
      <c r="F578" s="36">
        <f>SUM(Table812[[#This Row],[Time Taken Per Question: 1]:[Time Taken Per Question: 14]])</f>
        <v>51766</v>
      </c>
      <c r="G578" s="11">
        <v>1</v>
      </c>
      <c r="H578" s="11">
        <v>75</v>
      </c>
      <c r="I578" s="31">
        <v>63346</v>
      </c>
      <c r="J578" s="11">
        <v>131</v>
      </c>
      <c r="K578" s="11">
        <v>131</v>
      </c>
      <c r="L578" s="11">
        <v>92</v>
      </c>
      <c r="M578" s="11">
        <v>100</v>
      </c>
      <c r="N578" s="11">
        <v>27811</v>
      </c>
      <c r="O578" s="11" t="s">
        <v>155</v>
      </c>
      <c r="P578" s="11" t="s">
        <v>208</v>
      </c>
      <c r="Q578" s="11">
        <v>10</v>
      </c>
      <c r="R578" s="11">
        <v>5</v>
      </c>
      <c r="S578" s="11">
        <v>1</v>
      </c>
      <c r="T578" s="11">
        <v>10</v>
      </c>
      <c r="U578" s="11">
        <v>10</v>
      </c>
      <c r="V578" s="11">
        <v>10</v>
      </c>
      <c r="W578" s="11">
        <v>10</v>
      </c>
      <c r="X578" s="11">
        <v>10</v>
      </c>
      <c r="Y578" s="11">
        <v>10</v>
      </c>
      <c r="Z578" s="11">
        <v>10</v>
      </c>
      <c r="AA578" s="11">
        <v>10</v>
      </c>
      <c r="AB578" s="11">
        <v>10</v>
      </c>
      <c r="AC578" s="11">
        <v>10</v>
      </c>
      <c r="AD578" s="11">
        <v>10</v>
      </c>
      <c r="AE578" s="11">
        <v>10</v>
      </c>
      <c r="AF578" s="11">
        <v>10</v>
      </c>
      <c r="AG578" s="11">
        <v>2903</v>
      </c>
      <c r="AH578" s="11">
        <v>8091</v>
      </c>
      <c r="AI578" s="11">
        <v>738</v>
      </c>
      <c r="AJ578" s="11">
        <v>927</v>
      </c>
      <c r="AK578" s="11">
        <v>781</v>
      </c>
      <c r="AL578" s="11">
        <v>1133</v>
      </c>
      <c r="AM578" s="11">
        <v>711</v>
      </c>
      <c r="AN578" s="11">
        <v>3976</v>
      </c>
      <c r="AO578" s="11">
        <v>8976</v>
      </c>
      <c r="AP578" s="11">
        <v>433</v>
      </c>
      <c r="AQ578" s="11">
        <v>974</v>
      </c>
      <c r="AR578" s="11">
        <v>17258</v>
      </c>
      <c r="AS578" s="11">
        <v>2843</v>
      </c>
      <c r="AT578" s="11">
        <v>2022</v>
      </c>
      <c r="AU578" s="11">
        <v>5</v>
      </c>
      <c r="AV578" s="11">
        <v>6</v>
      </c>
      <c r="AW578" s="11">
        <v>5</v>
      </c>
      <c r="AX578" s="11">
        <v>14</v>
      </c>
      <c r="AY578" s="11">
        <v>4</v>
      </c>
      <c r="AZ578" s="11">
        <v>5</v>
      </c>
      <c r="BA578" s="11">
        <v>7</v>
      </c>
      <c r="BB578" s="11">
        <v>6</v>
      </c>
      <c r="BC578" s="11">
        <v>5</v>
      </c>
      <c r="BD578" s="11">
        <v>6</v>
      </c>
      <c r="BE578" s="11">
        <v>7</v>
      </c>
      <c r="BF578" s="11">
        <v>15</v>
      </c>
      <c r="BG578" s="11">
        <v>19</v>
      </c>
      <c r="BH578" s="11">
        <v>15</v>
      </c>
      <c r="BI578" s="11">
        <v>8</v>
      </c>
      <c r="BJ578" s="11">
        <v>7</v>
      </c>
      <c r="BK578" s="11">
        <v>9</v>
      </c>
      <c r="BL578" s="11">
        <v>10</v>
      </c>
      <c r="BM578" s="11">
        <v>9</v>
      </c>
      <c r="BN578" s="11">
        <v>19</v>
      </c>
      <c r="BO578" s="11">
        <v>10</v>
      </c>
      <c r="BP578" s="11">
        <v>6</v>
      </c>
      <c r="BQ578" s="11">
        <v>5</v>
      </c>
      <c r="BR578" s="11">
        <v>30</v>
      </c>
      <c r="BS578" s="11">
        <v>13</v>
      </c>
      <c r="BT578" s="11">
        <v>15</v>
      </c>
      <c r="BU578" s="11"/>
      <c r="BV578" s="11"/>
      <c r="BW578" s="11" t="b">
        <v>1</v>
      </c>
      <c r="BX578" s="11" t="b">
        <v>1</v>
      </c>
      <c r="BY578" s="11" t="b">
        <v>1</v>
      </c>
      <c r="BZ578" s="11" t="b">
        <v>1</v>
      </c>
      <c r="CA578" s="11" t="b">
        <v>1</v>
      </c>
      <c r="CB578" s="11" t="b">
        <v>1</v>
      </c>
      <c r="CC578" s="11" t="b">
        <v>1</v>
      </c>
      <c r="CD578" s="11" t="b">
        <v>1</v>
      </c>
      <c r="CE578" s="11" t="b">
        <v>1</v>
      </c>
      <c r="CF578" s="11" t="b">
        <v>1</v>
      </c>
      <c r="CG578" s="11" t="b">
        <v>1</v>
      </c>
      <c r="CH578" s="11" t="b">
        <v>1</v>
      </c>
      <c r="CI578" s="11" t="b">
        <v>1</v>
      </c>
      <c r="CJ578" s="11" t="s">
        <v>252</v>
      </c>
      <c r="CK578" s="11" t="str">
        <f>VLOOKUP(Table812[[#This Row],[Candidate Detail Answer: City]],cities,2,FALSE)</f>
        <v>Brockton</v>
      </c>
      <c r="CL578" s="11" t="str">
        <f>VLOOKUP(Table812[[#This Row],[Candidate Detail Answer: City]],cities,3,FALSE)</f>
        <v>MA</v>
      </c>
      <c r="CM578" s="41">
        <f>VLOOKUP(Table812[[#This Row],[Candidate Detail Answer: City]],cities,4,FALSE)</f>
        <v>2301</v>
      </c>
      <c r="CN578" s="11" t="s">
        <v>315</v>
      </c>
      <c r="CO578" s="11" t="str">
        <f>VLOOKUP(Table812[[#This Row],[Candidate Detail Answer: Major]],majors_final,3,FALSE)</f>
        <v>Full Stack Development</v>
      </c>
      <c r="CP578" s="11" t="str">
        <f>VLOOKUP(Table812[[#This Row],[Candidate Detail Answer: Major]],majors_final,4,FALSE)</f>
        <v>IT-development focused</v>
      </c>
      <c r="CQ578" s="11">
        <f>VLOOKUP(Table812[[#This Row],[Candidate Detail Answer: Major]],majors_final,5,FALSE)</f>
        <v>0</v>
      </c>
      <c r="CR578" s="11">
        <f>VLOOKUP(Table812[[#This Row],[Candidate Detail Answer: Major]],majors_final,6,FALSE)</f>
        <v>0</v>
      </c>
      <c r="CS578" s="11"/>
      <c r="CU578" s="5"/>
      <c r="CV578" s="5"/>
      <c r="CW578" s="5"/>
    </row>
    <row r="579" spans="1:101" ht="12.75" x14ac:dyDescent="0.2">
      <c r="A579">
        <v>678</v>
      </c>
      <c r="B579" s="26">
        <v>44664.606249999997</v>
      </c>
      <c r="C579" s="26">
        <v>44664.671527777777</v>
      </c>
      <c r="D579" s="26">
        <v>44665.726388888892</v>
      </c>
      <c r="E579" s="36">
        <v>91148</v>
      </c>
      <c r="F579" s="36">
        <f>SUM(Table812[[#This Row],[Time Taken Per Question: 1]:[Time Taken Per Question: 14]])</f>
        <v>51626</v>
      </c>
      <c r="G579" s="11">
        <v>1</v>
      </c>
      <c r="H579" s="11">
        <v>21</v>
      </c>
      <c r="I579" s="31">
        <v>56732</v>
      </c>
      <c r="J579" s="11">
        <v>131</v>
      </c>
      <c r="K579" s="11">
        <v>131</v>
      </c>
      <c r="L579" s="11">
        <v>92</v>
      </c>
      <c r="M579" s="11">
        <v>100</v>
      </c>
      <c r="N579" s="11">
        <v>39191</v>
      </c>
      <c r="O579" s="11" t="s">
        <v>155</v>
      </c>
      <c r="P579" s="11" t="s">
        <v>208</v>
      </c>
      <c r="Q579" s="11">
        <v>26</v>
      </c>
      <c r="R579" s="11">
        <v>4</v>
      </c>
      <c r="S579" s="11">
        <v>1</v>
      </c>
      <c r="T579" s="11">
        <v>10</v>
      </c>
      <c r="U579" s="11">
        <v>10</v>
      </c>
      <c r="V579" s="11">
        <v>10</v>
      </c>
      <c r="W579" s="11">
        <v>10</v>
      </c>
      <c r="X579" s="11">
        <v>10</v>
      </c>
      <c r="Y579" s="11">
        <v>10</v>
      </c>
      <c r="Z579" s="11">
        <v>10</v>
      </c>
      <c r="AA579" s="11">
        <v>10</v>
      </c>
      <c r="AB579" s="11">
        <v>10</v>
      </c>
      <c r="AC579" s="11">
        <v>10</v>
      </c>
      <c r="AD579" s="11">
        <v>10</v>
      </c>
      <c r="AE579" s="11">
        <v>10</v>
      </c>
      <c r="AF579" s="11">
        <v>10</v>
      </c>
      <c r="AG579" s="11">
        <v>396</v>
      </c>
      <c r="AH579" s="11">
        <v>699</v>
      </c>
      <c r="AI579" s="11">
        <v>1407</v>
      </c>
      <c r="AJ579" s="11">
        <v>1119</v>
      </c>
      <c r="AK579" s="11">
        <v>859</v>
      </c>
      <c r="AL579" s="11">
        <v>2284</v>
      </c>
      <c r="AM579" s="11">
        <v>2423</v>
      </c>
      <c r="AN579" s="11">
        <v>2470</v>
      </c>
      <c r="AO579" s="11">
        <v>2646</v>
      </c>
      <c r="AP579" s="11">
        <v>766</v>
      </c>
      <c r="AQ579" s="11">
        <v>417</v>
      </c>
      <c r="AR579" s="11">
        <v>1635</v>
      </c>
      <c r="AS579" s="11">
        <v>10871</v>
      </c>
      <c r="AT579" s="11">
        <v>23634</v>
      </c>
      <c r="AU579" s="11">
        <v>8</v>
      </c>
      <c r="AV579" s="11">
        <v>7</v>
      </c>
      <c r="AW579" s="11">
        <v>7</v>
      </c>
      <c r="AX579" s="11">
        <v>10</v>
      </c>
      <c r="AY579" s="11">
        <v>9</v>
      </c>
      <c r="AZ579" s="11">
        <v>8</v>
      </c>
      <c r="BA579" s="11">
        <v>11</v>
      </c>
      <c r="BB579" s="11">
        <v>10</v>
      </c>
      <c r="BC579" s="11">
        <v>8</v>
      </c>
      <c r="BD579" s="11">
        <v>8</v>
      </c>
      <c r="BE579" s="11">
        <v>9</v>
      </c>
      <c r="BF579" s="11">
        <v>15</v>
      </c>
      <c r="BG579" s="11">
        <v>22</v>
      </c>
      <c r="BH579" s="11">
        <v>3</v>
      </c>
      <c r="BI579" s="11">
        <v>4</v>
      </c>
      <c r="BJ579" s="11">
        <v>4</v>
      </c>
      <c r="BK579" s="11">
        <v>3</v>
      </c>
      <c r="BL579" s="11">
        <v>18</v>
      </c>
      <c r="BM579" s="11">
        <v>20</v>
      </c>
      <c r="BN579" s="11">
        <v>8</v>
      </c>
      <c r="BO579" s="11">
        <v>9</v>
      </c>
      <c r="BP579" s="11">
        <v>2</v>
      </c>
      <c r="BQ579" s="11">
        <v>2</v>
      </c>
      <c r="BR579" s="11">
        <v>8</v>
      </c>
      <c r="BS579" s="11">
        <v>12</v>
      </c>
      <c r="BT579" s="11">
        <v>13</v>
      </c>
      <c r="BU579" s="11"/>
      <c r="BV579" s="11"/>
      <c r="BW579" s="11" t="b">
        <v>1</v>
      </c>
      <c r="BX579" s="11" t="b">
        <v>1</v>
      </c>
      <c r="BY579" s="11" t="b">
        <v>1</v>
      </c>
      <c r="BZ579" s="11" t="b">
        <v>1</v>
      </c>
      <c r="CA579" s="11" t="b">
        <v>1</v>
      </c>
      <c r="CB579" s="11" t="b">
        <v>1</v>
      </c>
      <c r="CC579" s="11" t="b">
        <v>1</v>
      </c>
      <c r="CD579" s="11" t="b">
        <v>1</v>
      </c>
      <c r="CE579" s="11" t="b">
        <v>1</v>
      </c>
      <c r="CF579" s="11" t="b">
        <v>1</v>
      </c>
      <c r="CG579" s="11" t="b">
        <v>1</v>
      </c>
      <c r="CH579" s="11" t="b">
        <v>1</v>
      </c>
      <c r="CI579" s="11" t="b">
        <v>1</v>
      </c>
      <c r="CJ579" s="11" t="s">
        <v>228</v>
      </c>
      <c r="CK579" s="11" t="str">
        <f>VLOOKUP(Table812[[#This Row],[Candidate Detail Answer: City]],cities,2,FALSE)</f>
        <v>Saint Paul</v>
      </c>
      <c r="CL579" s="11" t="str">
        <f>VLOOKUP(Table812[[#This Row],[Candidate Detail Answer: City]],cities,3,FALSE)</f>
        <v>MN</v>
      </c>
      <c r="CM579" s="41">
        <f>VLOOKUP(Table812[[#This Row],[Candidate Detail Answer: City]],cities,4,FALSE)</f>
        <v>55101</v>
      </c>
      <c r="CN579" s="11" t="s">
        <v>234</v>
      </c>
      <c r="CO579" s="11" t="str">
        <f>VLOOKUP(Table812[[#This Row],[Candidate Detail Answer: Major]],majors_final,3,FALSE)</f>
        <v>Computer Programming</v>
      </c>
      <c r="CP579" s="11" t="str">
        <f>VLOOKUP(Table812[[#This Row],[Candidate Detail Answer: Major]],majors_final,4,FALSE)</f>
        <v>IT-development focused</v>
      </c>
      <c r="CQ579" s="11">
        <f>VLOOKUP(Table812[[#This Row],[Candidate Detail Answer: Major]],majors_final,5,FALSE)</f>
        <v>0</v>
      </c>
      <c r="CR579" s="11">
        <f>VLOOKUP(Table812[[#This Row],[Candidate Detail Answer: Major]],majors_final,6,FALSE)</f>
        <v>0</v>
      </c>
      <c r="CS579" s="11"/>
      <c r="CU579" s="5"/>
      <c r="CV579" s="5"/>
      <c r="CW579" s="5"/>
    </row>
    <row r="580" spans="1:101" ht="12.75" x14ac:dyDescent="0.2">
      <c r="A580">
        <v>679</v>
      </c>
      <c r="B580" s="26">
        <v>45446.387499999997</v>
      </c>
      <c r="C580" s="26">
        <v>55978.997916668697</v>
      </c>
      <c r="D580" s="26">
        <v>54658.801388886299</v>
      </c>
      <c r="E580" s="36">
        <v>163832</v>
      </c>
      <c r="F580" s="36">
        <f>SUM(Table812[[#This Row],[Time Taken Per Question: 1]:[Time Taken Per Question: 14]])</f>
        <v>39000</v>
      </c>
      <c r="G580" s="11">
        <v>1</v>
      </c>
      <c r="H580" s="11">
        <v>29</v>
      </c>
      <c r="I580" s="31">
        <v>10868</v>
      </c>
      <c r="J580" s="11">
        <v>131</v>
      </c>
      <c r="K580" s="11">
        <v>131</v>
      </c>
      <c r="L580" s="11">
        <v>92</v>
      </c>
      <c r="M580" s="11">
        <v>100</v>
      </c>
      <c r="N580" s="11">
        <v>118102</v>
      </c>
      <c r="O580" s="11" t="s">
        <v>155</v>
      </c>
      <c r="P580" s="11" t="s">
        <v>208</v>
      </c>
      <c r="Q580" s="11">
        <v>0</v>
      </c>
      <c r="R580" s="11">
        <v>4</v>
      </c>
      <c r="S580" s="11">
        <v>1</v>
      </c>
      <c r="T580" s="11">
        <v>10</v>
      </c>
      <c r="U580" s="11">
        <v>10</v>
      </c>
      <c r="V580" s="11">
        <v>10</v>
      </c>
      <c r="W580" s="11">
        <v>10</v>
      </c>
      <c r="X580" s="11">
        <v>10</v>
      </c>
      <c r="Y580" s="11">
        <v>10</v>
      </c>
      <c r="Z580" s="11">
        <v>10</v>
      </c>
      <c r="AA580" s="11">
        <v>10</v>
      </c>
      <c r="AB580" s="11">
        <v>10</v>
      </c>
      <c r="AC580" s="11">
        <v>10</v>
      </c>
      <c r="AD580" s="11">
        <v>10</v>
      </c>
      <c r="AE580" s="11">
        <v>10</v>
      </c>
      <c r="AF580" s="11">
        <v>10</v>
      </c>
      <c r="AG580" s="11">
        <v>94</v>
      </c>
      <c r="AH580" s="11">
        <v>445</v>
      </c>
      <c r="AI580" s="11">
        <v>446</v>
      </c>
      <c r="AJ580" s="11">
        <v>1904</v>
      </c>
      <c r="AK580" s="11">
        <v>418</v>
      </c>
      <c r="AL580" s="11">
        <v>2393</v>
      </c>
      <c r="AM580" s="11">
        <v>3527</v>
      </c>
      <c r="AN580" s="11">
        <v>4563</v>
      </c>
      <c r="AO580" s="11">
        <v>989</v>
      </c>
      <c r="AP580" s="11">
        <v>440</v>
      </c>
      <c r="AQ580" s="11">
        <v>218</v>
      </c>
      <c r="AR580" s="11">
        <v>1488</v>
      </c>
      <c r="AS580" s="11">
        <v>21291</v>
      </c>
      <c r="AT580" s="11">
        <v>784</v>
      </c>
      <c r="AU580" s="11">
        <v>10</v>
      </c>
      <c r="AV580" s="11">
        <v>10</v>
      </c>
      <c r="AW580" s="11">
        <v>10</v>
      </c>
      <c r="AX580" s="11">
        <v>12</v>
      </c>
      <c r="AY580" s="11">
        <v>11</v>
      </c>
      <c r="AZ580" s="11">
        <v>11</v>
      </c>
      <c r="BA580" s="11">
        <v>12</v>
      </c>
      <c r="BB580" s="11">
        <v>12</v>
      </c>
      <c r="BC580" s="11">
        <v>10</v>
      </c>
      <c r="BD580" s="11">
        <v>11</v>
      </c>
      <c r="BE580" s="11">
        <v>11</v>
      </c>
      <c r="BF580" s="11">
        <v>20</v>
      </c>
      <c r="BG580" s="11">
        <v>24</v>
      </c>
      <c r="BH580" s="11">
        <v>6</v>
      </c>
      <c r="BI580" s="11">
        <v>8</v>
      </c>
      <c r="BJ580" s="11">
        <v>29</v>
      </c>
      <c r="BK580" s="11">
        <v>6</v>
      </c>
      <c r="BL580" s="11">
        <v>15</v>
      </c>
      <c r="BM580" s="11">
        <v>34</v>
      </c>
      <c r="BN580" s="11">
        <v>39</v>
      </c>
      <c r="BO580" s="11">
        <v>13</v>
      </c>
      <c r="BP580" s="11">
        <v>6</v>
      </c>
      <c r="BQ580" s="11">
        <v>5</v>
      </c>
      <c r="BR580" s="11">
        <v>9</v>
      </c>
      <c r="BS580" s="11">
        <v>80</v>
      </c>
      <c r="BT580" s="11">
        <v>10</v>
      </c>
      <c r="BU580" s="11"/>
      <c r="BV580" s="11"/>
      <c r="BW580" s="11" t="b">
        <v>1</v>
      </c>
      <c r="BX580" s="11" t="b">
        <v>1</v>
      </c>
      <c r="BY580" s="11" t="b">
        <v>1</v>
      </c>
      <c r="BZ580" s="11" t="b">
        <v>1</v>
      </c>
      <c r="CA580" s="11" t="b">
        <v>1</v>
      </c>
      <c r="CB580" s="11" t="b">
        <v>1</v>
      </c>
      <c r="CC580" s="11" t="b">
        <v>1</v>
      </c>
      <c r="CD580" s="11" t="b">
        <v>1</v>
      </c>
      <c r="CE580" s="11" t="b">
        <v>1</v>
      </c>
      <c r="CF580" s="11" t="b">
        <v>1</v>
      </c>
      <c r="CG580" s="11" t="b">
        <v>1</v>
      </c>
      <c r="CH580" s="11" t="b">
        <v>1</v>
      </c>
      <c r="CI580" s="11" t="b">
        <v>1</v>
      </c>
      <c r="CJ580" s="11" t="s">
        <v>655</v>
      </c>
      <c r="CK580" s="11" t="str">
        <f>VLOOKUP(Table812[[#This Row],[Candidate Detail Answer: City]],cities,2,FALSE)</f>
        <v>Chaska</v>
      </c>
      <c r="CL580" s="11" t="str">
        <f>VLOOKUP(Table812[[#This Row],[Candidate Detail Answer: City]],cities,3,FALSE)</f>
        <v>MN</v>
      </c>
      <c r="CM580" s="41">
        <f>VLOOKUP(Table812[[#This Row],[Candidate Detail Answer: City]],cities,4,FALSE)</f>
        <v>55318</v>
      </c>
      <c r="CN580" s="11" t="s">
        <v>231</v>
      </c>
      <c r="CO580" s="11" t="str">
        <f>VLOOKUP(Table812[[#This Row],[Candidate Detail Answer: Major]],majors_final,3,FALSE)</f>
        <v>Software Engineering</v>
      </c>
      <c r="CP580" s="11" t="str">
        <f>VLOOKUP(Table812[[#This Row],[Candidate Detail Answer: Major]],majors_final,4,FALSE)</f>
        <v>IT-development focused</v>
      </c>
      <c r="CQ580" s="11">
        <f>VLOOKUP(Table812[[#This Row],[Candidate Detail Answer: Major]],majors_final,5,FALSE)</f>
        <v>0</v>
      </c>
      <c r="CR580" s="11">
        <f>VLOOKUP(Table812[[#This Row],[Candidate Detail Answer: Major]],majors_final,6,FALSE)</f>
        <v>0</v>
      </c>
      <c r="CS580" s="11"/>
      <c r="CU580" s="5"/>
      <c r="CV580" s="5"/>
      <c r="CW580" s="5"/>
    </row>
    <row r="581" spans="1:101" ht="12.75" x14ac:dyDescent="0.2">
      <c r="A581">
        <v>680</v>
      </c>
      <c r="B581" s="26">
        <v>44664.606249999997</v>
      </c>
      <c r="C581" s="26">
        <v>44664.670138888891</v>
      </c>
      <c r="D581" s="26">
        <v>44666.710416666669</v>
      </c>
      <c r="E581" s="36">
        <v>176279</v>
      </c>
      <c r="F581" s="36">
        <f>SUM(Table812[[#This Row],[Time Taken Per Question: 1]:[Time Taken Per Question: 14]])</f>
        <v>36746</v>
      </c>
      <c r="G581" s="11">
        <v>1</v>
      </c>
      <c r="H581" s="11">
        <v>88</v>
      </c>
      <c r="I581" s="31">
        <v>15830</v>
      </c>
      <c r="J581" s="11">
        <v>131</v>
      </c>
      <c r="K581" s="11">
        <v>131</v>
      </c>
      <c r="L581" s="11">
        <v>92</v>
      </c>
      <c r="M581" s="11">
        <v>100</v>
      </c>
      <c r="N581" s="11">
        <v>118035</v>
      </c>
      <c r="O581" s="11" t="s">
        <v>155</v>
      </c>
      <c r="P581" s="11" t="s">
        <v>208</v>
      </c>
      <c r="Q581" s="11">
        <v>1</v>
      </c>
      <c r="R581" s="11">
        <v>5</v>
      </c>
      <c r="S581" s="11">
        <v>1</v>
      </c>
      <c r="T581" s="11">
        <v>10</v>
      </c>
      <c r="U581" s="11">
        <v>10</v>
      </c>
      <c r="V581" s="11">
        <v>10</v>
      </c>
      <c r="W581" s="11">
        <v>10</v>
      </c>
      <c r="X581" s="11">
        <v>10</v>
      </c>
      <c r="Y581" s="11">
        <v>10</v>
      </c>
      <c r="Z581" s="11">
        <v>10</v>
      </c>
      <c r="AA581" s="11">
        <v>10</v>
      </c>
      <c r="AB581" s="11">
        <v>10</v>
      </c>
      <c r="AC581" s="11">
        <v>10</v>
      </c>
      <c r="AD581" s="11">
        <v>10</v>
      </c>
      <c r="AE581" s="11">
        <v>10</v>
      </c>
      <c r="AF581" s="11">
        <v>10</v>
      </c>
      <c r="AG581" s="11">
        <v>66</v>
      </c>
      <c r="AH581" s="11">
        <v>1257</v>
      </c>
      <c r="AI581" s="11">
        <v>1442</v>
      </c>
      <c r="AJ581" s="11">
        <v>3290</v>
      </c>
      <c r="AK581" s="11">
        <v>596</v>
      </c>
      <c r="AL581" s="11">
        <v>4123</v>
      </c>
      <c r="AM581" s="11">
        <v>627</v>
      </c>
      <c r="AN581" s="11">
        <v>12646</v>
      </c>
      <c r="AO581" s="11">
        <v>3582</v>
      </c>
      <c r="AP581" s="11">
        <v>738</v>
      </c>
      <c r="AQ581" s="11">
        <v>1556</v>
      </c>
      <c r="AR581" s="11">
        <v>812</v>
      </c>
      <c r="AS581" s="11">
        <v>4002</v>
      </c>
      <c r="AT581" s="11">
        <v>2009</v>
      </c>
      <c r="AU581" s="11">
        <v>5</v>
      </c>
      <c r="AV581" s="11">
        <v>5</v>
      </c>
      <c r="AW581" s="11">
        <v>6</v>
      </c>
      <c r="AX581" s="11">
        <v>7</v>
      </c>
      <c r="AY581" s="11">
        <v>4</v>
      </c>
      <c r="AZ581" s="11">
        <v>5</v>
      </c>
      <c r="BA581" s="11">
        <v>7</v>
      </c>
      <c r="BB581" s="11">
        <v>6</v>
      </c>
      <c r="BC581" s="11">
        <v>5</v>
      </c>
      <c r="BD581" s="11">
        <v>6</v>
      </c>
      <c r="BE581" s="11">
        <v>7</v>
      </c>
      <c r="BF581" s="11">
        <v>14</v>
      </c>
      <c r="BG581" s="11">
        <v>19</v>
      </c>
      <c r="BH581" s="11">
        <v>23</v>
      </c>
      <c r="BI581" s="11">
        <v>31</v>
      </c>
      <c r="BJ581" s="11">
        <v>41</v>
      </c>
      <c r="BK581" s="11">
        <v>18</v>
      </c>
      <c r="BL581" s="11">
        <v>72</v>
      </c>
      <c r="BM581" s="11">
        <v>16</v>
      </c>
      <c r="BN581" s="11">
        <v>47</v>
      </c>
      <c r="BO581" s="11">
        <v>43</v>
      </c>
      <c r="BP581" s="11">
        <v>16</v>
      </c>
      <c r="BQ581" s="11">
        <v>16</v>
      </c>
      <c r="BR581" s="11">
        <v>13</v>
      </c>
      <c r="BS581" s="11">
        <v>44</v>
      </c>
      <c r="BT581" s="11">
        <v>29</v>
      </c>
      <c r="BU581" s="11"/>
      <c r="BV581" s="11"/>
      <c r="BW581" s="11" t="b">
        <v>1</v>
      </c>
      <c r="BX581" s="11" t="b">
        <v>1</v>
      </c>
      <c r="BY581" s="11" t="b">
        <v>1</v>
      </c>
      <c r="BZ581" s="11" t="b">
        <v>1</v>
      </c>
      <c r="CA581" s="11" t="b">
        <v>1</v>
      </c>
      <c r="CB581" s="11" t="b">
        <v>1</v>
      </c>
      <c r="CC581" s="11" t="b">
        <v>1</v>
      </c>
      <c r="CD581" s="11" t="b">
        <v>1</v>
      </c>
      <c r="CE581" s="11" t="b">
        <v>1</v>
      </c>
      <c r="CF581" s="11" t="b">
        <v>1</v>
      </c>
      <c r="CG581" s="11" t="b">
        <v>1</v>
      </c>
      <c r="CH581" s="11" t="b">
        <v>1</v>
      </c>
      <c r="CI581" s="11" t="b">
        <v>1</v>
      </c>
      <c r="CJ581" s="11" t="s">
        <v>634</v>
      </c>
      <c r="CK581" s="11" t="str">
        <f>VLOOKUP(Table812[[#This Row],[Candidate Detail Answer: City]],cities,2,FALSE)</f>
        <v>Brighton</v>
      </c>
      <c r="CL581" s="11" t="str">
        <f>VLOOKUP(Table812[[#This Row],[Candidate Detail Answer: City]],cities,3,FALSE)</f>
        <v>MA</v>
      </c>
      <c r="CM581" s="41">
        <f>VLOOKUP(Table812[[#This Row],[Candidate Detail Answer: City]],cities,4,FALSE)</f>
        <v>2135</v>
      </c>
      <c r="CN581" s="11" t="s">
        <v>229</v>
      </c>
      <c r="CO581" s="11" t="str">
        <f>VLOOKUP(Table812[[#This Row],[Candidate Detail Answer: Major]],majors_final,3,FALSE)</f>
        <v>Computer Science</v>
      </c>
      <c r="CP581" s="11" t="str">
        <f>VLOOKUP(Table812[[#This Row],[Candidate Detail Answer: Major]],majors_final,4,FALSE)</f>
        <v>IT-development focused</v>
      </c>
      <c r="CQ581" s="11">
        <f>VLOOKUP(Table812[[#This Row],[Candidate Detail Answer: Major]],majors_final,5,FALSE)</f>
        <v>0</v>
      </c>
      <c r="CR581" s="11">
        <f>VLOOKUP(Table812[[#This Row],[Candidate Detail Answer: Major]],majors_final,6,FALSE)</f>
        <v>0</v>
      </c>
      <c r="CS581" s="11"/>
      <c r="CU581" s="5"/>
      <c r="CV581" s="5"/>
      <c r="CW581" s="5"/>
    </row>
    <row r="582" spans="1:101" ht="12.75" x14ac:dyDescent="0.2">
      <c r="A582">
        <v>681</v>
      </c>
      <c r="B582" s="26">
        <v>56675.898611110402</v>
      </c>
      <c r="C582" s="26">
        <v>55999.065972224198</v>
      </c>
      <c r="D582" s="26">
        <v>54676.518749997398</v>
      </c>
      <c r="E582" s="36">
        <v>344562</v>
      </c>
      <c r="F582" s="36">
        <f>SUM(Table812[[#This Row],[Time Taken Per Question: 1]:[Time Taken Per Question: 14]])</f>
        <v>10861</v>
      </c>
      <c r="G582" s="11">
        <v>1</v>
      </c>
      <c r="H582" s="11">
        <v>25</v>
      </c>
      <c r="I582" s="31">
        <v>179392</v>
      </c>
      <c r="J582" s="11">
        <v>131</v>
      </c>
      <c r="K582" s="11">
        <v>11</v>
      </c>
      <c r="L582" s="11">
        <v>92</v>
      </c>
      <c r="M582" s="11">
        <v>8.39</v>
      </c>
      <c r="N582" s="11">
        <v>256632</v>
      </c>
      <c r="O582" s="11" t="s">
        <v>155</v>
      </c>
      <c r="P582" s="11" t="s">
        <v>208</v>
      </c>
      <c r="Q582" s="11">
        <v>0</v>
      </c>
      <c r="R582" s="11"/>
      <c r="S582" s="11">
        <v>1</v>
      </c>
      <c r="T582" s="11">
        <v>10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203</v>
      </c>
      <c r="AH582" s="11">
        <v>3281</v>
      </c>
      <c r="AI582" s="11">
        <v>2718</v>
      </c>
      <c r="AJ582" s="11">
        <v>1657</v>
      </c>
      <c r="AK582" s="11">
        <v>93</v>
      </c>
      <c r="AL582" s="11">
        <v>1394</v>
      </c>
      <c r="AM582" s="11">
        <v>6</v>
      </c>
      <c r="AN582" s="11">
        <v>7</v>
      </c>
      <c r="AO582" s="11">
        <v>5</v>
      </c>
      <c r="AP582" s="11">
        <v>5</v>
      </c>
      <c r="AQ582" s="11">
        <v>7</v>
      </c>
      <c r="AR582" s="11">
        <v>6</v>
      </c>
      <c r="AS582" s="11">
        <v>5</v>
      </c>
      <c r="AT582" s="11">
        <v>1474</v>
      </c>
      <c r="AU582" s="11">
        <v>10</v>
      </c>
      <c r="AV582" s="11">
        <v>10</v>
      </c>
      <c r="AW582" s="11">
        <v>5</v>
      </c>
      <c r="AX582" s="11">
        <v>0</v>
      </c>
      <c r="AY582" s="11">
        <v>0</v>
      </c>
      <c r="AZ582" s="11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13</v>
      </c>
      <c r="BI582" s="11">
        <v>21</v>
      </c>
      <c r="BJ582" s="11">
        <v>4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/>
      <c r="BV582" s="11"/>
      <c r="BW582" s="11" t="b">
        <v>1</v>
      </c>
      <c r="BX582" s="11" t="b">
        <v>0</v>
      </c>
      <c r="BY582" s="11" t="b">
        <v>0</v>
      </c>
      <c r="BZ582" s="11" t="s">
        <v>157</v>
      </c>
      <c r="CA582" s="11" t="s">
        <v>157</v>
      </c>
      <c r="CB582" s="11" t="s">
        <v>157</v>
      </c>
      <c r="CC582" s="11" t="s">
        <v>157</v>
      </c>
      <c r="CD582" s="11" t="s">
        <v>157</v>
      </c>
      <c r="CE582" s="11" t="s">
        <v>157</v>
      </c>
      <c r="CF582" s="11" t="s">
        <v>157</v>
      </c>
      <c r="CG582" s="11" t="s">
        <v>157</v>
      </c>
      <c r="CH582" s="11" t="s">
        <v>157</v>
      </c>
      <c r="CI582" s="11" t="s">
        <v>157</v>
      </c>
      <c r="CJ582" s="11" t="s">
        <v>693</v>
      </c>
      <c r="CK582" s="11" t="str">
        <f>VLOOKUP(Table812[[#This Row],[Candidate Detail Answer: City]],cities,2,FALSE)</f>
        <v>Missoula</v>
      </c>
      <c r="CL582" s="11" t="str">
        <f>VLOOKUP(Table812[[#This Row],[Candidate Detail Answer: City]],cities,3,FALSE)</f>
        <v>MT</v>
      </c>
      <c r="CM582" s="41">
        <f>VLOOKUP(Table812[[#This Row],[Candidate Detail Answer: City]],cities,4,FALSE)</f>
        <v>59801</v>
      </c>
      <c r="CN582" s="11" t="s">
        <v>157</v>
      </c>
      <c r="CO582" s="11" t="str">
        <f>VLOOKUP(Table812[[#This Row],[Candidate Detail Answer: Major]],majors_final,3,FALSE)</f>
        <v>N/A</v>
      </c>
      <c r="CP582" s="11" t="str">
        <f>VLOOKUP(Table812[[#This Row],[Candidate Detail Answer: Major]],majors_final,4,FALSE)</f>
        <v>N/A</v>
      </c>
      <c r="CQ582" s="11">
        <f>VLOOKUP(Table812[[#This Row],[Candidate Detail Answer: Major]],majors_final,5,FALSE)</f>
        <v>0</v>
      </c>
      <c r="CR582" s="11">
        <f>VLOOKUP(Table812[[#This Row],[Candidate Detail Answer: Major]],majors_final,6,FALSE)</f>
        <v>0</v>
      </c>
      <c r="CS582" s="11"/>
      <c r="CU582" s="5"/>
      <c r="CV582" s="5"/>
      <c r="CW582" s="5"/>
    </row>
    <row r="583" spans="1:101" ht="12.75" x14ac:dyDescent="0.2">
      <c r="A583">
        <v>682</v>
      </c>
      <c r="B583" s="26">
        <v>45468.320138888899</v>
      </c>
      <c r="C583" s="26">
        <v>56019.134027779801</v>
      </c>
      <c r="D583" s="26">
        <v>54694.236111108497</v>
      </c>
      <c r="E583" s="36">
        <v>80182</v>
      </c>
      <c r="F583" s="36">
        <f>SUM(Table812[[#This Row],[Time Taken Per Question: 1]:[Time Taken Per Question: 14]])</f>
        <v>52186</v>
      </c>
      <c r="G583" s="11">
        <v>1</v>
      </c>
      <c r="H583" s="11">
        <v>41</v>
      </c>
      <c r="I583" s="31">
        <v>12565</v>
      </c>
      <c r="J583" s="11">
        <v>131</v>
      </c>
      <c r="K583" s="11">
        <v>131</v>
      </c>
      <c r="L583" s="11">
        <v>92</v>
      </c>
      <c r="M583" s="11">
        <v>100</v>
      </c>
      <c r="N583" s="11">
        <v>27896</v>
      </c>
      <c r="O583" s="11" t="s">
        <v>155</v>
      </c>
      <c r="P583" s="11" t="s">
        <v>208</v>
      </c>
      <c r="Q583" s="11">
        <v>5</v>
      </c>
      <c r="R583" s="11"/>
      <c r="S583" s="11">
        <v>1</v>
      </c>
      <c r="T583" s="11">
        <v>10</v>
      </c>
      <c r="U583" s="11">
        <v>10</v>
      </c>
      <c r="V583" s="11">
        <v>10</v>
      </c>
      <c r="W583" s="11">
        <v>10</v>
      </c>
      <c r="X583" s="11">
        <v>10</v>
      </c>
      <c r="Y583" s="11">
        <v>10</v>
      </c>
      <c r="Z583" s="11">
        <v>10</v>
      </c>
      <c r="AA583" s="11">
        <v>10</v>
      </c>
      <c r="AB583" s="11">
        <v>10</v>
      </c>
      <c r="AC583" s="11">
        <v>10</v>
      </c>
      <c r="AD583" s="11">
        <v>10</v>
      </c>
      <c r="AE583" s="11">
        <v>10</v>
      </c>
      <c r="AF583" s="11">
        <v>10</v>
      </c>
      <c r="AG583" s="11">
        <v>49</v>
      </c>
      <c r="AH583" s="11">
        <v>14566</v>
      </c>
      <c r="AI583" s="11">
        <v>1958</v>
      </c>
      <c r="AJ583" s="11">
        <v>2168</v>
      </c>
      <c r="AK583" s="11">
        <v>4244</v>
      </c>
      <c r="AL583" s="11">
        <v>3036</v>
      </c>
      <c r="AM583" s="11">
        <v>401</v>
      </c>
      <c r="AN583" s="11">
        <v>1931</v>
      </c>
      <c r="AO583" s="11">
        <v>2553</v>
      </c>
      <c r="AP583" s="11">
        <v>8271</v>
      </c>
      <c r="AQ583" s="11">
        <v>1964</v>
      </c>
      <c r="AR583" s="11">
        <v>1044</v>
      </c>
      <c r="AS583" s="11">
        <v>6477</v>
      </c>
      <c r="AT583" s="11">
        <v>3524</v>
      </c>
      <c r="AU583" s="11">
        <v>5</v>
      </c>
      <c r="AV583" s="11">
        <v>5</v>
      </c>
      <c r="AW583" s="11">
        <v>4</v>
      </c>
      <c r="AX583" s="11">
        <v>6</v>
      </c>
      <c r="AY583" s="11">
        <v>4</v>
      </c>
      <c r="AZ583" s="11">
        <v>6</v>
      </c>
      <c r="BA583" s="11">
        <v>6</v>
      </c>
      <c r="BB583" s="11">
        <v>6</v>
      </c>
      <c r="BC583" s="11">
        <v>5</v>
      </c>
      <c r="BD583" s="11">
        <v>6</v>
      </c>
      <c r="BE583" s="11">
        <v>7</v>
      </c>
      <c r="BF583" s="11">
        <v>15</v>
      </c>
      <c r="BG583" s="11">
        <v>19</v>
      </c>
      <c r="BH583" s="11">
        <v>64</v>
      </c>
      <c r="BI583" s="11">
        <v>13</v>
      </c>
      <c r="BJ583" s="11">
        <v>34</v>
      </c>
      <c r="BK583" s="11">
        <v>25</v>
      </c>
      <c r="BL583" s="11">
        <v>44</v>
      </c>
      <c r="BM583" s="11">
        <v>5</v>
      </c>
      <c r="BN583" s="11">
        <v>12</v>
      </c>
      <c r="BO583" s="11">
        <v>36</v>
      </c>
      <c r="BP583" s="11">
        <v>11</v>
      </c>
      <c r="BQ583" s="11">
        <v>28</v>
      </c>
      <c r="BR583" s="11">
        <v>7</v>
      </c>
      <c r="BS583" s="11">
        <v>34</v>
      </c>
      <c r="BT583" s="11">
        <v>11</v>
      </c>
      <c r="BU583" s="11"/>
      <c r="BV583" s="11"/>
      <c r="BW583" s="11" t="b">
        <v>1</v>
      </c>
      <c r="BX583" s="11" t="b">
        <v>1</v>
      </c>
      <c r="BY583" s="11" t="b">
        <v>1</v>
      </c>
      <c r="BZ583" s="11" t="b">
        <v>1</v>
      </c>
      <c r="CA583" s="11" t="b">
        <v>1</v>
      </c>
      <c r="CB583" s="11" t="b">
        <v>1</v>
      </c>
      <c r="CC583" s="11" t="b">
        <v>1</v>
      </c>
      <c r="CD583" s="11" t="b">
        <v>1</v>
      </c>
      <c r="CE583" s="11" t="b">
        <v>1</v>
      </c>
      <c r="CF583" s="11" t="b">
        <v>1</v>
      </c>
      <c r="CG583" s="11" t="b">
        <v>1</v>
      </c>
      <c r="CH583" s="11" t="b">
        <v>1</v>
      </c>
      <c r="CI583" s="11" t="b">
        <v>1</v>
      </c>
      <c r="CJ583" s="11" t="s">
        <v>501</v>
      </c>
      <c r="CK583" s="11" t="str">
        <f>VLOOKUP(Table812[[#This Row],[Candidate Detail Answer: City]],cities,2,FALSE)</f>
        <v>Cambridge</v>
      </c>
      <c r="CL583" s="11" t="str">
        <f>VLOOKUP(Table812[[#This Row],[Candidate Detail Answer: City]],cities,3,FALSE)</f>
        <v>MA</v>
      </c>
      <c r="CM583" s="41">
        <f>VLOOKUP(Table812[[#This Row],[Candidate Detail Answer: City]],cities,4,FALSE)</f>
        <v>2138</v>
      </c>
      <c r="CN583" s="11" t="s">
        <v>210</v>
      </c>
      <c r="CO583" s="11" t="str">
        <f>VLOOKUP(Table812[[#This Row],[Candidate Detail Answer: Major]],majors_final,3,FALSE)</f>
        <v>Computer Science</v>
      </c>
      <c r="CP583" s="11" t="str">
        <f>VLOOKUP(Table812[[#This Row],[Candidate Detail Answer: Major]],majors_final,4,FALSE)</f>
        <v>IT-development focused</v>
      </c>
      <c r="CQ583" s="11">
        <f>VLOOKUP(Table812[[#This Row],[Candidate Detail Answer: Major]],majors_final,5,FALSE)</f>
        <v>0</v>
      </c>
      <c r="CR583" s="11">
        <f>VLOOKUP(Table812[[#This Row],[Candidate Detail Answer: Major]],majors_final,6,FALSE)</f>
        <v>0</v>
      </c>
      <c r="CS583" s="11"/>
      <c r="CU583" s="5"/>
      <c r="CV583" s="5"/>
      <c r="CW583" s="5"/>
    </row>
    <row r="584" spans="1:101" ht="12.75" x14ac:dyDescent="0.2">
      <c r="A584">
        <v>683</v>
      </c>
      <c r="B584" s="26">
        <v>44664.611805555556</v>
      </c>
      <c r="C584" s="26">
        <v>44664.671527777777</v>
      </c>
      <c r="D584" s="26">
        <v>44668.607638888891</v>
      </c>
      <c r="E584" s="36">
        <v>340088</v>
      </c>
      <c r="F584" s="36">
        <f>SUM(Table812[[#This Row],[Time Taken Per Question: 1]:[Time Taken Per Question: 14]])</f>
        <v>140265</v>
      </c>
      <c r="G584" s="11">
        <v>1</v>
      </c>
      <c r="H584" s="11">
        <v>72</v>
      </c>
      <c r="I584" s="31">
        <v>305088</v>
      </c>
      <c r="J584" s="11">
        <v>131</v>
      </c>
      <c r="K584" s="11">
        <v>131</v>
      </c>
      <c r="L584" s="11">
        <v>92</v>
      </c>
      <c r="M584" s="11">
        <v>100</v>
      </c>
      <c r="N584" s="11">
        <v>199619</v>
      </c>
      <c r="O584" s="11" t="s">
        <v>155</v>
      </c>
      <c r="P584" s="11" t="s">
        <v>208</v>
      </c>
      <c r="Q584" s="11">
        <v>1</v>
      </c>
      <c r="R584" s="11">
        <v>5</v>
      </c>
      <c r="S584" s="11">
        <v>1</v>
      </c>
      <c r="T584" s="11">
        <v>10</v>
      </c>
      <c r="U584" s="11">
        <v>10</v>
      </c>
      <c r="V584" s="11">
        <v>10</v>
      </c>
      <c r="W584" s="11">
        <v>10</v>
      </c>
      <c r="X584" s="11">
        <v>10</v>
      </c>
      <c r="Y584" s="11">
        <v>10</v>
      </c>
      <c r="Z584" s="11">
        <v>10</v>
      </c>
      <c r="AA584" s="11">
        <v>10</v>
      </c>
      <c r="AB584" s="11">
        <v>10</v>
      </c>
      <c r="AC584" s="11">
        <v>10</v>
      </c>
      <c r="AD584" s="11">
        <v>10</v>
      </c>
      <c r="AE584" s="11">
        <v>10</v>
      </c>
      <c r="AF584" s="11">
        <v>10</v>
      </c>
      <c r="AG584" s="11">
        <v>249</v>
      </c>
      <c r="AH584" s="11">
        <v>91513</v>
      </c>
      <c r="AI584" s="11">
        <v>20991</v>
      </c>
      <c r="AJ584" s="11">
        <v>1862</v>
      </c>
      <c r="AK584" s="11">
        <v>16222</v>
      </c>
      <c r="AL584" s="11">
        <v>3068</v>
      </c>
      <c r="AM584" s="11">
        <v>526</v>
      </c>
      <c r="AN584" s="11">
        <v>1313</v>
      </c>
      <c r="AO584" s="11">
        <v>856</v>
      </c>
      <c r="AP584" s="11">
        <v>704</v>
      </c>
      <c r="AQ584" s="11">
        <v>667</v>
      </c>
      <c r="AR584" s="11">
        <v>749</v>
      </c>
      <c r="AS584" s="11">
        <v>220</v>
      </c>
      <c r="AT584" s="11">
        <v>1325</v>
      </c>
      <c r="AU584" s="11">
        <v>12</v>
      </c>
      <c r="AV584" s="11">
        <v>13</v>
      </c>
      <c r="AW584" s="11">
        <v>11</v>
      </c>
      <c r="AX584" s="11">
        <v>13</v>
      </c>
      <c r="AY584" s="11">
        <v>9</v>
      </c>
      <c r="AZ584" s="11">
        <v>10</v>
      </c>
      <c r="BA584" s="11">
        <v>14</v>
      </c>
      <c r="BB584" s="11">
        <v>12</v>
      </c>
      <c r="BC584" s="11">
        <v>9</v>
      </c>
      <c r="BD584" s="11">
        <v>10</v>
      </c>
      <c r="BE584" s="11">
        <v>21</v>
      </c>
      <c r="BF584" s="11">
        <v>40</v>
      </c>
      <c r="BG584" s="11">
        <v>26</v>
      </c>
      <c r="BH584" s="11">
        <v>44</v>
      </c>
      <c r="BI584" s="11">
        <v>17</v>
      </c>
      <c r="BJ584" s="11">
        <v>18</v>
      </c>
      <c r="BK584" s="11">
        <v>38</v>
      </c>
      <c r="BL584" s="11">
        <v>5</v>
      </c>
      <c r="BM584" s="11">
        <v>7</v>
      </c>
      <c r="BN584" s="11">
        <v>10</v>
      </c>
      <c r="BO584" s="11">
        <v>9</v>
      </c>
      <c r="BP584" s="11">
        <v>7</v>
      </c>
      <c r="BQ584" s="11">
        <v>6</v>
      </c>
      <c r="BR584" s="11">
        <v>7</v>
      </c>
      <c r="BS584" s="11">
        <v>4</v>
      </c>
      <c r="BT584" s="11">
        <v>9</v>
      </c>
      <c r="BU584" s="11"/>
      <c r="BV584" s="11"/>
      <c r="BW584" s="11" t="b">
        <v>1</v>
      </c>
      <c r="BX584" s="11" t="b">
        <v>1</v>
      </c>
      <c r="BY584" s="11" t="b">
        <v>1</v>
      </c>
      <c r="BZ584" s="11" t="b">
        <v>1</v>
      </c>
      <c r="CA584" s="11" t="b">
        <v>1</v>
      </c>
      <c r="CB584" s="11" t="b">
        <v>1</v>
      </c>
      <c r="CC584" s="11" t="b">
        <v>1</v>
      </c>
      <c r="CD584" s="11" t="b">
        <v>1</v>
      </c>
      <c r="CE584" s="11" t="b">
        <v>1</v>
      </c>
      <c r="CF584" s="11" t="b">
        <v>1</v>
      </c>
      <c r="CG584" s="11" t="b">
        <v>1</v>
      </c>
      <c r="CH584" s="11" t="b">
        <v>1</v>
      </c>
      <c r="CI584" s="11" t="b">
        <v>1</v>
      </c>
      <c r="CJ584" s="11" t="s">
        <v>228</v>
      </c>
      <c r="CK584" s="11" t="str">
        <f>VLOOKUP(Table812[[#This Row],[Candidate Detail Answer: City]],cities,2,FALSE)</f>
        <v>Saint Paul</v>
      </c>
      <c r="CL584" s="11" t="str">
        <f>VLOOKUP(Table812[[#This Row],[Candidate Detail Answer: City]],cities,3,FALSE)</f>
        <v>MN</v>
      </c>
      <c r="CM584" s="41">
        <f>VLOOKUP(Table812[[#This Row],[Candidate Detail Answer: City]],cities,4,FALSE)</f>
        <v>55101</v>
      </c>
      <c r="CN584" s="11" t="s">
        <v>295</v>
      </c>
      <c r="CO584" s="11" t="str">
        <f>VLOOKUP(Table812[[#This Row],[Candidate Detail Answer: Major]],majors_final,3,FALSE)</f>
        <v>Computer Programming</v>
      </c>
      <c r="CP584" s="11" t="str">
        <f>VLOOKUP(Table812[[#This Row],[Candidate Detail Answer: Major]],majors_final,4,FALSE)</f>
        <v>IT-development focused</v>
      </c>
      <c r="CQ584" s="11">
        <f>VLOOKUP(Table812[[#This Row],[Candidate Detail Answer: Major]],majors_final,5,FALSE)</f>
        <v>0</v>
      </c>
      <c r="CR584" s="11">
        <f>VLOOKUP(Table812[[#This Row],[Candidate Detail Answer: Major]],majors_final,6,FALSE)</f>
        <v>0</v>
      </c>
      <c r="CS584" s="11"/>
      <c r="CU584" s="5"/>
      <c r="CV584" s="5"/>
      <c r="CW584" s="5"/>
    </row>
    <row r="585" spans="1:101" ht="12.75" x14ac:dyDescent="0.2">
      <c r="A585">
        <v>684</v>
      </c>
      <c r="B585" s="26">
        <v>45490.2527777777</v>
      </c>
      <c r="C585" s="26">
        <v>56039.202083335404</v>
      </c>
      <c r="D585" s="26">
        <v>54711.953472219597</v>
      </c>
      <c r="E585" s="36">
        <v>327307</v>
      </c>
      <c r="F585" s="36">
        <f>SUM(Table812[[#This Row],[Time Taken Per Question: 1]:[Time Taken Per Question: 14]])</f>
        <v>66307</v>
      </c>
      <c r="G585" s="11">
        <v>1</v>
      </c>
      <c r="H585" s="11">
        <v>35</v>
      </c>
      <c r="I585" s="31">
        <v>23314</v>
      </c>
      <c r="J585" s="11">
        <v>131</v>
      </c>
      <c r="K585" s="11">
        <v>131</v>
      </c>
      <c r="L585" s="11">
        <v>92</v>
      </c>
      <c r="M585" s="11">
        <v>100</v>
      </c>
      <c r="N585" s="11">
        <v>257931</v>
      </c>
      <c r="O585" s="11" t="s">
        <v>155</v>
      </c>
      <c r="P585" s="11" t="s">
        <v>208</v>
      </c>
      <c r="Q585" s="11">
        <v>7</v>
      </c>
      <c r="R585" s="11">
        <v>5</v>
      </c>
      <c r="S585" s="11">
        <v>1</v>
      </c>
      <c r="T585" s="11">
        <v>10</v>
      </c>
      <c r="U585" s="11">
        <v>10</v>
      </c>
      <c r="V585" s="11">
        <v>10</v>
      </c>
      <c r="W585" s="11">
        <v>10</v>
      </c>
      <c r="X585" s="11">
        <v>10</v>
      </c>
      <c r="Y585" s="11">
        <v>10</v>
      </c>
      <c r="Z585" s="11">
        <v>10</v>
      </c>
      <c r="AA585" s="11">
        <v>10</v>
      </c>
      <c r="AB585" s="11">
        <v>10</v>
      </c>
      <c r="AC585" s="11">
        <v>10</v>
      </c>
      <c r="AD585" s="11">
        <v>10</v>
      </c>
      <c r="AE585" s="11">
        <v>10</v>
      </c>
      <c r="AF585" s="11">
        <v>10</v>
      </c>
      <c r="AG585" s="11">
        <v>213</v>
      </c>
      <c r="AH585" s="11">
        <v>7901</v>
      </c>
      <c r="AI585" s="11">
        <v>14432</v>
      </c>
      <c r="AJ585" s="11">
        <v>2043</v>
      </c>
      <c r="AK585" s="11">
        <v>6392</v>
      </c>
      <c r="AL585" s="11">
        <v>4337</v>
      </c>
      <c r="AM585" s="11">
        <v>3450</v>
      </c>
      <c r="AN585" s="11">
        <v>5305</v>
      </c>
      <c r="AO585" s="11">
        <v>4002</v>
      </c>
      <c r="AP585" s="11">
        <v>4234</v>
      </c>
      <c r="AQ585" s="11">
        <v>1260</v>
      </c>
      <c r="AR585" s="11">
        <v>6438</v>
      </c>
      <c r="AS585" s="11">
        <v>2939</v>
      </c>
      <c r="AT585" s="11">
        <v>3361</v>
      </c>
      <c r="AU585" s="11">
        <v>4</v>
      </c>
      <c r="AV585" s="11">
        <v>4</v>
      </c>
      <c r="AW585" s="11">
        <v>5</v>
      </c>
      <c r="AX585" s="11">
        <v>6</v>
      </c>
      <c r="AY585" s="11">
        <v>5</v>
      </c>
      <c r="AZ585" s="11">
        <v>5</v>
      </c>
      <c r="BA585" s="11">
        <v>7</v>
      </c>
      <c r="BB585" s="11">
        <v>5</v>
      </c>
      <c r="BC585" s="11">
        <v>5</v>
      </c>
      <c r="BD585" s="11">
        <v>6</v>
      </c>
      <c r="BE585" s="11">
        <v>6</v>
      </c>
      <c r="BF585" s="11">
        <v>17</v>
      </c>
      <c r="BG585" s="11">
        <v>19</v>
      </c>
      <c r="BH585" s="11">
        <v>34</v>
      </c>
      <c r="BI585" s="11">
        <v>101</v>
      </c>
      <c r="BJ585" s="11">
        <v>16</v>
      </c>
      <c r="BK585" s="11">
        <v>34</v>
      </c>
      <c r="BL585" s="11">
        <v>23</v>
      </c>
      <c r="BM585" s="11">
        <v>26</v>
      </c>
      <c r="BN585" s="11">
        <v>21</v>
      </c>
      <c r="BO585" s="11">
        <v>21</v>
      </c>
      <c r="BP585" s="11">
        <v>24</v>
      </c>
      <c r="BQ585" s="11">
        <v>12</v>
      </c>
      <c r="BR585" s="11">
        <v>12</v>
      </c>
      <c r="BS585" s="11">
        <v>16</v>
      </c>
      <c r="BT585" s="11">
        <v>10</v>
      </c>
      <c r="BU585" s="11"/>
      <c r="BV585" s="11"/>
      <c r="BW585" s="11" t="b">
        <v>1</v>
      </c>
      <c r="BX585" s="11" t="b">
        <v>1</v>
      </c>
      <c r="BY585" s="11" t="b">
        <v>1</v>
      </c>
      <c r="BZ585" s="11" t="b">
        <v>1</v>
      </c>
      <c r="CA585" s="11" t="b">
        <v>1</v>
      </c>
      <c r="CB585" s="11" t="b">
        <v>1</v>
      </c>
      <c r="CC585" s="11" t="b">
        <v>1</v>
      </c>
      <c r="CD585" s="11" t="b">
        <v>1</v>
      </c>
      <c r="CE585" s="11" t="b">
        <v>1</v>
      </c>
      <c r="CF585" s="11" t="b">
        <v>1</v>
      </c>
      <c r="CG585" s="11" t="b">
        <v>1</v>
      </c>
      <c r="CH585" s="11" t="b">
        <v>1</v>
      </c>
      <c r="CI585" s="11" t="b">
        <v>1</v>
      </c>
      <c r="CJ585" s="11" t="s">
        <v>339</v>
      </c>
      <c r="CK585" s="11" t="str">
        <f>VLOOKUP(Table812[[#This Row],[Candidate Detail Answer: City]],cities,2,FALSE)</f>
        <v>Saint Cloud</v>
      </c>
      <c r="CL585" s="11" t="str">
        <f>VLOOKUP(Table812[[#This Row],[Candidate Detail Answer: City]],cities,3,FALSE)</f>
        <v>MN</v>
      </c>
      <c r="CM585" s="41">
        <f>VLOOKUP(Table812[[#This Row],[Candidate Detail Answer: City]],cities,4,FALSE)</f>
        <v>56301</v>
      </c>
      <c r="CN585" s="11" t="s">
        <v>602</v>
      </c>
      <c r="CO585" s="11" t="str">
        <f>VLOOKUP(Table812[[#This Row],[Candidate Detail Answer: Major]],majors_final,3,FALSE)</f>
        <v>Information Security</v>
      </c>
      <c r="CP585" s="11" t="str">
        <f>VLOOKUP(Table812[[#This Row],[Candidate Detail Answer: Major]],majors_final,4,FALSE)</f>
        <v>IT non-development</v>
      </c>
      <c r="CQ585" s="11">
        <f>VLOOKUP(Table812[[#This Row],[Candidate Detail Answer: Major]],majors_final,5,FALSE)</f>
        <v>0</v>
      </c>
      <c r="CR585" s="11">
        <f>VLOOKUP(Table812[[#This Row],[Candidate Detail Answer: Major]],majors_final,6,FALSE)</f>
        <v>0</v>
      </c>
      <c r="CS585" s="11"/>
      <c r="CU585" s="5"/>
      <c r="CV585" s="5"/>
      <c r="CW585" s="5"/>
    </row>
    <row r="586" spans="1:101" ht="12.75" x14ac:dyDescent="0.2">
      <c r="A586">
        <v>685</v>
      </c>
      <c r="B586" s="26">
        <v>50118.039583332997</v>
      </c>
      <c r="C586" s="26">
        <v>56059.270138890897</v>
      </c>
      <c r="D586" s="26">
        <v>54729.670833330798</v>
      </c>
      <c r="E586" s="36">
        <v>334749</v>
      </c>
      <c r="F586" s="36">
        <f>SUM(Table812[[#This Row],[Time Taken Per Question: 1]:[Time Taken Per Question: 14]])</f>
        <v>51494</v>
      </c>
      <c r="G586" s="11">
        <v>1</v>
      </c>
      <c r="H586" s="11">
        <v>57</v>
      </c>
      <c r="I586" s="31">
        <v>237590</v>
      </c>
      <c r="J586" s="11">
        <v>131</v>
      </c>
      <c r="K586" s="11">
        <v>130.5</v>
      </c>
      <c r="L586" s="11">
        <v>92</v>
      </c>
      <c r="M586" s="11">
        <v>99.61</v>
      </c>
      <c r="N586" s="11">
        <v>282700</v>
      </c>
      <c r="O586" s="11" t="s">
        <v>155</v>
      </c>
      <c r="P586" s="11" t="s">
        <v>208</v>
      </c>
      <c r="Q586" s="11">
        <v>15</v>
      </c>
      <c r="R586" s="11">
        <v>4</v>
      </c>
      <c r="S586" s="11">
        <v>0.5</v>
      </c>
      <c r="T586" s="11">
        <v>10</v>
      </c>
      <c r="U586" s="11">
        <v>10</v>
      </c>
      <c r="V586" s="11">
        <v>10</v>
      </c>
      <c r="W586" s="11">
        <v>10</v>
      </c>
      <c r="X586" s="11">
        <v>10</v>
      </c>
      <c r="Y586" s="11">
        <v>10</v>
      </c>
      <c r="Z586" s="11">
        <v>10</v>
      </c>
      <c r="AA586" s="11">
        <v>10</v>
      </c>
      <c r="AB586" s="11">
        <v>10</v>
      </c>
      <c r="AC586" s="11">
        <v>10</v>
      </c>
      <c r="AD586" s="11">
        <v>10</v>
      </c>
      <c r="AE586" s="11">
        <v>10</v>
      </c>
      <c r="AF586" s="11">
        <v>10</v>
      </c>
      <c r="AG586" s="11">
        <v>125</v>
      </c>
      <c r="AH586" s="11">
        <v>12855</v>
      </c>
      <c r="AI586" s="11">
        <v>6669</v>
      </c>
      <c r="AJ586" s="11">
        <v>3684</v>
      </c>
      <c r="AK586" s="11">
        <v>4449</v>
      </c>
      <c r="AL586" s="11">
        <v>1557</v>
      </c>
      <c r="AM586" s="11">
        <v>1672</v>
      </c>
      <c r="AN586" s="11">
        <v>7929</v>
      </c>
      <c r="AO586" s="11">
        <v>2481</v>
      </c>
      <c r="AP586" s="11">
        <v>2231</v>
      </c>
      <c r="AQ586" s="11">
        <v>2096</v>
      </c>
      <c r="AR586" s="11">
        <v>223</v>
      </c>
      <c r="AS586" s="11">
        <v>2443</v>
      </c>
      <c r="AT586" s="11">
        <v>3080</v>
      </c>
      <c r="AU586" s="11">
        <v>10</v>
      </c>
      <c r="AV586" s="11">
        <v>16</v>
      </c>
      <c r="AW586" s="11">
        <v>9</v>
      </c>
      <c r="AX586" s="11">
        <v>8</v>
      </c>
      <c r="AY586" s="11">
        <v>9</v>
      </c>
      <c r="AZ586" s="11">
        <v>5</v>
      </c>
      <c r="BA586" s="11">
        <v>14</v>
      </c>
      <c r="BB586" s="11">
        <v>8</v>
      </c>
      <c r="BC586" s="11">
        <v>8</v>
      </c>
      <c r="BD586" s="11">
        <v>7</v>
      </c>
      <c r="BE586" s="11">
        <v>14</v>
      </c>
      <c r="BF586" s="11">
        <v>16</v>
      </c>
      <c r="BG586" s="11">
        <v>20</v>
      </c>
      <c r="BH586" s="11">
        <v>39</v>
      </c>
      <c r="BI586" s="11">
        <v>22</v>
      </c>
      <c r="BJ586" s="11">
        <v>9</v>
      </c>
      <c r="BK586" s="11">
        <v>30</v>
      </c>
      <c r="BL586" s="11">
        <v>25</v>
      </c>
      <c r="BM586" s="11">
        <v>15</v>
      </c>
      <c r="BN586" s="11">
        <v>72</v>
      </c>
      <c r="BO586" s="11">
        <v>30</v>
      </c>
      <c r="BP586" s="11">
        <v>34</v>
      </c>
      <c r="BQ586" s="11">
        <v>8</v>
      </c>
      <c r="BR586" s="11">
        <v>4</v>
      </c>
      <c r="BS586" s="11">
        <v>14</v>
      </c>
      <c r="BT586" s="11">
        <v>9</v>
      </c>
      <c r="BU586" s="11"/>
      <c r="BV586" s="11"/>
      <c r="BW586" s="11" t="b">
        <v>1</v>
      </c>
      <c r="BX586" s="11" t="b">
        <v>1</v>
      </c>
      <c r="BY586" s="11" t="b">
        <v>1</v>
      </c>
      <c r="BZ586" s="11" t="b">
        <v>1</v>
      </c>
      <c r="CA586" s="11" t="b">
        <v>1</v>
      </c>
      <c r="CB586" s="11" t="b">
        <v>1</v>
      </c>
      <c r="CC586" s="11" t="b">
        <v>1</v>
      </c>
      <c r="CD586" s="11" t="b">
        <v>1</v>
      </c>
      <c r="CE586" s="11" t="b">
        <v>1</v>
      </c>
      <c r="CF586" s="11" t="b">
        <v>1</v>
      </c>
      <c r="CG586" s="11" t="b">
        <v>1</v>
      </c>
      <c r="CH586" s="11" t="b">
        <v>1</v>
      </c>
      <c r="CI586" s="11" t="b">
        <v>1</v>
      </c>
      <c r="CJ586" s="11" t="s">
        <v>228</v>
      </c>
      <c r="CK586" s="11" t="str">
        <f>VLOOKUP(Table812[[#This Row],[Candidate Detail Answer: City]],cities,2,FALSE)</f>
        <v>Saint Paul</v>
      </c>
      <c r="CL586" s="11" t="str">
        <f>VLOOKUP(Table812[[#This Row],[Candidate Detail Answer: City]],cities,3,FALSE)</f>
        <v>MN</v>
      </c>
      <c r="CM586" s="41">
        <f>VLOOKUP(Table812[[#This Row],[Candidate Detail Answer: City]],cities,4,FALSE)</f>
        <v>55101</v>
      </c>
      <c r="CN586" s="11" t="s">
        <v>381</v>
      </c>
      <c r="CO586" s="11" t="str">
        <f>VLOOKUP(Table812[[#This Row],[Candidate Detail Answer: Major]],majors_final,3,FALSE)</f>
        <v>Software Development</v>
      </c>
      <c r="CP586" s="11" t="str">
        <f>VLOOKUP(Table812[[#This Row],[Candidate Detail Answer: Major]],majors_final,4,FALSE)</f>
        <v>IT-development focused</v>
      </c>
      <c r="CQ586" s="11">
        <f>VLOOKUP(Table812[[#This Row],[Candidate Detail Answer: Major]],majors_final,5,FALSE)</f>
        <v>0</v>
      </c>
      <c r="CR586" s="11">
        <f>VLOOKUP(Table812[[#This Row],[Candidate Detail Answer: Major]],majors_final,6,FALSE)</f>
        <v>0</v>
      </c>
      <c r="CS586" s="11"/>
      <c r="CU586" s="5"/>
      <c r="CV586" s="5"/>
      <c r="CW586" s="5"/>
    </row>
    <row r="587" spans="1:101" ht="12.75" x14ac:dyDescent="0.2">
      <c r="A587">
        <v>686</v>
      </c>
      <c r="B587" s="26">
        <v>52201.640277777398</v>
      </c>
      <c r="C587" s="26">
        <v>56079.3381944465</v>
      </c>
      <c r="D587" s="26">
        <v>54747.388194441897</v>
      </c>
      <c r="E587" s="36">
        <v>344553</v>
      </c>
      <c r="F587" s="36">
        <f>SUM(Table812[[#This Row],[Time Taken Per Question: 1]:[Time Taken Per Question: 14]])</f>
        <v>224755</v>
      </c>
      <c r="G587" s="11">
        <v>1</v>
      </c>
      <c r="H587" s="11">
        <v>143</v>
      </c>
      <c r="I587" s="31">
        <v>286436</v>
      </c>
      <c r="J587" s="11">
        <v>131</v>
      </c>
      <c r="K587" s="11">
        <v>121</v>
      </c>
      <c r="L587" s="11">
        <v>92</v>
      </c>
      <c r="M587" s="11">
        <v>92.36</v>
      </c>
      <c r="N587" s="11">
        <v>119654</v>
      </c>
      <c r="O587" s="11" t="s">
        <v>155</v>
      </c>
      <c r="P587" s="11" t="s">
        <v>208</v>
      </c>
      <c r="Q587" s="11">
        <v>22</v>
      </c>
      <c r="R587" s="11">
        <v>1</v>
      </c>
      <c r="S587" s="11">
        <v>1</v>
      </c>
      <c r="T587" s="11">
        <v>10</v>
      </c>
      <c r="U587" s="11">
        <v>10</v>
      </c>
      <c r="V587" s="11">
        <v>10</v>
      </c>
      <c r="W587" s="11">
        <v>10</v>
      </c>
      <c r="X587" s="11">
        <v>10</v>
      </c>
      <c r="Y587" s="11">
        <v>10</v>
      </c>
      <c r="Z587" s="11">
        <v>0</v>
      </c>
      <c r="AA587" s="11">
        <v>10</v>
      </c>
      <c r="AB587" s="11">
        <v>10</v>
      </c>
      <c r="AC587" s="11">
        <v>10</v>
      </c>
      <c r="AD587" s="11">
        <v>10</v>
      </c>
      <c r="AE587" s="11">
        <v>10</v>
      </c>
      <c r="AF587" s="11">
        <v>10</v>
      </c>
      <c r="AG587" s="11">
        <v>377</v>
      </c>
      <c r="AH587" s="11">
        <v>46281</v>
      </c>
      <c r="AI587" s="11">
        <v>1857</v>
      </c>
      <c r="AJ587" s="11">
        <v>15170</v>
      </c>
      <c r="AK587" s="11">
        <v>5682</v>
      </c>
      <c r="AL587" s="11">
        <v>8116</v>
      </c>
      <c r="AM587" s="11">
        <v>18313</v>
      </c>
      <c r="AN587" s="11">
        <v>7671</v>
      </c>
      <c r="AO587" s="11">
        <v>30155</v>
      </c>
      <c r="AP587" s="11">
        <v>4600</v>
      </c>
      <c r="AQ587" s="11">
        <v>66150</v>
      </c>
      <c r="AR587" s="11">
        <v>1123</v>
      </c>
      <c r="AS587" s="11">
        <v>16779</v>
      </c>
      <c r="AT587" s="11">
        <v>2481</v>
      </c>
      <c r="AU587" s="11">
        <v>11</v>
      </c>
      <c r="AV587" s="11">
        <v>11</v>
      </c>
      <c r="AW587" s="11">
        <v>12</v>
      </c>
      <c r="AX587" s="11">
        <v>13</v>
      </c>
      <c r="AY587" s="11">
        <v>8</v>
      </c>
      <c r="AZ587" s="11">
        <v>11</v>
      </c>
      <c r="BA587" s="11">
        <v>11</v>
      </c>
      <c r="BB587" s="11">
        <v>10</v>
      </c>
      <c r="BC587" s="11">
        <v>9</v>
      </c>
      <c r="BD587" s="11">
        <v>10</v>
      </c>
      <c r="BE587" s="11">
        <v>9</v>
      </c>
      <c r="BF587" s="11">
        <v>22</v>
      </c>
      <c r="BG587" s="11">
        <v>22</v>
      </c>
      <c r="BH587" s="11">
        <v>86</v>
      </c>
      <c r="BI587" s="11">
        <v>9</v>
      </c>
      <c r="BJ587" s="11">
        <v>41</v>
      </c>
      <c r="BK587" s="11">
        <v>22</v>
      </c>
      <c r="BL587" s="11">
        <v>18</v>
      </c>
      <c r="BM587" s="11">
        <v>51</v>
      </c>
      <c r="BN587" s="11">
        <v>19</v>
      </c>
      <c r="BO587" s="11">
        <v>28</v>
      </c>
      <c r="BP587" s="11">
        <v>30</v>
      </c>
      <c r="BQ587" s="11">
        <v>35</v>
      </c>
      <c r="BR587" s="11">
        <v>9</v>
      </c>
      <c r="BS587" s="11">
        <v>42</v>
      </c>
      <c r="BT587" s="11">
        <v>28</v>
      </c>
      <c r="BU587" s="11"/>
      <c r="BV587" s="11"/>
      <c r="BW587" s="11" t="b">
        <v>1</v>
      </c>
      <c r="BX587" s="11" t="b">
        <v>1</v>
      </c>
      <c r="BY587" s="11" t="b">
        <v>1</v>
      </c>
      <c r="BZ587" s="11" t="b">
        <v>1</v>
      </c>
      <c r="CA587" s="11" t="b">
        <v>1</v>
      </c>
      <c r="CB587" s="11" t="b">
        <v>1</v>
      </c>
      <c r="CC587" s="11" t="b">
        <v>0</v>
      </c>
      <c r="CD587" s="11" t="b">
        <v>1</v>
      </c>
      <c r="CE587" s="11" t="b">
        <v>1</v>
      </c>
      <c r="CF587" s="11" t="b">
        <v>1</v>
      </c>
      <c r="CG587" s="11" t="b">
        <v>1</v>
      </c>
      <c r="CH587" s="11" t="b">
        <v>1</v>
      </c>
      <c r="CI587" s="11" t="b">
        <v>1</v>
      </c>
      <c r="CJ587" s="11" t="s">
        <v>331</v>
      </c>
      <c r="CK587" s="11" t="str">
        <f>VLOOKUP(Table812[[#This Row],[Candidate Detail Answer: City]],cities,2,FALSE)</f>
        <v>Kent</v>
      </c>
      <c r="CL587" s="11" t="str">
        <f>VLOOKUP(Table812[[#This Row],[Candidate Detail Answer: City]],cities,3,FALSE)</f>
        <v>WA</v>
      </c>
      <c r="CM587" s="41">
        <f>VLOOKUP(Table812[[#This Row],[Candidate Detail Answer: City]],cities,4,FALSE)</f>
        <v>98031</v>
      </c>
      <c r="CN587" s="11" t="s">
        <v>332</v>
      </c>
      <c r="CO587" s="11" t="str">
        <f>VLOOKUP(Table812[[#This Row],[Candidate Detail Answer: Major]],majors_final,3,FALSE)</f>
        <v>Information Systems</v>
      </c>
      <c r="CP587" s="11" t="str">
        <f>VLOOKUP(Table812[[#This Row],[Candidate Detail Answer: Major]],majors_final,4,FALSE)</f>
        <v>IT non-development</v>
      </c>
      <c r="CQ587" s="11">
        <f>VLOOKUP(Table812[[#This Row],[Candidate Detail Answer: Major]],majors_final,5,FALSE)</f>
        <v>0</v>
      </c>
      <c r="CR587" s="11">
        <f>VLOOKUP(Table812[[#This Row],[Candidate Detail Answer: Major]],majors_final,6,FALSE)</f>
        <v>0</v>
      </c>
      <c r="CS587" s="11"/>
      <c r="CU587" s="5"/>
      <c r="CV587" s="5"/>
      <c r="CW587" s="5"/>
    </row>
    <row r="588" spans="1:101" ht="12.75" x14ac:dyDescent="0.2">
      <c r="A588">
        <v>687</v>
      </c>
      <c r="B588" s="26">
        <v>50139.972222221899</v>
      </c>
      <c r="C588" s="26">
        <v>56099.406250002001</v>
      </c>
      <c r="D588" s="26">
        <v>54765.105555552997</v>
      </c>
      <c r="E588" s="36">
        <v>79855</v>
      </c>
      <c r="F588" s="36">
        <f>SUM(Table812[[#This Row],[Time Taken Per Question: 1]:[Time Taken Per Question: 14]])</f>
        <v>22228</v>
      </c>
      <c r="G588" s="11">
        <v>1</v>
      </c>
      <c r="H588" s="11">
        <v>20</v>
      </c>
      <c r="I588" s="31">
        <v>6239</v>
      </c>
      <c r="J588" s="11">
        <v>131</v>
      </c>
      <c r="K588" s="11">
        <v>130.5</v>
      </c>
      <c r="L588" s="11">
        <v>92</v>
      </c>
      <c r="M588" s="11">
        <v>99.61</v>
      </c>
      <c r="N588" s="11">
        <v>56678</v>
      </c>
      <c r="O588" s="11" t="s">
        <v>155</v>
      </c>
      <c r="P588" s="11" t="s">
        <v>208</v>
      </c>
      <c r="Q588" s="11">
        <v>17</v>
      </c>
      <c r="R588" s="11">
        <v>5</v>
      </c>
      <c r="S588" s="11">
        <v>0.5</v>
      </c>
      <c r="T588" s="11">
        <v>10</v>
      </c>
      <c r="U588" s="11">
        <v>10</v>
      </c>
      <c r="V588" s="11">
        <v>10</v>
      </c>
      <c r="W588" s="11">
        <v>10</v>
      </c>
      <c r="X588" s="11">
        <v>10</v>
      </c>
      <c r="Y588" s="11">
        <v>10</v>
      </c>
      <c r="Z588" s="11">
        <v>10</v>
      </c>
      <c r="AA588" s="11">
        <v>10</v>
      </c>
      <c r="AB588" s="11">
        <v>10</v>
      </c>
      <c r="AC588" s="11">
        <v>10</v>
      </c>
      <c r="AD588" s="11">
        <v>10</v>
      </c>
      <c r="AE588" s="11">
        <v>10</v>
      </c>
      <c r="AF588" s="11">
        <v>10</v>
      </c>
      <c r="AG588" s="11">
        <v>149</v>
      </c>
      <c r="AH588" s="11">
        <v>2283</v>
      </c>
      <c r="AI588" s="11">
        <v>310</v>
      </c>
      <c r="AJ588" s="11">
        <v>299</v>
      </c>
      <c r="AK588" s="11">
        <v>922</v>
      </c>
      <c r="AL588" s="11">
        <v>2634</v>
      </c>
      <c r="AM588" s="11">
        <v>4719</v>
      </c>
      <c r="AN588" s="11">
        <v>1966</v>
      </c>
      <c r="AO588" s="11">
        <v>1738</v>
      </c>
      <c r="AP588" s="11">
        <v>647</v>
      </c>
      <c r="AQ588" s="11">
        <v>778</v>
      </c>
      <c r="AR588" s="11">
        <v>870</v>
      </c>
      <c r="AS588" s="11">
        <v>691</v>
      </c>
      <c r="AT588" s="11">
        <v>4222</v>
      </c>
      <c r="AU588" s="11">
        <v>9</v>
      </c>
      <c r="AV588" s="11">
        <v>8</v>
      </c>
      <c r="AW588" s="11">
        <v>9</v>
      </c>
      <c r="AX588" s="11">
        <v>10</v>
      </c>
      <c r="AY588" s="11">
        <v>12</v>
      </c>
      <c r="AZ588" s="11">
        <v>9</v>
      </c>
      <c r="BA588" s="11">
        <v>15</v>
      </c>
      <c r="BB588" s="11">
        <v>18</v>
      </c>
      <c r="BC588" s="11">
        <v>12</v>
      </c>
      <c r="BD588" s="11">
        <v>14</v>
      </c>
      <c r="BE588" s="11">
        <v>21</v>
      </c>
      <c r="BF588" s="11">
        <v>28</v>
      </c>
      <c r="BG588" s="11">
        <v>30</v>
      </c>
      <c r="BH588" s="11">
        <v>15</v>
      </c>
      <c r="BI588" s="11">
        <v>2</v>
      </c>
      <c r="BJ588" s="11">
        <v>3</v>
      </c>
      <c r="BK588" s="11">
        <v>5</v>
      </c>
      <c r="BL588" s="11">
        <v>4</v>
      </c>
      <c r="BM588" s="11">
        <v>8</v>
      </c>
      <c r="BN588" s="11">
        <v>4</v>
      </c>
      <c r="BO588" s="11">
        <v>3</v>
      </c>
      <c r="BP588" s="11">
        <v>5</v>
      </c>
      <c r="BQ588" s="11">
        <v>2</v>
      </c>
      <c r="BR588" s="11">
        <v>2</v>
      </c>
      <c r="BS588" s="11">
        <v>2</v>
      </c>
      <c r="BT588" s="11">
        <v>2</v>
      </c>
      <c r="BU588" s="11"/>
      <c r="BV588" s="11"/>
      <c r="BW588" s="11" t="b">
        <v>1</v>
      </c>
      <c r="BX588" s="11" t="b">
        <v>1</v>
      </c>
      <c r="BY588" s="11" t="b">
        <v>1</v>
      </c>
      <c r="BZ588" s="11" t="b">
        <v>1</v>
      </c>
      <c r="CA588" s="11" t="b">
        <v>1</v>
      </c>
      <c r="CB588" s="11" t="b">
        <v>1</v>
      </c>
      <c r="CC588" s="11" t="b">
        <v>1</v>
      </c>
      <c r="CD588" s="11" t="b">
        <v>1</v>
      </c>
      <c r="CE588" s="11" t="b">
        <v>1</v>
      </c>
      <c r="CF588" s="11" t="b">
        <v>1</v>
      </c>
      <c r="CG588" s="11" t="b">
        <v>1</v>
      </c>
      <c r="CH588" s="11" t="b">
        <v>1</v>
      </c>
      <c r="CI588" s="11" t="b">
        <v>1</v>
      </c>
      <c r="CJ588" s="11" t="s">
        <v>248</v>
      </c>
      <c r="CK588" s="11" t="str">
        <f>VLOOKUP(Table812[[#This Row],[Candidate Detail Answer: City]],cities,2,FALSE)</f>
        <v>Minneapolis</v>
      </c>
      <c r="CL588" s="11" t="str">
        <f>VLOOKUP(Table812[[#This Row],[Candidate Detail Answer: City]],cities,3,FALSE)</f>
        <v>MN</v>
      </c>
      <c r="CM588" s="41">
        <f>VLOOKUP(Table812[[#This Row],[Candidate Detail Answer: City]],cities,4,FALSE)</f>
        <v>55401</v>
      </c>
      <c r="CN588" s="11" t="s">
        <v>229</v>
      </c>
      <c r="CO588" s="11" t="str">
        <f>VLOOKUP(Table812[[#This Row],[Candidate Detail Answer: Major]],majors_final,3,FALSE)</f>
        <v>Computer Science</v>
      </c>
      <c r="CP588" s="11" t="str">
        <f>VLOOKUP(Table812[[#This Row],[Candidate Detail Answer: Major]],majors_final,4,FALSE)</f>
        <v>IT-development focused</v>
      </c>
      <c r="CQ588" s="11">
        <f>VLOOKUP(Table812[[#This Row],[Candidate Detail Answer: Major]],majors_final,5,FALSE)</f>
        <v>0</v>
      </c>
      <c r="CR588" s="11">
        <f>VLOOKUP(Table812[[#This Row],[Candidate Detail Answer: Major]],majors_final,6,FALSE)</f>
        <v>0</v>
      </c>
      <c r="CS588" s="11"/>
      <c r="CU588" s="5"/>
      <c r="CV588" s="5"/>
      <c r="CW588" s="5"/>
    </row>
    <row r="589" spans="1:101" ht="12.75" x14ac:dyDescent="0.2">
      <c r="A589">
        <v>688</v>
      </c>
      <c r="B589" s="26">
        <v>44678.745138888888</v>
      </c>
      <c r="C589" s="26">
        <v>44680.682638888888</v>
      </c>
      <c r="D589" s="26">
        <v>44683.927083333336</v>
      </c>
      <c r="E589" s="36">
        <v>280330</v>
      </c>
      <c r="F589" s="36">
        <f>SUM(Table812[[#This Row],[Time Taken Per Question: 1]:[Time Taken Per Question: 14]])</f>
        <v>139484</v>
      </c>
      <c r="G589" s="11">
        <v>2</v>
      </c>
      <c r="H589" s="11">
        <v>119</v>
      </c>
      <c r="I589" s="31">
        <v>48484</v>
      </c>
      <c r="J589" s="11">
        <v>131</v>
      </c>
      <c r="K589" s="11">
        <v>131</v>
      </c>
      <c r="L589" s="11">
        <v>92</v>
      </c>
      <c r="M589" s="11">
        <v>100</v>
      </c>
      <c r="N589" s="11">
        <v>140752</v>
      </c>
      <c r="O589" s="11" t="s">
        <v>155</v>
      </c>
      <c r="P589" s="11" t="s">
        <v>208</v>
      </c>
      <c r="Q589" s="11">
        <v>13</v>
      </c>
      <c r="R589" s="11">
        <v>1</v>
      </c>
      <c r="S589" s="11">
        <v>1</v>
      </c>
      <c r="T589" s="11">
        <v>10</v>
      </c>
      <c r="U589" s="11">
        <v>10</v>
      </c>
      <c r="V589" s="11">
        <v>10</v>
      </c>
      <c r="W589" s="11">
        <v>10</v>
      </c>
      <c r="X589" s="11">
        <v>10</v>
      </c>
      <c r="Y589" s="11">
        <v>10</v>
      </c>
      <c r="Z589" s="11">
        <v>10</v>
      </c>
      <c r="AA589" s="11">
        <v>10</v>
      </c>
      <c r="AB589" s="11">
        <v>10</v>
      </c>
      <c r="AC589" s="11">
        <v>10</v>
      </c>
      <c r="AD589" s="11">
        <v>10</v>
      </c>
      <c r="AE589" s="11">
        <v>10</v>
      </c>
      <c r="AF589" s="11">
        <v>10</v>
      </c>
      <c r="AG589" s="11">
        <v>38</v>
      </c>
      <c r="AH589" s="11">
        <v>4471</v>
      </c>
      <c r="AI589" s="11">
        <v>4436</v>
      </c>
      <c r="AJ589" s="11">
        <v>66124</v>
      </c>
      <c r="AK589" s="11">
        <v>8776</v>
      </c>
      <c r="AL589" s="11">
        <v>30569</v>
      </c>
      <c r="AM589" s="11">
        <v>5357</v>
      </c>
      <c r="AN589" s="11">
        <v>11138</v>
      </c>
      <c r="AO589" s="11">
        <v>1522</v>
      </c>
      <c r="AP589" s="11">
        <v>1635</v>
      </c>
      <c r="AQ589" s="11">
        <v>1465</v>
      </c>
      <c r="AR589" s="11">
        <v>1566</v>
      </c>
      <c r="AS589" s="11">
        <v>945</v>
      </c>
      <c r="AT589" s="11">
        <v>1442</v>
      </c>
      <c r="AU589" s="11">
        <v>17</v>
      </c>
      <c r="AV589" s="11">
        <v>16</v>
      </c>
      <c r="AW589" s="11">
        <v>17</v>
      </c>
      <c r="AX589" s="11">
        <v>28</v>
      </c>
      <c r="AY589" s="11">
        <v>13</v>
      </c>
      <c r="AZ589" s="11">
        <v>15</v>
      </c>
      <c r="BA589" s="11">
        <v>20</v>
      </c>
      <c r="BB589" s="11">
        <v>18</v>
      </c>
      <c r="BC589" s="11">
        <v>15</v>
      </c>
      <c r="BD589" s="11">
        <v>18</v>
      </c>
      <c r="BE589" s="11">
        <v>23</v>
      </c>
      <c r="BF589" s="11">
        <v>30</v>
      </c>
      <c r="BG589" s="11">
        <v>43</v>
      </c>
      <c r="BH589" s="11">
        <v>36</v>
      </c>
      <c r="BI589" s="11">
        <v>22</v>
      </c>
      <c r="BJ589" s="11">
        <v>86</v>
      </c>
      <c r="BK589" s="11">
        <v>21</v>
      </c>
      <c r="BL589" s="11">
        <v>39</v>
      </c>
      <c r="BM589" s="11">
        <v>8</v>
      </c>
      <c r="BN589" s="11">
        <v>33</v>
      </c>
      <c r="BO589" s="11">
        <v>15</v>
      </c>
      <c r="BP589" s="11">
        <v>9</v>
      </c>
      <c r="BQ589" s="11">
        <v>16</v>
      </c>
      <c r="BR589" s="11">
        <v>9</v>
      </c>
      <c r="BS589" s="11">
        <v>6</v>
      </c>
      <c r="BT589" s="11">
        <v>8</v>
      </c>
      <c r="BU589" s="11"/>
      <c r="BV589" s="11"/>
      <c r="BW589" s="11" t="b">
        <v>1</v>
      </c>
      <c r="BX589" s="11" t="b">
        <v>1</v>
      </c>
      <c r="BY589" s="11" t="b">
        <v>1</v>
      </c>
      <c r="BZ589" s="11" t="b">
        <v>1</v>
      </c>
      <c r="CA589" s="11" t="b">
        <v>1</v>
      </c>
      <c r="CB589" s="11" t="b">
        <v>1</v>
      </c>
      <c r="CC589" s="11" t="b">
        <v>1</v>
      </c>
      <c r="CD589" s="11" t="b">
        <v>1</v>
      </c>
      <c r="CE589" s="11" t="b">
        <v>1</v>
      </c>
      <c r="CF589" s="11" t="b">
        <v>1</v>
      </c>
      <c r="CG589" s="11" t="b">
        <v>1</v>
      </c>
      <c r="CH589" s="11" t="b">
        <v>1</v>
      </c>
      <c r="CI589" s="11" t="b">
        <v>1</v>
      </c>
      <c r="CJ589" s="11" t="s">
        <v>248</v>
      </c>
      <c r="CK589" s="11" t="str">
        <f>VLOOKUP(Table812[[#This Row],[Candidate Detail Answer: City]],cities,2,FALSE)</f>
        <v>Minneapolis</v>
      </c>
      <c r="CL589" s="11" t="str">
        <f>VLOOKUP(Table812[[#This Row],[Candidate Detail Answer: City]],cities,3,FALSE)</f>
        <v>MN</v>
      </c>
      <c r="CM589" s="41">
        <f>VLOOKUP(Table812[[#This Row],[Candidate Detail Answer: City]],cities,4,FALSE)</f>
        <v>55401</v>
      </c>
      <c r="CN589" s="11" t="s">
        <v>609</v>
      </c>
      <c r="CO589" s="11" t="str">
        <f>VLOOKUP(Table812[[#This Row],[Candidate Detail Answer: Major]],majors_final,3,FALSE)</f>
        <v>Software Development</v>
      </c>
      <c r="CP589" s="11" t="str">
        <f>VLOOKUP(Table812[[#This Row],[Candidate Detail Answer: Major]],majors_final,4,FALSE)</f>
        <v>IT-development focused</v>
      </c>
      <c r="CQ589" s="11">
        <f>VLOOKUP(Table812[[#This Row],[Candidate Detail Answer: Major]],majors_final,5,FALSE)</f>
        <v>0</v>
      </c>
      <c r="CR589" s="11">
        <f>VLOOKUP(Table812[[#This Row],[Candidate Detail Answer: Major]],majors_final,6,FALSE)</f>
        <v>0</v>
      </c>
      <c r="CS589" s="11"/>
      <c r="CU589" s="5"/>
      <c r="CV589" s="5"/>
      <c r="CW589" s="5"/>
    </row>
    <row r="590" spans="1:101" ht="12.75" x14ac:dyDescent="0.2">
      <c r="A590">
        <v>689</v>
      </c>
      <c r="B590" s="26">
        <v>44664.611805555556</v>
      </c>
      <c r="C590" s="26">
        <v>44664.669444444444</v>
      </c>
      <c r="D590" s="26">
        <v>44668.101388888892</v>
      </c>
      <c r="E590" s="36">
        <v>296494</v>
      </c>
      <c r="F590" s="36">
        <f>SUM(Table812[[#This Row],[Time Taken Per Question: 1]:[Time Taken Per Question: 14]])</f>
        <v>15042</v>
      </c>
      <c r="G590" s="11">
        <v>1</v>
      </c>
      <c r="H590" s="11">
        <v>65</v>
      </c>
      <c r="I590" s="31">
        <v>286418</v>
      </c>
      <c r="J590" s="11">
        <v>131</v>
      </c>
      <c r="K590" s="11">
        <v>131</v>
      </c>
      <c r="L590" s="11">
        <v>92</v>
      </c>
      <c r="M590" s="11">
        <v>100</v>
      </c>
      <c r="N590" s="11">
        <v>281167</v>
      </c>
      <c r="O590" s="11" t="s">
        <v>155</v>
      </c>
      <c r="P590" s="11" t="s">
        <v>208</v>
      </c>
      <c r="Q590" s="11">
        <v>7</v>
      </c>
      <c r="R590" s="11"/>
      <c r="S590" s="11">
        <v>1</v>
      </c>
      <c r="T590" s="11">
        <v>10</v>
      </c>
      <c r="U590" s="11">
        <v>10</v>
      </c>
      <c r="V590" s="11">
        <v>10</v>
      </c>
      <c r="W590" s="11">
        <v>10</v>
      </c>
      <c r="X590" s="11">
        <v>10</v>
      </c>
      <c r="Y590" s="11">
        <v>10</v>
      </c>
      <c r="Z590" s="11">
        <v>10</v>
      </c>
      <c r="AA590" s="11">
        <v>10</v>
      </c>
      <c r="AB590" s="11">
        <v>10</v>
      </c>
      <c r="AC590" s="11">
        <v>10</v>
      </c>
      <c r="AD590" s="11">
        <v>10</v>
      </c>
      <c r="AE590" s="11">
        <v>10</v>
      </c>
      <c r="AF590" s="11">
        <v>10</v>
      </c>
      <c r="AG590" s="11">
        <v>150</v>
      </c>
      <c r="AH590" s="11">
        <v>4535</v>
      </c>
      <c r="AI590" s="11">
        <v>978</v>
      </c>
      <c r="AJ590" s="11">
        <v>458</v>
      </c>
      <c r="AK590" s="11">
        <v>1036</v>
      </c>
      <c r="AL590" s="11">
        <v>1715</v>
      </c>
      <c r="AM590" s="11">
        <v>181</v>
      </c>
      <c r="AN590" s="11">
        <v>786</v>
      </c>
      <c r="AO590" s="11">
        <v>1107</v>
      </c>
      <c r="AP590" s="11">
        <v>564</v>
      </c>
      <c r="AQ590" s="11">
        <v>380</v>
      </c>
      <c r="AR590" s="11">
        <v>330</v>
      </c>
      <c r="AS590" s="11">
        <v>1209</v>
      </c>
      <c r="AT590" s="11">
        <v>1613</v>
      </c>
      <c r="AU590" s="11">
        <v>7</v>
      </c>
      <c r="AV590" s="11">
        <v>8</v>
      </c>
      <c r="AW590" s="11">
        <v>8</v>
      </c>
      <c r="AX590" s="11">
        <v>8</v>
      </c>
      <c r="AY590" s="11">
        <v>7</v>
      </c>
      <c r="AZ590" s="11">
        <v>6</v>
      </c>
      <c r="BA590" s="11">
        <v>11</v>
      </c>
      <c r="BB590" s="11">
        <v>11</v>
      </c>
      <c r="BC590" s="11">
        <v>6</v>
      </c>
      <c r="BD590" s="11">
        <v>8</v>
      </c>
      <c r="BE590" s="11">
        <v>13</v>
      </c>
      <c r="BF590" s="11">
        <v>21</v>
      </c>
      <c r="BG590" s="11">
        <v>21</v>
      </c>
      <c r="BH590" s="11">
        <v>4</v>
      </c>
      <c r="BI590" s="11">
        <v>2</v>
      </c>
      <c r="BJ590" s="11">
        <v>4</v>
      </c>
      <c r="BK590" s="11">
        <v>4</v>
      </c>
      <c r="BL590" s="11">
        <v>9</v>
      </c>
      <c r="BM590" s="11">
        <v>2</v>
      </c>
      <c r="BN590" s="11">
        <v>2</v>
      </c>
      <c r="BO590" s="11">
        <v>3</v>
      </c>
      <c r="BP590" s="11">
        <v>3</v>
      </c>
      <c r="BQ590" s="11">
        <v>3</v>
      </c>
      <c r="BR590" s="11">
        <v>3</v>
      </c>
      <c r="BS590" s="11">
        <v>5</v>
      </c>
      <c r="BT590" s="11">
        <v>6</v>
      </c>
      <c r="BU590" s="11"/>
      <c r="BV590" s="11"/>
      <c r="BW590" s="11" t="b">
        <v>1</v>
      </c>
      <c r="BX590" s="11" t="b">
        <v>1</v>
      </c>
      <c r="BY590" s="11" t="b">
        <v>1</v>
      </c>
      <c r="BZ590" s="11" t="b">
        <v>1</v>
      </c>
      <c r="CA590" s="11" t="b">
        <v>1</v>
      </c>
      <c r="CB590" s="11" t="b">
        <v>1</v>
      </c>
      <c r="CC590" s="11" t="b">
        <v>1</v>
      </c>
      <c r="CD590" s="11" t="b">
        <v>1</v>
      </c>
      <c r="CE590" s="11" t="b">
        <v>1</v>
      </c>
      <c r="CF590" s="11" t="b">
        <v>1</v>
      </c>
      <c r="CG590" s="11" t="b">
        <v>1</v>
      </c>
      <c r="CH590" s="11" t="b">
        <v>1</v>
      </c>
      <c r="CI590" s="11" t="b">
        <v>1</v>
      </c>
      <c r="CJ590" s="11" t="s">
        <v>248</v>
      </c>
      <c r="CK590" s="11" t="str">
        <f>VLOOKUP(Table812[[#This Row],[Candidate Detail Answer: City]],cities,2,FALSE)</f>
        <v>Minneapolis</v>
      </c>
      <c r="CL590" s="11" t="str">
        <f>VLOOKUP(Table812[[#This Row],[Candidate Detail Answer: City]],cities,3,FALSE)</f>
        <v>MN</v>
      </c>
      <c r="CM590" s="41">
        <f>VLOOKUP(Table812[[#This Row],[Candidate Detail Answer: City]],cities,4,FALSE)</f>
        <v>55401</v>
      </c>
      <c r="CN590" s="11" t="s">
        <v>267</v>
      </c>
      <c r="CO590" s="11" t="str">
        <f>VLOOKUP(Table812[[#This Row],[Candidate Detail Answer: Major]],majors_final,3,FALSE)</f>
        <v>Software Engineering</v>
      </c>
      <c r="CP590" s="11" t="str">
        <f>VLOOKUP(Table812[[#This Row],[Candidate Detail Answer: Major]],majors_final,4,FALSE)</f>
        <v>IT-development focused</v>
      </c>
      <c r="CQ590" s="11">
        <f>VLOOKUP(Table812[[#This Row],[Candidate Detail Answer: Major]],majors_final,5,FALSE)</f>
        <v>0</v>
      </c>
      <c r="CR590" s="11">
        <f>VLOOKUP(Table812[[#This Row],[Candidate Detail Answer: Major]],majors_final,6,FALSE)</f>
        <v>0</v>
      </c>
      <c r="CS590" s="11"/>
      <c r="CU590" s="5"/>
      <c r="CV590" s="5"/>
      <c r="CW590" s="5"/>
    </row>
    <row r="591" spans="1:101" ht="12.75" x14ac:dyDescent="0.2">
      <c r="A591">
        <v>690</v>
      </c>
      <c r="B591" s="26">
        <v>50161.904861110801</v>
      </c>
      <c r="C591" s="26">
        <v>56119.474305557596</v>
      </c>
      <c r="D591" s="26">
        <v>54782.822916664103</v>
      </c>
      <c r="E591" s="36">
        <v>78380</v>
      </c>
      <c r="F591" s="36">
        <f>SUM(Table812[[#This Row],[Time Taken Per Question: 1]:[Time Taken Per Question: 14]])</f>
        <v>26173</v>
      </c>
      <c r="G591" s="11">
        <v>1</v>
      </c>
      <c r="H591" s="11">
        <v>46</v>
      </c>
      <c r="I591" s="31">
        <v>29898</v>
      </c>
      <c r="J591" s="11">
        <v>131</v>
      </c>
      <c r="K591" s="11">
        <v>130.5</v>
      </c>
      <c r="L591" s="11">
        <v>92</v>
      </c>
      <c r="M591" s="11">
        <v>99.61</v>
      </c>
      <c r="N591" s="11">
        <v>50670</v>
      </c>
      <c r="O591" s="11" t="s">
        <v>155</v>
      </c>
      <c r="P591" s="11" t="s">
        <v>208</v>
      </c>
      <c r="Q591" s="11">
        <v>5</v>
      </c>
      <c r="R591" s="11">
        <v>5</v>
      </c>
      <c r="S591" s="11">
        <v>0.5</v>
      </c>
      <c r="T591" s="11">
        <v>10</v>
      </c>
      <c r="U591" s="11">
        <v>10</v>
      </c>
      <c r="V591" s="11">
        <v>10</v>
      </c>
      <c r="W591" s="11">
        <v>10</v>
      </c>
      <c r="X591" s="11">
        <v>10</v>
      </c>
      <c r="Y591" s="11">
        <v>10</v>
      </c>
      <c r="Z591" s="11">
        <v>10</v>
      </c>
      <c r="AA591" s="11">
        <v>10</v>
      </c>
      <c r="AB591" s="11">
        <v>10</v>
      </c>
      <c r="AC591" s="11">
        <v>10</v>
      </c>
      <c r="AD591" s="11">
        <v>10</v>
      </c>
      <c r="AE591" s="11">
        <v>10</v>
      </c>
      <c r="AF591" s="11">
        <v>10</v>
      </c>
      <c r="AG591" s="11">
        <v>30</v>
      </c>
      <c r="AH591" s="11">
        <v>2482</v>
      </c>
      <c r="AI591" s="11">
        <v>1009</v>
      </c>
      <c r="AJ591" s="11">
        <v>561</v>
      </c>
      <c r="AK591" s="11">
        <v>299</v>
      </c>
      <c r="AL591" s="11">
        <v>4335</v>
      </c>
      <c r="AM591" s="11">
        <v>3888</v>
      </c>
      <c r="AN591" s="11">
        <v>5076</v>
      </c>
      <c r="AO591" s="11">
        <v>2080</v>
      </c>
      <c r="AP591" s="11">
        <v>672</v>
      </c>
      <c r="AQ591" s="11">
        <v>532</v>
      </c>
      <c r="AR591" s="11">
        <v>575</v>
      </c>
      <c r="AS591" s="11">
        <v>623</v>
      </c>
      <c r="AT591" s="11">
        <v>4011</v>
      </c>
      <c r="AU591" s="11">
        <v>10</v>
      </c>
      <c r="AV591" s="11">
        <v>11</v>
      </c>
      <c r="AW591" s="11">
        <v>7</v>
      </c>
      <c r="AX591" s="11">
        <v>10</v>
      </c>
      <c r="AY591" s="11">
        <v>9</v>
      </c>
      <c r="AZ591" s="11">
        <v>11</v>
      </c>
      <c r="BA591" s="11">
        <v>21</v>
      </c>
      <c r="BB591" s="11">
        <v>8</v>
      </c>
      <c r="BC591" s="11">
        <v>6</v>
      </c>
      <c r="BD591" s="11">
        <v>7</v>
      </c>
      <c r="BE591" s="11">
        <v>10</v>
      </c>
      <c r="BF591" s="11">
        <v>15</v>
      </c>
      <c r="BG591" s="11">
        <v>26</v>
      </c>
      <c r="BH591" s="11">
        <v>33</v>
      </c>
      <c r="BI591" s="11">
        <v>3</v>
      </c>
      <c r="BJ591" s="11">
        <v>4</v>
      </c>
      <c r="BK591" s="11">
        <v>6</v>
      </c>
      <c r="BL591" s="11">
        <v>46</v>
      </c>
      <c r="BM591" s="11">
        <v>35</v>
      </c>
      <c r="BN591" s="11">
        <v>36</v>
      </c>
      <c r="BO591" s="11">
        <v>6</v>
      </c>
      <c r="BP591" s="11">
        <v>6</v>
      </c>
      <c r="BQ591" s="11">
        <v>7</v>
      </c>
      <c r="BR591" s="11">
        <v>6</v>
      </c>
      <c r="BS591" s="11">
        <v>7</v>
      </c>
      <c r="BT591" s="11">
        <v>5</v>
      </c>
      <c r="BU591" s="11"/>
      <c r="BV591" s="11"/>
      <c r="BW591" s="11" t="b">
        <v>1</v>
      </c>
      <c r="BX591" s="11" t="b">
        <v>1</v>
      </c>
      <c r="BY591" s="11" t="b">
        <v>1</v>
      </c>
      <c r="BZ591" s="11" t="b">
        <v>1</v>
      </c>
      <c r="CA591" s="11" t="b">
        <v>1</v>
      </c>
      <c r="CB591" s="11" t="b">
        <v>1</v>
      </c>
      <c r="CC591" s="11" t="b">
        <v>1</v>
      </c>
      <c r="CD591" s="11" t="b">
        <v>1</v>
      </c>
      <c r="CE591" s="11" t="b">
        <v>1</v>
      </c>
      <c r="CF591" s="11" t="b">
        <v>1</v>
      </c>
      <c r="CG591" s="11" t="b">
        <v>1</v>
      </c>
      <c r="CH591" s="11" t="b">
        <v>1</v>
      </c>
      <c r="CI591" s="11" t="b">
        <v>1</v>
      </c>
      <c r="CJ591" s="11" t="s">
        <v>391</v>
      </c>
      <c r="CK591" s="11" t="str">
        <f>VLOOKUP(Table812[[#This Row],[Candidate Detail Answer: City]],cities,2,FALSE)</f>
        <v>Antioch</v>
      </c>
      <c r="CL591" s="11" t="str">
        <f>VLOOKUP(Table812[[#This Row],[Candidate Detail Answer: City]],cities,3,FALSE)</f>
        <v>CA</v>
      </c>
      <c r="CM591" s="41">
        <f>VLOOKUP(Table812[[#This Row],[Candidate Detail Answer: City]],cities,4,FALSE)</f>
        <v>94509</v>
      </c>
      <c r="CN591" s="11" t="s">
        <v>229</v>
      </c>
      <c r="CO591" s="11" t="str">
        <f>VLOOKUP(Table812[[#This Row],[Candidate Detail Answer: Major]],majors_final,3,FALSE)</f>
        <v>Computer Science</v>
      </c>
      <c r="CP591" s="11" t="str">
        <f>VLOOKUP(Table812[[#This Row],[Candidate Detail Answer: Major]],majors_final,4,FALSE)</f>
        <v>IT-development focused</v>
      </c>
      <c r="CQ591" s="11">
        <f>VLOOKUP(Table812[[#This Row],[Candidate Detail Answer: Major]],majors_final,5,FALSE)</f>
        <v>0</v>
      </c>
      <c r="CR591" s="11">
        <f>VLOOKUP(Table812[[#This Row],[Candidate Detail Answer: Major]],majors_final,6,FALSE)</f>
        <v>0</v>
      </c>
      <c r="CS591" s="11"/>
      <c r="CU591" s="5"/>
      <c r="CV591" s="5"/>
      <c r="CW591" s="5"/>
    </row>
    <row r="592" spans="1:101" ht="12.75" x14ac:dyDescent="0.2">
      <c r="A592">
        <v>691</v>
      </c>
      <c r="B592" s="26">
        <v>45512.185416666602</v>
      </c>
      <c r="C592" s="26">
        <v>56139.542361113199</v>
      </c>
      <c r="D592" s="26">
        <v>54800.540277775202</v>
      </c>
      <c r="E592" s="36">
        <v>73062</v>
      </c>
      <c r="F592" s="36">
        <f>SUM(Table812[[#This Row],[Time Taken Per Question: 1]:[Time Taken Per Question: 14]])</f>
        <v>17322</v>
      </c>
      <c r="G592" s="11">
        <v>1</v>
      </c>
      <c r="H592" s="11">
        <v>14</v>
      </c>
      <c r="I592" s="31">
        <v>64522</v>
      </c>
      <c r="J592" s="11">
        <v>131</v>
      </c>
      <c r="K592" s="11">
        <v>131</v>
      </c>
      <c r="L592" s="11">
        <v>92</v>
      </c>
      <c r="M592" s="11">
        <v>100</v>
      </c>
      <c r="N592" s="11">
        <v>55720</v>
      </c>
      <c r="O592" s="11" t="s">
        <v>155</v>
      </c>
      <c r="P592" s="11" t="s">
        <v>208</v>
      </c>
      <c r="Q592" s="11">
        <v>0</v>
      </c>
      <c r="R592" s="11"/>
      <c r="S592" s="11">
        <v>1</v>
      </c>
      <c r="T592" s="11">
        <v>10</v>
      </c>
      <c r="U592" s="11">
        <v>10</v>
      </c>
      <c r="V592" s="11">
        <v>10</v>
      </c>
      <c r="W592" s="11">
        <v>10</v>
      </c>
      <c r="X592" s="11">
        <v>10</v>
      </c>
      <c r="Y592" s="11">
        <v>10</v>
      </c>
      <c r="Z592" s="11">
        <v>10</v>
      </c>
      <c r="AA592" s="11">
        <v>10</v>
      </c>
      <c r="AB592" s="11">
        <v>10</v>
      </c>
      <c r="AC592" s="11">
        <v>10</v>
      </c>
      <c r="AD592" s="11">
        <v>10</v>
      </c>
      <c r="AE592" s="11">
        <v>10</v>
      </c>
      <c r="AF592" s="11">
        <v>10</v>
      </c>
      <c r="AG592" s="11">
        <v>108</v>
      </c>
      <c r="AH592" s="11">
        <v>280</v>
      </c>
      <c r="AI592" s="11">
        <v>138</v>
      </c>
      <c r="AJ592" s="11">
        <v>871</v>
      </c>
      <c r="AK592" s="11">
        <v>1416</v>
      </c>
      <c r="AL592" s="11">
        <v>592</v>
      </c>
      <c r="AM592" s="11">
        <v>368</v>
      </c>
      <c r="AN592" s="11">
        <v>8028</v>
      </c>
      <c r="AO592" s="11">
        <v>313</v>
      </c>
      <c r="AP592" s="11">
        <v>151</v>
      </c>
      <c r="AQ592" s="11">
        <v>169</v>
      </c>
      <c r="AR592" s="11">
        <v>202</v>
      </c>
      <c r="AS592" s="11">
        <v>3698</v>
      </c>
      <c r="AT592" s="11">
        <v>988</v>
      </c>
      <c r="AU592" s="11">
        <v>4</v>
      </c>
      <c r="AV592" s="11">
        <v>4</v>
      </c>
      <c r="AW592" s="11">
        <v>5</v>
      </c>
      <c r="AX592" s="11">
        <v>11</v>
      </c>
      <c r="AY592" s="11">
        <v>4</v>
      </c>
      <c r="AZ592" s="11">
        <v>5</v>
      </c>
      <c r="BA592" s="11">
        <v>7</v>
      </c>
      <c r="BB592" s="11">
        <v>6</v>
      </c>
      <c r="BC592" s="11">
        <v>5</v>
      </c>
      <c r="BD592" s="11">
        <v>6</v>
      </c>
      <c r="BE592" s="11">
        <v>7</v>
      </c>
      <c r="BF592" s="11">
        <v>15</v>
      </c>
      <c r="BG592" s="11">
        <v>18</v>
      </c>
      <c r="BH592" s="11">
        <v>4</v>
      </c>
      <c r="BI592" s="11">
        <v>2</v>
      </c>
      <c r="BJ592" s="11">
        <v>13</v>
      </c>
      <c r="BK592" s="11">
        <v>16</v>
      </c>
      <c r="BL592" s="11">
        <v>7</v>
      </c>
      <c r="BM592" s="11">
        <v>3</v>
      </c>
      <c r="BN592" s="11">
        <v>2</v>
      </c>
      <c r="BO592" s="11">
        <v>2</v>
      </c>
      <c r="BP592" s="11">
        <v>2</v>
      </c>
      <c r="BQ592" s="11">
        <v>3</v>
      </c>
      <c r="BR592" s="11">
        <v>3</v>
      </c>
      <c r="BS592" s="11">
        <v>18</v>
      </c>
      <c r="BT592" s="11">
        <v>3</v>
      </c>
      <c r="BU592" s="11"/>
      <c r="BV592" s="11"/>
      <c r="BW592" s="11" t="b">
        <v>1</v>
      </c>
      <c r="BX592" s="11" t="b">
        <v>1</v>
      </c>
      <c r="BY592" s="11" t="b">
        <v>1</v>
      </c>
      <c r="BZ592" s="11" t="b">
        <v>1</v>
      </c>
      <c r="CA592" s="11" t="b">
        <v>1</v>
      </c>
      <c r="CB592" s="11" t="b">
        <v>1</v>
      </c>
      <c r="CC592" s="11" t="b">
        <v>1</v>
      </c>
      <c r="CD592" s="11" t="b">
        <v>1</v>
      </c>
      <c r="CE592" s="11" t="b">
        <v>1</v>
      </c>
      <c r="CF592" s="11" t="b">
        <v>1</v>
      </c>
      <c r="CG592" s="11" t="b">
        <v>1</v>
      </c>
      <c r="CH592" s="11" t="b">
        <v>1</v>
      </c>
      <c r="CI592" s="11" t="b">
        <v>1</v>
      </c>
      <c r="CJ592" s="11" t="s">
        <v>248</v>
      </c>
      <c r="CK592" s="11" t="str">
        <f>VLOOKUP(Table812[[#This Row],[Candidate Detail Answer: City]],cities,2,FALSE)</f>
        <v>Minneapolis</v>
      </c>
      <c r="CL592" s="11" t="str">
        <f>VLOOKUP(Table812[[#This Row],[Candidate Detail Answer: City]],cities,3,FALSE)</f>
        <v>MN</v>
      </c>
      <c r="CM592" s="41">
        <f>VLOOKUP(Table812[[#This Row],[Candidate Detail Answer: City]],cities,4,FALSE)</f>
        <v>55401</v>
      </c>
      <c r="CN592" s="11" t="s">
        <v>233</v>
      </c>
      <c r="CO592" s="11" t="str">
        <f>VLOOKUP(Table812[[#This Row],[Candidate Detail Answer: Major]],majors_final,3,FALSE)</f>
        <v>Software Development</v>
      </c>
      <c r="CP592" s="11" t="str">
        <f>VLOOKUP(Table812[[#This Row],[Candidate Detail Answer: Major]],majors_final,4,FALSE)</f>
        <v>IT-development focused</v>
      </c>
      <c r="CQ592" s="11">
        <f>VLOOKUP(Table812[[#This Row],[Candidate Detail Answer: Major]],majors_final,5,FALSE)</f>
        <v>0</v>
      </c>
      <c r="CR592" s="11">
        <f>VLOOKUP(Table812[[#This Row],[Candidate Detail Answer: Major]],majors_final,6,FALSE)</f>
        <v>0</v>
      </c>
      <c r="CS592" s="11"/>
      <c r="CU592" s="5"/>
      <c r="CV592" s="5"/>
      <c r="CW592" s="5"/>
    </row>
    <row r="593" spans="1:101" ht="12.75" x14ac:dyDescent="0.2">
      <c r="A593">
        <v>692</v>
      </c>
      <c r="B593" s="26">
        <v>44664.611805555556</v>
      </c>
      <c r="C593" s="26">
        <v>44664.671527777777</v>
      </c>
      <c r="D593" s="26">
        <v>44666.722222222219</v>
      </c>
      <c r="E593" s="36">
        <v>177199</v>
      </c>
      <c r="F593" s="36">
        <f>SUM(Table812[[#This Row],[Time Taken Per Question: 1]:[Time Taken Per Question: 14]])</f>
        <v>31599</v>
      </c>
      <c r="G593" s="11">
        <v>1</v>
      </c>
      <c r="H593" s="11">
        <v>35</v>
      </c>
      <c r="I593" s="31">
        <v>143289</v>
      </c>
      <c r="J593" s="11">
        <v>131</v>
      </c>
      <c r="K593" s="11">
        <v>131</v>
      </c>
      <c r="L593" s="11">
        <v>92</v>
      </c>
      <c r="M593" s="11">
        <v>100</v>
      </c>
      <c r="N593" s="11">
        <v>145036</v>
      </c>
      <c r="O593" s="11" t="s">
        <v>155</v>
      </c>
      <c r="P593" s="11" t="s">
        <v>208</v>
      </c>
      <c r="Q593" s="11">
        <v>0</v>
      </c>
      <c r="R593" s="11">
        <v>3</v>
      </c>
      <c r="S593" s="11">
        <v>1</v>
      </c>
      <c r="T593" s="11">
        <v>10</v>
      </c>
      <c r="U593" s="11">
        <v>10</v>
      </c>
      <c r="V593" s="11">
        <v>10</v>
      </c>
      <c r="W593" s="11">
        <v>10</v>
      </c>
      <c r="X593" s="11">
        <v>10</v>
      </c>
      <c r="Y593" s="11">
        <v>10</v>
      </c>
      <c r="Z593" s="11">
        <v>10</v>
      </c>
      <c r="AA593" s="11">
        <v>10</v>
      </c>
      <c r="AB593" s="11">
        <v>10</v>
      </c>
      <c r="AC593" s="11">
        <v>10</v>
      </c>
      <c r="AD593" s="11">
        <v>10</v>
      </c>
      <c r="AE593" s="11">
        <v>10</v>
      </c>
      <c r="AF593" s="11">
        <v>10</v>
      </c>
      <c r="AG593" s="11">
        <v>358</v>
      </c>
      <c r="AH593" s="11">
        <v>9042</v>
      </c>
      <c r="AI593" s="11">
        <v>1117</v>
      </c>
      <c r="AJ593" s="11">
        <v>2078</v>
      </c>
      <c r="AK593" s="11">
        <v>958</v>
      </c>
      <c r="AL593" s="11">
        <v>2715</v>
      </c>
      <c r="AM593" s="11">
        <v>1699</v>
      </c>
      <c r="AN593" s="11">
        <v>3286</v>
      </c>
      <c r="AO593" s="11">
        <v>1730</v>
      </c>
      <c r="AP593" s="11">
        <v>853</v>
      </c>
      <c r="AQ593" s="11">
        <v>4021</v>
      </c>
      <c r="AR593" s="11">
        <v>730</v>
      </c>
      <c r="AS593" s="11">
        <v>974</v>
      </c>
      <c r="AT593" s="11">
        <v>2038</v>
      </c>
      <c r="AU593" s="11">
        <v>20</v>
      </c>
      <c r="AV593" s="11">
        <v>19</v>
      </c>
      <c r="AW593" s="11">
        <v>13</v>
      </c>
      <c r="AX593" s="11">
        <v>18</v>
      </c>
      <c r="AY593" s="11">
        <v>13</v>
      </c>
      <c r="AZ593" s="11">
        <v>16</v>
      </c>
      <c r="BA593" s="11">
        <v>21</v>
      </c>
      <c r="BB593" s="11">
        <v>24</v>
      </c>
      <c r="BC593" s="11">
        <v>18</v>
      </c>
      <c r="BD593" s="11">
        <v>19</v>
      </c>
      <c r="BE593" s="11">
        <v>24</v>
      </c>
      <c r="BF593" s="11">
        <v>28</v>
      </c>
      <c r="BG593" s="11">
        <v>40</v>
      </c>
      <c r="BH593" s="11">
        <v>29</v>
      </c>
      <c r="BI593" s="11">
        <v>10</v>
      </c>
      <c r="BJ593" s="11">
        <v>9</v>
      </c>
      <c r="BK593" s="11">
        <v>9</v>
      </c>
      <c r="BL593" s="11">
        <v>14</v>
      </c>
      <c r="BM593" s="11">
        <v>8</v>
      </c>
      <c r="BN593" s="11">
        <v>19</v>
      </c>
      <c r="BO593" s="11">
        <v>6</v>
      </c>
      <c r="BP593" s="11">
        <v>9</v>
      </c>
      <c r="BQ593" s="11">
        <v>14</v>
      </c>
      <c r="BR593" s="11">
        <v>4</v>
      </c>
      <c r="BS593" s="11">
        <v>7</v>
      </c>
      <c r="BT593" s="11">
        <v>12</v>
      </c>
      <c r="BU593" s="11"/>
      <c r="BV593" s="11"/>
      <c r="BW593" s="11" t="b">
        <v>1</v>
      </c>
      <c r="BX593" s="11" t="b">
        <v>1</v>
      </c>
      <c r="BY593" s="11" t="b">
        <v>1</v>
      </c>
      <c r="BZ593" s="11" t="b">
        <v>1</v>
      </c>
      <c r="CA593" s="11" t="b">
        <v>1</v>
      </c>
      <c r="CB593" s="11" t="b">
        <v>1</v>
      </c>
      <c r="CC593" s="11" t="b">
        <v>1</v>
      </c>
      <c r="CD593" s="11" t="b">
        <v>1</v>
      </c>
      <c r="CE593" s="11" t="b">
        <v>1</v>
      </c>
      <c r="CF593" s="11" t="b">
        <v>1</v>
      </c>
      <c r="CG593" s="11" t="b">
        <v>1</v>
      </c>
      <c r="CH593" s="11" t="b">
        <v>1</v>
      </c>
      <c r="CI593" s="11" t="b">
        <v>1</v>
      </c>
      <c r="CJ593" s="11" t="s">
        <v>243</v>
      </c>
      <c r="CK593" s="11" t="str">
        <f>VLOOKUP(Table812[[#This Row],[Candidate Detail Answer: City]],cities,2,FALSE)</f>
        <v>Phoenix</v>
      </c>
      <c r="CL593" s="11" t="str">
        <f>VLOOKUP(Table812[[#This Row],[Candidate Detail Answer: City]],cities,3,FALSE)</f>
        <v>AZ</v>
      </c>
      <c r="CM593" s="41">
        <f>VLOOKUP(Table812[[#This Row],[Candidate Detail Answer: City]],cities,4,FALSE)</f>
        <v>85001</v>
      </c>
      <c r="CN593" s="11" t="s">
        <v>234</v>
      </c>
      <c r="CO593" s="11" t="str">
        <f>VLOOKUP(Table812[[#This Row],[Candidate Detail Answer: Major]],majors_final,3,FALSE)</f>
        <v>Computer Programming</v>
      </c>
      <c r="CP593" s="11" t="str">
        <f>VLOOKUP(Table812[[#This Row],[Candidate Detail Answer: Major]],majors_final,4,FALSE)</f>
        <v>IT-development focused</v>
      </c>
      <c r="CQ593" s="11">
        <f>VLOOKUP(Table812[[#This Row],[Candidate Detail Answer: Major]],majors_final,5,FALSE)</f>
        <v>0</v>
      </c>
      <c r="CR593" s="11">
        <f>VLOOKUP(Table812[[#This Row],[Candidate Detail Answer: Major]],majors_final,6,FALSE)</f>
        <v>0</v>
      </c>
      <c r="CS593" s="11"/>
      <c r="CU593" s="5"/>
      <c r="CV593" s="5"/>
      <c r="CW593" s="5"/>
    </row>
    <row r="594" spans="1:101" ht="12.75" x14ac:dyDescent="0.2">
      <c r="A594">
        <v>693</v>
      </c>
      <c r="B594" s="26">
        <v>52223.572916666199</v>
      </c>
      <c r="C594" s="26">
        <v>56159.6104166687</v>
      </c>
      <c r="D594" s="26">
        <v>54818.257638886302</v>
      </c>
      <c r="E594" s="36">
        <v>253014</v>
      </c>
      <c r="F594" s="36">
        <f>SUM(Table812[[#This Row],[Time Taken Per Question: 1]:[Time Taken Per Question: 14]])</f>
        <v>44801</v>
      </c>
      <c r="G594" s="11">
        <v>1</v>
      </c>
      <c r="H594" s="11">
        <v>534</v>
      </c>
      <c r="I594" s="31">
        <v>131423</v>
      </c>
      <c r="J594" s="11">
        <v>131</v>
      </c>
      <c r="K594" s="11">
        <v>121</v>
      </c>
      <c r="L594" s="11">
        <v>92</v>
      </c>
      <c r="M594" s="11">
        <v>92.36</v>
      </c>
      <c r="N594" s="11">
        <v>205849</v>
      </c>
      <c r="O594" s="11" t="s">
        <v>155</v>
      </c>
      <c r="P594" s="11" t="s">
        <v>208</v>
      </c>
      <c r="Q594" s="11">
        <v>83</v>
      </c>
      <c r="R594" s="11"/>
      <c r="S594" s="11">
        <v>1</v>
      </c>
      <c r="T594" s="11">
        <v>10</v>
      </c>
      <c r="U594" s="11">
        <v>10</v>
      </c>
      <c r="V594" s="11">
        <v>10</v>
      </c>
      <c r="W594" s="11">
        <v>10</v>
      </c>
      <c r="X594" s="11">
        <v>10</v>
      </c>
      <c r="Y594" s="11">
        <v>10</v>
      </c>
      <c r="Z594" s="11">
        <v>10</v>
      </c>
      <c r="AA594" s="11">
        <v>10</v>
      </c>
      <c r="AB594" s="11">
        <v>10</v>
      </c>
      <c r="AC594" s="11">
        <v>10</v>
      </c>
      <c r="AD594" s="11">
        <v>10</v>
      </c>
      <c r="AE594" s="11">
        <v>0</v>
      </c>
      <c r="AF594" s="11">
        <v>10</v>
      </c>
      <c r="AG594" s="11">
        <v>291</v>
      </c>
      <c r="AH594" s="11">
        <v>5993</v>
      </c>
      <c r="AI594" s="11">
        <v>2512</v>
      </c>
      <c r="AJ594" s="11">
        <v>1591</v>
      </c>
      <c r="AK594" s="11">
        <v>1376</v>
      </c>
      <c r="AL594" s="11">
        <v>1825</v>
      </c>
      <c r="AM594" s="11">
        <v>777</v>
      </c>
      <c r="AN594" s="11">
        <v>8266</v>
      </c>
      <c r="AO594" s="11">
        <v>5412</v>
      </c>
      <c r="AP594" s="11">
        <v>1640</v>
      </c>
      <c r="AQ594" s="11">
        <v>4342</v>
      </c>
      <c r="AR594" s="11">
        <v>2319</v>
      </c>
      <c r="AS594" s="11">
        <v>3937</v>
      </c>
      <c r="AT594" s="11">
        <v>4520</v>
      </c>
      <c r="AU594" s="11">
        <v>6</v>
      </c>
      <c r="AV594" s="11">
        <v>7</v>
      </c>
      <c r="AW594" s="11">
        <v>7</v>
      </c>
      <c r="AX594" s="11">
        <v>10</v>
      </c>
      <c r="AY594" s="11">
        <v>6</v>
      </c>
      <c r="AZ594" s="11">
        <v>5</v>
      </c>
      <c r="BA594" s="11">
        <v>13</v>
      </c>
      <c r="BB594" s="11">
        <v>16</v>
      </c>
      <c r="BC594" s="11">
        <v>10</v>
      </c>
      <c r="BD594" s="11">
        <v>14</v>
      </c>
      <c r="BE594" s="11">
        <v>6</v>
      </c>
      <c r="BF594" s="11">
        <v>14</v>
      </c>
      <c r="BG594" s="11">
        <v>30</v>
      </c>
      <c r="BH594" s="11">
        <v>6</v>
      </c>
      <c r="BI594" s="11">
        <v>6</v>
      </c>
      <c r="BJ594" s="11">
        <v>7</v>
      </c>
      <c r="BK594" s="11">
        <v>4</v>
      </c>
      <c r="BL594" s="11">
        <v>11</v>
      </c>
      <c r="BM594" s="11">
        <v>2</v>
      </c>
      <c r="BN594" s="11">
        <v>21</v>
      </c>
      <c r="BO594" s="11">
        <v>13</v>
      </c>
      <c r="BP594" s="11">
        <v>12</v>
      </c>
      <c r="BQ594" s="11">
        <v>22</v>
      </c>
      <c r="BR594" s="11">
        <v>8</v>
      </c>
      <c r="BS594" s="11">
        <v>17</v>
      </c>
      <c r="BT594" s="11">
        <v>14</v>
      </c>
      <c r="BU594" s="11"/>
      <c r="BV594" s="11"/>
      <c r="BW594" s="11" t="b">
        <v>1</v>
      </c>
      <c r="BX594" s="11" t="b">
        <v>1</v>
      </c>
      <c r="BY594" s="11" t="b">
        <v>1</v>
      </c>
      <c r="BZ594" s="11" t="b">
        <v>1</v>
      </c>
      <c r="CA594" s="11" t="b">
        <v>1</v>
      </c>
      <c r="CB594" s="11" t="b">
        <v>1</v>
      </c>
      <c r="CC594" s="11" t="b">
        <v>1</v>
      </c>
      <c r="CD594" s="11" t="b">
        <v>1</v>
      </c>
      <c r="CE594" s="11" t="b">
        <v>1</v>
      </c>
      <c r="CF594" s="11" t="b">
        <v>1</v>
      </c>
      <c r="CG594" s="11" t="b">
        <v>1</v>
      </c>
      <c r="CH594" s="11" t="b">
        <v>0</v>
      </c>
      <c r="CI594" s="11" t="b">
        <v>1</v>
      </c>
      <c r="CJ594" s="11" t="s">
        <v>228</v>
      </c>
      <c r="CK594" s="11" t="str">
        <f>VLOOKUP(Table812[[#This Row],[Candidate Detail Answer: City]],cities,2,FALSE)</f>
        <v>Saint Paul</v>
      </c>
      <c r="CL594" s="11" t="str">
        <f>VLOOKUP(Table812[[#This Row],[Candidate Detail Answer: City]],cities,3,FALSE)</f>
        <v>MN</v>
      </c>
      <c r="CM594" s="41">
        <f>VLOOKUP(Table812[[#This Row],[Candidate Detail Answer: City]],cities,4,FALSE)</f>
        <v>55101</v>
      </c>
      <c r="CN594" s="11" t="s">
        <v>302</v>
      </c>
      <c r="CO594" s="11" t="str">
        <f>VLOOKUP(Table812[[#This Row],[Candidate Detail Answer: Major]],majors_final,3,FALSE)</f>
        <v>Computer Science</v>
      </c>
      <c r="CP594" s="11" t="str">
        <f>VLOOKUP(Table812[[#This Row],[Candidate Detail Answer: Major]],majors_final,4,FALSE)</f>
        <v>IT-development focused</v>
      </c>
      <c r="CQ594" s="11">
        <f>VLOOKUP(Table812[[#This Row],[Candidate Detail Answer: Major]],majors_final,5,FALSE)</f>
        <v>0</v>
      </c>
      <c r="CR594" s="11">
        <f>VLOOKUP(Table812[[#This Row],[Candidate Detail Answer: Major]],majors_final,6,FALSE)</f>
        <v>0</v>
      </c>
      <c r="CS594" s="11"/>
      <c r="CU594" s="5"/>
      <c r="CV594" s="5"/>
      <c r="CW594" s="5"/>
    </row>
    <row r="595" spans="1:101" ht="12.75" x14ac:dyDescent="0.2">
      <c r="A595">
        <v>694</v>
      </c>
      <c r="B595" s="26">
        <v>45534.118055555497</v>
      </c>
      <c r="C595" s="26">
        <v>56179.678472224303</v>
      </c>
      <c r="D595" s="26">
        <v>54835.974999997401</v>
      </c>
      <c r="E595" s="36">
        <v>343373</v>
      </c>
      <c r="F595" s="36">
        <f>SUM(Table812[[#This Row],[Time Taken Per Question: 1]:[Time Taken Per Question: 14]])</f>
        <v>98838</v>
      </c>
      <c r="G595" s="11">
        <v>1</v>
      </c>
      <c r="H595" s="11">
        <v>46</v>
      </c>
      <c r="I595" s="31">
        <v>38365</v>
      </c>
      <c r="J595" s="11">
        <v>131</v>
      </c>
      <c r="K595" s="11">
        <v>131</v>
      </c>
      <c r="L595" s="11">
        <v>92</v>
      </c>
      <c r="M595" s="11">
        <v>100</v>
      </c>
      <c r="N595" s="11">
        <v>242013</v>
      </c>
      <c r="O595" s="11" t="s">
        <v>155</v>
      </c>
      <c r="P595" s="11" t="s">
        <v>208</v>
      </c>
      <c r="Q595" s="11">
        <v>28</v>
      </c>
      <c r="R595" s="11">
        <v>4</v>
      </c>
      <c r="S595" s="11">
        <v>1</v>
      </c>
      <c r="T595" s="11">
        <v>10</v>
      </c>
      <c r="U595" s="11">
        <v>10</v>
      </c>
      <c r="V595" s="11">
        <v>10</v>
      </c>
      <c r="W595" s="11">
        <v>10</v>
      </c>
      <c r="X595" s="11">
        <v>10</v>
      </c>
      <c r="Y595" s="11">
        <v>10</v>
      </c>
      <c r="Z595" s="11">
        <v>10</v>
      </c>
      <c r="AA595" s="11">
        <v>10</v>
      </c>
      <c r="AB595" s="11">
        <v>10</v>
      </c>
      <c r="AC595" s="11">
        <v>10</v>
      </c>
      <c r="AD595" s="11">
        <v>10</v>
      </c>
      <c r="AE595" s="11">
        <v>10</v>
      </c>
      <c r="AF595" s="11">
        <v>10</v>
      </c>
      <c r="AG595" s="11">
        <v>401</v>
      </c>
      <c r="AH595" s="11">
        <v>21698</v>
      </c>
      <c r="AI595" s="11">
        <v>1838</v>
      </c>
      <c r="AJ595" s="11">
        <v>1580</v>
      </c>
      <c r="AK595" s="11">
        <v>1122</v>
      </c>
      <c r="AL595" s="11">
        <v>18673</v>
      </c>
      <c r="AM595" s="11">
        <v>26179</v>
      </c>
      <c r="AN595" s="11">
        <v>7188</v>
      </c>
      <c r="AO595" s="11">
        <v>2083</v>
      </c>
      <c r="AP595" s="11">
        <v>3616</v>
      </c>
      <c r="AQ595" s="11">
        <v>2018</v>
      </c>
      <c r="AR595" s="11">
        <v>3392</v>
      </c>
      <c r="AS595" s="11">
        <v>5302</v>
      </c>
      <c r="AT595" s="11">
        <v>3748</v>
      </c>
      <c r="AU595" s="11">
        <v>11</v>
      </c>
      <c r="AV595" s="11">
        <v>11</v>
      </c>
      <c r="AW595" s="11">
        <v>11</v>
      </c>
      <c r="AX595" s="11">
        <v>14</v>
      </c>
      <c r="AY595" s="11">
        <v>10</v>
      </c>
      <c r="AZ595" s="11">
        <v>11</v>
      </c>
      <c r="BA595" s="11">
        <v>16</v>
      </c>
      <c r="BB595" s="11">
        <v>15</v>
      </c>
      <c r="BC595" s="11">
        <v>11</v>
      </c>
      <c r="BD595" s="11">
        <v>12</v>
      </c>
      <c r="BE595" s="11">
        <v>15</v>
      </c>
      <c r="BF595" s="11">
        <v>21</v>
      </c>
      <c r="BG595" s="11">
        <v>28</v>
      </c>
      <c r="BH595" s="11">
        <v>16</v>
      </c>
      <c r="BI595" s="11">
        <v>8</v>
      </c>
      <c r="BJ595" s="11">
        <v>10</v>
      </c>
      <c r="BK595" s="11">
        <v>6</v>
      </c>
      <c r="BL595" s="11">
        <v>25</v>
      </c>
      <c r="BM595" s="11">
        <v>21</v>
      </c>
      <c r="BN595" s="11">
        <v>9</v>
      </c>
      <c r="BO595" s="11">
        <v>10</v>
      </c>
      <c r="BP595" s="11">
        <v>9</v>
      </c>
      <c r="BQ595" s="11">
        <v>10</v>
      </c>
      <c r="BR595" s="11">
        <v>7</v>
      </c>
      <c r="BS595" s="11">
        <v>8</v>
      </c>
      <c r="BT595" s="11">
        <v>5</v>
      </c>
      <c r="BU595" s="11"/>
      <c r="BV595" s="11"/>
      <c r="BW595" s="11" t="b">
        <v>1</v>
      </c>
      <c r="BX595" s="11" t="b">
        <v>1</v>
      </c>
      <c r="BY595" s="11" t="b">
        <v>1</v>
      </c>
      <c r="BZ595" s="11" t="b">
        <v>1</v>
      </c>
      <c r="CA595" s="11" t="b">
        <v>1</v>
      </c>
      <c r="CB595" s="11" t="b">
        <v>1</v>
      </c>
      <c r="CC595" s="11" t="b">
        <v>1</v>
      </c>
      <c r="CD595" s="11" t="b">
        <v>1</v>
      </c>
      <c r="CE595" s="11" t="b">
        <v>1</v>
      </c>
      <c r="CF595" s="11" t="b">
        <v>1</v>
      </c>
      <c r="CG595" s="11" t="b">
        <v>1</v>
      </c>
      <c r="CH595" s="11" t="b">
        <v>1</v>
      </c>
      <c r="CI595" s="11" t="b">
        <v>1</v>
      </c>
      <c r="CJ595" s="11" t="s">
        <v>663</v>
      </c>
      <c r="CK595" s="11" t="str">
        <f>VLOOKUP(Table812[[#This Row],[Candidate Detail Answer: City]],cities,2,FALSE)</f>
        <v>Trussville</v>
      </c>
      <c r="CL595" s="11" t="str">
        <f>VLOOKUP(Table812[[#This Row],[Candidate Detail Answer: City]],cities,3,FALSE)</f>
        <v>AL</v>
      </c>
      <c r="CM595" s="41">
        <f>VLOOKUP(Table812[[#This Row],[Candidate Detail Answer: City]],cities,4,FALSE)</f>
        <v>35173</v>
      </c>
      <c r="CN595" s="11" t="s">
        <v>233</v>
      </c>
      <c r="CO595" s="11" t="str">
        <f>VLOOKUP(Table812[[#This Row],[Candidate Detail Answer: Major]],majors_final,3,FALSE)</f>
        <v>Software Development</v>
      </c>
      <c r="CP595" s="11" t="str">
        <f>VLOOKUP(Table812[[#This Row],[Candidate Detail Answer: Major]],majors_final,4,FALSE)</f>
        <v>IT-development focused</v>
      </c>
      <c r="CQ595" s="11">
        <f>VLOOKUP(Table812[[#This Row],[Candidate Detail Answer: Major]],majors_final,5,FALSE)</f>
        <v>0</v>
      </c>
      <c r="CR595" s="11">
        <f>VLOOKUP(Table812[[#This Row],[Candidate Detail Answer: Major]],majors_final,6,FALSE)</f>
        <v>0</v>
      </c>
      <c r="CS595" s="11"/>
      <c r="CU595" s="5"/>
      <c r="CV595" s="5"/>
      <c r="CW595" s="5"/>
    </row>
    <row r="596" spans="1:101" ht="12.75" x14ac:dyDescent="0.2">
      <c r="A596">
        <v>695</v>
      </c>
      <c r="B596" s="26">
        <v>44664.611805555556</v>
      </c>
      <c r="C596" s="26">
        <v>44664.670138888891</v>
      </c>
      <c r="D596" s="26">
        <v>44665.55972222222</v>
      </c>
      <c r="E596" s="36">
        <v>76860</v>
      </c>
      <c r="F596" s="36">
        <f>SUM(Table812[[#This Row],[Time Taken Per Question: 1]:[Time Taken Per Question: 14]])</f>
        <v>16947</v>
      </c>
      <c r="G596" s="11">
        <v>1</v>
      </c>
      <c r="H596" s="11">
        <v>31</v>
      </c>
      <c r="I596" s="31">
        <v>988</v>
      </c>
      <c r="J596" s="11">
        <v>131</v>
      </c>
      <c r="K596" s="11">
        <v>131</v>
      </c>
      <c r="L596" s="11">
        <v>92</v>
      </c>
      <c r="M596" s="11">
        <v>100</v>
      </c>
      <c r="N596" s="11">
        <v>59882</v>
      </c>
      <c r="O596" s="11" t="s">
        <v>155</v>
      </c>
      <c r="P596" s="11" t="s">
        <v>208</v>
      </c>
      <c r="Q596" s="11">
        <v>0</v>
      </c>
      <c r="R596" s="11">
        <v>4</v>
      </c>
      <c r="S596" s="11">
        <v>1</v>
      </c>
      <c r="T596" s="11">
        <v>10</v>
      </c>
      <c r="U596" s="11">
        <v>10</v>
      </c>
      <c r="V596" s="11">
        <v>10</v>
      </c>
      <c r="W596" s="11">
        <v>10</v>
      </c>
      <c r="X596" s="11">
        <v>10</v>
      </c>
      <c r="Y596" s="11">
        <v>10</v>
      </c>
      <c r="Z596" s="11">
        <v>10</v>
      </c>
      <c r="AA596" s="11">
        <v>10</v>
      </c>
      <c r="AB596" s="11">
        <v>10</v>
      </c>
      <c r="AC596" s="11">
        <v>10</v>
      </c>
      <c r="AD596" s="11">
        <v>10</v>
      </c>
      <c r="AE596" s="11">
        <v>10</v>
      </c>
      <c r="AF596" s="11">
        <v>10</v>
      </c>
      <c r="AG596" s="11">
        <v>108</v>
      </c>
      <c r="AH596" s="11">
        <v>2271</v>
      </c>
      <c r="AI596" s="11">
        <v>203</v>
      </c>
      <c r="AJ596" s="11">
        <v>485</v>
      </c>
      <c r="AK596" s="11">
        <v>434</v>
      </c>
      <c r="AL596" s="11">
        <v>3176</v>
      </c>
      <c r="AM596" s="11">
        <v>1712</v>
      </c>
      <c r="AN596" s="11">
        <v>1052</v>
      </c>
      <c r="AO596" s="11">
        <v>410</v>
      </c>
      <c r="AP596" s="11">
        <v>406</v>
      </c>
      <c r="AQ596" s="11">
        <v>890</v>
      </c>
      <c r="AR596" s="11">
        <v>393</v>
      </c>
      <c r="AS596" s="11">
        <v>4969</v>
      </c>
      <c r="AT596" s="11">
        <v>438</v>
      </c>
      <c r="AU596" s="11">
        <v>20</v>
      </c>
      <c r="AV596" s="11">
        <v>11</v>
      </c>
      <c r="AW596" s="11">
        <v>20</v>
      </c>
      <c r="AX596" s="11">
        <v>23</v>
      </c>
      <c r="AY596" s="11">
        <v>18</v>
      </c>
      <c r="AZ596" s="11">
        <v>25</v>
      </c>
      <c r="BA596" s="11">
        <v>21</v>
      </c>
      <c r="BB596" s="11">
        <v>12</v>
      </c>
      <c r="BC596" s="11">
        <v>23</v>
      </c>
      <c r="BD596" s="11">
        <v>22</v>
      </c>
      <c r="BE596" s="11">
        <v>23</v>
      </c>
      <c r="BF596" s="11">
        <v>60</v>
      </c>
      <c r="BG596" s="11">
        <v>25</v>
      </c>
      <c r="BH596" s="11">
        <v>14</v>
      </c>
      <c r="BI596" s="11">
        <v>5</v>
      </c>
      <c r="BJ596" s="11">
        <v>11</v>
      </c>
      <c r="BK596" s="11">
        <v>6</v>
      </c>
      <c r="BL596" s="11">
        <v>23</v>
      </c>
      <c r="BM596" s="11">
        <v>27</v>
      </c>
      <c r="BN596" s="11">
        <v>11</v>
      </c>
      <c r="BO596" s="11">
        <v>8</v>
      </c>
      <c r="BP596" s="11">
        <v>9</v>
      </c>
      <c r="BQ596" s="11">
        <v>13</v>
      </c>
      <c r="BR596" s="11">
        <v>7</v>
      </c>
      <c r="BS596" s="11">
        <v>51</v>
      </c>
      <c r="BT596" s="11">
        <v>5</v>
      </c>
      <c r="BU596" s="11"/>
      <c r="BV596" s="11"/>
      <c r="BW596" s="11" t="b">
        <v>1</v>
      </c>
      <c r="BX596" s="11" t="b">
        <v>1</v>
      </c>
      <c r="BY596" s="11" t="b">
        <v>1</v>
      </c>
      <c r="BZ596" s="11" t="b">
        <v>1</v>
      </c>
      <c r="CA596" s="11" t="b">
        <v>1</v>
      </c>
      <c r="CB596" s="11" t="b">
        <v>1</v>
      </c>
      <c r="CC596" s="11" t="b">
        <v>1</v>
      </c>
      <c r="CD596" s="11" t="b">
        <v>1</v>
      </c>
      <c r="CE596" s="11" t="b">
        <v>1</v>
      </c>
      <c r="CF596" s="11" t="b">
        <v>1</v>
      </c>
      <c r="CG596" s="11" t="b">
        <v>1</v>
      </c>
      <c r="CH596" s="11" t="b">
        <v>1</v>
      </c>
      <c r="CI596" s="11" t="b">
        <v>1</v>
      </c>
      <c r="CJ596" s="11" t="s">
        <v>547</v>
      </c>
      <c r="CK596" s="11" t="str">
        <f>VLOOKUP(Table812[[#This Row],[Candidate Detail Answer: City]],cities,2,FALSE)</f>
        <v>Chandler</v>
      </c>
      <c r="CL596" s="11" t="str">
        <f>VLOOKUP(Table812[[#This Row],[Candidate Detail Answer: City]],cities,3,FALSE)</f>
        <v>AZ</v>
      </c>
      <c r="CM596" s="41">
        <f>VLOOKUP(Table812[[#This Row],[Candidate Detail Answer: City]],cities,4,FALSE)</f>
        <v>85224</v>
      </c>
      <c r="CN596" s="11" t="s">
        <v>548</v>
      </c>
      <c r="CO596" s="11" t="str">
        <f>VLOOKUP(Table812[[#This Row],[Candidate Detail Answer: Major]],majors_final,3,FALSE)</f>
        <v>Full Stack Development</v>
      </c>
      <c r="CP596" s="11" t="str">
        <f>VLOOKUP(Table812[[#This Row],[Candidate Detail Answer: Major]],majors_final,4,FALSE)</f>
        <v>IT-development focused</v>
      </c>
      <c r="CQ596" s="11">
        <f>VLOOKUP(Table812[[#This Row],[Candidate Detail Answer: Major]],majors_final,5,FALSE)</f>
        <v>0</v>
      </c>
      <c r="CR596" s="11">
        <f>VLOOKUP(Table812[[#This Row],[Candidate Detail Answer: Major]],majors_final,6,FALSE)</f>
        <v>0</v>
      </c>
      <c r="CS596" s="11"/>
      <c r="CU596" s="5"/>
      <c r="CV596" s="5"/>
      <c r="CW596" s="5"/>
    </row>
    <row r="597" spans="1:101" ht="12.75" x14ac:dyDescent="0.2">
      <c r="A597">
        <v>696</v>
      </c>
      <c r="B597" s="26">
        <v>56697.831249999297</v>
      </c>
      <c r="C597" s="26">
        <v>56199.746527779796</v>
      </c>
      <c r="D597" s="26">
        <v>54853.6923611085</v>
      </c>
      <c r="E597" s="36">
        <v>344086</v>
      </c>
      <c r="F597" s="36">
        <f>SUM(Table812[[#This Row],[Time Taken Per Question: 1]:[Time Taken Per Question: 14]])</f>
        <v>24199</v>
      </c>
      <c r="G597" s="11">
        <v>1</v>
      </c>
      <c r="H597" s="11">
        <v>26</v>
      </c>
      <c r="I597" s="31">
        <v>212612</v>
      </c>
      <c r="J597" s="11">
        <v>131</v>
      </c>
      <c r="K597" s="11">
        <v>40.5</v>
      </c>
      <c r="L597" s="11">
        <v>92</v>
      </c>
      <c r="M597" s="11">
        <v>30.91</v>
      </c>
      <c r="N597" s="11">
        <v>319128</v>
      </c>
      <c r="O597" s="11" t="s">
        <v>155</v>
      </c>
      <c r="P597" s="11" t="s">
        <v>208</v>
      </c>
      <c r="Q597" s="11">
        <v>0</v>
      </c>
      <c r="R597" s="11">
        <v>2</v>
      </c>
      <c r="S597" s="11">
        <v>0.5</v>
      </c>
      <c r="T597" s="11">
        <v>10</v>
      </c>
      <c r="U597" s="11">
        <v>10</v>
      </c>
      <c r="V597" s="11">
        <v>0</v>
      </c>
      <c r="W597" s="11">
        <v>10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10</v>
      </c>
      <c r="AD597" s="11">
        <v>0</v>
      </c>
      <c r="AE597" s="11">
        <v>0</v>
      </c>
      <c r="AF597" s="11">
        <v>0</v>
      </c>
      <c r="AG597" s="11">
        <v>57</v>
      </c>
      <c r="AH597" s="11">
        <v>3891</v>
      </c>
      <c r="AI597" s="11">
        <v>2214</v>
      </c>
      <c r="AJ597" s="11">
        <v>2518</v>
      </c>
      <c r="AK597" s="11">
        <v>7546</v>
      </c>
      <c r="AL597" s="11">
        <v>4505</v>
      </c>
      <c r="AM597" s="11">
        <v>247</v>
      </c>
      <c r="AN597" s="11">
        <v>738</v>
      </c>
      <c r="AO597" s="11">
        <v>40</v>
      </c>
      <c r="AP597" s="11">
        <v>129</v>
      </c>
      <c r="AQ597" s="11">
        <v>562</v>
      </c>
      <c r="AR597" s="11">
        <v>82</v>
      </c>
      <c r="AS597" s="11">
        <v>1646</v>
      </c>
      <c r="AT597" s="11">
        <v>24</v>
      </c>
      <c r="AU597" s="11">
        <v>6</v>
      </c>
      <c r="AV597" s="11">
        <v>5</v>
      </c>
      <c r="AW597" s="11">
        <v>10</v>
      </c>
      <c r="AX597" s="11">
        <v>7</v>
      </c>
      <c r="AY597" s="11">
        <v>5</v>
      </c>
      <c r="AZ597" s="11">
        <v>0</v>
      </c>
      <c r="BA597" s="11">
        <v>3</v>
      </c>
      <c r="BB597" s="11">
        <v>0</v>
      </c>
      <c r="BC597" s="11">
        <v>0</v>
      </c>
      <c r="BD597" s="11">
        <v>5</v>
      </c>
      <c r="BE597" s="11">
        <v>0</v>
      </c>
      <c r="BF597" s="11">
        <v>3</v>
      </c>
      <c r="BG597" s="11">
        <v>4</v>
      </c>
      <c r="BH597" s="11">
        <v>14</v>
      </c>
      <c r="BI597" s="11">
        <v>6</v>
      </c>
      <c r="BJ597" s="11">
        <v>9</v>
      </c>
      <c r="BK597" s="11">
        <v>14</v>
      </c>
      <c r="BL597" s="11">
        <v>4</v>
      </c>
      <c r="BM597" s="11">
        <v>0</v>
      </c>
      <c r="BN597" s="11">
        <v>6</v>
      </c>
      <c r="BO597" s="11">
        <v>0</v>
      </c>
      <c r="BP597" s="11">
        <v>0</v>
      </c>
      <c r="BQ597" s="11">
        <v>3</v>
      </c>
      <c r="BR597" s="11">
        <v>0</v>
      </c>
      <c r="BS597" s="11">
        <v>4</v>
      </c>
      <c r="BT597" s="11">
        <v>1</v>
      </c>
      <c r="BU597" s="11"/>
      <c r="BV597" s="11"/>
      <c r="BW597" s="11" t="b">
        <v>1</v>
      </c>
      <c r="BX597" s="11" t="b">
        <v>1</v>
      </c>
      <c r="BY597" s="11" t="b">
        <v>0</v>
      </c>
      <c r="BZ597" s="11" t="b">
        <v>1</v>
      </c>
      <c r="CA597" s="11" t="b">
        <v>0</v>
      </c>
      <c r="CB597" s="11" t="s">
        <v>157</v>
      </c>
      <c r="CC597" s="11" t="b">
        <v>0</v>
      </c>
      <c r="CD597" s="11" t="s">
        <v>157</v>
      </c>
      <c r="CE597" s="11" t="s">
        <v>157</v>
      </c>
      <c r="CF597" s="11" t="b">
        <v>1</v>
      </c>
      <c r="CG597" s="11" t="s">
        <v>157</v>
      </c>
      <c r="CH597" s="11" t="b">
        <v>0</v>
      </c>
      <c r="CI597" s="11" t="b">
        <v>0</v>
      </c>
      <c r="CJ597" s="11" t="s">
        <v>248</v>
      </c>
      <c r="CK597" s="11" t="str">
        <f>VLOOKUP(Table812[[#This Row],[Candidate Detail Answer: City]],cities,2,FALSE)</f>
        <v>Minneapolis</v>
      </c>
      <c r="CL597" s="11" t="str">
        <f>VLOOKUP(Table812[[#This Row],[Candidate Detail Answer: City]],cities,3,FALSE)</f>
        <v>MN</v>
      </c>
      <c r="CM597" s="41">
        <f>VLOOKUP(Table812[[#This Row],[Candidate Detail Answer: City]],cities,4,FALSE)</f>
        <v>55401</v>
      </c>
      <c r="CN597" s="11" t="s">
        <v>325</v>
      </c>
      <c r="CO597" s="11" t="str">
        <f>VLOOKUP(Table812[[#This Row],[Candidate Detail Answer: Major]],majors_final,3,FALSE)</f>
        <v>Information Technology</v>
      </c>
      <c r="CP597" s="11" t="str">
        <f>VLOOKUP(Table812[[#This Row],[Candidate Detail Answer: Major]],majors_final,4,FALSE)</f>
        <v>IT non-development</v>
      </c>
      <c r="CQ597" s="11">
        <f>VLOOKUP(Table812[[#This Row],[Candidate Detail Answer: Major]],majors_final,5,FALSE)</f>
        <v>0</v>
      </c>
      <c r="CR597" s="11">
        <f>VLOOKUP(Table812[[#This Row],[Candidate Detail Answer: Major]],majors_final,6,FALSE)</f>
        <v>0</v>
      </c>
      <c r="CS597" s="11"/>
      <c r="CU597" s="5"/>
      <c r="CV597" s="5"/>
      <c r="CW597" s="5"/>
    </row>
    <row r="598" spans="1:101" ht="12.75" x14ac:dyDescent="0.2">
      <c r="A598">
        <v>697</v>
      </c>
      <c r="B598" s="26">
        <v>44664.611805555556</v>
      </c>
      <c r="C598" s="26">
        <v>44664.675000000003</v>
      </c>
      <c r="D598" s="26">
        <v>44667.077777777777</v>
      </c>
      <c r="E598" s="36">
        <v>207544</v>
      </c>
      <c r="F598" s="36">
        <f>SUM(Table812[[#This Row],[Time Taken Per Question: 1]:[Time Taken Per Question: 14]])</f>
        <v>79097</v>
      </c>
      <c r="G598" s="11">
        <v>1</v>
      </c>
      <c r="H598" s="11">
        <v>181</v>
      </c>
      <c r="I598" s="31">
        <v>66154</v>
      </c>
      <c r="J598" s="11">
        <v>131</v>
      </c>
      <c r="K598" s="11">
        <v>131</v>
      </c>
      <c r="L598" s="11">
        <v>92</v>
      </c>
      <c r="M598" s="11">
        <v>100</v>
      </c>
      <c r="N598" s="11">
        <v>127851</v>
      </c>
      <c r="O598" s="11" t="s">
        <v>155</v>
      </c>
      <c r="P598" s="11" t="s">
        <v>208</v>
      </c>
      <c r="Q598" s="11">
        <v>2</v>
      </c>
      <c r="R598" s="11">
        <v>3</v>
      </c>
      <c r="S598" s="11">
        <v>1</v>
      </c>
      <c r="T598" s="11">
        <v>10</v>
      </c>
      <c r="U598" s="11">
        <v>10</v>
      </c>
      <c r="V598" s="11">
        <v>10</v>
      </c>
      <c r="W598" s="11">
        <v>10</v>
      </c>
      <c r="X598" s="11">
        <v>10</v>
      </c>
      <c r="Y598" s="11">
        <v>10</v>
      </c>
      <c r="Z598" s="11">
        <v>10</v>
      </c>
      <c r="AA598" s="11">
        <v>10</v>
      </c>
      <c r="AB598" s="11">
        <v>10</v>
      </c>
      <c r="AC598" s="11">
        <v>10</v>
      </c>
      <c r="AD598" s="11">
        <v>10</v>
      </c>
      <c r="AE598" s="11">
        <v>10</v>
      </c>
      <c r="AF598" s="11">
        <v>10</v>
      </c>
      <c r="AG598" s="11">
        <v>855</v>
      </c>
      <c r="AH598" s="11">
        <v>7698</v>
      </c>
      <c r="AI598" s="11">
        <v>9232</v>
      </c>
      <c r="AJ598" s="11">
        <v>1372</v>
      </c>
      <c r="AK598" s="11">
        <v>1694</v>
      </c>
      <c r="AL598" s="11">
        <v>15122</v>
      </c>
      <c r="AM598" s="11">
        <v>3632</v>
      </c>
      <c r="AN598" s="11">
        <v>6095</v>
      </c>
      <c r="AO598" s="11">
        <v>4771</v>
      </c>
      <c r="AP598" s="11">
        <v>776</v>
      </c>
      <c r="AQ598" s="11">
        <v>1677</v>
      </c>
      <c r="AR598" s="11">
        <v>1098</v>
      </c>
      <c r="AS598" s="11">
        <v>10746</v>
      </c>
      <c r="AT598" s="11">
        <v>14329</v>
      </c>
      <c r="AU598" s="11">
        <v>8</v>
      </c>
      <c r="AV598" s="11">
        <v>11</v>
      </c>
      <c r="AW598" s="11">
        <v>10</v>
      </c>
      <c r="AX598" s="11">
        <v>10</v>
      </c>
      <c r="AY598" s="11">
        <v>12</v>
      </c>
      <c r="AZ598" s="11">
        <v>11</v>
      </c>
      <c r="BA598" s="11">
        <v>24</v>
      </c>
      <c r="BB598" s="11">
        <v>19</v>
      </c>
      <c r="BC598" s="11">
        <v>7</v>
      </c>
      <c r="BD598" s="11">
        <v>9</v>
      </c>
      <c r="BE598" s="11">
        <v>19</v>
      </c>
      <c r="BF598" s="11">
        <v>69</v>
      </c>
      <c r="BG598" s="11">
        <v>36</v>
      </c>
      <c r="BH598" s="11">
        <v>59</v>
      </c>
      <c r="BI598" s="11">
        <v>14</v>
      </c>
      <c r="BJ598" s="11">
        <v>19</v>
      </c>
      <c r="BK598" s="11">
        <v>14</v>
      </c>
      <c r="BL598" s="11">
        <v>64</v>
      </c>
      <c r="BM598" s="11">
        <v>16</v>
      </c>
      <c r="BN598" s="11">
        <v>41</v>
      </c>
      <c r="BO598" s="11">
        <v>42</v>
      </c>
      <c r="BP598" s="11">
        <v>15</v>
      </c>
      <c r="BQ598" s="11">
        <v>22</v>
      </c>
      <c r="BR598" s="11">
        <v>9</v>
      </c>
      <c r="BS598" s="11">
        <v>38</v>
      </c>
      <c r="BT598" s="11">
        <v>37</v>
      </c>
      <c r="BU598" s="11"/>
      <c r="BV598" s="11"/>
      <c r="BW598" s="11" t="b">
        <v>1</v>
      </c>
      <c r="BX598" s="11" t="b">
        <v>1</v>
      </c>
      <c r="BY598" s="11" t="b">
        <v>1</v>
      </c>
      <c r="BZ598" s="11" t="b">
        <v>1</v>
      </c>
      <c r="CA598" s="11" t="b">
        <v>1</v>
      </c>
      <c r="CB598" s="11" t="b">
        <v>1</v>
      </c>
      <c r="CC598" s="11" t="b">
        <v>1</v>
      </c>
      <c r="CD598" s="11" t="b">
        <v>1</v>
      </c>
      <c r="CE598" s="11" t="b">
        <v>1</v>
      </c>
      <c r="CF598" s="11" t="b">
        <v>1</v>
      </c>
      <c r="CG598" s="11" t="b">
        <v>1</v>
      </c>
      <c r="CH598" s="11" t="b">
        <v>1</v>
      </c>
      <c r="CI598" s="11" t="b">
        <v>1</v>
      </c>
      <c r="CJ598" s="11" t="s">
        <v>585</v>
      </c>
      <c r="CK598" s="11" t="str">
        <f>VLOOKUP(Table812[[#This Row],[Candidate Detail Answer: City]],cities,2,FALSE)</f>
        <v>Minneapolis</v>
      </c>
      <c r="CL598" s="11" t="str">
        <f>VLOOKUP(Table812[[#This Row],[Candidate Detail Answer: City]],cities,3,FALSE)</f>
        <v>MN</v>
      </c>
      <c r="CM598" s="41">
        <f>VLOOKUP(Table812[[#This Row],[Candidate Detail Answer: City]],cities,4,FALSE)</f>
        <v>55401</v>
      </c>
      <c r="CN598" s="11" t="s">
        <v>236</v>
      </c>
      <c r="CO598" s="11" t="str">
        <f>VLOOKUP(Table812[[#This Row],[Candidate Detail Answer: Major]],majors_final,3,FALSE)</f>
        <v>Computer Science</v>
      </c>
      <c r="CP598" s="11" t="str">
        <f>VLOOKUP(Table812[[#This Row],[Candidate Detail Answer: Major]],majors_final,4,FALSE)</f>
        <v>IT-development focused</v>
      </c>
      <c r="CQ598" s="11">
        <f>VLOOKUP(Table812[[#This Row],[Candidate Detail Answer: Major]],majors_final,5,FALSE)</f>
        <v>0</v>
      </c>
      <c r="CR598" s="11">
        <f>VLOOKUP(Table812[[#This Row],[Candidate Detail Answer: Major]],majors_final,6,FALSE)</f>
        <v>0</v>
      </c>
      <c r="CS598" s="11"/>
      <c r="CU598" s="5"/>
      <c r="CV598" s="5"/>
      <c r="CW598" s="5"/>
    </row>
    <row r="599" spans="1:101" ht="12.75" x14ac:dyDescent="0.2">
      <c r="A599">
        <v>698</v>
      </c>
      <c r="B599" s="26">
        <v>44664.611805555556</v>
      </c>
      <c r="C599" s="26">
        <v>44664.67083333333</v>
      </c>
      <c r="D599" s="26">
        <v>44668.054861111108</v>
      </c>
      <c r="E599" s="36">
        <v>292357</v>
      </c>
      <c r="F599" s="36">
        <f>SUM(Table812[[#This Row],[Time Taken Per Question: 1]:[Time Taken Per Question: 14]])</f>
        <v>109914</v>
      </c>
      <c r="G599" s="11">
        <v>1</v>
      </c>
      <c r="H599" s="11">
        <v>43</v>
      </c>
      <c r="I599" s="31">
        <v>74754</v>
      </c>
      <c r="J599" s="11">
        <v>131</v>
      </c>
      <c r="K599" s="11">
        <v>131</v>
      </c>
      <c r="L599" s="11">
        <v>92</v>
      </c>
      <c r="M599" s="11">
        <v>100</v>
      </c>
      <c r="N599" s="11">
        <v>181048</v>
      </c>
      <c r="O599" s="11" t="s">
        <v>155</v>
      </c>
      <c r="P599" s="11" t="s">
        <v>208</v>
      </c>
      <c r="Q599" s="11">
        <v>3</v>
      </c>
      <c r="R599" s="11">
        <v>3</v>
      </c>
      <c r="S599" s="11">
        <v>1</v>
      </c>
      <c r="T599" s="11">
        <v>10</v>
      </c>
      <c r="U599" s="11">
        <v>10</v>
      </c>
      <c r="V599" s="11">
        <v>10</v>
      </c>
      <c r="W599" s="11">
        <v>10</v>
      </c>
      <c r="X599" s="11">
        <v>10</v>
      </c>
      <c r="Y599" s="11">
        <v>10</v>
      </c>
      <c r="Z599" s="11">
        <v>10</v>
      </c>
      <c r="AA599" s="11">
        <v>10</v>
      </c>
      <c r="AB599" s="11">
        <v>10</v>
      </c>
      <c r="AC599" s="11">
        <v>10</v>
      </c>
      <c r="AD599" s="11">
        <v>10</v>
      </c>
      <c r="AE599" s="11">
        <v>10</v>
      </c>
      <c r="AF599" s="11">
        <v>10</v>
      </c>
      <c r="AG599" s="11">
        <v>590</v>
      </c>
      <c r="AH599" s="11">
        <v>25391</v>
      </c>
      <c r="AI599" s="11">
        <v>5835</v>
      </c>
      <c r="AJ599" s="11">
        <v>14361</v>
      </c>
      <c r="AK599" s="11">
        <v>6959</v>
      </c>
      <c r="AL599" s="11">
        <v>17948</v>
      </c>
      <c r="AM599" s="11">
        <v>10816</v>
      </c>
      <c r="AN599" s="11">
        <v>12492</v>
      </c>
      <c r="AO599" s="11">
        <v>2433</v>
      </c>
      <c r="AP599" s="11">
        <v>7186</v>
      </c>
      <c r="AQ599" s="11">
        <v>749</v>
      </c>
      <c r="AR599" s="11">
        <v>1263</v>
      </c>
      <c r="AS599" s="11">
        <v>366</v>
      </c>
      <c r="AT599" s="11">
        <v>3525</v>
      </c>
      <c r="AU599" s="11">
        <v>11</v>
      </c>
      <c r="AV599" s="11">
        <v>13</v>
      </c>
      <c r="AW599" s="11">
        <v>12</v>
      </c>
      <c r="AX599" s="11">
        <v>14</v>
      </c>
      <c r="AY599" s="11">
        <v>11</v>
      </c>
      <c r="AZ599" s="11">
        <v>10</v>
      </c>
      <c r="BA599" s="11">
        <v>14</v>
      </c>
      <c r="BB599" s="11">
        <v>13</v>
      </c>
      <c r="BC599" s="11">
        <v>10</v>
      </c>
      <c r="BD599" s="11">
        <v>11</v>
      </c>
      <c r="BE599" s="11">
        <v>15</v>
      </c>
      <c r="BF599" s="11">
        <v>20</v>
      </c>
      <c r="BG599" s="11">
        <v>25</v>
      </c>
      <c r="BH599" s="11">
        <v>36</v>
      </c>
      <c r="BI599" s="11">
        <v>14</v>
      </c>
      <c r="BJ599" s="11">
        <v>23</v>
      </c>
      <c r="BK599" s="11">
        <v>20</v>
      </c>
      <c r="BL599" s="11">
        <v>17</v>
      </c>
      <c r="BM599" s="11">
        <v>32</v>
      </c>
      <c r="BN599" s="11">
        <v>17</v>
      </c>
      <c r="BO599" s="11">
        <v>14</v>
      </c>
      <c r="BP599" s="11">
        <v>7</v>
      </c>
      <c r="BQ599" s="11">
        <v>5</v>
      </c>
      <c r="BR599" s="11">
        <v>10</v>
      </c>
      <c r="BS599" s="11">
        <v>2</v>
      </c>
      <c r="BT599" s="11">
        <v>17</v>
      </c>
      <c r="BU599" s="11"/>
      <c r="BV599" s="11"/>
      <c r="BW599" s="11" t="b">
        <v>1</v>
      </c>
      <c r="BX599" s="11" t="b">
        <v>1</v>
      </c>
      <c r="BY599" s="11" t="b">
        <v>1</v>
      </c>
      <c r="BZ599" s="11" t="b">
        <v>1</v>
      </c>
      <c r="CA599" s="11" t="b">
        <v>1</v>
      </c>
      <c r="CB599" s="11" t="b">
        <v>1</v>
      </c>
      <c r="CC599" s="11" t="b">
        <v>1</v>
      </c>
      <c r="CD599" s="11" t="b">
        <v>1</v>
      </c>
      <c r="CE599" s="11" t="b">
        <v>1</v>
      </c>
      <c r="CF599" s="11" t="b">
        <v>1</v>
      </c>
      <c r="CG599" s="11" t="b">
        <v>1</v>
      </c>
      <c r="CH599" s="11" t="b">
        <v>1</v>
      </c>
      <c r="CI599" s="11" t="b">
        <v>1</v>
      </c>
      <c r="CJ599" s="11" t="s">
        <v>362</v>
      </c>
      <c r="CK599" s="11" t="str">
        <f>VLOOKUP(Table812[[#This Row],[Candidate Detail Answer: City]],cities,2,FALSE)</f>
        <v>Fridley</v>
      </c>
      <c r="CL599" s="11" t="str">
        <f>VLOOKUP(Table812[[#This Row],[Candidate Detail Answer: City]],cities,3,FALSE)</f>
        <v>MN</v>
      </c>
      <c r="CM599" s="41">
        <f>VLOOKUP(Table812[[#This Row],[Candidate Detail Answer: City]],cities,4,FALSE)</f>
        <v>55432</v>
      </c>
      <c r="CN599" s="11" t="s">
        <v>229</v>
      </c>
      <c r="CO599" s="11" t="str">
        <f>VLOOKUP(Table812[[#This Row],[Candidate Detail Answer: Major]],majors_final,3,FALSE)</f>
        <v>Computer Science</v>
      </c>
      <c r="CP599" s="11" t="str">
        <f>VLOOKUP(Table812[[#This Row],[Candidate Detail Answer: Major]],majors_final,4,FALSE)</f>
        <v>IT-development focused</v>
      </c>
      <c r="CQ599" s="11">
        <f>VLOOKUP(Table812[[#This Row],[Candidate Detail Answer: Major]],majors_final,5,FALSE)</f>
        <v>0</v>
      </c>
      <c r="CR599" s="11">
        <f>VLOOKUP(Table812[[#This Row],[Candidate Detail Answer: Major]],majors_final,6,FALSE)</f>
        <v>0</v>
      </c>
      <c r="CS599" s="11"/>
      <c r="CU599" s="5"/>
      <c r="CV599" s="5"/>
      <c r="CW599" s="5"/>
    </row>
    <row r="600" spans="1:101" ht="12.75" x14ac:dyDescent="0.2">
      <c r="A600">
        <v>699</v>
      </c>
      <c r="B600" s="26">
        <v>44664.611805555556</v>
      </c>
      <c r="C600" s="26">
        <v>44664.669444444444</v>
      </c>
      <c r="D600" s="26">
        <v>44668.527777777781</v>
      </c>
      <c r="E600" s="36">
        <v>333392</v>
      </c>
      <c r="F600" s="36">
        <f>SUM(Table812[[#This Row],[Time Taken Per Question: 1]:[Time Taken Per Question: 14]])</f>
        <v>165369</v>
      </c>
      <c r="G600" s="11">
        <v>1</v>
      </c>
      <c r="H600" s="11">
        <v>183</v>
      </c>
      <c r="I600" s="31">
        <v>150774</v>
      </c>
      <c r="J600" s="11">
        <v>131</v>
      </c>
      <c r="K600" s="11">
        <v>131</v>
      </c>
      <c r="L600" s="11">
        <v>92</v>
      </c>
      <c r="M600" s="11">
        <v>100</v>
      </c>
      <c r="N600" s="11">
        <v>167874</v>
      </c>
      <c r="O600" s="11" t="s">
        <v>155</v>
      </c>
      <c r="P600" s="11" t="s">
        <v>208</v>
      </c>
      <c r="Q600" s="11">
        <v>2</v>
      </c>
      <c r="R600" s="11">
        <v>2</v>
      </c>
      <c r="S600" s="11">
        <v>1</v>
      </c>
      <c r="T600" s="11">
        <v>10</v>
      </c>
      <c r="U600" s="11">
        <v>10</v>
      </c>
      <c r="V600" s="11">
        <v>10</v>
      </c>
      <c r="W600" s="11">
        <v>10</v>
      </c>
      <c r="X600" s="11">
        <v>10</v>
      </c>
      <c r="Y600" s="11">
        <v>10</v>
      </c>
      <c r="Z600" s="11">
        <v>10</v>
      </c>
      <c r="AA600" s="11">
        <v>10</v>
      </c>
      <c r="AB600" s="11">
        <v>10</v>
      </c>
      <c r="AC600" s="11">
        <v>10</v>
      </c>
      <c r="AD600" s="11">
        <v>10</v>
      </c>
      <c r="AE600" s="11">
        <v>10</v>
      </c>
      <c r="AF600" s="11">
        <v>10</v>
      </c>
      <c r="AG600" s="11">
        <v>608</v>
      </c>
      <c r="AH600" s="11">
        <v>11732</v>
      </c>
      <c r="AI600" s="11">
        <v>2328</v>
      </c>
      <c r="AJ600" s="11">
        <v>6448</v>
      </c>
      <c r="AK600" s="11">
        <v>3901</v>
      </c>
      <c r="AL600" s="11">
        <v>45953</v>
      </c>
      <c r="AM600" s="11">
        <v>5546</v>
      </c>
      <c r="AN600" s="11">
        <v>30870</v>
      </c>
      <c r="AO600" s="11">
        <v>21077</v>
      </c>
      <c r="AP600" s="11">
        <v>7121</v>
      </c>
      <c r="AQ600" s="11">
        <v>671</v>
      </c>
      <c r="AR600" s="11">
        <v>2232</v>
      </c>
      <c r="AS600" s="11">
        <v>21161</v>
      </c>
      <c r="AT600" s="11">
        <v>5721</v>
      </c>
      <c r="AU600" s="11">
        <v>10</v>
      </c>
      <c r="AV600" s="11">
        <v>10</v>
      </c>
      <c r="AW600" s="11">
        <v>11</v>
      </c>
      <c r="AX600" s="11">
        <v>13</v>
      </c>
      <c r="AY600" s="11">
        <v>9</v>
      </c>
      <c r="AZ600" s="11">
        <v>9</v>
      </c>
      <c r="BA600" s="11">
        <v>13</v>
      </c>
      <c r="BB600" s="11">
        <v>11</v>
      </c>
      <c r="BC600" s="11">
        <v>10</v>
      </c>
      <c r="BD600" s="11">
        <v>11</v>
      </c>
      <c r="BE600" s="11">
        <v>14</v>
      </c>
      <c r="BF600" s="11">
        <v>21</v>
      </c>
      <c r="BG600" s="11">
        <v>24</v>
      </c>
      <c r="BH600" s="11">
        <v>66</v>
      </c>
      <c r="BI600" s="11">
        <v>7</v>
      </c>
      <c r="BJ600" s="11">
        <v>6</v>
      </c>
      <c r="BK600" s="11">
        <v>9</v>
      </c>
      <c r="BL600" s="11">
        <v>22</v>
      </c>
      <c r="BM600" s="11">
        <v>15</v>
      </c>
      <c r="BN600" s="11">
        <v>53</v>
      </c>
      <c r="BO600" s="11">
        <v>17</v>
      </c>
      <c r="BP600" s="11">
        <v>8</v>
      </c>
      <c r="BQ600" s="11">
        <v>8</v>
      </c>
      <c r="BR600" s="11">
        <v>8</v>
      </c>
      <c r="BS600" s="11">
        <v>9</v>
      </c>
      <c r="BT600" s="11">
        <v>10</v>
      </c>
      <c r="BU600" s="11"/>
      <c r="BV600" s="11"/>
      <c r="BW600" s="11" t="b">
        <v>1</v>
      </c>
      <c r="BX600" s="11" t="b">
        <v>1</v>
      </c>
      <c r="BY600" s="11" t="b">
        <v>1</v>
      </c>
      <c r="BZ600" s="11" t="b">
        <v>1</v>
      </c>
      <c r="CA600" s="11" t="b">
        <v>1</v>
      </c>
      <c r="CB600" s="11" t="b">
        <v>1</v>
      </c>
      <c r="CC600" s="11" t="b">
        <v>1</v>
      </c>
      <c r="CD600" s="11" t="b">
        <v>1</v>
      </c>
      <c r="CE600" s="11" t="b">
        <v>1</v>
      </c>
      <c r="CF600" s="11" t="b">
        <v>1</v>
      </c>
      <c r="CG600" s="11" t="b">
        <v>1</v>
      </c>
      <c r="CH600" s="11" t="b">
        <v>1</v>
      </c>
      <c r="CI600" s="11" t="b">
        <v>1</v>
      </c>
      <c r="CJ600" s="11" t="s">
        <v>370</v>
      </c>
      <c r="CK600" s="11" t="str">
        <f>VLOOKUP(Table812[[#This Row],[Candidate Detail Answer: City]],cities,2,FALSE)</f>
        <v>Lakeland</v>
      </c>
      <c r="CL600" s="11" t="str">
        <f>VLOOKUP(Table812[[#This Row],[Candidate Detail Answer: City]],cities,3,FALSE)</f>
        <v>FL</v>
      </c>
      <c r="CM600" s="41">
        <f>VLOOKUP(Table812[[#This Row],[Candidate Detail Answer: City]],cities,4,FALSE)</f>
        <v>33801</v>
      </c>
      <c r="CN600" s="11" t="s">
        <v>273</v>
      </c>
      <c r="CO600" s="11" t="str">
        <f>VLOOKUP(Table812[[#This Row],[Candidate Detail Answer: Major]],majors_final,3,FALSE)</f>
        <v>Computer Programming</v>
      </c>
      <c r="CP600" s="11" t="str">
        <f>VLOOKUP(Table812[[#This Row],[Candidate Detail Answer: Major]],majors_final,4,FALSE)</f>
        <v>IT-development focused</v>
      </c>
      <c r="CQ600" s="11">
        <f>VLOOKUP(Table812[[#This Row],[Candidate Detail Answer: Major]],majors_final,5,FALSE)</f>
        <v>0</v>
      </c>
      <c r="CR600" s="11">
        <f>VLOOKUP(Table812[[#This Row],[Candidate Detail Answer: Major]],majors_final,6,FALSE)</f>
        <v>0</v>
      </c>
      <c r="CS600" s="11"/>
      <c r="CU600" s="5"/>
      <c r="CV600" s="5"/>
      <c r="CW600" s="5"/>
    </row>
    <row r="601" spans="1:101" ht="12.75" x14ac:dyDescent="0.2">
      <c r="A601">
        <v>700</v>
      </c>
      <c r="B601" s="26">
        <v>45556.050694444399</v>
      </c>
      <c r="C601" s="26">
        <v>56219.814583335399</v>
      </c>
      <c r="D601" s="26">
        <v>54871.4097222196</v>
      </c>
      <c r="E601" s="36">
        <v>74274</v>
      </c>
      <c r="F601" s="36">
        <f>SUM(Table812[[#This Row],[Time Taken Per Question: 1]:[Time Taken Per Question: 14]])</f>
        <v>16007</v>
      </c>
      <c r="G601" s="11">
        <v>1</v>
      </c>
      <c r="H601" s="11">
        <v>32</v>
      </c>
      <c r="I601" s="31">
        <v>3329</v>
      </c>
      <c r="J601" s="11">
        <v>131</v>
      </c>
      <c r="K601" s="11">
        <v>131</v>
      </c>
      <c r="L601" s="11">
        <v>92</v>
      </c>
      <c r="M601" s="11">
        <v>100</v>
      </c>
      <c r="N601" s="11">
        <v>58237</v>
      </c>
      <c r="O601" s="11" t="s">
        <v>155</v>
      </c>
      <c r="P601" s="11" t="s">
        <v>208</v>
      </c>
      <c r="Q601" s="11">
        <v>4</v>
      </c>
      <c r="R601" s="11"/>
      <c r="S601" s="11">
        <v>1</v>
      </c>
      <c r="T601" s="11">
        <v>10</v>
      </c>
      <c r="U601" s="11">
        <v>10</v>
      </c>
      <c r="V601" s="11">
        <v>10</v>
      </c>
      <c r="W601" s="11">
        <v>10</v>
      </c>
      <c r="X601" s="11">
        <v>10</v>
      </c>
      <c r="Y601" s="11">
        <v>10</v>
      </c>
      <c r="Z601" s="11">
        <v>10</v>
      </c>
      <c r="AA601" s="11">
        <v>10</v>
      </c>
      <c r="AB601" s="11">
        <v>10</v>
      </c>
      <c r="AC601" s="11">
        <v>10</v>
      </c>
      <c r="AD601" s="11">
        <v>10</v>
      </c>
      <c r="AE601" s="11">
        <v>10</v>
      </c>
      <c r="AF601" s="11">
        <v>10</v>
      </c>
      <c r="AG601" s="11">
        <v>569</v>
      </c>
      <c r="AH601" s="11">
        <v>535</v>
      </c>
      <c r="AI601" s="11">
        <v>327</v>
      </c>
      <c r="AJ601" s="11">
        <v>2118</v>
      </c>
      <c r="AK601" s="11">
        <v>300</v>
      </c>
      <c r="AL601" s="11">
        <v>587</v>
      </c>
      <c r="AM601" s="11">
        <v>482</v>
      </c>
      <c r="AN601" s="11">
        <v>456</v>
      </c>
      <c r="AO601" s="11">
        <v>308</v>
      </c>
      <c r="AP601" s="11">
        <v>244</v>
      </c>
      <c r="AQ601" s="11">
        <v>358</v>
      </c>
      <c r="AR601" s="11">
        <v>315</v>
      </c>
      <c r="AS601" s="11">
        <v>7757</v>
      </c>
      <c r="AT601" s="11">
        <v>1651</v>
      </c>
      <c r="AU601" s="11">
        <v>6</v>
      </c>
      <c r="AV601" s="11">
        <v>6</v>
      </c>
      <c r="AW601" s="11">
        <v>7</v>
      </c>
      <c r="AX601" s="11">
        <v>9</v>
      </c>
      <c r="AY601" s="11">
        <v>6</v>
      </c>
      <c r="AZ601" s="11">
        <v>9</v>
      </c>
      <c r="BA601" s="11">
        <v>10</v>
      </c>
      <c r="BB601" s="11">
        <v>10</v>
      </c>
      <c r="BC601" s="11">
        <v>8</v>
      </c>
      <c r="BD601" s="11">
        <v>9</v>
      </c>
      <c r="BE601" s="11">
        <v>8</v>
      </c>
      <c r="BF601" s="11">
        <v>13</v>
      </c>
      <c r="BG601" s="11">
        <v>19</v>
      </c>
      <c r="BH601" s="11">
        <v>9</v>
      </c>
      <c r="BI601" s="11">
        <v>5</v>
      </c>
      <c r="BJ601" s="11">
        <v>14</v>
      </c>
      <c r="BK601" s="11">
        <v>3</v>
      </c>
      <c r="BL601" s="11">
        <v>4</v>
      </c>
      <c r="BM601" s="11">
        <v>6</v>
      </c>
      <c r="BN601" s="11">
        <v>8</v>
      </c>
      <c r="BO601" s="11">
        <v>6</v>
      </c>
      <c r="BP601" s="11">
        <v>5</v>
      </c>
      <c r="BQ601" s="11">
        <v>5</v>
      </c>
      <c r="BR601" s="11">
        <v>6</v>
      </c>
      <c r="BS601" s="11">
        <v>37</v>
      </c>
      <c r="BT601" s="11">
        <v>14</v>
      </c>
      <c r="BU601" s="11"/>
      <c r="BV601" s="11"/>
      <c r="BW601" s="11" t="b">
        <v>1</v>
      </c>
      <c r="BX601" s="11" t="b">
        <v>1</v>
      </c>
      <c r="BY601" s="11" t="b">
        <v>1</v>
      </c>
      <c r="BZ601" s="11" t="b">
        <v>1</v>
      </c>
      <c r="CA601" s="11" t="b">
        <v>1</v>
      </c>
      <c r="CB601" s="11" t="b">
        <v>1</v>
      </c>
      <c r="CC601" s="11" t="b">
        <v>1</v>
      </c>
      <c r="CD601" s="11" t="b">
        <v>1</v>
      </c>
      <c r="CE601" s="11" t="b">
        <v>1</v>
      </c>
      <c r="CF601" s="11" t="b">
        <v>1</v>
      </c>
      <c r="CG601" s="11" t="b">
        <v>1</v>
      </c>
      <c r="CH601" s="11" t="b">
        <v>1</v>
      </c>
      <c r="CI601" s="11" t="b">
        <v>1</v>
      </c>
      <c r="CJ601" s="11" t="s">
        <v>359</v>
      </c>
      <c r="CK601" s="11" t="str">
        <f>VLOOKUP(Table812[[#This Row],[Candidate Detail Answer: City]],cities,2,FALSE)</f>
        <v>Chandler</v>
      </c>
      <c r="CL601" s="11" t="str">
        <f>VLOOKUP(Table812[[#This Row],[Candidate Detail Answer: City]],cities,3,FALSE)</f>
        <v>AZ</v>
      </c>
      <c r="CM601" s="41">
        <f>VLOOKUP(Table812[[#This Row],[Candidate Detail Answer: City]],cities,4,FALSE)</f>
        <v>85224</v>
      </c>
      <c r="CN601" s="11" t="s">
        <v>360</v>
      </c>
      <c r="CO601" s="11" t="str">
        <f>VLOOKUP(Table812[[#This Row],[Candidate Detail Answer: Major]],majors_final,3,FALSE)</f>
        <v>Mechanical Engineering</v>
      </c>
      <c r="CP601" s="11" t="str">
        <f>VLOOKUP(Table812[[#This Row],[Candidate Detail Answer: Major]],majors_final,4,FALSE)</f>
        <v>Non-IT</v>
      </c>
      <c r="CQ601" s="11">
        <f>VLOOKUP(Table812[[#This Row],[Candidate Detail Answer: Major]],majors_final,5,FALSE)</f>
        <v>0</v>
      </c>
      <c r="CR601" s="11">
        <f>VLOOKUP(Table812[[#This Row],[Candidate Detail Answer: Major]],majors_final,6,FALSE)</f>
        <v>0</v>
      </c>
      <c r="CS601" s="11"/>
      <c r="CU601" s="5"/>
      <c r="CV601" s="5"/>
      <c r="CW601" s="5"/>
    </row>
    <row r="602" spans="1:101" ht="12.75" x14ac:dyDescent="0.2">
      <c r="A602">
        <v>701</v>
      </c>
      <c r="B602" s="26">
        <v>44664.611805555556</v>
      </c>
      <c r="C602" s="26">
        <v>44664.670138888891</v>
      </c>
      <c r="D602" s="26">
        <v>44667.96597222222</v>
      </c>
      <c r="E602" s="36">
        <v>284796</v>
      </c>
      <c r="F602" s="36">
        <f>SUM(Table812[[#This Row],[Time Taken Per Question: 1]:[Time Taken Per Question: 14]])</f>
        <v>113267</v>
      </c>
      <c r="G602" s="11">
        <v>1</v>
      </c>
      <c r="H602" s="11">
        <v>13</v>
      </c>
      <c r="I602" s="31">
        <v>21201</v>
      </c>
      <c r="J602" s="11">
        <v>131</v>
      </c>
      <c r="K602" s="11">
        <v>131</v>
      </c>
      <c r="L602" s="11">
        <v>92</v>
      </c>
      <c r="M602" s="11">
        <v>100</v>
      </c>
      <c r="N602" s="11">
        <v>168668</v>
      </c>
      <c r="O602" s="11" t="s">
        <v>155</v>
      </c>
      <c r="P602" s="11" t="s">
        <v>208</v>
      </c>
      <c r="Q602" s="11">
        <v>18</v>
      </c>
      <c r="R602" s="11">
        <v>5</v>
      </c>
      <c r="S602" s="11">
        <v>1</v>
      </c>
      <c r="T602" s="11">
        <v>10</v>
      </c>
      <c r="U602" s="11">
        <v>10</v>
      </c>
      <c r="V602" s="11">
        <v>10</v>
      </c>
      <c r="W602" s="11">
        <v>10</v>
      </c>
      <c r="X602" s="11">
        <v>10</v>
      </c>
      <c r="Y602" s="11">
        <v>10</v>
      </c>
      <c r="Z602" s="11">
        <v>10</v>
      </c>
      <c r="AA602" s="11">
        <v>10</v>
      </c>
      <c r="AB602" s="11">
        <v>10</v>
      </c>
      <c r="AC602" s="11">
        <v>10</v>
      </c>
      <c r="AD602" s="11">
        <v>10</v>
      </c>
      <c r="AE602" s="11">
        <v>10</v>
      </c>
      <c r="AF602" s="11">
        <v>10</v>
      </c>
      <c r="AG602" s="11">
        <v>166</v>
      </c>
      <c r="AH602" s="11">
        <v>6491</v>
      </c>
      <c r="AI602" s="11">
        <v>5778</v>
      </c>
      <c r="AJ602" s="11">
        <v>1372</v>
      </c>
      <c r="AK602" s="11">
        <v>836</v>
      </c>
      <c r="AL602" s="11">
        <v>5689</v>
      </c>
      <c r="AM602" s="11">
        <v>1240</v>
      </c>
      <c r="AN602" s="11">
        <v>3117</v>
      </c>
      <c r="AO602" s="11">
        <v>3910</v>
      </c>
      <c r="AP602" s="11">
        <v>758</v>
      </c>
      <c r="AQ602" s="11">
        <v>1485</v>
      </c>
      <c r="AR602" s="11">
        <v>12719</v>
      </c>
      <c r="AS602" s="11">
        <v>60938</v>
      </c>
      <c r="AT602" s="11">
        <v>8768</v>
      </c>
      <c r="AU602" s="11">
        <v>6</v>
      </c>
      <c r="AV602" s="11">
        <v>8</v>
      </c>
      <c r="AW602" s="11">
        <v>6</v>
      </c>
      <c r="AX602" s="11">
        <v>11</v>
      </c>
      <c r="AY602" s="11">
        <v>6</v>
      </c>
      <c r="AZ602" s="11">
        <v>7</v>
      </c>
      <c r="BA602" s="11">
        <v>11</v>
      </c>
      <c r="BB602" s="11">
        <v>7</v>
      </c>
      <c r="BC602" s="11">
        <v>6</v>
      </c>
      <c r="BD602" s="11">
        <v>8</v>
      </c>
      <c r="BE602" s="11">
        <v>10</v>
      </c>
      <c r="BF602" s="11">
        <v>18</v>
      </c>
      <c r="BG602" s="11">
        <v>18</v>
      </c>
      <c r="BH602" s="11">
        <v>8</v>
      </c>
      <c r="BI602" s="11">
        <v>4</v>
      </c>
      <c r="BJ602" s="11">
        <v>5</v>
      </c>
      <c r="BK602" s="11">
        <v>4</v>
      </c>
      <c r="BL602" s="11">
        <v>15</v>
      </c>
      <c r="BM602" s="11">
        <v>6</v>
      </c>
      <c r="BN602" s="11">
        <v>8</v>
      </c>
      <c r="BO602" s="11">
        <v>20</v>
      </c>
      <c r="BP602" s="11">
        <v>6</v>
      </c>
      <c r="BQ602" s="11">
        <v>10</v>
      </c>
      <c r="BR602" s="11">
        <v>6</v>
      </c>
      <c r="BS602" s="11">
        <v>111</v>
      </c>
      <c r="BT602" s="11">
        <v>6</v>
      </c>
      <c r="BU602" s="11"/>
      <c r="BV602" s="11"/>
      <c r="BW602" s="11" t="b">
        <v>1</v>
      </c>
      <c r="BX602" s="11" t="b">
        <v>1</v>
      </c>
      <c r="BY602" s="11" t="b">
        <v>1</v>
      </c>
      <c r="BZ602" s="11" t="b">
        <v>1</v>
      </c>
      <c r="CA602" s="11" t="b">
        <v>1</v>
      </c>
      <c r="CB602" s="11" t="b">
        <v>1</v>
      </c>
      <c r="CC602" s="11" t="b">
        <v>1</v>
      </c>
      <c r="CD602" s="11" t="b">
        <v>1</v>
      </c>
      <c r="CE602" s="11" t="b">
        <v>1</v>
      </c>
      <c r="CF602" s="11" t="b">
        <v>1</v>
      </c>
      <c r="CG602" s="11" t="b">
        <v>1</v>
      </c>
      <c r="CH602" s="11" t="b">
        <v>1</v>
      </c>
      <c r="CI602" s="11" t="b">
        <v>1</v>
      </c>
      <c r="CJ602" s="11" t="s">
        <v>232</v>
      </c>
      <c r="CK602" s="11" t="str">
        <f>VLOOKUP(Table812[[#This Row],[Candidate Detail Answer: City]],cities,2,FALSE)</f>
        <v>Gilbert</v>
      </c>
      <c r="CL602" s="11" t="str">
        <f>VLOOKUP(Table812[[#This Row],[Candidate Detail Answer: City]],cities,3,FALSE)</f>
        <v>AZ</v>
      </c>
      <c r="CM602" s="41">
        <f>VLOOKUP(Table812[[#This Row],[Candidate Detail Answer: City]],cities,4,FALSE)</f>
        <v>85233</v>
      </c>
      <c r="CN602" s="11" t="s">
        <v>229</v>
      </c>
      <c r="CO602" s="11" t="str">
        <f>VLOOKUP(Table812[[#This Row],[Candidate Detail Answer: Major]],majors_final,3,FALSE)</f>
        <v>Computer Science</v>
      </c>
      <c r="CP602" s="11" t="str">
        <f>VLOOKUP(Table812[[#This Row],[Candidate Detail Answer: Major]],majors_final,4,FALSE)</f>
        <v>IT-development focused</v>
      </c>
      <c r="CQ602" s="11">
        <f>VLOOKUP(Table812[[#This Row],[Candidate Detail Answer: Major]],majors_final,5,FALSE)</f>
        <v>0</v>
      </c>
      <c r="CR602" s="11">
        <f>VLOOKUP(Table812[[#This Row],[Candidate Detail Answer: Major]],majors_final,6,FALSE)</f>
        <v>0</v>
      </c>
      <c r="CS602" s="11"/>
      <c r="CU602" s="5"/>
      <c r="CV602" s="5"/>
      <c r="CW602" s="5"/>
    </row>
    <row r="603" spans="1:101" ht="12.75" x14ac:dyDescent="0.2">
      <c r="A603">
        <v>702</v>
      </c>
      <c r="B603" s="26">
        <v>45577.983333333301</v>
      </c>
      <c r="C603" s="26">
        <v>56239.8826388909</v>
      </c>
      <c r="D603" s="26">
        <v>54889.127083330699</v>
      </c>
      <c r="E603" s="36">
        <v>176594</v>
      </c>
      <c r="F603" s="36">
        <f>SUM(Table812[[#This Row],[Time Taken Per Question: 1]:[Time Taken Per Question: 14]])</f>
        <v>173029</v>
      </c>
      <c r="G603" s="11">
        <v>1</v>
      </c>
      <c r="H603" s="11">
        <v>90</v>
      </c>
      <c r="I603" s="31">
        <v>106015</v>
      </c>
      <c r="J603" s="11">
        <v>131</v>
      </c>
      <c r="K603" s="11">
        <v>131</v>
      </c>
      <c r="L603" s="11">
        <v>92</v>
      </c>
      <c r="M603" s="11">
        <v>100</v>
      </c>
      <c r="N603" s="11">
        <v>3012</v>
      </c>
      <c r="O603" s="11" t="s">
        <v>155</v>
      </c>
      <c r="P603" s="11" t="s">
        <v>208</v>
      </c>
      <c r="Q603" s="11">
        <v>2</v>
      </c>
      <c r="R603" s="11">
        <v>3</v>
      </c>
      <c r="S603" s="11">
        <v>1</v>
      </c>
      <c r="T603" s="11">
        <v>10</v>
      </c>
      <c r="U603" s="11">
        <v>10</v>
      </c>
      <c r="V603" s="11">
        <v>10</v>
      </c>
      <c r="W603" s="11">
        <v>10</v>
      </c>
      <c r="X603" s="11">
        <v>10</v>
      </c>
      <c r="Y603" s="11">
        <v>10</v>
      </c>
      <c r="Z603" s="11">
        <v>10</v>
      </c>
      <c r="AA603" s="11">
        <v>10</v>
      </c>
      <c r="AB603" s="11">
        <v>10</v>
      </c>
      <c r="AC603" s="11">
        <v>10</v>
      </c>
      <c r="AD603" s="11">
        <v>10</v>
      </c>
      <c r="AE603" s="11">
        <v>10</v>
      </c>
      <c r="AF603" s="11">
        <v>10</v>
      </c>
      <c r="AG603" s="11">
        <v>99</v>
      </c>
      <c r="AH603" s="11">
        <v>69217</v>
      </c>
      <c r="AI603" s="11">
        <v>19781</v>
      </c>
      <c r="AJ603" s="11">
        <v>20735</v>
      </c>
      <c r="AK603" s="11">
        <v>3253</v>
      </c>
      <c r="AL603" s="11">
        <v>1492</v>
      </c>
      <c r="AM603" s="11">
        <v>1306</v>
      </c>
      <c r="AN603" s="11">
        <v>50814</v>
      </c>
      <c r="AO603" s="11">
        <v>1661</v>
      </c>
      <c r="AP603" s="11">
        <v>1295</v>
      </c>
      <c r="AQ603" s="11">
        <v>484</v>
      </c>
      <c r="AR603" s="11">
        <v>928</v>
      </c>
      <c r="AS603" s="11">
        <v>933</v>
      </c>
      <c r="AT603" s="11">
        <v>1031</v>
      </c>
      <c r="AU603" s="11">
        <v>14</v>
      </c>
      <c r="AV603" s="11">
        <v>14</v>
      </c>
      <c r="AW603" s="11">
        <v>8</v>
      </c>
      <c r="AX603" s="11">
        <v>15</v>
      </c>
      <c r="AY603" s="11">
        <v>12</v>
      </c>
      <c r="AZ603" s="11">
        <v>13</v>
      </c>
      <c r="BA603" s="11">
        <v>19</v>
      </c>
      <c r="BB603" s="11">
        <v>17</v>
      </c>
      <c r="BC603" s="11">
        <v>14</v>
      </c>
      <c r="BD603" s="11">
        <v>13</v>
      </c>
      <c r="BE603" s="11">
        <v>20</v>
      </c>
      <c r="BF603" s="11">
        <v>28</v>
      </c>
      <c r="BG603" s="11">
        <v>30</v>
      </c>
      <c r="BH603" s="11">
        <v>24</v>
      </c>
      <c r="BI603" s="11">
        <v>22</v>
      </c>
      <c r="BJ603" s="11">
        <v>6</v>
      </c>
      <c r="BK603" s="11">
        <v>8</v>
      </c>
      <c r="BL603" s="11">
        <v>7</v>
      </c>
      <c r="BM603" s="11">
        <v>9</v>
      </c>
      <c r="BN603" s="11">
        <v>5</v>
      </c>
      <c r="BO603" s="11">
        <v>9</v>
      </c>
      <c r="BP603" s="11">
        <v>4</v>
      </c>
      <c r="BQ603" s="11">
        <v>5</v>
      </c>
      <c r="BR603" s="11">
        <v>7</v>
      </c>
      <c r="BS603" s="11">
        <v>5</v>
      </c>
      <c r="BT603" s="11">
        <v>5</v>
      </c>
      <c r="BU603" s="11"/>
      <c r="BV603" s="11"/>
      <c r="BW603" s="11" t="b">
        <v>1</v>
      </c>
      <c r="BX603" s="11" t="b">
        <v>1</v>
      </c>
      <c r="BY603" s="11" t="b">
        <v>1</v>
      </c>
      <c r="BZ603" s="11" t="b">
        <v>1</v>
      </c>
      <c r="CA603" s="11" t="b">
        <v>1</v>
      </c>
      <c r="CB603" s="11" t="b">
        <v>1</v>
      </c>
      <c r="CC603" s="11" t="b">
        <v>1</v>
      </c>
      <c r="CD603" s="11" t="b">
        <v>1</v>
      </c>
      <c r="CE603" s="11" t="b">
        <v>1</v>
      </c>
      <c r="CF603" s="11" t="b">
        <v>1</v>
      </c>
      <c r="CG603" s="11" t="b">
        <v>1</v>
      </c>
      <c r="CH603" s="11" t="b">
        <v>1</v>
      </c>
      <c r="CI603" s="11" t="b">
        <v>1</v>
      </c>
      <c r="CJ603" s="11" t="s">
        <v>405</v>
      </c>
      <c r="CK603" s="11" t="str">
        <f>VLOOKUP(Table812[[#This Row],[Candidate Detail Answer: City]],cities,2,FALSE)</f>
        <v>Scottsdale</v>
      </c>
      <c r="CL603" s="11" t="str">
        <f>VLOOKUP(Table812[[#This Row],[Candidate Detail Answer: City]],cities,3,FALSE)</f>
        <v>AZ</v>
      </c>
      <c r="CM603" s="41">
        <f>VLOOKUP(Table812[[#This Row],[Candidate Detail Answer: City]],cities,4,FALSE)</f>
        <v>85251</v>
      </c>
      <c r="CN603" s="11" t="s">
        <v>256</v>
      </c>
      <c r="CO603" s="11" t="str">
        <f>VLOOKUP(Table812[[#This Row],[Candidate Detail Answer: Major]],majors_final,3,FALSE)</f>
        <v>Full Stack Development</v>
      </c>
      <c r="CP603" s="11" t="str">
        <f>VLOOKUP(Table812[[#This Row],[Candidate Detail Answer: Major]],majors_final,4,FALSE)</f>
        <v>IT-development focused</v>
      </c>
      <c r="CQ603" s="11">
        <f>VLOOKUP(Table812[[#This Row],[Candidate Detail Answer: Major]],majors_final,5,FALSE)</f>
        <v>0</v>
      </c>
      <c r="CR603" s="11">
        <f>VLOOKUP(Table812[[#This Row],[Candidate Detail Answer: Major]],majors_final,6,FALSE)</f>
        <v>0</v>
      </c>
      <c r="CS603" s="11"/>
      <c r="CU603" s="5"/>
      <c r="CV603" s="5"/>
      <c r="CW603" s="5"/>
    </row>
    <row r="604" spans="1:101" ht="12.75" x14ac:dyDescent="0.2">
      <c r="A604">
        <v>703</v>
      </c>
      <c r="B604" s="26">
        <v>57706.732638888097</v>
      </c>
      <c r="C604" s="26">
        <v>56259.950694446503</v>
      </c>
      <c r="D604" s="26">
        <v>54906.844444441798</v>
      </c>
      <c r="E604" s="36">
        <v>170210</v>
      </c>
      <c r="F604" s="36">
        <f>SUM(Table812[[#This Row],[Time Taken Per Question: 1]:[Time Taken Per Question: 14]])</f>
        <v>12211</v>
      </c>
      <c r="G604" s="11">
        <v>1</v>
      </c>
      <c r="H604" s="11">
        <v>30</v>
      </c>
      <c r="I604" s="31">
        <v>6475</v>
      </c>
      <c r="J604" s="11">
        <v>131</v>
      </c>
      <c r="K604" s="11">
        <v>0.5</v>
      </c>
      <c r="L604" s="11">
        <v>92</v>
      </c>
      <c r="M604" s="11">
        <v>0.38</v>
      </c>
      <c r="N604" s="11">
        <v>157923</v>
      </c>
      <c r="O604" s="11" t="s">
        <v>155</v>
      </c>
      <c r="P604" s="11" t="s">
        <v>208</v>
      </c>
      <c r="Q604" s="11">
        <v>0</v>
      </c>
      <c r="R604" s="11"/>
      <c r="S604" s="11">
        <v>0.5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64</v>
      </c>
      <c r="AH604" s="11">
        <v>5586</v>
      </c>
      <c r="AI604" s="11">
        <v>3087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3474</v>
      </c>
      <c r="AU604" s="11">
        <v>5</v>
      </c>
      <c r="AV604" s="11">
        <v>1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1</v>
      </c>
      <c r="BH604" s="11">
        <v>39</v>
      </c>
      <c r="BI604" s="11">
        <v>7</v>
      </c>
      <c r="BJ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3</v>
      </c>
      <c r="BU604" s="11"/>
      <c r="BV604" s="11"/>
      <c r="BW604" s="11" t="b">
        <v>0</v>
      </c>
      <c r="BX604" s="11" t="b">
        <v>0</v>
      </c>
      <c r="BY604" s="11" t="s">
        <v>157</v>
      </c>
      <c r="BZ604" s="11" t="s">
        <v>157</v>
      </c>
      <c r="CA604" s="11" t="s">
        <v>157</v>
      </c>
      <c r="CB604" s="11" t="s">
        <v>157</v>
      </c>
      <c r="CC604" s="11" t="s">
        <v>157</v>
      </c>
      <c r="CD604" s="11" t="s">
        <v>157</v>
      </c>
      <c r="CE604" s="11" t="s">
        <v>157</v>
      </c>
      <c r="CF604" s="11" t="s">
        <v>157</v>
      </c>
      <c r="CG604" s="11" t="s">
        <v>157</v>
      </c>
      <c r="CH604" s="11" t="s">
        <v>157</v>
      </c>
      <c r="CI604" s="11" t="b">
        <v>0</v>
      </c>
      <c r="CJ604" s="11" t="s">
        <v>346</v>
      </c>
      <c r="CK604" s="11" t="str">
        <f>VLOOKUP(Table812[[#This Row],[Candidate Detail Answer: City]],cities,2,FALSE)</f>
        <v>Mesa</v>
      </c>
      <c r="CL604" s="11" t="str">
        <f>VLOOKUP(Table812[[#This Row],[Candidate Detail Answer: City]],cities,3,FALSE)</f>
        <v>AZ</v>
      </c>
      <c r="CM604" s="41">
        <f>VLOOKUP(Table812[[#This Row],[Candidate Detail Answer: City]],cities,4,FALSE)</f>
        <v>85201</v>
      </c>
      <c r="CN604" s="11" t="s">
        <v>267</v>
      </c>
      <c r="CO604" s="11" t="str">
        <f>VLOOKUP(Table812[[#This Row],[Candidate Detail Answer: Major]],majors_final,3,FALSE)</f>
        <v>Software Engineering</v>
      </c>
      <c r="CP604" s="11" t="str">
        <f>VLOOKUP(Table812[[#This Row],[Candidate Detail Answer: Major]],majors_final,4,FALSE)</f>
        <v>IT-development focused</v>
      </c>
      <c r="CQ604" s="11">
        <f>VLOOKUP(Table812[[#This Row],[Candidate Detail Answer: Major]],majors_final,5,FALSE)</f>
        <v>0</v>
      </c>
      <c r="CR604" s="11">
        <f>VLOOKUP(Table812[[#This Row],[Candidate Detail Answer: Major]],majors_final,6,FALSE)</f>
        <v>0</v>
      </c>
      <c r="CS604" s="11"/>
      <c r="CU604" s="5"/>
      <c r="CV604" s="5"/>
      <c r="CW604" s="5"/>
    </row>
    <row r="605" spans="1:101" ht="12.75" x14ac:dyDescent="0.2">
      <c r="A605">
        <v>704</v>
      </c>
      <c r="B605" s="26">
        <v>44664.611805555556</v>
      </c>
      <c r="C605" s="26">
        <v>44664.669444444444</v>
      </c>
      <c r="D605" s="26">
        <v>44668.656944444447</v>
      </c>
      <c r="E605" s="36">
        <v>344505</v>
      </c>
      <c r="F605" s="36">
        <f>SUM(Table812[[#This Row],[Time Taken Per Question: 1]:[Time Taken Per Question: 14]])</f>
        <v>84253</v>
      </c>
      <c r="G605" s="11">
        <v>1</v>
      </c>
      <c r="H605" s="11">
        <v>48</v>
      </c>
      <c r="I605" s="31">
        <v>239239</v>
      </c>
      <c r="J605" s="11">
        <v>131</v>
      </c>
      <c r="K605" s="11">
        <v>131</v>
      </c>
      <c r="L605" s="11">
        <v>92</v>
      </c>
      <c r="M605" s="11">
        <v>100</v>
      </c>
      <c r="N605" s="11">
        <v>260105</v>
      </c>
      <c r="O605" s="11" t="s">
        <v>155</v>
      </c>
      <c r="P605" s="11" t="s">
        <v>208</v>
      </c>
      <c r="Q605" s="11">
        <v>2</v>
      </c>
      <c r="R605" s="11">
        <v>3</v>
      </c>
      <c r="S605" s="11">
        <v>1</v>
      </c>
      <c r="T605" s="11">
        <v>10</v>
      </c>
      <c r="U605" s="11">
        <v>10</v>
      </c>
      <c r="V605" s="11">
        <v>10</v>
      </c>
      <c r="W605" s="11">
        <v>10</v>
      </c>
      <c r="X605" s="11">
        <v>10</v>
      </c>
      <c r="Y605" s="11">
        <v>10</v>
      </c>
      <c r="Z605" s="11">
        <v>10</v>
      </c>
      <c r="AA605" s="11">
        <v>10</v>
      </c>
      <c r="AB605" s="11">
        <v>10</v>
      </c>
      <c r="AC605" s="11">
        <v>10</v>
      </c>
      <c r="AD605" s="11">
        <v>10</v>
      </c>
      <c r="AE605" s="11">
        <v>10</v>
      </c>
      <c r="AF605" s="11">
        <v>10</v>
      </c>
      <c r="AG605" s="11">
        <v>20706</v>
      </c>
      <c r="AH605" s="11">
        <v>7120</v>
      </c>
      <c r="AI605" s="11">
        <v>514</v>
      </c>
      <c r="AJ605" s="11">
        <v>591</v>
      </c>
      <c r="AK605" s="11">
        <v>988</v>
      </c>
      <c r="AL605" s="11">
        <v>777</v>
      </c>
      <c r="AM605" s="11">
        <v>3186</v>
      </c>
      <c r="AN605" s="11">
        <v>2012</v>
      </c>
      <c r="AO605" s="11">
        <v>1149</v>
      </c>
      <c r="AP605" s="11">
        <v>983</v>
      </c>
      <c r="AQ605" s="11">
        <v>1744</v>
      </c>
      <c r="AR605" s="11">
        <v>1688</v>
      </c>
      <c r="AS605" s="11">
        <v>10158</v>
      </c>
      <c r="AT605" s="11">
        <v>32637</v>
      </c>
      <c r="AU605" s="11">
        <v>5</v>
      </c>
      <c r="AV605" s="11">
        <v>7</v>
      </c>
      <c r="AW605" s="11">
        <v>7</v>
      </c>
      <c r="AX605" s="11">
        <v>7</v>
      </c>
      <c r="AY605" s="11">
        <v>5</v>
      </c>
      <c r="AZ605" s="11">
        <v>5</v>
      </c>
      <c r="BA605" s="11">
        <v>7</v>
      </c>
      <c r="BB605" s="11">
        <v>6</v>
      </c>
      <c r="BC605" s="11">
        <v>6</v>
      </c>
      <c r="BD605" s="11">
        <v>6</v>
      </c>
      <c r="BE605" s="11">
        <v>13</v>
      </c>
      <c r="BF605" s="11">
        <v>21</v>
      </c>
      <c r="BG605" s="11">
        <v>24</v>
      </c>
      <c r="BH605" s="11">
        <v>12</v>
      </c>
      <c r="BI605" s="11">
        <v>10</v>
      </c>
      <c r="BJ605" s="11">
        <v>5</v>
      </c>
      <c r="BK605" s="11">
        <v>11</v>
      </c>
      <c r="BL605" s="11">
        <v>11</v>
      </c>
      <c r="BM605" s="11">
        <v>11</v>
      </c>
      <c r="BN605" s="11">
        <v>17</v>
      </c>
      <c r="BO605" s="11">
        <v>16</v>
      </c>
      <c r="BP605" s="11">
        <v>12</v>
      </c>
      <c r="BQ605" s="11">
        <v>19</v>
      </c>
      <c r="BR605" s="11">
        <v>19</v>
      </c>
      <c r="BS605" s="11">
        <v>61</v>
      </c>
      <c r="BT605" s="11">
        <v>28</v>
      </c>
      <c r="BU605" s="11"/>
      <c r="BV605" s="11"/>
      <c r="BW605" s="11" t="b">
        <v>1</v>
      </c>
      <c r="BX605" s="11" t="b">
        <v>1</v>
      </c>
      <c r="BY605" s="11" t="b">
        <v>1</v>
      </c>
      <c r="BZ605" s="11" t="b">
        <v>1</v>
      </c>
      <c r="CA605" s="11" t="b">
        <v>1</v>
      </c>
      <c r="CB605" s="11" t="b">
        <v>1</v>
      </c>
      <c r="CC605" s="11" t="b">
        <v>1</v>
      </c>
      <c r="CD605" s="11" t="b">
        <v>1</v>
      </c>
      <c r="CE605" s="11" t="b">
        <v>1</v>
      </c>
      <c r="CF605" s="11" t="b">
        <v>1</v>
      </c>
      <c r="CG605" s="11" t="b">
        <v>1</v>
      </c>
      <c r="CH605" s="11" t="b">
        <v>1</v>
      </c>
      <c r="CI605" s="11" t="b">
        <v>1</v>
      </c>
      <c r="CJ605" s="11" t="s">
        <v>248</v>
      </c>
      <c r="CK605" s="11" t="str">
        <f>VLOOKUP(Table812[[#This Row],[Candidate Detail Answer: City]],cities,2,FALSE)</f>
        <v>Minneapolis</v>
      </c>
      <c r="CL605" s="11" t="str">
        <f>VLOOKUP(Table812[[#This Row],[Candidate Detail Answer: City]],cities,3,FALSE)</f>
        <v>MN</v>
      </c>
      <c r="CM605" s="41">
        <f>VLOOKUP(Table812[[#This Row],[Candidate Detail Answer: City]],cities,4,FALSE)</f>
        <v>55401</v>
      </c>
      <c r="CN605" s="11" t="s">
        <v>590</v>
      </c>
      <c r="CO605" s="11" t="str">
        <f>VLOOKUP(Table812[[#This Row],[Candidate Detail Answer: Major]],majors_final,3,FALSE)</f>
        <v>Computer Programming</v>
      </c>
      <c r="CP605" s="11" t="str">
        <f>VLOOKUP(Table812[[#This Row],[Candidate Detail Answer: Major]],majors_final,4,FALSE)</f>
        <v>IT-development focused</v>
      </c>
      <c r="CQ605" s="11">
        <f>VLOOKUP(Table812[[#This Row],[Candidate Detail Answer: Major]],majors_final,5,FALSE)</f>
        <v>0</v>
      </c>
      <c r="CR605" s="11">
        <f>VLOOKUP(Table812[[#This Row],[Candidate Detail Answer: Major]],majors_final,6,FALSE)</f>
        <v>0</v>
      </c>
      <c r="CS605" s="11"/>
      <c r="CU605" s="5"/>
      <c r="CV605" s="5"/>
      <c r="CW605" s="5"/>
    </row>
    <row r="606" spans="1:101" ht="12.75" x14ac:dyDescent="0.2">
      <c r="A606">
        <v>705</v>
      </c>
      <c r="B606" s="26">
        <v>44664.611805555556</v>
      </c>
      <c r="C606" s="26">
        <v>44664.673611111109</v>
      </c>
      <c r="D606" s="26">
        <v>44668.663194444445</v>
      </c>
      <c r="E606" s="36">
        <v>344713</v>
      </c>
      <c r="F606" s="36">
        <f>SUM(Table812[[#This Row],[Time Taken Per Question: 1]:[Time Taken Per Question: 14]])</f>
        <v>98878</v>
      </c>
      <c r="G606" s="11">
        <v>1</v>
      </c>
      <c r="H606" s="11">
        <v>57</v>
      </c>
      <c r="I606" s="31">
        <v>151727</v>
      </c>
      <c r="J606" s="11">
        <v>131</v>
      </c>
      <c r="K606" s="11">
        <v>131</v>
      </c>
      <c r="L606" s="11">
        <v>92</v>
      </c>
      <c r="M606" s="11">
        <v>100</v>
      </c>
      <c r="N606" s="11">
        <v>241948</v>
      </c>
      <c r="O606" s="11" t="s">
        <v>155</v>
      </c>
      <c r="P606" s="11" t="s">
        <v>208</v>
      </c>
      <c r="Q606" s="11">
        <v>0</v>
      </c>
      <c r="R606" s="11">
        <v>3</v>
      </c>
      <c r="S606" s="11">
        <v>1</v>
      </c>
      <c r="T606" s="11">
        <v>10</v>
      </c>
      <c r="U606" s="11">
        <v>10</v>
      </c>
      <c r="V606" s="11">
        <v>10</v>
      </c>
      <c r="W606" s="11">
        <v>10</v>
      </c>
      <c r="X606" s="11">
        <v>10</v>
      </c>
      <c r="Y606" s="11">
        <v>10</v>
      </c>
      <c r="Z606" s="11">
        <v>10</v>
      </c>
      <c r="AA606" s="11">
        <v>10</v>
      </c>
      <c r="AB606" s="11">
        <v>10</v>
      </c>
      <c r="AC606" s="11">
        <v>10</v>
      </c>
      <c r="AD606" s="11">
        <v>10</v>
      </c>
      <c r="AE606" s="11">
        <v>10</v>
      </c>
      <c r="AF606" s="11">
        <v>10</v>
      </c>
      <c r="AG606" s="11">
        <v>261</v>
      </c>
      <c r="AH606" s="11">
        <v>30586</v>
      </c>
      <c r="AI606" s="11">
        <v>1342</v>
      </c>
      <c r="AJ606" s="11">
        <v>27257</v>
      </c>
      <c r="AK606" s="11">
        <v>2853</v>
      </c>
      <c r="AL606" s="11">
        <v>5525</v>
      </c>
      <c r="AM606" s="11">
        <v>2168</v>
      </c>
      <c r="AN606" s="11">
        <v>1945</v>
      </c>
      <c r="AO606" s="11">
        <v>2579</v>
      </c>
      <c r="AP606" s="11">
        <v>1908</v>
      </c>
      <c r="AQ606" s="11">
        <v>2401</v>
      </c>
      <c r="AR606" s="11">
        <v>12026</v>
      </c>
      <c r="AS606" s="11">
        <v>6054</v>
      </c>
      <c r="AT606" s="11">
        <v>1973</v>
      </c>
      <c r="AU606" s="11">
        <v>5</v>
      </c>
      <c r="AV606" s="11">
        <v>5</v>
      </c>
      <c r="AW606" s="11">
        <v>6</v>
      </c>
      <c r="AX606" s="11">
        <v>7</v>
      </c>
      <c r="AY606" s="11">
        <v>5</v>
      </c>
      <c r="AZ606" s="11">
        <v>5</v>
      </c>
      <c r="BA606" s="11">
        <v>8</v>
      </c>
      <c r="BB606" s="11">
        <v>6</v>
      </c>
      <c r="BC606" s="11">
        <v>6</v>
      </c>
      <c r="BD606" s="11">
        <v>7</v>
      </c>
      <c r="BE606" s="11">
        <v>9</v>
      </c>
      <c r="BF606" s="11">
        <v>17</v>
      </c>
      <c r="BG606" s="11">
        <v>20</v>
      </c>
      <c r="BH606" s="11">
        <v>7</v>
      </c>
      <c r="BI606" s="11">
        <v>5</v>
      </c>
      <c r="BJ606" s="11">
        <v>7</v>
      </c>
      <c r="BK606" s="11">
        <v>5</v>
      </c>
      <c r="BL606" s="11">
        <v>8</v>
      </c>
      <c r="BM606" s="11">
        <v>6</v>
      </c>
      <c r="BN606" s="11">
        <v>7</v>
      </c>
      <c r="BO606" s="11">
        <v>9</v>
      </c>
      <c r="BP606" s="11">
        <v>6</v>
      </c>
      <c r="BQ606" s="11">
        <v>7</v>
      </c>
      <c r="BR606" s="11">
        <v>7</v>
      </c>
      <c r="BS606" s="11">
        <v>18</v>
      </c>
      <c r="BT606" s="11">
        <v>15</v>
      </c>
      <c r="BU606" s="11"/>
      <c r="BV606" s="11"/>
      <c r="BW606" s="11" t="b">
        <v>1</v>
      </c>
      <c r="BX606" s="11" t="b">
        <v>1</v>
      </c>
      <c r="BY606" s="11" t="b">
        <v>1</v>
      </c>
      <c r="BZ606" s="11" t="b">
        <v>1</v>
      </c>
      <c r="CA606" s="11" t="b">
        <v>1</v>
      </c>
      <c r="CB606" s="11" t="b">
        <v>1</v>
      </c>
      <c r="CC606" s="11" t="b">
        <v>1</v>
      </c>
      <c r="CD606" s="11" t="b">
        <v>1</v>
      </c>
      <c r="CE606" s="11" t="b">
        <v>1</v>
      </c>
      <c r="CF606" s="11" t="b">
        <v>1</v>
      </c>
      <c r="CG606" s="11" t="b">
        <v>1</v>
      </c>
      <c r="CH606" s="11" t="b">
        <v>1</v>
      </c>
      <c r="CI606" s="11" t="b">
        <v>1</v>
      </c>
      <c r="CJ606" s="11" t="s">
        <v>248</v>
      </c>
      <c r="CK606" s="11" t="str">
        <f>VLOOKUP(Table812[[#This Row],[Candidate Detail Answer: City]],cities,2,FALSE)</f>
        <v>Minneapolis</v>
      </c>
      <c r="CL606" s="11" t="str">
        <f>VLOOKUP(Table812[[#This Row],[Candidate Detail Answer: City]],cities,3,FALSE)</f>
        <v>MN</v>
      </c>
      <c r="CM606" s="41">
        <f>VLOOKUP(Table812[[#This Row],[Candidate Detail Answer: City]],cities,4,FALSE)</f>
        <v>55401</v>
      </c>
      <c r="CN606" s="11" t="s">
        <v>543</v>
      </c>
      <c r="CO606" s="11" t="str">
        <f>VLOOKUP(Table812[[#This Row],[Candidate Detail Answer: Major]],majors_final,3,FALSE)</f>
        <v>Information Technology</v>
      </c>
      <c r="CP606" s="11" t="str">
        <f>VLOOKUP(Table812[[#This Row],[Candidate Detail Answer: Major]],majors_final,4,FALSE)</f>
        <v>IT non-development</v>
      </c>
      <c r="CQ606" s="11">
        <f>VLOOKUP(Table812[[#This Row],[Candidate Detail Answer: Major]],majors_final,5,FALSE)</f>
        <v>0</v>
      </c>
      <c r="CR606" s="11">
        <f>VLOOKUP(Table812[[#This Row],[Candidate Detail Answer: Major]],majors_final,6,FALSE)</f>
        <v>0</v>
      </c>
      <c r="CS606" s="11"/>
      <c r="CU606" s="5"/>
      <c r="CV606" s="5"/>
      <c r="CW606" s="5"/>
    </row>
    <row r="607" spans="1:101" ht="12.75" x14ac:dyDescent="0.2">
      <c r="A607">
        <v>706</v>
      </c>
      <c r="B607" s="26">
        <v>45599.915972222203</v>
      </c>
      <c r="C607" s="26">
        <v>56280.018750002098</v>
      </c>
      <c r="D607" s="26">
        <v>54924.561805552898</v>
      </c>
      <c r="E607" s="36">
        <v>342864</v>
      </c>
      <c r="F607" s="36">
        <f>SUM(Table812[[#This Row],[Time Taken Per Question: 1]:[Time Taken Per Question: 14]])</f>
        <v>26746</v>
      </c>
      <c r="G607" s="11">
        <v>1</v>
      </c>
      <c r="H607" s="11">
        <v>34</v>
      </c>
      <c r="I607" s="31">
        <v>17965</v>
      </c>
      <c r="J607" s="11">
        <v>131</v>
      </c>
      <c r="K607" s="11">
        <v>131</v>
      </c>
      <c r="L607" s="11">
        <v>92</v>
      </c>
      <c r="M607" s="11">
        <v>100</v>
      </c>
      <c r="N607" s="11">
        <v>316066</v>
      </c>
      <c r="O607" s="11" t="s">
        <v>155</v>
      </c>
      <c r="P607" s="11" t="s">
        <v>208</v>
      </c>
      <c r="Q607" s="11">
        <v>5</v>
      </c>
      <c r="R607" s="11">
        <v>5</v>
      </c>
      <c r="S607" s="11">
        <v>1</v>
      </c>
      <c r="T607" s="11">
        <v>10</v>
      </c>
      <c r="U607" s="11">
        <v>10</v>
      </c>
      <c r="V607" s="11">
        <v>10</v>
      </c>
      <c r="W607" s="11">
        <v>10</v>
      </c>
      <c r="X607" s="11">
        <v>10</v>
      </c>
      <c r="Y607" s="11">
        <v>10</v>
      </c>
      <c r="Z607" s="11">
        <v>10</v>
      </c>
      <c r="AA607" s="11">
        <v>10</v>
      </c>
      <c r="AB607" s="11">
        <v>10</v>
      </c>
      <c r="AC607" s="11">
        <v>10</v>
      </c>
      <c r="AD607" s="11">
        <v>10</v>
      </c>
      <c r="AE607" s="11">
        <v>10</v>
      </c>
      <c r="AF607" s="11">
        <v>10</v>
      </c>
      <c r="AG607" s="11">
        <v>43</v>
      </c>
      <c r="AH607" s="11">
        <v>3935</v>
      </c>
      <c r="AI607" s="11">
        <v>2406</v>
      </c>
      <c r="AJ607" s="11">
        <v>3680</v>
      </c>
      <c r="AK607" s="11">
        <v>1454</v>
      </c>
      <c r="AL607" s="11">
        <v>743</v>
      </c>
      <c r="AM607" s="11">
        <v>776</v>
      </c>
      <c r="AN607" s="11">
        <v>2796</v>
      </c>
      <c r="AO607" s="11">
        <v>840</v>
      </c>
      <c r="AP607" s="11">
        <v>3147</v>
      </c>
      <c r="AQ607" s="11">
        <v>1133</v>
      </c>
      <c r="AR607" s="11">
        <v>860</v>
      </c>
      <c r="AS607" s="11">
        <v>2915</v>
      </c>
      <c r="AT607" s="11">
        <v>2018</v>
      </c>
      <c r="AU607" s="11">
        <v>7</v>
      </c>
      <c r="AV607" s="11">
        <v>5</v>
      </c>
      <c r="AW607" s="11">
        <v>3</v>
      </c>
      <c r="AX607" s="11">
        <v>7</v>
      </c>
      <c r="AY607" s="11">
        <v>5</v>
      </c>
      <c r="AZ607" s="11">
        <v>5</v>
      </c>
      <c r="BA607" s="11">
        <v>9</v>
      </c>
      <c r="BB607" s="11">
        <v>6</v>
      </c>
      <c r="BC607" s="11">
        <v>6</v>
      </c>
      <c r="BD607" s="11">
        <v>7</v>
      </c>
      <c r="BE607" s="11">
        <v>8</v>
      </c>
      <c r="BF607" s="11">
        <v>19</v>
      </c>
      <c r="BG607" s="11">
        <v>19</v>
      </c>
      <c r="BH607" s="11">
        <v>15</v>
      </c>
      <c r="BI607" s="11">
        <v>8</v>
      </c>
      <c r="BJ607" s="11">
        <v>15</v>
      </c>
      <c r="BK607" s="11">
        <v>20</v>
      </c>
      <c r="BL607" s="11">
        <v>10</v>
      </c>
      <c r="BM607" s="11">
        <v>9</v>
      </c>
      <c r="BN607" s="11">
        <v>20</v>
      </c>
      <c r="BO607" s="11">
        <v>5</v>
      </c>
      <c r="BP607" s="11">
        <v>9</v>
      </c>
      <c r="BQ607" s="11">
        <v>8</v>
      </c>
      <c r="BR607" s="11">
        <v>9</v>
      </c>
      <c r="BS607" s="11">
        <v>12</v>
      </c>
      <c r="BT607" s="11">
        <v>13</v>
      </c>
      <c r="BU607" s="11"/>
      <c r="BV607" s="11"/>
      <c r="BW607" s="11" t="b">
        <v>1</v>
      </c>
      <c r="BX607" s="11" t="b">
        <v>1</v>
      </c>
      <c r="BY607" s="11" t="b">
        <v>1</v>
      </c>
      <c r="BZ607" s="11" t="b">
        <v>1</v>
      </c>
      <c r="CA607" s="11" t="b">
        <v>1</v>
      </c>
      <c r="CB607" s="11" t="b">
        <v>1</v>
      </c>
      <c r="CC607" s="11" t="b">
        <v>1</v>
      </c>
      <c r="CD607" s="11" t="b">
        <v>1</v>
      </c>
      <c r="CE607" s="11" t="b">
        <v>1</v>
      </c>
      <c r="CF607" s="11" t="b">
        <v>1</v>
      </c>
      <c r="CG607" s="11" t="b">
        <v>1</v>
      </c>
      <c r="CH607" s="11" t="b">
        <v>1</v>
      </c>
      <c r="CI607" s="11" t="b">
        <v>1</v>
      </c>
      <c r="CJ607" s="11" t="s">
        <v>248</v>
      </c>
      <c r="CK607" s="11" t="str">
        <f>VLOOKUP(Table812[[#This Row],[Candidate Detail Answer: City]],cities,2,FALSE)</f>
        <v>Minneapolis</v>
      </c>
      <c r="CL607" s="11" t="str">
        <f>VLOOKUP(Table812[[#This Row],[Candidate Detail Answer: City]],cities,3,FALSE)</f>
        <v>MN</v>
      </c>
      <c r="CM607" s="41">
        <f>VLOOKUP(Table812[[#This Row],[Candidate Detail Answer: City]],cities,4,FALSE)</f>
        <v>55401</v>
      </c>
      <c r="CN607" s="11" t="s">
        <v>651</v>
      </c>
      <c r="CO607" s="11" t="str">
        <f>VLOOKUP(Table812[[#This Row],[Candidate Detail Answer: Major]],majors_final,3,FALSE)</f>
        <v>Information Technology</v>
      </c>
      <c r="CP607" s="11" t="str">
        <f>VLOOKUP(Table812[[#This Row],[Candidate Detail Answer: Major]],majors_final,4,FALSE)</f>
        <v>IT non-development</v>
      </c>
      <c r="CQ607" s="11">
        <f>VLOOKUP(Table812[[#This Row],[Candidate Detail Answer: Major]],majors_final,5,FALSE)</f>
        <v>0</v>
      </c>
      <c r="CR607" s="11">
        <f>VLOOKUP(Table812[[#This Row],[Candidate Detail Answer: Major]],majors_final,6,FALSE)</f>
        <v>0</v>
      </c>
      <c r="CS607" s="11"/>
      <c r="CU607" s="5"/>
      <c r="CV607" s="5"/>
      <c r="CW607" s="5"/>
    </row>
    <row r="608" spans="1:101" ht="12.75" x14ac:dyDescent="0.2">
      <c r="A608">
        <v>707</v>
      </c>
      <c r="B608" s="26">
        <v>45621.848611111098</v>
      </c>
      <c r="C608" s="26">
        <v>56300.086805557599</v>
      </c>
      <c r="D608" s="26">
        <v>54942.279166663997</v>
      </c>
      <c r="E608" s="36">
        <v>324929</v>
      </c>
      <c r="F608" s="36">
        <f>SUM(Table812[[#This Row],[Time Taken Per Question: 1]:[Time Taken Per Question: 14]])</f>
        <v>95217</v>
      </c>
      <c r="G608" s="11">
        <v>1</v>
      </c>
      <c r="H608" s="11">
        <v>207</v>
      </c>
      <c r="I608" s="31">
        <v>79394</v>
      </c>
      <c r="J608" s="11">
        <v>131</v>
      </c>
      <c r="K608" s="11">
        <v>131</v>
      </c>
      <c r="L608" s="11">
        <v>92</v>
      </c>
      <c r="M608" s="11">
        <v>100</v>
      </c>
      <c r="N608" s="11">
        <v>214823</v>
      </c>
      <c r="O608" s="11" t="s">
        <v>155</v>
      </c>
      <c r="P608" s="11" t="s">
        <v>208</v>
      </c>
      <c r="Q608" s="11">
        <v>16</v>
      </c>
      <c r="R608" s="11">
        <v>4</v>
      </c>
      <c r="S608" s="11">
        <v>1</v>
      </c>
      <c r="T608" s="11">
        <v>10</v>
      </c>
      <c r="U608" s="11">
        <v>10</v>
      </c>
      <c r="V608" s="11">
        <v>10</v>
      </c>
      <c r="W608" s="11">
        <v>10</v>
      </c>
      <c r="X608" s="11">
        <v>10</v>
      </c>
      <c r="Y608" s="11">
        <v>10</v>
      </c>
      <c r="Z608" s="11">
        <v>10</v>
      </c>
      <c r="AA608" s="11">
        <v>10</v>
      </c>
      <c r="AB608" s="11">
        <v>10</v>
      </c>
      <c r="AC608" s="11">
        <v>10</v>
      </c>
      <c r="AD608" s="11">
        <v>10</v>
      </c>
      <c r="AE608" s="11">
        <v>10</v>
      </c>
      <c r="AF608" s="11">
        <v>10</v>
      </c>
      <c r="AG608" s="11">
        <v>154</v>
      </c>
      <c r="AH608" s="11">
        <v>7141</v>
      </c>
      <c r="AI608" s="11">
        <v>11198</v>
      </c>
      <c r="AJ608" s="11">
        <v>4598</v>
      </c>
      <c r="AK608" s="11">
        <v>16032</v>
      </c>
      <c r="AL608" s="11">
        <v>9132</v>
      </c>
      <c r="AM608" s="11">
        <v>8131</v>
      </c>
      <c r="AN608" s="11">
        <v>4209</v>
      </c>
      <c r="AO608" s="11">
        <v>3348</v>
      </c>
      <c r="AP608" s="11">
        <v>1208</v>
      </c>
      <c r="AQ608" s="11">
        <v>10860</v>
      </c>
      <c r="AR608" s="11">
        <v>1154</v>
      </c>
      <c r="AS608" s="11">
        <v>3523</v>
      </c>
      <c r="AT608" s="11">
        <v>14529</v>
      </c>
      <c r="AU608" s="11">
        <v>4</v>
      </c>
      <c r="AV608" s="11">
        <v>8</v>
      </c>
      <c r="AW608" s="11">
        <v>4</v>
      </c>
      <c r="AX608" s="11">
        <v>7</v>
      </c>
      <c r="AY608" s="11">
        <v>5</v>
      </c>
      <c r="AZ608" s="11">
        <v>5</v>
      </c>
      <c r="BA608" s="11">
        <v>10</v>
      </c>
      <c r="BB608" s="11">
        <v>11</v>
      </c>
      <c r="BC608" s="11">
        <v>11</v>
      </c>
      <c r="BD608" s="11">
        <v>7</v>
      </c>
      <c r="BE608" s="11">
        <v>11</v>
      </c>
      <c r="BF608" s="11">
        <v>32</v>
      </c>
      <c r="BG608" s="11">
        <v>22</v>
      </c>
      <c r="BH608" s="11">
        <v>47</v>
      </c>
      <c r="BI608" s="11">
        <v>27</v>
      </c>
      <c r="BJ608" s="11">
        <v>7</v>
      </c>
      <c r="BK608" s="11">
        <v>13</v>
      </c>
      <c r="BL608" s="11">
        <v>26</v>
      </c>
      <c r="BM608" s="11">
        <v>14</v>
      </c>
      <c r="BN608" s="11">
        <v>21</v>
      </c>
      <c r="BO608" s="11">
        <v>30</v>
      </c>
      <c r="BP608" s="11">
        <v>7</v>
      </c>
      <c r="BQ608" s="11">
        <v>5</v>
      </c>
      <c r="BR608" s="11">
        <v>15</v>
      </c>
      <c r="BS608" s="11">
        <v>7</v>
      </c>
      <c r="BT608" s="11">
        <v>35</v>
      </c>
      <c r="BU608" s="11"/>
      <c r="BV608" s="11"/>
      <c r="BW608" s="11" t="b">
        <v>1</v>
      </c>
      <c r="BX608" s="11" t="b">
        <v>1</v>
      </c>
      <c r="BY608" s="11" t="b">
        <v>1</v>
      </c>
      <c r="BZ608" s="11" t="b">
        <v>1</v>
      </c>
      <c r="CA608" s="11" t="b">
        <v>1</v>
      </c>
      <c r="CB608" s="11" t="b">
        <v>1</v>
      </c>
      <c r="CC608" s="11" t="b">
        <v>1</v>
      </c>
      <c r="CD608" s="11" t="b">
        <v>1</v>
      </c>
      <c r="CE608" s="11" t="b">
        <v>1</v>
      </c>
      <c r="CF608" s="11" t="b">
        <v>1</v>
      </c>
      <c r="CG608" s="11" t="b">
        <v>1</v>
      </c>
      <c r="CH608" s="11" t="b">
        <v>1</v>
      </c>
      <c r="CI608" s="11" t="b">
        <v>1</v>
      </c>
      <c r="CJ608" s="11" t="s">
        <v>339</v>
      </c>
      <c r="CK608" s="11" t="str">
        <f>VLOOKUP(Table812[[#This Row],[Candidate Detail Answer: City]],cities,2,FALSE)</f>
        <v>Saint Cloud</v>
      </c>
      <c r="CL608" s="11" t="str">
        <f>VLOOKUP(Table812[[#This Row],[Candidate Detail Answer: City]],cities,3,FALSE)</f>
        <v>MN</v>
      </c>
      <c r="CM608" s="41">
        <f>VLOOKUP(Table812[[#This Row],[Candidate Detail Answer: City]],cities,4,FALSE)</f>
        <v>56301</v>
      </c>
      <c r="CN608" s="11" t="s">
        <v>227</v>
      </c>
      <c r="CO608" s="11" t="str">
        <f>VLOOKUP(Table812[[#This Row],[Candidate Detail Answer: Major]],majors_final,3,FALSE)</f>
        <v>Software Development</v>
      </c>
      <c r="CP608" s="11" t="str">
        <f>VLOOKUP(Table812[[#This Row],[Candidate Detail Answer: Major]],majors_final,4,FALSE)</f>
        <v>IT-development focused</v>
      </c>
      <c r="CQ608" s="11">
        <f>VLOOKUP(Table812[[#This Row],[Candidate Detail Answer: Major]],majors_final,5,FALSE)</f>
        <v>0</v>
      </c>
      <c r="CR608" s="11">
        <f>VLOOKUP(Table812[[#This Row],[Candidate Detail Answer: Major]],majors_final,6,FALSE)</f>
        <v>0</v>
      </c>
      <c r="CS608" s="11"/>
      <c r="CU608" s="5"/>
      <c r="CV608" s="5"/>
      <c r="CW608" s="5"/>
    </row>
    <row r="609" spans="1:101" ht="12.75" x14ac:dyDescent="0.2">
      <c r="A609">
        <v>708</v>
      </c>
      <c r="B609" s="26">
        <v>52245.505555555101</v>
      </c>
      <c r="C609" s="26">
        <v>56320.154861113202</v>
      </c>
      <c r="D609" s="26">
        <v>54959.996527775103</v>
      </c>
      <c r="E609" s="36">
        <v>260887</v>
      </c>
      <c r="F609" s="36">
        <f>SUM(Table812[[#This Row],[Time Taken Per Question: 1]:[Time Taken Per Question: 14]])</f>
        <v>143717</v>
      </c>
      <c r="G609" s="11">
        <v>1</v>
      </c>
      <c r="H609" s="11">
        <v>154</v>
      </c>
      <c r="I609" s="31">
        <v>81241</v>
      </c>
      <c r="J609" s="11">
        <v>131</v>
      </c>
      <c r="K609" s="11">
        <v>121</v>
      </c>
      <c r="L609" s="11">
        <v>92</v>
      </c>
      <c r="M609" s="11">
        <v>92.36</v>
      </c>
      <c r="N609" s="11">
        <v>117100</v>
      </c>
      <c r="O609" s="11" t="s">
        <v>155</v>
      </c>
      <c r="P609" s="11" t="s">
        <v>208</v>
      </c>
      <c r="Q609" s="11">
        <v>17</v>
      </c>
      <c r="R609" s="11">
        <v>4</v>
      </c>
      <c r="S609" s="11">
        <v>1</v>
      </c>
      <c r="T609" s="11">
        <v>10</v>
      </c>
      <c r="U609" s="11">
        <v>10</v>
      </c>
      <c r="V609" s="11">
        <v>10</v>
      </c>
      <c r="W609" s="11">
        <v>10</v>
      </c>
      <c r="X609" s="11">
        <v>10</v>
      </c>
      <c r="Y609" s="11">
        <v>10</v>
      </c>
      <c r="Z609" s="11">
        <v>10</v>
      </c>
      <c r="AA609" s="11">
        <v>10</v>
      </c>
      <c r="AB609" s="11">
        <v>10</v>
      </c>
      <c r="AC609" s="11">
        <v>10</v>
      </c>
      <c r="AD609" s="11">
        <v>0</v>
      </c>
      <c r="AE609" s="11">
        <v>10</v>
      </c>
      <c r="AF609" s="11">
        <v>10</v>
      </c>
      <c r="AG609" s="11">
        <v>257</v>
      </c>
      <c r="AH609" s="11">
        <v>16753</v>
      </c>
      <c r="AI609" s="11">
        <v>4020</v>
      </c>
      <c r="AJ609" s="11">
        <v>3991</v>
      </c>
      <c r="AK609" s="11">
        <v>20300</v>
      </c>
      <c r="AL609" s="11">
        <v>17752</v>
      </c>
      <c r="AM609" s="11">
        <v>3755</v>
      </c>
      <c r="AN609" s="11">
        <v>1882</v>
      </c>
      <c r="AO609" s="11">
        <v>5259</v>
      </c>
      <c r="AP609" s="11">
        <v>30731</v>
      </c>
      <c r="AQ609" s="11">
        <v>9978</v>
      </c>
      <c r="AR609" s="11">
        <v>26193</v>
      </c>
      <c r="AS609" s="11">
        <v>2379</v>
      </c>
      <c r="AT609" s="11">
        <v>467</v>
      </c>
      <c r="AU609" s="11">
        <v>9</v>
      </c>
      <c r="AV609" s="11">
        <v>9</v>
      </c>
      <c r="AW609" s="11">
        <v>11</v>
      </c>
      <c r="AX609" s="11">
        <v>12</v>
      </c>
      <c r="AY609" s="11">
        <v>9</v>
      </c>
      <c r="AZ609" s="11">
        <v>10</v>
      </c>
      <c r="BA609" s="11">
        <v>12</v>
      </c>
      <c r="BB609" s="11">
        <v>10</v>
      </c>
      <c r="BC609" s="11">
        <v>9</v>
      </c>
      <c r="BD609" s="11">
        <v>12</v>
      </c>
      <c r="BE609" s="11">
        <v>11</v>
      </c>
      <c r="BF609" s="11">
        <v>16</v>
      </c>
      <c r="BG609" s="11">
        <v>25</v>
      </c>
      <c r="BH609" s="11">
        <v>14</v>
      </c>
      <c r="BI609" s="11">
        <v>21</v>
      </c>
      <c r="BJ609" s="11">
        <v>13</v>
      </c>
      <c r="BK609" s="11">
        <v>40</v>
      </c>
      <c r="BL609" s="11">
        <v>9</v>
      </c>
      <c r="BM609" s="11">
        <v>17</v>
      </c>
      <c r="BN609" s="11">
        <v>5</v>
      </c>
      <c r="BO609" s="11">
        <v>12</v>
      </c>
      <c r="BP609" s="11">
        <v>10</v>
      </c>
      <c r="BQ609" s="11">
        <v>14</v>
      </c>
      <c r="BR609" s="11">
        <v>4</v>
      </c>
      <c r="BS609" s="11">
        <v>7</v>
      </c>
      <c r="BT609" s="11">
        <v>7</v>
      </c>
      <c r="BU609" s="11"/>
      <c r="BV609" s="11"/>
      <c r="BW609" s="11" t="b">
        <v>1</v>
      </c>
      <c r="BX609" s="11" t="b">
        <v>1</v>
      </c>
      <c r="BY609" s="11" t="b">
        <v>1</v>
      </c>
      <c r="BZ609" s="11" t="b">
        <v>1</v>
      </c>
      <c r="CA609" s="11" t="b">
        <v>1</v>
      </c>
      <c r="CB609" s="11" t="b">
        <v>1</v>
      </c>
      <c r="CC609" s="11" t="b">
        <v>1</v>
      </c>
      <c r="CD609" s="11" t="b">
        <v>1</v>
      </c>
      <c r="CE609" s="11" t="b">
        <v>1</v>
      </c>
      <c r="CF609" s="11" t="b">
        <v>1</v>
      </c>
      <c r="CG609" s="11" t="b">
        <v>0</v>
      </c>
      <c r="CH609" s="11" t="b">
        <v>1</v>
      </c>
      <c r="CI609" s="11" t="b">
        <v>1</v>
      </c>
      <c r="CJ609" s="11" t="s">
        <v>248</v>
      </c>
      <c r="CK609" s="11" t="str">
        <f>VLOOKUP(Table812[[#This Row],[Candidate Detail Answer: City]],cities,2,FALSE)</f>
        <v>Minneapolis</v>
      </c>
      <c r="CL609" s="11" t="str">
        <f>VLOOKUP(Table812[[#This Row],[Candidate Detail Answer: City]],cities,3,FALSE)</f>
        <v>MN</v>
      </c>
      <c r="CM609" s="41">
        <f>VLOOKUP(Table812[[#This Row],[Candidate Detail Answer: City]],cities,4,FALSE)</f>
        <v>55401</v>
      </c>
      <c r="CN609" s="11" t="s">
        <v>381</v>
      </c>
      <c r="CO609" s="11" t="str">
        <f>VLOOKUP(Table812[[#This Row],[Candidate Detail Answer: Major]],majors_final,3,FALSE)</f>
        <v>Software Development</v>
      </c>
      <c r="CP609" s="11" t="str">
        <f>VLOOKUP(Table812[[#This Row],[Candidate Detail Answer: Major]],majors_final,4,FALSE)</f>
        <v>IT-development focused</v>
      </c>
      <c r="CQ609" s="11">
        <f>VLOOKUP(Table812[[#This Row],[Candidate Detail Answer: Major]],majors_final,5,FALSE)</f>
        <v>0</v>
      </c>
      <c r="CR609" s="11">
        <f>VLOOKUP(Table812[[#This Row],[Candidate Detail Answer: Major]],majors_final,6,FALSE)</f>
        <v>0</v>
      </c>
      <c r="CS609" s="11"/>
      <c r="CU609" s="5"/>
      <c r="CV609" s="5"/>
      <c r="CW609" s="5"/>
    </row>
    <row r="610" spans="1:101" ht="12.75" x14ac:dyDescent="0.2">
      <c r="A610">
        <v>709</v>
      </c>
      <c r="B610" s="26">
        <v>45643.78125</v>
      </c>
      <c r="C610" s="26">
        <v>56340.222916668703</v>
      </c>
      <c r="D610" s="26">
        <v>54977.713888886203</v>
      </c>
      <c r="E610" s="36">
        <v>170706</v>
      </c>
      <c r="F610" s="36">
        <f>SUM(Table812[[#This Row],[Time Taken Per Question: 1]:[Time Taken Per Question: 14]])</f>
        <v>99608</v>
      </c>
      <c r="G610" s="11">
        <v>1</v>
      </c>
      <c r="H610" s="11">
        <v>310</v>
      </c>
      <c r="I610" s="31">
        <v>141647</v>
      </c>
      <c r="J610" s="11">
        <v>131</v>
      </c>
      <c r="K610" s="11">
        <v>131</v>
      </c>
      <c r="L610" s="11">
        <v>92</v>
      </c>
      <c r="M610" s="11">
        <v>100</v>
      </c>
      <c r="N610" s="11">
        <v>70791</v>
      </c>
      <c r="O610" s="11" t="s">
        <v>155</v>
      </c>
      <c r="P610" s="11" t="s">
        <v>208</v>
      </c>
      <c r="Q610" s="11">
        <v>2</v>
      </c>
      <c r="R610" s="11">
        <v>4</v>
      </c>
      <c r="S610" s="11">
        <v>1</v>
      </c>
      <c r="T610" s="11">
        <v>10</v>
      </c>
      <c r="U610" s="11">
        <v>10</v>
      </c>
      <c r="V610" s="11">
        <v>10</v>
      </c>
      <c r="W610" s="11">
        <v>10</v>
      </c>
      <c r="X610" s="11">
        <v>10</v>
      </c>
      <c r="Y610" s="11">
        <v>10</v>
      </c>
      <c r="Z610" s="11">
        <v>10</v>
      </c>
      <c r="AA610" s="11">
        <v>10</v>
      </c>
      <c r="AB610" s="11">
        <v>10</v>
      </c>
      <c r="AC610" s="11">
        <v>10</v>
      </c>
      <c r="AD610" s="11">
        <v>10</v>
      </c>
      <c r="AE610" s="11">
        <v>10</v>
      </c>
      <c r="AF610" s="11">
        <v>10</v>
      </c>
      <c r="AG610" s="11">
        <v>77</v>
      </c>
      <c r="AH610" s="11">
        <v>31895</v>
      </c>
      <c r="AI610" s="11">
        <v>24132</v>
      </c>
      <c r="AJ610" s="11">
        <v>5454</v>
      </c>
      <c r="AK610" s="11">
        <v>2568</v>
      </c>
      <c r="AL610" s="11">
        <v>2653</v>
      </c>
      <c r="AM610" s="11">
        <v>457</v>
      </c>
      <c r="AN610" s="11">
        <v>2129</v>
      </c>
      <c r="AO610" s="11">
        <v>1873</v>
      </c>
      <c r="AP610" s="11">
        <v>374</v>
      </c>
      <c r="AQ610" s="11">
        <v>3484</v>
      </c>
      <c r="AR610" s="11">
        <v>9746</v>
      </c>
      <c r="AS610" s="11">
        <v>12827</v>
      </c>
      <c r="AT610" s="11">
        <v>1939</v>
      </c>
      <c r="AU610" s="11">
        <v>6</v>
      </c>
      <c r="AV610" s="11">
        <v>6</v>
      </c>
      <c r="AW610" s="11">
        <v>7</v>
      </c>
      <c r="AX610" s="11">
        <v>16</v>
      </c>
      <c r="AY610" s="11">
        <v>4</v>
      </c>
      <c r="AZ610" s="11">
        <v>5</v>
      </c>
      <c r="BA610" s="11">
        <v>9</v>
      </c>
      <c r="BB610" s="11">
        <v>7</v>
      </c>
      <c r="BC610" s="11">
        <v>6</v>
      </c>
      <c r="BD610" s="11">
        <v>7</v>
      </c>
      <c r="BE610" s="11">
        <v>10</v>
      </c>
      <c r="BF610" s="11">
        <v>11</v>
      </c>
      <c r="BG610" s="11">
        <v>29</v>
      </c>
      <c r="BH610" s="11">
        <v>36</v>
      </c>
      <c r="BI610" s="11">
        <v>24</v>
      </c>
      <c r="BJ610" s="11">
        <v>57</v>
      </c>
      <c r="BK610" s="11">
        <v>29</v>
      </c>
      <c r="BL610" s="11">
        <v>34</v>
      </c>
      <c r="BM610" s="11">
        <v>6</v>
      </c>
      <c r="BN610" s="11">
        <v>13</v>
      </c>
      <c r="BO610" s="11">
        <v>19</v>
      </c>
      <c r="BP610" s="11">
        <v>5</v>
      </c>
      <c r="BQ610" s="11">
        <v>12</v>
      </c>
      <c r="BR610" s="11">
        <v>12</v>
      </c>
      <c r="BS610" s="11">
        <v>7</v>
      </c>
      <c r="BT610" s="11">
        <v>25</v>
      </c>
      <c r="BU610" s="11"/>
      <c r="BV610" s="11"/>
      <c r="BW610" s="11" t="b">
        <v>1</v>
      </c>
      <c r="BX610" s="11" t="b">
        <v>1</v>
      </c>
      <c r="BY610" s="11" t="b">
        <v>1</v>
      </c>
      <c r="BZ610" s="11" t="b">
        <v>1</v>
      </c>
      <c r="CA610" s="11" t="b">
        <v>1</v>
      </c>
      <c r="CB610" s="11" t="b">
        <v>1</v>
      </c>
      <c r="CC610" s="11" t="b">
        <v>1</v>
      </c>
      <c r="CD610" s="11" t="b">
        <v>1</v>
      </c>
      <c r="CE610" s="11" t="b">
        <v>1</v>
      </c>
      <c r="CF610" s="11" t="b">
        <v>1</v>
      </c>
      <c r="CG610" s="11" t="b">
        <v>1</v>
      </c>
      <c r="CH610" s="11" t="b">
        <v>1</v>
      </c>
      <c r="CI610" s="11" t="b">
        <v>1</v>
      </c>
      <c r="CJ610" s="11" t="s">
        <v>565</v>
      </c>
      <c r="CK610" s="11" t="str">
        <f>VLOOKUP(Table812[[#This Row],[Candidate Detail Answer: City]],cities,2,FALSE)</f>
        <v>Hopkins</v>
      </c>
      <c r="CL610" s="11" t="str">
        <f>VLOOKUP(Table812[[#This Row],[Candidate Detail Answer: City]],cities,3,FALSE)</f>
        <v>MN</v>
      </c>
      <c r="CM610" s="41">
        <f>VLOOKUP(Table812[[#This Row],[Candidate Detail Answer: City]],cities,4,FALSE)</f>
        <v>55305</v>
      </c>
      <c r="CN610" s="11" t="s">
        <v>253</v>
      </c>
      <c r="CO610" s="11" t="str">
        <f>VLOOKUP(Table812[[#This Row],[Candidate Detail Answer: Major]],majors_final,3,FALSE)</f>
        <v>Web Development</v>
      </c>
      <c r="CP610" s="11" t="str">
        <f>VLOOKUP(Table812[[#This Row],[Candidate Detail Answer: Major]],majors_final,4,FALSE)</f>
        <v>IT-development focused</v>
      </c>
      <c r="CQ610" s="11">
        <f>VLOOKUP(Table812[[#This Row],[Candidate Detail Answer: Major]],majors_final,5,FALSE)</f>
        <v>0</v>
      </c>
      <c r="CR610" s="11">
        <f>VLOOKUP(Table812[[#This Row],[Candidate Detail Answer: Major]],majors_final,6,FALSE)</f>
        <v>0</v>
      </c>
      <c r="CS610" s="11"/>
      <c r="CU610" s="5"/>
      <c r="CV610" s="5"/>
      <c r="CW610" s="5"/>
    </row>
    <row r="611" spans="1:101" ht="12.75" x14ac:dyDescent="0.2">
      <c r="A611">
        <v>710</v>
      </c>
      <c r="B611" s="26">
        <v>44664.611805555556</v>
      </c>
      <c r="C611" s="26">
        <v>44664.671527777777</v>
      </c>
      <c r="D611" s="26">
        <v>44667.839583333334</v>
      </c>
      <c r="E611" s="36">
        <v>273709</v>
      </c>
      <c r="F611" s="36">
        <f>SUM(Table812[[#This Row],[Time Taken Per Question: 1]:[Time Taken Per Question: 14]])</f>
        <v>53912</v>
      </c>
      <c r="G611" s="11">
        <v>1</v>
      </c>
      <c r="H611" s="11">
        <v>66</v>
      </c>
      <c r="I611" s="31">
        <v>226646</v>
      </c>
      <c r="J611" s="11">
        <v>131</v>
      </c>
      <c r="K611" s="11">
        <v>131</v>
      </c>
      <c r="L611" s="11">
        <v>92</v>
      </c>
      <c r="M611" s="11">
        <v>100</v>
      </c>
      <c r="N611" s="11">
        <v>217389</v>
      </c>
      <c r="O611" s="11" t="s">
        <v>155</v>
      </c>
      <c r="P611" s="11" t="s">
        <v>208</v>
      </c>
      <c r="Q611" s="11">
        <v>11</v>
      </c>
      <c r="R611" s="11">
        <v>3</v>
      </c>
      <c r="S611" s="11">
        <v>1</v>
      </c>
      <c r="T611" s="11">
        <v>10</v>
      </c>
      <c r="U611" s="11">
        <v>10</v>
      </c>
      <c r="V611" s="11">
        <v>10</v>
      </c>
      <c r="W611" s="11">
        <v>10</v>
      </c>
      <c r="X611" s="11">
        <v>10</v>
      </c>
      <c r="Y611" s="11">
        <v>10</v>
      </c>
      <c r="Z611" s="11">
        <v>10</v>
      </c>
      <c r="AA611" s="11">
        <v>10</v>
      </c>
      <c r="AB611" s="11">
        <v>10</v>
      </c>
      <c r="AC611" s="11">
        <v>10</v>
      </c>
      <c r="AD611" s="11">
        <v>10</v>
      </c>
      <c r="AE611" s="11">
        <v>10</v>
      </c>
      <c r="AF611" s="11">
        <v>10</v>
      </c>
      <c r="AG611" s="11">
        <v>166</v>
      </c>
      <c r="AH611" s="11">
        <v>7828</v>
      </c>
      <c r="AI611" s="11">
        <v>1930</v>
      </c>
      <c r="AJ611" s="11">
        <v>5531</v>
      </c>
      <c r="AK611" s="11">
        <v>363</v>
      </c>
      <c r="AL611" s="11">
        <v>4516</v>
      </c>
      <c r="AM611" s="11">
        <v>444</v>
      </c>
      <c r="AN611" s="11">
        <v>5866</v>
      </c>
      <c r="AO611" s="11">
        <v>2936</v>
      </c>
      <c r="AP611" s="11">
        <v>1610</v>
      </c>
      <c r="AQ611" s="11">
        <v>2545</v>
      </c>
      <c r="AR611" s="11">
        <v>1447</v>
      </c>
      <c r="AS611" s="11">
        <v>13078</v>
      </c>
      <c r="AT611" s="11">
        <v>5652</v>
      </c>
      <c r="AU611" s="11">
        <v>10</v>
      </c>
      <c r="AV611" s="11">
        <v>10</v>
      </c>
      <c r="AW611" s="11">
        <v>10</v>
      </c>
      <c r="AX611" s="11">
        <v>13</v>
      </c>
      <c r="AY611" s="11">
        <v>8</v>
      </c>
      <c r="AZ611" s="11">
        <v>9</v>
      </c>
      <c r="BA611" s="11">
        <v>11</v>
      </c>
      <c r="BB611" s="11">
        <v>10</v>
      </c>
      <c r="BC611" s="11">
        <v>9</v>
      </c>
      <c r="BD611" s="11">
        <v>10</v>
      </c>
      <c r="BE611" s="11">
        <v>9</v>
      </c>
      <c r="BF611" s="11">
        <v>14</v>
      </c>
      <c r="BG611" s="11">
        <v>24</v>
      </c>
      <c r="BH611" s="11">
        <v>8</v>
      </c>
      <c r="BI611" s="11">
        <v>4</v>
      </c>
      <c r="BJ611" s="11">
        <v>35</v>
      </c>
      <c r="BK611" s="11">
        <v>2</v>
      </c>
      <c r="BL611" s="11">
        <v>20</v>
      </c>
      <c r="BM611" s="11">
        <v>5</v>
      </c>
      <c r="BN611" s="11">
        <v>10</v>
      </c>
      <c r="BO611" s="11">
        <v>14</v>
      </c>
      <c r="BP611" s="11">
        <v>4</v>
      </c>
      <c r="BQ611" s="11">
        <v>29</v>
      </c>
      <c r="BR611" s="11">
        <v>10</v>
      </c>
      <c r="BS611" s="11">
        <v>59</v>
      </c>
      <c r="BT611" s="11">
        <v>17</v>
      </c>
      <c r="BU611" s="11"/>
      <c r="BV611" s="11"/>
      <c r="BW611" s="11" t="b">
        <v>1</v>
      </c>
      <c r="BX611" s="11" t="b">
        <v>1</v>
      </c>
      <c r="BY611" s="11" t="b">
        <v>1</v>
      </c>
      <c r="BZ611" s="11" t="b">
        <v>1</v>
      </c>
      <c r="CA611" s="11" t="b">
        <v>1</v>
      </c>
      <c r="CB611" s="11" t="b">
        <v>1</v>
      </c>
      <c r="CC611" s="11" t="b">
        <v>1</v>
      </c>
      <c r="CD611" s="11" t="b">
        <v>1</v>
      </c>
      <c r="CE611" s="11" t="b">
        <v>1</v>
      </c>
      <c r="CF611" s="11" t="b">
        <v>1</v>
      </c>
      <c r="CG611" s="11" t="b">
        <v>1</v>
      </c>
      <c r="CH611" s="11" t="b">
        <v>1</v>
      </c>
      <c r="CI611" s="11" t="b">
        <v>1</v>
      </c>
      <c r="CJ611" s="11" t="s">
        <v>282</v>
      </c>
      <c r="CK611" s="11" t="str">
        <f>VLOOKUP(Table812[[#This Row],[Candidate Detail Answer: City]],cities,2,FALSE)</f>
        <v>Tempe</v>
      </c>
      <c r="CL611" s="11" t="str">
        <f>VLOOKUP(Table812[[#This Row],[Candidate Detail Answer: City]],cities,3,FALSE)</f>
        <v>AZ</v>
      </c>
      <c r="CM611" s="41">
        <f>VLOOKUP(Table812[[#This Row],[Candidate Detail Answer: City]],cities,4,FALSE)</f>
        <v>85281</v>
      </c>
      <c r="CN611" s="11" t="s">
        <v>371</v>
      </c>
      <c r="CO611" s="11" t="str">
        <f>VLOOKUP(Table812[[#This Row],[Candidate Detail Answer: Major]],majors_final,3,FALSE)</f>
        <v>Full Stack Development</v>
      </c>
      <c r="CP611" s="11" t="str">
        <f>VLOOKUP(Table812[[#This Row],[Candidate Detail Answer: Major]],majors_final,4,FALSE)</f>
        <v>IT-development focused</v>
      </c>
      <c r="CQ611" s="11">
        <f>VLOOKUP(Table812[[#This Row],[Candidate Detail Answer: Major]],majors_final,5,FALSE)</f>
        <v>0</v>
      </c>
      <c r="CR611" s="11">
        <f>VLOOKUP(Table812[[#This Row],[Candidate Detail Answer: Major]],majors_final,6,FALSE)</f>
        <v>0</v>
      </c>
      <c r="CS611" s="11"/>
      <c r="CU611" s="5"/>
      <c r="CV611" s="5"/>
      <c r="CW611" s="5"/>
    </row>
    <row r="612" spans="1:101" ht="12.75" x14ac:dyDescent="0.2">
      <c r="A612">
        <v>711</v>
      </c>
      <c r="B612" s="26">
        <v>45665.7138888888</v>
      </c>
      <c r="C612" s="26">
        <v>56360.290972224298</v>
      </c>
      <c r="D612" s="26">
        <v>54995.431249997302</v>
      </c>
      <c r="E612" s="36">
        <v>117287</v>
      </c>
      <c r="F612" s="36">
        <f>SUM(Table812[[#This Row],[Time Taken Per Question: 1]:[Time Taken Per Question: 14]])</f>
        <v>48033</v>
      </c>
      <c r="G612" s="11">
        <v>1</v>
      </c>
      <c r="H612" s="11">
        <v>178</v>
      </c>
      <c r="I612" s="31">
        <v>30068</v>
      </c>
      <c r="J612" s="11">
        <v>131</v>
      </c>
      <c r="K612" s="11">
        <v>131</v>
      </c>
      <c r="L612" s="11">
        <v>92</v>
      </c>
      <c r="M612" s="11">
        <v>100</v>
      </c>
      <c r="N612" s="11">
        <v>67060</v>
      </c>
      <c r="O612" s="11" t="s">
        <v>155</v>
      </c>
      <c r="P612" s="11" t="s">
        <v>208</v>
      </c>
      <c r="Q612" s="11">
        <v>40</v>
      </c>
      <c r="R612" s="11">
        <v>5</v>
      </c>
      <c r="S612" s="11">
        <v>1</v>
      </c>
      <c r="T612" s="11">
        <v>10</v>
      </c>
      <c r="U612" s="11">
        <v>10</v>
      </c>
      <c r="V612" s="11">
        <v>10</v>
      </c>
      <c r="W612" s="11">
        <v>10</v>
      </c>
      <c r="X612" s="11">
        <v>10</v>
      </c>
      <c r="Y612" s="11">
        <v>10</v>
      </c>
      <c r="Z612" s="11">
        <v>10</v>
      </c>
      <c r="AA612" s="11">
        <v>10</v>
      </c>
      <c r="AB612" s="11">
        <v>10</v>
      </c>
      <c r="AC612" s="11">
        <v>10</v>
      </c>
      <c r="AD612" s="11">
        <v>10</v>
      </c>
      <c r="AE612" s="11">
        <v>10</v>
      </c>
      <c r="AF612" s="11">
        <v>10</v>
      </c>
      <c r="AG612" s="11">
        <v>412</v>
      </c>
      <c r="AH612" s="11">
        <v>8107</v>
      </c>
      <c r="AI612" s="11">
        <v>12602</v>
      </c>
      <c r="AJ612" s="11">
        <v>913</v>
      </c>
      <c r="AK612" s="11">
        <v>843</v>
      </c>
      <c r="AL612" s="11">
        <v>1713</v>
      </c>
      <c r="AM612" s="11">
        <v>554</v>
      </c>
      <c r="AN612" s="11">
        <v>6668</v>
      </c>
      <c r="AO612" s="11">
        <v>2855</v>
      </c>
      <c r="AP612" s="11">
        <v>563</v>
      </c>
      <c r="AQ612" s="11">
        <v>4233</v>
      </c>
      <c r="AR612" s="11">
        <v>3024</v>
      </c>
      <c r="AS612" s="11">
        <v>2904</v>
      </c>
      <c r="AT612" s="11">
        <v>2642</v>
      </c>
      <c r="AU612" s="11">
        <v>16</v>
      </c>
      <c r="AV612" s="11">
        <v>5</v>
      </c>
      <c r="AW612" s="11">
        <v>4</v>
      </c>
      <c r="AX612" s="11">
        <v>15</v>
      </c>
      <c r="AY612" s="11">
        <v>4</v>
      </c>
      <c r="AZ612" s="11">
        <v>12</v>
      </c>
      <c r="BA612" s="11">
        <v>7</v>
      </c>
      <c r="BB612" s="11">
        <v>14</v>
      </c>
      <c r="BC612" s="11">
        <v>10</v>
      </c>
      <c r="BD612" s="11">
        <v>11</v>
      </c>
      <c r="BE612" s="11">
        <v>7</v>
      </c>
      <c r="BF612" s="11">
        <v>8</v>
      </c>
      <c r="BG612" s="11">
        <v>18</v>
      </c>
      <c r="BH612" s="11">
        <v>6</v>
      </c>
      <c r="BI612" s="11">
        <v>20</v>
      </c>
      <c r="BJ612" s="11">
        <v>5</v>
      </c>
      <c r="BK612" s="11">
        <v>5</v>
      </c>
      <c r="BL612" s="11">
        <v>6</v>
      </c>
      <c r="BM612" s="11">
        <v>6</v>
      </c>
      <c r="BN612" s="11">
        <v>5</v>
      </c>
      <c r="BO612" s="11">
        <v>17</v>
      </c>
      <c r="BP612" s="11">
        <v>5</v>
      </c>
      <c r="BQ612" s="11">
        <v>4</v>
      </c>
      <c r="BR612" s="11">
        <v>10</v>
      </c>
      <c r="BS612" s="11">
        <v>4</v>
      </c>
      <c r="BT612" s="11">
        <v>5</v>
      </c>
      <c r="BU612" s="11"/>
      <c r="BV612" s="11"/>
      <c r="BW612" s="11" t="b">
        <v>1</v>
      </c>
      <c r="BX612" s="11" t="b">
        <v>1</v>
      </c>
      <c r="BY612" s="11" t="b">
        <v>1</v>
      </c>
      <c r="BZ612" s="11" t="b">
        <v>1</v>
      </c>
      <c r="CA612" s="11" t="b">
        <v>1</v>
      </c>
      <c r="CB612" s="11" t="b">
        <v>1</v>
      </c>
      <c r="CC612" s="11" t="b">
        <v>1</v>
      </c>
      <c r="CD612" s="11" t="b">
        <v>1</v>
      </c>
      <c r="CE612" s="11" t="b">
        <v>1</v>
      </c>
      <c r="CF612" s="11" t="b">
        <v>1</v>
      </c>
      <c r="CG612" s="11" t="b">
        <v>1</v>
      </c>
      <c r="CH612" s="11" t="b">
        <v>1</v>
      </c>
      <c r="CI612" s="11" t="b">
        <v>1</v>
      </c>
      <c r="CJ612" s="11" t="s">
        <v>232</v>
      </c>
      <c r="CK612" s="11" t="str">
        <f>VLOOKUP(Table812[[#This Row],[Candidate Detail Answer: City]],cities,2,FALSE)</f>
        <v>Gilbert</v>
      </c>
      <c r="CL612" s="11" t="str">
        <f>VLOOKUP(Table812[[#This Row],[Candidate Detail Answer: City]],cities,3,FALSE)</f>
        <v>AZ</v>
      </c>
      <c r="CM612" s="41">
        <f>VLOOKUP(Table812[[#This Row],[Candidate Detail Answer: City]],cities,4,FALSE)</f>
        <v>85233</v>
      </c>
      <c r="CN612" s="11" t="s">
        <v>577</v>
      </c>
      <c r="CO612" s="11" t="str">
        <f>VLOOKUP(Table812[[#This Row],[Candidate Detail Answer: Major]],majors_final,3,FALSE)</f>
        <v>Full Stack Development</v>
      </c>
      <c r="CP612" s="11" t="str">
        <f>VLOOKUP(Table812[[#This Row],[Candidate Detail Answer: Major]],majors_final,4,FALSE)</f>
        <v>IT-development focused</v>
      </c>
      <c r="CQ612" s="11">
        <f>VLOOKUP(Table812[[#This Row],[Candidate Detail Answer: Major]],majors_final,5,FALSE)</f>
        <v>0</v>
      </c>
      <c r="CR612" s="11">
        <f>VLOOKUP(Table812[[#This Row],[Candidate Detail Answer: Major]],majors_final,6,FALSE)</f>
        <v>0</v>
      </c>
      <c r="CS612" s="11"/>
      <c r="CU612" s="5"/>
      <c r="CV612" s="5"/>
      <c r="CW612" s="5"/>
    </row>
    <row r="613" spans="1:101" ht="12.75" x14ac:dyDescent="0.2">
      <c r="A613">
        <v>712</v>
      </c>
      <c r="B613" s="26">
        <v>44664.611805555556</v>
      </c>
      <c r="C613" s="26">
        <v>44664.67083333333</v>
      </c>
      <c r="D613" s="26">
        <v>44667.708333333336</v>
      </c>
      <c r="E613" s="36">
        <v>262456</v>
      </c>
      <c r="F613" s="36">
        <f>SUM(Table812[[#This Row],[Time Taken Per Question: 1]:[Time Taken Per Question: 14]])</f>
        <v>143593</v>
      </c>
      <c r="G613" s="11">
        <v>1</v>
      </c>
      <c r="H613" s="11">
        <v>102</v>
      </c>
      <c r="I613" s="31">
        <v>48877</v>
      </c>
      <c r="J613" s="11">
        <v>131</v>
      </c>
      <c r="K613" s="11">
        <v>131</v>
      </c>
      <c r="L613" s="11">
        <v>92</v>
      </c>
      <c r="M613" s="11">
        <v>100</v>
      </c>
      <c r="N613" s="11">
        <v>118622</v>
      </c>
      <c r="O613" s="11" t="s">
        <v>155</v>
      </c>
      <c r="P613" s="11" t="s">
        <v>208</v>
      </c>
      <c r="Q613" s="11">
        <v>12</v>
      </c>
      <c r="R613" s="11">
        <v>4</v>
      </c>
      <c r="S613" s="11">
        <v>1</v>
      </c>
      <c r="T613" s="11">
        <v>10</v>
      </c>
      <c r="U613" s="11">
        <v>10</v>
      </c>
      <c r="V613" s="11">
        <v>10</v>
      </c>
      <c r="W613" s="11">
        <v>10</v>
      </c>
      <c r="X613" s="11">
        <v>10</v>
      </c>
      <c r="Y613" s="11">
        <v>10</v>
      </c>
      <c r="Z613" s="11">
        <v>10</v>
      </c>
      <c r="AA613" s="11">
        <v>10</v>
      </c>
      <c r="AB613" s="11">
        <v>10</v>
      </c>
      <c r="AC613" s="11">
        <v>10</v>
      </c>
      <c r="AD613" s="11">
        <v>10</v>
      </c>
      <c r="AE613" s="11">
        <v>10</v>
      </c>
      <c r="AF613" s="11">
        <v>10</v>
      </c>
      <c r="AG613" s="11">
        <v>61</v>
      </c>
      <c r="AH613" s="11">
        <v>1450</v>
      </c>
      <c r="AI613" s="11">
        <v>399</v>
      </c>
      <c r="AJ613" s="11">
        <v>9935</v>
      </c>
      <c r="AK613" s="11">
        <v>7806</v>
      </c>
      <c r="AL613" s="11">
        <v>82088</v>
      </c>
      <c r="AM613" s="11">
        <v>1462</v>
      </c>
      <c r="AN613" s="11">
        <v>8495</v>
      </c>
      <c r="AO613" s="11">
        <v>2239</v>
      </c>
      <c r="AP613" s="11">
        <v>1267</v>
      </c>
      <c r="AQ613" s="11">
        <v>3564</v>
      </c>
      <c r="AR613" s="11">
        <v>1950</v>
      </c>
      <c r="AS613" s="11">
        <v>21474</v>
      </c>
      <c r="AT613" s="11">
        <v>1403</v>
      </c>
      <c r="AU613" s="11">
        <v>6</v>
      </c>
      <c r="AV613" s="11">
        <v>6</v>
      </c>
      <c r="AW613" s="11">
        <v>6</v>
      </c>
      <c r="AX613" s="11">
        <v>12</v>
      </c>
      <c r="AY613" s="11">
        <v>4</v>
      </c>
      <c r="AZ613" s="11">
        <v>5</v>
      </c>
      <c r="BA613" s="11">
        <v>9</v>
      </c>
      <c r="BB613" s="11">
        <v>7</v>
      </c>
      <c r="BC613" s="11">
        <v>6</v>
      </c>
      <c r="BD613" s="11">
        <v>7</v>
      </c>
      <c r="BE613" s="11">
        <v>8</v>
      </c>
      <c r="BF613" s="11">
        <v>13</v>
      </c>
      <c r="BG613" s="11">
        <v>20</v>
      </c>
      <c r="BH613" s="11">
        <v>22</v>
      </c>
      <c r="BI613" s="11">
        <v>10</v>
      </c>
      <c r="BJ613" s="11">
        <v>116</v>
      </c>
      <c r="BK613" s="11">
        <v>68</v>
      </c>
      <c r="BL613" s="11">
        <v>81</v>
      </c>
      <c r="BM613" s="11">
        <v>27</v>
      </c>
      <c r="BN613" s="11">
        <v>117</v>
      </c>
      <c r="BO613" s="11">
        <v>17</v>
      </c>
      <c r="BP613" s="11">
        <v>6</v>
      </c>
      <c r="BQ613" s="11">
        <v>17</v>
      </c>
      <c r="BR613" s="11">
        <v>18</v>
      </c>
      <c r="BS613" s="11">
        <v>43</v>
      </c>
      <c r="BT613" s="11">
        <v>12</v>
      </c>
      <c r="BU613" s="11"/>
      <c r="BV613" s="11"/>
      <c r="BW613" s="11" t="b">
        <v>1</v>
      </c>
      <c r="BX613" s="11" t="b">
        <v>1</v>
      </c>
      <c r="BY613" s="11" t="b">
        <v>1</v>
      </c>
      <c r="BZ613" s="11" t="b">
        <v>1</v>
      </c>
      <c r="CA613" s="11" t="b">
        <v>1</v>
      </c>
      <c r="CB613" s="11" t="b">
        <v>1</v>
      </c>
      <c r="CC613" s="11" t="b">
        <v>1</v>
      </c>
      <c r="CD613" s="11" t="b">
        <v>1</v>
      </c>
      <c r="CE613" s="11" t="b">
        <v>1</v>
      </c>
      <c r="CF613" s="11" t="b">
        <v>1</v>
      </c>
      <c r="CG613" s="11" t="b">
        <v>1</v>
      </c>
      <c r="CH613" s="11" t="b">
        <v>1</v>
      </c>
      <c r="CI613" s="11" t="b">
        <v>1</v>
      </c>
      <c r="CJ613" s="11" t="s">
        <v>243</v>
      </c>
      <c r="CK613" s="11" t="str">
        <f>VLOOKUP(Table812[[#This Row],[Candidate Detail Answer: City]],cities,2,FALSE)</f>
        <v>Phoenix</v>
      </c>
      <c r="CL613" s="11" t="str">
        <f>VLOOKUP(Table812[[#This Row],[Candidate Detail Answer: City]],cities,3,FALSE)</f>
        <v>AZ</v>
      </c>
      <c r="CM613" s="41">
        <f>VLOOKUP(Table812[[#This Row],[Candidate Detail Answer: City]],cities,4,FALSE)</f>
        <v>85001</v>
      </c>
      <c r="CN613" s="11" t="s">
        <v>361</v>
      </c>
      <c r="CO613" s="11" t="str">
        <f>VLOOKUP(Table812[[#This Row],[Candidate Detail Answer: Major]],majors_final,3,FALSE)</f>
        <v>Information Technology</v>
      </c>
      <c r="CP613" s="11" t="str">
        <f>VLOOKUP(Table812[[#This Row],[Candidate Detail Answer: Major]],majors_final,4,FALSE)</f>
        <v>IT non-development</v>
      </c>
      <c r="CQ613" s="11">
        <f>VLOOKUP(Table812[[#This Row],[Candidate Detail Answer: Major]],majors_final,5,FALSE)</f>
        <v>1</v>
      </c>
      <c r="CR613" s="11" t="str">
        <f>VLOOKUP(Table812[[#This Row],[Candidate Detail Answer: Major]],majors_final,6,FALSE)</f>
        <v>N/A</v>
      </c>
      <c r="CS613" s="11"/>
      <c r="CU613" s="5"/>
      <c r="CV613" s="5"/>
      <c r="CW613" s="5"/>
    </row>
    <row r="614" spans="1:101" ht="12.75" x14ac:dyDescent="0.2">
      <c r="A614">
        <v>713</v>
      </c>
      <c r="B614" s="26">
        <v>54482.634722221701</v>
      </c>
      <c r="C614" s="26">
        <v>56380.359027779901</v>
      </c>
      <c r="D614" s="26">
        <v>55013.148611108503</v>
      </c>
      <c r="E614" s="36">
        <v>345586</v>
      </c>
      <c r="F614" s="36">
        <f>SUM(Table812[[#This Row],[Time Taken Per Question: 1]:[Time Taken Per Question: 14]])</f>
        <v>70591</v>
      </c>
      <c r="G614" s="11">
        <v>1</v>
      </c>
      <c r="H614" s="11">
        <v>22</v>
      </c>
      <c r="I614" s="31">
        <v>309269</v>
      </c>
      <c r="J614" s="11">
        <v>131</v>
      </c>
      <c r="K614" s="11">
        <v>111</v>
      </c>
      <c r="L614" s="11">
        <v>92</v>
      </c>
      <c r="M614" s="11">
        <v>84.73</v>
      </c>
      <c r="N614" s="11">
        <v>274941</v>
      </c>
      <c r="O614" s="11" t="s">
        <v>155</v>
      </c>
      <c r="P614" s="11" t="s">
        <v>208</v>
      </c>
      <c r="Q614" s="11">
        <v>0</v>
      </c>
      <c r="R614" s="11"/>
      <c r="S614" s="11">
        <v>1</v>
      </c>
      <c r="T614" s="11">
        <v>10</v>
      </c>
      <c r="U614" s="11">
        <v>10</v>
      </c>
      <c r="V614" s="11">
        <v>10</v>
      </c>
      <c r="W614" s="11">
        <v>10</v>
      </c>
      <c r="X614" s="11">
        <v>10</v>
      </c>
      <c r="Y614" s="11">
        <v>10</v>
      </c>
      <c r="Z614" s="11">
        <v>10</v>
      </c>
      <c r="AA614" s="11">
        <v>10</v>
      </c>
      <c r="AB614" s="11">
        <v>10</v>
      </c>
      <c r="AC614" s="11">
        <v>10</v>
      </c>
      <c r="AD614" s="11">
        <v>10</v>
      </c>
      <c r="AE614" s="11">
        <v>0</v>
      </c>
      <c r="AF614" s="11">
        <v>0</v>
      </c>
      <c r="AG614" s="11">
        <v>898</v>
      </c>
      <c r="AH614" s="11">
        <v>41539</v>
      </c>
      <c r="AI614" s="11">
        <v>3155</v>
      </c>
      <c r="AJ614" s="11">
        <v>2409</v>
      </c>
      <c r="AK614" s="11">
        <v>979</v>
      </c>
      <c r="AL614" s="11">
        <v>5343</v>
      </c>
      <c r="AM614" s="11">
        <v>2927</v>
      </c>
      <c r="AN614" s="11">
        <v>2423</v>
      </c>
      <c r="AO614" s="11">
        <v>951</v>
      </c>
      <c r="AP614" s="11">
        <v>4023</v>
      </c>
      <c r="AQ614" s="11">
        <v>257</v>
      </c>
      <c r="AR614" s="11">
        <v>2167</v>
      </c>
      <c r="AS614" s="11">
        <v>1174</v>
      </c>
      <c r="AT614" s="11">
        <v>2346</v>
      </c>
      <c r="AU614" s="11">
        <v>5</v>
      </c>
      <c r="AV614" s="11">
        <v>5</v>
      </c>
      <c r="AW614" s="11">
        <v>4</v>
      </c>
      <c r="AX614" s="11">
        <v>7</v>
      </c>
      <c r="AY614" s="11">
        <v>5</v>
      </c>
      <c r="AZ614" s="11">
        <v>5</v>
      </c>
      <c r="BA614" s="11">
        <v>9</v>
      </c>
      <c r="BB614" s="11">
        <v>7</v>
      </c>
      <c r="BC614" s="11">
        <v>6</v>
      </c>
      <c r="BD614" s="11">
        <v>7</v>
      </c>
      <c r="BE614" s="11">
        <v>7</v>
      </c>
      <c r="BF614" s="11">
        <v>21</v>
      </c>
      <c r="BG614" s="11">
        <v>0</v>
      </c>
      <c r="BH614" s="11">
        <v>40</v>
      </c>
      <c r="BI614" s="11">
        <v>11</v>
      </c>
      <c r="BJ614" s="11">
        <v>8</v>
      </c>
      <c r="BK614" s="11">
        <v>2</v>
      </c>
      <c r="BL614" s="11">
        <v>9</v>
      </c>
      <c r="BM614" s="11">
        <v>11</v>
      </c>
      <c r="BN614" s="11">
        <v>3</v>
      </c>
      <c r="BO614" s="11">
        <v>6</v>
      </c>
      <c r="BP614" s="11">
        <v>3</v>
      </c>
      <c r="BQ614" s="11">
        <v>3</v>
      </c>
      <c r="BR614" s="11">
        <v>20</v>
      </c>
      <c r="BS614" s="11">
        <v>2</v>
      </c>
      <c r="BT614" s="11">
        <v>0</v>
      </c>
      <c r="BU614" s="11"/>
      <c r="BV614" s="11"/>
      <c r="BW614" s="11" t="b">
        <v>1</v>
      </c>
      <c r="BX614" s="11" t="b">
        <v>1</v>
      </c>
      <c r="BY614" s="11" t="b">
        <v>1</v>
      </c>
      <c r="BZ614" s="11" t="b">
        <v>1</v>
      </c>
      <c r="CA614" s="11" t="b">
        <v>1</v>
      </c>
      <c r="CB614" s="11" t="b">
        <v>1</v>
      </c>
      <c r="CC614" s="11" t="b">
        <v>1</v>
      </c>
      <c r="CD614" s="11" t="b">
        <v>1</v>
      </c>
      <c r="CE614" s="11" t="b">
        <v>1</v>
      </c>
      <c r="CF614" s="11" t="b">
        <v>1</v>
      </c>
      <c r="CG614" s="11" t="b">
        <v>1</v>
      </c>
      <c r="CH614" s="11" t="b">
        <v>0</v>
      </c>
      <c r="CI614" s="11" t="s">
        <v>157</v>
      </c>
      <c r="CJ614" s="11" t="s">
        <v>248</v>
      </c>
      <c r="CK614" s="11" t="str">
        <f>VLOOKUP(Table812[[#This Row],[Candidate Detail Answer: City]],cities,2,FALSE)</f>
        <v>Minneapolis</v>
      </c>
      <c r="CL614" s="11" t="str">
        <f>VLOOKUP(Table812[[#This Row],[Candidate Detail Answer: City]],cities,3,FALSE)</f>
        <v>MN</v>
      </c>
      <c r="CM614" s="41">
        <f>VLOOKUP(Table812[[#This Row],[Candidate Detail Answer: City]],cities,4,FALSE)</f>
        <v>55401</v>
      </c>
      <c r="CN614" s="11" t="s">
        <v>157</v>
      </c>
      <c r="CO614" s="11" t="str">
        <f>VLOOKUP(Table812[[#This Row],[Candidate Detail Answer: Major]],majors_final,3,FALSE)</f>
        <v>N/A</v>
      </c>
      <c r="CP614" s="11" t="str">
        <f>VLOOKUP(Table812[[#This Row],[Candidate Detail Answer: Major]],majors_final,4,FALSE)</f>
        <v>N/A</v>
      </c>
      <c r="CQ614" s="11">
        <f>VLOOKUP(Table812[[#This Row],[Candidate Detail Answer: Major]],majors_final,5,FALSE)</f>
        <v>0</v>
      </c>
      <c r="CR614" s="11">
        <f>VLOOKUP(Table812[[#This Row],[Candidate Detail Answer: Major]],majors_final,6,FALSE)</f>
        <v>0</v>
      </c>
      <c r="CS614" s="11"/>
      <c r="CU614" s="5"/>
      <c r="CV614" s="5"/>
      <c r="CW614" s="5"/>
    </row>
    <row r="615" spans="1:101" ht="12.75" x14ac:dyDescent="0.2">
      <c r="A615">
        <v>714</v>
      </c>
      <c r="B615" s="26">
        <v>45687.646527777702</v>
      </c>
      <c r="C615" s="26">
        <v>56400.427083335402</v>
      </c>
      <c r="D615" s="26">
        <v>55030.865972219603</v>
      </c>
      <c r="E615" s="36">
        <v>87003</v>
      </c>
      <c r="F615" s="36">
        <f>SUM(Table812[[#This Row],[Time Taken Per Question: 1]:[Time Taken Per Question: 14]])</f>
        <v>32758</v>
      </c>
      <c r="G615" s="11">
        <v>1</v>
      </c>
      <c r="H615" s="11">
        <v>25</v>
      </c>
      <c r="I615" s="31">
        <v>5938</v>
      </c>
      <c r="J615" s="11">
        <v>131</v>
      </c>
      <c r="K615" s="11">
        <v>131</v>
      </c>
      <c r="L615" s="11">
        <v>92</v>
      </c>
      <c r="M615" s="11">
        <v>100</v>
      </c>
      <c r="N615" s="11">
        <v>54185</v>
      </c>
      <c r="O615" s="11" t="s">
        <v>155</v>
      </c>
      <c r="P615" s="11" t="s">
        <v>208</v>
      </c>
      <c r="Q615" s="11">
        <v>2</v>
      </c>
      <c r="R615" s="11">
        <v>1</v>
      </c>
      <c r="S615" s="11">
        <v>1</v>
      </c>
      <c r="T615" s="11">
        <v>10</v>
      </c>
      <c r="U615" s="11">
        <v>10</v>
      </c>
      <c r="V615" s="11">
        <v>10</v>
      </c>
      <c r="W615" s="11">
        <v>10</v>
      </c>
      <c r="X615" s="11">
        <v>10</v>
      </c>
      <c r="Y615" s="11">
        <v>10</v>
      </c>
      <c r="Z615" s="11">
        <v>10</v>
      </c>
      <c r="AA615" s="11">
        <v>10</v>
      </c>
      <c r="AB615" s="11">
        <v>10</v>
      </c>
      <c r="AC615" s="11">
        <v>10</v>
      </c>
      <c r="AD615" s="11">
        <v>10</v>
      </c>
      <c r="AE615" s="11">
        <v>10</v>
      </c>
      <c r="AF615" s="11">
        <v>10</v>
      </c>
      <c r="AG615" s="11">
        <v>156</v>
      </c>
      <c r="AH615" s="11">
        <v>406</v>
      </c>
      <c r="AI615" s="11">
        <v>312</v>
      </c>
      <c r="AJ615" s="11">
        <v>2862</v>
      </c>
      <c r="AK615" s="11">
        <v>289</v>
      </c>
      <c r="AL615" s="11">
        <v>3377</v>
      </c>
      <c r="AM615" s="11">
        <v>1466</v>
      </c>
      <c r="AN615" s="11">
        <v>2131</v>
      </c>
      <c r="AO615" s="11">
        <v>235</v>
      </c>
      <c r="AP615" s="11">
        <v>220</v>
      </c>
      <c r="AQ615" s="11">
        <v>2309</v>
      </c>
      <c r="AR615" s="11">
        <v>320</v>
      </c>
      <c r="AS615" s="11">
        <v>16695</v>
      </c>
      <c r="AT615" s="11">
        <v>1980</v>
      </c>
      <c r="AU615" s="11">
        <v>6</v>
      </c>
      <c r="AV615" s="11">
        <v>6</v>
      </c>
      <c r="AW615" s="11">
        <v>7</v>
      </c>
      <c r="AX615" s="11">
        <v>8</v>
      </c>
      <c r="AY615" s="11">
        <v>4</v>
      </c>
      <c r="AZ615" s="11">
        <v>5</v>
      </c>
      <c r="BA615" s="11">
        <v>9</v>
      </c>
      <c r="BB615" s="11">
        <v>7</v>
      </c>
      <c r="BC615" s="11">
        <v>6</v>
      </c>
      <c r="BD615" s="11">
        <v>7</v>
      </c>
      <c r="BE615" s="11">
        <v>8</v>
      </c>
      <c r="BF615" s="11">
        <v>13</v>
      </c>
      <c r="BG615" s="11">
        <v>20</v>
      </c>
      <c r="BH615" s="11">
        <v>8</v>
      </c>
      <c r="BI615" s="11">
        <v>4</v>
      </c>
      <c r="BJ615" s="11">
        <v>23</v>
      </c>
      <c r="BK615" s="11">
        <v>4</v>
      </c>
      <c r="BL615" s="11">
        <v>42</v>
      </c>
      <c r="BM615" s="11">
        <v>19</v>
      </c>
      <c r="BN615" s="11">
        <v>10</v>
      </c>
      <c r="BO615" s="11">
        <v>5</v>
      </c>
      <c r="BP615" s="11">
        <v>4</v>
      </c>
      <c r="BQ615" s="11">
        <v>25</v>
      </c>
      <c r="BR615" s="11">
        <v>4</v>
      </c>
      <c r="BS615" s="11">
        <v>27</v>
      </c>
      <c r="BT615" s="11">
        <v>15</v>
      </c>
      <c r="BU615" s="11"/>
      <c r="BV615" s="11"/>
      <c r="BW615" s="11" t="b">
        <v>1</v>
      </c>
      <c r="BX615" s="11" t="b">
        <v>1</v>
      </c>
      <c r="BY615" s="11" t="b">
        <v>1</v>
      </c>
      <c r="BZ615" s="11" t="b">
        <v>1</v>
      </c>
      <c r="CA615" s="11" t="b">
        <v>1</v>
      </c>
      <c r="CB615" s="11" t="b">
        <v>1</v>
      </c>
      <c r="CC615" s="11" t="b">
        <v>1</v>
      </c>
      <c r="CD615" s="11" t="b">
        <v>1</v>
      </c>
      <c r="CE615" s="11" t="b">
        <v>1</v>
      </c>
      <c r="CF615" s="11" t="b">
        <v>1</v>
      </c>
      <c r="CG615" s="11" t="b">
        <v>1</v>
      </c>
      <c r="CH615" s="11" t="b">
        <v>1</v>
      </c>
      <c r="CI615" s="11" t="b">
        <v>1</v>
      </c>
      <c r="CJ615" s="11" t="s">
        <v>647</v>
      </c>
      <c r="CK615" s="11" t="str">
        <f>VLOOKUP(Table812[[#This Row],[Candidate Detail Answer: City]],cities,2,FALSE)</f>
        <v>Payson</v>
      </c>
      <c r="CL615" s="11" t="str">
        <f>VLOOKUP(Table812[[#This Row],[Candidate Detail Answer: City]],cities,3,FALSE)</f>
        <v>AZ</v>
      </c>
      <c r="CM615" s="41">
        <f>VLOOKUP(Table812[[#This Row],[Candidate Detail Answer: City]],cities,4,FALSE)</f>
        <v>85541</v>
      </c>
      <c r="CN615" s="11" t="s">
        <v>267</v>
      </c>
      <c r="CO615" s="11" t="str">
        <f>VLOOKUP(Table812[[#This Row],[Candidate Detail Answer: Major]],majors_final,3,FALSE)</f>
        <v>Software Engineering</v>
      </c>
      <c r="CP615" s="11" t="str">
        <f>VLOOKUP(Table812[[#This Row],[Candidate Detail Answer: Major]],majors_final,4,FALSE)</f>
        <v>IT-development focused</v>
      </c>
      <c r="CQ615" s="11">
        <f>VLOOKUP(Table812[[#This Row],[Candidate Detail Answer: Major]],majors_final,5,FALSE)</f>
        <v>0</v>
      </c>
      <c r="CR615" s="11">
        <f>VLOOKUP(Table812[[#This Row],[Candidate Detail Answer: Major]],majors_final,6,FALSE)</f>
        <v>0</v>
      </c>
      <c r="CS615" s="11"/>
      <c r="CU615" s="5"/>
      <c r="CV615" s="5"/>
      <c r="CW615" s="5"/>
    </row>
    <row r="616" spans="1:101" ht="12.75" x14ac:dyDescent="0.2">
      <c r="A616">
        <v>715</v>
      </c>
      <c r="B616" s="26">
        <v>45709.579166666597</v>
      </c>
      <c r="C616" s="26">
        <v>56420.495138890998</v>
      </c>
      <c r="D616" s="26">
        <v>55048.583333330702</v>
      </c>
      <c r="E616" s="36">
        <v>82813</v>
      </c>
      <c r="F616" s="36">
        <f>SUM(Table812[[#This Row],[Time Taken Per Question: 1]:[Time Taken Per Question: 14]])</f>
        <v>82002</v>
      </c>
      <c r="G616" s="11">
        <v>1</v>
      </c>
      <c r="H616" s="11">
        <v>49</v>
      </c>
      <c r="I616" s="31">
        <v>12005</v>
      </c>
      <c r="J616" s="11">
        <v>131</v>
      </c>
      <c r="K616" s="11">
        <v>131</v>
      </c>
      <c r="L616" s="11">
        <v>92</v>
      </c>
      <c r="M616" s="11">
        <v>100</v>
      </c>
      <c r="N616" s="11">
        <v>718</v>
      </c>
      <c r="O616" s="11" t="s">
        <v>155</v>
      </c>
      <c r="P616" s="11" t="s">
        <v>208</v>
      </c>
      <c r="Q616" s="11">
        <v>54</v>
      </c>
      <c r="R616" s="11">
        <v>5</v>
      </c>
      <c r="S616" s="11">
        <v>1</v>
      </c>
      <c r="T616" s="11">
        <v>10</v>
      </c>
      <c r="U616" s="11">
        <v>10</v>
      </c>
      <c r="V616" s="11">
        <v>10</v>
      </c>
      <c r="W616" s="11">
        <v>10</v>
      </c>
      <c r="X616" s="11">
        <v>10</v>
      </c>
      <c r="Y616" s="11">
        <v>10</v>
      </c>
      <c r="Z616" s="11">
        <v>10</v>
      </c>
      <c r="AA616" s="11">
        <v>10</v>
      </c>
      <c r="AB616" s="11">
        <v>10</v>
      </c>
      <c r="AC616" s="11">
        <v>10</v>
      </c>
      <c r="AD616" s="11">
        <v>10</v>
      </c>
      <c r="AE616" s="11">
        <v>10</v>
      </c>
      <c r="AF616" s="11">
        <v>10</v>
      </c>
      <c r="AG616" s="11">
        <v>179</v>
      </c>
      <c r="AH616" s="11">
        <v>3471</v>
      </c>
      <c r="AI616" s="11">
        <v>3787</v>
      </c>
      <c r="AJ616" s="11">
        <v>2463</v>
      </c>
      <c r="AK616" s="11">
        <v>49080</v>
      </c>
      <c r="AL616" s="11">
        <v>3199</v>
      </c>
      <c r="AM616" s="11">
        <v>408</v>
      </c>
      <c r="AN616" s="11">
        <v>3198</v>
      </c>
      <c r="AO616" s="11">
        <v>2539</v>
      </c>
      <c r="AP616" s="11">
        <v>4666</v>
      </c>
      <c r="AQ616" s="11">
        <v>838</v>
      </c>
      <c r="AR616" s="11">
        <v>1827</v>
      </c>
      <c r="AS616" s="11">
        <v>2076</v>
      </c>
      <c r="AT616" s="11">
        <v>4271</v>
      </c>
      <c r="AU616" s="11">
        <v>5</v>
      </c>
      <c r="AV616" s="11">
        <v>6</v>
      </c>
      <c r="AW616" s="11">
        <v>6</v>
      </c>
      <c r="AX616" s="11">
        <v>12</v>
      </c>
      <c r="AY616" s="11">
        <v>6</v>
      </c>
      <c r="AZ616" s="11">
        <v>7</v>
      </c>
      <c r="BA616" s="11">
        <v>7</v>
      </c>
      <c r="BB616" s="11">
        <v>6</v>
      </c>
      <c r="BC616" s="11">
        <v>6</v>
      </c>
      <c r="BD616" s="11">
        <v>7</v>
      </c>
      <c r="BE616" s="11">
        <v>7</v>
      </c>
      <c r="BF616" s="11">
        <v>14</v>
      </c>
      <c r="BG616" s="11">
        <v>19</v>
      </c>
      <c r="BH616" s="11">
        <v>36</v>
      </c>
      <c r="BI616" s="11">
        <v>12</v>
      </c>
      <c r="BJ616" s="11">
        <v>16</v>
      </c>
      <c r="BK616" s="11">
        <v>12</v>
      </c>
      <c r="BL616" s="11">
        <v>6</v>
      </c>
      <c r="BM616" s="11">
        <v>4</v>
      </c>
      <c r="BN616" s="11">
        <v>13</v>
      </c>
      <c r="BO616" s="11">
        <v>8</v>
      </c>
      <c r="BP616" s="11">
        <v>10</v>
      </c>
      <c r="BQ616" s="11">
        <v>5</v>
      </c>
      <c r="BR616" s="11">
        <v>9</v>
      </c>
      <c r="BS616" s="11">
        <v>4</v>
      </c>
      <c r="BT616" s="11">
        <v>2</v>
      </c>
      <c r="BU616" s="11"/>
      <c r="BV616" s="11"/>
      <c r="BW616" s="11" t="b">
        <v>1</v>
      </c>
      <c r="BX616" s="11" t="b">
        <v>1</v>
      </c>
      <c r="BY616" s="11" t="b">
        <v>1</v>
      </c>
      <c r="BZ616" s="11" t="b">
        <v>1</v>
      </c>
      <c r="CA616" s="11" t="b">
        <v>1</v>
      </c>
      <c r="CB616" s="11" t="b">
        <v>1</v>
      </c>
      <c r="CC616" s="11" t="b">
        <v>1</v>
      </c>
      <c r="CD616" s="11" t="b">
        <v>1</v>
      </c>
      <c r="CE616" s="11" t="b">
        <v>1</v>
      </c>
      <c r="CF616" s="11" t="b">
        <v>1</v>
      </c>
      <c r="CG616" s="11" t="b">
        <v>1</v>
      </c>
      <c r="CH616" s="11" t="b">
        <v>1</v>
      </c>
      <c r="CI616" s="11" t="b">
        <v>1</v>
      </c>
      <c r="CJ616" s="11" t="s">
        <v>243</v>
      </c>
      <c r="CK616" s="11" t="str">
        <f>VLOOKUP(Table812[[#This Row],[Candidate Detail Answer: City]],cities,2,FALSE)</f>
        <v>Phoenix</v>
      </c>
      <c r="CL616" s="11" t="str">
        <f>VLOOKUP(Table812[[#This Row],[Candidate Detail Answer: City]],cities,3,FALSE)</f>
        <v>AZ</v>
      </c>
      <c r="CM616" s="41">
        <f>VLOOKUP(Table812[[#This Row],[Candidate Detail Answer: City]],cities,4,FALSE)</f>
        <v>85001</v>
      </c>
      <c r="CN616" s="11" t="s">
        <v>377</v>
      </c>
      <c r="CO616" s="11" t="str">
        <f>VLOOKUP(Table812[[#This Row],[Candidate Detail Answer: Major]],majors_final,3,FALSE)</f>
        <v>Computer Programming</v>
      </c>
      <c r="CP616" s="11" t="str">
        <f>VLOOKUP(Table812[[#This Row],[Candidate Detail Answer: Major]],majors_final,4,FALSE)</f>
        <v>IT-development focused</v>
      </c>
      <c r="CQ616" s="11">
        <f>VLOOKUP(Table812[[#This Row],[Candidate Detail Answer: Major]],majors_final,5,FALSE)</f>
        <v>0</v>
      </c>
      <c r="CR616" s="11">
        <f>VLOOKUP(Table812[[#This Row],[Candidate Detail Answer: Major]],majors_final,6,FALSE)</f>
        <v>0</v>
      </c>
      <c r="CS616" s="11"/>
      <c r="CU616" s="5"/>
      <c r="CV616" s="5"/>
      <c r="CW616" s="5"/>
    </row>
    <row r="617" spans="1:101" ht="12.75" x14ac:dyDescent="0.2">
      <c r="A617">
        <v>716</v>
      </c>
      <c r="B617" s="26">
        <v>45731.511805555499</v>
      </c>
      <c r="C617" s="26">
        <v>56440.563194446499</v>
      </c>
      <c r="D617" s="26">
        <v>55066.300694441801</v>
      </c>
      <c r="E617" s="36">
        <v>275157</v>
      </c>
      <c r="F617" s="36">
        <f>SUM(Table812[[#This Row],[Time Taken Per Question: 1]:[Time Taken Per Question: 14]])</f>
        <v>24713</v>
      </c>
      <c r="G617" s="11">
        <v>1</v>
      </c>
      <c r="H617" s="11">
        <v>79</v>
      </c>
      <c r="I617" s="31">
        <v>8589</v>
      </c>
      <c r="J617" s="11">
        <v>131</v>
      </c>
      <c r="K617" s="11">
        <v>131</v>
      </c>
      <c r="L617" s="11">
        <v>92</v>
      </c>
      <c r="M617" s="11">
        <v>100</v>
      </c>
      <c r="N617" s="11">
        <v>249944</v>
      </c>
      <c r="O617" s="11" t="s">
        <v>155</v>
      </c>
      <c r="P617" s="11" t="s">
        <v>208</v>
      </c>
      <c r="Q617" s="11">
        <v>13</v>
      </c>
      <c r="R617" s="11">
        <v>5</v>
      </c>
      <c r="S617" s="11">
        <v>1</v>
      </c>
      <c r="T617" s="11">
        <v>10</v>
      </c>
      <c r="U617" s="11">
        <v>10</v>
      </c>
      <c r="V617" s="11">
        <v>10</v>
      </c>
      <c r="W617" s="11">
        <v>10</v>
      </c>
      <c r="X617" s="11">
        <v>10</v>
      </c>
      <c r="Y617" s="11">
        <v>10</v>
      </c>
      <c r="Z617" s="11">
        <v>10</v>
      </c>
      <c r="AA617" s="11">
        <v>10</v>
      </c>
      <c r="AB617" s="11">
        <v>10</v>
      </c>
      <c r="AC617" s="11">
        <v>10</v>
      </c>
      <c r="AD617" s="11">
        <v>10</v>
      </c>
      <c r="AE617" s="11">
        <v>10</v>
      </c>
      <c r="AF617" s="11">
        <v>10</v>
      </c>
      <c r="AG617" s="11">
        <v>274</v>
      </c>
      <c r="AH617" s="11">
        <v>369</v>
      </c>
      <c r="AI617" s="11">
        <v>376</v>
      </c>
      <c r="AJ617" s="11">
        <v>375</v>
      </c>
      <c r="AK617" s="11">
        <v>243</v>
      </c>
      <c r="AL617" s="11">
        <v>2143</v>
      </c>
      <c r="AM617" s="11">
        <v>1675</v>
      </c>
      <c r="AN617" s="11">
        <v>785</v>
      </c>
      <c r="AO617" s="11">
        <v>632</v>
      </c>
      <c r="AP617" s="11">
        <v>772</v>
      </c>
      <c r="AQ617" s="11">
        <v>419</v>
      </c>
      <c r="AR617" s="11">
        <v>1068</v>
      </c>
      <c r="AS617" s="11">
        <v>14371</v>
      </c>
      <c r="AT617" s="11">
        <v>1211</v>
      </c>
      <c r="AU617" s="11">
        <v>10</v>
      </c>
      <c r="AV617" s="11">
        <v>10</v>
      </c>
      <c r="AW617" s="11">
        <v>10</v>
      </c>
      <c r="AX617" s="11">
        <v>13</v>
      </c>
      <c r="AY617" s="11">
        <v>9</v>
      </c>
      <c r="AZ617" s="11">
        <v>10</v>
      </c>
      <c r="BA617" s="11">
        <v>14</v>
      </c>
      <c r="BB617" s="11">
        <v>14</v>
      </c>
      <c r="BC617" s="11">
        <v>11</v>
      </c>
      <c r="BD617" s="11">
        <v>12</v>
      </c>
      <c r="BE617" s="11">
        <v>16</v>
      </c>
      <c r="BF617" s="11">
        <v>23</v>
      </c>
      <c r="BG617" s="11">
        <v>28</v>
      </c>
      <c r="BH617" s="11">
        <v>5</v>
      </c>
      <c r="BI617" s="11">
        <v>4</v>
      </c>
      <c r="BJ617" s="11">
        <v>6</v>
      </c>
      <c r="BK617" s="11">
        <v>6</v>
      </c>
      <c r="BL617" s="11">
        <v>21</v>
      </c>
      <c r="BM617" s="11">
        <v>23</v>
      </c>
      <c r="BN617" s="11">
        <v>7</v>
      </c>
      <c r="BO617" s="11">
        <v>7</v>
      </c>
      <c r="BP617" s="11">
        <v>8</v>
      </c>
      <c r="BQ617" s="11">
        <v>7</v>
      </c>
      <c r="BR617" s="11">
        <v>13</v>
      </c>
      <c r="BS617" s="11">
        <v>39</v>
      </c>
      <c r="BT617" s="11">
        <v>6</v>
      </c>
      <c r="BU617" s="11"/>
      <c r="BV617" s="11"/>
      <c r="BW617" s="11" t="b">
        <v>1</v>
      </c>
      <c r="BX617" s="11" t="b">
        <v>1</v>
      </c>
      <c r="BY617" s="11" t="b">
        <v>1</v>
      </c>
      <c r="BZ617" s="11" t="b">
        <v>1</v>
      </c>
      <c r="CA617" s="11" t="b">
        <v>1</v>
      </c>
      <c r="CB617" s="11" t="b">
        <v>1</v>
      </c>
      <c r="CC617" s="11" t="b">
        <v>1</v>
      </c>
      <c r="CD617" s="11" t="b">
        <v>1</v>
      </c>
      <c r="CE617" s="11" t="b">
        <v>1</v>
      </c>
      <c r="CF617" s="11" t="b">
        <v>1</v>
      </c>
      <c r="CG617" s="11" t="b">
        <v>1</v>
      </c>
      <c r="CH617" s="11" t="b">
        <v>1</v>
      </c>
      <c r="CI617" s="11" t="b">
        <v>1</v>
      </c>
      <c r="CJ617" s="11" t="s">
        <v>640</v>
      </c>
      <c r="CK617" s="11" t="str">
        <f>VLOOKUP(Table812[[#This Row],[Candidate Detail Answer: City]],cities,2,FALSE)</f>
        <v>Cottage Grove</v>
      </c>
      <c r="CL617" s="11" t="str">
        <f>VLOOKUP(Table812[[#This Row],[Candidate Detail Answer: City]],cities,3,FALSE)</f>
        <v>MN</v>
      </c>
      <c r="CM617" s="41">
        <f>VLOOKUP(Table812[[#This Row],[Candidate Detail Answer: City]],cities,4,FALSE)</f>
        <v>55016</v>
      </c>
      <c r="CN617" s="11" t="s">
        <v>229</v>
      </c>
      <c r="CO617" s="11" t="str">
        <f>VLOOKUP(Table812[[#This Row],[Candidate Detail Answer: Major]],majors_final,3,FALSE)</f>
        <v>Computer Science</v>
      </c>
      <c r="CP617" s="11" t="str">
        <f>VLOOKUP(Table812[[#This Row],[Candidate Detail Answer: Major]],majors_final,4,FALSE)</f>
        <v>IT-development focused</v>
      </c>
      <c r="CQ617" s="11">
        <f>VLOOKUP(Table812[[#This Row],[Candidate Detail Answer: Major]],majors_final,5,FALSE)</f>
        <v>0</v>
      </c>
      <c r="CR617" s="11">
        <f>VLOOKUP(Table812[[#This Row],[Candidate Detail Answer: Major]],majors_final,6,FALSE)</f>
        <v>0</v>
      </c>
      <c r="CS617" s="11"/>
      <c r="CU617" s="5"/>
      <c r="CV617" s="5"/>
      <c r="CW617" s="5"/>
    </row>
    <row r="618" spans="1:101" ht="12.75" x14ac:dyDescent="0.2">
      <c r="A618">
        <v>717</v>
      </c>
      <c r="B618" s="26">
        <v>54504.567361110501</v>
      </c>
      <c r="C618" s="26">
        <v>56460.631250002101</v>
      </c>
      <c r="D618" s="26">
        <v>55084.0180555529</v>
      </c>
      <c r="E618" s="36">
        <v>345592</v>
      </c>
      <c r="F618" s="36">
        <f>SUM(Table812[[#This Row],[Time Taken Per Question: 1]:[Time Taken Per Question: 14]])</f>
        <v>90709</v>
      </c>
      <c r="G618" s="11">
        <v>1</v>
      </c>
      <c r="H618" s="11">
        <v>48</v>
      </c>
      <c r="I618" s="31">
        <v>60717</v>
      </c>
      <c r="J618" s="11">
        <v>131</v>
      </c>
      <c r="K618" s="11">
        <v>111</v>
      </c>
      <c r="L618" s="11">
        <v>92</v>
      </c>
      <c r="M618" s="11">
        <v>84.73</v>
      </c>
      <c r="N618" s="11">
        <v>254499</v>
      </c>
      <c r="O618" s="11" t="s">
        <v>155</v>
      </c>
      <c r="P618" s="11" t="s">
        <v>208</v>
      </c>
      <c r="Q618" s="11">
        <v>15</v>
      </c>
      <c r="R618" s="11">
        <v>3</v>
      </c>
      <c r="S618" s="11">
        <v>1</v>
      </c>
      <c r="T618" s="11">
        <v>10</v>
      </c>
      <c r="U618" s="11">
        <v>10</v>
      </c>
      <c r="V618" s="11">
        <v>10</v>
      </c>
      <c r="W618" s="11">
        <v>10</v>
      </c>
      <c r="X618" s="11">
        <v>10</v>
      </c>
      <c r="Y618" s="11">
        <v>10</v>
      </c>
      <c r="Z618" s="11">
        <v>10</v>
      </c>
      <c r="AA618" s="11">
        <v>10</v>
      </c>
      <c r="AB618" s="11">
        <v>10</v>
      </c>
      <c r="AC618" s="11">
        <v>10</v>
      </c>
      <c r="AD618" s="11">
        <v>10</v>
      </c>
      <c r="AE618" s="11">
        <v>0</v>
      </c>
      <c r="AF618" s="11">
        <v>0</v>
      </c>
      <c r="AG618" s="11">
        <v>357</v>
      </c>
      <c r="AH618" s="11">
        <v>16800</v>
      </c>
      <c r="AI618" s="11">
        <v>491</v>
      </c>
      <c r="AJ618" s="11">
        <v>49047</v>
      </c>
      <c r="AK618" s="11">
        <v>2336</v>
      </c>
      <c r="AL618" s="11">
        <v>5756</v>
      </c>
      <c r="AM618" s="11">
        <v>720</v>
      </c>
      <c r="AN618" s="11">
        <v>3236</v>
      </c>
      <c r="AO618" s="11">
        <v>2275</v>
      </c>
      <c r="AP618" s="11">
        <v>464</v>
      </c>
      <c r="AQ618" s="11">
        <v>3001</v>
      </c>
      <c r="AR618" s="11">
        <v>505</v>
      </c>
      <c r="AS618" s="11">
        <v>937</v>
      </c>
      <c r="AT618" s="11">
        <v>4784</v>
      </c>
      <c r="AU618" s="11">
        <v>4</v>
      </c>
      <c r="AV618" s="11">
        <v>4</v>
      </c>
      <c r="AW618" s="11">
        <v>6</v>
      </c>
      <c r="AX618" s="11">
        <v>8</v>
      </c>
      <c r="AY618" s="11">
        <v>4</v>
      </c>
      <c r="AZ618" s="11">
        <v>5</v>
      </c>
      <c r="BA618" s="11">
        <v>7</v>
      </c>
      <c r="BB618" s="11">
        <v>5</v>
      </c>
      <c r="BC618" s="11">
        <v>4</v>
      </c>
      <c r="BD618" s="11">
        <v>5</v>
      </c>
      <c r="BE618" s="11">
        <v>5</v>
      </c>
      <c r="BF618" s="11">
        <v>5</v>
      </c>
      <c r="BG618" s="11">
        <v>19</v>
      </c>
      <c r="BH618" s="11">
        <v>6</v>
      </c>
      <c r="BI618" s="11">
        <v>4</v>
      </c>
      <c r="BJ618" s="11">
        <v>18</v>
      </c>
      <c r="BK618" s="11">
        <v>5</v>
      </c>
      <c r="BL618" s="11">
        <v>18</v>
      </c>
      <c r="BM618" s="11">
        <v>9</v>
      </c>
      <c r="BN618" s="11">
        <v>7</v>
      </c>
      <c r="BO618" s="11">
        <v>26</v>
      </c>
      <c r="BP618" s="11">
        <v>5</v>
      </c>
      <c r="BQ618" s="11">
        <v>8</v>
      </c>
      <c r="BR618" s="11">
        <v>5</v>
      </c>
      <c r="BS618" s="11">
        <v>3</v>
      </c>
      <c r="BT618" s="11">
        <v>27</v>
      </c>
      <c r="BU618" s="11"/>
      <c r="BV618" s="11"/>
      <c r="BW618" s="11" t="b">
        <v>1</v>
      </c>
      <c r="BX618" s="11" t="b">
        <v>1</v>
      </c>
      <c r="BY618" s="11" t="b">
        <v>1</v>
      </c>
      <c r="BZ618" s="11" t="b">
        <v>1</v>
      </c>
      <c r="CA618" s="11" t="b">
        <v>1</v>
      </c>
      <c r="CB618" s="11" t="b">
        <v>1</v>
      </c>
      <c r="CC618" s="11" t="b">
        <v>1</v>
      </c>
      <c r="CD618" s="11" t="b">
        <v>1</v>
      </c>
      <c r="CE618" s="11" t="b">
        <v>1</v>
      </c>
      <c r="CF618" s="11" t="b">
        <v>1</v>
      </c>
      <c r="CG618" s="11" t="b">
        <v>1</v>
      </c>
      <c r="CH618" s="11" t="b">
        <v>0</v>
      </c>
      <c r="CI618" s="11" t="b">
        <v>0</v>
      </c>
      <c r="CJ618" s="11" t="s">
        <v>510</v>
      </c>
      <c r="CK618" s="11" t="str">
        <f>VLOOKUP(Table812[[#This Row],[Candidate Detail Answer: City]],cities,2,FALSE)</f>
        <v>Cedar Rapids</v>
      </c>
      <c r="CL618" s="11" t="str">
        <f>VLOOKUP(Table812[[#This Row],[Candidate Detail Answer: City]],cities,3,FALSE)</f>
        <v>IA</v>
      </c>
      <c r="CM618" s="41">
        <f>VLOOKUP(Table812[[#This Row],[Candidate Detail Answer: City]],cities,4,FALSE)</f>
        <v>52401</v>
      </c>
      <c r="CN618" s="11" t="s">
        <v>233</v>
      </c>
      <c r="CO618" s="11" t="str">
        <f>VLOOKUP(Table812[[#This Row],[Candidate Detail Answer: Major]],majors_final,3,FALSE)</f>
        <v>Software Development</v>
      </c>
      <c r="CP618" s="11" t="str">
        <f>VLOOKUP(Table812[[#This Row],[Candidate Detail Answer: Major]],majors_final,4,FALSE)</f>
        <v>IT-development focused</v>
      </c>
      <c r="CQ618" s="11">
        <f>VLOOKUP(Table812[[#This Row],[Candidate Detail Answer: Major]],majors_final,5,FALSE)</f>
        <v>0</v>
      </c>
      <c r="CR618" s="11">
        <f>VLOOKUP(Table812[[#This Row],[Candidate Detail Answer: Major]],majors_final,6,FALSE)</f>
        <v>0</v>
      </c>
      <c r="CS618" s="11"/>
      <c r="CU618" s="5"/>
      <c r="CV618" s="5"/>
      <c r="CW618" s="5"/>
    </row>
    <row r="619" spans="1:101" ht="12.75" x14ac:dyDescent="0.2">
      <c r="A619">
        <v>718</v>
      </c>
      <c r="B619" s="26">
        <v>45753.444444444402</v>
      </c>
      <c r="C619" s="26">
        <v>56480.699305557697</v>
      </c>
      <c r="D619" s="26">
        <v>55101.735416664</v>
      </c>
      <c r="E619" s="36">
        <v>192843</v>
      </c>
      <c r="F619" s="36">
        <f>SUM(Table812[[#This Row],[Time Taken Per Question: 1]:[Time Taken Per Question: 14]])</f>
        <v>95708</v>
      </c>
      <c r="G619" s="11">
        <v>1</v>
      </c>
      <c r="H619" s="11">
        <v>160</v>
      </c>
      <c r="I619" s="31">
        <v>107599</v>
      </c>
      <c r="J619" s="11">
        <v>131</v>
      </c>
      <c r="K619" s="11">
        <v>131</v>
      </c>
      <c r="L619" s="11">
        <v>92</v>
      </c>
      <c r="M619" s="11">
        <v>100</v>
      </c>
      <c r="N619" s="11">
        <v>96976</v>
      </c>
      <c r="O619" s="11" t="s">
        <v>155</v>
      </c>
      <c r="P619" s="11" t="s">
        <v>208</v>
      </c>
      <c r="Q619" s="11">
        <v>28</v>
      </c>
      <c r="R619" s="11">
        <v>3</v>
      </c>
      <c r="S619" s="11">
        <v>1</v>
      </c>
      <c r="T619" s="11">
        <v>10</v>
      </c>
      <c r="U619" s="11">
        <v>10</v>
      </c>
      <c r="V619" s="11">
        <v>10</v>
      </c>
      <c r="W619" s="11">
        <v>10</v>
      </c>
      <c r="X619" s="11">
        <v>10</v>
      </c>
      <c r="Y619" s="11">
        <v>10</v>
      </c>
      <c r="Z619" s="11">
        <v>10</v>
      </c>
      <c r="AA619" s="11">
        <v>10</v>
      </c>
      <c r="AB619" s="11">
        <v>10</v>
      </c>
      <c r="AC619" s="11">
        <v>10</v>
      </c>
      <c r="AD619" s="11">
        <v>10</v>
      </c>
      <c r="AE619" s="11">
        <v>10</v>
      </c>
      <c r="AF619" s="11">
        <v>10</v>
      </c>
      <c r="AG619" s="11">
        <v>273</v>
      </c>
      <c r="AH619" s="11">
        <v>615</v>
      </c>
      <c r="AI619" s="11">
        <v>263</v>
      </c>
      <c r="AJ619" s="11">
        <v>3009</v>
      </c>
      <c r="AK619" s="11">
        <v>18411</v>
      </c>
      <c r="AL619" s="11">
        <v>3607</v>
      </c>
      <c r="AM619" s="11">
        <v>399</v>
      </c>
      <c r="AN619" s="11">
        <v>1415</v>
      </c>
      <c r="AO619" s="11">
        <v>35197</v>
      </c>
      <c r="AP619" s="11">
        <v>211</v>
      </c>
      <c r="AQ619" s="11">
        <v>2431</v>
      </c>
      <c r="AR619" s="11">
        <v>618</v>
      </c>
      <c r="AS619" s="11">
        <v>23760</v>
      </c>
      <c r="AT619" s="11">
        <v>5499</v>
      </c>
      <c r="AU619" s="11">
        <v>6</v>
      </c>
      <c r="AV619" s="11">
        <v>6</v>
      </c>
      <c r="AW619" s="11">
        <v>8</v>
      </c>
      <c r="AX619" s="11">
        <v>11</v>
      </c>
      <c r="AY619" s="11">
        <v>4</v>
      </c>
      <c r="AZ619" s="11">
        <v>5</v>
      </c>
      <c r="BA619" s="11">
        <v>11</v>
      </c>
      <c r="BB619" s="11">
        <v>9</v>
      </c>
      <c r="BC619" s="11">
        <v>7</v>
      </c>
      <c r="BD619" s="11">
        <v>19</v>
      </c>
      <c r="BE619" s="11">
        <v>12</v>
      </c>
      <c r="BF619" s="11">
        <v>22</v>
      </c>
      <c r="BG619" s="11">
        <v>26</v>
      </c>
      <c r="BH619" s="11">
        <v>2</v>
      </c>
      <c r="BI619" s="11">
        <v>2</v>
      </c>
      <c r="BJ619" s="11">
        <v>9</v>
      </c>
      <c r="BK619" s="11">
        <v>2</v>
      </c>
      <c r="BL619" s="11">
        <v>3</v>
      </c>
      <c r="BM619" s="11">
        <v>2</v>
      </c>
      <c r="BN619" s="11">
        <v>2</v>
      </c>
      <c r="BO619" s="11">
        <v>16</v>
      </c>
      <c r="BP619" s="11">
        <v>2</v>
      </c>
      <c r="BQ619" s="11">
        <v>2</v>
      </c>
      <c r="BR619" s="11">
        <v>2</v>
      </c>
      <c r="BS619" s="11">
        <v>8</v>
      </c>
      <c r="BT619" s="11">
        <v>27</v>
      </c>
      <c r="BU619" s="11"/>
      <c r="BV619" s="11"/>
      <c r="BW619" s="11" t="b">
        <v>1</v>
      </c>
      <c r="BX619" s="11" t="b">
        <v>1</v>
      </c>
      <c r="BY619" s="11" t="b">
        <v>1</v>
      </c>
      <c r="BZ619" s="11" t="b">
        <v>1</v>
      </c>
      <c r="CA619" s="11" t="b">
        <v>1</v>
      </c>
      <c r="CB619" s="11" t="b">
        <v>1</v>
      </c>
      <c r="CC619" s="11" t="b">
        <v>1</v>
      </c>
      <c r="CD619" s="11" t="b">
        <v>1</v>
      </c>
      <c r="CE619" s="11" t="b">
        <v>1</v>
      </c>
      <c r="CF619" s="11" t="b">
        <v>1</v>
      </c>
      <c r="CG619" s="11" t="b">
        <v>1</v>
      </c>
      <c r="CH619" s="11" t="b">
        <v>1</v>
      </c>
      <c r="CI619" s="11" t="b">
        <v>1</v>
      </c>
      <c r="CJ619" s="11" t="s">
        <v>636</v>
      </c>
      <c r="CK619" s="11" t="str">
        <f>VLOOKUP(Table812[[#This Row],[Candidate Detail Answer: City]],cities,2,FALSE)</f>
        <v>Aldie</v>
      </c>
      <c r="CL619" s="11" t="str">
        <f>VLOOKUP(Table812[[#This Row],[Candidate Detail Answer: City]],cities,3,FALSE)</f>
        <v>VA</v>
      </c>
      <c r="CM619" s="41">
        <f>VLOOKUP(Table812[[#This Row],[Candidate Detail Answer: City]],cities,4,FALSE)</f>
        <v>20105</v>
      </c>
      <c r="CN619" s="11" t="s">
        <v>231</v>
      </c>
      <c r="CO619" s="11" t="str">
        <f>VLOOKUP(Table812[[#This Row],[Candidate Detail Answer: Major]],majors_final,3,FALSE)</f>
        <v>Software Engineering</v>
      </c>
      <c r="CP619" s="11" t="str">
        <f>VLOOKUP(Table812[[#This Row],[Candidate Detail Answer: Major]],majors_final,4,FALSE)</f>
        <v>IT-development focused</v>
      </c>
      <c r="CQ619" s="11">
        <f>VLOOKUP(Table812[[#This Row],[Candidate Detail Answer: Major]],majors_final,5,FALSE)</f>
        <v>0</v>
      </c>
      <c r="CR619" s="11">
        <f>VLOOKUP(Table812[[#This Row],[Candidate Detail Answer: Major]],majors_final,6,FALSE)</f>
        <v>0</v>
      </c>
      <c r="CS619" s="11"/>
      <c r="CU619" s="5"/>
      <c r="CV619" s="5"/>
      <c r="CW619" s="5"/>
    </row>
    <row r="620" spans="1:101" ht="12.75" x14ac:dyDescent="0.2">
      <c r="A620">
        <v>719</v>
      </c>
      <c r="B620" s="26">
        <v>52267.438194444003</v>
      </c>
      <c r="C620" s="26">
        <v>56500.767361113198</v>
      </c>
      <c r="D620" s="26">
        <v>55119.452777775099</v>
      </c>
      <c r="E620" s="36">
        <v>331770</v>
      </c>
      <c r="F620" s="36">
        <f>SUM(Table812[[#This Row],[Time Taken Per Question: 1]:[Time Taken Per Question: 14]])</f>
        <v>94304</v>
      </c>
      <c r="G620" s="11">
        <v>1</v>
      </c>
      <c r="H620" s="11">
        <v>293</v>
      </c>
      <c r="I620" s="31">
        <v>155101</v>
      </c>
      <c r="J620" s="11">
        <v>131</v>
      </c>
      <c r="K620" s="11">
        <v>121</v>
      </c>
      <c r="L620" s="11">
        <v>92</v>
      </c>
      <c r="M620" s="11">
        <v>92.36</v>
      </c>
      <c r="N620" s="11">
        <v>237358</v>
      </c>
      <c r="O620" s="11" t="s">
        <v>155</v>
      </c>
      <c r="P620" s="11" t="s">
        <v>208</v>
      </c>
      <c r="Q620" s="11">
        <v>23</v>
      </c>
      <c r="R620" s="11">
        <v>5</v>
      </c>
      <c r="S620" s="11">
        <v>1</v>
      </c>
      <c r="T620" s="11">
        <v>10</v>
      </c>
      <c r="U620" s="11">
        <v>10</v>
      </c>
      <c r="V620" s="11">
        <v>10</v>
      </c>
      <c r="W620" s="11">
        <v>10</v>
      </c>
      <c r="X620" s="11">
        <v>10</v>
      </c>
      <c r="Y620" s="11">
        <v>10</v>
      </c>
      <c r="Z620" s="11">
        <v>10</v>
      </c>
      <c r="AA620" s="11">
        <v>10</v>
      </c>
      <c r="AB620" s="11">
        <v>10</v>
      </c>
      <c r="AC620" s="11">
        <v>10</v>
      </c>
      <c r="AD620" s="11">
        <v>10</v>
      </c>
      <c r="AE620" s="11">
        <v>10</v>
      </c>
      <c r="AF620" s="11">
        <v>0</v>
      </c>
      <c r="AG620" s="11">
        <v>300</v>
      </c>
      <c r="AH620" s="11">
        <v>18778</v>
      </c>
      <c r="AI620" s="11">
        <v>7063</v>
      </c>
      <c r="AJ620" s="11">
        <v>18905</v>
      </c>
      <c r="AK620" s="11">
        <v>11227</v>
      </c>
      <c r="AL620" s="11">
        <v>14970</v>
      </c>
      <c r="AM620" s="11">
        <v>10055</v>
      </c>
      <c r="AN620" s="11">
        <v>6046</v>
      </c>
      <c r="AO620" s="11">
        <v>2415</v>
      </c>
      <c r="AP620" s="11">
        <v>640</v>
      </c>
      <c r="AQ620" s="11">
        <v>2334</v>
      </c>
      <c r="AR620" s="11">
        <v>403</v>
      </c>
      <c r="AS620" s="11">
        <v>487</v>
      </c>
      <c r="AT620" s="11">
        <v>681</v>
      </c>
      <c r="AU620" s="11">
        <v>10</v>
      </c>
      <c r="AV620" s="11">
        <v>10</v>
      </c>
      <c r="AW620" s="11">
        <v>10</v>
      </c>
      <c r="AX620" s="11">
        <v>13</v>
      </c>
      <c r="AY620" s="11">
        <v>9</v>
      </c>
      <c r="AZ620" s="11">
        <v>10</v>
      </c>
      <c r="BA620" s="11">
        <v>14</v>
      </c>
      <c r="BB620" s="11">
        <v>12</v>
      </c>
      <c r="BC620" s="11">
        <v>11</v>
      </c>
      <c r="BD620" s="11">
        <v>12</v>
      </c>
      <c r="BE620" s="11">
        <v>14</v>
      </c>
      <c r="BF620" s="11">
        <v>16</v>
      </c>
      <c r="BG620" s="11">
        <v>32</v>
      </c>
      <c r="BH620" s="11">
        <v>32</v>
      </c>
      <c r="BI620" s="11">
        <v>2</v>
      </c>
      <c r="BJ620" s="11">
        <v>8</v>
      </c>
      <c r="BK620" s="11">
        <v>6</v>
      </c>
      <c r="BL620" s="11">
        <v>7</v>
      </c>
      <c r="BM620" s="11">
        <v>7</v>
      </c>
      <c r="BN620" s="11">
        <v>7</v>
      </c>
      <c r="BO620" s="11">
        <v>5</v>
      </c>
      <c r="BP620" s="11">
        <v>2</v>
      </c>
      <c r="BQ620" s="11">
        <v>2</v>
      </c>
      <c r="BR620" s="11">
        <v>3</v>
      </c>
      <c r="BS620" s="11">
        <v>4</v>
      </c>
      <c r="BT620" s="11">
        <v>4</v>
      </c>
      <c r="BU620" s="11"/>
      <c r="BV620" s="11"/>
      <c r="BW620" s="11" t="b">
        <v>1</v>
      </c>
      <c r="BX620" s="11" t="b">
        <v>1</v>
      </c>
      <c r="BY620" s="11" t="b">
        <v>1</v>
      </c>
      <c r="BZ620" s="11" t="b">
        <v>1</v>
      </c>
      <c r="CA620" s="11" t="b">
        <v>1</v>
      </c>
      <c r="CB620" s="11" t="b">
        <v>1</v>
      </c>
      <c r="CC620" s="11" t="b">
        <v>1</v>
      </c>
      <c r="CD620" s="11" t="b">
        <v>1</v>
      </c>
      <c r="CE620" s="11" t="b">
        <v>1</v>
      </c>
      <c r="CF620" s="11" t="b">
        <v>1</v>
      </c>
      <c r="CG620" s="11" t="b">
        <v>1</v>
      </c>
      <c r="CH620" s="11" t="b">
        <v>1</v>
      </c>
      <c r="CI620" s="11" t="b">
        <v>0</v>
      </c>
      <c r="CJ620" s="11" t="s">
        <v>346</v>
      </c>
      <c r="CK620" s="11" t="str">
        <f>VLOOKUP(Table812[[#This Row],[Candidate Detail Answer: City]],cities,2,FALSE)</f>
        <v>Mesa</v>
      </c>
      <c r="CL620" s="11" t="str">
        <f>VLOOKUP(Table812[[#This Row],[Candidate Detail Answer: City]],cities,3,FALSE)</f>
        <v>AZ</v>
      </c>
      <c r="CM620" s="41">
        <f>VLOOKUP(Table812[[#This Row],[Candidate Detail Answer: City]],cities,4,FALSE)</f>
        <v>85201</v>
      </c>
      <c r="CN620" s="11" t="s">
        <v>420</v>
      </c>
      <c r="CO620" s="11" t="str">
        <f>VLOOKUP(Table812[[#This Row],[Candidate Detail Answer: Major]],majors_final,3,FALSE)</f>
        <v>Full Stack Development</v>
      </c>
      <c r="CP620" s="11" t="str">
        <f>VLOOKUP(Table812[[#This Row],[Candidate Detail Answer: Major]],majors_final,4,FALSE)</f>
        <v>IT-development focused</v>
      </c>
      <c r="CQ620" s="11">
        <f>VLOOKUP(Table812[[#This Row],[Candidate Detail Answer: Major]],majors_final,5,FALSE)</f>
        <v>0</v>
      </c>
      <c r="CR620" s="11">
        <f>VLOOKUP(Table812[[#This Row],[Candidate Detail Answer: Major]],majors_final,6,FALSE)</f>
        <v>0</v>
      </c>
      <c r="CS620" s="11"/>
      <c r="CU620" s="5"/>
      <c r="CV620" s="5"/>
      <c r="CW620" s="5"/>
    </row>
    <row r="621" spans="1:101" ht="12.75" x14ac:dyDescent="0.2">
      <c r="A621">
        <v>720</v>
      </c>
      <c r="B621" s="26">
        <v>52289.370833332898</v>
      </c>
      <c r="C621" s="26">
        <v>56520.8354166688</v>
      </c>
      <c r="D621" s="26">
        <v>55137.170138886198</v>
      </c>
      <c r="E621" s="36">
        <v>181994</v>
      </c>
      <c r="F621" s="36">
        <f>SUM(Table812[[#This Row],[Time Taken Per Question: 1]:[Time Taken Per Question: 14]])</f>
        <v>115639</v>
      </c>
      <c r="G621" s="11">
        <v>1</v>
      </c>
      <c r="H621" s="11">
        <v>96</v>
      </c>
      <c r="I621" s="31">
        <v>99016</v>
      </c>
      <c r="J621" s="11">
        <v>131</v>
      </c>
      <c r="K621" s="11">
        <v>121</v>
      </c>
      <c r="L621" s="11">
        <v>92</v>
      </c>
      <c r="M621" s="11">
        <v>92.36</v>
      </c>
      <c r="N621" s="11">
        <v>57350</v>
      </c>
      <c r="O621" s="11" t="s">
        <v>155</v>
      </c>
      <c r="P621" s="11" t="s">
        <v>208</v>
      </c>
      <c r="Q621" s="11">
        <v>26</v>
      </c>
      <c r="R621" s="11">
        <v>3</v>
      </c>
      <c r="S621" s="11">
        <v>1</v>
      </c>
      <c r="T621" s="11">
        <v>10</v>
      </c>
      <c r="U621" s="11">
        <v>10</v>
      </c>
      <c r="V621" s="11">
        <v>10</v>
      </c>
      <c r="W621" s="11">
        <v>10</v>
      </c>
      <c r="X621" s="11">
        <v>10</v>
      </c>
      <c r="Y621" s="11">
        <v>10</v>
      </c>
      <c r="Z621" s="11">
        <v>10</v>
      </c>
      <c r="AA621" s="11">
        <v>10</v>
      </c>
      <c r="AB621" s="11">
        <v>10</v>
      </c>
      <c r="AC621" s="11">
        <v>10</v>
      </c>
      <c r="AD621" s="11">
        <v>10</v>
      </c>
      <c r="AE621" s="11">
        <v>10</v>
      </c>
      <c r="AF621" s="11">
        <v>0</v>
      </c>
      <c r="AG621" s="11">
        <v>1031</v>
      </c>
      <c r="AH621" s="11">
        <v>1053</v>
      </c>
      <c r="AI621" s="11">
        <v>1545</v>
      </c>
      <c r="AJ621" s="11">
        <v>447</v>
      </c>
      <c r="AK621" s="11">
        <v>4456</v>
      </c>
      <c r="AL621" s="11">
        <v>42229</v>
      </c>
      <c r="AM621" s="11">
        <v>4739</v>
      </c>
      <c r="AN621" s="11">
        <v>1256</v>
      </c>
      <c r="AO621" s="11">
        <v>1764</v>
      </c>
      <c r="AP621" s="11">
        <v>1515</v>
      </c>
      <c r="AQ621" s="11">
        <v>467</v>
      </c>
      <c r="AR621" s="11">
        <v>817</v>
      </c>
      <c r="AS621" s="11">
        <v>22887</v>
      </c>
      <c r="AT621" s="11">
        <v>31433</v>
      </c>
      <c r="AU621" s="11">
        <v>11</v>
      </c>
      <c r="AV621" s="11">
        <v>11</v>
      </c>
      <c r="AW621" s="11">
        <v>13</v>
      </c>
      <c r="AX621" s="11">
        <v>23</v>
      </c>
      <c r="AY621" s="11">
        <v>8</v>
      </c>
      <c r="AZ621" s="11">
        <v>10</v>
      </c>
      <c r="BA621" s="11">
        <v>15</v>
      </c>
      <c r="BB621" s="11">
        <v>14</v>
      </c>
      <c r="BC621" s="11">
        <v>10</v>
      </c>
      <c r="BD621" s="11">
        <v>11</v>
      </c>
      <c r="BE621" s="11">
        <v>17</v>
      </c>
      <c r="BF621" s="11">
        <v>26</v>
      </c>
      <c r="BG621" s="11">
        <v>28</v>
      </c>
      <c r="BH621" s="11">
        <v>8</v>
      </c>
      <c r="BI621" s="11">
        <v>11</v>
      </c>
      <c r="BJ621" s="11">
        <v>2</v>
      </c>
      <c r="BK621" s="11">
        <v>16</v>
      </c>
      <c r="BL621" s="11">
        <v>65</v>
      </c>
      <c r="BM621" s="11">
        <v>23</v>
      </c>
      <c r="BN621" s="11">
        <v>5</v>
      </c>
      <c r="BO621" s="11">
        <v>3</v>
      </c>
      <c r="BP621" s="11">
        <v>10</v>
      </c>
      <c r="BQ621" s="11">
        <v>7</v>
      </c>
      <c r="BR621" s="11">
        <v>4</v>
      </c>
      <c r="BS621" s="11">
        <v>60</v>
      </c>
      <c r="BT621" s="11">
        <v>40</v>
      </c>
      <c r="BU621" s="11"/>
      <c r="BV621" s="11"/>
      <c r="BW621" s="11" t="b">
        <v>1</v>
      </c>
      <c r="BX621" s="11" t="b">
        <v>1</v>
      </c>
      <c r="BY621" s="11" t="b">
        <v>1</v>
      </c>
      <c r="BZ621" s="11" t="b">
        <v>1</v>
      </c>
      <c r="CA621" s="11" t="b">
        <v>1</v>
      </c>
      <c r="CB621" s="11" t="b">
        <v>1</v>
      </c>
      <c r="CC621" s="11" t="b">
        <v>1</v>
      </c>
      <c r="CD621" s="11" t="b">
        <v>1</v>
      </c>
      <c r="CE621" s="11" t="b">
        <v>1</v>
      </c>
      <c r="CF621" s="11" t="b">
        <v>1</v>
      </c>
      <c r="CG621" s="11" t="b">
        <v>1</v>
      </c>
      <c r="CH621" s="11" t="b">
        <v>1</v>
      </c>
      <c r="CI621" s="11" t="b">
        <v>0</v>
      </c>
      <c r="CJ621" s="11" t="s">
        <v>243</v>
      </c>
      <c r="CK621" s="11" t="str">
        <f>VLOOKUP(Table812[[#This Row],[Candidate Detail Answer: City]],cities,2,FALSE)</f>
        <v>Phoenix</v>
      </c>
      <c r="CL621" s="11" t="str">
        <f>VLOOKUP(Table812[[#This Row],[Candidate Detail Answer: City]],cities,3,FALSE)</f>
        <v>AZ</v>
      </c>
      <c r="CM621" s="41">
        <f>VLOOKUP(Table812[[#This Row],[Candidate Detail Answer: City]],cities,4,FALSE)</f>
        <v>85001</v>
      </c>
      <c r="CN621" s="11" t="s">
        <v>372</v>
      </c>
      <c r="CO621" s="11" t="str">
        <f>VLOOKUP(Table812[[#This Row],[Candidate Detail Answer: Major]],majors_final,3,FALSE)</f>
        <v>Mathematics</v>
      </c>
      <c r="CP621" s="11" t="str">
        <f>VLOOKUP(Table812[[#This Row],[Candidate Detail Answer: Major]],majors_final,4,FALSE)</f>
        <v>Non-IT</v>
      </c>
      <c r="CQ621" s="11">
        <f>VLOOKUP(Table812[[#This Row],[Candidate Detail Answer: Major]],majors_final,5,FALSE)</f>
        <v>0</v>
      </c>
      <c r="CR621" s="11">
        <f>VLOOKUP(Table812[[#This Row],[Candidate Detail Answer: Major]],majors_final,6,FALSE)</f>
        <v>0</v>
      </c>
      <c r="CS621" s="11"/>
      <c r="CU621" s="5"/>
      <c r="CV621" s="5"/>
      <c r="CW621" s="5"/>
    </row>
    <row r="622" spans="1:101" ht="12.75" x14ac:dyDescent="0.2">
      <c r="A622">
        <v>721</v>
      </c>
      <c r="B622" s="26">
        <v>44664.611805555556</v>
      </c>
      <c r="C622" s="26">
        <v>44664.671527777777</v>
      </c>
      <c r="D622" s="26">
        <v>44665.525694444441</v>
      </c>
      <c r="E622" s="36">
        <v>73802</v>
      </c>
      <c r="F622" s="36">
        <f>SUM(Table812[[#This Row],[Time Taken Per Question: 1]:[Time Taken Per Question: 14]])</f>
        <v>44987</v>
      </c>
      <c r="G622" s="11">
        <v>1</v>
      </c>
      <c r="H622" s="11">
        <v>17</v>
      </c>
      <c r="I622" s="31">
        <v>49584</v>
      </c>
      <c r="J622" s="11">
        <v>131</v>
      </c>
      <c r="K622" s="11">
        <v>131</v>
      </c>
      <c r="L622" s="11">
        <v>92</v>
      </c>
      <c r="M622" s="11">
        <v>100</v>
      </c>
      <c r="N622" s="11">
        <v>28408</v>
      </c>
      <c r="O622" s="11" t="s">
        <v>155</v>
      </c>
      <c r="P622" s="11" t="s">
        <v>208</v>
      </c>
      <c r="Q622" s="11">
        <v>1</v>
      </c>
      <c r="R622" s="11"/>
      <c r="S622" s="11">
        <v>1</v>
      </c>
      <c r="T622" s="11">
        <v>10</v>
      </c>
      <c r="U622" s="11">
        <v>10</v>
      </c>
      <c r="V622" s="11">
        <v>10</v>
      </c>
      <c r="W622" s="11">
        <v>10</v>
      </c>
      <c r="X622" s="11">
        <v>10</v>
      </c>
      <c r="Y622" s="11">
        <v>10</v>
      </c>
      <c r="Z622" s="11">
        <v>10</v>
      </c>
      <c r="AA622" s="11">
        <v>10</v>
      </c>
      <c r="AB622" s="11">
        <v>10</v>
      </c>
      <c r="AC622" s="11">
        <v>10</v>
      </c>
      <c r="AD622" s="11">
        <v>10</v>
      </c>
      <c r="AE622" s="11">
        <v>10</v>
      </c>
      <c r="AF622" s="11">
        <v>10</v>
      </c>
      <c r="AG622" s="11">
        <v>158</v>
      </c>
      <c r="AH622" s="11">
        <v>3244</v>
      </c>
      <c r="AI622" s="11">
        <v>5091</v>
      </c>
      <c r="AJ622" s="11">
        <v>1246</v>
      </c>
      <c r="AK622" s="11">
        <v>357</v>
      </c>
      <c r="AL622" s="11">
        <v>2426</v>
      </c>
      <c r="AM622" s="11">
        <v>1504</v>
      </c>
      <c r="AN622" s="11">
        <v>19605</v>
      </c>
      <c r="AO622" s="11">
        <v>1226</v>
      </c>
      <c r="AP622" s="11">
        <v>399</v>
      </c>
      <c r="AQ622" s="11">
        <v>694</v>
      </c>
      <c r="AR622" s="11">
        <v>595</v>
      </c>
      <c r="AS622" s="11">
        <v>7461</v>
      </c>
      <c r="AT622" s="11">
        <v>981</v>
      </c>
      <c r="AU622" s="11">
        <v>11</v>
      </c>
      <c r="AV622" s="11">
        <v>11</v>
      </c>
      <c r="AW622" s="11">
        <v>4</v>
      </c>
      <c r="AX622" s="11">
        <v>12</v>
      </c>
      <c r="AY622" s="11">
        <v>9</v>
      </c>
      <c r="AZ622" s="11">
        <v>10</v>
      </c>
      <c r="BA622" s="11">
        <v>20</v>
      </c>
      <c r="BB622" s="11">
        <v>18</v>
      </c>
      <c r="BC622" s="11">
        <v>15</v>
      </c>
      <c r="BD622" s="11">
        <v>14</v>
      </c>
      <c r="BE622" s="11">
        <v>21</v>
      </c>
      <c r="BF622" s="11">
        <v>25</v>
      </c>
      <c r="BG622" s="11">
        <v>26</v>
      </c>
      <c r="BH622" s="11">
        <v>6</v>
      </c>
      <c r="BI622" s="11">
        <v>4</v>
      </c>
      <c r="BJ622" s="11">
        <v>9</v>
      </c>
      <c r="BK622" s="11">
        <v>2</v>
      </c>
      <c r="BL622" s="11">
        <v>11</v>
      </c>
      <c r="BM622" s="11">
        <v>3</v>
      </c>
      <c r="BN622" s="11">
        <v>25</v>
      </c>
      <c r="BO622" s="11">
        <v>6</v>
      </c>
      <c r="BP622" s="11">
        <v>2</v>
      </c>
      <c r="BQ622" s="11">
        <v>4</v>
      </c>
      <c r="BR622" s="11">
        <v>2</v>
      </c>
      <c r="BS622" s="11">
        <v>14</v>
      </c>
      <c r="BT622" s="11">
        <v>2</v>
      </c>
      <c r="BU622" s="11"/>
      <c r="BV622" s="11"/>
      <c r="BW622" s="11" t="b">
        <v>1</v>
      </c>
      <c r="BX622" s="11" t="b">
        <v>1</v>
      </c>
      <c r="BY622" s="11" t="b">
        <v>1</v>
      </c>
      <c r="BZ622" s="11" t="b">
        <v>1</v>
      </c>
      <c r="CA622" s="11" t="b">
        <v>1</v>
      </c>
      <c r="CB622" s="11" t="b">
        <v>1</v>
      </c>
      <c r="CC622" s="11" t="b">
        <v>1</v>
      </c>
      <c r="CD622" s="11" t="b">
        <v>1</v>
      </c>
      <c r="CE622" s="11" t="b">
        <v>1</v>
      </c>
      <c r="CF622" s="11" t="b">
        <v>1</v>
      </c>
      <c r="CG622" s="11" t="b">
        <v>1</v>
      </c>
      <c r="CH622" s="11" t="b">
        <v>1</v>
      </c>
      <c r="CI622" s="11" t="b">
        <v>1</v>
      </c>
      <c r="CJ622" s="11" t="s">
        <v>619</v>
      </c>
      <c r="CK622" s="11" t="str">
        <f>VLOOKUP(Table812[[#This Row],[Candidate Detail Answer: City]],cities,2,FALSE)</f>
        <v>Carol Stream</v>
      </c>
      <c r="CL622" s="11" t="str">
        <f>VLOOKUP(Table812[[#This Row],[Candidate Detail Answer: City]],cities,3,FALSE)</f>
        <v>IL</v>
      </c>
      <c r="CM622" s="41">
        <f>VLOOKUP(Table812[[#This Row],[Candidate Detail Answer: City]],cities,4,FALSE)</f>
        <v>60116</v>
      </c>
      <c r="CN622" s="11" t="s">
        <v>231</v>
      </c>
      <c r="CO622" s="11" t="str">
        <f>VLOOKUP(Table812[[#This Row],[Candidate Detail Answer: Major]],majors_final,3,FALSE)</f>
        <v>Software Engineering</v>
      </c>
      <c r="CP622" s="11" t="str">
        <f>VLOOKUP(Table812[[#This Row],[Candidate Detail Answer: Major]],majors_final,4,FALSE)</f>
        <v>IT-development focused</v>
      </c>
      <c r="CQ622" s="11">
        <f>VLOOKUP(Table812[[#This Row],[Candidate Detail Answer: Major]],majors_final,5,FALSE)</f>
        <v>0</v>
      </c>
      <c r="CR622" s="11">
        <f>VLOOKUP(Table812[[#This Row],[Candidate Detail Answer: Major]],majors_final,6,FALSE)</f>
        <v>0</v>
      </c>
      <c r="CS622" s="11"/>
      <c r="CU622" s="5"/>
      <c r="CV622" s="5"/>
      <c r="CW622" s="5"/>
    </row>
    <row r="623" spans="1:101" ht="12.75" x14ac:dyDescent="0.2">
      <c r="A623">
        <v>722</v>
      </c>
      <c r="B623" s="26">
        <v>44664.611805555556</v>
      </c>
      <c r="C623" s="26">
        <v>44664.675694444442</v>
      </c>
      <c r="D623" s="26">
        <v>44665.011805555558</v>
      </c>
      <c r="E623" s="36">
        <v>29033</v>
      </c>
      <c r="F623" s="36">
        <f>SUM(Table812[[#This Row],[Time Taken Per Question: 1]:[Time Taken Per Question: 14]])</f>
        <v>28857</v>
      </c>
      <c r="G623" s="11">
        <v>1</v>
      </c>
      <c r="H623" s="11">
        <v>48</v>
      </c>
      <c r="I623" s="31">
        <v>2190</v>
      </c>
      <c r="J623" s="11">
        <v>131</v>
      </c>
      <c r="K623" s="11">
        <v>131</v>
      </c>
      <c r="L623" s="11">
        <v>92</v>
      </c>
      <c r="M623" s="11">
        <v>100</v>
      </c>
      <c r="N623" s="11">
        <v>63</v>
      </c>
      <c r="O623" s="11" t="s">
        <v>155</v>
      </c>
      <c r="P623" s="11" t="s">
        <v>208</v>
      </c>
      <c r="Q623" s="11">
        <v>22</v>
      </c>
      <c r="R623" s="11">
        <v>2</v>
      </c>
      <c r="S623" s="11">
        <v>1</v>
      </c>
      <c r="T623" s="11">
        <v>10</v>
      </c>
      <c r="U623" s="11">
        <v>10</v>
      </c>
      <c r="V623" s="11">
        <v>10</v>
      </c>
      <c r="W623" s="11">
        <v>10</v>
      </c>
      <c r="X623" s="11">
        <v>10</v>
      </c>
      <c r="Y623" s="11">
        <v>10</v>
      </c>
      <c r="Z623" s="11">
        <v>10</v>
      </c>
      <c r="AA623" s="11">
        <v>10</v>
      </c>
      <c r="AB623" s="11">
        <v>10</v>
      </c>
      <c r="AC623" s="11">
        <v>10</v>
      </c>
      <c r="AD623" s="11">
        <v>10</v>
      </c>
      <c r="AE623" s="11">
        <v>10</v>
      </c>
      <c r="AF623" s="11">
        <v>10</v>
      </c>
      <c r="AG623" s="11">
        <v>12</v>
      </c>
      <c r="AH623" s="11">
        <v>1616</v>
      </c>
      <c r="AI623" s="11">
        <v>203</v>
      </c>
      <c r="AJ623" s="11">
        <v>75</v>
      </c>
      <c r="AK623" s="11">
        <v>80</v>
      </c>
      <c r="AL623" s="11">
        <v>1270</v>
      </c>
      <c r="AM623" s="11">
        <v>1682</v>
      </c>
      <c r="AN623" s="11">
        <v>750</v>
      </c>
      <c r="AO623" s="11">
        <v>206</v>
      </c>
      <c r="AP623" s="11">
        <v>74</v>
      </c>
      <c r="AQ623" s="11">
        <v>725</v>
      </c>
      <c r="AR623" s="11">
        <v>131</v>
      </c>
      <c r="AS623" s="11">
        <v>550</v>
      </c>
      <c r="AT623" s="11">
        <v>21483</v>
      </c>
      <c r="AU623" s="11">
        <v>6</v>
      </c>
      <c r="AV623" s="11">
        <v>6</v>
      </c>
      <c r="AW623" s="11">
        <v>4</v>
      </c>
      <c r="AX623" s="11">
        <v>7</v>
      </c>
      <c r="AY623" s="11">
        <v>4</v>
      </c>
      <c r="AZ623" s="11">
        <v>5</v>
      </c>
      <c r="BA623" s="11">
        <v>9</v>
      </c>
      <c r="BB623" s="11">
        <v>7</v>
      </c>
      <c r="BC623" s="11">
        <v>6</v>
      </c>
      <c r="BD623" s="11">
        <v>9</v>
      </c>
      <c r="BE623" s="11">
        <v>8</v>
      </c>
      <c r="BF623" s="11">
        <v>17</v>
      </c>
      <c r="BG623" s="11">
        <v>19</v>
      </c>
      <c r="BH623" s="11">
        <v>15</v>
      </c>
      <c r="BI623" s="11">
        <v>5</v>
      </c>
      <c r="BJ623" s="11">
        <v>2</v>
      </c>
      <c r="BK623" s="11">
        <v>2</v>
      </c>
      <c r="BL623" s="11">
        <v>11</v>
      </c>
      <c r="BM623" s="11">
        <v>18</v>
      </c>
      <c r="BN623" s="11">
        <v>4</v>
      </c>
      <c r="BO623" s="11">
        <v>4</v>
      </c>
      <c r="BP623" s="11">
        <v>2</v>
      </c>
      <c r="BQ623" s="11">
        <v>13</v>
      </c>
      <c r="BR623" s="11">
        <v>2</v>
      </c>
      <c r="BS623" s="11">
        <v>6</v>
      </c>
      <c r="BT623" s="11">
        <v>49</v>
      </c>
      <c r="BU623" s="11"/>
      <c r="BV623" s="11"/>
      <c r="BW623" s="11" t="b">
        <v>1</v>
      </c>
      <c r="BX623" s="11" t="b">
        <v>1</v>
      </c>
      <c r="BY623" s="11" t="b">
        <v>1</v>
      </c>
      <c r="BZ623" s="11" t="b">
        <v>1</v>
      </c>
      <c r="CA623" s="11" t="b">
        <v>1</v>
      </c>
      <c r="CB623" s="11" t="b">
        <v>1</v>
      </c>
      <c r="CC623" s="11" t="b">
        <v>1</v>
      </c>
      <c r="CD623" s="11" t="b">
        <v>1</v>
      </c>
      <c r="CE623" s="11" t="b">
        <v>1</v>
      </c>
      <c r="CF623" s="11" t="b">
        <v>1</v>
      </c>
      <c r="CG623" s="11" t="b">
        <v>1</v>
      </c>
      <c r="CH623" s="11" t="b">
        <v>1</v>
      </c>
      <c r="CI623" s="11" t="b">
        <v>1</v>
      </c>
      <c r="CJ623" s="11" t="s">
        <v>431</v>
      </c>
      <c r="CK623" s="11" t="str">
        <f>VLOOKUP(Table812[[#This Row],[Candidate Detail Answer: City]],cities,2,FALSE)</f>
        <v>Cedar</v>
      </c>
      <c r="CL623" s="11" t="str">
        <f>VLOOKUP(Table812[[#This Row],[Candidate Detail Answer: City]],cities,3,FALSE)</f>
        <v>MN</v>
      </c>
      <c r="CM623" s="41">
        <f>VLOOKUP(Table812[[#This Row],[Candidate Detail Answer: City]],cities,4,FALSE)</f>
        <v>55011</v>
      </c>
      <c r="CN623" s="11" t="s">
        <v>229</v>
      </c>
      <c r="CO623" s="11" t="str">
        <f>VLOOKUP(Table812[[#This Row],[Candidate Detail Answer: Major]],majors_final,3,FALSE)</f>
        <v>Computer Science</v>
      </c>
      <c r="CP623" s="11" t="str">
        <f>VLOOKUP(Table812[[#This Row],[Candidate Detail Answer: Major]],majors_final,4,FALSE)</f>
        <v>IT-development focused</v>
      </c>
      <c r="CQ623" s="11">
        <f>VLOOKUP(Table812[[#This Row],[Candidate Detail Answer: Major]],majors_final,5,FALSE)</f>
        <v>0</v>
      </c>
      <c r="CR623" s="11">
        <f>VLOOKUP(Table812[[#This Row],[Candidate Detail Answer: Major]],majors_final,6,FALSE)</f>
        <v>0</v>
      </c>
      <c r="CS623" s="11"/>
      <c r="CU623" s="5"/>
      <c r="CV623" s="5"/>
      <c r="CW623" s="5"/>
    </row>
    <row r="624" spans="1:101" ht="12.75" x14ac:dyDescent="0.2">
      <c r="A624">
        <v>723</v>
      </c>
      <c r="B624" s="26">
        <v>45775.377083333296</v>
      </c>
      <c r="C624" s="26">
        <v>56540.903472224301</v>
      </c>
      <c r="D624" s="26">
        <v>55154.887499997298</v>
      </c>
      <c r="E624" s="36">
        <v>73935</v>
      </c>
      <c r="F624" s="36">
        <f>SUM(Table812[[#This Row],[Time Taken Per Question: 1]:[Time Taken Per Question: 14]])</f>
        <v>37527</v>
      </c>
      <c r="G624" s="11">
        <v>1</v>
      </c>
      <c r="H624" s="11">
        <v>2</v>
      </c>
      <c r="I624" s="31">
        <v>19283</v>
      </c>
      <c r="J624" s="11">
        <v>131</v>
      </c>
      <c r="K624" s="11">
        <v>131</v>
      </c>
      <c r="L624" s="11">
        <v>92</v>
      </c>
      <c r="M624" s="11">
        <v>100</v>
      </c>
      <c r="N624" s="11">
        <v>36287</v>
      </c>
      <c r="O624" s="11" t="s">
        <v>155</v>
      </c>
      <c r="P624" s="11" t="s">
        <v>208</v>
      </c>
      <c r="Q624" s="11">
        <v>0</v>
      </c>
      <c r="R624" s="11"/>
      <c r="S624" s="11">
        <v>1</v>
      </c>
      <c r="T624" s="11">
        <v>10</v>
      </c>
      <c r="U624" s="11">
        <v>10</v>
      </c>
      <c r="V624" s="11">
        <v>10</v>
      </c>
      <c r="W624" s="11">
        <v>10</v>
      </c>
      <c r="X624" s="11">
        <v>10</v>
      </c>
      <c r="Y624" s="11">
        <v>10</v>
      </c>
      <c r="Z624" s="11">
        <v>10</v>
      </c>
      <c r="AA624" s="11">
        <v>10</v>
      </c>
      <c r="AB624" s="11">
        <v>10</v>
      </c>
      <c r="AC624" s="11">
        <v>10</v>
      </c>
      <c r="AD624" s="11">
        <v>10</v>
      </c>
      <c r="AE624" s="11">
        <v>10</v>
      </c>
      <c r="AF624" s="11">
        <v>10</v>
      </c>
      <c r="AG624" s="11">
        <v>207</v>
      </c>
      <c r="AH624" s="11">
        <v>1294</v>
      </c>
      <c r="AI624" s="11">
        <v>602</v>
      </c>
      <c r="AJ624" s="11">
        <v>502</v>
      </c>
      <c r="AK624" s="11">
        <v>426</v>
      </c>
      <c r="AL624" s="11">
        <v>1717</v>
      </c>
      <c r="AM624" s="11">
        <v>748</v>
      </c>
      <c r="AN624" s="11">
        <v>648</v>
      </c>
      <c r="AO624" s="11">
        <v>801</v>
      </c>
      <c r="AP624" s="11">
        <v>224</v>
      </c>
      <c r="AQ624" s="11">
        <v>364</v>
      </c>
      <c r="AR624" s="11">
        <v>347</v>
      </c>
      <c r="AS624" s="11">
        <v>28994</v>
      </c>
      <c r="AT624" s="11">
        <v>653</v>
      </c>
      <c r="AU624" s="11">
        <v>13</v>
      </c>
      <c r="AV624" s="11">
        <v>15</v>
      </c>
      <c r="AW624" s="11">
        <v>14</v>
      </c>
      <c r="AX624" s="11">
        <v>17</v>
      </c>
      <c r="AY624" s="11">
        <v>16</v>
      </c>
      <c r="AZ624" s="11">
        <v>15</v>
      </c>
      <c r="BA624" s="11">
        <v>18</v>
      </c>
      <c r="BB624" s="11">
        <v>17</v>
      </c>
      <c r="BC624" s="11">
        <v>15</v>
      </c>
      <c r="BD624" s="11">
        <v>16</v>
      </c>
      <c r="BE624" s="11">
        <v>17</v>
      </c>
      <c r="BF624" s="11">
        <v>27</v>
      </c>
      <c r="BG624" s="11">
        <v>32</v>
      </c>
      <c r="BH624" s="11">
        <v>4</v>
      </c>
      <c r="BI624" s="11">
        <v>3</v>
      </c>
      <c r="BJ624" s="11">
        <v>5</v>
      </c>
      <c r="BK624" s="11">
        <v>4</v>
      </c>
      <c r="BL624" s="11">
        <v>17</v>
      </c>
      <c r="BM624" s="11">
        <v>8</v>
      </c>
      <c r="BN624" s="11">
        <v>4</v>
      </c>
      <c r="BO624" s="11">
        <v>10</v>
      </c>
      <c r="BP624" s="11">
        <v>2</v>
      </c>
      <c r="BQ624" s="11">
        <v>6</v>
      </c>
      <c r="BR624" s="11">
        <v>3</v>
      </c>
      <c r="BS624" s="11">
        <v>83</v>
      </c>
      <c r="BT624" s="11">
        <v>8</v>
      </c>
      <c r="BU624" s="11"/>
      <c r="BV624" s="11"/>
      <c r="BW624" s="11" t="b">
        <v>1</v>
      </c>
      <c r="BX624" s="11" t="b">
        <v>1</v>
      </c>
      <c r="BY624" s="11" t="b">
        <v>1</v>
      </c>
      <c r="BZ624" s="11" t="b">
        <v>1</v>
      </c>
      <c r="CA624" s="11" t="b">
        <v>1</v>
      </c>
      <c r="CB624" s="11" t="b">
        <v>1</v>
      </c>
      <c r="CC624" s="11" t="b">
        <v>1</v>
      </c>
      <c r="CD624" s="11" t="b">
        <v>1</v>
      </c>
      <c r="CE624" s="11" t="b">
        <v>1</v>
      </c>
      <c r="CF624" s="11" t="b">
        <v>1</v>
      </c>
      <c r="CG624" s="11" t="b">
        <v>1</v>
      </c>
      <c r="CH624" s="11" t="b">
        <v>1</v>
      </c>
      <c r="CI624" s="11" t="b">
        <v>1</v>
      </c>
      <c r="CJ624" s="11" t="s">
        <v>248</v>
      </c>
      <c r="CK624" s="11" t="str">
        <f>VLOOKUP(Table812[[#This Row],[Candidate Detail Answer: City]],cities,2,FALSE)</f>
        <v>Minneapolis</v>
      </c>
      <c r="CL624" s="11" t="str">
        <f>VLOOKUP(Table812[[#This Row],[Candidate Detail Answer: City]],cities,3,FALSE)</f>
        <v>MN</v>
      </c>
      <c r="CM624" s="41">
        <f>VLOOKUP(Table812[[#This Row],[Candidate Detail Answer: City]],cities,4,FALSE)</f>
        <v>55401</v>
      </c>
      <c r="CN624" s="11" t="s">
        <v>229</v>
      </c>
      <c r="CO624" s="11" t="str">
        <f>VLOOKUP(Table812[[#This Row],[Candidate Detail Answer: Major]],majors_final,3,FALSE)</f>
        <v>Computer Science</v>
      </c>
      <c r="CP624" s="11" t="str">
        <f>VLOOKUP(Table812[[#This Row],[Candidate Detail Answer: Major]],majors_final,4,FALSE)</f>
        <v>IT-development focused</v>
      </c>
      <c r="CQ624" s="11">
        <f>VLOOKUP(Table812[[#This Row],[Candidate Detail Answer: Major]],majors_final,5,FALSE)</f>
        <v>0</v>
      </c>
      <c r="CR624" s="11">
        <f>VLOOKUP(Table812[[#This Row],[Candidate Detail Answer: Major]],majors_final,6,FALSE)</f>
        <v>0</v>
      </c>
      <c r="CS624" s="11"/>
      <c r="CU624" s="5"/>
      <c r="CV624" s="5"/>
      <c r="CW624" s="5"/>
    </row>
    <row r="625" spans="1:101" ht="12.75" x14ac:dyDescent="0.2">
      <c r="A625">
        <v>724</v>
      </c>
      <c r="B625" s="26">
        <v>44664.611805555556</v>
      </c>
      <c r="C625" s="26">
        <v>44664.670138888891</v>
      </c>
      <c r="D625" s="26">
        <v>44666.651388888888</v>
      </c>
      <c r="E625" s="36">
        <v>171133</v>
      </c>
      <c r="F625" s="36">
        <f>SUM(Table812[[#This Row],[Time Taken Per Question: 1]:[Time Taken Per Question: 14]])</f>
        <v>95970</v>
      </c>
      <c r="G625" s="11">
        <v>1</v>
      </c>
      <c r="H625" s="11">
        <v>35</v>
      </c>
      <c r="I625" s="31">
        <v>74247</v>
      </c>
      <c r="J625" s="11">
        <v>131</v>
      </c>
      <c r="K625" s="11">
        <v>131</v>
      </c>
      <c r="L625" s="11">
        <v>92</v>
      </c>
      <c r="M625" s="11">
        <v>100</v>
      </c>
      <c r="N625" s="11">
        <v>74890</v>
      </c>
      <c r="O625" s="11" t="s">
        <v>155</v>
      </c>
      <c r="P625" s="11" t="s">
        <v>208</v>
      </c>
      <c r="Q625" s="11">
        <v>5</v>
      </c>
      <c r="R625" s="11"/>
      <c r="S625" s="11">
        <v>1</v>
      </c>
      <c r="T625" s="11">
        <v>10</v>
      </c>
      <c r="U625" s="11">
        <v>10</v>
      </c>
      <c r="V625" s="11">
        <v>10</v>
      </c>
      <c r="W625" s="11">
        <v>10</v>
      </c>
      <c r="X625" s="11">
        <v>10</v>
      </c>
      <c r="Y625" s="11">
        <v>10</v>
      </c>
      <c r="Z625" s="11">
        <v>10</v>
      </c>
      <c r="AA625" s="11">
        <v>10</v>
      </c>
      <c r="AB625" s="11">
        <v>10</v>
      </c>
      <c r="AC625" s="11">
        <v>10</v>
      </c>
      <c r="AD625" s="11">
        <v>10</v>
      </c>
      <c r="AE625" s="11">
        <v>10</v>
      </c>
      <c r="AF625" s="11">
        <v>10</v>
      </c>
      <c r="AG625" s="11">
        <v>233</v>
      </c>
      <c r="AH625" s="11">
        <v>20117</v>
      </c>
      <c r="AI625" s="11">
        <v>2182</v>
      </c>
      <c r="AJ625" s="11">
        <v>18628</v>
      </c>
      <c r="AK625" s="11">
        <v>4117</v>
      </c>
      <c r="AL625" s="11">
        <v>930</v>
      </c>
      <c r="AM625" s="11">
        <v>36827</v>
      </c>
      <c r="AN625" s="11">
        <v>439</v>
      </c>
      <c r="AO625" s="11">
        <v>3584</v>
      </c>
      <c r="AP625" s="11">
        <v>342</v>
      </c>
      <c r="AQ625" s="11">
        <v>255</v>
      </c>
      <c r="AR625" s="11">
        <v>1078</v>
      </c>
      <c r="AS625" s="11">
        <v>6333</v>
      </c>
      <c r="AT625" s="11">
        <v>905</v>
      </c>
      <c r="AU625" s="11">
        <v>5</v>
      </c>
      <c r="AV625" s="11">
        <v>5</v>
      </c>
      <c r="AW625" s="11">
        <v>5</v>
      </c>
      <c r="AX625" s="11">
        <v>10</v>
      </c>
      <c r="AY625" s="11">
        <v>4</v>
      </c>
      <c r="AZ625" s="11">
        <v>11</v>
      </c>
      <c r="BA625" s="11">
        <v>7</v>
      </c>
      <c r="BB625" s="11">
        <v>6</v>
      </c>
      <c r="BC625" s="11">
        <v>5</v>
      </c>
      <c r="BD625" s="11">
        <v>6</v>
      </c>
      <c r="BE625" s="11">
        <v>7</v>
      </c>
      <c r="BF625" s="11">
        <v>14</v>
      </c>
      <c r="BG625" s="11">
        <v>19</v>
      </c>
      <c r="BH625" s="11">
        <v>7</v>
      </c>
      <c r="BI625" s="11">
        <v>4</v>
      </c>
      <c r="BJ625" s="11">
        <v>16</v>
      </c>
      <c r="BK625" s="11">
        <v>11</v>
      </c>
      <c r="BL625" s="11">
        <v>7</v>
      </c>
      <c r="BM625" s="11">
        <v>15</v>
      </c>
      <c r="BN625" s="11">
        <v>3</v>
      </c>
      <c r="BO625" s="11">
        <v>6</v>
      </c>
      <c r="BP625" s="11">
        <v>4</v>
      </c>
      <c r="BQ625" s="11">
        <v>3</v>
      </c>
      <c r="BR625" s="11">
        <v>5</v>
      </c>
      <c r="BS625" s="11">
        <v>7</v>
      </c>
      <c r="BT625" s="11">
        <v>7</v>
      </c>
      <c r="BU625" s="11"/>
      <c r="BV625" s="11"/>
      <c r="BW625" s="11" t="b">
        <v>1</v>
      </c>
      <c r="BX625" s="11" t="b">
        <v>1</v>
      </c>
      <c r="BY625" s="11" t="b">
        <v>1</v>
      </c>
      <c r="BZ625" s="11" t="b">
        <v>1</v>
      </c>
      <c r="CA625" s="11" t="b">
        <v>1</v>
      </c>
      <c r="CB625" s="11" t="b">
        <v>1</v>
      </c>
      <c r="CC625" s="11" t="b">
        <v>1</v>
      </c>
      <c r="CD625" s="11" t="b">
        <v>1</v>
      </c>
      <c r="CE625" s="11" t="b">
        <v>1</v>
      </c>
      <c r="CF625" s="11" t="b">
        <v>1</v>
      </c>
      <c r="CG625" s="11" t="b">
        <v>1</v>
      </c>
      <c r="CH625" s="11" t="b">
        <v>1</v>
      </c>
      <c r="CI625" s="11" t="b">
        <v>1</v>
      </c>
      <c r="CJ625" s="11" t="s">
        <v>405</v>
      </c>
      <c r="CK625" s="11" t="str">
        <f>VLOOKUP(Table812[[#This Row],[Candidate Detail Answer: City]],cities,2,FALSE)</f>
        <v>Scottsdale</v>
      </c>
      <c r="CL625" s="11" t="str">
        <f>VLOOKUP(Table812[[#This Row],[Candidate Detail Answer: City]],cities,3,FALSE)</f>
        <v>AZ</v>
      </c>
      <c r="CM625" s="41">
        <f>VLOOKUP(Table812[[#This Row],[Candidate Detail Answer: City]],cities,4,FALSE)</f>
        <v>85251</v>
      </c>
      <c r="CN625" s="11" t="s">
        <v>381</v>
      </c>
      <c r="CO625" s="11" t="str">
        <f>VLOOKUP(Table812[[#This Row],[Candidate Detail Answer: Major]],majors_final,3,FALSE)</f>
        <v>Software Development</v>
      </c>
      <c r="CP625" s="11" t="str">
        <f>VLOOKUP(Table812[[#This Row],[Candidate Detail Answer: Major]],majors_final,4,FALSE)</f>
        <v>IT-development focused</v>
      </c>
      <c r="CQ625" s="11">
        <f>VLOOKUP(Table812[[#This Row],[Candidate Detail Answer: Major]],majors_final,5,FALSE)</f>
        <v>0</v>
      </c>
      <c r="CR625" s="11">
        <f>VLOOKUP(Table812[[#This Row],[Candidate Detail Answer: Major]],majors_final,6,FALSE)</f>
        <v>0</v>
      </c>
      <c r="CS625" s="11"/>
      <c r="CU625" s="5"/>
      <c r="CV625" s="5"/>
      <c r="CW625" s="5"/>
    </row>
    <row r="626" spans="1:101" ht="12.75" x14ac:dyDescent="0.2">
      <c r="A626">
        <v>725</v>
      </c>
      <c r="B626" s="26">
        <v>52311.3034722218</v>
      </c>
      <c r="C626" s="26">
        <v>56560.971527779897</v>
      </c>
      <c r="D626" s="26">
        <v>55172.604861108397</v>
      </c>
      <c r="E626" s="36">
        <v>319235</v>
      </c>
      <c r="F626" s="36">
        <f>SUM(Table812[[#This Row],[Time Taken Per Question: 1]:[Time Taken Per Question: 14]])</f>
        <v>127849</v>
      </c>
      <c r="G626" s="11">
        <v>1</v>
      </c>
      <c r="H626" s="11">
        <v>168</v>
      </c>
      <c r="I626" s="31">
        <v>132583</v>
      </c>
      <c r="J626" s="11">
        <v>131</v>
      </c>
      <c r="K626" s="11">
        <v>121</v>
      </c>
      <c r="L626" s="11">
        <v>92</v>
      </c>
      <c r="M626" s="11">
        <v>92.36</v>
      </c>
      <c r="N626" s="11">
        <v>190755</v>
      </c>
      <c r="O626" s="11" t="s">
        <v>155</v>
      </c>
      <c r="P626" s="11" t="s">
        <v>208</v>
      </c>
      <c r="Q626" s="11">
        <v>30</v>
      </c>
      <c r="R626" s="11">
        <v>2</v>
      </c>
      <c r="S626" s="11">
        <v>1</v>
      </c>
      <c r="T626" s="11">
        <v>10</v>
      </c>
      <c r="U626" s="11">
        <v>10</v>
      </c>
      <c r="V626" s="11">
        <v>10</v>
      </c>
      <c r="W626" s="11">
        <v>10</v>
      </c>
      <c r="X626" s="11">
        <v>10</v>
      </c>
      <c r="Y626" s="11">
        <v>10</v>
      </c>
      <c r="Z626" s="11">
        <v>10</v>
      </c>
      <c r="AA626" s="11">
        <v>10</v>
      </c>
      <c r="AB626" s="11">
        <v>10</v>
      </c>
      <c r="AC626" s="11">
        <v>10</v>
      </c>
      <c r="AD626" s="11">
        <v>10</v>
      </c>
      <c r="AE626" s="11">
        <v>0</v>
      </c>
      <c r="AF626" s="11">
        <v>10</v>
      </c>
      <c r="AG626" s="11">
        <v>393</v>
      </c>
      <c r="AH626" s="11">
        <v>73997</v>
      </c>
      <c r="AI626" s="11">
        <v>17607</v>
      </c>
      <c r="AJ626" s="11">
        <v>4120</v>
      </c>
      <c r="AK626" s="11">
        <v>6672</v>
      </c>
      <c r="AL626" s="11">
        <v>1953</v>
      </c>
      <c r="AM626" s="11">
        <v>758</v>
      </c>
      <c r="AN626" s="11">
        <v>2632</v>
      </c>
      <c r="AO626" s="11">
        <v>4594</v>
      </c>
      <c r="AP626" s="11">
        <v>1854</v>
      </c>
      <c r="AQ626" s="11">
        <v>5569</v>
      </c>
      <c r="AR626" s="11">
        <v>972</v>
      </c>
      <c r="AS626" s="11">
        <v>260</v>
      </c>
      <c r="AT626" s="11">
        <v>6468</v>
      </c>
      <c r="AU626" s="11">
        <v>6</v>
      </c>
      <c r="AV626" s="11">
        <v>6</v>
      </c>
      <c r="AW626" s="11">
        <v>5</v>
      </c>
      <c r="AX626" s="11">
        <v>9</v>
      </c>
      <c r="AY626" s="11">
        <v>6</v>
      </c>
      <c r="AZ626" s="11">
        <v>5</v>
      </c>
      <c r="BA626" s="11">
        <v>9</v>
      </c>
      <c r="BB626" s="11">
        <v>7</v>
      </c>
      <c r="BC626" s="11">
        <v>6</v>
      </c>
      <c r="BD626" s="11">
        <v>11</v>
      </c>
      <c r="BE626" s="11">
        <v>8</v>
      </c>
      <c r="BF626" s="11">
        <v>0</v>
      </c>
      <c r="BG626" s="11">
        <v>20</v>
      </c>
      <c r="BH626" s="11">
        <v>70</v>
      </c>
      <c r="BI626" s="11">
        <v>12</v>
      </c>
      <c r="BJ626" s="11">
        <v>8</v>
      </c>
      <c r="BK626" s="11">
        <v>18</v>
      </c>
      <c r="BL626" s="11">
        <v>8</v>
      </c>
      <c r="BM626" s="11">
        <v>7</v>
      </c>
      <c r="BN626" s="11">
        <v>4</v>
      </c>
      <c r="BO626" s="11">
        <v>8</v>
      </c>
      <c r="BP626" s="11">
        <v>5</v>
      </c>
      <c r="BQ626" s="11">
        <v>22</v>
      </c>
      <c r="BR626" s="11">
        <v>7</v>
      </c>
      <c r="BS626" s="11">
        <v>0</v>
      </c>
      <c r="BT626" s="11">
        <v>8</v>
      </c>
      <c r="BU626" s="11"/>
      <c r="BV626" s="11"/>
      <c r="BW626" s="11" t="b">
        <v>1</v>
      </c>
      <c r="BX626" s="11" t="b">
        <v>1</v>
      </c>
      <c r="BY626" s="11" t="b">
        <v>1</v>
      </c>
      <c r="BZ626" s="11" t="b">
        <v>1</v>
      </c>
      <c r="CA626" s="11" t="b">
        <v>1</v>
      </c>
      <c r="CB626" s="11" t="b">
        <v>1</v>
      </c>
      <c r="CC626" s="11" t="b">
        <v>1</v>
      </c>
      <c r="CD626" s="11" t="b">
        <v>1</v>
      </c>
      <c r="CE626" s="11" t="b">
        <v>1</v>
      </c>
      <c r="CF626" s="11" t="b">
        <v>1</v>
      </c>
      <c r="CG626" s="11" t="b">
        <v>1</v>
      </c>
      <c r="CH626" s="11" t="s">
        <v>157</v>
      </c>
      <c r="CI626" s="11" t="b">
        <v>1</v>
      </c>
      <c r="CJ626" s="11" t="s">
        <v>346</v>
      </c>
      <c r="CK626" s="11" t="str">
        <f>VLOOKUP(Table812[[#This Row],[Candidate Detail Answer: City]],cities,2,FALSE)</f>
        <v>Mesa</v>
      </c>
      <c r="CL626" s="11" t="str">
        <f>VLOOKUP(Table812[[#This Row],[Candidate Detail Answer: City]],cities,3,FALSE)</f>
        <v>AZ</v>
      </c>
      <c r="CM626" s="41">
        <f>VLOOKUP(Table812[[#This Row],[Candidate Detail Answer: City]],cities,4,FALSE)</f>
        <v>85201</v>
      </c>
      <c r="CN626" s="11" t="s">
        <v>395</v>
      </c>
      <c r="CO626" s="11" t="str">
        <f>VLOOKUP(Table812[[#This Row],[Candidate Detail Answer: Major]],majors_final,3,FALSE)</f>
        <v>Cyber Security</v>
      </c>
      <c r="CP626" s="11" t="str">
        <f>VLOOKUP(Table812[[#This Row],[Candidate Detail Answer: Major]],majors_final,4,FALSE)</f>
        <v>IT non-development</v>
      </c>
      <c r="CQ626" s="11">
        <f>VLOOKUP(Table812[[#This Row],[Candidate Detail Answer: Major]],majors_final,5,FALSE)</f>
        <v>0</v>
      </c>
      <c r="CR626" s="11">
        <f>VLOOKUP(Table812[[#This Row],[Candidate Detail Answer: Major]],majors_final,6,FALSE)</f>
        <v>0</v>
      </c>
      <c r="CS626" s="11"/>
      <c r="CU626" s="5"/>
      <c r="CV626" s="5"/>
      <c r="CW626" s="5"/>
    </row>
    <row r="627" spans="1:101" ht="12.75" x14ac:dyDescent="0.2">
      <c r="A627">
        <v>726</v>
      </c>
      <c r="B627" s="26">
        <v>44664.611805555556</v>
      </c>
      <c r="C627" s="26">
        <v>44664.675694444442</v>
      </c>
      <c r="D627" s="26">
        <v>44668.071527777778</v>
      </c>
      <c r="E627" s="36">
        <v>293353</v>
      </c>
      <c r="F627" s="36">
        <f>SUM(Table812[[#This Row],[Time Taken Per Question: 1]:[Time Taken Per Question: 14]])</f>
        <v>154407</v>
      </c>
      <c r="G627" s="11">
        <v>1</v>
      </c>
      <c r="H627" s="11">
        <v>21</v>
      </c>
      <c r="I627" s="31">
        <v>229400</v>
      </c>
      <c r="J627" s="11">
        <v>131</v>
      </c>
      <c r="K627" s="11">
        <v>131</v>
      </c>
      <c r="L627" s="11">
        <v>92</v>
      </c>
      <c r="M627" s="11">
        <v>100</v>
      </c>
      <c r="N627" s="11">
        <v>138923</v>
      </c>
      <c r="O627" s="11" t="s">
        <v>155</v>
      </c>
      <c r="P627" s="11" t="s">
        <v>208</v>
      </c>
      <c r="Q627" s="11">
        <v>0</v>
      </c>
      <c r="R627" s="11">
        <v>5</v>
      </c>
      <c r="S627" s="11">
        <v>1</v>
      </c>
      <c r="T627" s="11">
        <v>10</v>
      </c>
      <c r="U627" s="11">
        <v>10</v>
      </c>
      <c r="V627" s="11">
        <v>10</v>
      </c>
      <c r="W627" s="11">
        <v>10</v>
      </c>
      <c r="X627" s="11">
        <v>10</v>
      </c>
      <c r="Y627" s="11">
        <v>10</v>
      </c>
      <c r="Z627" s="11">
        <v>10</v>
      </c>
      <c r="AA627" s="11">
        <v>10</v>
      </c>
      <c r="AB627" s="11">
        <v>10</v>
      </c>
      <c r="AC627" s="11">
        <v>10</v>
      </c>
      <c r="AD627" s="11">
        <v>10</v>
      </c>
      <c r="AE627" s="11">
        <v>10</v>
      </c>
      <c r="AF627" s="11">
        <v>10</v>
      </c>
      <c r="AG627" s="11">
        <v>25</v>
      </c>
      <c r="AH627" s="11">
        <v>47860</v>
      </c>
      <c r="AI627" s="11">
        <v>1056</v>
      </c>
      <c r="AJ627" s="11">
        <v>312</v>
      </c>
      <c r="AK627" s="11">
        <v>4026</v>
      </c>
      <c r="AL627" s="11">
        <v>95792</v>
      </c>
      <c r="AM627" s="11">
        <v>258</v>
      </c>
      <c r="AN627" s="11">
        <v>3185</v>
      </c>
      <c r="AO627" s="11">
        <v>279</v>
      </c>
      <c r="AP627" s="11">
        <v>169</v>
      </c>
      <c r="AQ627" s="11">
        <v>247</v>
      </c>
      <c r="AR627" s="11">
        <v>362</v>
      </c>
      <c r="AS627" s="11">
        <v>545</v>
      </c>
      <c r="AT627" s="11">
        <v>291</v>
      </c>
      <c r="AU627" s="11">
        <v>9</v>
      </c>
      <c r="AV627" s="11">
        <v>10</v>
      </c>
      <c r="AW627" s="11">
        <v>9</v>
      </c>
      <c r="AX627" s="11">
        <v>10</v>
      </c>
      <c r="AY627" s="11">
        <v>11</v>
      </c>
      <c r="AZ627" s="11">
        <v>9</v>
      </c>
      <c r="BA627" s="11">
        <v>13</v>
      </c>
      <c r="BB627" s="11">
        <v>16</v>
      </c>
      <c r="BC627" s="11">
        <v>11</v>
      </c>
      <c r="BD627" s="11">
        <v>12</v>
      </c>
      <c r="BE627" s="11">
        <v>18</v>
      </c>
      <c r="BF627" s="11">
        <v>25</v>
      </c>
      <c r="BG627" s="11">
        <v>25</v>
      </c>
      <c r="BH627" s="11">
        <v>6</v>
      </c>
      <c r="BI627" s="11">
        <v>9</v>
      </c>
      <c r="BJ627" s="11">
        <v>4</v>
      </c>
      <c r="BK627" s="11">
        <v>4</v>
      </c>
      <c r="BL627" s="11">
        <v>4</v>
      </c>
      <c r="BM627" s="11">
        <v>7</v>
      </c>
      <c r="BN627" s="11">
        <v>5</v>
      </c>
      <c r="BO627" s="11">
        <v>4</v>
      </c>
      <c r="BP627" s="11">
        <v>4</v>
      </c>
      <c r="BQ627" s="11">
        <v>5</v>
      </c>
      <c r="BR627" s="11">
        <v>8</v>
      </c>
      <c r="BS627" s="11">
        <v>8</v>
      </c>
      <c r="BT627" s="11">
        <v>5</v>
      </c>
      <c r="BU627" s="11"/>
      <c r="BV627" s="11"/>
      <c r="BW627" s="11" t="b">
        <v>1</v>
      </c>
      <c r="BX627" s="11" t="b">
        <v>1</v>
      </c>
      <c r="BY627" s="11" t="b">
        <v>1</v>
      </c>
      <c r="BZ627" s="11" t="b">
        <v>1</v>
      </c>
      <c r="CA627" s="11" t="b">
        <v>1</v>
      </c>
      <c r="CB627" s="11" t="b">
        <v>1</v>
      </c>
      <c r="CC627" s="11" t="b">
        <v>1</v>
      </c>
      <c r="CD627" s="11" t="b">
        <v>1</v>
      </c>
      <c r="CE627" s="11" t="b">
        <v>1</v>
      </c>
      <c r="CF627" s="11" t="b">
        <v>1</v>
      </c>
      <c r="CG627" s="11" t="b">
        <v>1</v>
      </c>
      <c r="CH627" s="11" t="b">
        <v>1</v>
      </c>
      <c r="CI627" s="11" t="b">
        <v>1</v>
      </c>
      <c r="CJ627" s="11" t="s">
        <v>282</v>
      </c>
      <c r="CK627" s="11" t="str">
        <f>VLOOKUP(Table812[[#This Row],[Candidate Detail Answer: City]],cities,2,FALSE)</f>
        <v>Tempe</v>
      </c>
      <c r="CL627" s="11" t="str">
        <f>VLOOKUP(Table812[[#This Row],[Candidate Detail Answer: City]],cities,3,FALSE)</f>
        <v>AZ</v>
      </c>
      <c r="CM627" s="41">
        <f>VLOOKUP(Table812[[#This Row],[Candidate Detail Answer: City]],cities,4,FALSE)</f>
        <v>85281</v>
      </c>
      <c r="CN627" s="11" t="s">
        <v>229</v>
      </c>
      <c r="CO627" s="11" t="str">
        <f>VLOOKUP(Table812[[#This Row],[Candidate Detail Answer: Major]],majors_final,3,FALSE)</f>
        <v>Computer Science</v>
      </c>
      <c r="CP627" s="11" t="str">
        <f>VLOOKUP(Table812[[#This Row],[Candidate Detail Answer: Major]],majors_final,4,FALSE)</f>
        <v>IT-development focused</v>
      </c>
      <c r="CQ627" s="11">
        <f>VLOOKUP(Table812[[#This Row],[Candidate Detail Answer: Major]],majors_final,5,FALSE)</f>
        <v>0</v>
      </c>
      <c r="CR627" s="11">
        <f>VLOOKUP(Table812[[#This Row],[Candidate Detail Answer: Major]],majors_final,6,FALSE)</f>
        <v>0</v>
      </c>
      <c r="CS627" s="11"/>
      <c r="CU627" s="5"/>
      <c r="CV627" s="5"/>
      <c r="CW627" s="5"/>
    </row>
    <row r="628" spans="1:101" ht="12.75" x14ac:dyDescent="0.2">
      <c r="A628">
        <v>727</v>
      </c>
      <c r="B628" s="26">
        <v>45797.309722222199</v>
      </c>
      <c r="C628" s="26">
        <v>56581.0395833355</v>
      </c>
      <c r="D628" s="26">
        <v>55190.322222219504</v>
      </c>
      <c r="E628" s="36">
        <v>115720</v>
      </c>
      <c r="F628" s="36">
        <f>SUM(Table812[[#This Row],[Time Taken Per Question: 1]:[Time Taken Per Question: 14]])</f>
        <v>60956</v>
      </c>
      <c r="G628" s="11">
        <v>1</v>
      </c>
      <c r="H628" s="11">
        <v>22</v>
      </c>
      <c r="I628" s="31">
        <v>71707</v>
      </c>
      <c r="J628" s="11">
        <v>131</v>
      </c>
      <c r="K628" s="11">
        <v>131</v>
      </c>
      <c r="L628" s="11">
        <v>92</v>
      </c>
      <c r="M628" s="11">
        <v>100</v>
      </c>
      <c r="N628" s="11">
        <v>54709</v>
      </c>
      <c r="O628" s="11" t="s">
        <v>155</v>
      </c>
      <c r="P628" s="11" t="s">
        <v>208</v>
      </c>
      <c r="Q628" s="11">
        <v>8</v>
      </c>
      <c r="R628" s="11">
        <v>5</v>
      </c>
      <c r="S628" s="11">
        <v>1</v>
      </c>
      <c r="T628" s="11">
        <v>10</v>
      </c>
      <c r="U628" s="11">
        <v>10</v>
      </c>
      <c r="V628" s="11">
        <v>10</v>
      </c>
      <c r="W628" s="11">
        <v>10</v>
      </c>
      <c r="X628" s="11">
        <v>10</v>
      </c>
      <c r="Y628" s="11">
        <v>10</v>
      </c>
      <c r="Z628" s="11">
        <v>10</v>
      </c>
      <c r="AA628" s="11">
        <v>10</v>
      </c>
      <c r="AB628" s="11">
        <v>10</v>
      </c>
      <c r="AC628" s="11">
        <v>10</v>
      </c>
      <c r="AD628" s="11">
        <v>10</v>
      </c>
      <c r="AE628" s="11">
        <v>10</v>
      </c>
      <c r="AF628" s="11">
        <v>10</v>
      </c>
      <c r="AG628" s="11">
        <v>381</v>
      </c>
      <c r="AH628" s="11">
        <v>322</v>
      </c>
      <c r="AI628" s="11">
        <v>234</v>
      </c>
      <c r="AJ628" s="11">
        <v>961</v>
      </c>
      <c r="AK628" s="11">
        <v>386</v>
      </c>
      <c r="AL628" s="11">
        <v>697</v>
      </c>
      <c r="AM628" s="11">
        <v>2443</v>
      </c>
      <c r="AN628" s="11">
        <v>4257</v>
      </c>
      <c r="AO628" s="11">
        <v>4466</v>
      </c>
      <c r="AP628" s="11">
        <v>898</v>
      </c>
      <c r="AQ628" s="11">
        <v>2870</v>
      </c>
      <c r="AR628" s="11">
        <v>2988</v>
      </c>
      <c r="AS628" s="11">
        <v>37733</v>
      </c>
      <c r="AT628" s="11">
        <v>2320</v>
      </c>
      <c r="AU628" s="11">
        <v>8</v>
      </c>
      <c r="AV628" s="11">
        <v>8</v>
      </c>
      <c r="AW628" s="11">
        <v>9</v>
      </c>
      <c r="AX628" s="11">
        <v>16</v>
      </c>
      <c r="AY628" s="11">
        <v>6</v>
      </c>
      <c r="AZ628" s="11">
        <v>6</v>
      </c>
      <c r="BA628" s="11">
        <v>13</v>
      </c>
      <c r="BB628" s="11">
        <v>11</v>
      </c>
      <c r="BC628" s="11">
        <v>8</v>
      </c>
      <c r="BD628" s="11">
        <v>8</v>
      </c>
      <c r="BE628" s="11">
        <v>15</v>
      </c>
      <c r="BF628" s="11">
        <v>18</v>
      </c>
      <c r="BG628" s="11">
        <v>24</v>
      </c>
      <c r="BH628" s="11">
        <v>6</v>
      </c>
      <c r="BI628" s="11">
        <v>4</v>
      </c>
      <c r="BJ628" s="11">
        <v>9</v>
      </c>
      <c r="BK628" s="11">
        <v>5</v>
      </c>
      <c r="BL628" s="11">
        <v>9</v>
      </c>
      <c r="BM628" s="11">
        <v>26</v>
      </c>
      <c r="BN628" s="11">
        <v>2</v>
      </c>
      <c r="BO628" s="11">
        <v>27</v>
      </c>
      <c r="BP628" s="11">
        <v>4</v>
      </c>
      <c r="BQ628" s="11">
        <v>24</v>
      </c>
      <c r="BR628" s="11">
        <v>13</v>
      </c>
      <c r="BS628" s="11">
        <v>180</v>
      </c>
      <c r="BT628" s="11">
        <v>14</v>
      </c>
      <c r="BU628" s="11"/>
      <c r="BV628" s="11"/>
      <c r="BW628" s="11" t="b">
        <v>1</v>
      </c>
      <c r="BX628" s="11" t="b">
        <v>1</v>
      </c>
      <c r="BY628" s="11" t="b">
        <v>1</v>
      </c>
      <c r="BZ628" s="11" t="b">
        <v>1</v>
      </c>
      <c r="CA628" s="11" t="b">
        <v>1</v>
      </c>
      <c r="CB628" s="11" t="b">
        <v>1</v>
      </c>
      <c r="CC628" s="11" t="b">
        <v>1</v>
      </c>
      <c r="CD628" s="11" t="b">
        <v>1</v>
      </c>
      <c r="CE628" s="11" t="b">
        <v>1</v>
      </c>
      <c r="CF628" s="11" t="b">
        <v>1</v>
      </c>
      <c r="CG628" s="11" t="b">
        <v>1</v>
      </c>
      <c r="CH628" s="11" t="b">
        <v>1</v>
      </c>
      <c r="CI628" s="11" t="b">
        <v>1</v>
      </c>
      <c r="CJ628" s="11" t="s">
        <v>248</v>
      </c>
      <c r="CK628" s="11" t="str">
        <f>VLOOKUP(Table812[[#This Row],[Candidate Detail Answer: City]],cities,2,FALSE)</f>
        <v>Minneapolis</v>
      </c>
      <c r="CL628" s="11" t="str">
        <f>VLOOKUP(Table812[[#This Row],[Candidate Detail Answer: City]],cities,3,FALSE)</f>
        <v>MN</v>
      </c>
      <c r="CM628" s="41">
        <f>VLOOKUP(Table812[[#This Row],[Candidate Detail Answer: City]],cities,4,FALSE)</f>
        <v>55401</v>
      </c>
      <c r="CN628" s="11" t="s">
        <v>515</v>
      </c>
      <c r="CO628" s="11" t="str">
        <f>VLOOKUP(Table812[[#This Row],[Candidate Detail Answer: Major]],majors_final,3,FALSE)</f>
        <v>Information Technology</v>
      </c>
      <c r="CP628" s="11" t="str">
        <f>VLOOKUP(Table812[[#This Row],[Candidate Detail Answer: Major]],majors_final,4,FALSE)</f>
        <v>IT non-development</v>
      </c>
      <c r="CQ628" s="11">
        <f>VLOOKUP(Table812[[#This Row],[Candidate Detail Answer: Major]],majors_final,5,FALSE)</f>
        <v>0</v>
      </c>
      <c r="CR628" s="11">
        <f>VLOOKUP(Table812[[#This Row],[Candidate Detail Answer: Major]],majors_final,6,FALSE)</f>
        <v>0</v>
      </c>
      <c r="CS628" s="11"/>
      <c r="CU628" s="5"/>
      <c r="CV628" s="5"/>
      <c r="CW628" s="5"/>
    </row>
    <row r="629" spans="1:101" ht="12.75" x14ac:dyDescent="0.2">
      <c r="A629">
        <v>728</v>
      </c>
      <c r="B629" s="26">
        <v>44666.559027777781</v>
      </c>
      <c r="C629" s="26">
        <v>44666.609027777777</v>
      </c>
      <c r="D629" s="26">
        <v>44667.609722222223</v>
      </c>
      <c r="E629" s="36">
        <v>86420</v>
      </c>
      <c r="F629" s="36">
        <f>SUM(Table812[[#This Row],[Time Taken Per Question: 1]:[Time Taken Per Question: 14]])</f>
        <v>29478</v>
      </c>
      <c r="G629" s="11">
        <v>1</v>
      </c>
      <c r="H629" s="11">
        <v>110</v>
      </c>
      <c r="I629" s="31">
        <v>14969</v>
      </c>
      <c r="J629" s="11">
        <v>131</v>
      </c>
      <c r="K629" s="11">
        <v>131</v>
      </c>
      <c r="L629" s="11">
        <v>92</v>
      </c>
      <c r="M629" s="11">
        <v>100</v>
      </c>
      <c r="N629" s="11">
        <v>56514</v>
      </c>
      <c r="O629" s="11" t="s">
        <v>155</v>
      </c>
      <c r="P629" s="11" t="s">
        <v>208</v>
      </c>
      <c r="Q629" s="11">
        <v>14</v>
      </c>
      <c r="R629" s="11">
        <v>5</v>
      </c>
      <c r="S629" s="11">
        <v>1</v>
      </c>
      <c r="T629" s="11">
        <v>10</v>
      </c>
      <c r="U629" s="11">
        <v>10</v>
      </c>
      <c r="V629" s="11">
        <v>10</v>
      </c>
      <c r="W629" s="11">
        <v>10</v>
      </c>
      <c r="X629" s="11">
        <v>10</v>
      </c>
      <c r="Y629" s="11">
        <v>10</v>
      </c>
      <c r="Z629" s="11">
        <v>10</v>
      </c>
      <c r="AA629" s="11">
        <v>10</v>
      </c>
      <c r="AB629" s="11">
        <v>10</v>
      </c>
      <c r="AC629" s="11">
        <v>10</v>
      </c>
      <c r="AD629" s="11">
        <v>10</v>
      </c>
      <c r="AE629" s="11">
        <v>10</v>
      </c>
      <c r="AF629" s="11">
        <v>10</v>
      </c>
      <c r="AG629" s="11">
        <v>273</v>
      </c>
      <c r="AH629" s="11">
        <v>870</v>
      </c>
      <c r="AI629" s="11">
        <v>525</v>
      </c>
      <c r="AJ629" s="11">
        <v>1606</v>
      </c>
      <c r="AK629" s="11">
        <v>644</v>
      </c>
      <c r="AL629" s="11">
        <v>7988</v>
      </c>
      <c r="AM629" s="11">
        <v>2095</v>
      </c>
      <c r="AN629" s="11">
        <v>2662</v>
      </c>
      <c r="AO629" s="11">
        <v>1377</v>
      </c>
      <c r="AP629" s="11">
        <v>485</v>
      </c>
      <c r="AQ629" s="11">
        <v>4626</v>
      </c>
      <c r="AR629" s="11">
        <v>574</v>
      </c>
      <c r="AS629" s="11">
        <v>1568</v>
      </c>
      <c r="AT629" s="11">
        <v>4185</v>
      </c>
      <c r="AU629" s="11">
        <v>10</v>
      </c>
      <c r="AV629" s="11">
        <v>9</v>
      </c>
      <c r="AW629" s="11">
        <v>8</v>
      </c>
      <c r="AX629" s="11">
        <v>10</v>
      </c>
      <c r="AY629" s="11">
        <v>11</v>
      </c>
      <c r="AZ629" s="11">
        <v>9</v>
      </c>
      <c r="BA629" s="11">
        <v>12</v>
      </c>
      <c r="BB629" s="11">
        <v>10</v>
      </c>
      <c r="BC629" s="11">
        <v>9</v>
      </c>
      <c r="BD629" s="11">
        <v>11</v>
      </c>
      <c r="BE629" s="11">
        <v>11</v>
      </c>
      <c r="BF629" s="11">
        <v>14</v>
      </c>
      <c r="BG629" s="11">
        <v>24</v>
      </c>
      <c r="BH629" s="11">
        <v>7</v>
      </c>
      <c r="BI629" s="11">
        <v>5</v>
      </c>
      <c r="BJ629" s="11">
        <v>14</v>
      </c>
      <c r="BK629" s="11">
        <v>4</v>
      </c>
      <c r="BL629" s="11">
        <v>57</v>
      </c>
      <c r="BM629" s="11">
        <v>12</v>
      </c>
      <c r="BN629" s="11">
        <v>21</v>
      </c>
      <c r="BO629" s="11">
        <v>6</v>
      </c>
      <c r="BP629" s="11">
        <v>4</v>
      </c>
      <c r="BQ629" s="11">
        <v>47</v>
      </c>
      <c r="BR629" s="11">
        <v>6</v>
      </c>
      <c r="BS629" s="11">
        <v>9</v>
      </c>
      <c r="BT629" s="11">
        <v>17</v>
      </c>
      <c r="BU629" s="11"/>
      <c r="BV629" s="11"/>
      <c r="BW629" s="11" t="b">
        <v>1</v>
      </c>
      <c r="BX629" s="11" t="b">
        <v>1</v>
      </c>
      <c r="BY629" s="11" t="b">
        <v>1</v>
      </c>
      <c r="BZ629" s="11" t="b">
        <v>1</v>
      </c>
      <c r="CA629" s="11" t="b">
        <v>1</v>
      </c>
      <c r="CB629" s="11" t="b">
        <v>1</v>
      </c>
      <c r="CC629" s="11" t="b">
        <v>1</v>
      </c>
      <c r="CD629" s="11" t="b">
        <v>1</v>
      </c>
      <c r="CE629" s="11" t="b">
        <v>1</v>
      </c>
      <c r="CF629" s="11" t="b">
        <v>1</v>
      </c>
      <c r="CG629" s="11" t="b">
        <v>1</v>
      </c>
      <c r="CH629" s="11" t="b">
        <v>1</v>
      </c>
      <c r="CI629" s="11" t="b">
        <v>1</v>
      </c>
      <c r="CJ629" s="11" t="s">
        <v>364</v>
      </c>
      <c r="CK629" s="11" t="str">
        <f>VLOOKUP(Table812[[#This Row],[Candidate Detail Answer: City]],cities,2,FALSE)</f>
        <v>Thornton</v>
      </c>
      <c r="CL629" s="11" t="str">
        <f>VLOOKUP(Table812[[#This Row],[Candidate Detail Answer: City]],cities,3,FALSE)</f>
        <v>CO</v>
      </c>
      <c r="CM629" s="41">
        <f>VLOOKUP(Table812[[#This Row],[Candidate Detail Answer: City]],cities,4,FALSE)</f>
        <v>80229</v>
      </c>
      <c r="CN629" s="11" t="s">
        <v>365</v>
      </c>
      <c r="CO629" s="11" t="str">
        <f>VLOOKUP(Table812[[#This Row],[Candidate Detail Answer: Major]],majors_final,3,FALSE)</f>
        <v>Quality Assurance</v>
      </c>
      <c r="CP629" s="11" t="str">
        <f>VLOOKUP(Table812[[#This Row],[Candidate Detail Answer: Major]],majors_final,4,FALSE)</f>
        <v>IT non-development</v>
      </c>
      <c r="CQ629" s="11">
        <f>VLOOKUP(Table812[[#This Row],[Candidate Detail Answer: Major]],majors_final,5,FALSE)</f>
        <v>0</v>
      </c>
      <c r="CR629" s="11">
        <f>VLOOKUP(Table812[[#This Row],[Candidate Detail Answer: Major]],majors_final,6,FALSE)</f>
        <v>0</v>
      </c>
      <c r="CS629" s="11"/>
      <c r="CU629" s="5"/>
      <c r="CV629" s="5"/>
      <c r="CW629" s="5"/>
    </row>
    <row r="630" spans="1:101" ht="12.75" x14ac:dyDescent="0.2">
      <c r="A630">
        <v>729</v>
      </c>
      <c r="B630" s="26">
        <v>44666.559027777781</v>
      </c>
      <c r="C630" s="26">
        <v>44666.61041666667</v>
      </c>
      <c r="D630" s="26">
        <v>44668.089583333334</v>
      </c>
      <c r="E630" s="36">
        <v>127827</v>
      </c>
      <c r="F630" s="36">
        <f>SUM(Table812[[#This Row],[Time Taken Per Question: 1]:[Time Taken Per Question: 14]])</f>
        <v>85226</v>
      </c>
      <c r="G630" s="11">
        <v>1</v>
      </c>
      <c r="H630" s="11">
        <v>93</v>
      </c>
      <c r="I630" s="31">
        <v>32269</v>
      </c>
      <c r="J630" s="11">
        <v>131</v>
      </c>
      <c r="K630" s="11">
        <v>131</v>
      </c>
      <c r="L630" s="11">
        <v>92</v>
      </c>
      <c r="M630" s="11">
        <v>100</v>
      </c>
      <c r="N630" s="11">
        <v>42247</v>
      </c>
      <c r="O630" s="11" t="s">
        <v>155</v>
      </c>
      <c r="P630" s="11" t="s">
        <v>208</v>
      </c>
      <c r="Q630" s="11">
        <v>35</v>
      </c>
      <c r="R630" s="11"/>
      <c r="S630" s="11">
        <v>1</v>
      </c>
      <c r="T630" s="11">
        <v>10</v>
      </c>
      <c r="U630" s="11">
        <v>10</v>
      </c>
      <c r="V630" s="11">
        <v>10</v>
      </c>
      <c r="W630" s="11">
        <v>10</v>
      </c>
      <c r="X630" s="11">
        <v>10</v>
      </c>
      <c r="Y630" s="11">
        <v>10</v>
      </c>
      <c r="Z630" s="11">
        <v>10</v>
      </c>
      <c r="AA630" s="11">
        <v>10</v>
      </c>
      <c r="AB630" s="11">
        <v>10</v>
      </c>
      <c r="AC630" s="11">
        <v>10</v>
      </c>
      <c r="AD630" s="11">
        <v>10</v>
      </c>
      <c r="AE630" s="11">
        <v>10</v>
      </c>
      <c r="AF630" s="11">
        <v>10</v>
      </c>
      <c r="AG630" s="11">
        <v>57</v>
      </c>
      <c r="AH630" s="11">
        <v>9930</v>
      </c>
      <c r="AI630" s="11">
        <v>1240</v>
      </c>
      <c r="AJ630" s="11">
        <v>369</v>
      </c>
      <c r="AK630" s="11">
        <v>471</v>
      </c>
      <c r="AL630" s="11">
        <v>3784</v>
      </c>
      <c r="AM630" s="11">
        <v>22125</v>
      </c>
      <c r="AN630" s="11">
        <v>1462</v>
      </c>
      <c r="AO630" s="11">
        <v>3259</v>
      </c>
      <c r="AP630" s="11">
        <v>3532</v>
      </c>
      <c r="AQ630" s="11">
        <v>3016</v>
      </c>
      <c r="AR630" s="11">
        <v>2424</v>
      </c>
      <c r="AS630" s="11">
        <v>30050</v>
      </c>
      <c r="AT630" s="11">
        <v>3507</v>
      </c>
      <c r="AU630" s="11">
        <v>6</v>
      </c>
      <c r="AV630" s="11">
        <v>8</v>
      </c>
      <c r="AW630" s="11">
        <v>8</v>
      </c>
      <c r="AX630" s="11">
        <v>9</v>
      </c>
      <c r="AY630" s="11">
        <v>9</v>
      </c>
      <c r="AZ630" s="11">
        <v>8</v>
      </c>
      <c r="BA630" s="11">
        <v>9</v>
      </c>
      <c r="BB630" s="11">
        <v>8</v>
      </c>
      <c r="BC630" s="11">
        <v>8</v>
      </c>
      <c r="BD630" s="11">
        <v>11</v>
      </c>
      <c r="BE630" s="11">
        <v>10</v>
      </c>
      <c r="BF630" s="11">
        <v>12</v>
      </c>
      <c r="BG630" s="11">
        <v>20</v>
      </c>
      <c r="BH630" s="11">
        <v>23</v>
      </c>
      <c r="BI630" s="11">
        <v>4</v>
      </c>
      <c r="BJ630" s="11">
        <v>2</v>
      </c>
      <c r="BK630" s="11">
        <v>3</v>
      </c>
      <c r="BL630" s="11">
        <v>14</v>
      </c>
      <c r="BM630" s="11">
        <v>40</v>
      </c>
      <c r="BN630" s="11">
        <v>9</v>
      </c>
      <c r="BO630" s="11">
        <v>22</v>
      </c>
      <c r="BP630" s="11">
        <v>5</v>
      </c>
      <c r="BQ630" s="11">
        <v>19</v>
      </c>
      <c r="BR630" s="11">
        <v>8</v>
      </c>
      <c r="BS630" s="11">
        <v>84</v>
      </c>
      <c r="BT630" s="11">
        <v>11</v>
      </c>
      <c r="BU630" s="11"/>
      <c r="BV630" s="11"/>
      <c r="BW630" s="11" t="b">
        <v>1</v>
      </c>
      <c r="BX630" s="11" t="b">
        <v>1</v>
      </c>
      <c r="BY630" s="11" t="b">
        <v>1</v>
      </c>
      <c r="BZ630" s="11" t="b">
        <v>1</v>
      </c>
      <c r="CA630" s="11" t="b">
        <v>1</v>
      </c>
      <c r="CB630" s="11" t="b">
        <v>1</v>
      </c>
      <c r="CC630" s="11" t="b">
        <v>1</v>
      </c>
      <c r="CD630" s="11" t="b">
        <v>1</v>
      </c>
      <c r="CE630" s="11" t="b">
        <v>1</v>
      </c>
      <c r="CF630" s="11" t="b">
        <v>1</v>
      </c>
      <c r="CG630" s="11" t="b">
        <v>1</v>
      </c>
      <c r="CH630" s="11" t="b">
        <v>1</v>
      </c>
      <c r="CI630" s="11" t="b">
        <v>1</v>
      </c>
      <c r="CJ630" s="11" t="s">
        <v>297</v>
      </c>
      <c r="CK630" s="11" t="str">
        <f>VLOOKUP(Table812[[#This Row],[Candidate Detail Answer: City]],cities,2,FALSE)</f>
        <v>Denver</v>
      </c>
      <c r="CL630" s="11" t="str">
        <f>VLOOKUP(Table812[[#This Row],[Candidate Detail Answer: City]],cities,3,FALSE)</f>
        <v>CO</v>
      </c>
      <c r="CM630" s="41">
        <f>VLOOKUP(Table812[[#This Row],[Candidate Detail Answer: City]],cities,4,FALSE)</f>
        <v>80202</v>
      </c>
      <c r="CN630" s="11" t="s">
        <v>301</v>
      </c>
      <c r="CO630" s="11" t="str">
        <f>VLOOKUP(Table812[[#This Row],[Candidate Detail Answer: Major]],majors_final,3,FALSE)</f>
        <v>N/A</v>
      </c>
      <c r="CP630" s="11" t="str">
        <f>VLOOKUP(Table812[[#This Row],[Candidate Detail Answer: Major]],majors_final,4,FALSE)</f>
        <v>N/A</v>
      </c>
      <c r="CQ630" s="11">
        <f>VLOOKUP(Table812[[#This Row],[Candidate Detail Answer: Major]],majors_final,5,FALSE)</f>
        <v>0</v>
      </c>
      <c r="CR630" s="11">
        <f>VLOOKUP(Table812[[#This Row],[Candidate Detail Answer: Major]],majors_final,6,FALSE)</f>
        <v>0</v>
      </c>
      <c r="CS630" s="11"/>
      <c r="CU630" s="5"/>
      <c r="CV630" s="5"/>
      <c r="CW630" s="5"/>
    </row>
    <row r="631" spans="1:101" ht="12.75" x14ac:dyDescent="0.2">
      <c r="A631">
        <v>730</v>
      </c>
      <c r="B631" s="26">
        <v>44666.559027777781</v>
      </c>
      <c r="C631" s="26">
        <v>44666.609722222223</v>
      </c>
      <c r="D631" s="26">
        <v>44668.04583333333</v>
      </c>
      <c r="E631" s="36">
        <v>124133</v>
      </c>
      <c r="F631" s="36">
        <f>SUM(Table812[[#This Row],[Time Taken Per Question: 1]:[Time Taken Per Question: 14]])</f>
        <v>121113</v>
      </c>
      <c r="G631" s="11">
        <v>1</v>
      </c>
      <c r="H631" s="11">
        <v>3</v>
      </c>
      <c r="I631" s="31">
        <v>2312</v>
      </c>
      <c r="J631" s="11">
        <v>131</v>
      </c>
      <c r="K631" s="11">
        <v>131</v>
      </c>
      <c r="L631" s="11">
        <v>92</v>
      </c>
      <c r="M631" s="11">
        <v>100</v>
      </c>
      <c r="N631" s="11">
        <v>2223</v>
      </c>
      <c r="O631" s="11" t="s">
        <v>155</v>
      </c>
      <c r="P631" s="11" t="s">
        <v>208</v>
      </c>
      <c r="Q631" s="11">
        <v>19</v>
      </c>
      <c r="R631" s="11">
        <v>5</v>
      </c>
      <c r="S631" s="11">
        <v>1</v>
      </c>
      <c r="T631" s="11">
        <v>10</v>
      </c>
      <c r="U631" s="11">
        <v>10</v>
      </c>
      <c r="V631" s="11">
        <v>10</v>
      </c>
      <c r="W631" s="11">
        <v>10</v>
      </c>
      <c r="X631" s="11">
        <v>10</v>
      </c>
      <c r="Y631" s="11">
        <v>10</v>
      </c>
      <c r="Z631" s="11">
        <v>10</v>
      </c>
      <c r="AA631" s="11">
        <v>10</v>
      </c>
      <c r="AB631" s="11">
        <v>10</v>
      </c>
      <c r="AC631" s="11">
        <v>10</v>
      </c>
      <c r="AD631" s="11">
        <v>10</v>
      </c>
      <c r="AE631" s="11">
        <v>10</v>
      </c>
      <c r="AF631" s="11">
        <v>10</v>
      </c>
      <c r="AG631" s="11">
        <v>41</v>
      </c>
      <c r="AH631" s="11">
        <v>2649</v>
      </c>
      <c r="AI631" s="11">
        <v>395</v>
      </c>
      <c r="AJ631" s="11">
        <v>315</v>
      </c>
      <c r="AK631" s="11">
        <v>262</v>
      </c>
      <c r="AL631" s="11">
        <v>4054</v>
      </c>
      <c r="AM631" s="11">
        <v>7225</v>
      </c>
      <c r="AN631" s="11">
        <v>2056</v>
      </c>
      <c r="AO631" s="11">
        <v>330</v>
      </c>
      <c r="AP631" s="11">
        <v>1359</v>
      </c>
      <c r="AQ631" s="11">
        <v>1859</v>
      </c>
      <c r="AR631" s="11">
        <v>6766</v>
      </c>
      <c r="AS631" s="11">
        <v>50208</v>
      </c>
      <c r="AT631" s="11">
        <v>43594</v>
      </c>
      <c r="AU631" s="11">
        <v>10</v>
      </c>
      <c r="AV631" s="11">
        <v>9</v>
      </c>
      <c r="AW631" s="11">
        <v>9</v>
      </c>
      <c r="AX631" s="11">
        <v>12</v>
      </c>
      <c r="AY631" s="11">
        <v>9</v>
      </c>
      <c r="AZ631" s="11">
        <v>10</v>
      </c>
      <c r="BA631" s="11">
        <v>11</v>
      </c>
      <c r="BB631" s="11">
        <v>10</v>
      </c>
      <c r="BC631" s="11">
        <v>8</v>
      </c>
      <c r="BD631" s="11">
        <v>10</v>
      </c>
      <c r="BE631" s="11">
        <v>11</v>
      </c>
      <c r="BF631" s="11">
        <v>12</v>
      </c>
      <c r="BG631" s="11">
        <v>22</v>
      </c>
      <c r="BH631" s="11">
        <v>10</v>
      </c>
      <c r="BI631" s="11">
        <v>4</v>
      </c>
      <c r="BJ631" s="11">
        <v>4</v>
      </c>
      <c r="BK631" s="11">
        <v>2</v>
      </c>
      <c r="BL631" s="11">
        <v>22</v>
      </c>
      <c r="BM631" s="11">
        <v>55</v>
      </c>
      <c r="BN631" s="11">
        <v>16</v>
      </c>
      <c r="BO631" s="11">
        <v>3</v>
      </c>
      <c r="BP631" s="11">
        <v>13</v>
      </c>
      <c r="BQ631" s="11">
        <v>13</v>
      </c>
      <c r="BR631" s="11">
        <v>57</v>
      </c>
      <c r="BS631" s="11">
        <v>306</v>
      </c>
      <c r="BT631" s="11">
        <v>43</v>
      </c>
      <c r="BU631" s="11"/>
      <c r="BV631" s="11"/>
      <c r="BW631" s="11" t="b">
        <v>1</v>
      </c>
      <c r="BX631" s="11" t="b">
        <v>1</v>
      </c>
      <c r="BY631" s="11" t="b">
        <v>1</v>
      </c>
      <c r="BZ631" s="11" t="b">
        <v>1</v>
      </c>
      <c r="CA631" s="11" t="b">
        <v>1</v>
      </c>
      <c r="CB631" s="11" t="b">
        <v>1</v>
      </c>
      <c r="CC631" s="11" t="b">
        <v>1</v>
      </c>
      <c r="CD631" s="11" t="b">
        <v>1</v>
      </c>
      <c r="CE631" s="11" t="b">
        <v>1</v>
      </c>
      <c r="CF631" s="11" t="b">
        <v>1</v>
      </c>
      <c r="CG631" s="11" t="b">
        <v>1</v>
      </c>
      <c r="CH631" s="11" t="b">
        <v>1</v>
      </c>
      <c r="CI631" s="11" t="b">
        <v>1</v>
      </c>
      <c r="CJ631" s="11" t="s">
        <v>297</v>
      </c>
      <c r="CK631" s="11" t="str">
        <f>VLOOKUP(Table812[[#This Row],[Candidate Detail Answer: City]],cities,2,FALSE)</f>
        <v>Denver</v>
      </c>
      <c r="CL631" s="11" t="str">
        <f>VLOOKUP(Table812[[#This Row],[Candidate Detail Answer: City]],cities,3,FALSE)</f>
        <v>CO</v>
      </c>
      <c r="CM631" s="41">
        <f>VLOOKUP(Table812[[#This Row],[Candidate Detail Answer: City]],cities,4,FALSE)</f>
        <v>80202</v>
      </c>
      <c r="CN631" s="11" t="s">
        <v>298</v>
      </c>
      <c r="CO631" s="11" t="str">
        <f>VLOOKUP(Table812[[#This Row],[Candidate Detail Answer: Major]],majors_final,3,FALSE)</f>
        <v>Quality Assurance</v>
      </c>
      <c r="CP631" s="11" t="str">
        <f>VLOOKUP(Table812[[#This Row],[Candidate Detail Answer: Major]],majors_final,4,FALSE)</f>
        <v>IT non-development</v>
      </c>
      <c r="CQ631" s="11">
        <f>VLOOKUP(Table812[[#This Row],[Candidate Detail Answer: Major]],majors_final,5,FALSE)</f>
        <v>0</v>
      </c>
      <c r="CR631" s="11">
        <f>VLOOKUP(Table812[[#This Row],[Candidate Detail Answer: Major]],majors_final,6,FALSE)</f>
        <v>0</v>
      </c>
      <c r="CS631" s="11"/>
      <c r="CU631" s="5"/>
      <c r="CV631" s="5"/>
      <c r="CW631" s="5"/>
    </row>
    <row r="632" spans="1:101" ht="12.75" x14ac:dyDescent="0.2">
      <c r="A632">
        <v>731</v>
      </c>
      <c r="B632" s="26">
        <v>52333.236111110702</v>
      </c>
      <c r="C632" s="26">
        <v>56601.107638891001</v>
      </c>
      <c r="D632" s="26">
        <v>55208.039583330603</v>
      </c>
      <c r="E632" s="36">
        <v>342124</v>
      </c>
      <c r="F632" s="36">
        <f>SUM(Table812[[#This Row],[Time Taken Per Question: 1]:[Time Taken Per Question: 14]])</f>
        <v>296405</v>
      </c>
      <c r="G632" s="11">
        <v>1</v>
      </c>
      <c r="H632" s="11">
        <v>274</v>
      </c>
      <c r="I632" s="31">
        <v>209270</v>
      </c>
      <c r="J632" s="11">
        <v>131</v>
      </c>
      <c r="K632" s="11">
        <v>121</v>
      </c>
      <c r="L632" s="11">
        <v>92</v>
      </c>
      <c r="M632" s="11">
        <v>92.36</v>
      </c>
      <c r="N632" s="11">
        <v>43193</v>
      </c>
      <c r="O632" s="11" t="s">
        <v>155</v>
      </c>
      <c r="P632" s="11" t="s">
        <v>208</v>
      </c>
      <c r="Q632" s="11">
        <v>12</v>
      </c>
      <c r="R632" s="11"/>
      <c r="S632" s="11">
        <v>1</v>
      </c>
      <c r="T632" s="11">
        <v>10</v>
      </c>
      <c r="U632" s="11">
        <v>10</v>
      </c>
      <c r="V632" s="11">
        <v>10</v>
      </c>
      <c r="W632" s="11">
        <v>10</v>
      </c>
      <c r="X632" s="11">
        <v>10</v>
      </c>
      <c r="Y632" s="11">
        <v>10</v>
      </c>
      <c r="Z632" s="11">
        <v>10</v>
      </c>
      <c r="AA632" s="11">
        <v>10</v>
      </c>
      <c r="AB632" s="11">
        <v>10</v>
      </c>
      <c r="AC632" s="11">
        <v>10</v>
      </c>
      <c r="AD632" s="11">
        <v>10</v>
      </c>
      <c r="AE632" s="11">
        <v>0</v>
      </c>
      <c r="AF632" s="11">
        <v>10</v>
      </c>
      <c r="AG632" s="11">
        <v>160</v>
      </c>
      <c r="AH632" s="11">
        <v>30791</v>
      </c>
      <c r="AI632" s="11">
        <v>6360</v>
      </c>
      <c r="AJ632" s="11">
        <v>35133</v>
      </c>
      <c r="AK632" s="11">
        <v>6444</v>
      </c>
      <c r="AL632" s="11">
        <v>14364</v>
      </c>
      <c r="AM632" s="11">
        <v>5762</v>
      </c>
      <c r="AN632" s="11">
        <v>7597</v>
      </c>
      <c r="AO632" s="11">
        <v>2300</v>
      </c>
      <c r="AP632" s="11">
        <v>668</v>
      </c>
      <c r="AQ632" s="11">
        <v>17409</v>
      </c>
      <c r="AR632" s="11">
        <v>3294</v>
      </c>
      <c r="AS632" s="11">
        <v>125719</v>
      </c>
      <c r="AT632" s="11">
        <v>40404</v>
      </c>
      <c r="AU632" s="11">
        <v>9</v>
      </c>
      <c r="AV632" s="11">
        <v>9</v>
      </c>
      <c r="AW632" s="11">
        <v>11</v>
      </c>
      <c r="AX632" s="11">
        <v>13</v>
      </c>
      <c r="AY632" s="11">
        <v>6</v>
      </c>
      <c r="AZ632" s="11">
        <v>12</v>
      </c>
      <c r="BA632" s="11">
        <v>11</v>
      </c>
      <c r="BB632" s="11">
        <v>11</v>
      </c>
      <c r="BC632" s="11">
        <v>10</v>
      </c>
      <c r="BD632" s="11">
        <v>7</v>
      </c>
      <c r="BE632" s="11">
        <v>7</v>
      </c>
      <c r="BF632" s="11">
        <v>18</v>
      </c>
      <c r="BG632" s="11">
        <v>31</v>
      </c>
      <c r="BH632" s="11">
        <v>166</v>
      </c>
      <c r="BI632" s="11">
        <v>6</v>
      </c>
      <c r="BJ632" s="11">
        <v>22</v>
      </c>
      <c r="BK632" s="11">
        <v>17</v>
      </c>
      <c r="BL632" s="11">
        <v>39</v>
      </c>
      <c r="BM632" s="11">
        <v>57</v>
      </c>
      <c r="BN632" s="11">
        <v>71</v>
      </c>
      <c r="BO632" s="11">
        <v>33</v>
      </c>
      <c r="BP632" s="11">
        <v>6</v>
      </c>
      <c r="BQ632" s="11">
        <v>63</v>
      </c>
      <c r="BR632" s="11">
        <v>14</v>
      </c>
      <c r="BS632" s="11">
        <v>50</v>
      </c>
      <c r="BT632" s="11">
        <v>26</v>
      </c>
      <c r="BU632" s="11"/>
      <c r="BV632" s="11"/>
      <c r="BW632" s="11" t="b">
        <v>1</v>
      </c>
      <c r="BX632" s="11" t="b">
        <v>1</v>
      </c>
      <c r="BY632" s="11" t="b">
        <v>1</v>
      </c>
      <c r="BZ632" s="11" t="b">
        <v>1</v>
      </c>
      <c r="CA632" s="11" t="b">
        <v>1</v>
      </c>
      <c r="CB632" s="11" t="b">
        <v>1</v>
      </c>
      <c r="CC632" s="11" t="b">
        <v>1</v>
      </c>
      <c r="CD632" s="11" t="b">
        <v>1</v>
      </c>
      <c r="CE632" s="11" t="b">
        <v>1</v>
      </c>
      <c r="CF632" s="11" t="b">
        <v>1</v>
      </c>
      <c r="CG632" s="11" t="b">
        <v>1</v>
      </c>
      <c r="CH632" s="11" t="b">
        <v>0</v>
      </c>
      <c r="CI632" s="11" t="b">
        <v>1</v>
      </c>
      <c r="CJ632" s="11" t="s">
        <v>634</v>
      </c>
      <c r="CK632" s="11" t="str">
        <f>VLOOKUP(Table812[[#This Row],[Candidate Detail Answer: City]],cities,2,FALSE)</f>
        <v>Brighton</v>
      </c>
      <c r="CL632" s="11" t="str">
        <f>VLOOKUP(Table812[[#This Row],[Candidate Detail Answer: City]],cities,3,FALSE)</f>
        <v>MA</v>
      </c>
      <c r="CM632" s="41">
        <f>VLOOKUP(Table812[[#This Row],[Candidate Detail Answer: City]],cities,4,FALSE)</f>
        <v>2135</v>
      </c>
      <c r="CN632" s="11" t="s">
        <v>635</v>
      </c>
      <c r="CO632" s="11" t="str">
        <f>VLOOKUP(Table812[[#This Row],[Candidate Detail Answer: Major]],majors_final,3,FALSE)</f>
        <v>Quality Assurance</v>
      </c>
      <c r="CP632" s="11" t="str">
        <f>VLOOKUP(Table812[[#This Row],[Candidate Detail Answer: Major]],majors_final,4,FALSE)</f>
        <v>IT non-development</v>
      </c>
      <c r="CQ632" s="11">
        <f>VLOOKUP(Table812[[#This Row],[Candidate Detail Answer: Major]],majors_final,5,FALSE)</f>
        <v>0</v>
      </c>
      <c r="CR632" s="11">
        <f>VLOOKUP(Table812[[#This Row],[Candidate Detail Answer: Major]],majors_final,6,FALSE)</f>
        <v>0</v>
      </c>
      <c r="CS632" s="11"/>
      <c r="CU632" s="5"/>
      <c r="CV632" s="5"/>
      <c r="CW632" s="5"/>
    </row>
    <row r="633" spans="1:101" ht="12.75" x14ac:dyDescent="0.2">
      <c r="A633">
        <v>732</v>
      </c>
      <c r="B633" s="26">
        <v>44666.559027777781</v>
      </c>
      <c r="C633" s="26">
        <v>44666.609027777777</v>
      </c>
      <c r="D633" s="26">
        <v>44668.61041666667</v>
      </c>
      <c r="E633" s="36">
        <v>172923</v>
      </c>
      <c r="F633" s="36">
        <f>SUM(Table812[[#This Row],[Time Taken Per Question: 1]:[Time Taken Per Question: 14]])</f>
        <v>53980</v>
      </c>
      <c r="G633" s="11">
        <v>1</v>
      </c>
      <c r="H633" s="11">
        <v>56</v>
      </c>
      <c r="I633" s="31">
        <v>134011</v>
      </c>
      <c r="J633" s="11">
        <v>131</v>
      </c>
      <c r="K633" s="11">
        <v>131</v>
      </c>
      <c r="L633" s="11">
        <v>92</v>
      </c>
      <c r="M633" s="11">
        <v>100</v>
      </c>
      <c r="N633" s="11">
        <v>118759</v>
      </c>
      <c r="O633" s="11" t="s">
        <v>155</v>
      </c>
      <c r="P633" s="11" t="s">
        <v>208</v>
      </c>
      <c r="Q633" s="11">
        <v>23</v>
      </c>
      <c r="R633" s="11">
        <v>4</v>
      </c>
      <c r="S633" s="11">
        <v>1</v>
      </c>
      <c r="T633" s="11">
        <v>10</v>
      </c>
      <c r="U633" s="11">
        <v>10</v>
      </c>
      <c r="V633" s="11">
        <v>10</v>
      </c>
      <c r="W633" s="11">
        <v>10</v>
      </c>
      <c r="X633" s="11">
        <v>10</v>
      </c>
      <c r="Y633" s="11">
        <v>10</v>
      </c>
      <c r="Z633" s="11">
        <v>10</v>
      </c>
      <c r="AA633" s="11">
        <v>10</v>
      </c>
      <c r="AB633" s="11">
        <v>10</v>
      </c>
      <c r="AC633" s="11">
        <v>10</v>
      </c>
      <c r="AD633" s="11">
        <v>10</v>
      </c>
      <c r="AE633" s="11">
        <v>10</v>
      </c>
      <c r="AF633" s="11">
        <v>10</v>
      </c>
      <c r="AG633" s="11">
        <v>233</v>
      </c>
      <c r="AH633" s="11">
        <v>8688</v>
      </c>
      <c r="AI633" s="11">
        <v>2739</v>
      </c>
      <c r="AJ633" s="11">
        <v>349</v>
      </c>
      <c r="AK633" s="11">
        <v>10304</v>
      </c>
      <c r="AL633" s="11">
        <v>1573</v>
      </c>
      <c r="AM633" s="11">
        <v>3224</v>
      </c>
      <c r="AN633" s="11">
        <v>1022</v>
      </c>
      <c r="AO633" s="11">
        <v>302</v>
      </c>
      <c r="AP633" s="11">
        <v>425</v>
      </c>
      <c r="AQ633" s="11">
        <v>2796</v>
      </c>
      <c r="AR633" s="11">
        <v>610</v>
      </c>
      <c r="AS633" s="11">
        <v>19760</v>
      </c>
      <c r="AT633" s="11">
        <v>1955</v>
      </c>
      <c r="AU633" s="11">
        <v>9</v>
      </c>
      <c r="AV633" s="11">
        <v>9</v>
      </c>
      <c r="AW633" s="11">
        <v>9</v>
      </c>
      <c r="AX633" s="11">
        <v>10</v>
      </c>
      <c r="AY633" s="11">
        <v>9</v>
      </c>
      <c r="AZ633" s="11">
        <v>10</v>
      </c>
      <c r="BA633" s="11">
        <v>10</v>
      </c>
      <c r="BB633" s="11">
        <v>9</v>
      </c>
      <c r="BC633" s="11">
        <v>10</v>
      </c>
      <c r="BD633" s="11">
        <v>11</v>
      </c>
      <c r="BE633" s="11">
        <v>11</v>
      </c>
      <c r="BF633" s="11">
        <v>17</v>
      </c>
      <c r="BG633" s="11">
        <v>24</v>
      </c>
      <c r="BH633" s="11">
        <v>17</v>
      </c>
      <c r="BI633" s="11">
        <v>6</v>
      </c>
      <c r="BJ633" s="11">
        <v>3</v>
      </c>
      <c r="BK633" s="11">
        <v>5</v>
      </c>
      <c r="BL633" s="11">
        <v>11</v>
      </c>
      <c r="BM633" s="11">
        <v>18</v>
      </c>
      <c r="BN633" s="11">
        <v>6</v>
      </c>
      <c r="BO633" s="11">
        <v>3</v>
      </c>
      <c r="BP633" s="11">
        <v>3</v>
      </c>
      <c r="BQ633" s="11">
        <v>18</v>
      </c>
      <c r="BR633" s="11">
        <v>4</v>
      </c>
      <c r="BS633" s="11">
        <v>118</v>
      </c>
      <c r="BT633" s="11">
        <v>13</v>
      </c>
      <c r="BU633" s="11"/>
      <c r="BV633" s="11"/>
      <c r="BW633" s="11" t="b">
        <v>1</v>
      </c>
      <c r="BX633" s="11" t="b">
        <v>1</v>
      </c>
      <c r="BY633" s="11" t="b">
        <v>1</v>
      </c>
      <c r="BZ633" s="11" t="b">
        <v>1</v>
      </c>
      <c r="CA633" s="11" t="b">
        <v>1</v>
      </c>
      <c r="CB633" s="11" t="b">
        <v>1</v>
      </c>
      <c r="CC633" s="11" t="b">
        <v>1</v>
      </c>
      <c r="CD633" s="11" t="b">
        <v>1</v>
      </c>
      <c r="CE633" s="11" t="b">
        <v>1</v>
      </c>
      <c r="CF633" s="11" t="b">
        <v>1</v>
      </c>
      <c r="CG633" s="11" t="b">
        <v>1</v>
      </c>
      <c r="CH633" s="11" t="b">
        <v>1</v>
      </c>
      <c r="CI633" s="11" t="b">
        <v>1</v>
      </c>
      <c r="CJ633" s="11" t="s">
        <v>297</v>
      </c>
      <c r="CK633" s="11" t="str">
        <f>VLOOKUP(Table812[[#This Row],[Candidate Detail Answer: City]],cities,2,FALSE)</f>
        <v>Denver</v>
      </c>
      <c r="CL633" s="11" t="str">
        <f>VLOOKUP(Table812[[#This Row],[Candidate Detail Answer: City]],cities,3,FALSE)</f>
        <v>CO</v>
      </c>
      <c r="CM633" s="41">
        <f>VLOOKUP(Table812[[#This Row],[Candidate Detail Answer: City]],cities,4,FALSE)</f>
        <v>80202</v>
      </c>
      <c r="CN633" s="11" t="s">
        <v>298</v>
      </c>
      <c r="CO633" s="11" t="str">
        <f>VLOOKUP(Table812[[#This Row],[Candidate Detail Answer: Major]],majors_final,3,FALSE)</f>
        <v>Quality Assurance</v>
      </c>
      <c r="CP633" s="11" t="str">
        <f>VLOOKUP(Table812[[#This Row],[Candidate Detail Answer: Major]],majors_final,4,FALSE)</f>
        <v>IT non-development</v>
      </c>
      <c r="CQ633" s="11">
        <f>VLOOKUP(Table812[[#This Row],[Candidate Detail Answer: Major]],majors_final,5,FALSE)</f>
        <v>0</v>
      </c>
      <c r="CR633" s="11">
        <f>VLOOKUP(Table812[[#This Row],[Candidate Detail Answer: Major]],majors_final,6,FALSE)</f>
        <v>0</v>
      </c>
      <c r="CS633" s="11"/>
      <c r="CU633" s="5"/>
      <c r="CV633" s="5"/>
      <c r="CW633" s="5"/>
    </row>
    <row r="634" spans="1:101" ht="12.75" x14ac:dyDescent="0.2">
      <c r="A634">
        <v>733</v>
      </c>
      <c r="B634" s="26">
        <v>44666.559027777781</v>
      </c>
      <c r="C634" s="26">
        <v>44666.607638888891</v>
      </c>
      <c r="D634" s="26">
        <v>44668.616666666669</v>
      </c>
      <c r="E634" s="36">
        <v>173553</v>
      </c>
      <c r="F634" s="36">
        <f>SUM(Table812[[#This Row],[Time Taken Per Question: 1]:[Time Taken Per Question: 14]])</f>
        <v>25199</v>
      </c>
      <c r="G634" s="11">
        <v>1</v>
      </c>
      <c r="H634" s="11">
        <v>43</v>
      </c>
      <c r="I634" s="31">
        <v>158044</v>
      </c>
      <c r="J634" s="11">
        <v>131</v>
      </c>
      <c r="K634" s="11">
        <v>131</v>
      </c>
      <c r="L634" s="11">
        <v>92</v>
      </c>
      <c r="M634" s="11">
        <v>100</v>
      </c>
      <c r="N634" s="11">
        <v>148247</v>
      </c>
      <c r="O634" s="11" t="s">
        <v>155</v>
      </c>
      <c r="P634" s="11" t="s">
        <v>208</v>
      </c>
      <c r="Q634" s="11">
        <v>72</v>
      </c>
      <c r="R634" s="11">
        <v>5</v>
      </c>
      <c r="S634" s="11">
        <v>1</v>
      </c>
      <c r="T634" s="11">
        <v>10</v>
      </c>
      <c r="U634" s="11">
        <v>10</v>
      </c>
      <c r="V634" s="11">
        <v>10</v>
      </c>
      <c r="W634" s="11">
        <v>10</v>
      </c>
      <c r="X634" s="11">
        <v>10</v>
      </c>
      <c r="Y634" s="11">
        <v>10</v>
      </c>
      <c r="Z634" s="11">
        <v>10</v>
      </c>
      <c r="AA634" s="11">
        <v>10</v>
      </c>
      <c r="AB634" s="11">
        <v>10</v>
      </c>
      <c r="AC634" s="11">
        <v>10</v>
      </c>
      <c r="AD634" s="11">
        <v>10</v>
      </c>
      <c r="AE634" s="11">
        <v>10</v>
      </c>
      <c r="AF634" s="11">
        <v>10</v>
      </c>
      <c r="AG634" s="11">
        <v>184</v>
      </c>
      <c r="AH634" s="11">
        <v>2104</v>
      </c>
      <c r="AI634" s="11">
        <v>1399</v>
      </c>
      <c r="AJ634" s="11">
        <v>3556</v>
      </c>
      <c r="AK634" s="11">
        <v>360</v>
      </c>
      <c r="AL634" s="11">
        <v>1039</v>
      </c>
      <c r="AM634" s="11">
        <v>1622</v>
      </c>
      <c r="AN634" s="11">
        <v>259</v>
      </c>
      <c r="AO634" s="11">
        <v>1358</v>
      </c>
      <c r="AP634" s="11">
        <v>1084</v>
      </c>
      <c r="AQ634" s="11">
        <v>229</v>
      </c>
      <c r="AR634" s="11">
        <v>398</v>
      </c>
      <c r="AS634" s="11">
        <v>2729</v>
      </c>
      <c r="AT634" s="11">
        <v>8878</v>
      </c>
      <c r="AU634" s="11">
        <v>10</v>
      </c>
      <c r="AV634" s="11">
        <v>9</v>
      </c>
      <c r="AW634" s="11">
        <v>8</v>
      </c>
      <c r="AX634" s="11">
        <v>18</v>
      </c>
      <c r="AY634" s="11">
        <v>15</v>
      </c>
      <c r="AZ634" s="11">
        <v>9</v>
      </c>
      <c r="BA634" s="11">
        <v>11</v>
      </c>
      <c r="BB634" s="11">
        <v>10</v>
      </c>
      <c r="BC634" s="11">
        <v>9</v>
      </c>
      <c r="BD634" s="11">
        <v>11</v>
      </c>
      <c r="BE634" s="11">
        <v>10</v>
      </c>
      <c r="BF634" s="11">
        <v>13</v>
      </c>
      <c r="BG634" s="11">
        <v>22</v>
      </c>
      <c r="BH634" s="11">
        <v>7</v>
      </c>
      <c r="BI634" s="11">
        <v>7</v>
      </c>
      <c r="BJ634" s="11">
        <v>7</v>
      </c>
      <c r="BK634" s="11">
        <v>7</v>
      </c>
      <c r="BL634" s="11">
        <v>11</v>
      </c>
      <c r="BM634" s="11">
        <v>16</v>
      </c>
      <c r="BN634" s="11">
        <v>5</v>
      </c>
      <c r="BO634" s="11">
        <v>10</v>
      </c>
      <c r="BP634" s="11">
        <v>7</v>
      </c>
      <c r="BQ634" s="11">
        <v>5</v>
      </c>
      <c r="BR634" s="11">
        <v>7</v>
      </c>
      <c r="BS634" s="11">
        <v>31</v>
      </c>
      <c r="BT634" s="11">
        <v>15</v>
      </c>
      <c r="BU634" s="11"/>
      <c r="BV634" s="11"/>
      <c r="BW634" s="11" t="b">
        <v>1</v>
      </c>
      <c r="BX634" s="11" t="b">
        <v>1</v>
      </c>
      <c r="BY634" s="11" t="b">
        <v>1</v>
      </c>
      <c r="BZ634" s="11" t="b">
        <v>1</v>
      </c>
      <c r="CA634" s="11" t="b">
        <v>1</v>
      </c>
      <c r="CB634" s="11" t="b">
        <v>1</v>
      </c>
      <c r="CC634" s="11" t="b">
        <v>1</v>
      </c>
      <c r="CD634" s="11" t="b">
        <v>1</v>
      </c>
      <c r="CE634" s="11" t="b">
        <v>1</v>
      </c>
      <c r="CF634" s="11" t="b">
        <v>1</v>
      </c>
      <c r="CG634" s="11" t="b">
        <v>1</v>
      </c>
      <c r="CH634" s="11" t="b">
        <v>1</v>
      </c>
      <c r="CI634" s="11" t="b">
        <v>1</v>
      </c>
      <c r="CJ634" s="11" t="s">
        <v>569</v>
      </c>
      <c r="CK634" s="11" t="str">
        <f>VLOOKUP(Table812[[#This Row],[Candidate Detail Answer: City]],cities,2,FALSE)</f>
        <v>Arvada</v>
      </c>
      <c r="CL634" s="11" t="str">
        <f>VLOOKUP(Table812[[#This Row],[Candidate Detail Answer: City]],cities,3,FALSE)</f>
        <v>CO</v>
      </c>
      <c r="CM634" s="41">
        <f>VLOOKUP(Table812[[#This Row],[Candidate Detail Answer: City]],cities,4,FALSE)</f>
        <v>80001</v>
      </c>
      <c r="CN634" s="11" t="s">
        <v>570</v>
      </c>
      <c r="CO634" s="11" t="str">
        <f>VLOOKUP(Table812[[#This Row],[Candidate Detail Answer: Major]],majors_final,3,FALSE)</f>
        <v>Engineering</v>
      </c>
      <c r="CP634" s="11" t="str">
        <f>VLOOKUP(Table812[[#This Row],[Candidate Detail Answer: Major]],majors_final,4,FALSE)</f>
        <v>Non-IT</v>
      </c>
      <c r="CQ634" s="11">
        <f>VLOOKUP(Table812[[#This Row],[Candidate Detail Answer: Major]],majors_final,5,FALSE)</f>
        <v>0</v>
      </c>
      <c r="CR634" s="11">
        <f>VLOOKUP(Table812[[#This Row],[Candidate Detail Answer: Major]],majors_final,6,FALSE)</f>
        <v>0</v>
      </c>
      <c r="CS634" s="11"/>
      <c r="CU634" s="5"/>
      <c r="CV634" s="5"/>
      <c r="CW634" s="5"/>
    </row>
    <row r="635" spans="1:101" ht="12.75" x14ac:dyDescent="0.2">
      <c r="A635">
        <v>734</v>
      </c>
      <c r="B635" s="26">
        <v>44666.559027777781</v>
      </c>
      <c r="C635" s="26">
        <v>44666.60833333333</v>
      </c>
      <c r="D635" s="26">
        <v>44670.142361111109</v>
      </c>
      <c r="E635" s="36">
        <v>305326</v>
      </c>
      <c r="F635" s="36">
        <f>SUM(Table812[[#This Row],[Time Taken Per Question: 1]:[Time Taken Per Question: 14]])</f>
        <v>89497</v>
      </c>
      <c r="G635" s="11">
        <v>1</v>
      </c>
      <c r="H635" s="11">
        <v>77</v>
      </c>
      <c r="I635" s="31">
        <v>266368</v>
      </c>
      <c r="J635" s="11">
        <v>131</v>
      </c>
      <c r="K635" s="11">
        <v>131</v>
      </c>
      <c r="L635" s="11">
        <v>92</v>
      </c>
      <c r="M635" s="11">
        <v>100</v>
      </c>
      <c r="N635" s="11">
        <v>214338</v>
      </c>
      <c r="O635" s="11" t="s">
        <v>155</v>
      </c>
      <c r="P635" s="11" t="s">
        <v>208</v>
      </c>
      <c r="Q635" s="11">
        <v>1</v>
      </c>
      <c r="R635" s="11"/>
      <c r="S635" s="11">
        <v>1</v>
      </c>
      <c r="T635" s="11">
        <v>10</v>
      </c>
      <c r="U635" s="11">
        <v>10</v>
      </c>
      <c r="V635" s="11">
        <v>10</v>
      </c>
      <c r="W635" s="11">
        <v>10</v>
      </c>
      <c r="X635" s="11">
        <v>10</v>
      </c>
      <c r="Y635" s="11">
        <v>10</v>
      </c>
      <c r="Z635" s="11">
        <v>10</v>
      </c>
      <c r="AA635" s="11">
        <v>10</v>
      </c>
      <c r="AB635" s="11">
        <v>10</v>
      </c>
      <c r="AC635" s="11">
        <v>10</v>
      </c>
      <c r="AD635" s="11">
        <v>10</v>
      </c>
      <c r="AE635" s="11">
        <v>10</v>
      </c>
      <c r="AF635" s="11">
        <v>10</v>
      </c>
      <c r="AG635" s="11">
        <v>258</v>
      </c>
      <c r="AH635" s="11">
        <v>2430</v>
      </c>
      <c r="AI635" s="11">
        <v>5618</v>
      </c>
      <c r="AJ635" s="11">
        <v>847</v>
      </c>
      <c r="AK635" s="11">
        <v>904</v>
      </c>
      <c r="AL635" s="11">
        <v>3758</v>
      </c>
      <c r="AM635" s="11">
        <v>16801</v>
      </c>
      <c r="AN635" s="11">
        <v>1062</v>
      </c>
      <c r="AO635" s="11">
        <v>17753</v>
      </c>
      <c r="AP635" s="11">
        <v>377</v>
      </c>
      <c r="AQ635" s="11">
        <v>3764</v>
      </c>
      <c r="AR635" s="11">
        <v>673</v>
      </c>
      <c r="AS635" s="11">
        <v>17492</v>
      </c>
      <c r="AT635" s="11">
        <v>17760</v>
      </c>
      <c r="AU635" s="11">
        <v>10</v>
      </c>
      <c r="AV635" s="11">
        <v>10</v>
      </c>
      <c r="AW635" s="11">
        <v>7</v>
      </c>
      <c r="AX635" s="11">
        <v>11</v>
      </c>
      <c r="AY635" s="11">
        <v>11</v>
      </c>
      <c r="AZ635" s="11">
        <v>9</v>
      </c>
      <c r="BA635" s="11">
        <v>11</v>
      </c>
      <c r="BB635" s="11">
        <v>11</v>
      </c>
      <c r="BC635" s="11">
        <v>9</v>
      </c>
      <c r="BD635" s="11">
        <v>15</v>
      </c>
      <c r="BE635" s="11">
        <v>10</v>
      </c>
      <c r="BF635" s="11">
        <v>28</v>
      </c>
      <c r="BG635" s="11">
        <v>33</v>
      </c>
      <c r="BH635" s="11">
        <v>14</v>
      </c>
      <c r="BI635" s="11">
        <v>18</v>
      </c>
      <c r="BJ635" s="11">
        <v>4</v>
      </c>
      <c r="BK635" s="11">
        <v>8</v>
      </c>
      <c r="BL635" s="11">
        <v>28</v>
      </c>
      <c r="BM635" s="11">
        <v>16</v>
      </c>
      <c r="BN635" s="11">
        <v>5</v>
      </c>
      <c r="BO635" s="11">
        <v>7</v>
      </c>
      <c r="BP635" s="11">
        <v>4</v>
      </c>
      <c r="BQ635" s="11">
        <v>26</v>
      </c>
      <c r="BR635" s="11">
        <v>5</v>
      </c>
      <c r="BS635" s="11">
        <v>53</v>
      </c>
      <c r="BT635" s="11">
        <v>16</v>
      </c>
      <c r="BU635" s="11"/>
      <c r="BV635" s="11"/>
      <c r="BW635" s="11" t="b">
        <v>1</v>
      </c>
      <c r="BX635" s="11" t="b">
        <v>1</v>
      </c>
      <c r="BY635" s="11" t="b">
        <v>1</v>
      </c>
      <c r="BZ635" s="11" t="b">
        <v>1</v>
      </c>
      <c r="CA635" s="11" t="b">
        <v>1</v>
      </c>
      <c r="CB635" s="11" t="b">
        <v>1</v>
      </c>
      <c r="CC635" s="11" t="b">
        <v>1</v>
      </c>
      <c r="CD635" s="11" t="b">
        <v>1</v>
      </c>
      <c r="CE635" s="11" t="b">
        <v>1</v>
      </c>
      <c r="CF635" s="11" t="b">
        <v>1</v>
      </c>
      <c r="CG635" s="11" t="b">
        <v>1</v>
      </c>
      <c r="CH635" s="11" t="b">
        <v>1</v>
      </c>
      <c r="CI635" s="11" t="b">
        <v>1</v>
      </c>
      <c r="CJ635" s="11" t="s">
        <v>297</v>
      </c>
      <c r="CK635" s="11" t="str">
        <f>VLOOKUP(Table812[[#This Row],[Candidate Detail Answer: City]],cities,2,FALSE)</f>
        <v>Denver</v>
      </c>
      <c r="CL635" s="11" t="str">
        <f>VLOOKUP(Table812[[#This Row],[Candidate Detail Answer: City]],cities,3,FALSE)</f>
        <v>CO</v>
      </c>
      <c r="CM635" s="41">
        <f>VLOOKUP(Table812[[#This Row],[Candidate Detail Answer: City]],cities,4,FALSE)</f>
        <v>80202</v>
      </c>
      <c r="CN635" s="11" t="s">
        <v>312</v>
      </c>
      <c r="CO635" s="11" t="str">
        <f>VLOOKUP(Table812[[#This Row],[Candidate Detail Answer: Major]],majors_final,3,FALSE)</f>
        <v>Quality Assurance</v>
      </c>
      <c r="CP635" s="11" t="str">
        <f>VLOOKUP(Table812[[#This Row],[Candidate Detail Answer: Major]],majors_final,4,FALSE)</f>
        <v>IT non-development</v>
      </c>
      <c r="CQ635" s="11">
        <f>VLOOKUP(Table812[[#This Row],[Candidate Detail Answer: Major]],majors_final,5,FALSE)</f>
        <v>0</v>
      </c>
      <c r="CR635" s="11">
        <f>VLOOKUP(Table812[[#This Row],[Candidate Detail Answer: Major]],majors_final,6,FALSE)</f>
        <v>0</v>
      </c>
      <c r="CS635" s="11"/>
      <c r="CU635" s="5"/>
      <c r="CV635" s="5"/>
      <c r="CW635" s="5"/>
    </row>
    <row r="636" spans="1:101" ht="12.75" x14ac:dyDescent="0.2">
      <c r="A636">
        <v>735</v>
      </c>
      <c r="B636" s="26">
        <v>44666.559027777781</v>
      </c>
      <c r="C636" s="26">
        <v>44666.607638888891</v>
      </c>
      <c r="D636" s="26">
        <v>44667.734722222223</v>
      </c>
      <c r="E636" s="36">
        <v>97373</v>
      </c>
      <c r="F636" s="36">
        <f>SUM(Table812[[#This Row],[Time Taken Per Question: 1]:[Time Taken Per Question: 14]])</f>
        <v>43962</v>
      </c>
      <c r="G636" s="11">
        <v>1</v>
      </c>
      <c r="H636" s="11">
        <v>51</v>
      </c>
      <c r="I636" s="31">
        <v>60731</v>
      </c>
      <c r="J636" s="11">
        <v>131</v>
      </c>
      <c r="K636" s="11">
        <v>131</v>
      </c>
      <c r="L636" s="11">
        <v>92</v>
      </c>
      <c r="M636" s="11">
        <v>100</v>
      </c>
      <c r="N636" s="11">
        <v>47973</v>
      </c>
      <c r="O636" s="11" t="s">
        <v>155</v>
      </c>
      <c r="P636" s="11" t="s">
        <v>208</v>
      </c>
      <c r="Q636" s="11">
        <v>34</v>
      </c>
      <c r="R636" s="11">
        <v>3</v>
      </c>
      <c r="S636" s="11">
        <v>1</v>
      </c>
      <c r="T636" s="11">
        <v>10</v>
      </c>
      <c r="U636" s="11">
        <v>10</v>
      </c>
      <c r="V636" s="11">
        <v>10</v>
      </c>
      <c r="W636" s="11">
        <v>10</v>
      </c>
      <c r="X636" s="11">
        <v>10</v>
      </c>
      <c r="Y636" s="11">
        <v>10</v>
      </c>
      <c r="Z636" s="11">
        <v>10</v>
      </c>
      <c r="AA636" s="11">
        <v>10</v>
      </c>
      <c r="AB636" s="11">
        <v>10</v>
      </c>
      <c r="AC636" s="11">
        <v>10</v>
      </c>
      <c r="AD636" s="11">
        <v>10</v>
      </c>
      <c r="AE636" s="11">
        <v>10</v>
      </c>
      <c r="AF636" s="11">
        <v>10</v>
      </c>
      <c r="AG636" s="11">
        <v>15</v>
      </c>
      <c r="AH636" s="11">
        <v>1912</v>
      </c>
      <c r="AI636" s="11">
        <v>495</v>
      </c>
      <c r="AJ636" s="11">
        <v>1243</v>
      </c>
      <c r="AK636" s="11">
        <v>940</v>
      </c>
      <c r="AL636" s="11">
        <v>5606</v>
      </c>
      <c r="AM636" s="11">
        <v>9972</v>
      </c>
      <c r="AN636" s="11">
        <v>464</v>
      </c>
      <c r="AO636" s="11">
        <v>292</v>
      </c>
      <c r="AP636" s="11">
        <v>169</v>
      </c>
      <c r="AQ636" s="11">
        <v>3932</v>
      </c>
      <c r="AR636" s="11">
        <v>412</v>
      </c>
      <c r="AS636" s="11">
        <v>4321</v>
      </c>
      <c r="AT636" s="11">
        <v>14189</v>
      </c>
      <c r="AU636" s="11">
        <v>9</v>
      </c>
      <c r="AV636" s="11">
        <v>10</v>
      </c>
      <c r="AW636" s="11">
        <v>9</v>
      </c>
      <c r="AX636" s="11">
        <v>11</v>
      </c>
      <c r="AY636" s="11">
        <v>8</v>
      </c>
      <c r="AZ636" s="11">
        <v>12</v>
      </c>
      <c r="BA636" s="11">
        <v>9</v>
      </c>
      <c r="BB636" s="11">
        <v>10</v>
      </c>
      <c r="BC636" s="11">
        <v>9</v>
      </c>
      <c r="BD636" s="11">
        <v>11</v>
      </c>
      <c r="BE636" s="11">
        <v>11</v>
      </c>
      <c r="BF636" s="11">
        <v>19</v>
      </c>
      <c r="BG636" s="11">
        <v>27</v>
      </c>
      <c r="BH636" s="11">
        <v>10</v>
      </c>
      <c r="BI636" s="11">
        <v>5</v>
      </c>
      <c r="BJ636" s="11">
        <v>6</v>
      </c>
      <c r="BK636" s="11">
        <v>9</v>
      </c>
      <c r="BL636" s="11">
        <v>37</v>
      </c>
      <c r="BM636" s="11">
        <v>59</v>
      </c>
      <c r="BN636" s="11">
        <v>7</v>
      </c>
      <c r="BO636" s="11">
        <v>6</v>
      </c>
      <c r="BP636" s="11">
        <v>5</v>
      </c>
      <c r="BQ636" s="11">
        <v>32</v>
      </c>
      <c r="BR636" s="11">
        <v>5</v>
      </c>
      <c r="BS636" s="11">
        <v>17</v>
      </c>
      <c r="BT636" s="11">
        <v>28</v>
      </c>
      <c r="BU636" s="11"/>
      <c r="BV636" s="11"/>
      <c r="BW636" s="11" t="b">
        <v>1</v>
      </c>
      <c r="BX636" s="11" t="b">
        <v>1</v>
      </c>
      <c r="BY636" s="11" t="b">
        <v>1</v>
      </c>
      <c r="BZ636" s="11" t="b">
        <v>1</v>
      </c>
      <c r="CA636" s="11" t="b">
        <v>1</v>
      </c>
      <c r="CB636" s="11" t="b">
        <v>1</v>
      </c>
      <c r="CC636" s="11" t="b">
        <v>1</v>
      </c>
      <c r="CD636" s="11" t="b">
        <v>1</v>
      </c>
      <c r="CE636" s="11" t="b">
        <v>1</v>
      </c>
      <c r="CF636" s="11" t="b">
        <v>1</v>
      </c>
      <c r="CG636" s="11" t="b">
        <v>1</v>
      </c>
      <c r="CH636" s="11" t="b">
        <v>1</v>
      </c>
      <c r="CI636" s="11" t="b">
        <v>1</v>
      </c>
      <c r="CJ636" s="11" t="s">
        <v>657</v>
      </c>
      <c r="CK636" s="11" t="str">
        <f>VLOOKUP(Table812[[#This Row],[Candidate Detail Answer: City]],cities,2,FALSE)</f>
        <v>Westminster</v>
      </c>
      <c r="CL636" s="11" t="str">
        <f>VLOOKUP(Table812[[#This Row],[Candidate Detail Answer: City]],cities,3,FALSE)</f>
        <v>CO</v>
      </c>
      <c r="CM636" s="41">
        <f>VLOOKUP(Table812[[#This Row],[Candidate Detail Answer: City]],cities,4,FALSE)</f>
        <v>80030</v>
      </c>
      <c r="CN636" s="11" t="s">
        <v>658</v>
      </c>
      <c r="CO636" s="11" t="str">
        <f>VLOOKUP(Table812[[#This Row],[Candidate Detail Answer: Major]],majors_final,3,FALSE)</f>
        <v>Quality Assurance</v>
      </c>
      <c r="CP636" s="11" t="str">
        <f>VLOOKUP(Table812[[#This Row],[Candidate Detail Answer: Major]],majors_final,4,FALSE)</f>
        <v>IT non-development</v>
      </c>
      <c r="CQ636" s="11">
        <f>VLOOKUP(Table812[[#This Row],[Candidate Detail Answer: Major]],majors_final,5,FALSE)</f>
        <v>0</v>
      </c>
      <c r="CR636" s="11">
        <f>VLOOKUP(Table812[[#This Row],[Candidate Detail Answer: Major]],majors_final,6,FALSE)</f>
        <v>0</v>
      </c>
      <c r="CS636" s="11"/>
      <c r="CU636" s="5"/>
      <c r="CV636" s="5"/>
      <c r="CW636" s="5"/>
    </row>
    <row r="637" spans="1:101" ht="12.75" x14ac:dyDescent="0.2">
      <c r="A637">
        <v>736</v>
      </c>
      <c r="B637" s="26">
        <v>55579.266666666001</v>
      </c>
      <c r="C637" s="26">
        <v>56621.175694446603</v>
      </c>
      <c r="D637" s="26">
        <v>55225.756944441702</v>
      </c>
      <c r="E637" s="36">
        <v>283586</v>
      </c>
      <c r="F637" s="36">
        <f>SUM(Table812[[#This Row],[Time Taken Per Question: 1]:[Time Taken Per Question: 14]])</f>
        <v>84231</v>
      </c>
      <c r="G637" s="11">
        <v>1</v>
      </c>
      <c r="H637" s="11">
        <v>77</v>
      </c>
      <c r="I637" s="31">
        <v>244815</v>
      </c>
      <c r="J637" s="11">
        <v>131</v>
      </c>
      <c r="K637" s="11">
        <v>101</v>
      </c>
      <c r="L637" s="11">
        <v>92</v>
      </c>
      <c r="M637" s="11">
        <v>77.09</v>
      </c>
      <c r="N637" s="11">
        <v>193587</v>
      </c>
      <c r="O637" s="11" t="s">
        <v>155</v>
      </c>
      <c r="P637" s="11" t="s">
        <v>208</v>
      </c>
      <c r="Q637" s="11">
        <v>0</v>
      </c>
      <c r="R637" s="11"/>
      <c r="S637" s="11">
        <v>1</v>
      </c>
      <c r="T637" s="11">
        <v>10</v>
      </c>
      <c r="U637" s="11">
        <v>10</v>
      </c>
      <c r="V637" s="11">
        <v>10</v>
      </c>
      <c r="W637" s="11">
        <v>10</v>
      </c>
      <c r="X637" s="11">
        <v>10</v>
      </c>
      <c r="Y637" s="11">
        <v>0</v>
      </c>
      <c r="Z637" s="11">
        <v>10</v>
      </c>
      <c r="AA637" s="11">
        <v>10</v>
      </c>
      <c r="AB637" s="11">
        <v>10</v>
      </c>
      <c r="AC637" s="11">
        <v>10</v>
      </c>
      <c r="AD637" s="11">
        <v>10</v>
      </c>
      <c r="AE637" s="11">
        <v>0</v>
      </c>
      <c r="AF637" s="11">
        <v>0</v>
      </c>
      <c r="AG637" s="11">
        <v>33</v>
      </c>
      <c r="AH637" s="11">
        <v>3918</v>
      </c>
      <c r="AI637" s="11">
        <v>2152</v>
      </c>
      <c r="AJ637" s="11">
        <v>386</v>
      </c>
      <c r="AK637" s="11">
        <v>2591</v>
      </c>
      <c r="AL637" s="11">
        <v>13329</v>
      </c>
      <c r="AM637" s="11">
        <v>22029</v>
      </c>
      <c r="AN637" s="11">
        <v>699</v>
      </c>
      <c r="AO637" s="11">
        <v>683</v>
      </c>
      <c r="AP637" s="11">
        <v>9591</v>
      </c>
      <c r="AQ637" s="11">
        <v>10134</v>
      </c>
      <c r="AR637" s="11">
        <v>1695</v>
      </c>
      <c r="AS637" s="11">
        <v>13690</v>
      </c>
      <c r="AT637" s="11">
        <v>3301</v>
      </c>
      <c r="AU637" s="11">
        <v>11</v>
      </c>
      <c r="AV637" s="11">
        <v>13</v>
      </c>
      <c r="AW637" s="11">
        <v>9</v>
      </c>
      <c r="AX637" s="11">
        <v>14</v>
      </c>
      <c r="AY637" s="11">
        <v>12</v>
      </c>
      <c r="AZ637" s="11">
        <v>13</v>
      </c>
      <c r="BA637" s="11">
        <v>19</v>
      </c>
      <c r="BB637" s="11">
        <v>17</v>
      </c>
      <c r="BC637" s="11">
        <v>14</v>
      </c>
      <c r="BD637" s="11">
        <v>15</v>
      </c>
      <c r="BE637" s="11">
        <v>18</v>
      </c>
      <c r="BF637" s="11">
        <v>27</v>
      </c>
      <c r="BG637" s="11">
        <v>19</v>
      </c>
      <c r="BH637" s="11">
        <v>28</v>
      </c>
      <c r="BI637" s="11">
        <v>6</v>
      </c>
      <c r="BJ637" s="11">
        <v>3</v>
      </c>
      <c r="BK637" s="11">
        <v>4</v>
      </c>
      <c r="BL637" s="11">
        <v>55</v>
      </c>
      <c r="BM637" s="11">
        <v>27</v>
      </c>
      <c r="BN637" s="11">
        <v>3</v>
      </c>
      <c r="BO637" s="11">
        <v>4</v>
      </c>
      <c r="BP637" s="11">
        <v>2</v>
      </c>
      <c r="BQ637" s="11">
        <v>62</v>
      </c>
      <c r="BR637" s="11">
        <v>8</v>
      </c>
      <c r="BS637" s="11">
        <v>21</v>
      </c>
      <c r="BT637" s="11">
        <v>14</v>
      </c>
      <c r="BU637" s="11"/>
      <c r="BV637" s="11"/>
      <c r="BW637" s="11" t="b">
        <v>1</v>
      </c>
      <c r="BX637" s="11" t="b">
        <v>1</v>
      </c>
      <c r="BY637" s="11" t="b">
        <v>1</v>
      </c>
      <c r="BZ637" s="11" t="b">
        <v>1</v>
      </c>
      <c r="CA637" s="11" t="b">
        <v>1</v>
      </c>
      <c r="CB637" s="11" t="b">
        <v>0</v>
      </c>
      <c r="CC637" s="11" t="b">
        <v>1</v>
      </c>
      <c r="CD637" s="11" t="b">
        <v>1</v>
      </c>
      <c r="CE637" s="11" t="b">
        <v>1</v>
      </c>
      <c r="CF637" s="11" t="b">
        <v>1</v>
      </c>
      <c r="CG637" s="11" t="b">
        <v>1</v>
      </c>
      <c r="CH637" s="11" t="b">
        <v>0</v>
      </c>
      <c r="CI637" s="11" t="b">
        <v>0</v>
      </c>
      <c r="CJ637" s="11" t="s">
        <v>603</v>
      </c>
      <c r="CK637" s="11" t="str">
        <f>VLOOKUP(Table812[[#This Row],[Candidate Detail Answer: City]],cities,2,FALSE)</f>
        <v>Lone Tree</v>
      </c>
      <c r="CL637" s="11" t="str">
        <f>VLOOKUP(Table812[[#This Row],[Candidate Detail Answer: City]],cities,3,FALSE)</f>
        <v>CO</v>
      </c>
      <c r="CM637" s="41">
        <f>VLOOKUP(Table812[[#This Row],[Candidate Detail Answer: City]],cities,4,FALSE)</f>
        <v>80124</v>
      </c>
      <c r="CN637" s="11" t="s">
        <v>604</v>
      </c>
      <c r="CO637" s="11" t="str">
        <f>VLOOKUP(Table812[[#This Row],[Candidate Detail Answer: Major]],majors_final,3,FALSE)</f>
        <v>Quality Assurance</v>
      </c>
      <c r="CP637" s="11" t="str">
        <f>VLOOKUP(Table812[[#This Row],[Candidate Detail Answer: Major]],majors_final,4,FALSE)</f>
        <v>IT non-development</v>
      </c>
      <c r="CQ637" s="11">
        <f>VLOOKUP(Table812[[#This Row],[Candidate Detail Answer: Major]],majors_final,5,FALSE)</f>
        <v>0</v>
      </c>
      <c r="CR637" s="11">
        <f>VLOOKUP(Table812[[#This Row],[Candidate Detail Answer: Major]],majors_final,6,FALSE)</f>
        <v>0</v>
      </c>
      <c r="CS637" s="11"/>
      <c r="CU637" s="5"/>
      <c r="CV637" s="5"/>
      <c r="CW637" s="5"/>
    </row>
    <row r="638" spans="1:101" ht="12.75" x14ac:dyDescent="0.2">
      <c r="A638">
        <v>737</v>
      </c>
      <c r="B638" s="26">
        <v>44666.559027777781</v>
      </c>
      <c r="C638" s="26">
        <v>44666.60833333333</v>
      </c>
      <c r="D638" s="26">
        <v>44668.634722222225</v>
      </c>
      <c r="E638" s="36">
        <v>175102</v>
      </c>
      <c r="F638" s="36">
        <f>SUM(Table812[[#This Row],[Time Taken Per Question: 1]:[Time Taken Per Question: 14]])</f>
        <v>41536</v>
      </c>
      <c r="G638" s="11">
        <v>1</v>
      </c>
      <c r="H638" s="11">
        <v>24</v>
      </c>
      <c r="I638" s="31">
        <v>137875</v>
      </c>
      <c r="J638" s="11">
        <v>131</v>
      </c>
      <c r="K638" s="11">
        <v>131</v>
      </c>
      <c r="L638" s="11">
        <v>92</v>
      </c>
      <c r="M638" s="11">
        <v>100</v>
      </c>
      <c r="N638" s="11">
        <v>133517</v>
      </c>
      <c r="O638" s="11" t="s">
        <v>155</v>
      </c>
      <c r="P638" s="11" t="s">
        <v>208</v>
      </c>
      <c r="Q638" s="11">
        <v>6</v>
      </c>
      <c r="R638" s="11">
        <v>3</v>
      </c>
      <c r="S638" s="11">
        <v>1</v>
      </c>
      <c r="T638" s="11">
        <v>10</v>
      </c>
      <c r="U638" s="11">
        <v>10</v>
      </c>
      <c r="V638" s="11">
        <v>10</v>
      </c>
      <c r="W638" s="11">
        <v>10</v>
      </c>
      <c r="X638" s="11">
        <v>10</v>
      </c>
      <c r="Y638" s="11">
        <v>10</v>
      </c>
      <c r="Z638" s="11">
        <v>10</v>
      </c>
      <c r="AA638" s="11">
        <v>10</v>
      </c>
      <c r="AB638" s="11">
        <v>10</v>
      </c>
      <c r="AC638" s="11">
        <v>10</v>
      </c>
      <c r="AD638" s="11">
        <v>10</v>
      </c>
      <c r="AE638" s="11">
        <v>10</v>
      </c>
      <c r="AF638" s="11">
        <v>10</v>
      </c>
      <c r="AG638" s="11">
        <v>608</v>
      </c>
      <c r="AH638" s="11">
        <v>1438</v>
      </c>
      <c r="AI638" s="11">
        <v>549</v>
      </c>
      <c r="AJ638" s="11">
        <v>7713</v>
      </c>
      <c r="AK638" s="11">
        <v>451</v>
      </c>
      <c r="AL638" s="11">
        <v>3612</v>
      </c>
      <c r="AM638" s="11">
        <v>1692</v>
      </c>
      <c r="AN638" s="11">
        <v>2072</v>
      </c>
      <c r="AO638" s="11">
        <v>1602</v>
      </c>
      <c r="AP638" s="11">
        <v>662</v>
      </c>
      <c r="AQ638" s="11">
        <v>3029</v>
      </c>
      <c r="AR638" s="11">
        <v>2971</v>
      </c>
      <c r="AS638" s="11">
        <v>12089</v>
      </c>
      <c r="AT638" s="11">
        <v>3048</v>
      </c>
      <c r="AU638" s="11">
        <v>10</v>
      </c>
      <c r="AV638" s="11">
        <v>10</v>
      </c>
      <c r="AW638" s="11">
        <v>12</v>
      </c>
      <c r="AX638" s="11">
        <v>12</v>
      </c>
      <c r="AY638" s="11">
        <v>10</v>
      </c>
      <c r="AZ638" s="11">
        <v>10</v>
      </c>
      <c r="BA638" s="11">
        <v>12</v>
      </c>
      <c r="BB638" s="11">
        <v>12</v>
      </c>
      <c r="BC638" s="11">
        <v>11</v>
      </c>
      <c r="BD638" s="11">
        <v>16</v>
      </c>
      <c r="BE638" s="11">
        <v>12</v>
      </c>
      <c r="BF638" s="11">
        <v>17</v>
      </c>
      <c r="BG638" s="11">
        <v>24</v>
      </c>
      <c r="BH638" s="11">
        <v>9</v>
      </c>
      <c r="BI638" s="11">
        <v>5</v>
      </c>
      <c r="BJ638" s="11">
        <v>12</v>
      </c>
      <c r="BK638" s="11">
        <v>3</v>
      </c>
      <c r="BL638" s="11">
        <v>18</v>
      </c>
      <c r="BM638" s="11">
        <v>16</v>
      </c>
      <c r="BN638" s="11">
        <v>4</v>
      </c>
      <c r="BO638" s="11">
        <v>14</v>
      </c>
      <c r="BP638" s="11">
        <v>6</v>
      </c>
      <c r="BQ638" s="11">
        <v>34</v>
      </c>
      <c r="BR638" s="11">
        <v>15</v>
      </c>
      <c r="BS638" s="11">
        <v>53</v>
      </c>
      <c r="BT638" s="11">
        <v>14</v>
      </c>
      <c r="BU638" s="11"/>
      <c r="BV638" s="11"/>
      <c r="BW638" s="11" t="b">
        <v>1</v>
      </c>
      <c r="BX638" s="11" t="b">
        <v>1</v>
      </c>
      <c r="BY638" s="11" t="b">
        <v>1</v>
      </c>
      <c r="BZ638" s="11" t="b">
        <v>1</v>
      </c>
      <c r="CA638" s="11" t="b">
        <v>1</v>
      </c>
      <c r="CB638" s="11" t="b">
        <v>1</v>
      </c>
      <c r="CC638" s="11" t="b">
        <v>1</v>
      </c>
      <c r="CD638" s="11" t="b">
        <v>1</v>
      </c>
      <c r="CE638" s="11" t="b">
        <v>1</v>
      </c>
      <c r="CF638" s="11" t="b">
        <v>1</v>
      </c>
      <c r="CG638" s="11" t="b">
        <v>1</v>
      </c>
      <c r="CH638" s="11" t="b">
        <v>1</v>
      </c>
      <c r="CI638" s="11" t="b">
        <v>1</v>
      </c>
      <c r="CJ638" s="11" t="s">
        <v>666</v>
      </c>
      <c r="CK638" s="11" t="str">
        <f>VLOOKUP(Table812[[#This Row],[Candidate Detail Answer: City]],cities,2,FALSE)</f>
        <v>Monument</v>
      </c>
      <c r="CL638" s="11" t="str">
        <f>VLOOKUP(Table812[[#This Row],[Candidate Detail Answer: City]],cities,3,FALSE)</f>
        <v>CO</v>
      </c>
      <c r="CM638" s="41">
        <f>VLOOKUP(Table812[[#This Row],[Candidate Detail Answer: City]],cities,4,FALSE)</f>
        <v>80132</v>
      </c>
      <c r="CN638" s="11" t="s">
        <v>236</v>
      </c>
      <c r="CO638" s="11" t="str">
        <f>VLOOKUP(Table812[[#This Row],[Candidate Detail Answer: Major]],majors_final,3,FALSE)</f>
        <v>Computer Science</v>
      </c>
      <c r="CP638" s="11" t="str">
        <f>VLOOKUP(Table812[[#This Row],[Candidate Detail Answer: Major]],majors_final,4,FALSE)</f>
        <v>IT-development focused</v>
      </c>
      <c r="CQ638" s="11">
        <f>VLOOKUP(Table812[[#This Row],[Candidate Detail Answer: Major]],majors_final,5,FALSE)</f>
        <v>0</v>
      </c>
      <c r="CR638" s="11">
        <f>VLOOKUP(Table812[[#This Row],[Candidate Detail Answer: Major]],majors_final,6,FALSE)</f>
        <v>0</v>
      </c>
      <c r="CS638" s="11"/>
      <c r="CU638" s="5"/>
      <c r="CV638" s="5"/>
      <c r="CW638" s="5"/>
    </row>
    <row r="639" spans="1:101" ht="12.75" x14ac:dyDescent="0.2">
      <c r="A639">
        <v>738</v>
      </c>
      <c r="B639" s="26">
        <v>55601.199305554903</v>
      </c>
      <c r="C639" s="26">
        <v>56641.243750002097</v>
      </c>
      <c r="D639" s="26">
        <v>55243.474305552802</v>
      </c>
      <c r="E639" s="36">
        <v>343769</v>
      </c>
      <c r="F639" s="36">
        <f>SUM(Table812[[#This Row],[Time Taken Per Question: 1]:[Time Taken Per Question: 14]])</f>
        <v>117124</v>
      </c>
      <c r="G639" s="11">
        <v>1</v>
      </c>
      <c r="H639" s="11">
        <v>23</v>
      </c>
      <c r="I639" s="31">
        <v>290953</v>
      </c>
      <c r="J639" s="11">
        <v>131</v>
      </c>
      <c r="K639" s="11">
        <v>91</v>
      </c>
      <c r="L639" s="11">
        <v>92</v>
      </c>
      <c r="M639" s="11">
        <v>69.459999999999994</v>
      </c>
      <c r="N639" s="11">
        <v>226281</v>
      </c>
      <c r="O639" s="11" t="s">
        <v>155</v>
      </c>
      <c r="P639" s="11" t="s">
        <v>208</v>
      </c>
      <c r="Q639" s="11">
        <v>0</v>
      </c>
      <c r="R639" s="11">
        <v>3</v>
      </c>
      <c r="S639" s="11">
        <v>1</v>
      </c>
      <c r="T639" s="11">
        <v>10</v>
      </c>
      <c r="U639" s="11">
        <v>10</v>
      </c>
      <c r="V639" s="11">
        <v>10</v>
      </c>
      <c r="W639" s="11">
        <v>10</v>
      </c>
      <c r="X639" s="11">
        <v>10</v>
      </c>
      <c r="Y639" s="11">
        <v>0</v>
      </c>
      <c r="Z639" s="11">
        <v>10</v>
      </c>
      <c r="AA639" s="11">
        <v>10</v>
      </c>
      <c r="AB639" s="11">
        <v>10</v>
      </c>
      <c r="AC639" s="11">
        <v>0</v>
      </c>
      <c r="AD639" s="11">
        <v>10</v>
      </c>
      <c r="AE639" s="11">
        <v>0</v>
      </c>
      <c r="AF639" s="11">
        <v>0</v>
      </c>
      <c r="AG639" s="11">
        <v>175</v>
      </c>
      <c r="AH639" s="11">
        <v>41004</v>
      </c>
      <c r="AI639" s="11">
        <v>4407</v>
      </c>
      <c r="AJ639" s="11">
        <v>358</v>
      </c>
      <c r="AK639" s="11">
        <v>857</v>
      </c>
      <c r="AL639" s="11">
        <v>28562</v>
      </c>
      <c r="AM639" s="11">
        <v>21721</v>
      </c>
      <c r="AN639" s="11">
        <v>566</v>
      </c>
      <c r="AO639" s="11">
        <v>662</v>
      </c>
      <c r="AP639" s="11">
        <v>680</v>
      </c>
      <c r="AQ639" s="11">
        <v>4669</v>
      </c>
      <c r="AR639" s="11">
        <v>708</v>
      </c>
      <c r="AS639" s="11">
        <v>7374</v>
      </c>
      <c r="AT639" s="11">
        <v>5381</v>
      </c>
      <c r="AU639" s="11">
        <v>8</v>
      </c>
      <c r="AV639" s="11">
        <v>9</v>
      </c>
      <c r="AW639" s="11">
        <v>8</v>
      </c>
      <c r="AX639" s="11">
        <v>9</v>
      </c>
      <c r="AY639" s="11">
        <v>9</v>
      </c>
      <c r="AZ639" s="11">
        <v>9</v>
      </c>
      <c r="BA639" s="11">
        <v>11</v>
      </c>
      <c r="BB639" s="11">
        <v>10</v>
      </c>
      <c r="BC639" s="11">
        <v>10</v>
      </c>
      <c r="BD639" s="11">
        <v>9</v>
      </c>
      <c r="BE639" s="11">
        <v>11</v>
      </c>
      <c r="BF639" s="11">
        <v>10</v>
      </c>
      <c r="BG639" s="11">
        <v>25</v>
      </c>
      <c r="BH639" s="11">
        <v>50</v>
      </c>
      <c r="BI639" s="11">
        <v>30</v>
      </c>
      <c r="BJ639" s="11">
        <v>4</v>
      </c>
      <c r="BK639" s="11">
        <v>9</v>
      </c>
      <c r="BL639" s="11">
        <v>11</v>
      </c>
      <c r="BM639" s="11">
        <v>69</v>
      </c>
      <c r="BN639" s="11">
        <v>5</v>
      </c>
      <c r="BO639" s="11">
        <v>6</v>
      </c>
      <c r="BP639" s="11">
        <v>4</v>
      </c>
      <c r="BQ639" s="11">
        <v>35</v>
      </c>
      <c r="BR639" s="11">
        <v>5</v>
      </c>
      <c r="BS639" s="11">
        <v>39</v>
      </c>
      <c r="BT639" s="11">
        <v>12</v>
      </c>
      <c r="BU639" s="11"/>
      <c r="BV639" s="11"/>
      <c r="BW639" s="11" t="b">
        <v>1</v>
      </c>
      <c r="BX639" s="11" t="b">
        <v>1</v>
      </c>
      <c r="BY639" s="11" t="b">
        <v>1</v>
      </c>
      <c r="BZ639" s="11" t="b">
        <v>1</v>
      </c>
      <c r="CA639" s="11" t="b">
        <v>1</v>
      </c>
      <c r="CB639" s="11" t="b">
        <v>0</v>
      </c>
      <c r="CC639" s="11" t="b">
        <v>1</v>
      </c>
      <c r="CD639" s="11" t="b">
        <v>1</v>
      </c>
      <c r="CE639" s="11" t="b">
        <v>1</v>
      </c>
      <c r="CF639" s="11" t="b">
        <v>0</v>
      </c>
      <c r="CG639" s="11" t="b">
        <v>1</v>
      </c>
      <c r="CH639" s="11" t="b">
        <v>0</v>
      </c>
      <c r="CI639" s="11" t="b">
        <v>0</v>
      </c>
      <c r="CJ639" s="11" t="s">
        <v>297</v>
      </c>
      <c r="CK639" s="11" t="str">
        <f>VLOOKUP(Table812[[#This Row],[Candidate Detail Answer: City]],cities,2,FALSE)</f>
        <v>Denver</v>
      </c>
      <c r="CL639" s="11" t="str">
        <f>VLOOKUP(Table812[[#This Row],[Candidate Detail Answer: City]],cities,3,FALSE)</f>
        <v>CO</v>
      </c>
      <c r="CM639" s="41">
        <f>VLOOKUP(Table812[[#This Row],[Candidate Detail Answer: City]],cities,4,FALSE)</f>
        <v>80202</v>
      </c>
      <c r="CN639" s="11" t="s">
        <v>612</v>
      </c>
      <c r="CO639" s="11" t="str">
        <f>VLOOKUP(Table812[[#This Row],[Candidate Detail Answer: Major]],majors_final,3,FALSE)</f>
        <v>Quality Assurance</v>
      </c>
      <c r="CP639" s="11" t="str">
        <f>VLOOKUP(Table812[[#This Row],[Candidate Detail Answer: Major]],majors_final,4,FALSE)</f>
        <v>IT non-development</v>
      </c>
      <c r="CQ639" s="11">
        <f>VLOOKUP(Table812[[#This Row],[Candidate Detail Answer: Major]],majors_final,5,FALSE)</f>
        <v>0</v>
      </c>
      <c r="CR639" s="11">
        <f>VLOOKUP(Table812[[#This Row],[Candidate Detail Answer: Major]],majors_final,6,FALSE)</f>
        <v>0</v>
      </c>
      <c r="CS639" s="11"/>
      <c r="CU639" s="5"/>
      <c r="CV639" s="5"/>
      <c r="CW639" s="5"/>
    </row>
    <row r="640" spans="1:101" ht="12.75" x14ac:dyDescent="0.2">
      <c r="A640">
        <v>739</v>
      </c>
      <c r="B640" s="26">
        <v>44666.559027777781</v>
      </c>
      <c r="C640" s="26">
        <v>44666.609722222223</v>
      </c>
      <c r="D640" s="26">
        <v>44669.70416666667</v>
      </c>
      <c r="E640" s="36">
        <v>267390</v>
      </c>
      <c r="F640" s="36">
        <f>SUM(Table812[[#This Row],[Time Taken Per Question: 1]:[Time Taken Per Question: 14]])</f>
        <v>141888</v>
      </c>
      <c r="G640" s="11">
        <v>1</v>
      </c>
      <c r="H640" s="11">
        <v>123</v>
      </c>
      <c r="I640" s="31">
        <v>159853</v>
      </c>
      <c r="J640" s="11">
        <v>131</v>
      </c>
      <c r="K640" s="11">
        <v>131</v>
      </c>
      <c r="L640" s="11">
        <v>92</v>
      </c>
      <c r="M640" s="11">
        <v>100</v>
      </c>
      <c r="N640" s="11">
        <v>125001</v>
      </c>
      <c r="O640" s="11" t="s">
        <v>155</v>
      </c>
      <c r="P640" s="11" t="s">
        <v>208</v>
      </c>
      <c r="Q640" s="11">
        <v>38</v>
      </c>
      <c r="R640" s="11">
        <v>5</v>
      </c>
      <c r="S640" s="11">
        <v>1</v>
      </c>
      <c r="T640" s="11">
        <v>10</v>
      </c>
      <c r="U640" s="11">
        <v>10</v>
      </c>
      <c r="V640" s="11">
        <v>10</v>
      </c>
      <c r="W640" s="11">
        <v>10</v>
      </c>
      <c r="X640" s="11">
        <v>10</v>
      </c>
      <c r="Y640" s="11">
        <v>10</v>
      </c>
      <c r="Z640" s="11">
        <v>10</v>
      </c>
      <c r="AA640" s="11">
        <v>10</v>
      </c>
      <c r="AB640" s="11">
        <v>10</v>
      </c>
      <c r="AC640" s="11">
        <v>10</v>
      </c>
      <c r="AD640" s="11">
        <v>10</v>
      </c>
      <c r="AE640" s="11">
        <v>10</v>
      </c>
      <c r="AF640" s="11">
        <v>10</v>
      </c>
      <c r="AG640" s="11">
        <v>6436</v>
      </c>
      <c r="AH640" s="11">
        <v>22574</v>
      </c>
      <c r="AI640" s="11">
        <v>2992</v>
      </c>
      <c r="AJ640" s="11">
        <v>3169</v>
      </c>
      <c r="AK640" s="11">
        <v>2735</v>
      </c>
      <c r="AL640" s="11">
        <v>1536</v>
      </c>
      <c r="AM640" s="11">
        <v>3719</v>
      </c>
      <c r="AN640" s="11">
        <v>1021</v>
      </c>
      <c r="AO640" s="11">
        <v>1015</v>
      </c>
      <c r="AP640" s="11">
        <v>506</v>
      </c>
      <c r="AQ640" s="11">
        <v>2067</v>
      </c>
      <c r="AR640" s="11">
        <v>524</v>
      </c>
      <c r="AS640" s="11">
        <v>77604</v>
      </c>
      <c r="AT640" s="11">
        <v>15990</v>
      </c>
      <c r="AU640" s="11">
        <v>6</v>
      </c>
      <c r="AV640" s="11">
        <v>7</v>
      </c>
      <c r="AW640" s="11">
        <v>4</v>
      </c>
      <c r="AX640" s="11">
        <v>8</v>
      </c>
      <c r="AY640" s="11">
        <v>6</v>
      </c>
      <c r="AZ640" s="11">
        <v>5</v>
      </c>
      <c r="BA640" s="11">
        <v>10</v>
      </c>
      <c r="BB640" s="11">
        <v>7</v>
      </c>
      <c r="BC640" s="11">
        <v>6</v>
      </c>
      <c r="BD640" s="11">
        <v>7</v>
      </c>
      <c r="BE640" s="11">
        <v>8</v>
      </c>
      <c r="BF640" s="11">
        <v>6</v>
      </c>
      <c r="BG640" s="11">
        <v>22</v>
      </c>
      <c r="BH640" s="11">
        <v>80</v>
      </c>
      <c r="BI640" s="11">
        <v>28</v>
      </c>
      <c r="BJ640" s="11">
        <v>30</v>
      </c>
      <c r="BK640" s="11">
        <v>14</v>
      </c>
      <c r="BL640" s="11">
        <v>28</v>
      </c>
      <c r="BM640" s="11">
        <v>43</v>
      </c>
      <c r="BN640" s="11">
        <v>17</v>
      </c>
      <c r="BO640" s="11">
        <v>10</v>
      </c>
      <c r="BP640" s="11">
        <v>11</v>
      </c>
      <c r="BQ640" s="11">
        <v>28</v>
      </c>
      <c r="BR640" s="11">
        <v>11</v>
      </c>
      <c r="BS640" s="11">
        <v>47</v>
      </c>
      <c r="BT640" s="11">
        <v>23</v>
      </c>
      <c r="BU640" s="11"/>
      <c r="BV640" s="11"/>
      <c r="BW640" s="11" t="b">
        <v>1</v>
      </c>
      <c r="BX640" s="11" t="b">
        <v>1</v>
      </c>
      <c r="BY640" s="11" t="b">
        <v>1</v>
      </c>
      <c r="BZ640" s="11" t="b">
        <v>1</v>
      </c>
      <c r="CA640" s="11" t="b">
        <v>1</v>
      </c>
      <c r="CB640" s="11" t="b">
        <v>1</v>
      </c>
      <c r="CC640" s="11" t="b">
        <v>1</v>
      </c>
      <c r="CD640" s="11" t="b">
        <v>1</v>
      </c>
      <c r="CE640" s="11" t="b">
        <v>1</v>
      </c>
      <c r="CF640" s="11" t="b">
        <v>1</v>
      </c>
      <c r="CG640" s="11" t="b">
        <v>1</v>
      </c>
      <c r="CH640" s="11" t="b">
        <v>1</v>
      </c>
      <c r="CI640" s="11" t="b">
        <v>1</v>
      </c>
      <c r="CJ640" s="11" t="s">
        <v>541</v>
      </c>
      <c r="CK640" s="11" t="str">
        <f>VLOOKUP(Table812[[#This Row],[Candidate Detail Answer: City]],cities,2,FALSE)</f>
        <v>Palmetto</v>
      </c>
      <c r="CL640" s="11" t="str">
        <f>VLOOKUP(Table812[[#This Row],[Candidate Detail Answer: City]],cities,3,FALSE)</f>
        <v>FL</v>
      </c>
      <c r="CM640" s="41">
        <f>VLOOKUP(Table812[[#This Row],[Candidate Detail Answer: City]],cities,4,FALSE)</f>
        <v>34221</v>
      </c>
      <c r="CN640" s="11" t="s">
        <v>542</v>
      </c>
      <c r="CO640" s="11" t="str">
        <f>VLOOKUP(Table812[[#This Row],[Candidate Detail Answer: Major]],majors_final,3,FALSE)</f>
        <v>Business and Administration</v>
      </c>
      <c r="CP640" s="11" t="str">
        <f>VLOOKUP(Table812[[#This Row],[Candidate Detail Answer: Major]],majors_final,4,FALSE)</f>
        <v>Non-IT</v>
      </c>
      <c r="CQ640" s="11">
        <f>VLOOKUP(Table812[[#This Row],[Candidate Detail Answer: Major]],majors_final,5,FALSE)</f>
        <v>0</v>
      </c>
      <c r="CR640" s="11">
        <f>VLOOKUP(Table812[[#This Row],[Candidate Detail Answer: Major]],majors_final,6,FALSE)</f>
        <v>0</v>
      </c>
      <c r="CS640" s="11"/>
      <c r="CU640" s="5"/>
      <c r="CV640" s="5"/>
      <c r="CW640" s="5"/>
    </row>
    <row r="641" spans="1:101" ht="12.75" x14ac:dyDescent="0.2">
      <c r="A641">
        <v>740</v>
      </c>
      <c r="B641" s="26">
        <v>44666.559027777781</v>
      </c>
      <c r="C641" s="26">
        <v>44666.607638888891</v>
      </c>
      <c r="D641" s="26">
        <v>44668.105555555558</v>
      </c>
      <c r="E641" s="36">
        <v>129401</v>
      </c>
      <c r="F641" s="36">
        <f>SUM(Table812[[#This Row],[Time Taken Per Question: 1]:[Time Taken Per Question: 14]])</f>
        <v>49033</v>
      </c>
      <c r="G641" s="11">
        <v>1</v>
      </c>
      <c r="H641" s="11">
        <v>40</v>
      </c>
      <c r="I641" s="31">
        <v>88028</v>
      </c>
      <c r="J641" s="11">
        <v>131</v>
      </c>
      <c r="K641" s="11">
        <v>131</v>
      </c>
      <c r="L641" s="11">
        <v>92</v>
      </c>
      <c r="M641" s="11">
        <v>100</v>
      </c>
      <c r="N641" s="11">
        <v>80270</v>
      </c>
      <c r="O641" s="11" t="s">
        <v>155</v>
      </c>
      <c r="P641" s="11" t="s">
        <v>208</v>
      </c>
      <c r="Q641" s="11">
        <v>11</v>
      </c>
      <c r="R641" s="11">
        <v>4</v>
      </c>
      <c r="S641" s="11">
        <v>1</v>
      </c>
      <c r="T641" s="11">
        <v>10</v>
      </c>
      <c r="U641" s="11">
        <v>10</v>
      </c>
      <c r="V641" s="11">
        <v>10</v>
      </c>
      <c r="W641" s="11">
        <v>10</v>
      </c>
      <c r="X641" s="11">
        <v>10</v>
      </c>
      <c r="Y641" s="11">
        <v>10</v>
      </c>
      <c r="Z641" s="11">
        <v>10</v>
      </c>
      <c r="AA641" s="11">
        <v>10</v>
      </c>
      <c r="AB641" s="11">
        <v>10</v>
      </c>
      <c r="AC641" s="11">
        <v>10</v>
      </c>
      <c r="AD641" s="11">
        <v>10</v>
      </c>
      <c r="AE641" s="11">
        <v>10</v>
      </c>
      <c r="AF641" s="11">
        <v>10</v>
      </c>
      <c r="AG641" s="11">
        <v>401</v>
      </c>
      <c r="AH641" s="11">
        <v>541</v>
      </c>
      <c r="AI641" s="11">
        <v>748</v>
      </c>
      <c r="AJ641" s="11">
        <v>11570</v>
      </c>
      <c r="AK641" s="11">
        <v>4124</v>
      </c>
      <c r="AL641" s="11">
        <v>4916</v>
      </c>
      <c r="AM641" s="11">
        <v>1901</v>
      </c>
      <c r="AN641" s="11">
        <v>4173</v>
      </c>
      <c r="AO641" s="11">
        <v>939</v>
      </c>
      <c r="AP641" s="11">
        <v>446</v>
      </c>
      <c r="AQ641" s="11">
        <v>2811</v>
      </c>
      <c r="AR641" s="11">
        <v>712</v>
      </c>
      <c r="AS641" s="11">
        <v>10361</v>
      </c>
      <c r="AT641" s="11">
        <v>5390</v>
      </c>
      <c r="AU641" s="11">
        <v>7</v>
      </c>
      <c r="AV641" s="11">
        <v>10</v>
      </c>
      <c r="AW641" s="11">
        <v>18</v>
      </c>
      <c r="AX641" s="11">
        <v>9</v>
      </c>
      <c r="AY641" s="11">
        <v>7</v>
      </c>
      <c r="AZ641" s="11">
        <v>8</v>
      </c>
      <c r="BA641" s="11">
        <v>11</v>
      </c>
      <c r="BB641" s="11">
        <v>8</v>
      </c>
      <c r="BC641" s="11">
        <v>7</v>
      </c>
      <c r="BD641" s="11">
        <v>7</v>
      </c>
      <c r="BE641" s="11">
        <v>9</v>
      </c>
      <c r="BF641" s="11">
        <v>14</v>
      </c>
      <c r="BG641" s="11">
        <v>25</v>
      </c>
      <c r="BH641" s="11">
        <v>11</v>
      </c>
      <c r="BI641" s="11">
        <v>10</v>
      </c>
      <c r="BJ641" s="11">
        <v>64</v>
      </c>
      <c r="BK641" s="11">
        <v>20</v>
      </c>
      <c r="BL641" s="11">
        <v>23</v>
      </c>
      <c r="BM641" s="11">
        <v>23</v>
      </c>
      <c r="BN641" s="11">
        <v>25</v>
      </c>
      <c r="BO641" s="11">
        <v>9</v>
      </c>
      <c r="BP641" s="11">
        <v>5</v>
      </c>
      <c r="BQ641" s="11">
        <v>29</v>
      </c>
      <c r="BR641" s="11">
        <v>6</v>
      </c>
      <c r="BS641" s="11">
        <v>94</v>
      </c>
      <c r="BT641" s="11">
        <v>14</v>
      </c>
      <c r="BU641" s="11"/>
      <c r="BV641" s="11"/>
      <c r="BW641" s="11" t="b">
        <v>1</v>
      </c>
      <c r="BX641" s="11" t="b">
        <v>1</v>
      </c>
      <c r="BY641" s="11" t="b">
        <v>1</v>
      </c>
      <c r="BZ641" s="11" t="b">
        <v>1</v>
      </c>
      <c r="CA641" s="11" t="b">
        <v>1</v>
      </c>
      <c r="CB641" s="11" t="b">
        <v>1</v>
      </c>
      <c r="CC641" s="11" t="b">
        <v>1</v>
      </c>
      <c r="CD641" s="11" t="b">
        <v>1</v>
      </c>
      <c r="CE641" s="11" t="b">
        <v>1</v>
      </c>
      <c r="CF641" s="11" t="b">
        <v>1</v>
      </c>
      <c r="CG641" s="11" t="b">
        <v>1</v>
      </c>
      <c r="CH641" s="11" t="b">
        <v>1</v>
      </c>
      <c r="CI641" s="11" t="b">
        <v>1</v>
      </c>
      <c r="CJ641" s="11" t="s">
        <v>297</v>
      </c>
      <c r="CK641" s="11" t="str">
        <f>VLOOKUP(Table812[[#This Row],[Candidate Detail Answer: City]],cities,2,FALSE)</f>
        <v>Denver</v>
      </c>
      <c r="CL641" s="11" t="str">
        <f>VLOOKUP(Table812[[#This Row],[Candidate Detail Answer: City]],cities,3,FALSE)</f>
        <v>CO</v>
      </c>
      <c r="CM641" s="41">
        <f>VLOOKUP(Table812[[#This Row],[Candidate Detail Answer: City]],cities,4,FALSE)</f>
        <v>80202</v>
      </c>
      <c r="CN641" s="11" t="s">
        <v>351</v>
      </c>
      <c r="CO641" s="11" t="str">
        <f>VLOOKUP(Table812[[#This Row],[Candidate Detail Answer: Major]],majors_final,3,FALSE)</f>
        <v>N/A</v>
      </c>
      <c r="CP641" s="11" t="str">
        <f>VLOOKUP(Table812[[#This Row],[Candidate Detail Answer: Major]],majors_final,4,FALSE)</f>
        <v>N/A</v>
      </c>
      <c r="CQ641" s="11">
        <f>VLOOKUP(Table812[[#This Row],[Candidate Detail Answer: Major]],majors_final,5,FALSE)</f>
        <v>0</v>
      </c>
      <c r="CR641" s="11">
        <f>VLOOKUP(Table812[[#This Row],[Candidate Detail Answer: Major]],majors_final,6,FALSE)</f>
        <v>0</v>
      </c>
      <c r="CS641" s="11"/>
      <c r="CU641" s="5"/>
      <c r="CV641" s="5"/>
      <c r="CW641" s="5"/>
    </row>
    <row r="642" spans="1:101" ht="12.75" x14ac:dyDescent="0.2">
      <c r="A642">
        <v>741</v>
      </c>
      <c r="B642" s="26">
        <v>44666.559027777781</v>
      </c>
      <c r="C642" s="26">
        <v>44666.609027777777</v>
      </c>
      <c r="D642" s="26">
        <v>44667.759027777778</v>
      </c>
      <c r="E642" s="36">
        <v>99334</v>
      </c>
      <c r="F642" s="36">
        <f>SUM(Table812[[#This Row],[Time Taken Per Question: 1]:[Time Taken Per Question: 14]])</f>
        <v>65500</v>
      </c>
      <c r="G642" s="11">
        <v>1</v>
      </c>
      <c r="H642" s="11">
        <v>82</v>
      </c>
      <c r="I642" s="31">
        <v>27379</v>
      </c>
      <c r="J642" s="11">
        <v>131</v>
      </c>
      <c r="K642" s="11">
        <v>131</v>
      </c>
      <c r="L642" s="11">
        <v>92</v>
      </c>
      <c r="M642" s="11">
        <v>100</v>
      </c>
      <c r="N642" s="11">
        <v>33263</v>
      </c>
      <c r="O642" s="11" t="s">
        <v>155</v>
      </c>
      <c r="P642" s="11" t="s">
        <v>208</v>
      </c>
      <c r="Q642" s="11">
        <v>6</v>
      </c>
      <c r="R642" s="11">
        <v>4</v>
      </c>
      <c r="S642" s="11">
        <v>1</v>
      </c>
      <c r="T642" s="11">
        <v>10</v>
      </c>
      <c r="U642" s="11">
        <v>10</v>
      </c>
      <c r="V642" s="11">
        <v>10</v>
      </c>
      <c r="W642" s="11">
        <v>10</v>
      </c>
      <c r="X642" s="11">
        <v>10</v>
      </c>
      <c r="Y642" s="11">
        <v>10</v>
      </c>
      <c r="Z642" s="11">
        <v>10</v>
      </c>
      <c r="AA642" s="11">
        <v>10</v>
      </c>
      <c r="AB642" s="11">
        <v>10</v>
      </c>
      <c r="AC642" s="11">
        <v>10</v>
      </c>
      <c r="AD642" s="11">
        <v>10</v>
      </c>
      <c r="AE642" s="11">
        <v>10</v>
      </c>
      <c r="AF642" s="11">
        <v>10</v>
      </c>
      <c r="AG642" s="11">
        <v>689</v>
      </c>
      <c r="AH642" s="11">
        <v>1750</v>
      </c>
      <c r="AI642" s="11">
        <v>843</v>
      </c>
      <c r="AJ642" s="11">
        <v>1487</v>
      </c>
      <c r="AK642" s="11">
        <v>1069</v>
      </c>
      <c r="AL642" s="11">
        <v>7291</v>
      </c>
      <c r="AM642" s="11">
        <v>3317</v>
      </c>
      <c r="AN642" s="11">
        <v>6353</v>
      </c>
      <c r="AO642" s="11">
        <v>3554</v>
      </c>
      <c r="AP642" s="11">
        <v>706</v>
      </c>
      <c r="AQ642" s="11">
        <v>1643</v>
      </c>
      <c r="AR642" s="11">
        <v>8704</v>
      </c>
      <c r="AS642" s="11">
        <v>15873</v>
      </c>
      <c r="AT642" s="11">
        <v>12221</v>
      </c>
      <c r="AU642" s="11">
        <v>10</v>
      </c>
      <c r="AV642" s="11">
        <v>10</v>
      </c>
      <c r="AW642" s="11">
        <v>9</v>
      </c>
      <c r="AX642" s="11">
        <v>16</v>
      </c>
      <c r="AY642" s="11">
        <v>14</v>
      </c>
      <c r="AZ642" s="11">
        <v>15</v>
      </c>
      <c r="BA642" s="11">
        <v>18</v>
      </c>
      <c r="BB642" s="11">
        <v>14</v>
      </c>
      <c r="BC642" s="11">
        <v>14</v>
      </c>
      <c r="BD642" s="11">
        <v>15</v>
      </c>
      <c r="BE642" s="11">
        <v>16</v>
      </c>
      <c r="BF642" s="11">
        <v>28</v>
      </c>
      <c r="BG642" s="11">
        <v>40</v>
      </c>
      <c r="BH642" s="11">
        <v>16</v>
      </c>
      <c r="BI642" s="11">
        <v>5</v>
      </c>
      <c r="BJ642" s="11">
        <v>5</v>
      </c>
      <c r="BK642" s="11">
        <v>6</v>
      </c>
      <c r="BL642" s="11">
        <v>29</v>
      </c>
      <c r="BM642" s="11">
        <v>14</v>
      </c>
      <c r="BN642" s="11">
        <v>14</v>
      </c>
      <c r="BO642" s="11">
        <v>15</v>
      </c>
      <c r="BP642" s="11">
        <v>4</v>
      </c>
      <c r="BQ642" s="11">
        <v>7</v>
      </c>
      <c r="BR642" s="11">
        <v>3</v>
      </c>
      <c r="BS642" s="11">
        <v>8</v>
      </c>
      <c r="BT642" s="11">
        <v>6</v>
      </c>
      <c r="BU642" s="11"/>
      <c r="BV642" s="11"/>
      <c r="BW642" s="11" t="b">
        <v>1</v>
      </c>
      <c r="BX642" s="11" t="b">
        <v>1</v>
      </c>
      <c r="BY642" s="11" t="b">
        <v>1</v>
      </c>
      <c r="BZ642" s="11" t="b">
        <v>1</v>
      </c>
      <c r="CA642" s="11" t="b">
        <v>1</v>
      </c>
      <c r="CB642" s="11" t="b">
        <v>1</v>
      </c>
      <c r="CC642" s="11" t="b">
        <v>1</v>
      </c>
      <c r="CD642" s="11" t="b">
        <v>1</v>
      </c>
      <c r="CE642" s="11" t="b">
        <v>1</v>
      </c>
      <c r="CF642" s="11" t="b">
        <v>1</v>
      </c>
      <c r="CG642" s="11" t="b">
        <v>1</v>
      </c>
      <c r="CH642" s="11" t="b">
        <v>1</v>
      </c>
      <c r="CI642" s="11" t="b">
        <v>1</v>
      </c>
      <c r="CJ642" s="11" t="s">
        <v>537</v>
      </c>
      <c r="CK642" s="11" t="str">
        <f>VLOOKUP(Table812[[#This Row],[Candidate Detail Answer: City]],cities,2,FALSE)</f>
        <v>Broomfield</v>
      </c>
      <c r="CL642" s="11" t="str">
        <f>VLOOKUP(Table812[[#This Row],[Candidate Detail Answer: City]],cities,3,FALSE)</f>
        <v>CO</v>
      </c>
      <c r="CM642" s="41">
        <f>VLOOKUP(Table812[[#This Row],[Candidate Detail Answer: City]],cities,4,FALSE)</f>
        <v>80020</v>
      </c>
      <c r="CN642" s="11" t="s">
        <v>298</v>
      </c>
      <c r="CO642" s="11" t="str">
        <f>VLOOKUP(Table812[[#This Row],[Candidate Detail Answer: Major]],majors_final,3,FALSE)</f>
        <v>Quality Assurance</v>
      </c>
      <c r="CP642" s="11" t="str">
        <f>VLOOKUP(Table812[[#This Row],[Candidate Detail Answer: Major]],majors_final,4,FALSE)</f>
        <v>IT non-development</v>
      </c>
      <c r="CQ642" s="11">
        <f>VLOOKUP(Table812[[#This Row],[Candidate Detail Answer: Major]],majors_final,5,FALSE)</f>
        <v>0</v>
      </c>
      <c r="CR642" s="11">
        <f>VLOOKUP(Table812[[#This Row],[Candidate Detail Answer: Major]],majors_final,6,FALSE)</f>
        <v>0</v>
      </c>
      <c r="CS642" s="11"/>
      <c r="CU642" s="5"/>
      <c r="CV642" s="5"/>
      <c r="CW642" s="5"/>
    </row>
    <row r="643" spans="1:101" ht="12.75" x14ac:dyDescent="0.2">
      <c r="A643">
        <v>742</v>
      </c>
      <c r="B643" s="26">
        <v>44666.559027777781</v>
      </c>
      <c r="C643" s="26">
        <v>44666.607638888891</v>
      </c>
      <c r="D643" s="26">
        <v>44668.063888888886</v>
      </c>
      <c r="E643" s="36">
        <v>125801</v>
      </c>
      <c r="F643" s="36">
        <f>SUM(Table812[[#This Row],[Time Taken Per Question: 1]:[Time Taken Per Question: 14]])</f>
        <v>70845</v>
      </c>
      <c r="G643" s="11">
        <v>1</v>
      </c>
      <c r="H643" s="11">
        <v>12</v>
      </c>
      <c r="I643" s="31">
        <v>58165</v>
      </c>
      <c r="J643" s="11">
        <v>131</v>
      </c>
      <c r="K643" s="11">
        <v>131</v>
      </c>
      <c r="L643" s="11">
        <v>92</v>
      </c>
      <c r="M643" s="11">
        <v>100</v>
      </c>
      <c r="N643" s="11">
        <v>54164</v>
      </c>
      <c r="O643" s="11" t="s">
        <v>155</v>
      </c>
      <c r="P643" s="11" t="s">
        <v>208</v>
      </c>
      <c r="Q643" s="11">
        <v>4</v>
      </c>
      <c r="R643" s="11">
        <v>5</v>
      </c>
      <c r="S643" s="11">
        <v>1</v>
      </c>
      <c r="T643" s="11">
        <v>10</v>
      </c>
      <c r="U643" s="11">
        <v>10</v>
      </c>
      <c r="V643" s="11">
        <v>10</v>
      </c>
      <c r="W643" s="11">
        <v>10</v>
      </c>
      <c r="X643" s="11">
        <v>10</v>
      </c>
      <c r="Y643" s="11">
        <v>10</v>
      </c>
      <c r="Z643" s="11">
        <v>10</v>
      </c>
      <c r="AA643" s="11">
        <v>10</v>
      </c>
      <c r="AB643" s="11">
        <v>10</v>
      </c>
      <c r="AC643" s="11">
        <v>10</v>
      </c>
      <c r="AD643" s="11">
        <v>10</v>
      </c>
      <c r="AE643" s="11">
        <v>10</v>
      </c>
      <c r="AF643" s="11">
        <v>10</v>
      </c>
      <c r="AG643" s="11">
        <v>199</v>
      </c>
      <c r="AH643" s="11">
        <v>8965</v>
      </c>
      <c r="AI643" s="11">
        <v>2743</v>
      </c>
      <c r="AJ643" s="11">
        <v>1168</v>
      </c>
      <c r="AK643" s="11">
        <v>1219</v>
      </c>
      <c r="AL643" s="11">
        <v>8373</v>
      </c>
      <c r="AM643" s="11">
        <v>8383</v>
      </c>
      <c r="AN643" s="11">
        <v>1627</v>
      </c>
      <c r="AO643" s="11">
        <v>532</v>
      </c>
      <c r="AP643" s="11">
        <v>667</v>
      </c>
      <c r="AQ643" s="11">
        <v>5433</v>
      </c>
      <c r="AR643" s="11">
        <v>5930</v>
      </c>
      <c r="AS643" s="11">
        <v>22865</v>
      </c>
      <c r="AT643" s="11">
        <v>2741</v>
      </c>
      <c r="AU643" s="11">
        <v>9</v>
      </c>
      <c r="AV643" s="11">
        <v>10</v>
      </c>
      <c r="AW643" s="11">
        <v>7</v>
      </c>
      <c r="AX643" s="11">
        <v>10</v>
      </c>
      <c r="AY643" s="11">
        <v>9</v>
      </c>
      <c r="AZ643" s="11">
        <v>9</v>
      </c>
      <c r="BA643" s="11">
        <v>12</v>
      </c>
      <c r="BB643" s="11">
        <v>10</v>
      </c>
      <c r="BC643" s="11">
        <v>9</v>
      </c>
      <c r="BD643" s="11">
        <v>10</v>
      </c>
      <c r="BE643" s="11">
        <v>11</v>
      </c>
      <c r="BF643" s="11">
        <v>10</v>
      </c>
      <c r="BG643" s="11">
        <v>23</v>
      </c>
      <c r="BH643" s="11">
        <v>28</v>
      </c>
      <c r="BI643" s="11">
        <v>4</v>
      </c>
      <c r="BJ643" s="11">
        <v>5</v>
      </c>
      <c r="BK643" s="11">
        <v>5</v>
      </c>
      <c r="BL643" s="11">
        <v>23</v>
      </c>
      <c r="BM643" s="11">
        <v>17</v>
      </c>
      <c r="BN643" s="11">
        <v>6</v>
      </c>
      <c r="BO643" s="11">
        <v>4</v>
      </c>
      <c r="BP643" s="11">
        <v>5</v>
      </c>
      <c r="BQ643" s="11">
        <v>13</v>
      </c>
      <c r="BR643" s="11">
        <v>8</v>
      </c>
      <c r="BS643" s="11">
        <v>14</v>
      </c>
      <c r="BT643" s="11">
        <v>10</v>
      </c>
      <c r="BU643" s="11"/>
      <c r="BV643" s="11"/>
      <c r="BW643" s="11" t="b">
        <v>1</v>
      </c>
      <c r="BX643" s="11" t="b">
        <v>1</v>
      </c>
      <c r="BY643" s="11" t="b">
        <v>1</v>
      </c>
      <c r="BZ643" s="11" t="b">
        <v>1</v>
      </c>
      <c r="CA643" s="11" t="b">
        <v>1</v>
      </c>
      <c r="CB643" s="11" t="b">
        <v>1</v>
      </c>
      <c r="CC643" s="11" t="b">
        <v>1</v>
      </c>
      <c r="CD643" s="11" t="b">
        <v>1</v>
      </c>
      <c r="CE643" s="11" t="b">
        <v>1</v>
      </c>
      <c r="CF643" s="11" t="b">
        <v>1</v>
      </c>
      <c r="CG643" s="11" t="b">
        <v>1</v>
      </c>
      <c r="CH643" s="11" t="b">
        <v>1</v>
      </c>
      <c r="CI643" s="11" t="b">
        <v>1</v>
      </c>
      <c r="CJ643" s="11" t="s">
        <v>297</v>
      </c>
      <c r="CK643" s="11" t="str">
        <f>VLOOKUP(Table812[[#This Row],[Candidate Detail Answer: City]],cities,2,FALSE)</f>
        <v>Denver</v>
      </c>
      <c r="CL643" s="11" t="str">
        <f>VLOOKUP(Table812[[#This Row],[Candidate Detail Answer: City]],cities,3,FALSE)</f>
        <v>CO</v>
      </c>
      <c r="CM643" s="41">
        <f>VLOOKUP(Table812[[#This Row],[Candidate Detail Answer: City]],cities,4,FALSE)</f>
        <v>80202</v>
      </c>
      <c r="CN643" s="11" t="s">
        <v>321</v>
      </c>
      <c r="CO643" s="11" t="str">
        <f>VLOOKUP(Table812[[#This Row],[Candidate Detail Answer: Major]],majors_final,3,FALSE)</f>
        <v>Business and Administration</v>
      </c>
      <c r="CP643" s="11" t="str">
        <f>VLOOKUP(Table812[[#This Row],[Candidate Detail Answer: Major]],majors_final,4,FALSE)</f>
        <v>Non-IT</v>
      </c>
      <c r="CQ643" s="11">
        <f>VLOOKUP(Table812[[#This Row],[Candidate Detail Answer: Major]],majors_final,5,FALSE)</f>
        <v>0</v>
      </c>
      <c r="CR643" s="11">
        <f>VLOOKUP(Table812[[#This Row],[Candidate Detail Answer: Major]],majors_final,6,FALSE)</f>
        <v>0</v>
      </c>
      <c r="CS643" s="11"/>
      <c r="CU643" s="5"/>
      <c r="CV643" s="5"/>
      <c r="CW643" s="5"/>
    </row>
    <row r="644" spans="1:101" ht="12.75" x14ac:dyDescent="0.2">
      <c r="A644">
        <v>743</v>
      </c>
      <c r="B644" s="26">
        <v>44666.559027777781</v>
      </c>
      <c r="C644" s="26">
        <v>44666.609027777777</v>
      </c>
      <c r="D644" s="26">
        <v>44667.506249999999</v>
      </c>
      <c r="E644" s="36">
        <v>77516</v>
      </c>
      <c r="F644" s="36">
        <f>SUM(Table812[[#This Row],[Time Taken Per Question: 1]:[Time Taken Per Question: 14]])</f>
        <v>28809</v>
      </c>
      <c r="G644" s="11">
        <v>1</v>
      </c>
      <c r="H644" s="11">
        <v>40</v>
      </c>
      <c r="I644" s="31">
        <v>61505</v>
      </c>
      <c r="J644" s="11">
        <v>131</v>
      </c>
      <c r="K644" s="11">
        <v>131</v>
      </c>
      <c r="L644" s="11">
        <v>92</v>
      </c>
      <c r="M644" s="11">
        <v>100</v>
      </c>
      <c r="N644" s="11">
        <v>47971</v>
      </c>
      <c r="O644" s="11" t="s">
        <v>155</v>
      </c>
      <c r="P644" s="11" t="s">
        <v>208</v>
      </c>
      <c r="Q644" s="11">
        <v>12</v>
      </c>
      <c r="R644" s="11">
        <v>4</v>
      </c>
      <c r="S644" s="11">
        <v>1</v>
      </c>
      <c r="T644" s="11">
        <v>10</v>
      </c>
      <c r="U644" s="11">
        <v>10</v>
      </c>
      <c r="V644" s="11">
        <v>10</v>
      </c>
      <c r="W644" s="11">
        <v>10</v>
      </c>
      <c r="X644" s="11">
        <v>10</v>
      </c>
      <c r="Y644" s="11">
        <v>10</v>
      </c>
      <c r="Z644" s="11">
        <v>10</v>
      </c>
      <c r="AA644" s="11">
        <v>10</v>
      </c>
      <c r="AB644" s="11">
        <v>10</v>
      </c>
      <c r="AC644" s="11">
        <v>10</v>
      </c>
      <c r="AD644" s="11">
        <v>10</v>
      </c>
      <c r="AE644" s="11">
        <v>10</v>
      </c>
      <c r="AF644" s="11">
        <v>10</v>
      </c>
      <c r="AG644" s="11">
        <v>64</v>
      </c>
      <c r="AH644" s="11">
        <v>415</v>
      </c>
      <c r="AI644" s="11">
        <v>296</v>
      </c>
      <c r="AJ644" s="11">
        <v>485</v>
      </c>
      <c r="AK644" s="11">
        <v>498</v>
      </c>
      <c r="AL644" s="11">
        <v>927</v>
      </c>
      <c r="AM644" s="11">
        <v>1236</v>
      </c>
      <c r="AN644" s="11">
        <v>2179</v>
      </c>
      <c r="AO644" s="11">
        <v>2098</v>
      </c>
      <c r="AP644" s="11">
        <v>871</v>
      </c>
      <c r="AQ644" s="11">
        <v>996</v>
      </c>
      <c r="AR644" s="11">
        <v>2070</v>
      </c>
      <c r="AS644" s="11">
        <v>15764</v>
      </c>
      <c r="AT644" s="11">
        <v>910</v>
      </c>
      <c r="AU644" s="11">
        <v>9</v>
      </c>
      <c r="AV644" s="11">
        <v>11</v>
      </c>
      <c r="AW644" s="11">
        <v>11</v>
      </c>
      <c r="AX644" s="11">
        <v>14</v>
      </c>
      <c r="AY644" s="11">
        <v>12</v>
      </c>
      <c r="AZ644" s="11">
        <v>13</v>
      </c>
      <c r="BA644" s="11">
        <v>12</v>
      </c>
      <c r="BB644" s="11">
        <v>12</v>
      </c>
      <c r="BC644" s="11">
        <v>11</v>
      </c>
      <c r="BD644" s="11">
        <v>12</v>
      </c>
      <c r="BE644" s="11">
        <v>10</v>
      </c>
      <c r="BF644" s="11">
        <v>12</v>
      </c>
      <c r="BG644" s="11">
        <v>29</v>
      </c>
      <c r="BH644" s="11">
        <v>2</v>
      </c>
      <c r="BI644" s="11">
        <v>2</v>
      </c>
      <c r="BJ644" s="11">
        <v>7</v>
      </c>
      <c r="BK644" s="11">
        <v>3</v>
      </c>
      <c r="BL644" s="11">
        <v>8</v>
      </c>
      <c r="BM644" s="11">
        <v>6</v>
      </c>
      <c r="BN644" s="11">
        <v>13</v>
      </c>
      <c r="BO644" s="11">
        <v>7</v>
      </c>
      <c r="BP644" s="11">
        <v>2</v>
      </c>
      <c r="BQ644" s="11">
        <v>7</v>
      </c>
      <c r="BR644" s="11">
        <v>17</v>
      </c>
      <c r="BS644" s="11">
        <v>35</v>
      </c>
      <c r="BT644" s="11">
        <v>3</v>
      </c>
      <c r="BU644" s="11"/>
      <c r="BV644" s="11"/>
      <c r="BW644" s="11" t="b">
        <v>1</v>
      </c>
      <c r="BX644" s="11" t="b">
        <v>1</v>
      </c>
      <c r="BY644" s="11" t="b">
        <v>1</v>
      </c>
      <c r="BZ644" s="11" t="b">
        <v>1</v>
      </c>
      <c r="CA644" s="11" t="b">
        <v>1</v>
      </c>
      <c r="CB644" s="11" t="b">
        <v>1</v>
      </c>
      <c r="CC644" s="11" t="b">
        <v>1</v>
      </c>
      <c r="CD644" s="11" t="b">
        <v>1</v>
      </c>
      <c r="CE644" s="11" t="b">
        <v>1</v>
      </c>
      <c r="CF644" s="11" t="b">
        <v>1</v>
      </c>
      <c r="CG644" s="11" t="b">
        <v>1</v>
      </c>
      <c r="CH644" s="11" t="b">
        <v>1</v>
      </c>
      <c r="CI644" s="11" t="b">
        <v>1</v>
      </c>
      <c r="CJ644" s="11" t="s">
        <v>457</v>
      </c>
      <c r="CK644" s="11" t="str">
        <f>VLOOKUP(Table812[[#This Row],[Candidate Detail Answer: City]],cities,2,FALSE)</f>
        <v>Louisville</v>
      </c>
      <c r="CL644" s="11" t="str">
        <f>VLOOKUP(Table812[[#This Row],[Candidate Detail Answer: City]],cities,3,FALSE)</f>
        <v>KY</v>
      </c>
      <c r="CM644" s="41">
        <f>VLOOKUP(Table812[[#This Row],[Candidate Detail Answer: City]],cities,4,FALSE)</f>
        <v>40201</v>
      </c>
      <c r="CN644" s="11" t="s">
        <v>351</v>
      </c>
      <c r="CO644" s="11" t="str">
        <f>VLOOKUP(Table812[[#This Row],[Candidate Detail Answer: Major]],majors_final,3,FALSE)</f>
        <v>N/A</v>
      </c>
      <c r="CP644" s="11" t="str">
        <f>VLOOKUP(Table812[[#This Row],[Candidate Detail Answer: Major]],majors_final,4,FALSE)</f>
        <v>N/A</v>
      </c>
      <c r="CQ644" s="11">
        <f>VLOOKUP(Table812[[#This Row],[Candidate Detail Answer: Major]],majors_final,5,FALSE)</f>
        <v>0</v>
      </c>
      <c r="CR644" s="11">
        <f>VLOOKUP(Table812[[#This Row],[Candidate Detail Answer: Major]],majors_final,6,FALSE)</f>
        <v>0</v>
      </c>
      <c r="CS644" s="11"/>
      <c r="CU644" s="5"/>
      <c r="CV644" s="5"/>
      <c r="CW644" s="5"/>
    </row>
    <row r="645" spans="1:101" ht="12.75" x14ac:dyDescent="0.2">
      <c r="A645">
        <v>744</v>
      </c>
      <c r="B645" s="26">
        <v>44666.559027777781</v>
      </c>
      <c r="C645" s="26">
        <v>44666.609027777777</v>
      </c>
      <c r="D645" s="26">
        <v>44668.590277777781</v>
      </c>
      <c r="E645" s="36">
        <v>171149</v>
      </c>
      <c r="F645" s="36">
        <f>SUM(Table812[[#This Row],[Time Taken Per Question: 1]:[Time Taken Per Question: 14]])</f>
        <v>28971</v>
      </c>
      <c r="G645" s="11">
        <v>1</v>
      </c>
      <c r="H645" s="11">
        <v>41</v>
      </c>
      <c r="I645" s="31">
        <v>114777</v>
      </c>
      <c r="J645" s="11">
        <v>131</v>
      </c>
      <c r="K645" s="11">
        <v>131</v>
      </c>
      <c r="L645" s="11">
        <v>92</v>
      </c>
      <c r="M645" s="11">
        <v>100</v>
      </c>
      <c r="N645" s="11">
        <v>142011</v>
      </c>
      <c r="O645" s="11" t="s">
        <v>155</v>
      </c>
      <c r="P645" s="11" t="s">
        <v>208</v>
      </c>
      <c r="Q645" s="11">
        <v>36</v>
      </c>
      <c r="R645" s="11"/>
      <c r="S645" s="11">
        <v>1</v>
      </c>
      <c r="T645" s="11">
        <v>10</v>
      </c>
      <c r="U645" s="11">
        <v>10</v>
      </c>
      <c r="V645" s="11">
        <v>10</v>
      </c>
      <c r="W645" s="11">
        <v>10</v>
      </c>
      <c r="X645" s="11">
        <v>10</v>
      </c>
      <c r="Y645" s="11">
        <v>10</v>
      </c>
      <c r="Z645" s="11">
        <v>10</v>
      </c>
      <c r="AA645" s="11">
        <v>10</v>
      </c>
      <c r="AB645" s="11">
        <v>10</v>
      </c>
      <c r="AC645" s="11">
        <v>10</v>
      </c>
      <c r="AD645" s="11">
        <v>10</v>
      </c>
      <c r="AE645" s="11">
        <v>10</v>
      </c>
      <c r="AF645" s="11">
        <v>10</v>
      </c>
      <c r="AG645" s="11">
        <v>148</v>
      </c>
      <c r="AH645" s="11">
        <v>5907</v>
      </c>
      <c r="AI645" s="11">
        <v>979</v>
      </c>
      <c r="AJ645" s="11">
        <v>1014</v>
      </c>
      <c r="AK645" s="11">
        <v>1301</v>
      </c>
      <c r="AL645" s="11">
        <v>4447</v>
      </c>
      <c r="AM645" s="11">
        <v>2384</v>
      </c>
      <c r="AN645" s="11">
        <v>726</v>
      </c>
      <c r="AO645" s="11">
        <v>1083</v>
      </c>
      <c r="AP645" s="11">
        <v>767</v>
      </c>
      <c r="AQ645" s="11">
        <v>5069</v>
      </c>
      <c r="AR645" s="11">
        <v>718</v>
      </c>
      <c r="AS645" s="11">
        <v>3556</v>
      </c>
      <c r="AT645" s="11">
        <v>872</v>
      </c>
      <c r="AU645" s="11">
        <v>8</v>
      </c>
      <c r="AV645" s="11">
        <v>8</v>
      </c>
      <c r="AW645" s="11">
        <v>1</v>
      </c>
      <c r="AX645" s="11">
        <v>17</v>
      </c>
      <c r="AY645" s="11">
        <v>11</v>
      </c>
      <c r="AZ645" s="11">
        <v>9</v>
      </c>
      <c r="BA645" s="11">
        <v>10</v>
      </c>
      <c r="BB645" s="11">
        <v>9</v>
      </c>
      <c r="BC645" s="11">
        <v>8</v>
      </c>
      <c r="BD645" s="11">
        <v>10</v>
      </c>
      <c r="BE645" s="11">
        <v>9</v>
      </c>
      <c r="BF645" s="11">
        <v>10</v>
      </c>
      <c r="BG645" s="11">
        <v>23</v>
      </c>
      <c r="BH645" s="11">
        <v>43</v>
      </c>
      <c r="BI645" s="11">
        <v>10</v>
      </c>
      <c r="BJ645" s="11">
        <v>12</v>
      </c>
      <c r="BK645" s="11">
        <v>4</v>
      </c>
      <c r="BL645" s="11">
        <v>14</v>
      </c>
      <c r="BM645" s="11">
        <v>29</v>
      </c>
      <c r="BN645" s="11">
        <v>5</v>
      </c>
      <c r="BO645" s="11">
        <v>9</v>
      </c>
      <c r="BP645" s="11">
        <v>5</v>
      </c>
      <c r="BQ645" s="11">
        <v>2</v>
      </c>
      <c r="BR645" s="11">
        <v>4</v>
      </c>
      <c r="BS645" s="11">
        <v>10</v>
      </c>
      <c r="BT645" s="11">
        <v>13</v>
      </c>
      <c r="BU645" s="11"/>
      <c r="BV645" s="11"/>
      <c r="BW645" s="11" t="b">
        <v>1</v>
      </c>
      <c r="BX645" s="11" t="b">
        <v>1</v>
      </c>
      <c r="BY645" s="11" t="b">
        <v>1</v>
      </c>
      <c r="BZ645" s="11" t="b">
        <v>1</v>
      </c>
      <c r="CA645" s="11" t="b">
        <v>1</v>
      </c>
      <c r="CB645" s="11" t="b">
        <v>1</v>
      </c>
      <c r="CC645" s="11" t="b">
        <v>1</v>
      </c>
      <c r="CD645" s="11" t="b">
        <v>1</v>
      </c>
      <c r="CE645" s="11" t="b">
        <v>1</v>
      </c>
      <c r="CF645" s="11" t="b">
        <v>1</v>
      </c>
      <c r="CG645" s="11" t="b">
        <v>1</v>
      </c>
      <c r="CH645" s="11" t="b">
        <v>1</v>
      </c>
      <c r="CI645" s="11" t="b">
        <v>1</v>
      </c>
      <c r="CJ645" s="11" t="s">
        <v>591</v>
      </c>
      <c r="CK645" s="11" t="str">
        <f>VLOOKUP(Table812[[#This Row],[Candidate Detail Answer: City]],cities,2,FALSE)</f>
        <v>Erie</v>
      </c>
      <c r="CL645" s="11" t="str">
        <f>VLOOKUP(Table812[[#This Row],[Candidate Detail Answer: City]],cities,3,FALSE)</f>
        <v>PA</v>
      </c>
      <c r="CM645" s="41">
        <f>VLOOKUP(Table812[[#This Row],[Candidate Detail Answer: City]],cities,4,FALSE)</f>
        <v>16501</v>
      </c>
      <c r="CN645" s="11" t="s">
        <v>312</v>
      </c>
      <c r="CO645" s="11" t="str">
        <f>VLOOKUP(Table812[[#This Row],[Candidate Detail Answer: Major]],majors_final,3,FALSE)</f>
        <v>Quality Assurance</v>
      </c>
      <c r="CP645" s="11" t="str">
        <f>VLOOKUP(Table812[[#This Row],[Candidate Detail Answer: Major]],majors_final,4,FALSE)</f>
        <v>IT non-development</v>
      </c>
      <c r="CQ645" s="11">
        <f>VLOOKUP(Table812[[#This Row],[Candidate Detail Answer: Major]],majors_final,5,FALSE)</f>
        <v>0</v>
      </c>
      <c r="CR645" s="11">
        <f>VLOOKUP(Table812[[#This Row],[Candidate Detail Answer: Major]],majors_final,6,FALSE)</f>
        <v>0</v>
      </c>
      <c r="CS645" s="11"/>
      <c r="CU645" s="5"/>
      <c r="CV645" s="5"/>
      <c r="CW645" s="5"/>
    </row>
    <row r="646" spans="1:101" ht="12.75" x14ac:dyDescent="0.2">
      <c r="A646">
        <v>745</v>
      </c>
      <c r="B646" s="26">
        <v>44666.559027777781</v>
      </c>
      <c r="C646" s="26">
        <v>44666.607638888891</v>
      </c>
      <c r="D646" s="26">
        <v>44668.76458333333</v>
      </c>
      <c r="E646" s="36">
        <v>186369</v>
      </c>
      <c r="F646" s="36">
        <f>SUM(Table812[[#This Row],[Time Taken Per Question: 1]:[Time Taken Per Question: 14]])</f>
        <v>47497</v>
      </c>
      <c r="G646" s="11">
        <v>1</v>
      </c>
      <c r="H646" s="11">
        <v>25</v>
      </c>
      <c r="I646" s="31">
        <v>138364</v>
      </c>
      <c r="J646" s="11">
        <v>131</v>
      </c>
      <c r="K646" s="11">
        <v>131</v>
      </c>
      <c r="L646" s="11">
        <v>92</v>
      </c>
      <c r="M646" s="11">
        <v>100</v>
      </c>
      <c r="N646" s="11">
        <v>138771</v>
      </c>
      <c r="O646" s="11" t="s">
        <v>155</v>
      </c>
      <c r="P646" s="11" t="s">
        <v>208</v>
      </c>
      <c r="Q646" s="11">
        <v>3</v>
      </c>
      <c r="R646" s="11">
        <v>1</v>
      </c>
      <c r="S646" s="11">
        <v>1</v>
      </c>
      <c r="T646" s="11">
        <v>10</v>
      </c>
      <c r="U646" s="11">
        <v>10</v>
      </c>
      <c r="V646" s="11">
        <v>10</v>
      </c>
      <c r="W646" s="11">
        <v>10</v>
      </c>
      <c r="X646" s="11">
        <v>10</v>
      </c>
      <c r="Y646" s="11">
        <v>10</v>
      </c>
      <c r="Z646" s="11">
        <v>10</v>
      </c>
      <c r="AA646" s="11">
        <v>10</v>
      </c>
      <c r="AB646" s="11">
        <v>10</v>
      </c>
      <c r="AC646" s="11">
        <v>10</v>
      </c>
      <c r="AD646" s="11">
        <v>10</v>
      </c>
      <c r="AE646" s="11">
        <v>10</v>
      </c>
      <c r="AF646" s="11">
        <v>10</v>
      </c>
      <c r="AG646" s="11">
        <v>7</v>
      </c>
      <c r="AH646" s="11">
        <v>2973</v>
      </c>
      <c r="AI646" s="11">
        <v>995</v>
      </c>
      <c r="AJ646" s="11">
        <v>3656</v>
      </c>
      <c r="AK646" s="11">
        <v>6548</v>
      </c>
      <c r="AL646" s="11">
        <v>4978</v>
      </c>
      <c r="AM646" s="11">
        <v>8614</v>
      </c>
      <c r="AN646" s="11">
        <v>1395</v>
      </c>
      <c r="AO646" s="11">
        <v>326</v>
      </c>
      <c r="AP646" s="11">
        <v>1880</v>
      </c>
      <c r="AQ646" s="11">
        <v>3301</v>
      </c>
      <c r="AR646" s="11">
        <v>3264</v>
      </c>
      <c r="AS646" s="11">
        <v>1952</v>
      </c>
      <c r="AT646" s="11">
        <v>7608</v>
      </c>
      <c r="AU646" s="11">
        <v>9</v>
      </c>
      <c r="AV646" s="11">
        <v>9</v>
      </c>
      <c r="AW646" s="11">
        <v>9</v>
      </c>
      <c r="AX646" s="11">
        <v>12</v>
      </c>
      <c r="AY646" s="11">
        <v>8</v>
      </c>
      <c r="AZ646" s="11">
        <v>9</v>
      </c>
      <c r="BA646" s="11">
        <v>9</v>
      </c>
      <c r="BB646" s="11">
        <v>10</v>
      </c>
      <c r="BC646" s="11">
        <v>9</v>
      </c>
      <c r="BD646" s="11">
        <v>11</v>
      </c>
      <c r="BE646" s="11">
        <v>11</v>
      </c>
      <c r="BF646" s="11">
        <v>14</v>
      </c>
      <c r="BG646" s="11">
        <v>23</v>
      </c>
      <c r="BH646" s="11">
        <v>12</v>
      </c>
      <c r="BI646" s="11">
        <v>5</v>
      </c>
      <c r="BJ646" s="11">
        <v>7</v>
      </c>
      <c r="BK646" s="11">
        <v>4</v>
      </c>
      <c r="BL646" s="11">
        <v>23</v>
      </c>
      <c r="BM646" s="11">
        <v>13</v>
      </c>
      <c r="BN646" s="11">
        <v>9</v>
      </c>
      <c r="BO646" s="11">
        <v>2</v>
      </c>
      <c r="BP646" s="11">
        <v>14</v>
      </c>
      <c r="BQ646" s="11">
        <v>19</v>
      </c>
      <c r="BR646" s="11">
        <v>8</v>
      </c>
      <c r="BS646" s="11">
        <v>4</v>
      </c>
      <c r="BT646" s="11">
        <v>6</v>
      </c>
      <c r="BU646" s="11"/>
      <c r="BV646" s="11"/>
      <c r="BW646" s="11" t="b">
        <v>1</v>
      </c>
      <c r="BX646" s="11" t="b">
        <v>1</v>
      </c>
      <c r="BY646" s="11" t="b">
        <v>1</v>
      </c>
      <c r="BZ646" s="11" t="b">
        <v>1</v>
      </c>
      <c r="CA646" s="11" t="b">
        <v>1</v>
      </c>
      <c r="CB646" s="11" t="b">
        <v>1</v>
      </c>
      <c r="CC646" s="11" t="b">
        <v>1</v>
      </c>
      <c r="CD646" s="11" t="b">
        <v>1</v>
      </c>
      <c r="CE646" s="11" t="b">
        <v>1</v>
      </c>
      <c r="CF646" s="11" t="b">
        <v>1</v>
      </c>
      <c r="CG646" s="11" t="b">
        <v>1</v>
      </c>
      <c r="CH646" s="11" t="b">
        <v>1</v>
      </c>
      <c r="CI646" s="11" t="b">
        <v>1</v>
      </c>
      <c r="CJ646" s="11" t="s">
        <v>297</v>
      </c>
      <c r="CK646" s="11" t="str">
        <f>VLOOKUP(Table812[[#This Row],[Candidate Detail Answer: City]],cities,2,FALSE)</f>
        <v>Denver</v>
      </c>
      <c r="CL646" s="11" t="str">
        <f>VLOOKUP(Table812[[#This Row],[Candidate Detail Answer: City]],cities,3,FALSE)</f>
        <v>CO</v>
      </c>
      <c r="CM646" s="41">
        <f>VLOOKUP(Table812[[#This Row],[Candidate Detail Answer: City]],cities,4,FALSE)</f>
        <v>80202</v>
      </c>
      <c r="CN646" s="11" t="s">
        <v>605</v>
      </c>
      <c r="CO646" s="11" t="str">
        <f>VLOOKUP(Table812[[#This Row],[Candidate Detail Answer: Major]],majors_final,3,FALSE)</f>
        <v>Psychology</v>
      </c>
      <c r="CP646" s="11" t="str">
        <f>VLOOKUP(Table812[[#This Row],[Candidate Detail Answer: Major]],majors_final,4,FALSE)</f>
        <v>Non-IT</v>
      </c>
      <c r="CQ646" s="11">
        <f>VLOOKUP(Table812[[#This Row],[Candidate Detail Answer: Major]],majors_final,5,FALSE)</f>
        <v>0</v>
      </c>
      <c r="CR646" s="11">
        <f>VLOOKUP(Table812[[#This Row],[Candidate Detail Answer: Major]],majors_final,6,FALSE)</f>
        <v>0</v>
      </c>
      <c r="CS646" s="11"/>
      <c r="CU646" s="5"/>
      <c r="CV646" s="5"/>
      <c r="CW646" s="5"/>
    </row>
    <row r="647" spans="1:101" ht="12.75" x14ac:dyDescent="0.2">
      <c r="A647">
        <v>746</v>
      </c>
      <c r="B647" s="26">
        <v>54526.499999999403</v>
      </c>
      <c r="C647" s="26">
        <v>56661.3118055577</v>
      </c>
      <c r="D647" s="26">
        <v>55261.191666663901</v>
      </c>
      <c r="E647" s="36">
        <v>344285</v>
      </c>
      <c r="F647" s="36">
        <f>SUM(Table812[[#This Row],[Time Taken Per Question: 1]:[Time Taken Per Question: 14]])</f>
        <v>104569</v>
      </c>
      <c r="G647" s="11">
        <v>1</v>
      </c>
      <c r="H647" s="11">
        <v>33</v>
      </c>
      <c r="I647" s="31">
        <v>263484</v>
      </c>
      <c r="J647" s="11">
        <v>131</v>
      </c>
      <c r="K647" s="11">
        <v>111</v>
      </c>
      <c r="L647" s="11">
        <v>92</v>
      </c>
      <c r="M647" s="11">
        <v>84.73</v>
      </c>
      <c r="N647" s="11">
        <v>224052</v>
      </c>
      <c r="O647" s="11" t="s">
        <v>155</v>
      </c>
      <c r="P647" s="11" t="s">
        <v>208</v>
      </c>
      <c r="Q647" s="11">
        <v>5</v>
      </c>
      <c r="R647" s="11"/>
      <c r="S647" s="11">
        <v>1</v>
      </c>
      <c r="T647" s="11">
        <v>10</v>
      </c>
      <c r="U647" s="11">
        <v>10</v>
      </c>
      <c r="V647" s="11">
        <v>10</v>
      </c>
      <c r="W647" s="11">
        <v>10</v>
      </c>
      <c r="X647" s="11">
        <v>10</v>
      </c>
      <c r="Y647" s="11">
        <v>0</v>
      </c>
      <c r="Z647" s="11">
        <v>10</v>
      </c>
      <c r="AA647" s="11">
        <v>10</v>
      </c>
      <c r="AB647" s="11">
        <v>10</v>
      </c>
      <c r="AC647" s="11">
        <v>0</v>
      </c>
      <c r="AD647" s="11">
        <v>10</v>
      </c>
      <c r="AE647" s="11">
        <v>10</v>
      </c>
      <c r="AF647" s="11">
        <v>10</v>
      </c>
      <c r="AG647" s="11">
        <v>394</v>
      </c>
      <c r="AH647" s="11">
        <v>12353</v>
      </c>
      <c r="AI647" s="11">
        <v>4834</v>
      </c>
      <c r="AJ647" s="11">
        <v>19202</v>
      </c>
      <c r="AK647" s="11">
        <v>2875</v>
      </c>
      <c r="AL647" s="11">
        <v>4640</v>
      </c>
      <c r="AM647" s="11">
        <v>19109</v>
      </c>
      <c r="AN647" s="11">
        <v>17075</v>
      </c>
      <c r="AO647" s="11">
        <v>1247</v>
      </c>
      <c r="AP647" s="11">
        <v>1813</v>
      </c>
      <c r="AQ647" s="11">
        <v>11898</v>
      </c>
      <c r="AR647" s="11">
        <v>585</v>
      </c>
      <c r="AS647" s="11">
        <v>2183</v>
      </c>
      <c r="AT647" s="11">
        <v>6361</v>
      </c>
      <c r="AU647" s="11">
        <v>10</v>
      </c>
      <c r="AV647" s="11">
        <v>10</v>
      </c>
      <c r="AW647" s="11">
        <v>9</v>
      </c>
      <c r="AX647" s="11">
        <v>11</v>
      </c>
      <c r="AY647" s="11">
        <v>8</v>
      </c>
      <c r="AZ647" s="11">
        <v>9</v>
      </c>
      <c r="BA647" s="11">
        <v>13</v>
      </c>
      <c r="BB647" s="11">
        <v>11</v>
      </c>
      <c r="BC647" s="11">
        <v>10</v>
      </c>
      <c r="BD647" s="11">
        <v>10</v>
      </c>
      <c r="BE647" s="11">
        <v>12</v>
      </c>
      <c r="BF647" s="11">
        <v>11</v>
      </c>
      <c r="BG647" s="11">
        <v>25</v>
      </c>
      <c r="BH647" s="11">
        <v>31</v>
      </c>
      <c r="BI647" s="11">
        <v>11</v>
      </c>
      <c r="BJ647" s="11">
        <v>17</v>
      </c>
      <c r="BK647" s="11">
        <v>5</v>
      </c>
      <c r="BL647" s="11">
        <v>14</v>
      </c>
      <c r="BM647" s="11">
        <v>30</v>
      </c>
      <c r="BN647" s="11">
        <v>7</v>
      </c>
      <c r="BO647" s="11">
        <v>4</v>
      </c>
      <c r="BP647" s="11">
        <v>15</v>
      </c>
      <c r="BQ647" s="11">
        <v>58</v>
      </c>
      <c r="BR647" s="11">
        <v>4</v>
      </c>
      <c r="BS647" s="11">
        <v>8</v>
      </c>
      <c r="BT647" s="11">
        <v>18</v>
      </c>
      <c r="BU647" s="11"/>
      <c r="BV647" s="11"/>
      <c r="BW647" s="11" t="b">
        <v>1</v>
      </c>
      <c r="BX647" s="11" t="b">
        <v>1</v>
      </c>
      <c r="BY647" s="11" t="b">
        <v>1</v>
      </c>
      <c r="BZ647" s="11" t="b">
        <v>1</v>
      </c>
      <c r="CA647" s="11" t="b">
        <v>1</v>
      </c>
      <c r="CB647" s="11" t="b">
        <v>0</v>
      </c>
      <c r="CC647" s="11" t="b">
        <v>1</v>
      </c>
      <c r="CD647" s="11" t="b">
        <v>1</v>
      </c>
      <c r="CE647" s="11" t="b">
        <v>1</v>
      </c>
      <c r="CF647" s="11" t="b">
        <v>0</v>
      </c>
      <c r="CG647" s="11" t="b">
        <v>1</v>
      </c>
      <c r="CH647" s="11" t="b">
        <v>1</v>
      </c>
      <c r="CI647" s="11" t="b">
        <v>1</v>
      </c>
      <c r="CJ647" s="11" t="s">
        <v>561</v>
      </c>
      <c r="CK647" s="11" t="str">
        <f>VLOOKUP(Table812[[#This Row],[Candidate Detail Answer: City]],cities,2,FALSE)</f>
        <v>Aurora</v>
      </c>
      <c r="CL647" s="11" t="str">
        <f>VLOOKUP(Table812[[#This Row],[Candidate Detail Answer: City]],cities,3,FALSE)</f>
        <v>CO</v>
      </c>
      <c r="CM647" s="41">
        <f>VLOOKUP(Table812[[#This Row],[Candidate Detail Answer: City]],cities,4,FALSE)</f>
        <v>80010</v>
      </c>
      <c r="CN647" s="11" t="s">
        <v>298</v>
      </c>
      <c r="CO647" s="11" t="str">
        <f>VLOOKUP(Table812[[#This Row],[Candidate Detail Answer: Major]],majors_final,3,FALSE)</f>
        <v>Quality Assurance</v>
      </c>
      <c r="CP647" s="11" t="str">
        <f>VLOOKUP(Table812[[#This Row],[Candidate Detail Answer: Major]],majors_final,4,FALSE)</f>
        <v>IT non-development</v>
      </c>
      <c r="CQ647" s="11">
        <f>VLOOKUP(Table812[[#This Row],[Candidate Detail Answer: Major]],majors_final,5,FALSE)</f>
        <v>0</v>
      </c>
      <c r="CR647" s="11">
        <f>VLOOKUP(Table812[[#This Row],[Candidate Detail Answer: Major]],majors_final,6,FALSE)</f>
        <v>0</v>
      </c>
      <c r="CS647" s="11"/>
      <c r="CU647" s="5"/>
      <c r="CV647" s="5"/>
      <c r="CW647" s="5"/>
    </row>
    <row r="648" spans="1:101" ht="12.75" x14ac:dyDescent="0.2">
      <c r="A648">
        <v>747</v>
      </c>
      <c r="B648" s="26">
        <v>55623.131944443798</v>
      </c>
      <c r="C648" s="26">
        <v>56681.379861113302</v>
      </c>
      <c r="D648" s="26">
        <v>55278.909027775102</v>
      </c>
      <c r="E648" s="36">
        <v>332786</v>
      </c>
      <c r="F648" s="36">
        <f>SUM(Table812[[#This Row],[Time Taken Per Question: 1]:[Time Taken Per Question: 14]])</f>
        <v>73001</v>
      </c>
      <c r="G648" s="11">
        <v>1</v>
      </c>
      <c r="H648" s="11">
        <v>100</v>
      </c>
      <c r="I648" s="31">
        <v>47621</v>
      </c>
      <c r="J648" s="11">
        <v>131</v>
      </c>
      <c r="K648" s="11">
        <v>91</v>
      </c>
      <c r="L648" s="11">
        <v>92</v>
      </c>
      <c r="M648" s="11">
        <v>69.459999999999994</v>
      </c>
      <c r="N648" s="11">
        <v>258336</v>
      </c>
      <c r="O648" s="11" t="s">
        <v>155</v>
      </c>
      <c r="P648" s="11" t="s">
        <v>208</v>
      </c>
      <c r="Q648" s="11">
        <v>1</v>
      </c>
      <c r="R648" s="11"/>
      <c r="S648" s="11">
        <v>1</v>
      </c>
      <c r="T648" s="11">
        <v>10</v>
      </c>
      <c r="U648" s="11">
        <v>10</v>
      </c>
      <c r="V648" s="11">
        <v>10</v>
      </c>
      <c r="W648" s="11">
        <v>10</v>
      </c>
      <c r="X648" s="11">
        <v>0</v>
      </c>
      <c r="Y648" s="11">
        <v>0</v>
      </c>
      <c r="Z648" s="11">
        <v>10</v>
      </c>
      <c r="AA648" s="11">
        <v>10</v>
      </c>
      <c r="AB648" s="11">
        <v>10</v>
      </c>
      <c r="AC648" s="11">
        <v>10</v>
      </c>
      <c r="AD648" s="11">
        <v>10</v>
      </c>
      <c r="AE648" s="11">
        <v>0</v>
      </c>
      <c r="AF648" s="11">
        <v>0</v>
      </c>
      <c r="AG648" s="11">
        <v>36</v>
      </c>
      <c r="AH648" s="11">
        <v>1058</v>
      </c>
      <c r="AI648" s="11">
        <v>403</v>
      </c>
      <c r="AJ648" s="11">
        <v>4855</v>
      </c>
      <c r="AK648" s="11">
        <v>987</v>
      </c>
      <c r="AL648" s="11">
        <v>10228</v>
      </c>
      <c r="AM648" s="11">
        <v>1287</v>
      </c>
      <c r="AN648" s="11">
        <v>2339</v>
      </c>
      <c r="AO648" s="11">
        <v>3051</v>
      </c>
      <c r="AP648" s="11">
        <v>1106</v>
      </c>
      <c r="AQ648" s="11">
        <v>685</v>
      </c>
      <c r="AR648" s="11">
        <v>1847</v>
      </c>
      <c r="AS648" s="11">
        <v>9230</v>
      </c>
      <c r="AT648" s="11">
        <v>35889</v>
      </c>
      <c r="AU648" s="11">
        <v>10</v>
      </c>
      <c r="AV648" s="11">
        <v>10</v>
      </c>
      <c r="AW648" s="11">
        <v>9</v>
      </c>
      <c r="AX648" s="11">
        <v>14</v>
      </c>
      <c r="AY648" s="11">
        <v>9</v>
      </c>
      <c r="AZ648" s="11">
        <v>10</v>
      </c>
      <c r="BA648" s="11">
        <v>13</v>
      </c>
      <c r="BB648" s="11">
        <v>11</v>
      </c>
      <c r="BC648" s="11">
        <v>10</v>
      </c>
      <c r="BD648" s="11">
        <v>11</v>
      </c>
      <c r="BE648" s="11">
        <v>12</v>
      </c>
      <c r="BF648" s="11">
        <v>13</v>
      </c>
      <c r="BG648" s="11">
        <v>20</v>
      </c>
      <c r="BH648" s="11">
        <v>16</v>
      </c>
      <c r="BI648" s="11">
        <v>3</v>
      </c>
      <c r="BJ648" s="11">
        <v>28</v>
      </c>
      <c r="BK648" s="11">
        <v>14</v>
      </c>
      <c r="BL648" s="11">
        <v>64</v>
      </c>
      <c r="BM648" s="11">
        <v>20</v>
      </c>
      <c r="BN648" s="11">
        <v>22</v>
      </c>
      <c r="BO648" s="11">
        <v>37</v>
      </c>
      <c r="BP648" s="11">
        <v>9</v>
      </c>
      <c r="BQ648" s="11">
        <v>10</v>
      </c>
      <c r="BR648" s="11">
        <v>10</v>
      </c>
      <c r="BS648" s="11">
        <v>33</v>
      </c>
      <c r="BT648" s="11">
        <v>21</v>
      </c>
      <c r="BU648" s="11"/>
      <c r="BV648" s="11"/>
      <c r="BW648" s="11" t="b">
        <v>1</v>
      </c>
      <c r="BX648" s="11" t="b">
        <v>1</v>
      </c>
      <c r="BY648" s="11" t="b">
        <v>1</v>
      </c>
      <c r="BZ648" s="11" t="b">
        <v>1</v>
      </c>
      <c r="CA648" s="11" t="b">
        <v>0</v>
      </c>
      <c r="CB648" s="11" t="b">
        <v>0</v>
      </c>
      <c r="CC648" s="11" t="b">
        <v>1</v>
      </c>
      <c r="CD648" s="11" t="b">
        <v>1</v>
      </c>
      <c r="CE648" s="11" t="b">
        <v>1</v>
      </c>
      <c r="CF648" s="11" t="b">
        <v>1</v>
      </c>
      <c r="CG648" s="11" t="b">
        <v>1</v>
      </c>
      <c r="CH648" s="11" t="b">
        <v>0</v>
      </c>
      <c r="CI648" s="11" t="b">
        <v>0</v>
      </c>
      <c r="CJ648" s="11" t="s">
        <v>303</v>
      </c>
      <c r="CK648" s="11" t="str">
        <f>VLOOKUP(Table812[[#This Row],[Candidate Detail Answer: City]],cities,2,FALSE)</f>
        <v>Lakewood</v>
      </c>
      <c r="CL648" s="11" t="str">
        <f>VLOOKUP(Table812[[#This Row],[Candidate Detail Answer: City]],cities,3,FALSE)</f>
        <v>WA</v>
      </c>
      <c r="CM648" s="41">
        <f>VLOOKUP(Table812[[#This Row],[Candidate Detail Answer: City]],cities,4,FALSE)</f>
        <v>98439</v>
      </c>
      <c r="CN648" s="11" t="s">
        <v>229</v>
      </c>
      <c r="CO648" s="11" t="str">
        <f>VLOOKUP(Table812[[#This Row],[Candidate Detail Answer: Major]],majors_final,3,FALSE)</f>
        <v>Computer Science</v>
      </c>
      <c r="CP648" s="11" t="str">
        <f>VLOOKUP(Table812[[#This Row],[Candidate Detail Answer: Major]],majors_final,4,FALSE)</f>
        <v>IT-development focused</v>
      </c>
      <c r="CQ648" s="11">
        <f>VLOOKUP(Table812[[#This Row],[Candidate Detail Answer: Major]],majors_final,5,FALSE)</f>
        <v>0</v>
      </c>
      <c r="CR648" s="11">
        <f>VLOOKUP(Table812[[#This Row],[Candidate Detail Answer: Major]],majors_final,6,FALSE)</f>
        <v>0</v>
      </c>
      <c r="CS648" s="11"/>
      <c r="CU648" s="5"/>
      <c r="CV648" s="5"/>
      <c r="CW648" s="5"/>
    </row>
    <row r="649" spans="1:101" ht="12.75" x14ac:dyDescent="0.2">
      <c r="A649">
        <v>748</v>
      </c>
      <c r="B649" s="27">
        <v>52355.168749999597</v>
      </c>
      <c r="C649" s="27">
        <v>56701.447916668803</v>
      </c>
      <c r="D649" s="27">
        <v>55296.626388886201</v>
      </c>
      <c r="E649" s="37">
        <v>284008</v>
      </c>
      <c r="F649" s="37">
        <f>SUM(Table812[[#This Row],[Time Taken Per Question: 1]:[Time Taken Per Question: 14]])</f>
        <v>212346</v>
      </c>
      <c r="G649" s="18">
        <v>1</v>
      </c>
      <c r="H649" s="18">
        <v>195</v>
      </c>
      <c r="I649" s="32">
        <v>173603</v>
      </c>
      <c r="J649" s="18">
        <v>131</v>
      </c>
      <c r="K649" s="18">
        <v>121</v>
      </c>
      <c r="L649" s="18">
        <v>92</v>
      </c>
      <c r="M649" s="18">
        <v>92.36</v>
      </c>
      <c r="N649" s="18">
        <v>70074</v>
      </c>
      <c r="O649" s="18" t="s">
        <v>155</v>
      </c>
      <c r="P649" s="18" t="s">
        <v>208</v>
      </c>
      <c r="Q649" s="18">
        <v>19</v>
      </c>
      <c r="R649" s="18"/>
      <c r="S649" s="18">
        <v>1</v>
      </c>
      <c r="T649" s="18">
        <v>10</v>
      </c>
      <c r="U649" s="18">
        <v>10</v>
      </c>
      <c r="V649" s="18">
        <v>10</v>
      </c>
      <c r="W649" s="18">
        <v>10</v>
      </c>
      <c r="X649" s="18">
        <v>10</v>
      </c>
      <c r="Y649" s="18">
        <v>10</v>
      </c>
      <c r="Z649" s="18">
        <v>10</v>
      </c>
      <c r="AA649" s="18">
        <v>10</v>
      </c>
      <c r="AB649" s="18">
        <v>10</v>
      </c>
      <c r="AC649" s="18">
        <v>10</v>
      </c>
      <c r="AD649" s="18">
        <v>10</v>
      </c>
      <c r="AE649" s="18">
        <v>0</v>
      </c>
      <c r="AF649" s="18">
        <v>10</v>
      </c>
      <c r="AG649" s="18">
        <v>4254</v>
      </c>
      <c r="AH649" s="18">
        <v>748</v>
      </c>
      <c r="AI649" s="18">
        <v>305</v>
      </c>
      <c r="AJ649" s="18">
        <v>392</v>
      </c>
      <c r="AK649" s="18">
        <v>2210</v>
      </c>
      <c r="AL649" s="18">
        <v>2481</v>
      </c>
      <c r="AM649" s="18">
        <v>391</v>
      </c>
      <c r="AN649" s="18">
        <v>62146</v>
      </c>
      <c r="AO649" s="18">
        <v>76763</v>
      </c>
      <c r="AP649" s="18">
        <v>3627</v>
      </c>
      <c r="AQ649" s="18">
        <v>22897</v>
      </c>
      <c r="AR649" s="18">
        <v>495</v>
      </c>
      <c r="AS649" s="18">
        <v>32162</v>
      </c>
      <c r="AT649" s="18">
        <v>3475</v>
      </c>
      <c r="AU649" s="18">
        <v>8</v>
      </c>
      <c r="AV649" s="18">
        <v>7</v>
      </c>
      <c r="AW649" s="18">
        <v>7</v>
      </c>
      <c r="AX649" s="18">
        <v>7</v>
      </c>
      <c r="AY649" s="18">
        <v>7</v>
      </c>
      <c r="AZ649" s="18">
        <v>7</v>
      </c>
      <c r="BA649" s="18">
        <v>6</v>
      </c>
      <c r="BB649" s="18">
        <v>7</v>
      </c>
      <c r="BC649" s="18">
        <v>5</v>
      </c>
      <c r="BD649" s="18">
        <v>10</v>
      </c>
      <c r="BE649" s="18">
        <v>5</v>
      </c>
      <c r="BF649" s="18">
        <v>7</v>
      </c>
      <c r="BG649" s="18">
        <v>20</v>
      </c>
      <c r="BH649" s="18">
        <v>6</v>
      </c>
      <c r="BI649" s="18">
        <v>4</v>
      </c>
      <c r="BJ649" s="18">
        <v>3</v>
      </c>
      <c r="BK649" s="18">
        <v>16</v>
      </c>
      <c r="BL649" s="18">
        <v>26</v>
      </c>
      <c r="BM649" s="18">
        <v>6</v>
      </c>
      <c r="BN649" s="18">
        <v>16</v>
      </c>
      <c r="BO649" s="18">
        <v>16</v>
      </c>
      <c r="BP649" s="18">
        <v>13</v>
      </c>
      <c r="BQ649" s="18">
        <v>24</v>
      </c>
      <c r="BR649" s="18">
        <v>3</v>
      </c>
      <c r="BS649" s="18">
        <v>25</v>
      </c>
      <c r="BT649" s="18">
        <v>19</v>
      </c>
      <c r="BU649" s="18"/>
      <c r="BV649" s="18"/>
      <c r="BW649" s="18" t="b">
        <v>1</v>
      </c>
      <c r="BX649" s="18" t="b">
        <v>1</v>
      </c>
      <c r="BY649" s="18" t="b">
        <v>1</v>
      </c>
      <c r="BZ649" s="18" t="b">
        <v>1</v>
      </c>
      <c r="CA649" s="18" t="b">
        <v>1</v>
      </c>
      <c r="CB649" s="18" t="b">
        <v>1</v>
      </c>
      <c r="CC649" s="18" t="b">
        <v>1</v>
      </c>
      <c r="CD649" s="18" t="b">
        <v>1</v>
      </c>
      <c r="CE649" s="18" t="b">
        <v>1</v>
      </c>
      <c r="CF649" s="18" t="b">
        <v>1</v>
      </c>
      <c r="CG649" s="18" t="b">
        <v>1</v>
      </c>
      <c r="CH649" s="18" t="b">
        <v>0</v>
      </c>
      <c r="CI649" s="18" t="b">
        <v>1</v>
      </c>
      <c r="CJ649" s="18" t="s">
        <v>297</v>
      </c>
      <c r="CK649" s="11" t="str">
        <f>VLOOKUP(Table812[[#This Row],[Candidate Detail Answer: City]],cities,2,FALSE)</f>
        <v>Denver</v>
      </c>
      <c r="CL649" s="11" t="str">
        <f>VLOOKUP(Table812[[#This Row],[Candidate Detail Answer: City]],cities,3,FALSE)</f>
        <v>CO</v>
      </c>
      <c r="CM649" s="41">
        <f>VLOOKUP(Table812[[#This Row],[Candidate Detail Answer: City]],cities,4,FALSE)</f>
        <v>80202</v>
      </c>
      <c r="CN649" s="18" t="s">
        <v>229</v>
      </c>
      <c r="CO649" s="11" t="str">
        <f>VLOOKUP(Table812[[#This Row],[Candidate Detail Answer: Major]],majors_final,3,FALSE)</f>
        <v>Computer Science</v>
      </c>
      <c r="CP649" s="11" t="str">
        <f>VLOOKUP(Table812[[#This Row],[Candidate Detail Answer: Major]],majors_final,4,FALSE)</f>
        <v>IT-development focused</v>
      </c>
      <c r="CQ649" s="11">
        <f>VLOOKUP(Table812[[#This Row],[Candidate Detail Answer: Major]],majors_final,5,FALSE)</f>
        <v>0</v>
      </c>
      <c r="CR649" s="11">
        <f>VLOOKUP(Table812[[#This Row],[Candidate Detail Answer: Major]],majors_final,6,FALSE)</f>
        <v>0</v>
      </c>
      <c r="CS649" s="11"/>
      <c r="CU649" s="5"/>
      <c r="CV649" s="5"/>
      <c r="CW649" s="5"/>
    </row>
  </sheetData>
  <phoneticPr fontId="9" type="noConversion"/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14A42-7B83-4869-B783-A304D48DFEE5}">
  <dimension ref="A1:C7"/>
  <sheetViews>
    <sheetView workbookViewId="0">
      <selection activeCell="B5" sqref="B5"/>
    </sheetView>
  </sheetViews>
  <sheetFormatPr defaultRowHeight="12.75" x14ac:dyDescent="0.2"/>
  <cols>
    <col min="1" max="1" width="26.5703125" style="5" customWidth="1"/>
    <col min="2" max="2" width="13.5703125" style="8" bestFit="1" customWidth="1"/>
    <col min="3" max="3" width="21.5703125" style="5" bestFit="1" customWidth="1"/>
    <col min="4" max="4" width="24.42578125" style="5" customWidth="1"/>
    <col min="5" max="16384" width="9.140625" style="5"/>
  </cols>
  <sheetData>
    <row r="1" spans="1:3" x14ac:dyDescent="0.2">
      <c r="A1" s="44" t="s">
        <v>768</v>
      </c>
      <c r="B1" s="44"/>
    </row>
    <row r="2" spans="1:3" x14ac:dyDescent="0.2">
      <c r="A2" s="5" t="s">
        <v>3</v>
      </c>
      <c r="B2" s="8" t="s">
        <v>153</v>
      </c>
    </row>
    <row r="3" spans="1:3" x14ac:dyDescent="0.2">
      <c r="A3" s="6" t="s">
        <v>4</v>
      </c>
      <c r="B3" s="9">
        <v>345600</v>
      </c>
    </row>
    <row r="4" spans="1:3" x14ac:dyDescent="0.2">
      <c r="A4" s="5" t="s">
        <v>765</v>
      </c>
      <c r="B4" s="8">
        <v>92</v>
      </c>
      <c r="C4" s="7"/>
    </row>
    <row r="5" spans="1:3" x14ac:dyDescent="0.2">
      <c r="A5" s="5" t="s">
        <v>889</v>
      </c>
      <c r="B5" s="23">
        <f>1440*60</f>
        <v>86400</v>
      </c>
      <c r="C5" s="6" t="s">
        <v>890</v>
      </c>
    </row>
    <row r="7" spans="1:3" x14ac:dyDescent="0.2">
      <c r="B7" s="39"/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90889-D0CB-4E2B-8EEA-77A024C78289}">
  <sheetPr>
    <tabColor rgb="FFFFFF00"/>
    <outlinePr summaryBelow="0" summaryRight="0"/>
  </sheetPr>
  <dimension ref="A1:EW649"/>
  <sheetViews>
    <sheetView workbookViewId="0"/>
  </sheetViews>
  <sheetFormatPr defaultColWidth="12.7109375" defaultRowHeight="15.75" customHeight="1" x14ac:dyDescent="0.2"/>
  <cols>
    <col min="1" max="1" width="13.42578125" style="5" customWidth="1"/>
    <col min="2" max="2" width="13" style="5" customWidth="1"/>
    <col min="3" max="3" width="36.7109375" style="5" customWidth="1"/>
    <col min="4" max="4" width="13" style="5" customWidth="1"/>
    <col min="5" max="5" width="22.42578125" style="5" customWidth="1"/>
    <col min="6" max="6" width="11.7109375" style="5" customWidth="1"/>
    <col min="7" max="7" width="29.42578125" style="5" customWidth="1"/>
    <col min="8" max="8" width="16.85546875" style="5" customWidth="1"/>
    <col min="9" max="9" width="27.7109375" style="5" customWidth="1"/>
    <col min="10" max="10" width="15.140625" style="5" customWidth="1"/>
    <col min="11" max="11" width="23.28515625" style="5" customWidth="1"/>
    <col min="12" max="12" width="31.140625" style="5" customWidth="1"/>
    <col min="13" max="13" width="11.85546875" style="5" customWidth="1"/>
    <col min="14" max="14" width="8.140625" style="5" customWidth="1"/>
    <col min="15" max="15" width="13.42578125" style="5" customWidth="1"/>
    <col min="16" max="16" width="17.7109375" style="5" customWidth="1"/>
    <col min="17" max="17" width="37.140625" style="5" customWidth="1"/>
    <col min="18" max="18" width="18.7109375" style="5" customWidth="1"/>
    <col min="19" max="19" width="14.28515625" style="5" customWidth="1"/>
    <col min="20" max="20" width="18.85546875" style="5" customWidth="1"/>
    <col min="21" max="21" width="17.85546875" style="5" customWidth="1"/>
    <col min="22" max="22" width="13.28515625" style="5" customWidth="1"/>
    <col min="23" max="23" width="20.7109375" style="5" customWidth="1"/>
    <col min="24" max="24" width="15.42578125" style="5" customWidth="1"/>
    <col min="25" max="33" width="17.7109375" style="5" customWidth="1"/>
    <col min="34" max="38" width="18.7109375" style="5" customWidth="1"/>
    <col min="39" max="39" width="17.140625" style="5" customWidth="1"/>
    <col min="40" max="40" width="15" style="5" customWidth="1"/>
    <col min="41" max="41" width="29" style="5" customWidth="1"/>
    <col min="42" max="42" width="20.85546875" style="5" customWidth="1"/>
    <col min="43" max="43" width="33.140625" style="5" customWidth="1"/>
    <col min="44" max="44" width="24.28515625" style="5" customWidth="1"/>
    <col min="45" max="45" width="43" style="5" customWidth="1"/>
    <col min="46" max="46" width="37.140625" style="5" customWidth="1"/>
    <col min="47" max="55" width="25.28515625" style="5" customWidth="1"/>
    <col min="56" max="56" width="26.28515625" style="5" customWidth="1"/>
    <col min="57" max="57" width="26.140625" style="5" customWidth="1"/>
    <col min="58" max="60" width="26.28515625" style="5" customWidth="1"/>
    <col min="61" max="68" width="16.7109375" style="5" customWidth="1"/>
    <col min="69" max="73" width="17.7109375" style="5" customWidth="1"/>
    <col min="74" max="81" width="19.42578125" style="5" customWidth="1"/>
    <col min="82" max="86" width="20.28515625" style="5" customWidth="1"/>
    <col min="87" max="94" width="18" style="5" customWidth="1"/>
    <col min="95" max="95" width="18.85546875" style="5" customWidth="1"/>
    <col min="96" max="96" width="18.7109375" style="5" customWidth="1"/>
    <col min="97" max="99" width="18.85546875" style="5" customWidth="1"/>
    <col min="100" max="107" width="21.42578125" style="5" customWidth="1"/>
    <col min="108" max="108" width="22.42578125" style="5" customWidth="1"/>
    <col min="109" max="109" width="22.28515625" style="5" customWidth="1"/>
    <col min="110" max="112" width="22.42578125" style="5" customWidth="1"/>
    <col min="113" max="120" width="28.140625" style="5" customWidth="1"/>
    <col min="121" max="125" width="29" style="5" customWidth="1"/>
    <col min="126" max="133" width="29.7109375" style="5" customWidth="1"/>
    <col min="134" max="134" width="30.7109375" style="5" customWidth="1"/>
    <col min="135" max="135" width="30.42578125" style="5" customWidth="1"/>
    <col min="136" max="138" width="30.7109375" style="5" customWidth="1"/>
    <col min="139" max="146" width="35.140625" style="5" customWidth="1"/>
    <col min="147" max="151" width="36" style="5" customWidth="1"/>
    <col min="152" max="152" width="27.28515625" style="5" customWidth="1"/>
    <col min="153" max="153" width="43.28515625" style="5" customWidth="1"/>
    <col min="154" max="16384" width="12.7109375" style="5"/>
  </cols>
  <sheetData>
    <row r="1" spans="1:153" ht="15.75" customHeight="1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11" t="s">
        <v>70</v>
      </c>
      <c r="BT1" s="11" t="s">
        <v>71</v>
      </c>
      <c r="BU1" s="11" t="s">
        <v>72</v>
      </c>
      <c r="BV1" s="11" t="s">
        <v>73</v>
      </c>
      <c r="BW1" s="11" t="s">
        <v>74</v>
      </c>
      <c r="BX1" s="11" t="s">
        <v>75</v>
      </c>
      <c r="BY1" s="11" t="s">
        <v>76</v>
      </c>
      <c r="BZ1" s="11" t="s">
        <v>77</v>
      </c>
      <c r="CA1" s="11" t="s">
        <v>78</v>
      </c>
      <c r="CB1" s="11" t="s">
        <v>79</v>
      </c>
      <c r="CC1" s="11" t="s">
        <v>80</v>
      </c>
      <c r="CD1" s="11" t="s">
        <v>81</v>
      </c>
      <c r="CE1" s="11" t="s">
        <v>82</v>
      </c>
      <c r="CF1" s="11" t="s">
        <v>83</v>
      </c>
      <c r="CG1" s="11" t="s">
        <v>84</v>
      </c>
      <c r="CH1" s="11" t="s">
        <v>85</v>
      </c>
      <c r="CI1" s="11" t="s">
        <v>86</v>
      </c>
      <c r="CJ1" s="11" t="s">
        <v>87</v>
      </c>
      <c r="CK1" s="11" t="s">
        <v>88</v>
      </c>
      <c r="CL1" s="11" t="s">
        <v>89</v>
      </c>
      <c r="CM1" s="11" t="s">
        <v>90</v>
      </c>
      <c r="CN1" s="11" t="s">
        <v>91</v>
      </c>
      <c r="CO1" s="11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11" t="s">
        <v>98</v>
      </c>
      <c r="CV1" s="11" t="s">
        <v>99</v>
      </c>
      <c r="CW1" s="11" t="s">
        <v>100</v>
      </c>
      <c r="CX1" s="11" t="s">
        <v>101</v>
      </c>
      <c r="CY1" s="11" t="s">
        <v>102</v>
      </c>
      <c r="CZ1" s="11" t="s">
        <v>103</v>
      </c>
      <c r="DA1" s="11" t="s">
        <v>104</v>
      </c>
      <c r="DB1" s="11" t="s">
        <v>105</v>
      </c>
      <c r="DC1" s="11" t="s">
        <v>106</v>
      </c>
      <c r="DD1" s="11" t="s">
        <v>107</v>
      </c>
      <c r="DE1" s="11" t="s">
        <v>108</v>
      </c>
      <c r="DF1" s="11" t="s">
        <v>109</v>
      </c>
      <c r="DG1" s="11" t="s">
        <v>110</v>
      </c>
      <c r="DH1" s="11" t="s">
        <v>111</v>
      </c>
      <c r="DI1" s="11" t="s">
        <v>112</v>
      </c>
      <c r="DJ1" s="11" t="s">
        <v>113</v>
      </c>
      <c r="DK1" s="11" t="s">
        <v>114</v>
      </c>
      <c r="DL1" s="11" t="s">
        <v>115</v>
      </c>
      <c r="DM1" s="11" t="s">
        <v>116</v>
      </c>
      <c r="DN1" s="11" t="s">
        <v>117</v>
      </c>
      <c r="DO1" s="11" t="s">
        <v>118</v>
      </c>
      <c r="DP1" s="11" t="s">
        <v>119</v>
      </c>
      <c r="DQ1" s="11" t="s">
        <v>120</v>
      </c>
      <c r="DR1" s="11" t="s">
        <v>121</v>
      </c>
      <c r="DS1" s="11" t="s">
        <v>122</v>
      </c>
      <c r="DT1" s="11" t="s">
        <v>123</v>
      </c>
      <c r="DU1" s="11" t="s">
        <v>124</v>
      </c>
      <c r="DV1" s="11" t="s">
        <v>125</v>
      </c>
      <c r="DW1" s="11" t="s">
        <v>126</v>
      </c>
      <c r="DX1" s="11" t="s">
        <v>127</v>
      </c>
      <c r="DY1" s="11" t="s">
        <v>128</v>
      </c>
      <c r="DZ1" s="11" t="s">
        <v>129</v>
      </c>
      <c r="EA1" s="11" t="s">
        <v>130</v>
      </c>
      <c r="EB1" s="11" t="s">
        <v>131</v>
      </c>
      <c r="EC1" s="11" t="s">
        <v>132</v>
      </c>
      <c r="ED1" s="11" t="s">
        <v>133</v>
      </c>
      <c r="EE1" s="11" t="s">
        <v>134</v>
      </c>
      <c r="EF1" s="11" t="s">
        <v>135</v>
      </c>
      <c r="EG1" s="11" t="s">
        <v>136</v>
      </c>
      <c r="EH1" s="11" t="s">
        <v>137</v>
      </c>
      <c r="EI1" s="11" t="s">
        <v>138</v>
      </c>
      <c r="EJ1" s="11" t="s">
        <v>139</v>
      </c>
      <c r="EK1" s="11" t="s">
        <v>140</v>
      </c>
      <c r="EL1" s="11" t="s">
        <v>141</v>
      </c>
      <c r="EM1" s="11" t="s">
        <v>142</v>
      </c>
      <c r="EN1" s="11" t="s">
        <v>143</v>
      </c>
      <c r="EO1" s="11" t="s">
        <v>144</v>
      </c>
      <c r="EP1" s="11" t="s">
        <v>145</v>
      </c>
      <c r="EQ1" s="11" t="s">
        <v>146</v>
      </c>
      <c r="ER1" s="11" t="s">
        <v>147</v>
      </c>
      <c r="ES1" s="11" t="s">
        <v>148</v>
      </c>
      <c r="ET1" s="11" t="s">
        <v>149</v>
      </c>
      <c r="EU1" s="11" t="s">
        <v>150</v>
      </c>
      <c r="EV1" s="11" t="s">
        <v>151</v>
      </c>
      <c r="EW1" s="11" t="s">
        <v>152</v>
      </c>
    </row>
    <row r="2" spans="1:153" ht="15.75" customHeight="1" x14ac:dyDescent="0.2">
      <c r="A2" s="11"/>
      <c r="B2" s="11">
        <v>27533810</v>
      </c>
      <c r="C2" s="11">
        <v>53605.329166666197</v>
      </c>
      <c r="D2" s="11" t="s">
        <v>153</v>
      </c>
      <c r="E2" s="11">
        <v>345600</v>
      </c>
      <c r="F2" s="11">
        <v>31352066</v>
      </c>
      <c r="G2" s="11">
        <v>45342.928472222397</v>
      </c>
      <c r="H2" s="11">
        <v>45268.599999999802</v>
      </c>
      <c r="I2" s="11">
        <v>467948</v>
      </c>
      <c r="J2" s="11">
        <v>1</v>
      </c>
      <c r="K2" s="11">
        <v>2</v>
      </c>
      <c r="L2" s="11">
        <v>151</v>
      </c>
      <c r="M2" s="11">
        <v>130</v>
      </c>
      <c r="N2" s="11">
        <v>120</v>
      </c>
      <c r="O2" s="11">
        <v>92</v>
      </c>
      <c r="P2" s="11">
        <v>92.3</v>
      </c>
      <c r="Q2" s="11">
        <v>425448</v>
      </c>
      <c r="R2" s="11" t="s">
        <v>154</v>
      </c>
      <c r="S2" s="11" t="s">
        <v>155</v>
      </c>
      <c r="T2" s="11" t="s">
        <v>156</v>
      </c>
      <c r="U2" s="11">
        <v>0</v>
      </c>
      <c r="V2" s="11" t="s">
        <v>154</v>
      </c>
      <c r="W2" s="11" t="s">
        <v>157</v>
      </c>
      <c r="X2" s="11">
        <v>4</v>
      </c>
      <c r="Y2" s="11" t="s">
        <v>157</v>
      </c>
      <c r="Z2" s="11">
        <v>10</v>
      </c>
      <c r="AA2" s="11">
        <v>10</v>
      </c>
      <c r="AB2" s="11">
        <v>10</v>
      </c>
      <c r="AC2" s="11">
        <v>10</v>
      </c>
      <c r="AD2" s="11">
        <v>10</v>
      </c>
      <c r="AE2" s="11">
        <v>10</v>
      </c>
      <c r="AF2" s="11">
        <v>10</v>
      </c>
      <c r="AG2" s="11">
        <v>10</v>
      </c>
      <c r="AH2" s="11">
        <v>10</v>
      </c>
      <c r="AI2" s="11">
        <v>10</v>
      </c>
      <c r="AJ2" s="11">
        <v>10</v>
      </c>
      <c r="AK2" s="11">
        <v>0</v>
      </c>
      <c r="AL2" s="11">
        <v>10</v>
      </c>
      <c r="AM2" s="11">
        <v>110</v>
      </c>
      <c r="AN2" s="11">
        <v>60</v>
      </c>
      <c r="AO2" s="11">
        <v>10</v>
      </c>
      <c r="AP2" s="11">
        <v>110</v>
      </c>
      <c r="AQ2" s="11">
        <v>50</v>
      </c>
      <c r="AR2" s="11">
        <v>30</v>
      </c>
      <c r="AS2" s="11">
        <v>10</v>
      </c>
      <c r="AT2" s="11">
        <v>110</v>
      </c>
      <c r="AU2" s="11" t="s">
        <v>157</v>
      </c>
      <c r="AV2" s="11">
        <v>1518</v>
      </c>
      <c r="AW2" s="11">
        <v>402</v>
      </c>
      <c r="AX2" s="11">
        <v>2173</v>
      </c>
      <c r="AY2" s="11">
        <v>2822</v>
      </c>
      <c r="AZ2" s="11">
        <v>1958</v>
      </c>
      <c r="BA2" s="11">
        <v>693</v>
      </c>
      <c r="BB2" s="11">
        <v>4065</v>
      </c>
      <c r="BC2" s="11">
        <v>2890</v>
      </c>
      <c r="BD2" s="11">
        <v>468</v>
      </c>
      <c r="BE2" s="11">
        <v>2962</v>
      </c>
      <c r="BF2" s="11">
        <v>812</v>
      </c>
      <c r="BG2" s="11">
        <v>18959</v>
      </c>
      <c r="BH2" s="11">
        <v>1720</v>
      </c>
      <c r="BI2" s="11">
        <v>8</v>
      </c>
      <c r="BJ2" s="11">
        <v>4</v>
      </c>
      <c r="BK2" s="11">
        <v>5</v>
      </c>
      <c r="BL2" s="11">
        <v>10</v>
      </c>
      <c r="BM2" s="11">
        <v>8</v>
      </c>
      <c r="BN2" s="11">
        <v>9</v>
      </c>
      <c r="BO2" s="11">
        <v>14</v>
      </c>
      <c r="BP2" s="11">
        <v>10</v>
      </c>
      <c r="BQ2" s="11">
        <v>9</v>
      </c>
      <c r="BR2" s="11">
        <v>12</v>
      </c>
      <c r="BS2" s="11">
        <v>10</v>
      </c>
      <c r="BT2" s="11">
        <v>10</v>
      </c>
      <c r="BU2" s="11">
        <v>20</v>
      </c>
      <c r="BV2" s="11">
        <v>10</v>
      </c>
      <c r="BW2" s="11">
        <v>2</v>
      </c>
      <c r="BX2" s="11">
        <v>16</v>
      </c>
      <c r="BY2" s="11">
        <v>28</v>
      </c>
      <c r="BZ2" s="11">
        <v>18</v>
      </c>
      <c r="CA2" s="11">
        <v>6</v>
      </c>
      <c r="CB2" s="11">
        <v>32</v>
      </c>
      <c r="CC2" s="11">
        <v>29</v>
      </c>
      <c r="CD2" s="11">
        <v>3</v>
      </c>
      <c r="CE2" s="11">
        <v>22</v>
      </c>
      <c r="CF2" s="11">
        <v>4</v>
      </c>
      <c r="CG2" s="11">
        <v>123</v>
      </c>
      <c r="CH2" s="11">
        <v>11</v>
      </c>
      <c r="CI2" s="11" t="s">
        <v>158</v>
      </c>
      <c r="CJ2" s="11" t="s">
        <v>158</v>
      </c>
      <c r="CK2" s="11" t="s">
        <v>158</v>
      </c>
      <c r="CL2" s="11" t="s">
        <v>158</v>
      </c>
      <c r="CM2" s="11" t="s">
        <v>158</v>
      </c>
      <c r="CN2" s="11" t="s">
        <v>158</v>
      </c>
      <c r="CO2" s="11" t="s">
        <v>158</v>
      </c>
      <c r="CP2" s="11" t="s">
        <v>158</v>
      </c>
      <c r="CQ2" s="11" t="s">
        <v>158</v>
      </c>
      <c r="CR2" s="11" t="s">
        <v>158</v>
      </c>
      <c r="CS2" s="11" t="s">
        <v>158</v>
      </c>
      <c r="CT2" s="11" t="s">
        <v>158</v>
      </c>
      <c r="CU2" s="11" t="s">
        <v>158</v>
      </c>
      <c r="CV2" s="11" t="s">
        <v>154</v>
      </c>
      <c r="CW2" s="11" t="s">
        <v>154</v>
      </c>
      <c r="CX2" s="11" t="s">
        <v>154</v>
      </c>
      <c r="CY2" s="11" t="s">
        <v>154</v>
      </c>
      <c r="CZ2" s="11" t="s">
        <v>154</v>
      </c>
      <c r="DA2" s="11" t="s">
        <v>154</v>
      </c>
      <c r="DB2" s="11" t="s">
        <v>154</v>
      </c>
      <c r="DC2" s="11" t="s">
        <v>154</v>
      </c>
      <c r="DD2" s="11" t="s">
        <v>154</v>
      </c>
      <c r="DE2" s="11" t="s">
        <v>154</v>
      </c>
      <c r="DF2" s="11" t="s">
        <v>154</v>
      </c>
      <c r="DG2" s="11" t="s">
        <v>154</v>
      </c>
      <c r="DH2" s="11" t="s">
        <v>154</v>
      </c>
      <c r="DI2" s="11" t="s">
        <v>157</v>
      </c>
      <c r="DJ2" s="11" t="s">
        <v>157</v>
      </c>
      <c r="DK2" s="11" t="s">
        <v>157</v>
      </c>
      <c r="DL2" s="11" t="s">
        <v>157</v>
      </c>
      <c r="DM2" s="11" t="s">
        <v>157</v>
      </c>
      <c r="DN2" s="11" t="s">
        <v>157</v>
      </c>
      <c r="DO2" s="11" t="s">
        <v>157</v>
      </c>
      <c r="DP2" s="11" t="s">
        <v>157</v>
      </c>
      <c r="DQ2" s="11" t="s">
        <v>157</v>
      </c>
      <c r="DR2" s="11" t="s">
        <v>157</v>
      </c>
      <c r="DS2" s="11" t="s">
        <v>157</v>
      </c>
      <c r="DT2" s="11" t="s">
        <v>157</v>
      </c>
      <c r="DU2" s="11" t="s">
        <v>157</v>
      </c>
      <c r="DV2" s="11" t="b">
        <v>1</v>
      </c>
      <c r="DW2" s="11" t="b">
        <v>1</v>
      </c>
      <c r="DX2" s="11" t="b">
        <v>1</v>
      </c>
      <c r="DY2" s="11" t="b">
        <v>1</v>
      </c>
      <c r="DZ2" s="11" t="b">
        <v>1</v>
      </c>
      <c r="EA2" s="11" t="b">
        <v>1</v>
      </c>
      <c r="EB2" s="11" t="b">
        <v>1</v>
      </c>
      <c r="EC2" s="11" t="b">
        <v>1</v>
      </c>
      <c r="ED2" s="11" t="b">
        <v>1</v>
      </c>
      <c r="EE2" s="11" t="b">
        <v>1</v>
      </c>
      <c r="EF2" s="11" t="b">
        <v>1</v>
      </c>
      <c r="EG2" s="11" t="b">
        <v>0</v>
      </c>
      <c r="EH2" s="11" t="b">
        <v>1</v>
      </c>
      <c r="EI2" s="11">
        <v>8.6099999999999996E-3</v>
      </c>
      <c r="EJ2" s="11">
        <v>7.8799999999999999E-3</v>
      </c>
      <c r="EK2" s="11">
        <v>7.8200000000000006E-3</v>
      </c>
      <c r="EL2" s="11">
        <v>7.4099999999999999E-3</v>
      </c>
      <c r="EM2" s="11">
        <v>7.26E-3</v>
      </c>
      <c r="EN2" s="11">
        <v>7.5100000000000002E-3</v>
      </c>
      <c r="EO2" s="11">
        <v>8.2400000000000008E-3</v>
      </c>
      <c r="EP2" s="11">
        <v>6.8500000000000002E-3</v>
      </c>
      <c r="EQ2" s="11">
        <v>7.7499999999999999E-3</v>
      </c>
      <c r="ER2" s="11">
        <v>6.7799999999999996E-3</v>
      </c>
      <c r="ES2" s="11">
        <v>8.3199999999999993E-3</v>
      </c>
      <c r="ET2" s="11">
        <v>8.1799999999999998E-3</v>
      </c>
      <c r="EU2" s="11">
        <v>7.6299999999999996E-3</v>
      </c>
      <c r="EV2" s="11" t="s">
        <v>159</v>
      </c>
      <c r="EW2" s="11" t="s">
        <v>157</v>
      </c>
    </row>
    <row r="3" spans="1:153" ht="15.75" customHeight="1" x14ac:dyDescent="0.2">
      <c r="A3" s="11"/>
      <c r="B3" s="11">
        <v>28092836</v>
      </c>
      <c r="C3" s="11">
        <v>53693.059722221697</v>
      </c>
      <c r="D3" s="11" t="s">
        <v>153</v>
      </c>
      <c r="E3" s="11">
        <v>345600</v>
      </c>
      <c r="F3" s="11">
        <v>31967956</v>
      </c>
      <c r="G3" s="11">
        <v>45684.085416666901</v>
      </c>
      <c r="H3" s="11">
        <v>45569.795138888599</v>
      </c>
      <c r="I3" s="11">
        <v>431251</v>
      </c>
      <c r="J3" s="11">
        <v>1</v>
      </c>
      <c r="K3" s="11">
        <v>144</v>
      </c>
      <c r="L3" s="11">
        <v>141109</v>
      </c>
      <c r="M3" s="11">
        <v>130</v>
      </c>
      <c r="N3" s="11">
        <v>120</v>
      </c>
      <c r="O3" s="11">
        <v>92</v>
      </c>
      <c r="P3" s="11">
        <v>92.3</v>
      </c>
      <c r="Q3" s="11">
        <v>219947</v>
      </c>
      <c r="R3" s="11" t="s">
        <v>154</v>
      </c>
      <c r="S3" s="11" t="s">
        <v>155</v>
      </c>
      <c r="T3" s="11" t="s">
        <v>156</v>
      </c>
      <c r="U3" s="11">
        <v>0</v>
      </c>
      <c r="V3" s="11" t="s">
        <v>154</v>
      </c>
      <c r="W3" s="11" t="s">
        <v>157</v>
      </c>
      <c r="X3" s="11">
        <v>2</v>
      </c>
      <c r="Y3" s="11" t="s">
        <v>157</v>
      </c>
      <c r="Z3" s="11">
        <v>10</v>
      </c>
      <c r="AA3" s="11">
        <v>10</v>
      </c>
      <c r="AB3" s="11">
        <v>10</v>
      </c>
      <c r="AC3" s="11">
        <v>10</v>
      </c>
      <c r="AD3" s="11">
        <v>10</v>
      </c>
      <c r="AE3" s="11">
        <v>10</v>
      </c>
      <c r="AF3" s="11">
        <v>10</v>
      </c>
      <c r="AG3" s="11">
        <v>10</v>
      </c>
      <c r="AH3" s="11">
        <v>10</v>
      </c>
      <c r="AI3" s="11">
        <v>10</v>
      </c>
      <c r="AJ3" s="11">
        <v>10</v>
      </c>
      <c r="AK3" s="11">
        <v>10</v>
      </c>
      <c r="AL3" s="11">
        <v>0</v>
      </c>
      <c r="AM3" s="11">
        <v>110</v>
      </c>
      <c r="AN3" s="11">
        <v>60</v>
      </c>
      <c r="AO3" s="11">
        <v>0</v>
      </c>
      <c r="AP3" s="11">
        <v>120</v>
      </c>
      <c r="AQ3" s="11">
        <v>50</v>
      </c>
      <c r="AR3" s="11">
        <v>40</v>
      </c>
      <c r="AS3" s="11">
        <v>10</v>
      </c>
      <c r="AT3" s="11">
        <v>110</v>
      </c>
      <c r="AU3" s="11" t="s">
        <v>157</v>
      </c>
      <c r="AV3" s="11">
        <v>619</v>
      </c>
      <c r="AW3" s="11">
        <v>1202</v>
      </c>
      <c r="AX3" s="11">
        <v>59585</v>
      </c>
      <c r="AY3" s="11">
        <v>6361</v>
      </c>
      <c r="AZ3" s="11">
        <v>1222</v>
      </c>
      <c r="BA3" s="11">
        <v>1195</v>
      </c>
      <c r="BB3" s="11">
        <v>2743</v>
      </c>
      <c r="BC3" s="11">
        <v>932</v>
      </c>
      <c r="BD3" s="11">
        <v>3780</v>
      </c>
      <c r="BE3" s="11">
        <v>23696</v>
      </c>
      <c r="BF3" s="11">
        <v>88924</v>
      </c>
      <c r="BG3" s="11">
        <v>2963</v>
      </c>
      <c r="BH3" s="11">
        <v>17957</v>
      </c>
      <c r="BI3" s="11">
        <v>15</v>
      </c>
      <c r="BJ3" s="11">
        <v>14</v>
      </c>
      <c r="BK3" s="11">
        <v>22</v>
      </c>
      <c r="BL3" s="11">
        <v>23</v>
      </c>
      <c r="BM3" s="11">
        <v>14</v>
      </c>
      <c r="BN3" s="11">
        <v>17</v>
      </c>
      <c r="BO3" s="11">
        <v>24</v>
      </c>
      <c r="BP3" s="11">
        <v>18</v>
      </c>
      <c r="BQ3" s="11">
        <v>16</v>
      </c>
      <c r="BR3" s="11">
        <v>33</v>
      </c>
      <c r="BS3" s="11">
        <v>17</v>
      </c>
      <c r="BT3" s="11">
        <v>40</v>
      </c>
      <c r="BU3" s="11">
        <v>42</v>
      </c>
      <c r="BV3" s="11">
        <v>7</v>
      </c>
      <c r="BW3" s="11">
        <v>11</v>
      </c>
      <c r="BX3" s="11">
        <v>46</v>
      </c>
      <c r="BY3" s="11">
        <v>30</v>
      </c>
      <c r="BZ3" s="11">
        <v>9</v>
      </c>
      <c r="CA3" s="11">
        <v>11</v>
      </c>
      <c r="CB3" s="11">
        <v>15</v>
      </c>
      <c r="CC3" s="11">
        <v>12</v>
      </c>
      <c r="CD3" s="11">
        <v>6</v>
      </c>
      <c r="CE3" s="11">
        <v>15</v>
      </c>
      <c r="CF3" s="11">
        <v>17</v>
      </c>
      <c r="CG3" s="11">
        <v>26</v>
      </c>
      <c r="CH3" s="11">
        <v>75</v>
      </c>
      <c r="CI3" s="11" t="s">
        <v>158</v>
      </c>
      <c r="CJ3" s="11" t="s">
        <v>158</v>
      </c>
      <c r="CK3" s="11" t="s">
        <v>158</v>
      </c>
      <c r="CL3" s="11" t="s">
        <v>158</v>
      </c>
      <c r="CM3" s="11" t="s">
        <v>158</v>
      </c>
      <c r="CN3" s="11" t="s">
        <v>158</v>
      </c>
      <c r="CO3" s="11" t="s">
        <v>158</v>
      </c>
      <c r="CP3" s="11" t="s">
        <v>158</v>
      </c>
      <c r="CQ3" s="11" t="s">
        <v>158</v>
      </c>
      <c r="CR3" s="11" t="s">
        <v>158</v>
      </c>
      <c r="CS3" s="11" t="s">
        <v>158</v>
      </c>
      <c r="CT3" s="11" t="s">
        <v>158</v>
      </c>
      <c r="CU3" s="11" t="s">
        <v>158</v>
      </c>
      <c r="CV3" s="11" t="s">
        <v>154</v>
      </c>
      <c r="CW3" s="11" t="s">
        <v>154</v>
      </c>
      <c r="CX3" s="11" t="s">
        <v>154</v>
      </c>
      <c r="CY3" s="11" t="s">
        <v>154</v>
      </c>
      <c r="CZ3" s="11" t="s">
        <v>154</v>
      </c>
      <c r="DA3" s="11" t="s">
        <v>154</v>
      </c>
      <c r="DB3" s="11" t="s">
        <v>154</v>
      </c>
      <c r="DC3" s="11" t="s">
        <v>154</v>
      </c>
      <c r="DD3" s="11" t="s">
        <v>154</v>
      </c>
      <c r="DE3" s="11" t="s">
        <v>154</v>
      </c>
      <c r="DF3" s="11" t="s">
        <v>154</v>
      </c>
      <c r="DG3" s="11" t="s">
        <v>154</v>
      </c>
      <c r="DH3" s="11" t="s">
        <v>154</v>
      </c>
      <c r="DI3" s="11" t="s">
        <v>157</v>
      </c>
      <c r="DJ3" s="11" t="s">
        <v>157</v>
      </c>
      <c r="DK3" s="11" t="s">
        <v>157</v>
      </c>
      <c r="DL3" s="11" t="s">
        <v>157</v>
      </c>
      <c r="DM3" s="11" t="s">
        <v>157</v>
      </c>
      <c r="DN3" s="11" t="s">
        <v>157</v>
      </c>
      <c r="DO3" s="11" t="s">
        <v>157</v>
      </c>
      <c r="DP3" s="11" t="s">
        <v>157</v>
      </c>
      <c r="DQ3" s="11" t="s">
        <v>157</v>
      </c>
      <c r="DR3" s="11" t="s">
        <v>157</v>
      </c>
      <c r="DS3" s="11" t="s">
        <v>157</v>
      </c>
      <c r="DT3" s="11" t="s">
        <v>157</v>
      </c>
      <c r="DU3" s="11" t="s">
        <v>157</v>
      </c>
      <c r="DV3" s="11" t="b">
        <v>1</v>
      </c>
      <c r="DW3" s="11" t="b">
        <v>1</v>
      </c>
      <c r="DX3" s="11" t="b">
        <v>1</v>
      </c>
      <c r="DY3" s="11" t="b">
        <v>1</v>
      </c>
      <c r="DZ3" s="11" t="b">
        <v>1</v>
      </c>
      <c r="EA3" s="11" t="b">
        <v>1</v>
      </c>
      <c r="EB3" s="11" t="b">
        <v>1</v>
      </c>
      <c r="EC3" s="11" t="b">
        <v>1</v>
      </c>
      <c r="ED3" s="11" t="b">
        <v>1</v>
      </c>
      <c r="EE3" s="11" t="b">
        <v>1</v>
      </c>
      <c r="EF3" s="11" t="b">
        <v>1</v>
      </c>
      <c r="EG3" s="11" t="b">
        <v>1</v>
      </c>
      <c r="EH3" s="11" t="b">
        <v>0</v>
      </c>
      <c r="EI3" s="11">
        <v>8.9800000000000001E-3</v>
      </c>
      <c r="EJ3" s="11">
        <v>8.3099999999999997E-3</v>
      </c>
      <c r="EK3" s="11">
        <v>7.8100000000000001E-3</v>
      </c>
      <c r="EL3" s="11">
        <v>8.3499999999999998E-3</v>
      </c>
      <c r="EM3" s="11">
        <v>7.45E-3</v>
      </c>
      <c r="EN3" s="11">
        <v>8.1899999999999994E-3</v>
      </c>
      <c r="EO3" s="11">
        <v>7.3299999999999997E-3</v>
      </c>
      <c r="EP3" s="11">
        <v>6.8900000000000003E-3</v>
      </c>
      <c r="EQ3" s="11">
        <v>8.7100000000000007E-3</v>
      </c>
      <c r="ER3" s="11">
        <v>8.8299999999999993E-3</v>
      </c>
      <c r="ES3" s="11">
        <v>8.4600000000000005E-3</v>
      </c>
      <c r="ET3" s="11">
        <v>7.3400000000000002E-3</v>
      </c>
      <c r="EU3" s="11">
        <v>7.5300000000000002E-3</v>
      </c>
      <c r="EV3" s="11" t="s">
        <v>160</v>
      </c>
      <c r="EW3" s="11" t="s">
        <v>157</v>
      </c>
    </row>
    <row r="4" spans="1:153" ht="15.75" customHeight="1" x14ac:dyDescent="0.2">
      <c r="A4" s="11"/>
      <c r="B4" s="11">
        <v>27533770</v>
      </c>
      <c r="C4" s="11">
        <v>51302.402083333</v>
      </c>
      <c r="D4" s="11" t="s">
        <v>153</v>
      </c>
      <c r="E4" s="11">
        <v>345600</v>
      </c>
      <c r="F4" s="11">
        <v>31387466</v>
      </c>
      <c r="G4" s="11">
        <v>44941.5673611112</v>
      </c>
      <c r="H4" s="11">
        <v>44914.2527777777</v>
      </c>
      <c r="I4" s="11">
        <v>86762</v>
      </c>
      <c r="J4" s="11">
        <v>1</v>
      </c>
      <c r="K4" s="11">
        <v>84</v>
      </c>
      <c r="L4" s="11">
        <v>5547</v>
      </c>
      <c r="M4" s="11">
        <v>130</v>
      </c>
      <c r="N4" s="11">
        <v>130</v>
      </c>
      <c r="O4" s="11">
        <v>92</v>
      </c>
      <c r="P4" s="11">
        <v>100</v>
      </c>
      <c r="Q4" s="11">
        <v>42150</v>
      </c>
      <c r="R4" s="11" t="s">
        <v>154</v>
      </c>
      <c r="S4" s="11" t="s">
        <v>155</v>
      </c>
      <c r="T4" s="11" t="s">
        <v>156</v>
      </c>
      <c r="U4" s="11">
        <v>0</v>
      </c>
      <c r="V4" s="11" t="s">
        <v>154</v>
      </c>
      <c r="W4" s="11" t="s">
        <v>157</v>
      </c>
      <c r="X4" s="11">
        <v>2</v>
      </c>
      <c r="Y4" s="11" t="s">
        <v>157</v>
      </c>
      <c r="Z4" s="11">
        <v>10</v>
      </c>
      <c r="AA4" s="11">
        <v>10</v>
      </c>
      <c r="AB4" s="11">
        <v>10</v>
      </c>
      <c r="AC4" s="11">
        <v>10</v>
      </c>
      <c r="AD4" s="11">
        <v>10</v>
      </c>
      <c r="AE4" s="11">
        <v>10</v>
      </c>
      <c r="AF4" s="11">
        <v>10</v>
      </c>
      <c r="AG4" s="11">
        <v>10</v>
      </c>
      <c r="AH4" s="11">
        <v>10</v>
      </c>
      <c r="AI4" s="11">
        <v>10</v>
      </c>
      <c r="AJ4" s="11">
        <v>10</v>
      </c>
      <c r="AK4" s="11">
        <v>10</v>
      </c>
      <c r="AL4" s="11">
        <v>10</v>
      </c>
      <c r="AM4" s="11">
        <v>120</v>
      </c>
      <c r="AN4" s="11">
        <v>60</v>
      </c>
      <c r="AO4" s="11">
        <v>10</v>
      </c>
      <c r="AP4" s="11">
        <v>120</v>
      </c>
      <c r="AQ4" s="11">
        <v>60</v>
      </c>
      <c r="AR4" s="11">
        <v>40</v>
      </c>
      <c r="AS4" s="11">
        <v>10</v>
      </c>
      <c r="AT4" s="11">
        <v>120</v>
      </c>
      <c r="AU4" s="11" t="s">
        <v>157</v>
      </c>
      <c r="AV4" s="11">
        <v>363</v>
      </c>
      <c r="AW4" s="11">
        <v>859</v>
      </c>
      <c r="AX4" s="11">
        <v>1321</v>
      </c>
      <c r="AY4" s="11">
        <v>476</v>
      </c>
      <c r="AZ4" s="11">
        <v>6826</v>
      </c>
      <c r="BA4" s="11">
        <v>1841</v>
      </c>
      <c r="BB4" s="11">
        <v>2264</v>
      </c>
      <c r="BC4" s="11">
        <v>7211</v>
      </c>
      <c r="BD4" s="11">
        <v>5533</v>
      </c>
      <c r="BE4" s="11">
        <v>11221</v>
      </c>
      <c r="BF4" s="11">
        <v>1250</v>
      </c>
      <c r="BG4" s="11">
        <v>4139</v>
      </c>
      <c r="BH4" s="11">
        <v>1210</v>
      </c>
      <c r="BI4" s="11">
        <v>5</v>
      </c>
      <c r="BJ4" s="11">
        <v>5</v>
      </c>
      <c r="BK4" s="11">
        <v>6</v>
      </c>
      <c r="BL4" s="11">
        <v>7</v>
      </c>
      <c r="BM4" s="11">
        <v>8</v>
      </c>
      <c r="BN4" s="11">
        <v>11</v>
      </c>
      <c r="BO4" s="11">
        <v>13</v>
      </c>
      <c r="BP4" s="11">
        <v>12</v>
      </c>
      <c r="BQ4" s="11">
        <v>7</v>
      </c>
      <c r="BR4" s="11">
        <v>38</v>
      </c>
      <c r="BS4" s="11">
        <v>17</v>
      </c>
      <c r="BT4" s="11">
        <v>14</v>
      </c>
      <c r="BU4" s="11">
        <v>22</v>
      </c>
      <c r="BV4" s="11">
        <v>5</v>
      </c>
      <c r="BW4" s="11">
        <v>6</v>
      </c>
      <c r="BX4" s="11">
        <v>13</v>
      </c>
      <c r="BY4" s="11">
        <v>3</v>
      </c>
      <c r="BZ4" s="11">
        <v>41</v>
      </c>
      <c r="CA4" s="11">
        <v>12</v>
      </c>
      <c r="CB4" s="11">
        <v>7</v>
      </c>
      <c r="CC4" s="11">
        <v>44</v>
      </c>
      <c r="CD4" s="11">
        <v>32</v>
      </c>
      <c r="CE4" s="11">
        <v>61</v>
      </c>
      <c r="CF4" s="11">
        <v>10</v>
      </c>
      <c r="CG4" s="11">
        <v>30</v>
      </c>
      <c r="CH4" s="11">
        <v>3</v>
      </c>
      <c r="CI4" s="11" t="s">
        <v>158</v>
      </c>
      <c r="CJ4" s="11" t="s">
        <v>158</v>
      </c>
      <c r="CK4" s="11" t="s">
        <v>158</v>
      </c>
      <c r="CL4" s="11" t="s">
        <v>158</v>
      </c>
      <c r="CM4" s="11" t="s">
        <v>158</v>
      </c>
      <c r="CN4" s="11" t="s">
        <v>158</v>
      </c>
      <c r="CO4" s="11" t="s">
        <v>158</v>
      </c>
      <c r="CP4" s="11" t="s">
        <v>158</v>
      </c>
      <c r="CQ4" s="11" t="s">
        <v>158</v>
      </c>
      <c r="CR4" s="11" t="s">
        <v>158</v>
      </c>
      <c r="CS4" s="11" t="s">
        <v>158</v>
      </c>
      <c r="CT4" s="11" t="s">
        <v>158</v>
      </c>
      <c r="CU4" s="11" t="s">
        <v>158</v>
      </c>
      <c r="CV4" s="11" t="s">
        <v>154</v>
      </c>
      <c r="CW4" s="11" t="s">
        <v>154</v>
      </c>
      <c r="CX4" s="11" t="s">
        <v>154</v>
      </c>
      <c r="CY4" s="11" t="s">
        <v>154</v>
      </c>
      <c r="CZ4" s="11" t="s">
        <v>154</v>
      </c>
      <c r="DA4" s="11" t="s">
        <v>154</v>
      </c>
      <c r="DB4" s="11" t="s">
        <v>154</v>
      </c>
      <c r="DC4" s="11" t="s">
        <v>154</v>
      </c>
      <c r="DD4" s="11" t="s">
        <v>154</v>
      </c>
      <c r="DE4" s="11" t="s">
        <v>154</v>
      </c>
      <c r="DF4" s="11" t="s">
        <v>154</v>
      </c>
      <c r="DG4" s="11" t="s">
        <v>154</v>
      </c>
      <c r="DH4" s="11" t="s">
        <v>154</v>
      </c>
      <c r="DI4" s="11" t="s">
        <v>157</v>
      </c>
      <c r="DJ4" s="11" t="s">
        <v>157</v>
      </c>
      <c r="DK4" s="11" t="s">
        <v>157</v>
      </c>
      <c r="DL4" s="11" t="s">
        <v>157</v>
      </c>
      <c r="DM4" s="11" t="s">
        <v>157</v>
      </c>
      <c r="DN4" s="11" t="s">
        <v>157</v>
      </c>
      <c r="DO4" s="11" t="s">
        <v>157</v>
      </c>
      <c r="DP4" s="11" t="s">
        <v>157</v>
      </c>
      <c r="DQ4" s="11" t="s">
        <v>157</v>
      </c>
      <c r="DR4" s="11" t="s">
        <v>157</v>
      </c>
      <c r="DS4" s="11" t="s">
        <v>157</v>
      </c>
      <c r="DT4" s="11" t="s">
        <v>157</v>
      </c>
      <c r="DU4" s="11" t="s">
        <v>157</v>
      </c>
      <c r="DV4" s="11" t="b">
        <v>1</v>
      </c>
      <c r="DW4" s="11" t="b">
        <v>1</v>
      </c>
      <c r="DX4" s="11" t="b">
        <v>1</v>
      </c>
      <c r="DY4" s="11" t="b">
        <v>1</v>
      </c>
      <c r="DZ4" s="11" t="b">
        <v>1</v>
      </c>
      <c r="EA4" s="11" t="b">
        <v>1</v>
      </c>
      <c r="EB4" s="11" t="b">
        <v>1</v>
      </c>
      <c r="EC4" s="11" t="b">
        <v>1</v>
      </c>
      <c r="ED4" s="11" t="b">
        <v>1</v>
      </c>
      <c r="EE4" s="11" t="b">
        <v>1</v>
      </c>
      <c r="EF4" s="11" t="b">
        <v>1</v>
      </c>
      <c r="EG4" s="11" t="b">
        <v>1</v>
      </c>
      <c r="EH4" s="11" t="b">
        <v>1</v>
      </c>
      <c r="EI4" s="11">
        <v>7.5300000000000002E-3</v>
      </c>
      <c r="EJ4" s="11">
        <v>8.6599999999999993E-3</v>
      </c>
      <c r="EK4" s="11">
        <v>7.7400000000000004E-3</v>
      </c>
      <c r="EL4" s="11">
        <v>7.2100000000000003E-3</v>
      </c>
      <c r="EM4" s="11">
        <v>7.5700000000000003E-3</v>
      </c>
      <c r="EN4" s="11">
        <v>7.8200000000000006E-3</v>
      </c>
      <c r="EO4" s="11">
        <v>8.09E-3</v>
      </c>
      <c r="EP4" s="11">
        <v>6.9499999999999996E-3</v>
      </c>
      <c r="EQ4" s="11">
        <v>7.3299999999999997E-3</v>
      </c>
      <c r="ER4" s="11">
        <v>7.3000000000000001E-3</v>
      </c>
      <c r="ES4" s="11">
        <v>6.8700000000000002E-3</v>
      </c>
      <c r="ET4" s="11">
        <v>7.5500000000000003E-3</v>
      </c>
      <c r="EU4" s="11">
        <v>7.62E-3</v>
      </c>
      <c r="EV4" s="11" t="s">
        <v>161</v>
      </c>
      <c r="EW4" s="11" t="s">
        <v>157</v>
      </c>
    </row>
    <row r="5" spans="1:153" ht="15.75" customHeight="1" x14ac:dyDescent="0.2">
      <c r="A5" s="11"/>
      <c r="B5" s="11">
        <v>27533778</v>
      </c>
      <c r="C5" s="11">
        <v>51324.3347222218</v>
      </c>
      <c r="D5" s="11" t="s">
        <v>153</v>
      </c>
      <c r="E5" s="11">
        <v>345600</v>
      </c>
      <c r="F5" s="11">
        <v>31350786</v>
      </c>
      <c r="G5" s="11">
        <v>45021.8395833334</v>
      </c>
      <c r="H5" s="11">
        <v>44985.122222222097</v>
      </c>
      <c r="I5" s="11">
        <v>441754</v>
      </c>
      <c r="J5" s="11">
        <v>1</v>
      </c>
      <c r="K5" s="11">
        <v>107</v>
      </c>
      <c r="L5" s="11">
        <v>165915</v>
      </c>
      <c r="M5" s="11">
        <v>130</v>
      </c>
      <c r="N5" s="11">
        <v>130</v>
      </c>
      <c r="O5" s="11">
        <v>92</v>
      </c>
      <c r="P5" s="11">
        <v>100</v>
      </c>
      <c r="Q5" s="11">
        <v>255828</v>
      </c>
      <c r="R5" s="11" t="s">
        <v>154</v>
      </c>
      <c r="S5" s="11" t="s">
        <v>155</v>
      </c>
      <c r="T5" s="11" t="s">
        <v>156</v>
      </c>
      <c r="U5" s="11">
        <v>0</v>
      </c>
      <c r="V5" s="11" t="s">
        <v>154</v>
      </c>
      <c r="W5" s="11" t="s">
        <v>157</v>
      </c>
      <c r="X5" s="11">
        <v>5</v>
      </c>
      <c r="Y5" s="11" t="s">
        <v>157</v>
      </c>
      <c r="Z5" s="11">
        <v>10</v>
      </c>
      <c r="AA5" s="11">
        <v>10</v>
      </c>
      <c r="AB5" s="11">
        <v>10</v>
      </c>
      <c r="AC5" s="11">
        <v>10</v>
      </c>
      <c r="AD5" s="11">
        <v>10</v>
      </c>
      <c r="AE5" s="11">
        <v>10</v>
      </c>
      <c r="AF5" s="11">
        <v>10</v>
      </c>
      <c r="AG5" s="11">
        <v>10</v>
      </c>
      <c r="AH5" s="11">
        <v>10</v>
      </c>
      <c r="AI5" s="11">
        <v>10</v>
      </c>
      <c r="AJ5" s="11">
        <v>10</v>
      </c>
      <c r="AK5" s="11">
        <v>10</v>
      </c>
      <c r="AL5" s="11">
        <v>10</v>
      </c>
      <c r="AM5" s="11">
        <v>120</v>
      </c>
      <c r="AN5" s="11">
        <v>60</v>
      </c>
      <c r="AO5" s="11">
        <v>10</v>
      </c>
      <c r="AP5" s="11">
        <v>120</v>
      </c>
      <c r="AQ5" s="11">
        <v>60</v>
      </c>
      <c r="AR5" s="11">
        <v>40</v>
      </c>
      <c r="AS5" s="11">
        <v>10</v>
      </c>
      <c r="AT5" s="11">
        <v>120</v>
      </c>
      <c r="AU5" s="11" t="s">
        <v>157</v>
      </c>
      <c r="AV5" s="11">
        <v>1355</v>
      </c>
      <c r="AW5" s="11">
        <v>1081</v>
      </c>
      <c r="AX5" s="11">
        <v>2826</v>
      </c>
      <c r="AY5" s="11">
        <v>2590</v>
      </c>
      <c r="AZ5" s="11">
        <v>15910</v>
      </c>
      <c r="BA5" s="11">
        <v>2662</v>
      </c>
      <c r="BB5" s="11">
        <v>2503</v>
      </c>
      <c r="BC5" s="11">
        <v>1189</v>
      </c>
      <c r="BD5" s="11">
        <v>935</v>
      </c>
      <c r="BE5" s="11">
        <v>10317</v>
      </c>
      <c r="BF5" s="11">
        <v>988</v>
      </c>
      <c r="BG5" s="11">
        <v>1651</v>
      </c>
      <c r="BH5" s="11">
        <v>140897</v>
      </c>
      <c r="BI5" s="11">
        <v>9</v>
      </c>
      <c r="BJ5" s="11">
        <v>9</v>
      </c>
      <c r="BK5" s="11">
        <v>8</v>
      </c>
      <c r="BL5" s="11">
        <v>13</v>
      </c>
      <c r="BM5" s="11">
        <v>8</v>
      </c>
      <c r="BN5" s="11">
        <v>9</v>
      </c>
      <c r="BO5" s="11">
        <v>12</v>
      </c>
      <c r="BP5" s="11">
        <v>9</v>
      </c>
      <c r="BQ5" s="11">
        <v>9</v>
      </c>
      <c r="BR5" s="11">
        <v>13</v>
      </c>
      <c r="BS5" s="11">
        <v>11</v>
      </c>
      <c r="BT5" s="11">
        <v>15</v>
      </c>
      <c r="BU5" s="11">
        <v>22</v>
      </c>
      <c r="BV5" s="11">
        <v>13</v>
      </c>
      <c r="BW5" s="11">
        <v>13</v>
      </c>
      <c r="BX5" s="11">
        <v>22</v>
      </c>
      <c r="BY5" s="11">
        <v>10</v>
      </c>
      <c r="BZ5" s="11">
        <v>58</v>
      </c>
      <c r="CA5" s="11">
        <v>19</v>
      </c>
      <c r="CB5" s="11">
        <v>11</v>
      </c>
      <c r="CC5" s="11">
        <v>12</v>
      </c>
      <c r="CD5" s="11">
        <v>9</v>
      </c>
      <c r="CE5" s="11">
        <v>30</v>
      </c>
      <c r="CF5" s="11">
        <v>8</v>
      </c>
      <c r="CG5" s="11">
        <v>9</v>
      </c>
      <c r="CH5" s="11">
        <v>38</v>
      </c>
      <c r="CI5" s="11" t="s">
        <v>158</v>
      </c>
      <c r="CJ5" s="11" t="s">
        <v>158</v>
      </c>
      <c r="CK5" s="11" t="s">
        <v>158</v>
      </c>
      <c r="CL5" s="11" t="s">
        <v>158</v>
      </c>
      <c r="CM5" s="11" t="s">
        <v>158</v>
      </c>
      <c r="CN5" s="11" t="s">
        <v>158</v>
      </c>
      <c r="CO5" s="11" t="s">
        <v>158</v>
      </c>
      <c r="CP5" s="11" t="s">
        <v>158</v>
      </c>
      <c r="CQ5" s="11" t="s">
        <v>158</v>
      </c>
      <c r="CR5" s="11" t="s">
        <v>158</v>
      </c>
      <c r="CS5" s="11" t="s">
        <v>158</v>
      </c>
      <c r="CT5" s="11" t="s">
        <v>158</v>
      </c>
      <c r="CU5" s="11" t="s">
        <v>158</v>
      </c>
      <c r="CV5" s="11" t="s">
        <v>154</v>
      </c>
      <c r="CW5" s="11" t="s">
        <v>154</v>
      </c>
      <c r="CX5" s="11" t="s">
        <v>154</v>
      </c>
      <c r="CY5" s="11" t="s">
        <v>154</v>
      </c>
      <c r="CZ5" s="11" t="s">
        <v>154</v>
      </c>
      <c r="DA5" s="11" t="s">
        <v>154</v>
      </c>
      <c r="DB5" s="11" t="s">
        <v>154</v>
      </c>
      <c r="DC5" s="11" t="s">
        <v>154</v>
      </c>
      <c r="DD5" s="11" t="s">
        <v>154</v>
      </c>
      <c r="DE5" s="11" t="s">
        <v>154</v>
      </c>
      <c r="DF5" s="11" t="s">
        <v>154</v>
      </c>
      <c r="DG5" s="11" t="s">
        <v>154</v>
      </c>
      <c r="DH5" s="11" t="s">
        <v>154</v>
      </c>
      <c r="DI5" s="11" t="s">
        <v>157</v>
      </c>
      <c r="DJ5" s="11" t="s">
        <v>157</v>
      </c>
      <c r="DK5" s="11" t="s">
        <v>157</v>
      </c>
      <c r="DL5" s="11" t="s">
        <v>157</v>
      </c>
      <c r="DM5" s="11" t="s">
        <v>157</v>
      </c>
      <c r="DN5" s="11" t="s">
        <v>157</v>
      </c>
      <c r="DO5" s="11" t="s">
        <v>157</v>
      </c>
      <c r="DP5" s="11" t="s">
        <v>157</v>
      </c>
      <c r="DQ5" s="11" t="s">
        <v>157</v>
      </c>
      <c r="DR5" s="11" t="s">
        <v>157</v>
      </c>
      <c r="DS5" s="11" t="s">
        <v>157</v>
      </c>
      <c r="DT5" s="11" t="s">
        <v>157</v>
      </c>
      <c r="DU5" s="11" t="s">
        <v>157</v>
      </c>
      <c r="DV5" s="11" t="b">
        <v>1</v>
      </c>
      <c r="DW5" s="11" t="b">
        <v>1</v>
      </c>
      <c r="DX5" s="11" t="b">
        <v>1</v>
      </c>
      <c r="DY5" s="11" t="b">
        <v>1</v>
      </c>
      <c r="DZ5" s="11" t="b">
        <v>1</v>
      </c>
      <c r="EA5" s="11" t="b">
        <v>1</v>
      </c>
      <c r="EB5" s="11" t="b">
        <v>1</v>
      </c>
      <c r="EC5" s="11" t="b">
        <v>1</v>
      </c>
      <c r="ED5" s="11" t="b">
        <v>1</v>
      </c>
      <c r="EE5" s="11" t="b">
        <v>1</v>
      </c>
      <c r="EF5" s="11" t="b">
        <v>1</v>
      </c>
      <c r="EG5" s="11" t="b">
        <v>1</v>
      </c>
      <c r="EH5" s="11" t="b">
        <v>1</v>
      </c>
      <c r="EI5" s="11">
        <v>8.3499999999999998E-3</v>
      </c>
      <c r="EJ5" s="11">
        <v>9.1900000000000003E-3</v>
      </c>
      <c r="EK5" s="11">
        <v>8.1099999999999992E-3</v>
      </c>
      <c r="EL5" s="11">
        <v>7.1700000000000002E-3</v>
      </c>
      <c r="EM5" s="11">
        <v>7.1599999999999997E-3</v>
      </c>
      <c r="EN5" s="11">
        <v>8.8699999999999994E-3</v>
      </c>
      <c r="EO5" s="11">
        <v>8.9599999999999992E-3</v>
      </c>
      <c r="EP5" s="11">
        <v>7.0000000000000001E-3</v>
      </c>
      <c r="EQ5" s="11">
        <v>7.0699999999999999E-3</v>
      </c>
      <c r="ER5" s="11">
        <v>7.4000000000000003E-3</v>
      </c>
      <c r="ES5" s="11">
        <v>7.5700000000000003E-3</v>
      </c>
      <c r="ET5" s="11">
        <v>7.8200000000000006E-3</v>
      </c>
      <c r="EU5" s="11">
        <v>7.8499999999999993E-3</v>
      </c>
      <c r="EV5" s="11" t="s">
        <v>162</v>
      </c>
      <c r="EW5" s="11" t="s">
        <v>157</v>
      </c>
    </row>
    <row r="6" spans="1:153" ht="15.75" customHeight="1" x14ac:dyDescent="0.2">
      <c r="A6" s="11"/>
      <c r="B6" s="11">
        <v>29468204</v>
      </c>
      <c r="C6" s="11">
        <v>50205.770138888598</v>
      </c>
      <c r="D6" s="11" t="s">
        <v>153</v>
      </c>
      <c r="E6" s="11">
        <v>345600</v>
      </c>
      <c r="F6" s="11">
        <v>33889862</v>
      </c>
      <c r="G6" s="11">
        <v>45904.834027778001</v>
      </c>
      <c r="H6" s="11">
        <v>45764.686111110801</v>
      </c>
      <c r="I6" s="11">
        <v>192001</v>
      </c>
      <c r="J6" s="11">
        <v>1</v>
      </c>
      <c r="K6" s="11">
        <v>535</v>
      </c>
      <c r="L6" s="11">
        <v>85634</v>
      </c>
      <c r="M6" s="11">
        <v>130</v>
      </c>
      <c r="N6" s="11">
        <v>130</v>
      </c>
      <c r="O6" s="11">
        <v>92</v>
      </c>
      <c r="P6" s="11">
        <v>100</v>
      </c>
      <c r="Q6" s="11">
        <v>81333</v>
      </c>
      <c r="R6" s="11" t="s">
        <v>154</v>
      </c>
      <c r="S6" s="11" t="s">
        <v>155</v>
      </c>
      <c r="T6" s="11" t="s">
        <v>156</v>
      </c>
      <c r="U6" s="11">
        <v>0</v>
      </c>
      <c r="V6" s="11" t="s">
        <v>154</v>
      </c>
      <c r="W6" s="11" t="s">
        <v>157</v>
      </c>
      <c r="X6" s="11">
        <v>3</v>
      </c>
      <c r="Y6" s="11">
        <v>10</v>
      </c>
      <c r="Z6" s="11">
        <v>10</v>
      </c>
      <c r="AA6" s="11">
        <v>10</v>
      </c>
      <c r="AB6" s="11">
        <v>10</v>
      </c>
      <c r="AC6" s="11">
        <v>10</v>
      </c>
      <c r="AD6" s="11">
        <v>10</v>
      </c>
      <c r="AE6" s="11">
        <v>10</v>
      </c>
      <c r="AF6" s="11">
        <v>10</v>
      </c>
      <c r="AG6" s="11">
        <v>10</v>
      </c>
      <c r="AH6" s="11">
        <v>10</v>
      </c>
      <c r="AI6" s="11">
        <v>10</v>
      </c>
      <c r="AJ6" s="11">
        <v>10</v>
      </c>
      <c r="AK6" s="11">
        <v>10</v>
      </c>
      <c r="AL6" s="11">
        <v>120</v>
      </c>
      <c r="AM6" s="11">
        <v>60</v>
      </c>
      <c r="AN6" s="11">
        <v>10</v>
      </c>
      <c r="AO6" s="11">
        <v>120</v>
      </c>
      <c r="AP6" s="11">
        <v>60</v>
      </c>
      <c r="AQ6" s="11">
        <v>40</v>
      </c>
      <c r="AR6" s="11">
        <v>10</v>
      </c>
      <c r="AS6" s="11">
        <v>120</v>
      </c>
      <c r="AT6" s="11">
        <v>11747</v>
      </c>
      <c r="AU6" s="11">
        <v>17554</v>
      </c>
      <c r="AV6" s="11">
        <v>857</v>
      </c>
      <c r="AW6" s="11">
        <v>2433</v>
      </c>
      <c r="AX6" s="11">
        <v>19855</v>
      </c>
      <c r="AY6" s="11">
        <v>1725</v>
      </c>
      <c r="AZ6" s="11">
        <v>7129</v>
      </c>
      <c r="BA6" s="11">
        <v>1497</v>
      </c>
      <c r="BB6" s="11">
        <v>480</v>
      </c>
      <c r="BC6" s="11">
        <v>4630</v>
      </c>
      <c r="BD6" s="11">
        <v>2300</v>
      </c>
      <c r="BE6" s="11">
        <v>31582</v>
      </c>
      <c r="BF6" s="11">
        <v>8783</v>
      </c>
      <c r="BG6" s="11">
        <v>11</v>
      </c>
      <c r="BH6" s="11">
        <v>12</v>
      </c>
      <c r="BI6" s="11">
        <v>8</v>
      </c>
      <c r="BJ6" s="11">
        <v>13</v>
      </c>
      <c r="BK6" s="11">
        <v>8</v>
      </c>
      <c r="BL6" s="11">
        <v>9</v>
      </c>
      <c r="BM6" s="11">
        <v>14</v>
      </c>
      <c r="BN6" s="11">
        <v>12</v>
      </c>
      <c r="BO6" s="11">
        <v>10</v>
      </c>
      <c r="BP6" s="11">
        <v>11</v>
      </c>
      <c r="BQ6" s="11">
        <v>15</v>
      </c>
      <c r="BR6" s="11">
        <v>17</v>
      </c>
      <c r="BS6" s="11">
        <v>31</v>
      </c>
      <c r="BT6" s="11">
        <v>32</v>
      </c>
      <c r="BU6" s="11">
        <v>42</v>
      </c>
      <c r="BV6" s="11">
        <v>5</v>
      </c>
      <c r="BW6" s="11">
        <v>12</v>
      </c>
      <c r="BX6" s="11">
        <v>62</v>
      </c>
      <c r="BY6" s="11">
        <v>5</v>
      </c>
      <c r="BZ6" s="11">
        <v>20</v>
      </c>
      <c r="CA6" s="11">
        <v>13</v>
      </c>
      <c r="CB6" s="11">
        <v>4</v>
      </c>
      <c r="CC6" s="11">
        <v>11</v>
      </c>
      <c r="CD6" s="11">
        <v>12</v>
      </c>
      <c r="CE6" s="11">
        <v>148</v>
      </c>
      <c r="CF6" s="11">
        <v>29</v>
      </c>
      <c r="CG6" s="11">
        <v>13</v>
      </c>
      <c r="CH6" s="11">
        <v>4</v>
      </c>
      <c r="CI6" s="11" t="s">
        <v>158</v>
      </c>
      <c r="CJ6" s="11" t="s">
        <v>158</v>
      </c>
      <c r="CK6" s="11" t="s">
        <v>158</v>
      </c>
      <c r="CL6" s="11" t="s">
        <v>158</v>
      </c>
      <c r="CM6" s="11" t="s">
        <v>158</v>
      </c>
      <c r="CN6" s="11" t="s">
        <v>158</v>
      </c>
      <c r="CO6" s="11" t="s">
        <v>158</v>
      </c>
      <c r="CP6" s="11" t="s">
        <v>158</v>
      </c>
      <c r="CQ6" s="11" t="s">
        <v>158</v>
      </c>
      <c r="CR6" s="11" t="s">
        <v>158</v>
      </c>
      <c r="CS6" s="11" t="s">
        <v>158</v>
      </c>
      <c r="CT6" s="11" t="s">
        <v>154</v>
      </c>
      <c r="CU6" s="11" t="s">
        <v>154</v>
      </c>
      <c r="CV6" s="11" t="s">
        <v>154</v>
      </c>
      <c r="CW6" s="11" t="s">
        <v>154</v>
      </c>
      <c r="CX6" s="11" t="s">
        <v>154</v>
      </c>
      <c r="CY6" s="11" t="s">
        <v>154</v>
      </c>
      <c r="CZ6" s="11" t="s">
        <v>154</v>
      </c>
      <c r="DA6" s="11" t="s">
        <v>154</v>
      </c>
      <c r="DB6" s="11" t="s">
        <v>154</v>
      </c>
      <c r="DC6" s="11" t="s">
        <v>154</v>
      </c>
      <c r="DD6" s="11" t="s">
        <v>154</v>
      </c>
      <c r="DE6" s="11" t="s">
        <v>154</v>
      </c>
      <c r="DF6" s="11" t="s">
        <v>154</v>
      </c>
      <c r="DG6" s="11" t="s">
        <v>157</v>
      </c>
      <c r="DH6" s="11" t="s">
        <v>157</v>
      </c>
      <c r="DI6" s="11" t="s">
        <v>157</v>
      </c>
      <c r="DJ6" s="11" t="s">
        <v>157</v>
      </c>
      <c r="DK6" s="11" t="s">
        <v>157</v>
      </c>
      <c r="DL6" s="11" t="s">
        <v>157</v>
      </c>
      <c r="DM6" s="11" t="s">
        <v>157</v>
      </c>
      <c r="DN6" s="11" t="s">
        <v>157</v>
      </c>
      <c r="DO6" s="11" t="s">
        <v>157</v>
      </c>
      <c r="DP6" s="11" t="s">
        <v>157</v>
      </c>
      <c r="DQ6" s="11" t="s">
        <v>157</v>
      </c>
      <c r="DR6" s="11" t="s">
        <v>157</v>
      </c>
      <c r="DS6" s="11" t="s">
        <v>157</v>
      </c>
      <c r="DT6" s="11" t="b">
        <v>1</v>
      </c>
      <c r="DU6" s="11" t="b">
        <v>1</v>
      </c>
      <c r="DV6" s="11" t="b">
        <v>1</v>
      </c>
      <c r="DW6" s="11" t="b">
        <v>1</v>
      </c>
      <c r="DX6" s="11" t="b">
        <v>1</v>
      </c>
      <c r="DY6" s="11" t="b">
        <v>1</v>
      </c>
      <c r="DZ6" s="11" t="b">
        <v>1</v>
      </c>
      <c r="EA6" s="11" t="b">
        <v>1</v>
      </c>
      <c r="EB6" s="11" t="b">
        <v>1</v>
      </c>
      <c r="EC6" s="11" t="b">
        <v>1</v>
      </c>
      <c r="ED6" s="11" t="b">
        <v>1</v>
      </c>
      <c r="EE6" s="11" t="b">
        <v>1</v>
      </c>
      <c r="EF6" s="11" t="b">
        <v>1</v>
      </c>
      <c r="EG6" s="11">
        <v>7.4700000000000001E-3</v>
      </c>
      <c r="EH6" s="11">
        <v>7.8600000000000007E-3</v>
      </c>
      <c r="EI6" s="11">
        <v>7.7099999999999998E-3</v>
      </c>
      <c r="EJ6" s="11">
        <v>8.5500000000000003E-3</v>
      </c>
      <c r="EK6" s="11">
        <v>9.0699999999999999E-3</v>
      </c>
      <c r="EL6" s="11">
        <v>7.8399999999999997E-3</v>
      </c>
      <c r="EM6" s="11">
        <v>7.9900000000000006E-3</v>
      </c>
      <c r="EN6" s="11">
        <v>7.9000000000000008E-3</v>
      </c>
      <c r="EO6" s="11">
        <v>7.2700000000000004E-3</v>
      </c>
      <c r="EP6" s="11">
        <v>7.0400000000000003E-3</v>
      </c>
      <c r="EQ6" s="11">
        <v>7.5100000000000002E-3</v>
      </c>
      <c r="ER6" s="11">
        <v>6.8700000000000002E-3</v>
      </c>
      <c r="ES6" s="11">
        <v>1.0500000000000001E-2</v>
      </c>
      <c r="ET6" s="11">
        <v>3.3045976470588198E-2</v>
      </c>
      <c r="EU6" s="11">
        <v>3.7232225000000001E-2</v>
      </c>
      <c r="EV6" s="11" t="s">
        <v>163</v>
      </c>
      <c r="EW6" s="11" t="s">
        <v>164</v>
      </c>
    </row>
    <row r="7" spans="1:153" ht="15.75" customHeight="1" x14ac:dyDescent="0.2">
      <c r="A7" s="11"/>
      <c r="B7" s="11">
        <v>27493384</v>
      </c>
      <c r="C7" s="11">
        <v>51280.469444444097</v>
      </c>
      <c r="D7" s="11" t="s">
        <v>153</v>
      </c>
      <c r="E7" s="11">
        <v>345600</v>
      </c>
      <c r="F7" s="11">
        <v>31278102</v>
      </c>
      <c r="G7" s="11">
        <v>44841.227083333397</v>
      </c>
      <c r="H7" s="11">
        <v>44825.665972222203</v>
      </c>
      <c r="I7" s="11">
        <v>1129</v>
      </c>
      <c r="J7" s="11">
        <v>2</v>
      </c>
      <c r="K7" s="11">
        <v>3</v>
      </c>
      <c r="L7" s="11">
        <v>45</v>
      </c>
      <c r="M7" s="11">
        <v>130</v>
      </c>
      <c r="N7" s="11">
        <v>130</v>
      </c>
      <c r="O7" s="11">
        <v>92</v>
      </c>
      <c r="P7" s="11">
        <v>100</v>
      </c>
      <c r="Q7" s="11">
        <v>104</v>
      </c>
      <c r="R7" s="11" t="s">
        <v>154</v>
      </c>
      <c r="S7" s="11" t="s">
        <v>155</v>
      </c>
      <c r="T7" s="11" t="s">
        <v>156</v>
      </c>
      <c r="U7" s="11">
        <v>0</v>
      </c>
      <c r="V7" s="11" t="s">
        <v>154</v>
      </c>
      <c r="W7" s="11" t="s">
        <v>157</v>
      </c>
      <c r="X7" s="11">
        <v>5</v>
      </c>
      <c r="Y7" s="11" t="s">
        <v>157</v>
      </c>
      <c r="Z7" s="11">
        <v>10</v>
      </c>
      <c r="AA7" s="11">
        <v>10</v>
      </c>
      <c r="AB7" s="11">
        <v>10</v>
      </c>
      <c r="AC7" s="11">
        <v>10</v>
      </c>
      <c r="AD7" s="11">
        <v>10</v>
      </c>
      <c r="AE7" s="11">
        <v>10</v>
      </c>
      <c r="AF7" s="11">
        <v>10</v>
      </c>
      <c r="AG7" s="11">
        <v>10</v>
      </c>
      <c r="AH7" s="11">
        <v>10</v>
      </c>
      <c r="AI7" s="11">
        <v>10</v>
      </c>
      <c r="AJ7" s="11">
        <v>10</v>
      </c>
      <c r="AK7" s="11">
        <v>10</v>
      </c>
      <c r="AL7" s="11">
        <v>10</v>
      </c>
      <c r="AM7" s="11">
        <v>120</v>
      </c>
      <c r="AN7" s="11">
        <v>60</v>
      </c>
      <c r="AO7" s="11">
        <v>10</v>
      </c>
      <c r="AP7" s="11">
        <v>120</v>
      </c>
      <c r="AQ7" s="11">
        <v>60</v>
      </c>
      <c r="AR7" s="11">
        <v>40</v>
      </c>
      <c r="AS7" s="11">
        <v>10</v>
      </c>
      <c r="AT7" s="11">
        <v>120</v>
      </c>
      <c r="AU7" s="11" t="s">
        <v>157</v>
      </c>
      <c r="AV7" s="11">
        <v>98</v>
      </c>
      <c r="AW7" s="11">
        <v>53</v>
      </c>
      <c r="AX7" s="11">
        <v>106</v>
      </c>
      <c r="AY7" s="11">
        <v>53</v>
      </c>
      <c r="AZ7" s="11">
        <v>59</v>
      </c>
      <c r="BA7" s="11">
        <v>62</v>
      </c>
      <c r="BB7" s="11">
        <v>73</v>
      </c>
      <c r="BC7" s="11">
        <v>98</v>
      </c>
      <c r="BD7" s="11">
        <v>98</v>
      </c>
      <c r="BE7" s="11">
        <v>104</v>
      </c>
      <c r="BF7" s="11">
        <v>49</v>
      </c>
      <c r="BG7" s="11">
        <v>56</v>
      </c>
      <c r="BH7" s="11">
        <v>47</v>
      </c>
      <c r="BI7" s="11">
        <v>4</v>
      </c>
      <c r="BJ7" s="11">
        <v>4</v>
      </c>
      <c r="BK7" s="11">
        <v>4</v>
      </c>
      <c r="BL7" s="11">
        <v>5</v>
      </c>
      <c r="BM7" s="11">
        <v>4</v>
      </c>
      <c r="BN7" s="11">
        <v>5</v>
      </c>
      <c r="BO7" s="11">
        <v>6</v>
      </c>
      <c r="BP7" s="11">
        <v>5</v>
      </c>
      <c r="BQ7" s="11">
        <v>4</v>
      </c>
      <c r="BR7" s="11">
        <v>5</v>
      </c>
      <c r="BS7" s="11">
        <v>6</v>
      </c>
      <c r="BT7" s="11">
        <v>14</v>
      </c>
      <c r="BU7" s="11">
        <v>19</v>
      </c>
      <c r="BV7" s="11">
        <v>2</v>
      </c>
      <c r="BW7" s="11">
        <v>2</v>
      </c>
      <c r="BX7" s="11">
        <v>3</v>
      </c>
      <c r="BY7" s="11">
        <v>2</v>
      </c>
      <c r="BZ7" s="11">
        <v>2</v>
      </c>
      <c r="CA7" s="11">
        <v>2</v>
      </c>
      <c r="CB7" s="11">
        <v>2</v>
      </c>
      <c r="CC7" s="11">
        <v>3</v>
      </c>
      <c r="CD7" s="11">
        <v>2</v>
      </c>
      <c r="CE7" s="11">
        <v>2</v>
      </c>
      <c r="CF7" s="11">
        <v>2</v>
      </c>
      <c r="CG7" s="11">
        <v>2</v>
      </c>
      <c r="CH7" s="11">
        <v>2</v>
      </c>
      <c r="CI7" s="11" t="s">
        <v>158</v>
      </c>
      <c r="CJ7" s="11" t="s">
        <v>158</v>
      </c>
      <c r="CK7" s="11" t="s">
        <v>158</v>
      </c>
      <c r="CL7" s="11" t="s">
        <v>158</v>
      </c>
      <c r="CM7" s="11" t="s">
        <v>158</v>
      </c>
      <c r="CN7" s="11" t="s">
        <v>158</v>
      </c>
      <c r="CO7" s="11" t="s">
        <v>158</v>
      </c>
      <c r="CP7" s="11" t="s">
        <v>158</v>
      </c>
      <c r="CQ7" s="11" t="s">
        <v>158</v>
      </c>
      <c r="CR7" s="11" t="s">
        <v>158</v>
      </c>
      <c r="CS7" s="11" t="s">
        <v>158</v>
      </c>
      <c r="CT7" s="11" t="s">
        <v>158</v>
      </c>
      <c r="CU7" s="11" t="s">
        <v>158</v>
      </c>
      <c r="CV7" s="11" t="s">
        <v>154</v>
      </c>
      <c r="CW7" s="11" t="s">
        <v>154</v>
      </c>
      <c r="CX7" s="11" t="s">
        <v>154</v>
      </c>
      <c r="CY7" s="11" t="s">
        <v>154</v>
      </c>
      <c r="CZ7" s="11" t="s">
        <v>154</v>
      </c>
      <c r="DA7" s="11" t="s">
        <v>154</v>
      </c>
      <c r="DB7" s="11" t="s">
        <v>154</v>
      </c>
      <c r="DC7" s="11" t="s">
        <v>154</v>
      </c>
      <c r="DD7" s="11" t="s">
        <v>154</v>
      </c>
      <c r="DE7" s="11" t="s">
        <v>154</v>
      </c>
      <c r="DF7" s="11" t="s">
        <v>154</v>
      </c>
      <c r="DG7" s="11" t="s">
        <v>154</v>
      </c>
      <c r="DH7" s="11" t="s">
        <v>154</v>
      </c>
      <c r="DI7" s="11" t="s">
        <v>157</v>
      </c>
      <c r="DJ7" s="11" t="s">
        <v>157</v>
      </c>
      <c r="DK7" s="11" t="s">
        <v>157</v>
      </c>
      <c r="DL7" s="11" t="s">
        <v>157</v>
      </c>
      <c r="DM7" s="11" t="s">
        <v>157</v>
      </c>
      <c r="DN7" s="11" t="s">
        <v>157</v>
      </c>
      <c r="DO7" s="11" t="s">
        <v>157</v>
      </c>
      <c r="DP7" s="11" t="s">
        <v>157</v>
      </c>
      <c r="DQ7" s="11" t="s">
        <v>157</v>
      </c>
      <c r="DR7" s="11" t="s">
        <v>157</v>
      </c>
      <c r="DS7" s="11" t="s">
        <v>157</v>
      </c>
      <c r="DT7" s="11" t="s">
        <v>157</v>
      </c>
      <c r="DU7" s="11" t="s">
        <v>157</v>
      </c>
      <c r="DV7" s="11" t="b">
        <v>1</v>
      </c>
      <c r="DW7" s="11" t="b">
        <v>1</v>
      </c>
      <c r="DX7" s="11" t="b">
        <v>1</v>
      </c>
      <c r="DY7" s="11" t="b">
        <v>1</v>
      </c>
      <c r="DZ7" s="11" t="b">
        <v>1</v>
      </c>
      <c r="EA7" s="11" t="b">
        <v>1</v>
      </c>
      <c r="EB7" s="11" t="b">
        <v>1</v>
      </c>
      <c r="EC7" s="11" t="b">
        <v>1</v>
      </c>
      <c r="ED7" s="11" t="b">
        <v>1</v>
      </c>
      <c r="EE7" s="11" t="b">
        <v>1</v>
      </c>
      <c r="EF7" s="11" t="b">
        <v>1</v>
      </c>
      <c r="EG7" s="11" t="b">
        <v>1</v>
      </c>
      <c r="EH7" s="11" t="b">
        <v>1</v>
      </c>
      <c r="EI7" s="11">
        <v>7.8399999999999997E-3</v>
      </c>
      <c r="EJ7" s="11">
        <v>7.5900000000000004E-3</v>
      </c>
      <c r="EK7" s="11">
        <v>7.9699999999999997E-3</v>
      </c>
      <c r="EL7" s="11">
        <v>7.45E-3</v>
      </c>
      <c r="EM7" s="11">
        <v>9.1199999999999996E-3</v>
      </c>
      <c r="EN7" s="11">
        <v>8.0499999999999999E-3</v>
      </c>
      <c r="EO7" s="11">
        <v>8.5000000000000006E-3</v>
      </c>
      <c r="EP7" s="11">
        <v>7.0499999999999998E-3</v>
      </c>
      <c r="EQ7" s="11">
        <v>7.8200000000000006E-3</v>
      </c>
      <c r="ER7" s="11">
        <v>7.7400000000000004E-3</v>
      </c>
      <c r="ES7" s="11">
        <v>8.0099999999999998E-3</v>
      </c>
      <c r="ET7" s="11">
        <v>7.6499999999999997E-3</v>
      </c>
      <c r="EU7" s="11">
        <v>8.2000000000000007E-3</v>
      </c>
      <c r="EV7" s="11" t="s">
        <v>165</v>
      </c>
      <c r="EW7" s="11" t="s">
        <v>157</v>
      </c>
    </row>
    <row r="8" spans="1:153" ht="15.75" customHeight="1" x14ac:dyDescent="0.2">
      <c r="A8" s="11"/>
      <c r="B8" s="11">
        <v>27533776</v>
      </c>
      <c r="C8" s="11">
        <v>54636.1631944439</v>
      </c>
      <c r="D8" s="11" t="s">
        <v>153</v>
      </c>
      <c r="E8" s="11">
        <v>345600</v>
      </c>
      <c r="F8" s="11">
        <v>31472522</v>
      </c>
      <c r="G8" s="11">
        <v>45001.771527777899</v>
      </c>
      <c r="H8" s="11">
        <v>44967.404861110997</v>
      </c>
      <c r="I8" s="11">
        <v>235249</v>
      </c>
      <c r="J8" s="11">
        <v>1</v>
      </c>
      <c r="K8" s="11">
        <v>134</v>
      </c>
      <c r="L8" s="11">
        <v>14125</v>
      </c>
      <c r="M8" s="11">
        <v>130</v>
      </c>
      <c r="N8" s="11">
        <v>80</v>
      </c>
      <c r="O8" s="11">
        <v>92</v>
      </c>
      <c r="P8" s="11">
        <v>61.53</v>
      </c>
      <c r="Q8" s="11">
        <v>198088</v>
      </c>
      <c r="R8" s="11" t="s">
        <v>154</v>
      </c>
      <c r="S8" s="11" t="s">
        <v>155</v>
      </c>
      <c r="T8" s="11" t="s">
        <v>156</v>
      </c>
      <c r="U8" s="11">
        <v>0</v>
      </c>
      <c r="V8" s="11" t="s">
        <v>154</v>
      </c>
      <c r="W8" s="11" t="s">
        <v>157</v>
      </c>
      <c r="X8" s="11">
        <v>3</v>
      </c>
      <c r="Y8" s="11" t="s">
        <v>157</v>
      </c>
      <c r="Z8" s="11">
        <v>10</v>
      </c>
      <c r="AA8" s="11">
        <v>10</v>
      </c>
      <c r="AB8" s="11">
        <v>10</v>
      </c>
      <c r="AC8" s="11">
        <v>10</v>
      </c>
      <c r="AD8" s="11">
        <v>10</v>
      </c>
      <c r="AE8" s="11">
        <v>10</v>
      </c>
      <c r="AF8" s="11">
        <v>0</v>
      </c>
      <c r="AG8" s="11">
        <v>10</v>
      </c>
      <c r="AH8" s="11">
        <v>10</v>
      </c>
      <c r="AI8" s="11">
        <v>0</v>
      </c>
      <c r="AJ8" s="11">
        <v>0</v>
      </c>
      <c r="AK8" s="11">
        <v>0</v>
      </c>
      <c r="AL8" s="11">
        <v>0</v>
      </c>
      <c r="AM8" s="11">
        <v>70</v>
      </c>
      <c r="AN8" s="11">
        <v>50</v>
      </c>
      <c r="AO8" s="11">
        <v>0</v>
      </c>
      <c r="AP8" s="11">
        <v>80</v>
      </c>
      <c r="AQ8" s="11">
        <v>10</v>
      </c>
      <c r="AR8" s="11">
        <v>10</v>
      </c>
      <c r="AS8" s="11">
        <v>10</v>
      </c>
      <c r="AT8" s="11">
        <v>70</v>
      </c>
      <c r="AU8" s="11" t="s">
        <v>157</v>
      </c>
      <c r="AV8" s="11">
        <v>4058</v>
      </c>
      <c r="AW8" s="11">
        <v>1149</v>
      </c>
      <c r="AX8" s="11">
        <v>1862</v>
      </c>
      <c r="AY8" s="11">
        <v>764</v>
      </c>
      <c r="AZ8" s="11">
        <v>4834</v>
      </c>
      <c r="BA8" s="11">
        <v>2067</v>
      </c>
      <c r="BB8" s="11">
        <v>11257</v>
      </c>
      <c r="BC8" s="11">
        <v>2885</v>
      </c>
      <c r="BD8" s="11">
        <v>537</v>
      </c>
      <c r="BE8" s="11">
        <v>6770</v>
      </c>
      <c r="BF8" s="11">
        <v>593</v>
      </c>
      <c r="BG8" s="11">
        <v>14</v>
      </c>
      <c r="BH8" s="11">
        <v>29</v>
      </c>
      <c r="BI8" s="11">
        <v>9</v>
      </c>
      <c r="BJ8" s="11">
        <v>9</v>
      </c>
      <c r="BK8" s="11">
        <v>13</v>
      </c>
      <c r="BL8" s="11">
        <v>14</v>
      </c>
      <c r="BM8" s="11">
        <v>23</v>
      </c>
      <c r="BN8" s="11">
        <v>15</v>
      </c>
      <c r="BO8" s="11">
        <v>13</v>
      </c>
      <c r="BP8" s="11">
        <v>18</v>
      </c>
      <c r="BQ8" s="11">
        <v>9</v>
      </c>
      <c r="BR8" s="11">
        <v>11</v>
      </c>
      <c r="BS8" s="11">
        <v>0</v>
      </c>
      <c r="BT8" s="11">
        <v>0</v>
      </c>
      <c r="BU8" s="11">
        <v>0</v>
      </c>
      <c r="BV8" s="11">
        <v>27</v>
      </c>
      <c r="BW8" s="11">
        <v>4</v>
      </c>
      <c r="BX8" s="11">
        <v>8</v>
      </c>
      <c r="BY8" s="11">
        <v>2</v>
      </c>
      <c r="BZ8" s="11">
        <v>28</v>
      </c>
      <c r="CA8" s="11">
        <v>13</v>
      </c>
      <c r="CB8" s="11">
        <v>36</v>
      </c>
      <c r="CC8" s="11">
        <v>27</v>
      </c>
      <c r="CD8" s="11">
        <v>3</v>
      </c>
      <c r="CE8" s="11">
        <v>59</v>
      </c>
      <c r="CF8" s="11">
        <v>0</v>
      </c>
      <c r="CG8" s="11">
        <v>0</v>
      </c>
      <c r="CH8" s="11">
        <v>0</v>
      </c>
      <c r="CI8" s="11" t="s">
        <v>158</v>
      </c>
      <c r="CJ8" s="11" t="s">
        <v>158</v>
      </c>
      <c r="CK8" s="11" t="s">
        <v>158</v>
      </c>
      <c r="CL8" s="11" t="s">
        <v>158</v>
      </c>
      <c r="CM8" s="11" t="s">
        <v>158</v>
      </c>
      <c r="CN8" s="11" t="s">
        <v>158</v>
      </c>
      <c r="CO8" s="11" t="s">
        <v>158</v>
      </c>
      <c r="CP8" s="11" t="s">
        <v>158</v>
      </c>
      <c r="CQ8" s="11" t="s">
        <v>158</v>
      </c>
      <c r="CR8" s="11" t="s">
        <v>158</v>
      </c>
      <c r="CS8" s="11" t="s">
        <v>166</v>
      </c>
      <c r="CT8" s="11" t="s">
        <v>166</v>
      </c>
      <c r="CU8" s="11" t="s">
        <v>166</v>
      </c>
      <c r="CV8" s="11" t="s">
        <v>154</v>
      </c>
      <c r="CW8" s="11" t="s">
        <v>154</v>
      </c>
      <c r="CX8" s="11" t="s">
        <v>154</v>
      </c>
      <c r="CY8" s="11" t="s">
        <v>154</v>
      </c>
      <c r="CZ8" s="11" t="s">
        <v>154</v>
      </c>
      <c r="DA8" s="11" t="s">
        <v>154</v>
      </c>
      <c r="DB8" s="11" t="s">
        <v>154</v>
      </c>
      <c r="DC8" s="11" t="s">
        <v>154</v>
      </c>
      <c r="DD8" s="11" t="s">
        <v>154</v>
      </c>
      <c r="DE8" s="11" t="s">
        <v>154</v>
      </c>
      <c r="DF8" s="11" t="s">
        <v>154</v>
      </c>
      <c r="DG8" s="11" t="s">
        <v>154</v>
      </c>
      <c r="DH8" s="11" t="s">
        <v>154</v>
      </c>
      <c r="DI8" s="11" t="s">
        <v>157</v>
      </c>
      <c r="DJ8" s="11" t="s">
        <v>157</v>
      </c>
      <c r="DK8" s="11" t="s">
        <v>157</v>
      </c>
      <c r="DL8" s="11" t="s">
        <v>157</v>
      </c>
      <c r="DM8" s="11" t="s">
        <v>157</v>
      </c>
      <c r="DN8" s="11" t="s">
        <v>157</v>
      </c>
      <c r="DO8" s="11" t="s">
        <v>157</v>
      </c>
      <c r="DP8" s="11" t="s">
        <v>157</v>
      </c>
      <c r="DQ8" s="11" t="s">
        <v>157</v>
      </c>
      <c r="DR8" s="11" t="s">
        <v>157</v>
      </c>
      <c r="DS8" s="11" t="s">
        <v>157</v>
      </c>
      <c r="DT8" s="11" t="s">
        <v>157</v>
      </c>
      <c r="DU8" s="11" t="s">
        <v>157</v>
      </c>
      <c r="DV8" s="11" t="b">
        <v>1</v>
      </c>
      <c r="DW8" s="11" t="b">
        <v>1</v>
      </c>
      <c r="DX8" s="11" t="b">
        <v>1</v>
      </c>
      <c r="DY8" s="11" t="b">
        <v>1</v>
      </c>
      <c r="DZ8" s="11" t="b">
        <v>1</v>
      </c>
      <c r="EA8" s="11" t="b">
        <v>1</v>
      </c>
      <c r="EB8" s="11" t="b">
        <v>0</v>
      </c>
      <c r="EC8" s="11" t="b">
        <v>1</v>
      </c>
      <c r="ED8" s="11" t="b">
        <v>1</v>
      </c>
      <c r="EE8" s="11" t="b">
        <v>0</v>
      </c>
      <c r="EF8" s="11" t="s">
        <v>157</v>
      </c>
      <c r="EG8" s="11" t="s">
        <v>157</v>
      </c>
      <c r="EH8" s="11" t="s">
        <v>157</v>
      </c>
      <c r="EI8" s="11">
        <v>7.5500000000000003E-3</v>
      </c>
      <c r="EJ8" s="11">
        <v>7.0800000000000004E-3</v>
      </c>
      <c r="EK8" s="11">
        <v>7.9600000000000001E-3</v>
      </c>
      <c r="EL8" s="11">
        <v>6.8199999999999997E-3</v>
      </c>
      <c r="EM8" s="11">
        <v>7.7799999999999996E-3</v>
      </c>
      <c r="EN8" s="11">
        <v>7.5700000000000003E-3</v>
      </c>
      <c r="EO8" s="11">
        <v>7.79E-3</v>
      </c>
      <c r="EP8" s="11">
        <v>7.0800000000000004E-3</v>
      </c>
      <c r="EQ8" s="11">
        <v>7.62E-3</v>
      </c>
      <c r="ER8" s="11">
        <v>7.2899999999999996E-3</v>
      </c>
      <c r="ES8" s="11" t="s">
        <v>157</v>
      </c>
      <c r="ET8" s="11" t="s">
        <v>157</v>
      </c>
      <c r="EU8" s="11" t="s">
        <v>157</v>
      </c>
      <c r="EV8" s="11" t="s">
        <v>157</v>
      </c>
      <c r="EW8" s="11" t="s">
        <v>167</v>
      </c>
    </row>
    <row r="9" spans="1:153" ht="15.75" customHeight="1" x14ac:dyDescent="0.2">
      <c r="A9" s="11"/>
      <c r="B9" s="11">
        <v>27533822</v>
      </c>
      <c r="C9" s="11">
        <v>54789.691666666098</v>
      </c>
      <c r="D9" s="11" t="s">
        <v>153</v>
      </c>
      <c r="E9" s="11">
        <v>345600</v>
      </c>
      <c r="F9" s="11">
        <v>31528912</v>
      </c>
      <c r="G9" s="11">
        <v>45443.268750000199</v>
      </c>
      <c r="H9" s="11">
        <v>45357.1868055554</v>
      </c>
      <c r="I9" s="11">
        <v>134318</v>
      </c>
      <c r="J9" s="11">
        <v>1</v>
      </c>
      <c r="K9" s="11">
        <v>48</v>
      </c>
      <c r="L9" s="11">
        <v>2501</v>
      </c>
      <c r="M9" s="11">
        <v>130</v>
      </c>
      <c r="N9" s="11">
        <v>100</v>
      </c>
      <c r="O9" s="11">
        <v>92</v>
      </c>
      <c r="P9" s="11">
        <v>76.92</v>
      </c>
      <c r="Q9" s="11">
        <v>115366</v>
      </c>
      <c r="R9" s="11" t="s">
        <v>154</v>
      </c>
      <c r="S9" s="11" t="s">
        <v>155</v>
      </c>
      <c r="T9" s="11" t="s">
        <v>156</v>
      </c>
      <c r="U9" s="11">
        <v>0</v>
      </c>
      <c r="V9" s="11" t="s">
        <v>154</v>
      </c>
      <c r="W9" s="11" t="s">
        <v>157</v>
      </c>
      <c r="X9" s="11">
        <v>1</v>
      </c>
      <c r="Y9" s="11" t="s">
        <v>157</v>
      </c>
      <c r="Z9" s="11">
        <v>10</v>
      </c>
      <c r="AA9" s="11">
        <v>10</v>
      </c>
      <c r="AB9" s="11">
        <v>10</v>
      </c>
      <c r="AC9" s="11">
        <v>10</v>
      </c>
      <c r="AD9" s="11">
        <v>0</v>
      </c>
      <c r="AE9" s="11">
        <v>0</v>
      </c>
      <c r="AF9" s="11">
        <v>10</v>
      </c>
      <c r="AG9" s="11">
        <v>10</v>
      </c>
      <c r="AH9" s="11">
        <v>10</v>
      </c>
      <c r="AI9" s="11">
        <v>10</v>
      </c>
      <c r="AJ9" s="11">
        <v>10</v>
      </c>
      <c r="AK9" s="11">
        <v>0</v>
      </c>
      <c r="AL9" s="11">
        <v>10</v>
      </c>
      <c r="AM9" s="11">
        <v>90</v>
      </c>
      <c r="AN9" s="11">
        <v>60</v>
      </c>
      <c r="AO9" s="11">
        <v>10</v>
      </c>
      <c r="AP9" s="11">
        <v>90</v>
      </c>
      <c r="AQ9" s="11">
        <v>50</v>
      </c>
      <c r="AR9" s="11">
        <v>30</v>
      </c>
      <c r="AS9" s="11">
        <v>10</v>
      </c>
      <c r="AT9" s="11">
        <v>90</v>
      </c>
      <c r="AU9" s="11" t="s">
        <v>157</v>
      </c>
      <c r="AV9" s="11">
        <v>2195</v>
      </c>
      <c r="AW9" s="11">
        <v>784</v>
      </c>
      <c r="AX9" s="11">
        <v>1449</v>
      </c>
      <c r="AY9" s="11">
        <v>519</v>
      </c>
      <c r="AZ9" s="11">
        <v>1922</v>
      </c>
      <c r="BA9" s="11">
        <v>815</v>
      </c>
      <c r="BB9" s="11">
        <v>2744</v>
      </c>
      <c r="BC9" s="11">
        <v>995</v>
      </c>
      <c r="BD9" s="11">
        <v>658</v>
      </c>
      <c r="BE9" s="11">
        <v>1195</v>
      </c>
      <c r="BF9" s="11">
        <v>983</v>
      </c>
      <c r="BG9" s="11">
        <v>2684</v>
      </c>
      <c r="BH9" s="11">
        <v>1888</v>
      </c>
      <c r="BI9" s="11">
        <v>11</v>
      </c>
      <c r="BJ9" s="11">
        <v>13</v>
      </c>
      <c r="BK9" s="11">
        <v>12</v>
      </c>
      <c r="BL9" s="11">
        <v>14</v>
      </c>
      <c r="BM9" s="11">
        <v>11</v>
      </c>
      <c r="BN9" s="11">
        <v>12</v>
      </c>
      <c r="BO9" s="11">
        <v>14</v>
      </c>
      <c r="BP9" s="11">
        <v>12</v>
      </c>
      <c r="BQ9" s="11">
        <v>11</v>
      </c>
      <c r="BR9" s="11">
        <v>12</v>
      </c>
      <c r="BS9" s="11">
        <v>13</v>
      </c>
      <c r="BT9" s="11">
        <v>17</v>
      </c>
      <c r="BU9" s="11">
        <v>41</v>
      </c>
      <c r="BV9" s="11">
        <v>12</v>
      </c>
      <c r="BW9" s="11">
        <v>4</v>
      </c>
      <c r="BX9" s="11">
        <v>12</v>
      </c>
      <c r="BY9" s="11">
        <v>4</v>
      </c>
      <c r="BZ9" s="11">
        <v>11</v>
      </c>
      <c r="CA9" s="11">
        <v>11</v>
      </c>
      <c r="CB9" s="11">
        <v>13</v>
      </c>
      <c r="CC9" s="11">
        <v>6</v>
      </c>
      <c r="CD9" s="11">
        <v>5</v>
      </c>
      <c r="CE9" s="11">
        <v>8</v>
      </c>
      <c r="CF9" s="11">
        <v>3</v>
      </c>
      <c r="CG9" s="11">
        <v>13</v>
      </c>
      <c r="CH9" s="11">
        <v>5</v>
      </c>
      <c r="CI9" s="11" t="s">
        <v>158</v>
      </c>
      <c r="CJ9" s="11" t="s">
        <v>158</v>
      </c>
      <c r="CK9" s="11" t="s">
        <v>158</v>
      </c>
      <c r="CL9" s="11" t="s">
        <v>158</v>
      </c>
      <c r="CM9" s="11" t="s">
        <v>158</v>
      </c>
      <c r="CN9" s="11" t="s">
        <v>158</v>
      </c>
      <c r="CO9" s="11" t="s">
        <v>158</v>
      </c>
      <c r="CP9" s="11" t="s">
        <v>158</v>
      </c>
      <c r="CQ9" s="11" t="s">
        <v>158</v>
      </c>
      <c r="CR9" s="11" t="s">
        <v>158</v>
      </c>
      <c r="CS9" s="11" t="s">
        <v>158</v>
      </c>
      <c r="CT9" s="11" t="s">
        <v>158</v>
      </c>
      <c r="CU9" s="11" t="s">
        <v>158</v>
      </c>
      <c r="CV9" s="11" t="s">
        <v>154</v>
      </c>
      <c r="CW9" s="11" t="s">
        <v>154</v>
      </c>
      <c r="CX9" s="11" t="s">
        <v>154</v>
      </c>
      <c r="CY9" s="11" t="s">
        <v>154</v>
      </c>
      <c r="CZ9" s="11" t="s">
        <v>154</v>
      </c>
      <c r="DA9" s="11" t="s">
        <v>154</v>
      </c>
      <c r="DB9" s="11" t="s">
        <v>154</v>
      </c>
      <c r="DC9" s="11" t="s">
        <v>154</v>
      </c>
      <c r="DD9" s="11" t="s">
        <v>154</v>
      </c>
      <c r="DE9" s="11" t="s">
        <v>154</v>
      </c>
      <c r="DF9" s="11" t="s">
        <v>154</v>
      </c>
      <c r="DG9" s="11" t="s">
        <v>154</v>
      </c>
      <c r="DH9" s="11" t="s">
        <v>154</v>
      </c>
      <c r="DI9" s="11" t="s">
        <v>157</v>
      </c>
      <c r="DJ9" s="11" t="s">
        <v>157</v>
      </c>
      <c r="DK9" s="11" t="s">
        <v>157</v>
      </c>
      <c r="DL9" s="11" t="s">
        <v>157</v>
      </c>
      <c r="DM9" s="11" t="s">
        <v>157</v>
      </c>
      <c r="DN9" s="11" t="s">
        <v>157</v>
      </c>
      <c r="DO9" s="11" t="s">
        <v>157</v>
      </c>
      <c r="DP9" s="11" t="s">
        <v>157</v>
      </c>
      <c r="DQ9" s="11" t="s">
        <v>157</v>
      </c>
      <c r="DR9" s="11" t="s">
        <v>157</v>
      </c>
      <c r="DS9" s="11" t="s">
        <v>157</v>
      </c>
      <c r="DT9" s="11" t="s">
        <v>157</v>
      </c>
      <c r="DU9" s="11" t="s">
        <v>157</v>
      </c>
      <c r="DV9" s="11" t="b">
        <v>1</v>
      </c>
      <c r="DW9" s="11" t="b">
        <v>1</v>
      </c>
      <c r="DX9" s="11" t="b">
        <v>1</v>
      </c>
      <c r="DY9" s="11" t="b">
        <v>1</v>
      </c>
      <c r="DZ9" s="11" t="b">
        <v>0</v>
      </c>
      <c r="EA9" s="11" t="b">
        <v>0</v>
      </c>
      <c r="EB9" s="11" t="b">
        <v>1</v>
      </c>
      <c r="EC9" s="11" t="b">
        <v>1</v>
      </c>
      <c r="ED9" s="11" t="b">
        <v>1</v>
      </c>
      <c r="EE9" s="11" t="b">
        <v>1</v>
      </c>
      <c r="EF9" s="11" t="b">
        <v>1</v>
      </c>
      <c r="EG9" s="11" t="b">
        <v>0</v>
      </c>
      <c r="EH9" s="11" t="b">
        <v>1</v>
      </c>
      <c r="EI9" s="11">
        <v>7.26E-3</v>
      </c>
      <c r="EJ9" s="11">
        <v>7.6899999999999998E-3</v>
      </c>
      <c r="EK9" s="11">
        <v>6.9800000000000001E-3</v>
      </c>
      <c r="EL9" s="11">
        <v>7.8799999999999999E-3</v>
      </c>
      <c r="EM9" s="11">
        <v>7.8899999999999994E-3</v>
      </c>
      <c r="EN9" s="11">
        <v>6.9800000000000001E-3</v>
      </c>
      <c r="EO9" s="11">
        <v>6.94E-3</v>
      </c>
      <c r="EP9" s="11">
        <v>7.1000000000000004E-3</v>
      </c>
      <c r="EQ9" s="11">
        <v>7.5100000000000002E-3</v>
      </c>
      <c r="ER9" s="11">
        <v>8.1399999999999997E-3</v>
      </c>
      <c r="ES9" s="11">
        <v>7.11E-3</v>
      </c>
      <c r="ET9" s="11">
        <v>6.9499999999999996E-3</v>
      </c>
      <c r="EU9" s="11">
        <v>8.09E-3</v>
      </c>
      <c r="EV9" s="11" t="s">
        <v>168</v>
      </c>
      <c r="EW9" s="11" t="s">
        <v>157</v>
      </c>
    </row>
    <row r="10" spans="1:153" ht="15.75" customHeight="1" x14ac:dyDescent="0.2">
      <c r="A10" s="11"/>
      <c r="B10" s="11">
        <v>28092840</v>
      </c>
      <c r="C10" s="11">
        <v>56785.561805554898</v>
      </c>
      <c r="D10" s="11" t="s">
        <v>153</v>
      </c>
      <c r="E10" s="11">
        <v>345600</v>
      </c>
      <c r="F10" s="11">
        <v>31968326</v>
      </c>
      <c r="G10" s="11">
        <v>45724.221527777998</v>
      </c>
      <c r="H10" s="11">
        <v>45605.229861110798</v>
      </c>
      <c r="I10" s="11">
        <v>431992</v>
      </c>
      <c r="J10" s="11">
        <v>1</v>
      </c>
      <c r="K10" s="11">
        <v>23</v>
      </c>
      <c r="L10" s="11">
        <v>8568</v>
      </c>
      <c r="M10" s="11">
        <v>130</v>
      </c>
      <c r="N10" s="11">
        <v>0</v>
      </c>
      <c r="O10" s="11">
        <v>92</v>
      </c>
      <c r="P10" s="11">
        <v>0</v>
      </c>
      <c r="Q10" s="11">
        <v>411662</v>
      </c>
      <c r="R10" s="11" t="s">
        <v>154</v>
      </c>
      <c r="S10" s="11" t="s">
        <v>155</v>
      </c>
      <c r="T10" s="11" t="s">
        <v>156</v>
      </c>
      <c r="U10" s="11">
        <v>0</v>
      </c>
      <c r="V10" s="11" t="s">
        <v>154</v>
      </c>
      <c r="W10" s="11" t="s">
        <v>157</v>
      </c>
      <c r="X10" s="11"/>
      <c r="Y10" s="11" t="s">
        <v>157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 t="s">
        <v>157</v>
      </c>
      <c r="AV10" s="11">
        <v>4358</v>
      </c>
      <c r="AW10" s="11">
        <v>121</v>
      </c>
      <c r="AX10" s="11">
        <v>7737</v>
      </c>
      <c r="AY10" s="11">
        <v>1773</v>
      </c>
      <c r="AZ10" s="11">
        <v>3650</v>
      </c>
      <c r="BA10" s="11">
        <v>1004</v>
      </c>
      <c r="BB10" s="11">
        <v>336</v>
      </c>
      <c r="BC10" s="11">
        <v>853</v>
      </c>
      <c r="BD10" s="11">
        <v>326</v>
      </c>
      <c r="BE10" s="11">
        <v>12</v>
      </c>
      <c r="BF10" s="11">
        <v>0</v>
      </c>
      <c r="BG10" s="11">
        <v>7</v>
      </c>
      <c r="BH10" s="11">
        <v>84</v>
      </c>
      <c r="BI10" s="11">
        <v>11</v>
      </c>
      <c r="BJ10" s="11">
        <v>0</v>
      </c>
      <c r="BK10" s="11">
        <v>9</v>
      </c>
      <c r="BL10" s="11">
        <v>13</v>
      </c>
      <c r="BM10" s="11">
        <v>11</v>
      </c>
      <c r="BN10" s="11">
        <v>8</v>
      </c>
      <c r="BO10" s="11">
        <v>0</v>
      </c>
      <c r="BP10" s="11">
        <v>12</v>
      </c>
      <c r="BQ10" s="11">
        <v>7</v>
      </c>
      <c r="BR10" s="11">
        <v>0</v>
      </c>
      <c r="BS10" s="11">
        <v>0</v>
      </c>
      <c r="BT10" s="11">
        <v>0</v>
      </c>
      <c r="BU10" s="11">
        <v>0</v>
      </c>
      <c r="BV10" s="11">
        <v>6</v>
      </c>
      <c r="BW10" s="11">
        <v>0</v>
      </c>
      <c r="BX10" s="11">
        <v>2</v>
      </c>
      <c r="BY10" s="11">
        <v>17</v>
      </c>
      <c r="BZ10" s="11">
        <v>4</v>
      </c>
      <c r="CA10" s="11">
        <v>3</v>
      </c>
      <c r="CB10" s="11">
        <v>0</v>
      </c>
      <c r="CC10" s="11">
        <v>4</v>
      </c>
      <c r="CD10" s="11">
        <v>1</v>
      </c>
      <c r="CE10" s="11">
        <v>0</v>
      </c>
      <c r="CF10" s="11">
        <v>0</v>
      </c>
      <c r="CG10" s="11">
        <v>0</v>
      </c>
      <c r="CH10" s="11">
        <v>0</v>
      </c>
      <c r="CI10" s="11" t="s">
        <v>158</v>
      </c>
      <c r="CJ10" s="11" t="s">
        <v>166</v>
      </c>
      <c r="CK10" s="11" t="s">
        <v>158</v>
      </c>
      <c r="CL10" s="11" t="s">
        <v>158</v>
      </c>
      <c r="CM10" s="11" t="s">
        <v>158</v>
      </c>
      <c r="CN10" s="11" t="s">
        <v>158</v>
      </c>
      <c r="CO10" s="11" t="s">
        <v>166</v>
      </c>
      <c r="CP10" s="11" t="s">
        <v>158</v>
      </c>
      <c r="CQ10" s="11" t="s">
        <v>158</v>
      </c>
      <c r="CR10" s="11" t="s">
        <v>166</v>
      </c>
      <c r="CS10" s="11" t="s">
        <v>166</v>
      </c>
      <c r="CT10" s="11" t="s">
        <v>166</v>
      </c>
      <c r="CU10" s="11" t="s">
        <v>166</v>
      </c>
      <c r="CV10" s="11" t="s">
        <v>154</v>
      </c>
      <c r="CW10" s="11" t="s">
        <v>154</v>
      </c>
      <c r="CX10" s="11" t="s">
        <v>154</v>
      </c>
      <c r="CY10" s="11" t="s">
        <v>154</v>
      </c>
      <c r="CZ10" s="11" t="s">
        <v>154</v>
      </c>
      <c r="DA10" s="11" t="s">
        <v>154</v>
      </c>
      <c r="DB10" s="11" t="s">
        <v>154</v>
      </c>
      <c r="DC10" s="11" t="s">
        <v>154</v>
      </c>
      <c r="DD10" s="11" t="s">
        <v>154</v>
      </c>
      <c r="DE10" s="11" t="s">
        <v>154</v>
      </c>
      <c r="DF10" s="11" t="s">
        <v>154</v>
      </c>
      <c r="DG10" s="11" t="s">
        <v>154</v>
      </c>
      <c r="DH10" s="11" t="s">
        <v>154</v>
      </c>
      <c r="DI10" s="11" t="s">
        <v>157</v>
      </c>
      <c r="DJ10" s="11" t="s">
        <v>157</v>
      </c>
      <c r="DK10" s="11" t="s">
        <v>157</v>
      </c>
      <c r="DL10" s="11" t="s">
        <v>157</v>
      </c>
      <c r="DM10" s="11" t="s">
        <v>157</v>
      </c>
      <c r="DN10" s="11" t="s">
        <v>157</v>
      </c>
      <c r="DO10" s="11" t="s">
        <v>157</v>
      </c>
      <c r="DP10" s="11" t="s">
        <v>157</v>
      </c>
      <c r="DQ10" s="11" t="s">
        <v>157</v>
      </c>
      <c r="DR10" s="11" t="s">
        <v>157</v>
      </c>
      <c r="DS10" s="11" t="s">
        <v>157</v>
      </c>
      <c r="DT10" s="11" t="s">
        <v>157</v>
      </c>
      <c r="DU10" s="11" t="s">
        <v>157</v>
      </c>
      <c r="DV10" s="11" t="b">
        <v>0</v>
      </c>
      <c r="DW10" s="11" t="s">
        <v>157</v>
      </c>
      <c r="DX10" s="11" t="b">
        <v>0</v>
      </c>
      <c r="DY10" s="11" t="b">
        <v>0</v>
      </c>
      <c r="DZ10" s="11" t="b">
        <v>0</v>
      </c>
      <c r="EA10" s="11" t="b">
        <v>0</v>
      </c>
      <c r="EB10" s="11" t="s">
        <v>157</v>
      </c>
      <c r="EC10" s="11" t="b">
        <v>0</v>
      </c>
      <c r="ED10" s="11" t="b">
        <v>0</v>
      </c>
      <c r="EE10" s="11" t="s">
        <v>157</v>
      </c>
      <c r="EF10" s="11" t="s">
        <v>157</v>
      </c>
      <c r="EG10" s="11" t="s">
        <v>157</v>
      </c>
      <c r="EH10" s="11" t="s">
        <v>157</v>
      </c>
      <c r="EI10" s="11">
        <v>7.6800000000000002E-3</v>
      </c>
      <c r="EJ10" s="11" t="s">
        <v>157</v>
      </c>
      <c r="EK10" s="11">
        <v>7.9699999999999997E-3</v>
      </c>
      <c r="EL10" s="11">
        <v>8.0999999999999996E-3</v>
      </c>
      <c r="EM10" s="11">
        <v>8.2400000000000008E-3</v>
      </c>
      <c r="EN10" s="11">
        <v>8.8400000000000006E-3</v>
      </c>
      <c r="EO10" s="11" t="s">
        <v>157</v>
      </c>
      <c r="EP10" s="11">
        <v>7.1500000000000001E-3</v>
      </c>
      <c r="EQ10" s="11">
        <v>8.2199999999999999E-3</v>
      </c>
      <c r="ER10" s="11" t="s">
        <v>157</v>
      </c>
      <c r="ES10" s="11" t="s">
        <v>157</v>
      </c>
      <c r="ET10" s="11" t="s">
        <v>157</v>
      </c>
      <c r="EU10" s="11" t="s">
        <v>157</v>
      </c>
      <c r="EV10" s="11" t="s">
        <v>157</v>
      </c>
      <c r="EW10" s="11" t="s">
        <v>169</v>
      </c>
    </row>
    <row r="11" spans="1:153" ht="15.75" customHeight="1" x14ac:dyDescent="0.2">
      <c r="A11" s="11"/>
      <c r="B11" s="11">
        <v>27533806</v>
      </c>
      <c r="C11" s="11">
        <v>53583.396527777302</v>
      </c>
      <c r="D11" s="11" t="s">
        <v>153</v>
      </c>
      <c r="E11" s="11">
        <v>345600</v>
      </c>
      <c r="F11" s="11">
        <v>31402478</v>
      </c>
      <c r="G11" s="11">
        <v>45302.792361111198</v>
      </c>
      <c r="H11" s="11">
        <v>45233.165277777603</v>
      </c>
      <c r="I11" s="11">
        <v>362715</v>
      </c>
      <c r="J11" s="11">
        <v>1</v>
      </c>
      <c r="K11" s="11">
        <v>200</v>
      </c>
      <c r="L11" s="11">
        <v>141153</v>
      </c>
      <c r="M11" s="11">
        <v>130</v>
      </c>
      <c r="N11" s="11">
        <v>120</v>
      </c>
      <c r="O11" s="11">
        <v>92</v>
      </c>
      <c r="P11" s="11">
        <v>92.3</v>
      </c>
      <c r="Q11" s="11">
        <v>224905</v>
      </c>
      <c r="R11" s="11" t="s">
        <v>154</v>
      </c>
      <c r="S11" s="11" t="s">
        <v>155</v>
      </c>
      <c r="T11" s="11" t="s">
        <v>156</v>
      </c>
      <c r="U11" s="11">
        <v>0</v>
      </c>
      <c r="V11" s="11" t="s">
        <v>154</v>
      </c>
      <c r="W11" s="11" t="s">
        <v>157</v>
      </c>
      <c r="X11" s="11">
        <v>3</v>
      </c>
      <c r="Y11" s="11" t="s">
        <v>157</v>
      </c>
      <c r="Z11" s="11">
        <v>10</v>
      </c>
      <c r="AA11" s="11">
        <v>10</v>
      </c>
      <c r="AB11" s="11">
        <v>10</v>
      </c>
      <c r="AC11" s="11">
        <v>10</v>
      </c>
      <c r="AD11" s="11">
        <v>10</v>
      </c>
      <c r="AE11" s="11">
        <v>10</v>
      </c>
      <c r="AF11" s="11">
        <v>10</v>
      </c>
      <c r="AG11" s="11">
        <v>10</v>
      </c>
      <c r="AH11" s="11">
        <v>10</v>
      </c>
      <c r="AI11" s="11">
        <v>10</v>
      </c>
      <c r="AJ11" s="11">
        <v>10</v>
      </c>
      <c r="AK11" s="11">
        <v>0</v>
      </c>
      <c r="AL11" s="11">
        <v>10</v>
      </c>
      <c r="AM11" s="11">
        <v>110</v>
      </c>
      <c r="AN11" s="11">
        <v>60</v>
      </c>
      <c r="AO11" s="11">
        <v>10</v>
      </c>
      <c r="AP11" s="11">
        <v>110</v>
      </c>
      <c r="AQ11" s="11">
        <v>50</v>
      </c>
      <c r="AR11" s="11">
        <v>30</v>
      </c>
      <c r="AS11" s="11">
        <v>10</v>
      </c>
      <c r="AT11" s="11">
        <v>110</v>
      </c>
      <c r="AU11" s="11" t="s">
        <v>157</v>
      </c>
      <c r="AV11" s="11">
        <v>5284</v>
      </c>
      <c r="AW11" s="11">
        <v>5073</v>
      </c>
      <c r="AX11" s="11">
        <v>5661</v>
      </c>
      <c r="AY11" s="11">
        <v>2510</v>
      </c>
      <c r="AZ11" s="11">
        <v>20629</v>
      </c>
      <c r="BA11" s="11">
        <v>1894</v>
      </c>
      <c r="BB11" s="11">
        <v>46936</v>
      </c>
      <c r="BC11" s="11">
        <v>1729</v>
      </c>
      <c r="BD11" s="11">
        <v>12727</v>
      </c>
      <c r="BE11" s="11">
        <v>17399</v>
      </c>
      <c r="BF11" s="11">
        <v>3836</v>
      </c>
      <c r="BG11" s="11">
        <v>8486</v>
      </c>
      <c r="BH11" s="11">
        <v>5305</v>
      </c>
      <c r="BI11" s="11">
        <v>8</v>
      </c>
      <c r="BJ11" s="11">
        <v>8</v>
      </c>
      <c r="BK11" s="11">
        <v>9</v>
      </c>
      <c r="BL11" s="11">
        <v>9</v>
      </c>
      <c r="BM11" s="11">
        <v>10</v>
      </c>
      <c r="BN11" s="11">
        <v>10</v>
      </c>
      <c r="BO11" s="11">
        <v>10</v>
      </c>
      <c r="BP11" s="11">
        <v>11</v>
      </c>
      <c r="BQ11" s="11">
        <v>10</v>
      </c>
      <c r="BR11" s="11">
        <v>10</v>
      </c>
      <c r="BS11" s="11">
        <v>10</v>
      </c>
      <c r="BT11" s="11">
        <v>29</v>
      </c>
      <c r="BU11" s="11">
        <v>23</v>
      </c>
      <c r="BV11" s="11">
        <v>7</v>
      </c>
      <c r="BW11" s="11">
        <v>5</v>
      </c>
      <c r="BX11" s="11">
        <v>10</v>
      </c>
      <c r="BY11" s="11">
        <v>8</v>
      </c>
      <c r="BZ11" s="11">
        <v>27</v>
      </c>
      <c r="CA11" s="11">
        <v>8</v>
      </c>
      <c r="CB11" s="11">
        <v>25</v>
      </c>
      <c r="CC11" s="11">
        <v>12</v>
      </c>
      <c r="CD11" s="11">
        <v>20</v>
      </c>
      <c r="CE11" s="11">
        <v>22</v>
      </c>
      <c r="CF11" s="11">
        <v>16</v>
      </c>
      <c r="CG11" s="11">
        <v>54</v>
      </c>
      <c r="CH11" s="11">
        <v>14</v>
      </c>
      <c r="CI11" s="11" t="s">
        <v>158</v>
      </c>
      <c r="CJ11" s="11" t="s">
        <v>158</v>
      </c>
      <c r="CK11" s="11" t="s">
        <v>158</v>
      </c>
      <c r="CL11" s="11" t="s">
        <v>158</v>
      </c>
      <c r="CM11" s="11" t="s">
        <v>158</v>
      </c>
      <c r="CN11" s="11" t="s">
        <v>158</v>
      </c>
      <c r="CO11" s="11" t="s">
        <v>158</v>
      </c>
      <c r="CP11" s="11" t="s">
        <v>158</v>
      </c>
      <c r="CQ11" s="11" t="s">
        <v>158</v>
      </c>
      <c r="CR11" s="11" t="s">
        <v>158</v>
      </c>
      <c r="CS11" s="11" t="s">
        <v>158</v>
      </c>
      <c r="CT11" s="11" t="s">
        <v>158</v>
      </c>
      <c r="CU11" s="11" t="s">
        <v>158</v>
      </c>
      <c r="CV11" s="11" t="s">
        <v>154</v>
      </c>
      <c r="CW11" s="11" t="s">
        <v>154</v>
      </c>
      <c r="CX11" s="11" t="s">
        <v>154</v>
      </c>
      <c r="CY11" s="11" t="s">
        <v>154</v>
      </c>
      <c r="CZ11" s="11" t="s">
        <v>154</v>
      </c>
      <c r="DA11" s="11" t="s">
        <v>154</v>
      </c>
      <c r="DB11" s="11" t="s">
        <v>154</v>
      </c>
      <c r="DC11" s="11" t="s">
        <v>154</v>
      </c>
      <c r="DD11" s="11" t="s">
        <v>154</v>
      </c>
      <c r="DE11" s="11" t="s">
        <v>154</v>
      </c>
      <c r="DF11" s="11" t="s">
        <v>154</v>
      </c>
      <c r="DG11" s="11" t="s">
        <v>154</v>
      </c>
      <c r="DH11" s="11" t="s">
        <v>154</v>
      </c>
      <c r="DI11" s="11" t="s">
        <v>157</v>
      </c>
      <c r="DJ11" s="11" t="s">
        <v>157</v>
      </c>
      <c r="DK11" s="11" t="s">
        <v>157</v>
      </c>
      <c r="DL11" s="11" t="s">
        <v>157</v>
      </c>
      <c r="DM11" s="11" t="s">
        <v>157</v>
      </c>
      <c r="DN11" s="11" t="s">
        <v>157</v>
      </c>
      <c r="DO11" s="11" t="s">
        <v>157</v>
      </c>
      <c r="DP11" s="11" t="s">
        <v>157</v>
      </c>
      <c r="DQ11" s="11" t="s">
        <v>157</v>
      </c>
      <c r="DR11" s="11" t="s">
        <v>157</v>
      </c>
      <c r="DS11" s="11" t="s">
        <v>157</v>
      </c>
      <c r="DT11" s="11" t="s">
        <v>157</v>
      </c>
      <c r="DU11" s="11" t="s">
        <v>157</v>
      </c>
      <c r="DV11" s="11" t="b">
        <v>1</v>
      </c>
      <c r="DW11" s="11" t="b">
        <v>1</v>
      </c>
      <c r="DX11" s="11" t="b">
        <v>1</v>
      </c>
      <c r="DY11" s="11" t="b">
        <v>1</v>
      </c>
      <c r="DZ11" s="11" t="b">
        <v>1</v>
      </c>
      <c r="EA11" s="11" t="b">
        <v>1</v>
      </c>
      <c r="EB11" s="11" t="b">
        <v>1</v>
      </c>
      <c r="EC11" s="11" t="b">
        <v>1</v>
      </c>
      <c r="ED11" s="11" t="b">
        <v>1</v>
      </c>
      <c r="EE11" s="11" t="b">
        <v>1</v>
      </c>
      <c r="EF11" s="11" t="b">
        <v>1</v>
      </c>
      <c r="EG11" s="11" t="b">
        <v>0</v>
      </c>
      <c r="EH11" s="11" t="b">
        <v>1</v>
      </c>
      <c r="EI11" s="11">
        <v>7.9600000000000001E-3</v>
      </c>
      <c r="EJ11" s="11">
        <v>7.5799999999999999E-3</v>
      </c>
      <c r="EK11" s="11">
        <v>7.9299999999999995E-3</v>
      </c>
      <c r="EL11" s="11">
        <v>7.9299999999999995E-3</v>
      </c>
      <c r="EM11" s="11">
        <v>7.0499999999999998E-3</v>
      </c>
      <c r="EN11" s="11">
        <v>7.6800000000000002E-3</v>
      </c>
      <c r="EO11" s="11">
        <v>7.4599999999999996E-3</v>
      </c>
      <c r="EP11" s="11">
        <v>7.1599999999999997E-3</v>
      </c>
      <c r="EQ11" s="11">
        <v>7.5399999999999998E-3</v>
      </c>
      <c r="ER11" s="11">
        <v>7.5399999999999998E-3</v>
      </c>
      <c r="ES11" s="11">
        <v>7.26E-3</v>
      </c>
      <c r="ET11" s="11">
        <v>7.7400000000000004E-3</v>
      </c>
      <c r="EU11" s="11">
        <v>7.2399999999999999E-3</v>
      </c>
      <c r="EV11" s="11" t="s">
        <v>170</v>
      </c>
      <c r="EW11" s="11" t="s">
        <v>157</v>
      </c>
    </row>
    <row r="12" spans="1:153" ht="15.75" customHeight="1" x14ac:dyDescent="0.2">
      <c r="A12" s="11"/>
      <c r="B12" s="11">
        <v>27533818</v>
      </c>
      <c r="C12" s="11">
        <v>54745.826388888301</v>
      </c>
      <c r="D12" s="11" t="s">
        <v>153</v>
      </c>
      <c r="E12" s="11">
        <v>345600</v>
      </c>
      <c r="F12" s="11">
        <v>31352460</v>
      </c>
      <c r="G12" s="11">
        <v>45403.132638889001</v>
      </c>
      <c r="H12" s="11">
        <v>45321.7520833331</v>
      </c>
      <c r="I12" s="11">
        <v>501219</v>
      </c>
      <c r="J12" s="11">
        <v>1</v>
      </c>
      <c r="K12" s="11">
        <v>156</v>
      </c>
      <c r="L12" s="11">
        <v>45860</v>
      </c>
      <c r="M12" s="11">
        <v>130</v>
      </c>
      <c r="N12" s="11">
        <v>100</v>
      </c>
      <c r="O12" s="11">
        <v>92</v>
      </c>
      <c r="P12" s="11">
        <v>76.92</v>
      </c>
      <c r="Q12" s="11">
        <v>470090</v>
      </c>
      <c r="R12" s="11" t="s">
        <v>154</v>
      </c>
      <c r="S12" s="11" t="s">
        <v>155</v>
      </c>
      <c r="T12" s="11" t="s">
        <v>156</v>
      </c>
      <c r="U12" s="11">
        <v>0</v>
      </c>
      <c r="V12" s="11" t="s">
        <v>154</v>
      </c>
      <c r="W12" s="11" t="s">
        <v>157</v>
      </c>
      <c r="X12" s="11">
        <v>1</v>
      </c>
      <c r="Y12" s="11" t="s">
        <v>157</v>
      </c>
      <c r="Z12" s="11">
        <v>10</v>
      </c>
      <c r="AA12" s="11">
        <v>10</v>
      </c>
      <c r="AB12" s="11">
        <v>10</v>
      </c>
      <c r="AC12" s="11">
        <v>10</v>
      </c>
      <c r="AD12" s="11">
        <v>10</v>
      </c>
      <c r="AE12" s="11">
        <v>10</v>
      </c>
      <c r="AF12" s="11">
        <v>10</v>
      </c>
      <c r="AG12" s="11">
        <v>10</v>
      </c>
      <c r="AH12" s="11">
        <v>10</v>
      </c>
      <c r="AI12" s="11">
        <v>10</v>
      </c>
      <c r="AJ12" s="11">
        <v>0</v>
      </c>
      <c r="AK12" s="11">
        <v>0</v>
      </c>
      <c r="AL12" s="11">
        <v>0</v>
      </c>
      <c r="AM12" s="11">
        <v>90</v>
      </c>
      <c r="AN12" s="11">
        <v>60</v>
      </c>
      <c r="AO12" s="11">
        <v>0</v>
      </c>
      <c r="AP12" s="11">
        <v>100</v>
      </c>
      <c r="AQ12" s="11">
        <v>30</v>
      </c>
      <c r="AR12" s="11">
        <v>20</v>
      </c>
      <c r="AS12" s="11">
        <v>10</v>
      </c>
      <c r="AT12" s="11">
        <v>90</v>
      </c>
      <c r="AU12" s="11" t="s">
        <v>157</v>
      </c>
      <c r="AV12" s="11">
        <v>991</v>
      </c>
      <c r="AW12" s="11">
        <v>280</v>
      </c>
      <c r="AX12" s="11">
        <v>929</v>
      </c>
      <c r="AY12" s="11">
        <v>750</v>
      </c>
      <c r="AZ12" s="11">
        <v>777</v>
      </c>
      <c r="BA12" s="11">
        <v>2092</v>
      </c>
      <c r="BB12" s="11">
        <v>7398</v>
      </c>
      <c r="BC12" s="11">
        <v>3127</v>
      </c>
      <c r="BD12" s="11">
        <v>1038</v>
      </c>
      <c r="BE12" s="11">
        <v>3823</v>
      </c>
      <c r="BF12" s="11">
        <v>8242</v>
      </c>
      <c r="BG12" s="11">
        <v>683</v>
      </c>
      <c r="BH12" s="11">
        <v>630</v>
      </c>
      <c r="BI12" s="11">
        <v>9</v>
      </c>
      <c r="BJ12" s="11">
        <v>10</v>
      </c>
      <c r="BK12" s="11">
        <v>11</v>
      </c>
      <c r="BL12" s="11">
        <v>18</v>
      </c>
      <c r="BM12" s="11">
        <v>9</v>
      </c>
      <c r="BN12" s="11">
        <v>11</v>
      </c>
      <c r="BO12" s="11">
        <v>8</v>
      </c>
      <c r="BP12" s="11">
        <v>8</v>
      </c>
      <c r="BQ12" s="11">
        <v>5</v>
      </c>
      <c r="BR12" s="11">
        <v>6</v>
      </c>
      <c r="BS12" s="11">
        <v>20</v>
      </c>
      <c r="BT12" s="11">
        <v>9</v>
      </c>
      <c r="BU12" s="11">
        <v>4</v>
      </c>
      <c r="BV12" s="11">
        <v>3</v>
      </c>
      <c r="BW12" s="11">
        <v>2</v>
      </c>
      <c r="BX12" s="11">
        <v>5</v>
      </c>
      <c r="BY12" s="11">
        <v>5</v>
      </c>
      <c r="BZ12" s="11">
        <v>9</v>
      </c>
      <c r="CA12" s="11">
        <v>14</v>
      </c>
      <c r="CB12" s="11">
        <v>34</v>
      </c>
      <c r="CC12" s="11">
        <v>28</v>
      </c>
      <c r="CD12" s="11">
        <v>5</v>
      </c>
      <c r="CE12" s="11">
        <v>27</v>
      </c>
      <c r="CF12" s="11">
        <v>53</v>
      </c>
      <c r="CG12" s="11">
        <v>2</v>
      </c>
      <c r="CH12" s="11">
        <v>1</v>
      </c>
      <c r="CI12" s="11" t="s">
        <v>158</v>
      </c>
      <c r="CJ12" s="11" t="s">
        <v>158</v>
      </c>
      <c r="CK12" s="11" t="s">
        <v>158</v>
      </c>
      <c r="CL12" s="11" t="s">
        <v>158</v>
      </c>
      <c r="CM12" s="11" t="s">
        <v>158</v>
      </c>
      <c r="CN12" s="11" t="s">
        <v>158</v>
      </c>
      <c r="CO12" s="11" t="s">
        <v>158</v>
      </c>
      <c r="CP12" s="11" t="s">
        <v>158</v>
      </c>
      <c r="CQ12" s="11" t="s">
        <v>158</v>
      </c>
      <c r="CR12" s="11" t="s">
        <v>158</v>
      </c>
      <c r="CS12" s="11" t="s">
        <v>158</v>
      </c>
      <c r="CT12" s="11" t="s">
        <v>158</v>
      </c>
      <c r="CU12" s="11" t="s">
        <v>158</v>
      </c>
      <c r="CV12" s="11" t="s">
        <v>154</v>
      </c>
      <c r="CW12" s="11" t="s">
        <v>154</v>
      </c>
      <c r="CX12" s="11" t="s">
        <v>154</v>
      </c>
      <c r="CY12" s="11" t="s">
        <v>154</v>
      </c>
      <c r="CZ12" s="11" t="s">
        <v>154</v>
      </c>
      <c r="DA12" s="11" t="s">
        <v>154</v>
      </c>
      <c r="DB12" s="11" t="s">
        <v>154</v>
      </c>
      <c r="DC12" s="11" t="s">
        <v>154</v>
      </c>
      <c r="DD12" s="11" t="s">
        <v>154</v>
      </c>
      <c r="DE12" s="11" t="s">
        <v>154</v>
      </c>
      <c r="DF12" s="11" t="s">
        <v>154</v>
      </c>
      <c r="DG12" s="11" t="s">
        <v>154</v>
      </c>
      <c r="DH12" s="11" t="s">
        <v>154</v>
      </c>
      <c r="DI12" s="11" t="s">
        <v>157</v>
      </c>
      <c r="DJ12" s="11" t="s">
        <v>157</v>
      </c>
      <c r="DK12" s="11" t="s">
        <v>157</v>
      </c>
      <c r="DL12" s="11" t="s">
        <v>157</v>
      </c>
      <c r="DM12" s="11" t="s">
        <v>157</v>
      </c>
      <c r="DN12" s="11" t="s">
        <v>157</v>
      </c>
      <c r="DO12" s="11" t="s">
        <v>157</v>
      </c>
      <c r="DP12" s="11" t="s">
        <v>157</v>
      </c>
      <c r="DQ12" s="11" t="s">
        <v>157</v>
      </c>
      <c r="DR12" s="11" t="s">
        <v>157</v>
      </c>
      <c r="DS12" s="11" t="s">
        <v>157</v>
      </c>
      <c r="DT12" s="11" t="s">
        <v>157</v>
      </c>
      <c r="DU12" s="11" t="s">
        <v>157</v>
      </c>
      <c r="DV12" s="11" t="b">
        <v>1</v>
      </c>
      <c r="DW12" s="11" t="b">
        <v>1</v>
      </c>
      <c r="DX12" s="11" t="b">
        <v>1</v>
      </c>
      <c r="DY12" s="11" t="b">
        <v>1</v>
      </c>
      <c r="DZ12" s="11" t="b">
        <v>1</v>
      </c>
      <c r="EA12" s="11" t="b">
        <v>1</v>
      </c>
      <c r="EB12" s="11" t="b">
        <v>1</v>
      </c>
      <c r="EC12" s="11" t="b">
        <v>1</v>
      </c>
      <c r="ED12" s="11" t="b">
        <v>1</v>
      </c>
      <c r="EE12" s="11" t="b">
        <v>1</v>
      </c>
      <c r="EF12" s="11" t="b">
        <v>0</v>
      </c>
      <c r="EG12" s="11" t="b">
        <v>0</v>
      </c>
      <c r="EH12" s="11" t="b">
        <v>0</v>
      </c>
      <c r="EI12" s="11">
        <v>6.77E-3</v>
      </c>
      <c r="EJ12" s="11">
        <v>7.9500000000000005E-3</v>
      </c>
      <c r="EK12" s="11">
        <v>8.7899999999999992E-3</v>
      </c>
      <c r="EL12" s="11">
        <v>8.1399999999999997E-3</v>
      </c>
      <c r="EM12" s="11">
        <v>7.5399999999999998E-3</v>
      </c>
      <c r="EN12" s="11">
        <v>7.4000000000000003E-3</v>
      </c>
      <c r="EO12" s="11">
        <v>8.4799999999999997E-3</v>
      </c>
      <c r="EP12" s="11">
        <v>7.1799999999999998E-3</v>
      </c>
      <c r="EQ12" s="11">
        <v>6.8999999999999999E-3</v>
      </c>
      <c r="ER12" s="11">
        <v>9.3100000000000006E-3</v>
      </c>
      <c r="ES12" s="11">
        <v>7.4700000000000001E-3</v>
      </c>
      <c r="ET12" s="11">
        <v>7.79E-3</v>
      </c>
      <c r="EU12" s="11">
        <v>6.7299999999999999E-3</v>
      </c>
      <c r="EV12" s="11" t="s">
        <v>167</v>
      </c>
      <c r="EW12" s="11" t="s">
        <v>157</v>
      </c>
    </row>
    <row r="13" spans="1:153" ht="15.75" customHeight="1" x14ac:dyDescent="0.2">
      <c r="A13" s="11"/>
      <c r="B13" s="11">
        <v>27533786</v>
      </c>
      <c r="C13" s="11">
        <v>53517.598611110603</v>
      </c>
      <c r="D13" s="11" t="s">
        <v>153</v>
      </c>
      <c r="E13" s="11">
        <v>345600</v>
      </c>
      <c r="F13" s="11">
        <v>34141842</v>
      </c>
      <c r="G13" s="11">
        <v>45102.1118055556</v>
      </c>
      <c r="H13" s="11">
        <v>45055.991666666501</v>
      </c>
      <c r="I13" s="11">
        <v>201894</v>
      </c>
      <c r="J13" s="11">
        <v>2</v>
      </c>
      <c r="K13" s="11">
        <v>131</v>
      </c>
      <c r="L13" s="11">
        <v>30656</v>
      </c>
      <c r="M13" s="11">
        <v>130</v>
      </c>
      <c r="N13" s="11">
        <v>110</v>
      </c>
      <c r="O13" s="11">
        <v>92</v>
      </c>
      <c r="P13" s="11">
        <v>84.61</v>
      </c>
      <c r="Q13" s="11">
        <v>136466</v>
      </c>
      <c r="R13" s="11" t="s">
        <v>154</v>
      </c>
      <c r="S13" s="11" t="s">
        <v>155</v>
      </c>
      <c r="T13" s="11" t="s">
        <v>156</v>
      </c>
      <c r="U13" s="11">
        <v>0</v>
      </c>
      <c r="V13" s="11" t="s">
        <v>154</v>
      </c>
      <c r="W13" s="11" t="s">
        <v>157</v>
      </c>
      <c r="X13" s="11">
        <v>1</v>
      </c>
      <c r="Y13" s="11" t="s">
        <v>157</v>
      </c>
      <c r="Z13" s="11">
        <v>10</v>
      </c>
      <c r="AA13" s="11">
        <v>10</v>
      </c>
      <c r="AB13" s="11">
        <v>10</v>
      </c>
      <c r="AC13" s="11">
        <v>10</v>
      </c>
      <c r="AD13" s="11">
        <v>10</v>
      </c>
      <c r="AE13" s="11">
        <v>10</v>
      </c>
      <c r="AF13" s="11">
        <v>0</v>
      </c>
      <c r="AG13" s="11">
        <v>10</v>
      </c>
      <c r="AH13" s="11">
        <v>10</v>
      </c>
      <c r="AI13" s="11">
        <v>10</v>
      </c>
      <c r="AJ13" s="11">
        <v>10</v>
      </c>
      <c r="AK13" s="11">
        <v>0</v>
      </c>
      <c r="AL13" s="11">
        <v>10</v>
      </c>
      <c r="AM13" s="11">
        <v>100</v>
      </c>
      <c r="AN13" s="11">
        <v>60</v>
      </c>
      <c r="AO13" s="11">
        <v>10</v>
      </c>
      <c r="AP13" s="11">
        <v>100</v>
      </c>
      <c r="AQ13" s="11">
        <v>40</v>
      </c>
      <c r="AR13" s="11">
        <v>30</v>
      </c>
      <c r="AS13" s="11">
        <v>10</v>
      </c>
      <c r="AT13" s="11">
        <v>100</v>
      </c>
      <c r="AU13" s="11" t="s">
        <v>157</v>
      </c>
      <c r="AV13" s="11">
        <v>4478</v>
      </c>
      <c r="AW13" s="11">
        <v>429</v>
      </c>
      <c r="AX13" s="11">
        <v>4511</v>
      </c>
      <c r="AY13" s="11">
        <v>4540</v>
      </c>
      <c r="AZ13" s="11">
        <v>5743</v>
      </c>
      <c r="BA13" s="11">
        <v>3991</v>
      </c>
      <c r="BB13" s="11">
        <v>11133</v>
      </c>
      <c r="BC13" s="11">
        <v>3057</v>
      </c>
      <c r="BD13" s="11">
        <v>2350</v>
      </c>
      <c r="BE13" s="11">
        <v>9659</v>
      </c>
      <c r="BF13" s="11">
        <v>1550</v>
      </c>
      <c r="BG13" s="11">
        <v>6456</v>
      </c>
      <c r="BH13" s="11">
        <v>7068</v>
      </c>
      <c r="BI13" s="11">
        <v>9</v>
      </c>
      <c r="BJ13" s="11">
        <v>10</v>
      </c>
      <c r="BK13" s="11">
        <v>10</v>
      </c>
      <c r="BL13" s="11">
        <v>14</v>
      </c>
      <c r="BM13" s="11">
        <v>13</v>
      </c>
      <c r="BN13" s="11">
        <v>10</v>
      </c>
      <c r="BO13" s="11">
        <v>7</v>
      </c>
      <c r="BP13" s="11">
        <v>10</v>
      </c>
      <c r="BQ13" s="11">
        <v>16</v>
      </c>
      <c r="BR13" s="11">
        <v>16</v>
      </c>
      <c r="BS13" s="11">
        <v>16</v>
      </c>
      <c r="BT13" s="11">
        <v>6</v>
      </c>
      <c r="BU13" s="11">
        <v>56</v>
      </c>
      <c r="BV13" s="11">
        <v>16</v>
      </c>
      <c r="BW13" s="11">
        <v>2</v>
      </c>
      <c r="BX13" s="11">
        <v>26</v>
      </c>
      <c r="BY13" s="11">
        <v>26</v>
      </c>
      <c r="BZ13" s="11">
        <v>51</v>
      </c>
      <c r="CA13" s="11">
        <v>16</v>
      </c>
      <c r="CB13" s="11">
        <v>36</v>
      </c>
      <c r="CC13" s="11">
        <v>28</v>
      </c>
      <c r="CD13" s="11">
        <v>6</v>
      </c>
      <c r="CE13" s="11">
        <v>73</v>
      </c>
      <c r="CF13" s="11">
        <v>11</v>
      </c>
      <c r="CG13" s="11">
        <v>40</v>
      </c>
      <c r="CH13" s="11">
        <v>45</v>
      </c>
      <c r="CI13" s="11" t="s">
        <v>158</v>
      </c>
      <c r="CJ13" s="11" t="s">
        <v>158</v>
      </c>
      <c r="CK13" s="11" t="s">
        <v>158</v>
      </c>
      <c r="CL13" s="11" t="s">
        <v>158</v>
      </c>
      <c r="CM13" s="11" t="s">
        <v>158</v>
      </c>
      <c r="CN13" s="11" t="s">
        <v>158</v>
      </c>
      <c r="CO13" s="11" t="s">
        <v>158</v>
      </c>
      <c r="CP13" s="11" t="s">
        <v>158</v>
      </c>
      <c r="CQ13" s="11" t="s">
        <v>158</v>
      </c>
      <c r="CR13" s="11" t="s">
        <v>158</v>
      </c>
      <c r="CS13" s="11" t="s">
        <v>158</v>
      </c>
      <c r="CT13" s="11" t="s">
        <v>158</v>
      </c>
      <c r="CU13" s="11" t="s">
        <v>158</v>
      </c>
      <c r="CV13" s="11" t="s">
        <v>154</v>
      </c>
      <c r="CW13" s="11" t="s">
        <v>154</v>
      </c>
      <c r="CX13" s="11" t="s">
        <v>154</v>
      </c>
      <c r="CY13" s="11" t="s">
        <v>154</v>
      </c>
      <c r="CZ13" s="11" t="s">
        <v>154</v>
      </c>
      <c r="DA13" s="11" t="s">
        <v>154</v>
      </c>
      <c r="DB13" s="11" t="s">
        <v>154</v>
      </c>
      <c r="DC13" s="11" t="s">
        <v>154</v>
      </c>
      <c r="DD13" s="11" t="s">
        <v>154</v>
      </c>
      <c r="DE13" s="11" t="s">
        <v>154</v>
      </c>
      <c r="DF13" s="11" t="s">
        <v>154</v>
      </c>
      <c r="DG13" s="11" t="s">
        <v>154</v>
      </c>
      <c r="DH13" s="11" t="s">
        <v>154</v>
      </c>
      <c r="DI13" s="11" t="s">
        <v>157</v>
      </c>
      <c r="DJ13" s="11" t="s">
        <v>157</v>
      </c>
      <c r="DK13" s="11" t="s">
        <v>157</v>
      </c>
      <c r="DL13" s="11" t="s">
        <v>157</v>
      </c>
      <c r="DM13" s="11" t="s">
        <v>157</v>
      </c>
      <c r="DN13" s="11" t="s">
        <v>157</v>
      </c>
      <c r="DO13" s="11" t="s">
        <v>157</v>
      </c>
      <c r="DP13" s="11" t="s">
        <v>157</v>
      </c>
      <c r="DQ13" s="11" t="s">
        <v>157</v>
      </c>
      <c r="DR13" s="11" t="s">
        <v>157</v>
      </c>
      <c r="DS13" s="11" t="s">
        <v>157</v>
      </c>
      <c r="DT13" s="11" t="s">
        <v>157</v>
      </c>
      <c r="DU13" s="11" t="s">
        <v>157</v>
      </c>
      <c r="DV13" s="11" t="b">
        <v>1</v>
      </c>
      <c r="DW13" s="11" t="b">
        <v>1</v>
      </c>
      <c r="DX13" s="11" t="b">
        <v>1</v>
      </c>
      <c r="DY13" s="11" t="b">
        <v>1</v>
      </c>
      <c r="DZ13" s="11" t="b">
        <v>1</v>
      </c>
      <c r="EA13" s="11" t="b">
        <v>1</v>
      </c>
      <c r="EB13" s="11" t="b">
        <v>0</v>
      </c>
      <c r="EC13" s="11" t="b">
        <v>1</v>
      </c>
      <c r="ED13" s="11" t="b">
        <v>1</v>
      </c>
      <c r="EE13" s="11" t="b">
        <v>1</v>
      </c>
      <c r="EF13" s="11" t="b">
        <v>1</v>
      </c>
      <c r="EG13" s="11" t="b">
        <v>0</v>
      </c>
      <c r="EH13" s="11" t="b">
        <v>1</v>
      </c>
      <c r="EI13" s="11">
        <v>7.3200000000000001E-3</v>
      </c>
      <c r="EJ13" s="11">
        <v>7.5399999999999998E-3</v>
      </c>
      <c r="EK13" s="11">
        <v>7.0000000000000001E-3</v>
      </c>
      <c r="EL13" s="11">
        <v>7.1399999999999996E-3</v>
      </c>
      <c r="EM13" s="11">
        <v>7.7799999999999996E-3</v>
      </c>
      <c r="EN13" s="11">
        <v>7.9600000000000001E-3</v>
      </c>
      <c r="EO13" s="11">
        <v>8.2000000000000007E-3</v>
      </c>
      <c r="EP13" s="11">
        <v>7.1900000000000002E-3</v>
      </c>
      <c r="EQ13" s="11">
        <v>7.5500000000000003E-3</v>
      </c>
      <c r="ER13" s="11">
        <v>7.4400000000000004E-3</v>
      </c>
      <c r="ES13" s="11">
        <v>1.0999999999999999E-2</v>
      </c>
      <c r="ET13" s="11">
        <v>8.0999999999999996E-3</v>
      </c>
      <c r="EU13" s="11">
        <v>8.2199999999999999E-3</v>
      </c>
      <c r="EV13" s="11" t="s">
        <v>171</v>
      </c>
      <c r="EW13" s="11" t="s">
        <v>157</v>
      </c>
    </row>
    <row r="14" spans="1:153" ht="15.75" customHeight="1" x14ac:dyDescent="0.2">
      <c r="A14" s="11"/>
      <c r="B14" s="11">
        <v>29468226</v>
      </c>
      <c r="C14" s="11">
        <v>50359.298611110797</v>
      </c>
      <c r="D14" s="11" t="s">
        <v>153</v>
      </c>
      <c r="E14" s="11">
        <v>345600</v>
      </c>
      <c r="F14" s="11">
        <v>33889800</v>
      </c>
      <c r="G14" s="11">
        <v>46105.514583333599</v>
      </c>
      <c r="H14" s="11">
        <v>45941.859722221903</v>
      </c>
      <c r="I14" s="11">
        <v>141110</v>
      </c>
      <c r="J14" s="11">
        <v>1</v>
      </c>
      <c r="K14" s="11">
        <v>181</v>
      </c>
      <c r="L14" s="11">
        <v>6134</v>
      </c>
      <c r="M14" s="11">
        <v>130</v>
      </c>
      <c r="N14" s="11">
        <v>130</v>
      </c>
      <c r="O14" s="11">
        <v>92</v>
      </c>
      <c r="P14" s="11">
        <v>100</v>
      </c>
      <c r="Q14" s="11">
        <v>119243</v>
      </c>
      <c r="R14" s="11" t="s">
        <v>154</v>
      </c>
      <c r="S14" s="11" t="s">
        <v>155</v>
      </c>
      <c r="T14" s="11" t="s">
        <v>156</v>
      </c>
      <c r="U14" s="11">
        <v>0</v>
      </c>
      <c r="V14" s="11" t="s">
        <v>154</v>
      </c>
      <c r="W14" s="11" t="s">
        <v>157</v>
      </c>
      <c r="X14" s="11"/>
      <c r="Y14" s="11">
        <v>10</v>
      </c>
      <c r="Z14" s="11">
        <v>10</v>
      </c>
      <c r="AA14" s="11">
        <v>10</v>
      </c>
      <c r="AB14" s="11">
        <v>10</v>
      </c>
      <c r="AC14" s="11">
        <v>10</v>
      </c>
      <c r="AD14" s="11">
        <v>10</v>
      </c>
      <c r="AE14" s="11">
        <v>10</v>
      </c>
      <c r="AF14" s="11">
        <v>10</v>
      </c>
      <c r="AG14" s="11">
        <v>10</v>
      </c>
      <c r="AH14" s="11">
        <v>10</v>
      </c>
      <c r="AI14" s="11">
        <v>10</v>
      </c>
      <c r="AJ14" s="11">
        <v>10</v>
      </c>
      <c r="AK14" s="11">
        <v>10</v>
      </c>
      <c r="AL14" s="11">
        <v>120</v>
      </c>
      <c r="AM14" s="11">
        <v>60</v>
      </c>
      <c r="AN14" s="11">
        <v>10</v>
      </c>
      <c r="AO14" s="11">
        <v>120</v>
      </c>
      <c r="AP14" s="11">
        <v>60</v>
      </c>
      <c r="AQ14" s="11">
        <v>40</v>
      </c>
      <c r="AR14" s="11">
        <v>10</v>
      </c>
      <c r="AS14" s="11">
        <v>120</v>
      </c>
      <c r="AT14" s="11">
        <v>798</v>
      </c>
      <c r="AU14" s="11">
        <v>436</v>
      </c>
      <c r="AV14" s="11">
        <v>1440</v>
      </c>
      <c r="AW14" s="11">
        <v>303</v>
      </c>
      <c r="AX14" s="11">
        <v>3507</v>
      </c>
      <c r="AY14" s="11">
        <v>1886</v>
      </c>
      <c r="AZ14" s="11">
        <v>1931</v>
      </c>
      <c r="BA14" s="11">
        <v>697</v>
      </c>
      <c r="BB14" s="11">
        <v>189</v>
      </c>
      <c r="BC14" s="11">
        <v>1492</v>
      </c>
      <c r="BD14" s="11">
        <v>1023</v>
      </c>
      <c r="BE14" s="11">
        <v>7088</v>
      </c>
      <c r="BF14" s="11">
        <v>503</v>
      </c>
      <c r="BG14" s="11">
        <v>9</v>
      </c>
      <c r="BH14" s="11">
        <v>10</v>
      </c>
      <c r="BI14" s="11">
        <v>13</v>
      </c>
      <c r="BJ14" s="11">
        <v>13</v>
      </c>
      <c r="BK14" s="11">
        <v>10</v>
      </c>
      <c r="BL14" s="11">
        <v>10</v>
      </c>
      <c r="BM14" s="11">
        <v>12</v>
      </c>
      <c r="BN14" s="11">
        <v>11</v>
      </c>
      <c r="BO14" s="11">
        <v>10</v>
      </c>
      <c r="BP14" s="11">
        <v>12</v>
      </c>
      <c r="BQ14" s="11">
        <v>12</v>
      </c>
      <c r="BR14" s="11">
        <v>21</v>
      </c>
      <c r="BS14" s="11">
        <v>24</v>
      </c>
      <c r="BT14" s="11">
        <v>6</v>
      </c>
      <c r="BU14" s="11">
        <v>3</v>
      </c>
      <c r="BV14" s="11">
        <v>18</v>
      </c>
      <c r="BW14" s="11">
        <v>3</v>
      </c>
      <c r="BX14" s="11">
        <v>30</v>
      </c>
      <c r="BY14" s="11">
        <v>13</v>
      </c>
      <c r="BZ14" s="11">
        <v>11</v>
      </c>
      <c r="CA14" s="11">
        <v>8</v>
      </c>
      <c r="CB14" s="11">
        <v>2</v>
      </c>
      <c r="CC14" s="11">
        <v>21</v>
      </c>
      <c r="CD14" s="11">
        <v>6</v>
      </c>
      <c r="CE14" s="11">
        <v>61</v>
      </c>
      <c r="CF14" s="11">
        <v>5</v>
      </c>
      <c r="CG14" s="11">
        <v>8</v>
      </c>
      <c r="CH14" s="11">
        <v>2</v>
      </c>
      <c r="CI14" s="11" t="s">
        <v>158</v>
      </c>
      <c r="CJ14" s="11" t="s">
        <v>158</v>
      </c>
      <c r="CK14" s="11" t="s">
        <v>158</v>
      </c>
      <c r="CL14" s="11" t="s">
        <v>158</v>
      </c>
      <c r="CM14" s="11" t="s">
        <v>158</v>
      </c>
      <c r="CN14" s="11" t="s">
        <v>158</v>
      </c>
      <c r="CO14" s="11" t="s">
        <v>158</v>
      </c>
      <c r="CP14" s="11" t="s">
        <v>158</v>
      </c>
      <c r="CQ14" s="11" t="s">
        <v>158</v>
      </c>
      <c r="CR14" s="11" t="s">
        <v>158</v>
      </c>
      <c r="CS14" s="11" t="s">
        <v>158</v>
      </c>
      <c r="CT14" s="11" t="s">
        <v>154</v>
      </c>
      <c r="CU14" s="11" t="s">
        <v>154</v>
      </c>
      <c r="CV14" s="11" t="s">
        <v>154</v>
      </c>
      <c r="CW14" s="11" t="s">
        <v>154</v>
      </c>
      <c r="CX14" s="11" t="s">
        <v>154</v>
      </c>
      <c r="CY14" s="11" t="s">
        <v>154</v>
      </c>
      <c r="CZ14" s="11" t="s">
        <v>154</v>
      </c>
      <c r="DA14" s="11" t="s">
        <v>154</v>
      </c>
      <c r="DB14" s="11" t="s">
        <v>154</v>
      </c>
      <c r="DC14" s="11" t="s">
        <v>154</v>
      </c>
      <c r="DD14" s="11" t="s">
        <v>154</v>
      </c>
      <c r="DE14" s="11" t="s">
        <v>154</v>
      </c>
      <c r="DF14" s="11" t="s">
        <v>154</v>
      </c>
      <c r="DG14" s="11" t="s">
        <v>157</v>
      </c>
      <c r="DH14" s="11" t="s">
        <v>157</v>
      </c>
      <c r="DI14" s="11" t="s">
        <v>157</v>
      </c>
      <c r="DJ14" s="11" t="s">
        <v>157</v>
      </c>
      <c r="DK14" s="11" t="s">
        <v>157</v>
      </c>
      <c r="DL14" s="11" t="s">
        <v>157</v>
      </c>
      <c r="DM14" s="11" t="s">
        <v>157</v>
      </c>
      <c r="DN14" s="11" t="s">
        <v>157</v>
      </c>
      <c r="DO14" s="11" t="s">
        <v>157</v>
      </c>
      <c r="DP14" s="11" t="s">
        <v>157</v>
      </c>
      <c r="DQ14" s="11" t="s">
        <v>157</v>
      </c>
      <c r="DR14" s="11" t="s">
        <v>157</v>
      </c>
      <c r="DS14" s="11" t="s">
        <v>157</v>
      </c>
      <c r="DT14" s="11" t="b">
        <v>1</v>
      </c>
      <c r="DU14" s="11" t="b">
        <v>1</v>
      </c>
      <c r="DV14" s="11" t="b">
        <v>1</v>
      </c>
      <c r="DW14" s="11" t="b">
        <v>1</v>
      </c>
      <c r="DX14" s="11" t="b">
        <v>1</v>
      </c>
      <c r="DY14" s="11" t="b">
        <v>1</v>
      </c>
      <c r="DZ14" s="11" t="b">
        <v>1</v>
      </c>
      <c r="EA14" s="11" t="b">
        <v>1</v>
      </c>
      <c r="EB14" s="11" t="b">
        <v>1</v>
      </c>
      <c r="EC14" s="11" t="b">
        <v>1</v>
      </c>
      <c r="ED14" s="11" t="b">
        <v>1</v>
      </c>
      <c r="EE14" s="11" t="b">
        <v>1</v>
      </c>
      <c r="EF14" s="11" t="b">
        <v>1</v>
      </c>
      <c r="EG14" s="11">
        <v>7.1599999999999997E-3</v>
      </c>
      <c r="EH14" s="11">
        <v>7.8399999999999997E-3</v>
      </c>
      <c r="EI14" s="11">
        <v>7.5799999999999999E-3</v>
      </c>
      <c r="EJ14" s="11">
        <v>8.3899999999999999E-3</v>
      </c>
      <c r="EK14" s="11">
        <v>7.8700000000000003E-3</v>
      </c>
      <c r="EL14" s="11">
        <v>7.7600000000000004E-3</v>
      </c>
      <c r="EM14" s="11">
        <v>8.0499999999999999E-3</v>
      </c>
      <c r="EN14" s="11">
        <v>8.7200000000000003E-3</v>
      </c>
      <c r="EO14" s="11">
        <v>8.1200000000000005E-3</v>
      </c>
      <c r="EP14" s="11">
        <v>7.26E-3</v>
      </c>
      <c r="EQ14" s="11">
        <v>7.6400000000000001E-3</v>
      </c>
      <c r="ER14" s="11">
        <v>7.11E-3</v>
      </c>
      <c r="ES14" s="11">
        <v>8.1600000000000006E-3</v>
      </c>
      <c r="ET14" s="11">
        <v>8.1200000000000005E-3</v>
      </c>
      <c r="EU14" s="11">
        <v>7.26E-3</v>
      </c>
      <c r="EV14" s="11" t="s">
        <v>172</v>
      </c>
      <c r="EW14" s="11" t="s">
        <v>157</v>
      </c>
    </row>
    <row r="15" spans="1:153" ht="15.75" customHeight="1" x14ac:dyDescent="0.2">
      <c r="A15" s="11"/>
      <c r="B15" s="11">
        <v>27533800</v>
      </c>
      <c r="C15" s="11">
        <v>54701.961111110497</v>
      </c>
      <c r="D15" s="11" t="s">
        <v>153</v>
      </c>
      <c r="E15" s="11">
        <v>345600</v>
      </c>
      <c r="F15" s="11">
        <v>31437276</v>
      </c>
      <c r="G15" s="11">
        <v>45242.588194444601</v>
      </c>
      <c r="H15" s="11">
        <v>45180.013194444298</v>
      </c>
      <c r="I15" s="11">
        <v>332753</v>
      </c>
      <c r="J15" s="11">
        <v>1</v>
      </c>
      <c r="K15" s="11">
        <v>143</v>
      </c>
      <c r="L15" s="11">
        <v>265261</v>
      </c>
      <c r="M15" s="11">
        <v>130</v>
      </c>
      <c r="N15" s="11">
        <v>110</v>
      </c>
      <c r="O15" s="11">
        <v>92</v>
      </c>
      <c r="P15" s="11">
        <v>84.61</v>
      </c>
      <c r="Q15" s="11">
        <v>215696</v>
      </c>
      <c r="R15" s="11" t="s">
        <v>154</v>
      </c>
      <c r="S15" s="11" t="s">
        <v>155</v>
      </c>
      <c r="T15" s="11" t="s">
        <v>156</v>
      </c>
      <c r="U15" s="11">
        <v>0</v>
      </c>
      <c r="V15" s="11" t="s">
        <v>154</v>
      </c>
      <c r="W15" s="11" t="s">
        <v>157</v>
      </c>
      <c r="X15" s="11">
        <v>4</v>
      </c>
      <c r="Y15" s="11" t="s">
        <v>157</v>
      </c>
      <c r="Z15" s="11">
        <v>10</v>
      </c>
      <c r="AA15" s="11">
        <v>10</v>
      </c>
      <c r="AB15" s="11">
        <v>10</v>
      </c>
      <c r="AC15" s="11">
        <v>10</v>
      </c>
      <c r="AD15" s="11">
        <v>10</v>
      </c>
      <c r="AE15" s="11">
        <v>10</v>
      </c>
      <c r="AF15" s="11">
        <v>10</v>
      </c>
      <c r="AG15" s="11">
        <v>10</v>
      </c>
      <c r="AH15" s="11">
        <v>10</v>
      </c>
      <c r="AI15" s="11">
        <v>10</v>
      </c>
      <c r="AJ15" s="11">
        <v>10</v>
      </c>
      <c r="AK15" s="11">
        <v>0</v>
      </c>
      <c r="AL15" s="11">
        <v>0</v>
      </c>
      <c r="AM15" s="11">
        <v>100</v>
      </c>
      <c r="AN15" s="11">
        <v>60</v>
      </c>
      <c r="AO15" s="11">
        <v>0</v>
      </c>
      <c r="AP15" s="11">
        <v>110</v>
      </c>
      <c r="AQ15" s="11">
        <v>40</v>
      </c>
      <c r="AR15" s="11">
        <v>30</v>
      </c>
      <c r="AS15" s="11">
        <v>10</v>
      </c>
      <c r="AT15" s="11">
        <v>100</v>
      </c>
      <c r="AU15" s="11" t="s">
        <v>157</v>
      </c>
      <c r="AV15" s="11">
        <v>6349</v>
      </c>
      <c r="AW15" s="11">
        <v>967</v>
      </c>
      <c r="AX15" s="11">
        <v>13931</v>
      </c>
      <c r="AY15" s="11">
        <v>1259</v>
      </c>
      <c r="AZ15" s="11">
        <v>1617</v>
      </c>
      <c r="BA15" s="11">
        <v>3021</v>
      </c>
      <c r="BB15" s="11">
        <v>54789</v>
      </c>
      <c r="BC15" s="11">
        <v>3456</v>
      </c>
      <c r="BD15" s="11">
        <v>693</v>
      </c>
      <c r="BE15" s="11">
        <v>10384</v>
      </c>
      <c r="BF15" s="11">
        <v>1478</v>
      </c>
      <c r="BG15" s="11">
        <v>3798</v>
      </c>
      <c r="BH15" s="11">
        <v>3829</v>
      </c>
      <c r="BI15" s="11">
        <v>4</v>
      </c>
      <c r="BJ15" s="11">
        <v>8</v>
      </c>
      <c r="BK15" s="11">
        <v>9</v>
      </c>
      <c r="BL15" s="11">
        <v>10</v>
      </c>
      <c r="BM15" s="11">
        <v>8</v>
      </c>
      <c r="BN15" s="11">
        <v>9</v>
      </c>
      <c r="BO15" s="11">
        <v>18</v>
      </c>
      <c r="BP15" s="11">
        <v>9</v>
      </c>
      <c r="BQ15" s="11">
        <v>8</v>
      </c>
      <c r="BR15" s="11">
        <v>10</v>
      </c>
      <c r="BS15" s="11">
        <v>9</v>
      </c>
      <c r="BT15" s="11">
        <v>22</v>
      </c>
      <c r="BU15" s="11">
        <v>0</v>
      </c>
      <c r="BV15" s="11">
        <v>17</v>
      </c>
      <c r="BW15" s="11">
        <v>7</v>
      </c>
      <c r="BX15" s="11">
        <v>38</v>
      </c>
      <c r="BY15" s="11">
        <v>12</v>
      </c>
      <c r="BZ15" s="11">
        <v>10</v>
      </c>
      <c r="CA15" s="11">
        <v>11</v>
      </c>
      <c r="CB15" s="11">
        <v>82</v>
      </c>
      <c r="CC15" s="11">
        <v>21</v>
      </c>
      <c r="CD15" s="11">
        <v>5</v>
      </c>
      <c r="CE15" s="11">
        <v>72</v>
      </c>
      <c r="CF15" s="11">
        <v>12</v>
      </c>
      <c r="CG15" s="11">
        <v>31</v>
      </c>
      <c r="CH15" s="11">
        <v>0</v>
      </c>
      <c r="CI15" s="11" t="s">
        <v>158</v>
      </c>
      <c r="CJ15" s="11" t="s">
        <v>158</v>
      </c>
      <c r="CK15" s="11" t="s">
        <v>158</v>
      </c>
      <c r="CL15" s="11" t="s">
        <v>158</v>
      </c>
      <c r="CM15" s="11" t="s">
        <v>158</v>
      </c>
      <c r="CN15" s="11" t="s">
        <v>158</v>
      </c>
      <c r="CO15" s="11" t="s">
        <v>158</v>
      </c>
      <c r="CP15" s="11" t="s">
        <v>158</v>
      </c>
      <c r="CQ15" s="11" t="s">
        <v>158</v>
      </c>
      <c r="CR15" s="11" t="s">
        <v>158</v>
      </c>
      <c r="CS15" s="11" t="s">
        <v>158</v>
      </c>
      <c r="CT15" s="11" t="s">
        <v>158</v>
      </c>
      <c r="CU15" s="11" t="s">
        <v>166</v>
      </c>
      <c r="CV15" s="11" t="s">
        <v>154</v>
      </c>
      <c r="CW15" s="11" t="s">
        <v>154</v>
      </c>
      <c r="CX15" s="11" t="s">
        <v>154</v>
      </c>
      <c r="CY15" s="11" t="s">
        <v>154</v>
      </c>
      <c r="CZ15" s="11" t="s">
        <v>154</v>
      </c>
      <c r="DA15" s="11" t="s">
        <v>154</v>
      </c>
      <c r="DB15" s="11" t="s">
        <v>154</v>
      </c>
      <c r="DC15" s="11" t="s">
        <v>154</v>
      </c>
      <c r="DD15" s="11" t="s">
        <v>154</v>
      </c>
      <c r="DE15" s="11" t="s">
        <v>154</v>
      </c>
      <c r="DF15" s="11" t="s">
        <v>154</v>
      </c>
      <c r="DG15" s="11" t="s">
        <v>154</v>
      </c>
      <c r="DH15" s="11" t="s">
        <v>154</v>
      </c>
      <c r="DI15" s="11" t="s">
        <v>157</v>
      </c>
      <c r="DJ15" s="11" t="s">
        <v>157</v>
      </c>
      <c r="DK15" s="11" t="s">
        <v>157</v>
      </c>
      <c r="DL15" s="11" t="s">
        <v>157</v>
      </c>
      <c r="DM15" s="11" t="s">
        <v>157</v>
      </c>
      <c r="DN15" s="11" t="s">
        <v>157</v>
      </c>
      <c r="DO15" s="11" t="s">
        <v>157</v>
      </c>
      <c r="DP15" s="11" t="s">
        <v>157</v>
      </c>
      <c r="DQ15" s="11" t="s">
        <v>157</v>
      </c>
      <c r="DR15" s="11" t="s">
        <v>157</v>
      </c>
      <c r="DS15" s="11" t="s">
        <v>157</v>
      </c>
      <c r="DT15" s="11" t="s">
        <v>157</v>
      </c>
      <c r="DU15" s="11" t="s">
        <v>157</v>
      </c>
      <c r="DV15" s="11" t="b">
        <v>1</v>
      </c>
      <c r="DW15" s="11" t="b">
        <v>1</v>
      </c>
      <c r="DX15" s="11" t="b">
        <v>1</v>
      </c>
      <c r="DY15" s="11" t="b">
        <v>1</v>
      </c>
      <c r="DZ15" s="11" t="b">
        <v>1</v>
      </c>
      <c r="EA15" s="11" t="b">
        <v>1</v>
      </c>
      <c r="EB15" s="11" t="b">
        <v>1</v>
      </c>
      <c r="EC15" s="11" t="b">
        <v>1</v>
      </c>
      <c r="ED15" s="11" t="b">
        <v>1</v>
      </c>
      <c r="EE15" s="11" t="b">
        <v>1</v>
      </c>
      <c r="EF15" s="11" t="b">
        <v>1</v>
      </c>
      <c r="EG15" s="11" t="b">
        <v>0</v>
      </c>
      <c r="EH15" s="11" t="s">
        <v>157</v>
      </c>
      <c r="EI15" s="11">
        <v>7.7099999999999998E-3</v>
      </c>
      <c r="EJ15" s="11">
        <v>7.4000000000000003E-3</v>
      </c>
      <c r="EK15" s="11">
        <v>7.3099999999999997E-3</v>
      </c>
      <c r="EL15" s="11">
        <v>7.7000000000000002E-3</v>
      </c>
      <c r="EM15" s="11">
        <v>7.8300000000000002E-3</v>
      </c>
      <c r="EN15" s="11">
        <v>7.8100000000000001E-3</v>
      </c>
      <c r="EO15" s="11">
        <v>7.4400000000000004E-3</v>
      </c>
      <c r="EP15" s="11">
        <v>7.2899999999999996E-3</v>
      </c>
      <c r="EQ15" s="11">
        <v>7.0699999999999999E-3</v>
      </c>
      <c r="ER15" s="11">
        <v>8.1499999999999993E-3</v>
      </c>
      <c r="ES15" s="11">
        <v>6.96E-3</v>
      </c>
      <c r="ET15" s="11">
        <v>7.0800000000000004E-3</v>
      </c>
      <c r="EU15" s="11" t="s">
        <v>157</v>
      </c>
      <c r="EV15" s="11" t="s">
        <v>157</v>
      </c>
      <c r="EW15" s="11" t="s">
        <v>173</v>
      </c>
    </row>
    <row r="16" spans="1:153" ht="15.75" customHeight="1" x14ac:dyDescent="0.2">
      <c r="A16" s="11"/>
      <c r="B16" s="11">
        <v>29468214</v>
      </c>
      <c r="C16" s="11">
        <v>53758.857638888403</v>
      </c>
      <c r="D16" s="11" t="s">
        <v>153</v>
      </c>
      <c r="E16" s="11">
        <v>345600</v>
      </c>
      <c r="F16" s="11">
        <v>33889830</v>
      </c>
      <c r="G16" s="11">
        <v>45985.106250000201</v>
      </c>
      <c r="H16" s="11">
        <v>45835.555555555198</v>
      </c>
      <c r="I16" s="11">
        <v>431579</v>
      </c>
      <c r="J16" s="11">
        <v>1</v>
      </c>
      <c r="K16" s="11">
        <v>316</v>
      </c>
      <c r="L16" s="11">
        <v>281353</v>
      </c>
      <c r="M16" s="11">
        <v>130</v>
      </c>
      <c r="N16" s="11">
        <v>120</v>
      </c>
      <c r="O16" s="11">
        <v>92</v>
      </c>
      <c r="P16" s="11">
        <v>92.3</v>
      </c>
      <c r="Q16" s="11">
        <v>237051</v>
      </c>
      <c r="R16" s="11" t="s">
        <v>154</v>
      </c>
      <c r="S16" s="11" t="s">
        <v>155</v>
      </c>
      <c r="T16" s="11" t="s">
        <v>156</v>
      </c>
      <c r="U16" s="11">
        <v>0</v>
      </c>
      <c r="V16" s="11" t="s">
        <v>154</v>
      </c>
      <c r="W16" s="11" t="s">
        <v>157</v>
      </c>
      <c r="X16" s="11">
        <v>1</v>
      </c>
      <c r="Y16" s="11" t="s">
        <v>157</v>
      </c>
      <c r="Z16" s="11">
        <v>10</v>
      </c>
      <c r="AA16" s="11">
        <v>10</v>
      </c>
      <c r="AB16" s="11">
        <v>10</v>
      </c>
      <c r="AC16" s="11">
        <v>10</v>
      </c>
      <c r="AD16" s="11">
        <v>10</v>
      </c>
      <c r="AE16" s="11">
        <v>10</v>
      </c>
      <c r="AF16" s="11">
        <v>10</v>
      </c>
      <c r="AG16" s="11">
        <v>10</v>
      </c>
      <c r="AH16" s="11">
        <v>10</v>
      </c>
      <c r="AI16" s="11">
        <v>10</v>
      </c>
      <c r="AJ16" s="11">
        <v>10</v>
      </c>
      <c r="AK16" s="11">
        <v>0</v>
      </c>
      <c r="AL16" s="11">
        <v>10</v>
      </c>
      <c r="AM16" s="11">
        <v>110</v>
      </c>
      <c r="AN16" s="11">
        <v>60</v>
      </c>
      <c r="AO16" s="11">
        <v>10</v>
      </c>
      <c r="AP16" s="11">
        <v>110</v>
      </c>
      <c r="AQ16" s="11">
        <v>50</v>
      </c>
      <c r="AR16" s="11">
        <v>30</v>
      </c>
      <c r="AS16" s="11">
        <v>10</v>
      </c>
      <c r="AT16" s="11">
        <v>110</v>
      </c>
      <c r="AU16" s="11" t="s">
        <v>157</v>
      </c>
      <c r="AV16" s="11">
        <v>45483</v>
      </c>
      <c r="AW16" s="11">
        <v>467</v>
      </c>
      <c r="AX16" s="11">
        <v>7879</v>
      </c>
      <c r="AY16" s="11">
        <v>1243</v>
      </c>
      <c r="AZ16" s="11">
        <v>42824</v>
      </c>
      <c r="BA16" s="11">
        <v>5439</v>
      </c>
      <c r="BB16" s="11">
        <v>3618</v>
      </c>
      <c r="BC16" s="11">
        <v>54074</v>
      </c>
      <c r="BD16" s="11">
        <v>3601</v>
      </c>
      <c r="BE16" s="11">
        <v>14854</v>
      </c>
      <c r="BF16" s="11">
        <v>1932</v>
      </c>
      <c r="BG16" s="11">
        <v>10591</v>
      </c>
      <c r="BH16" s="11">
        <v>2478</v>
      </c>
      <c r="BI16" s="11">
        <v>9</v>
      </c>
      <c r="BJ16" s="11">
        <v>11</v>
      </c>
      <c r="BK16" s="11">
        <v>9</v>
      </c>
      <c r="BL16" s="11">
        <v>12</v>
      </c>
      <c r="BM16" s="11">
        <v>8</v>
      </c>
      <c r="BN16" s="11">
        <v>8</v>
      </c>
      <c r="BO16" s="11">
        <v>13</v>
      </c>
      <c r="BP16" s="11">
        <v>11</v>
      </c>
      <c r="BQ16" s="11">
        <v>10</v>
      </c>
      <c r="BR16" s="11">
        <v>32</v>
      </c>
      <c r="BS16" s="11">
        <v>12</v>
      </c>
      <c r="BT16" s="11">
        <v>4</v>
      </c>
      <c r="BU16" s="11">
        <v>27</v>
      </c>
      <c r="BV16" s="11">
        <v>26</v>
      </c>
      <c r="BW16" s="11">
        <v>3</v>
      </c>
      <c r="BX16" s="11">
        <v>48</v>
      </c>
      <c r="BY16" s="11">
        <v>8</v>
      </c>
      <c r="BZ16" s="11">
        <v>10</v>
      </c>
      <c r="CA16" s="11">
        <v>27</v>
      </c>
      <c r="CB16" s="11">
        <v>4</v>
      </c>
      <c r="CC16" s="11">
        <v>20</v>
      </c>
      <c r="CD16" s="11">
        <v>13</v>
      </c>
      <c r="CE16" s="11">
        <v>58</v>
      </c>
      <c r="CF16" s="11">
        <v>10</v>
      </c>
      <c r="CG16" s="11">
        <v>2</v>
      </c>
      <c r="CH16" s="11">
        <v>6</v>
      </c>
      <c r="CI16" s="11" t="s">
        <v>158</v>
      </c>
      <c r="CJ16" s="11" t="s">
        <v>158</v>
      </c>
      <c r="CK16" s="11" t="s">
        <v>158</v>
      </c>
      <c r="CL16" s="11" t="s">
        <v>158</v>
      </c>
      <c r="CM16" s="11" t="s">
        <v>158</v>
      </c>
      <c r="CN16" s="11" t="s">
        <v>158</v>
      </c>
      <c r="CO16" s="11" t="s">
        <v>158</v>
      </c>
      <c r="CP16" s="11" t="s">
        <v>158</v>
      </c>
      <c r="CQ16" s="11" t="s">
        <v>158</v>
      </c>
      <c r="CR16" s="11" t="s">
        <v>158</v>
      </c>
      <c r="CS16" s="11" t="s">
        <v>158</v>
      </c>
      <c r="CT16" s="11" t="s">
        <v>158</v>
      </c>
      <c r="CU16" s="11" t="s">
        <v>158</v>
      </c>
      <c r="CV16" s="11" t="s">
        <v>154</v>
      </c>
      <c r="CW16" s="11" t="s">
        <v>154</v>
      </c>
      <c r="CX16" s="11" t="s">
        <v>154</v>
      </c>
      <c r="CY16" s="11" t="s">
        <v>154</v>
      </c>
      <c r="CZ16" s="11" t="s">
        <v>154</v>
      </c>
      <c r="DA16" s="11" t="s">
        <v>154</v>
      </c>
      <c r="DB16" s="11" t="s">
        <v>154</v>
      </c>
      <c r="DC16" s="11" t="s">
        <v>154</v>
      </c>
      <c r="DD16" s="11" t="s">
        <v>154</v>
      </c>
      <c r="DE16" s="11" t="s">
        <v>154</v>
      </c>
      <c r="DF16" s="11" t="s">
        <v>154</v>
      </c>
      <c r="DG16" s="11" t="s">
        <v>154</v>
      </c>
      <c r="DH16" s="11" t="s">
        <v>154</v>
      </c>
      <c r="DI16" s="11" t="s">
        <v>157</v>
      </c>
      <c r="DJ16" s="11" t="s">
        <v>157</v>
      </c>
      <c r="DK16" s="11" t="s">
        <v>157</v>
      </c>
      <c r="DL16" s="11" t="s">
        <v>157</v>
      </c>
      <c r="DM16" s="11" t="s">
        <v>157</v>
      </c>
      <c r="DN16" s="11" t="s">
        <v>157</v>
      </c>
      <c r="DO16" s="11" t="s">
        <v>157</v>
      </c>
      <c r="DP16" s="11" t="s">
        <v>157</v>
      </c>
      <c r="DQ16" s="11" t="s">
        <v>157</v>
      </c>
      <c r="DR16" s="11" t="s">
        <v>157</v>
      </c>
      <c r="DS16" s="11" t="s">
        <v>157</v>
      </c>
      <c r="DT16" s="11" t="s">
        <v>157</v>
      </c>
      <c r="DU16" s="11" t="s">
        <v>157</v>
      </c>
      <c r="DV16" s="11" t="b">
        <v>1</v>
      </c>
      <c r="DW16" s="11" t="b">
        <v>1</v>
      </c>
      <c r="DX16" s="11" t="b">
        <v>1</v>
      </c>
      <c r="DY16" s="11" t="b">
        <v>1</v>
      </c>
      <c r="DZ16" s="11" t="b">
        <v>1</v>
      </c>
      <c r="EA16" s="11" t="b">
        <v>1</v>
      </c>
      <c r="EB16" s="11" t="b">
        <v>1</v>
      </c>
      <c r="EC16" s="11" t="b">
        <v>1</v>
      </c>
      <c r="ED16" s="11" t="b">
        <v>1</v>
      </c>
      <c r="EE16" s="11" t="b">
        <v>1</v>
      </c>
      <c r="EF16" s="11" t="b">
        <v>1</v>
      </c>
      <c r="EG16" s="11" t="b">
        <v>0</v>
      </c>
      <c r="EH16" s="11" t="b">
        <v>1</v>
      </c>
      <c r="EI16" s="11">
        <v>7.6400000000000001E-3</v>
      </c>
      <c r="EJ16" s="11">
        <v>9.3699999999999999E-3</v>
      </c>
      <c r="EK16" s="11">
        <v>7.7200000000000003E-3</v>
      </c>
      <c r="EL16" s="11">
        <v>9.0299999999999998E-3</v>
      </c>
      <c r="EM16" s="11">
        <v>7.1300000000000001E-3</v>
      </c>
      <c r="EN16" s="11">
        <v>9.41E-3</v>
      </c>
      <c r="EO16" s="11">
        <v>8.3300000000000006E-3</v>
      </c>
      <c r="EP16" s="11">
        <v>7.2899999999999996E-3</v>
      </c>
      <c r="EQ16" s="11">
        <v>8.7799999999999996E-3</v>
      </c>
      <c r="ER16" s="11">
        <v>8.3499999999999998E-3</v>
      </c>
      <c r="ES16" s="11">
        <v>8.1799999999999998E-3</v>
      </c>
      <c r="ET16" s="11">
        <v>6.9800000000000001E-3</v>
      </c>
      <c r="EU16" s="11">
        <v>7.3800000000000003E-3</v>
      </c>
      <c r="EV16" s="11" t="s">
        <v>174</v>
      </c>
      <c r="EW16" s="11" t="s">
        <v>157</v>
      </c>
    </row>
    <row r="17" spans="1:153" ht="15.75" customHeight="1" x14ac:dyDescent="0.2">
      <c r="A17" s="11"/>
      <c r="B17" s="11">
        <v>29468258</v>
      </c>
      <c r="C17" s="11">
        <v>50556.6923611108</v>
      </c>
      <c r="D17" s="11" t="s">
        <v>153</v>
      </c>
      <c r="E17" s="11">
        <v>345600</v>
      </c>
      <c r="F17" s="11">
        <v>33889912</v>
      </c>
      <c r="G17" s="11">
        <v>46426.603472222501</v>
      </c>
      <c r="H17" s="11">
        <v>46225.337499999601</v>
      </c>
      <c r="I17" s="11">
        <v>408225</v>
      </c>
      <c r="J17" s="11">
        <v>1</v>
      </c>
      <c r="K17" s="11">
        <v>394</v>
      </c>
      <c r="L17" s="11">
        <v>278538</v>
      </c>
      <c r="M17" s="11">
        <v>130</v>
      </c>
      <c r="N17" s="11">
        <v>130</v>
      </c>
      <c r="O17" s="11">
        <v>92</v>
      </c>
      <c r="P17" s="11">
        <v>100</v>
      </c>
      <c r="Q17" s="11">
        <v>286365</v>
      </c>
      <c r="R17" s="11" t="s">
        <v>154</v>
      </c>
      <c r="S17" s="11" t="s">
        <v>155</v>
      </c>
      <c r="T17" s="11" t="s">
        <v>156</v>
      </c>
      <c r="U17" s="11">
        <v>0</v>
      </c>
      <c r="V17" s="11" t="s">
        <v>154</v>
      </c>
      <c r="W17" s="11" t="s">
        <v>157</v>
      </c>
      <c r="X17" s="11">
        <v>1</v>
      </c>
      <c r="Y17" s="11">
        <v>10</v>
      </c>
      <c r="Z17" s="11">
        <v>10</v>
      </c>
      <c r="AA17" s="11">
        <v>10</v>
      </c>
      <c r="AB17" s="11">
        <v>10</v>
      </c>
      <c r="AC17" s="11">
        <v>10</v>
      </c>
      <c r="AD17" s="11">
        <v>10</v>
      </c>
      <c r="AE17" s="11">
        <v>10</v>
      </c>
      <c r="AF17" s="11">
        <v>10</v>
      </c>
      <c r="AG17" s="11">
        <v>10</v>
      </c>
      <c r="AH17" s="11">
        <v>10</v>
      </c>
      <c r="AI17" s="11">
        <v>10</v>
      </c>
      <c r="AJ17" s="11">
        <v>10</v>
      </c>
      <c r="AK17" s="11">
        <v>10</v>
      </c>
      <c r="AL17" s="11">
        <v>120</v>
      </c>
      <c r="AM17" s="11">
        <v>60</v>
      </c>
      <c r="AN17" s="11">
        <v>10</v>
      </c>
      <c r="AO17" s="11">
        <v>120</v>
      </c>
      <c r="AP17" s="11">
        <v>60</v>
      </c>
      <c r="AQ17" s="11">
        <v>40</v>
      </c>
      <c r="AR17" s="11">
        <v>10</v>
      </c>
      <c r="AS17" s="11">
        <v>120</v>
      </c>
      <c r="AT17" s="11">
        <v>3874</v>
      </c>
      <c r="AU17" s="11">
        <v>1186</v>
      </c>
      <c r="AV17" s="11">
        <v>25777</v>
      </c>
      <c r="AW17" s="11">
        <v>25548</v>
      </c>
      <c r="AX17" s="11">
        <v>21377</v>
      </c>
      <c r="AY17" s="11">
        <v>12167</v>
      </c>
      <c r="AZ17" s="11">
        <v>8017</v>
      </c>
      <c r="BA17" s="11">
        <v>1995</v>
      </c>
      <c r="BB17" s="11">
        <v>597</v>
      </c>
      <c r="BC17" s="11">
        <v>1102</v>
      </c>
      <c r="BD17" s="11">
        <v>1486</v>
      </c>
      <c r="BE17" s="11">
        <v>9145</v>
      </c>
      <c r="BF17" s="11">
        <v>8032</v>
      </c>
      <c r="BG17" s="11">
        <v>11</v>
      </c>
      <c r="BH17" s="11">
        <v>9</v>
      </c>
      <c r="BI17" s="11">
        <v>11</v>
      </c>
      <c r="BJ17" s="11">
        <v>12</v>
      </c>
      <c r="BK17" s="11">
        <v>9</v>
      </c>
      <c r="BL17" s="11">
        <v>9</v>
      </c>
      <c r="BM17" s="11">
        <v>12</v>
      </c>
      <c r="BN17" s="11">
        <v>11</v>
      </c>
      <c r="BO17" s="11">
        <v>10</v>
      </c>
      <c r="BP17" s="11">
        <v>10</v>
      </c>
      <c r="BQ17" s="11">
        <v>11</v>
      </c>
      <c r="BR17" s="11">
        <v>12</v>
      </c>
      <c r="BS17" s="11">
        <v>23</v>
      </c>
      <c r="BT17" s="11">
        <v>11</v>
      </c>
      <c r="BU17" s="11">
        <v>4</v>
      </c>
      <c r="BV17" s="11">
        <v>71</v>
      </c>
      <c r="BW17" s="11">
        <v>56</v>
      </c>
      <c r="BX17" s="11">
        <v>87</v>
      </c>
      <c r="BY17" s="11">
        <v>65</v>
      </c>
      <c r="BZ17" s="11">
        <v>48</v>
      </c>
      <c r="CA17" s="11">
        <v>15</v>
      </c>
      <c r="CB17" s="11">
        <v>3</v>
      </c>
      <c r="CC17" s="11">
        <v>12</v>
      </c>
      <c r="CD17" s="11">
        <v>8</v>
      </c>
      <c r="CE17" s="11">
        <v>80</v>
      </c>
      <c r="CF17" s="11">
        <v>34</v>
      </c>
      <c r="CG17" s="11">
        <v>15</v>
      </c>
      <c r="CH17" s="11">
        <v>3</v>
      </c>
      <c r="CI17" s="11" t="s">
        <v>158</v>
      </c>
      <c r="CJ17" s="11" t="s">
        <v>158</v>
      </c>
      <c r="CK17" s="11" t="s">
        <v>158</v>
      </c>
      <c r="CL17" s="11" t="s">
        <v>158</v>
      </c>
      <c r="CM17" s="11" t="s">
        <v>158</v>
      </c>
      <c r="CN17" s="11" t="s">
        <v>158</v>
      </c>
      <c r="CO17" s="11" t="s">
        <v>158</v>
      </c>
      <c r="CP17" s="11" t="s">
        <v>158</v>
      </c>
      <c r="CQ17" s="11" t="s">
        <v>158</v>
      </c>
      <c r="CR17" s="11" t="s">
        <v>158</v>
      </c>
      <c r="CS17" s="11" t="s">
        <v>158</v>
      </c>
      <c r="CT17" s="11" t="s">
        <v>154</v>
      </c>
      <c r="CU17" s="11" t="s">
        <v>154</v>
      </c>
      <c r="CV17" s="11" t="s">
        <v>154</v>
      </c>
      <c r="CW17" s="11" t="s">
        <v>154</v>
      </c>
      <c r="CX17" s="11" t="s">
        <v>154</v>
      </c>
      <c r="CY17" s="11" t="s">
        <v>154</v>
      </c>
      <c r="CZ17" s="11" t="s">
        <v>154</v>
      </c>
      <c r="DA17" s="11" t="s">
        <v>154</v>
      </c>
      <c r="DB17" s="11" t="s">
        <v>154</v>
      </c>
      <c r="DC17" s="11" t="s">
        <v>154</v>
      </c>
      <c r="DD17" s="11" t="s">
        <v>154</v>
      </c>
      <c r="DE17" s="11" t="s">
        <v>154</v>
      </c>
      <c r="DF17" s="11" t="s">
        <v>154</v>
      </c>
      <c r="DG17" s="11" t="s">
        <v>157</v>
      </c>
      <c r="DH17" s="11" t="s">
        <v>157</v>
      </c>
      <c r="DI17" s="11" t="s">
        <v>157</v>
      </c>
      <c r="DJ17" s="11" t="s">
        <v>157</v>
      </c>
      <c r="DK17" s="11" t="s">
        <v>157</v>
      </c>
      <c r="DL17" s="11" t="s">
        <v>157</v>
      </c>
      <c r="DM17" s="11" t="s">
        <v>157</v>
      </c>
      <c r="DN17" s="11" t="s">
        <v>157</v>
      </c>
      <c r="DO17" s="11" t="s">
        <v>157</v>
      </c>
      <c r="DP17" s="11" t="s">
        <v>157</v>
      </c>
      <c r="DQ17" s="11" t="s">
        <v>157</v>
      </c>
      <c r="DR17" s="11" t="s">
        <v>157</v>
      </c>
      <c r="DS17" s="11" t="s">
        <v>157</v>
      </c>
      <c r="DT17" s="11" t="b">
        <v>1</v>
      </c>
      <c r="DU17" s="11" t="b">
        <v>1</v>
      </c>
      <c r="DV17" s="11" t="b">
        <v>1</v>
      </c>
      <c r="DW17" s="11" t="b">
        <v>1</v>
      </c>
      <c r="DX17" s="11" t="b">
        <v>1</v>
      </c>
      <c r="DY17" s="11" t="b">
        <v>1</v>
      </c>
      <c r="DZ17" s="11" t="b">
        <v>1</v>
      </c>
      <c r="EA17" s="11" t="b">
        <v>1</v>
      </c>
      <c r="EB17" s="11" t="b">
        <v>1</v>
      </c>
      <c r="EC17" s="11" t="b">
        <v>1</v>
      </c>
      <c r="ED17" s="11" t="b">
        <v>1</v>
      </c>
      <c r="EE17" s="11" t="b">
        <v>1</v>
      </c>
      <c r="EF17" s="11" t="b">
        <v>1</v>
      </c>
      <c r="EG17" s="11">
        <v>7.6400000000000001E-3</v>
      </c>
      <c r="EH17" s="11">
        <v>8.0199999999999994E-3</v>
      </c>
      <c r="EI17" s="11">
        <v>7.4900000000000001E-3</v>
      </c>
      <c r="EJ17" s="11">
        <v>8.0300000000000007E-3</v>
      </c>
      <c r="EK17" s="11">
        <v>8.43E-3</v>
      </c>
      <c r="EL17" s="11">
        <v>7.0699999999999999E-3</v>
      </c>
      <c r="EM17" s="11">
        <v>8.43E-3</v>
      </c>
      <c r="EN17" s="11">
        <v>7.9000000000000008E-3</v>
      </c>
      <c r="EO17" s="11">
        <v>7.6600000000000001E-3</v>
      </c>
      <c r="EP17" s="11">
        <v>7.3000000000000001E-3</v>
      </c>
      <c r="EQ17" s="11">
        <v>8.0999999999999996E-3</v>
      </c>
      <c r="ER17" s="11">
        <v>7.4200000000000004E-3</v>
      </c>
      <c r="ES17" s="11">
        <v>8.9999999999999993E-3</v>
      </c>
      <c r="ET17" s="11">
        <v>3.2378425000000002E-2</v>
      </c>
      <c r="EU17" s="11">
        <v>3.7093225000000001E-2</v>
      </c>
      <c r="EV17" s="11" t="s">
        <v>163</v>
      </c>
      <c r="EW17" s="11" t="s">
        <v>175</v>
      </c>
    </row>
    <row r="18" spans="1:153" ht="15.75" customHeight="1" x14ac:dyDescent="0.2">
      <c r="A18" s="11"/>
      <c r="B18" s="11">
        <v>29468218</v>
      </c>
      <c r="C18" s="11">
        <v>50293.500694444097</v>
      </c>
      <c r="D18" s="11" t="s">
        <v>153</v>
      </c>
      <c r="E18" s="11">
        <v>345600</v>
      </c>
      <c r="F18" s="11">
        <v>33889848</v>
      </c>
      <c r="G18" s="11">
        <v>46025.242361111399</v>
      </c>
      <c r="H18" s="11">
        <v>45870.990277777397</v>
      </c>
      <c r="I18" s="11">
        <v>98738</v>
      </c>
      <c r="J18" s="11">
        <v>1</v>
      </c>
      <c r="K18" s="11">
        <v>268</v>
      </c>
      <c r="L18" s="11">
        <v>12914</v>
      </c>
      <c r="M18" s="11">
        <v>130</v>
      </c>
      <c r="N18" s="11">
        <v>130</v>
      </c>
      <c r="O18" s="11">
        <v>92</v>
      </c>
      <c r="P18" s="11">
        <v>100</v>
      </c>
      <c r="Q18" s="11">
        <v>60158</v>
      </c>
      <c r="R18" s="11" t="s">
        <v>154</v>
      </c>
      <c r="S18" s="11" t="s">
        <v>155</v>
      </c>
      <c r="T18" s="11" t="s">
        <v>156</v>
      </c>
      <c r="U18" s="11">
        <v>0</v>
      </c>
      <c r="V18" s="11" t="s">
        <v>154</v>
      </c>
      <c r="W18" s="11" t="s">
        <v>157</v>
      </c>
      <c r="X18" s="11">
        <v>1</v>
      </c>
      <c r="Y18" s="11">
        <v>10</v>
      </c>
      <c r="Z18" s="11">
        <v>10</v>
      </c>
      <c r="AA18" s="11">
        <v>10</v>
      </c>
      <c r="AB18" s="11">
        <v>10</v>
      </c>
      <c r="AC18" s="11">
        <v>10</v>
      </c>
      <c r="AD18" s="11">
        <v>10</v>
      </c>
      <c r="AE18" s="11">
        <v>10</v>
      </c>
      <c r="AF18" s="11">
        <v>10</v>
      </c>
      <c r="AG18" s="11">
        <v>10</v>
      </c>
      <c r="AH18" s="11">
        <v>10</v>
      </c>
      <c r="AI18" s="11">
        <v>10</v>
      </c>
      <c r="AJ18" s="11">
        <v>10</v>
      </c>
      <c r="AK18" s="11">
        <v>10</v>
      </c>
      <c r="AL18" s="11">
        <v>120</v>
      </c>
      <c r="AM18" s="11">
        <v>60</v>
      </c>
      <c r="AN18" s="11">
        <v>10</v>
      </c>
      <c r="AO18" s="11">
        <v>120</v>
      </c>
      <c r="AP18" s="11">
        <v>60</v>
      </c>
      <c r="AQ18" s="11">
        <v>40</v>
      </c>
      <c r="AR18" s="11">
        <v>10</v>
      </c>
      <c r="AS18" s="11">
        <v>120</v>
      </c>
      <c r="AT18" s="11">
        <v>907</v>
      </c>
      <c r="AU18" s="11">
        <v>478</v>
      </c>
      <c r="AV18" s="11">
        <v>1242</v>
      </c>
      <c r="AW18" s="11">
        <v>1035</v>
      </c>
      <c r="AX18" s="11">
        <v>3776</v>
      </c>
      <c r="AY18" s="11">
        <v>1043</v>
      </c>
      <c r="AZ18" s="11">
        <v>994</v>
      </c>
      <c r="BA18" s="11">
        <v>596</v>
      </c>
      <c r="BB18" s="11">
        <v>528</v>
      </c>
      <c r="BC18" s="11">
        <v>3254</v>
      </c>
      <c r="BD18" s="11">
        <v>1765</v>
      </c>
      <c r="BE18" s="11">
        <v>12346</v>
      </c>
      <c r="BF18" s="11">
        <v>10162</v>
      </c>
      <c r="BG18" s="11">
        <v>8</v>
      </c>
      <c r="BH18" s="11">
        <v>8</v>
      </c>
      <c r="BI18" s="11">
        <v>10</v>
      </c>
      <c r="BJ18" s="11">
        <v>14</v>
      </c>
      <c r="BK18" s="11">
        <v>8</v>
      </c>
      <c r="BL18" s="11">
        <v>9</v>
      </c>
      <c r="BM18" s="11">
        <v>11</v>
      </c>
      <c r="BN18" s="11">
        <v>9</v>
      </c>
      <c r="BO18" s="11">
        <v>8</v>
      </c>
      <c r="BP18" s="11">
        <v>9</v>
      </c>
      <c r="BQ18" s="11">
        <v>10</v>
      </c>
      <c r="BR18" s="11">
        <v>14</v>
      </c>
      <c r="BS18" s="11">
        <v>21</v>
      </c>
      <c r="BT18" s="11">
        <v>16</v>
      </c>
      <c r="BU18" s="11">
        <v>8</v>
      </c>
      <c r="BV18" s="11">
        <v>16</v>
      </c>
      <c r="BW18" s="11">
        <v>12</v>
      </c>
      <c r="BX18" s="11">
        <v>34</v>
      </c>
      <c r="BY18" s="11">
        <v>14</v>
      </c>
      <c r="BZ18" s="11">
        <v>15</v>
      </c>
      <c r="CA18" s="11">
        <v>12</v>
      </c>
      <c r="CB18" s="11">
        <v>9</v>
      </c>
      <c r="CC18" s="11">
        <v>30</v>
      </c>
      <c r="CD18" s="11">
        <v>15</v>
      </c>
      <c r="CE18" s="11">
        <v>87</v>
      </c>
      <c r="CF18" s="11">
        <v>71</v>
      </c>
      <c r="CG18" s="11">
        <v>12</v>
      </c>
      <c r="CH18" s="11">
        <v>9</v>
      </c>
      <c r="CI18" s="11" t="s">
        <v>158</v>
      </c>
      <c r="CJ18" s="11" t="s">
        <v>158</v>
      </c>
      <c r="CK18" s="11" t="s">
        <v>158</v>
      </c>
      <c r="CL18" s="11" t="s">
        <v>158</v>
      </c>
      <c r="CM18" s="11" t="s">
        <v>158</v>
      </c>
      <c r="CN18" s="11" t="s">
        <v>158</v>
      </c>
      <c r="CO18" s="11" t="s">
        <v>158</v>
      </c>
      <c r="CP18" s="11" t="s">
        <v>158</v>
      </c>
      <c r="CQ18" s="11" t="s">
        <v>158</v>
      </c>
      <c r="CR18" s="11" t="s">
        <v>158</v>
      </c>
      <c r="CS18" s="11" t="s">
        <v>158</v>
      </c>
      <c r="CT18" s="11" t="s">
        <v>154</v>
      </c>
      <c r="CU18" s="11" t="s">
        <v>154</v>
      </c>
      <c r="CV18" s="11" t="s">
        <v>154</v>
      </c>
      <c r="CW18" s="11" t="s">
        <v>154</v>
      </c>
      <c r="CX18" s="11" t="s">
        <v>154</v>
      </c>
      <c r="CY18" s="11" t="s">
        <v>154</v>
      </c>
      <c r="CZ18" s="11" t="s">
        <v>154</v>
      </c>
      <c r="DA18" s="11" t="s">
        <v>154</v>
      </c>
      <c r="DB18" s="11" t="s">
        <v>154</v>
      </c>
      <c r="DC18" s="11" t="s">
        <v>154</v>
      </c>
      <c r="DD18" s="11" t="s">
        <v>154</v>
      </c>
      <c r="DE18" s="11" t="s">
        <v>154</v>
      </c>
      <c r="DF18" s="11" t="s">
        <v>154</v>
      </c>
      <c r="DG18" s="11" t="s">
        <v>157</v>
      </c>
      <c r="DH18" s="11" t="s">
        <v>157</v>
      </c>
      <c r="DI18" s="11" t="s">
        <v>157</v>
      </c>
      <c r="DJ18" s="11" t="s">
        <v>157</v>
      </c>
      <c r="DK18" s="11" t="s">
        <v>157</v>
      </c>
      <c r="DL18" s="11" t="s">
        <v>157</v>
      </c>
      <c r="DM18" s="11" t="s">
        <v>157</v>
      </c>
      <c r="DN18" s="11" t="s">
        <v>157</v>
      </c>
      <c r="DO18" s="11" t="s">
        <v>157</v>
      </c>
      <c r="DP18" s="11" t="s">
        <v>157</v>
      </c>
      <c r="DQ18" s="11" t="s">
        <v>157</v>
      </c>
      <c r="DR18" s="11" t="s">
        <v>157</v>
      </c>
      <c r="DS18" s="11" t="s">
        <v>157</v>
      </c>
      <c r="DT18" s="11" t="b">
        <v>1</v>
      </c>
      <c r="DU18" s="11" t="b">
        <v>1</v>
      </c>
      <c r="DV18" s="11" t="b">
        <v>1</v>
      </c>
      <c r="DW18" s="11" t="b">
        <v>1</v>
      </c>
      <c r="DX18" s="11" t="b">
        <v>1</v>
      </c>
      <c r="DY18" s="11" t="b">
        <v>1</v>
      </c>
      <c r="DZ18" s="11" t="b">
        <v>1</v>
      </c>
      <c r="EA18" s="11" t="b">
        <v>1</v>
      </c>
      <c r="EB18" s="11" t="b">
        <v>1</v>
      </c>
      <c r="EC18" s="11" t="b">
        <v>1</v>
      </c>
      <c r="ED18" s="11" t="b">
        <v>1</v>
      </c>
      <c r="EE18" s="11" t="b">
        <v>1</v>
      </c>
      <c r="EF18" s="11" t="b">
        <v>1</v>
      </c>
      <c r="EG18" s="11">
        <v>7.5799999999999999E-3</v>
      </c>
      <c r="EH18" s="11">
        <v>9.7000000000000003E-3</v>
      </c>
      <c r="EI18" s="11">
        <v>7.2100000000000003E-3</v>
      </c>
      <c r="EJ18" s="11">
        <v>8.2400000000000008E-3</v>
      </c>
      <c r="EK18" s="11">
        <v>7.6299999999999996E-3</v>
      </c>
      <c r="EL18" s="11">
        <v>8.0400000000000003E-3</v>
      </c>
      <c r="EM18" s="11">
        <v>7.7799999999999996E-3</v>
      </c>
      <c r="EN18" s="11">
        <v>7.3899999999999999E-3</v>
      </c>
      <c r="EO18" s="11">
        <v>8.0099999999999998E-3</v>
      </c>
      <c r="EP18" s="11">
        <v>7.3400000000000002E-3</v>
      </c>
      <c r="EQ18" s="11">
        <v>7.8100000000000001E-3</v>
      </c>
      <c r="ER18" s="11">
        <v>7.2199999999999999E-3</v>
      </c>
      <c r="ES18" s="11">
        <v>1.04E-2</v>
      </c>
      <c r="ET18" s="11">
        <v>8.0099999999999998E-3</v>
      </c>
      <c r="EU18" s="11">
        <v>7.3400000000000002E-3</v>
      </c>
      <c r="EV18" s="11" t="s">
        <v>176</v>
      </c>
      <c r="EW18" s="11" t="s">
        <v>157</v>
      </c>
    </row>
    <row r="19" spans="1:153" ht="15.75" customHeight="1" x14ac:dyDescent="0.2">
      <c r="A19" s="11"/>
      <c r="B19" s="11">
        <v>28092828</v>
      </c>
      <c r="C19" s="11">
        <v>55688.929861110497</v>
      </c>
      <c r="D19" s="11" t="s">
        <v>153</v>
      </c>
      <c r="E19" s="11">
        <v>345600</v>
      </c>
      <c r="F19" s="11">
        <v>31968282</v>
      </c>
      <c r="G19" s="11">
        <v>45603.8131944446</v>
      </c>
      <c r="H19" s="11">
        <v>45498.925694444202</v>
      </c>
      <c r="I19" s="11">
        <v>430918</v>
      </c>
      <c r="J19" s="11">
        <v>1</v>
      </c>
      <c r="K19" s="11">
        <v>107</v>
      </c>
      <c r="L19" s="11">
        <v>160998</v>
      </c>
      <c r="M19" s="11">
        <v>130</v>
      </c>
      <c r="N19" s="11">
        <v>60</v>
      </c>
      <c r="O19" s="11">
        <v>92</v>
      </c>
      <c r="P19" s="11">
        <v>46.15</v>
      </c>
      <c r="Q19" s="11">
        <v>400430</v>
      </c>
      <c r="R19" s="11" t="s">
        <v>154</v>
      </c>
      <c r="S19" s="11" t="s">
        <v>155</v>
      </c>
      <c r="T19" s="11" t="s">
        <v>156</v>
      </c>
      <c r="U19" s="11">
        <v>0</v>
      </c>
      <c r="V19" s="11" t="s">
        <v>154</v>
      </c>
      <c r="W19" s="11" t="s">
        <v>157</v>
      </c>
      <c r="X19" s="11">
        <v>4</v>
      </c>
      <c r="Y19" s="11" t="s">
        <v>157</v>
      </c>
      <c r="Z19" s="11">
        <v>10</v>
      </c>
      <c r="AA19" s="11">
        <v>10</v>
      </c>
      <c r="AB19" s="11">
        <v>0</v>
      </c>
      <c r="AC19" s="11">
        <v>0</v>
      </c>
      <c r="AD19" s="11">
        <v>10</v>
      </c>
      <c r="AE19" s="11">
        <v>10</v>
      </c>
      <c r="AF19" s="11">
        <v>0</v>
      </c>
      <c r="AG19" s="11">
        <v>10</v>
      </c>
      <c r="AH19" s="11">
        <v>10</v>
      </c>
      <c r="AI19" s="11">
        <v>0</v>
      </c>
      <c r="AJ19" s="11">
        <v>0</v>
      </c>
      <c r="AK19" s="11">
        <v>0</v>
      </c>
      <c r="AL19" s="11">
        <v>0</v>
      </c>
      <c r="AM19" s="11">
        <v>50</v>
      </c>
      <c r="AN19" s="11">
        <v>30</v>
      </c>
      <c r="AO19" s="11">
        <v>0</v>
      </c>
      <c r="AP19" s="11">
        <v>60</v>
      </c>
      <c r="AQ19" s="11">
        <v>10</v>
      </c>
      <c r="AR19" s="11">
        <v>0</v>
      </c>
      <c r="AS19" s="11">
        <v>10</v>
      </c>
      <c r="AT19" s="11">
        <v>50</v>
      </c>
      <c r="AU19" s="11" t="s">
        <v>157</v>
      </c>
      <c r="AV19" s="11">
        <v>19623</v>
      </c>
      <c r="AW19" s="11">
        <v>3311</v>
      </c>
      <c r="AX19" s="11">
        <v>2708</v>
      </c>
      <c r="AY19" s="11">
        <v>398</v>
      </c>
      <c r="AZ19" s="11">
        <v>574</v>
      </c>
      <c r="BA19" s="11">
        <v>148</v>
      </c>
      <c r="BB19" s="11">
        <v>2810</v>
      </c>
      <c r="BC19" s="11">
        <v>325</v>
      </c>
      <c r="BD19" s="11">
        <v>212</v>
      </c>
      <c r="BE19" s="11">
        <v>187</v>
      </c>
      <c r="BF19" s="11">
        <v>10</v>
      </c>
      <c r="BG19" s="11">
        <v>9</v>
      </c>
      <c r="BH19" s="11">
        <v>33</v>
      </c>
      <c r="BI19" s="11">
        <v>9</v>
      </c>
      <c r="BJ19" s="11">
        <v>10</v>
      </c>
      <c r="BK19" s="11">
        <v>12</v>
      </c>
      <c r="BL19" s="11">
        <v>8</v>
      </c>
      <c r="BM19" s="11">
        <v>9</v>
      </c>
      <c r="BN19" s="11">
        <v>9</v>
      </c>
      <c r="BO19" s="11">
        <v>10</v>
      </c>
      <c r="BP19" s="11">
        <v>12</v>
      </c>
      <c r="BQ19" s="11">
        <v>11</v>
      </c>
      <c r="BR19" s="11">
        <v>10</v>
      </c>
      <c r="BS19" s="11">
        <v>10</v>
      </c>
      <c r="BT19" s="11">
        <v>10</v>
      </c>
      <c r="BU19" s="11">
        <v>10</v>
      </c>
      <c r="BV19" s="11">
        <v>69</v>
      </c>
      <c r="BW19" s="11">
        <v>25</v>
      </c>
      <c r="BX19" s="11">
        <v>6</v>
      </c>
      <c r="BY19" s="11">
        <v>4</v>
      </c>
      <c r="BZ19" s="11">
        <v>2</v>
      </c>
      <c r="CA19" s="11">
        <v>2</v>
      </c>
      <c r="CB19" s="11">
        <v>28</v>
      </c>
      <c r="CC19" s="11">
        <v>3</v>
      </c>
      <c r="CD19" s="11">
        <v>2</v>
      </c>
      <c r="CE19" s="11">
        <v>1</v>
      </c>
      <c r="CF19" s="11">
        <v>1</v>
      </c>
      <c r="CG19" s="11">
        <v>1</v>
      </c>
      <c r="CH19" s="11">
        <v>2</v>
      </c>
      <c r="CI19" s="11" t="s">
        <v>158</v>
      </c>
      <c r="CJ19" s="11" t="s">
        <v>158</v>
      </c>
      <c r="CK19" s="11" t="s">
        <v>158</v>
      </c>
      <c r="CL19" s="11" t="s">
        <v>158</v>
      </c>
      <c r="CM19" s="11" t="s">
        <v>158</v>
      </c>
      <c r="CN19" s="11" t="s">
        <v>158</v>
      </c>
      <c r="CO19" s="11" t="s">
        <v>158</v>
      </c>
      <c r="CP19" s="11" t="s">
        <v>158</v>
      </c>
      <c r="CQ19" s="11" t="s">
        <v>158</v>
      </c>
      <c r="CR19" s="11" t="s">
        <v>158</v>
      </c>
      <c r="CS19" s="11" t="s">
        <v>158</v>
      </c>
      <c r="CT19" s="11" t="s">
        <v>158</v>
      </c>
      <c r="CU19" s="11" t="s">
        <v>158</v>
      </c>
      <c r="CV19" s="11" t="s">
        <v>154</v>
      </c>
      <c r="CW19" s="11" t="s">
        <v>154</v>
      </c>
      <c r="CX19" s="11" t="s">
        <v>154</v>
      </c>
      <c r="CY19" s="11" t="s">
        <v>154</v>
      </c>
      <c r="CZ19" s="11" t="s">
        <v>154</v>
      </c>
      <c r="DA19" s="11" t="s">
        <v>154</v>
      </c>
      <c r="DB19" s="11" t="s">
        <v>154</v>
      </c>
      <c r="DC19" s="11" t="s">
        <v>154</v>
      </c>
      <c r="DD19" s="11" t="s">
        <v>154</v>
      </c>
      <c r="DE19" s="11" t="s">
        <v>154</v>
      </c>
      <c r="DF19" s="11" t="s">
        <v>154</v>
      </c>
      <c r="DG19" s="11" t="s">
        <v>154</v>
      </c>
      <c r="DH19" s="11" t="s">
        <v>154</v>
      </c>
      <c r="DI19" s="11" t="s">
        <v>157</v>
      </c>
      <c r="DJ19" s="11" t="s">
        <v>157</v>
      </c>
      <c r="DK19" s="11" t="s">
        <v>157</v>
      </c>
      <c r="DL19" s="11" t="s">
        <v>157</v>
      </c>
      <c r="DM19" s="11" t="s">
        <v>157</v>
      </c>
      <c r="DN19" s="11" t="s">
        <v>157</v>
      </c>
      <c r="DO19" s="11" t="s">
        <v>157</v>
      </c>
      <c r="DP19" s="11" t="s">
        <v>157</v>
      </c>
      <c r="DQ19" s="11" t="s">
        <v>157</v>
      </c>
      <c r="DR19" s="11" t="s">
        <v>157</v>
      </c>
      <c r="DS19" s="11" t="s">
        <v>157</v>
      </c>
      <c r="DT19" s="11" t="s">
        <v>157</v>
      </c>
      <c r="DU19" s="11" t="s">
        <v>157</v>
      </c>
      <c r="DV19" s="11" t="b">
        <v>1</v>
      </c>
      <c r="DW19" s="11" t="b">
        <v>1</v>
      </c>
      <c r="DX19" s="11" t="b">
        <v>0</v>
      </c>
      <c r="DY19" s="11" t="b">
        <v>0</v>
      </c>
      <c r="DZ19" s="11" t="b">
        <v>1</v>
      </c>
      <c r="EA19" s="11" t="b">
        <v>1</v>
      </c>
      <c r="EB19" s="11" t="b">
        <v>0</v>
      </c>
      <c r="EC19" s="11" t="b">
        <v>1</v>
      </c>
      <c r="ED19" s="11" t="b">
        <v>1</v>
      </c>
      <c r="EE19" s="11" t="b">
        <v>0</v>
      </c>
      <c r="EF19" s="11" t="b">
        <v>0</v>
      </c>
      <c r="EG19" s="11" t="b">
        <v>0</v>
      </c>
      <c r="EH19" s="11" t="b">
        <v>0</v>
      </c>
      <c r="EI19" s="11">
        <v>8.4700000000000001E-3</v>
      </c>
      <c r="EJ19" s="11">
        <v>8.2400000000000008E-3</v>
      </c>
      <c r="EK19" s="11">
        <v>6.8900000000000003E-3</v>
      </c>
      <c r="EL19" s="11">
        <v>7.3499999999999998E-3</v>
      </c>
      <c r="EM19" s="11">
        <v>7.3800000000000003E-3</v>
      </c>
      <c r="EN19" s="11">
        <v>7.4000000000000003E-3</v>
      </c>
      <c r="EO19" s="11">
        <v>8.1600000000000006E-3</v>
      </c>
      <c r="EP19" s="11">
        <v>7.3499999999999998E-3</v>
      </c>
      <c r="EQ19" s="11">
        <v>8.7299999999999999E-3</v>
      </c>
      <c r="ER19" s="11">
        <v>7.0699999999999999E-3</v>
      </c>
      <c r="ES19" s="11">
        <v>8.1399999999999997E-3</v>
      </c>
      <c r="ET19" s="11">
        <v>8.1099999999999992E-3</v>
      </c>
      <c r="EU19" s="11">
        <v>9.41E-3</v>
      </c>
      <c r="EV19" s="11" t="s">
        <v>177</v>
      </c>
      <c r="EW19" s="11" t="s">
        <v>157</v>
      </c>
    </row>
    <row r="20" spans="1:153" ht="15.75" customHeight="1" x14ac:dyDescent="0.2">
      <c r="A20" s="11"/>
      <c r="B20" s="11">
        <v>27533792</v>
      </c>
      <c r="C20" s="11">
        <v>53561.4638888884</v>
      </c>
      <c r="D20" s="11" t="s">
        <v>153</v>
      </c>
      <c r="E20" s="11">
        <v>345600</v>
      </c>
      <c r="F20" s="11">
        <v>34142010</v>
      </c>
      <c r="G20" s="11">
        <v>45162.315972222299</v>
      </c>
      <c r="H20" s="11">
        <v>45109.143749999901</v>
      </c>
      <c r="I20" s="11">
        <v>173061</v>
      </c>
      <c r="J20" s="11">
        <v>2</v>
      </c>
      <c r="K20" s="11">
        <v>61</v>
      </c>
      <c r="L20" s="11">
        <v>2018</v>
      </c>
      <c r="M20" s="11">
        <v>130</v>
      </c>
      <c r="N20" s="11">
        <v>110</v>
      </c>
      <c r="O20" s="11">
        <v>92</v>
      </c>
      <c r="P20" s="11">
        <v>84.61</v>
      </c>
      <c r="Q20" s="11">
        <v>160833</v>
      </c>
      <c r="R20" s="11" t="s">
        <v>154</v>
      </c>
      <c r="S20" s="11" t="s">
        <v>155</v>
      </c>
      <c r="T20" s="11" t="s">
        <v>156</v>
      </c>
      <c r="U20" s="11">
        <v>0</v>
      </c>
      <c r="V20" s="11" t="s">
        <v>154</v>
      </c>
      <c r="W20" s="11" t="s">
        <v>157</v>
      </c>
      <c r="X20" s="11">
        <v>4</v>
      </c>
      <c r="Y20" s="11" t="s">
        <v>157</v>
      </c>
      <c r="Z20" s="11">
        <v>10</v>
      </c>
      <c r="AA20" s="11">
        <v>10</v>
      </c>
      <c r="AB20" s="11">
        <v>10</v>
      </c>
      <c r="AC20" s="11">
        <v>10</v>
      </c>
      <c r="AD20" s="11">
        <v>10</v>
      </c>
      <c r="AE20" s="11">
        <v>10</v>
      </c>
      <c r="AF20" s="11">
        <v>10</v>
      </c>
      <c r="AG20" s="11">
        <v>10</v>
      </c>
      <c r="AH20" s="11">
        <v>10</v>
      </c>
      <c r="AI20" s="11">
        <v>10</v>
      </c>
      <c r="AJ20" s="11">
        <v>10</v>
      </c>
      <c r="AK20" s="11">
        <v>0</v>
      </c>
      <c r="AL20" s="11">
        <v>0</v>
      </c>
      <c r="AM20" s="11">
        <v>100</v>
      </c>
      <c r="AN20" s="11">
        <v>60</v>
      </c>
      <c r="AO20" s="11">
        <v>0</v>
      </c>
      <c r="AP20" s="11">
        <v>110</v>
      </c>
      <c r="AQ20" s="11">
        <v>40</v>
      </c>
      <c r="AR20" s="11">
        <v>30</v>
      </c>
      <c r="AS20" s="11">
        <v>10</v>
      </c>
      <c r="AT20" s="11">
        <v>100</v>
      </c>
      <c r="AU20" s="11" t="s">
        <v>157</v>
      </c>
      <c r="AV20" s="11">
        <v>715</v>
      </c>
      <c r="AW20" s="11">
        <v>588</v>
      </c>
      <c r="AX20" s="11">
        <v>3145</v>
      </c>
      <c r="AY20" s="11">
        <v>658</v>
      </c>
      <c r="AZ20" s="11">
        <v>535</v>
      </c>
      <c r="BA20" s="11">
        <v>351</v>
      </c>
      <c r="BB20" s="11">
        <v>1465</v>
      </c>
      <c r="BC20" s="11">
        <v>1357</v>
      </c>
      <c r="BD20" s="11">
        <v>277</v>
      </c>
      <c r="BE20" s="11">
        <v>389</v>
      </c>
      <c r="BF20" s="11">
        <v>750</v>
      </c>
      <c r="BG20" s="11">
        <v>1877</v>
      </c>
      <c r="BH20" s="11">
        <v>98</v>
      </c>
      <c r="BI20" s="11">
        <v>6</v>
      </c>
      <c r="BJ20" s="11">
        <v>6</v>
      </c>
      <c r="BK20" s="11">
        <v>9</v>
      </c>
      <c r="BL20" s="11">
        <v>12</v>
      </c>
      <c r="BM20" s="11">
        <v>4</v>
      </c>
      <c r="BN20" s="11">
        <v>5</v>
      </c>
      <c r="BO20" s="11">
        <v>12</v>
      </c>
      <c r="BP20" s="11">
        <v>10</v>
      </c>
      <c r="BQ20" s="11">
        <v>8</v>
      </c>
      <c r="BR20" s="11">
        <v>8</v>
      </c>
      <c r="BS20" s="11">
        <v>15</v>
      </c>
      <c r="BT20" s="11">
        <v>13</v>
      </c>
      <c r="BU20" s="11">
        <v>4</v>
      </c>
      <c r="BV20" s="11">
        <v>13</v>
      </c>
      <c r="BW20" s="11">
        <v>9</v>
      </c>
      <c r="BX20" s="11">
        <v>38</v>
      </c>
      <c r="BY20" s="11">
        <v>9</v>
      </c>
      <c r="BZ20" s="11">
        <v>12</v>
      </c>
      <c r="CA20" s="11">
        <v>6</v>
      </c>
      <c r="CB20" s="11">
        <v>15</v>
      </c>
      <c r="CC20" s="11">
        <v>22</v>
      </c>
      <c r="CD20" s="11">
        <v>7</v>
      </c>
      <c r="CE20" s="11">
        <v>7</v>
      </c>
      <c r="CF20" s="11">
        <v>8</v>
      </c>
      <c r="CG20" s="11">
        <v>20</v>
      </c>
      <c r="CH20" s="11">
        <v>1</v>
      </c>
      <c r="CI20" s="11" t="s">
        <v>158</v>
      </c>
      <c r="CJ20" s="11" t="s">
        <v>158</v>
      </c>
      <c r="CK20" s="11" t="s">
        <v>158</v>
      </c>
      <c r="CL20" s="11" t="s">
        <v>158</v>
      </c>
      <c r="CM20" s="11" t="s">
        <v>158</v>
      </c>
      <c r="CN20" s="11" t="s">
        <v>158</v>
      </c>
      <c r="CO20" s="11" t="s">
        <v>158</v>
      </c>
      <c r="CP20" s="11" t="s">
        <v>158</v>
      </c>
      <c r="CQ20" s="11" t="s">
        <v>158</v>
      </c>
      <c r="CR20" s="11" t="s">
        <v>158</v>
      </c>
      <c r="CS20" s="11" t="s">
        <v>158</v>
      </c>
      <c r="CT20" s="11" t="s">
        <v>158</v>
      </c>
      <c r="CU20" s="11" t="s">
        <v>158</v>
      </c>
      <c r="CV20" s="11" t="s">
        <v>154</v>
      </c>
      <c r="CW20" s="11" t="s">
        <v>154</v>
      </c>
      <c r="CX20" s="11" t="s">
        <v>154</v>
      </c>
      <c r="CY20" s="11" t="s">
        <v>154</v>
      </c>
      <c r="CZ20" s="11" t="s">
        <v>154</v>
      </c>
      <c r="DA20" s="11" t="s">
        <v>154</v>
      </c>
      <c r="DB20" s="11" t="s">
        <v>154</v>
      </c>
      <c r="DC20" s="11" t="s">
        <v>154</v>
      </c>
      <c r="DD20" s="11" t="s">
        <v>154</v>
      </c>
      <c r="DE20" s="11" t="s">
        <v>154</v>
      </c>
      <c r="DF20" s="11" t="s">
        <v>154</v>
      </c>
      <c r="DG20" s="11" t="s">
        <v>154</v>
      </c>
      <c r="DH20" s="11" t="s">
        <v>154</v>
      </c>
      <c r="DI20" s="11" t="s">
        <v>157</v>
      </c>
      <c r="DJ20" s="11" t="s">
        <v>157</v>
      </c>
      <c r="DK20" s="11" t="s">
        <v>157</v>
      </c>
      <c r="DL20" s="11" t="s">
        <v>157</v>
      </c>
      <c r="DM20" s="11" t="s">
        <v>157</v>
      </c>
      <c r="DN20" s="11" t="s">
        <v>157</v>
      </c>
      <c r="DO20" s="11" t="s">
        <v>157</v>
      </c>
      <c r="DP20" s="11" t="s">
        <v>157</v>
      </c>
      <c r="DQ20" s="11" t="s">
        <v>157</v>
      </c>
      <c r="DR20" s="11" t="s">
        <v>157</v>
      </c>
      <c r="DS20" s="11" t="s">
        <v>157</v>
      </c>
      <c r="DT20" s="11" t="s">
        <v>157</v>
      </c>
      <c r="DU20" s="11" t="s">
        <v>157</v>
      </c>
      <c r="DV20" s="11" t="b">
        <v>1</v>
      </c>
      <c r="DW20" s="11" t="b">
        <v>1</v>
      </c>
      <c r="DX20" s="11" t="b">
        <v>1</v>
      </c>
      <c r="DY20" s="11" t="b">
        <v>1</v>
      </c>
      <c r="DZ20" s="11" t="b">
        <v>1</v>
      </c>
      <c r="EA20" s="11" t="b">
        <v>1</v>
      </c>
      <c r="EB20" s="11" t="b">
        <v>1</v>
      </c>
      <c r="EC20" s="11" t="b">
        <v>1</v>
      </c>
      <c r="ED20" s="11" t="b">
        <v>1</v>
      </c>
      <c r="EE20" s="11" t="b">
        <v>1</v>
      </c>
      <c r="EF20" s="11" t="b">
        <v>1</v>
      </c>
      <c r="EG20" s="11" t="b">
        <v>0</v>
      </c>
      <c r="EH20" s="11" t="b">
        <v>0</v>
      </c>
      <c r="EI20" s="11">
        <v>9.0600000000000003E-3</v>
      </c>
      <c r="EJ20" s="11">
        <v>8.3300000000000006E-3</v>
      </c>
      <c r="EK20" s="11">
        <v>7.0400000000000003E-3</v>
      </c>
      <c r="EL20" s="11">
        <v>6.8999999999999999E-3</v>
      </c>
      <c r="EM20" s="11">
        <v>7.8499999999999993E-3</v>
      </c>
      <c r="EN20" s="11">
        <v>7.45E-3</v>
      </c>
      <c r="EO20" s="11">
        <v>7.7999999999999996E-3</v>
      </c>
      <c r="EP20" s="11">
        <v>7.3600000000000002E-3</v>
      </c>
      <c r="EQ20" s="11">
        <v>8.0499999999999999E-3</v>
      </c>
      <c r="ER20" s="11">
        <v>7.28E-3</v>
      </c>
      <c r="ES20" s="11">
        <v>8.6999999999999994E-3</v>
      </c>
      <c r="ET20" s="11">
        <v>7.4999999999999997E-3</v>
      </c>
      <c r="EU20" s="11">
        <v>8.2100000000000003E-3</v>
      </c>
      <c r="EV20" s="11" t="s">
        <v>178</v>
      </c>
      <c r="EW20" s="11" t="s">
        <v>157</v>
      </c>
    </row>
    <row r="21" spans="1:153" ht="15.75" customHeight="1" x14ac:dyDescent="0.2">
      <c r="A21" s="11"/>
      <c r="B21" s="11">
        <v>27533808</v>
      </c>
      <c r="C21" s="11">
        <v>54723.893749999399</v>
      </c>
      <c r="D21" s="11" t="s">
        <v>153</v>
      </c>
      <c r="E21" s="11">
        <v>345600</v>
      </c>
      <c r="F21" s="11">
        <v>31434612</v>
      </c>
      <c r="G21" s="11">
        <v>45322.860416666801</v>
      </c>
      <c r="H21" s="11">
        <v>45250.882638888703</v>
      </c>
      <c r="I21" s="11">
        <v>302323</v>
      </c>
      <c r="J21" s="11">
        <v>1</v>
      </c>
      <c r="K21" s="11">
        <v>97</v>
      </c>
      <c r="L21" s="11">
        <v>7650</v>
      </c>
      <c r="M21" s="11">
        <v>130</v>
      </c>
      <c r="N21" s="11">
        <v>100</v>
      </c>
      <c r="O21" s="11">
        <v>92</v>
      </c>
      <c r="P21" s="11">
        <v>76.92</v>
      </c>
      <c r="Q21" s="11">
        <v>223873</v>
      </c>
      <c r="R21" s="11" t="s">
        <v>154</v>
      </c>
      <c r="S21" s="11" t="s">
        <v>155</v>
      </c>
      <c r="T21" s="11" t="s">
        <v>156</v>
      </c>
      <c r="U21" s="11">
        <v>0</v>
      </c>
      <c r="V21" s="11" t="s">
        <v>154</v>
      </c>
      <c r="W21" s="11" t="s">
        <v>157</v>
      </c>
      <c r="X21" s="11"/>
      <c r="Y21" s="11" t="s">
        <v>157</v>
      </c>
      <c r="Z21" s="11">
        <v>10</v>
      </c>
      <c r="AA21" s="11">
        <v>10</v>
      </c>
      <c r="AB21" s="11">
        <v>10</v>
      </c>
      <c r="AC21" s="11">
        <v>10</v>
      </c>
      <c r="AD21" s="11">
        <v>10</v>
      </c>
      <c r="AE21" s="11">
        <v>10</v>
      </c>
      <c r="AF21" s="11">
        <v>10</v>
      </c>
      <c r="AG21" s="11">
        <v>10</v>
      </c>
      <c r="AH21" s="11">
        <v>10</v>
      </c>
      <c r="AI21" s="11">
        <v>10</v>
      </c>
      <c r="AJ21" s="11">
        <v>0</v>
      </c>
      <c r="AK21" s="11">
        <v>0</v>
      </c>
      <c r="AL21" s="11">
        <v>0</v>
      </c>
      <c r="AM21" s="11">
        <v>90</v>
      </c>
      <c r="AN21" s="11">
        <v>60</v>
      </c>
      <c r="AO21" s="11">
        <v>0</v>
      </c>
      <c r="AP21" s="11">
        <v>100</v>
      </c>
      <c r="AQ21" s="11">
        <v>30</v>
      </c>
      <c r="AR21" s="11">
        <v>20</v>
      </c>
      <c r="AS21" s="11">
        <v>10</v>
      </c>
      <c r="AT21" s="11">
        <v>90</v>
      </c>
      <c r="AU21" s="11" t="s">
        <v>157</v>
      </c>
      <c r="AV21" s="11">
        <v>3057</v>
      </c>
      <c r="AW21" s="11">
        <v>1853</v>
      </c>
      <c r="AX21" s="11">
        <v>3104</v>
      </c>
      <c r="AY21" s="11">
        <v>1054</v>
      </c>
      <c r="AZ21" s="11">
        <v>2909</v>
      </c>
      <c r="BA21" s="11">
        <v>6037</v>
      </c>
      <c r="BB21" s="11">
        <v>3339</v>
      </c>
      <c r="BC21" s="11">
        <v>16100</v>
      </c>
      <c r="BD21" s="11">
        <v>1458</v>
      </c>
      <c r="BE21" s="11">
        <v>2993</v>
      </c>
      <c r="BF21" s="11">
        <v>9902</v>
      </c>
      <c r="BG21" s="11">
        <v>21392</v>
      </c>
      <c r="BH21" s="11">
        <v>5100</v>
      </c>
      <c r="BI21" s="11">
        <v>9</v>
      </c>
      <c r="BJ21" s="11">
        <v>9</v>
      </c>
      <c r="BK21" s="11">
        <v>7</v>
      </c>
      <c r="BL21" s="11">
        <v>12</v>
      </c>
      <c r="BM21" s="11">
        <v>7</v>
      </c>
      <c r="BN21" s="11">
        <v>8</v>
      </c>
      <c r="BO21" s="11">
        <v>13</v>
      </c>
      <c r="BP21" s="11">
        <v>10</v>
      </c>
      <c r="BQ21" s="11">
        <v>9</v>
      </c>
      <c r="BR21" s="11">
        <v>10</v>
      </c>
      <c r="BS21" s="11">
        <v>11</v>
      </c>
      <c r="BT21" s="11">
        <v>11</v>
      </c>
      <c r="BU21" s="11">
        <v>10</v>
      </c>
      <c r="BV21" s="11">
        <v>11</v>
      </c>
      <c r="BW21" s="11">
        <v>6</v>
      </c>
      <c r="BX21" s="11">
        <v>9</v>
      </c>
      <c r="BY21" s="11">
        <v>5</v>
      </c>
      <c r="BZ21" s="11">
        <v>24</v>
      </c>
      <c r="CA21" s="11">
        <v>42</v>
      </c>
      <c r="CB21" s="11">
        <v>16</v>
      </c>
      <c r="CC21" s="11">
        <v>35</v>
      </c>
      <c r="CD21" s="11">
        <v>11</v>
      </c>
      <c r="CE21" s="11">
        <v>21</v>
      </c>
      <c r="CF21" s="11">
        <v>41</v>
      </c>
      <c r="CG21" s="11">
        <v>7</v>
      </c>
      <c r="CH21" s="11">
        <v>16</v>
      </c>
      <c r="CI21" s="11" t="s">
        <v>158</v>
      </c>
      <c r="CJ21" s="11" t="s">
        <v>158</v>
      </c>
      <c r="CK21" s="11" t="s">
        <v>158</v>
      </c>
      <c r="CL21" s="11" t="s">
        <v>158</v>
      </c>
      <c r="CM21" s="11" t="s">
        <v>158</v>
      </c>
      <c r="CN21" s="11" t="s">
        <v>158</v>
      </c>
      <c r="CO21" s="11" t="s">
        <v>158</v>
      </c>
      <c r="CP21" s="11" t="s">
        <v>158</v>
      </c>
      <c r="CQ21" s="11" t="s">
        <v>158</v>
      </c>
      <c r="CR21" s="11" t="s">
        <v>158</v>
      </c>
      <c r="CS21" s="11" t="s">
        <v>158</v>
      </c>
      <c r="CT21" s="11" t="s">
        <v>158</v>
      </c>
      <c r="CU21" s="11" t="s">
        <v>158</v>
      </c>
      <c r="CV21" s="11" t="s">
        <v>154</v>
      </c>
      <c r="CW21" s="11" t="s">
        <v>154</v>
      </c>
      <c r="CX21" s="11" t="s">
        <v>154</v>
      </c>
      <c r="CY21" s="11" t="s">
        <v>154</v>
      </c>
      <c r="CZ21" s="11" t="s">
        <v>154</v>
      </c>
      <c r="DA21" s="11" t="s">
        <v>154</v>
      </c>
      <c r="DB21" s="11" t="s">
        <v>154</v>
      </c>
      <c r="DC21" s="11" t="s">
        <v>154</v>
      </c>
      <c r="DD21" s="11" t="s">
        <v>154</v>
      </c>
      <c r="DE21" s="11" t="s">
        <v>154</v>
      </c>
      <c r="DF21" s="11" t="s">
        <v>154</v>
      </c>
      <c r="DG21" s="11" t="s">
        <v>154</v>
      </c>
      <c r="DH21" s="11" t="s">
        <v>154</v>
      </c>
      <c r="DI21" s="11" t="s">
        <v>157</v>
      </c>
      <c r="DJ21" s="11" t="s">
        <v>157</v>
      </c>
      <c r="DK21" s="11" t="s">
        <v>157</v>
      </c>
      <c r="DL21" s="11" t="s">
        <v>157</v>
      </c>
      <c r="DM21" s="11" t="s">
        <v>157</v>
      </c>
      <c r="DN21" s="11" t="s">
        <v>157</v>
      </c>
      <c r="DO21" s="11" t="s">
        <v>157</v>
      </c>
      <c r="DP21" s="11" t="s">
        <v>157</v>
      </c>
      <c r="DQ21" s="11" t="s">
        <v>157</v>
      </c>
      <c r="DR21" s="11" t="s">
        <v>157</v>
      </c>
      <c r="DS21" s="11" t="s">
        <v>157</v>
      </c>
      <c r="DT21" s="11" t="s">
        <v>157</v>
      </c>
      <c r="DU21" s="11" t="s">
        <v>157</v>
      </c>
      <c r="DV21" s="11" t="b">
        <v>1</v>
      </c>
      <c r="DW21" s="11" t="b">
        <v>1</v>
      </c>
      <c r="DX21" s="11" t="b">
        <v>1</v>
      </c>
      <c r="DY21" s="11" t="b">
        <v>1</v>
      </c>
      <c r="DZ21" s="11" t="b">
        <v>1</v>
      </c>
      <c r="EA21" s="11" t="b">
        <v>1</v>
      </c>
      <c r="EB21" s="11" t="b">
        <v>1</v>
      </c>
      <c r="EC21" s="11" t="b">
        <v>1</v>
      </c>
      <c r="ED21" s="11" t="b">
        <v>1</v>
      </c>
      <c r="EE21" s="11" t="b">
        <v>1</v>
      </c>
      <c r="EF21" s="11" t="b">
        <v>0</v>
      </c>
      <c r="EG21" s="11" t="b">
        <v>0</v>
      </c>
      <c r="EH21" s="11" t="b">
        <v>0</v>
      </c>
      <c r="EI21" s="11">
        <v>7.11E-3</v>
      </c>
      <c r="EJ21" s="11">
        <v>7.7799999999999996E-3</v>
      </c>
      <c r="EK21" s="11">
        <v>7.7499999999999999E-3</v>
      </c>
      <c r="EL21" s="11">
        <v>7.1399999999999996E-3</v>
      </c>
      <c r="EM21" s="11">
        <v>7.5700000000000003E-3</v>
      </c>
      <c r="EN21" s="11">
        <v>8.5100000000000002E-3</v>
      </c>
      <c r="EO21" s="11">
        <v>8.2699999999999996E-3</v>
      </c>
      <c r="EP21" s="11">
        <v>7.3899999999999999E-3</v>
      </c>
      <c r="EQ21" s="11">
        <v>8.3700000000000007E-3</v>
      </c>
      <c r="ER21" s="11">
        <v>7.9500000000000005E-3</v>
      </c>
      <c r="ES21" s="11">
        <v>8.5299999999999994E-3</v>
      </c>
      <c r="ET21" s="11">
        <v>7.7299999999999999E-3</v>
      </c>
      <c r="EU21" s="11">
        <v>6.9800000000000001E-3</v>
      </c>
      <c r="EV21" s="11" t="s">
        <v>179</v>
      </c>
      <c r="EW21" s="11" t="s">
        <v>157</v>
      </c>
    </row>
    <row r="22" spans="1:153" ht="15.75" customHeight="1" x14ac:dyDescent="0.2">
      <c r="A22" s="11"/>
      <c r="B22" s="11">
        <v>27533814</v>
      </c>
      <c r="C22" s="11">
        <v>51412.065277777401</v>
      </c>
      <c r="D22" s="11" t="s">
        <v>153</v>
      </c>
      <c r="E22" s="11">
        <v>345600</v>
      </c>
      <c r="F22" s="11">
        <v>31351836</v>
      </c>
      <c r="G22" s="11">
        <v>45362.996527777897</v>
      </c>
      <c r="H22" s="11">
        <v>45286.317361110901</v>
      </c>
      <c r="I22" s="11">
        <v>199676</v>
      </c>
      <c r="J22" s="11">
        <v>1</v>
      </c>
      <c r="K22" s="11">
        <v>51</v>
      </c>
      <c r="L22" s="11">
        <v>8886</v>
      </c>
      <c r="M22" s="11">
        <v>130</v>
      </c>
      <c r="N22" s="11">
        <v>130</v>
      </c>
      <c r="O22" s="11">
        <v>92</v>
      </c>
      <c r="P22" s="11">
        <v>100</v>
      </c>
      <c r="Q22" s="11">
        <v>184325</v>
      </c>
      <c r="R22" s="11" t="s">
        <v>154</v>
      </c>
      <c r="S22" s="11" t="s">
        <v>155</v>
      </c>
      <c r="T22" s="11" t="s">
        <v>156</v>
      </c>
      <c r="U22" s="11">
        <v>0</v>
      </c>
      <c r="V22" s="11" t="s">
        <v>154</v>
      </c>
      <c r="W22" s="11" t="s">
        <v>157</v>
      </c>
      <c r="X22" s="11"/>
      <c r="Y22" s="11" t="s">
        <v>157</v>
      </c>
      <c r="Z22" s="11">
        <v>10</v>
      </c>
      <c r="AA22" s="11">
        <v>10</v>
      </c>
      <c r="AB22" s="11">
        <v>10</v>
      </c>
      <c r="AC22" s="11">
        <v>10</v>
      </c>
      <c r="AD22" s="11">
        <v>10</v>
      </c>
      <c r="AE22" s="11">
        <v>10</v>
      </c>
      <c r="AF22" s="11">
        <v>10</v>
      </c>
      <c r="AG22" s="11">
        <v>10</v>
      </c>
      <c r="AH22" s="11">
        <v>10</v>
      </c>
      <c r="AI22" s="11">
        <v>10</v>
      </c>
      <c r="AJ22" s="11">
        <v>10</v>
      </c>
      <c r="AK22" s="11">
        <v>10</v>
      </c>
      <c r="AL22" s="11">
        <v>10</v>
      </c>
      <c r="AM22" s="11">
        <v>120</v>
      </c>
      <c r="AN22" s="11">
        <v>60</v>
      </c>
      <c r="AO22" s="11">
        <v>10</v>
      </c>
      <c r="AP22" s="11">
        <v>120</v>
      </c>
      <c r="AQ22" s="11">
        <v>60</v>
      </c>
      <c r="AR22" s="11">
        <v>40</v>
      </c>
      <c r="AS22" s="11">
        <v>10</v>
      </c>
      <c r="AT22" s="11">
        <v>120</v>
      </c>
      <c r="AU22" s="11" t="s">
        <v>157</v>
      </c>
      <c r="AV22" s="11">
        <v>680</v>
      </c>
      <c r="AW22" s="11">
        <v>358</v>
      </c>
      <c r="AX22" s="11">
        <v>329</v>
      </c>
      <c r="AY22" s="11">
        <v>717</v>
      </c>
      <c r="AZ22" s="11">
        <v>3036</v>
      </c>
      <c r="BA22" s="11">
        <v>659</v>
      </c>
      <c r="BB22" s="11">
        <v>1547</v>
      </c>
      <c r="BC22" s="11">
        <v>1785</v>
      </c>
      <c r="BD22" s="11">
        <v>271</v>
      </c>
      <c r="BE22" s="11">
        <v>2639</v>
      </c>
      <c r="BF22" s="11">
        <v>1659</v>
      </c>
      <c r="BG22" s="11">
        <v>878</v>
      </c>
      <c r="BH22" s="11">
        <v>665</v>
      </c>
      <c r="BI22" s="11">
        <v>13</v>
      </c>
      <c r="BJ22" s="11">
        <v>14</v>
      </c>
      <c r="BK22" s="11">
        <v>10</v>
      </c>
      <c r="BL22" s="11">
        <v>16</v>
      </c>
      <c r="BM22" s="11">
        <v>11</v>
      </c>
      <c r="BN22" s="11">
        <v>12</v>
      </c>
      <c r="BO22" s="11">
        <v>20</v>
      </c>
      <c r="BP22" s="11">
        <v>15</v>
      </c>
      <c r="BQ22" s="11">
        <v>12</v>
      </c>
      <c r="BR22" s="11">
        <v>17</v>
      </c>
      <c r="BS22" s="11">
        <v>18</v>
      </c>
      <c r="BT22" s="11">
        <v>25</v>
      </c>
      <c r="BU22" s="11">
        <v>26</v>
      </c>
      <c r="BV22" s="11">
        <v>10</v>
      </c>
      <c r="BW22" s="11">
        <v>5</v>
      </c>
      <c r="BX22" s="11">
        <v>6</v>
      </c>
      <c r="BY22" s="11">
        <v>6</v>
      </c>
      <c r="BZ22" s="11">
        <v>21</v>
      </c>
      <c r="CA22" s="11">
        <v>8</v>
      </c>
      <c r="CB22" s="11">
        <v>8</v>
      </c>
      <c r="CC22" s="11">
        <v>13</v>
      </c>
      <c r="CD22" s="11">
        <v>6</v>
      </c>
      <c r="CE22" s="11">
        <v>14</v>
      </c>
      <c r="CF22" s="11">
        <v>15</v>
      </c>
      <c r="CG22" s="11">
        <v>6</v>
      </c>
      <c r="CH22" s="11">
        <v>7</v>
      </c>
      <c r="CI22" s="11" t="s">
        <v>158</v>
      </c>
      <c r="CJ22" s="11" t="s">
        <v>158</v>
      </c>
      <c r="CK22" s="11" t="s">
        <v>158</v>
      </c>
      <c r="CL22" s="11" t="s">
        <v>158</v>
      </c>
      <c r="CM22" s="11" t="s">
        <v>158</v>
      </c>
      <c r="CN22" s="11" t="s">
        <v>158</v>
      </c>
      <c r="CO22" s="11" t="s">
        <v>158</v>
      </c>
      <c r="CP22" s="11" t="s">
        <v>158</v>
      </c>
      <c r="CQ22" s="11" t="s">
        <v>158</v>
      </c>
      <c r="CR22" s="11" t="s">
        <v>158</v>
      </c>
      <c r="CS22" s="11" t="s">
        <v>158</v>
      </c>
      <c r="CT22" s="11" t="s">
        <v>158</v>
      </c>
      <c r="CU22" s="11" t="s">
        <v>158</v>
      </c>
      <c r="CV22" s="11" t="s">
        <v>154</v>
      </c>
      <c r="CW22" s="11" t="s">
        <v>154</v>
      </c>
      <c r="CX22" s="11" t="s">
        <v>154</v>
      </c>
      <c r="CY22" s="11" t="s">
        <v>154</v>
      </c>
      <c r="CZ22" s="11" t="s">
        <v>154</v>
      </c>
      <c r="DA22" s="11" t="s">
        <v>154</v>
      </c>
      <c r="DB22" s="11" t="s">
        <v>154</v>
      </c>
      <c r="DC22" s="11" t="s">
        <v>154</v>
      </c>
      <c r="DD22" s="11" t="s">
        <v>154</v>
      </c>
      <c r="DE22" s="11" t="s">
        <v>154</v>
      </c>
      <c r="DF22" s="11" t="s">
        <v>154</v>
      </c>
      <c r="DG22" s="11" t="s">
        <v>154</v>
      </c>
      <c r="DH22" s="11" t="s">
        <v>154</v>
      </c>
      <c r="DI22" s="11" t="s">
        <v>157</v>
      </c>
      <c r="DJ22" s="11" t="s">
        <v>157</v>
      </c>
      <c r="DK22" s="11" t="s">
        <v>157</v>
      </c>
      <c r="DL22" s="11" t="s">
        <v>157</v>
      </c>
      <c r="DM22" s="11" t="s">
        <v>157</v>
      </c>
      <c r="DN22" s="11" t="s">
        <v>157</v>
      </c>
      <c r="DO22" s="11" t="s">
        <v>157</v>
      </c>
      <c r="DP22" s="11" t="s">
        <v>157</v>
      </c>
      <c r="DQ22" s="11" t="s">
        <v>157</v>
      </c>
      <c r="DR22" s="11" t="s">
        <v>157</v>
      </c>
      <c r="DS22" s="11" t="s">
        <v>157</v>
      </c>
      <c r="DT22" s="11" t="s">
        <v>157</v>
      </c>
      <c r="DU22" s="11" t="s">
        <v>157</v>
      </c>
      <c r="DV22" s="11" t="b">
        <v>1</v>
      </c>
      <c r="DW22" s="11" t="b">
        <v>1</v>
      </c>
      <c r="DX22" s="11" t="b">
        <v>1</v>
      </c>
      <c r="DY22" s="11" t="b">
        <v>1</v>
      </c>
      <c r="DZ22" s="11" t="b">
        <v>1</v>
      </c>
      <c r="EA22" s="11" t="b">
        <v>1</v>
      </c>
      <c r="EB22" s="11" t="b">
        <v>1</v>
      </c>
      <c r="EC22" s="11" t="b">
        <v>1</v>
      </c>
      <c r="ED22" s="11" t="b">
        <v>1</v>
      </c>
      <c r="EE22" s="11" t="b">
        <v>1</v>
      </c>
      <c r="EF22" s="11" t="b">
        <v>1</v>
      </c>
      <c r="EG22" s="11" t="b">
        <v>1</v>
      </c>
      <c r="EH22" s="11" t="b">
        <v>1</v>
      </c>
      <c r="EI22" s="11">
        <v>7.3600000000000002E-3</v>
      </c>
      <c r="EJ22" s="11">
        <v>8.3899999999999999E-3</v>
      </c>
      <c r="EK22" s="11">
        <v>7.6E-3</v>
      </c>
      <c r="EL22" s="11">
        <v>7.2199999999999999E-3</v>
      </c>
      <c r="EM22" s="11">
        <v>6.94E-3</v>
      </c>
      <c r="EN22" s="11">
        <v>8.5100000000000002E-3</v>
      </c>
      <c r="EO22" s="11">
        <v>6.94E-3</v>
      </c>
      <c r="EP22" s="11">
        <v>7.3899999999999999E-3</v>
      </c>
      <c r="EQ22" s="11">
        <v>8.6400000000000001E-3</v>
      </c>
      <c r="ER22" s="11">
        <v>7.4200000000000004E-3</v>
      </c>
      <c r="ES22" s="11">
        <v>8.1399999999999997E-3</v>
      </c>
      <c r="ET22" s="11">
        <v>8.6300000000000005E-3</v>
      </c>
      <c r="EU22" s="11">
        <v>7.5599999999999999E-3</v>
      </c>
      <c r="EV22" s="11" t="s">
        <v>179</v>
      </c>
      <c r="EW22" s="11" t="s">
        <v>157</v>
      </c>
    </row>
    <row r="23" spans="1:153" ht="15.75" customHeight="1" x14ac:dyDescent="0.2">
      <c r="A23" s="11"/>
      <c r="B23" s="11">
        <v>29468236</v>
      </c>
      <c r="C23" s="11">
        <v>53802.722916666098</v>
      </c>
      <c r="D23" s="11" t="s">
        <v>153</v>
      </c>
      <c r="E23" s="11">
        <v>345600</v>
      </c>
      <c r="F23" s="11">
        <v>33889870</v>
      </c>
      <c r="G23" s="11">
        <v>46205.854861111402</v>
      </c>
      <c r="H23" s="11">
        <v>46030.4465277774</v>
      </c>
      <c r="I23" s="11">
        <v>406044</v>
      </c>
      <c r="J23" s="11">
        <v>1</v>
      </c>
      <c r="K23" s="11">
        <v>192</v>
      </c>
      <c r="L23" s="11">
        <v>144340</v>
      </c>
      <c r="M23" s="11">
        <v>130</v>
      </c>
      <c r="N23" s="11">
        <v>120</v>
      </c>
      <c r="O23" s="11">
        <v>92</v>
      </c>
      <c r="P23" s="11">
        <v>92.3</v>
      </c>
      <c r="Q23" s="11">
        <v>306618</v>
      </c>
      <c r="R23" s="11" t="s">
        <v>154</v>
      </c>
      <c r="S23" s="11" t="s">
        <v>155</v>
      </c>
      <c r="T23" s="11" t="s">
        <v>156</v>
      </c>
      <c r="U23" s="11">
        <v>0</v>
      </c>
      <c r="V23" s="11" t="s">
        <v>154</v>
      </c>
      <c r="W23" s="11" t="s">
        <v>157</v>
      </c>
      <c r="X23" s="11">
        <v>2</v>
      </c>
      <c r="Y23" s="11" t="s">
        <v>157</v>
      </c>
      <c r="Z23" s="11">
        <v>10</v>
      </c>
      <c r="AA23" s="11">
        <v>10</v>
      </c>
      <c r="AB23" s="11">
        <v>10</v>
      </c>
      <c r="AC23" s="11">
        <v>10</v>
      </c>
      <c r="AD23" s="11">
        <v>10</v>
      </c>
      <c r="AE23" s="11">
        <v>10</v>
      </c>
      <c r="AF23" s="11">
        <v>10</v>
      </c>
      <c r="AG23" s="11">
        <v>10</v>
      </c>
      <c r="AH23" s="11">
        <v>10</v>
      </c>
      <c r="AI23" s="11">
        <v>10</v>
      </c>
      <c r="AJ23" s="11">
        <v>10</v>
      </c>
      <c r="AK23" s="11">
        <v>10</v>
      </c>
      <c r="AL23" s="11">
        <v>0</v>
      </c>
      <c r="AM23" s="11">
        <v>110</v>
      </c>
      <c r="AN23" s="11">
        <v>60</v>
      </c>
      <c r="AO23" s="11">
        <v>0</v>
      </c>
      <c r="AP23" s="11">
        <v>120</v>
      </c>
      <c r="AQ23" s="11">
        <v>50</v>
      </c>
      <c r="AR23" s="11">
        <v>40</v>
      </c>
      <c r="AS23" s="11">
        <v>10</v>
      </c>
      <c r="AT23" s="11">
        <v>110</v>
      </c>
      <c r="AU23" s="11" t="s">
        <v>157</v>
      </c>
      <c r="AV23" s="11">
        <v>11798</v>
      </c>
      <c r="AW23" s="11">
        <v>29085</v>
      </c>
      <c r="AX23" s="11">
        <v>1839</v>
      </c>
      <c r="AY23" s="11">
        <v>7811</v>
      </c>
      <c r="AZ23" s="11">
        <v>10566</v>
      </c>
      <c r="BA23" s="11">
        <v>7799</v>
      </c>
      <c r="BB23" s="11">
        <v>12382</v>
      </c>
      <c r="BC23" s="11">
        <v>2822</v>
      </c>
      <c r="BD23" s="11">
        <v>2158</v>
      </c>
      <c r="BE23" s="11">
        <v>3394</v>
      </c>
      <c r="BF23" s="11">
        <v>1977</v>
      </c>
      <c r="BG23" s="11">
        <v>2023</v>
      </c>
      <c r="BH23" s="11">
        <v>5683</v>
      </c>
      <c r="BI23" s="11">
        <v>10</v>
      </c>
      <c r="BJ23" s="11">
        <v>19</v>
      </c>
      <c r="BK23" s="11">
        <v>10</v>
      </c>
      <c r="BL23" s="11">
        <v>14</v>
      </c>
      <c r="BM23" s="11">
        <v>15</v>
      </c>
      <c r="BN23" s="11">
        <v>12</v>
      </c>
      <c r="BO23" s="11">
        <v>25</v>
      </c>
      <c r="BP23" s="11">
        <v>11</v>
      </c>
      <c r="BQ23" s="11">
        <v>11</v>
      </c>
      <c r="BR23" s="11">
        <v>11</v>
      </c>
      <c r="BS23" s="11">
        <v>15</v>
      </c>
      <c r="BT23" s="11">
        <v>16</v>
      </c>
      <c r="BU23" s="11">
        <v>27</v>
      </c>
      <c r="BV23" s="11">
        <v>109</v>
      </c>
      <c r="BW23" s="11">
        <v>41</v>
      </c>
      <c r="BX23" s="11">
        <v>16</v>
      </c>
      <c r="BY23" s="11">
        <v>59</v>
      </c>
      <c r="BZ23" s="11">
        <v>86</v>
      </c>
      <c r="CA23" s="11">
        <v>55</v>
      </c>
      <c r="CB23" s="11">
        <v>95</v>
      </c>
      <c r="CC23" s="11">
        <v>28</v>
      </c>
      <c r="CD23" s="11">
        <v>23</v>
      </c>
      <c r="CE23" s="11">
        <v>30</v>
      </c>
      <c r="CF23" s="11">
        <v>11</v>
      </c>
      <c r="CG23" s="11">
        <v>14</v>
      </c>
      <c r="CH23" s="11">
        <v>53</v>
      </c>
      <c r="CI23" s="11" t="s">
        <v>158</v>
      </c>
      <c r="CJ23" s="11" t="s">
        <v>158</v>
      </c>
      <c r="CK23" s="11" t="s">
        <v>158</v>
      </c>
      <c r="CL23" s="11" t="s">
        <v>158</v>
      </c>
      <c r="CM23" s="11" t="s">
        <v>158</v>
      </c>
      <c r="CN23" s="11" t="s">
        <v>158</v>
      </c>
      <c r="CO23" s="11" t="s">
        <v>158</v>
      </c>
      <c r="CP23" s="11" t="s">
        <v>158</v>
      </c>
      <c r="CQ23" s="11" t="s">
        <v>158</v>
      </c>
      <c r="CR23" s="11" t="s">
        <v>158</v>
      </c>
      <c r="CS23" s="11" t="s">
        <v>158</v>
      </c>
      <c r="CT23" s="11" t="s">
        <v>158</v>
      </c>
      <c r="CU23" s="11" t="s">
        <v>158</v>
      </c>
      <c r="CV23" s="11" t="s">
        <v>154</v>
      </c>
      <c r="CW23" s="11" t="s">
        <v>154</v>
      </c>
      <c r="CX23" s="11" t="s">
        <v>154</v>
      </c>
      <c r="CY23" s="11" t="s">
        <v>154</v>
      </c>
      <c r="CZ23" s="11" t="s">
        <v>154</v>
      </c>
      <c r="DA23" s="11" t="s">
        <v>154</v>
      </c>
      <c r="DB23" s="11" t="s">
        <v>154</v>
      </c>
      <c r="DC23" s="11" t="s">
        <v>154</v>
      </c>
      <c r="DD23" s="11" t="s">
        <v>154</v>
      </c>
      <c r="DE23" s="11" t="s">
        <v>154</v>
      </c>
      <c r="DF23" s="11" t="s">
        <v>154</v>
      </c>
      <c r="DG23" s="11" t="s">
        <v>154</v>
      </c>
      <c r="DH23" s="11" t="s">
        <v>154</v>
      </c>
      <c r="DI23" s="11" t="s">
        <v>157</v>
      </c>
      <c r="DJ23" s="11" t="s">
        <v>157</v>
      </c>
      <c r="DK23" s="11" t="s">
        <v>157</v>
      </c>
      <c r="DL23" s="11" t="s">
        <v>157</v>
      </c>
      <c r="DM23" s="11" t="s">
        <v>157</v>
      </c>
      <c r="DN23" s="11" t="s">
        <v>157</v>
      </c>
      <c r="DO23" s="11" t="s">
        <v>157</v>
      </c>
      <c r="DP23" s="11" t="s">
        <v>157</v>
      </c>
      <c r="DQ23" s="11" t="s">
        <v>157</v>
      </c>
      <c r="DR23" s="11" t="s">
        <v>157</v>
      </c>
      <c r="DS23" s="11" t="s">
        <v>157</v>
      </c>
      <c r="DT23" s="11" t="s">
        <v>157</v>
      </c>
      <c r="DU23" s="11" t="s">
        <v>157</v>
      </c>
      <c r="DV23" s="11" t="b">
        <v>1</v>
      </c>
      <c r="DW23" s="11" t="b">
        <v>1</v>
      </c>
      <c r="DX23" s="11" t="b">
        <v>1</v>
      </c>
      <c r="DY23" s="11" t="b">
        <v>1</v>
      </c>
      <c r="DZ23" s="11" t="b">
        <v>1</v>
      </c>
      <c r="EA23" s="11" t="b">
        <v>1</v>
      </c>
      <c r="EB23" s="11" t="b">
        <v>1</v>
      </c>
      <c r="EC23" s="11" t="b">
        <v>1</v>
      </c>
      <c r="ED23" s="11" t="b">
        <v>1</v>
      </c>
      <c r="EE23" s="11" t="b">
        <v>1</v>
      </c>
      <c r="EF23" s="11" t="b">
        <v>1</v>
      </c>
      <c r="EG23" s="11" t="b">
        <v>1</v>
      </c>
      <c r="EH23" s="11" t="b">
        <v>0</v>
      </c>
      <c r="EI23" s="11">
        <v>8.5400000000000007E-3</v>
      </c>
      <c r="EJ23" s="11">
        <v>7.6299999999999996E-3</v>
      </c>
      <c r="EK23" s="11">
        <v>7.7400000000000004E-3</v>
      </c>
      <c r="EL23" s="11">
        <v>8.7399999999999995E-3</v>
      </c>
      <c r="EM23" s="11">
        <v>7.2100000000000003E-3</v>
      </c>
      <c r="EN23" s="11">
        <v>7.1000000000000004E-3</v>
      </c>
      <c r="EO23" s="11">
        <v>8.2900000000000005E-3</v>
      </c>
      <c r="EP23" s="11">
        <v>7.4000000000000003E-3</v>
      </c>
      <c r="EQ23" s="11">
        <v>7.1500000000000001E-3</v>
      </c>
      <c r="ER23" s="11">
        <v>7.1300000000000001E-3</v>
      </c>
      <c r="ES23" s="11">
        <v>7.5700000000000003E-3</v>
      </c>
      <c r="ET23" s="11">
        <v>7.7099999999999998E-3</v>
      </c>
      <c r="EU23" s="11">
        <v>8.8599999999999998E-3</v>
      </c>
      <c r="EV23" s="11" t="s">
        <v>180</v>
      </c>
      <c r="EW23" s="11" t="s">
        <v>157</v>
      </c>
    </row>
    <row r="24" spans="1:153" ht="15.75" customHeight="1" x14ac:dyDescent="0.2">
      <c r="A24" s="11"/>
      <c r="B24" s="11">
        <v>28092830</v>
      </c>
      <c r="C24" s="11">
        <v>54811.624305555</v>
      </c>
      <c r="D24" s="11" t="s">
        <v>153</v>
      </c>
      <c r="E24" s="11">
        <v>345600</v>
      </c>
      <c r="F24" s="11">
        <v>31967944</v>
      </c>
      <c r="G24" s="11">
        <v>45623.881250000202</v>
      </c>
      <c r="H24" s="11">
        <v>45516.643055555302</v>
      </c>
      <c r="I24" s="11">
        <v>431991</v>
      </c>
      <c r="J24" s="11">
        <v>1</v>
      </c>
      <c r="K24" s="11">
        <v>192</v>
      </c>
      <c r="L24" s="11">
        <v>78612</v>
      </c>
      <c r="M24" s="11">
        <v>130</v>
      </c>
      <c r="N24" s="11">
        <v>80</v>
      </c>
      <c r="O24" s="11">
        <v>92</v>
      </c>
      <c r="P24" s="11">
        <v>61.53</v>
      </c>
      <c r="Q24" s="11">
        <v>382282</v>
      </c>
      <c r="R24" s="11" t="s">
        <v>154</v>
      </c>
      <c r="S24" s="11" t="s">
        <v>155</v>
      </c>
      <c r="T24" s="11" t="s">
        <v>156</v>
      </c>
      <c r="U24" s="11">
        <v>0</v>
      </c>
      <c r="V24" s="11" t="s">
        <v>154</v>
      </c>
      <c r="W24" s="11" t="s">
        <v>157</v>
      </c>
      <c r="X24" s="11"/>
      <c r="Y24" s="11" t="s">
        <v>157</v>
      </c>
      <c r="Z24" s="11">
        <v>10</v>
      </c>
      <c r="AA24" s="11">
        <v>10</v>
      </c>
      <c r="AB24" s="11">
        <v>10</v>
      </c>
      <c r="AC24" s="11">
        <v>10</v>
      </c>
      <c r="AD24" s="11">
        <v>10</v>
      </c>
      <c r="AE24" s="11">
        <v>10</v>
      </c>
      <c r="AF24" s="11">
        <v>0</v>
      </c>
      <c r="AG24" s="11">
        <v>10</v>
      </c>
      <c r="AH24" s="11">
        <v>10</v>
      </c>
      <c r="AI24" s="11">
        <v>0</v>
      </c>
      <c r="AJ24" s="11">
        <v>0</v>
      </c>
      <c r="AK24" s="11">
        <v>0</v>
      </c>
      <c r="AL24" s="11">
        <v>0</v>
      </c>
      <c r="AM24" s="11">
        <v>70</v>
      </c>
      <c r="AN24" s="11">
        <v>50</v>
      </c>
      <c r="AO24" s="11">
        <v>0</v>
      </c>
      <c r="AP24" s="11">
        <v>80</v>
      </c>
      <c r="AQ24" s="11">
        <v>10</v>
      </c>
      <c r="AR24" s="11">
        <v>10</v>
      </c>
      <c r="AS24" s="11">
        <v>10</v>
      </c>
      <c r="AT24" s="11">
        <v>70</v>
      </c>
      <c r="AU24" s="11" t="s">
        <v>157</v>
      </c>
      <c r="AV24" s="11">
        <v>3950</v>
      </c>
      <c r="AW24" s="11">
        <v>1358</v>
      </c>
      <c r="AX24" s="11">
        <v>18359</v>
      </c>
      <c r="AY24" s="11">
        <v>1079</v>
      </c>
      <c r="AZ24" s="11">
        <v>3260</v>
      </c>
      <c r="BA24" s="11">
        <v>2227</v>
      </c>
      <c r="BB24" s="11">
        <v>7136</v>
      </c>
      <c r="BC24" s="11">
        <v>5462</v>
      </c>
      <c r="BD24" s="11">
        <v>1723</v>
      </c>
      <c r="BE24" s="11">
        <v>4832</v>
      </c>
      <c r="BF24" s="11">
        <v>17</v>
      </c>
      <c r="BG24" s="11">
        <v>16</v>
      </c>
      <c r="BH24" s="11">
        <v>151</v>
      </c>
      <c r="BI24" s="11">
        <v>13</v>
      </c>
      <c r="BJ24" s="11">
        <v>9</v>
      </c>
      <c r="BK24" s="11">
        <v>10</v>
      </c>
      <c r="BL24" s="11">
        <v>12</v>
      </c>
      <c r="BM24" s="11">
        <v>9</v>
      </c>
      <c r="BN24" s="11">
        <v>9</v>
      </c>
      <c r="BO24" s="11">
        <v>34</v>
      </c>
      <c r="BP24" s="11">
        <v>18</v>
      </c>
      <c r="BQ24" s="11">
        <v>10</v>
      </c>
      <c r="BR24" s="11">
        <v>22</v>
      </c>
      <c r="BS24" s="11">
        <v>0</v>
      </c>
      <c r="BT24" s="11">
        <v>0</v>
      </c>
      <c r="BU24" s="11">
        <v>0</v>
      </c>
      <c r="BV24" s="11">
        <v>26</v>
      </c>
      <c r="BW24" s="11">
        <v>10</v>
      </c>
      <c r="BX24" s="11">
        <v>56</v>
      </c>
      <c r="BY24" s="11">
        <v>9</v>
      </c>
      <c r="BZ24" s="11">
        <v>22</v>
      </c>
      <c r="CA24" s="11">
        <v>14</v>
      </c>
      <c r="CB24" s="11">
        <v>43</v>
      </c>
      <c r="CC24" s="11">
        <v>54</v>
      </c>
      <c r="CD24" s="11">
        <v>10</v>
      </c>
      <c r="CE24" s="11">
        <v>33</v>
      </c>
      <c r="CF24" s="11">
        <v>0</v>
      </c>
      <c r="CG24" s="11">
        <v>0</v>
      </c>
      <c r="CH24" s="11">
        <v>0</v>
      </c>
      <c r="CI24" s="11" t="s">
        <v>158</v>
      </c>
      <c r="CJ24" s="11" t="s">
        <v>158</v>
      </c>
      <c r="CK24" s="11" t="s">
        <v>158</v>
      </c>
      <c r="CL24" s="11" t="s">
        <v>158</v>
      </c>
      <c r="CM24" s="11" t="s">
        <v>158</v>
      </c>
      <c r="CN24" s="11" t="s">
        <v>158</v>
      </c>
      <c r="CO24" s="11" t="s">
        <v>158</v>
      </c>
      <c r="CP24" s="11" t="s">
        <v>158</v>
      </c>
      <c r="CQ24" s="11" t="s">
        <v>158</v>
      </c>
      <c r="CR24" s="11" t="s">
        <v>158</v>
      </c>
      <c r="CS24" s="11" t="s">
        <v>166</v>
      </c>
      <c r="CT24" s="11" t="s">
        <v>166</v>
      </c>
      <c r="CU24" s="11" t="s">
        <v>166</v>
      </c>
      <c r="CV24" s="11" t="s">
        <v>154</v>
      </c>
      <c r="CW24" s="11" t="s">
        <v>154</v>
      </c>
      <c r="CX24" s="11" t="s">
        <v>154</v>
      </c>
      <c r="CY24" s="11" t="s">
        <v>154</v>
      </c>
      <c r="CZ24" s="11" t="s">
        <v>154</v>
      </c>
      <c r="DA24" s="11" t="s">
        <v>154</v>
      </c>
      <c r="DB24" s="11" t="s">
        <v>154</v>
      </c>
      <c r="DC24" s="11" t="s">
        <v>154</v>
      </c>
      <c r="DD24" s="11" t="s">
        <v>154</v>
      </c>
      <c r="DE24" s="11" t="s">
        <v>154</v>
      </c>
      <c r="DF24" s="11" t="s">
        <v>154</v>
      </c>
      <c r="DG24" s="11" t="s">
        <v>154</v>
      </c>
      <c r="DH24" s="11" t="s">
        <v>154</v>
      </c>
      <c r="DI24" s="11" t="s">
        <v>157</v>
      </c>
      <c r="DJ24" s="11" t="s">
        <v>157</v>
      </c>
      <c r="DK24" s="11" t="s">
        <v>157</v>
      </c>
      <c r="DL24" s="11" t="s">
        <v>157</v>
      </c>
      <c r="DM24" s="11" t="s">
        <v>157</v>
      </c>
      <c r="DN24" s="11" t="s">
        <v>157</v>
      </c>
      <c r="DO24" s="11" t="s">
        <v>157</v>
      </c>
      <c r="DP24" s="11" t="s">
        <v>157</v>
      </c>
      <c r="DQ24" s="11" t="s">
        <v>157</v>
      </c>
      <c r="DR24" s="11" t="s">
        <v>157</v>
      </c>
      <c r="DS24" s="11" t="s">
        <v>157</v>
      </c>
      <c r="DT24" s="11" t="s">
        <v>157</v>
      </c>
      <c r="DU24" s="11" t="s">
        <v>157</v>
      </c>
      <c r="DV24" s="11" t="b">
        <v>1</v>
      </c>
      <c r="DW24" s="11" t="b">
        <v>1</v>
      </c>
      <c r="DX24" s="11" t="b">
        <v>1</v>
      </c>
      <c r="DY24" s="11" t="b">
        <v>1</v>
      </c>
      <c r="DZ24" s="11" t="b">
        <v>1</v>
      </c>
      <c r="EA24" s="11" t="b">
        <v>1</v>
      </c>
      <c r="EB24" s="11" t="b">
        <v>0</v>
      </c>
      <c r="EC24" s="11" t="b">
        <v>1</v>
      </c>
      <c r="ED24" s="11" t="b">
        <v>1</v>
      </c>
      <c r="EE24" s="11" t="b">
        <v>0</v>
      </c>
      <c r="EF24" s="11" t="s">
        <v>157</v>
      </c>
      <c r="EG24" s="11" t="s">
        <v>157</v>
      </c>
      <c r="EH24" s="11" t="s">
        <v>157</v>
      </c>
      <c r="EI24" s="11">
        <v>8.2799999999999992E-3</v>
      </c>
      <c r="EJ24" s="11">
        <v>8.0999999999999996E-3</v>
      </c>
      <c r="EK24" s="11">
        <v>7.2300000000000003E-3</v>
      </c>
      <c r="EL24" s="11">
        <v>7.9500000000000005E-3</v>
      </c>
      <c r="EM24" s="11">
        <v>7.7400000000000004E-3</v>
      </c>
      <c r="EN24" s="11">
        <v>9.0299999999999998E-3</v>
      </c>
      <c r="EO24" s="11">
        <v>7.5100000000000002E-3</v>
      </c>
      <c r="EP24" s="11">
        <v>7.4099999999999999E-3</v>
      </c>
      <c r="EQ24" s="11">
        <v>8.2199999999999999E-3</v>
      </c>
      <c r="ER24" s="11">
        <v>8.7200000000000003E-3</v>
      </c>
      <c r="ES24" s="11" t="s">
        <v>157</v>
      </c>
      <c r="ET24" s="11" t="s">
        <v>157</v>
      </c>
      <c r="EU24" s="11" t="s">
        <v>157</v>
      </c>
      <c r="EV24" s="11" t="s">
        <v>157</v>
      </c>
      <c r="EW24" s="11" t="s">
        <v>181</v>
      </c>
    </row>
    <row r="25" spans="1:153" ht="15.75" customHeight="1" x14ac:dyDescent="0.2">
      <c r="A25" s="11"/>
      <c r="B25" s="11">
        <v>29468250</v>
      </c>
      <c r="C25" s="11">
        <v>50512.827083333003</v>
      </c>
      <c r="D25" s="11" t="s">
        <v>153</v>
      </c>
      <c r="E25" s="11">
        <v>345600</v>
      </c>
      <c r="F25" s="11">
        <v>33889812</v>
      </c>
      <c r="G25" s="11">
        <v>46346.331250000301</v>
      </c>
      <c r="H25" s="11">
        <v>46154.468055555102</v>
      </c>
      <c r="I25" s="11">
        <v>277766</v>
      </c>
      <c r="J25" s="11">
        <v>1</v>
      </c>
      <c r="K25" s="11">
        <v>65</v>
      </c>
      <c r="L25" s="11">
        <v>8480</v>
      </c>
      <c r="M25" s="11">
        <v>130</v>
      </c>
      <c r="N25" s="11">
        <v>130</v>
      </c>
      <c r="O25" s="11">
        <v>92</v>
      </c>
      <c r="P25" s="11">
        <v>100</v>
      </c>
      <c r="Q25" s="11">
        <v>259472</v>
      </c>
      <c r="R25" s="11" t="s">
        <v>154</v>
      </c>
      <c r="S25" s="11" t="s">
        <v>155</v>
      </c>
      <c r="T25" s="11" t="s">
        <v>156</v>
      </c>
      <c r="U25" s="11">
        <v>0</v>
      </c>
      <c r="V25" s="11" t="s">
        <v>154</v>
      </c>
      <c r="W25" s="11" t="s">
        <v>157</v>
      </c>
      <c r="X25" s="11"/>
      <c r="Y25" s="11">
        <v>10</v>
      </c>
      <c r="Z25" s="11">
        <v>10</v>
      </c>
      <c r="AA25" s="11">
        <v>10</v>
      </c>
      <c r="AB25" s="11">
        <v>10</v>
      </c>
      <c r="AC25" s="11">
        <v>10</v>
      </c>
      <c r="AD25" s="11">
        <v>10</v>
      </c>
      <c r="AE25" s="11">
        <v>10</v>
      </c>
      <c r="AF25" s="11">
        <v>10</v>
      </c>
      <c r="AG25" s="11">
        <v>10</v>
      </c>
      <c r="AH25" s="11">
        <v>10</v>
      </c>
      <c r="AI25" s="11">
        <v>10</v>
      </c>
      <c r="AJ25" s="11">
        <v>10</v>
      </c>
      <c r="AK25" s="11">
        <v>10</v>
      </c>
      <c r="AL25" s="11">
        <v>120</v>
      </c>
      <c r="AM25" s="11">
        <v>60</v>
      </c>
      <c r="AN25" s="11">
        <v>10</v>
      </c>
      <c r="AO25" s="11">
        <v>120</v>
      </c>
      <c r="AP25" s="11">
        <v>60</v>
      </c>
      <c r="AQ25" s="11">
        <v>40</v>
      </c>
      <c r="AR25" s="11">
        <v>10</v>
      </c>
      <c r="AS25" s="11">
        <v>120</v>
      </c>
      <c r="AT25" s="11">
        <v>2317</v>
      </c>
      <c r="AU25" s="11">
        <v>1781</v>
      </c>
      <c r="AV25" s="11">
        <v>1530</v>
      </c>
      <c r="AW25" s="11">
        <v>1539</v>
      </c>
      <c r="AX25" s="11">
        <v>2408</v>
      </c>
      <c r="AY25" s="11">
        <v>2429</v>
      </c>
      <c r="AZ25" s="11">
        <v>1207</v>
      </c>
      <c r="BA25" s="11">
        <v>917</v>
      </c>
      <c r="BB25" s="11">
        <v>716</v>
      </c>
      <c r="BC25" s="11">
        <v>383</v>
      </c>
      <c r="BD25" s="11">
        <v>605</v>
      </c>
      <c r="BE25" s="11">
        <v>1377</v>
      </c>
      <c r="BF25" s="11">
        <v>788</v>
      </c>
      <c r="BG25" s="11">
        <v>14</v>
      </c>
      <c r="BH25" s="11">
        <v>13</v>
      </c>
      <c r="BI25" s="11">
        <v>12</v>
      </c>
      <c r="BJ25" s="11">
        <v>23</v>
      </c>
      <c r="BK25" s="11">
        <v>11</v>
      </c>
      <c r="BL25" s="11">
        <v>10</v>
      </c>
      <c r="BM25" s="11">
        <v>16</v>
      </c>
      <c r="BN25" s="11">
        <v>13</v>
      </c>
      <c r="BO25" s="11">
        <v>13</v>
      </c>
      <c r="BP25" s="11">
        <v>13</v>
      </c>
      <c r="BQ25" s="11">
        <v>15</v>
      </c>
      <c r="BR25" s="11">
        <v>24</v>
      </c>
      <c r="BS25" s="11">
        <v>25</v>
      </c>
      <c r="BT25" s="11">
        <v>23</v>
      </c>
      <c r="BU25" s="11">
        <v>8</v>
      </c>
      <c r="BV25" s="11">
        <v>10</v>
      </c>
      <c r="BW25" s="11">
        <v>10</v>
      </c>
      <c r="BX25" s="11">
        <v>11</v>
      </c>
      <c r="BY25" s="11">
        <v>5</v>
      </c>
      <c r="BZ25" s="11">
        <v>9</v>
      </c>
      <c r="CA25" s="11">
        <v>8</v>
      </c>
      <c r="CB25" s="11">
        <v>6</v>
      </c>
      <c r="CC25" s="11">
        <v>4</v>
      </c>
      <c r="CD25" s="11">
        <v>5</v>
      </c>
      <c r="CE25" s="11">
        <v>12</v>
      </c>
      <c r="CF25" s="11">
        <v>5</v>
      </c>
      <c r="CG25" s="11">
        <v>8</v>
      </c>
      <c r="CH25" s="11">
        <v>6</v>
      </c>
      <c r="CI25" s="11" t="s">
        <v>158</v>
      </c>
      <c r="CJ25" s="11" t="s">
        <v>158</v>
      </c>
      <c r="CK25" s="11" t="s">
        <v>158</v>
      </c>
      <c r="CL25" s="11" t="s">
        <v>158</v>
      </c>
      <c r="CM25" s="11" t="s">
        <v>158</v>
      </c>
      <c r="CN25" s="11" t="s">
        <v>158</v>
      </c>
      <c r="CO25" s="11" t="s">
        <v>158</v>
      </c>
      <c r="CP25" s="11" t="s">
        <v>158</v>
      </c>
      <c r="CQ25" s="11" t="s">
        <v>158</v>
      </c>
      <c r="CR25" s="11" t="s">
        <v>158</v>
      </c>
      <c r="CS25" s="11" t="s">
        <v>158</v>
      </c>
      <c r="CT25" s="11" t="s">
        <v>154</v>
      </c>
      <c r="CU25" s="11" t="s">
        <v>154</v>
      </c>
      <c r="CV25" s="11" t="s">
        <v>154</v>
      </c>
      <c r="CW25" s="11" t="s">
        <v>154</v>
      </c>
      <c r="CX25" s="11" t="s">
        <v>154</v>
      </c>
      <c r="CY25" s="11" t="s">
        <v>154</v>
      </c>
      <c r="CZ25" s="11" t="s">
        <v>154</v>
      </c>
      <c r="DA25" s="11" t="s">
        <v>154</v>
      </c>
      <c r="DB25" s="11" t="s">
        <v>154</v>
      </c>
      <c r="DC25" s="11" t="s">
        <v>154</v>
      </c>
      <c r="DD25" s="11" t="s">
        <v>154</v>
      </c>
      <c r="DE25" s="11" t="s">
        <v>154</v>
      </c>
      <c r="DF25" s="11" t="s">
        <v>154</v>
      </c>
      <c r="DG25" s="11" t="s">
        <v>157</v>
      </c>
      <c r="DH25" s="11" t="s">
        <v>157</v>
      </c>
      <c r="DI25" s="11" t="s">
        <v>157</v>
      </c>
      <c r="DJ25" s="11" t="s">
        <v>157</v>
      </c>
      <c r="DK25" s="11" t="s">
        <v>157</v>
      </c>
      <c r="DL25" s="11" t="s">
        <v>157</v>
      </c>
      <c r="DM25" s="11" t="s">
        <v>157</v>
      </c>
      <c r="DN25" s="11" t="s">
        <v>157</v>
      </c>
      <c r="DO25" s="11" t="s">
        <v>157</v>
      </c>
      <c r="DP25" s="11" t="s">
        <v>157</v>
      </c>
      <c r="DQ25" s="11" t="s">
        <v>157</v>
      </c>
      <c r="DR25" s="11" t="s">
        <v>157</v>
      </c>
      <c r="DS25" s="11" t="s">
        <v>157</v>
      </c>
      <c r="DT25" s="11" t="b">
        <v>1</v>
      </c>
      <c r="DU25" s="11" t="b">
        <v>1</v>
      </c>
      <c r="DV25" s="11" t="b">
        <v>1</v>
      </c>
      <c r="DW25" s="11" t="b">
        <v>1</v>
      </c>
      <c r="DX25" s="11" t="b">
        <v>1</v>
      </c>
      <c r="DY25" s="11" t="b">
        <v>1</v>
      </c>
      <c r="DZ25" s="11" t="b">
        <v>1</v>
      </c>
      <c r="EA25" s="11" t="b">
        <v>1</v>
      </c>
      <c r="EB25" s="11" t="b">
        <v>1</v>
      </c>
      <c r="EC25" s="11" t="b">
        <v>1</v>
      </c>
      <c r="ED25" s="11" t="b">
        <v>1</v>
      </c>
      <c r="EE25" s="11" t="b">
        <v>1</v>
      </c>
      <c r="EF25" s="11" t="b">
        <v>1</v>
      </c>
      <c r="EG25" s="11">
        <v>7.6899999999999998E-3</v>
      </c>
      <c r="EH25" s="11">
        <v>7.5100000000000002E-3</v>
      </c>
      <c r="EI25" s="11">
        <v>7.0099999999999997E-3</v>
      </c>
      <c r="EJ25" s="11">
        <v>7.3200000000000001E-3</v>
      </c>
      <c r="EK25" s="11">
        <v>7.5500000000000003E-3</v>
      </c>
      <c r="EL25" s="11">
        <v>7.5199999999999998E-3</v>
      </c>
      <c r="EM25" s="11">
        <v>7.7200000000000003E-3</v>
      </c>
      <c r="EN25" s="11">
        <v>9.7699999999999992E-3</v>
      </c>
      <c r="EO25" s="11">
        <v>7.4599999999999996E-3</v>
      </c>
      <c r="EP25" s="11">
        <v>7.4099999999999999E-3</v>
      </c>
      <c r="EQ25" s="11">
        <v>8.3400000000000002E-3</v>
      </c>
      <c r="ER25" s="11">
        <v>8.1700000000000002E-3</v>
      </c>
      <c r="ES25" s="11">
        <v>9.2800000000000001E-3</v>
      </c>
      <c r="ET25" s="11">
        <v>3.2511935294117701E-2</v>
      </c>
      <c r="EU25" s="11">
        <v>3.7121025000000002E-2</v>
      </c>
      <c r="EV25" s="11" t="s">
        <v>163</v>
      </c>
      <c r="EW25" s="11" t="s">
        <v>182</v>
      </c>
    </row>
    <row r="26" spans="1:153" ht="15.75" customHeight="1" x14ac:dyDescent="0.2">
      <c r="A26" s="11"/>
      <c r="B26" s="11">
        <v>29468246</v>
      </c>
      <c r="C26" s="11">
        <v>53846.588194443902</v>
      </c>
      <c r="D26" s="11" t="s">
        <v>153</v>
      </c>
      <c r="E26" s="11">
        <v>345600</v>
      </c>
      <c r="F26" s="11">
        <v>33889810</v>
      </c>
      <c r="G26" s="11">
        <v>46306.195138889198</v>
      </c>
      <c r="H26" s="11">
        <v>46119.033333332904</v>
      </c>
      <c r="I26" s="11">
        <v>353112</v>
      </c>
      <c r="J26" s="11">
        <v>1</v>
      </c>
      <c r="K26" s="11">
        <v>196</v>
      </c>
      <c r="L26" s="11">
        <v>272865</v>
      </c>
      <c r="M26" s="11">
        <v>130</v>
      </c>
      <c r="N26" s="11">
        <v>120</v>
      </c>
      <c r="O26" s="11">
        <v>92</v>
      </c>
      <c r="P26" s="11">
        <v>92.3</v>
      </c>
      <c r="Q26" s="11">
        <v>237619</v>
      </c>
      <c r="R26" s="11" t="s">
        <v>154</v>
      </c>
      <c r="S26" s="11" t="s">
        <v>155</v>
      </c>
      <c r="T26" s="11" t="s">
        <v>156</v>
      </c>
      <c r="U26" s="11">
        <v>0</v>
      </c>
      <c r="V26" s="11" t="s">
        <v>154</v>
      </c>
      <c r="W26" s="11" t="s">
        <v>157</v>
      </c>
      <c r="X26" s="11">
        <v>4</v>
      </c>
      <c r="Y26" s="11" t="s">
        <v>157</v>
      </c>
      <c r="Z26" s="11">
        <v>10</v>
      </c>
      <c r="AA26" s="11">
        <v>10</v>
      </c>
      <c r="AB26" s="11">
        <v>10</v>
      </c>
      <c r="AC26" s="11">
        <v>10</v>
      </c>
      <c r="AD26" s="11">
        <v>0</v>
      </c>
      <c r="AE26" s="11">
        <v>10</v>
      </c>
      <c r="AF26" s="11">
        <v>10</v>
      </c>
      <c r="AG26" s="11">
        <v>10</v>
      </c>
      <c r="AH26" s="11">
        <v>10</v>
      </c>
      <c r="AI26" s="11">
        <v>10</v>
      </c>
      <c r="AJ26" s="11">
        <v>10</v>
      </c>
      <c r="AK26" s="11">
        <v>10</v>
      </c>
      <c r="AL26" s="11">
        <v>10</v>
      </c>
      <c r="AM26" s="11">
        <v>110</v>
      </c>
      <c r="AN26" s="11">
        <v>60</v>
      </c>
      <c r="AO26" s="11">
        <v>10</v>
      </c>
      <c r="AP26" s="11">
        <v>110</v>
      </c>
      <c r="AQ26" s="11">
        <v>60</v>
      </c>
      <c r="AR26" s="11">
        <v>40</v>
      </c>
      <c r="AS26" s="11">
        <v>10</v>
      </c>
      <c r="AT26" s="11">
        <v>110</v>
      </c>
      <c r="AU26" s="11" t="s">
        <v>157</v>
      </c>
      <c r="AV26" s="11">
        <v>841</v>
      </c>
      <c r="AW26" s="11">
        <v>2010</v>
      </c>
      <c r="AX26" s="11">
        <v>3377</v>
      </c>
      <c r="AY26" s="11">
        <v>9266</v>
      </c>
      <c r="AZ26" s="11">
        <v>26163</v>
      </c>
      <c r="BA26" s="11">
        <v>3221</v>
      </c>
      <c r="BB26" s="11">
        <v>16626</v>
      </c>
      <c r="BC26" s="11">
        <v>1886</v>
      </c>
      <c r="BD26" s="11">
        <v>631</v>
      </c>
      <c r="BE26" s="11">
        <v>3686</v>
      </c>
      <c r="BF26" s="11">
        <v>1353</v>
      </c>
      <c r="BG26" s="11">
        <v>7902</v>
      </c>
      <c r="BH26" s="11">
        <v>38510</v>
      </c>
      <c r="BI26" s="11">
        <v>8</v>
      </c>
      <c r="BJ26" s="11">
        <v>9</v>
      </c>
      <c r="BK26" s="11">
        <v>6</v>
      </c>
      <c r="BL26" s="11">
        <v>11</v>
      </c>
      <c r="BM26" s="11">
        <v>6</v>
      </c>
      <c r="BN26" s="11">
        <v>8</v>
      </c>
      <c r="BO26" s="11">
        <v>9</v>
      </c>
      <c r="BP26" s="11">
        <v>8</v>
      </c>
      <c r="BQ26" s="11">
        <v>7</v>
      </c>
      <c r="BR26" s="11">
        <v>8</v>
      </c>
      <c r="BS26" s="11">
        <v>10</v>
      </c>
      <c r="BT26" s="11">
        <v>14</v>
      </c>
      <c r="BU26" s="11">
        <v>20</v>
      </c>
      <c r="BV26" s="11">
        <v>5</v>
      </c>
      <c r="BW26" s="11">
        <v>18</v>
      </c>
      <c r="BX26" s="11">
        <v>32</v>
      </c>
      <c r="BY26" s="11">
        <v>32</v>
      </c>
      <c r="BZ26" s="11">
        <v>55</v>
      </c>
      <c r="CA26" s="11">
        <v>24</v>
      </c>
      <c r="CB26" s="11">
        <v>133</v>
      </c>
      <c r="CC26" s="11">
        <v>11</v>
      </c>
      <c r="CD26" s="11">
        <v>3</v>
      </c>
      <c r="CE26" s="11">
        <v>25</v>
      </c>
      <c r="CF26" s="11">
        <v>9</v>
      </c>
      <c r="CG26" s="11">
        <v>70</v>
      </c>
      <c r="CH26" s="11">
        <v>52</v>
      </c>
      <c r="CI26" s="11" t="s">
        <v>158</v>
      </c>
      <c r="CJ26" s="11" t="s">
        <v>158</v>
      </c>
      <c r="CK26" s="11" t="s">
        <v>158</v>
      </c>
      <c r="CL26" s="11" t="s">
        <v>158</v>
      </c>
      <c r="CM26" s="11" t="s">
        <v>158</v>
      </c>
      <c r="CN26" s="11" t="s">
        <v>158</v>
      </c>
      <c r="CO26" s="11" t="s">
        <v>158</v>
      </c>
      <c r="CP26" s="11" t="s">
        <v>158</v>
      </c>
      <c r="CQ26" s="11" t="s">
        <v>158</v>
      </c>
      <c r="CR26" s="11" t="s">
        <v>158</v>
      </c>
      <c r="CS26" s="11" t="s">
        <v>158</v>
      </c>
      <c r="CT26" s="11" t="s">
        <v>158</v>
      </c>
      <c r="CU26" s="11" t="s">
        <v>158</v>
      </c>
      <c r="CV26" s="11" t="s">
        <v>154</v>
      </c>
      <c r="CW26" s="11" t="s">
        <v>154</v>
      </c>
      <c r="CX26" s="11" t="s">
        <v>154</v>
      </c>
      <c r="CY26" s="11" t="s">
        <v>154</v>
      </c>
      <c r="CZ26" s="11" t="s">
        <v>154</v>
      </c>
      <c r="DA26" s="11" t="s">
        <v>154</v>
      </c>
      <c r="DB26" s="11" t="s">
        <v>154</v>
      </c>
      <c r="DC26" s="11" t="s">
        <v>154</v>
      </c>
      <c r="DD26" s="11" t="s">
        <v>154</v>
      </c>
      <c r="DE26" s="11" t="s">
        <v>154</v>
      </c>
      <c r="DF26" s="11" t="s">
        <v>154</v>
      </c>
      <c r="DG26" s="11" t="s">
        <v>154</v>
      </c>
      <c r="DH26" s="11" t="s">
        <v>154</v>
      </c>
      <c r="DI26" s="11" t="s">
        <v>157</v>
      </c>
      <c r="DJ26" s="11" t="s">
        <v>157</v>
      </c>
      <c r="DK26" s="11" t="s">
        <v>157</v>
      </c>
      <c r="DL26" s="11" t="s">
        <v>157</v>
      </c>
      <c r="DM26" s="11" t="s">
        <v>157</v>
      </c>
      <c r="DN26" s="11" t="s">
        <v>157</v>
      </c>
      <c r="DO26" s="11" t="s">
        <v>157</v>
      </c>
      <c r="DP26" s="11" t="s">
        <v>157</v>
      </c>
      <c r="DQ26" s="11" t="s">
        <v>157</v>
      </c>
      <c r="DR26" s="11" t="s">
        <v>157</v>
      </c>
      <c r="DS26" s="11" t="s">
        <v>157</v>
      </c>
      <c r="DT26" s="11" t="s">
        <v>157</v>
      </c>
      <c r="DU26" s="11" t="s">
        <v>157</v>
      </c>
      <c r="DV26" s="11" t="b">
        <v>1</v>
      </c>
      <c r="DW26" s="11" t="b">
        <v>1</v>
      </c>
      <c r="DX26" s="11" t="b">
        <v>1</v>
      </c>
      <c r="DY26" s="11" t="b">
        <v>1</v>
      </c>
      <c r="DZ26" s="11" t="b">
        <v>0</v>
      </c>
      <c r="EA26" s="11" t="b">
        <v>1</v>
      </c>
      <c r="EB26" s="11" t="b">
        <v>1</v>
      </c>
      <c r="EC26" s="11" t="b">
        <v>1</v>
      </c>
      <c r="ED26" s="11" t="b">
        <v>1</v>
      </c>
      <c r="EE26" s="11" t="b">
        <v>1</v>
      </c>
      <c r="EF26" s="11" t="b">
        <v>1</v>
      </c>
      <c r="EG26" s="11" t="b">
        <v>1</v>
      </c>
      <c r="EH26" s="11" t="b">
        <v>1</v>
      </c>
      <c r="EI26" s="11">
        <v>7.5300000000000002E-3</v>
      </c>
      <c r="EJ26" s="11">
        <v>8.3099999999999997E-3</v>
      </c>
      <c r="EK26" s="11">
        <v>7.6E-3</v>
      </c>
      <c r="EL26" s="11">
        <v>7.7299999999999999E-3</v>
      </c>
      <c r="EM26" s="11">
        <v>7.92E-3</v>
      </c>
      <c r="EN26" s="11">
        <v>7.6600000000000001E-3</v>
      </c>
      <c r="EO26" s="11">
        <v>7.6899999999999998E-3</v>
      </c>
      <c r="EP26" s="11">
        <v>7.4200000000000004E-3</v>
      </c>
      <c r="EQ26" s="11">
        <v>9.3100000000000006E-3</v>
      </c>
      <c r="ER26" s="11">
        <v>9.5300000000000003E-3</v>
      </c>
      <c r="ES26" s="11">
        <v>7.2100000000000003E-3</v>
      </c>
      <c r="ET26" s="11">
        <v>9.5099999999999994E-3</v>
      </c>
      <c r="EU26" s="11">
        <v>9.7000000000000003E-3</v>
      </c>
      <c r="EV26" s="11" t="s">
        <v>183</v>
      </c>
      <c r="EW26" s="11" t="s">
        <v>157</v>
      </c>
    </row>
    <row r="27" spans="1:153" ht="15.75" customHeight="1" x14ac:dyDescent="0.2">
      <c r="A27" s="11"/>
      <c r="B27" s="11">
        <v>28092824</v>
      </c>
      <c r="C27" s="11">
        <v>53671.127083332802</v>
      </c>
      <c r="D27" s="11" t="s">
        <v>153</v>
      </c>
      <c r="E27" s="11">
        <v>345600</v>
      </c>
      <c r="F27" s="11">
        <v>31968004</v>
      </c>
      <c r="G27" s="11">
        <v>45563.677083333503</v>
      </c>
      <c r="H27" s="11">
        <v>45463.490972222004</v>
      </c>
      <c r="I27" s="11">
        <v>381009</v>
      </c>
      <c r="J27" s="11">
        <v>1</v>
      </c>
      <c r="K27" s="11">
        <v>98</v>
      </c>
      <c r="L27" s="11">
        <v>128793</v>
      </c>
      <c r="M27" s="11">
        <v>130</v>
      </c>
      <c r="N27" s="11">
        <v>120</v>
      </c>
      <c r="O27" s="11">
        <v>92</v>
      </c>
      <c r="P27" s="11">
        <v>92.3</v>
      </c>
      <c r="Q27" s="11">
        <v>255626</v>
      </c>
      <c r="R27" s="11" t="s">
        <v>154</v>
      </c>
      <c r="S27" s="11" t="s">
        <v>155</v>
      </c>
      <c r="T27" s="11" t="s">
        <v>156</v>
      </c>
      <c r="U27" s="11">
        <v>0</v>
      </c>
      <c r="V27" s="11" t="s">
        <v>154</v>
      </c>
      <c r="W27" s="11" t="s">
        <v>157</v>
      </c>
      <c r="X27" s="11">
        <v>5</v>
      </c>
      <c r="Y27" s="11" t="s">
        <v>157</v>
      </c>
      <c r="Z27" s="11">
        <v>10</v>
      </c>
      <c r="AA27" s="11">
        <v>10</v>
      </c>
      <c r="AB27" s="11">
        <v>10</v>
      </c>
      <c r="AC27" s="11">
        <v>10</v>
      </c>
      <c r="AD27" s="11">
        <v>10</v>
      </c>
      <c r="AE27" s="11">
        <v>10</v>
      </c>
      <c r="AF27" s="11">
        <v>0</v>
      </c>
      <c r="AG27" s="11">
        <v>10</v>
      </c>
      <c r="AH27" s="11">
        <v>10</v>
      </c>
      <c r="AI27" s="11">
        <v>10</v>
      </c>
      <c r="AJ27" s="11">
        <v>10</v>
      </c>
      <c r="AK27" s="11">
        <v>10</v>
      </c>
      <c r="AL27" s="11">
        <v>10</v>
      </c>
      <c r="AM27" s="11">
        <v>110</v>
      </c>
      <c r="AN27" s="11">
        <v>60</v>
      </c>
      <c r="AO27" s="11">
        <v>10</v>
      </c>
      <c r="AP27" s="11">
        <v>110</v>
      </c>
      <c r="AQ27" s="11">
        <v>50</v>
      </c>
      <c r="AR27" s="11">
        <v>40</v>
      </c>
      <c r="AS27" s="11">
        <v>10</v>
      </c>
      <c r="AT27" s="11">
        <v>110</v>
      </c>
      <c r="AU27" s="11" t="s">
        <v>157</v>
      </c>
      <c r="AV27" s="11">
        <v>2229</v>
      </c>
      <c r="AW27" s="11">
        <v>765</v>
      </c>
      <c r="AX27" s="11">
        <v>1736</v>
      </c>
      <c r="AY27" s="11">
        <v>4235</v>
      </c>
      <c r="AZ27" s="11">
        <v>26465</v>
      </c>
      <c r="BA27" s="11">
        <v>2873</v>
      </c>
      <c r="BB27" s="11">
        <v>11419</v>
      </c>
      <c r="BC27" s="11">
        <v>12480</v>
      </c>
      <c r="BD27" s="11">
        <v>507</v>
      </c>
      <c r="BE27" s="11">
        <v>3732</v>
      </c>
      <c r="BF27" s="11">
        <v>1993</v>
      </c>
      <c r="BG27" s="11">
        <v>53406</v>
      </c>
      <c r="BH27" s="11">
        <v>3329</v>
      </c>
      <c r="BI27" s="11">
        <v>10</v>
      </c>
      <c r="BJ27" s="11">
        <v>10</v>
      </c>
      <c r="BK27" s="11">
        <v>11</v>
      </c>
      <c r="BL27" s="11">
        <v>13</v>
      </c>
      <c r="BM27" s="11">
        <v>8</v>
      </c>
      <c r="BN27" s="11">
        <v>8</v>
      </c>
      <c r="BO27" s="11">
        <v>16</v>
      </c>
      <c r="BP27" s="11">
        <v>12</v>
      </c>
      <c r="BQ27" s="11">
        <v>11</v>
      </c>
      <c r="BR27" s="11">
        <v>12</v>
      </c>
      <c r="BS27" s="11">
        <v>15</v>
      </c>
      <c r="BT27" s="11">
        <v>16</v>
      </c>
      <c r="BU27" s="11">
        <v>25</v>
      </c>
      <c r="BV27" s="11">
        <v>17</v>
      </c>
      <c r="BW27" s="11">
        <v>7</v>
      </c>
      <c r="BX27" s="11">
        <v>14</v>
      </c>
      <c r="BY27" s="11">
        <v>8</v>
      </c>
      <c r="BZ27" s="11">
        <v>39</v>
      </c>
      <c r="CA27" s="11">
        <v>23</v>
      </c>
      <c r="CB27" s="11">
        <v>67</v>
      </c>
      <c r="CC27" s="11">
        <v>28</v>
      </c>
      <c r="CD27" s="11">
        <v>8</v>
      </c>
      <c r="CE27" s="11">
        <v>21</v>
      </c>
      <c r="CF27" s="11">
        <v>19</v>
      </c>
      <c r="CG27" s="11">
        <v>10</v>
      </c>
      <c r="CH27" s="11">
        <v>16</v>
      </c>
      <c r="CI27" s="11" t="s">
        <v>158</v>
      </c>
      <c r="CJ27" s="11" t="s">
        <v>158</v>
      </c>
      <c r="CK27" s="11" t="s">
        <v>158</v>
      </c>
      <c r="CL27" s="11" t="s">
        <v>158</v>
      </c>
      <c r="CM27" s="11" t="s">
        <v>158</v>
      </c>
      <c r="CN27" s="11" t="s">
        <v>158</v>
      </c>
      <c r="CO27" s="11" t="s">
        <v>158</v>
      </c>
      <c r="CP27" s="11" t="s">
        <v>158</v>
      </c>
      <c r="CQ27" s="11" t="s">
        <v>158</v>
      </c>
      <c r="CR27" s="11" t="s">
        <v>158</v>
      </c>
      <c r="CS27" s="11" t="s">
        <v>158</v>
      </c>
      <c r="CT27" s="11" t="s">
        <v>158</v>
      </c>
      <c r="CU27" s="11" t="s">
        <v>158</v>
      </c>
      <c r="CV27" s="11" t="s">
        <v>154</v>
      </c>
      <c r="CW27" s="11" t="s">
        <v>154</v>
      </c>
      <c r="CX27" s="11" t="s">
        <v>154</v>
      </c>
      <c r="CY27" s="11" t="s">
        <v>154</v>
      </c>
      <c r="CZ27" s="11" t="s">
        <v>154</v>
      </c>
      <c r="DA27" s="11" t="s">
        <v>154</v>
      </c>
      <c r="DB27" s="11" t="s">
        <v>154</v>
      </c>
      <c r="DC27" s="11" t="s">
        <v>154</v>
      </c>
      <c r="DD27" s="11" t="s">
        <v>154</v>
      </c>
      <c r="DE27" s="11" t="s">
        <v>154</v>
      </c>
      <c r="DF27" s="11" t="s">
        <v>154</v>
      </c>
      <c r="DG27" s="11" t="s">
        <v>154</v>
      </c>
      <c r="DH27" s="11" t="s">
        <v>154</v>
      </c>
      <c r="DI27" s="11" t="s">
        <v>157</v>
      </c>
      <c r="DJ27" s="11" t="s">
        <v>157</v>
      </c>
      <c r="DK27" s="11" t="s">
        <v>157</v>
      </c>
      <c r="DL27" s="11" t="s">
        <v>157</v>
      </c>
      <c r="DM27" s="11" t="s">
        <v>157</v>
      </c>
      <c r="DN27" s="11" t="s">
        <v>157</v>
      </c>
      <c r="DO27" s="11" t="s">
        <v>157</v>
      </c>
      <c r="DP27" s="11" t="s">
        <v>157</v>
      </c>
      <c r="DQ27" s="11" t="s">
        <v>157</v>
      </c>
      <c r="DR27" s="11" t="s">
        <v>157</v>
      </c>
      <c r="DS27" s="11" t="s">
        <v>157</v>
      </c>
      <c r="DT27" s="11" t="s">
        <v>157</v>
      </c>
      <c r="DU27" s="11" t="s">
        <v>157</v>
      </c>
      <c r="DV27" s="11" t="b">
        <v>1</v>
      </c>
      <c r="DW27" s="11" t="b">
        <v>1</v>
      </c>
      <c r="DX27" s="11" t="b">
        <v>1</v>
      </c>
      <c r="DY27" s="11" t="b">
        <v>1</v>
      </c>
      <c r="DZ27" s="11" t="b">
        <v>1</v>
      </c>
      <c r="EA27" s="11" t="b">
        <v>1</v>
      </c>
      <c r="EB27" s="11" t="b">
        <v>0</v>
      </c>
      <c r="EC27" s="11" t="b">
        <v>1</v>
      </c>
      <c r="ED27" s="11" t="b">
        <v>1</v>
      </c>
      <c r="EE27" s="11" t="b">
        <v>1</v>
      </c>
      <c r="EF27" s="11" t="b">
        <v>1</v>
      </c>
      <c r="EG27" s="11" t="b">
        <v>1</v>
      </c>
      <c r="EH27" s="11" t="b">
        <v>1</v>
      </c>
      <c r="EI27" s="11">
        <v>7.2300000000000003E-3</v>
      </c>
      <c r="EJ27" s="11">
        <v>9.1999999999999998E-3</v>
      </c>
      <c r="EK27" s="11">
        <v>8.09E-3</v>
      </c>
      <c r="EL27" s="11">
        <v>7.92E-3</v>
      </c>
      <c r="EM27" s="11">
        <v>8.2299999999999995E-3</v>
      </c>
      <c r="EN27" s="11">
        <v>8.3700000000000007E-3</v>
      </c>
      <c r="EO27" s="11">
        <v>7.6E-3</v>
      </c>
      <c r="EP27" s="11">
        <v>7.43E-3</v>
      </c>
      <c r="EQ27" s="11">
        <v>7.4799999999999997E-3</v>
      </c>
      <c r="ER27" s="11">
        <v>7.3499999999999998E-3</v>
      </c>
      <c r="ES27" s="11">
        <v>8.4700000000000001E-3</v>
      </c>
      <c r="ET27" s="11">
        <v>8.3300000000000006E-3</v>
      </c>
      <c r="EU27" s="11">
        <v>7.9500000000000005E-3</v>
      </c>
      <c r="EV27" s="11" t="s">
        <v>184</v>
      </c>
      <c r="EW27" s="11" t="s">
        <v>157</v>
      </c>
    </row>
    <row r="28" spans="1:153" ht="15.75" customHeight="1" x14ac:dyDescent="0.2">
      <c r="A28" s="11"/>
      <c r="B28" s="11">
        <v>28092834</v>
      </c>
      <c r="C28" s="11">
        <v>51521.728472221803</v>
      </c>
      <c r="D28" s="11" t="s">
        <v>153</v>
      </c>
      <c r="E28" s="11">
        <v>345600</v>
      </c>
      <c r="F28" s="11">
        <v>31967982</v>
      </c>
      <c r="G28" s="11">
        <v>45664.017361111299</v>
      </c>
      <c r="H28" s="11">
        <v>45552.0777777775</v>
      </c>
      <c r="I28" s="11">
        <v>389445</v>
      </c>
      <c r="J28" s="11">
        <v>1</v>
      </c>
      <c r="K28" s="11">
        <v>150</v>
      </c>
      <c r="L28" s="11">
        <v>90902</v>
      </c>
      <c r="M28" s="11">
        <v>130</v>
      </c>
      <c r="N28" s="11">
        <v>130</v>
      </c>
      <c r="O28" s="11">
        <v>92</v>
      </c>
      <c r="P28" s="11">
        <v>100</v>
      </c>
      <c r="Q28" s="11">
        <v>181916</v>
      </c>
      <c r="R28" s="11" t="s">
        <v>154</v>
      </c>
      <c r="S28" s="11" t="s">
        <v>155</v>
      </c>
      <c r="T28" s="11" t="s">
        <v>156</v>
      </c>
      <c r="U28" s="11">
        <v>0</v>
      </c>
      <c r="V28" s="11" t="s">
        <v>154</v>
      </c>
      <c r="W28" s="11" t="s">
        <v>157</v>
      </c>
      <c r="X28" s="11">
        <v>2</v>
      </c>
      <c r="Y28" s="11" t="s">
        <v>157</v>
      </c>
      <c r="Z28" s="11">
        <v>10</v>
      </c>
      <c r="AA28" s="11">
        <v>10</v>
      </c>
      <c r="AB28" s="11">
        <v>10</v>
      </c>
      <c r="AC28" s="11">
        <v>10</v>
      </c>
      <c r="AD28" s="11">
        <v>10</v>
      </c>
      <c r="AE28" s="11">
        <v>10</v>
      </c>
      <c r="AF28" s="11">
        <v>10</v>
      </c>
      <c r="AG28" s="11">
        <v>10</v>
      </c>
      <c r="AH28" s="11">
        <v>10</v>
      </c>
      <c r="AI28" s="11">
        <v>10</v>
      </c>
      <c r="AJ28" s="11">
        <v>10</v>
      </c>
      <c r="AK28" s="11">
        <v>10</v>
      </c>
      <c r="AL28" s="11">
        <v>10</v>
      </c>
      <c r="AM28" s="11">
        <v>120</v>
      </c>
      <c r="AN28" s="11">
        <v>60</v>
      </c>
      <c r="AO28" s="11">
        <v>10</v>
      </c>
      <c r="AP28" s="11">
        <v>120</v>
      </c>
      <c r="AQ28" s="11">
        <v>60</v>
      </c>
      <c r="AR28" s="11">
        <v>40</v>
      </c>
      <c r="AS28" s="11">
        <v>10</v>
      </c>
      <c r="AT28" s="11">
        <v>120</v>
      </c>
      <c r="AU28" s="11" t="s">
        <v>157</v>
      </c>
      <c r="AV28" s="11">
        <v>1353</v>
      </c>
      <c r="AW28" s="11">
        <v>1299</v>
      </c>
      <c r="AX28" s="11">
        <v>2158</v>
      </c>
      <c r="AY28" s="11">
        <v>35091</v>
      </c>
      <c r="AZ28" s="11">
        <v>105706</v>
      </c>
      <c r="BA28" s="11">
        <v>1070</v>
      </c>
      <c r="BB28" s="11">
        <v>635</v>
      </c>
      <c r="BC28" s="11">
        <v>377</v>
      </c>
      <c r="BD28" s="11">
        <v>274</v>
      </c>
      <c r="BE28" s="11">
        <v>9690</v>
      </c>
      <c r="BF28" s="11">
        <v>298</v>
      </c>
      <c r="BG28" s="11">
        <v>46297</v>
      </c>
      <c r="BH28" s="11">
        <v>1997</v>
      </c>
      <c r="BI28" s="11">
        <v>11</v>
      </c>
      <c r="BJ28" s="11">
        <v>11</v>
      </c>
      <c r="BK28" s="11">
        <v>10</v>
      </c>
      <c r="BL28" s="11">
        <v>18</v>
      </c>
      <c r="BM28" s="11">
        <v>11</v>
      </c>
      <c r="BN28" s="11">
        <v>11</v>
      </c>
      <c r="BO28" s="11">
        <v>16</v>
      </c>
      <c r="BP28" s="11">
        <v>13</v>
      </c>
      <c r="BQ28" s="11">
        <v>11</v>
      </c>
      <c r="BR28" s="11">
        <v>18</v>
      </c>
      <c r="BS28" s="11">
        <v>16</v>
      </c>
      <c r="BT28" s="11">
        <v>31</v>
      </c>
      <c r="BU28" s="11">
        <v>25</v>
      </c>
      <c r="BV28" s="11">
        <v>4</v>
      </c>
      <c r="BW28" s="11">
        <v>8</v>
      </c>
      <c r="BX28" s="11">
        <v>7</v>
      </c>
      <c r="BY28" s="11">
        <v>9</v>
      </c>
      <c r="BZ28" s="11">
        <v>14</v>
      </c>
      <c r="CA28" s="11">
        <v>10</v>
      </c>
      <c r="CB28" s="11">
        <v>5</v>
      </c>
      <c r="CC28" s="11">
        <v>4</v>
      </c>
      <c r="CD28" s="11">
        <v>3</v>
      </c>
      <c r="CE28" s="11">
        <v>42</v>
      </c>
      <c r="CF28" s="11">
        <v>2</v>
      </c>
      <c r="CG28" s="11">
        <v>19</v>
      </c>
      <c r="CH28" s="11">
        <v>5</v>
      </c>
      <c r="CI28" s="11" t="s">
        <v>158</v>
      </c>
      <c r="CJ28" s="11" t="s">
        <v>158</v>
      </c>
      <c r="CK28" s="11" t="s">
        <v>158</v>
      </c>
      <c r="CL28" s="11" t="s">
        <v>158</v>
      </c>
      <c r="CM28" s="11" t="s">
        <v>158</v>
      </c>
      <c r="CN28" s="11" t="s">
        <v>158</v>
      </c>
      <c r="CO28" s="11" t="s">
        <v>158</v>
      </c>
      <c r="CP28" s="11" t="s">
        <v>158</v>
      </c>
      <c r="CQ28" s="11" t="s">
        <v>158</v>
      </c>
      <c r="CR28" s="11" t="s">
        <v>158</v>
      </c>
      <c r="CS28" s="11" t="s">
        <v>158</v>
      </c>
      <c r="CT28" s="11" t="s">
        <v>158</v>
      </c>
      <c r="CU28" s="11" t="s">
        <v>158</v>
      </c>
      <c r="CV28" s="11" t="s">
        <v>154</v>
      </c>
      <c r="CW28" s="11" t="s">
        <v>154</v>
      </c>
      <c r="CX28" s="11" t="s">
        <v>154</v>
      </c>
      <c r="CY28" s="11" t="s">
        <v>154</v>
      </c>
      <c r="CZ28" s="11" t="s">
        <v>154</v>
      </c>
      <c r="DA28" s="11" t="s">
        <v>154</v>
      </c>
      <c r="DB28" s="11" t="s">
        <v>154</v>
      </c>
      <c r="DC28" s="11" t="s">
        <v>154</v>
      </c>
      <c r="DD28" s="11" t="s">
        <v>154</v>
      </c>
      <c r="DE28" s="11" t="s">
        <v>154</v>
      </c>
      <c r="DF28" s="11" t="s">
        <v>154</v>
      </c>
      <c r="DG28" s="11" t="s">
        <v>154</v>
      </c>
      <c r="DH28" s="11" t="s">
        <v>154</v>
      </c>
      <c r="DI28" s="11" t="s">
        <v>157</v>
      </c>
      <c r="DJ28" s="11" t="s">
        <v>157</v>
      </c>
      <c r="DK28" s="11" t="s">
        <v>157</v>
      </c>
      <c r="DL28" s="11" t="s">
        <v>157</v>
      </c>
      <c r="DM28" s="11" t="s">
        <v>157</v>
      </c>
      <c r="DN28" s="11" t="s">
        <v>157</v>
      </c>
      <c r="DO28" s="11" t="s">
        <v>157</v>
      </c>
      <c r="DP28" s="11" t="s">
        <v>157</v>
      </c>
      <c r="DQ28" s="11" t="s">
        <v>157</v>
      </c>
      <c r="DR28" s="11" t="s">
        <v>157</v>
      </c>
      <c r="DS28" s="11" t="s">
        <v>157</v>
      </c>
      <c r="DT28" s="11" t="s">
        <v>157</v>
      </c>
      <c r="DU28" s="11" t="s">
        <v>157</v>
      </c>
      <c r="DV28" s="11" t="b">
        <v>1</v>
      </c>
      <c r="DW28" s="11" t="b">
        <v>1</v>
      </c>
      <c r="DX28" s="11" t="b">
        <v>1</v>
      </c>
      <c r="DY28" s="11" t="b">
        <v>1</v>
      </c>
      <c r="DZ28" s="11" t="b">
        <v>1</v>
      </c>
      <c r="EA28" s="11" t="b">
        <v>1</v>
      </c>
      <c r="EB28" s="11" t="b">
        <v>1</v>
      </c>
      <c r="EC28" s="11" t="b">
        <v>1</v>
      </c>
      <c r="ED28" s="11" t="b">
        <v>1</v>
      </c>
      <c r="EE28" s="11" t="b">
        <v>1</v>
      </c>
      <c r="EF28" s="11" t="b">
        <v>1</v>
      </c>
      <c r="EG28" s="11" t="b">
        <v>1</v>
      </c>
      <c r="EH28" s="11" t="b">
        <v>1</v>
      </c>
      <c r="EI28" s="11">
        <v>6.9800000000000001E-3</v>
      </c>
      <c r="EJ28" s="11">
        <v>8.0199999999999994E-3</v>
      </c>
      <c r="EK28" s="11">
        <v>7.0699999999999999E-3</v>
      </c>
      <c r="EL28" s="11">
        <v>8.3499999999999998E-3</v>
      </c>
      <c r="EM28" s="11">
        <v>7.5300000000000002E-3</v>
      </c>
      <c r="EN28" s="11">
        <v>7.62E-3</v>
      </c>
      <c r="EO28" s="11">
        <v>6.9899999999999997E-3</v>
      </c>
      <c r="EP28" s="11">
        <v>7.4400000000000004E-3</v>
      </c>
      <c r="EQ28" s="11">
        <v>8.9800000000000001E-3</v>
      </c>
      <c r="ER28" s="11">
        <v>8.2900000000000005E-3</v>
      </c>
      <c r="ES28" s="11">
        <v>7.7600000000000004E-3</v>
      </c>
      <c r="ET28" s="11">
        <v>8.7399999999999995E-3</v>
      </c>
      <c r="EU28" s="11">
        <v>8.4600000000000005E-3</v>
      </c>
      <c r="EV28" s="11" t="s">
        <v>185</v>
      </c>
      <c r="EW28" s="11" t="s">
        <v>157</v>
      </c>
    </row>
    <row r="29" spans="1:153" ht="15.75" customHeight="1" x14ac:dyDescent="0.2">
      <c r="A29" s="11"/>
      <c r="B29" s="11">
        <v>29468234</v>
      </c>
      <c r="C29" s="11">
        <v>52399.034027777299</v>
      </c>
      <c r="D29" s="11" t="s">
        <v>153</v>
      </c>
      <c r="E29" s="11">
        <v>345600</v>
      </c>
      <c r="F29" s="11">
        <v>33889920</v>
      </c>
      <c r="G29" s="11">
        <v>46185.786805555799</v>
      </c>
      <c r="H29" s="11">
        <v>46012.7291666663</v>
      </c>
      <c r="I29" s="11">
        <v>352895</v>
      </c>
      <c r="J29" s="11">
        <v>1</v>
      </c>
      <c r="K29" s="11">
        <v>569</v>
      </c>
      <c r="L29" s="11">
        <v>231531</v>
      </c>
      <c r="M29" s="11">
        <v>130</v>
      </c>
      <c r="N29" s="11">
        <v>120</v>
      </c>
      <c r="O29" s="11">
        <v>92</v>
      </c>
      <c r="P29" s="11">
        <v>92.3</v>
      </c>
      <c r="Q29" s="11">
        <v>247756</v>
      </c>
      <c r="R29" s="11" t="s">
        <v>154</v>
      </c>
      <c r="S29" s="11" t="s">
        <v>155</v>
      </c>
      <c r="T29" s="11" t="s">
        <v>156</v>
      </c>
      <c r="U29" s="11">
        <v>0</v>
      </c>
      <c r="V29" s="11" t="s">
        <v>154</v>
      </c>
      <c r="W29" s="11" t="s">
        <v>157</v>
      </c>
      <c r="X29" s="11"/>
      <c r="Y29" s="11" t="s">
        <v>157</v>
      </c>
      <c r="Z29" s="11">
        <v>10</v>
      </c>
      <c r="AA29" s="11">
        <v>10</v>
      </c>
      <c r="AB29" s="11">
        <v>10</v>
      </c>
      <c r="AC29" s="11">
        <v>10</v>
      </c>
      <c r="AD29" s="11">
        <v>10</v>
      </c>
      <c r="AE29" s="11">
        <v>10</v>
      </c>
      <c r="AF29" s="11">
        <v>10</v>
      </c>
      <c r="AG29" s="11">
        <v>10</v>
      </c>
      <c r="AH29" s="11">
        <v>10</v>
      </c>
      <c r="AI29" s="11">
        <v>10</v>
      </c>
      <c r="AJ29" s="11">
        <v>10</v>
      </c>
      <c r="AK29" s="11">
        <v>0</v>
      </c>
      <c r="AL29" s="11">
        <v>10</v>
      </c>
      <c r="AM29" s="11">
        <v>110</v>
      </c>
      <c r="AN29" s="11">
        <v>60</v>
      </c>
      <c r="AO29" s="11">
        <v>10</v>
      </c>
      <c r="AP29" s="11">
        <v>110</v>
      </c>
      <c r="AQ29" s="11">
        <v>50</v>
      </c>
      <c r="AR29" s="11">
        <v>30</v>
      </c>
      <c r="AS29" s="11">
        <v>10</v>
      </c>
      <c r="AT29" s="11">
        <v>110</v>
      </c>
      <c r="AU29" s="11" t="s">
        <v>157</v>
      </c>
      <c r="AV29" s="11">
        <v>11165</v>
      </c>
      <c r="AW29" s="11">
        <v>4978</v>
      </c>
      <c r="AX29" s="11">
        <v>9289</v>
      </c>
      <c r="AY29" s="11">
        <v>7104</v>
      </c>
      <c r="AZ29" s="11">
        <v>14411</v>
      </c>
      <c r="BA29" s="11">
        <v>5895</v>
      </c>
      <c r="BB29" s="11">
        <v>12596</v>
      </c>
      <c r="BC29" s="11">
        <v>11505</v>
      </c>
      <c r="BD29" s="11">
        <v>6919</v>
      </c>
      <c r="BE29" s="11">
        <v>3592</v>
      </c>
      <c r="BF29" s="11">
        <v>11290</v>
      </c>
      <c r="BG29" s="11">
        <v>510</v>
      </c>
      <c r="BH29" s="11">
        <v>5091</v>
      </c>
      <c r="BI29" s="11">
        <v>16</v>
      </c>
      <c r="BJ29" s="11">
        <v>14</v>
      </c>
      <c r="BK29" s="11">
        <v>12</v>
      </c>
      <c r="BL29" s="11">
        <v>17</v>
      </c>
      <c r="BM29" s="11">
        <v>12</v>
      </c>
      <c r="BN29" s="11">
        <v>13</v>
      </c>
      <c r="BO29" s="11">
        <v>29</v>
      </c>
      <c r="BP29" s="11">
        <v>20</v>
      </c>
      <c r="BQ29" s="11">
        <v>11</v>
      </c>
      <c r="BR29" s="11">
        <v>15</v>
      </c>
      <c r="BS29" s="11">
        <v>27</v>
      </c>
      <c r="BT29" s="11">
        <v>0</v>
      </c>
      <c r="BU29" s="11">
        <v>35</v>
      </c>
      <c r="BV29" s="11">
        <v>69</v>
      </c>
      <c r="BW29" s="11">
        <v>19</v>
      </c>
      <c r="BX29" s="11">
        <v>30</v>
      </c>
      <c r="BY29" s="11">
        <v>50</v>
      </c>
      <c r="BZ29" s="11">
        <v>83</v>
      </c>
      <c r="CA29" s="11">
        <v>40</v>
      </c>
      <c r="CB29" s="11">
        <v>71</v>
      </c>
      <c r="CC29" s="11">
        <v>79</v>
      </c>
      <c r="CD29" s="11">
        <v>30</v>
      </c>
      <c r="CE29" s="11">
        <v>17</v>
      </c>
      <c r="CF29" s="11">
        <v>26</v>
      </c>
      <c r="CG29" s="11">
        <v>0</v>
      </c>
      <c r="CH29" s="11">
        <v>13</v>
      </c>
      <c r="CI29" s="11" t="s">
        <v>158</v>
      </c>
      <c r="CJ29" s="11" t="s">
        <v>158</v>
      </c>
      <c r="CK29" s="11" t="s">
        <v>158</v>
      </c>
      <c r="CL29" s="11" t="s">
        <v>158</v>
      </c>
      <c r="CM29" s="11" t="s">
        <v>158</v>
      </c>
      <c r="CN29" s="11" t="s">
        <v>158</v>
      </c>
      <c r="CO29" s="11" t="s">
        <v>158</v>
      </c>
      <c r="CP29" s="11" t="s">
        <v>158</v>
      </c>
      <c r="CQ29" s="11" t="s">
        <v>158</v>
      </c>
      <c r="CR29" s="11" t="s">
        <v>158</v>
      </c>
      <c r="CS29" s="11" t="s">
        <v>158</v>
      </c>
      <c r="CT29" s="11" t="s">
        <v>166</v>
      </c>
      <c r="CU29" s="11" t="s">
        <v>158</v>
      </c>
      <c r="CV29" s="11" t="s">
        <v>154</v>
      </c>
      <c r="CW29" s="11" t="s">
        <v>154</v>
      </c>
      <c r="CX29" s="11" t="s">
        <v>154</v>
      </c>
      <c r="CY29" s="11" t="s">
        <v>154</v>
      </c>
      <c r="CZ29" s="11" t="s">
        <v>154</v>
      </c>
      <c r="DA29" s="11" t="s">
        <v>154</v>
      </c>
      <c r="DB29" s="11" t="s">
        <v>154</v>
      </c>
      <c r="DC29" s="11" t="s">
        <v>154</v>
      </c>
      <c r="DD29" s="11" t="s">
        <v>154</v>
      </c>
      <c r="DE29" s="11" t="s">
        <v>154</v>
      </c>
      <c r="DF29" s="11" t="s">
        <v>154</v>
      </c>
      <c r="DG29" s="11" t="s">
        <v>154</v>
      </c>
      <c r="DH29" s="11" t="s">
        <v>154</v>
      </c>
      <c r="DI29" s="11" t="s">
        <v>157</v>
      </c>
      <c r="DJ29" s="11" t="s">
        <v>157</v>
      </c>
      <c r="DK29" s="11" t="s">
        <v>157</v>
      </c>
      <c r="DL29" s="11" t="s">
        <v>157</v>
      </c>
      <c r="DM29" s="11" t="s">
        <v>157</v>
      </c>
      <c r="DN29" s="11" t="s">
        <v>157</v>
      </c>
      <c r="DO29" s="11" t="s">
        <v>157</v>
      </c>
      <c r="DP29" s="11" t="s">
        <v>157</v>
      </c>
      <c r="DQ29" s="11" t="s">
        <v>157</v>
      </c>
      <c r="DR29" s="11" t="s">
        <v>157</v>
      </c>
      <c r="DS29" s="11" t="s">
        <v>157</v>
      </c>
      <c r="DT29" s="11" t="s">
        <v>157</v>
      </c>
      <c r="DU29" s="11" t="s">
        <v>157</v>
      </c>
      <c r="DV29" s="11" t="b">
        <v>1</v>
      </c>
      <c r="DW29" s="11" t="b">
        <v>1</v>
      </c>
      <c r="DX29" s="11" t="b">
        <v>1</v>
      </c>
      <c r="DY29" s="11" t="b">
        <v>1</v>
      </c>
      <c r="DZ29" s="11" t="b">
        <v>1</v>
      </c>
      <c r="EA29" s="11" t="b">
        <v>1</v>
      </c>
      <c r="EB29" s="11" t="b">
        <v>1</v>
      </c>
      <c r="EC29" s="11" t="b">
        <v>1</v>
      </c>
      <c r="ED29" s="11" t="b">
        <v>1</v>
      </c>
      <c r="EE29" s="11" t="b">
        <v>1</v>
      </c>
      <c r="EF29" s="11" t="b">
        <v>1</v>
      </c>
      <c r="EG29" s="11" t="s">
        <v>157</v>
      </c>
      <c r="EH29" s="11" t="b">
        <v>1</v>
      </c>
      <c r="EI29" s="11">
        <v>7.7999999999999996E-3</v>
      </c>
      <c r="EJ29" s="11">
        <v>7.6E-3</v>
      </c>
      <c r="EK29" s="11">
        <v>7.8600000000000007E-3</v>
      </c>
      <c r="EL29" s="11">
        <v>7.5199999999999998E-3</v>
      </c>
      <c r="EM29" s="11">
        <v>7.4700000000000001E-3</v>
      </c>
      <c r="EN29" s="11">
        <v>7.0699999999999999E-3</v>
      </c>
      <c r="EO29" s="11">
        <v>7.0400000000000003E-3</v>
      </c>
      <c r="EP29" s="11">
        <v>7.4400000000000004E-3</v>
      </c>
      <c r="EQ29" s="11">
        <v>8.9800000000000001E-3</v>
      </c>
      <c r="ER29" s="11">
        <v>7.5500000000000003E-3</v>
      </c>
      <c r="ES29" s="11">
        <v>7.5100000000000002E-3</v>
      </c>
      <c r="ET29" s="11" t="s">
        <v>157</v>
      </c>
      <c r="EU29" s="11">
        <v>7.8600000000000007E-3</v>
      </c>
      <c r="EV29" s="11" t="s">
        <v>186</v>
      </c>
      <c r="EW29" s="11" t="s">
        <v>157</v>
      </c>
    </row>
    <row r="30" spans="1:153" ht="15.75" customHeight="1" x14ac:dyDescent="0.2">
      <c r="A30" s="11"/>
      <c r="B30" s="11">
        <v>27533774</v>
      </c>
      <c r="C30" s="11">
        <v>54614.230555554997</v>
      </c>
      <c r="D30" s="11" t="s">
        <v>153</v>
      </c>
      <c r="E30" s="11">
        <v>345600</v>
      </c>
      <c r="F30" s="11">
        <v>31365524</v>
      </c>
      <c r="G30" s="11">
        <v>44981.703472222303</v>
      </c>
      <c r="H30" s="11">
        <v>44949.687499999898</v>
      </c>
      <c r="I30" s="11">
        <v>507509</v>
      </c>
      <c r="J30" s="11">
        <v>1</v>
      </c>
      <c r="K30" s="11">
        <v>62</v>
      </c>
      <c r="L30" s="11">
        <v>179488</v>
      </c>
      <c r="M30" s="11">
        <v>130</v>
      </c>
      <c r="N30" s="11">
        <v>110</v>
      </c>
      <c r="O30" s="11">
        <v>92</v>
      </c>
      <c r="P30" s="11">
        <v>84.61</v>
      </c>
      <c r="Q30" s="11">
        <v>335024</v>
      </c>
      <c r="R30" s="11" t="s">
        <v>154</v>
      </c>
      <c r="S30" s="11" t="s">
        <v>155</v>
      </c>
      <c r="T30" s="11" t="s">
        <v>156</v>
      </c>
      <c r="U30" s="11">
        <v>0</v>
      </c>
      <c r="V30" s="11" t="s">
        <v>154</v>
      </c>
      <c r="W30" s="11" t="s">
        <v>157</v>
      </c>
      <c r="X30" s="11">
        <v>3</v>
      </c>
      <c r="Y30" s="11" t="s">
        <v>157</v>
      </c>
      <c r="Z30" s="11">
        <v>10</v>
      </c>
      <c r="AA30" s="11">
        <v>10</v>
      </c>
      <c r="AB30" s="11">
        <v>10</v>
      </c>
      <c r="AC30" s="11">
        <v>10</v>
      </c>
      <c r="AD30" s="11">
        <v>10</v>
      </c>
      <c r="AE30" s="11">
        <v>10</v>
      </c>
      <c r="AF30" s="11">
        <v>10</v>
      </c>
      <c r="AG30" s="11">
        <v>10</v>
      </c>
      <c r="AH30" s="11">
        <v>10</v>
      </c>
      <c r="AI30" s="11">
        <v>10</v>
      </c>
      <c r="AJ30" s="11">
        <v>10</v>
      </c>
      <c r="AK30" s="11">
        <v>0</v>
      </c>
      <c r="AL30" s="11">
        <v>0</v>
      </c>
      <c r="AM30" s="11">
        <v>100</v>
      </c>
      <c r="AN30" s="11">
        <v>60</v>
      </c>
      <c r="AO30" s="11">
        <v>0</v>
      </c>
      <c r="AP30" s="11">
        <v>110</v>
      </c>
      <c r="AQ30" s="11">
        <v>40</v>
      </c>
      <c r="AR30" s="11">
        <v>30</v>
      </c>
      <c r="AS30" s="11">
        <v>10</v>
      </c>
      <c r="AT30" s="11">
        <v>100</v>
      </c>
      <c r="AU30" s="11" t="s">
        <v>157</v>
      </c>
      <c r="AV30" s="11">
        <v>44687</v>
      </c>
      <c r="AW30" s="11">
        <v>12285</v>
      </c>
      <c r="AX30" s="11">
        <v>9853</v>
      </c>
      <c r="AY30" s="11">
        <v>2198</v>
      </c>
      <c r="AZ30" s="11">
        <v>1712</v>
      </c>
      <c r="BA30" s="11">
        <v>861</v>
      </c>
      <c r="BB30" s="11">
        <v>11380</v>
      </c>
      <c r="BC30" s="11">
        <v>1075</v>
      </c>
      <c r="BD30" s="11">
        <v>723</v>
      </c>
      <c r="BE30" s="11">
        <v>1656</v>
      </c>
      <c r="BF30" s="11">
        <v>1343</v>
      </c>
      <c r="BG30" s="11">
        <v>82619</v>
      </c>
      <c r="BH30" s="11">
        <v>1945</v>
      </c>
      <c r="BI30" s="11">
        <v>8</v>
      </c>
      <c r="BJ30" s="11">
        <v>8</v>
      </c>
      <c r="BK30" s="11">
        <v>9</v>
      </c>
      <c r="BL30" s="11">
        <v>11</v>
      </c>
      <c r="BM30" s="11">
        <v>9</v>
      </c>
      <c r="BN30" s="11">
        <v>10</v>
      </c>
      <c r="BO30" s="11">
        <v>13</v>
      </c>
      <c r="BP30" s="11">
        <v>12</v>
      </c>
      <c r="BQ30" s="11">
        <v>9</v>
      </c>
      <c r="BR30" s="11">
        <v>9</v>
      </c>
      <c r="BS30" s="11">
        <v>11</v>
      </c>
      <c r="BT30" s="11">
        <v>12</v>
      </c>
      <c r="BU30" s="11">
        <v>11</v>
      </c>
      <c r="BV30" s="11">
        <v>157</v>
      </c>
      <c r="BW30" s="11">
        <v>92</v>
      </c>
      <c r="BX30" s="11">
        <v>58</v>
      </c>
      <c r="BY30" s="11">
        <v>5</v>
      </c>
      <c r="BZ30" s="11">
        <v>7</v>
      </c>
      <c r="CA30" s="11">
        <v>6</v>
      </c>
      <c r="CB30" s="11">
        <v>54</v>
      </c>
      <c r="CC30" s="11">
        <v>5</v>
      </c>
      <c r="CD30" s="11">
        <v>4</v>
      </c>
      <c r="CE30" s="11">
        <v>15</v>
      </c>
      <c r="CF30" s="11">
        <v>4</v>
      </c>
      <c r="CG30" s="11">
        <v>43</v>
      </c>
      <c r="CH30" s="11">
        <v>13</v>
      </c>
      <c r="CI30" s="11" t="s">
        <v>158</v>
      </c>
      <c r="CJ30" s="11" t="s">
        <v>158</v>
      </c>
      <c r="CK30" s="11" t="s">
        <v>158</v>
      </c>
      <c r="CL30" s="11" t="s">
        <v>158</v>
      </c>
      <c r="CM30" s="11" t="s">
        <v>158</v>
      </c>
      <c r="CN30" s="11" t="s">
        <v>158</v>
      </c>
      <c r="CO30" s="11" t="s">
        <v>158</v>
      </c>
      <c r="CP30" s="11" t="s">
        <v>158</v>
      </c>
      <c r="CQ30" s="11" t="s">
        <v>158</v>
      </c>
      <c r="CR30" s="11" t="s">
        <v>158</v>
      </c>
      <c r="CS30" s="11" t="s">
        <v>158</v>
      </c>
      <c r="CT30" s="11" t="s">
        <v>158</v>
      </c>
      <c r="CU30" s="11" t="s">
        <v>158</v>
      </c>
      <c r="CV30" s="11" t="s">
        <v>154</v>
      </c>
      <c r="CW30" s="11" t="s">
        <v>154</v>
      </c>
      <c r="CX30" s="11" t="s">
        <v>154</v>
      </c>
      <c r="CY30" s="11" t="s">
        <v>154</v>
      </c>
      <c r="CZ30" s="11" t="s">
        <v>154</v>
      </c>
      <c r="DA30" s="11" t="s">
        <v>154</v>
      </c>
      <c r="DB30" s="11" t="s">
        <v>154</v>
      </c>
      <c r="DC30" s="11" t="s">
        <v>154</v>
      </c>
      <c r="DD30" s="11" t="s">
        <v>154</v>
      </c>
      <c r="DE30" s="11" t="s">
        <v>154</v>
      </c>
      <c r="DF30" s="11" t="s">
        <v>154</v>
      </c>
      <c r="DG30" s="11" t="s">
        <v>154</v>
      </c>
      <c r="DH30" s="11" t="s">
        <v>154</v>
      </c>
      <c r="DI30" s="11" t="s">
        <v>157</v>
      </c>
      <c r="DJ30" s="11" t="s">
        <v>157</v>
      </c>
      <c r="DK30" s="11" t="s">
        <v>157</v>
      </c>
      <c r="DL30" s="11" t="s">
        <v>157</v>
      </c>
      <c r="DM30" s="11" t="s">
        <v>157</v>
      </c>
      <c r="DN30" s="11" t="s">
        <v>157</v>
      </c>
      <c r="DO30" s="11" t="s">
        <v>157</v>
      </c>
      <c r="DP30" s="11" t="s">
        <v>157</v>
      </c>
      <c r="DQ30" s="11" t="s">
        <v>157</v>
      </c>
      <c r="DR30" s="11" t="s">
        <v>157</v>
      </c>
      <c r="DS30" s="11" t="s">
        <v>157</v>
      </c>
      <c r="DT30" s="11" t="s">
        <v>157</v>
      </c>
      <c r="DU30" s="11" t="s">
        <v>157</v>
      </c>
      <c r="DV30" s="11" t="b">
        <v>1</v>
      </c>
      <c r="DW30" s="11" t="b">
        <v>1</v>
      </c>
      <c r="DX30" s="11" t="b">
        <v>1</v>
      </c>
      <c r="DY30" s="11" t="b">
        <v>1</v>
      </c>
      <c r="DZ30" s="11" t="b">
        <v>1</v>
      </c>
      <c r="EA30" s="11" t="b">
        <v>1</v>
      </c>
      <c r="EB30" s="11" t="b">
        <v>1</v>
      </c>
      <c r="EC30" s="11" t="b">
        <v>1</v>
      </c>
      <c r="ED30" s="11" t="b">
        <v>1</v>
      </c>
      <c r="EE30" s="11" t="b">
        <v>1</v>
      </c>
      <c r="EF30" s="11" t="b">
        <v>1</v>
      </c>
      <c r="EG30" s="11" t="b">
        <v>0</v>
      </c>
      <c r="EH30" s="11" t="b">
        <v>0</v>
      </c>
      <c r="EI30" s="11">
        <v>7.6899999999999998E-3</v>
      </c>
      <c r="EJ30" s="11">
        <v>7.1799999999999998E-3</v>
      </c>
      <c r="EK30" s="11">
        <v>8.0300000000000007E-3</v>
      </c>
      <c r="EL30" s="11">
        <v>6.9800000000000001E-3</v>
      </c>
      <c r="EM30" s="11">
        <v>7.9900000000000006E-3</v>
      </c>
      <c r="EN30" s="11">
        <v>8.6199999999999992E-3</v>
      </c>
      <c r="EO30" s="11">
        <v>7.8100000000000001E-3</v>
      </c>
      <c r="EP30" s="11">
        <v>7.4900000000000001E-3</v>
      </c>
      <c r="EQ30" s="11">
        <v>7.6800000000000002E-3</v>
      </c>
      <c r="ER30" s="11">
        <v>6.77E-3</v>
      </c>
      <c r="ES30" s="11">
        <v>7.1399999999999996E-3</v>
      </c>
      <c r="ET30" s="11">
        <v>7.4599999999999996E-3</v>
      </c>
      <c r="EU30" s="11">
        <v>7.3400000000000002E-3</v>
      </c>
      <c r="EV30" s="11" t="s">
        <v>167</v>
      </c>
      <c r="EW30" s="11" t="s">
        <v>157</v>
      </c>
    </row>
    <row r="31" spans="1:153" ht="15.75" customHeight="1" x14ac:dyDescent="0.2">
      <c r="A31" s="11"/>
      <c r="B31" s="11">
        <v>29468222</v>
      </c>
      <c r="C31" s="11">
        <v>50315.433333333</v>
      </c>
      <c r="D31" s="11" t="s">
        <v>153</v>
      </c>
      <c r="E31" s="11">
        <v>345600</v>
      </c>
      <c r="F31" s="11">
        <v>33889850</v>
      </c>
      <c r="G31" s="11">
        <v>46065.378472222503</v>
      </c>
      <c r="H31" s="11">
        <v>45906.424999999697</v>
      </c>
      <c r="I31" s="11">
        <v>15468</v>
      </c>
      <c r="J31" s="11">
        <v>1</v>
      </c>
      <c r="K31" s="11">
        <v>62</v>
      </c>
      <c r="L31" s="11">
        <v>4417</v>
      </c>
      <c r="M31" s="11">
        <v>130</v>
      </c>
      <c r="N31" s="11">
        <v>130</v>
      </c>
      <c r="O31" s="11">
        <v>92</v>
      </c>
      <c r="P31" s="11">
        <v>100</v>
      </c>
      <c r="Q31" s="11">
        <v>2898</v>
      </c>
      <c r="R31" s="11" t="s">
        <v>154</v>
      </c>
      <c r="S31" s="11" t="s">
        <v>155</v>
      </c>
      <c r="T31" s="11" t="s">
        <v>156</v>
      </c>
      <c r="U31" s="11">
        <v>0</v>
      </c>
      <c r="V31" s="11" t="s">
        <v>154</v>
      </c>
      <c r="W31" s="11" t="s">
        <v>157</v>
      </c>
      <c r="X31" s="11">
        <v>3</v>
      </c>
      <c r="Y31" s="11">
        <v>10</v>
      </c>
      <c r="Z31" s="11">
        <v>10</v>
      </c>
      <c r="AA31" s="11">
        <v>10</v>
      </c>
      <c r="AB31" s="11">
        <v>10</v>
      </c>
      <c r="AC31" s="11">
        <v>10</v>
      </c>
      <c r="AD31" s="11">
        <v>10</v>
      </c>
      <c r="AE31" s="11">
        <v>10</v>
      </c>
      <c r="AF31" s="11">
        <v>10</v>
      </c>
      <c r="AG31" s="11">
        <v>10</v>
      </c>
      <c r="AH31" s="11">
        <v>10</v>
      </c>
      <c r="AI31" s="11">
        <v>10</v>
      </c>
      <c r="AJ31" s="11">
        <v>10</v>
      </c>
      <c r="AK31" s="11">
        <v>10</v>
      </c>
      <c r="AL31" s="11">
        <v>120</v>
      </c>
      <c r="AM31" s="11">
        <v>60</v>
      </c>
      <c r="AN31" s="11">
        <v>10</v>
      </c>
      <c r="AO31" s="11">
        <v>120</v>
      </c>
      <c r="AP31" s="11">
        <v>60</v>
      </c>
      <c r="AQ31" s="11">
        <v>40</v>
      </c>
      <c r="AR31" s="11">
        <v>10</v>
      </c>
      <c r="AS31" s="11">
        <v>120</v>
      </c>
      <c r="AT31" s="11">
        <v>359</v>
      </c>
      <c r="AU31" s="11">
        <v>210</v>
      </c>
      <c r="AV31" s="11">
        <v>1718</v>
      </c>
      <c r="AW31" s="11">
        <v>201</v>
      </c>
      <c r="AX31" s="11">
        <v>1201</v>
      </c>
      <c r="AY31" s="11">
        <v>487</v>
      </c>
      <c r="AZ31" s="11">
        <v>1632</v>
      </c>
      <c r="BA31" s="11">
        <v>537</v>
      </c>
      <c r="BB31" s="11">
        <v>489</v>
      </c>
      <c r="BC31" s="11">
        <v>2437</v>
      </c>
      <c r="BD31" s="11">
        <v>463</v>
      </c>
      <c r="BE31" s="11">
        <v>1352</v>
      </c>
      <c r="BF31" s="11">
        <v>1438</v>
      </c>
      <c r="BG31" s="11">
        <v>10</v>
      </c>
      <c r="BH31" s="11">
        <v>10</v>
      </c>
      <c r="BI31" s="11">
        <v>7</v>
      </c>
      <c r="BJ31" s="11">
        <v>11</v>
      </c>
      <c r="BK31" s="11">
        <v>10</v>
      </c>
      <c r="BL31" s="11">
        <v>11</v>
      </c>
      <c r="BM31" s="11">
        <v>12</v>
      </c>
      <c r="BN31" s="11">
        <v>11</v>
      </c>
      <c r="BO31" s="11">
        <v>10</v>
      </c>
      <c r="BP31" s="11">
        <v>15</v>
      </c>
      <c r="BQ31" s="11">
        <v>10</v>
      </c>
      <c r="BR31" s="11">
        <v>17</v>
      </c>
      <c r="BS31" s="11">
        <v>24</v>
      </c>
      <c r="BT31" s="11">
        <v>3</v>
      </c>
      <c r="BU31" s="11">
        <v>4</v>
      </c>
      <c r="BV31" s="11">
        <v>11</v>
      </c>
      <c r="BW31" s="11">
        <v>3</v>
      </c>
      <c r="BX31" s="11">
        <v>12</v>
      </c>
      <c r="BY31" s="11">
        <v>8</v>
      </c>
      <c r="BZ31" s="11">
        <v>8</v>
      </c>
      <c r="CA31" s="11">
        <v>8</v>
      </c>
      <c r="CB31" s="11">
        <v>4</v>
      </c>
      <c r="CC31" s="11">
        <v>18</v>
      </c>
      <c r="CD31" s="11">
        <v>3</v>
      </c>
      <c r="CE31" s="11">
        <v>7</v>
      </c>
      <c r="CF31" s="11">
        <v>6</v>
      </c>
      <c r="CG31" s="11">
        <v>8</v>
      </c>
      <c r="CH31" s="11">
        <v>4</v>
      </c>
      <c r="CI31" s="11" t="s">
        <v>158</v>
      </c>
      <c r="CJ31" s="11" t="s">
        <v>158</v>
      </c>
      <c r="CK31" s="11" t="s">
        <v>158</v>
      </c>
      <c r="CL31" s="11" t="s">
        <v>158</v>
      </c>
      <c r="CM31" s="11" t="s">
        <v>158</v>
      </c>
      <c r="CN31" s="11" t="s">
        <v>158</v>
      </c>
      <c r="CO31" s="11" t="s">
        <v>158</v>
      </c>
      <c r="CP31" s="11" t="s">
        <v>158</v>
      </c>
      <c r="CQ31" s="11" t="s">
        <v>158</v>
      </c>
      <c r="CR31" s="11" t="s">
        <v>158</v>
      </c>
      <c r="CS31" s="11" t="s">
        <v>158</v>
      </c>
      <c r="CT31" s="11" t="s">
        <v>154</v>
      </c>
      <c r="CU31" s="11" t="s">
        <v>154</v>
      </c>
      <c r="CV31" s="11" t="s">
        <v>154</v>
      </c>
      <c r="CW31" s="11" t="s">
        <v>154</v>
      </c>
      <c r="CX31" s="11" t="s">
        <v>154</v>
      </c>
      <c r="CY31" s="11" t="s">
        <v>154</v>
      </c>
      <c r="CZ31" s="11" t="s">
        <v>154</v>
      </c>
      <c r="DA31" s="11" t="s">
        <v>154</v>
      </c>
      <c r="DB31" s="11" t="s">
        <v>154</v>
      </c>
      <c r="DC31" s="11" t="s">
        <v>154</v>
      </c>
      <c r="DD31" s="11" t="s">
        <v>154</v>
      </c>
      <c r="DE31" s="11" t="s">
        <v>154</v>
      </c>
      <c r="DF31" s="11" t="s">
        <v>154</v>
      </c>
      <c r="DG31" s="11" t="s">
        <v>157</v>
      </c>
      <c r="DH31" s="11" t="s">
        <v>157</v>
      </c>
      <c r="DI31" s="11" t="s">
        <v>157</v>
      </c>
      <c r="DJ31" s="11" t="s">
        <v>157</v>
      </c>
      <c r="DK31" s="11" t="s">
        <v>157</v>
      </c>
      <c r="DL31" s="11" t="s">
        <v>157</v>
      </c>
      <c r="DM31" s="11" t="s">
        <v>157</v>
      </c>
      <c r="DN31" s="11" t="s">
        <v>157</v>
      </c>
      <c r="DO31" s="11" t="s">
        <v>157</v>
      </c>
      <c r="DP31" s="11" t="s">
        <v>157</v>
      </c>
      <c r="DQ31" s="11" t="s">
        <v>157</v>
      </c>
      <c r="DR31" s="11" t="s">
        <v>157</v>
      </c>
      <c r="DS31" s="11" t="s">
        <v>157</v>
      </c>
      <c r="DT31" s="11" t="b">
        <v>1</v>
      </c>
      <c r="DU31" s="11" t="b">
        <v>1</v>
      </c>
      <c r="DV31" s="11" t="b">
        <v>1</v>
      </c>
      <c r="DW31" s="11" t="b">
        <v>1</v>
      </c>
      <c r="DX31" s="11" t="b">
        <v>1</v>
      </c>
      <c r="DY31" s="11" t="b">
        <v>1</v>
      </c>
      <c r="DZ31" s="11" t="b">
        <v>1</v>
      </c>
      <c r="EA31" s="11" t="b">
        <v>1</v>
      </c>
      <c r="EB31" s="11" t="b">
        <v>1</v>
      </c>
      <c r="EC31" s="11" t="b">
        <v>1</v>
      </c>
      <c r="ED31" s="11" t="b">
        <v>1</v>
      </c>
      <c r="EE31" s="11" t="b">
        <v>1</v>
      </c>
      <c r="EF31" s="11" t="b">
        <v>1</v>
      </c>
      <c r="EG31" s="11">
        <v>7.7200000000000003E-3</v>
      </c>
      <c r="EH31" s="11">
        <v>7.6400000000000001E-3</v>
      </c>
      <c r="EI31" s="11">
        <v>7.0299999999999998E-3</v>
      </c>
      <c r="EJ31" s="11">
        <v>6.8599999999999998E-3</v>
      </c>
      <c r="EK31" s="11">
        <v>8.1899999999999994E-3</v>
      </c>
      <c r="EL31" s="11">
        <v>7.2899999999999996E-3</v>
      </c>
      <c r="EM31" s="11">
        <v>8.4700000000000001E-3</v>
      </c>
      <c r="EN31" s="11">
        <v>7.9900000000000006E-3</v>
      </c>
      <c r="EO31" s="11">
        <v>7.3899999999999999E-3</v>
      </c>
      <c r="EP31" s="11">
        <v>7.4900000000000001E-3</v>
      </c>
      <c r="EQ31" s="11">
        <v>9.0399999999999994E-3</v>
      </c>
      <c r="ER31" s="11">
        <v>7.6899999999999998E-3</v>
      </c>
      <c r="ES31" s="11">
        <v>8.8400000000000006E-3</v>
      </c>
      <c r="ET31" s="11">
        <v>3.3312997058823499E-2</v>
      </c>
      <c r="EU31" s="11">
        <v>3.7287824999999997E-2</v>
      </c>
      <c r="EV31" s="11" t="s">
        <v>163</v>
      </c>
      <c r="EW31" s="11" t="s">
        <v>187</v>
      </c>
    </row>
    <row r="32" spans="1:153" ht="15.75" customHeight="1" x14ac:dyDescent="0.2">
      <c r="A32" s="11"/>
      <c r="B32" s="11">
        <v>29468256</v>
      </c>
      <c r="C32" s="11">
        <v>50534.759722221897</v>
      </c>
      <c r="D32" s="11" t="s">
        <v>153</v>
      </c>
      <c r="E32" s="11">
        <v>345600</v>
      </c>
      <c r="F32" s="11">
        <v>33889954</v>
      </c>
      <c r="G32" s="11">
        <v>46406.535416667</v>
      </c>
      <c r="H32" s="11">
        <v>46207.620138888502</v>
      </c>
      <c r="I32" s="11">
        <v>407749</v>
      </c>
      <c r="J32" s="11">
        <v>1</v>
      </c>
      <c r="K32" s="11">
        <v>206</v>
      </c>
      <c r="L32" s="11">
        <v>80199</v>
      </c>
      <c r="M32" s="11">
        <v>130</v>
      </c>
      <c r="N32" s="11">
        <v>130</v>
      </c>
      <c r="O32" s="11">
        <v>92</v>
      </c>
      <c r="P32" s="11">
        <v>100</v>
      </c>
      <c r="Q32" s="11">
        <v>344025</v>
      </c>
      <c r="R32" s="11" t="s">
        <v>154</v>
      </c>
      <c r="S32" s="11" t="s">
        <v>155</v>
      </c>
      <c r="T32" s="11" t="s">
        <v>156</v>
      </c>
      <c r="U32" s="11">
        <v>0</v>
      </c>
      <c r="V32" s="11" t="s">
        <v>154</v>
      </c>
      <c r="W32" s="11" t="s">
        <v>157</v>
      </c>
      <c r="X32" s="11"/>
      <c r="Y32" s="11">
        <v>10</v>
      </c>
      <c r="Z32" s="11">
        <v>10</v>
      </c>
      <c r="AA32" s="11">
        <v>10</v>
      </c>
      <c r="AB32" s="11">
        <v>10</v>
      </c>
      <c r="AC32" s="11">
        <v>10</v>
      </c>
      <c r="AD32" s="11">
        <v>10</v>
      </c>
      <c r="AE32" s="11">
        <v>10</v>
      </c>
      <c r="AF32" s="11">
        <v>10</v>
      </c>
      <c r="AG32" s="11">
        <v>10</v>
      </c>
      <c r="AH32" s="11">
        <v>10</v>
      </c>
      <c r="AI32" s="11">
        <v>10</v>
      </c>
      <c r="AJ32" s="11">
        <v>10</v>
      </c>
      <c r="AK32" s="11">
        <v>10</v>
      </c>
      <c r="AL32" s="11">
        <v>120</v>
      </c>
      <c r="AM32" s="11">
        <v>60</v>
      </c>
      <c r="AN32" s="11">
        <v>10</v>
      </c>
      <c r="AO32" s="11">
        <v>120</v>
      </c>
      <c r="AP32" s="11">
        <v>60</v>
      </c>
      <c r="AQ32" s="11">
        <v>40</v>
      </c>
      <c r="AR32" s="11">
        <v>10</v>
      </c>
      <c r="AS32" s="11">
        <v>120</v>
      </c>
      <c r="AT32" s="11">
        <v>2946</v>
      </c>
      <c r="AU32" s="11">
        <v>3025</v>
      </c>
      <c r="AV32" s="11">
        <v>1332</v>
      </c>
      <c r="AW32" s="11">
        <v>1454</v>
      </c>
      <c r="AX32" s="11">
        <v>6581</v>
      </c>
      <c r="AY32" s="11">
        <v>2724</v>
      </c>
      <c r="AZ32" s="11">
        <v>1836</v>
      </c>
      <c r="BA32" s="11">
        <v>1716</v>
      </c>
      <c r="BB32" s="11">
        <v>572</v>
      </c>
      <c r="BC32" s="11">
        <v>2750</v>
      </c>
      <c r="BD32" s="11">
        <v>2869</v>
      </c>
      <c r="BE32" s="11">
        <v>26497</v>
      </c>
      <c r="BF32" s="11">
        <v>8566</v>
      </c>
      <c r="BG32" s="11">
        <v>12</v>
      </c>
      <c r="BH32" s="11">
        <v>12</v>
      </c>
      <c r="BI32" s="11">
        <v>14</v>
      </c>
      <c r="BJ32" s="11">
        <v>20</v>
      </c>
      <c r="BK32" s="11">
        <v>15</v>
      </c>
      <c r="BL32" s="11">
        <v>10</v>
      </c>
      <c r="BM32" s="11">
        <v>18</v>
      </c>
      <c r="BN32" s="11">
        <v>12</v>
      </c>
      <c r="BO32" s="11">
        <v>11</v>
      </c>
      <c r="BP32" s="11">
        <v>14</v>
      </c>
      <c r="BQ32" s="11">
        <v>17</v>
      </c>
      <c r="BR32" s="11">
        <v>22</v>
      </c>
      <c r="BS32" s="11">
        <v>22</v>
      </c>
      <c r="BT32" s="11">
        <v>25</v>
      </c>
      <c r="BU32" s="11">
        <v>15</v>
      </c>
      <c r="BV32" s="11">
        <v>16</v>
      </c>
      <c r="BW32" s="11">
        <v>10</v>
      </c>
      <c r="BX32" s="11">
        <v>57</v>
      </c>
      <c r="BY32" s="11">
        <v>15</v>
      </c>
      <c r="BZ32" s="11">
        <v>16</v>
      </c>
      <c r="CA32" s="11">
        <v>20</v>
      </c>
      <c r="CB32" s="11">
        <v>9</v>
      </c>
      <c r="CC32" s="11">
        <v>27</v>
      </c>
      <c r="CD32" s="11">
        <v>24</v>
      </c>
      <c r="CE32" s="11">
        <v>105</v>
      </c>
      <c r="CF32" s="11">
        <v>58</v>
      </c>
      <c r="CG32" s="11">
        <v>20</v>
      </c>
      <c r="CH32" s="11">
        <v>9</v>
      </c>
      <c r="CI32" s="11" t="s">
        <v>158</v>
      </c>
      <c r="CJ32" s="11" t="s">
        <v>158</v>
      </c>
      <c r="CK32" s="11" t="s">
        <v>158</v>
      </c>
      <c r="CL32" s="11" t="s">
        <v>158</v>
      </c>
      <c r="CM32" s="11" t="s">
        <v>158</v>
      </c>
      <c r="CN32" s="11" t="s">
        <v>158</v>
      </c>
      <c r="CO32" s="11" t="s">
        <v>158</v>
      </c>
      <c r="CP32" s="11" t="s">
        <v>158</v>
      </c>
      <c r="CQ32" s="11" t="s">
        <v>158</v>
      </c>
      <c r="CR32" s="11" t="s">
        <v>158</v>
      </c>
      <c r="CS32" s="11" t="s">
        <v>158</v>
      </c>
      <c r="CT32" s="11" t="s">
        <v>154</v>
      </c>
      <c r="CU32" s="11" t="s">
        <v>154</v>
      </c>
      <c r="CV32" s="11" t="s">
        <v>154</v>
      </c>
      <c r="CW32" s="11" t="s">
        <v>154</v>
      </c>
      <c r="CX32" s="11" t="s">
        <v>154</v>
      </c>
      <c r="CY32" s="11" t="s">
        <v>154</v>
      </c>
      <c r="CZ32" s="11" t="s">
        <v>154</v>
      </c>
      <c r="DA32" s="11" t="s">
        <v>154</v>
      </c>
      <c r="DB32" s="11" t="s">
        <v>154</v>
      </c>
      <c r="DC32" s="11" t="s">
        <v>154</v>
      </c>
      <c r="DD32" s="11" t="s">
        <v>154</v>
      </c>
      <c r="DE32" s="11" t="s">
        <v>154</v>
      </c>
      <c r="DF32" s="11" t="s">
        <v>154</v>
      </c>
      <c r="DG32" s="11" t="s">
        <v>157</v>
      </c>
      <c r="DH32" s="11" t="s">
        <v>157</v>
      </c>
      <c r="DI32" s="11" t="s">
        <v>157</v>
      </c>
      <c r="DJ32" s="11" t="s">
        <v>157</v>
      </c>
      <c r="DK32" s="11" t="s">
        <v>157</v>
      </c>
      <c r="DL32" s="11" t="s">
        <v>157</v>
      </c>
      <c r="DM32" s="11" t="s">
        <v>157</v>
      </c>
      <c r="DN32" s="11" t="s">
        <v>157</v>
      </c>
      <c r="DO32" s="11" t="s">
        <v>157</v>
      </c>
      <c r="DP32" s="11" t="s">
        <v>157</v>
      </c>
      <c r="DQ32" s="11" t="s">
        <v>157</v>
      </c>
      <c r="DR32" s="11" t="s">
        <v>157</v>
      </c>
      <c r="DS32" s="11" t="s">
        <v>157</v>
      </c>
      <c r="DT32" s="11" t="b">
        <v>1</v>
      </c>
      <c r="DU32" s="11" t="b">
        <v>1</v>
      </c>
      <c r="DV32" s="11" t="b">
        <v>1</v>
      </c>
      <c r="DW32" s="11" t="b">
        <v>1</v>
      </c>
      <c r="DX32" s="11" t="b">
        <v>1</v>
      </c>
      <c r="DY32" s="11" t="b">
        <v>1</v>
      </c>
      <c r="DZ32" s="11" t="b">
        <v>1</v>
      </c>
      <c r="EA32" s="11" t="b">
        <v>1</v>
      </c>
      <c r="EB32" s="11" t="b">
        <v>1</v>
      </c>
      <c r="EC32" s="11" t="b">
        <v>1</v>
      </c>
      <c r="ED32" s="11" t="b">
        <v>1</v>
      </c>
      <c r="EE32" s="11" t="b">
        <v>1</v>
      </c>
      <c r="EF32" s="11" t="b">
        <v>1</v>
      </c>
      <c r="EG32" s="11">
        <v>7.6600000000000001E-3</v>
      </c>
      <c r="EH32" s="11">
        <v>8.5500000000000003E-3</v>
      </c>
      <c r="EI32" s="11">
        <v>7.8700000000000003E-3</v>
      </c>
      <c r="EJ32" s="11">
        <v>7.9399999999999991E-3</v>
      </c>
      <c r="EK32" s="11">
        <v>7.8200000000000006E-3</v>
      </c>
      <c r="EL32" s="11">
        <v>8.0999999999999996E-3</v>
      </c>
      <c r="EM32" s="11">
        <v>8.1799999999999998E-3</v>
      </c>
      <c r="EN32" s="11">
        <v>9.3200000000000002E-3</v>
      </c>
      <c r="EO32" s="11">
        <v>7.92E-3</v>
      </c>
      <c r="EP32" s="11">
        <v>7.4900000000000001E-3</v>
      </c>
      <c r="EQ32" s="11">
        <v>9.1599999999999997E-3</v>
      </c>
      <c r="ER32" s="11">
        <v>7.1199999999999996E-3</v>
      </c>
      <c r="ES32" s="11">
        <v>7.8200000000000006E-3</v>
      </c>
      <c r="ET32" s="11">
        <v>3.3446507352941197E-2</v>
      </c>
      <c r="EU32" s="11">
        <v>3.7315624999999998E-2</v>
      </c>
      <c r="EV32" s="11" t="s">
        <v>163</v>
      </c>
      <c r="EW32" s="11" t="s">
        <v>188</v>
      </c>
    </row>
    <row r="33" spans="1:153" ht="15.75" customHeight="1" x14ac:dyDescent="0.2">
      <c r="A33" s="11"/>
      <c r="B33" s="11">
        <v>27533782</v>
      </c>
      <c r="C33" s="11">
        <v>54658.095833332802</v>
      </c>
      <c r="D33" s="11" t="s">
        <v>153</v>
      </c>
      <c r="E33" s="11">
        <v>345600</v>
      </c>
      <c r="F33" s="11">
        <v>34142142</v>
      </c>
      <c r="G33" s="11">
        <v>45061.975694444503</v>
      </c>
      <c r="H33" s="11">
        <v>45020.556944444303</v>
      </c>
      <c r="I33" s="11">
        <v>275751</v>
      </c>
      <c r="J33" s="11">
        <v>2</v>
      </c>
      <c r="K33" s="11">
        <v>279</v>
      </c>
      <c r="L33" s="11">
        <v>203564</v>
      </c>
      <c r="M33" s="11">
        <v>130</v>
      </c>
      <c r="N33" s="11">
        <v>100</v>
      </c>
      <c r="O33" s="11">
        <v>92</v>
      </c>
      <c r="P33" s="11">
        <v>76.92</v>
      </c>
      <c r="Q33" s="11">
        <v>91924</v>
      </c>
      <c r="R33" s="11" t="s">
        <v>154</v>
      </c>
      <c r="S33" s="11" t="s">
        <v>155</v>
      </c>
      <c r="T33" s="11" t="s">
        <v>156</v>
      </c>
      <c r="U33" s="11">
        <v>0</v>
      </c>
      <c r="V33" s="11" t="s">
        <v>154</v>
      </c>
      <c r="W33" s="11" t="s">
        <v>157</v>
      </c>
      <c r="X33" s="11">
        <v>4</v>
      </c>
      <c r="Y33" s="11" t="s">
        <v>157</v>
      </c>
      <c r="Z33" s="11">
        <v>10</v>
      </c>
      <c r="AA33" s="11">
        <v>10</v>
      </c>
      <c r="AB33" s="11">
        <v>10</v>
      </c>
      <c r="AC33" s="11">
        <v>10</v>
      </c>
      <c r="AD33" s="11">
        <v>10</v>
      </c>
      <c r="AE33" s="11">
        <v>10</v>
      </c>
      <c r="AF33" s="11">
        <v>10</v>
      </c>
      <c r="AG33" s="11">
        <v>10</v>
      </c>
      <c r="AH33" s="11">
        <v>10</v>
      </c>
      <c r="AI33" s="11">
        <v>0</v>
      </c>
      <c r="AJ33" s="11">
        <v>10</v>
      </c>
      <c r="AK33" s="11">
        <v>0</v>
      </c>
      <c r="AL33" s="11">
        <v>0</v>
      </c>
      <c r="AM33" s="11">
        <v>90</v>
      </c>
      <c r="AN33" s="11">
        <v>50</v>
      </c>
      <c r="AO33" s="11">
        <v>0</v>
      </c>
      <c r="AP33" s="11">
        <v>100</v>
      </c>
      <c r="AQ33" s="11">
        <v>30</v>
      </c>
      <c r="AR33" s="11">
        <v>20</v>
      </c>
      <c r="AS33" s="11">
        <v>10</v>
      </c>
      <c r="AT33" s="11">
        <v>90</v>
      </c>
      <c r="AU33" s="11" t="s">
        <v>157</v>
      </c>
      <c r="AV33" s="11">
        <v>363</v>
      </c>
      <c r="AW33" s="11">
        <v>166</v>
      </c>
      <c r="AX33" s="11">
        <v>275</v>
      </c>
      <c r="AY33" s="11">
        <v>217</v>
      </c>
      <c r="AZ33" s="11">
        <v>9589</v>
      </c>
      <c r="BA33" s="11">
        <v>15324</v>
      </c>
      <c r="BB33" s="11">
        <v>28180</v>
      </c>
      <c r="BC33" s="11">
        <v>907</v>
      </c>
      <c r="BD33" s="11">
        <v>1162</v>
      </c>
      <c r="BE33" s="11">
        <v>22771</v>
      </c>
      <c r="BF33" s="11">
        <v>9570</v>
      </c>
      <c r="BG33" s="11">
        <v>36150</v>
      </c>
      <c r="BH33" s="11">
        <v>52429</v>
      </c>
      <c r="BI33" s="11">
        <v>6</v>
      </c>
      <c r="BJ33" s="11">
        <v>6</v>
      </c>
      <c r="BK33" s="11">
        <v>7</v>
      </c>
      <c r="BL33" s="11">
        <v>7</v>
      </c>
      <c r="BM33" s="11">
        <v>5</v>
      </c>
      <c r="BN33" s="11">
        <v>5</v>
      </c>
      <c r="BO33" s="11">
        <v>8</v>
      </c>
      <c r="BP33" s="11">
        <v>6</v>
      </c>
      <c r="BQ33" s="11">
        <v>7</v>
      </c>
      <c r="BR33" s="11">
        <v>9</v>
      </c>
      <c r="BS33" s="11">
        <v>8</v>
      </c>
      <c r="BT33" s="11">
        <v>7</v>
      </c>
      <c r="BU33" s="11">
        <v>21</v>
      </c>
      <c r="BV33" s="11">
        <v>4</v>
      </c>
      <c r="BW33" s="11">
        <v>4</v>
      </c>
      <c r="BX33" s="11">
        <v>4</v>
      </c>
      <c r="BY33" s="11">
        <v>5</v>
      </c>
      <c r="BZ33" s="11">
        <v>44</v>
      </c>
      <c r="CA33" s="11">
        <v>58</v>
      </c>
      <c r="CB33" s="11">
        <v>122</v>
      </c>
      <c r="CC33" s="11">
        <v>8</v>
      </c>
      <c r="CD33" s="11">
        <v>6</v>
      </c>
      <c r="CE33" s="11">
        <v>121</v>
      </c>
      <c r="CF33" s="11">
        <v>24</v>
      </c>
      <c r="CG33" s="11">
        <v>55</v>
      </c>
      <c r="CH33" s="11">
        <v>60</v>
      </c>
      <c r="CI33" s="11" t="s">
        <v>158</v>
      </c>
      <c r="CJ33" s="11" t="s">
        <v>158</v>
      </c>
      <c r="CK33" s="11" t="s">
        <v>158</v>
      </c>
      <c r="CL33" s="11" t="s">
        <v>158</v>
      </c>
      <c r="CM33" s="11" t="s">
        <v>158</v>
      </c>
      <c r="CN33" s="11" t="s">
        <v>158</v>
      </c>
      <c r="CO33" s="11" t="s">
        <v>158</v>
      </c>
      <c r="CP33" s="11" t="s">
        <v>158</v>
      </c>
      <c r="CQ33" s="11" t="s">
        <v>158</v>
      </c>
      <c r="CR33" s="11" t="s">
        <v>158</v>
      </c>
      <c r="CS33" s="11" t="s">
        <v>158</v>
      </c>
      <c r="CT33" s="11" t="s">
        <v>158</v>
      </c>
      <c r="CU33" s="11" t="s">
        <v>158</v>
      </c>
      <c r="CV33" s="11" t="s">
        <v>154</v>
      </c>
      <c r="CW33" s="11" t="s">
        <v>154</v>
      </c>
      <c r="CX33" s="11" t="s">
        <v>154</v>
      </c>
      <c r="CY33" s="11" t="s">
        <v>154</v>
      </c>
      <c r="CZ33" s="11" t="s">
        <v>154</v>
      </c>
      <c r="DA33" s="11" t="s">
        <v>154</v>
      </c>
      <c r="DB33" s="11" t="s">
        <v>154</v>
      </c>
      <c r="DC33" s="11" t="s">
        <v>154</v>
      </c>
      <c r="DD33" s="11" t="s">
        <v>154</v>
      </c>
      <c r="DE33" s="11" t="s">
        <v>154</v>
      </c>
      <c r="DF33" s="11" t="s">
        <v>154</v>
      </c>
      <c r="DG33" s="11" t="s">
        <v>154</v>
      </c>
      <c r="DH33" s="11" t="s">
        <v>154</v>
      </c>
      <c r="DI33" s="11" t="s">
        <v>157</v>
      </c>
      <c r="DJ33" s="11" t="s">
        <v>157</v>
      </c>
      <c r="DK33" s="11" t="s">
        <v>157</v>
      </c>
      <c r="DL33" s="11" t="s">
        <v>157</v>
      </c>
      <c r="DM33" s="11" t="s">
        <v>157</v>
      </c>
      <c r="DN33" s="11" t="s">
        <v>157</v>
      </c>
      <c r="DO33" s="11" t="s">
        <v>157</v>
      </c>
      <c r="DP33" s="11" t="s">
        <v>157</v>
      </c>
      <c r="DQ33" s="11" t="s">
        <v>157</v>
      </c>
      <c r="DR33" s="11" t="s">
        <v>157</v>
      </c>
      <c r="DS33" s="11" t="s">
        <v>157</v>
      </c>
      <c r="DT33" s="11" t="s">
        <v>157</v>
      </c>
      <c r="DU33" s="11" t="s">
        <v>157</v>
      </c>
      <c r="DV33" s="11" t="b">
        <v>1</v>
      </c>
      <c r="DW33" s="11" t="b">
        <v>1</v>
      </c>
      <c r="DX33" s="11" t="b">
        <v>1</v>
      </c>
      <c r="DY33" s="11" t="b">
        <v>1</v>
      </c>
      <c r="DZ33" s="11" t="b">
        <v>1</v>
      </c>
      <c r="EA33" s="11" t="b">
        <v>1</v>
      </c>
      <c r="EB33" s="11" t="b">
        <v>1</v>
      </c>
      <c r="EC33" s="11" t="b">
        <v>1</v>
      </c>
      <c r="ED33" s="11" t="b">
        <v>1</v>
      </c>
      <c r="EE33" s="11" t="b">
        <v>0</v>
      </c>
      <c r="EF33" s="11" t="b">
        <v>1</v>
      </c>
      <c r="EG33" s="11" t="b">
        <v>0</v>
      </c>
      <c r="EH33" s="11" t="b">
        <v>0</v>
      </c>
      <c r="EI33" s="11">
        <v>7.3000000000000001E-3</v>
      </c>
      <c r="EJ33" s="11">
        <v>9.5200000000000007E-3</v>
      </c>
      <c r="EK33" s="11">
        <v>7.45E-3</v>
      </c>
      <c r="EL33" s="11">
        <v>9.3100000000000006E-3</v>
      </c>
      <c r="EM33" s="11">
        <v>6.9199999999999999E-3</v>
      </c>
      <c r="EN33" s="11">
        <v>8.7299999999999999E-3</v>
      </c>
      <c r="EO33" s="11">
        <v>8.0300000000000007E-3</v>
      </c>
      <c r="EP33" s="11">
        <v>7.4999999999999997E-3</v>
      </c>
      <c r="EQ33" s="11">
        <v>7.26E-3</v>
      </c>
      <c r="ER33" s="11">
        <v>9.9699999999999997E-3</v>
      </c>
      <c r="ES33" s="11">
        <v>9.3699999999999999E-3</v>
      </c>
      <c r="ET33" s="11">
        <v>6.8799999999999998E-3</v>
      </c>
      <c r="EU33" s="11">
        <v>9.4800000000000006E-3</v>
      </c>
      <c r="EV33" s="11" t="s">
        <v>167</v>
      </c>
      <c r="EW33" s="11" t="s">
        <v>157</v>
      </c>
    </row>
    <row r="34" spans="1:153" ht="15.75" customHeight="1" x14ac:dyDescent="0.2">
      <c r="A34" s="11"/>
      <c r="B34" s="11">
        <v>28092850</v>
      </c>
      <c r="C34" s="11">
        <v>51609.459027777397</v>
      </c>
      <c r="D34" s="11" t="s">
        <v>153</v>
      </c>
      <c r="E34" s="11">
        <v>345600</v>
      </c>
      <c r="F34" s="11">
        <v>31968148</v>
      </c>
      <c r="G34" s="11">
        <v>45824.561805555801</v>
      </c>
      <c r="H34" s="11">
        <v>45693.816666666396</v>
      </c>
      <c r="I34" s="11">
        <v>99017</v>
      </c>
      <c r="J34" s="11">
        <v>1</v>
      </c>
      <c r="K34" s="11">
        <v>52</v>
      </c>
      <c r="L34" s="11">
        <v>63746</v>
      </c>
      <c r="M34" s="11">
        <v>130</v>
      </c>
      <c r="N34" s="11">
        <v>130</v>
      </c>
      <c r="O34" s="11">
        <v>92</v>
      </c>
      <c r="P34" s="11">
        <v>100</v>
      </c>
      <c r="Q34" s="11">
        <v>46160</v>
      </c>
      <c r="R34" s="11" t="s">
        <v>154</v>
      </c>
      <c r="S34" s="11" t="s">
        <v>155</v>
      </c>
      <c r="T34" s="11" t="s">
        <v>156</v>
      </c>
      <c r="U34" s="11">
        <v>0</v>
      </c>
      <c r="V34" s="11" t="s">
        <v>154</v>
      </c>
      <c r="W34" s="11" t="s">
        <v>157</v>
      </c>
      <c r="X34" s="11">
        <v>4</v>
      </c>
      <c r="Y34" s="11" t="s">
        <v>157</v>
      </c>
      <c r="Z34" s="11">
        <v>10</v>
      </c>
      <c r="AA34" s="11">
        <v>10</v>
      </c>
      <c r="AB34" s="11">
        <v>10</v>
      </c>
      <c r="AC34" s="11">
        <v>10</v>
      </c>
      <c r="AD34" s="11">
        <v>10</v>
      </c>
      <c r="AE34" s="11">
        <v>10</v>
      </c>
      <c r="AF34" s="11">
        <v>10</v>
      </c>
      <c r="AG34" s="11">
        <v>10</v>
      </c>
      <c r="AH34" s="11">
        <v>10</v>
      </c>
      <c r="AI34" s="11">
        <v>10</v>
      </c>
      <c r="AJ34" s="11">
        <v>10</v>
      </c>
      <c r="AK34" s="11">
        <v>10</v>
      </c>
      <c r="AL34" s="11">
        <v>10</v>
      </c>
      <c r="AM34" s="11">
        <v>120</v>
      </c>
      <c r="AN34" s="11">
        <v>60</v>
      </c>
      <c r="AO34" s="11">
        <v>10</v>
      </c>
      <c r="AP34" s="11">
        <v>120</v>
      </c>
      <c r="AQ34" s="11">
        <v>60</v>
      </c>
      <c r="AR34" s="11">
        <v>40</v>
      </c>
      <c r="AS34" s="11">
        <v>10</v>
      </c>
      <c r="AT34" s="11">
        <v>120</v>
      </c>
      <c r="AU34" s="11" t="s">
        <v>157</v>
      </c>
      <c r="AV34" s="11">
        <v>570</v>
      </c>
      <c r="AW34" s="11">
        <v>263</v>
      </c>
      <c r="AX34" s="11">
        <v>1005</v>
      </c>
      <c r="AY34" s="11">
        <v>582</v>
      </c>
      <c r="AZ34" s="11">
        <v>1474</v>
      </c>
      <c r="BA34" s="11">
        <v>1192</v>
      </c>
      <c r="BB34" s="11">
        <v>5181</v>
      </c>
      <c r="BC34" s="11">
        <v>2046</v>
      </c>
      <c r="BD34" s="11">
        <v>270</v>
      </c>
      <c r="BE34" s="11">
        <v>455</v>
      </c>
      <c r="BF34" s="11">
        <v>2234</v>
      </c>
      <c r="BG34" s="11">
        <v>13625</v>
      </c>
      <c r="BH34" s="11">
        <v>23138</v>
      </c>
      <c r="BI34" s="11">
        <v>10</v>
      </c>
      <c r="BJ34" s="11">
        <v>10</v>
      </c>
      <c r="BK34" s="11">
        <v>8</v>
      </c>
      <c r="BL34" s="11">
        <v>12</v>
      </c>
      <c r="BM34" s="11">
        <v>8</v>
      </c>
      <c r="BN34" s="11">
        <v>10</v>
      </c>
      <c r="BO34" s="11">
        <v>13</v>
      </c>
      <c r="BP34" s="11">
        <v>11</v>
      </c>
      <c r="BQ34" s="11">
        <v>9</v>
      </c>
      <c r="BR34" s="11">
        <v>10</v>
      </c>
      <c r="BS34" s="11">
        <v>10</v>
      </c>
      <c r="BT34" s="11">
        <v>29</v>
      </c>
      <c r="BU34" s="11">
        <v>27</v>
      </c>
      <c r="BV34" s="11">
        <v>3</v>
      </c>
      <c r="BW34" s="11">
        <v>2</v>
      </c>
      <c r="BX34" s="11">
        <v>3</v>
      </c>
      <c r="BY34" s="11">
        <v>4</v>
      </c>
      <c r="BZ34" s="11">
        <v>10</v>
      </c>
      <c r="CA34" s="11">
        <v>5</v>
      </c>
      <c r="CB34" s="11">
        <v>13</v>
      </c>
      <c r="CC34" s="11">
        <v>10</v>
      </c>
      <c r="CD34" s="11">
        <v>2</v>
      </c>
      <c r="CE34" s="11">
        <v>2</v>
      </c>
      <c r="CF34" s="11">
        <v>3</v>
      </c>
      <c r="CG34" s="11">
        <v>47</v>
      </c>
      <c r="CH34" s="11">
        <v>16</v>
      </c>
      <c r="CI34" s="11" t="s">
        <v>158</v>
      </c>
      <c r="CJ34" s="11" t="s">
        <v>158</v>
      </c>
      <c r="CK34" s="11" t="s">
        <v>158</v>
      </c>
      <c r="CL34" s="11" t="s">
        <v>158</v>
      </c>
      <c r="CM34" s="11" t="s">
        <v>158</v>
      </c>
      <c r="CN34" s="11" t="s">
        <v>158</v>
      </c>
      <c r="CO34" s="11" t="s">
        <v>158</v>
      </c>
      <c r="CP34" s="11" t="s">
        <v>158</v>
      </c>
      <c r="CQ34" s="11" t="s">
        <v>158</v>
      </c>
      <c r="CR34" s="11" t="s">
        <v>158</v>
      </c>
      <c r="CS34" s="11" t="s">
        <v>158</v>
      </c>
      <c r="CT34" s="11" t="s">
        <v>158</v>
      </c>
      <c r="CU34" s="11" t="s">
        <v>158</v>
      </c>
      <c r="CV34" s="11" t="s">
        <v>154</v>
      </c>
      <c r="CW34" s="11" t="s">
        <v>154</v>
      </c>
      <c r="CX34" s="11" t="s">
        <v>154</v>
      </c>
      <c r="CY34" s="11" t="s">
        <v>154</v>
      </c>
      <c r="CZ34" s="11" t="s">
        <v>154</v>
      </c>
      <c r="DA34" s="11" t="s">
        <v>154</v>
      </c>
      <c r="DB34" s="11" t="s">
        <v>154</v>
      </c>
      <c r="DC34" s="11" t="s">
        <v>154</v>
      </c>
      <c r="DD34" s="11" t="s">
        <v>154</v>
      </c>
      <c r="DE34" s="11" t="s">
        <v>154</v>
      </c>
      <c r="DF34" s="11" t="s">
        <v>154</v>
      </c>
      <c r="DG34" s="11" t="s">
        <v>154</v>
      </c>
      <c r="DH34" s="11" t="s">
        <v>154</v>
      </c>
      <c r="DI34" s="11" t="s">
        <v>157</v>
      </c>
      <c r="DJ34" s="11" t="s">
        <v>157</v>
      </c>
      <c r="DK34" s="11" t="s">
        <v>157</v>
      </c>
      <c r="DL34" s="11" t="s">
        <v>157</v>
      </c>
      <c r="DM34" s="11" t="s">
        <v>157</v>
      </c>
      <c r="DN34" s="11" t="s">
        <v>157</v>
      </c>
      <c r="DO34" s="11" t="s">
        <v>157</v>
      </c>
      <c r="DP34" s="11" t="s">
        <v>157</v>
      </c>
      <c r="DQ34" s="11" t="s">
        <v>157</v>
      </c>
      <c r="DR34" s="11" t="s">
        <v>157</v>
      </c>
      <c r="DS34" s="11" t="s">
        <v>157</v>
      </c>
      <c r="DT34" s="11" t="s">
        <v>157</v>
      </c>
      <c r="DU34" s="11" t="s">
        <v>157</v>
      </c>
      <c r="DV34" s="11" t="b">
        <v>1</v>
      </c>
      <c r="DW34" s="11" t="b">
        <v>1</v>
      </c>
      <c r="DX34" s="11" t="b">
        <v>1</v>
      </c>
      <c r="DY34" s="11" t="b">
        <v>1</v>
      </c>
      <c r="DZ34" s="11" t="b">
        <v>1</v>
      </c>
      <c r="EA34" s="11" t="b">
        <v>1</v>
      </c>
      <c r="EB34" s="11" t="b">
        <v>1</v>
      </c>
      <c r="EC34" s="11" t="b">
        <v>1</v>
      </c>
      <c r="ED34" s="11" t="b">
        <v>1</v>
      </c>
      <c r="EE34" s="11" t="b">
        <v>1</v>
      </c>
      <c r="EF34" s="11" t="b">
        <v>1</v>
      </c>
      <c r="EG34" s="11" t="b">
        <v>1</v>
      </c>
      <c r="EH34" s="11" t="b">
        <v>1</v>
      </c>
      <c r="EI34" s="11">
        <v>7.2700000000000004E-3</v>
      </c>
      <c r="EJ34" s="11">
        <v>8.3000000000000001E-3</v>
      </c>
      <c r="EK34" s="11">
        <v>7.79E-3</v>
      </c>
      <c r="EL34" s="11">
        <v>7.45E-3</v>
      </c>
      <c r="EM34" s="11">
        <v>9.4599999999999997E-3</v>
      </c>
      <c r="EN34" s="11">
        <v>7.5799999999999999E-3</v>
      </c>
      <c r="EO34" s="11">
        <v>7.2899999999999996E-3</v>
      </c>
      <c r="EP34" s="11">
        <v>7.5199999999999998E-3</v>
      </c>
      <c r="EQ34" s="11">
        <v>8.0400000000000003E-3</v>
      </c>
      <c r="ER34" s="11">
        <v>7.5399999999999998E-3</v>
      </c>
      <c r="ES34" s="11">
        <v>7.2300000000000003E-3</v>
      </c>
      <c r="ET34" s="11">
        <v>7.2700000000000004E-3</v>
      </c>
      <c r="EU34" s="11">
        <v>7.92E-3</v>
      </c>
      <c r="EV34" s="11" t="s">
        <v>165</v>
      </c>
      <c r="EW34" s="11" t="s">
        <v>157</v>
      </c>
    </row>
    <row r="35" spans="1:153" ht="15.75" customHeight="1" x14ac:dyDescent="0.2">
      <c r="A35" s="11"/>
      <c r="B35" s="11">
        <v>27533780</v>
      </c>
      <c r="C35" s="11">
        <v>53473.733333332799</v>
      </c>
      <c r="D35" s="11" t="s">
        <v>153</v>
      </c>
      <c r="E35" s="11">
        <v>345600</v>
      </c>
      <c r="F35" s="11">
        <v>31352506</v>
      </c>
      <c r="G35" s="11">
        <v>45041.907638889003</v>
      </c>
      <c r="H35" s="11">
        <v>45002.839583333203</v>
      </c>
      <c r="I35" s="11">
        <v>137442</v>
      </c>
      <c r="J35" s="11">
        <v>1</v>
      </c>
      <c r="K35" s="11">
        <v>0</v>
      </c>
      <c r="L35" s="11">
        <v>0</v>
      </c>
      <c r="M35" s="11">
        <v>130</v>
      </c>
      <c r="N35" s="11">
        <v>120</v>
      </c>
      <c r="O35" s="11">
        <v>92</v>
      </c>
      <c r="P35" s="11">
        <v>92.3</v>
      </c>
      <c r="Q35" s="11">
        <v>108974</v>
      </c>
      <c r="R35" s="11" t="s">
        <v>154</v>
      </c>
      <c r="S35" s="11" t="s">
        <v>155</v>
      </c>
      <c r="T35" s="11" t="s">
        <v>156</v>
      </c>
      <c r="U35" s="11">
        <v>0</v>
      </c>
      <c r="V35" s="11" t="s">
        <v>154</v>
      </c>
      <c r="W35" s="11" t="s">
        <v>157</v>
      </c>
      <c r="X35" s="11">
        <v>2</v>
      </c>
      <c r="Y35" s="11" t="s">
        <v>157</v>
      </c>
      <c r="Z35" s="11">
        <v>10</v>
      </c>
      <c r="AA35" s="11">
        <v>10</v>
      </c>
      <c r="AB35" s="11">
        <v>10</v>
      </c>
      <c r="AC35" s="11">
        <v>10</v>
      </c>
      <c r="AD35" s="11">
        <v>10</v>
      </c>
      <c r="AE35" s="11">
        <v>10</v>
      </c>
      <c r="AF35" s="11">
        <v>10</v>
      </c>
      <c r="AG35" s="11">
        <v>10</v>
      </c>
      <c r="AH35" s="11">
        <v>10</v>
      </c>
      <c r="AI35" s="11">
        <v>10</v>
      </c>
      <c r="AJ35" s="11">
        <v>10</v>
      </c>
      <c r="AK35" s="11">
        <v>0</v>
      </c>
      <c r="AL35" s="11">
        <v>10</v>
      </c>
      <c r="AM35" s="11">
        <v>110</v>
      </c>
      <c r="AN35" s="11">
        <v>60</v>
      </c>
      <c r="AO35" s="11">
        <v>10</v>
      </c>
      <c r="AP35" s="11">
        <v>110</v>
      </c>
      <c r="AQ35" s="11">
        <v>50</v>
      </c>
      <c r="AR35" s="11">
        <v>30</v>
      </c>
      <c r="AS35" s="11">
        <v>10</v>
      </c>
      <c r="AT35" s="11">
        <v>110</v>
      </c>
      <c r="AU35" s="11" t="s">
        <v>157</v>
      </c>
      <c r="AV35" s="11">
        <v>818</v>
      </c>
      <c r="AW35" s="11">
        <v>438</v>
      </c>
      <c r="AX35" s="11">
        <v>1827</v>
      </c>
      <c r="AY35" s="11">
        <v>2938</v>
      </c>
      <c r="AZ35" s="11">
        <v>2533</v>
      </c>
      <c r="BA35" s="11">
        <v>634</v>
      </c>
      <c r="BB35" s="11">
        <v>1074</v>
      </c>
      <c r="BC35" s="11">
        <v>674</v>
      </c>
      <c r="BD35" s="11">
        <v>214</v>
      </c>
      <c r="BE35" s="11">
        <v>2444</v>
      </c>
      <c r="BF35" s="11">
        <v>561</v>
      </c>
      <c r="BG35" s="11">
        <v>10779</v>
      </c>
      <c r="BH35" s="11">
        <v>3482</v>
      </c>
      <c r="BI35" s="11">
        <v>5</v>
      </c>
      <c r="BJ35" s="11">
        <v>6</v>
      </c>
      <c r="BK35" s="11">
        <v>6</v>
      </c>
      <c r="BL35" s="11">
        <v>9</v>
      </c>
      <c r="BM35" s="11">
        <v>4</v>
      </c>
      <c r="BN35" s="11">
        <v>5</v>
      </c>
      <c r="BO35" s="11">
        <v>7</v>
      </c>
      <c r="BP35" s="11">
        <v>6</v>
      </c>
      <c r="BQ35" s="11">
        <v>5</v>
      </c>
      <c r="BR35" s="11">
        <v>16</v>
      </c>
      <c r="BS35" s="11">
        <v>7</v>
      </c>
      <c r="BT35" s="11">
        <v>17</v>
      </c>
      <c r="BU35" s="11">
        <v>28</v>
      </c>
      <c r="BV35" s="11">
        <v>9</v>
      </c>
      <c r="BW35" s="11">
        <v>3</v>
      </c>
      <c r="BX35" s="11">
        <v>23</v>
      </c>
      <c r="BY35" s="11">
        <v>23</v>
      </c>
      <c r="BZ35" s="11">
        <v>25</v>
      </c>
      <c r="CA35" s="11">
        <v>12</v>
      </c>
      <c r="CB35" s="11">
        <v>7</v>
      </c>
      <c r="CC35" s="11">
        <v>10</v>
      </c>
      <c r="CD35" s="11">
        <v>2</v>
      </c>
      <c r="CE35" s="11">
        <v>22</v>
      </c>
      <c r="CF35" s="11">
        <v>6</v>
      </c>
      <c r="CG35" s="11">
        <v>98</v>
      </c>
      <c r="CH35" s="11">
        <v>37</v>
      </c>
      <c r="CI35" s="11" t="s">
        <v>158</v>
      </c>
      <c r="CJ35" s="11" t="s">
        <v>158</v>
      </c>
      <c r="CK35" s="11" t="s">
        <v>158</v>
      </c>
      <c r="CL35" s="11" t="s">
        <v>158</v>
      </c>
      <c r="CM35" s="11" t="s">
        <v>158</v>
      </c>
      <c r="CN35" s="11" t="s">
        <v>158</v>
      </c>
      <c r="CO35" s="11" t="s">
        <v>158</v>
      </c>
      <c r="CP35" s="11" t="s">
        <v>158</v>
      </c>
      <c r="CQ35" s="11" t="s">
        <v>158</v>
      </c>
      <c r="CR35" s="11" t="s">
        <v>158</v>
      </c>
      <c r="CS35" s="11" t="s">
        <v>158</v>
      </c>
      <c r="CT35" s="11" t="s">
        <v>158</v>
      </c>
      <c r="CU35" s="11" t="s">
        <v>158</v>
      </c>
      <c r="CV35" s="11" t="s">
        <v>154</v>
      </c>
      <c r="CW35" s="11" t="s">
        <v>154</v>
      </c>
      <c r="CX35" s="11" t="s">
        <v>154</v>
      </c>
      <c r="CY35" s="11" t="s">
        <v>154</v>
      </c>
      <c r="CZ35" s="11" t="s">
        <v>154</v>
      </c>
      <c r="DA35" s="11" t="s">
        <v>154</v>
      </c>
      <c r="DB35" s="11" t="s">
        <v>154</v>
      </c>
      <c r="DC35" s="11" t="s">
        <v>154</v>
      </c>
      <c r="DD35" s="11" t="s">
        <v>154</v>
      </c>
      <c r="DE35" s="11" t="s">
        <v>154</v>
      </c>
      <c r="DF35" s="11" t="s">
        <v>154</v>
      </c>
      <c r="DG35" s="11" t="s">
        <v>154</v>
      </c>
      <c r="DH35" s="11" t="s">
        <v>154</v>
      </c>
      <c r="DI35" s="11" t="s">
        <v>157</v>
      </c>
      <c r="DJ35" s="11" t="s">
        <v>157</v>
      </c>
      <c r="DK35" s="11" t="s">
        <v>157</v>
      </c>
      <c r="DL35" s="11" t="s">
        <v>157</v>
      </c>
      <c r="DM35" s="11" t="s">
        <v>157</v>
      </c>
      <c r="DN35" s="11" t="s">
        <v>157</v>
      </c>
      <c r="DO35" s="11" t="s">
        <v>157</v>
      </c>
      <c r="DP35" s="11" t="s">
        <v>157</v>
      </c>
      <c r="DQ35" s="11" t="s">
        <v>157</v>
      </c>
      <c r="DR35" s="11" t="s">
        <v>157</v>
      </c>
      <c r="DS35" s="11" t="s">
        <v>157</v>
      </c>
      <c r="DT35" s="11" t="s">
        <v>157</v>
      </c>
      <c r="DU35" s="11" t="s">
        <v>157</v>
      </c>
      <c r="DV35" s="11" t="b">
        <v>1</v>
      </c>
      <c r="DW35" s="11" t="b">
        <v>1</v>
      </c>
      <c r="DX35" s="11" t="b">
        <v>1</v>
      </c>
      <c r="DY35" s="11" t="b">
        <v>1</v>
      </c>
      <c r="DZ35" s="11" t="b">
        <v>1</v>
      </c>
      <c r="EA35" s="11" t="b">
        <v>1</v>
      </c>
      <c r="EB35" s="11" t="b">
        <v>1</v>
      </c>
      <c r="EC35" s="11" t="b">
        <v>1</v>
      </c>
      <c r="ED35" s="11" t="b">
        <v>1</v>
      </c>
      <c r="EE35" s="11" t="b">
        <v>1</v>
      </c>
      <c r="EF35" s="11" t="b">
        <v>1</v>
      </c>
      <c r="EG35" s="11" t="b">
        <v>0</v>
      </c>
      <c r="EH35" s="11" t="b">
        <v>1</v>
      </c>
      <c r="EI35" s="11">
        <v>8.0599999999999995E-3</v>
      </c>
      <c r="EJ35" s="11">
        <v>7.6E-3</v>
      </c>
      <c r="EK35" s="11">
        <v>8.1499999999999993E-3</v>
      </c>
      <c r="EL35" s="11">
        <v>6.96E-3</v>
      </c>
      <c r="EM35" s="11">
        <v>7.0899999999999999E-3</v>
      </c>
      <c r="EN35" s="11">
        <v>6.96E-3</v>
      </c>
      <c r="EO35" s="11">
        <v>8.1600000000000006E-3</v>
      </c>
      <c r="EP35" s="11">
        <v>7.5399999999999998E-3</v>
      </c>
      <c r="EQ35" s="11">
        <v>6.7200000000000003E-3</v>
      </c>
      <c r="ER35" s="11">
        <v>6.8900000000000003E-3</v>
      </c>
      <c r="ES35" s="11">
        <v>7.8600000000000007E-3</v>
      </c>
      <c r="ET35" s="11">
        <v>6.9800000000000001E-3</v>
      </c>
      <c r="EU35" s="11">
        <v>8.6999999999999994E-3</v>
      </c>
      <c r="EV35" s="11" t="s">
        <v>189</v>
      </c>
      <c r="EW35" s="11" t="s">
        <v>157</v>
      </c>
    </row>
    <row r="36" spans="1:153" ht="15.75" customHeight="1" x14ac:dyDescent="0.2">
      <c r="A36" s="11"/>
      <c r="B36" s="11">
        <v>29468224</v>
      </c>
      <c r="C36" s="11">
        <v>50337.365972221902</v>
      </c>
      <c r="D36" s="11" t="s">
        <v>153</v>
      </c>
      <c r="E36" s="11">
        <v>345600</v>
      </c>
      <c r="F36" s="11">
        <v>33890208</v>
      </c>
      <c r="G36" s="11">
        <v>46085.446527777996</v>
      </c>
      <c r="H36" s="11">
        <v>45924.142361110797</v>
      </c>
      <c r="I36" s="11">
        <v>408034</v>
      </c>
      <c r="J36" s="11">
        <v>1</v>
      </c>
      <c r="K36" s="11">
        <v>335</v>
      </c>
      <c r="L36" s="11">
        <v>216911</v>
      </c>
      <c r="M36" s="11">
        <v>130</v>
      </c>
      <c r="N36" s="11">
        <v>130</v>
      </c>
      <c r="O36" s="11">
        <v>92</v>
      </c>
      <c r="P36" s="11">
        <v>100</v>
      </c>
      <c r="Q36" s="11">
        <v>273385</v>
      </c>
      <c r="R36" s="11" t="s">
        <v>154</v>
      </c>
      <c r="S36" s="11" t="s">
        <v>155</v>
      </c>
      <c r="T36" s="11" t="s">
        <v>156</v>
      </c>
      <c r="U36" s="11">
        <v>0</v>
      </c>
      <c r="V36" s="11" t="s">
        <v>154</v>
      </c>
      <c r="W36" s="11" t="s">
        <v>157</v>
      </c>
      <c r="X36" s="11"/>
      <c r="Y36" s="11">
        <v>10</v>
      </c>
      <c r="Z36" s="11">
        <v>10</v>
      </c>
      <c r="AA36" s="11">
        <v>10</v>
      </c>
      <c r="AB36" s="11">
        <v>10</v>
      </c>
      <c r="AC36" s="11">
        <v>10</v>
      </c>
      <c r="AD36" s="11">
        <v>10</v>
      </c>
      <c r="AE36" s="11">
        <v>10</v>
      </c>
      <c r="AF36" s="11">
        <v>10</v>
      </c>
      <c r="AG36" s="11">
        <v>10</v>
      </c>
      <c r="AH36" s="11">
        <v>10</v>
      </c>
      <c r="AI36" s="11">
        <v>10</v>
      </c>
      <c r="AJ36" s="11">
        <v>10</v>
      </c>
      <c r="AK36" s="11">
        <v>10</v>
      </c>
      <c r="AL36" s="11">
        <v>120</v>
      </c>
      <c r="AM36" s="11">
        <v>60</v>
      </c>
      <c r="AN36" s="11">
        <v>10</v>
      </c>
      <c r="AO36" s="11">
        <v>120</v>
      </c>
      <c r="AP36" s="11">
        <v>60</v>
      </c>
      <c r="AQ36" s="11">
        <v>40</v>
      </c>
      <c r="AR36" s="11">
        <v>10</v>
      </c>
      <c r="AS36" s="11">
        <v>120</v>
      </c>
      <c r="AT36" s="11">
        <v>2249</v>
      </c>
      <c r="AU36" s="11">
        <v>1023</v>
      </c>
      <c r="AV36" s="11">
        <v>1003</v>
      </c>
      <c r="AW36" s="11">
        <v>5300</v>
      </c>
      <c r="AX36" s="11">
        <v>26797</v>
      </c>
      <c r="AY36" s="11">
        <v>4408</v>
      </c>
      <c r="AZ36" s="11">
        <v>13632</v>
      </c>
      <c r="BA36" s="11">
        <v>11069</v>
      </c>
      <c r="BB36" s="11">
        <v>500</v>
      </c>
      <c r="BC36" s="11">
        <v>8564</v>
      </c>
      <c r="BD36" s="11">
        <v>2707</v>
      </c>
      <c r="BE36" s="11">
        <v>54669</v>
      </c>
      <c r="BF36" s="11">
        <v>2489</v>
      </c>
      <c r="BG36" s="11">
        <v>12</v>
      </c>
      <c r="BH36" s="11">
        <v>11</v>
      </c>
      <c r="BI36" s="11">
        <v>12</v>
      </c>
      <c r="BJ36" s="11">
        <v>16</v>
      </c>
      <c r="BK36" s="11">
        <v>11</v>
      </c>
      <c r="BL36" s="11">
        <v>12</v>
      </c>
      <c r="BM36" s="11">
        <v>16</v>
      </c>
      <c r="BN36" s="11">
        <v>12</v>
      </c>
      <c r="BO36" s="11">
        <v>12</v>
      </c>
      <c r="BP36" s="11">
        <v>19</v>
      </c>
      <c r="BQ36" s="11">
        <v>15</v>
      </c>
      <c r="BR36" s="11">
        <v>19</v>
      </c>
      <c r="BS36" s="11">
        <v>25</v>
      </c>
      <c r="BT36" s="11">
        <v>18</v>
      </c>
      <c r="BU36" s="11">
        <v>16</v>
      </c>
      <c r="BV36" s="11">
        <v>9</v>
      </c>
      <c r="BW36" s="11">
        <v>45</v>
      </c>
      <c r="BX36" s="11">
        <v>39</v>
      </c>
      <c r="BY36" s="11">
        <v>45</v>
      </c>
      <c r="BZ36" s="11">
        <v>60</v>
      </c>
      <c r="CA36" s="11">
        <v>65</v>
      </c>
      <c r="CB36" s="11">
        <v>7</v>
      </c>
      <c r="CC36" s="11">
        <v>50</v>
      </c>
      <c r="CD36" s="11">
        <v>13</v>
      </c>
      <c r="CE36" s="11">
        <v>177</v>
      </c>
      <c r="CF36" s="11">
        <v>9</v>
      </c>
      <c r="CG36" s="11">
        <v>65</v>
      </c>
      <c r="CH36" s="11">
        <v>7</v>
      </c>
      <c r="CI36" s="11" t="s">
        <v>158</v>
      </c>
      <c r="CJ36" s="11" t="s">
        <v>158</v>
      </c>
      <c r="CK36" s="11" t="s">
        <v>158</v>
      </c>
      <c r="CL36" s="11" t="s">
        <v>158</v>
      </c>
      <c r="CM36" s="11" t="s">
        <v>158</v>
      </c>
      <c r="CN36" s="11" t="s">
        <v>158</v>
      </c>
      <c r="CO36" s="11" t="s">
        <v>158</v>
      </c>
      <c r="CP36" s="11" t="s">
        <v>158</v>
      </c>
      <c r="CQ36" s="11" t="s">
        <v>158</v>
      </c>
      <c r="CR36" s="11" t="s">
        <v>158</v>
      </c>
      <c r="CS36" s="11" t="s">
        <v>158</v>
      </c>
      <c r="CT36" s="11" t="s">
        <v>154</v>
      </c>
      <c r="CU36" s="11" t="s">
        <v>154</v>
      </c>
      <c r="CV36" s="11" t="s">
        <v>154</v>
      </c>
      <c r="CW36" s="11" t="s">
        <v>154</v>
      </c>
      <c r="CX36" s="11" t="s">
        <v>154</v>
      </c>
      <c r="CY36" s="11" t="s">
        <v>154</v>
      </c>
      <c r="CZ36" s="11" t="s">
        <v>154</v>
      </c>
      <c r="DA36" s="11" t="s">
        <v>154</v>
      </c>
      <c r="DB36" s="11" t="s">
        <v>154</v>
      </c>
      <c r="DC36" s="11" t="s">
        <v>154</v>
      </c>
      <c r="DD36" s="11" t="s">
        <v>154</v>
      </c>
      <c r="DE36" s="11" t="s">
        <v>154</v>
      </c>
      <c r="DF36" s="11" t="s">
        <v>154</v>
      </c>
      <c r="DG36" s="11" t="s">
        <v>157</v>
      </c>
      <c r="DH36" s="11" t="s">
        <v>157</v>
      </c>
      <c r="DI36" s="11" t="s">
        <v>157</v>
      </c>
      <c r="DJ36" s="11" t="s">
        <v>157</v>
      </c>
      <c r="DK36" s="11" t="s">
        <v>157</v>
      </c>
      <c r="DL36" s="11" t="s">
        <v>157</v>
      </c>
      <c r="DM36" s="11" t="s">
        <v>157</v>
      </c>
      <c r="DN36" s="11" t="s">
        <v>157</v>
      </c>
      <c r="DO36" s="11" t="s">
        <v>157</v>
      </c>
      <c r="DP36" s="11" t="s">
        <v>157</v>
      </c>
      <c r="DQ36" s="11" t="s">
        <v>157</v>
      </c>
      <c r="DR36" s="11" t="s">
        <v>157</v>
      </c>
      <c r="DS36" s="11" t="s">
        <v>157</v>
      </c>
      <c r="DT36" s="11" t="b">
        <v>1</v>
      </c>
      <c r="DU36" s="11" t="b">
        <v>1</v>
      </c>
      <c r="DV36" s="11" t="b">
        <v>1</v>
      </c>
      <c r="DW36" s="11" t="b">
        <v>1</v>
      </c>
      <c r="DX36" s="11" t="b">
        <v>1</v>
      </c>
      <c r="DY36" s="11" t="b">
        <v>1</v>
      </c>
      <c r="DZ36" s="11" t="b">
        <v>1</v>
      </c>
      <c r="EA36" s="11" t="b">
        <v>1</v>
      </c>
      <c r="EB36" s="11" t="b">
        <v>1</v>
      </c>
      <c r="EC36" s="11" t="b">
        <v>1</v>
      </c>
      <c r="ED36" s="11" t="b">
        <v>1</v>
      </c>
      <c r="EE36" s="11" t="b">
        <v>1</v>
      </c>
      <c r="EF36" s="11" t="b">
        <v>1</v>
      </c>
      <c r="EG36" s="11">
        <v>7.5399999999999998E-3</v>
      </c>
      <c r="EH36" s="11">
        <v>7.79E-3</v>
      </c>
      <c r="EI36" s="11">
        <v>7.62E-3</v>
      </c>
      <c r="EJ36" s="11">
        <v>7.2500000000000004E-3</v>
      </c>
      <c r="EK36" s="11">
        <v>7.7000000000000002E-3</v>
      </c>
      <c r="EL36" s="11">
        <v>7.5799999999999999E-3</v>
      </c>
      <c r="EM36" s="11">
        <v>7.8200000000000006E-3</v>
      </c>
      <c r="EN36" s="11">
        <v>7.0200000000000002E-3</v>
      </c>
      <c r="EO36" s="11">
        <v>7.5300000000000002E-3</v>
      </c>
      <c r="EP36" s="11">
        <v>7.5700000000000003E-3</v>
      </c>
      <c r="EQ36" s="11">
        <v>7.7200000000000003E-3</v>
      </c>
      <c r="ER36" s="11">
        <v>8.3099999999999997E-3</v>
      </c>
      <c r="ES36" s="11">
        <v>8.2000000000000007E-3</v>
      </c>
      <c r="ET36" s="11">
        <v>3.3179486764705897E-2</v>
      </c>
      <c r="EU36" s="11">
        <v>3.7260025000000002E-2</v>
      </c>
      <c r="EV36" s="11" t="s">
        <v>163</v>
      </c>
      <c r="EW36" s="11" t="s">
        <v>190</v>
      </c>
    </row>
    <row r="37" spans="1:153" ht="15.75" customHeight="1" x14ac:dyDescent="0.2">
      <c r="A37" s="11"/>
      <c r="B37" s="11">
        <v>29468230</v>
      </c>
      <c r="C37" s="11">
        <v>50403.163888888601</v>
      </c>
      <c r="D37" s="11" t="s">
        <v>153</v>
      </c>
      <c r="E37" s="11">
        <v>345600</v>
      </c>
      <c r="F37" s="11">
        <v>33889818</v>
      </c>
      <c r="G37" s="11">
        <v>46145.650694444703</v>
      </c>
      <c r="H37" s="11">
        <v>45977.294444444102</v>
      </c>
      <c r="I37" s="11">
        <v>431756</v>
      </c>
      <c r="J37" s="11">
        <v>1</v>
      </c>
      <c r="K37" s="11">
        <v>166</v>
      </c>
      <c r="L37" s="11">
        <v>393000</v>
      </c>
      <c r="M37" s="11">
        <v>130</v>
      </c>
      <c r="N37" s="11">
        <v>130</v>
      </c>
      <c r="O37" s="11">
        <v>92</v>
      </c>
      <c r="P37" s="11">
        <v>100</v>
      </c>
      <c r="Q37" s="11">
        <v>329852</v>
      </c>
      <c r="R37" s="11" t="s">
        <v>154</v>
      </c>
      <c r="S37" s="11" t="s">
        <v>155</v>
      </c>
      <c r="T37" s="11" t="s">
        <v>156</v>
      </c>
      <c r="U37" s="11">
        <v>0</v>
      </c>
      <c r="V37" s="11" t="s">
        <v>154</v>
      </c>
      <c r="W37" s="11" t="s">
        <v>157</v>
      </c>
      <c r="X37" s="11"/>
      <c r="Y37" s="11">
        <v>10</v>
      </c>
      <c r="Z37" s="11">
        <v>10</v>
      </c>
      <c r="AA37" s="11">
        <v>10</v>
      </c>
      <c r="AB37" s="11">
        <v>10</v>
      </c>
      <c r="AC37" s="11">
        <v>10</v>
      </c>
      <c r="AD37" s="11">
        <v>10</v>
      </c>
      <c r="AE37" s="11">
        <v>10</v>
      </c>
      <c r="AF37" s="11">
        <v>10</v>
      </c>
      <c r="AG37" s="11">
        <v>10</v>
      </c>
      <c r="AH37" s="11">
        <v>10</v>
      </c>
      <c r="AI37" s="11">
        <v>10</v>
      </c>
      <c r="AJ37" s="11">
        <v>10</v>
      </c>
      <c r="AK37" s="11">
        <v>10</v>
      </c>
      <c r="AL37" s="11">
        <v>120</v>
      </c>
      <c r="AM37" s="11">
        <v>60</v>
      </c>
      <c r="AN37" s="11">
        <v>10</v>
      </c>
      <c r="AO37" s="11">
        <v>120</v>
      </c>
      <c r="AP37" s="11">
        <v>60</v>
      </c>
      <c r="AQ37" s="11">
        <v>40</v>
      </c>
      <c r="AR37" s="11">
        <v>10</v>
      </c>
      <c r="AS37" s="11">
        <v>120</v>
      </c>
      <c r="AT37" s="11">
        <v>10429</v>
      </c>
      <c r="AU37" s="11">
        <v>2297</v>
      </c>
      <c r="AV37" s="11">
        <v>4950</v>
      </c>
      <c r="AW37" s="11">
        <v>60585</v>
      </c>
      <c r="AX37" s="11">
        <v>2304</v>
      </c>
      <c r="AY37" s="11">
        <v>1170</v>
      </c>
      <c r="AZ37" s="11">
        <v>3920</v>
      </c>
      <c r="BA37" s="11">
        <v>531</v>
      </c>
      <c r="BB37" s="11">
        <v>599</v>
      </c>
      <c r="BC37" s="11">
        <v>2665</v>
      </c>
      <c r="BD37" s="11">
        <v>763</v>
      </c>
      <c r="BE37" s="11">
        <v>3581</v>
      </c>
      <c r="BF37" s="11">
        <v>7839</v>
      </c>
      <c r="BG37" s="11">
        <v>12</v>
      </c>
      <c r="BH37" s="11">
        <v>11</v>
      </c>
      <c r="BI37" s="11">
        <v>10</v>
      </c>
      <c r="BJ37" s="11">
        <v>14</v>
      </c>
      <c r="BK37" s="11">
        <v>10</v>
      </c>
      <c r="BL37" s="11">
        <v>10</v>
      </c>
      <c r="BM37" s="11">
        <v>14</v>
      </c>
      <c r="BN37" s="11">
        <v>12</v>
      </c>
      <c r="BO37" s="11">
        <v>11</v>
      </c>
      <c r="BP37" s="11">
        <v>12</v>
      </c>
      <c r="BQ37" s="11">
        <v>15</v>
      </c>
      <c r="BR37" s="11">
        <v>23</v>
      </c>
      <c r="BS37" s="11">
        <v>41</v>
      </c>
      <c r="BT37" s="11">
        <v>13</v>
      </c>
      <c r="BU37" s="11">
        <v>10</v>
      </c>
      <c r="BV37" s="11">
        <v>14</v>
      </c>
      <c r="BW37" s="11">
        <v>9</v>
      </c>
      <c r="BX37" s="11">
        <v>14</v>
      </c>
      <c r="BY37" s="11">
        <v>9</v>
      </c>
      <c r="BZ37" s="11">
        <v>14</v>
      </c>
      <c r="CA37" s="11">
        <v>7</v>
      </c>
      <c r="CB37" s="11">
        <v>7</v>
      </c>
      <c r="CC37" s="11">
        <v>21</v>
      </c>
      <c r="CD37" s="11">
        <v>6</v>
      </c>
      <c r="CE37" s="11">
        <v>13</v>
      </c>
      <c r="CF37" s="11">
        <v>32</v>
      </c>
      <c r="CG37" s="11">
        <v>7</v>
      </c>
      <c r="CH37" s="11">
        <v>7</v>
      </c>
      <c r="CI37" s="11" t="s">
        <v>158</v>
      </c>
      <c r="CJ37" s="11" t="s">
        <v>158</v>
      </c>
      <c r="CK37" s="11" t="s">
        <v>158</v>
      </c>
      <c r="CL37" s="11" t="s">
        <v>158</v>
      </c>
      <c r="CM37" s="11" t="s">
        <v>158</v>
      </c>
      <c r="CN37" s="11" t="s">
        <v>158</v>
      </c>
      <c r="CO37" s="11" t="s">
        <v>158</v>
      </c>
      <c r="CP37" s="11" t="s">
        <v>158</v>
      </c>
      <c r="CQ37" s="11" t="s">
        <v>158</v>
      </c>
      <c r="CR37" s="11" t="s">
        <v>158</v>
      </c>
      <c r="CS37" s="11" t="s">
        <v>158</v>
      </c>
      <c r="CT37" s="11" t="s">
        <v>154</v>
      </c>
      <c r="CU37" s="11" t="s">
        <v>154</v>
      </c>
      <c r="CV37" s="11" t="s">
        <v>154</v>
      </c>
      <c r="CW37" s="11" t="s">
        <v>154</v>
      </c>
      <c r="CX37" s="11" t="s">
        <v>154</v>
      </c>
      <c r="CY37" s="11" t="s">
        <v>154</v>
      </c>
      <c r="CZ37" s="11" t="s">
        <v>154</v>
      </c>
      <c r="DA37" s="11" t="s">
        <v>154</v>
      </c>
      <c r="DB37" s="11" t="s">
        <v>154</v>
      </c>
      <c r="DC37" s="11" t="s">
        <v>154</v>
      </c>
      <c r="DD37" s="11" t="s">
        <v>154</v>
      </c>
      <c r="DE37" s="11" t="s">
        <v>154</v>
      </c>
      <c r="DF37" s="11" t="s">
        <v>154</v>
      </c>
      <c r="DG37" s="11" t="s">
        <v>157</v>
      </c>
      <c r="DH37" s="11" t="s">
        <v>157</v>
      </c>
      <c r="DI37" s="11" t="s">
        <v>157</v>
      </c>
      <c r="DJ37" s="11" t="s">
        <v>157</v>
      </c>
      <c r="DK37" s="11" t="s">
        <v>157</v>
      </c>
      <c r="DL37" s="11" t="s">
        <v>157</v>
      </c>
      <c r="DM37" s="11" t="s">
        <v>157</v>
      </c>
      <c r="DN37" s="11" t="s">
        <v>157</v>
      </c>
      <c r="DO37" s="11" t="s">
        <v>157</v>
      </c>
      <c r="DP37" s="11" t="s">
        <v>157</v>
      </c>
      <c r="DQ37" s="11" t="s">
        <v>157</v>
      </c>
      <c r="DR37" s="11" t="s">
        <v>157</v>
      </c>
      <c r="DS37" s="11" t="s">
        <v>157</v>
      </c>
      <c r="DT37" s="11" t="b">
        <v>1</v>
      </c>
      <c r="DU37" s="11" t="b">
        <v>1</v>
      </c>
      <c r="DV37" s="11" t="b">
        <v>1</v>
      </c>
      <c r="DW37" s="11" t="b">
        <v>1</v>
      </c>
      <c r="DX37" s="11" t="b">
        <v>1</v>
      </c>
      <c r="DY37" s="11" t="b">
        <v>1</v>
      </c>
      <c r="DZ37" s="11" t="b">
        <v>1</v>
      </c>
      <c r="EA37" s="11" t="b">
        <v>1</v>
      </c>
      <c r="EB37" s="11" t="b">
        <v>1</v>
      </c>
      <c r="EC37" s="11" t="b">
        <v>1</v>
      </c>
      <c r="ED37" s="11" t="b">
        <v>1</v>
      </c>
      <c r="EE37" s="11" t="b">
        <v>1</v>
      </c>
      <c r="EF37" s="11" t="b">
        <v>1</v>
      </c>
      <c r="EG37" s="11">
        <v>7.2700000000000004E-3</v>
      </c>
      <c r="EH37" s="11">
        <v>7.7400000000000004E-3</v>
      </c>
      <c r="EI37" s="11">
        <v>6.9800000000000001E-3</v>
      </c>
      <c r="EJ37" s="11">
        <v>7.3600000000000002E-3</v>
      </c>
      <c r="EK37" s="11">
        <v>7.4999999999999997E-3</v>
      </c>
      <c r="EL37" s="11">
        <v>7.3800000000000003E-3</v>
      </c>
      <c r="EM37" s="11">
        <v>7.3099999999999997E-3</v>
      </c>
      <c r="EN37" s="11">
        <v>7.26E-3</v>
      </c>
      <c r="EO37" s="11">
        <v>7.0699999999999999E-3</v>
      </c>
      <c r="EP37" s="11">
        <v>7.5900000000000004E-3</v>
      </c>
      <c r="EQ37" s="11">
        <v>7.3200000000000001E-3</v>
      </c>
      <c r="ER37" s="11">
        <v>7.1599999999999997E-3</v>
      </c>
      <c r="ES37" s="11">
        <v>7.5399999999999998E-3</v>
      </c>
      <c r="ET37" s="11">
        <v>3.3713527941176498E-2</v>
      </c>
      <c r="EU37" s="11">
        <v>3.7371225000000001E-2</v>
      </c>
      <c r="EV37" s="11" t="s">
        <v>163</v>
      </c>
      <c r="EW37" s="11" t="s">
        <v>191</v>
      </c>
    </row>
    <row r="38" spans="1:153" ht="12.75" x14ac:dyDescent="0.2">
      <c r="A38" s="11"/>
      <c r="B38" s="11">
        <v>27533820</v>
      </c>
      <c r="C38" s="11">
        <v>54767.759027777203</v>
      </c>
      <c r="D38" s="11" t="s">
        <v>153</v>
      </c>
      <c r="E38" s="11">
        <v>345600</v>
      </c>
      <c r="F38" s="11">
        <v>31353386</v>
      </c>
      <c r="G38" s="11">
        <v>45423.200694444597</v>
      </c>
      <c r="H38" s="11">
        <v>45339.469444444199</v>
      </c>
      <c r="I38" s="11">
        <v>506507</v>
      </c>
      <c r="J38" s="11">
        <v>1</v>
      </c>
      <c r="K38" s="11">
        <v>421</v>
      </c>
      <c r="L38" s="11">
        <v>176396</v>
      </c>
      <c r="M38" s="11">
        <v>130</v>
      </c>
      <c r="N38" s="11">
        <v>90</v>
      </c>
      <c r="O38" s="11">
        <v>92</v>
      </c>
      <c r="P38" s="11">
        <v>69.23</v>
      </c>
      <c r="Q38" s="11">
        <v>289872</v>
      </c>
      <c r="R38" s="11" t="s">
        <v>154</v>
      </c>
      <c r="S38" s="11" t="s">
        <v>155</v>
      </c>
      <c r="T38" s="11" t="s">
        <v>156</v>
      </c>
      <c r="U38" s="11">
        <v>0</v>
      </c>
      <c r="V38" s="11" t="s">
        <v>154</v>
      </c>
      <c r="W38" s="11" t="s">
        <v>157</v>
      </c>
      <c r="X38" s="11">
        <v>3</v>
      </c>
      <c r="Y38" s="11" t="s">
        <v>157</v>
      </c>
      <c r="Z38" s="11">
        <v>10</v>
      </c>
      <c r="AA38" s="11">
        <v>10</v>
      </c>
      <c r="AB38" s="11">
        <v>10</v>
      </c>
      <c r="AC38" s="11">
        <v>10</v>
      </c>
      <c r="AD38" s="11">
        <v>10</v>
      </c>
      <c r="AE38" s="11">
        <v>10</v>
      </c>
      <c r="AF38" s="11">
        <v>0</v>
      </c>
      <c r="AG38" s="11">
        <v>10</v>
      </c>
      <c r="AH38" s="11">
        <v>10</v>
      </c>
      <c r="AI38" s="11">
        <v>0</v>
      </c>
      <c r="AJ38" s="11">
        <v>10</v>
      </c>
      <c r="AK38" s="11">
        <v>0</v>
      </c>
      <c r="AL38" s="11">
        <v>0</v>
      </c>
      <c r="AM38" s="11">
        <v>80</v>
      </c>
      <c r="AN38" s="11">
        <v>50</v>
      </c>
      <c r="AO38" s="11">
        <v>0</v>
      </c>
      <c r="AP38" s="11">
        <v>90</v>
      </c>
      <c r="AQ38" s="11">
        <v>20</v>
      </c>
      <c r="AR38" s="11">
        <v>20</v>
      </c>
      <c r="AS38" s="11">
        <v>10</v>
      </c>
      <c r="AT38" s="11">
        <v>80</v>
      </c>
      <c r="AU38" s="11" t="s">
        <v>157</v>
      </c>
      <c r="AV38" s="11">
        <v>56809</v>
      </c>
      <c r="AW38" s="11">
        <v>4641</v>
      </c>
      <c r="AX38" s="11">
        <v>19680</v>
      </c>
      <c r="AY38" s="11">
        <v>4754</v>
      </c>
      <c r="AZ38" s="11">
        <v>17260</v>
      </c>
      <c r="BA38" s="11">
        <v>32559</v>
      </c>
      <c r="BB38" s="11">
        <v>27567</v>
      </c>
      <c r="BC38" s="11">
        <v>2817</v>
      </c>
      <c r="BD38" s="11">
        <v>877</v>
      </c>
      <c r="BE38" s="11">
        <v>32175</v>
      </c>
      <c r="BF38" s="11">
        <v>5621</v>
      </c>
      <c r="BG38" s="11">
        <v>269</v>
      </c>
      <c r="BH38" s="11">
        <v>11225</v>
      </c>
      <c r="BI38" s="11">
        <v>26</v>
      </c>
      <c r="BJ38" s="11">
        <v>14</v>
      </c>
      <c r="BK38" s="11">
        <v>9</v>
      </c>
      <c r="BL38" s="11">
        <v>12</v>
      </c>
      <c r="BM38" s="11">
        <v>13</v>
      </c>
      <c r="BN38" s="11">
        <v>13</v>
      </c>
      <c r="BO38" s="11">
        <v>20</v>
      </c>
      <c r="BP38" s="11">
        <v>18</v>
      </c>
      <c r="BQ38" s="11">
        <v>13</v>
      </c>
      <c r="BR38" s="11">
        <v>18</v>
      </c>
      <c r="BS38" s="11">
        <v>21</v>
      </c>
      <c r="BT38" s="11">
        <v>21</v>
      </c>
      <c r="BU38" s="11">
        <v>45</v>
      </c>
      <c r="BV38" s="11">
        <v>32</v>
      </c>
      <c r="BW38" s="11">
        <v>35</v>
      </c>
      <c r="BX38" s="11">
        <v>80</v>
      </c>
      <c r="BY38" s="11">
        <v>3</v>
      </c>
      <c r="BZ38" s="11">
        <v>157</v>
      </c>
      <c r="CA38" s="11">
        <v>70</v>
      </c>
      <c r="CB38" s="11">
        <v>59</v>
      </c>
      <c r="CC38" s="11">
        <v>12</v>
      </c>
      <c r="CD38" s="11">
        <v>3</v>
      </c>
      <c r="CE38" s="11">
        <v>74</v>
      </c>
      <c r="CF38" s="11">
        <v>31</v>
      </c>
      <c r="CG38" s="11">
        <v>1</v>
      </c>
      <c r="CH38" s="11">
        <v>56</v>
      </c>
      <c r="CI38" s="11" t="s">
        <v>158</v>
      </c>
      <c r="CJ38" s="11" t="s">
        <v>158</v>
      </c>
      <c r="CK38" s="11" t="s">
        <v>158</v>
      </c>
      <c r="CL38" s="11" t="s">
        <v>158</v>
      </c>
      <c r="CM38" s="11" t="s">
        <v>158</v>
      </c>
      <c r="CN38" s="11" t="s">
        <v>158</v>
      </c>
      <c r="CO38" s="11" t="s">
        <v>158</v>
      </c>
      <c r="CP38" s="11" t="s">
        <v>158</v>
      </c>
      <c r="CQ38" s="11" t="s">
        <v>158</v>
      </c>
      <c r="CR38" s="11" t="s">
        <v>158</v>
      </c>
      <c r="CS38" s="11" t="s">
        <v>158</v>
      </c>
      <c r="CT38" s="11" t="s">
        <v>158</v>
      </c>
      <c r="CU38" s="11" t="s">
        <v>158</v>
      </c>
      <c r="CV38" s="11" t="s">
        <v>154</v>
      </c>
      <c r="CW38" s="11" t="s">
        <v>154</v>
      </c>
      <c r="CX38" s="11" t="s">
        <v>154</v>
      </c>
      <c r="CY38" s="11" t="s">
        <v>154</v>
      </c>
      <c r="CZ38" s="11" t="s">
        <v>154</v>
      </c>
      <c r="DA38" s="11" t="s">
        <v>154</v>
      </c>
      <c r="DB38" s="11" t="s">
        <v>154</v>
      </c>
      <c r="DC38" s="11" t="s">
        <v>154</v>
      </c>
      <c r="DD38" s="11" t="s">
        <v>154</v>
      </c>
      <c r="DE38" s="11" t="s">
        <v>154</v>
      </c>
      <c r="DF38" s="11" t="s">
        <v>154</v>
      </c>
      <c r="DG38" s="11" t="s">
        <v>154</v>
      </c>
      <c r="DH38" s="11" t="s">
        <v>154</v>
      </c>
      <c r="DI38" s="11" t="s">
        <v>157</v>
      </c>
      <c r="DJ38" s="11" t="s">
        <v>157</v>
      </c>
      <c r="DK38" s="11" t="s">
        <v>157</v>
      </c>
      <c r="DL38" s="11" t="s">
        <v>157</v>
      </c>
      <c r="DM38" s="11" t="s">
        <v>157</v>
      </c>
      <c r="DN38" s="11" t="s">
        <v>157</v>
      </c>
      <c r="DO38" s="11" t="s">
        <v>157</v>
      </c>
      <c r="DP38" s="11" t="s">
        <v>157</v>
      </c>
      <c r="DQ38" s="11" t="s">
        <v>157</v>
      </c>
      <c r="DR38" s="11" t="s">
        <v>157</v>
      </c>
      <c r="DS38" s="11" t="s">
        <v>157</v>
      </c>
      <c r="DT38" s="11" t="s">
        <v>157</v>
      </c>
      <c r="DU38" s="11" t="s">
        <v>157</v>
      </c>
      <c r="DV38" s="11" t="b">
        <v>1</v>
      </c>
      <c r="DW38" s="11" t="b">
        <v>1</v>
      </c>
      <c r="DX38" s="11" t="b">
        <v>1</v>
      </c>
      <c r="DY38" s="11" t="b">
        <v>1</v>
      </c>
      <c r="DZ38" s="11" t="b">
        <v>1</v>
      </c>
      <c r="EA38" s="11" t="b">
        <v>1</v>
      </c>
      <c r="EB38" s="11" t="b">
        <v>0</v>
      </c>
      <c r="EC38" s="11" t="b">
        <v>1</v>
      </c>
      <c r="ED38" s="11" t="b">
        <v>1</v>
      </c>
      <c r="EE38" s="11" t="b">
        <v>0</v>
      </c>
      <c r="EF38" s="11" t="b">
        <v>1</v>
      </c>
      <c r="EG38" s="11" t="b">
        <v>0</v>
      </c>
      <c r="EH38" s="11" t="b">
        <v>0</v>
      </c>
      <c r="EI38" s="11">
        <v>6.94E-3</v>
      </c>
      <c r="EJ38" s="11">
        <v>7.0299999999999998E-3</v>
      </c>
      <c r="EK38" s="11">
        <v>7.4700000000000001E-3</v>
      </c>
      <c r="EL38" s="11">
        <v>7.6600000000000001E-3</v>
      </c>
      <c r="EM38" s="11">
        <v>8.0199999999999994E-3</v>
      </c>
      <c r="EN38" s="11">
        <v>7.6600000000000001E-3</v>
      </c>
      <c r="EO38" s="11">
        <v>7.1199999999999996E-3</v>
      </c>
      <c r="EP38" s="11">
        <v>7.6400000000000001E-3</v>
      </c>
      <c r="EQ38" s="11">
        <v>7.3600000000000002E-3</v>
      </c>
      <c r="ER38" s="11">
        <v>7.5300000000000002E-3</v>
      </c>
      <c r="ES38" s="11">
        <v>7.3499999999999998E-3</v>
      </c>
      <c r="ET38" s="11">
        <v>6.8999999999999999E-3</v>
      </c>
      <c r="EU38" s="11">
        <v>7.7000000000000002E-3</v>
      </c>
      <c r="EV38" s="11" t="s">
        <v>167</v>
      </c>
      <c r="EW38" s="11" t="s">
        <v>157</v>
      </c>
    </row>
    <row r="39" spans="1:153" ht="12.75" x14ac:dyDescent="0.2">
      <c r="A39" s="11"/>
      <c r="B39" s="11">
        <v>29468210</v>
      </c>
      <c r="C39" s="11">
        <v>50227.7027777775</v>
      </c>
      <c r="D39" s="11" t="s">
        <v>153</v>
      </c>
      <c r="E39" s="11">
        <v>345600</v>
      </c>
      <c r="F39" s="11">
        <v>33889856</v>
      </c>
      <c r="G39" s="11">
        <v>45944.970138889097</v>
      </c>
      <c r="H39" s="11">
        <v>45800.120833333</v>
      </c>
      <c r="I39" s="11">
        <v>428727</v>
      </c>
      <c r="J39" s="11">
        <v>1</v>
      </c>
      <c r="K39" s="11">
        <v>592</v>
      </c>
      <c r="L39" s="11">
        <v>360371</v>
      </c>
      <c r="M39" s="11">
        <v>130</v>
      </c>
      <c r="N39" s="11">
        <v>130</v>
      </c>
      <c r="O39" s="11">
        <v>92</v>
      </c>
      <c r="P39" s="11">
        <v>100</v>
      </c>
      <c r="Q39" s="11">
        <v>273294</v>
      </c>
      <c r="R39" s="11" t="s">
        <v>154</v>
      </c>
      <c r="S39" s="11" t="s">
        <v>155</v>
      </c>
      <c r="T39" s="11" t="s">
        <v>156</v>
      </c>
      <c r="U39" s="11">
        <v>0</v>
      </c>
      <c r="V39" s="11" t="s">
        <v>154</v>
      </c>
      <c r="W39" s="11" t="s">
        <v>157</v>
      </c>
      <c r="X39" s="11">
        <v>1</v>
      </c>
      <c r="Y39" s="11">
        <v>10</v>
      </c>
      <c r="Z39" s="11">
        <v>10</v>
      </c>
      <c r="AA39" s="11">
        <v>10</v>
      </c>
      <c r="AB39" s="11">
        <v>10</v>
      </c>
      <c r="AC39" s="11">
        <v>10</v>
      </c>
      <c r="AD39" s="11">
        <v>10</v>
      </c>
      <c r="AE39" s="11">
        <v>10</v>
      </c>
      <c r="AF39" s="11">
        <v>10</v>
      </c>
      <c r="AG39" s="11">
        <v>10</v>
      </c>
      <c r="AH39" s="11">
        <v>10</v>
      </c>
      <c r="AI39" s="11">
        <v>10</v>
      </c>
      <c r="AJ39" s="11">
        <v>10</v>
      </c>
      <c r="AK39" s="11">
        <v>10</v>
      </c>
      <c r="AL39" s="11">
        <v>120</v>
      </c>
      <c r="AM39" s="11">
        <v>60</v>
      </c>
      <c r="AN39" s="11">
        <v>10</v>
      </c>
      <c r="AO39" s="11">
        <v>120</v>
      </c>
      <c r="AP39" s="11">
        <v>60</v>
      </c>
      <c r="AQ39" s="11">
        <v>40</v>
      </c>
      <c r="AR39" s="11">
        <v>10</v>
      </c>
      <c r="AS39" s="11">
        <v>120</v>
      </c>
      <c r="AT39" s="11">
        <v>4736</v>
      </c>
      <c r="AU39" s="11">
        <v>1306</v>
      </c>
      <c r="AV39" s="11">
        <v>6047</v>
      </c>
      <c r="AW39" s="11">
        <v>2778</v>
      </c>
      <c r="AX39" s="11">
        <v>37530</v>
      </c>
      <c r="AY39" s="11">
        <v>2244</v>
      </c>
      <c r="AZ39" s="11">
        <v>42050</v>
      </c>
      <c r="BA39" s="11">
        <v>4348</v>
      </c>
      <c r="BB39" s="11">
        <v>556</v>
      </c>
      <c r="BC39" s="11">
        <v>3855</v>
      </c>
      <c r="BD39" s="11">
        <v>5088</v>
      </c>
      <c r="BE39" s="11">
        <v>32444</v>
      </c>
      <c r="BF39" s="11">
        <v>12177</v>
      </c>
      <c r="BG39" s="11">
        <v>5</v>
      </c>
      <c r="BH39" s="11">
        <v>5</v>
      </c>
      <c r="BI39" s="11">
        <v>4</v>
      </c>
      <c r="BJ39" s="11">
        <v>7</v>
      </c>
      <c r="BK39" s="11">
        <v>7</v>
      </c>
      <c r="BL39" s="11">
        <v>6</v>
      </c>
      <c r="BM39" s="11">
        <v>6</v>
      </c>
      <c r="BN39" s="11">
        <v>6</v>
      </c>
      <c r="BO39" s="11">
        <v>5</v>
      </c>
      <c r="BP39" s="11">
        <v>6</v>
      </c>
      <c r="BQ39" s="11">
        <v>5</v>
      </c>
      <c r="BR39" s="11">
        <v>7</v>
      </c>
      <c r="BS39" s="11">
        <v>19</v>
      </c>
      <c r="BT39" s="11">
        <v>31</v>
      </c>
      <c r="BU39" s="11">
        <v>4</v>
      </c>
      <c r="BV39" s="11">
        <v>28</v>
      </c>
      <c r="BW39" s="11">
        <v>15</v>
      </c>
      <c r="BX39" s="11">
        <v>64</v>
      </c>
      <c r="BY39" s="11">
        <v>6</v>
      </c>
      <c r="BZ39" s="11">
        <v>40</v>
      </c>
      <c r="CA39" s="11">
        <v>18</v>
      </c>
      <c r="CB39" s="11">
        <v>3</v>
      </c>
      <c r="CC39" s="11">
        <v>2</v>
      </c>
      <c r="CD39" s="11">
        <v>4</v>
      </c>
      <c r="CE39" s="11">
        <v>80</v>
      </c>
      <c r="CF39" s="11">
        <v>56</v>
      </c>
      <c r="CG39" s="11">
        <v>18</v>
      </c>
      <c r="CH39" s="11">
        <v>3</v>
      </c>
      <c r="CI39" s="11" t="s">
        <v>158</v>
      </c>
      <c r="CJ39" s="11" t="s">
        <v>158</v>
      </c>
      <c r="CK39" s="11" t="s">
        <v>158</v>
      </c>
      <c r="CL39" s="11" t="s">
        <v>158</v>
      </c>
      <c r="CM39" s="11" t="s">
        <v>158</v>
      </c>
      <c r="CN39" s="11" t="s">
        <v>158</v>
      </c>
      <c r="CO39" s="11" t="s">
        <v>158</v>
      </c>
      <c r="CP39" s="11" t="s">
        <v>158</v>
      </c>
      <c r="CQ39" s="11" t="s">
        <v>158</v>
      </c>
      <c r="CR39" s="11" t="s">
        <v>158</v>
      </c>
      <c r="CS39" s="11" t="s">
        <v>158</v>
      </c>
      <c r="CT39" s="11" t="s">
        <v>154</v>
      </c>
      <c r="CU39" s="11" t="s">
        <v>154</v>
      </c>
      <c r="CV39" s="11" t="s">
        <v>154</v>
      </c>
      <c r="CW39" s="11" t="s">
        <v>154</v>
      </c>
      <c r="CX39" s="11" t="s">
        <v>154</v>
      </c>
      <c r="CY39" s="11" t="s">
        <v>154</v>
      </c>
      <c r="CZ39" s="11" t="s">
        <v>154</v>
      </c>
      <c r="DA39" s="11" t="s">
        <v>154</v>
      </c>
      <c r="DB39" s="11" t="s">
        <v>154</v>
      </c>
      <c r="DC39" s="11" t="s">
        <v>154</v>
      </c>
      <c r="DD39" s="11" t="s">
        <v>154</v>
      </c>
      <c r="DE39" s="11" t="s">
        <v>154</v>
      </c>
      <c r="DF39" s="11" t="s">
        <v>154</v>
      </c>
      <c r="DG39" s="11" t="s">
        <v>157</v>
      </c>
      <c r="DH39" s="11" t="s">
        <v>157</v>
      </c>
      <c r="DI39" s="11" t="s">
        <v>157</v>
      </c>
      <c r="DJ39" s="11" t="s">
        <v>157</v>
      </c>
      <c r="DK39" s="11" t="s">
        <v>157</v>
      </c>
      <c r="DL39" s="11" t="s">
        <v>157</v>
      </c>
      <c r="DM39" s="11" t="s">
        <v>157</v>
      </c>
      <c r="DN39" s="11" t="s">
        <v>157</v>
      </c>
      <c r="DO39" s="11" t="s">
        <v>157</v>
      </c>
      <c r="DP39" s="11" t="s">
        <v>157</v>
      </c>
      <c r="DQ39" s="11" t="s">
        <v>157</v>
      </c>
      <c r="DR39" s="11" t="s">
        <v>157</v>
      </c>
      <c r="DS39" s="11" t="s">
        <v>157</v>
      </c>
      <c r="DT39" s="11" t="b">
        <v>1</v>
      </c>
      <c r="DU39" s="11" t="b">
        <v>1</v>
      </c>
      <c r="DV39" s="11" t="b">
        <v>1</v>
      </c>
      <c r="DW39" s="11" t="b">
        <v>1</v>
      </c>
      <c r="DX39" s="11" t="b">
        <v>1</v>
      </c>
      <c r="DY39" s="11" t="b">
        <v>1</v>
      </c>
      <c r="DZ39" s="11" t="b">
        <v>1</v>
      </c>
      <c r="EA39" s="11" t="b">
        <v>1</v>
      </c>
      <c r="EB39" s="11" t="b">
        <v>1</v>
      </c>
      <c r="EC39" s="11" t="b">
        <v>1</v>
      </c>
      <c r="ED39" s="11" t="b">
        <v>1</v>
      </c>
      <c r="EE39" s="11" t="b">
        <v>1</v>
      </c>
      <c r="EF39" s="11" t="b">
        <v>1</v>
      </c>
      <c r="EG39" s="11">
        <v>7.6800000000000002E-3</v>
      </c>
      <c r="EH39" s="11">
        <v>6.9800000000000001E-3</v>
      </c>
      <c r="EI39" s="11">
        <v>7.2300000000000003E-3</v>
      </c>
      <c r="EJ39" s="11">
        <v>7.26E-3</v>
      </c>
      <c r="EK39" s="11">
        <v>7.62E-3</v>
      </c>
      <c r="EL39" s="11">
        <v>8.7100000000000007E-3</v>
      </c>
      <c r="EM39" s="11">
        <v>7.3400000000000002E-3</v>
      </c>
      <c r="EN39" s="11">
        <v>7.9699999999999997E-3</v>
      </c>
      <c r="EO39" s="11">
        <v>8.1300000000000001E-3</v>
      </c>
      <c r="EP39" s="11">
        <v>7.6600000000000001E-3</v>
      </c>
      <c r="EQ39" s="11">
        <v>7.26E-3</v>
      </c>
      <c r="ER39" s="11">
        <v>7.9399999999999991E-3</v>
      </c>
      <c r="ES39" s="11">
        <v>7.7099999999999998E-3</v>
      </c>
      <c r="ET39" s="11">
        <v>3.38470382352941E-2</v>
      </c>
      <c r="EU39" s="11">
        <v>3.7399025000000002E-2</v>
      </c>
      <c r="EV39" s="11" t="s">
        <v>163</v>
      </c>
      <c r="EW39" s="11" t="s">
        <v>192</v>
      </c>
    </row>
    <row r="40" spans="1:153" ht="12.75" x14ac:dyDescent="0.2">
      <c r="A40" s="11"/>
      <c r="B40" s="11">
        <v>27493380</v>
      </c>
      <c r="C40" s="11">
        <v>57816.395833332601</v>
      </c>
      <c r="D40" s="11" t="s">
        <v>153</v>
      </c>
      <c r="E40" s="11">
        <v>345600</v>
      </c>
      <c r="F40" s="11">
        <v>31968834</v>
      </c>
      <c r="G40" s="11">
        <v>44801.0909722223</v>
      </c>
      <c r="H40" s="11">
        <v>44790.231249999903</v>
      </c>
      <c r="I40" s="11">
        <v>10401</v>
      </c>
      <c r="J40" s="11">
        <v>1</v>
      </c>
      <c r="K40" s="11">
        <v>53</v>
      </c>
      <c r="L40" s="11">
        <v>5205</v>
      </c>
      <c r="M40" s="11">
        <v>130</v>
      </c>
      <c r="N40" s="11">
        <v>130</v>
      </c>
      <c r="O40" s="11">
        <v>92</v>
      </c>
      <c r="P40" s="11">
        <v>100</v>
      </c>
      <c r="Q40" s="11">
        <v>0</v>
      </c>
      <c r="R40" s="11" t="s">
        <v>154</v>
      </c>
      <c r="S40" s="11" t="s">
        <v>193</v>
      </c>
      <c r="T40" s="11"/>
      <c r="U40" s="11">
        <v>0</v>
      </c>
      <c r="V40" s="11" t="s">
        <v>154</v>
      </c>
      <c r="W40" s="11" t="s">
        <v>157</v>
      </c>
      <c r="X40" s="11"/>
      <c r="Y40" s="11" t="s">
        <v>157</v>
      </c>
      <c r="Z40" s="11">
        <v>10</v>
      </c>
      <c r="AA40" s="11">
        <v>10</v>
      </c>
      <c r="AB40" s="11">
        <v>10</v>
      </c>
      <c r="AC40" s="11">
        <v>10</v>
      </c>
      <c r="AD40" s="11">
        <v>10</v>
      </c>
      <c r="AE40" s="11">
        <v>10</v>
      </c>
      <c r="AF40" s="11">
        <v>10</v>
      </c>
      <c r="AG40" s="11">
        <v>10</v>
      </c>
      <c r="AH40" s="11">
        <v>10</v>
      </c>
      <c r="AI40" s="11">
        <v>10</v>
      </c>
      <c r="AJ40" s="11">
        <v>10</v>
      </c>
      <c r="AK40" s="11">
        <v>10</v>
      </c>
      <c r="AL40" s="11">
        <v>10</v>
      </c>
      <c r="AM40" s="11">
        <v>120</v>
      </c>
      <c r="AN40" s="11">
        <v>60</v>
      </c>
      <c r="AO40" s="11">
        <v>10</v>
      </c>
      <c r="AP40" s="11">
        <v>120</v>
      </c>
      <c r="AQ40" s="11">
        <v>60</v>
      </c>
      <c r="AR40" s="11">
        <v>40</v>
      </c>
      <c r="AS40" s="11">
        <v>10</v>
      </c>
      <c r="AT40" s="11">
        <v>120</v>
      </c>
      <c r="AU40" s="11" t="s">
        <v>157</v>
      </c>
      <c r="AV40" s="11">
        <v>716</v>
      </c>
      <c r="AW40" s="11">
        <v>291</v>
      </c>
      <c r="AX40" s="11">
        <v>1351</v>
      </c>
      <c r="AY40" s="11">
        <v>392</v>
      </c>
      <c r="AZ40" s="11">
        <v>1180</v>
      </c>
      <c r="BA40" s="11">
        <v>4357</v>
      </c>
      <c r="BB40" s="11">
        <v>509</v>
      </c>
      <c r="BC40" s="11">
        <v>231</v>
      </c>
      <c r="BD40" s="11">
        <v>156</v>
      </c>
      <c r="BE40" s="11">
        <v>186</v>
      </c>
      <c r="BF40" s="11">
        <v>321</v>
      </c>
      <c r="BG40" s="11">
        <v>326</v>
      </c>
      <c r="BH40" s="11">
        <v>369</v>
      </c>
      <c r="BI40" s="11">
        <v>10</v>
      </c>
      <c r="BJ40" s="11">
        <v>10</v>
      </c>
      <c r="BK40" s="11">
        <v>11</v>
      </c>
      <c r="BL40" s="11">
        <v>13</v>
      </c>
      <c r="BM40" s="11">
        <v>10</v>
      </c>
      <c r="BN40" s="11">
        <v>11</v>
      </c>
      <c r="BO40" s="11">
        <v>13</v>
      </c>
      <c r="BP40" s="11">
        <v>11</v>
      </c>
      <c r="BQ40" s="11">
        <v>10</v>
      </c>
      <c r="BR40" s="11">
        <v>11</v>
      </c>
      <c r="BS40" s="11">
        <v>11</v>
      </c>
      <c r="BT40" s="11">
        <v>19</v>
      </c>
      <c r="BU40" s="11">
        <v>20</v>
      </c>
      <c r="BV40" s="11">
        <v>4</v>
      </c>
      <c r="BW40" s="11">
        <v>2</v>
      </c>
      <c r="BX40" s="11">
        <v>12</v>
      </c>
      <c r="BY40" s="11">
        <v>2</v>
      </c>
      <c r="BZ40" s="11">
        <v>7</v>
      </c>
      <c r="CA40" s="11">
        <v>6</v>
      </c>
      <c r="CB40" s="11">
        <v>4</v>
      </c>
      <c r="CC40" s="11">
        <v>2</v>
      </c>
      <c r="CD40" s="11">
        <v>2</v>
      </c>
      <c r="CE40" s="11">
        <v>4</v>
      </c>
      <c r="CF40" s="11">
        <v>3</v>
      </c>
      <c r="CG40" s="11">
        <v>4</v>
      </c>
      <c r="CH40" s="11">
        <v>2</v>
      </c>
      <c r="CI40" s="11" t="s">
        <v>158</v>
      </c>
      <c r="CJ40" s="11" t="s">
        <v>158</v>
      </c>
      <c r="CK40" s="11" t="s">
        <v>158</v>
      </c>
      <c r="CL40" s="11" t="s">
        <v>158</v>
      </c>
      <c r="CM40" s="11" t="s">
        <v>158</v>
      </c>
      <c r="CN40" s="11" t="s">
        <v>158</v>
      </c>
      <c r="CO40" s="11" t="s">
        <v>158</v>
      </c>
      <c r="CP40" s="11" t="s">
        <v>158</v>
      </c>
      <c r="CQ40" s="11" t="s">
        <v>158</v>
      </c>
      <c r="CR40" s="11" t="s">
        <v>158</v>
      </c>
      <c r="CS40" s="11" t="s">
        <v>158</v>
      </c>
      <c r="CT40" s="11" t="s">
        <v>158</v>
      </c>
      <c r="CU40" s="11" t="s">
        <v>158</v>
      </c>
      <c r="CV40" s="11" t="s">
        <v>154</v>
      </c>
      <c r="CW40" s="11" t="s">
        <v>154</v>
      </c>
      <c r="CX40" s="11" t="s">
        <v>154</v>
      </c>
      <c r="CY40" s="11" t="s">
        <v>154</v>
      </c>
      <c r="CZ40" s="11" t="s">
        <v>154</v>
      </c>
      <c r="DA40" s="11" t="s">
        <v>154</v>
      </c>
      <c r="DB40" s="11" t="s">
        <v>154</v>
      </c>
      <c r="DC40" s="11" t="s">
        <v>154</v>
      </c>
      <c r="DD40" s="11" t="s">
        <v>154</v>
      </c>
      <c r="DE40" s="11" t="s">
        <v>154</v>
      </c>
      <c r="DF40" s="11" t="s">
        <v>154</v>
      </c>
      <c r="DG40" s="11" t="s">
        <v>154</v>
      </c>
      <c r="DH40" s="11" t="s">
        <v>154</v>
      </c>
      <c r="DI40" s="11" t="s">
        <v>157</v>
      </c>
      <c r="DJ40" s="11" t="s">
        <v>157</v>
      </c>
      <c r="DK40" s="11" t="s">
        <v>157</v>
      </c>
      <c r="DL40" s="11" t="s">
        <v>157</v>
      </c>
      <c r="DM40" s="11" t="s">
        <v>157</v>
      </c>
      <c r="DN40" s="11" t="s">
        <v>157</v>
      </c>
      <c r="DO40" s="11" t="s">
        <v>157</v>
      </c>
      <c r="DP40" s="11" t="s">
        <v>157</v>
      </c>
      <c r="DQ40" s="11" t="s">
        <v>157</v>
      </c>
      <c r="DR40" s="11" t="s">
        <v>157</v>
      </c>
      <c r="DS40" s="11" t="s">
        <v>157</v>
      </c>
      <c r="DT40" s="11" t="s">
        <v>157</v>
      </c>
      <c r="DU40" s="11" t="s">
        <v>157</v>
      </c>
      <c r="DV40" s="11" t="b">
        <v>1</v>
      </c>
      <c r="DW40" s="11" t="b">
        <v>1</v>
      </c>
      <c r="DX40" s="11" t="b">
        <v>1</v>
      </c>
      <c r="DY40" s="11" t="b">
        <v>1</v>
      </c>
      <c r="DZ40" s="11" t="b">
        <v>1</v>
      </c>
      <c r="EA40" s="11" t="b">
        <v>1</v>
      </c>
      <c r="EB40" s="11" t="b">
        <v>1</v>
      </c>
      <c r="EC40" s="11" t="b">
        <v>1</v>
      </c>
      <c r="ED40" s="11" t="b">
        <v>1</v>
      </c>
      <c r="EE40" s="11" t="b">
        <v>1</v>
      </c>
      <c r="EF40" s="11" t="b">
        <v>1</v>
      </c>
      <c r="EG40" s="11" t="b">
        <v>1</v>
      </c>
      <c r="EH40" s="11" t="b">
        <v>1</v>
      </c>
      <c r="EI40" s="11">
        <v>7.8499999999999993E-3</v>
      </c>
      <c r="EJ40" s="11">
        <v>7.9699999999999997E-3</v>
      </c>
      <c r="EK40" s="11">
        <v>7.8799999999999999E-3</v>
      </c>
      <c r="EL40" s="11">
        <v>8.7500000000000008E-3</v>
      </c>
      <c r="EM40" s="11">
        <v>1.03E-2</v>
      </c>
      <c r="EN40" s="11">
        <v>6.9499999999999996E-3</v>
      </c>
      <c r="EO40" s="11">
        <v>1.03E-2</v>
      </c>
      <c r="EP40" s="11">
        <v>7.6699999999999997E-3</v>
      </c>
      <c r="EQ40" s="11">
        <v>7.9399999999999991E-3</v>
      </c>
      <c r="ER40" s="11">
        <v>7.8200000000000006E-3</v>
      </c>
      <c r="ES40" s="11">
        <v>8.3800000000000003E-3</v>
      </c>
      <c r="ET40" s="11">
        <v>8.1799999999999998E-3</v>
      </c>
      <c r="EU40" s="11">
        <v>7.7000000000000002E-3</v>
      </c>
      <c r="EV40" s="11" t="s">
        <v>165</v>
      </c>
      <c r="EW40" s="11" t="s">
        <v>157</v>
      </c>
    </row>
    <row r="41" spans="1:153" ht="12.75" x14ac:dyDescent="0.2">
      <c r="A41" s="11"/>
      <c r="B41" s="11">
        <v>27533794</v>
      </c>
      <c r="C41" s="11">
        <v>51346.267361110702</v>
      </c>
      <c r="D41" s="11" t="s">
        <v>153</v>
      </c>
      <c r="E41" s="11">
        <v>345600</v>
      </c>
      <c r="F41" s="11">
        <v>31389402</v>
      </c>
      <c r="G41" s="11">
        <v>45182.384027777902</v>
      </c>
      <c r="H41" s="11">
        <v>45126.861111111</v>
      </c>
      <c r="I41" s="11">
        <v>403168</v>
      </c>
      <c r="J41" s="11">
        <v>1</v>
      </c>
      <c r="K41" s="11">
        <v>80</v>
      </c>
      <c r="L41" s="11">
        <v>118147</v>
      </c>
      <c r="M41" s="11">
        <v>130</v>
      </c>
      <c r="N41" s="11">
        <v>130</v>
      </c>
      <c r="O41" s="11">
        <v>92</v>
      </c>
      <c r="P41" s="11">
        <v>100</v>
      </c>
      <c r="Q41" s="11">
        <v>284496</v>
      </c>
      <c r="R41" s="11" t="s">
        <v>154</v>
      </c>
      <c r="S41" s="11" t="s">
        <v>155</v>
      </c>
      <c r="T41" s="11" t="s">
        <v>156</v>
      </c>
      <c r="U41" s="11">
        <v>0</v>
      </c>
      <c r="V41" s="11" t="s">
        <v>154</v>
      </c>
      <c r="W41" s="11" t="s">
        <v>157</v>
      </c>
      <c r="X41" s="11">
        <v>5</v>
      </c>
      <c r="Y41" s="11" t="s">
        <v>157</v>
      </c>
      <c r="Z41" s="11">
        <v>10</v>
      </c>
      <c r="AA41" s="11">
        <v>10</v>
      </c>
      <c r="AB41" s="11">
        <v>10</v>
      </c>
      <c r="AC41" s="11">
        <v>10</v>
      </c>
      <c r="AD41" s="11">
        <v>10</v>
      </c>
      <c r="AE41" s="11">
        <v>10</v>
      </c>
      <c r="AF41" s="11">
        <v>10</v>
      </c>
      <c r="AG41" s="11">
        <v>10</v>
      </c>
      <c r="AH41" s="11">
        <v>10</v>
      </c>
      <c r="AI41" s="11">
        <v>10</v>
      </c>
      <c r="AJ41" s="11">
        <v>10</v>
      </c>
      <c r="AK41" s="11">
        <v>10</v>
      </c>
      <c r="AL41" s="11">
        <v>10</v>
      </c>
      <c r="AM41" s="11">
        <v>120</v>
      </c>
      <c r="AN41" s="11">
        <v>60</v>
      </c>
      <c r="AO41" s="11">
        <v>10</v>
      </c>
      <c r="AP41" s="11">
        <v>120</v>
      </c>
      <c r="AQ41" s="11">
        <v>60</v>
      </c>
      <c r="AR41" s="11">
        <v>40</v>
      </c>
      <c r="AS41" s="11">
        <v>10</v>
      </c>
      <c r="AT41" s="11">
        <v>120</v>
      </c>
      <c r="AU41" s="11" t="s">
        <v>157</v>
      </c>
      <c r="AV41" s="11">
        <v>2009</v>
      </c>
      <c r="AW41" s="11">
        <v>883</v>
      </c>
      <c r="AX41" s="11">
        <v>3106</v>
      </c>
      <c r="AY41" s="11">
        <v>3904</v>
      </c>
      <c r="AZ41" s="11">
        <v>10340</v>
      </c>
      <c r="BA41" s="11">
        <v>4711</v>
      </c>
      <c r="BB41" s="11">
        <v>10396</v>
      </c>
      <c r="BC41" s="11">
        <v>8535</v>
      </c>
      <c r="BD41" s="11">
        <v>1961</v>
      </c>
      <c r="BE41" s="11">
        <v>15550</v>
      </c>
      <c r="BF41" s="11">
        <v>6448</v>
      </c>
      <c r="BG41" s="11">
        <v>37369</v>
      </c>
      <c r="BH41" s="11">
        <v>12827</v>
      </c>
      <c r="BI41" s="11">
        <v>9</v>
      </c>
      <c r="BJ41" s="11">
        <v>9</v>
      </c>
      <c r="BK41" s="11">
        <v>10</v>
      </c>
      <c r="BL41" s="11">
        <v>11</v>
      </c>
      <c r="BM41" s="11">
        <v>12</v>
      </c>
      <c r="BN41" s="11">
        <v>8</v>
      </c>
      <c r="BO41" s="11">
        <v>14</v>
      </c>
      <c r="BP41" s="11">
        <v>15</v>
      </c>
      <c r="BQ41" s="11">
        <v>9</v>
      </c>
      <c r="BR41" s="11">
        <v>7</v>
      </c>
      <c r="BS41" s="11">
        <v>11</v>
      </c>
      <c r="BT41" s="11">
        <v>17</v>
      </c>
      <c r="BU41" s="11">
        <v>14</v>
      </c>
      <c r="BV41" s="11">
        <v>4</v>
      </c>
      <c r="BW41" s="11">
        <v>2</v>
      </c>
      <c r="BX41" s="11">
        <v>22</v>
      </c>
      <c r="BY41" s="11">
        <v>6</v>
      </c>
      <c r="BZ41" s="11">
        <v>47</v>
      </c>
      <c r="CA41" s="11">
        <v>26</v>
      </c>
      <c r="CB41" s="11">
        <v>25</v>
      </c>
      <c r="CC41" s="11">
        <v>41</v>
      </c>
      <c r="CD41" s="11">
        <v>9</v>
      </c>
      <c r="CE41" s="11">
        <v>71</v>
      </c>
      <c r="CF41" s="11">
        <v>14</v>
      </c>
      <c r="CG41" s="11">
        <v>189</v>
      </c>
      <c r="CH41" s="11">
        <v>65</v>
      </c>
      <c r="CI41" s="11" t="s">
        <v>158</v>
      </c>
      <c r="CJ41" s="11" t="s">
        <v>158</v>
      </c>
      <c r="CK41" s="11" t="s">
        <v>158</v>
      </c>
      <c r="CL41" s="11" t="s">
        <v>158</v>
      </c>
      <c r="CM41" s="11" t="s">
        <v>158</v>
      </c>
      <c r="CN41" s="11" t="s">
        <v>158</v>
      </c>
      <c r="CO41" s="11" t="s">
        <v>158</v>
      </c>
      <c r="CP41" s="11" t="s">
        <v>158</v>
      </c>
      <c r="CQ41" s="11" t="s">
        <v>158</v>
      </c>
      <c r="CR41" s="11" t="s">
        <v>158</v>
      </c>
      <c r="CS41" s="11" t="s">
        <v>158</v>
      </c>
      <c r="CT41" s="11" t="s">
        <v>158</v>
      </c>
      <c r="CU41" s="11" t="s">
        <v>158</v>
      </c>
      <c r="CV41" s="11" t="s">
        <v>154</v>
      </c>
      <c r="CW41" s="11" t="s">
        <v>154</v>
      </c>
      <c r="CX41" s="11" t="s">
        <v>154</v>
      </c>
      <c r="CY41" s="11" t="s">
        <v>154</v>
      </c>
      <c r="CZ41" s="11" t="s">
        <v>154</v>
      </c>
      <c r="DA41" s="11" t="s">
        <v>154</v>
      </c>
      <c r="DB41" s="11" t="s">
        <v>154</v>
      </c>
      <c r="DC41" s="11" t="s">
        <v>154</v>
      </c>
      <c r="DD41" s="11" t="s">
        <v>154</v>
      </c>
      <c r="DE41" s="11" t="s">
        <v>154</v>
      </c>
      <c r="DF41" s="11" t="s">
        <v>154</v>
      </c>
      <c r="DG41" s="11" t="s">
        <v>154</v>
      </c>
      <c r="DH41" s="11" t="s">
        <v>154</v>
      </c>
      <c r="DI41" s="11" t="s">
        <v>157</v>
      </c>
      <c r="DJ41" s="11" t="s">
        <v>157</v>
      </c>
      <c r="DK41" s="11" t="s">
        <v>157</v>
      </c>
      <c r="DL41" s="11" t="s">
        <v>157</v>
      </c>
      <c r="DM41" s="11" t="s">
        <v>157</v>
      </c>
      <c r="DN41" s="11" t="s">
        <v>157</v>
      </c>
      <c r="DO41" s="11" t="s">
        <v>157</v>
      </c>
      <c r="DP41" s="11" t="s">
        <v>157</v>
      </c>
      <c r="DQ41" s="11" t="s">
        <v>157</v>
      </c>
      <c r="DR41" s="11" t="s">
        <v>157</v>
      </c>
      <c r="DS41" s="11" t="s">
        <v>157</v>
      </c>
      <c r="DT41" s="11" t="s">
        <v>157</v>
      </c>
      <c r="DU41" s="11" t="s">
        <v>157</v>
      </c>
      <c r="DV41" s="11" t="b">
        <v>1</v>
      </c>
      <c r="DW41" s="11" t="b">
        <v>1</v>
      </c>
      <c r="DX41" s="11" t="b">
        <v>1</v>
      </c>
      <c r="DY41" s="11" t="b">
        <v>1</v>
      </c>
      <c r="DZ41" s="11" t="b">
        <v>1</v>
      </c>
      <c r="EA41" s="11" t="b">
        <v>1</v>
      </c>
      <c r="EB41" s="11" t="b">
        <v>1</v>
      </c>
      <c r="EC41" s="11" t="b">
        <v>1</v>
      </c>
      <c r="ED41" s="11" t="b">
        <v>1</v>
      </c>
      <c r="EE41" s="11" t="b">
        <v>1</v>
      </c>
      <c r="EF41" s="11" t="b">
        <v>1</v>
      </c>
      <c r="EG41" s="11" t="b">
        <v>1</v>
      </c>
      <c r="EH41" s="11" t="b">
        <v>1</v>
      </c>
      <c r="EI41" s="11">
        <v>7.3200000000000001E-3</v>
      </c>
      <c r="EJ41" s="11">
        <v>7.9000000000000008E-3</v>
      </c>
      <c r="EK41" s="11">
        <v>6.7499999999999999E-3</v>
      </c>
      <c r="EL41" s="11">
        <v>7.4700000000000001E-3</v>
      </c>
      <c r="EM41" s="11">
        <v>7.43E-3</v>
      </c>
      <c r="EN41" s="11">
        <v>7.4000000000000003E-3</v>
      </c>
      <c r="EO41" s="11">
        <v>8.3400000000000002E-3</v>
      </c>
      <c r="EP41" s="11">
        <v>7.6899999999999998E-3</v>
      </c>
      <c r="EQ41" s="11">
        <v>7.5900000000000004E-3</v>
      </c>
      <c r="ER41" s="11">
        <v>7.2300000000000003E-3</v>
      </c>
      <c r="ES41" s="11">
        <v>8.2699999999999996E-3</v>
      </c>
      <c r="ET41" s="11">
        <v>7.2300000000000003E-3</v>
      </c>
      <c r="EU41" s="11">
        <v>8.43E-3</v>
      </c>
      <c r="EV41" s="11" t="s">
        <v>167</v>
      </c>
      <c r="EW41" s="11" t="s">
        <v>157</v>
      </c>
    </row>
    <row r="42" spans="1:153" ht="12.75" x14ac:dyDescent="0.2">
      <c r="A42" s="11"/>
      <c r="B42" s="11">
        <v>29468242</v>
      </c>
      <c r="C42" s="11">
        <v>50468.961805555198</v>
      </c>
      <c r="D42" s="11" t="s">
        <v>153</v>
      </c>
      <c r="E42" s="11">
        <v>345600</v>
      </c>
      <c r="F42" s="11">
        <v>33890060</v>
      </c>
      <c r="G42" s="11">
        <v>46266.059027778101</v>
      </c>
      <c r="H42" s="11">
        <v>46083.598611110698</v>
      </c>
      <c r="I42" s="11">
        <v>168221</v>
      </c>
      <c r="J42" s="11">
        <v>1</v>
      </c>
      <c r="K42" s="11">
        <v>222</v>
      </c>
      <c r="L42" s="11">
        <v>139729</v>
      </c>
      <c r="M42" s="11">
        <v>130</v>
      </c>
      <c r="N42" s="11">
        <v>130</v>
      </c>
      <c r="O42" s="11">
        <v>92</v>
      </c>
      <c r="P42" s="11">
        <v>100</v>
      </c>
      <c r="Q42" s="11">
        <v>128434</v>
      </c>
      <c r="R42" s="11" t="s">
        <v>154</v>
      </c>
      <c r="S42" s="11" t="s">
        <v>155</v>
      </c>
      <c r="T42" s="11" t="s">
        <v>156</v>
      </c>
      <c r="U42" s="11">
        <v>0</v>
      </c>
      <c r="V42" s="11" t="s">
        <v>154</v>
      </c>
      <c r="W42" s="11" t="s">
        <v>157</v>
      </c>
      <c r="X42" s="11">
        <v>2</v>
      </c>
      <c r="Y42" s="11">
        <v>10</v>
      </c>
      <c r="Z42" s="11">
        <v>10</v>
      </c>
      <c r="AA42" s="11">
        <v>10</v>
      </c>
      <c r="AB42" s="11">
        <v>10</v>
      </c>
      <c r="AC42" s="11">
        <v>10</v>
      </c>
      <c r="AD42" s="11">
        <v>10</v>
      </c>
      <c r="AE42" s="11">
        <v>10</v>
      </c>
      <c r="AF42" s="11">
        <v>10</v>
      </c>
      <c r="AG42" s="11">
        <v>10</v>
      </c>
      <c r="AH42" s="11">
        <v>10</v>
      </c>
      <c r="AI42" s="11">
        <v>10</v>
      </c>
      <c r="AJ42" s="11">
        <v>10</v>
      </c>
      <c r="AK42" s="11">
        <v>10</v>
      </c>
      <c r="AL42" s="11">
        <v>120</v>
      </c>
      <c r="AM42" s="11">
        <v>60</v>
      </c>
      <c r="AN42" s="11">
        <v>10</v>
      </c>
      <c r="AO42" s="11">
        <v>120</v>
      </c>
      <c r="AP42" s="11">
        <v>60</v>
      </c>
      <c r="AQ42" s="11">
        <v>40</v>
      </c>
      <c r="AR42" s="11">
        <v>10</v>
      </c>
      <c r="AS42" s="11">
        <v>120</v>
      </c>
      <c r="AT42" s="11">
        <v>868</v>
      </c>
      <c r="AU42" s="11">
        <v>1135</v>
      </c>
      <c r="AV42" s="11">
        <v>1781</v>
      </c>
      <c r="AW42" s="11">
        <v>1246</v>
      </c>
      <c r="AX42" s="11">
        <v>8014</v>
      </c>
      <c r="AY42" s="11">
        <v>781</v>
      </c>
      <c r="AZ42" s="11">
        <v>3289</v>
      </c>
      <c r="BA42" s="11">
        <v>4611</v>
      </c>
      <c r="BB42" s="11">
        <v>362</v>
      </c>
      <c r="BC42" s="11">
        <v>392</v>
      </c>
      <c r="BD42" s="11">
        <v>1167</v>
      </c>
      <c r="BE42" s="11">
        <v>11714</v>
      </c>
      <c r="BF42" s="11">
        <v>4238</v>
      </c>
      <c r="BG42" s="11">
        <v>9</v>
      </c>
      <c r="BH42" s="11">
        <v>10</v>
      </c>
      <c r="BI42" s="11">
        <v>10</v>
      </c>
      <c r="BJ42" s="11">
        <v>11</v>
      </c>
      <c r="BK42" s="11">
        <v>49</v>
      </c>
      <c r="BL42" s="11">
        <v>10</v>
      </c>
      <c r="BM42" s="11">
        <v>11</v>
      </c>
      <c r="BN42" s="11">
        <v>10</v>
      </c>
      <c r="BO42" s="11">
        <v>10</v>
      </c>
      <c r="BP42" s="11">
        <v>10</v>
      </c>
      <c r="BQ42" s="11">
        <v>11</v>
      </c>
      <c r="BR42" s="11">
        <v>17</v>
      </c>
      <c r="BS42" s="11">
        <v>30</v>
      </c>
      <c r="BT42" s="11">
        <v>7</v>
      </c>
      <c r="BU42" s="11">
        <v>9</v>
      </c>
      <c r="BV42" s="11">
        <v>15</v>
      </c>
      <c r="BW42" s="11">
        <v>9</v>
      </c>
      <c r="BX42" s="11">
        <v>54</v>
      </c>
      <c r="BY42" s="11">
        <v>8</v>
      </c>
      <c r="BZ42" s="11">
        <v>22</v>
      </c>
      <c r="CA42" s="11">
        <v>22</v>
      </c>
      <c r="CB42" s="11">
        <v>4</v>
      </c>
      <c r="CC42" s="11">
        <v>5</v>
      </c>
      <c r="CD42" s="11">
        <v>7</v>
      </c>
      <c r="CE42" s="11">
        <v>92</v>
      </c>
      <c r="CF42" s="11">
        <v>8</v>
      </c>
      <c r="CG42" s="11">
        <v>22</v>
      </c>
      <c r="CH42" s="11">
        <v>4</v>
      </c>
      <c r="CI42" s="11" t="s">
        <v>158</v>
      </c>
      <c r="CJ42" s="11" t="s">
        <v>158</v>
      </c>
      <c r="CK42" s="11" t="s">
        <v>158</v>
      </c>
      <c r="CL42" s="11" t="s">
        <v>158</v>
      </c>
      <c r="CM42" s="11" t="s">
        <v>158</v>
      </c>
      <c r="CN42" s="11" t="s">
        <v>158</v>
      </c>
      <c r="CO42" s="11" t="s">
        <v>158</v>
      </c>
      <c r="CP42" s="11" t="s">
        <v>158</v>
      </c>
      <c r="CQ42" s="11" t="s">
        <v>158</v>
      </c>
      <c r="CR42" s="11" t="s">
        <v>158</v>
      </c>
      <c r="CS42" s="11" t="s">
        <v>158</v>
      </c>
      <c r="CT42" s="11" t="s">
        <v>154</v>
      </c>
      <c r="CU42" s="11" t="s">
        <v>154</v>
      </c>
      <c r="CV42" s="11" t="s">
        <v>154</v>
      </c>
      <c r="CW42" s="11" t="s">
        <v>154</v>
      </c>
      <c r="CX42" s="11" t="s">
        <v>154</v>
      </c>
      <c r="CY42" s="11" t="s">
        <v>154</v>
      </c>
      <c r="CZ42" s="11" t="s">
        <v>154</v>
      </c>
      <c r="DA42" s="11" t="s">
        <v>154</v>
      </c>
      <c r="DB42" s="11" t="s">
        <v>154</v>
      </c>
      <c r="DC42" s="11" t="s">
        <v>154</v>
      </c>
      <c r="DD42" s="11" t="s">
        <v>154</v>
      </c>
      <c r="DE42" s="11" t="s">
        <v>154</v>
      </c>
      <c r="DF42" s="11" t="s">
        <v>154</v>
      </c>
      <c r="DG42" s="11" t="s">
        <v>157</v>
      </c>
      <c r="DH42" s="11" t="s">
        <v>157</v>
      </c>
      <c r="DI42" s="11" t="s">
        <v>157</v>
      </c>
      <c r="DJ42" s="11" t="s">
        <v>157</v>
      </c>
      <c r="DK42" s="11" t="s">
        <v>157</v>
      </c>
      <c r="DL42" s="11" t="s">
        <v>157</v>
      </c>
      <c r="DM42" s="11" t="s">
        <v>157</v>
      </c>
      <c r="DN42" s="11" t="s">
        <v>157</v>
      </c>
      <c r="DO42" s="11" t="s">
        <v>157</v>
      </c>
      <c r="DP42" s="11" t="s">
        <v>157</v>
      </c>
      <c r="DQ42" s="11" t="s">
        <v>157</v>
      </c>
      <c r="DR42" s="11" t="s">
        <v>157</v>
      </c>
      <c r="DS42" s="11" t="s">
        <v>157</v>
      </c>
      <c r="DT42" s="11" t="b">
        <v>1</v>
      </c>
      <c r="DU42" s="11" t="b">
        <v>1</v>
      </c>
      <c r="DV42" s="11" t="b">
        <v>1</v>
      </c>
      <c r="DW42" s="11" t="b">
        <v>1</v>
      </c>
      <c r="DX42" s="11" t="b">
        <v>1</v>
      </c>
      <c r="DY42" s="11" t="b">
        <v>1</v>
      </c>
      <c r="DZ42" s="11" t="b">
        <v>1</v>
      </c>
      <c r="EA42" s="11" t="b">
        <v>1</v>
      </c>
      <c r="EB42" s="11" t="b">
        <v>1</v>
      </c>
      <c r="EC42" s="11" t="b">
        <v>1</v>
      </c>
      <c r="ED42" s="11" t="b">
        <v>1</v>
      </c>
      <c r="EE42" s="11" t="b">
        <v>1</v>
      </c>
      <c r="EF42" s="11" t="b">
        <v>1</v>
      </c>
      <c r="EG42" s="11">
        <v>7.7600000000000004E-3</v>
      </c>
      <c r="EH42" s="11">
        <v>7.2899999999999996E-3</v>
      </c>
      <c r="EI42" s="11">
        <v>7.0800000000000004E-3</v>
      </c>
      <c r="EJ42" s="11">
        <v>7.5599999999999999E-3</v>
      </c>
      <c r="EK42" s="11">
        <v>7.11E-3</v>
      </c>
      <c r="EL42" s="11">
        <v>7.45E-3</v>
      </c>
      <c r="EM42" s="11">
        <v>9.2300000000000004E-3</v>
      </c>
      <c r="EN42" s="11">
        <v>7.2199999999999999E-3</v>
      </c>
      <c r="EO42" s="11">
        <v>7.7499999999999999E-3</v>
      </c>
      <c r="EP42" s="11">
        <v>7.7000000000000002E-3</v>
      </c>
      <c r="EQ42" s="11">
        <v>7.6400000000000001E-3</v>
      </c>
      <c r="ER42" s="11">
        <v>7.1500000000000001E-3</v>
      </c>
      <c r="ES42" s="11">
        <v>7.79E-3</v>
      </c>
      <c r="ET42" s="11">
        <v>3.2778955882353002E-2</v>
      </c>
      <c r="EU42" s="11">
        <v>3.7176624999999998E-2</v>
      </c>
      <c r="EV42" s="11" t="s">
        <v>163</v>
      </c>
      <c r="EW42" s="11" t="s">
        <v>182</v>
      </c>
    </row>
    <row r="43" spans="1:153" ht="12.75" x14ac:dyDescent="0.2">
      <c r="A43" s="11"/>
      <c r="B43" s="11">
        <v>28092838</v>
      </c>
      <c r="C43" s="11">
        <v>51543.661111110698</v>
      </c>
      <c r="D43" s="11" t="s">
        <v>153</v>
      </c>
      <c r="E43" s="11">
        <v>345600</v>
      </c>
      <c r="F43" s="11">
        <v>31968404</v>
      </c>
      <c r="G43" s="11">
        <v>45704.153472222402</v>
      </c>
      <c r="H43" s="11">
        <v>45587.512499999699</v>
      </c>
      <c r="I43" s="11">
        <v>343759</v>
      </c>
      <c r="J43" s="11">
        <v>1</v>
      </c>
      <c r="K43" s="11">
        <v>84</v>
      </c>
      <c r="L43" s="11">
        <v>201254</v>
      </c>
      <c r="M43" s="11">
        <v>130</v>
      </c>
      <c r="N43" s="11">
        <v>130</v>
      </c>
      <c r="O43" s="11">
        <v>92</v>
      </c>
      <c r="P43" s="11">
        <v>100</v>
      </c>
      <c r="Q43" s="11">
        <v>254159</v>
      </c>
      <c r="R43" s="11" t="s">
        <v>154</v>
      </c>
      <c r="S43" s="11" t="s">
        <v>155</v>
      </c>
      <c r="T43" s="11" t="s">
        <v>156</v>
      </c>
      <c r="U43" s="11">
        <v>0</v>
      </c>
      <c r="V43" s="11" t="s">
        <v>154</v>
      </c>
      <c r="W43" s="11" t="s">
        <v>157</v>
      </c>
      <c r="X43" s="11">
        <v>5</v>
      </c>
      <c r="Y43" s="11" t="s">
        <v>157</v>
      </c>
      <c r="Z43" s="11">
        <v>10</v>
      </c>
      <c r="AA43" s="11">
        <v>10</v>
      </c>
      <c r="AB43" s="11">
        <v>10</v>
      </c>
      <c r="AC43" s="11">
        <v>10</v>
      </c>
      <c r="AD43" s="11">
        <v>10</v>
      </c>
      <c r="AE43" s="11">
        <v>10</v>
      </c>
      <c r="AF43" s="11">
        <v>10</v>
      </c>
      <c r="AG43" s="11">
        <v>10</v>
      </c>
      <c r="AH43" s="11">
        <v>10</v>
      </c>
      <c r="AI43" s="11">
        <v>10</v>
      </c>
      <c r="AJ43" s="11">
        <v>10</v>
      </c>
      <c r="AK43" s="11">
        <v>10</v>
      </c>
      <c r="AL43" s="11">
        <v>10</v>
      </c>
      <c r="AM43" s="11">
        <v>120</v>
      </c>
      <c r="AN43" s="11">
        <v>60</v>
      </c>
      <c r="AO43" s="11">
        <v>10</v>
      </c>
      <c r="AP43" s="11">
        <v>120</v>
      </c>
      <c r="AQ43" s="11">
        <v>60</v>
      </c>
      <c r="AR43" s="11">
        <v>40</v>
      </c>
      <c r="AS43" s="11">
        <v>10</v>
      </c>
      <c r="AT43" s="11">
        <v>120</v>
      </c>
      <c r="AU43" s="11" t="s">
        <v>157</v>
      </c>
      <c r="AV43" s="11">
        <v>1358</v>
      </c>
      <c r="AW43" s="11">
        <v>1030</v>
      </c>
      <c r="AX43" s="11">
        <v>3192</v>
      </c>
      <c r="AY43" s="11">
        <v>26630</v>
      </c>
      <c r="AZ43" s="11">
        <v>2115</v>
      </c>
      <c r="BA43" s="11">
        <v>880</v>
      </c>
      <c r="BB43" s="11">
        <v>7345</v>
      </c>
      <c r="BC43" s="11">
        <v>35935</v>
      </c>
      <c r="BD43" s="11">
        <v>3992</v>
      </c>
      <c r="BE43" s="11">
        <v>1428</v>
      </c>
      <c r="BF43" s="11">
        <v>582</v>
      </c>
      <c r="BG43" s="11">
        <v>3247</v>
      </c>
      <c r="BH43" s="11">
        <v>1747</v>
      </c>
      <c r="BI43" s="11">
        <v>9</v>
      </c>
      <c r="BJ43" s="11">
        <v>9</v>
      </c>
      <c r="BK43" s="11">
        <v>8</v>
      </c>
      <c r="BL43" s="11">
        <v>11</v>
      </c>
      <c r="BM43" s="11">
        <v>9</v>
      </c>
      <c r="BN43" s="11">
        <v>9</v>
      </c>
      <c r="BO43" s="11">
        <v>13</v>
      </c>
      <c r="BP43" s="11">
        <v>10</v>
      </c>
      <c r="BQ43" s="11">
        <v>10</v>
      </c>
      <c r="BR43" s="11">
        <v>11</v>
      </c>
      <c r="BS43" s="11">
        <v>13</v>
      </c>
      <c r="BT43" s="11">
        <v>20</v>
      </c>
      <c r="BU43" s="11">
        <v>23</v>
      </c>
      <c r="BV43" s="11">
        <v>4</v>
      </c>
      <c r="BW43" s="11">
        <v>3</v>
      </c>
      <c r="BX43" s="11">
        <v>6</v>
      </c>
      <c r="BY43" s="11">
        <v>26</v>
      </c>
      <c r="BZ43" s="11">
        <v>11</v>
      </c>
      <c r="CA43" s="11">
        <v>3</v>
      </c>
      <c r="CB43" s="11">
        <v>29</v>
      </c>
      <c r="CC43" s="11">
        <v>7</v>
      </c>
      <c r="CD43" s="11">
        <v>6</v>
      </c>
      <c r="CE43" s="11">
        <v>13</v>
      </c>
      <c r="CF43" s="11">
        <v>5</v>
      </c>
      <c r="CG43" s="11">
        <v>22</v>
      </c>
      <c r="CH43" s="11">
        <v>5</v>
      </c>
      <c r="CI43" s="11" t="s">
        <v>158</v>
      </c>
      <c r="CJ43" s="11" t="s">
        <v>158</v>
      </c>
      <c r="CK43" s="11" t="s">
        <v>158</v>
      </c>
      <c r="CL43" s="11" t="s">
        <v>158</v>
      </c>
      <c r="CM43" s="11" t="s">
        <v>158</v>
      </c>
      <c r="CN43" s="11" t="s">
        <v>158</v>
      </c>
      <c r="CO43" s="11" t="s">
        <v>158</v>
      </c>
      <c r="CP43" s="11" t="s">
        <v>158</v>
      </c>
      <c r="CQ43" s="11" t="s">
        <v>158</v>
      </c>
      <c r="CR43" s="11" t="s">
        <v>158</v>
      </c>
      <c r="CS43" s="11" t="s">
        <v>158</v>
      </c>
      <c r="CT43" s="11" t="s">
        <v>158</v>
      </c>
      <c r="CU43" s="11" t="s">
        <v>158</v>
      </c>
      <c r="CV43" s="11" t="s">
        <v>154</v>
      </c>
      <c r="CW43" s="11" t="s">
        <v>154</v>
      </c>
      <c r="CX43" s="11" t="s">
        <v>154</v>
      </c>
      <c r="CY43" s="11" t="s">
        <v>154</v>
      </c>
      <c r="CZ43" s="11" t="s">
        <v>154</v>
      </c>
      <c r="DA43" s="11" t="s">
        <v>154</v>
      </c>
      <c r="DB43" s="11" t="s">
        <v>154</v>
      </c>
      <c r="DC43" s="11" t="s">
        <v>154</v>
      </c>
      <c r="DD43" s="11" t="s">
        <v>154</v>
      </c>
      <c r="DE43" s="11" t="s">
        <v>154</v>
      </c>
      <c r="DF43" s="11" t="s">
        <v>154</v>
      </c>
      <c r="DG43" s="11" t="s">
        <v>154</v>
      </c>
      <c r="DH43" s="11" t="s">
        <v>154</v>
      </c>
      <c r="DI43" s="11" t="s">
        <v>157</v>
      </c>
      <c r="DJ43" s="11" t="s">
        <v>157</v>
      </c>
      <c r="DK43" s="11" t="s">
        <v>157</v>
      </c>
      <c r="DL43" s="11" t="s">
        <v>157</v>
      </c>
      <c r="DM43" s="11" t="s">
        <v>157</v>
      </c>
      <c r="DN43" s="11" t="s">
        <v>157</v>
      </c>
      <c r="DO43" s="11" t="s">
        <v>157</v>
      </c>
      <c r="DP43" s="11" t="s">
        <v>157</v>
      </c>
      <c r="DQ43" s="11" t="s">
        <v>157</v>
      </c>
      <c r="DR43" s="11" t="s">
        <v>157</v>
      </c>
      <c r="DS43" s="11" t="s">
        <v>157</v>
      </c>
      <c r="DT43" s="11" t="s">
        <v>157</v>
      </c>
      <c r="DU43" s="11" t="s">
        <v>157</v>
      </c>
      <c r="DV43" s="11" t="b">
        <v>1</v>
      </c>
      <c r="DW43" s="11" t="b">
        <v>1</v>
      </c>
      <c r="DX43" s="11" t="b">
        <v>1</v>
      </c>
      <c r="DY43" s="11" t="b">
        <v>1</v>
      </c>
      <c r="DZ43" s="11" t="b">
        <v>1</v>
      </c>
      <c r="EA43" s="11" t="b">
        <v>1</v>
      </c>
      <c r="EB43" s="11" t="b">
        <v>1</v>
      </c>
      <c r="EC43" s="11" t="b">
        <v>1</v>
      </c>
      <c r="ED43" s="11" t="b">
        <v>1</v>
      </c>
      <c r="EE43" s="11" t="b">
        <v>1</v>
      </c>
      <c r="EF43" s="11" t="b">
        <v>1</v>
      </c>
      <c r="EG43" s="11" t="b">
        <v>1</v>
      </c>
      <c r="EH43" s="11" t="b">
        <v>1</v>
      </c>
      <c r="EI43" s="11">
        <v>7.7999999999999996E-3</v>
      </c>
      <c r="EJ43" s="11">
        <v>8.1899999999999994E-3</v>
      </c>
      <c r="EK43" s="11">
        <v>7.11E-3</v>
      </c>
      <c r="EL43" s="11">
        <v>7.7799999999999996E-3</v>
      </c>
      <c r="EM43" s="11">
        <v>8.8299999999999993E-3</v>
      </c>
      <c r="EN43" s="11">
        <v>7.1799999999999998E-3</v>
      </c>
      <c r="EO43" s="11">
        <v>7.7600000000000004E-3</v>
      </c>
      <c r="EP43" s="11">
        <v>7.7099999999999998E-3</v>
      </c>
      <c r="EQ43" s="11">
        <v>1.12E-2</v>
      </c>
      <c r="ER43" s="11">
        <v>8.9300000000000004E-3</v>
      </c>
      <c r="ES43" s="11">
        <v>8.5400000000000007E-3</v>
      </c>
      <c r="ET43" s="11">
        <v>8.0800000000000004E-3</v>
      </c>
      <c r="EU43" s="11">
        <v>8.7299999999999999E-3</v>
      </c>
      <c r="EV43" s="11" t="s">
        <v>194</v>
      </c>
      <c r="EW43" s="11" t="s">
        <v>157</v>
      </c>
    </row>
    <row r="44" spans="1:153" ht="12.75" x14ac:dyDescent="0.2">
      <c r="A44" s="11"/>
      <c r="B44" s="11">
        <v>29468244</v>
      </c>
      <c r="C44" s="11">
        <v>53824.655555555</v>
      </c>
      <c r="D44" s="11" t="s">
        <v>153</v>
      </c>
      <c r="E44" s="11">
        <v>345600</v>
      </c>
      <c r="F44" s="11">
        <v>33889808</v>
      </c>
      <c r="G44" s="11">
        <v>46286.127083333602</v>
      </c>
      <c r="H44" s="11">
        <v>46101.315972221797</v>
      </c>
      <c r="I44" s="11">
        <v>424468</v>
      </c>
      <c r="J44" s="11">
        <v>1</v>
      </c>
      <c r="K44" s="11">
        <v>272</v>
      </c>
      <c r="L44" s="11">
        <v>245125</v>
      </c>
      <c r="M44" s="11">
        <v>130</v>
      </c>
      <c r="N44" s="11">
        <v>120</v>
      </c>
      <c r="O44" s="11">
        <v>92</v>
      </c>
      <c r="P44" s="11">
        <v>92.3</v>
      </c>
      <c r="Q44" s="11">
        <v>268978</v>
      </c>
      <c r="R44" s="11" t="s">
        <v>154</v>
      </c>
      <c r="S44" s="11" t="s">
        <v>155</v>
      </c>
      <c r="T44" s="11" t="s">
        <v>156</v>
      </c>
      <c r="U44" s="11">
        <v>0</v>
      </c>
      <c r="V44" s="11" t="s">
        <v>154</v>
      </c>
      <c r="W44" s="11" t="s">
        <v>157</v>
      </c>
      <c r="X44" s="11"/>
      <c r="Y44" s="11" t="s">
        <v>157</v>
      </c>
      <c r="Z44" s="11">
        <v>10</v>
      </c>
      <c r="AA44" s="11">
        <v>10</v>
      </c>
      <c r="AB44" s="11">
        <v>10</v>
      </c>
      <c r="AC44" s="11">
        <v>10</v>
      </c>
      <c r="AD44" s="11">
        <v>10</v>
      </c>
      <c r="AE44" s="11">
        <v>10</v>
      </c>
      <c r="AF44" s="11">
        <v>10</v>
      </c>
      <c r="AG44" s="11">
        <v>10</v>
      </c>
      <c r="AH44" s="11">
        <v>10</v>
      </c>
      <c r="AI44" s="11">
        <v>10</v>
      </c>
      <c r="AJ44" s="11">
        <v>10</v>
      </c>
      <c r="AK44" s="11">
        <v>0</v>
      </c>
      <c r="AL44" s="11">
        <v>10</v>
      </c>
      <c r="AM44" s="11">
        <v>110</v>
      </c>
      <c r="AN44" s="11">
        <v>60</v>
      </c>
      <c r="AO44" s="11">
        <v>10</v>
      </c>
      <c r="AP44" s="11">
        <v>110</v>
      </c>
      <c r="AQ44" s="11">
        <v>50</v>
      </c>
      <c r="AR44" s="11">
        <v>30</v>
      </c>
      <c r="AS44" s="11">
        <v>10</v>
      </c>
      <c r="AT44" s="11">
        <v>110</v>
      </c>
      <c r="AU44" s="11" t="s">
        <v>157</v>
      </c>
      <c r="AV44" s="11">
        <v>20335</v>
      </c>
      <c r="AW44" s="11">
        <v>1410</v>
      </c>
      <c r="AX44" s="11">
        <v>1083</v>
      </c>
      <c r="AY44" s="11">
        <v>638</v>
      </c>
      <c r="AZ44" s="11">
        <v>2303</v>
      </c>
      <c r="BA44" s="11">
        <v>1226</v>
      </c>
      <c r="BB44" s="11">
        <v>24248</v>
      </c>
      <c r="BC44" s="11">
        <v>17849</v>
      </c>
      <c r="BD44" s="11">
        <v>614</v>
      </c>
      <c r="BE44" s="11">
        <v>60686</v>
      </c>
      <c r="BF44" s="11">
        <v>4808</v>
      </c>
      <c r="BG44" s="11">
        <v>17462</v>
      </c>
      <c r="BH44" s="11">
        <v>2784</v>
      </c>
      <c r="BI44" s="11">
        <v>11</v>
      </c>
      <c r="BJ44" s="11">
        <v>12</v>
      </c>
      <c r="BK44" s="11">
        <v>11</v>
      </c>
      <c r="BL44" s="11">
        <v>17</v>
      </c>
      <c r="BM44" s="11">
        <v>10</v>
      </c>
      <c r="BN44" s="11">
        <v>13</v>
      </c>
      <c r="BO44" s="11">
        <v>15</v>
      </c>
      <c r="BP44" s="11">
        <v>13</v>
      </c>
      <c r="BQ44" s="11">
        <v>10</v>
      </c>
      <c r="BR44" s="11">
        <v>19</v>
      </c>
      <c r="BS44" s="11">
        <v>14</v>
      </c>
      <c r="BT44" s="11">
        <v>22</v>
      </c>
      <c r="BU44" s="11">
        <v>26</v>
      </c>
      <c r="BV44" s="11">
        <v>22</v>
      </c>
      <c r="BW44" s="11">
        <v>11</v>
      </c>
      <c r="BX44" s="11">
        <v>14</v>
      </c>
      <c r="BY44" s="11">
        <v>11</v>
      </c>
      <c r="BZ44" s="11">
        <v>28</v>
      </c>
      <c r="CA44" s="11">
        <v>21</v>
      </c>
      <c r="CB44" s="11">
        <v>20</v>
      </c>
      <c r="CC44" s="11">
        <v>35</v>
      </c>
      <c r="CD44" s="11">
        <v>8</v>
      </c>
      <c r="CE44" s="11">
        <v>87</v>
      </c>
      <c r="CF44" s="11">
        <v>25</v>
      </c>
      <c r="CG44" s="11">
        <v>36</v>
      </c>
      <c r="CH44" s="11">
        <v>35</v>
      </c>
      <c r="CI44" s="11" t="s">
        <v>158</v>
      </c>
      <c r="CJ44" s="11" t="s">
        <v>158</v>
      </c>
      <c r="CK44" s="11" t="s">
        <v>158</v>
      </c>
      <c r="CL44" s="11" t="s">
        <v>158</v>
      </c>
      <c r="CM44" s="11" t="s">
        <v>158</v>
      </c>
      <c r="CN44" s="11" t="s">
        <v>158</v>
      </c>
      <c r="CO44" s="11" t="s">
        <v>158</v>
      </c>
      <c r="CP44" s="11" t="s">
        <v>158</v>
      </c>
      <c r="CQ44" s="11" t="s">
        <v>158</v>
      </c>
      <c r="CR44" s="11" t="s">
        <v>158</v>
      </c>
      <c r="CS44" s="11" t="s">
        <v>158</v>
      </c>
      <c r="CT44" s="11" t="s">
        <v>158</v>
      </c>
      <c r="CU44" s="11" t="s">
        <v>158</v>
      </c>
      <c r="CV44" s="11" t="s">
        <v>154</v>
      </c>
      <c r="CW44" s="11" t="s">
        <v>154</v>
      </c>
      <c r="CX44" s="11" t="s">
        <v>154</v>
      </c>
      <c r="CY44" s="11" t="s">
        <v>154</v>
      </c>
      <c r="CZ44" s="11" t="s">
        <v>154</v>
      </c>
      <c r="DA44" s="11" t="s">
        <v>154</v>
      </c>
      <c r="DB44" s="11" t="s">
        <v>154</v>
      </c>
      <c r="DC44" s="11" t="s">
        <v>154</v>
      </c>
      <c r="DD44" s="11" t="s">
        <v>154</v>
      </c>
      <c r="DE44" s="11" t="s">
        <v>154</v>
      </c>
      <c r="DF44" s="11" t="s">
        <v>154</v>
      </c>
      <c r="DG44" s="11" t="s">
        <v>154</v>
      </c>
      <c r="DH44" s="11" t="s">
        <v>154</v>
      </c>
      <c r="DI44" s="11" t="s">
        <v>157</v>
      </c>
      <c r="DJ44" s="11" t="s">
        <v>157</v>
      </c>
      <c r="DK44" s="11" t="s">
        <v>157</v>
      </c>
      <c r="DL44" s="11" t="s">
        <v>157</v>
      </c>
      <c r="DM44" s="11" t="s">
        <v>157</v>
      </c>
      <c r="DN44" s="11" t="s">
        <v>157</v>
      </c>
      <c r="DO44" s="11" t="s">
        <v>157</v>
      </c>
      <c r="DP44" s="11" t="s">
        <v>157</v>
      </c>
      <c r="DQ44" s="11" t="s">
        <v>157</v>
      </c>
      <c r="DR44" s="11" t="s">
        <v>157</v>
      </c>
      <c r="DS44" s="11" t="s">
        <v>157</v>
      </c>
      <c r="DT44" s="11" t="s">
        <v>157</v>
      </c>
      <c r="DU44" s="11" t="s">
        <v>157</v>
      </c>
      <c r="DV44" s="11" t="b">
        <v>1</v>
      </c>
      <c r="DW44" s="11" t="b">
        <v>1</v>
      </c>
      <c r="DX44" s="11" t="b">
        <v>1</v>
      </c>
      <c r="DY44" s="11" t="b">
        <v>1</v>
      </c>
      <c r="DZ44" s="11" t="b">
        <v>1</v>
      </c>
      <c r="EA44" s="11" t="b">
        <v>1</v>
      </c>
      <c r="EB44" s="11" t="b">
        <v>1</v>
      </c>
      <c r="EC44" s="11" t="b">
        <v>1</v>
      </c>
      <c r="ED44" s="11" t="b">
        <v>1</v>
      </c>
      <c r="EE44" s="11" t="b">
        <v>1</v>
      </c>
      <c r="EF44" s="11" t="b">
        <v>1</v>
      </c>
      <c r="EG44" s="11" t="b">
        <v>0</v>
      </c>
      <c r="EH44" s="11" t="b">
        <v>1</v>
      </c>
      <c r="EI44" s="11">
        <v>7.5799999999999999E-3</v>
      </c>
      <c r="EJ44" s="11">
        <v>7.1900000000000002E-3</v>
      </c>
      <c r="EK44" s="11">
        <v>7.3299999999999997E-3</v>
      </c>
      <c r="EL44" s="11">
        <v>9.9799999999999993E-3</v>
      </c>
      <c r="EM44" s="11">
        <v>9.8200000000000006E-3</v>
      </c>
      <c r="EN44" s="11">
        <v>7.7099999999999998E-3</v>
      </c>
      <c r="EO44" s="11">
        <v>9.5899999999999996E-3</v>
      </c>
      <c r="EP44" s="11">
        <v>7.7600000000000004E-3</v>
      </c>
      <c r="EQ44" s="11">
        <v>7.1599999999999997E-3</v>
      </c>
      <c r="ER44" s="11">
        <v>7.7400000000000004E-3</v>
      </c>
      <c r="ES44" s="11">
        <v>8.3999999999999995E-3</v>
      </c>
      <c r="ET44" s="11">
        <v>7.5700000000000003E-3</v>
      </c>
      <c r="EU44" s="11">
        <v>7.4900000000000001E-3</v>
      </c>
      <c r="EV44" s="11" t="s">
        <v>194</v>
      </c>
      <c r="EW44" s="11" t="s">
        <v>157</v>
      </c>
    </row>
    <row r="45" spans="1:153" ht="12.75" x14ac:dyDescent="0.2">
      <c r="A45" s="11"/>
      <c r="B45" s="11">
        <v>27533764</v>
      </c>
      <c r="C45" s="11">
        <v>54548.432638888298</v>
      </c>
      <c r="D45" s="11" t="s">
        <v>153</v>
      </c>
      <c r="E45" s="11">
        <v>345600</v>
      </c>
      <c r="F45" s="11">
        <v>31360310</v>
      </c>
      <c r="G45" s="11">
        <v>44881.363194444501</v>
      </c>
      <c r="H45" s="11">
        <v>44861.100694444402</v>
      </c>
      <c r="I45" s="11">
        <v>264340</v>
      </c>
      <c r="J45" s="11">
        <v>1</v>
      </c>
      <c r="K45" s="11">
        <v>128</v>
      </c>
      <c r="L45" s="11">
        <v>100026</v>
      </c>
      <c r="M45" s="11">
        <v>130</v>
      </c>
      <c r="N45" s="11">
        <v>110</v>
      </c>
      <c r="O45" s="11">
        <v>92</v>
      </c>
      <c r="P45" s="11">
        <v>84.61</v>
      </c>
      <c r="Q45" s="11">
        <v>152725</v>
      </c>
      <c r="R45" s="11" t="s">
        <v>154</v>
      </c>
      <c r="S45" s="11" t="s">
        <v>155</v>
      </c>
      <c r="T45" s="11" t="s">
        <v>156</v>
      </c>
      <c r="U45" s="11">
        <v>0</v>
      </c>
      <c r="V45" s="11" t="s">
        <v>154</v>
      </c>
      <c r="W45" s="11" t="s">
        <v>157</v>
      </c>
      <c r="X45" s="11">
        <v>4</v>
      </c>
      <c r="Y45" s="11" t="s">
        <v>157</v>
      </c>
      <c r="Z45" s="11">
        <v>10</v>
      </c>
      <c r="AA45" s="11">
        <v>10</v>
      </c>
      <c r="AB45" s="11">
        <v>10</v>
      </c>
      <c r="AC45" s="11">
        <v>10</v>
      </c>
      <c r="AD45" s="11">
        <v>10</v>
      </c>
      <c r="AE45" s="11">
        <v>10</v>
      </c>
      <c r="AF45" s="11">
        <v>10</v>
      </c>
      <c r="AG45" s="11">
        <v>10</v>
      </c>
      <c r="AH45" s="11">
        <v>10</v>
      </c>
      <c r="AI45" s="11">
        <v>10</v>
      </c>
      <c r="AJ45" s="11">
        <v>0</v>
      </c>
      <c r="AK45" s="11">
        <v>0</v>
      </c>
      <c r="AL45" s="11">
        <v>10</v>
      </c>
      <c r="AM45" s="11">
        <v>100</v>
      </c>
      <c r="AN45" s="11">
        <v>60</v>
      </c>
      <c r="AO45" s="11">
        <v>10</v>
      </c>
      <c r="AP45" s="11">
        <v>100</v>
      </c>
      <c r="AQ45" s="11">
        <v>40</v>
      </c>
      <c r="AR45" s="11">
        <v>20</v>
      </c>
      <c r="AS45" s="11">
        <v>10</v>
      </c>
      <c r="AT45" s="11">
        <v>100</v>
      </c>
      <c r="AU45" s="11" t="s">
        <v>157</v>
      </c>
      <c r="AV45" s="11">
        <v>2499</v>
      </c>
      <c r="AW45" s="11">
        <v>622</v>
      </c>
      <c r="AX45" s="11">
        <v>2511</v>
      </c>
      <c r="AY45" s="11">
        <v>674</v>
      </c>
      <c r="AZ45" s="11">
        <v>11771</v>
      </c>
      <c r="BA45" s="11">
        <v>2059</v>
      </c>
      <c r="BB45" s="11">
        <v>13191</v>
      </c>
      <c r="BC45" s="11">
        <v>10305</v>
      </c>
      <c r="BD45" s="11">
        <v>1027</v>
      </c>
      <c r="BE45" s="11">
        <v>10971</v>
      </c>
      <c r="BF45" s="11">
        <v>47594</v>
      </c>
      <c r="BG45" s="11">
        <v>2209</v>
      </c>
      <c r="BH45" s="11">
        <v>4349</v>
      </c>
      <c r="BI45" s="11">
        <v>6</v>
      </c>
      <c r="BJ45" s="11">
        <v>6</v>
      </c>
      <c r="BK45" s="11">
        <v>8</v>
      </c>
      <c r="BL45" s="11">
        <v>9</v>
      </c>
      <c r="BM45" s="11">
        <v>5</v>
      </c>
      <c r="BN45" s="11">
        <v>5</v>
      </c>
      <c r="BO45" s="11">
        <v>11</v>
      </c>
      <c r="BP45" s="11">
        <v>7</v>
      </c>
      <c r="BQ45" s="11">
        <v>6</v>
      </c>
      <c r="BR45" s="11">
        <v>17</v>
      </c>
      <c r="BS45" s="11">
        <v>8</v>
      </c>
      <c r="BT45" s="11">
        <v>4</v>
      </c>
      <c r="BU45" s="11">
        <v>19</v>
      </c>
      <c r="BV45" s="11">
        <v>15</v>
      </c>
      <c r="BW45" s="11">
        <v>7</v>
      </c>
      <c r="BX45" s="11">
        <v>26</v>
      </c>
      <c r="BY45" s="11">
        <v>9</v>
      </c>
      <c r="BZ45" s="11">
        <v>21</v>
      </c>
      <c r="CA45" s="11">
        <v>14</v>
      </c>
      <c r="CB45" s="11">
        <v>95</v>
      </c>
      <c r="CC45" s="11">
        <v>30</v>
      </c>
      <c r="CD45" s="11">
        <v>7</v>
      </c>
      <c r="CE45" s="11">
        <v>92</v>
      </c>
      <c r="CF45" s="11">
        <v>186</v>
      </c>
      <c r="CG45" s="11">
        <v>14</v>
      </c>
      <c r="CH45" s="11">
        <v>16</v>
      </c>
      <c r="CI45" s="11" t="s">
        <v>158</v>
      </c>
      <c r="CJ45" s="11" t="s">
        <v>158</v>
      </c>
      <c r="CK45" s="11" t="s">
        <v>158</v>
      </c>
      <c r="CL45" s="11" t="s">
        <v>158</v>
      </c>
      <c r="CM45" s="11" t="s">
        <v>158</v>
      </c>
      <c r="CN45" s="11" t="s">
        <v>158</v>
      </c>
      <c r="CO45" s="11" t="s">
        <v>158</v>
      </c>
      <c r="CP45" s="11" t="s">
        <v>158</v>
      </c>
      <c r="CQ45" s="11" t="s">
        <v>158</v>
      </c>
      <c r="CR45" s="11" t="s">
        <v>158</v>
      </c>
      <c r="CS45" s="11" t="s">
        <v>158</v>
      </c>
      <c r="CT45" s="11" t="s">
        <v>158</v>
      </c>
      <c r="CU45" s="11" t="s">
        <v>158</v>
      </c>
      <c r="CV45" s="11" t="s">
        <v>154</v>
      </c>
      <c r="CW45" s="11" t="s">
        <v>154</v>
      </c>
      <c r="CX45" s="11" t="s">
        <v>154</v>
      </c>
      <c r="CY45" s="11" t="s">
        <v>154</v>
      </c>
      <c r="CZ45" s="11" t="s">
        <v>154</v>
      </c>
      <c r="DA45" s="11" t="s">
        <v>154</v>
      </c>
      <c r="DB45" s="11" t="s">
        <v>154</v>
      </c>
      <c r="DC45" s="11" t="s">
        <v>154</v>
      </c>
      <c r="DD45" s="11" t="s">
        <v>154</v>
      </c>
      <c r="DE45" s="11" t="s">
        <v>154</v>
      </c>
      <c r="DF45" s="11" t="s">
        <v>154</v>
      </c>
      <c r="DG45" s="11" t="s">
        <v>154</v>
      </c>
      <c r="DH45" s="11" t="s">
        <v>154</v>
      </c>
      <c r="DI45" s="11" t="s">
        <v>157</v>
      </c>
      <c r="DJ45" s="11" t="s">
        <v>157</v>
      </c>
      <c r="DK45" s="11" t="s">
        <v>157</v>
      </c>
      <c r="DL45" s="11" t="s">
        <v>157</v>
      </c>
      <c r="DM45" s="11" t="s">
        <v>157</v>
      </c>
      <c r="DN45" s="11" t="s">
        <v>157</v>
      </c>
      <c r="DO45" s="11" t="s">
        <v>157</v>
      </c>
      <c r="DP45" s="11" t="s">
        <v>157</v>
      </c>
      <c r="DQ45" s="11" t="s">
        <v>157</v>
      </c>
      <c r="DR45" s="11" t="s">
        <v>157</v>
      </c>
      <c r="DS45" s="11" t="s">
        <v>157</v>
      </c>
      <c r="DT45" s="11" t="s">
        <v>157</v>
      </c>
      <c r="DU45" s="11" t="s">
        <v>157</v>
      </c>
      <c r="DV45" s="11" t="b">
        <v>1</v>
      </c>
      <c r="DW45" s="11" t="b">
        <v>1</v>
      </c>
      <c r="DX45" s="11" t="b">
        <v>1</v>
      </c>
      <c r="DY45" s="11" t="b">
        <v>1</v>
      </c>
      <c r="DZ45" s="11" t="b">
        <v>1</v>
      </c>
      <c r="EA45" s="11" t="b">
        <v>1</v>
      </c>
      <c r="EB45" s="11" t="b">
        <v>1</v>
      </c>
      <c r="EC45" s="11" t="b">
        <v>1</v>
      </c>
      <c r="ED45" s="11" t="b">
        <v>1</v>
      </c>
      <c r="EE45" s="11" t="b">
        <v>1</v>
      </c>
      <c r="EF45" s="11" t="b">
        <v>0</v>
      </c>
      <c r="EG45" s="11" t="b">
        <v>0</v>
      </c>
      <c r="EH45" s="11" t="b">
        <v>1</v>
      </c>
      <c r="EI45" s="11">
        <v>7.9100000000000004E-3</v>
      </c>
      <c r="EJ45" s="11">
        <v>7.0600000000000003E-3</v>
      </c>
      <c r="EK45" s="11">
        <v>7.7499999999999999E-3</v>
      </c>
      <c r="EL45" s="11">
        <v>8.7399999999999995E-3</v>
      </c>
      <c r="EM45" s="11">
        <v>8.1099999999999992E-3</v>
      </c>
      <c r="EN45" s="11">
        <v>7.9100000000000004E-3</v>
      </c>
      <c r="EO45" s="11">
        <v>8.0999999999999996E-3</v>
      </c>
      <c r="EP45" s="11">
        <v>7.77E-3</v>
      </c>
      <c r="EQ45" s="11">
        <v>7.1500000000000001E-3</v>
      </c>
      <c r="ER45" s="11">
        <v>6.7600000000000004E-3</v>
      </c>
      <c r="ES45" s="11">
        <v>8.09E-3</v>
      </c>
      <c r="ET45" s="11">
        <v>9.9000000000000008E-3</v>
      </c>
      <c r="EU45" s="11">
        <v>7.6699999999999997E-3</v>
      </c>
      <c r="EV45" s="11" t="s">
        <v>167</v>
      </c>
      <c r="EW45" s="11" t="s">
        <v>157</v>
      </c>
    </row>
    <row r="46" spans="1:153" ht="12.75" x14ac:dyDescent="0.2">
      <c r="A46" s="11"/>
      <c r="B46" s="11">
        <v>28092814</v>
      </c>
      <c r="C46" s="11">
        <v>51455.930555555198</v>
      </c>
      <c r="D46" s="11" t="s">
        <v>153</v>
      </c>
      <c r="E46" s="11">
        <v>345600</v>
      </c>
      <c r="F46" s="11">
        <v>31977462</v>
      </c>
      <c r="G46" s="11">
        <v>45463.3368055557</v>
      </c>
      <c r="H46" s="11">
        <v>45374.9041666665</v>
      </c>
      <c r="I46" s="11">
        <v>350932</v>
      </c>
      <c r="J46" s="11">
        <v>1</v>
      </c>
      <c r="K46" s="11">
        <v>254</v>
      </c>
      <c r="L46" s="11">
        <v>180543</v>
      </c>
      <c r="M46" s="11">
        <v>130</v>
      </c>
      <c r="N46" s="11">
        <v>130</v>
      </c>
      <c r="O46" s="11">
        <v>92</v>
      </c>
      <c r="P46" s="11">
        <v>100</v>
      </c>
      <c r="Q46" s="11">
        <v>75553</v>
      </c>
      <c r="R46" s="11" t="s">
        <v>154</v>
      </c>
      <c r="S46" s="11" t="s">
        <v>155</v>
      </c>
      <c r="T46" s="11" t="s">
        <v>156</v>
      </c>
      <c r="U46" s="11">
        <v>0</v>
      </c>
      <c r="V46" s="11" t="s">
        <v>154</v>
      </c>
      <c r="W46" s="11" t="s">
        <v>157</v>
      </c>
      <c r="X46" s="11">
        <v>4</v>
      </c>
      <c r="Y46" s="11" t="s">
        <v>157</v>
      </c>
      <c r="Z46" s="11">
        <v>10</v>
      </c>
      <c r="AA46" s="11">
        <v>10</v>
      </c>
      <c r="AB46" s="11">
        <v>10</v>
      </c>
      <c r="AC46" s="11">
        <v>10</v>
      </c>
      <c r="AD46" s="11">
        <v>10</v>
      </c>
      <c r="AE46" s="11">
        <v>10</v>
      </c>
      <c r="AF46" s="11">
        <v>10</v>
      </c>
      <c r="AG46" s="11">
        <v>10</v>
      </c>
      <c r="AH46" s="11">
        <v>10</v>
      </c>
      <c r="AI46" s="11">
        <v>10</v>
      </c>
      <c r="AJ46" s="11">
        <v>10</v>
      </c>
      <c r="AK46" s="11">
        <v>10</v>
      </c>
      <c r="AL46" s="11">
        <v>10</v>
      </c>
      <c r="AM46" s="11">
        <v>120</v>
      </c>
      <c r="AN46" s="11">
        <v>60</v>
      </c>
      <c r="AO46" s="11">
        <v>10</v>
      </c>
      <c r="AP46" s="11">
        <v>120</v>
      </c>
      <c r="AQ46" s="11">
        <v>60</v>
      </c>
      <c r="AR46" s="11">
        <v>40</v>
      </c>
      <c r="AS46" s="11">
        <v>10</v>
      </c>
      <c r="AT46" s="11">
        <v>120</v>
      </c>
      <c r="AU46" s="11" t="s">
        <v>157</v>
      </c>
      <c r="AV46" s="11">
        <v>175002</v>
      </c>
      <c r="AW46" s="11">
        <v>6147</v>
      </c>
      <c r="AX46" s="11">
        <v>41731</v>
      </c>
      <c r="AY46" s="11">
        <v>15597</v>
      </c>
      <c r="AZ46" s="11">
        <v>663</v>
      </c>
      <c r="BA46" s="11">
        <v>14023</v>
      </c>
      <c r="BB46" s="11">
        <v>2903</v>
      </c>
      <c r="BC46" s="11">
        <v>1121</v>
      </c>
      <c r="BD46" s="11">
        <v>1997</v>
      </c>
      <c r="BE46" s="11">
        <v>2811</v>
      </c>
      <c r="BF46" s="11">
        <v>1574</v>
      </c>
      <c r="BG46" s="11">
        <v>10250</v>
      </c>
      <c r="BH46" s="11">
        <v>1497</v>
      </c>
      <c r="BI46" s="11">
        <v>11</v>
      </c>
      <c r="BJ46" s="11">
        <v>10</v>
      </c>
      <c r="BK46" s="11">
        <v>11</v>
      </c>
      <c r="BL46" s="11">
        <v>12</v>
      </c>
      <c r="BM46" s="11">
        <v>10</v>
      </c>
      <c r="BN46" s="11">
        <v>10</v>
      </c>
      <c r="BO46" s="11">
        <v>15</v>
      </c>
      <c r="BP46" s="11">
        <v>11</v>
      </c>
      <c r="BQ46" s="11">
        <v>10</v>
      </c>
      <c r="BR46" s="11">
        <v>11</v>
      </c>
      <c r="BS46" s="11">
        <v>11</v>
      </c>
      <c r="BT46" s="11">
        <v>19</v>
      </c>
      <c r="BU46" s="11">
        <v>22</v>
      </c>
      <c r="BV46" s="11">
        <v>14</v>
      </c>
      <c r="BW46" s="11">
        <v>17</v>
      </c>
      <c r="BX46" s="11">
        <v>48</v>
      </c>
      <c r="BY46" s="11">
        <v>3</v>
      </c>
      <c r="BZ46" s="11">
        <v>3</v>
      </c>
      <c r="CA46" s="11">
        <v>13</v>
      </c>
      <c r="CB46" s="11">
        <v>9</v>
      </c>
      <c r="CC46" s="11">
        <v>3</v>
      </c>
      <c r="CD46" s="11">
        <v>6</v>
      </c>
      <c r="CE46" s="11">
        <v>17</v>
      </c>
      <c r="CF46" s="11">
        <v>2</v>
      </c>
      <c r="CG46" s="11">
        <v>67</v>
      </c>
      <c r="CH46" s="11">
        <v>5</v>
      </c>
      <c r="CI46" s="11" t="s">
        <v>158</v>
      </c>
      <c r="CJ46" s="11" t="s">
        <v>158</v>
      </c>
      <c r="CK46" s="11" t="s">
        <v>158</v>
      </c>
      <c r="CL46" s="11" t="s">
        <v>158</v>
      </c>
      <c r="CM46" s="11" t="s">
        <v>158</v>
      </c>
      <c r="CN46" s="11" t="s">
        <v>158</v>
      </c>
      <c r="CO46" s="11" t="s">
        <v>158</v>
      </c>
      <c r="CP46" s="11" t="s">
        <v>158</v>
      </c>
      <c r="CQ46" s="11" t="s">
        <v>158</v>
      </c>
      <c r="CR46" s="11" t="s">
        <v>158</v>
      </c>
      <c r="CS46" s="11" t="s">
        <v>158</v>
      </c>
      <c r="CT46" s="11" t="s">
        <v>158</v>
      </c>
      <c r="CU46" s="11" t="s">
        <v>158</v>
      </c>
      <c r="CV46" s="11" t="s">
        <v>154</v>
      </c>
      <c r="CW46" s="11" t="s">
        <v>154</v>
      </c>
      <c r="CX46" s="11" t="s">
        <v>154</v>
      </c>
      <c r="CY46" s="11" t="s">
        <v>154</v>
      </c>
      <c r="CZ46" s="11" t="s">
        <v>154</v>
      </c>
      <c r="DA46" s="11" t="s">
        <v>154</v>
      </c>
      <c r="DB46" s="11" t="s">
        <v>154</v>
      </c>
      <c r="DC46" s="11" t="s">
        <v>154</v>
      </c>
      <c r="DD46" s="11" t="s">
        <v>154</v>
      </c>
      <c r="DE46" s="11" t="s">
        <v>154</v>
      </c>
      <c r="DF46" s="11" t="s">
        <v>154</v>
      </c>
      <c r="DG46" s="11" t="s">
        <v>154</v>
      </c>
      <c r="DH46" s="11" t="s">
        <v>154</v>
      </c>
      <c r="DI46" s="11" t="s">
        <v>157</v>
      </c>
      <c r="DJ46" s="11" t="s">
        <v>157</v>
      </c>
      <c r="DK46" s="11" t="s">
        <v>157</v>
      </c>
      <c r="DL46" s="11" t="s">
        <v>157</v>
      </c>
      <c r="DM46" s="11" t="s">
        <v>157</v>
      </c>
      <c r="DN46" s="11" t="s">
        <v>157</v>
      </c>
      <c r="DO46" s="11" t="s">
        <v>157</v>
      </c>
      <c r="DP46" s="11" t="s">
        <v>157</v>
      </c>
      <c r="DQ46" s="11" t="s">
        <v>157</v>
      </c>
      <c r="DR46" s="11" t="s">
        <v>157</v>
      </c>
      <c r="DS46" s="11" t="s">
        <v>157</v>
      </c>
      <c r="DT46" s="11" t="s">
        <v>157</v>
      </c>
      <c r="DU46" s="11" t="s">
        <v>157</v>
      </c>
      <c r="DV46" s="11" t="b">
        <v>1</v>
      </c>
      <c r="DW46" s="11" t="b">
        <v>1</v>
      </c>
      <c r="DX46" s="11" t="b">
        <v>1</v>
      </c>
      <c r="DY46" s="11" t="b">
        <v>1</v>
      </c>
      <c r="DZ46" s="11" t="b">
        <v>1</v>
      </c>
      <c r="EA46" s="11" t="b">
        <v>1</v>
      </c>
      <c r="EB46" s="11" t="b">
        <v>1</v>
      </c>
      <c r="EC46" s="11" t="b">
        <v>1</v>
      </c>
      <c r="ED46" s="11" t="b">
        <v>1</v>
      </c>
      <c r="EE46" s="11" t="b">
        <v>1</v>
      </c>
      <c r="EF46" s="11" t="b">
        <v>1</v>
      </c>
      <c r="EG46" s="11" t="b">
        <v>1</v>
      </c>
      <c r="EH46" s="11" t="b">
        <v>1</v>
      </c>
      <c r="EI46" s="11">
        <v>8.1799999999999998E-3</v>
      </c>
      <c r="EJ46" s="11">
        <v>8.3499999999999998E-3</v>
      </c>
      <c r="EK46" s="11">
        <v>8.6400000000000001E-3</v>
      </c>
      <c r="EL46" s="11">
        <v>8.3300000000000006E-3</v>
      </c>
      <c r="EM46" s="11">
        <v>7.8200000000000006E-3</v>
      </c>
      <c r="EN46" s="11">
        <v>7.5100000000000002E-3</v>
      </c>
      <c r="EO46" s="11">
        <v>8.4700000000000001E-3</v>
      </c>
      <c r="EP46" s="11">
        <v>7.7799999999999996E-3</v>
      </c>
      <c r="EQ46" s="11">
        <v>8.0099999999999998E-3</v>
      </c>
      <c r="ER46" s="11">
        <v>7.4599999999999996E-3</v>
      </c>
      <c r="ES46" s="11">
        <v>8.3999999999999995E-3</v>
      </c>
      <c r="ET46" s="11">
        <v>8.2100000000000003E-3</v>
      </c>
      <c r="EU46" s="11">
        <v>7.7400000000000004E-3</v>
      </c>
      <c r="EV46" s="11" t="s">
        <v>195</v>
      </c>
      <c r="EW46" s="11" t="s">
        <v>157</v>
      </c>
    </row>
    <row r="47" spans="1:153" ht="12.75" x14ac:dyDescent="0.2">
      <c r="A47" s="11"/>
      <c r="B47" s="11">
        <v>29468220</v>
      </c>
      <c r="C47" s="11">
        <v>53780.790277777298</v>
      </c>
      <c r="D47" s="11" t="s">
        <v>153</v>
      </c>
      <c r="E47" s="11">
        <v>345600</v>
      </c>
      <c r="F47" s="11">
        <v>33889858</v>
      </c>
      <c r="G47" s="11">
        <v>46045.3104166669</v>
      </c>
      <c r="H47" s="11">
        <v>45888.707638888598</v>
      </c>
      <c r="I47" s="11">
        <v>431993</v>
      </c>
      <c r="J47" s="11">
        <v>1</v>
      </c>
      <c r="K47" s="11">
        <v>129</v>
      </c>
      <c r="L47" s="11">
        <v>67771</v>
      </c>
      <c r="M47" s="11">
        <v>130</v>
      </c>
      <c r="N47" s="11">
        <v>120</v>
      </c>
      <c r="O47" s="11">
        <v>92</v>
      </c>
      <c r="P47" s="11">
        <v>92.3</v>
      </c>
      <c r="Q47" s="11">
        <v>344584</v>
      </c>
      <c r="R47" s="11" t="s">
        <v>154</v>
      </c>
      <c r="S47" s="11" t="s">
        <v>155</v>
      </c>
      <c r="T47" s="11" t="s">
        <v>156</v>
      </c>
      <c r="U47" s="11">
        <v>0</v>
      </c>
      <c r="V47" s="11" t="s">
        <v>154</v>
      </c>
      <c r="W47" s="11" t="s">
        <v>157</v>
      </c>
      <c r="X47" s="11"/>
      <c r="Y47" s="11" t="s">
        <v>157</v>
      </c>
      <c r="Z47" s="11">
        <v>10</v>
      </c>
      <c r="AA47" s="11">
        <v>10</v>
      </c>
      <c r="AB47" s="11">
        <v>10</v>
      </c>
      <c r="AC47" s="11">
        <v>10</v>
      </c>
      <c r="AD47" s="11">
        <v>10</v>
      </c>
      <c r="AE47" s="11">
        <v>10</v>
      </c>
      <c r="AF47" s="11">
        <v>10</v>
      </c>
      <c r="AG47" s="11">
        <v>10</v>
      </c>
      <c r="AH47" s="11">
        <v>10</v>
      </c>
      <c r="AI47" s="11">
        <v>10</v>
      </c>
      <c r="AJ47" s="11">
        <v>10</v>
      </c>
      <c r="AK47" s="11">
        <v>0</v>
      </c>
      <c r="AL47" s="11">
        <v>10</v>
      </c>
      <c r="AM47" s="11">
        <v>110</v>
      </c>
      <c r="AN47" s="11">
        <v>60</v>
      </c>
      <c r="AO47" s="11">
        <v>10</v>
      </c>
      <c r="AP47" s="11">
        <v>110</v>
      </c>
      <c r="AQ47" s="11">
        <v>50</v>
      </c>
      <c r="AR47" s="11">
        <v>30</v>
      </c>
      <c r="AS47" s="11">
        <v>10</v>
      </c>
      <c r="AT47" s="11">
        <v>110</v>
      </c>
      <c r="AU47" s="11" t="s">
        <v>157</v>
      </c>
      <c r="AV47" s="11">
        <v>2949</v>
      </c>
      <c r="AW47" s="11">
        <v>4301</v>
      </c>
      <c r="AX47" s="11">
        <v>7424</v>
      </c>
      <c r="AY47" s="11">
        <v>3891</v>
      </c>
      <c r="AZ47" s="11">
        <v>2961</v>
      </c>
      <c r="BA47" s="11">
        <v>3156</v>
      </c>
      <c r="BB47" s="11">
        <v>5587</v>
      </c>
      <c r="BC47" s="11">
        <v>3822</v>
      </c>
      <c r="BD47" s="11">
        <v>1111</v>
      </c>
      <c r="BE47" s="11">
        <v>12264</v>
      </c>
      <c r="BF47" s="11">
        <v>12017</v>
      </c>
      <c r="BG47" s="11">
        <v>5179</v>
      </c>
      <c r="BH47" s="11">
        <v>15162</v>
      </c>
      <c r="BI47" s="11">
        <v>9</v>
      </c>
      <c r="BJ47" s="11">
        <v>9</v>
      </c>
      <c r="BK47" s="11">
        <v>7</v>
      </c>
      <c r="BL47" s="11">
        <v>10</v>
      </c>
      <c r="BM47" s="11">
        <v>8</v>
      </c>
      <c r="BN47" s="11">
        <v>9</v>
      </c>
      <c r="BO47" s="11">
        <v>10</v>
      </c>
      <c r="BP47" s="11">
        <v>10</v>
      </c>
      <c r="BQ47" s="11">
        <v>9</v>
      </c>
      <c r="BR47" s="11">
        <v>9</v>
      </c>
      <c r="BS47" s="11">
        <v>11</v>
      </c>
      <c r="BT47" s="11">
        <v>11</v>
      </c>
      <c r="BU47" s="11">
        <v>23</v>
      </c>
      <c r="BV47" s="11">
        <v>6</v>
      </c>
      <c r="BW47" s="11">
        <v>8</v>
      </c>
      <c r="BX47" s="11">
        <v>5</v>
      </c>
      <c r="BY47" s="11">
        <v>7</v>
      </c>
      <c r="BZ47" s="11">
        <v>8</v>
      </c>
      <c r="CA47" s="11">
        <v>8</v>
      </c>
      <c r="CB47" s="11">
        <v>6</v>
      </c>
      <c r="CC47" s="11">
        <v>9</v>
      </c>
      <c r="CD47" s="11">
        <v>3</v>
      </c>
      <c r="CE47" s="11">
        <v>4</v>
      </c>
      <c r="CF47" s="11">
        <v>5</v>
      </c>
      <c r="CG47" s="11">
        <v>2</v>
      </c>
      <c r="CH47" s="11">
        <v>12</v>
      </c>
      <c r="CI47" s="11" t="s">
        <v>158</v>
      </c>
      <c r="CJ47" s="11" t="s">
        <v>158</v>
      </c>
      <c r="CK47" s="11" t="s">
        <v>158</v>
      </c>
      <c r="CL47" s="11" t="s">
        <v>158</v>
      </c>
      <c r="CM47" s="11" t="s">
        <v>158</v>
      </c>
      <c r="CN47" s="11" t="s">
        <v>158</v>
      </c>
      <c r="CO47" s="11" t="s">
        <v>158</v>
      </c>
      <c r="CP47" s="11" t="s">
        <v>158</v>
      </c>
      <c r="CQ47" s="11" t="s">
        <v>158</v>
      </c>
      <c r="CR47" s="11" t="s">
        <v>158</v>
      </c>
      <c r="CS47" s="11" t="s">
        <v>158</v>
      </c>
      <c r="CT47" s="11" t="s">
        <v>158</v>
      </c>
      <c r="CU47" s="11" t="s">
        <v>158</v>
      </c>
      <c r="CV47" s="11" t="s">
        <v>154</v>
      </c>
      <c r="CW47" s="11" t="s">
        <v>154</v>
      </c>
      <c r="CX47" s="11" t="s">
        <v>154</v>
      </c>
      <c r="CY47" s="11" t="s">
        <v>154</v>
      </c>
      <c r="CZ47" s="11" t="s">
        <v>154</v>
      </c>
      <c r="DA47" s="11" t="s">
        <v>154</v>
      </c>
      <c r="DB47" s="11" t="s">
        <v>154</v>
      </c>
      <c r="DC47" s="11" t="s">
        <v>154</v>
      </c>
      <c r="DD47" s="11" t="s">
        <v>154</v>
      </c>
      <c r="DE47" s="11" t="s">
        <v>154</v>
      </c>
      <c r="DF47" s="11" t="s">
        <v>154</v>
      </c>
      <c r="DG47" s="11" t="s">
        <v>154</v>
      </c>
      <c r="DH47" s="11" t="s">
        <v>154</v>
      </c>
      <c r="DI47" s="11" t="s">
        <v>157</v>
      </c>
      <c r="DJ47" s="11" t="s">
        <v>157</v>
      </c>
      <c r="DK47" s="11" t="s">
        <v>157</v>
      </c>
      <c r="DL47" s="11" t="s">
        <v>157</v>
      </c>
      <c r="DM47" s="11" t="s">
        <v>157</v>
      </c>
      <c r="DN47" s="11" t="s">
        <v>157</v>
      </c>
      <c r="DO47" s="11" t="s">
        <v>157</v>
      </c>
      <c r="DP47" s="11" t="s">
        <v>157</v>
      </c>
      <c r="DQ47" s="11" t="s">
        <v>157</v>
      </c>
      <c r="DR47" s="11" t="s">
        <v>157</v>
      </c>
      <c r="DS47" s="11" t="s">
        <v>157</v>
      </c>
      <c r="DT47" s="11" t="s">
        <v>157</v>
      </c>
      <c r="DU47" s="11" t="s">
        <v>157</v>
      </c>
      <c r="DV47" s="11" t="b">
        <v>1</v>
      </c>
      <c r="DW47" s="11" t="b">
        <v>1</v>
      </c>
      <c r="DX47" s="11" t="b">
        <v>1</v>
      </c>
      <c r="DY47" s="11" t="b">
        <v>1</v>
      </c>
      <c r="DZ47" s="11" t="b">
        <v>1</v>
      </c>
      <c r="EA47" s="11" t="b">
        <v>1</v>
      </c>
      <c r="EB47" s="11" t="b">
        <v>1</v>
      </c>
      <c r="EC47" s="11" t="b">
        <v>1</v>
      </c>
      <c r="ED47" s="11" t="b">
        <v>1</v>
      </c>
      <c r="EE47" s="11" t="b">
        <v>1</v>
      </c>
      <c r="EF47" s="11" t="b">
        <v>1</v>
      </c>
      <c r="EG47" s="11" t="b">
        <v>0</v>
      </c>
      <c r="EH47" s="11" t="b">
        <v>1</v>
      </c>
      <c r="EI47" s="11">
        <v>7.6600000000000001E-3</v>
      </c>
      <c r="EJ47" s="11">
        <v>7.4700000000000001E-3</v>
      </c>
      <c r="EK47" s="11">
        <v>7.9900000000000006E-3</v>
      </c>
      <c r="EL47" s="11">
        <v>7.4400000000000004E-3</v>
      </c>
      <c r="EM47" s="11">
        <v>7.7200000000000003E-3</v>
      </c>
      <c r="EN47" s="11">
        <v>8.1099999999999992E-3</v>
      </c>
      <c r="EO47" s="11">
        <v>7.8300000000000002E-3</v>
      </c>
      <c r="EP47" s="11">
        <v>7.7799999999999996E-3</v>
      </c>
      <c r="EQ47" s="11">
        <v>7.1399999999999996E-3</v>
      </c>
      <c r="ER47" s="11">
        <v>7.8799999999999999E-3</v>
      </c>
      <c r="ES47" s="11">
        <v>8.0700000000000008E-3</v>
      </c>
      <c r="ET47" s="11">
        <v>7.0400000000000003E-3</v>
      </c>
      <c r="EU47" s="11">
        <v>8.2900000000000005E-3</v>
      </c>
      <c r="EV47" s="11" t="s">
        <v>196</v>
      </c>
      <c r="EW47" s="11" t="s">
        <v>157</v>
      </c>
    </row>
    <row r="48" spans="1:153" ht="12.75" x14ac:dyDescent="0.2">
      <c r="A48" s="11"/>
      <c r="B48" s="11">
        <v>27533796</v>
      </c>
      <c r="C48" s="11">
        <v>51368.199999999597</v>
      </c>
      <c r="D48" s="11" t="s">
        <v>153</v>
      </c>
      <c r="E48" s="11">
        <v>345600</v>
      </c>
      <c r="F48" s="11">
        <v>31385476</v>
      </c>
      <c r="G48" s="11">
        <v>45202.452083333403</v>
      </c>
      <c r="H48" s="11">
        <v>45144.5784722221</v>
      </c>
      <c r="I48" s="11">
        <v>39258</v>
      </c>
      <c r="J48" s="11">
        <v>1</v>
      </c>
      <c r="K48" s="11">
        <v>19</v>
      </c>
      <c r="L48" s="11">
        <v>2703</v>
      </c>
      <c r="M48" s="11">
        <v>130</v>
      </c>
      <c r="N48" s="11">
        <v>130</v>
      </c>
      <c r="O48" s="11">
        <v>92</v>
      </c>
      <c r="P48" s="11">
        <v>100</v>
      </c>
      <c r="Q48" s="11">
        <v>1331</v>
      </c>
      <c r="R48" s="11" t="s">
        <v>154</v>
      </c>
      <c r="S48" s="11" t="s">
        <v>155</v>
      </c>
      <c r="T48" s="11" t="s">
        <v>156</v>
      </c>
      <c r="U48" s="11">
        <v>0</v>
      </c>
      <c r="V48" s="11" t="s">
        <v>154</v>
      </c>
      <c r="W48" s="11" t="s">
        <v>157</v>
      </c>
      <c r="X48" s="11">
        <v>4</v>
      </c>
      <c r="Y48" s="11" t="s">
        <v>157</v>
      </c>
      <c r="Z48" s="11">
        <v>10</v>
      </c>
      <c r="AA48" s="11">
        <v>10</v>
      </c>
      <c r="AB48" s="11">
        <v>10</v>
      </c>
      <c r="AC48" s="11">
        <v>10</v>
      </c>
      <c r="AD48" s="11">
        <v>10</v>
      </c>
      <c r="AE48" s="11">
        <v>10</v>
      </c>
      <c r="AF48" s="11">
        <v>10</v>
      </c>
      <c r="AG48" s="11">
        <v>10</v>
      </c>
      <c r="AH48" s="11">
        <v>10</v>
      </c>
      <c r="AI48" s="11">
        <v>10</v>
      </c>
      <c r="AJ48" s="11">
        <v>10</v>
      </c>
      <c r="AK48" s="11">
        <v>10</v>
      </c>
      <c r="AL48" s="11">
        <v>10</v>
      </c>
      <c r="AM48" s="11">
        <v>120</v>
      </c>
      <c r="AN48" s="11">
        <v>60</v>
      </c>
      <c r="AO48" s="11">
        <v>10</v>
      </c>
      <c r="AP48" s="11">
        <v>120</v>
      </c>
      <c r="AQ48" s="11">
        <v>60</v>
      </c>
      <c r="AR48" s="11">
        <v>40</v>
      </c>
      <c r="AS48" s="11">
        <v>10</v>
      </c>
      <c r="AT48" s="11">
        <v>120</v>
      </c>
      <c r="AU48" s="11" t="s">
        <v>157</v>
      </c>
      <c r="AV48" s="11">
        <v>1920</v>
      </c>
      <c r="AW48" s="11">
        <v>1158</v>
      </c>
      <c r="AX48" s="11">
        <v>3713</v>
      </c>
      <c r="AY48" s="11">
        <v>1975</v>
      </c>
      <c r="AZ48" s="11">
        <v>3982</v>
      </c>
      <c r="BA48" s="11">
        <v>1295</v>
      </c>
      <c r="BB48" s="11">
        <v>1633</v>
      </c>
      <c r="BC48" s="11">
        <v>1810</v>
      </c>
      <c r="BD48" s="11">
        <v>827</v>
      </c>
      <c r="BE48" s="11">
        <v>7038</v>
      </c>
      <c r="BF48" s="11">
        <v>4985</v>
      </c>
      <c r="BG48" s="11">
        <v>3129</v>
      </c>
      <c r="BH48" s="11">
        <v>2034</v>
      </c>
      <c r="BI48" s="11">
        <v>9</v>
      </c>
      <c r="BJ48" s="11">
        <v>9</v>
      </c>
      <c r="BK48" s="11">
        <v>13</v>
      </c>
      <c r="BL48" s="11">
        <v>14</v>
      </c>
      <c r="BM48" s="11">
        <v>6</v>
      </c>
      <c r="BN48" s="11">
        <v>9</v>
      </c>
      <c r="BO48" s="11">
        <v>15</v>
      </c>
      <c r="BP48" s="11">
        <v>7</v>
      </c>
      <c r="BQ48" s="11">
        <v>10</v>
      </c>
      <c r="BR48" s="11">
        <v>19</v>
      </c>
      <c r="BS48" s="11">
        <v>16</v>
      </c>
      <c r="BT48" s="11">
        <v>24</v>
      </c>
      <c r="BU48" s="11">
        <v>26</v>
      </c>
      <c r="BV48" s="11">
        <v>15</v>
      </c>
      <c r="BW48" s="11">
        <v>9</v>
      </c>
      <c r="BX48" s="11">
        <v>14</v>
      </c>
      <c r="BY48" s="11">
        <v>8</v>
      </c>
      <c r="BZ48" s="11">
        <v>27</v>
      </c>
      <c r="CA48" s="11">
        <v>15</v>
      </c>
      <c r="CB48" s="11">
        <v>9</v>
      </c>
      <c r="CC48" s="11">
        <v>8</v>
      </c>
      <c r="CD48" s="11">
        <v>6</v>
      </c>
      <c r="CE48" s="11">
        <v>38</v>
      </c>
      <c r="CF48" s="11">
        <v>12</v>
      </c>
      <c r="CG48" s="11">
        <v>15</v>
      </c>
      <c r="CH48" s="11">
        <v>10</v>
      </c>
      <c r="CI48" s="11" t="s">
        <v>158</v>
      </c>
      <c r="CJ48" s="11" t="s">
        <v>158</v>
      </c>
      <c r="CK48" s="11" t="s">
        <v>158</v>
      </c>
      <c r="CL48" s="11" t="s">
        <v>158</v>
      </c>
      <c r="CM48" s="11" t="s">
        <v>158</v>
      </c>
      <c r="CN48" s="11" t="s">
        <v>158</v>
      </c>
      <c r="CO48" s="11" t="s">
        <v>158</v>
      </c>
      <c r="CP48" s="11" t="s">
        <v>158</v>
      </c>
      <c r="CQ48" s="11" t="s">
        <v>158</v>
      </c>
      <c r="CR48" s="11" t="s">
        <v>158</v>
      </c>
      <c r="CS48" s="11" t="s">
        <v>158</v>
      </c>
      <c r="CT48" s="11" t="s">
        <v>158</v>
      </c>
      <c r="CU48" s="11" t="s">
        <v>158</v>
      </c>
      <c r="CV48" s="11" t="s">
        <v>154</v>
      </c>
      <c r="CW48" s="11" t="s">
        <v>154</v>
      </c>
      <c r="CX48" s="11" t="s">
        <v>154</v>
      </c>
      <c r="CY48" s="11" t="s">
        <v>154</v>
      </c>
      <c r="CZ48" s="11" t="s">
        <v>154</v>
      </c>
      <c r="DA48" s="11" t="s">
        <v>154</v>
      </c>
      <c r="DB48" s="11" t="s">
        <v>154</v>
      </c>
      <c r="DC48" s="11" t="s">
        <v>154</v>
      </c>
      <c r="DD48" s="11" t="s">
        <v>154</v>
      </c>
      <c r="DE48" s="11" t="s">
        <v>154</v>
      </c>
      <c r="DF48" s="11" t="s">
        <v>154</v>
      </c>
      <c r="DG48" s="11" t="s">
        <v>154</v>
      </c>
      <c r="DH48" s="11" t="s">
        <v>154</v>
      </c>
      <c r="DI48" s="11" t="s">
        <v>157</v>
      </c>
      <c r="DJ48" s="11" t="s">
        <v>157</v>
      </c>
      <c r="DK48" s="11" t="s">
        <v>157</v>
      </c>
      <c r="DL48" s="11" t="s">
        <v>157</v>
      </c>
      <c r="DM48" s="11" t="s">
        <v>157</v>
      </c>
      <c r="DN48" s="11" t="s">
        <v>157</v>
      </c>
      <c r="DO48" s="11" t="s">
        <v>157</v>
      </c>
      <c r="DP48" s="11" t="s">
        <v>157</v>
      </c>
      <c r="DQ48" s="11" t="s">
        <v>157</v>
      </c>
      <c r="DR48" s="11" t="s">
        <v>157</v>
      </c>
      <c r="DS48" s="11" t="s">
        <v>157</v>
      </c>
      <c r="DT48" s="11" t="s">
        <v>157</v>
      </c>
      <c r="DU48" s="11" t="s">
        <v>157</v>
      </c>
      <c r="DV48" s="11" t="b">
        <v>1</v>
      </c>
      <c r="DW48" s="11" t="b">
        <v>1</v>
      </c>
      <c r="DX48" s="11" t="b">
        <v>1</v>
      </c>
      <c r="DY48" s="11" t="b">
        <v>1</v>
      </c>
      <c r="DZ48" s="11" t="b">
        <v>1</v>
      </c>
      <c r="EA48" s="11" t="b">
        <v>1</v>
      </c>
      <c r="EB48" s="11" t="b">
        <v>1</v>
      </c>
      <c r="EC48" s="11" t="b">
        <v>1</v>
      </c>
      <c r="ED48" s="11" t="b">
        <v>1</v>
      </c>
      <c r="EE48" s="11" t="b">
        <v>1</v>
      </c>
      <c r="EF48" s="11" t="b">
        <v>1</v>
      </c>
      <c r="EG48" s="11" t="b">
        <v>1</v>
      </c>
      <c r="EH48" s="11" t="b">
        <v>1</v>
      </c>
      <c r="EI48" s="11">
        <v>7.3200000000000001E-3</v>
      </c>
      <c r="EJ48" s="11">
        <v>7.3200000000000001E-3</v>
      </c>
      <c r="EK48" s="11">
        <v>8.1499999999999993E-3</v>
      </c>
      <c r="EL48" s="11">
        <v>7.9100000000000004E-3</v>
      </c>
      <c r="EM48" s="11">
        <v>7.4900000000000001E-3</v>
      </c>
      <c r="EN48" s="11">
        <v>7.7299999999999999E-3</v>
      </c>
      <c r="EO48" s="11">
        <v>9.6799999999999994E-3</v>
      </c>
      <c r="EP48" s="11">
        <v>7.79E-3</v>
      </c>
      <c r="EQ48" s="11">
        <v>6.8599999999999998E-3</v>
      </c>
      <c r="ER48" s="11">
        <v>7.1199999999999996E-3</v>
      </c>
      <c r="ES48" s="11">
        <v>6.9899999999999997E-3</v>
      </c>
      <c r="ET48" s="11">
        <v>7.3800000000000003E-3</v>
      </c>
      <c r="EU48" s="11">
        <v>8.3599999999999994E-3</v>
      </c>
      <c r="EV48" s="11" t="s">
        <v>197</v>
      </c>
      <c r="EW48" s="11" t="s">
        <v>157</v>
      </c>
    </row>
    <row r="49" spans="1:153" ht="12.75" x14ac:dyDescent="0.2">
      <c r="A49" s="11"/>
      <c r="B49" s="11">
        <v>27533790</v>
      </c>
      <c r="C49" s="11">
        <v>53539.531249999498</v>
      </c>
      <c r="D49" s="11" t="s">
        <v>153</v>
      </c>
      <c r="E49" s="11">
        <v>345600</v>
      </c>
      <c r="F49" s="11">
        <v>31437450</v>
      </c>
      <c r="G49" s="11">
        <v>45142.247916666798</v>
      </c>
      <c r="H49" s="11">
        <v>45091.426388888802</v>
      </c>
      <c r="I49" s="11">
        <v>342051</v>
      </c>
      <c r="J49" s="11">
        <v>1</v>
      </c>
      <c r="K49" s="11">
        <v>206</v>
      </c>
      <c r="L49" s="11">
        <v>70447</v>
      </c>
      <c r="M49" s="11">
        <v>130</v>
      </c>
      <c r="N49" s="11">
        <v>120</v>
      </c>
      <c r="O49" s="11">
        <v>92</v>
      </c>
      <c r="P49" s="11">
        <v>92.3</v>
      </c>
      <c r="Q49" s="11">
        <v>202501</v>
      </c>
      <c r="R49" s="11" t="s">
        <v>154</v>
      </c>
      <c r="S49" s="11" t="s">
        <v>155</v>
      </c>
      <c r="T49" s="11" t="s">
        <v>156</v>
      </c>
      <c r="U49" s="11">
        <v>0</v>
      </c>
      <c r="V49" s="11" t="s">
        <v>154</v>
      </c>
      <c r="W49" s="11" t="s">
        <v>157</v>
      </c>
      <c r="X49" s="11">
        <v>5</v>
      </c>
      <c r="Y49" s="11" t="s">
        <v>157</v>
      </c>
      <c r="Z49" s="11">
        <v>10</v>
      </c>
      <c r="AA49" s="11">
        <v>10</v>
      </c>
      <c r="AB49" s="11">
        <v>10</v>
      </c>
      <c r="AC49" s="11">
        <v>10</v>
      </c>
      <c r="AD49" s="11">
        <v>10</v>
      </c>
      <c r="AE49" s="11">
        <v>10</v>
      </c>
      <c r="AF49" s="11">
        <v>10</v>
      </c>
      <c r="AG49" s="11">
        <v>10</v>
      </c>
      <c r="AH49" s="11">
        <v>10</v>
      </c>
      <c r="AI49" s="11">
        <v>10</v>
      </c>
      <c r="AJ49" s="11">
        <v>10</v>
      </c>
      <c r="AK49" s="11">
        <v>0</v>
      </c>
      <c r="AL49" s="11">
        <v>10</v>
      </c>
      <c r="AM49" s="11">
        <v>110</v>
      </c>
      <c r="AN49" s="11">
        <v>60</v>
      </c>
      <c r="AO49" s="11">
        <v>10</v>
      </c>
      <c r="AP49" s="11">
        <v>110</v>
      </c>
      <c r="AQ49" s="11">
        <v>50</v>
      </c>
      <c r="AR49" s="11">
        <v>30</v>
      </c>
      <c r="AS49" s="11">
        <v>10</v>
      </c>
      <c r="AT49" s="11">
        <v>110</v>
      </c>
      <c r="AU49" s="11" t="s">
        <v>157</v>
      </c>
      <c r="AV49" s="11">
        <v>2348</v>
      </c>
      <c r="AW49" s="11">
        <v>3128</v>
      </c>
      <c r="AX49" s="11">
        <v>2790</v>
      </c>
      <c r="AY49" s="11">
        <v>509</v>
      </c>
      <c r="AZ49" s="11">
        <v>2072</v>
      </c>
      <c r="BA49" s="11">
        <v>359</v>
      </c>
      <c r="BB49" s="11">
        <v>671</v>
      </c>
      <c r="BC49" s="11">
        <v>2487</v>
      </c>
      <c r="BD49" s="11">
        <v>436</v>
      </c>
      <c r="BE49" s="11">
        <v>40998</v>
      </c>
      <c r="BF49" s="11">
        <v>7758</v>
      </c>
      <c r="BG49" s="11">
        <v>54502</v>
      </c>
      <c r="BH49" s="11">
        <v>21356</v>
      </c>
      <c r="BI49" s="11">
        <v>5</v>
      </c>
      <c r="BJ49" s="11">
        <v>5</v>
      </c>
      <c r="BK49" s="11">
        <v>6</v>
      </c>
      <c r="BL49" s="11">
        <v>7</v>
      </c>
      <c r="BM49" s="11">
        <v>4</v>
      </c>
      <c r="BN49" s="11">
        <v>4</v>
      </c>
      <c r="BO49" s="11">
        <v>7</v>
      </c>
      <c r="BP49" s="11">
        <v>5</v>
      </c>
      <c r="BQ49" s="11">
        <v>5</v>
      </c>
      <c r="BR49" s="11">
        <v>7</v>
      </c>
      <c r="BS49" s="11">
        <v>9</v>
      </c>
      <c r="BT49" s="11">
        <v>10</v>
      </c>
      <c r="BU49" s="11">
        <v>14</v>
      </c>
      <c r="BV49" s="11">
        <v>24</v>
      </c>
      <c r="BW49" s="11">
        <v>24</v>
      </c>
      <c r="BX49" s="11">
        <v>5</v>
      </c>
      <c r="BY49" s="11">
        <v>3</v>
      </c>
      <c r="BZ49" s="11">
        <v>11</v>
      </c>
      <c r="CA49" s="11">
        <v>2</v>
      </c>
      <c r="CB49" s="11">
        <v>4</v>
      </c>
      <c r="CC49" s="11">
        <v>23</v>
      </c>
      <c r="CD49" s="11">
        <v>2</v>
      </c>
      <c r="CE49" s="11">
        <v>108</v>
      </c>
      <c r="CF49" s="11">
        <v>29</v>
      </c>
      <c r="CG49" s="11">
        <v>150</v>
      </c>
      <c r="CH49" s="11">
        <v>75</v>
      </c>
      <c r="CI49" s="11" t="s">
        <v>158</v>
      </c>
      <c r="CJ49" s="11" t="s">
        <v>158</v>
      </c>
      <c r="CK49" s="11" t="s">
        <v>158</v>
      </c>
      <c r="CL49" s="11" t="s">
        <v>158</v>
      </c>
      <c r="CM49" s="11" t="s">
        <v>158</v>
      </c>
      <c r="CN49" s="11" t="s">
        <v>158</v>
      </c>
      <c r="CO49" s="11" t="s">
        <v>158</v>
      </c>
      <c r="CP49" s="11" t="s">
        <v>158</v>
      </c>
      <c r="CQ49" s="11" t="s">
        <v>158</v>
      </c>
      <c r="CR49" s="11" t="s">
        <v>158</v>
      </c>
      <c r="CS49" s="11" t="s">
        <v>158</v>
      </c>
      <c r="CT49" s="11" t="s">
        <v>158</v>
      </c>
      <c r="CU49" s="11" t="s">
        <v>158</v>
      </c>
      <c r="CV49" s="11" t="s">
        <v>154</v>
      </c>
      <c r="CW49" s="11" t="s">
        <v>154</v>
      </c>
      <c r="CX49" s="11" t="s">
        <v>154</v>
      </c>
      <c r="CY49" s="11" t="s">
        <v>154</v>
      </c>
      <c r="CZ49" s="11" t="s">
        <v>154</v>
      </c>
      <c r="DA49" s="11" t="s">
        <v>154</v>
      </c>
      <c r="DB49" s="11" t="s">
        <v>154</v>
      </c>
      <c r="DC49" s="11" t="s">
        <v>154</v>
      </c>
      <c r="DD49" s="11" t="s">
        <v>154</v>
      </c>
      <c r="DE49" s="11" t="s">
        <v>154</v>
      </c>
      <c r="DF49" s="11" t="s">
        <v>154</v>
      </c>
      <c r="DG49" s="11" t="s">
        <v>154</v>
      </c>
      <c r="DH49" s="11" t="s">
        <v>154</v>
      </c>
      <c r="DI49" s="11" t="s">
        <v>157</v>
      </c>
      <c r="DJ49" s="11" t="s">
        <v>157</v>
      </c>
      <c r="DK49" s="11" t="s">
        <v>157</v>
      </c>
      <c r="DL49" s="11" t="s">
        <v>157</v>
      </c>
      <c r="DM49" s="11" t="s">
        <v>157</v>
      </c>
      <c r="DN49" s="11" t="s">
        <v>157</v>
      </c>
      <c r="DO49" s="11" t="s">
        <v>157</v>
      </c>
      <c r="DP49" s="11" t="s">
        <v>157</v>
      </c>
      <c r="DQ49" s="11" t="s">
        <v>157</v>
      </c>
      <c r="DR49" s="11" t="s">
        <v>157</v>
      </c>
      <c r="DS49" s="11" t="s">
        <v>157</v>
      </c>
      <c r="DT49" s="11" t="s">
        <v>157</v>
      </c>
      <c r="DU49" s="11" t="s">
        <v>157</v>
      </c>
      <c r="DV49" s="11" t="b">
        <v>1</v>
      </c>
      <c r="DW49" s="11" t="b">
        <v>1</v>
      </c>
      <c r="DX49" s="11" t="b">
        <v>1</v>
      </c>
      <c r="DY49" s="11" t="b">
        <v>1</v>
      </c>
      <c r="DZ49" s="11" t="b">
        <v>1</v>
      </c>
      <c r="EA49" s="11" t="b">
        <v>1</v>
      </c>
      <c r="EB49" s="11" t="b">
        <v>1</v>
      </c>
      <c r="EC49" s="11" t="b">
        <v>1</v>
      </c>
      <c r="ED49" s="11" t="b">
        <v>1</v>
      </c>
      <c r="EE49" s="11" t="b">
        <v>1</v>
      </c>
      <c r="EF49" s="11" t="b">
        <v>1</v>
      </c>
      <c r="EG49" s="11" t="b">
        <v>0</v>
      </c>
      <c r="EH49" s="11" t="b">
        <v>1</v>
      </c>
      <c r="EI49" s="11">
        <v>7.7400000000000004E-3</v>
      </c>
      <c r="EJ49" s="11">
        <v>7.8899999999999994E-3</v>
      </c>
      <c r="EK49" s="11">
        <v>7.6400000000000001E-3</v>
      </c>
      <c r="EL49" s="11">
        <v>7.9699999999999997E-3</v>
      </c>
      <c r="EM49" s="11">
        <v>7.3000000000000001E-3</v>
      </c>
      <c r="EN49" s="11">
        <v>6.9699999999999996E-3</v>
      </c>
      <c r="EO49" s="11">
        <v>7.9900000000000006E-3</v>
      </c>
      <c r="EP49" s="11">
        <v>7.8499999999999993E-3</v>
      </c>
      <c r="EQ49" s="11">
        <v>7.7600000000000004E-3</v>
      </c>
      <c r="ER49" s="11">
        <v>7.5900000000000004E-3</v>
      </c>
      <c r="ES49" s="11">
        <v>8.1300000000000001E-3</v>
      </c>
      <c r="ET49" s="11">
        <v>8.3000000000000001E-3</v>
      </c>
      <c r="EU49" s="11">
        <v>8.0800000000000004E-3</v>
      </c>
      <c r="EV49" s="11" t="s">
        <v>198</v>
      </c>
      <c r="EW49" s="11" t="s">
        <v>157</v>
      </c>
    </row>
    <row r="50" spans="1:153" ht="12.75" x14ac:dyDescent="0.2">
      <c r="A50" s="11"/>
      <c r="B50" s="11">
        <v>27533802</v>
      </c>
      <c r="C50" s="11">
        <v>52377.101388888499</v>
      </c>
      <c r="D50" s="11" t="s">
        <v>153</v>
      </c>
      <c r="E50" s="11">
        <v>345600</v>
      </c>
      <c r="F50" s="11">
        <v>34142476</v>
      </c>
      <c r="G50" s="11">
        <v>45262.656250000102</v>
      </c>
      <c r="H50" s="11">
        <v>45197.730555555398</v>
      </c>
      <c r="I50" s="11">
        <v>410691</v>
      </c>
      <c r="J50" s="11">
        <v>2</v>
      </c>
      <c r="K50" s="11">
        <v>49</v>
      </c>
      <c r="L50" s="11">
        <v>48880</v>
      </c>
      <c r="M50" s="11">
        <v>130</v>
      </c>
      <c r="N50" s="11">
        <v>120</v>
      </c>
      <c r="O50" s="11">
        <v>92</v>
      </c>
      <c r="P50" s="11">
        <v>92.3</v>
      </c>
      <c r="Q50" s="11">
        <v>296528</v>
      </c>
      <c r="R50" s="11" t="s">
        <v>154</v>
      </c>
      <c r="S50" s="11" t="s">
        <v>155</v>
      </c>
      <c r="T50" s="11" t="s">
        <v>156</v>
      </c>
      <c r="U50" s="11">
        <v>0</v>
      </c>
      <c r="V50" s="11" t="s">
        <v>154</v>
      </c>
      <c r="W50" s="11" t="s">
        <v>157</v>
      </c>
      <c r="X50" s="11">
        <v>4</v>
      </c>
      <c r="Y50" s="11" t="s">
        <v>157</v>
      </c>
      <c r="Z50" s="11">
        <v>10</v>
      </c>
      <c r="AA50" s="11">
        <v>10</v>
      </c>
      <c r="AB50" s="11">
        <v>10</v>
      </c>
      <c r="AC50" s="11">
        <v>10</v>
      </c>
      <c r="AD50" s="11">
        <v>10</v>
      </c>
      <c r="AE50" s="11">
        <v>10</v>
      </c>
      <c r="AF50" s="11">
        <v>10</v>
      </c>
      <c r="AG50" s="11">
        <v>10</v>
      </c>
      <c r="AH50" s="11">
        <v>10</v>
      </c>
      <c r="AI50" s="11">
        <v>10</v>
      </c>
      <c r="AJ50" s="11">
        <v>10</v>
      </c>
      <c r="AK50" s="11">
        <v>0</v>
      </c>
      <c r="AL50" s="11">
        <v>10</v>
      </c>
      <c r="AM50" s="11">
        <v>110</v>
      </c>
      <c r="AN50" s="11">
        <v>60</v>
      </c>
      <c r="AO50" s="11">
        <v>10</v>
      </c>
      <c r="AP50" s="11">
        <v>110</v>
      </c>
      <c r="AQ50" s="11">
        <v>50</v>
      </c>
      <c r="AR50" s="11">
        <v>30</v>
      </c>
      <c r="AS50" s="11">
        <v>10</v>
      </c>
      <c r="AT50" s="11">
        <v>110</v>
      </c>
      <c r="AU50" s="11" t="s">
        <v>157</v>
      </c>
      <c r="AV50" s="11">
        <v>12001</v>
      </c>
      <c r="AW50" s="11">
        <v>18419</v>
      </c>
      <c r="AX50" s="11">
        <v>697</v>
      </c>
      <c r="AY50" s="11">
        <v>988</v>
      </c>
      <c r="AZ50" s="11">
        <v>30150</v>
      </c>
      <c r="BA50" s="11">
        <v>1787</v>
      </c>
      <c r="BB50" s="11">
        <v>1402</v>
      </c>
      <c r="BC50" s="11">
        <v>4096</v>
      </c>
      <c r="BD50" s="11">
        <v>4462</v>
      </c>
      <c r="BE50" s="11">
        <v>7704</v>
      </c>
      <c r="BF50" s="11">
        <v>3113</v>
      </c>
      <c r="BG50" s="11">
        <v>25434</v>
      </c>
      <c r="BH50" s="11">
        <v>2984</v>
      </c>
      <c r="BI50" s="11">
        <v>10</v>
      </c>
      <c r="BJ50" s="11">
        <v>10</v>
      </c>
      <c r="BK50" s="11">
        <v>8</v>
      </c>
      <c r="BL50" s="11">
        <v>11</v>
      </c>
      <c r="BM50" s="11">
        <v>10</v>
      </c>
      <c r="BN50" s="11">
        <v>18</v>
      </c>
      <c r="BO50" s="11">
        <v>14</v>
      </c>
      <c r="BP50" s="11">
        <v>17</v>
      </c>
      <c r="BQ50" s="11">
        <v>9</v>
      </c>
      <c r="BR50" s="11">
        <v>10</v>
      </c>
      <c r="BS50" s="11">
        <v>22</v>
      </c>
      <c r="BT50" s="11">
        <v>27</v>
      </c>
      <c r="BU50" s="11">
        <v>21</v>
      </c>
      <c r="BV50" s="11">
        <v>49</v>
      </c>
      <c r="BW50" s="11">
        <v>4</v>
      </c>
      <c r="BX50" s="11">
        <v>6</v>
      </c>
      <c r="BY50" s="11">
        <v>9</v>
      </c>
      <c r="BZ50" s="11">
        <v>34</v>
      </c>
      <c r="CA50" s="11">
        <v>19</v>
      </c>
      <c r="CB50" s="11">
        <v>7</v>
      </c>
      <c r="CC50" s="11">
        <v>11</v>
      </c>
      <c r="CD50" s="11">
        <v>5</v>
      </c>
      <c r="CE50" s="11">
        <v>29</v>
      </c>
      <c r="CF50" s="11">
        <v>15</v>
      </c>
      <c r="CG50" s="11">
        <v>86</v>
      </c>
      <c r="CH50" s="11">
        <v>9</v>
      </c>
      <c r="CI50" s="11" t="s">
        <v>158</v>
      </c>
      <c r="CJ50" s="11" t="s">
        <v>158</v>
      </c>
      <c r="CK50" s="11" t="s">
        <v>158</v>
      </c>
      <c r="CL50" s="11" t="s">
        <v>158</v>
      </c>
      <c r="CM50" s="11" t="s">
        <v>158</v>
      </c>
      <c r="CN50" s="11" t="s">
        <v>158</v>
      </c>
      <c r="CO50" s="11" t="s">
        <v>158</v>
      </c>
      <c r="CP50" s="11" t="s">
        <v>158</v>
      </c>
      <c r="CQ50" s="11" t="s">
        <v>158</v>
      </c>
      <c r="CR50" s="11" t="s">
        <v>158</v>
      </c>
      <c r="CS50" s="11" t="s">
        <v>158</v>
      </c>
      <c r="CT50" s="11" t="s">
        <v>158</v>
      </c>
      <c r="CU50" s="11" t="s">
        <v>158</v>
      </c>
      <c r="CV50" s="11" t="s">
        <v>154</v>
      </c>
      <c r="CW50" s="11" t="s">
        <v>154</v>
      </c>
      <c r="CX50" s="11" t="s">
        <v>154</v>
      </c>
      <c r="CY50" s="11" t="s">
        <v>154</v>
      </c>
      <c r="CZ50" s="11" t="s">
        <v>154</v>
      </c>
      <c r="DA50" s="11" t="s">
        <v>154</v>
      </c>
      <c r="DB50" s="11" t="s">
        <v>154</v>
      </c>
      <c r="DC50" s="11" t="s">
        <v>154</v>
      </c>
      <c r="DD50" s="11" t="s">
        <v>154</v>
      </c>
      <c r="DE50" s="11" t="s">
        <v>154</v>
      </c>
      <c r="DF50" s="11" t="s">
        <v>154</v>
      </c>
      <c r="DG50" s="11" t="s">
        <v>154</v>
      </c>
      <c r="DH50" s="11" t="s">
        <v>154</v>
      </c>
      <c r="DI50" s="11" t="s">
        <v>157</v>
      </c>
      <c r="DJ50" s="11" t="s">
        <v>157</v>
      </c>
      <c r="DK50" s="11" t="s">
        <v>157</v>
      </c>
      <c r="DL50" s="11" t="s">
        <v>157</v>
      </c>
      <c r="DM50" s="11" t="s">
        <v>157</v>
      </c>
      <c r="DN50" s="11" t="s">
        <v>157</v>
      </c>
      <c r="DO50" s="11" t="s">
        <v>157</v>
      </c>
      <c r="DP50" s="11" t="s">
        <v>157</v>
      </c>
      <c r="DQ50" s="11" t="s">
        <v>157</v>
      </c>
      <c r="DR50" s="11" t="s">
        <v>157</v>
      </c>
      <c r="DS50" s="11" t="s">
        <v>157</v>
      </c>
      <c r="DT50" s="11" t="s">
        <v>157</v>
      </c>
      <c r="DU50" s="11" t="s">
        <v>157</v>
      </c>
      <c r="DV50" s="11" t="b">
        <v>1</v>
      </c>
      <c r="DW50" s="11" t="b">
        <v>1</v>
      </c>
      <c r="DX50" s="11" t="b">
        <v>1</v>
      </c>
      <c r="DY50" s="11" t="b">
        <v>1</v>
      </c>
      <c r="DZ50" s="11" t="b">
        <v>1</v>
      </c>
      <c r="EA50" s="11" t="b">
        <v>1</v>
      </c>
      <c r="EB50" s="11" t="b">
        <v>1</v>
      </c>
      <c r="EC50" s="11" t="b">
        <v>1</v>
      </c>
      <c r="ED50" s="11" t="b">
        <v>1</v>
      </c>
      <c r="EE50" s="11" t="b">
        <v>1</v>
      </c>
      <c r="EF50" s="11" t="b">
        <v>1</v>
      </c>
      <c r="EG50" s="11" t="b">
        <v>0</v>
      </c>
      <c r="EH50" s="11" t="b">
        <v>1</v>
      </c>
      <c r="EI50" s="11">
        <v>7.7600000000000004E-3</v>
      </c>
      <c r="EJ50" s="11">
        <v>7.6899999999999998E-3</v>
      </c>
      <c r="EK50" s="11">
        <v>7.9500000000000005E-3</v>
      </c>
      <c r="EL50" s="11">
        <v>7.9000000000000008E-3</v>
      </c>
      <c r="EM50" s="11">
        <v>8.5599999999999999E-3</v>
      </c>
      <c r="EN50" s="11">
        <v>7.6E-3</v>
      </c>
      <c r="EO50" s="11">
        <v>7.4400000000000004E-3</v>
      </c>
      <c r="EP50" s="11">
        <v>7.8700000000000003E-3</v>
      </c>
      <c r="EQ50" s="11">
        <v>8.5699999999999995E-3</v>
      </c>
      <c r="ER50" s="11">
        <v>7.6299999999999996E-3</v>
      </c>
      <c r="ES50" s="11">
        <v>8.26E-3</v>
      </c>
      <c r="ET50" s="11">
        <v>8.1099999999999992E-3</v>
      </c>
      <c r="EU50" s="11">
        <v>8.1600000000000006E-3</v>
      </c>
      <c r="EV50" s="11" t="s">
        <v>199</v>
      </c>
      <c r="EW50" s="11" t="s">
        <v>157</v>
      </c>
    </row>
    <row r="51" spans="1:153" ht="12.75" x14ac:dyDescent="0.2">
      <c r="A51" s="11"/>
      <c r="B51" s="11">
        <v>27533816</v>
      </c>
      <c r="C51" s="11">
        <v>51433.997916666303</v>
      </c>
      <c r="D51" s="11" t="s">
        <v>153</v>
      </c>
      <c r="E51" s="11">
        <v>345600</v>
      </c>
      <c r="F51" s="11">
        <v>31350856</v>
      </c>
      <c r="G51" s="11">
        <v>45383.0645833335</v>
      </c>
      <c r="H51" s="11">
        <v>45304.034722222001</v>
      </c>
      <c r="I51" s="11">
        <v>203665</v>
      </c>
      <c r="J51" s="11">
        <v>1</v>
      </c>
      <c r="K51" s="11">
        <v>24</v>
      </c>
      <c r="L51" s="11">
        <v>32947</v>
      </c>
      <c r="M51" s="11">
        <v>130</v>
      </c>
      <c r="N51" s="11">
        <v>130</v>
      </c>
      <c r="O51" s="11">
        <v>92</v>
      </c>
      <c r="P51" s="11">
        <v>100</v>
      </c>
      <c r="Q51" s="11">
        <v>144841</v>
      </c>
      <c r="R51" s="11" t="s">
        <v>154</v>
      </c>
      <c r="S51" s="11" t="s">
        <v>155</v>
      </c>
      <c r="T51" s="11" t="s">
        <v>156</v>
      </c>
      <c r="U51" s="11">
        <v>0</v>
      </c>
      <c r="V51" s="11" t="s">
        <v>154</v>
      </c>
      <c r="W51" s="11" t="s">
        <v>157</v>
      </c>
      <c r="X51" s="11">
        <v>4</v>
      </c>
      <c r="Y51" s="11" t="s">
        <v>157</v>
      </c>
      <c r="Z51" s="11">
        <v>10</v>
      </c>
      <c r="AA51" s="11">
        <v>10</v>
      </c>
      <c r="AB51" s="11">
        <v>10</v>
      </c>
      <c r="AC51" s="11">
        <v>10</v>
      </c>
      <c r="AD51" s="11">
        <v>10</v>
      </c>
      <c r="AE51" s="11">
        <v>10</v>
      </c>
      <c r="AF51" s="11">
        <v>10</v>
      </c>
      <c r="AG51" s="11">
        <v>10</v>
      </c>
      <c r="AH51" s="11">
        <v>10</v>
      </c>
      <c r="AI51" s="11">
        <v>10</v>
      </c>
      <c r="AJ51" s="11">
        <v>10</v>
      </c>
      <c r="AK51" s="11">
        <v>10</v>
      </c>
      <c r="AL51" s="11">
        <v>10</v>
      </c>
      <c r="AM51" s="11">
        <v>120</v>
      </c>
      <c r="AN51" s="11">
        <v>60</v>
      </c>
      <c r="AO51" s="11">
        <v>10</v>
      </c>
      <c r="AP51" s="11">
        <v>120</v>
      </c>
      <c r="AQ51" s="11">
        <v>60</v>
      </c>
      <c r="AR51" s="11">
        <v>40</v>
      </c>
      <c r="AS51" s="11">
        <v>10</v>
      </c>
      <c r="AT51" s="11">
        <v>120</v>
      </c>
      <c r="AU51" s="11" t="s">
        <v>157</v>
      </c>
      <c r="AV51" s="11">
        <v>3115</v>
      </c>
      <c r="AW51" s="11">
        <v>1405</v>
      </c>
      <c r="AX51" s="11">
        <v>909</v>
      </c>
      <c r="AY51" s="11">
        <v>8514</v>
      </c>
      <c r="AZ51" s="11">
        <v>7809</v>
      </c>
      <c r="BA51" s="11">
        <v>4406</v>
      </c>
      <c r="BB51" s="11">
        <v>1492</v>
      </c>
      <c r="BC51" s="11">
        <v>1106</v>
      </c>
      <c r="BD51" s="11">
        <v>940</v>
      </c>
      <c r="BE51" s="11">
        <v>937</v>
      </c>
      <c r="BF51" s="11">
        <v>862</v>
      </c>
      <c r="BG51" s="11">
        <v>21824</v>
      </c>
      <c r="BH51" s="11">
        <v>4960</v>
      </c>
      <c r="BI51" s="11">
        <v>9</v>
      </c>
      <c r="BJ51" s="11">
        <v>9</v>
      </c>
      <c r="BK51" s="11">
        <v>9</v>
      </c>
      <c r="BL51" s="11">
        <v>11</v>
      </c>
      <c r="BM51" s="11">
        <v>8</v>
      </c>
      <c r="BN51" s="11">
        <v>9</v>
      </c>
      <c r="BO51" s="11">
        <v>11</v>
      </c>
      <c r="BP51" s="11">
        <v>10</v>
      </c>
      <c r="BQ51" s="11">
        <v>9</v>
      </c>
      <c r="BR51" s="11">
        <v>9</v>
      </c>
      <c r="BS51" s="11">
        <v>12</v>
      </c>
      <c r="BT51" s="11">
        <v>18</v>
      </c>
      <c r="BU51" s="11">
        <v>36</v>
      </c>
      <c r="BV51" s="11">
        <v>17</v>
      </c>
      <c r="BW51" s="11">
        <v>8</v>
      </c>
      <c r="BX51" s="11">
        <v>5</v>
      </c>
      <c r="BY51" s="11">
        <v>46</v>
      </c>
      <c r="BZ51" s="11">
        <v>62</v>
      </c>
      <c r="CA51" s="11">
        <v>25</v>
      </c>
      <c r="CB51" s="11">
        <v>7</v>
      </c>
      <c r="CC51" s="11">
        <v>14</v>
      </c>
      <c r="CD51" s="11">
        <v>3</v>
      </c>
      <c r="CE51" s="11">
        <v>6</v>
      </c>
      <c r="CF51" s="11">
        <v>4</v>
      </c>
      <c r="CG51" s="11">
        <v>60</v>
      </c>
      <c r="CH51" s="11">
        <v>19</v>
      </c>
      <c r="CI51" s="11" t="s">
        <v>158</v>
      </c>
      <c r="CJ51" s="11" t="s">
        <v>158</v>
      </c>
      <c r="CK51" s="11" t="s">
        <v>158</v>
      </c>
      <c r="CL51" s="11" t="s">
        <v>158</v>
      </c>
      <c r="CM51" s="11" t="s">
        <v>158</v>
      </c>
      <c r="CN51" s="11" t="s">
        <v>158</v>
      </c>
      <c r="CO51" s="11" t="s">
        <v>158</v>
      </c>
      <c r="CP51" s="11" t="s">
        <v>158</v>
      </c>
      <c r="CQ51" s="11" t="s">
        <v>158</v>
      </c>
      <c r="CR51" s="11" t="s">
        <v>158</v>
      </c>
      <c r="CS51" s="11" t="s">
        <v>158</v>
      </c>
      <c r="CT51" s="11" t="s">
        <v>158</v>
      </c>
      <c r="CU51" s="11" t="s">
        <v>158</v>
      </c>
      <c r="CV51" s="11" t="s">
        <v>154</v>
      </c>
      <c r="CW51" s="11" t="s">
        <v>154</v>
      </c>
      <c r="CX51" s="11" t="s">
        <v>154</v>
      </c>
      <c r="CY51" s="11" t="s">
        <v>154</v>
      </c>
      <c r="CZ51" s="11" t="s">
        <v>154</v>
      </c>
      <c r="DA51" s="11" t="s">
        <v>154</v>
      </c>
      <c r="DB51" s="11" t="s">
        <v>154</v>
      </c>
      <c r="DC51" s="11" t="s">
        <v>154</v>
      </c>
      <c r="DD51" s="11" t="s">
        <v>154</v>
      </c>
      <c r="DE51" s="11" t="s">
        <v>154</v>
      </c>
      <c r="DF51" s="11" t="s">
        <v>154</v>
      </c>
      <c r="DG51" s="11" t="s">
        <v>154</v>
      </c>
      <c r="DH51" s="11" t="s">
        <v>154</v>
      </c>
      <c r="DI51" s="11" t="s">
        <v>157</v>
      </c>
      <c r="DJ51" s="11" t="s">
        <v>157</v>
      </c>
      <c r="DK51" s="11" t="s">
        <v>157</v>
      </c>
      <c r="DL51" s="11" t="s">
        <v>157</v>
      </c>
      <c r="DM51" s="11" t="s">
        <v>157</v>
      </c>
      <c r="DN51" s="11" t="s">
        <v>157</v>
      </c>
      <c r="DO51" s="11" t="s">
        <v>157</v>
      </c>
      <c r="DP51" s="11" t="s">
        <v>157</v>
      </c>
      <c r="DQ51" s="11" t="s">
        <v>157</v>
      </c>
      <c r="DR51" s="11" t="s">
        <v>157</v>
      </c>
      <c r="DS51" s="11" t="s">
        <v>157</v>
      </c>
      <c r="DT51" s="11" t="s">
        <v>157</v>
      </c>
      <c r="DU51" s="11" t="s">
        <v>157</v>
      </c>
      <c r="DV51" s="11" t="b">
        <v>1</v>
      </c>
      <c r="DW51" s="11" t="b">
        <v>1</v>
      </c>
      <c r="DX51" s="11" t="b">
        <v>1</v>
      </c>
      <c r="DY51" s="11" t="b">
        <v>1</v>
      </c>
      <c r="DZ51" s="11" t="b">
        <v>1</v>
      </c>
      <c r="EA51" s="11" t="b">
        <v>1</v>
      </c>
      <c r="EB51" s="11" t="b">
        <v>1</v>
      </c>
      <c r="EC51" s="11" t="b">
        <v>1</v>
      </c>
      <c r="ED51" s="11" t="b">
        <v>1</v>
      </c>
      <c r="EE51" s="11" t="b">
        <v>1</v>
      </c>
      <c r="EF51" s="11" t="b">
        <v>1</v>
      </c>
      <c r="EG51" s="11" t="b">
        <v>1</v>
      </c>
      <c r="EH51" s="11" t="b">
        <v>1</v>
      </c>
      <c r="EI51" s="11">
        <v>7.4400000000000004E-3</v>
      </c>
      <c r="EJ51" s="11">
        <v>7.9399999999999991E-3</v>
      </c>
      <c r="EK51" s="11">
        <v>7.4799999999999997E-3</v>
      </c>
      <c r="EL51" s="11">
        <v>7.7299999999999999E-3</v>
      </c>
      <c r="EM51" s="11">
        <v>8.1899999999999994E-3</v>
      </c>
      <c r="EN51" s="11">
        <v>8.09E-3</v>
      </c>
      <c r="EO51" s="11">
        <v>8.3999999999999995E-3</v>
      </c>
      <c r="EP51" s="11">
        <v>7.8700000000000003E-3</v>
      </c>
      <c r="EQ51" s="11">
        <v>8.0199999999999994E-3</v>
      </c>
      <c r="ER51" s="11">
        <v>7.8200000000000006E-3</v>
      </c>
      <c r="ES51" s="11">
        <v>7.8799999999999999E-3</v>
      </c>
      <c r="ET51" s="11">
        <v>7.4900000000000001E-3</v>
      </c>
      <c r="EU51" s="11">
        <v>7.7299999999999999E-3</v>
      </c>
      <c r="EV51" s="11" t="s">
        <v>200</v>
      </c>
      <c r="EW51" s="11" t="s">
        <v>157</v>
      </c>
    </row>
    <row r="52" spans="1:153" ht="12.75" x14ac:dyDescent="0.2">
      <c r="A52" s="11"/>
      <c r="B52" s="11">
        <v>27533784</v>
      </c>
      <c r="C52" s="11">
        <v>53495.665972221701</v>
      </c>
      <c r="D52" s="11" t="s">
        <v>153</v>
      </c>
      <c r="E52" s="11">
        <v>345600</v>
      </c>
      <c r="F52" s="11">
        <v>31357948</v>
      </c>
      <c r="G52" s="11">
        <v>45082.043750000099</v>
      </c>
      <c r="H52" s="11">
        <v>45038.274305555402</v>
      </c>
      <c r="I52" s="11">
        <v>222539</v>
      </c>
      <c r="J52" s="11">
        <v>1</v>
      </c>
      <c r="K52" s="11">
        <v>96</v>
      </c>
      <c r="L52" s="11">
        <v>63623</v>
      </c>
      <c r="M52" s="11">
        <v>130</v>
      </c>
      <c r="N52" s="11">
        <v>120</v>
      </c>
      <c r="O52" s="11">
        <v>92</v>
      </c>
      <c r="P52" s="11">
        <v>92.3</v>
      </c>
      <c r="Q52" s="11">
        <v>147694</v>
      </c>
      <c r="R52" s="11" t="s">
        <v>154</v>
      </c>
      <c r="S52" s="11" t="s">
        <v>155</v>
      </c>
      <c r="T52" s="11" t="s">
        <v>156</v>
      </c>
      <c r="U52" s="11">
        <v>0</v>
      </c>
      <c r="V52" s="11" t="s">
        <v>154</v>
      </c>
      <c r="W52" s="11" t="s">
        <v>157</v>
      </c>
      <c r="X52" s="11">
        <v>4</v>
      </c>
      <c r="Y52" s="11" t="s">
        <v>157</v>
      </c>
      <c r="Z52" s="11">
        <v>10</v>
      </c>
      <c r="AA52" s="11">
        <v>10</v>
      </c>
      <c r="AB52" s="11">
        <v>10</v>
      </c>
      <c r="AC52" s="11">
        <v>10</v>
      </c>
      <c r="AD52" s="11">
        <v>10</v>
      </c>
      <c r="AE52" s="11">
        <v>10</v>
      </c>
      <c r="AF52" s="11">
        <v>10</v>
      </c>
      <c r="AG52" s="11">
        <v>10</v>
      </c>
      <c r="AH52" s="11">
        <v>10</v>
      </c>
      <c r="AI52" s="11">
        <v>10</v>
      </c>
      <c r="AJ52" s="11">
        <v>10</v>
      </c>
      <c r="AK52" s="11">
        <v>0</v>
      </c>
      <c r="AL52" s="11">
        <v>10</v>
      </c>
      <c r="AM52" s="11">
        <v>110</v>
      </c>
      <c r="AN52" s="11">
        <v>60</v>
      </c>
      <c r="AO52" s="11">
        <v>10</v>
      </c>
      <c r="AP52" s="11">
        <v>110</v>
      </c>
      <c r="AQ52" s="11">
        <v>50</v>
      </c>
      <c r="AR52" s="11">
        <v>30</v>
      </c>
      <c r="AS52" s="11">
        <v>10</v>
      </c>
      <c r="AT52" s="11">
        <v>110</v>
      </c>
      <c r="AU52" s="11" t="s">
        <v>157</v>
      </c>
      <c r="AV52" s="11">
        <v>1484</v>
      </c>
      <c r="AW52" s="11">
        <v>1314</v>
      </c>
      <c r="AX52" s="11">
        <v>1246</v>
      </c>
      <c r="AY52" s="11">
        <v>5988</v>
      </c>
      <c r="AZ52" s="11">
        <v>5849</v>
      </c>
      <c r="BA52" s="11">
        <v>7469</v>
      </c>
      <c r="BB52" s="11">
        <v>17088</v>
      </c>
      <c r="BC52" s="11">
        <v>9380</v>
      </c>
      <c r="BD52" s="11">
        <v>1541</v>
      </c>
      <c r="BE52" s="11">
        <v>5280</v>
      </c>
      <c r="BF52" s="11">
        <v>2303</v>
      </c>
      <c r="BG52" s="11">
        <v>10325</v>
      </c>
      <c r="BH52" s="11">
        <v>5322</v>
      </c>
      <c r="BI52" s="11">
        <v>4</v>
      </c>
      <c r="BJ52" s="11">
        <v>4</v>
      </c>
      <c r="BK52" s="11">
        <v>4</v>
      </c>
      <c r="BL52" s="11">
        <v>5</v>
      </c>
      <c r="BM52" s="11">
        <v>4</v>
      </c>
      <c r="BN52" s="11">
        <v>8</v>
      </c>
      <c r="BO52" s="11">
        <v>16</v>
      </c>
      <c r="BP52" s="11">
        <v>8</v>
      </c>
      <c r="BQ52" s="11">
        <v>6</v>
      </c>
      <c r="BR52" s="11">
        <v>6</v>
      </c>
      <c r="BS52" s="11">
        <v>7</v>
      </c>
      <c r="BT52" s="11">
        <v>1</v>
      </c>
      <c r="BU52" s="11">
        <v>4</v>
      </c>
      <c r="BV52" s="11">
        <v>9</v>
      </c>
      <c r="BW52" s="11">
        <v>9</v>
      </c>
      <c r="BX52" s="11">
        <v>9</v>
      </c>
      <c r="BY52" s="11">
        <v>42</v>
      </c>
      <c r="BZ52" s="11">
        <v>43</v>
      </c>
      <c r="CA52" s="11">
        <v>37</v>
      </c>
      <c r="CB52" s="11">
        <v>123</v>
      </c>
      <c r="CC52" s="11">
        <v>23</v>
      </c>
      <c r="CD52" s="11">
        <v>10</v>
      </c>
      <c r="CE52" s="11">
        <v>45</v>
      </c>
      <c r="CF52" s="11">
        <v>16</v>
      </c>
      <c r="CG52" s="11">
        <v>28</v>
      </c>
      <c r="CH52" s="11">
        <v>14</v>
      </c>
      <c r="CI52" s="11" t="s">
        <v>158</v>
      </c>
      <c r="CJ52" s="11" t="s">
        <v>158</v>
      </c>
      <c r="CK52" s="11" t="s">
        <v>158</v>
      </c>
      <c r="CL52" s="11" t="s">
        <v>158</v>
      </c>
      <c r="CM52" s="11" t="s">
        <v>158</v>
      </c>
      <c r="CN52" s="11" t="s">
        <v>158</v>
      </c>
      <c r="CO52" s="11" t="s">
        <v>158</v>
      </c>
      <c r="CP52" s="11" t="s">
        <v>158</v>
      </c>
      <c r="CQ52" s="11" t="s">
        <v>158</v>
      </c>
      <c r="CR52" s="11" t="s">
        <v>158</v>
      </c>
      <c r="CS52" s="11" t="s">
        <v>158</v>
      </c>
      <c r="CT52" s="11" t="s">
        <v>158</v>
      </c>
      <c r="CU52" s="11" t="s">
        <v>158</v>
      </c>
      <c r="CV52" s="11" t="s">
        <v>154</v>
      </c>
      <c r="CW52" s="11" t="s">
        <v>154</v>
      </c>
      <c r="CX52" s="11" t="s">
        <v>154</v>
      </c>
      <c r="CY52" s="11" t="s">
        <v>154</v>
      </c>
      <c r="CZ52" s="11" t="s">
        <v>154</v>
      </c>
      <c r="DA52" s="11" t="s">
        <v>154</v>
      </c>
      <c r="DB52" s="11" t="s">
        <v>154</v>
      </c>
      <c r="DC52" s="11" t="s">
        <v>154</v>
      </c>
      <c r="DD52" s="11" t="s">
        <v>154</v>
      </c>
      <c r="DE52" s="11" t="s">
        <v>154</v>
      </c>
      <c r="DF52" s="11" t="s">
        <v>154</v>
      </c>
      <c r="DG52" s="11" t="s">
        <v>154</v>
      </c>
      <c r="DH52" s="11" t="s">
        <v>154</v>
      </c>
      <c r="DI52" s="11" t="s">
        <v>157</v>
      </c>
      <c r="DJ52" s="11" t="s">
        <v>157</v>
      </c>
      <c r="DK52" s="11" t="s">
        <v>157</v>
      </c>
      <c r="DL52" s="11" t="s">
        <v>157</v>
      </c>
      <c r="DM52" s="11" t="s">
        <v>157</v>
      </c>
      <c r="DN52" s="11" t="s">
        <v>157</v>
      </c>
      <c r="DO52" s="11" t="s">
        <v>157</v>
      </c>
      <c r="DP52" s="11" t="s">
        <v>157</v>
      </c>
      <c r="DQ52" s="11" t="s">
        <v>157</v>
      </c>
      <c r="DR52" s="11" t="s">
        <v>157</v>
      </c>
      <c r="DS52" s="11" t="s">
        <v>157</v>
      </c>
      <c r="DT52" s="11" t="s">
        <v>157</v>
      </c>
      <c r="DU52" s="11" t="s">
        <v>157</v>
      </c>
      <c r="DV52" s="11" t="b">
        <v>1</v>
      </c>
      <c r="DW52" s="11" t="b">
        <v>1</v>
      </c>
      <c r="DX52" s="11" t="b">
        <v>1</v>
      </c>
      <c r="DY52" s="11" t="b">
        <v>1</v>
      </c>
      <c r="DZ52" s="11" t="b">
        <v>1</v>
      </c>
      <c r="EA52" s="11" t="b">
        <v>1</v>
      </c>
      <c r="EB52" s="11" t="b">
        <v>1</v>
      </c>
      <c r="EC52" s="11" t="b">
        <v>1</v>
      </c>
      <c r="ED52" s="11" t="b">
        <v>1</v>
      </c>
      <c r="EE52" s="11" t="b">
        <v>1</v>
      </c>
      <c r="EF52" s="11" t="b">
        <v>1</v>
      </c>
      <c r="EG52" s="11" t="b">
        <v>0</v>
      </c>
      <c r="EH52" s="11" t="b">
        <v>1</v>
      </c>
      <c r="EI52" s="11">
        <v>7.5799999999999999E-3</v>
      </c>
      <c r="EJ52" s="11">
        <v>7.0800000000000004E-3</v>
      </c>
      <c r="EK52" s="11">
        <v>7.4000000000000003E-3</v>
      </c>
      <c r="EL52" s="11">
        <v>7.7799999999999996E-3</v>
      </c>
      <c r="EM52" s="11">
        <v>7.4099999999999999E-3</v>
      </c>
      <c r="EN52" s="11">
        <v>7.9299999999999995E-3</v>
      </c>
      <c r="EO52" s="11">
        <v>7.5700000000000003E-3</v>
      </c>
      <c r="EP52" s="11">
        <v>7.8799999999999999E-3</v>
      </c>
      <c r="EQ52" s="11">
        <v>7.7600000000000004E-3</v>
      </c>
      <c r="ER52" s="11">
        <v>7.0800000000000004E-3</v>
      </c>
      <c r="ES52" s="11">
        <v>9.0900000000000009E-3</v>
      </c>
      <c r="ET52" s="11">
        <v>7.9100000000000004E-3</v>
      </c>
      <c r="EU52" s="11">
        <v>7.6899999999999998E-3</v>
      </c>
      <c r="EV52" s="11" t="s">
        <v>201</v>
      </c>
      <c r="EW52" s="11" t="s">
        <v>157</v>
      </c>
    </row>
    <row r="53" spans="1:153" ht="12.75" x14ac:dyDescent="0.2">
      <c r="A53" s="11"/>
      <c r="B53" s="11">
        <v>29468248</v>
      </c>
      <c r="C53" s="11">
        <v>50490.8944444441</v>
      </c>
      <c r="D53" s="11" t="s">
        <v>153</v>
      </c>
      <c r="E53" s="11">
        <v>345600</v>
      </c>
      <c r="F53" s="11">
        <v>33889782</v>
      </c>
      <c r="G53" s="11">
        <v>46326.2631944448</v>
      </c>
      <c r="H53" s="11">
        <v>46136.750694444003</v>
      </c>
      <c r="I53" s="11">
        <v>431993</v>
      </c>
      <c r="J53" s="11">
        <v>1</v>
      </c>
      <c r="K53" s="11">
        <v>299</v>
      </c>
      <c r="L53" s="11">
        <v>288788</v>
      </c>
      <c r="M53" s="11">
        <v>130</v>
      </c>
      <c r="N53" s="11">
        <v>130</v>
      </c>
      <c r="O53" s="11">
        <v>92</v>
      </c>
      <c r="P53" s="11">
        <v>100</v>
      </c>
      <c r="Q53" s="11">
        <v>159172</v>
      </c>
      <c r="R53" s="11" t="s">
        <v>154</v>
      </c>
      <c r="S53" s="11" t="s">
        <v>155</v>
      </c>
      <c r="T53" s="11" t="s">
        <v>156</v>
      </c>
      <c r="U53" s="11">
        <v>0</v>
      </c>
      <c r="V53" s="11" t="s">
        <v>154</v>
      </c>
      <c r="W53" s="11" t="s">
        <v>157</v>
      </c>
      <c r="X53" s="11">
        <v>5</v>
      </c>
      <c r="Y53" s="11">
        <v>10</v>
      </c>
      <c r="Z53" s="11">
        <v>10</v>
      </c>
      <c r="AA53" s="11">
        <v>10</v>
      </c>
      <c r="AB53" s="11">
        <v>10</v>
      </c>
      <c r="AC53" s="11">
        <v>10</v>
      </c>
      <c r="AD53" s="11">
        <v>10</v>
      </c>
      <c r="AE53" s="11">
        <v>10</v>
      </c>
      <c r="AF53" s="11">
        <v>10</v>
      </c>
      <c r="AG53" s="11">
        <v>10</v>
      </c>
      <c r="AH53" s="11">
        <v>10</v>
      </c>
      <c r="AI53" s="11">
        <v>10</v>
      </c>
      <c r="AJ53" s="11">
        <v>10</v>
      </c>
      <c r="AK53" s="11">
        <v>10</v>
      </c>
      <c r="AL53" s="11">
        <v>120</v>
      </c>
      <c r="AM53" s="11">
        <v>60</v>
      </c>
      <c r="AN53" s="11">
        <v>10</v>
      </c>
      <c r="AO53" s="11">
        <v>120</v>
      </c>
      <c r="AP53" s="11">
        <v>60</v>
      </c>
      <c r="AQ53" s="11">
        <v>40</v>
      </c>
      <c r="AR53" s="11">
        <v>10</v>
      </c>
      <c r="AS53" s="11">
        <v>120</v>
      </c>
      <c r="AT53" s="11">
        <v>39282</v>
      </c>
      <c r="AU53" s="11">
        <v>3837</v>
      </c>
      <c r="AV53" s="11">
        <v>4706</v>
      </c>
      <c r="AW53" s="11">
        <v>11418</v>
      </c>
      <c r="AX53" s="11">
        <v>22647</v>
      </c>
      <c r="AY53" s="11">
        <v>4412</v>
      </c>
      <c r="AZ53" s="11">
        <v>62502</v>
      </c>
      <c r="BA53" s="11">
        <v>21398</v>
      </c>
      <c r="BB53" s="11">
        <v>1391</v>
      </c>
      <c r="BC53" s="11">
        <v>22268</v>
      </c>
      <c r="BD53" s="11">
        <v>15836</v>
      </c>
      <c r="BE53" s="11">
        <v>45397</v>
      </c>
      <c r="BF53" s="11">
        <v>12952</v>
      </c>
      <c r="BG53" s="11">
        <v>12</v>
      </c>
      <c r="BH53" s="11">
        <v>11</v>
      </c>
      <c r="BI53" s="11">
        <v>10</v>
      </c>
      <c r="BJ53" s="11">
        <v>13</v>
      </c>
      <c r="BK53" s="11">
        <v>8</v>
      </c>
      <c r="BL53" s="11">
        <v>10</v>
      </c>
      <c r="BM53" s="11">
        <v>14</v>
      </c>
      <c r="BN53" s="11">
        <v>12</v>
      </c>
      <c r="BO53" s="11">
        <v>11</v>
      </c>
      <c r="BP53" s="11">
        <v>14</v>
      </c>
      <c r="BQ53" s="11">
        <v>13</v>
      </c>
      <c r="BR53" s="11">
        <v>11</v>
      </c>
      <c r="BS53" s="11">
        <v>26</v>
      </c>
      <c r="BT53" s="11">
        <v>17</v>
      </c>
      <c r="BU53" s="11">
        <v>15</v>
      </c>
      <c r="BV53" s="11">
        <v>10</v>
      </c>
      <c r="BW53" s="11">
        <v>7</v>
      </c>
      <c r="BX53" s="11">
        <v>36</v>
      </c>
      <c r="BY53" s="11">
        <v>17</v>
      </c>
      <c r="BZ53" s="11">
        <v>20</v>
      </c>
      <c r="CA53" s="11">
        <v>7</v>
      </c>
      <c r="CB53" s="11">
        <v>8</v>
      </c>
      <c r="CC53" s="11">
        <v>80</v>
      </c>
      <c r="CD53" s="11">
        <v>11</v>
      </c>
      <c r="CE53" s="11">
        <v>53</v>
      </c>
      <c r="CF53" s="11">
        <v>5</v>
      </c>
      <c r="CG53" s="11">
        <v>7</v>
      </c>
      <c r="CH53" s="11">
        <v>8</v>
      </c>
      <c r="CI53" s="11" t="s">
        <v>158</v>
      </c>
      <c r="CJ53" s="11" t="s">
        <v>158</v>
      </c>
      <c r="CK53" s="11" t="s">
        <v>158</v>
      </c>
      <c r="CL53" s="11" t="s">
        <v>158</v>
      </c>
      <c r="CM53" s="11" t="s">
        <v>158</v>
      </c>
      <c r="CN53" s="11" t="s">
        <v>158</v>
      </c>
      <c r="CO53" s="11" t="s">
        <v>158</v>
      </c>
      <c r="CP53" s="11" t="s">
        <v>158</v>
      </c>
      <c r="CQ53" s="11" t="s">
        <v>158</v>
      </c>
      <c r="CR53" s="11" t="s">
        <v>158</v>
      </c>
      <c r="CS53" s="11" t="s">
        <v>158</v>
      </c>
      <c r="CT53" s="11" t="s">
        <v>154</v>
      </c>
      <c r="CU53" s="11" t="s">
        <v>154</v>
      </c>
      <c r="CV53" s="11" t="s">
        <v>154</v>
      </c>
      <c r="CW53" s="11" t="s">
        <v>154</v>
      </c>
      <c r="CX53" s="11" t="s">
        <v>154</v>
      </c>
      <c r="CY53" s="11" t="s">
        <v>154</v>
      </c>
      <c r="CZ53" s="11" t="s">
        <v>154</v>
      </c>
      <c r="DA53" s="11" t="s">
        <v>154</v>
      </c>
      <c r="DB53" s="11" t="s">
        <v>154</v>
      </c>
      <c r="DC53" s="11" t="s">
        <v>154</v>
      </c>
      <c r="DD53" s="11" t="s">
        <v>154</v>
      </c>
      <c r="DE53" s="11" t="s">
        <v>154</v>
      </c>
      <c r="DF53" s="11" t="s">
        <v>154</v>
      </c>
      <c r="DG53" s="11" t="s">
        <v>157</v>
      </c>
      <c r="DH53" s="11" t="s">
        <v>157</v>
      </c>
      <c r="DI53" s="11" t="s">
        <v>157</v>
      </c>
      <c r="DJ53" s="11" t="s">
        <v>157</v>
      </c>
      <c r="DK53" s="11" t="s">
        <v>157</v>
      </c>
      <c r="DL53" s="11" t="s">
        <v>157</v>
      </c>
      <c r="DM53" s="11" t="s">
        <v>157</v>
      </c>
      <c r="DN53" s="11" t="s">
        <v>157</v>
      </c>
      <c r="DO53" s="11" t="s">
        <v>157</v>
      </c>
      <c r="DP53" s="11" t="s">
        <v>157</v>
      </c>
      <c r="DQ53" s="11" t="s">
        <v>157</v>
      </c>
      <c r="DR53" s="11" t="s">
        <v>157</v>
      </c>
      <c r="DS53" s="11" t="s">
        <v>157</v>
      </c>
      <c r="DT53" s="11" t="b">
        <v>1</v>
      </c>
      <c r="DU53" s="11" t="b">
        <v>1</v>
      </c>
      <c r="DV53" s="11" t="b">
        <v>1</v>
      </c>
      <c r="DW53" s="11" t="b">
        <v>1</v>
      </c>
      <c r="DX53" s="11" t="b">
        <v>1</v>
      </c>
      <c r="DY53" s="11" t="b">
        <v>1</v>
      </c>
      <c r="DZ53" s="11" t="b">
        <v>1</v>
      </c>
      <c r="EA53" s="11" t="b">
        <v>1</v>
      </c>
      <c r="EB53" s="11" t="b">
        <v>1</v>
      </c>
      <c r="EC53" s="11" t="b">
        <v>1</v>
      </c>
      <c r="ED53" s="11" t="b">
        <v>1</v>
      </c>
      <c r="EE53" s="11" t="b">
        <v>1</v>
      </c>
      <c r="EF53" s="11" t="b">
        <v>1</v>
      </c>
      <c r="EG53" s="11">
        <v>7.5100000000000002E-3</v>
      </c>
      <c r="EH53" s="11">
        <v>8.1200000000000005E-3</v>
      </c>
      <c r="EI53" s="11">
        <v>8.0999999999999996E-3</v>
      </c>
      <c r="EJ53" s="11">
        <v>8.1200000000000005E-3</v>
      </c>
      <c r="EK53" s="11">
        <v>7.2899999999999996E-3</v>
      </c>
      <c r="EL53" s="11">
        <v>8.2699999999999996E-3</v>
      </c>
      <c r="EM53" s="11">
        <v>8.3400000000000002E-3</v>
      </c>
      <c r="EN53" s="11">
        <v>7.43E-3</v>
      </c>
      <c r="EO53" s="11">
        <v>7.26E-3</v>
      </c>
      <c r="EP53" s="11">
        <v>7.8799999999999999E-3</v>
      </c>
      <c r="EQ53" s="11">
        <v>7.5599999999999999E-3</v>
      </c>
      <c r="ER53" s="11">
        <v>7.9000000000000008E-3</v>
      </c>
      <c r="ES53" s="11">
        <v>8.3700000000000007E-3</v>
      </c>
      <c r="ET53" s="11">
        <v>3.2645445588235303E-2</v>
      </c>
      <c r="EU53" s="11">
        <v>3.7148825000000003E-2</v>
      </c>
      <c r="EV53" s="11" t="s">
        <v>163</v>
      </c>
      <c r="EW53" s="11" t="s">
        <v>182</v>
      </c>
    </row>
    <row r="54" spans="1:153" ht="12.75" x14ac:dyDescent="0.2">
      <c r="A54" s="11"/>
      <c r="B54" s="11">
        <v>29468254</v>
      </c>
      <c r="C54" s="11">
        <v>53868.520833332797</v>
      </c>
      <c r="D54" s="11" t="s">
        <v>153</v>
      </c>
      <c r="E54" s="11">
        <v>345600</v>
      </c>
      <c r="F54" s="11">
        <v>33889836</v>
      </c>
      <c r="G54" s="11">
        <v>46386.467361111398</v>
      </c>
      <c r="H54" s="11">
        <v>46189.902777777403</v>
      </c>
      <c r="I54" s="11">
        <v>106167</v>
      </c>
      <c r="J54" s="11">
        <v>1</v>
      </c>
      <c r="K54" s="11">
        <v>194</v>
      </c>
      <c r="L54" s="11">
        <v>20058</v>
      </c>
      <c r="M54" s="11">
        <v>130</v>
      </c>
      <c r="N54" s="11">
        <v>120</v>
      </c>
      <c r="O54" s="11">
        <v>92</v>
      </c>
      <c r="P54" s="11">
        <v>92.3</v>
      </c>
      <c r="Q54" s="11">
        <v>4129</v>
      </c>
      <c r="R54" s="11" t="s">
        <v>154</v>
      </c>
      <c r="S54" s="11" t="s">
        <v>155</v>
      </c>
      <c r="T54" s="11" t="s">
        <v>156</v>
      </c>
      <c r="U54" s="11">
        <v>0</v>
      </c>
      <c r="V54" s="11" t="s">
        <v>154</v>
      </c>
      <c r="W54" s="11" t="s">
        <v>157</v>
      </c>
      <c r="X54" s="11"/>
      <c r="Y54" s="11" t="s">
        <v>157</v>
      </c>
      <c r="Z54" s="11">
        <v>10</v>
      </c>
      <c r="AA54" s="11">
        <v>10</v>
      </c>
      <c r="AB54" s="11">
        <v>10</v>
      </c>
      <c r="AC54" s="11">
        <v>10</v>
      </c>
      <c r="AD54" s="11">
        <v>10</v>
      </c>
      <c r="AE54" s="11">
        <v>10</v>
      </c>
      <c r="AF54" s="11">
        <v>10</v>
      </c>
      <c r="AG54" s="11">
        <v>10</v>
      </c>
      <c r="AH54" s="11">
        <v>10</v>
      </c>
      <c r="AI54" s="11">
        <v>10</v>
      </c>
      <c r="AJ54" s="11">
        <v>10</v>
      </c>
      <c r="AK54" s="11">
        <v>0</v>
      </c>
      <c r="AL54" s="11">
        <v>10</v>
      </c>
      <c r="AM54" s="11">
        <v>110</v>
      </c>
      <c r="AN54" s="11">
        <v>60</v>
      </c>
      <c r="AO54" s="11">
        <v>10</v>
      </c>
      <c r="AP54" s="11">
        <v>110</v>
      </c>
      <c r="AQ54" s="11">
        <v>50</v>
      </c>
      <c r="AR54" s="11">
        <v>30</v>
      </c>
      <c r="AS54" s="11">
        <v>10</v>
      </c>
      <c r="AT54" s="11">
        <v>110</v>
      </c>
      <c r="AU54" s="11" t="s">
        <v>157</v>
      </c>
      <c r="AV54" s="11">
        <v>3629</v>
      </c>
      <c r="AW54" s="11">
        <v>4607</v>
      </c>
      <c r="AX54" s="11">
        <v>62079</v>
      </c>
      <c r="AY54" s="11">
        <v>2050</v>
      </c>
      <c r="AZ54" s="11">
        <v>6244</v>
      </c>
      <c r="BA54" s="11">
        <v>1907</v>
      </c>
      <c r="BB54" s="11">
        <v>2793</v>
      </c>
      <c r="BC54" s="11">
        <v>3656</v>
      </c>
      <c r="BD54" s="11">
        <v>424</v>
      </c>
      <c r="BE54" s="11">
        <v>5108</v>
      </c>
      <c r="BF54" s="11">
        <v>3027</v>
      </c>
      <c r="BG54" s="11">
        <v>1596</v>
      </c>
      <c r="BH54" s="11">
        <v>4475</v>
      </c>
      <c r="BI54" s="11">
        <v>10</v>
      </c>
      <c r="BJ54" s="11">
        <v>11</v>
      </c>
      <c r="BK54" s="11">
        <v>17</v>
      </c>
      <c r="BL54" s="11">
        <v>11</v>
      </c>
      <c r="BM54" s="11">
        <v>9</v>
      </c>
      <c r="BN54" s="11">
        <v>10</v>
      </c>
      <c r="BO54" s="11">
        <v>16</v>
      </c>
      <c r="BP54" s="11">
        <v>14</v>
      </c>
      <c r="BQ54" s="11">
        <v>11</v>
      </c>
      <c r="BR54" s="11">
        <v>11</v>
      </c>
      <c r="BS54" s="11">
        <v>14</v>
      </c>
      <c r="BT54" s="11">
        <v>22</v>
      </c>
      <c r="BU54" s="11">
        <v>30</v>
      </c>
      <c r="BV54" s="11">
        <v>14</v>
      </c>
      <c r="BW54" s="11">
        <v>4</v>
      </c>
      <c r="BX54" s="11">
        <v>139</v>
      </c>
      <c r="BY54" s="11">
        <v>4</v>
      </c>
      <c r="BZ54" s="11">
        <v>34</v>
      </c>
      <c r="CA54" s="11">
        <v>5</v>
      </c>
      <c r="CB54" s="11">
        <v>9</v>
      </c>
      <c r="CC54" s="11">
        <v>16</v>
      </c>
      <c r="CD54" s="11">
        <v>3</v>
      </c>
      <c r="CE54" s="11">
        <v>12</v>
      </c>
      <c r="CF54" s="11">
        <v>6</v>
      </c>
      <c r="CG54" s="11">
        <v>5</v>
      </c>
      <c r="CH54" s="11">
        <v>11</v>
      </c>
      <c r="CI54" s="11" t="s">
        <v>158</v>
      </c>
      <c r="CJ54" s="11" t="s">
        <v>158</v>
      </c>
      <c r="CK54" s="11" t="s">
        <v>158</v>
      </c>
      <c r="CL54" s="11" t="s">
        <v>158</v>
      </c>
      <c r="CM54" s="11" t="s">
        <v>158</v>
      </c>
      <c r="CN54" s="11" t="s">
        <v>158</v>
      </c>
      <c r="CO54" s="11" t="s">
        <v>158</v>
      </c>
      <c r="CP54" s="11" t="s">
        <v>158</v>
      </c>
      <c r="CQ54" s="11" t="s">
        <v>158</v>
      </c>
      <c r="CR54" s="11" t="s">
        <v>158</v>
      </c>
      <c r="CS54" s="11" t="s">
        <v>158</v>
      </c>
      <c r="CT54" s="11" t="s">
        <v>158</v>
      </c>
      <c r="CU54" s="11" t="s">
        <v>158</v>
      </c>
      <c r="CV54" s="11" t="s">
        <v>154</v>
      </c>
      <c r="CW54" s="11" t="s">
        <v>154</v>
      </c>
      <c r="CX54" s="11" t="s">
        <v>154</v>
      </c>
      <c r="CY54" s="11" t="s">
        <v>154</v>
      </c>
      <c r="CZ54" s="11" t="s">
        <v>154</v>
      </c>
      <c r="DA54" s="11" t="s">
        <v>154</v>
      </c>
      <c r="DB54" s="11" t="s">
        <v>154</v>
      </c>
      <c r="DC54" s="11" t="s">
        <v>154</v>
      </c>
      <c r="DD54" s="11" t="s">
        <v>154</v>
      </c>
      <c r="DE54" s="11" t="s">
        <v>154</v>
      </c>
      <c r="DF54" s="11" t="s">
        <v>154</v>
      </c>
      <c r="DG54" s="11" t="s">
        <v>154</v>
      </c>
      <c r="DH54" s="11" t="s">
        <v>154</v>
      </c>
      <c r="DI54" s="11" t="s">
        <v>157</v>
      </c>
      <c r="DJ54" s="11" t="s">
        <v>157</v>
      </c>
      <c r="DK54" s="11" t="s">
        <v>157</v>
      </c>
      <c r="DL54" s="11" t="s">
        <v>157</v>
      </c>
      <c r="DM54" s="11" t="s">
        <v>157</v>
      </c>
      <c r="DN54" s="11" t="s">
        <v>157</v>
      </c>
      <c r="DO54" s="11" t="s">
        <v>157</v>
      </c>
      <c r="DP54" s="11" t="s">
        <v>157</v>
      </c>
      <c r="DQ54" s="11" t="s">
        <v>157</v>
      </c>
      <c r="DR54" s="11" t="s">
        <v>157</v>
      </c>
      <c r="DS54" s="11" t="s">
        <v>157</v>
      </c>
      <c r="DT54" s="11" t="s">
        <v>157</v>
      </c>
      <c r="DU54" s="11" t="s">
        <v>157</v>
      </c>
      <c r="DV54" s="11" t="b">
        <v>1</v>
      </c>
      <c r="DW54" s="11" t="b">
        <v>1</v>
      </c>
      <c r="DX54" s="11" t="b">
        <v>1</v>
      </c>
      <c r="DY54" s="11" t="b">
        <v>1</v>
      </c>
      <c r="DZ54" s="11" t="b">
        <v>1</v>
      </c>
      <c r="EA54" s="11" t="b">
        <v>1</v>
      </c>
      <c r="EB54" s="11" t="b">
        <v>1</v>
      </c>
      <c r="EC54" s="11" t="b">
        <v>1</v>
      </c>
      <c r="ED54" s="11" t="b">
        <v>1</v>
      </c>
      <c r="EE54" s="11" t="b">
        <v>1</v>
      </c>
      <c r="EF54" s="11" t="b">
        <v>1</v>
      </c>
      <c r="EG54" s="11" t="b">
        <v>0</v>
      </c>
      <c r="EH54" s="11" t="b">
        <v>1</v>
      </c>
      <c r="EI54" s="11">
        <v>8.4799999999999997E-3</v>
      </c>
      <c r="EJ54" s="11">
        <v>7.5900000000000004E-3</v>
      </c>
      <c r="EK54" s="11">
        <v>7.4099999999999999E-3</v>
      </c>
      <c r="EL54" s="11">
        <v>6.8999999999999999E-3</v>
      </c>
      <c r="EM54" s="11">
        <v>8.4100000000000008E-3</v>
      </c>
      <c r="EN54" s="11">
        <v>7.2899999999999996E-3</v>
      </c>
      <c r="EO54" s="11">
        <v>8.2100000000000003E-3</v>
      </c>
      <c r="EP54" s="11">
        <v>7.9000000000000008E-3</v>
      </c>
      <c r="EQ54" s="11">
        <v>7.7299999999999999E-3</v>
      </c>
      <c r="ER54" s="11">
        <v>7.5900000000000004E-3</v>
      </c>
      <c r="ES54" s="11">
        <v>1.01E-2</v>
      </c>
      <c r="ET54" s="11">
        <v>7.8600000000000007E-3</v>
      </c>
      <c r="EU54" s="11">
        <v>7.8799999999999999E-3</v>
      </c>
      <c r="EV54" s="11" t="s">
        <v>202</v>
      </c>
      <c r="EW54" s="11" t="s">
        <v>157</v>
      </c>
    </row>
    <row r="55" spans="1:153" ht="12.75" x14ac:dyDescent="0.2">
      <c r="A55" s="11"/>
      <c r="B55" s="11">
        <v>29468212</v>
      </c>
      <c r="C55" s="11">
        <v>50249.635416666402</v>
      </c>
      <c r="D55" s="11" t="s">
        <v>153</v>
      </c>
      <c r="E55" s="11">
        <v>345600</v>
      </c>
      <c r="F55" s="11">
        <v>33889814</v>
      </c>
      <c r="G55" s="11">
        <v>45965.0381944447</v>
      </c>
      <c r="H55" s="11">
        <v>45817.838194444099</v>
      </c>
      <c r="I55" s="11">
        <v>267929</v>
      </c>
      <c r="J55" s="11">
        <v>1</v>
      </c>
      <c r="K55" s="11">
        <v>200</v>
      </c>
      <c r="L55" s="11">
        <v>151331</v>
      </c>
      <c r="M55" s="11">
        <v>130</v>
      </c>
      <c r="N55" s="11">
        <v>130</v>
      </c>
      <c r="O55" s="11">
        <v>92</v>
      </c>
      <c r="P55" s="11">
        <v>100</v>
      </c>
      <c r="Q55" s="11">
        <v>177032</v>
      </c>
      <c r="R55" s="11" t="s">
        <v>154</v>
      </c>
      <c r="S55" s="11" t="s">
        <v>155</v>
      </c>
      <c r="T55" s="11" t="s">
        <v>156</v>
      </c>
      <c r="U55" s="11">
        <v>0</v>
      </c>
      <c r="V55" s="11" t="s">
        <v>154</v>
      </c>
      <c r="W55" s="11" t="s">
        <v>157</v>
      </c>
      <c r="X55" s="11">
        <v>5</v>
      </c>
      <c r="Y55" s="11">
        <v>10</v>
      </c>
      <c r="Z55" s="11">
        <v>10</v>
      </c>
      <c r="AA55" s="11">
        <v>10</v>
      </c>
      <c r="AB55" s="11">
        <v>10</v>
      </c>
      <c r="AC55" s="11">
        <v>10</v>
      </c>
      <c r="AD55" s="11">
        <v>10</v>
      </c>
      <c r="AE55" s="11">
        <v>10</v>
      </c>
      <c r="AF55" s="11">
        <v>10</v>
      </c>
      <c r="AG55" s="11">
        <v>10</v>
      </c>
      <c r="AH55" s="11">
        <v>10</v>
      </c>
      <c r="AI55" s="11">
        <v>10</v>
      </c>
      <c r="AJ55" s="11">
        <v>10</v>
      </c>
      <c r="AK55" s="11">
        <v>10</v>
      </c>
      <c r="AL55" s="11">
        <v>120</v>
      </c>
      <c r="AM55" s="11">
        <v>60</v>
      </c>
      <c r="AN55" s="11">
        <v>10</v>
      </c>
      <c r="AO55" s="11">
        <v>120</v>
      </c>
      <c r="AP55" s="11">
        <v>60</v>
      </c>
      <c r="AQ55" s="11">
        <v>40</v>
      </c>
      <c r="AR55" s="11">
        <v>10</v>
      </c>
      <c r="AS55" s="11">
        <v>120</v>
      </c>
      <c r="AT55" s="11">
        <v>3848</v>
      </c>
      <c r="AU55" s="11">
        <v>1295</v>
      </c>
      <c r="AV55" s="11">
        <v>981</v>
      </c>
      <c r="AW55" s="11">
        <v>1085</v>
      </c>
      <c r="AX55" s="11">
        <v>2336</v>
      </c>
      <c r="AY55" s="11">
        <v>16268</v>
      </c>
      <c r="AZ55" s="11">
        <v>16135</v>
      </c>
      <c r="BA55" s="11">
        <v>1494</v>
      </c>
      <c r="BB55" s="11">
        <v>674</v>
      </c>
      <c r="BC55" s="11">
        <v>9180</v>
      </c>
      <c r="BD55" s="11">
        <v>1794</v>
      </c>
      <c r="BE55" s="11">
        <v>3877</v>
      </c>
      <c r="BF55" s="11">
        <v>31763</v>
      </c>
      <c r="BG55" s="11">
        <v>10</v>
      </c>
      <c r="BH55" s="11">
        <v>6</v>
      </c>
      <c r="BI55" s="11">
        <v>5</v>
      </c>
      <c r="BJ55" s="11">
        <v>7</v>
      </c>
      <c r="BK55" s="11">
        <v>5</v>
      </c>
      <c r="BL55" s="11">
        <v>6</v>
      </c>
      <c r="BM55" s="11">
        <v>8</v>
      </c>
      <c r="BN55" s="11">
        <v>7</v>
      </c>
      <c r="BO55" s="11">
        <v>6</v>
      </c>
      <c r="BP55" s="11">
        <v>11</v>
      </c>
      <c r="BQ55" s="11">
        <v>9</v>
      </c>
      <c r="BR55" s="11">
        <v>10</v>
      </c>
      <c r="BS55" s="11">
        <v>19</v>
      </c>
      <c r="BT55" s="11">
        <v>18</v>
      </c>
      <c r="BU55" s="11">
        <v>7</v>
      </c>
      <c r="BV55" s="11">
        <v>5</v>
      </c>
      <c r="BW55" s="11">
        <v>5</v>
      </c>
      <c r="BX55" s="11">
        <v>13</v>
      </c>
      <c r="BY55" s="11">
        <v>6</v>
      </c>
      <c r="BZ55" s="11">
        <v>20</v>
      </c>
      <c r="CA55" s="11">
        <v>10</v>
      </c>
      <c r="CB55" s="11">
        <v>7</v>
      </c>
      <c r="CC55" s="11">
        <v>27</v>
      </c>
      <c r="CD55" s="11">
        <v>9</v>
      </c>
      <c r="CE55" s="11">
        <v>21</v>
      </c>
      <c r="CF55" s="11">
        <v>23</v>
      </c>
      <c r="CG55" s="11">
        <v>10</v>
      </c>
      <c r="CH55" s="11">
        <v>7</v>
      </c>
      <c r="CI55" s="11" t="s">
        <v>158</v>
      </c>
      <c r="CJ55" s="11" t="s">
        <v>158</v>
      </c>
      <c r="CK55" s="11" t="s">
        <v>158</v>
      </c>
      <c r="CL55" s="11" t="s">
        <v>158</v>
      </c>
      <c r="CM55" s="11" t="s">
        <v>158</v>
      </c>
      <c r="CN55" s="11" t="s">
        <v>158</v>
      </c>
      <c r="CO55" s="11" t="s">
        <v>158</v>
      </c>
      <c r="CP55" s="11" t="s">
        <v>158</v>
      </c>
      <c r="CQ55" s="11" t="s">
        <v>158</v>
      </c>
      <c r="CR55" s="11" t="s">
        <v>158</v>
      </c>
      <c r="CS55" s="11" t="s">
        <v>158</v>
      </c>
      <c r="CT55" s="11" t="s">
        <v>154</v>
      </c>
      <c r="CU55" s="11" t="s">
        <v>154</v>
      </c>
      <c r="CV55" s="11" t="s">
        <v>154</v>
      </c>
      <c r="CW55" s="11" t="s">
        <v>154</v>
      </c>
      <c r="CX55" s="11" t="s">
        <v>154</v>
      </c>
      <c r="CY55" s="11" t="s">
        <v>154</v>
      </c>
      <c r="CZ55" s="11" t="s">
        <v>154</v>
      </c>
      <c r="DA55" s="11" t="s">
        <v>154</v>
      </c>
      <c r="DB55" s="11" t="s">
        <v>154</v>
      </c>
      <c r="DC55" s="11" t="s">
        <v>154</v>
      </c>
      <c r="DD55" s="11" t="s">
        <v>154</v>
      </c>
      <c r="DE55" s="11" t="s">
        <v>154</v>
      </c>
      <c r="DF55" s="11" t="s">
        <v>154</v>
      </c>
      <c r="DG55" s="11" t="s">
        <v>157</v>
      </c>
      <c r="DH55" s="11" t="s">
        <v>157</v>
      </c>
      <c r="DI55" s="11" t="s">
        <v>157</v>
      </c>
      <c r="DJ55" s="11" t="s">
        <v>157</v>
      </c>
      <c r="DK55" s="11" t="s">
        <v>157</v>
      </c>
      <c r="DL55" s="11" t="s">
        <v>157</v>
      </c>
      <c r="DM55" s="11" t="s">
        <v>157</v>
      </c>
      <c r="DN55" s="11" t="s">
        <v>157</v>
      </c>
      <c r="DO55" s="11" t="s">
        <v>157</v>
      </c>
      <c r="DP55" s="11" t="s">
        <v>157</v>
      </c>
      <c r="DQ55" s="11" t="s">
        <v>157</v>
      </c>
      <c r="DR55" s="11" t="s">
        <v>157</v>
      </c>
      <c r="DS55" s="11" t="s">
        <v>157</v>
      </c>
      <c r="DT55" s="11" t="b">
        <v>1</v>
      </c>
      <c r="DU55" s="11" t="b">
        <v>1</v>
      </c>
      <c r="DV55" s="11" t="b">
        <v>1</v>
      </c>
      <c r="DW55" s="11" t="b">
        <v>1</v>
      </c>
      <c r="DX55" s="11" t="b">
        <v>1</v>
      </c>
      <c r="DY55" s="11" t="b">
        <v>1</v>
      </c>
      <c r="DZ55" s="11" t="b">
        <v>1</v>
      </c>
      <c r="EA55" s="11" t="b">
        <v>1</v>
      </c>
      <c r="EB55" s="11" t="b">
        <v>1</v>
      </c>
      <c r="EC55" s="11" t="b">
        <v>1</v>
      </c>
      <c r="ED55" s="11" t="b">
        <v>1</v>
      </c>
      <c r="EE55" s="11" t="b">
        <v>1</v>
      </c>
      <c r="EF55" s="11" t="b">
        <v>1</v>
      </c>
      <c r="EG55" s="11">
        <v>7.3000000000000001E-3</v>
      </c>
      <c r="EH55" s="11">
        <v>9.3299999999999998E-3</v>
      </c>
      <c r="EI55" s="11">
        <v>7.8200000000000006E-3</v>
      </c>
      <c r="EJ55" s="11">
        <v>7.9799999999999992E-3</v>
      </c>
      <c r="EK55" s="11">
        <v>7.5599999999999999E-3</v>
      </c>
      <c r="EL55" s="11">
        <v>9.41E-3</v>
      </c>
      <c r="EM55" s="11">
        <v>9.3900000000000008E-3</v>
      </c>
      <c r="EN55" s="11">
        <v>7.1999999999999998E-3</v>
      </c>
      <c r="EO55" s="11">
        <v>7.8499999999999993E-3</v>
      </c>
      <c r="EP55" s="11">
        <v>7.92E-3</v>
      </c>
      <c r="EQ55" s="11">
        <v>7.6400000000000001E-3</v>
      </c>
      <c r="ER55" s="11">
        <v>8.2299999999999995E-3</v>
      </c>
      <c r="ES55" s="11">
        <v>9.5600000000000008E-3</v>
      </c>
      <c r="ET55" s="11">
        <v>3.2244914705882401E-2</v>
      </c>
      <c r="EU55" s="11">
        <v>3.7065424999999999E-2</v>
      </c>
      <c r="EV55" s="11" t="s">
        <v>163</v>
      </c>
      <c r="EW55" s="11" t="s">
        <v>203</v>
      </c>
    </row>
    <row r="56" spans="1:153" ht="12.75" x14ac:dyDescent="0.2">
      <c r="A56" s="11"/>
      <c r="B56" s="11">
        <v>29468202</v>
      </c>
      <c r="C56" s="11">
        <v>50183.837499999703</v>
      </c>
      <c r="D56" s="11" t="s">
        <v>153</v>
      </c>
      <c r="E56" s="11">
        <v>345600</v>
      </c>
      <c r="F56" s="11">
        <v>33889868</v>
      </c>
      <c r="G56" s="11">
        <v>45884.7659722225</v>
      </c>
      <c r="H56" s="11">
        <v>45746.968749999702</v>
      </c>
      <c r="I56" s="11">
        <v>172619</v>
      </c>
      <c r="J56" s="11">
        <v>1</v>
      </c>
      <c r="K56" s="11">
        <v>299</v>
      </c>
      <c r="L56" s="11">
        <v>81270</v>
      </c>
      <c r="M56" s="11">
        <v>130</v>
      </c>
      <c r="N56" s="11">
        <v>130</v>
      </c>
      <c r="O56" s="11">
        <v>92</v>
      </c>
      <c r="P56" s="11">
        <v>100</v>
      </c>
      <c r="Q56" s="11">
        <v>19796</v>
      </c>
      <c r="R56" s="11" t="s">
        <v>154</v>
      </c>
      <c r="S56" s="11" t="s">
        <v>155</v>
      </c>
      <c r="T56" s="11" t="s">
        <v>156</v>
      </c>
      <c r="U56" s="11">
        <v>0</v>
      </c>
      <c r="V56" s="11" t="s">
        <v>154</v>
      </c>
      <c r="W56" s="11" t="s">
        <v>157</v>
      </c>
      <c r="X56" s="11"/>
      <c r="Y56" s="11">
        <v>10</v>
      </c>
      <c r="Z56" s="11">
        <v>10</v>
      </c>
      <c r="AA56" s="11">
        <v>10</v>
      </c>
      <c r="AB56" s="11">
        <v>10</v>
      </c>
      <c r="AC56" s="11">
        <v>10</v>
      </c>
      <c r="AD56" s="11">
        <v>10</v>
      </c>
      <c r="AE56" s="11">
        <v>10</v>
      </c>
      <c r="AF56" s="11">
        <v>10</v>
      </c>
      <c r="AG56" s="11">
        <v>10</v>
      </c>
      <c r="AH56" s="11">
        <v>10</v>
      </c>
      <c r="AI56" s="11">
        <v>10</v>
      </c>
      <c r="AJ56" s="11">
        <v>10</v>
      </c>
      <c r="AK56" s="11">
        <v>10</v>
      </c>
      <c r="AL56" s="11">
        <v>120</v>
      </c>
      <c r="AM56" s="11">
        <v>60</v>
      </c>
      <c r="AN56" s="11">
        <v>10</v>
      </c>
      <c r="AO56" s="11">
        <v>120</v>
      </c>
      <c r="AP56" s="11">
        <v>60</v>
      </c>
      <c r="AQ56" s="11">
        <v>40</v>
      </c>
      <c r="AR56" s="11">
        <v>10</v>
      </c>
      <c r="AS56" s="11">
        <v>120</v>
      </c>
      <c r="AT56" s="11">
        <v>3257</v>
      </c>
      <c r="AU56" s="11">
        <v>569</v>
      </c>
      <c r="AV56" s="11">
        <v>2268</v>
      </c>
      <c r="AW56" s="11">
        <v>1048</v>
      </c>
      <c r="AX56" s="11">
        <v>14142</v>
      </c>
      <c r="AY56" s="11">
        <v>3874</v>
      </c>
      <c r="AZ56" s="11">
        <v>33750</v>
      </c>
      <c r="BA56" s="11">
        <v>1810</v>
      </c>
      <c r="BB56" s="11">
        <v>960</v>
      </c>
      <c r="BC56" s="11">
        <v>12106</v>
      </c>
      <c r="BD56" s="11">
        <v>10651</v>
      </c>
      <c r="BE56" s="11">
        <v>64690</v>
      </c>
      <c r="BF56" s="11">
        <v>3589</v>
      </c>
      <c r="BG56" s="11">
        <v>4</v>
      </c>
      <c r="BH56" s="11">
        <v>4</v>
      </c>
      <c r="BI56" s="11">
        <v>5</v>
      </c>
      <c r="BJ56" s="11">
        <v>7</v>
      </c>
      <c r="BK56" s="11">
        <v>4</v>
      </c>
      <c r="BL56" s="11">
        <v>8</v>
      </c>
      <c r="BM56" s="11">
        <v>8</v>
      </c>
      <c r="BN56" s="11">
        <v>7</v>
      </c>
      <c r="BO56" s="11">
        <v>5</v>
      </c>
      <c r="BP56" s="11">
        <v>11</v>
      </c>
      <c r="BQ56" s="11">
        <v>7</v>
      </c>
      <c r="BR56" s="11">
        <v>13</v>
      </c>
      <c r="BS56" s="11">
        <v>26</v>
      </c>
      <c r="BT56" s="11">
        <v>11</v>
      </c>
      <c r="BU56" s="11">
        <v>12</v>
      </c>
      <c r="BV56" s="11">
        <v>26</v>
      </c>
      <c r="BW56" s="11">
        <v>12</v>
      </c>
      <c r="BX56" s="11">
        <v>51</v>
      </c>
      <c r="BY56" s="11">
        <v>26</v>
      </c>
      <c r="BZ56" s="11">
        <v>58</v>
      </c>
      <c r="CA56" s="11">
        <v>15</v>
      </c>
      <c r="CB56" s="11">
        <v>12</v>
      </c>
      <c r="CC56" s="11">
        <v>89</v>
      </c>
      <c r="CD56" s="11">
        <v>50</v>
      </c>
      <c r="CE56" s="11">
        <v>138</v>
      </c>
      <c r="CF56" s="11">
        <v>10</v>
      </c>
      <c r="CG56" s="11">
        <v>15</v>
      </c>
      <c r="CH56" s="11">
        <v>12</v>
      </c>
      <c r="CI56" s="11" t="s">
        <v>158</v>
      </c>
      <c r="CJ56" s="11" t="s">
        <v>158</v>
      </c>
      <c r="CK56" s="11" t="s">
        <v>158</v>
      </c>
      <c r="CL56" s="11" t="s">
        <v>158</v>
      </c>
      <c r="CM56" s="11" t="s">
        <v>158</v>
      </c>
      <c r="CN56" s="11" t="s">
        <v>158</v>
      </c>
      <c r="CO56" s="11" t="s">
        <v>158</v>
      </c>
      <c r="CP56" s="11" t="s">
        <v>158</v>
      </c>
      <c r="CQ56" s="11" t="s">
        <v>158</v>
      </c>
      <c r="CR56" s="11" t="s">
        <v>158</v>
      </c>
      <c r="CS56" s="11" t="s">
        <v>158</v>
      </c>
      <c r="CT56" s="11" t="s">
        <v>154</v>
      </c>
      <c r="CU56" s="11" t="s">
        <v>154</v>
      </c>
      <c r="CV56" s="11" t="s">
        <v>154</v>
      </c>
      <c r="CW56" s="11" t="s">
        <v>154</v>
      </c>
      <c r="CX56" s="11" t="s">
        <v>154</v>
      </c>
      <c r="CY56" s="11" t="s">
        <v>154</v>
      </c>
      <c r="CZ56" s="11" t="s">
        <v>154</v>
      </c>
      <c r="DA56" s="11" t="s">
        <v>154</v>
      </c>
      <c r="DB56" s="11" t="s">
        <v>154</v>
      </c>
      <c r="DC56" s="11" t="s">
        <v>154</v>
      </c>
      <c r="DD56" s="11" t="s">
        <v>154</v>
      </c>
      <c r="DE56" s="11" t="s">
        <v>154</v>
      </c>
      <c r="DF56" s="11" t="s">
        <v>154</v>
      </c>
      <c r="DG56" s="11" t="s">
        <v>157</v>
      </c>
      <c r="DH56" s="11" t="s">
        <v>157</v>
      </c>
      <c r="DI56" s="11" t="s">
        <v>157</v>
      </c>
      <c r="DJ56" s="11" t="s">
        <v>157</v>
      </c>
      <c r="DK56" s="11" t="s">
        <v>157</v>
      </c>
      <c r="DL56" s="11" t="s">
        <v>157</v>
      </c>
      <c r="DM56" s="11" t="s">
        <v>157</v>
      </c>
      <c r="DN56" s="11" t="s">
        <v>157</v>
      </c>
      <c r="DO56" s="11" t="s">
        <v>157</v>
      </c>
      <c r="DP56" s="11" t="s">
        <v>157</v>
      </c>
      <c r="DQ56" s="11" t="s">
        <v>157</v>
      </c>
      <c r="DR56" s="11" t="s">
        <v>157</v>
      </c>
      <c r="DS56" s="11" t="s">
        <v>157</v>
      </c>
      <c r="DT56" s="11" t="b">
        <v>1</v>
      </c>
      <c r="DU56" s="11" t="b">
        <v>1</v>
      </c>
      <c r="DV56" s="11" t="b">
        <v>1</v>
      </c>
      <c r="DW56" s="11" t="b">
        <v>1</v>
      </c>
      <c r="DX56" s="11" t="b">
        <v>1</v>
      </c>
      <c r="DY56" s="11" t="b">
        <v>1</v>
      </c>
      <c r="DZ56" s="11" t="b">
        <v>1</v>
      </c>
      <c r="EA56" s="11" t="b">
        <v>1</v>
      </c>
      <c r="EB56" s="11" t="b">
        <v>1</v>
      </c>
      <c r="EC56" s="11" t="b">
        <v>1</v>
      </c>
      <c r="ED56" s="11" t="b">
        <v>1</v>
      </c>
      <c r="EE56" s="11" t="b">
        <v>1</v>
      </c>
      <c r="EF56" s="11" t="b">
        <v>1</v>
      </c>
      <c r="EG56" s="11">
        <v>7.8200000000000006E-3</v>
      </c>
      <c r="EH56" s="11">
        <v>7.5199999999999998E-3</v>
      </c>
      <c r="EI56" s="11">
        <v>8.7399999999999995E-3</v>
      </c>
      <c r="EJ56" s="11">
        <v>7.8600000000000007E-3</v>
      </c>
      <c r="EK56" s="11">
        <v>8.26E-3</v>
      </c>
      <c r="EL56" s="11">
        <v>7.1900000000000002E-3</v>
      </c>
      <c r="EM56" s="11">
        <v>7.1300000000000001E-3</v>
      </c>
      <c r="EN56" s="11">
        <v>7.7200000000000003E-3</v>
      </c>
      <c r="EO56" s="11">
        <v>8.4600000000000005E-3</v>
      </c>
      <c r="EP56" s="11">
        <v>7.9799999999999992E-3</v>
      </c>
      <c r="EQ56" s="11">
        <v>8.2199999999999999E-3</v>
      </c>
      <c r="ER56" s="11">
        <v>0.01</v>
      </c>
      <c r="ES56" s="11">
        <v>7.7799999999999996E-3</v>
      </c>
      <c r="ET56" s="11">
        <v>8.4600000000000005E-3</v>
      </c>
      <c r="EU56" s="11">
        <v>7.9799999999999992E-3</v>
      </c>
      <c r="EV56" s="11" t="s">
        <v>204</v>
      </c>
      <c r="EW56" s="11" t="s">
        <v>157</v>
      </c>
    </row>
    <row r="57" spans="1:153" ht="12.75" x14ac:dyDescent="0.2">
      <c r="A57" s="11"/>
      <c r="B57" s="11">
        <v>28092816</v>
      </c>
      <c r="C57" s="11">
        <v>51477.8631944441</v>
      </c>
      <c r="D57" s="11" t="s">
        <v>153</v>
      </c>
      <c r="E57" s="11">
        <v>345600</v>
      </c>
      <c r="F57" s="11">
        <v>31968246</v>
      </c>
      <c r="G57" s="11">
        <v>45483.404861111303</v>
      </c>
      <c r="H57" s="11">
        <v>45392.621527777599</v>
      </c>
      <c r="I57" s="11">
        <v>419841</v>
      </c>
      <c r="J57" s="11">
        <v>1</v>
      </c>
      <c r="K57" s="11">
        <v>73</v>
      </c>
      <c r="L57" s="11">
        <v>34239</v>
      </c>
      <c r="M57" s="11">
        <v>130</v>
      </c>
      <c r="N57" s="11">
        <v>130</v>
      </c>
      <c r="O57" s="11">
        <v>92</v>
      </c>
      <c r="P57" s="11">
        <v>100</v>
      </c>
      <c r="Q57" s="11">
        <v>389230</v>
      </c>
      <c r="R57" s="11" t="s">
        <v>154</v>
      </c>
      <c r="S57" s="11" t="s">
        <v>155</v>
      </c>
      <c r="T57" s="11" t="s">
        <v>156</v>
      </c>
      <c r="U57" s="11">
        <v>0</v>
      </c>
      <c r="V57" s="11" t="s">
        <v>154</v>
      </c>
      <c r="W57" s="11" t="s">
        <v>157</v>
      </c>
      <c r="X57" s="11">
        <v>5</v>
      </c>
      <c r="Y57" s="11" t="s">
        <v>157</v>
      </c>
      <c r="Z57" s="11">
        <v>10</v>
      </c>
      <c r="AA57" s="11">
        <v>10</v>
      </c>
      <c r="AB57" s="11">
        <v>10</v>
      </c>
      <c r="AC57" s="11">
        <v>10</v>
      </c>
      <c r="AD57" s="11">
        <v>10</v>
      </c>
      <c r="AE57" s="11">
        <v>10</v>
      </c>
      <c r="AF57" s="11">
        <v>10</v>
      </c>
      <c r="AG57" s="11">
        <v>10</v>
      </c>
      <c r="AH57" s="11">
        <v>10</v>
      </c>
      <c r="AI57" s="11">
        <v>10</v>
      </c>
      <c r="AJ57" s="11">
        <v>10</v>
      </c>
      <c r="AK57" s="11">
        <v>10</v>
      </c>
      <c r="AL57" s="11">
        <v>10</v>
      </c>
      <c r="AM57" s="11">
        <v>120</v>
      </c>
      <c r="AN57" s="11">
        <v>60</v>
      </c>
      <c r="AO57" s="11">
        <v>10</v>
      </c>
      <c r="AP57" s="11">
        <v>120</v>
      </c>
      <c r="AQ57" s="11">
        <v>60</v>
      </c>
      <c r="AR57" s="11">
        <v>40</v>
      </c>
      <c r="AS57" s="11">
        <v>10</v>
      </c>
      <c r="AT57" s="11">
        <v>120</v>
      </c>
      <c r="AU57" s="11" t="s">
        <v>157</v>
      </c>
      <c r="AV57" s="11">
        <v>387</v>
      </c>
      <c r="AW57" s="11">
        <v>457</v>
      </c>
      <c r="AX57" s="11">
        <v>3935</v>
      </c>
      <c r="AY57" s="11">
        <v>994</v>
      </c>
      <c r="AZ57" s="11">
        <v>4483</v>
      </c>
      <c r="BA57" s="11">
        <v>1090</v>
      </c>
      <c r="BB57" s="11">
        <v>8138</v>
      </c>
      <c r="BC57" s="11">
        <v>2846</v>
      </c>
      <c r="BD57" s="11">
        <v>493</v>
      </c>
      <c r="BE57" s="11">
        <v>3113</v>
      </c>
      <c r="BF57" s="11">
        <v>1322</v>
      </c>
      <c r="BG57" s="11">
        <v>2481</v>
      </c>
      <c r="BH57" s="11">
        <v>682</v>
      </c>
      <c r="BI57" s="11">
        <v>9</v>
      </c>
      <c r="BJ57" s="11">
        <v>9</v>
      </c>
      <c r="BK57" s="11">
        <v>13</v>
      </c>
      <c r="BL57" s="11">
        <v>16</v>
      </c>
      <c r="BM57" s="11">
        <v>21</v>
      </c>
      <c r="BN57" s="11">
        <v>11</v>
      </c>
      <c r="BO57" s="11">
        <v>27</v>
      </c>
      <c r="BP57" s="11">
        <v>31</v>
      </c>
      <c r="BQ57" s="11">
        <v>9</v>
      </c>
      <c r="BR57" s="11">
        <v>22</v>
      </c>
      <c r="BS57" s="11">
        <v>16</v>
      </c>
      <c r="BT57" s="11">
        <v>24</v>
      </c>
      <c r="BU57" s="11">
        <v>23</v>
      </c>
      <c r="BV57" s="11">
        <v>4</v>
      </c>
      <c r="BW57" s="11">
        <v>4</v>
      </c>
      <c r="BX57" s="11">
        <v>13</v>
      </c>
      <c r="BY57" s="11">
        <v>14</v>
      </c>
      <c r="BZ57" s="11">
        <v>46</v>
      </c>
      <c r="CA57" s="11">
        <v>8</v>
      </c>
      <c r="CB57" s="11">
        <v>26</v>
      </c>
      <c r="CC57" s="11">
        <v>31</v>
      </c>
      <c r="CD57" s="11">
        <v>9</v>
      </c>
      <c r="CE57" s="11">
        <v>30</v>
      </c>
      <c r="CF57" s="11">
        <v>10</v>
      </c>
      <c r="CG57" s="11">
        <v>19</v>
      </c>
      <c r="CH57" s="11">
        <v>6</v>
      </c>
      <c r="CI57" s="11" t="s">
        <v>158</v>
      </c>
      <c r="CJ57" s="11" t="s">
        <v>158</v>
      </c>
      <c r="CK57" s="11" t="s">
        <v>158</v>
      </c>
      <c r="CL57" s="11" t="s">
        <v>158</v>
      </c>
      <c r="CM57" s="11" t="s">
        <v>158</v>
      </c>
      <c r="CN57" s="11" t="s">
        <v>158</v>
      </c>
      <c r="CO57" s="11" t="s">
        <v>158</v>
      </c>
      <c r="CP57" s="11" t="s">
        <v>158</v>
      </c>
      <c r="CQ57" s="11" t="s">
        <v>158</v>
      </c>
      <c r="CR57" s="11" t="s">
        <v>158</v>
      </c>
      <c r="CS57" s="11" t="s">
        <v>158</v>
      </c>
      <c r="CT57" s="11" t="s">
        <v>158</v>
      </c>
      <c r="CU57" s="11" t="s">
        <v>158</v>
      </c>
      <c r="CV57" s="11" t="s">
        <v>154</v>
      </c>
      <c r="CW57" s="11" t="s">
        <v>154</v>
      </c>
      <c r="CX57" s="11" t="s">
        <v>154</v>
      </c>
      <c r="CY57" s="11" t="s">
        <v>154</v>
      </c>
      <c r="CZ57" s="11" t="s">
        <v>154</v>
      </c>
      <c r="DA57" s="11" t="s">
        <v>154</v>
      </c>
      <c r="DB57" s="11" t="s">
        <v>154</v>
      </c>
      <c r="DC57" s="11" t="s">
        <v>154</v>
      </c>
      <c r="DD57" s="11" t="s">
        <v>154</v>
      </c>
      <c r="DE57" s="11" t="s">
        <v>154</v>
      </c>
      <c r="DF57" s="11" t="s">
        <v>154</v>
      </c>
      <c r="DG57" s="11" t="s">
        <v>154</v>
      </c>
      <c r="DH57" s="11" t="s">
        <v>154</v>
      </c>
      <c r="DI57" s="11" t="s">
        <v>157</v>
      </c>
      <c r="DJ57" s="11" t="s">
        <v>157</v>
      </c>
      <c r="DK57" s="11" t="s">
        <v>157</v>
      </c>
      <c r="DL57" s="11" t="s">
        <v>157</v>
      </c>
      <c r="DM57" s="11" t="s">
        <v>157</v>
      </c>
      <c r="DN57" s="11" t="s">
        <v>157</v>
      </c>
      <c r="DO57" s="11" t="s">
        <v>157</v>
      </c>
      <c r="DP57" s="11" t="s">
        <v>157</v>
      </c>
      <c r="DQ57" s="11" t="s">
        <v>157</v>
      </c>
      <c r="DR57" s="11" t="s">
        <v>157</v>
      </c>
      <c r="DS57" s="11" t="s">
        <v>157</v>
      </c>
      <c r="DT57" s="11" t="s">
        <v>157</v>
      </c>
      <c r="DU57" s="11" t="s">
        <v>157</v>
      </c>
      <c r="DV57" s="11" t="b">
        <v>1</v>
      </c>
      <c r="DW57" s="11" t="b">
        <v>1</v>
      </c>
      <c r="DX57" s="11" t="b">
        <v>1</v>
      </c>
      <c r="DY57" s="11" t="b">
        <v>1</v>
      </c>
      <c r="DZ57" s="11" t="b">
        <v>1</v>
      </c>
      <c r="EA57" s="11" t="b">
        <v>1</v>
      </c>
      <c r="EB57" s="11" t="b">
        <v>1</v>
      </c>
      <c r="EC57" s="11" t="b">
        <v>1</v>
      </c>
      <c r="ED57" s="11" t="b">
        <v>1</v>
      </c>
      <c r="EE57" s="11" t="b">
        <v>1</v>
      </c>
      <c r="EF57" s="11" t="b">
        <v>1</v>
      </c>
      <c r="EG57" s="11" t="b">
        <v>1</v>
      </c>
      <c r="EH57" s="11" t="b">
        <v>1</v>
      </c>
      <c r="EI57" s="11">
        <v>7.0400000000000003E-3</v>
      </c>
      <c r="EJ57" s="11">
        <v>7.8700000000000003E-3</v>
      </c>
      <c r="EK57" s="11">
        <v>7.7999999999999996E-3</v>
      </c>
      <c r="EL57" s="11">
        <v>8.9599999999999992E-3</v>
      </c>
      <c r="EM57" s="11">
        <v>9.1199999999999996E-3</v>
      </c>
      <c r="EN57" s="11">
        <v>8.8599999999999998E-3</v>
      </c>
      <c r="EO57" s="11">
        <v>8.4100000000000008E-3</v>
      </c>
      <c r="EP57" s="11">
        <v>8.0400000000000003E-3</v>
      </c>
      <c r="EQ57" s="11">
        <v>8.8900000000000003E-3</v>
      </c>
      <c r="ER57" s="11">
        <v>7.8300000000000002E-3</v>
      </c>
      <c r="ES57" s="11">
        <v>9.1000000000000004E-3</v>
      </c>
      <c r="ET57" s="11">
        <v>8.5900000000000004E-3</v>
      </c>
      <c r="EU57" s="11">
        <v>8.2299999999999995E-3</v>
      </c>
      <c r="EV57" s="11" t="s">
        <v>205</v>
      </c>
      <c r="EW57" s="11" t="s">
        <v>157</v>
      </c>
    </row>
    <row r="58" spans="1:153" ht="12.75" x14ac:dyDescent="0.2">
      <c r="A58" s="11"/>
      <c r="B58" s="11">
        <v>27533772</v>
      </c>
      <c r="C58" s="11">
        <v>54592.297916666103</v>
      </c>
      <c r="D58" s="11" t="s">
        <v>153</v>
      </c>
      <c r="E58" s="11">
        <v>345600</v>
      </c>
      <c r="F58" s="11">
        <v>31357536</v>
      </c>
      <c r="G58" s="11">
        <v>44961.635416666701</v>
      </c>
      <c r="H58" s="11">
        <v>44931.970138888799</v>
      </c>
      <c r="I58" s="11">
        <v>159931</v>
      </c>
      <c r="J58" s="11">
        <v>1</v>
      </c>
      <c r="K58" s="11">
        <v>13</v>
      </c>
      <c r="L58" s="11">
        <v>117885</v>
      </c>
      <c r="M58" s="11">
        <v>130</v>
      </c>
      <c r="N58" s="11">
        <v>110</v>
      </c>
      <c r="O58" s="11">
        <v>92</v>
      </c>
      <c r="P58" s="11">
        <v>84.61</v>
      </c>
      <c r="Q58" s="11">
        <v>113661</v>
      </c>
      <c r="R58" s="11" t="s">
        <v>154</v>
      </c>
      <c r="S58" s="11" t="s">
        <v>155</v>
      </c>
      <c r="T58" s="11" t="s">
        <v>156</v>
      </c>
      <c r="U58" s="11">
        <v>0</v>
      </c>
      <c r="V58" s="11" t="s">
        <v>154</v>
      </c>
      <c r="W58" s="11" t="s">
        <v>157</v>
      </c>
      <c r="X58" s="11">
        <v>5</v>
      </c>
      <c r="Y58" s="11" t="s">
        <v>157</v>
      </c>
      <c r="Z58" s="11">
        <v>10</v>
      </c>
      <c r="AA58" s="11">
        <v>10</v>
      </c>
      <c r="AB58" s="11">
        <v>10</v>
      </c>
      <c r="AC58" s="11">
        <v>10</v>
      </c>
      <c r="AD58" s="11">
        <v>10</v>
      </c>
      <c r="AE58" s="11">
        <v>0</v>
      </c>
      <c r="AF58" s="11">
        <v>10</v>
      </c>
      <c r="AG58" s="11">
        <v>10</v>
      </c>
      <c r="AH58" s="11">
        <v>10</v>
      </c>
      <c r="AI58" s="11">
        <v>10</v>
      </c>
      <c r="AJ58" s="11">
        <v>10</v>
      </c>
      <c r="AK58" s="11">
        <v>0</v>
      </c>
      <c r="AL58" s="11">
        <v>10</v>
      </c>
      <c r="AM58" s="11">
        <v>100</v>
      </c>
      <c r="AN58" s="11">
        <v>60</v>
      </c>
      <c r="AO58" s="11">
        <v>10</v>
      </c>
      <c r="AP58" s="11">
        <v>100</v>
      </c>
      <c r="AQ58" s="11">
        <v>50</v>
      </c>
      <c r="AR58" s="11">
        <v>30</v>
      </c>
      <c r="AS58" s="11">
        <v>10</v>
      </c>
      <c r="AT58" s="11">
        <v>100</v>
      </c>
      <c r="AU58" s="11" t="s">
        <v>157</v>
      </c>
      <c r="AV58" s="11">
        <v>2562</v>
      </c>
      <c r="AW58" s="11">
        <v>1494</v>
      </c>
      <c r="AX58" s="11">
        <v>1379</v>
      </c>
      <c r="AY58" s="11">
        <v>1006</v>
      </c>
      <c r="AZ58" s="11">
        <v>5379</v>
      </c>
      <c r="BA58" s="11">
        <v>4348</v>
      </c>
      <c r="BB58" s="11">
        <v>9900</v>
      </c>
      <c r="BC58" s="11">
        <v>847</v>
      </c>
      <c r="BD58" s="11">
        <v>835</v>
      </c>
      <c r="BE58" s="11">
        <v>3907</v>
      </c>
      <c r="BF58" s="11">
        <v>2511</v>
      </c>
      <c r="BG58" s="11">
        <v>2723</v>
      </c>
      <c r="BH58" s="11">
        <v>9189</v>
      </c>
      <c r="BI58" s="11">
        <v>12</v>
      </c>
      <c r="BJ58" s="11">
        <v>15</v>
      </c>
      <c r="BK58" s="11">
        <v>13</v>
      </c>
      <c r="BL58" s="11">
        <v>16</v>
      </c>
      <c r="BM58" s="11">
        <v>13</v>
      </c>
      <c r="BN58" s="11">
        <v>15</v>
      </c>
      <c r="BO58" s="11">
        <v>20</v>
      </c>
      <c r="BP58" s="11">
        <v>14</v>
      </c>
      <c r="BQ58" s="11">
        <v>16</v>
      </c>
      <c r="BR58" s="11">
        <v>27</v>
      </c>
      <c r="BS58" s="11">
        <v>17</v>
      </c>
      <c r="BT58" s="11">
        <v>21</v>
      </c>
      <c r="BU58" s="11">
        <v>37</v>
      </c>
      <c r="BV58" s="11">
        <v>18</v>
      </c>
      <c r="BW58" s="11">
        <v>16</v>
      </c>
      <c r="BX58" s="11">
        <v>14</v>
      </c>
      <c r="BY58" s="11">
        <v>13</v>
      </c>
      <c r="BZ58" s="11">
        <v>58</v>
      </c>
      <c r="CA58" s="11">
        <v>44</v>
      </c>
      <c r="CB58" s="11">
        <v>94</v>
      </c>
      <c r="CC58" s="11">
        <v>11</v>
      </c>
      <c r="CD58" s="11">
        <v>10</v>
      </c>
      <c r="CE58" s="11">
        <v>28</v>
      </c>
      <c r="CF58" s="11">
        <v>9</v>
      </c>
      <c r="CG58" s="11">
        <v>33</v>
      </c>
      <c r="CH58" s="11">
        <v>29</v>
      </c>
      <c r="CI58" s="11" t="s">
        <v>158</v>
      </c>
      <c r="CJ58" s="11" t="s">
        <v>158</v>
      </c>
      <c r="CK58" s="11" t="s">
        <v>158</v>
      </c>
      <c r="CL58" s="11" t="s">
        <v>158</v>
      </c>
      <c r="CM58" s="11" t="s">
        <v>158</v>
      </c>
      <c r="CN58" s="11" t="s">
        <v>158</v>
      </c>
      <c r="CO58" s="11" t="s">
        <v>158</v>
      </c>
      <c r="CP58" s="11" t="s">
        <v>158</v>
      </c>
      <c r="CQ58" s="11" t="s">
        <v>158</v>
      </c>
      <c r="CR58" s="11" t="s">
        <v>158</v>
      </c>
      <c r="CS58" s="11" t="s">
        <v>158</v>
      </c>
      <c r="CT58" s="11" t="s">
        <v>158</v>
      </c>
      <c r="CU58" s="11" t="s">
        <v>158</v>
      </c>
      <c r="CV58" s="11" t="s">
        <v>154</v>
      </c>
      <c r="CW58" s="11" t="s">
        <v>154</v>
      </c>
      <c r="CX58" s="11" t="s">
        <v>154</v>
      </c>
      <c r="CY58" s="11" t="s">
        <v>154</v>
      </c>
      <c r="CZ58" s="11" t="s">
        <v>154</v>
      </c>
      <c r="DA58" s="11" t="s">
        <v>154</v>
      </c>
      <c r="DB58" s="11" t="s">
        <v>154</v>
      </c>
      <c r="DC58" s="11" t="s">
        <v>154</v>
      </c>
      <c r="DD58" s="11" t="s">
        <v>154</v>
      </c>
      <c r="DE58" s="11" t="s">
        <v>154</v>
      </c>
      <c r="DF58" s="11" t="s">
        <v>154</v>
      </c>
      <c r="DG58" s="11" t="s">
        <v>154</v>
      </c>
      <c r="DH58" s="11" t="s">
        <v>154</v>
      </c>
      <c r="DI58" s="11" t="s">
        <v>157</v>
      </c>
      <c r="DJ58" s="11" t="s">
        <v>157</v>
      </c>
      <c r="DK58" s="11" t="s">
        <v>157</v>
      </c>
      <c r="DL58" s="11" t="s">
        <v>157</v>
      </c>
      <c r="DM58" s="11" t="s">
        <v>157</v>
      </c>
      <c r="DN58" s="11" t="s">
        <v>157</v>
      </c>
      <c r="DO58" s="11" t="s">
        <v>157</v>
      </c>
      <c r="DP58" s="11" t="s">
        <v>157</v>
      </c>
      <c r="DQ58" s="11" t="s">
        <v>157</v>
      </c>
      <c r="DR58" s="11" t="s">
        <v>157</v>
      </c>
      <c r="DS58" s="11" t="s">
        <v>157</v>
      </c>
      <c r="DT58" s="11" t="s">
        <v>157</v>
      </c>
      <c r="DU58" s="11" t="s">
        <v>157</v>
      </c>
      <c r="DV58" s="11" t="b">
        <v>1</v>
      </c>
      <c r="DW58" s="11" t="b">
        <v>1</v>
      </c>
      <c r="DX58" s="11" t="b">
        <v>1</v>
      </c>
      <c r="DY58" s="11" t="b">
        <v>1</v>
      </c>
      <c r="DZ58" s="11" t="b">
        <v>1</v>
      </c>
      <c r="EA58" s="11" t="b">
        <v>0</v>
      </c>
      <c r="EB58" s="11" t="b">
        <v>1</v>
      </c>
      <c r="EC58" s="11" t="b">
        <v>1</v>
      </c>
      <c r="ED58" s="11" t="b">
        <v>1</v>
      </c>
      <c r="EE58" s="11" t="b">
        <v>1</v>
      </c>
      <c r="EF58" s="11" t="b">
        <v>1</v>
      </c>
      <c r="EG58" s="11" t="b">
        <v>0</v>
      </c>
      <c r="EH58" s="11" t="b">
        <v>1</v>
      </c>
      <c r="EI58" s="11">
        <v>7.5700000000000003E-3</v>
      </c>
      <c r="EJ58" s="11">
        <v>7.1399999999999996E-3</v>
      </c>
      <c r="EK58" s="11">
        <v>7.5100000000000002E-3</v>
      </c>
      <c r="EL58" s="11">
        <v>7.1199999999999996E-3</v>
      </c>
      <c r="EM58" s="11">
        <v>7.7099999999999998E-3</v>
      </c>
      <c r="EN58" s="11">
        <v>8.3700000000000007E-3</v>
      </c>
      <c r="EO58" s="11">
        <v>8.26E-3</v>
      </c>
      <c r="EP58" s="11">
        <v>8.1099999999999992E-3</v>
      </c>
      <c r="EQ58" s="11">
        <v>7.5399999999999998E-3</v>
      </c>
      <c r="ER58" s="11">
        <v>7.7099999999999998E-3</v>
      </c>
      <c r="ES58" s="11">
        <v>7.7200000000000003E-3</v>
      </c>
      <c r="ET58" s="11">
        <v>8.1499999999999993E-3</v>
      </c>
      <c r="EU58" s="11">
        <v>6.9199999999999999E-3</v>
      </c>
      <c r="EV58" s="11" t="s">
        <v>167</v>
      </c>
      <c r="EW58" s="11" t="s">
        <v>157</v>
      </c>
    </row>
    <row r="59" spans="1:153" ht="12.75" x14ac:dyDescent="0.2">
      <c r="A59" s="11"/>
      <c r="B59" s="11">
        <v>28092820</v>
      </c>
      <c r="C59" s="11">
        <v>53649.1944444439</v>
      </c>
      <c r="D59" s="11" t="s">
        <v>153</v>
      </c>
      <c r="E59" s="11">
        <v>345600</v>
      </c>
      <c r="F59" s="11">
        <v>32018074</v>
      </c>
      <c r="G59" s="11">
        <v>45523.540972222399</v>
      </c>
      <c r="H59" s="11">
        <v>45428.056249999798</v>
      </c>
      <c r="I59" s="11">
        <v>369129</v>
      </c>
      <c r="J59" s="11">
        <v>1</v>
      </c>
      <c r="K59" s="11">
        <v>329</v>
      </c>
      <c r="L59" s="11">
        <v>32028</v>
      </c>
      <c r="M59" s="11">
        <v>130</v>
      </c>
      <c r="N59" s="11">
        <v>110</v>
      </c>
      <c r="O59" s="11">
        <v>92</v>
      </c>
      <c r="P59" s="11">
        <v>84.61</v>
      </c>
      <c r="Q59" s="11">
        <v>300833</v>
      </c>
      <c r="R59" s="11" t="s">
        <v>154</v>
      </c>
      <c r="S59" s="11" t="s">
        <v>155</v>
      </c>
      <c r="T59" s="11" t="s">
        <v>156</v>
      </c>
      <c r="U59" s="11">
        <v>0</v>
      </c>
      <c r="V59" s="11" t="s">
        <v>154</v>
      </c>
      <c r="W59" s="11" t="s">
        <v>157</v>
      </c>
      <c r="X59" s="11"/>
      <c r="Y59" s="11" t="s">
        <v>157</v>
      </c>
      <c r="Z59" s="11">
        <v>10</v>
      </c>
      <c r="AA59" s="11">
        <v>10</v>
      </c>
      <c r="AB59" s="11">
        <v>0</v>
      </c>
      <c r="AC59" s="11">
        <v>0</v>
      </c>
      <c r="AD59" s="11">
        <v>10</v>
      </c>
      <c r="AE59" s="11">
        <v>10</v>
      </c>
      <c r="AF59" s="11">
        <v>10</v>
      </c>
      <c r="AG59" s="11">
        <v>10</v>
      </c>
      <c r="AH59" s="11">
        <v>10</v>
      </c>
      <c r="AI59" s="11">
        <v>10</v>
      </c>
      <c r="AJ59" s="11">
        <v>10</v>
      </c>
      <c r="AK59" s="11">
        <v>10</v>
      </c>
      <c r="AL59" s="11">
        <v>10</v>
      </c>
      <c r="AM59" s="11">
        <v>100</v>
      </c>
      <c r="AN59" s="11">
        <v>40</v>
      </c>
      <c r="AO59" s="11">
        <v>10</v>
      </c>
      <c r="AP59" s="11">
        <v>100</v>
      </c>
      <c r="AQ59" s="11">
        <v>60</v>
      </c>
      <c r="AR59" s="11">
        <v>30</v>
      </c>
      <c r="AS59" s="11">
        <v>10</v>
      </c>
      <c r="AT59" s="11">
        <v>100</v>
      </c>
      <c r="AU59" s="11" t="s">
        <v>157</v>
      </c>
      <c r="AV59" s="11">
        <v>2574</v>
      </c>
      <c r="AW59" s="11">
        <v>1724</v>
      </c>
      <c r="AX59" s="11">
        <v>19996</v>
      </c>
      <c r="AY59" s="11">
        <v>404</v>
      </c>
      <c r="AZ59" s="11">
        <v>1867</v>
      </c>
      <c r="BA59" s="11">
        <v>1031</v>
      </c>
      <c r="BB59" s="11">
        <v>11335</v>
      </c>
      <c r="BC59" s="11">
        <v>1506</v>
      </c>
      <c r="BD59" s="11">
        <v>716</v>
      </c>
      <c r="BE59" s="11">
        <v>80</v>
      </c>
      <c r="BF59" s="11">
        <v>1493</v>
      </c>
      <c r="BG59" s="11">
        <v>14733</v>
      </c>
      <c r="BH59" s="11">
        <v>10495</v>
      </c>
      <c r="BI59" s="11">
        <v>11</v>
      </c>
      <c r="BJ59" s="11">
        <v>10</v>
      </c>
      <c r="BK59" s="11">
        <v>4</v>
      </c>
      <c r="BL59" s="11">
        <v>3</v>
      </c>
      <c r="BM59" s="11">
        <v>10</v>
      </c>
      <c r="BN59" s="11">
        <v>11</v>
      </c>
      <c r="BO59" s="11">
        <v>16</v>
      </c>
      <c r="BP59" s="11">
        <v>11</v>
      </c>
      <c r="BQ59" s="11">
        <v>12</v>
      </c>
      <c r="BR59" s="11">
        <v>11</v>
      </c>
      <c r="BS59" s="11">
        <v>13</v>
      </c>
      <c r="BT59" s="11">
        <v>13</v>
      </c>
      <c r="BU59" s="11">
        <v>26</v>
      </c>
      <c r="BV59" s="11">
        <v>41</v>
      </c>
      <c r="BW59" s="11">
        <v>13</v>
      </c>
      <c r="BX59" s="11">
        <v>98</v>
      </c>
      <c r="BY59" s="11">
        <v>3</v>
      </c>
      <c r="BZ59" s="11">
        <v>27</v>
      </c>
      <c r="CA59" s="11">
        <v>6</v>
      </c>
      <c r="CB59" s="11">
        <v>54</v>
      </c>
      <c r="CC59" s="11">
        <v>22</v>
      </c>
      <c r="CD59" s="11">
        <v>9</v>
      </c>
      <c r="CE59" s="11">
        <v>2</v>
      </c>
      <c r="CF59" s="11">
        <v>13</v>
      </c>
      <c r="CG59" s="11">
        <v>172</v>
      </c>
      <c r="CH59" s="11">
        <v>45</v>
      </c>
      <c r="CI59" s="11" t="s">
        <v>158</v>
      </c>
      <c r="CJ59" s="11" t="s">
        <v>158</v>
      </c>
      <c r="CK59" s="11" t="s">
        <v>158</v>
      </c>
      <c r="CL59" s="11" t="s">
        <v>158</v>
      </c>
      <c r="CM59" s="11" t="s">
        <v>158</v>
      </c>
      <c r="CN59" s="11" t="s">
        <v>158</v>
      </c>
      <c r="CO59" s="11" t="s">
        <v>158</v>
      </c>
      <c r="CP59" s="11" t="s">
        <v>158</v>
      </c>
      <c r="CQ59" s="11" t="s">
        <v>158</v>
      </c>
      <c r="CR59" s="11" t="s">
        <v>158</v>
      </c>
      <c r="CS59" s="11" t="s">
        <v>158</v>
      </c>
      <c r="CT59" s="11" t="s">
        <v>158</v>
      </c>
      <c r="CU59" s="11" t="s">
        <v>158</v>
      </c>
      <c r="CV59" s="11" t="s">
        <v>154</v>
      </c>
      <c r="CW59" s="11" t="s">
        <v>154</v>
      </c>
      <c r="CX59" s="11" t="s">
        <v>154</v>
      </c>
      <c r="CY59" s="11" t="s">
        <v>154</v>
      </c>
      <c r="CZ59" s="11" t="s">
        <v>154</v>
      </c>
      <c r="DA59" s="11" t="s">
        <v>154</v>
      </c>
      <c r="DB59" s="11" t="s">
        <v>154</v>
      </c>
      <c r="DC59" s="11" t="s">
        <v>154</v>
      </c>
      <c r="DD59" s="11" t="s">
        <v>154</v>
      </c>
      <c r="DE59" s="11" t="s">
        <v>154</v>
      </c>
      <c r="DF59" s="11" t="s">
        <v>154</v>
      </c>
      <c r="DG59" s="11" t="s">
        <v>154</v>
      </c>
      <c r="DH59" s="11" t="s">
        <v>154</v>
      </c>
      <c r="DI59" s="11" t="s">
        <v>157</v>
      </c>
      <c r="DJ59" s="11" t="s">
        <v>157</v>
      </c>
      <c r="DK59" s="11" t="s">
        <v>157</v>
      </c>
      <c r="DL59" s="11" t="s">
        <v>157</v>
      </c>
      <c r="DM59" s="11" t="s">
        <v>157</v>
      </c>
      <c r="DN59" s="11" t="s">
        <v>157</v>
      </c>
      <c r="DO59" s="11" t="s">
        <v>157</v>
      </c>
      <c r="DP59" s="11" t="s">
        <v>157</v>
      </c>
      <c r="DQ59" s="11" t="s">
        <v>157</v>
      </c>
      <c r="DR59" s="11" t="s">
        <v>157</v>
      </c>
      <c r="DS59" s="11" t="s">
        <v>157</v>
      </c>
      <c r="DT59" s="11" t="s">
        <v>157</v>
      </c>
      <c r="DU59" s="11" t="s">
        <v>157</v>
      </c>
      <c r="DV59" s="11" t="b">
        <v>1</v>
      </c>
      <c r="DW59" s="11" t="b">
        <v>1</v>
      </c>
      <c r="DX59" s="11" t="b">
        <v>0</v>
      </c>
      <c r="DY59" s="11" t="b">
        <v>0</v>
      </c>
      <c r="DZ59" s="11" t="b">
        <v>1</v>
      </c>
      <c r="EA59" s="11" t="b">
        <v>1</v>
      </c>
      <c r="EB59" s="11" t="b">
        <v>1</v>
      </c>
      <c r="EC59" s="11" t="b">
        <v>1</v>
      </c>
      <c r="ED59" s="11" t="b">
        <v>1</v>
      </c>
      <c r="EE59" s="11" t="b">
        <v>1</v>
      </c>
      <c r="EF59" s="11" t="b">
        <v>1</v>
      </c>
      <c r="EG59" s="11" t="b">
        <v>1</v>
      </c>
      <c r="EH59" s="11" t="b">
        <v>1</v>
      </c>
      <c r="EI59" s="11">
        <v>7.9500000000000005E-3</v>
      </c>
      <c r="EJ59" s="11">
        <v>7.8399999999999997E-3</v>
      </c>
      <c r="EK59" s="11">
        <v>7.92E-3</v>
      </c>
      <c r="EL59" s="11">
        <v>60</v>
      </c>
      <c r="EM59" s="11">
        <v>8.5100000000000002E-3</v>
      </c>
      <c r="EN59" s="11">
        <v>8.3899999999999999E-3</v>
      </c>
      <c r="EO59" s="11">
        <v>8.0700000000000008E-3</v>
      </c>
      <c r="EP59" s="11">
        <v>8.1099999999999992E-3</v>
      </c>
      <c r="EQ59" s="11">
        <v>8.0199999999999994E-3</v>
      </c>
      <c r="ER59" s="11">
        <v>8.94E-3</v>
      </c>
      <c r="ES59" s="11">
        <v>7.79E-3</v>
      </c>
      <c r="ET59" s="11">
        <v>8.1399999999999997E-3</v>
      </c>
      <c r="EU59" s="11">
        <v>7.7499999999999999E-3</v>
      </c>
      <c r="EV59" s="11" t="s">
        <v>206</v>
      </c>
      <c r="EW59" s="11" t="s">
        <v>157</v>
      </c>
    </row>
    <row r="60" spans="1:153" ht="12.75" x14ac:dyDescent="0.2">
      <c r="A60" s="11"/>
      <c r="B60" s="11">
        <v>27533768</v>
      </c>
      <c r="C60" s="11">
        <v>55645.0645833327</v>
      </c>
      <c r="D60" s="11" t="s">
        <v>153</v>
      </c>
      <c r="E60" s="11">
        <v>345600</v>
      </c>
      <c r="F60" s="11">
        <v>31446246</v>
      </c>
      <c r="G60" s="11">
        <v>44921.499305555597</v>
      </c>
      <c r="H60" s="11">
        <v>44896.5354166666</v>
      </c>
      <c r="I60" s="11">
        <v>278275</v>
      </c>
      <c r="J60" s="11">
        <v>1</v>
      </c>
      <c r="K60" s="11">
        <v>283</v>
      </c>
      <c r="L60" s="11">
        <v>16448</v>
      </c>
      <c r="M60" s="11">
        <v>130</v>
      </c>
      <c r="N60" s="11">
        <v>70</v>
      </c>
      <c r="O60" s="11">
        <v>92</v>
      </c>
      <c r="P60" s="11">
        <v>53.84</v>
      </c>
      <c r="Q60" s="11">
        <v>189253</v>
      </c>
      <c r="R60" s="11" t="s">
        <v>154</v>
      </c>
      <c r="S60" s="11" t="s">
        <v>155</v>
      </c>
      <c r="T60" s="11" t="s">
        <v>156</v>
      </c>
      <c r="U60" s="11">
        <v>0</v>
      </c>
      <c r="V60" s="11" t="s">
        <v>154</v>
      </c>
      <c r="W60" s="11" t="s">
        <v>157</v>
      </c>
      <c r="X60" s="11">
        <v>3</v>
      </c>
      <c r="Y60" s="11" t="s">
        <v>157</v>
      </c>
      <c r="Z60" s="11">
        <v>10</v>
      </c>
      <c r="AA60" s="11">
        <v>10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10</v>
      </c>
      <c r="AH60" s="11">
        <v>10</v>
      </c>
      <c r="AI60" s="11">
        <v>10</v>
      </c>
      <c r="AJ60" s="11">
        <v>10</v>
      </c>
      <c r="AK60" s="11">
        <v>0</v>
      </c>
      <c r="AL60" s="11">
        <v>10</v>
      </c>
      <c r="AM60" s="11">
        <v>60</v>
      </c>
      <c r="AN60" s="11">
        <v>40</v>
      </c>
      <c r="AO60" s="11">
        <v>10</v>
      </c>
      <c r="AP60" s="11">
        <v>60</v>
      </c>
      <c r="AQ60" s="11">
        <v>40</v>
      </c>
      <c r="AR60" s="11">
        <v>20</v>
      </c>
      <c r="AS60" s="11">
        <v>10</v>
      </c>
      <c r="AT60" s="11">
        <v>60</v>
      </c>
      <c r="AU60" s="11" t="s">
        <v>157</v>
      </c>
      <c r="AV60" s="11">
        <v>11569</v>
      </c>
      <c r="AW60" s="11">
        <v>2684</v>
      </c>
      <c r="AX60" s="11">
        <v>34651</v>
      </c>
      <c r="AY60" s="11">
        <v>1072</v>
      </c>
      <c r="AZ60" s="11">
        <v>7790</v>
      </c>
      <c r="BA60" s="11">
        <v>2574</v>
      </c>
      <c r="BB60" s="11">
        <v>2050</v>
      </c>
      <c r="BC60" s="11">
        <v>12309</v>
      </c>
      <c r="BD60" s="11">
        <v>701</v>
      </c>
      <c r="BE60" s="11">
        <v>1990</v>
      </c>
      <c r="BF60" s="11">
        <v>1803</v>
      </c>
      <c r="BG60" s="11">
        <v>6377</v>
      </c>
      <c r="BH60" s="11">
        <v>3329</v>
      </c>
      <c r="BI60" s="11">
        <v>11</v>
      </c>
      <c r="BJ60" s="11">
        <v>11</v>
      </c>
      <c r="BK60" s="11">
        <v>14</v>
      </c>
      <c r="BL60" s="11">
        <v>14</v>
      </c>
      <c r="BM60" s="11">
        <v>10</v>
      </c>
      <c r="BN60" s="11">
        <v>11</v>
      </c>
      <c r="BO60" s="11">
        <v>12</v>
      </c>
      <c r="BP60" s="11">
        <v>11</v>
      </c>
      <c r="BQ60" s="11">
        <v>10</v>
      </c>
      <c r="BR60" s="11">
        <v>12</v>
      </c>
      <c r="BS60" s="11">
        <v>12</v>
      </c>
      <c r="BT60" s="11">
        <v>13</v>
      </c>
      <c r="BU60" s="11">
        <v>37</v>
      </c>
      <c r="BV60" s="11">
        <v>96</v>
      </c>
      <c r="BW60" s="11">
        <v>32</v>
      </c>
      <c r="BX60" s="11">
        <v>351</v>
      </c>
      <c r="BY60" s="11">
        <v>17</v>
      </c>
      <c r="BZ60" s="11">
        <v>78</v>
      </c>
      <c r="CA60" s="11">
        <v>36</v>
      </c>
      <c r="CB60" s="11">
        <v>31</v>
      </c>
      <c r="CC60" s="11">
        <v>137</v>
      </c>
      <c r="CD60" s="11">
        <v>12</v>
      </c>
      <c r="CE60" s="11">
        <v>31</v>
      </c>
      <c r="CF60" s="11">
        <v>20</v>
      </c>
      <c r="CG60" s="11">
        <v>74</v>
      </c>
      <c r="CH60" s="11">
        <v>25</v>
      </c>
      <c r="CI60" s="11" t="s">
        <v>158</v>
      </c>
      <c r="CJ60" s="11" t="s">
        <v>158</v>
      </c>
      <c r="CK60" s="11" t="s">
        <v>158</v>
      </c>
      <c r="CL60" s="11" t="s">
        <v>158</v>
      </c>
      <c r="CM60" s="11" t="s">
        <v>158</v>
      </c>
      <c r="CN60" s="11" t="s">
        <v>158</v>
      </c>
      <c r="CO60" s="11" t="s">
        <v>158</v>
      </c>
      <c r="CP60" s="11" t="s">
        <v>158</v>
      </c>
      <c r="CQ60" s="11" t="s">
        <v>158</v>
      </c>
      <c r="CR60" s="11" t="s">
        <v>158</v>
      </c>
      <c r="CS60" s="11" t="s">
        <v>158</v>
      </c>
      <c r="CT60" s="11" t="s">
        <v>158</v>
      </c>
      <c r="CU60" s="11" t="s">
        <v>158</v>
      </c>
      <c r="CV60" s="11" t="s">
        <v>154</v>
      </c>
      <c r="CW60" s="11" t="s">
        <v>154</v>
      </c>
      <c r="CX60" s="11" t="s">
        <v>154</v>
      </c>
      <c r="CY60" s="11" t="s">
        <v>154</v>
      </c>
      <c r="CZ60" s="11" t="s">
        <v>154</v>
      </c>
      <c r="DA60" s="11" t="s">
        <v>154</v>
      </c>
      <c r="DB60" s="11" t="s">
        <v>154</v>
      </c>
      <c r="DC60" s="11" t="s">
        <v>154</v>
      </c>
      <c r="DD60" s="11" t="s">
        <v>154</v>
      </c>
      <c r="DE60" s="11" t="s">
        <v>154</v>
      </c>
      <c r="DF60" s="11" t="s">
        <v>154</v>
      </c>
      <c r="DG60" s="11" t="s">
        <v>154</v>
      </c>
      <c r="DH60" s="11" t="s">
        <v>154</v>
      </c>
      <c r="DI60" s="11" t="s">
        <v>157</v>
      </c>
      <c r="DJ60" s="11" t="s">
        <v>157</v>
      </c>
      <c r="DK60" s="11" t="s">
        <v>157</v>
      </c>
      <c r="DL60" s="11" t="s">
        <v>157</v>
      </c>
      <c r="DM60" s="11" t="s">
        <v>157</v>
      </c>
      <c r="DN60" s="11" t="s">
        <v>157</v>
      </c>
      <c r="DO60" s="11" t="s">
        <v>157</v>
      </c>
      <c r="DP60" s="11" t="s">
        <v>157</v>
      </c>
      <c r="DQ60" s="11" t="s">
        <v>157</v>
      </c>
      <c r="DR60" s="11" t="s">
        <v>157</v>
      </c>
      <c r="DS60" s="11" t="s">
        <v>157</v>
      </c>
      <c r="DT60" s="11" t="s">
        <v>157</v>
      </c>
      <c r="DU60" s="11" t="s">
        <v>157</v>
      </c>
      <c r="DV60" s="11" t="b">
        <v>1</v>
      </c>
      <c r="DW60" s="11" t="b">
        <v>1</v>
      </c>
      <c r="DX60" s="11" t="b">
        <v>0</v>
      </c>
      <c r="DY60" s="11" t="b">
        <v>0</v>
      </c>
      <c r="DZ60" s="11" t="b">
        <v>0</v>
      </c>
      <c r="EA60" s="11" t="b">
        <v>0</v>
      </c>
      <c r="EB60" s="11" t="b">
        <v>0</v>
      </c>
      <c r="EC60" s="11" t="b">
        <v>1</v>
      </c>
      <c r="ED60" s="11" t="b">
        <v>1</v>
      </c>
      <c r="EE60" s="11" t="b">
        <v>1</v>
      </c>
      <c r="EF60" s="11" t="b">
        <v>1</v>
      </c>
      <c r="EG60" s="11" t="b">
        <v>0</v>
      </c>
      <c r="EH60" s="11" t="b">
        <v>1</v>
      </c>
      <c r="EI60" s="11">
        <v>8.6999999999999994E-3</v>
      </c>
      <c r="EJ60" s="11">
        <v>7.4799999999999997E-3</v>
      </c>
      <c r="EK60" s="11">
        <v>8.9300000000000004E-3</v>
      </c>
      <c r="EL60" s="11">
        <v>7.8200000000000006E-3</v>
      </c>
      <c r="EM60" s="11">
        <v>7.6699999999999997E-3</v>
      </c>
      <c r="EN60" s="11">
        <v>7.5500000000000003E-3</v>
      </c>
      <c r="EO60" s="11">
        <v>7.0200000000000002E-3</v>
      </c>
      <c r="EP60" s="11">
        <v>8.1499999999999993E-3</v>
      </c>
      <c r="EQ60" s="11">
        <v>7.2300000000000003E-3</v>
      </c>
      <c r="ER60" s="11">
        <v>7.5300000000000002E-3</v>
      </c>
      <c r="ES60" s="11">
        <v>7.0800000000000004E-3</v>
      </c>
      <c r="ET60" s="11">
        <v>7.3699999999999998E-3</v>
      </c>
      <c r="EU60" s="11">
        <v>7.0600000000000003E-3</v>
      </c>
      <c r="EV60" s="11" t="s">
        <v>207</v>
      </c>
      <c r="EW60" s="11" t="s">
        <v>157</v>
      </c>
    </row>
    <row r="61" spans="1:153" ht="12.75" x14ac:dyDescent="0.2">
      <c r="A61" s="11"/>
      <c r="B61" s="11">
        <v>73848146</v>
      </c>
      <c r="C61" s="11">
        <v>56588.168055554903</v>
      </c>
      <c r="D61" s="11" t="s">
        <v>153</v>
      </c>
      <c r="E61" s="11">
        <v>345600</v>
      </c>
      <c r="F61" s="11">
        <v>81574242</v>
      </c>
      <c r="G61" s="11">
        <v>55417.092361112998</v>
      </c>
      <c r="H61" s="11">
        <v>54162.7152777753</v>
      </c>
      <c r="I61" s="11">
        <v>345456</v>
      </c>
      <c r="J61" s="11">
        <v>2</v>
      </c>
      <c r="K61" s="11">
        <v>116</v>
      </c>
      <c r="L61" s="11">
        <v>330174</v>
      </c>
      <c r="M61" s="11">
        <v>131</v>
      </c>
      <c r="N61" s="11">
        <v>21</v>
      </c>
      <c r="O61" s="11">
        <v>92</v>
      </c>
      <c r="P61" s="11">
        <v>16.03</v>
      </c>
      <c r="Q61" s="11">
        <v>246767</v>
      </c>
      <c r="R61" s="11" t="s">
        <v>154</v>
      </c>
      <c r="S61" s="11" t="s">
        <v>155</v>
      </c>
      <c r="T61" s="11" t="s">
        <v>208</v>
      </c>
      <c r="U61" s="11">
        <v>0</v>
      </c>
      <c r="V61" s="11" t="s">
        <v>154</v>
      </c>
      <c r="W61" s="11" t="s">
        <v>157</v>
      </c>
      <c r="X61" s="11"/>
      <c r="Y61" s="11">
        <v>1</v>
      </c>
      <c r="Z61" s="11">
        <v>0</v>
      </c>
      <c r="AA61" s="11">
        <v>0</v>
      </c>
      <c r="AB61" s="11">
        <v>10</v>
      </c>
      <c r="AC61" s="11">
        <v>10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21</v>
      </c>
      <c r="AN61" s="11">
        <v>20</v>
      </c>
      <c r="AO61" s="11">
        <v>0</v>
      </c>
      <c r="AP61" s="11">
        <v>20</v>
      </c>
      <c r="AQ61" s="11">
        <v>0</v>
      </c>
      <c r="AR61" s="11">
        <v>10</v>
      </c>
      <c r="AS61" s="11">
        <v>1</v>
      </c>
      <c r="AT61" s="11">
        <v>20</v>
      </c>
      <c r="AU61" s="11">
        <v>9</v>
      </c>
      <c r="AV61" s="11">
        <v>37774</v>
      </c>
      <c r="AW61" s="11">
        <v>29488</v>
      </c>
      <c r="AX61" s="11">
        <v>244</v>
      </c>
      <c r="AY61" s="11">
        <v>106</v>
      </c>
      <c r="AZ61" s="11">
        <v>446</v>
      </c>
      <c r="BA61" s="11">
        <v>334</v>
      </c>
      <c r="BB61" s="11">
        <v>1044</v>
      </c>
      <c r="BC61" s="11">
        <v>514</v>
      </c>
      <c r="BD61" s="11">
        <v>1293</v>
      </c>
      <c r="BE61" s="11">
        <v>944</v>
      </c>
      <c r="BF61" s="11">
        <v>121</v>
      </c>
      <c r="BG61" s="11">
        <v>923</v>
      </c>
      <c r="BH61" s="11">
        <v>10114</v>
      </c>
      <c r="BI61" s="11">
        <v>9</v>
      </c>
      <c r="BJ61" s="11">
        <v>14</v>
      </c>
      <c r="BK61" s="11">
        <v>11</v>
      </c>
      <c r="BL61" s="11">
        <v>13</v>
      </c>
      <c r="BM61" s="11">
        <v>8</v>
      </c>
      <c r="BN61" s="11">
        <v>11</v>
      </c>
      <c r="BO61" s="11">
        <v>11</v>
      </c>
      <c r="BP61" s="11">
        <v>11</v>
      </c>
      <c r="BQ61" s="11">
        <v>8</v>
      </c>
      <c r="BR61" s="11">
        <v>11</v>
      </c>
      <c r="BS61" s="11">
        <v>11</v>
      </c>
      <c r="BT61" s="11">
        <v>11</v>
      </c>
      <c r="BU61" s="11">
        <v>14</v>
      </c>
      <c r="BV61" s="11">
        <v>2</v>
      </c>
      <c r="BW61" s="11">
        <v>45</v>
      </c>
      <c r="BX61" s="11">
        <v>2</v>
      </c>
      <c r="BY61" s="11">
        <v>2</v>
      </c>
      <c r="BZ61" s="11">
        <v>3</v>
      </c>
      <c r="CA61" s="11">
        <v>3</v>
      </c>
      <c r="CB61" s="11">
        <v>5</v>
      </c>
      <c r="CC61" s="11">
        <v>1</v>
      </c>
      <c r="CD61" s="11">
        <v>9</v>
      </c>
      <c r="CE61" s="11">
        <v>6</v>
      </c>
      <c r="CF61" s="11">
        <v>3</v>
      </c>
      <c r="CG61" s="11">
        <v>5</v>
      </c>
      <c r="CH61" s="11">
        <v>40</v>
      </c>
      <c r="CI61" s="11" t="s">
        <v>158</v>
      </c>
      <c r="CJ61" s="11" t="s">
        <v>158</v>
      </c>
      <c r="CK61" s="11" t="s">
        <v>158</v>
      </c>
      <c r="CL61" s="11" t="s">
        <v>158</v>
      </c>
      <c r="CM61" s="11" t="s">
        <v>158</v>
      </c>
      <c r="CN61" s="11" t="s">
        <v>158</v>
      </c>
      <c r="CO61" s="11" t="s">
        <v>158</v>
      </c>
      <c r="CP61" s="11" t="s">
        <v>158</v>
      </c>
      <c r="CQ61" s="11" t="s">
        <v>158</v>
      </c>
      <c r="CR61" s="11" t="s">
        <v>158</v>
      </c>
      <c r="CS61" s="11" t="s">
        <v>158</v>
      </c>
      <c r="CT61" s="11" t="s">
        <v>158</v>
      </c>
      <c r="CU61" s="11" t="s">
        <v>158</v>
      </c>
      <c r="CV61" s="11" t="s">
        <v>154</v>
      </c>
      <c r="CW61" s="11" t="s">
        <v>154</v>
      </c>
      <c r="CX61" s="11" t="s">
        <v>154</v>
      </c>
      <c r="CY61" s="11" t="s">
        <v>154</v>
      </c>
      <c r="CZ61" s="11" t="s">
        <v>154</v>
      </c>
      <c r="DA61" s="11" t="s">
        <v>154</v>
      </c>
      <c r="DB61" s="11" t="s">
        <v>154</v>
      </c>
      <c r="DC61" s="11" t="s">
        <v>154</v>
      </c>
      <c r="DD61" s="11" t="s">
        <v>154</v>
      </c>
      <c r="DE61" s="11" t="s">
        <v>154</v>
      </c>
      <c r="DF61" s="11" t="s">
        <v>154</v>
      </c>
      <c r="DG61" s="11" t="s">
        <v>154</v>
      </c>
      <c r="DH61" s="11" t="s">
        <v>154</v>
      </c>
      <c r="DI61" s="11" t="s">
        <v>157</v>
      </c>
      <c r="DJ61" s="11" t="s">
        <v>157</v>
      </c>
      <c r="DK61" s="11" t="s">
        <v>157</v>
      </c>
      <c r="DL61" s="11" t="s">
        <v>157</v>
      </c>
      <c r="DM61" s="11" t="s">
        <v>157</v>
      </c>
      <c r="DN61" s="11" t="s">
        <v>157</v>
      </c>
      <c r="DO61" s="11" t="s">
        <v>157</v>
      </c>
      <c r="DP61" s="11" t="s">
        <v>157</v>
      </c>
      <c r="DQ61" s="11" t="s">
        <v>157</v>
      </c>
      <c r="DR61" s="11" t="s">
        <v>157</v>
      </c>
      <c r="DS61" s="11" t="s">
        <v>157</v>
      </c>
      <c r="DT61" s="11" t="s">
        <v>157</v>
      </c>
      <c r="DU61" s="11" t="s">
        <v>157</v>
      </c>
      <c r="DV61" s="11" t="b">
        <v>0</v>
      </c>
      <c r="DW61" s="11" t="b">
        <v>0</v>
      </c>
      <c r="DX61" s="11" t="b">
        <v>1</v>
      </c>
      <c r="DY61" s="11" t="b">
        <v>1</v>
      </c>
      <c r="DZ61" s="11" t="b">
        <v>0</v>
      </c>
      <c r="EA61" s="11" t="b">
        <v>0</v>
      </c>
      <c r="EB61" s="11" t="b">
        <v>0</v>
      </c>
      <c r="EC61" s="11" t="b">
        <v>0</v>
      </c>
      <c r="ED61" s="11" t="b">
        <v>0</v>
      </c>
      <c r="EE61" s="11" t="b">
        <v>0</v>
      </c>
      <c r="EF61" s="11" t="b">
        <v>0</v>
      </c>
      <c r="EG61" s="11" t="b">
        <v>0</v>
      </c>
      <c r="EH61" s="11" t="b">
        <v>0</v>
      </c>
      <c r="EI61" s="11">
        <v>3.0540000000000001E-2</v>
      </c>
      <c r="EJ61" s="11">
        <v>7.9749999999999995E-3</v>
      </c>
      <c r="EK61" s="11">
        <v>1.806E-2</v>
      </c>
      <c r="EL61" s="11">
        <v>2.7927E-2</v>
      </c>
      <c r="EM61" s="11">
        <v>0.104354</v>
      </c>
      <c r="EN61" s="11">
        <v>0.114983</v>
      </c>
      <c r="EO61" s="11">
        <v>1.4041E-2</v>
      </c>
      <c r="EP61" s="11">
        <v>8.234E-3</v>
      </c>
      <c r="EQ61" s="11">
        <v>2.0396999999999998E-2</v>
      </c>
      <c r="ER61" s="11">
        <v>0.39070199999999999</v>
      </c>
      <c r="ES61" s="11">
        <v>2.4420000000000001E-2</v>
      </c>
      <c r="ET61" s="11">
        <v>2.4799999999999999E-2</v>
      </c>
      <c r="EU61" s="11">
        <v>5.5453000000000002E-2</v>
      </c>
      <c r="EV61" s="11" t="s">
        <v>209</v>
      </c>
      <c r="EW61" s="11" t="s">
        <v>210</v>
      </c>
    </row>
    <row r="62" spans="1:153" ht="12.75" x14ac:dyDescent="0.2">
      <c r="A62" s="11"/>
      <c r="B62" s="11">
        <v>28092826</v>
      </c>
      <c r="C62" s="11">
        <v>55666.997222221602</v>
      </c>
      <c r="D62" s="11" t="s">
        <v>153</v>
      </c>
      <c r="E62" s="11">
        <v>345600</v>
      </c>
      <c r="F62" s="11">
        <v>31968290</v>
      </c>
      <c r="G62" s="11">
        <v>45583.745138889099</v>
      </c>
      <c r="H62" s="11">
        <v>45481.208333333103</v>
      </c>
      <c r="I62" s="11">
        <v>431995</v>
      </c>
      <c r="J62" s="11">
        <v>1</v>
      </c>
      <c r="K62" s="11">
        <v>168</v>
      </c>
      <c r="L62" s="11">
        <v>91624</v>
      </c>
      <c r="M62" s="11">
        <v>130</v>
      </c>
      <c r="N62" s="11">
        <v>70</v>
      </c>
      <c r="O62" s="11">
        <v>92</v>
      </c>
      <c r="P62" s="11">
        <v>53.84</v>
      </c>
      <c r="Q62" s="11">
        <v>353686</v>
      </c>
      <c r="R62" s="11" t="s">
        <v>154</v>
      </c>
      <c r="S62" s="11" t="s">
        <v>155</v>
      </c>
      <c r="T62" s="11" t="s">
        <v>156</v>
      </c>
      <c r="U62" s="11">
        <v>0</v>
      </c>
      <c r="V62" s="11" t="s">
        <v>154</v>
      </c>
      <c r="W62" s="11" t="s">
        <v>157</v>
      </c>
      <c r="X62" s="11">
        <v>1</v>
      </c>
      <c r="Y62" s="11" t="s">
        <v>157</v>
      </c>
      <c r="Z62" s="11">
        <v>10</v>
      </c>
      <c r="AA62" s="11">
        <v>10</v>
      </c>
      <c r="AB62" s="11">
        <v>10</v>
      </c>
      <c r="AC62" s="11">
        <v>10</v>
      </c>
      <c r="AD62" s="11">
        <v>10</v>
      </c>
      <c r="AE62" s="11">
        <v>10</v>
      </c>
      <c r="AF62" s="11">
        <v>0</v>
      </c>
      <c r="AG62" s="11">
        <v>10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60</v>
      </c>
      <c r="AN62" s="11">
        <v>40</v>
      </c>
      <c r="AO62" s="11">
        <v>0</v>
      </c>
      <c r="AP62" s="11">
        <v>70</v>
      </c>
      <c r="AQ62" s="11">
        <v>10</v>
      </c>
      <c r="AR62" s="11">
        <v>10</v>
      </c>
      <c r="AS62" s="11">
        <v>10</v>
      </c>
      <c r="AT62" s="11">
        <v>60</v>
      </c>
      <c r="AU62" s="11" t="s">
        <v>157</v>
      </c>
      <c r="AV62" s="11">
        <v>16795</v>
      </c>
      <c r="AW62" s="11">
        <v>1578</v>
      </c>
      <c r="AX62" s="11">
        <v>4893</v>
      </c>
      <c r="AY62" s="11">
        <v>17401</v>
      </c>
      <c r="AZ62" s="11">
        <v>18930</v>
      </c>
      <c r="BA62" s="11">
        <v>3899</v>
      </c>
      <c r="BB62" s="11">
        <v>2189</v>
      </c>
      <c r="BC62" s="11">
        <v>4783</v>
      </c>
      <c r="BD62" s="11">
        <v>2891</v>
      </c>
      <c r="BE62" s="11">
        <v>140</v>
      </c>
      <c r="BF62" s="11">
        <v>78</v>
      </c>
      <c r="BG62" s="11">
        <v>74</v>
      </c>
      <c r="BH62" s="11">
        <v>4589</v>
      </c>
      <c r="BI62" s="11">
        <v>12</v>
      </c>
      <c r="BJ62" s="11">
        <v>10</v>
      </c>
      <c r="BK62" s="11">
        <v>10</v>
      </c>
      <c r="BL62" s="11">
        <v>13</v>
      </c>
      <c r="BM62" s="11">
        <v>9</v>
      </c>
      <c r="BN62" s="11">
        <v>10</v>
      </c>
      <c r="BO62" s="11">
        <v>11</v>
      </c>
      <c r="BP62" s="11">
        <v>11</v>
      </c>
      <c r="BQ62" s="11">
        <v>10</v>
      </c>
      <c r="BR62" s="11">
        <v>0</v>
      </c>
      <c r="BS62" s="11">
        <v>8</v>
      </c>
      <c r="BT62" s="11">
        <v>8</v>
      </c>
      <c r="BU62" s="11">
        <v>8</v>
      </c>
      <c r="BV62" s="11">
        <v>128</v>
      </c>
      <c r="BW62" s="11">
        <v>15</v>
      </c>
      <c r="BX62" s="11">
        <v>37</v>
      </c>
      <c r="BY62" s="11">
        <v>33</v>
      </c>
      <c r="BZ62" s="11">
        <v>113</v>
      </c>
      <c r="CA62" s="11">
        <v>22</v>
      </c>
      <c r="CB62" s="11">
        <v>11</v>
      </c>
      <c r="CC62" s="11">
        <v>30</v>
      </c>
      <c r="CD62" s="11">
        <v>18</v>
      </c>
      <c r="CE62" s="11">
        <v>0</v>
      </c>
      <c r="CF62" s="11">
        <v>1</v>
      </c>
      <c r="CG62" s="11">
        <v>1</v>
      </c>
      <c r="CH62" s="11">
        <v>1</v>
      </c>
      <c r="CI62" s="11" t="s">
        <v>158</v>
      </c>
      <c r="CJ62" s="11" t="s">
        <v>158</v>
      </c>
      <c r="CK62" s="11" t="s">
        <v>158</v>
      </c>
      <c r="CL62" s="11" t="s">
        <v>158</v>
      </c>
      <c r="CM62" s="11" t="s">
        <v>158</v>
      </c>
      <c r="CN62" s="11" t="s">
        <v>158</v>
      </c>
      <c r="CO62" s="11" t="s">
        <v>158</v>
      </c>
      <c r="CP62" s="11" t="s">
        <v>158</v>
      </c>
      <c r="CQ62" s="11" t="s">
        <v>158</v>
      </c>
      <c r="CR62" s="11" t="s">
        <v>166</v>
      </c>
      <c r="CS62" s="11" t="s">
        <v>158</v>
      </c>
      <c r="CT62" s="11" t="s">
        <v>158</v>
      </c>
      <c r="CU62" s="11" t="s">
        <v>158</v>
      </c>
      <c r="CV62" s="11" t="s">
        <v>154</v>
      </c>
      <c r="CW62" s="11" t="s">
        <v>154</v>
      </c>
      <c r="CX62" s="11" t="s">
        <v>154</v>
      </c>
      <c r="CY62" s="11" t="s">
        <v>154</v>
      </c>
      <c r="CZ62" s="11" t="s">
        <v>154</v>
      </c>
      <c r="DA62" s="11" t="s">
        <v>154</v>
      </c>
      <c r="DB62" s="11" t="s">
        <v>154</v>
      </c>
      <c r="DC62" s="11" t="s">
        <v>154</v>
      </c>
      <c r="DD62" s="11" t="s">
        <v>154</v>
      </c>
      <c r="DE62" s="11" t="s">
        <v>154</v>
      </c>
      <c r="DF62" s="11" t="s">
        <v>154</v>
      </c>
      <c r="DG62" s="11" t="s">
        <v>154</v>
      </c>
      <c r="DH62" s="11" t="s">
        <v>154</v>
      </c>
      <c r="DI62" s="11" t="s">
        <v>157</v>
      </c>
      <c r="DJ62" s="11" t="s">
        <v>157</v>
      </c>
      <c r="DK62" s="11" t="s">
        <v>157</v>
      </c>
      <c r="DL62" s="11" t="s">
        <v>157</v>
      </c>
      <c r="DM62" s="11" t="s">
        <v>157</v>
      </c>
      <c r="DN62" s="11" t="s">
        <v>157</v>
      </c>
      <c r="DO62" s="11" t="s">
        <v>157</v>
      </c>
      <c r="DP62" s="11" t="s">
        <v>157</v>
      </c>
      <c r="DQ62" s="11" t="s">
        <v>157</v>
      </c>
      <c r="DR62" s="11" t="s">
        <v>157</v>
      </c>
      <c r="DS62" s="11" t="s">
        <v>157</v>
      </c>
      <c r="DT62" s="11" t="s">
        <v>157</v>
      </c>
      <c r="DU62" s="11" t="s">
        <v>157</v>
      </c>
      <c r="DV62" s="11" t="b">
        <v>1</v>
      </c>
      <c r="DW62" s="11" t="b">
        <v>1</v>
      </c>
      <c r="DX62" s="11" t="b">
        <v>1</v>
      </c>
      <c r="DY62" s="11" t="b">
        <v>1</v>
      </c>
      <c r="DZ62" s="11" t="b">
        <v>1</v>
      </c>
      <c r="EA62" s="11" t="b">
        <v>1</v>
      </c>
      <c r="EB62" s="11" t="b">
        <v>0</v>
      </c>
      <c r="EC62" s="11" t="b">
        <v>1</v>
      </c>
      <c r="ED62" s="11" t="b">
        <v>0</v>
      </c>
      <c r="EE62" s="11" t="s">
        <v>157</v>
      </c>
      <c r="EF62" s="11" t="b">
        <v>0</v>
      </c>
      <c r="EG62" s="11" t="b">
        <v>0</v>
      </c>
      <c r="EH62" s="11" t="b">
        <v>0</v>
      </c>
      <c r="EI62" s="11">
        <v>7.0499999999999998E-3</v>
      </c>
      <c r="EJ62" s="11">
        <v>1.0999999999999999E-2</v>
      </c>
      <c r="EK62" s="11">
        <v>8.4799999999999997E-3</v>
      </c>
      <c r="EL62" s="11">
        <v>8.4799999999999997E-3</v>
      </c>
      <c r="EM62" s="11">
        <v>8.09E-3</v>
      </c>
      <c r="EN62" s="11">
        <v>7.6699999999999997E-3</v>
      </c>
      <c r="EO62" s="11">
        <v>7.7799999999999996E-3</v>
      </c>
      <c r="EP62" s="11">
        <v>8.26E-3</v>
      </c>
      <c r="EQ62" s="11">
        <v>8.8800000000000007E-3</v>
      </c>
      <c r="ER62" s="11" t="s">
        <v>157</v>
      </c>
      <c r="ES62" s="11">
        <v>7.6899999999999998E-3</v>
      </c>
      <c r="ET62" s="11">
        <v>7.6699999999999997E-3</v>
      </c>
      <c r="EU62" s="11">
        <v>8.3599999999999994E-3</v>
      </c>
      <c r="EV62" s="11" t="s">
        <v>181</v>
      </c>
      <c r="EW62" s="11" t="s">
        <v>157</v>
      </c>
    </row>
    <row r="63" spans="1:153" ht="12.75" x14ac:dyDescent="0.2">
      <c r="A63" s="11"/>
      <c r="B63" s="11">
        <v>28092848</v>
      </c>
      <c r="C63" s="11">
        <v>51587.526388888502</v>
      </c>
      <c r="D63" s="11" t="s">
        <v>153</v>
      </c>
      <c r="E63" s="11">
        <v>345600</v>
      </c>
      <c r="F63" s="11">
        <v>31967998</v>
      </c>
      <c r="G63" s="11">
        <v>45804.493750000198</v>
      </c>
      <c r="H63" s="11">
        <v>45676.099305555297</v>
      </c>
      <c r="I63" s="11">
        <v>12740</v>
      </c>
      <c r="J63" s="11">
        <v>1</v>
      </c>
      <c r="K63" s="11">
        <v>8</v>
      </c>
      <c r="L63" s="11">
        <v>777</v>
      </c>
      <c r="M63" s="11">
        <v>130</v>
      </c>
      <c r="N63" s="11">
        <v>130</v>
      </c>
      <c r="O63" s="11">
        <v>92</v>
      </c>
      <c r="P63" s="11">
        <v>100</v>
      </c>
      <c r="Q63" s="11">
        <v>0</v>
      </c>
      <c r="R63" s="11" t="s">
        <v>154</v>
      </c>
      <c r="S63" s="11" t="s">
        <v>155</v>
      </c>
      <c r="T63" s="11" t="s">
        <v>156</v>
      </c>
      <c r="U63" s="11">
        <v>0</v>
      </c>
      <c r="V63" s="11" t="s">
        <v>154</v>
      </c>
      <c r="W63" s="11" t="s">
        <v>157</v>
      </c>
      <c r="X63" s="11">
        <v>5</v>
      </c>
      <c r="Y63" s="11" t="s">
        <v>157</v>
      </c>
      <c r="Z63" s="11">
        <v>10</v>
      </c>
      <c r="AA63" s="11">
        <v>10</v>
      </c>
      <c r="AB63" s="11">
        <v>10</v>
      </c>
      <c r="AC63" s="11">
        <v>10</v>
      </c>
      <c r="AD63" s="11">
        <v>10</v>
      </c>
      <c r="AE63" s="11">
        <v>10</v>
      </c>
      <c r="AF63" s="11">
        <v>10</v>
      </c>
      <c r="AG63" s="11">
        <v>10</v>
      </c>
      <c r="AH63" s="11">
        <v>10</v>
      </c>
      <c r="AI63" s="11">
        <v>10</v>
      </c>
      <c r="AJ63" s="11">
        <v>10</v>
      </c>
      <c r="AK63" s="11">
        <v>10</v>
      </c>
      <c r="AL63" s="11">
        <v>10</v>
      </c>
      <c r="AM63" s="11">
        <v>120</v>
      </c>
      <c r="AN63" s="11">
        <v>60</v>
      </c>
      <c r="AO63" s="11">
        <v>10</v>
      </c>
      <c r="AP63" s="11">
        <v>120</v>
      </c>
      <c r="AQ63" s="11">
        <v>60</v>
      </c>
      <c r="AR63" s="11">
        <v>40</v>
      </c>
      <c r="AS63" s="11">
        <v>10</v>
      </c>
      <c r="AT63" s="11">
        <v>120</v>
      </c>
      <c r="AU63" s="11" t="s">
        <v>157</v>
      </c>
      <c r="AV63" s="11">
        <v>534</v>
      </c>
      <c r="AW63" s="11">
        <v>723</v>
      </c>
      <c r="AX63" s="11">
        <v>317</v>
      </c>
      <c r="AY63" s="11">
        <v>375</v>
      </c>
      <c r="AZ63" s="11">
        <v>1222</v>
      </c>
      <c r="BA63" s="11">
        <v>889</v>
      </c>
      <c r="BB63" s="11">
        <v>1197</v>
      </c>
      <c r="BC63" s="11">
        <v>799</v>
      </c>
      <c r="BD63" s="11">
        <v>511</v>
      </c>
      <c r="BE63" s="11">
        <v>3644</v>
      </c>
      <c r="BF63" s="11">
        <v>373</v>
      </c>
      <c r="BG63" s="11">
        <v>1333</v>
      </c>
      <c r="BH63" s="11">
        <v>796</v>
      </c>
      <c r="BI63" s="11">
        <v>10</v>
      </c>
      <c r="BJ63" s="11">
        <v>10</v>
      </c>
      <c r="BK63" s="11">
        <v>11</v>
      </c>
      <c r="BL63" s="11">
        <v>13</v>
      </c>
      <c r="BM63" s="11">
        <v>8</v>
      </c>
      <c r="BN63" s="11">
        <v>10</v>
      </c>
      <c r="BO63" s="11">
        <v>13</v>
      </c>
      <c r="BP63" s="11">
        <v>12</v>
      </c>
      <c r="BQ63" s="11">
        <v>11</v>
      </c>
      <c r="BR63" s="11">
        <v>12</v>
      </c>
      <c r="BS63" s="11">
        <v>12</v>
      </c>
      <c r="BT63" s="11">
        <v>18</v>
      </c>
      <c r="BU63" s="11">
        <v>27</v>
      </c>
      <c r="BV63" s="11">
        <v>7</v>
      </c>
      <c r="BW63" s="11">
        <v>9</v>
      </c>
      <c r="BX63" s="11">
        <v>6</v>
      </c>
      <c r="BY63" s="11">
        <v>5</v>
      </c>
      <c r="BZ63" s="11">
        <v>10</v>
      </c>
      <c r="CA63" s="11">
        <v>12</v>
      </c>
      <c r="CB63" s="11">
        <v>10</v>
      </c>
      <c r="CC63" s="11">
        <v>11</v>
      </c>
      <c r="CD63" s="11">
        <v>7</v>
      </c>
      <c r="CE63" s="11">
        <v>25</v>
      </c>
      <c r="CF63" s="11">
        <v>5</v>
      </c>
      <c r="CG63" s="11">
        <v>10</v>
      </c>
      <c r="CH63" s="11">
        <v>7</v>
      </c>
      <c r="CI63" s="11" t="s">
        <v>158</v>
      </c>
      <c r="CJ63" s="11" t="s">
        <v>158</v>
      </c>
      <c r="CK63" s="11" t="s">
        <v>158</v>
      </c>
      <c r="CL63" s="11" t="s">
        <v>158</v>
      </c>
      <c r="CM63" s="11" t="s">
        <v>158</v>
      </c>
      <c r="CN63" s="11" t="s">
        <v>158</v>
      </c>
      <c r="CO63" s="11" t="s">
        <v>158</v>
      </c>
      <c r="CP63" s="11" t="s">
        <v>158</v>
      </c>
      <c r="CQ63" s="11" t="s">
        <v>158</v>
      </c>
      <c r="CR63" s="11" t="s">
        <v>158</v>
      </c>
      <c r="CS63" s="11" t="s">
        <v>158</v>
      </c>
      <c r="CT63" s="11" t="s">
        <v>158</v>
      </c>
      <c r="CU63" s="11" t="s">
        <v>158</v>
      </c>
      <c r="CV63" s="11" t="s">
        <v>154</v>
      </c>
      <c r="CW63" s="11" t="s">
        <v>154</v>
      </c>
      <c r="CX63" s="11" t="s">
        <v>154</v>
      </c>
      <c r="CY63" s="11" t="s">
        <v>154</v>
      </c>
      <c r="CZ63" s="11" t="s">
        <v>154</v>
      </c>
      <c r="DA63" s="11" t="s">
        <v>154</v>
      </c>
      <c r="DB63" s="11" t="s">
        <v>154</v>
      </c>
      <c r="DC63" s="11" t="s">
        <v>154</v>
      </c>
      <c r="DD63" s="11" t="s">
        <v>154</v>
      </c>
      <c r="DE63" s="11" t="s">
        <v>154</v>
      </c>
      <c r="DF63" s="11" t="s">
        <v>154</v>
      </c>
      <c r="DG63" s="11" t="s">
        <v>154</v>
      </c>
      <c r="DH63" s="11" t="s">
        <v>154</v>
      </c>
      <c r="DI63" s="11" t="s">
        <v>157</v>
      </c>
      <c r="DJ63" s="11" t="s">
        <v>157</v>
      </c>
      <c r="DK63" s="11" t="s">
        <v>157</v>
      </c>
      <c r="DL63" s="11" t="s">
        <v>157</v>
      </c>
      <c r="DM63" s="11" t="s">
        <v>157</v>
      </c>
      <c r="DN63" s="11" t="s">
        <v>157</v>
      </c>
      <c r="DO63" s="11" t="s">
        <v>157</v>
      </c>
      <c r="DP63" s="11" t="s">
        <v>157</v>
      </c>
      <c r="DQ63" s="11" t="s">
        <v>157</v>
      </c>
      <c r="DR63" s="11" t="s">
        <v>157</v>
      </c>
      <c r="DS63" s="11" t="s">
        <v>157</v>
      </c>
      <c r="DT63" s="11" t="s">
        <v>157</v>
      </c>
      <c r="DU63" s="11" t="s">
        <v>157</v>
      </c>
      <c r="DV63" s="11" t="b">
        <v>1</v>
      </c>
      <c r="DW63" s="11" t="b">
        <v>1</v>
      </c>
      <c r="DX63" s="11" t="b">
        <v>1</v>
      </c>
      <c r="DY63" s="11" t="b">
        <v>1</v>
      </c>
      <c r="DZ63" s="11" t="b">
        <v>1</v>
      </c>
      <c r="EA63" s="11" t="b">
        <v>1</v>
      </c>
      <c r="EB63" s="11" t="b">
        <v>1</v>
      </c>
      <c r="EC63" s="11" t="b">
        <v>1</v>
      </c>
      <c r="ED63" s="11" t="b">
        <v>1</v>
      </c>
      <c r="EE63" s="11" t="b">
        <v>1</v>
      </c>
      <c r="EF63" s="11" t="b">
        <v>1</v>
      </c>
      <c r="EG63" s="11" t="b">
        <v>1</v>
      </c>
      <c r="EH63" s="11" t="b">
        <v>1</v>
      </c>
      <c r="EI63" s="11">
        <v>9.3600000000000003E-3</v>
      </c>
      <c r="EJ63" s="11">
        <v>8.8699999999999994E-3</v>
      </c>
      <c r="EK63" s="11">
        <v>7.4599999999999996E-3</v>
      </c>
      <c r="EL63" s="11">
        <v>7.4200000000000004E-3</v>
      </c>
      <c r="EM63" s="11">
        <v>8.09E-3</v>
      </c>
      <c r="EN63" s="11">
        <v>8.3099999999999997E-3</v>
      </c>
      <c r="EO63" s="11">
        <v>7.9900000000000006E-3</v>
      </c>
      <c r="EP63" s="11">
        <v>8.2900000000000005E-3</v>
      </c>
      <c r="EQ63" s="11">
        <v>8.3800000000000003E-3</v>
      </c>
      <c r="ER63" s="11">
        <v>7.5599999999999999E-3</v>
      </c>
      <c r="ES63" s="11">
        <v>8.2299999999999995E-3</v>
      </c>
      <c r="ET63" s="11">
        <v>8.3499999999999998E-3</v>
      </c>
      <c r="EU63" s="11">
        <v>1.0699999999999999E-2</v>
      </c>
      <c r="EV63" s="11" t="s">
        <v>211</v>
      </c>
      <c r="EW63" s="11" t="s">
        <v>157</v>
      </c>
    </row>
    <row r="64" spans="1:153" ht="12.75" x14ac:dyDescent="0.2">
      <c r="A64" s="11"/>
      <c r="B64" s="11">
        <v>29468240</v>
      </c>
      <c r="C64" s="11">
        <v>50447.029166666303</v>
      </c>
      <c r="D64" s="11" t="s">
        <v>153</v>
      </c>
      <c r="E64" s="11">
        <v>345600</v>
      </c>
      <c r="F64" s="11">
        <v>33889802</v>
      </c>
      <c r="G64" s="11">
        <v>46245.990972222498</v>
      </c>
      <c r="H64" s="11">
        <v>46065.881249999598</v>
      </c>
      <c r="I64" s="11">
        <v>175938</v>
      </c>
      <c r="J64" s="11">
        <v>1</v>
      </c>
      <c r="K64" s="11">
        <v>116</v>
      </c>
      <c r="L64" s="11">
        <v>6859</v>
      </c>
      <c r="M64" s="11">
        <v>130</v>
      </c>
      <c r="N64" s="11">
        <v>130</v>
      </c>
      <c r="O64" s="11">
        <v>92</v>
      </c>
      <c r="P64" s="11">
        <v>100</v>
      </c>
      <c r="Q64" s="11">
        <v>138301</v>
      </c>
      <c r="R64" s="11" t="s">
        <v>154</v>
      </c>
      <c r="S64" s="11" t="s">
        <v>155</v>
      </c>
      <c r="T64" s="11" t="s">
        <v>156</v>
      </c>
      <c r="U64" s="11">
        <v>0</v>
      </c>
      <c r="V64" s="11" t="s">
        <v>154</v>
      </c>
      <c r="W64" s="11" t="s">
        <v>157</v>
      </c>
      <c r="X64" s="11"/>
      <c r="Y64" s="11">
        <v>10</v>
      </c>
      <c r="Z64" s="11">
        <v>10</v>
      </c>
      <c r="AA64" s="11">
        <v>10</v>
      </c>
      <c r="AB64" s="11">
        <v>10</v>
      </c>
      <c r="AC64" s="11">
        <v>10</v>
      </c>
      <c r="AD64" s="11">
        <v>10</v>
      </c>
      <c r="AE64" s="11">
        <v>10</v>
      </c>
      <c r="AF64" s="11">
        <v>10</v>
      </c>
      <c r="AG64" s="11">
        <v>10</v>
      </c>
      <c r="AH64" s="11">
        <v>10</v>
      </c>
      <c r="AI64" s="11">
        <v>10</v>
      </c>
      <c r="AJ64" s="11">
        <v>10</v>
      </c>
      <c r="AK64" s="11">
        <v>10</v>
      </c>
      <c r="AL64" s="11">
        <v>120</v>
      </c>
      <c r="AM64" s="11">
        <v>60</v>
      </c>
      <c r="AN64" s="11">
        <v>10</v>
      </c>
      <c r="AO64" s="11">
        <v>120</v>
      </c>
      <c r="AP64" s="11">
        <v>60</v>
      </c>
      <c r="AQ64" s="11">
        <v>40</v>
      </c>
      <c r="AR64" s="11">
        <v>10</v>
      </c>
      <c r="AS64" s="11">
        <v>120</v>
      </c>
      <c r="AT64" s="11">
        <v>1721</v>
      </c>
      <c r="AU64" s="11">
        <v>580</v>
      </c>
      <c r="AV64" s="11">
        <v>1306</v>
      </c>
      <c r="AW64" s="11">
        <v>417</v>
      </c>
      <c r="AX64" s="11">
        <v>2745</v>
      </c>
      <c r="AY64" s="11">
        <v>4388</v>
      </c>
      <c r="AZ64" s="11">
        <v>14892</v>
      </c>
      <c r="BA64" s="11">
        <v>2054</v>
      </c>
      <c r="BB64" s="11">
        <v>292</v>
      </c>
      <c r="BC64" s="11">
        <v>446</v>
      </c>
      <c r="BD64" s="11">
        <v>1633</v>
      </c>
      <c r="BE64" s="11">
        <v>6240</v>
      </c>
      <c r="BF64" s="11">
        <v>845</v>
      </c>
      <c r="BG64" s="11">
        <v>10</v>
      </c>
      <c r="BH64" s="11">
        <v>11</v>
      </c>
      <c r="BI64" s="11">
        <v>10</v>
      </c>
      <c r="BJ64" s="11">
        <v>13</v>
      </c>
      <c r="BK64" s="11">
        <v>9</v>
      </c>
      <c r="BL64" s="11">
        <v>10</v>
      </c>
      <c r="BM64" s="11">
        <v>13</v>
      </c>
      <c r="BN64" s="11">
        <v>12</v>
      </c>
      <c r="BO64" s="11">
        <v>11</v>
      </c>
      <c r="BP64" s="11">
        <v>12</v>
      </c>
      <c r="BQ64" s="11">
        <v>15</v>
      </c>
      <c r="BR64" s="11">
        <v>18</v>
      </c>
      <c r="BS64" s="11">
        <v>25</v>
      </c>
      <c r="BT64" s="11">
        <v>14</v>
      </c>
      <c r="BU64" s="11">
        <v>7</v>
      </c>
      <c r="BV64" s="11">
        <v>9</v>
      </c>
      <c r="BW64" s="11">
        <v>6</v>
      </c>
      <c r="BX64" s="11">
        <v>35</v>
      </c>
      <c r="BY64" s="11">
        <v>48</v>
      </c>
      <c r="BZ64" s="11">
        <v>105</v>
      </c>
      <c r="CA64" s="11">
        <v>25</v>
      </c>
      <c r="CB64" s="11">
        <v>4</v>
      </c>
      <c r="CC64" s="11">
        <v>6</v>
      </c>
      <c r="CD64" s="11">
        <v>22</v>
      </c>
      <c r="CE64" s="11">
        <v>56</v>
      </c>
      <c r="CF64" s="11">
        <v>10</v>
      </c>
      <c r="CG64" s="11">
        <v>25</v>
      </c>
      <c r="CH64" s="11">
        <v>4</v>
      </c>
      <c r="CI64" s="11" t="s">
        <v>158</v>
      </c>
      <c r="CJ64" s="11" t="s">
        <v>158</v>
      </c>
      <c r="CK64" s="11" t="s">
        <v>158</v>
      </c>
      <c r="CL64" s="11" t="s">
        <v>158</v>
      </c>
      <c r="CM64" s="11" t="s">
        <v>158</v>
      </c>
      <c r="CN64" s="11" t="s">
        <v>158</v>
      </c>
      <c r="CO64" s="11" t="s">
        <v>158</v>
      </c>
      <c r="CP64" s="11" t="s">
        <v>158</v>
      </c>
      <c r="CQ64" s="11" t="s">
        <v>158</v>
      </c>
      <c r="CR64" s="11" t="s">
        <v>158</v>
      </c>
      <c r="CS64" s="11" t="s">
        <v>158</v>
      </c>
      <c r="CT64" s="11" t="s">
        <v>154</v>
      </c>
      <c r="CU64" s="11" t="s">
        <v>154</v>
      </c>
      <c r="CV64" s="11" t="s">
        <v>154</v>
      </c>
      <c r="CW64" s="11" t="s">
        <v>154</v>
      </c>
      <c r="CX64" s="11" t="s">
        <v>154</v>
      </c>
      <c r="CY64" s="11" t="s">
        <v>154</v>
      </c>
      <c r="CZ64" s="11" t="s">
        <v>154</v>
      </c>
      <c r="DA64" s="11" t="s">
        <v>154</v>
      </c>
      <c r="DB64" s="11" t="s">
        <v>154</v>
      </c>
      <c r="DC64" s="11" t="s">
        <v>154</v>
      </c>
      <c r="DD64" s="11" t="s">
        <v>154</v>
      </c>
      <c r="DE64" s="11" t="s">
        <v>154</v>
      </c>
      <c r="DF64" s="11" t="s">
        <v>154</v>
      </c>
      <c r="DG64" s="11" t="s">
        <v>157</v>
      </c>
      <c r="DH64" s="11" t="s">
        <v>157</v>
      </c>
      <c r="DI64" s="11" t="s">
        <v>157</v>
      </c>
      <c r="DJ64" s="11" t="s">
        <v>157</v>
      </c>
      <c r="DK64" s="11" t="s">
        <v>157</v>
      </c>
      <c r="DL64" s="11" t="s">
        <v>157</v>
      </c>
      <c r="DM64" s="11" t="s">
        <v>157</v>
      </c>
      <c r="DN64" s="11" t="s">
        <v>157</v>
      </c>
      <c r="DO64" s="11" t="s">
        <v>157</v>
      </c>
      <c r="DP64" s="11" t="s">
        <v>157</v>
      </c>
      <c r="DQ64" s="11" t="s">
        <v>157</v>
      </c>
      <c r="DR64" s="11" t="s">
        <v>157</v>
      </c>
      <c r="DS64" s="11" t="s">
        <v>157</v>
      </c>
      <c r="DT64" s="11" t="b">
        <v>1</v>
      </c>
      <c r="DU64" s="11" t="b">
        <v>1</v>
      </c>
      <c r="DV64" s="11" t="b">
        <v>1</v>
      </c>
      <c r="DW64" s="11" t="b">
        <v>1</v>
      </c>
      <c r="DX64" s="11" t="b">
        <v>1</v>
      </c>
      <c r="DY64" s="11" t="b">
        <v>1</v>
      </c>
      <c r="DZ64" s="11" t="b">
        <v>1</v>
      </c>
      <c r="EA64" s="11" t="b">
        <v>1</v>
      </c>
      <c r="EB64" s="11" t="b">
        <v>1</v>
      </c>
      <c r="EC64" s="11" t="b">
        <v>1</v>
      </c>
      <c r="ED64" s="11" t="b">
        <v>1</v>
      </c>
      <c r="EE64" s="11" t="b">
        <v>1</v>
      </c>
      <c r="EF64" s="11" t="b">
        <v>1</v>
      </c>
      <c r="EG64" s="11">
        <v>7.8499999999999993E-3</v>
      </c>
      <c r="EH64" s="11">
        <v>7.3400000000000002E-3</v>
      </c>
      <c r="EI64" s="11">
        <v>7.3499999999999998E-3</v>
      </c>
      <c r="EJ64" s="11">
        <v>7.4400000000000004E-3</v>
      </c>
      <c r="EK64" s="11">
        <v>9.3500000000000007E-3</v>
      </c>
      <c r="EL64" s="11">
        <v>7.5399999999999998E-3</v>
      </c>
      <c r="EM64" s="11">
        <v>7.6800000000000002E-3</v>
      </c>
      <c r="EN64" s="11">
        <v>7.8499999999999993E-3</v>
      </c>
      <c r="EO64" s="11">
        <v>8.3000000000000001E-3</v>
      </c>
      <c r="EP64" s="11">
        <v>8.2900000000000005E-3</v>
      </c>
      <c r="EQ64" s="11">
        <v>7.7400000000000004E-3</v>
      </c>
      <c r="ER64" s="11">
        <v>8.4799999999999997E-3</v>
      </c>
      <c r="ES64" s="11">
        <v>7.7999999999999996E-3</v>
      </c>
      <c r="ET64" s="11">
        <v>8.3000000000000001E-3</v>
      </c>
      <c r="EU64" s="11">
        <v>8.2900000000000005E-3</v>
      </c>
      <c r="EV64" s="11" t="s">
        <v>212</v>
      </c>
      <c r="EW64" s="11" t="s">
        <v>157</v>
      </c>
    </row>
    <row r="65" spans="1:153" ht="12.75" x14ac:dyDescent="0.2">
      <c r="A65" s="11"/>
      <c r="B65" s="11">
        <v>27533766</v>
      </c>
      <c r="C65" s="11">
        <v>54570.3652777772</v>
      </c>
      <c r="D65" s="11" t="s">
        <v>153</v>
      </c>
      <c r="E65" s="11">
        <v>345600</v>
      </c>
      <c r="F65" s="11">
        <v>31358506</v>
      </c>
      <c r="G65" s="11">
        <v>44901.431250000103</v>
      </c>
      <c r="H65" s="11">
        <v>44878.818055555501</v>
      </c>
      <c r="I65" s="11">
        <v>329333</v>
      </c>
      <c r="J65" s="11">
        <v>1</v>
      </c>
      <c r="K65" s="11">
        <v>65</v>
      </c>
      <c r="L65" s="11">
        <v>210538</v>
      </c>
      <c r="M65" s="11">
        <v>130</v>
      </c>
      <c r="N65" s="11">
        <v>110</v>
      </c>
      <c r="O65" s="11">
        <v>92</v>
      </c>
      <c r="P65" s="11">
        <v>84.61</v>
      </c>
      <c r="Q65" s="11">
        <v>65305</v>
      </c>
      <c r="R65" s="11" t="s">
        <v>154</v>
      </c>
      <c r="S65" s="11" t="s">
        <v>155</v>
      </c>
      <c r="T65" s="11" t="s">
        <v>156</v>
      </c>
      <c r="U65" s="11">
        <v>0</v>
      </c>
      <c r="V65" s="11" t="s">
        <v>154</v>
      </c>
      <c r="W65" s="11" t="s">
        <v>157</v>
      </c>
      <c r="X65" s="11">
        <v>5</v>
      </c>
      <c r="Y65" s="11" t="s">
        <v>157</v>
      </c>
      <c r="Z65" s="11">
        <v>10</v>
      </c>
      <c r="AA65" s="11">
        <v>10</v>
      </c>
      <c r="AB65" s="11">
        <v>10</v>
      </c>
      <c r="AC65" s="11">
        <v>10</v>
      </c>
      <c r="AD65" s="11">
        <v>10</v>
      </c>
      <c r="AE65" s="11">
        <v>10</v>
      </c>
      <c r="AF65" s="11">
        <v>10</v>
      </c>
      <c r="AG65" s="11">
        <v>10</v>
      </c>
      <c r="AH65" s="11">
        <v>10</v>
      </c>
      <c r="AI65" s="11">
        <v>10</v>
      </c>
      <c r="AJ65" s="11">
        <v>10</v>
      </c>
      <c r="AK65" s="11">
        <v>0</v>
      </c>
      <c r="AL65" s="11">
        <v>0</v>
      </c>
      <c r="AM65" s="11">
        <v>100</v>
      </c>
      <c r="AN65" s="11">
        <v>60</v>
      </c>
      <c r="AO65" s="11">
        <v>0</v>
      </c>
      <c r="AP65" s="11">
        <v>110</v>
      </c>
      <c r="AQ65" s="11">
        <v>40</v>
      </c>
      <c r="AR65" s="11">
        <v>30</v>
      </c>
      <c r="AS65" s="11">
        <v>10</v>
      </c>
      <c r="AT65" s="11">
        <v>100</v>
      </c>
      <c r="AU65" s="11" t="s">
        <v>157</v>
      </c>
      <c r="AV65" s="11">
        <v>1277</v>
      </c>
      <c r="AW65" s="11">
        <v>77995</v>
      </c>
      <c r="AX65" s="11">
        <v>3496</v>
      </c>
      <c r="AY65" s="11">
        <v>1897</v>
      </c>
      <c r="AZ65" s="11">
        <v>2125</v>
      </c>
      <c r="BA65" s="11">
        <v>1735</v>
      </c>
      <c r="BB65" s="11">
        <v>2894</v>
      </c>
      <c r="BC65" s="11">
        <v>1322</v>
      </c>
      <c r="BD65" s="11">
        <v>267</v>
      </c>
      <c r="BE65" s="11">
        <v>1224</v>
      </c>
      <c r="BF65" s="11">
        <v>45262</v>
      </c>
      <c r="BG65" s="11">
        <v>79052</v>
      </c>
      <c r="BH65" s="11">
        <v>32592</v>
      </c>
      <c r="BI65" s="11">
        <v>9</v>
      </c>
      <c r="BJ65" s="11">
        <v>10</v>
      </c>
      <c r="BK65" s="11">
        <v>10</v>
      </c>
      <c r="BL65" s="11">
        <v>10</v>
      </c>
      <c r="BM65" s="11">
        <v>9</v>
      </c>
      <c r="BN65" s="11">
        <v>9</v>
      </c>
      <c r="BO65" s="11">
        <v>9</v>
      </c>
      <c r="BP65" s="11">
        <v>10</v>
      </c>
      <c r="BQ65" s="11">
        <v>9</v>
      </c>
      <c r="BR65" s="11">
        <v>10</v>
      </c>
      <c r="BS65" s="11">
        <v>6</v>
      </c>
      <c r="BT65" s="11">
        <v>15</v>
      </c>
      <c r="BU65" s="11">
        <v>28</v>
      </c>
      <c r="BV65" s="11">
        <v>9</v>
      </c>
      <c r="BW65" s="11">
        <v>4</v>
      </c>
      <c r="BX65" s="11">
        <v>27</v>
      </c>
      <c r="BY65" s="11">
        <v>15</v>
      </c>
      <c r="BZ65" s="11">
        <v>13</v>
      </c>
      <c r="CA65" s="11">
        <v>9</v>
      </c>
      <c r="CB65" s="11">
        <v>18</v>
      </c>
      <c r="CC65" s="11">
        <v>9</v>
      </c>
      <c r="CD65" s="11">
        <v>3</v>
      </c>
      <c r="CE65" s="11">
        <v>15</v>
      </c>
      <c r="CF65" s="11">
        <v>3</v>
      </c>
      <c r="CG65" s="11">
        <v>15</v>
      </c>
      <c r="CH65" s="11">
        <v>50</v>
      </c>
      <c r="CI65" s="11" t="s">
        <v>158</v>
      </c>
      <c r="CJ65" s="11" t="s">
        <v>158</v>
      </c>
      <c r="CK65" s="11" t="s">
        <v>158</v>
      </c>
      <c r="CL65" s="11" t="s">
        <v>158</v>
      </c>
      <c r="CM65" s="11" t="s">
        <v>158</v>
      </c>
      <c r="CN65" s="11" t="s">
        <v>158</v>
      </c>
      <c r="CO65" s="11" t="s">
        <v>158</v>
      </c>
      <c r="CP65" s="11" t="s">
        <v>158</v>
      </c>
      <c r="CQ65" s="11" t="s">
        <v>158</v>
      </c>
      <c r="CR65" s="11" t="s">
        <v>158</v>
      </c>
      <c r="CS65" s="11" t="s">
        <v>158</v>
      </c>
      <c r="CT65" s="11" t="s">
        <v>158</v>
      </c>
      <c r="CU65" s="11" t="s">
        <v>158</v>
      </c>
      <c r="CV65" s="11" t="s">
        <v>154</v>
      </c>
      <c r="CW65" s="11" t="s">
        <v>154</v>
      </c>
      <c r="CX65" s="11" t="s">
        <v>154</v>
      </c>
      <c r="CY65" s="11" t="s">
        <v>154</v>
      </c>
      <c r="CZ65" s="11" t="s">
        <v>154</v>
      </c>
      <c r="DA65" s="11" t="s">
        <v>154</v>
      </c>
      <c r="DB65" s="11" t="s">
        <v>154</v>
      </c>
      <c r="DC65" s="11" t="s">
        <v>154</v>
      </c>
      <c r="DD65" s="11" t="s">
        <v>154</v>
      </c>
      <c r="DE65" s="11" t="s">
        <v>154</v>
      </c>
      <c r="DF65" s="11" t="s">
        <v>154</v>
      </c>
      <c r="DG65" s="11" t="s">
        <v>154</v>
      </c>
      <c r="DH65" s="11" t="s">
        <v>154</v>
      </c>
      <c r="DI65" s="11" t="s">
        <v>157</v>
      </c>
      <c r="DJ65" s="11" t="s">
        <v>157</v>
      </c>
      <c r="DK65" s="11" t="s">
        <v>157</v>
      </c>
      <c r="DL65" s="11" t="s">
        <v>157</v>
      </c>
      <c r="DM65" s="11" t="s">
        <v>157</v>
      </c>
      <c r="DN65" s="11" t="s">
        <v>157</v>
      </c>
      <c r="DO65" s="11" t="s">
        <v>157</v>
      </c>
      <c r="DP65" s="11" t="s">
        <v>157</v>
      </c>
      <c r="DQ65" s="11" t="s">
        <v>157</v>
      </c>
      <c r="DR65" s="11" t="s">
        <v>157</v>
      </c>
      <c r="DS65" s="11" t="s">
        <v>157</v>
      </c>
      <c r="DT65" s="11" t="s">
        <v>157</v>
      </c>
      <c r="DU65" s="11" t="s">
        <v>157</v>
      </c>
      <c r="DV65" s="11" t="b">
        <v>1</v>
      </c>
      <c r="DW65" s="11" t="b">
        <v>1</v>
      </c>
      <c r="DX65" s="11" t="b">
        <v>1</v>
      </c>
      <c r="DY65" s="11" t="b">
        <v>1</v>
      </c>
      <c r="DZ65" s="11" t="b">
        <v>1</v>
      </c>
      <c r="EA65" s="11" t="b">
        <v>1</v>
      </c>
      <c r="EB65" s="11" t="b">
        <v>1</v>
      </c>
      <c r="EC65" s="11" t="b">
        <v>1</v>
      </c>
      <c r="ED65" s="11" t="b">
        <v>1</v>
      </c>
      <c r="EE65" s="11" t="b">
        <v>1</v>
      </c>
      <c r="EF65" s="11" t="b">
        <v>1</v>
      </c>
      <c r="EG65" s="11" t="b">
        <v>0</v>
      </c>
      <c r="EH65" s="11" t="b">
        <v>0</v>
      </c>
      <c r="EI65" s="11">
        <v>9.0100000000000006E-3</v>
      </c>
      <c r="EJ65" s="11">
        <v>7.4200000000000004E-3</v>
      </c>
      <c r="EK65" s="11">
        <v>7.3600000000000002E-3</v>
      </c>
      <c r="EL65" s="11">
        <v>7.2700000000000004E-3</v>
      </c>
      <c r="EM65" s="11">
        <v>6.9199999999999999E-3</v>
      </c>
      <c r="EN65" s="11">
        <v>7.4000000000000003E-3</v>
      </c>
      <c r="EO65" s="11">
        <v>7.4200000000000004E-3</v>
      </c>
      <c r="EP65" s="11">
        <v>8.3400000000000002E-3</v>
      </c>
      <c r="EQ65" s="11">
        <v>7.9399999999999991E-3</v>
      </c>
      <c r="ER65" s="11">
        <v>6.8199999999999997E-3</v>
      </c>
      <c r="ES65" s="11">
        <v>6.9100000000000003E-3</v>
      </c>
      <c r="ET65" s="11">
        <v>7.0699999999999999E-3</v>
      </c>
      <c r="EU65" s="11">
        <v>8.7500000000000008E-3</v>
      </c>
      <c r="EV65" s="11" t="s">
        <v>213</v>
      </c>
      <c r="EW65" s="11" t="s">
        <v>157</v>
      </c>
    </row>
    <row r="66" spans="1:153" ht="12.75" x14ac:dyDescent="0.2">
      <c r="A66" s="11"/>
      <c r="B66" s="11">
        <v>28092832</v>
      </c>
      <c r="C66" s="11">
        <v>55710.862499999399</v>
      </c>
      <c r="D66" s="11" t="s">
        <v>153</v>
      </c>
      <c r="E66" s="11">
        <v>345600</v>
      </c>
      <c r="F66" s="11">
        <v>31968268</v>
      </c>
      <c r="G66" s="11">
        <v>45643.949305555703</v>
      </c>
      <c r="H66" s="11">
        <v>45534.360416666401</v>
      </c>
      <c r="I66" s="11">
        <v>431992</v>
      </c>
      <c r="J66" s="11">
        <v>1</v>
      </c>
      <c r="K66" s="11">
        <v>128</v>
      </c>
      <c r="L66" s="11">
        <v>229277</v>
      </c>
      <c r="M66" s="11">
        <v>130</v>
      </c>
      <c r="N66" s="11">
        <v>70</v>
      </c>
      <c r="O66" s="11">
        <v>92</v>
      </c>
      <c r="P66" s="11">
        <v>53.84</v>
      </c>
      <c r="Q66" s="11">
        <v>226461</v>
      </c>
      <c r="R66" s="11" t="s">
        <v>154</v>
      </c>
      <c r="S66" s="11" t="s">
        <v>155</v>
      </c>
      <c r="T66" s="11" t="s">
        <v>156</v>
      </c>
      <c r="U66" s="11">
        <v>0</v>
      </c>
      <c r="V66" s="11" t="s">
        <v>154</v>
      </c>
      <c r="W66" s="11" t="s">
        <v>157</v>
      </c>
      <c r="X66" s="11">
        <v>4</v>
      </c>
      <c r="Y66" s="11" t="s">
        <v>157</v>
      </c>
      <c r="Z66" s="11">
        <v>10</v>
      </c>
      <c r="AA66" s="11">
        <v>10</v>
      </c>
      <c r="AB66" s="11">
        <v>10</v>
      </c>
      <c r="AC66" s="11">
        <v>10</v>
      </c>
      <c r="AD66" s="11">
        <v>10</v>
      </c>
      <c r="AE66" s="11">
        <v>0</v>
      </c>
      <c r="AF66" s="11">
        <v>0</v>
      </c>
      <c r="AG66" s="11">
        <v>10</v>
      </c>
      <c r="AH66" s="11">
        <v>10</v>
      </c>
      <c r="AI66" s="11">
        <v>0</v>
      </c>
      <c r="AJ66" s="11">
        <v>0</v>
      </c>
      <c r="AK66" s="11">
        <v>0</v>
      </c>
      <c r="AL66" s="11">
        <v>0</v>
      </c>
      <c r="AM66" s="11">
        <v>60</v>
      </c>
      <c r="AN66" s="11">
        <v>50</v>
      </c>
      <c r="AO66" s="11">
        <v>0</v>
      </c>
      <c r="AP66" s="11">
        <v>70</v>
      </c>
      <c r="AQ66" s="11">
        <v>10</v>
      </c>
      <c r="AR66" s="11">
        <v>10</v>
      </c>
      <c r="AS66" s="11">
        <v>10</v>
      </c>
      <c r="AT66" s="11">
        <v>60</v>
      </c>
      <c r="AU66" s="11" t="s">
        <v>157</v>
      </c>
      <c r="AV66" s="11">
        <v>69661</v>
      </c>
      <c r="AW66" s="11">
        <v>27173</v>
      </c>
      <c r="AX66" s="11">
        <v>22345</v>
      </c>
      <c r="AY66" s="11">
        <v>67193</v>
      </c>
      <c r="AZ66" s="11">
        <v>12144</v>
      </c>
      <c r="BA66" s="11">
        <v>1272</v>
      </c>
      <c r="BB66" s="11">
        <v>3429</v>
      </c>
      <c r="BC66" s="11">
        <v>1487</v>
      </c>
      <c r="BD66" s="11">
        <v>576</v>
      </c>
      <c r="BE66" s="11">
        <v>10</v>
      </c>
      <c r="BF66" s="11">
        <v>1</v>
      </c>
      <c r="BG66" s="11">
        <v>10</v>
      </c>
      <c r="BH66" s="11">
        <v>204</v>
      </c>
      <c r="BI66" s="11">
        <v>17</v>
      </c>
      <c r="BJ66" s="11">
        <v>11</v>
      </c>
      <c r="BK66" s="11">
        <v>13</v>
      </c>
      <c r="BL66" s="11">
        <v>15</v>
      </c>
      <c r="BM66" s="11">
        <v>10</v>
      </c>
      <c r="BN66" s="11">
        <v>0</v>
      </c>
      <c r="BO66" s="11">
        <v>13</v>
      </c>
      <c r="BP66" s="11">
        <v>11</v>
      </c>
      <c r="BQ66" s="11">
        <v>9</v>
      </c>
      <c r="BR66" s="11">
        <v>0</v>
      </c>
      <c r="BS66" s="11">
        <v>0</v>
      </c>
      <c r="BT66" s="11">
        <v>0</v>
      </c>
      <c r="BU66" s="11">
        <v>0</v>
      </c>
      <c r="BV66" s="11">
        <v>84</v>
      </c>
      <c r="BW66" s="11">
        <v>7</v>
      </c>
      <c r="BX66" s="11">
        <v>20</v>
      </c>
      <c r="BY66" s="11">
        <v>36</v>
      </c>
      <c r="BZ66" s="11">
        <v>52</v>
      </c>
      <c r="CA66" s="11">
        <v>0</v>
      </c>
      <c r="CB66" s="11">
        <v>24</v>
      </c>
      <c r="CC66" s="11">
        <v>7</v>
      </c>
      <c r="CD66" s="11">
        <v>3</v>
      </c>
      <c r="CE66" s="11">
        <v>0</v>
      </c>
      <c r="CF66" s="11">
        <v>0</v>
      </c>
      <c r="CG66" s="11">
        <v>0</v>
      </c>
      <c r="CH66" s="11">
        <v>0</v>
      </c>
      <c r="CI66" s="11" t="s">
        <v>158</v>
      </c>
      <c r="CJ66" s="11" t="s">
        <v>158</v>
      </c>
      <c r="CK66" s="11" t="s">
        <v>158</v>
      </c>
      <c r="CL66" s="11" t="s">
        <v>158</v>
      </c>
      <c r="CM66" s="11" t="s">
        <v>158</v>
      </c>
      <c r="CN66" s="11" t="s">
        <v>166</v>
      </c>
      <c r="CO66" s="11" t="s">
        <v>158</v>
      </c>
      <c r="CP66" s="11" t="s">
        <v>158</v>
      </c>
      <c r="CQ66" s="11" t="s">
        <v>158</v>
      </c>
      <c r="CR66" s="11" t="s">
        <v>166</v>
      </c>
      <c r="CS66" s="11" t="s">
        <v>166</v>
      </c>
      <c r="CT66" s="11" t="s">
        <v>166</v>
      </c>
      <c r="CU66" s="11" t="s">
        <v>166</v>
      </c>
      <c r="CV66" s="11" t="s">
        <v>154</v>
      </c>
      <c r="CW66" s="11" t="s">
        <v>154</v>
      </c>
      <c r="CX66" s="11" t="s">
        <v>154</v>
      </c>
      <c r="CY66" s="11" t="s">
        <v>154</v>
      </c>
      <c r="CZ66" s="11" t="s">
        <v>154</v>
      </c>
      <c r="DA66" s="11" t="s">
        <v>154</v>
      </c>
      <c r="DB66" s="11" t="s">
        <v>154</v>
      </c>
      <c r="DC66" s="11" t="s">
        <v>154</v>
      </c>
      <c r="DD66" s="11" t="s">
        <v>154</v>
      </c>
      <c r="DE66" s="11" t="s">
        <v>154</v>
      </c>
      <c r="DF66" s="11" t="s">
        <v>154</v>
      </c>
      <c r="DG66" s="11" t="s">
        <v>154</v>
      </c>
      <c r="DH66" s="11" t="s">
        <v>154</v>
      </c>
      <c r="DI66" s="11" t="s">
        <v>157</v>
      </c>
      <c r="DJ66" s="11" t="s">
        <v>157</v>
      </c>
      <c r="DK66" s="11" t="s">
        <v>157</v>
      </c>
      <c r="DL66" s="11" t="s">
        <v>157</v>
      </c>
      <c r="DM66" s="11" t="s">
        <v>157</v>
      </c>
      <c r="DN66" s="11" t="s">
        <v>157</v>
      </c>
      <c r="DO66" s="11" t="s">
        <v>157</v>
      </c>
      <c r="DP66" s="11" t="s">
        <v>157</v>
      </c>
      <c r="DQ66" s="11" t="s">
        <v>157</v>
      </c>
      <c r="DR66" s="11" t="s">
        <v>157</v>
      </c>
      <c r="DS66" s="11" t="s">
        <v>157</v>
      </c>
      <c r="DT66" s="11" t="s">
        <v>157</v>
      </c>
      <c r="DU66" s="11" t="s">
        <v>157</v>
      </c>
      <c r="DV66" s="11" t="b">
        <v>1</v>
      </c>
      <c r="DW66" s="11" t="b">
        <v>1</v>
      </c>
      <c r="DX66" s="11" t="b">
        <v>1</v>
      </c>
      <c r="DY66" s="11" t="b">
        <v>1</v>
      </c>
      <c r="DZ66" s="11" t="b">
        <v>1</v>
      </c>
      <c r="EA66" s="11" t="s">
        <v>157</v>
      </c>
      <c r="EB66" s="11" t="b">
        <v>0</v>
      </c>
      <c r="EC66" s="11" t="b">
        <v>1</v>
      </c>
      <c r="ED66" s="11" t="b">
        <v>1</v>
      </c>
      <c r="EE66" s="11" t="s">
        <v>157</v>
      </c>
      <c r="EF66" s="11" t="s">
        <v>157</v>
      </c>
      <c r="EG66" s="11" t="s">
        <v>157</v>
      </c>
      <c r="EH66" s="11" t="s">
        <v>157</v>
      </c>
      <c r="EI66" s="11">
        <v>8.0099999999999998E-3</v>
      </c>
      <c r="EJ66" s="11">
        <v>7.7099999999999998E-3</v>
      </c>
      <c r="EK66" s="11">
        <v>7.3099999999999997E-3</v>
      </c>
      <c r="EL66" s="11">
        <v>7.2100000000000003E-3</v>
      </c>
      <c r="EM66" s="11">
        <v>8.6599999999999993E-3</v>
      </c>
      <c r="EN66" s="11" t="s">
        <v>157</v>
      </c>
      <c r="EO66" s="11">
        <v>7.9100000000000004E-3</v>
      </c>
      <c r="EP66" s="11">
        <v>8.3599999999999994E-3</v>
      </c>
      <c r="EQ66" s="11">
        <v>8.0499999999999999E-3</v>
      </c>
      <c r="ER66" s="11" t="s">
        <v>157</v>
      </c>
      <c r="ES66" s="11" t="s">
        <v>157</v>
      </c>
      <c r="ET66" s="11" t="s">
        <v>157</v>
      </c>
      <c r="EU66" s="11" t="s">
        <v>157</v>
      </c>
      <c r="EV66" s="11" t="s">
        <v>157</v>
      </c>
      <c r="EW66" s="11" t="s">
        <v>214</v>
      </c>
    </row>
    <row r="67" spans="1:153" ht="12.75" x14ac:dyDescent="0.2">
      <c r="A67" s="11"/>
      <c r="B67" s="11">
        <v>27533798</v>
      </c>
      <c r="C67" s="11">
        <v>51390.132638888499</v>
      </c>
      <c r="D67" s="11" t="s">
        <v>153</v>
      </c>
      <c r="E67" s="11">
        <v>345600</v>
      </c>
      <c r="F67" s="11">
        <v>31399274</v>
      </c>
      <c r="G67" s="11">
        <v>45222.520138888998</v>
      </c>
      <c r="H67" s="11">
        <v>45162.295833333199</v>
      </c>
      <c r="I67" s="11">
        <v>258819</v>
      </c>
      <c r="J67" s="11">
        <v>1</v>
      </c>
      <c r="K67" s="11">
        <v>73</v>
      </c>
      <c r="L67" s="11">
        <v>36889</v>
      </c>
      <c r="M67" s="11">
        <v>130</v>
      </c>
      <c r="N67" s="11">
        <v>130</v>
      </c>
      <c r="O67" s="11">
        <v>92</v>
      </c>
      <c r="P67" s="11">
        <v>100</v>
      </c>
      <c r="Q67" s="11">
        <v>186466</v>
      </c>
      <c r="R67" s="11" t="s">
        <v>154</v>
      </c>
      <c r="S67" s="11" t="s">
        <v>155</v>
      </c>
      <c r="T67" s="11" t="s">
        <v>156</v>
      </c>
      <c r="U67" s="11">
        <v>0</v>
      </c>
      <c r="V67" s="11" t="s">
        <v>154</v>
      </c>
      <c r="W67" s="11" t="s">
        <v>157</v>
      </c>
      <c r="X67" s="11">
        <v>3</v>
      </c>
      <c r="Y67" s="11" t="s">
        <v>157</v>
      </c>
      <c r="Z67" s="11">
        <v>10</v>
      </c>
      <c r="AA67" s="11">
        <v>10</v>
      </c>
      <c r="AB67" s="11">
        <v>10</v>
      </c>
      <c r="AC67" s="11">
        <v>10</v>
      </c>
      <c r="AD67" s="11">
        <v>10</v>
      </c>
      <c r="AE67" s="11">
        <v>10</v>
      </c>
      <c r="AF67" s="11">
        <v>10</v>
      </c>
      <c r="AG67" s="11">
        <v>10</v>
      </c>
      <c r="AH67" s="11">
        <v>10</v>
      </c>
      <c r="AI67" s="11">
        <v>10</v>
      </c>
      <c r="AJ67" s="11">
        <v>10</v>
      </c>
      <c r="AK67" s="11">
        <v>10</v>
      </c>
      <c r="AL67" s="11">
        <v>10</v>
      </c>
      <c r="AM67" s="11">
        <v>120</v>
      </c>
      <c r="AN67" s="11">
        <v>60</v>
      </c>
      <c r="AO67" s="11">
        <v>10</v>
      </c>
      <c r="AP67" s="11">
        <v>120</v>
      </c>
      <c r="AQ67" s="11">
        <v>60</v>
      </c>
      <c r="AR67" s="11">
        <v>40</v>
      </c>
      <c r="AS67" s="11">
        <v>10</v>
      </c>
      <c r="AT67" s="11">
        <v>120</v>
      </c>
      <c r="AU67" s="11" t="s">
        <v>157</v>
      </c>
      <c r="AV67" s="11">
        <v>1331</v>
      </c>
      <c r="AW67" s="11">
        <v>462</v>
      </c>
      <c r="AX67" s="11">
        <v>3068</v>
      </c>
      <c r="AY67" s="11">
        <v>364</v>
      </c>
      <c r="AZ67" s="11">
        <v>4346</v>
      </c>
      <c r="BA67" s="11">
        <v>17834</v>
      </c>
      <c r="BB67" s="11">
        <v>12050</v>
      </c>
      <c r="BC67" s="11">
        <v>6428</v>
      </c>
      <c r="BD67" s="11">
        <v>397</v>
      </c>
      <c r="BE67" s="11">
        <v>7608</v>
      </c>
      <c r="BF67" s="11">
        <v>6674</v>
      </c>
      <c r="BG67" s="11">
        <v>10606</v>
      </c>
      <c r="BH67" s="11">
        <v>1077</v>
      </c>
      <c r="BI67" s="11">
        <v>9</v>
      </c>
      <c r="BJ67" s="11">
        <v>9</v>
      </c>
      <c r="BK67" s="11">
        <v>11</v>
      </c>
      <c r="BL67" s="11">
        <v>13</v>
      </c>
      <c r="BM67" s="11">
        <v>11</v>
      </c>
      <c r="BN67" s="11">
        <v>12</v>
      </c>
      <c r="BO67" s="11">
        <v>11</v>
      </c>
      <c r="BP67" s="11">
        <v>10</v>
      </c>
      <c r="BQ67" s="11">
        <v>9</v>
      </c>
      <c r="BR67" s="11">
        <v>21</v>
      </c>
      <c r="BS67" s="11">
        <v>11</v>
      </c>
      <c r="BT67" s="11">
        <v>35</v>
      </c>
      <c r="BU67" s="11">
        <v>21</v>
      </c>
      <c r="BV67" s="11">
        <v>6</v>
      </c>
      <c r="BW67" s="11">
        <v>4</v>
      </c>
      <c r="BX67" s="11">
        <v>18</v>
      </c>
      <c r="BY67" s="11">
        <v>5</v>
      </c>
      <c r="BZ67" s="11">
        <v>26</v>
      </c>
      <c r="CA67" s="11">
        <v>46</v>
      </c>
      <c r="CB67" s="11">
        <v>24</v>
      </c>
      <c r="CC67" s="11">
        <v>4</v>
      </c>
      <c r="CD67" s="11">
        <v>4</v>
      </c>
      <c r="CE67" s="11">
        <v>43</v>
      </c>
      <c r="CF67" s="11">
        <v>6</v>
      </c>
      <c r="CG67" s="11">
        <v>54</v>
      </c>
      <c r="CH67" s="11">
        <v>8</v>
      </c>
      <c r="CI67" s="11" t="s">
        <v>158</v>
      </c>
      <c r="CJ67" s="11" t="s">
        <v>158</v>
      </c>
      <c r="CK67" s="11" t="s">
        <v>158</v>
      </c>
      <c r="CL67" s="11" t="s">
        <v>158</v>
      </c>
      <c r="CM67" s="11" t="s">
        <v>158</v>
      </c>
      <c r="CN67" s="11" t="s">
        <v>158</v>
      </c>
      <c r="CO67" s="11" t="s">
        <v>158</v>
      </c>
      <c r="CP67" s="11" t="s">
        <v>158</v>
      </c>
      <c r="CQ67" s="11" t="s">
        <v>158</v>
      </c>
      <c r="CR67" s="11" t="s">
        <v>158</v>
      </c>
      <c r="CS67" s="11" t="s">
        <v>158</v>
      </c>
      <c r="CT67" s="11" t="s">
        <v>158</v>
      </c>
      <c r="CU67" s="11" t="s">
        <v>158</v>
      </c>
      <c r="CV67" s="11" t="s">
        <v>154</v>
      </c>
      <c r="CW67" s="11" t="s">
        <v>154</v>
      </c>
      <c r="CX67" s="11" t="s">
        <v>154</v>
      </c>
      <c r="CY67" s="11" t="s">
        <v>154</v>
      </c>
      <c r="CZ67" s="11" t="s">
        <v>154</v>
      </c>
      <c r="DA67" s="11" t="s">
        <v>154</v>
      </c>
      <c r="DB67" s="11" t="s">
        <v>154</v>
      </c>
      <c r="DC67" s="11" t="s">
        <v>154</v>
      </c>
      <c r="DD67" s="11" t="s">
        <v>154</v>
      </c>
      <c r="DE67" s="11" t="s">
        <v>154</v>
      </c>
      <c r="DF67" s="11" t="s">
        <v>154</v>
      </c>
      <c r="DG67" s="11" t="s">
        <v>154</v>
      </c>
      <c r="DH67" s="11" t="s">
        <v>154</v>
      </c>
      <c r="DI67" s="11" t="s">
        <v>157</v>
      </c>
      <c r="DJ67" s="11" t="s">
        <v>157</v>
      </c>
      <c r="DK67" s="11" t="s">
        <v>157</v>
      </c>
      <c r="DL67" s="11" t="s">
        <v>157</v>
      </c>
      <c r="DM67" s="11" t="s">
        <v>157</v>
      </c>
      <c r="DN67" s="11" t="s">
        <v>157</v>
      </c>
      <c r="DO67" s="11" t="s">
        <v>157</v>
      </c>
      <c r="DP67" s="11" t="s">
        <v>157</v>
      </c>
      <c r="DQ67" s="11" t="s">
        <v>157</v>
      </c>
      <c r="DR67" s="11" t="s">
        <v>157</v>
      </c>
      <c r="DS67" s="11" t="s">
        <v>157</v>
      </c>
      <c r="DT67" s="11" t="s">
        <v>157</v>
      </c>
      <c r="DU67" s="11" t="s">
        <v>157</v>
      </c>
      <c r="DV67" s="11" t="b">
        <v>1</v>
      </c>
      <c r="DW67" s="11" t="b">
        <v>1</v>
      </c>
      <c r="DX67" s="11" t="b">
        <v>1</v>
      </c>
      <c r="DY67" s="11" t="b">
        <v>1</v>
      </c>
      <c r="DZ67" s="11" t="b">
        <v>1</v>
      </c>
      <c r="EA67" s="11" t="b">
        <v>1</v>
      </c>
      <c r="EB67" s="11" t="b">
        <v>1</v>
      </c>
      <c r="EC67" s="11" t="b">
        <v>1</v>
      </c>
      <c r="ED67" s="11" t="b">
        <v>1</v>
      </c>
      <c r="EE67" s="11" t="b">
        <v>1</v>
      </c>
      <c r="EF67" s="11" t="b">
        <v>1</v>
      </c>
      <c r="EG67" s="11" t="b">
        <v>1</v>
      </c>
      <c r="EH67" s="11" t="b">
        <v>1</v>
      </c>
      <c r="EI67" s="11">
        <v>7.4999999999999997E-3</v>
      </c>
      <c r="EJ67" s="11">
        <v>7.4900000000000001E-3</v>
      </c>
      <c r="EK67" s="11">
        <v>8.3899999999999999E-3</v>
      </c>
      <c r="EL67" s="11">
        <v>8.2299999999999995E-3</v>
      </c>
      <c r="EM67" s="11">
        <v>7.6099999999999996E-3</v>
      </c>
      <c r="EN67" s="11">
        <v>7.5300000000000002E-3</v>
      </c>
      <c r="EO67" s="11">
        <v>8.0599999999999995E-3</v>
      </c>
      <c r="EP67" s="11">
        <v>8.3899999999999999E-3</v>
      </c>
      <c r="EQ67" s="11">
        <v>8.3099999999999997E-3</v>
      </c>
      <c r="ER67" s="11">
        <v>8.0700000000000008E-3</v>
      </c>
      <c r="ES67" s="11">
        <v>7.3600000000000002E-3</v>
      </c>
      <c r="ET67" s="11">
        <v>6.8300000000000001E-3</v>
      </c>
      <c r="EU67" s="11">
        <v>8.1099999999999992E-3</v>
      </c>
      <c r="EV67" s="11" t="s">
        <v>167</v>
      </c>
      <c r="EW67" s="11" t="s">
        <v>157</v>
      </c>
    </row>
    <row r="68" spans="1:153" ht="12.75" x14ac:dyDescent="0.2">
      <c r="A68" s="11"/>
      <c r="B68" s="11">
        <v>28092846</v>
      </c>
      <c r="C68" s="11">
        <v>51565.5937499996</v>
      </c>
      <c r="D68" s="11" t="s">
        <v>153</v>
      </c>
      <c r="E68" s="11">
        <v>345600</v>
      </c>
      <c r="F68" s="11">
        <v>31968456</v>
      </c>
      <c r="G68" s="11">
        <v>45784.425694444697</v>
      </c>
      <c r="H68" s="11">
        <v>45658.381944444198</v>
      </c>
      <c r="I68" s="11">
        <v>316120</v>
      </c>
      <c r="J68" s="11">
        <v>1</v>
      </c>
      <c r="K68" s="11">
        <v>166</v>
      </c>
      <c r="L68" s="11">
        <v>18868</v>
      </c>
      <c r="M68" s="11">
        <v>130</v>
      </c>
      <c r="N68" s="11">
        <v>130</v>
      </c>
      <c r="O68" s="11">
        <v>92</v>
      </c>
      <c r="P68" s="11">
        <v>100</v>
      </c>
      <c r="Q68" s="11">
        <v>257208</v>
      </c>
      <c r="R68" s="11" t="s">
        <v>154</v>
      </c>
      <c r="S68" s="11" t="s">
        <v>155</v>
      </c>
      <c r="T68" s="11" t="s">
        <v>156</v>
      </c>
      <c r="U68" s="11">
        <v>0</v>
      </c>
      <c r="V68" s="11" t="s">
        <v>154</v>
      </c>
      <c r="W68" s="11" t="s">
        <v>157</v>
      </c>
      <c r="X68" s="11">
        <v>5</v>
      </c>
      <c r="Y68" s="11" t="s">
        <v>157</v>
      </c>
      <c r="Z68" s="11">
        <v>10</v>
      </c>
      <c r="AA68" s="11">
        <v>10</v>
      </c>
      <c r="AB68" s="11">
        <v>10</v>
      </c>
      <c r="AC68" s="11">
        <v>10</v>
      </c>
      <c r="AD68" s="11">
        <v>10</v>
      </c>
      <c r="AE68" s="11">
        <v>10</v>
      </c>
      <c r="AF68" s="11">
        <v>10</v>
      </c>
      <c r="AG68" s="11">
        <v>10</v>
      </c>
      <c r="AH68" s="11">
        <v>10</v>
      </c>
      <c r="AI68" s="11">
        <v>10</v>
      </c>
      <c r="AJ68" s="11">
        <v>10</v>
      </c>
      <c r="AK68" s="11">
        <v>10</v>
      </c>
      <c r="AL68" s="11">
        <v>10</v>
      </c>
      <c r="AM68" s="11">
        <v>120</v>
      </c>
      <c r="AN68" s="11">
        <v>60</v>
      </c>
      <c r="AO68" s="11">
        <v>10</v>
      </c>
      <c r="AP68" s="11">
        <v>120</v>
      </c>
      <c r="AQ68" s="11">
        <v>60</v>
      </c>
      <c r="AR68" s="11">
        <v>40</v>
      </c>
      <c r="AS68" s="11">
        <v>10</v>
      </c>
      <c r="AT68" s="11">
        <v>120</v>
      </c>
      <c r="AU68" s="11" t="s">
        <v>157</v>
      </c>
      <c r="AV68" s="11">
        <v>1120</v>
      </c>
      <c r="AW68" s="11">
        <v>647</v>
      </c>
      <c r="AX68" s="11">
        <v>1616</v>
      </c>
      <c r="AY68" s="11">
        <v>6815</v>
      </c>
      <c r="AZ68" s="11">
        <v>3308</v>
      </c>
      <c r="BA68" s="11">
        <v>1651</v>
      </c>
      <c r="BB68" s="11">
        <v>8744</v>
      </c>
      <c r="BC68" s="11">
        <v>1091</v>
      </c>
      <c r="BD68" s="11">
        <v>993</v>
      </c>
      <c r="BE68" s="11">
        <v>2136</v>
      </c>
      <c r="BF68" s="11">
        <v>1790</v>
      </c>
      <c r="BG68" s="11">
        <v>6614</v>
      </c>
      <c r="BH68" s="11">
        <v>16198</v>
      </c>
      <c r="BI68" s="11">
        <v>21</v>
      </c>
      <c r="BJ68" s="11">
        <v>14</v>
      </c>
      <c r="BK68" s="11">
        <v>16</v>
      </c>
      <c r="BL68" s="11">
        <v>26</v>
      </c>
      <c r="BM68" s="11">
        <v>17</v>
      </c>
      <c r="BN68" s="11">
        <v>19</v>
      </c>
      <c r="BO68" s="11">
        <v>20</v>
      </c>
      <c r="BP68" s="11">
        <v>23</v>
      </c>
      <c r="BQ68" s="11">
        <v>19</v>
      </c>
      <c r="BR68" s="11">
        <v>17</v>
      </c>
      <c r="BS68" s="11">
        <v>20</v>
      </c>
      <c r="BT68" s="11">
        <v>25</v>
      </c>
      <c r="BU68" s="11">
        <v>42</v>
      </c>
      <c r="BV68" s="11">
        <v>12</v>
      </c>
      <c r="BW68" s="11">
        <v>7</v>
      </c>
      <c r="BX68" s="11">
        <v>20</v>
      </c>
      <c r="BY68" s="11">
        <v>76</v>
      </c>
      <c r="BZ68" s="11">
        <v>13</v>
      </c>
      <c r="CA68" s="11">
        <v>13</v>
      </c>
      <c r="CB68" s="11">
        <v>26</v>
      </c>
      <c r="CC68" s="11">
        <v>13</v>
      </c>
      <c r="CD68" s="11">
        <v>6</v>
      </c>
      <c r="CE68" s="11">
        <v>23</v>
      </c>
      <c r="CF68" s="11">
        <v>12</v>
      </c>
      <c r="CG68" s="11">
        <v>61</v>
      </c>
      <c r="CH68" s="11">
        <v>95</v>
      </c>
      <c r="CI68" s="11" t="s">
        <v>158</v>
      </c>
      <c r="CJ68" s="11" t="s">
        <v>158</v>
      </c>
      <c r="CK68" s="11" t="s">
        <v>158</v>
      </c>
      <c r="CL68" s="11" t="s">
        <v>158</v>
      </c>
      <c r="CM68" s="11" t="s">
        <v>158</v>
      </c>
      <c r="CN68" s="11" t="s">
        <v>158</v>
      </c>
      <c r="CO68" s="11" t="s">
        <v>158</v>
      </c>
      <c r="CP68" s="11" t="s">
        <v>158</v>
      </c>
      <c r="CQ68" s="11" t="s">
        <v>158</v>
      </c>
      <c r="CR68" s="11" t="s">
        <v>158</v>
      </c>
      <c r="CS68" s="11" t="s">
        <v>158</v>
      </c>
      <c r="CT68" s="11" t="s">
        <v>158</v>
      </c>
      <c r="CU68" s="11" t="s">
        <v>158</v>
      </c>
      <c r="CV68" s="11" t="s">
        <v>154</v>
      </c>
      <c r="CW68" s="11" t="s">
        <v>154</v>
      </c>
      <c r="CX68" s="11" t="s">
        <v>154</v>
      </c>
      <c r="CY68" s="11" t="s">
        <v>154</v>
      </c>
      <c r="CZ68" s="11" t="s">
        <v>154</v>
      </c>
      <c r="DA68" s="11" t="s">
        <v>154</v>
      </c>
      <c r="DB68" s="11" t="s">
        <v>154</v>
      </c>
      <c r="DC68" s="11" t="s">
        <v>154</v>
      </c>
      <c r="DD68" s="11" t="s">
        <v>154</v>
      </c>
      <c r="DE68" s="11" t="s">
        <v>154</v>
      </c>
      <c r="DF68" s="11" t="s">
        <v>154</v>
      </c>
      <c r="DG68" s="11" t="s">
        <v>154</v>
      </c>
      <c r="DH68" s="11" t="s">
        <v>154</v>
      </c>
      <c r="DI68" s="11" t="s">
        <v>157</v>
      </c>
      <c r="DJ68" s="11" t="s">
        <v>157</v>
      </c>
      <c r="DK68" s="11" t="s">
        <v>157</v>
      </c>
      <c r="DL68" s="11" t="s">
        <v>157</v>
      </c>
      <c r="DM68" s="11" t="s">
        <v>157</v>
      </c>
      <c r="DN68" s="11" t="s">
        <v>157</v>
      </c>
      <c r="DO68" s="11" t="s">
        <v>157</v>
      </c>
      <c r="DP68" s="11" t="s">
        <v>157</v>
      </c>
      <c r="DQ68" s="11" t="s">
        <v>157</v>
      </c>
      <c r="DR68" s="11" t="s">
        <v>157</v>
      </c>
      <c r="DS68" s="11" t="s">
        <v>157</v>
      </c>
      <c r="DT68" s="11" t="s">
        <v>157</v>
      </c>
      <c r="DU68" s="11" t="s">
        <v>157</v>
      </c>
      <c r="DV68" s="11" t="b">
        <v>1</v>
      </c>
      <c r="DW68" s="11" t="b">
        <v>1</v>
      </c>
      <c r="DX68" s="11" t="b">
        <v>1</v>
      </c>
      <c r="DY68" s="11" t="b">
        <v>1</v>
      </c>
      <c r="DZ68" s="11" t="b">
        <v>1</v>
      </c>
      <c r="EA68" s="11" t="b">
        <v>1</v>
      </c>
      <c r="EB68" s="11" t="b">
        <v>1</v>
      </c>
      <c r="EC68" s="11" t="b">
        <v>1</v>
      </c>
      <c r="ED68" s="11" t="b">
        <v>1</v>
      </c>
      <c r="EE68" s="11" t="b">
        <v>1</v>
      </c>
      <c r="EF68" s="11" t="b">
        <v>1</v>
      </c>
      <c r="EG68" s="11" t="b">
        <v>1</v>
      </c>
      <c r="EH68" s="11" t="b">
        <v>1</v>
      </c>
      <c r="EI68" s="11">
        <v>8.0199999999999994E-3</v>
      </c>
      <c r="EJ68" s="11">
        <v>8.26E-3</v>
      </c>
      <c r="EK68" s="11">
        <v>8.4399999999999996E-3</v>
      </c>
      <c r="EL68" s="11">
        <v>8.26E-3</v>
      </c>
      <c r="EM68" s="11">
        <v>8.0400000000000003E-3</v>
      </c>
      <c r="EN68" s="11">
        <v>7.7600000000000004E-3</v>
      </c>
      <c r="EO68" s="11">
        <v>8.8599999999999998E-3</v>
      </c>
      <c r="EP68" s="11">
        <v>8.4100000000000008E-3</v>
      </c>
      <c r="EQ68" s="11">
        <v>8.4799999999999997E-3</v>
      </c>
      <c r="ER68" s="11">
        <v>7.7600000000000004E-3</v>
      </c>
      <c r="ES68" s="11">
        <v>7.8100000000000001E-3</v>
      </c>
      <c r="ET68" s="11">
        <v>7.1700000000000002E-3</v>
      </c>
      <c r="EU68" s="11">
        <v>8.9499999999999996E-3</v>
      </c>
      <c r="EV68" s="11" t="s">
        <v>215</v>
      </c>
      <c r="EW68" s="11" t="s">
        <v>157</v>
      </c>
    </row>
    <row r="69" spans="1:153" ht="12.75" x14ac:dyDescent="0.2">
      <c r="A69" s="11"/>
      <c r="B69" s="11">
        <v>28092822</v>
      </c>
      <c r="C69" s="11">
        <v>51499.795833332901</v>
      </c>
      <c r="D69" s="11" t="s">
        <v>153</v>
      </c>
      <c r="E69" s="11">
        <v>345600</v>
      </c>
      <c r="F69" s="11">
        <v>31967966</v>
      </c>
      <c r="G69" s="11">
        <v>45543.6090277779</v>
      </c>
      <c r="H69" s="11">
        <v>45445.773611110897</v>
      </c>
      <c r="I69" s="11">
        <v>385670</v>
      </c>
      <c r="J69" s="11">
        <v>1</v>
      </c>
      <c r="K69" s="11">
        <v>132</v>
      </c>
      <c r="L69" s="11">
        <v>189834</v>
      </c>
      <c r="M69" s="11">
        <v>130</v>
      </c>
      <c r="N69" s="11">
        <v>130</v>
      </c>
      <c r="O69" s="11">
        <v>92</v>
      </c>
      <c r="P69" s="11">
        <v>100</v>
      </c>
      <c r="Q69" s="11">
        <v>210272</v>
      </c>
      <c r="R69" s="11" t="s">
        <v>154</v>
      </c>
      <c r="S69" s="11" t="s">
        <v>155</v>
      </c>
      <c r="T69" s="11" t="s">
        <v>156</v>
      </c>
      <c r="U69" s="11">
        <v>0</v>
      </c>
      <c r="V69" s="11" t="s">
        <v>154</v>
      </c>
      <c r="W69" s="11" t="s">
        <v>157</v>
      </c>
      <c r="X69" s="11">
        <v>4</v>
      </c>
      <c r="Y69" s="11" t="s">
        <v>157</v>
      </c>
      <c r="Z69" s="11">
        <v>10</v>
      </c>
      <c r="AA69" s="11">
        <v>10</v>
      </c>
      <c r="AB69" s="11">
        <v>10</v>
      </c>
      <c r="AC69" s="11">
        <v>10</v>
      </c>
      <c r="AD69" s="11">
        <v>10</v>
      </c>
      <c r="AE69" s="11">
        <v>10</v>
      </c>
      <c r="AF69" s="11">
        <v>10</v>
      </c>
      <c r="AG69" s="11">
        <v>10</v>
      </c>
      <c r="AH69" s="11">
        <v>10</v>
      </c>
      <c r="AI69" s="11">
        <v>10</v>
      </c>
      <c r="AJ69" s="11">
        <v>10</v>
      </c>
      <c r="AK69" s="11">
        <v>10</v>
      </c>
      <c r="AL69" s="11">
        <v>10</v>
      </c>
      <c r="AM69" s="11">
        <v>120</v>
      </c>
      <c r="AN69" s="11">
        <v>60</v>
      </c>
      <c r="AO69" s="11">
        <v>10</v>
      </c>
      <c r="AP69" s="11">
        <v>120</v>
      </c>
      <c r="AQ69" s="11">
        <v>60</v>
      </c>
      <c r="AR69" s="11">
        <v>40</v>
      </c>
      <c r="AS69" s="11">
        <v>10</v>
      </c>
      <c r="AT69" s="11">
        <v>120</v>
      </c>
      <c r="AU69" s="11" t="s">
        <v>157</v>
      </c>
      <c r="AV69" s="11">
        <v>1461</v>
      </c>
      <c r="AW69" s="11">
        <v>667</v>
      </c>
      <c r="AX69" s="11">
        <v>1486</v>
      </c>
      <c r="AY69" s="11">
        <v>1813</v>
      </c>
      <c r="AZ69" s="11">
        <v>4708</v>
      </c>
      <c r="BA69" s="11">
        <v>4663</v>
      </c>
      <c r="BB69" s="11">
        <v>961</v>
      </c>
      <c r="BC69" s="11">
        <v>45497</v>
      </c>
      <c r="BD69" s="11">
        <v>688</v>
      </c>
      <c r="BE69" s="11">
        <v>9666</v>
      </c>
      <c r="BF69" s="11">
        <v>96915</v>
      </c>
      <c r="BG69" s="11">
        <v>4719</v>
      </c>
      <c r="BH69" s="11">
        <v>2060</v>
      </c>
      <c r="BI69" s="11">
        <v>9</v>
      </c>
      <c r="BJ69" s="11">
        <v>9</v>
      </c>
      <c r="BK69" s="11">
        <v>11</v>
      </c>
      <c r="BL69" s="11">
        <v>16</v>
      </c>
      <c r="BM69" s="11">
        <v>11</v>
      </c>
      <c r="BN69" s="11">
        <v>14</v>
      </c>
      <c r="BO69" s="11">
        <v>11</v>
      </c>
      <c r="BP69" s="11">
        <v>10</v>
      </c>
      <c r="BQ69" s="11">
        <v>11</v>
      </c>
      <c r="BR69" s="11">
        <v>14</v>
      </c>
      <c r="BS69" s="11">
        <v>13</v>
      </c>
      <c r="BT69" s="11">
        <v>19</v>
      </c>
      <c r="BU69" s="11">
        <v>14</v>
      </c>
      <c r="BV69" s="11">
        <v>12</v>
      </c>
      <c r="BW69" s="11">
        <v>4</v>
      </c>
      <c r="BX69" s="11">
        <v>15</v>
      </c>
      <c r="BY69" s="11">
        <v>11</v>
      </c>
      <c r="BZ69" s="11">
        <v>20</v>
      </c>
      <c r="CA69" s="11">
        <v>20</v>
      </c>
      <c r="CB69" s="11">
        <v>10</v>
      </c>
      <c r="CC69" s="11">
        <v>10</v>
      </c>
      <c r="CD69" s="11">
        <v>7</v>
      </c>
      <c r="CE69" s="11">
        <v>26</v>
      </c>
      <c r="CF69" s="11">
        <v>67</v>
      </c>
      <c r="CG69" s="11">
        <v>17</v>
      </c>
      <c r="CH69" s="11">
        <v>16</v>
      </c>
      <c r="CI69" s="11" t="s">
        <v>158</v>
      </c>
      <c r="CJ69" s="11" t="s">
        <v>158</v>
      </c>
      <c r="CK69" s="11" t="s">
        <v>158</v>
      </c>
      <c r="CL69" s="11" t="s">
        <v>158</v>
      </c>
      <c r="CM69" s="11" t="s">
        <v>158</v>
      </c>
      <c r="CN69" s="11" t="s">
        <v>158</v>
      </c>
      <c r="CO69" s="11" t="s">
        <v>158</v>
      </c>
      <c r="CP69" s="11" t="s">
        <v>158</v>
      </c>
      <c r="CQ69" s="11" t="s">
        <v>158</v>
      </c>
      <c r="CR69" s="11" t="s">
        <v>158</v>
      </c>
      <c r="CS69" s="11" t="s">
        <v>158</v>
      </c>
      <c r="CT69" s="11" t="s">
        <v>158</v>
      </c>
      <c r="CU69" s="11" t="s">
        <v>158</v>
      </c>
      <c r="CV69" s="11" t="s">
        <v>154</v>
      </c>
      <c r="CW69" s="11" t="s">
        <v>154</v>
      </c>
      <c r="CX69" s="11" t="s">
        <v>154</v>
      </c>
      <c r="CY69" s="11" t="s">
        <v>154</v>
      </c>
      <c r="CZ69" s="11" t="s">
        <v>154</v>
      </c>
      <c r="DA69" s="11" t="s">
        <v>154</v>
      </c>
      <c r="DB69" s="11" t="s">
        <v>154</v>
      </c>
      <c r="DC69" s="11" t="s">
        <v>154</v>
      </c>
      <c r="DD69" s="11" t="s">
        <v>154</v>
      </c>
      <c r="DE69" s="11" t="s">
        <v>154</v>
      </c>
      <c r="DF69" s="11" t="s">
        <v>154</v>
      </c>
      <c r="DG69" s="11" t="s">
        <v>154</v>
      </c>
      <c r="DH69" s="11" t="s">
        <v>154</v>
      </c>
      <c r="DI69" s="11" t="s">
        <v>157</v>
      </c>
      <c r="DJ69" s="11" t="s">
        <v>157</v>
      </c>
      <c r="DK69" s="11" t="s">
        <v>157</v>
      </c>
      <c r="DL69" s="11" t="s">
        <v>157</v>
      </c>
      <c r="DM69" s="11" t="s">
        <v>157</v>
      </c>
      <c r="DN69" s="11" t="s">
        <v>157</v>
      </c>
      <c r="DO69" s="11" t="s">
        <v>157</v>
      </c>
      <c r="DP69" s="11" t="s">
        <v>157</v>
      </c>
      <c r="DQ69" s="11" t="s">
        <v>157</v>
      </c>
      <c r="DR69" s="11" t="s">
        <v>157</v>
      </c>
      <c r="DS69" s="11" t="s">
        <v>157</v>
      </c>
      <c r="DT69" s="11" t="s">
        <v>157</v>
      </c>
      <c r="DU69" s="11" t="s">
        <v>157</v>
      </c>
      <c r="DV69" s="11" t="b">
        <v>1</v>
      </c>
      <c r="DW69" s="11" t="b">
        <v>1</v>
      </c>
      <c r="DX69" s="11" t="b">
        <v>1</v>
      </c>
      <c r="DY69" s="11" t="b">
        <v>1</v>
      </c>
      <c r="DZ69" s="11" t="b">
        <v>1</v>
      </c>
      <c r="EA69" s="11" t="b">
        <v>1</v>
      </c>
      <c r="EB69" s="11" t="b">
        <v>1</v>
      </c>
      <c r="EC69" s="11" t="b">
        <v>1</v>
      </c>
      <c r="ED69" s="11" t="b">
        <v>1</v>
      </c>
      <c r="EE69" s="11" t="b">
        <v>1</v>
      </c>
      <c r="EF69" s="11" t="b">
        <v>1</v>
      </c>
      <c r="EG69" s="11" t="b">
        <v>1</v>
      </c>
      <c r="EH69" s="11" t="b">
        <v>1</v>
      </c>
      <c r="EI69" s="11">
        <v>8.0400000000000003E-3</v>
      </c>
      <c r="EJ69" s="11">
        <v>8.6499999999999997E-3</v>
      </c>
      <c r="EK69" s="11">
        <v>9.5600000000000008E-3</v>
      </c>
      <c r="EL69" s="11">
        <v>8.2500000000000004E-3</v>
      </c>
      <c r="EM69" s="11">
        <v>7.5399999999999998E-3</v>
      </c>
      <c r="EN69" s="11">
        <v>8.1600000000000006E-3</v>
      </c>
      <c r="EO69" s="11">
        <v>8.4799999999999997E-3</v>
      </c>
      <c r="EP69" s="11">
        <v>8.4499999999999992E-3</v>
      </c>
      <c r="EQ69" s="11">
        <v>7.79E-3</v>
      </c>
      <c r="ER69" s="11">
        <v>8.6800000000000002E-3</v>
      </c>
      <c r="ES69" s="11">
        <v>8.2799999999999992E-3</v>
      </c>
      <c r="ET69" s="11">
        <v>7.7799999999999996E-3</v>
      </c>
      <c r="EU69" s="11">
        <v>9.2399999999999999E-3</v>
      </c>
      <c r="EV69" s="11" t="s">
        <v>216</v>
      </c>
      <c r="EW69" s="11" t="s">
        <v>157</v>
      </c>
    </row>
    <row r="70" spans="1:153" ht="12.75" x14ac:dyDescent="0.2">
      <c r="A70" s="11"/>
      <c r="B70" s="11">
        <v>29468216</v>
      </c>
      <c r="C70" s="11">
        <v>50271.568055555203</v>
      </c>
      <c r="D70" s="11" t="s">
        <v>153</v>
      </c>
      <c r="E70" s="11">
        <v>345600</v>
      </c>
      <c r="F70" s="11">
        <v>33889842</v>
      </c>
      <c r="G70" s="11">
        <v>46005.174305555804</v>
      </c>
      <c r="H70" s="11">
        <v>45853.272916666298</v>
      </c>
      <c r="I70" s="11">
        <v>255022</v>
      </c>
      <c r="J70" s="11">
        <v>1</v>
      </c>
      <c r="K70" s="11">
        <v>184</v>
      </c>
      <c r="L70" s="11">
        <v>179649</v>
      </c>
      <c r="M70" s="11">
        <v>130</v>
      </c>
      <c r="N70" s="11">
        <v>130</v>
      </c>
      <c r="O70" s="11">
        <v>92</v>
      </c>
      <c r="P70" s="11">
        <v>100</v>
      </c>
      <c r="Q70" s="11">
        <v>91745</v>
      </c>
      <c r="R70" s="11" t="s">
        <v>154</v>
      </c>
      <c r="S70" s="11" t="s">
        <v>155</v>
      </c>
      <c r="T70" s="11" t="s">
        <v>156</v>
      </c>
      <c r="U70" s="11">
        <v>0</v>
      </c>
      <c r="V70" s="11" t="s">
        <v>154</v>
      </c>
      <c r="W70" s="11" t="s">
        <v>157</v>
      </c>
      <c r="X70" s="11"/>
      <c r="Y70" s="11">
        <v>10</v>
      </c>
      <c r="Z70" s="11">
        <v>10</v>
      </c>
      <c r="AA70" s="11">
        <v>10</v>
      </c>
      <c r="AB70" s="11">
        <v>10</v>
      </c>
      <c r="AC70" s="11">
        <v>10</v>
      </c>
      <c r="AD70" s="11">
        <v>10</v>
      </c>
      <c r="AE70" s="11">
        <v>10</v>
      </c>
      <c r="AF70" s="11">
        <v>10</v>
      </c>
      <c r="AG70" s="11">
        <v>10</v>
      </c>
      <c r="AH70" s="11">
        <v>10</v>
      </c>
      <c r="AI70" s="11">
        <v>10</v>
      </c>
      <c r="AJ70" s="11">
        <v>10</v>
      </c>
      <c r="AK70" s="11">
        <v>10</v>
      </c>
      <c r="AL70" s="11">
        <v>120</v>
      </c>
      <c r="AM70" s="11">
        <v>60</v>
      </c>
      <c r="AN70" s="11">
        <v>10</v>
      </c>
      <c r="AO70" s="11">
        <v>120</v>
      </c>
      <c r="AP70" s="11">
        <v>60</v>
      </c>
      <c r="AQ70" s="11">
        <v>40</v>
      </c>
      <c r="AR70" s="11">
        <v>10</v>
      </c>
      <c r="AS70" s="11">
        <v>120</v>
      </c>
      <c r="AT70" s="11">
        <v>23627</v>
      </c>
      <c r="AU70" s="11">
        <v>981</v>
      </c>
      <c r="AV70" s="11">
        <v>5127</v>
      </c>
      <c r="AW70" s="11">
        <v>534</v>
      </c>
      <c r="AX70" s="11">
        <v>1019</v>
      </c>
      <c r="AY70" s="11">
        <v>11602</v>
      </c>
      <c r="AZ70" s="11">
        <v>68412</v>
      </c>
      <c r="BA70" s="11">
        <v>23299</v>
      </c>
      <c r="BB70" s="11">
        <v>949</v>
      </c>
      <c r="BC70" s="11">
        <v>9097</v>
      </c>
      <c r="BD70" s="11">
        <v>1670</v>
      </c>
      <c r="BE70" s="11">
        <v>15872</v>
      </c>
      <c r="BF70" s="11">
        <v>984</v>
      </c>
      <c r="BG70" s="11">
        <v>8</v>
      </c>
      <c r="BH70" s="11">
        <v>8</v>
      </c>
      <c r="BI70" s="11">
        <v>12</v>
      </c>
      <c r="BJ70" s="11">
        <v>12</v>
      </c>
      <c r="BK70" s="11">
        <v>8</v>
      </c>
      <c r="BL70" s="11">
        <v>10</v>
      </c>
      <c r="BM70" s="11">
        <v>9</v>
      </c>
      <c r="BN70" s="11">
        <v>10</v>
      </c>
      <c r="BO70" s="11">
        <v>8</v>
      </c>
      <c r="BP70" s="11">
        <v>16</v>
      </c>
      <c r="BQ70" s="11">
        <v>9</v>
      </c>
      <c r="BR70" s="11">
        <v>16</v>
      </c>
      <c r="BS70" s="11">
        <v>22</v>
      </c>
      <c r="BT70" s="11">
        <v>10</v>
      </c>
      <c r="BU70" s="11">
        <v>7</v>
      </c>
      <c r="BV70" s="11">
        <v>10</v>
      </c>
      <c r="BW70" s="11">
        <v>6</v>
      </c>
      <c r="BX70" s="11">
        <v>7</v>
      </c>
      <c r="BY70" s="11">
        <v>7</v>
      </c>
      <c r="BZ70" s="11">
        <v>26</v>
      </c>
      <c r="CA70" s="11">
        <v>5</v>
      </c>
      <c r="CB70" s="11">
        <v>6</v>
      </c>
      <c r="CC70" s="11">
        <v>32</v>
      </c>
      <c r="CD70" s="11">
        <v>9</v>
      </c>
      <c r="CE70" s="11">
        <v>31</v>
      </c>
      <c r="CF70" s="11">
        <v>8</v>
      </c>
      <c r="CG70" s="11">
        <v>5</v>
      </c>
      <c r="CH70" s="11">
        <v>6</v>
      </c>
      <c r="CI70" s="11" t="s">
        <v>158</v>
      </c>
      <c r="CJ70" s="11" t="s">
        <v>158</v>
      </c>
      <c r="CK70" s="11" t="s">
        <v>158</v>
      </c>
      <c r="CL70" s="11" t="s">
        <v>158</v>
      </c>
      <c r="CM70" s="11" t="s">
        <v>158</v>
      </c>
      <c r="CN70" s="11" t="s">
        <v>158</v>
      </c>
      <c r="CO70" s="11" t="s">
        <v>158</v>
      </c>
      <c r="CP70" s="11" t="s">
        <v>158</v>
      </c>
      <c r="CQ70" s="11" t="s">
        <v>158</v>
      </c>
      <c r="CR70" s="11" t="s">
        <v>158</v>
      </c>
      <c r="CS70" s="11" t="s">
        <v>158</v>
      </c>
      <c r="CT70" s="11" t="s">
        <v>154</v>
      </c>
      <c r="CU70" s="11" t="s">
        <v>154</v>
      </c>
      <c r="CV70" s="11" t="s">
        <v>154</v>
      </c>
      <c r="CW70" s="11" t="s">
        <v>154</v>
      </c>
      <c r="CX70" s="11" t="s">
        <v>154</v>
      </c>
      <c r="CY70" s="11" t="s">
        <v>154</v>
      </c>
      <c r="CZ70" s="11" t="s">
        <v>154</v>
      </c>
      <c r="DA70" s="11" t="s">
        <v>154</v>
      </c>
      <c r="DB70" s="11" t="s">
        <v>154</v>
      </c>
      <c r="DC70" s="11" t="s">
        <v>154</v>
      </c>
      <c r="DD70" s="11" t="s">
        <v>154</v>
      </c>
      <c r="DE70" s="11" t="s">
        <v>154</v>
      </c>
      <c r="DF70" s="11" t="s">
        <v>154</v>
      </c>
      <c r="DG70" s="11" t="s">
        <v>157</v>
      </c>
      <c r="DH70" s="11" t="s">
        <v>157</v>
      </c>
      <c r="DI70" s="11" t="s">
        <v>157</v>
      </c>
      <c r="DJ70" s="11" t="s">
        <v>157</v>
      </c>
      <c r="DK70" s="11" t="s">
        <v>157</v>
      </c>
      <c r="DL70" s="11" t="s">
        <v>157</v>
      </c>
      <c r="DM70" s="11" t="s">
        <v>157</v>
      </c>
      <c r="DN70" s="11" t="s">
        <v>157</v>
      </c>
      <c r="DO70" s="11" t="s">
        <v>157</v>
      </c>
      <c r="DP70" s="11" t="s">
        <v>157</v>
      </c>
      <c r="DQ70" s="11" t="s">
        <v>157</v>
      </c>
      <c r="DR70" s="11" t="s">
        <v>157</v>
      </c>
      <c r="DS70" s="11" t="s">
        <v>157</v>
      </c>
      <c r="DT70" s="11" t="b">
        <v>1</v>
      </c>
      <c r="DU70" s="11" t="b">
        <v>1</v>
      </c>
      <c r="DV70" s="11" t="b">
        <v>1</v>
      </c>
      <c r="DW70" s="11" t="b">
        <v>1</v>
      </c>
      <c r="DX70" s="11" t="b">
        <v>1</v>
      </c>
      <c r="DY70" s="11" t="b">
        <v>1</v>
      </c>
      <c r="DZ70" s="11" t="b">
        <v>1</v>
      </c>
      <c r="EA70" s="11" t="b">
        <v>1</v>
      </c>
      <c r="EB70" s="11" t="b">
        <v>1</v>
      </c>
      <c r="EC70" s="11" t="b">
        <v>1</v>
      </c>
      <c r="ED70" s="11" t="b">
        <v>1</v>
      </c>
      <c r="EE70" s="11" t="b">
        <v>1</v>
      </c>
      <c r="EF70" s="11" t="b">
        <v>1</v>
      </c>
      <c r="EG70" s="11">
        <v>7.4900000000000001E-3</v>
      </c>
      <c r="EH70" s="11">
        <v>6.8300000000000001E-3</v>
      </c>
      <c r="EI70" s="11">
        <v>7.45E-3</v>
      </c>
      <c r="EJ70" s="11">
        <v>8.7799999999999996E-3</v>
      </c>
      <c r="EK70" s="11">
        <v>8.8400000000000006E-3</v>
      </c>
      <c r="EL70" s="11">
        <v>6.96E-3</v>
      </c>
      <c r="EM70" s="11">
        <v>7.77E-3</v>
      </c>
      <c r="EN70" s="11">
        <v>7.8100000000000001E-3</v>
      </c>
      <c r="EO70" s="11">
        <v>7.11E-3</v>
      </c>
      <c r="EP70" s="11">
        <v>8.4799999999999997E-3</v>
      </c>
      <c r="EQ70" s="11">
        <v>6.8399999999999997E-3</v>
      </c>
      <c r="ER70" s="11">
        <v>7.2100000000000003E-3</v>
      </c>
      <c r="ES70" s="11">
        <v>7.8200000000000006E-3</v>
      </c>
      <c r="ET70" s="11">
        <v>3.2912466176470603E-2</v>
      </c>
      <c r="EU70" s="11">
        <v>3.7204424999999999E-2</v>
      </c>
      <c r="EV70" s="11" t="s">
        <v>163</v>
      </c>
      <c r="EW70" s="11" t="s">
        <v>217</v>
      </c>
    </row>
    <row r="71" spans="1:153" ht="12.75" x14ac:dyDescent="0.2">
      <c r="A71" s="11"/>
      <c r="B71" s="11">
        <v>27533788</v>
      </c>
      <c r="C71" s="11">
        <v>54680.028472221602</v>
      </c>
      <c r="D71" s="11" t="s">
        <v>153</v>
      </c>
      <c r="E71" s="11">
        <v>345600</v>
      </c>
      <c r="F71" s="11">
        <v>31495884</v>
      </c>
      <c r="G71" s="11">
        <v>45122.179861111203</v>
      </c>
      <c r="H71" s="11">
        <v>45073.709027777601</v>
      </c>
      <c r="I71" s="11">
        <v>170746</v>
      </c>
      <c r="J71" s="11">
        <v>1</v>
      </c>
      <c r="K71" s="11">
        <v>17</v>
      </c>
      <c r="L71" s="11">
        <v>100251</v>
      </c>
      <c r="M71" s="11">
        <v>130</v>
      </c>
      <c r="N71" s="11">
        <v>100</v>
      </c>
      <c r="O71" s="11">
        <v>92</v>
      </c>
      <c r="P71" s="11">
        <v>76.92</v>
      </c>
      <c r="Q71" s="11">
        <v>100833</v>
      </c>
      <c r="R71" s="11" t="s">
        <v>154</v>
      </c>
      <c r="S71" s="11" t="s">
        <v>155</v>
      </c>
      <c r="T71" s="11" t="s">
        <v>156</v>
      </c>
      <c r="U71" s="11">
        <v>0</v>
      </c>
      <c r="V71" s="11" t="s">
        <v>154</v>
      </c>
      <c r="W71" s="11" t="s">
        <v>157</v>
      </c>
      <c r="X71" s="11">
        <v>2</v>
      </c>
      <c r="Y71" s="11" t="s">
        <v>157</v>
      </c>
      <c r="Z71" s="11">
        <v>10</v>
      </c>
      <c r="AA71" s="11">
        <v>10</v>
      </c>
      <c r="AB71" s="11">
        <v>10</v>
      </c>
      <c r="AC71" s="11">
        <v>10</v>
      </c>
      <c r="AD71" s="11">
        <v>10</v>
      </c>
      <c r="AE71" s="11">
        <v>10</v>
      </c>
      <c r="AF71" s="11">
        <v>10</v>
      </c>
      <c r="AG71" s="11">
        <v>10</v>
      </c>
      <c r="AH71" s="11">
        <v>10</v>
      </c>
      <c r="AI71" s="11">
        <v>10</v>
      </c>
      <c r="AJ71" s="11">
        <v>0</v>
      </c>
      <c r="AK71" s="11">
        <v>0</v>
      </c>
      <c r="AL71" s="11">
        <v>0</v>
      </c>
      <c r="AM71" s="11">
        <v>90</v>
      </c>
      <c r="AN71" s="11">
        <v>60</v>
      </c>
      <c r="AO71" s="11">
        <v>0</v>
      </c>
      <c r="AP71" s="11">
        <v>100</v>
      </c>
      <c r="AQ71" s="11">
        <v>30</v>
      </c>
      <c r="AR71" s="11">
        <v>20</v>
      </c>
      <c r="AS71" s="11">
        <v>10</v>
      </c>
      <c r="AT71" s="11">
        <v>90</v>
      </c>
      <c r="AU71" s="11" t="s">
        <v>157</v>
      </c>
      <c r="AV71" s="11">
        <v>2341</v>
      </c>
      <c r="AW71" s="11">
        <v>721</v>
      </c>
      <c r="AX71" s="11">
        <v>1063</v>
      </c>
      <c r="AY71" s="11">
        <v>340</v>
      </c>
      <c r="AZ71" s="11">
        <v>1446</v>
      </c>
      <c r="BA71" s="11">
        <v>9944</v>
      </c>
      <c r="BB71" s="11">
        <v>658</v>
      </c>
      <c r="BC71" s="11">
        <v>2116</v>
      </c>
      <c r="BD71" s="11">
        <v>2436</v>
      </c>
      <c r="BE71" s="11">
        <v>1811</v>
      </c>
      <c r="BF71" s="11">
        <v>11178</v>
      </c>
      <c r="BG71" s="11">
        <v>28424</v>
      </c>
      <c r="BH71" s="11">
        <v>6922</v>
      </c>
      <c r="BI71" s="11">
        <v>11</v>
      </c>
      <c r="BJ71" s="11">
        <v>5</v>
      </c>
      <c r="BK71" s="11">
        <v>7</v>
      </c>
      <c r="BL71" s="11">
        <v>11</v>
      </c>
      <c r="BM71" s="11">
        <v>7</v>
      </c>
      <c r="BN71" s="11">
        <v>8</v>
      </c>
      <c r="BO71" s="11">
        <v>13</v>
      </c>
      <c r="BP71" s="11">
        <v>10</v>
      </c>
      <c r="BQ71" s="11">
        <v>9</v>
      </c>
      <c r="BR71" s="11">
        <v>9</v>
      </c>
      <c r="BS71" s="11">
        <v>8</v>
      </c>
      <c r="BT71" s="11">
        <v>12</v>
      </c>
      <c r="BU71" s="11">
        <v>12</v>
      </c>
      <c r="BV71" s="11">
        <v>15</v>
      </c>
      <c r="BW71" s="11">
        <v>5</v>
      </c>
      <c r="BX71" s="11">
        <v>17</v>
      </c>
      <c r="BY71" s="11">
        <v>2</v>
      </c>
      <c r="BZ71" s="11">
        <v>10</v>
      </c>
      <c r="CA71" s="11">
        <v>2</v>
      </c>
      <c r="CB71" s="11">
        <v>5</v>
      </c>
      <c r="CC71" s="11">
        <v>13</v>
      </c>
      <c r="CD71" s="11">
        <v>12</v>
      </c>
      <c r="CE71" s="11">
        <v>12</v>
      </c>
      <c r="CF71" s="11">
        <v>9</v>
      </c>
      <c r="CG71" s="11">
        <v>5</v>
      </c>
      <c r="CH71" s="11">
        <v>9</v>
      </c>
      <c r="CI71" s="11" t="s">
        <v>158</v>
      </c>
      <c r="CJ71" s="11" t="s">
        <v>158</v>
      </c>
      <c r="CK71" s="11" t="s">
        <v>158</v>
      </c>
      <c r="CL71" s="11" t="s">
        <v>158</v>
      </c>
      <c r="CM71" s="11" t="s">
        <v>158</v>
      </c>
      <c r="CN71" s="11" t="s">
        <v>158</v>
      </c>
      <c r="CO71" s="11" t="s">
        <v>158</v>
      </c>
      <c r="CP71" s="11" t="s">
        <v>158</v>
      </c>
      <c r="CQ71" s="11" t="s">
        <v>158</v>
      </c>
      <c r="CR71" s="11" t="s">
        <v>158</v>
      </c>
      <c r="CS71" s="11" t="s">
        <v>158</v>
      </c>
      <c r="CT71" s="11" t="s">
        <v>158</v>
      </c>
      <c r="CU71" s="11" t="s">
        <v>158</v>
      </c>
      <c r="CV71" s="11" t="s">
        <v>154</v>
      </c>
      <c r="CW71" s="11" t="s">
        <v>154</v>
      </c>
      <c r="CX71" s="11" t="s">
        <v>154</v>
      </c>
      <c r="CY71" s="11" t="s">
        <v>154</v>
      </c>
      <c r="CZ71" s="11" t="s">
        <v>154</v>
      </c>
      <c r="DA71" s="11" t="s">
        <v>154</v>
      </c>
      <c r="DB71" s="11" t="s">
        <v>154</v>
      </c>
      <c r="DC71" s="11" t="s">
        <v>154</v>
      </c>
      <c r="DD71" s="11" t="s">
        <v>154</v>
      </c>
      <c r="DE71" s="11" t="s">
        <v>154</v>
      </c>
      <c r="DF71" s="11" t="s">
        <v>154</v>
      </c>
      <c r="DG71" s="11" t="s">
        <v>154</v>
      </c>
      <c r="DH71" s="11" t="s">
        <v>154</v>
      </c>
      <c r="DI71" s="11" t="s">
        <v>157</v>
      </c>
      <c r="DJ71" s="11" t="s">
        <v>157</v>
      </c>
      <c r="DK71" s="11" t="s">
        <v>157</v>
      </c>
      <c r="DL71" s="11" t="s">
        <v>157</v>
      </c>
      <c r="DM71" s="11" t="s">
        <v>157</v>
      </c>
      <c r="DN71" s="11" t="s">
        <v>157</v>
      </c>
      <c r="DO71" s="11" t="s">
        <v>157</v>
      </c>
      <c r="DP71" s="11" t="s">
        <v>157</v>
      </c>
      <c r="DQ71" s="11" t="s">
        <v>157</v>
      </c>
      <c r="DR71" s="11" t="s">
        <v>157</v>
      </c>
      <c r="DS71" s="11" t="s">
        <v>157</v>
      </c>
      <c r="DT71" s="11" t="s">
        <v>157</v>
      </c>
      <c r="DU71" s="11" t="s">
        <v>157</v>
      </c>
      <c r="DV71" s="11" t="b">
        <v>1</v>
      </c>
      <c r="DW71" s="11" t="b">
        <v>1</v>
      </c>
      <c r="DX71" s="11" t="b">
        <v>1</v>
      </c>
      <c r="DY71" s="11" t="b">
        <v>1</v>
      </c>
      <c r="DZ71" s="11" t="b">
        <v>1</v>
      </c>
      <c r="EA71" s="11" t="b">
        <v>1</v>
      </c>
      <c r="EB71" s="11" t="b">
        <v>1</v>
      </c>
      <c r="EC71" s="11" t="b">
        <v>1</v>
      </c>
      <c r="ED71" s="11" t="b">
        <v>1</v>
      </c>
      <c r="EE71" s="11" t="b">
        <v>1</v>
      </c>
      <c r="EF71" s="11" t="b">
        <v>0</v>
      </c>
      <c r="EG71" s="11" t="b">
        <v>0</v>
      </c>
      <c r="EH71" s="11" t="b">
        <v>0</v>
      </c>
      <c r="EI71" s="11">
        <v>7.1700000000000002E-3</v>
      </c>
      <c r="EJ71" s="11">
        <v>7.6800000000000002E-3</v>
      </c>
      <c r="EK71" s="11">
        <v>7.5199999999999998E-3</v>
      </c>
      <c r="EL71" s="11">
        <v>7.4999999999999997E-3</v>
      </c>
      <c r="EM71" s="11">
        <v>7.3600000000000002E-3</v>
      </c>
      <c r="EN71" s="11">
        <v>7.5799999999999999E-3</v>
      </c>
      <c r="EO71" s="11">
        <v>7.6499999999999997E-3</v>
      </c>
      <c r="EP71" s="11">
        <v>8.5699999999999995E-3</v>
      </c>
      <c r="EQ71" s="11">
        <v>7.1199999999999996E-3</v>
      </c>
      <c r="ER71" s="11">
        <v>8.9700000000000005E-3</v>
      </c>
      <c r="ES71" s="11">
        <v>7.1000000000000004E-3</v>
      </c>
      <c r="ET71" s="11">
        <v>7.9399999999999991E-3</v>
      </c>
      <c r="EU71" s="11">
        <v>7.0699999999999999E-3</v>
      </c>
      <c r="EV71" s="11" t="s">
        <v>167</v>
      </c>
      <c r="EW71" s="11" t="s">
        <v>157</v>
      </c>
    </row>
    <row r="72" spans="1:153" ht="12.75" x14ac:dyDescent="0.2">
      <c r="A72" s="11"/>
      <c r="B72" s="11">
        <v>29468252</v>
      </c>
      <c r="C72" s="11">
        <v>54833.556944443902</v>
      </c>
      <c r="D72" s="11" t="s">
        <v>153</v>
      </c>
      <c r="E72" s="11">
        <v>345600</v>
      </c>
      <c r="F72" s="11">
        <v>33890050</v>
      </c>
      <c r="G72" s="11">
        <v>46366.399305555897</v>
      </c>
      <c r="H72" s="11">
        <v>46172.185416666303</v>
      </c>
      <c r="I72" s="11">
        <v>417053</v>
      </c>
      <c r="J72" s="11">
        <v>1</v>
      </c>
      <c r="K72" s="11">
        <v>51</v>
      </c>
      <c r="L72" s="11">
        <v>3050</v>
      </c>
      <c r="M72" s="11">
        <v>130</v>
      </c>
      <c r="N72" s="11">
        <v>90</v>
      </c>
      <c r="O72" s="11">
        <v>92</v>
      </c>
      <c r="P72" s="11">
        <v>69.23</v>
      </c>
      <c r="Q72" s="11">
        <v>377425</v>
      </c>
      <c r="R72" s="11" t="s">
        <v>154</v>
      </c>
      <c r="S72" s="11" t="s">
        <v>155</v>
      </c>
      <c r="T72" s="11" t="s">
        <v>156</v>
      </c>
      <c r="U72" s="11">
        <v>0</v>
      </c>
      <c r="V72" s="11" t="s">
        <v>154</v>
      </c>
      <c r="W72" s="11" t="s">
        <v>157</v>
      </c>
      <c r="X72" s="11"/>
      <c r="Y72" s="11" t="s">
        <v>157</v>
      </c>
      <c r="Z72" s="11">
        <v>10</v>
      </c>
      <c r="AA72" s="11">
        <v>10</v>
      </c>
      <c r="AB72" s="11">
        <v>10</v>
      </c>
      <c r="AC72" s="11">
        <v>10</v>
      </c>
      <c r="AD72" s="11">
        <v>10</v>
      </c>
      <c r="AE72" s="11">
        <v>10</v>
      </c>
      <c r="AF72" s="11">
        <v>10</v>
      </c>
      <c r="AG72" s="11">
        <v>0</v>
      </c>
      <c r="AH72" s="11">
        <v>0</v>
      </c>
      <c r="AI72" s="11">
        <v>10</v>
      </c>
      <c r="AJ72" s="11">
        <v>0</v>
      </c>
      <c r="AK72" s="11">
        <v>0</v>
      </c>
      <c r="AL72" s="11">
        <v>10</v>
      </c>
      <c r="AM72" s="11">
        <v>80</v>
      </c>
      <c r="AN72" s="11">
        <v>50</v>
      </c>
      <c r="AO72" s="11">
        <v>10</v>
      </c>
      <c r="AP72" s="11">
        <v>80</v>
      </c>
      <c r="AQ72" s="11">
        <v>30</v>
      </c>
      <c r="AR72" s="11">
        <v>20</v>
      </c>
      <c r="AS72" s="11">
        <v>10</v>
      </c>
      <c r="AT72" s="11">
        <v>80</v>
      </c>
      <c r="AU72" s="11" t="s">
        <v>157</v>
      </c>
      <c r="AV72" s="11">
        <v>1265</v>
      </c>
      <c r="AW72" s="11">
        <v>987</v>
      </c>
      <c r="AX72" s="11">
        <v>1381</v>
      </c>
      <c r="AY72" s="11">
        <v>990</v>
      </c>
      <c r="AZ72" s="11">
        <v>2389</v>
      </c>
      <c r="BA72" s="11">
        <v>1089</v>
      </c>
      <c r="BB72" s="11">
        <v>3016</v>
      </c>
      <c r="BC72" s="11">
        <v>4719</v>
      </c>
      <c r="BD72" s="11">
        <v>3589</v>
      </c>
      <c r="BE72" s="11">
        <v>1473</v>
      </c>
      <c r="BF72" s="11">
        <v>8907</v>
      </c>
      <c r="BG72" s="11">
        <v>4300</v>
      </c>
      <c r="BH72" s="11">
        <v>4141</v>
      </c>
      <c r="BI72" s="11">
        <v>13</v>
      </c>
      <c r="BJ72" s="11">
        <v>10</v>
      </c>
      <c r="BK72" s="11">
        <v>11</v>
      </c>
      <c r="BL72" s="11">
        <v>16</v>
      </c>
      <c r="BM72" s="11">
        <v>12</v>
      </c>
      <c r="BN72" s="11">
        <v>15</v>
      </c>
      <c r="BO72" s="11">
        <v>19</v>
      </c>
      <c r="BP72" s="11">
        <v>24</v>
      </c>
      <c r="BQ72" s="11">
        <v>21</v>
      </c>
      <c r="BR72" s="11">
        <v>16</v>
      </c>
      <c r="BS72" s="11">
        <v>24</v>
      </c>
      <c r="BT72" s="11">
        <v>26</v>
      </c>
      <c r="BU72" s="11">
        <v>28</v>
      </c>
      <c r="BV72" s="11">
        <v>12</v>
      </c>
      <c r="BW72" s="11">
        <v>5</v>
      </c>
      <c r="BX72" s="11">
        <v>9</v>
      </c>
      <c r="BY72" s="11">
        <v>7</v>
      </c>
      <c r="BZ72" s="11">
        <v>8</v>
      </c>
      <c r="CA72" s="11">
        <v>7</v>
      </c>
      <c r="CB72" s="11">
        <v>8</v>
      </c>
      <c r="CC72" s="11">
        <v>23</v>
      </c>
      <c r="CD72" s="11">
        <v>18</v>
      </c>
      <c r="CE72" s="11">
        <v>9</v>
      </c>
      <c r="CF72" s="11">
        <v>24</v>
      </c>
      <c r="CG72" s="11">
        <v>16</v>
      </c>
      <c r="CH72" s="11">
        <v>21</v>
      </c>
      <c r="CI72" s="11" t="s">
        <v>158</v>
      </c>
      <c r="CJ72" s="11" t="s">
        <v>158</v>
      </c>
      <c r="CK72" s="11" t="s">
        <v>158</v>
      </c>
      <c r="CL72" s="11" t="s">
        <v>158</v>
      </c>
      <c r="CM72" s="11" t="s">
        <v>158</v>
      </c>
      <c r="CN72" s="11" t="s">
        <v>158</v>
      </c>
      <c r="CO72" s="11" t="s">
        <v>158</v>
      </c>
      <c r="CP72" s="11" t="s">
        <v>158</v>
      </c>
      <c r="CQ72" s="11" t="s">
        <v>158</v>
      </c>
      <c r="CR72" s="11" t="s">
        <v>158</v>
      </c>
      <c r="CS72" s="11" t="s">
        <v>158</v>
      </c>
      <c r="CT72" s="11" t="s">
        <v>158</v>
      </c>
      <c r="CU72" s="11" t="s">
        <v>158</v>
      </c>
      <c r="CV72" s="11" t="s">
        <v>154</v>
      </c>
      <c r="CW72" s="11" t="s">
        <v>154</v>
      </c>
      <c r="CX72" s="11" t="s">
        <v>154</v>
      </c>
      <c r="CY72" s="11" t="s">
        <v>154</v>
      </c>
      <c r="CZ72" s="11" t="s">
        <v>154</v>
      </c>
      <c r="DA72" s="11" t="s">
        <v>154</v>
      </c>
      <c r="DB72" s="11" t="s">
        <v>154</v>
      </c>
      <c r="DC72" s="11" t="s">
        <v>154</v>
      </c>
      <c r="DD72" s="11" t="s">
        <v>154</v>
      </c>
      <c r="DE72" s="11" t="s">
        <v>154</v>
      </c>
      <c r="DF72" s="11" t="s">
        <v>154</v>
      </c>
      <c r="DG72" s="11" t="s">
        <v>154</v>
      </c>
      <c r="DH72" s="11" t="s">
        <v>154</v>
      </c>
      <c r="DI72" s="11" t="s">
        <v>157</v>
      </c>
      <c r="DJ72" s="11" t="s">
        <v>157</v>
      </c>
      <c r="DK72" s="11" t="s">
        <v>157</v>
      </c>
      <c r="DL72" s="11" t="s">
        <v>157</v>
      </c>
      <c r="DM72" s="11" t="s">
        <v>157</v>
      </c>
      <c r="DN72" s="11" t="s">
        <v>157</v>
      </c>
      <c r="DO72" s="11" t="s">
        <v>157</v>
      </c>
      <c r="DP72" s="11" t="s">
        <v>157</v>
      </c>
      <c r="DQ72" s="11" t="s">
        <v>157</v>
      </c>
      <c r="DR72" s="11" t="s">
        <v>157</v>
      </c>
      <c r="DS72" s="11" t="s">
        <v>157</v>
      </c>
      <c r="DT72" s="11" t="s">
        <v>157</v>
      </c>
      <c r="DU72" s="11" t="s">
        <v>157</v>
      </c>
      <c r="DV72" s="11" t="b">
        <v>1</v>
      </c>
      <c r="DW72" s="11" t="b">
        <v>1</v>
      </c>
      <c r="DX72" s="11" t="b">
        <v>1</v>
      </c>
      <c r="DY72" s="11" t="b">
        <v>1</v>
      </c>
      <c r="DZ72" s="11" t="b">
        <v>1</v>
      </c>
      <c r="EA72" s="11" t="b">
        <v>1</v>
      </c>
      <c r="EB72" s="11" t="b">
        <v>1</v>
      </c>
      <c r="EC72" s="11" t="b">
        <v>0</v>
      </c>
      <c r="ED72" s="11" t="b">
        <v>0</v>
      </c>
      <c r="EE72" s="11" t="b">
        <v>1</v>
      </c>
      <c r="EF72" s="11" t="b">
        <v>0</v>
      </c>
      <c r="EG72" s="11" t="b">
        <v>0</v>
      </c>
      <c r="EH72" s="11" t="b">
        <v>1</v>
      </c>
      <c r="EI72" s="11">
        <v>7.5500000000000003E-3</v>
      </c>
      <c r="EJ72" s="11">
        <v>7.9600000000000001E-3</v>
      </c>
      <c r="EK72" s="11">
        <v>7.8600000000000007E-3</v>
      </c>
      <c r="EL72" s="11">
        <v>8.3999999999999995E-3</v>
      </c>
      <c r="EM72" s="11">
        <v>7.5399999999999998E-3</v>
      </c>
      <c r="EN72" s="11">
        <v>7.6400000000000001E-3</v>
      </c>
      <c r="EO72" s="11">
        <v>8.5599999999999999E-3</v>
      </c>
      <c r="EP72" s="11">
        <v>8.6400000000000001E-3</v>
      </c>
      <c r="EQ72" s="11">
        <v>7.5500000000000003E-3</v>
      </c>
      <c r="ER72" s="11">
        <v>7.6400000000000001E-3</v>
      </c>
      <c r="ES72" s="11">
        <v>7.3600000000000002E-3</v>
      </c>
      <c r="ET72" s="11">
        <v>9.6699999999999998E-3</v>
      </c>
      <c r="EU72" s="11">
        <v>8.2699999999999996E-3</v>
      </c>
      <c r="EV72" s="11" t="s">
        <v>218</v>
      </c>
      <c r="EW72" s="11" t="s">
        <v>157</v>
      </c>
    </row>
    <row r="73" spans="1:153" ht="12.75" x14ac:dyDescent="0.2">
      <c r="A73" s="11"/>
      <c r="B73" s="11">
        <v>28092852</v>
      </c>
      <c r="C73" s="11">
        <v>51631.391666666299</v>
      </c>
      <c r="D73" s="11" t="s">
        <v>153</v>
      </c>
      <c r="E73" s="11">
        <v>345600</v>
      </c>
      <c r="F73" s="11">
        <v>31968242</v>
      </c>
      <c r="G73" s="11">
        <v>45844.629861111302</v>
      </c>
      <c r="H73" s="11">
        <v>45711.534027777503</v>
      </c>
      <c r="I73" s="11">
        <v>182930</v>
      </c>
      <c r="J73" s="11">
        <v>1</v>
      </c>
      <c r="K73" s="11">
        <v>126</v>
      </c>
      <c r="L73" s="11">
        <v>85701</v>
      </c>
      <c r="M73" s="11">
        <v>130</v>
      </c>
      <c r="N73" s="11">
        <v>130</v>
      </c>
      <c r="O73" s="11">
        <v>92</v>
      </c>
      <c r="P73" s="11">
        <v>100</v>
      </c>
      <c r="Q73" s="11">
        <v>132130</v>
      </c>
      <c r="R73" s="11" t="s">
        <v>154</v>
      </c>
      <c r="S73" s="11" t="s">
        <v>155</v>
      </c>
      <c r="T73" s="11" t="s">
        <v>156</v>
      </c>
      <c r="U73" s="11">
        <v>0</v>
      </c>
      <c r="V73" s="11" t="s">
        <v>154</v>
      </c>
      <c r="W73" s="11" t="s">
        <v>157</v>
      </c>
      <c r="X73" s="11">
        <v>4</v>
      </c>
      <c r="Y73" s="11" t="s">
        <v>157</v>
      </c>
      <c r="Z73" s="11">
        <v>10</v>
      </c>
      <c r="AA73" s="11">
        <v>10</v>
      </c>
      <c r="AB73" s="11">
        <v>10</v>
      </c>
      <c r="AC73" s="11">
        <v>10</v>
      </c>
      <c r="AD73" s="11">
        <v>10</v>
      </c>
      <c r="AE73" s="11">
        <v>10</v>
      </c>
      <c r="AF73" s="11">
        <v>10</v>
      </c>
      <c r="AG73" s="11">
        <v>10</v>
      </c>
      <c r="AH73" s="11">
        <v>10</v>
      </c>
      <c r="AI73" s="11">
        <v>10</v>
      </c>
      <c r="AJ73" s="11">
        <v>10</v>
      </c>
      <c r="AK73" s="11">
        <v>10</v>
      </c>
      <c r="AL73" s="11">
        <v>10</v>
      </c>
      <c r="AM73" s="11">
        <v>120</v>
      </c>
      <c r="AN73" s="11">
        <v>60</v>
      </c>
      <c r="AO73" s="11">
        <v>10</v>
      </c>
      <c r="AP73" s="11">
        <v>120</v>
      </c>
      <c r="AQ73" s="11">
        <v>60</v>
      </c>
      <c r="AR73" s="11">
        <v>40</v>
      </c>
      <c r="AS73" s="11">
        <v>10</v>
      </c>
      <c r="AT73" s="11">
        <v>120</v>
      </c>
      <c r="AU73" s="11" t="s">
        <v>157</v>
      </c>
      <c r="AV73" s="11">
        <v>1140</v>
      </c>
      <c r="AW73" s="11">
        <v>1585</v>
      </c>
      <c r="AX73" s="11">
        <v>1392</v>
      </c>
      <c r="AY73" s="11">
        <v>472</v>
      </c>
      <c r="AZ73" s="11">
        <v>4890</v>
      </c>
      <c r="BA73" s="11">
        <v>2165</v>
      </c>
      <c r="BB73" s="11">
        <v>2059</v>
      </c>
      <c r="BC73" s="11">
        <v>1304</v>
      </c>
      <c r="BD73" s="11">
        <v>350</v>
      </c>
      <c r="BE73" s="11">
        <v>253</v>
      </c>
      <c r="BF73" s="11">
        <v>911</v>
      </c>
      <c r="BG73" s="11">
        <v>5594</v>
      </c>
      <c r="BH73" s="11">
        <v>28478</v>
      </c>
      <c r="BI73" s="11">
        <v>11</v>
      </c>
      <c r="BJ73" s="11">
        <v>10</v>
      </c>
      <c r="BK73" s="11">
        <v>11</v>
      </c>
      <c r="BL73" s="11">
        <v>12</v>
      </c>
      <c r="BM73" s="11">
        <v>10</v>
      </c>
      <c r="BN73" s="11">
        <v>11</v>
      </c>
      <c r="BO73" s="11">
        <v>13</v>
      </c>
      <c r="BP73" s="11">
        <v>14</v>
      </c>
      <c r="BQ73" s="11">
        <v>10</v>
      </c>
      <c r="BR73" s="11">
        <v>11</v>
      </c>
      <c r="BS73" s="11">
        <v>13</v>
      </c>
      <c r="BT73" s="11">
        <v>25</v>
      </c>
      <c r="BU73" s="11">
        <v>39</v>
      </c>
      <c r="BV73" s="11">
        <v>9</v>
      </c>
      <c r="BW73" s="11">
        <v>5</v>
      </c>
      <c r="BX73" s="11">
        <v>10</v>
      </c>
      <c r="BY73" s="11">
        <v>2</v>
      </c>
      <c r="BZ73" s="11">
        <v>22</v>
      </c>
      <c r="CA73" s="11">
        <v>11</v>
      </c>
      <c r="CB73" s="11">
        <v>5</v>
      </c>
      <c r="CC73" s="11">
        <v>9</v>
      </c>
      <c r="CD73" s="11">
        <v>4</v>
      </c>
      <c r="CE73" s="11">
        <v>4</v>
      </c>
      <c r="CF73" s="11">
        <v>6</v>
      </c>
      <c r="CG73" s="11">
        <v>45</v>
      </c>
      <c r="CH73" s="11">
        <v>24</v>
      </c>
      <c r="CI73" s="11" t="s">
        <v>158</v>
      </c>
      <c r="CJ73" s="11" t="s">
        <v>158</v>
      </c>
      <c r="CK73" s="11" t="s">
        <v>158</v>
      </c>
      <c r="CL73" s="11" t="s">
        <v>158</v>
      </c>
      <c r="CM73" s="11" t="s">
        <v>158</v>
      </c>
      <c r="CN73" s="11" t="s">
        <v>158</v>
      </c>
      <c r="CO73" s="11" t="s">
        <v>158</v>
      </c>
      <c r="CP73" s="11" t="s">
        <v>158</v>
      </c>
      <c r="CQ73" s="11" t="s">
        <v>158</v>
      </c>
      <c r="CR73" s="11" t="s">
        <v>158</v>
      </c>
      <c r="CS73" s="11" t="s">
        <v>158</v>
      </c>
      <c r="CT73" s="11" t="s">
        <v>158</v>
      </c>
      <c r="CU73" s="11" t="s">
        <v>158</v>
      </c>
      <c r="CV73" s="11" t="s">
        <v>154</v>
      </c>
      <c r="CW73" s="11" t="s">
        <v>154</v>
      </c>
      <c r="CX73" s="11" t="s">
        <v>154</v>
      </c>
      <c r="CY73" s="11" t="s">
        <v>154</v>
      </c>
      <c r="CZ73" s="11" t="s">
        <v>154</v>
      </c>
      <c r="DA73" s="11" t="s">
        <v>154</v>
      </c>
      <c r="DB73" s="11" t="s">
        <v>154</v>
      </c>
      <c r="DC73" s="11" t="s">
        <v>154</v>
      </c>
      <c r="DD73" s="11" t="s">
        <v>154</v>
      </c>
      <c r="DE73" s="11" t="s">
        <v>154</v>
      </c>
      <c r="DF73" s="11" t="s">
        <v>154</v>
      </c>
      <c r="DG73" s="11" t="s">
        <v>154</v>
      </c>
      <c r="DH73" s="11" t="s">
        <v>154</v>
      </c>
      <c r="DI73" s="11" t="s">
        <v>157</v>
      </c>
      <c r="DJ73" s="11" t="s">
        <v>157</v>
      </c>
      <c r="DK73" s="11" t="s">
        <v>157</v>
      </c>
      <c r="DL73" s="11" t="s">
        <v>157</v>
      </c>
      <c r="DM73" s="11" t="s">
        <v>157</v>
      </c>
      <c r="DN73" s="11" t="s">
        <v>157</v>
      </c>
      <c r="DO73" s="11" t="s">
        <v>157</v>
      </c>
      <c r="DP73" s="11" t="s">
        <v>157</v>
      </c>
      <c r="DQ73" s="11" t="s">
        <v>157</v>
      </c>
      <c r="DR73" s="11" t="s">
        <v>157</v>
      </c>
      <c r="DS73" s="11" t="s">
        <v>157</v>
      </c>
      <c r="DT73" s="11" t="s">
        <v>157</v>
      </c>
      <c r="DU73" s="11" t="s">
        <v>157</v>
      </c>
      <c r="DV73" s="11" t="b">
        <v>1</v>
      </c>
      <c r="DW73" s="11" t="b">
        <v>1</v>
      </c>
      <c r="DX73" s="11" t="b">
        <v>1</v>
      </c>
      <c r="DY73" s="11" t="b">
        <v>1</v>
      </c>
      <c r="DZ73" s="11" t="b">
        <v>1</v>
      </c>
      <c r="EA73" s="11" t="b">
        <v>1</v>
      </c>
      <c r="EB73" s="11" t="b">
        <v>1</v>
      </c>
      <c r="EC73" s="11" t="b">
        <v>1</v>
      </c>
      <c r="ED73" s="11" t="b">
        <v>1</v>
      </c>
      <c r="EE73" s="11" t="b">
        <v>1</v>
      </c>
      <c r="EF73" s="11" t="b">
        <v>1</v>
      </c>
      <c r="EG73" s="11" t="b">
        <v>1</v>
      </c>
      <c r="EH73" s="11" t="b">
        <v>1</v>
      </c>
      <c r="EI73" s="11">
        <v>7.4799999999999997E-3</v>
      </c>
      <c r="EJ73" s="11">
        <v>8.3700000000000007E-3</v>
      </c>
      <c r="EK73" s="11">
        <v>8.3599999999999994E-3</v>
      </c>
      <c r="EL73" s="11">
        <v>8.2299999999999995E-3</v>
      </c>
      <c r="EM73" s="11">
        <v>7.1599999999999997E-3</v>
      </c>
      <c r="EN73" s="11">
        <v>7.8399999999999997E-3</v>
      </c>
      <c r="EO73" s="11">
        <v>7.7299999999999999E-3</v>
      </c>
      <c r="EP73" s="11">
        <v>8.8299999999999993E-3</v>
      </c>
      <c r="EQ73" s="11">
        <v>7.9600000000000001E-3</v>
      </c>
      <c r="ER73" s="11">
        <v>7.5500000000000003E-3</v>
      </c>
      <c r="ES73" s="11">
        <v>7.8200000000000006E-3</v>
      </c>
      <c r="ET73" s="11">
        <v>7.1799999999999998E-3</v>
      </c>
      <c r="EU73" s="11">
        <v>8.3099999999999997E-3</v>
      </c>
      <c r="EV73" s="11" t="s">
        <v>219</v>
      </c>
      <c r="EW73" s="11" t="s">
        <v>157</v>
      </c>
    </row>
    <row r="74" spans="1:153" ht="12.75" x14ac:dyDescent="0.2">
      <c r="A74" s="11"/>
      <c r="B74" s="11">
        <v>28092844</v>
      </c>
      <c r="C74" s="11">
        <v>55754.727777777101</v>
      </c>
      <c r="D74" s="11" t="s">
        <v>153</v>
      </c>
      <c r="E74" s="11">
        <v>345600</v>
      </c>
      <c r="F74" s="11">
        <v>32018268</v>
      </c>
      <c r="G74" s="11">
        <v>45764.357638889102</v>
      </c>
      <c r="H74" s="11">
        <v>45640.664583333099</v>
      </c>
      <c r="I74" s="11">
        <v>348676</v>
      </c>
      <c r="J74" s="11">
        <v>1</v>
      </c>
      <c r="K74" s="11">
        <v>119</v>
      </c>
      <c r="L74" s="11">
        <v>76419</v>
      </c>
      <c r="M74" s="11">
        <v>130</v>
      </c>
      <c r="N74" s="11">
        <v>70</v>
      </c>
      <c r="O74" s="11">
        <v>92</v>
      </c>
      <c r="P74" s="11">
        <v>53.84</v>
      </c>
      <c r="Q74" s="11">
        <v>304145</v>
      </c>
      <c r="R74" s="11" t="s">
        <v>154</v>
      </c>
      <c r="S74" s="11" t="s">
        <v>155</v>
      </c>
      <c r="T74" s="11" t="s">
        <v>156</v>
      </c>
      <c r="U74" s="11">
        <v>0</v>
      </c>
      <c r="V74" s="11" t="s">
        <v>154</v>
      </c>
      <c r="W74" s="11" t="s">
        <v>157</v>
      </c>
      <c r="X74" s="11"/>
      <c r="Y74" s="11" t="s">
        <v>157</v>
      </c>
      <c r="Z74" s="11">
        <v>10</v>
      </c>
      <c r="AA74" s="11">
        <v>10</v>
      </c>
      <c r="AB74" s="11">
        <v>10</v>
      </c>
      <c r="AC74" s="11">
        <v>10</v>
      </c>
      <c r="AD74" s="11">
        <v>10</v>
      </c>
      <c r="AE74" s="11">
        <v>10</v>
      </c>
      <c r="AF74" s="11">
        <v>0</v>
      </c>
      <c r="AG74" s="11">
        <v>10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60</v>
      </c>
      <c r="AN74" s="11">
        <v>40</v>
      </c>
      <c r="AO74" s="11">
        <v>0</v>
      </c>
      <c r="AP74" s="11">
        <v>70</v>
      </c>
      <c r="AQ74" s="11">
        <v>10</v>
      </c>
      <c r="AR74" s="11">
        <v>10</v>
      </c>
      <c r="AS74" s="11">
        <v>10</v>
      </c>
      <c r="AT74" s="11">
        <v>60</v>
      </c>
      <c r="AU74" s="11" t="s">
        <v>157</v>
      </c>
      <c r="AV74" s="11">
        <v>7121</v>
      </c>
      <c r="AW74" s="11">
        <v>2585</v>
      </c>
      <c r="AX74" s="11">
        <v>2642</v>
      </c>
      <c r="AY74" s="11">
        <v>524</v>
      </c>
      <c r="AZ74" s="11">
        <v>6995</v>
      </c>
      <c r="BA74" s="11">
        <v>376</v>
      </c>
      <c r="BB74" s="11">
        <v>13295</v>
      </c>
      <c r="BC74" s="11">
        <v>1102</v>
      </c>
      <c r="BD74" s="11">
        <v>867</v>
      </c>
      <c r="BE74" s="11">
        <v>150</v>
      </c>
      <c r="BF74" s="11">
        <v>4736</v>
      </c>
      <c r="BG74" s="11">
        <v>98</v>
      </c>
      <c r="BH74" s="11">
        <v>910</v>
      </c>
      <c r="BI74" s="11">
        <v>11</v>
      </c>
      <c r="BJ74" s="11">
        <v>12</v>
      </c>
      <c r="BK74" s="11">
        <v>11</v>
      </c>
      <c r="BL74" s="11">
        <v>12</v>
      </c>
      <c r="BM74" s="11">
        <v>11</v>
      </c>
      <c r="BN74" s="11">
        <v>10</v>
      </c>
      <c r="BO74" s="11">
        <v>13</v>
      </c>
      <c r="BP74" s="11">
        <v>11</v>
      </c>
      <c r="BQ74" s="11">
        <v>0</v>
      </c>
      <c r="BR74" s="11">
        <v>0</v>
      </c>
      <c r="BS74" s="11">
        <v>0</v>
      </c>
      <c r="BT74" s="11">
        <v>0</v>
      </c>
      <c r="BU74" s="11">
        <v>20</v>
      </c>
      <c r="BV74" s="11">
        <v>16</v>
      </c>
      <c r="BW74" s="11">
        <v>3</v>
      </c>
      <c r="BX74" s="11">
        <v>9</v>
      </c>
      <c r="BY74" s="11">
        <v>2</v>
      </c>
      <c r="BZ74" s="11">
        <v>19</v>
      </c>
      <c r="CA74" s="11">
        <v>5</v>
      </c>
      <c r="CB74" s="11">
        <v>8</v>
      </c>
      <c r="CC74" s="11">
        <v>4</v>
      </c>
      <c r="CD74" s="11">
        <v>0</v>
      </c>
      <c r="CE74" s="11">
        <v>0</v>
      </c>
      <c r="CF74" s="11">
        <v>0</v>
      </c>
      <c r="CG74" s="11">
        <v>0</v>
      </c>
      <c r="CH74" s="11">
        <v>4</v>
      </c>
      <c r="CI74" s="11" t="s">
        <v>158</v>
      </c>
      <c r="CJ74" s="11" t="s">
        <v>158</v>
      </c>
      <c r="CK74" s="11" t="s">
        <v>158</v>
      </c>
      <c r="CL74" s="11" t="s">
        <v>158</v>
      </c>
      <c r="CM74" s="11" t="s">
        <v>158</v>
      </c>
      <c r="CN74" s="11" t="s">
        <v>158</v>
      </c>
      <c r="CO74" s="11" t="s">
        <v>158</v>
      </c>
      <c r="CP74" s="11" t="s">
        <v>158</v>
      </c>
      <c r="CQ74" s="11" t="s">
        <v>166</v>
      </c>
      <c r="CR74" s="11" t="s">
        <v>166</v>
      </c>
      <c r="CS74" s="11" t="s">
        <v>166</v>
      </c>
      <c r="CT74" s="11" t="s">
        <v>166</v>
      </c>
      <c r="CU74" s="11" t="s">
        <v>158</v>
      </c>
      <c r="CV74" s="11" t="s">
        <v>154</v>
      </c>
      <c r="CW74" s="11" t="s">
        <v>154</v>
      </c>
      <c r="CX74" s="11" t="s">
        <v>154</v>
      </c>
      <c r="CY74" s="11" t="s">
        <v>154</v>
      </c>
      <c r="CZ74" s="11" t="s">
        <v>154</v>
      </c>
      <c r="DA74" s="11" t="s">
        <v>154</v>
      </c>
      <c r="DB74" s="11" t="s">
        <v>154</v>
      </c>
      <c r="DC74" s="11" t="s">
        <v>154</v>
      </c>
      <c r="DD74" s="11" t="s">
        <v>154</v>
      </c>
      <c r="DE74" s="11" t="s">
        <v>154</v>
      </c>
      <c r="DF74" s="11" t="s">
        <v>154</v>
      </c>
      <c r="DG74" s="11" t="s">
        <v>154</v>
      </c>
      <c r="DH74" s="11" t="s">
        <v>154</v>
      </c>
      <c r="DI74" s="11" t="s">
        <v>157</v>
      </c>
      <c r="DJ74" s="11" t="s">
        <v>157</v>
      </c>
      <c r="DK74" s="11" t="s">
        <v>157</v>
      </c>
      <c r="DL74" s="11" t="s">
        <v>157</v>
      </c>
      <c r="DM74" s="11" t="s">
        <v>157</v>
      </c>
      <c r="DN74" s="11" t="s">
        <v>157</v>
      </c>
      <c r="DO74" s="11" t="s">
        <v>157</v>
      </c>
      <c r="DP74" s="11" t="s">
        <v>157</v>
      </c>
      <c r="DQ74" s="11" t="s">
        <v>157</v>
      </c>
      <c r="DR74" s="11" t="s">
        <v>157</v>
      </c>
      <c r="DS74" s="11" t="s">
        <v>157</v>
      </c>
      <c r="DT74" s="11" t="s">
        <v>157</v>
      </c>
      <c r="DU74" s="11" t="s">
        <v>157</v>
      </c>
      <c r="DV74" s="11" t="b">
        <v>1</v>
      </c>
      <c r="DW74" s="11" t="b">
        <v>1</v>
      </c>
      <c r="DX74" s="11" t="b">
        <v>1</v>
      </c>
      <c r="DY74" s="11" t="b">
        <v>1</v>
      </c>
      <c r="DZ74" s="11" t="b">
        <v>1</v>
      </c>
      <c r="EA74" s="11" t="b">
        <v>1</v>
      </c>
      <c r="EB74" s="11" t="b">
        <v>0</v>
      </c>
      <c r="EC74" s="11" t="b">
        <v>1</v>
      </c>
      <c r="ED74" s="11" t="s">
        <v>157</v>
      </c>
      <c r="EE74" s="11" t="s">
        <v>157</v>
      </c>
      <c r="EF74" s="11" t="s">
        <v>157</v>
      </c>
      <c r="EG74" s="11" t="s">
        <v>157</v>
      </c>
      <c r="EH74" s="11" t="b">
        <v>0</v>
      </c>
      <c r="EI74" s="11">
        <v>7.92E-3</v>
      </c>
      <c r="EJ74" s="11">
        <v>8.0400000000000003E-3</v>
      </c>
      <c r="EK74" s="11">
        <v>8.2699999999999996E-3</v>
      </c>
      <c r="EL74" s="11">
        <v>7.9900000000000006E-3</v>
      </c>
      <c r="EM74" s="11">
        <v>7.2199999999999999E-3</v>
      </c>
      <c r="EN74" s="11">
        <v>8.5699999999999995E-3</v>
      </c>
      <c r="EO74" s="11">
        <v>8.3499999999999998E-3</v>
      </c>
      <c r="EP74" s="11">
        <v>8.9499999999999996E-3</v>
      </c>
      <c r="EQ74" s="11" t="s">
        <v>157</v>
      </c>
      <c r="ER74" s="11" t="s">
        <v>157</v>
      </c>
      <c r="ES74" s="11" t="s">
        <v>157</v>
      </c>
      <c r="ET74" s="11" t="s">
        <v>157</v>
      </c>
      <c r="EU74" s="11">
        <v>7.2899999999999996E-3</v>
      </c>
      <c r="EV74" s="11" t="s">
        <v>220</v>
      </c>
      <c r="EW74" s="11" t="s">
        <v>157</v>
      </c>
    </row>
    <row r="75" spans="1:153" ht="12.75" x14ac:dyDescent="0.2">
      <c r="A75" s="11"/>
      <c r="B75" s="11">
        <v>29468228</v>
      </c>
      <c r="C75" s="11">
        <v>50381.231249999699</v>
      </c>
      <c r="D75" s="11" t="s">
        <v>153</v>
      </c>
      <c r="E75" s="11">
        <v>345600</v>
      </c>
      <c r="F75" s="11">
        <v>33889916</v>
      </c>
      <c r="G75" s="11">
        <v>46125.582638889202</v>
      </c>
      <c r="H75" s="11">
        <v>45959.577083333003</v>
      </c>
      <c r="I75" s="11">
        <v>430433</v>
      </c>
      <c r="J75" s="11">
        <v>1</v>
      </c>
      <c r="K75" s="11">
        <v>574</v>
      </c>
      <c r="L75" s="11">
        <v>78923</v>
      </c>
      <c r="M75" s="11">
        <v>130</v>
      </c>
      <c r="N75" s="11">
        <v>130</v>
      </c>
      <c r="O75" s="11">
        <v>92</v>
      </c>
      <c r="P75" s="11">
        <v>100</v>
      </c>
      <c r="Q75" s="11">
        <v>337894</v>
      </c>
      <c r="R75" s="11" t="s">
        <v>154</v>
      </c>
      <c r="S75" s="11" t="s">
        <v>155</v>
      </c>
      <c r="T75" s="11" t="s">
        <v>156</v>
      </c>
      <c r="U75" s="11">
        <v>0</v>
      </c>
      <c r="V75" s="11" t="s">
        <v>154</v>
      </c>
      <c r="W75" s="11" t="s">
        <v>157</v>
      </c>
      <c r="X75" s="11">
        <v>1</v>
      </c>
      <c r="Y75" s="11">
        <v>10</v>
      </c>
      <c r="Z75" s="11">
        <v>10</v>
      </c>
      <c r="AA75" s="11">
        <v>10</v>
      </c>
      <c r="AB75" s="11">
        <v>10</v>
      </c>
      <c r="AC75" s="11">
        <v>10</v>
      </c>
      <c r="AD75" s="11">
        <v>10</v>
      </c>
      <c r="AE75" s="11">
        <v>10</v>
      </c>
      <c r="AF75" s="11">
        <v>10</v>
      </c>
      <c r="AG75" s="11">
        <v>10</v>
      </c>
      <c r="AH75" s="11">
        <v>10</v>
      </c>
      <c r="AI75" s="11">
        <v>10</v>
      </c>
      <c r="AJ75" s="11">
        <v>10</v>
      </c>
      <c r="AK75" s="11">
        <v>10</v>
      </c>
      <c r="AL75" s="11">
        <v>120</v>
      </c>
      <c r="AM75" s="11">
        <v>60</v>
      </c>
      <c r="AN75" s="11">
        <v>10</v>
      </c>
      <c r="AO75" s="11">
        <v>120</v>
      </c>
      <c r="AP75" s="11">
        <v>60</v>
      </c>
      <c r="AQ75" s="11">
        <v>40</v>
      </c>
      <c r="AR75" s="11">
        <v>10</v>
      </c>
      <c r="AS75" s="11">
        <v>120</v>
      </c>
      <c r="AT75" s="11">
        <v>14336</v>
      </c>
      <c r="AU75" s="11">
        <v>3224</v>
      </c>
      <c r="AV75" s="11">
        <v>2026</v>
      </c>
      <c r="AW75" s="11">
        <v>5012</v>
      </c>
      <c r="AX75" s="11">
        <v>729</v>
      </c>
      <c r="AY75" s="11">
        <v>1753</v>
      </c>
      <c r="AZ75" s="11">
        <v>13966</v>
      </c>
      <c r="BA75" s="11">
        <v>9966</v>
      </c>
      <c r="BB75" s="11">
        <v>3483</v>
      </c>
      <c r="BC75" s="11">
        <v>1728</v>
      </c>
      <c r="BD75" s="11">
        <v>5334</v>
      </c>
      <c r="BE75" s="11">
        <v>16848</v>
      </c>
      <c r="BF75" s="11">
        <v>13180</v>
      </c>
      <c r="BG75" s="11">
        <v>5</v>
      </c>
      <c r="BH75" s="11">
        <v>5</v>
      </c>
      <c r="BI75" s="11">
        <v>6</v>
      </c>
      <c r="BJ75" s="11">
        <v>7</v>
      </c>
      <c r="BK75" s="11">
        <v>4</v>
      </c>
      <c r="BL75" s="11">
        <v>5</v>
      </c>
      <c r="BM75" s="11">
        <v>7</v>
      </c>
      <c r="BN75" s="11">
        <v>7</v>
      </c>
      <c r="BO75" s="11">
        <v>5</v>
      </c>
      <c r="BP75" s="11">
        <v>5</v>
      </c>
      <c r="BQ75" s="11">
        <v>6</v>
      </c>
      <c r="BR75" s="11">
        <v>10</v>
      </c>
      <c r="BS75" s="11">
        <v>19</v>
      </c>
      <c r="BT75" s="11">
        <v>46</v>
      </c>
      <c r="BU75" s="11">
        <v>14</v>
      </c>
      <c r="BV75" s="11">
        <v>13</v>
      </c>
      <c r="BW75" s="11">
        <v>33</v>
      </c>
      <c r="BX75" s="11">
        <v>8</v>
      </c>
      <c r="BY75" s="11">
        <v>9</v>
      </c>
      <c r="BZ75" s="11">
        <v>75</v>
      </c>
      <c r="CA75" s="11">
        <v>47</v>
      </c>
      <c r="CB75" s="11">
        <v>19</v>
      </c>
      <c r="CC75" s="11">
        <v>9</v>
      </c>
      <c r="CD75" s="11">
        <v>25</v>
      </c>
      <c r="CE75" s="11">
        <v>87</v>
      </c>
      <c r="CF75" s="11">
        <v>99</v>
      </c>
      <c r="CG75" s="11">
        <v>47</v>
      </c>
      <c r="CH75" s="11">
        <v>19</v>
      </c>
      <c r="CI75" s="11" t="s">
        <v>158</v>
      </c>
      <c r="CJ75" s="11" t="s">
        <v>158</v>
      </c>
      <c r="CK75" s="11" t="s">
        <v>158</v>
      </c>
      <c r="CL75" s="11" t="s">
        <v>158</v>
      </c>
      <c r="CM75" s="11" t="s">
        <v>158</v>
      </c>
      <c r="CN75" s="11" t="s">
        <v>158</v>
      </c>
      <c r="CO75" s="11" t="s">
        <v>158</v>
      </c>
      <c r="CP75" s="11" t="s">
        <v>158</v>
      </c>
      <c r="CQ75" s="11" t="s">
        <v>158</v>
      </c>
      <c r="CR75" s="11" t="s">
        <v>158</v>
      </c>
      <c r="CS75" s="11" t="s">
        <v>158</v>
      </c>
      <c r="CT75" s="11" t="s">
        <v>154</v>
      </c>
      <c r="CU75" s="11" t="s">
        <v>154</v>
      </c>
      <c r="CV75" s="11" t="s">
        <v>154</v>
      </c>
      <c r="CW75" s="11" t="s">
        <v>154</v>
      </c>
      <c r="CX75" s="11" t="s">
        <v>154</v>
      </c>
      <c r="CY75" s="11" t="s">
        <v>154</v>
      </c>
      <c r="CZ75" s="11" t="s">
        <v>154</v>
      </c>
      <c r="DA75" s="11" t="s">
        <v>154</v>
      </c>
      <c r="DB75" s="11" t="s">
        <v>154</v>
      </c>
      <c r="DC75" s="11" t="s">
        <v>154</v>
      </c>
      <c r="DD75" s="11" t="s">
        <v>154</v>
      </c>
      <c r="DE75" s="11" t="s">
        <v>154</v>
      </c>
      <c r="DF75" s="11" t="s">
        <v>154</v>
      </c>
      <c r="DG75" s="11" t="s">
        <v>157</v>
      </c>
      <c r="DH75" s="11" t="s">
        <v>157</v>
      </c>
      <c r="DI75" s="11" t="s">
        <v>157</v>
      </c>
      <c r="DJ75" s="11" t="s">
        <v>157</v>
      </c>
      <c r="DK75" s="11" t="s">
        <v>157</v>
      </c>
      <c r="DL75" s="11" t="s">
        <v>157</v>
      </c>
      <c r="DM75" s="11" t="s">
        <v>157</v>
      </c>
      <c r="DN75" s="11" t="s">
        <v>157</v>
      </c>
      <c r="DO75" s="11" t="s">
        <v>157</v>
      </c>
      <c r="DP75" s="11" t="s">
        <v>157</v>
      </c>
      <c r="DQ75" s="11" t="s">
        <v>157</v>
      </c>
      <c r="DR75" s="11" t="s">
        <v>157</v>
      </c>
      <c r="DS75" s="11" t="s">
        <v>157</v>
      </c>
      <c r="DT75" s="11" t="b">
        <v>1</v>
      </c>
      <c r="DU75" s="11" t="b">
        <v>1</v>
      </c>
      <c r="DV75" s="11" t="b">
        <v>1</v>
      </c>
      <c r="DW75" s="11" t="b">
        <v>1</v>
      </c>
      <c r="DX75" s="11" t="b">
        <v>1</v>
      </c>
      <c r="DY75" s="11" t="b">
        <v>1</v>
      </c>
      <c r="DZ75" s="11" t="b">
        <v>1</v>
      </c>
      <c r="EA75" s="11" t="b">
        <v>1</v>
      </c>
      <c r="EB75" s="11" t="b">
        <v>1</v>
      </c>
      <c r="EC75" s="11" t="b">
        <v>1</v>
      </c>
      <c r="ED75" s="11" t="b">
        <v>1</v>
      </c>
      <c r="EE75" s="11" t="b">
        <v>1</v>
      </c>
      <c r="EF75" s="11" t="b">
        <v>1</v>
      </c>
      <c r="EG75" s="11">
        <v>8.8900000000000003E-3</v>
      </c>
      <c r="EH75" s="11">
        <v>7.7200000000000003E-3</v>
      </c>
      <c r="EI75" s="11">
        <v>9.3200000000000002E-3</v>
      </c>
      <c r="EJ75" s="11">
        <v>7.3699999999999998E-3</v>
      </c>
      <c r="EK75" s="11">
        <v>7.5199999999999998E-3</v>
      </c>
      <c r="EL75" s="11">
        <v>7.8899999999999994E-3</v>
      </c>
      <c r="EM75" s="11">
        <v>8.8900000000000003E-3</v>
      </c>
      <c r="EN75" s="11">
        <v>7.0000000000000001E-3</v>
      </c>
      <c r="EO75" s="11">
        <v>8.6700000000000006E-3</v>
      </c>
      <c r="EP75" s="11">
        <v>8.9800000000000001E-3</v>
      </c>
      <c r="EQ75" s="11">
        <v>7.8300000000000002E-3</v>
      </c>
      <c r="ER75" s="11">
        <v>7.7400000000000004E-3</v>
      </c>
      <c r="ES75" s="11">
        <v>7.7600000000000004E-3</v>
      </c>
      <c r="ET75" s="11">
        <v>3.3980548529411798E-2</v>
      </c>
      <c r="EU75" s="11">
        <v>3.7426824999999997E-2</v>
      </c>
      <c r="EV75" s="11" t="s">
        <v>163</v>
      </c>
      <c r="EW75" s="11" t="s">
        <v>221</v>
      </c>
    </row>
    <row r="76" spans="1:153" ht="12.75" x14ac:dyDescent="0.2">
      <c r="A76" s="11"/>
      <c r="B76" s="11">
        <v>28092818</v>
      </c>
      <c r="C76" s="11">
        <v>53627.261805554997</v>
      </c>
      <c r="D76" s="11" t="s">
        <v>153</v>
      </c>
      <c r="E76" s="11">
        <v>345600</v>
      </c>
      <c r="F76" s="11">
        <v>31968304</v>
      </c>
      <c r="G76" s="11">
        <v>45503.472916666797</v>
      </c>
      <c r="H76" s="11">
        <v>45410.338888888698</v>
      </c>
      <c r="I76" s="11">
        <v>428775</v>
      </c>
      <c r="J76" s="11">
        <v>1</v>
      </c>
      <c r="K76" s="11">
        <v>151</v>
      </c>
      <c r="L76" s="11">
        <v>116260</v>
      </c>
      <c r="M76" s="11">
        <v>130</v>
      </c>
      <c r="N76" s="11">
        <v>120</v>
      </c>
      <c r="O76" s="11">
        <v>92</v>
      </c>
      <c r="P76" s="11">
        <v>92.3</v>
      </c>
      <c r="Q76" s="11">
        <v>380449</v>
      </c>
      <c r="R76" s="11" t="s">
        <v>154</v>
      </c>
      <c r="S76" s="11" t="s">
        <v>155</v>
      </c>
      <c r="T76" s="11" t="s">
        <v>156</v>
      </c>
      <c r="U76" s="11">
        <v>0</v>
      </c>
      <c r="V76" s="11" t="s">
        <v>154</v>
      </c>
      <c r="W76" s="11" t="s">
        <v>157</v>
      </c>
      <c r="X76" s="11"/>
      <c r="Y76" s="11" t="s">
        <v>157</v>
      </c>
      <c r="Z76" s="11">
        <v>10</v>
      </c>
      <c r="AA76" s="11">
        <v>10</v>
      </c>
      <c r="AB76" s="11">
        <v>10</v>
      </c>
      <c r="AC76" s="11">
        <v>10</v>
      </c>
      <c r="AD76" s="11">
        <v>10</v>
      </c>
      <c r="AE76" s="11">
        <v>10</v>
      </c>
      <c r="AF76" s="11">
        <v>10</v>
      </c>
      <c r="AG76" s="11">
        <v>10</v>
      </c>
      <c r="AH76" s="11">
        <v>10</v>
      </c>
      <c r="AI76" s="11">
        <v>10</v>
      </c>
      <c r="AJ76" s="11">
        <v>10</v>
      </c>
      <c r="AK76" s="11">
        <v>0</v>
      </c>
      <c r="AL76" s="11">
        <v>10</v>
      </c>
      <c r="AM76" s="11">
        <v>110</v>
      </c>
      <c r="AN76" s="11">
        <v>60</v>
      </c>
      <c r="AO76" s="11">
        <v>10</v>
      </c>
      <c r="AP76" s="11">
        <v>110</v>
      </c>
      <c r="AQ76" s="11">
        <v>50</v>
      </c>
      <c r="AR76" s="11">
        <v>30</v>
      </c>
      <c r="AS76" s="11">
        <v>10</v>
      </c>
      <c r="AT76" s="11">
        <v>110</v>
      </c>
      <c r="AU76" s="11" t="s">
        <v>157</v>
      </c>
      <c r="AV76" s="11">
        <v>1196</v>
      </c>
      <c r="AW76" s="11">
        <v>1129</v>
      </c>
      <c r="AX76" s="11">
        <v>3054</v>
      </c>
      <c r="AY76" s="11">
        <v>2290</v>
      </c>
      <c r="AZ76" s="11">
        <v>2792</v>
      </c>
      <c r="BA76" s="11">
        <v>2025</v>
      </c>
      <c r="BB76" s="11">
        <v>19589</v>
      </c>
      <c r="BC76" s="11">
        <v>840</v>
      </c>
      <c r="BD76" s="11">
        <v>239</v>
      </c>
      <c r="BE76" s="11">
        <v>875</v>
      </c>
      <c r="BF76" s="11">
        <v>839</v>
      </c>
      <c r="BG76" s="11">
        <v>3605</v>
      </c>
      <c r="BH76" s="11">
        <v>9354</v>
      </c>
      <c r="BI76" s="11">
        <v>11</v>
      </c>
      <c r="BJ76" s="11">
        <v>12</v>
      </c>
      <c r="BK76" s="11">
        <v>11</v>
      </c>
      <c r="BL76" s="11">
        <v>14</v>
      </c>
      <c r="BM76" s="11">
        <v>9</v>
      </c>
      <c r="BN76" s="11">
        <v>10</v>
      </c>
      <c r="BO76" s="11">
        <v>37</v>
      </c>
      <c r="BP76" s="11">
        <v>12</v>
      </c>
      <c r="BQ76" s="11">
        <v>11</v>
      </c>
      <c r="BR76" s="11">
        <v>12</v>
      </c>
      <c r="BS76" s="11">
        <v>15</v>
      </c>
      <c r="BT76" s="11">
        <v>15</v>
      </c>
      <c r="BU76" s="11">
        <v>27</v>
      </c>
      <c r="BV76" s="11">
        <v>19</v>
      </c>
      <c r="BW76" s="11">
        <v>12</v>
      </c>
      <c r="BX76" s="11">
        <v>26</v>
      </c>
      <c r="BY76" s="11">
        <v>11</v>
      </c>
      <c r="BZ76" s="11">
        <v>17</v>
      </c>
      <c r="CA76" s="11">
        <v>19</v>
      </c>
      <c r="CB76" s="11">
        <v>106</v>
      </c>
      <c r="CC76" s="11">
        <v>14</v>
      </c>
      <c r="CD76" s="11">
        <v>4</v>
      </c>
      <c r="CE76" s="11">
        <v>10</v>
      </c>
      <c r="CF76" s="11">
        <v>7</v>
      </c>
      <c r="CG76" s="11">
        <v>27</v>
      </c>
      <c r="CH76" s="11">
        <v>67</v>
      </c>
      <c r="CI76" s="11" t="s">
        <v>158</v>
      </c>
      <c r="CJ76" s="11" t="s">
        <v>158</v>
      </c>
      <c r="CK76" s="11" t="s">
        <v>158</v>
      </c>
      <c r="CL76" s="11" t="s">
        <v>158</v>
      </c>
      <c r="CM76" s="11" t="s">
        <v>158</v>
      </c>
      <c r="CN76" s="11" t="s">
        <v>158</v>
      </c>
      <c r="CO76" s="11" t="s">
        <v>158</v>
      </c>
      <c r="CP76" s="11" t="s">
        <v>158</v>
      </c>
      <c r="CQ76" s="11" t="s">
        <v>158</v>
      </c>
      <c r="CR76" s="11" t="s">
        <v>158</v>
      </c>
      <c r="CS76" s="11" t="s">
        <v>158</v>
      </c>
      <c r="CT76" s="11" t="s">
        <v>158</v>
      </c>
      <c r="CU76" s="11" t="s">
        <v>158</v>
      </c>
      <c r="CV76" s="11" t="s">
        <v>154</v>
      </c>
      <c r="CW76" s="11" t="s">
        <v>154</v>
      </c>
      <c r="CX76" s="11" t="s">
        <v>154</v>
      </c>
      <c r="CY76" s="11" t="s">
        <v>154</v>
      </c>
      <c r="CZ76" s="11" t="s">
        <v>154</v>
      </c>
      <c r="DA76" s="11" t="s">
        <v>154</v>
      </c>
      <c r="DB76" s="11" t="s">
        <v>154</v>
      </c>
      <c r="DC76" s="11" t="s">
        <v>154</v>
      </c>
      <c r="DD76" s="11" t="s">
        <v>154</v>
      </c>
      <c r="DE76" s="11" t="s">
        <v>154</v>
      </c>
      <c r="DF76" s="11" t="s">
        <v>154</v>
      </c>
      <c r="DG76" s="11" t="s">
        <v>154</v>
      </c>
      <c r="DH76" s="11" t="s">
        <v>154</v>
      </c>
      <c r="DI76" s="11" t="s">
        <v>157</v>
      </c>
      <c r="DJ76" s="11" t="s">
        <v>157</v>
      </c>
      <c r="DK76" s="11" t="s">
        <v>157</v>
      </c>
      <c r="DL76" s="11" t="s">
        <v>157</v>
      </c>
      <c r="DM76" s="11" t="s">
        <v>157</v>
      </c>
      <c r="DN76" s="11" t="s">
        <v>157</v>
      </c>
      <c r="DO76" s="11" t="s">
        <v>157</v>
      </c>
      <c r="DP76" s="11" t="s">
        <v>157</v>
      </c>
      <c r="DQ76" s="11" t="s">
        <v>157</v>
      </c>
      <c r="DR76" s="11" t="s">
        <v>157</v>
      </c>
      <c r="DS76" s="11" t="s">
        <v>157</v>
      </c>
      <c r="DT76" s="11" t="s">
        <v>157</v>
      </c>
      <c r="DU76" s="11" t="s">
        <v>157</v>
      </c>
      <c r="DV76" s="11" t="b">
        <v>1</v>
      </c>
      <c r="DW76" s="11" t="b">
        <v>1</v>
      </c>
      <c r="DX76" s="11" t="b">
        <v>1</v>
      </c>
      <c r="DY76" s="11" t="b">
        <v>1</v>
      </c>
      <c r="DZ76" s="11" t="b">
        <v>1</v>
      </c>
      <c r="EA76" s="11" t="b">
        <v>1</v>
      </c>
      <c r="EB76" s="11" t="b">
        <v>1</v>
      </c>
      <c r="EC76" s="11" t="b">
        <v>1</v>
      </c>
      <c r="ED76" s="11" t="b">
        <v>1</v>
      </c>
      <c r="EE76" s="11" t="b">
        <v>1</v>
      </c>
      <c r="EF76" s="11" t="b">
        <v>1</v>
      </c>
      <c r="EG76" s="11" t="b">
        <v>0</v>
      </c>
      <c r="EH76" s="11" t="b">
        <v>1</v>
      </c>
      <c r="EI76" s="11">
        <v>6.8199999999999997E-3</v>
      </c>
      <c r="EJ76" s="11">
        <v>7.6499999999999997E-3</v>
      </c>
      <c r="EK76" s="11">
        <v>9.1800000000000007E-3</v>
      </c>
      <c r="EL76" s="11">
        <v>9.4999999999999998E-3</v>
      </c>
      <c r="EM76" s="11">
        <v>8.0099999999999998E-3</v>
      </c>
      <c r="EN76" s="11">
        <v>7.8499999999999993E-3</v>
      </c>
      <c r="EO76" s="11">
        <v>8.8400000000000006E-3</v>
      </c>
      <c r="EP76" s="11">
        <v>9.0100000000000006E-3</v>
      </c>
      <c r="EQ76" s="11">
        <v>8.1300000000000001E-3</v>
      </c>
      <c r="ER76" s="11">
        <v>8.5900000000000004E-3</v>
      </c>
      <c r="ES76" s="11">
        <v>8.3899999999999999E-3</v>
      </c>
      <c r="ET76" s="11">
        <v>7.9900000000000006E-3</v>
      </c>
      <c r="EU76" s="11">
        <v>7.4200000000000004E-3</v>
      </c>
      <c r="EV76" s="11" t="s">
        <v>222</v>
      </c>
      <c r="EW76" s="11" t="s">
        <v>157</v>
      </c>
    </row>
    <row r="77" spans="1:153" ht="12.75" x14ac:dyDescent="0.2">
      <c r="A77" s="11"/>
      <c r="B77" s="11">
        <v>29468238</v>
      </c>
      <c r="C77" s="11">
        <v>50425.096527777503</v>
      </c>
      <c r="D77" s="11" t="s">
        <v>153</v>
      </c>
      <c r="E77" s="11">
        <v>345600</v>
      </c>
      <c r="F77" s="11">
        <v>33889824</v>
      </c>
      <c r="G77" s="11">
        <v>46225.922916666997</v>
      </c>
      <c r="H77" s="11">
        <v>46048.163888888499</v>
      </c>
      <c r="I77" s="11">
        <v>164238</v>
      </c>
      <c r="J77" s="11">
        <v>1</v>
      </c>
      <c r="K77" s="11">
        <v>297</v>
      </c>
      <c r="L77" s="11">
        <v>68156</v>
      </c>
      <c r="M77" s="11">
        <v>130</v>
      </c>
      <c r="N77" s="11">
        <v>130</v>
      </c>
      <c r="O77" s="11">
        <v>92</v>
      </c>
      <c r="P77" s="11">
        <v>100</v>
      </c>
      <c r="Q77" s="11">
        <v>428</v>
      </c>
      <c r="R77" s="11" t="s">
        <v>154</v>
      </c>
      <c r="S77" s="11" t="s">
        <v>155</v>
      </c>
      <c r="T77" s="11" t="s">
        <v>156</v>
      </c>
      <c r="U77" s="11">
        <v>0</v>
      </c>
      <c r="V77" s="11" t="s">
        <v>154</v>
      </c>
      <c r="W77" s="11" t="s">
        <v>157</v>
      </c>
      <c r="X77" s="11"/>
      <c r="Y77" s="11">
        <v>10</v>
      </c>
      <c r="Z77" s="11">
        <v>10</v>
      </c>
      <c r="AA77" s="11">
        <v>10</v>
      </c>
      <c r="AB77" s="11">
        <v>10</v>
      </c>
      <c r="AC77" s="11">
        <v>10</v>
      </c>
      <c r="AD77" s="11">
        <v>10</v>
      </c>
      <c r="AE77" s="11">
        <v>10</v>
      </c>
      <c r="AF77" s="11">
        <v>10</v>
      </c>
      <c r="AG77" s="11">
        <v>10</v>
      </c>
      <c r="AH77" s="11">
        <v>10</v>
      </c>
      <c r="AI77" s="11">
        <v>10</v>
      </c>
      <c r="AJ77" s="11">
        <v>10</v>
      </c>
      <c r="AK77" s="11">
        <v>10</v>
      </c>
      <c r="AL77" s="11">
        <v>120</v>
      </c>
      <c r="AM77" s="11">
        <v>60</v>
      </c>
      <c r="AN77" s="11">
        <v>10</v>
      </c>
      <c r="AO77" s="11">
        <v>120</v>
      </c>
      <c r="AP77" s="11">
        <v>60</v>
      </c>
      <c r="AQ77" s="11">
        <v>40</v>
      </c>
      <c r="AR77" s="11">
        <v>10</v>
      </c>
      <c r="AS77" s="11">
        <v>120</v>
      </c>
      <c r="AT77" s="11">
        <v>5748</v>
      </c>
      <c r="AU77" s="11">
        <v>2046</v>
      </c>
      <c r="AV77" s="11">
        <v>2916</v>
      </c>
      <c r="AW77" s="11">
        <v>677</v>
      </c>
      <c r="AX77" s="11">
        <v>48182</v>
      </c>
      <c r="AY77" s="11">
        <v>921</v>
      </c>
      <c r="AZ77" s="11">
        <v>9015</v>
      </c>
      <c r="BA77" s="11">
        <v>1693</v>
      </c>
      <c r="BB77" s="11">
        <v>1198</v>
      </c>
      <c r="BC77" s="11">
        <v>13766</v>
      </c>
      <c r="BD77" s="11">
        <v>7319</v>
      </c>
      <c r="BE77" s="11">
        <v>66030</v>
      </c>
      <c r="BF77" s="11">
        <v>921</v>
      </c>
      <c r="BG77" s="11">
        <v>9</v>
      </c>
      <c r="BH77" s="11">
        <v>10</v>
      </c>
      <c r="BI77" s="11">
        <v>13</v>
      </c>
      <c r="BJ77" s="11">
        <v>10</v>
      </c>
      <c r="BK77" s="11">
        <v>17</v>
      </c>
      <c r="BL77" s="11">
        <v>8</v>
      </c>
      <c r="BM77" s="11">
        <v>15</v>
      </c>
      <c r="BN77" s="11">
        <v>14</v>
      </c>
      <c r="BO77" s="11">
        <v>10</v>
      </c>
      <c r="BP77" s="11">
        <v>27</v>
      </c>
      <c r="BQ77" s="11">
        <v>10</v>
      </c>
      <c r="BR77" s="11">
        <v>23</v>
      </c>
      <c r="BS77" s="11">
        <v>24</v>
      </c>
      <c r="BT77" s="11">
        <v>38</v>
      </c>
      <c r="BU77" s="11">
        <v>18</v>
      </c>
      <c r="BV77" s="11">
        <v>19</v>
      </c>
      <c r="BW77" s="11">
        <v>9</v>
      </c>
      <c r="BX77" s="11">
        <v>44</v>
      </c>
      <c r="BY77" s="11">
        <v>14</v>
      </c>
      <c r="BZ77" s="11">
        <v>56</v>
      </c>
      <c r="CA77" s="11">
        <v>14</v>
      </c>
      <c r="CB77" s="11">
        <v>5</v>
      </c>
      <c r="CC77" s="11">
        <v>115</v>
      </c>
      <c r="CD77" s="11">
        <v>42</v>
      </c>
      <c r="CE77" s="11">
        <v>73</v>
      </c>
      <c r="CF77" s="11">
        <v>7</v>
      </c>
      <c r="CG77" s="11">
        <v>14</v>
      </c>
      <c r="CH77" s="11">
        <v>5</v>
      </c>
      <c r="CI77" s="11" t="s">
        <v>158</v>
      </c>
      <c r="CJ77" s="11" t="s">
        <v>158</v>
      </c>
      <c r="CK77" s="11" t="s">
        <v>158</v>
      </c>
      <c r="CL77" s="11" t="s">
        <v>158</v>
      </c>
      <c r="CM77" s="11" t="s">
        <v>158</v>
      </c>
      <c r="CN77" s="11" t="s">
        <v>158</v>
      </c>
      <c r="CO77" s="11" t="s">
        <v>158</v>
      </c>
      <c r="CP77" s="11" t="s">
        <v>158</v>
      </c>
      <c r="CQ77" s="11" t="s">
        <v>158</v>
      </c>
      <c r="CR77" s="11" t="s">
        <v>158</v>
      </c>
      <c r="CS77" s="11" t="s">
        <v>158</v>
      </c>
      <c r="CT77" s="11" t="s">
        <v>154</v>
      </c>
      <c r="CU77" s="11" t="s">
        <v>154</v>
      </c>
      <c r="CV77" s="11" t="s">
        <v>154</v>
      </c>
      <c r="CW77" s="11" t="s">
        <v>154</v>
      </c>
      <c r="CX77" s="11" t="s">
        <v>154</v>
      </c>
      <c r="CY77" s="11" t="s">
        <v>154</v>
      </c>
      <c r="CZ77" s="11" t="s">
        <v>154</v>
      </c>
      <c r="DA77" s="11" t="s">
        <v>154</v>
      </c>
      <c r="DB77" s="11" t="s">
        <v>154</v>
      </c>
      <c r="DC77" s="11" t="s">
        <v>154</v>
      </c>
      <c r="DD77" s="11" t="s">
        <v>154</v>
      </c>
      <c r="DE77" s="11" t="s">
        <v>154</v>
      </c>
      <c r="DF77" s="11" t="s">
        <v>154</v>
      </c>
      <c r="DG77" s="11" t="s">
        <v>157</v>
      </c>
      <c r="DH77" s="11" t="s">
        <v>157</v>
      </c>
      <c r="DI77" s="11" t="s">
        <v>157</v>
      </c>
      <c r="DJ77" s="11" t="s">
        <v>157</v>
      </c>
      <c r="DK77" s="11" t="s">
        <v>157</v>
      </c>
      <c r="DL77" s="11" t="s">
        <v>157</v>
      </c>
      <c r="DM77" s="11" t="s">
        <v>157</v>
      </c>
      <c r="DN77" s="11" t="s">
        <v>157</v>
      </c>
      <c r="DO77" s="11" t="s">
        <v>157</v>
      </c>
      <c r="DP77" s="11" t="s">
        <v>157</v>
      </c>
      <c r="DQ77" s="11" t="s">
        <v>157</v>
      </c>
      <c r="DR77" s="11" t="s">
        <v>157</v>
      </c>
      <c r="DS77" s="11" t="s">
        <v>157</v>
      </c>
      <c r="DT77" s="11" t="b">
        <v>1</v>
      </c>
      <c r="DU77" s="11" t="b">
        <v>1</v>
      </c>
      <c r="DV77" s="11" t="b">
        <v>1</v>
      </c>
      <c r="DW77" s="11" t="b">
        <v>1</v>
      </c>
      <c r="DX77" s="11" t="b">
        <v>1</v>
      </c>
      <c r="DY77" s="11" t="b">
        <v>1</v>
      </c>
      <c r="DZ77" s="11" t="b">
        <v>1</v>
      </c>
      <c r="EA77" s="11" t="b">
        <v>1</v>
      </c>
      <c r="EB77" s="11" t="b">
        <v>1</v>
      </c>
      <c r="EC77" s="11" t="b">
        <v>1</v>
      </c>
      <c r="ED77" s="11" t="b">
        <v>1</v>
      </c>
      <c r="EE77" s="11" t="b">
        <v>1</v>
      </c>
      <c r="EF77" s="11" t="b">
        <v>1</v>
      </c>
      <c r="EG77" s="11">
        <v>7.6800000000000002E-3</v>
      </c>
      <c r="EH77" s="11">
        <v>8.2100000000000003E-3</v>
      </c>
      <c r="EI77" s="11">
        <v>7.8100000000000001E-3</v>
      </c>
      <c r="EJ77" s="11">
        <v>8.0700000000000008E-3</v>
      </c>
      <c r="EK77" s="11">
        <v>7.7799999999999996E-3</v>
      </c>
      <c r="EL77" s="11">
        <v>8.3999999999999995E-3</v>
      </c>
      <c r="EM77" s="11">
        <v>8.0700000000000008E-3</v>
      </c>
      <c r="EN77" s="11">
        <v>7.6499999999999997E-3</v>
      </c>
      <c r="EO77" s="11">
        <v>8.0400000000000003E-3</v>
      </c>
      <c r="EP77" s="11">
        <v>9.1599999999999997E-3</v>
      </c>
      <c r="EQ77" s="11">
        <v>8.0099999999999998E-3</v>
      </c>
      <c r="ER77" s="11">
        <v>8.0999999999999996E-3</v>
      </c>
      <c r="ES77" s="11">
        <v>7.2700000000000004E-3</v>
      </c>
      <c r="ET77" s="11">
        <v>3.3580017647058799E-2</v>
      </c>
      <c r="EU77" s="11">
        <v>3.7343425E-2</v>
      </c>
      <c r="EV77" s="11" t="s">
        <v>163</v>
      </c>
      <c r="EW77" s="11" t="s">
        <v>223</v>
      </c>
    </row>
    <row r="78" spans="1:153" ht="12.75" x14ac:dyDescent="0.2">
      <c r="A78" s="11"/>
      <c r="B78" s="11">
        <v>28092854</v>
      </c>
      <c r="C78" s="11">
        <v>53714.992361110599</v>
      </c>
      <c r="D78" s="11" t="s">
        <v>153</v>
      </c>
      <c r="E78" s="11">
        <v>345600</v>
      </c>
      <c r="F78" s="11">
        <v>31968328</v>
      </c>
      <c r="G78" s="11">
        <v>45864.697916666897</v>
      </c>
      <c r="H78" s="11">
        <v>45729.251388888602</v>
      </c>
      <c r="I78" s="11">
        <v>431998</v>
      </c>
      <c r="J78" s="11">
        <v>1</v>
      </c>
      <c r="K78" s="11">
        <v>115</v>
      </c>
      <c r="L78" s="11">
        <v>38293</v>
      </c>
      <c r="M78" s="11">
        <v>130</v>
      </c>
      <c r="N78" s="11">
        <v>110</v>
      </c>
      <c r="O78" s="11">
        <v>92</v>
      </c>
      <c r="P78" s="11">
        <v>84.61</v>
      </c>
      <c r="Q78" s="11">
        <v>381736</v>
      </c>
      <c r="R78" s="11" t="s">
        <v>154</v>
      </c>
      <c r="S78" s="11" t="s">
        <v>155</v>
      </c>
      <c r="T78" s="11" t="s">
        <v>156</v>
      </c>
      <c r="U78" s="11">
        <v>0</v>
      </c>
      <c r="V78" s="11" t="s">
        <v>154</v>
      </c>
      <c r="W78" s="11" t="s">
        <v>157</v>
      </c>
      <c r="X78" s="11"/>
      <c r="Y78" s="11" t="s">
        <v>157</v>
      </c>
      <c r="Z78" s="11">
        <v>10</v>
      </c>
      <c r="AA78" s="11">
        <v>10</v>
      </c>
      <c r="AB78" s="11">
        <v>10</v>
      </c>
      <c r="AC78" s="11">
        <v>10</v>
      </c>
      <c r="AD78" s="11">
        <v>10</v>
      </c>
      <c r="AE78" s="11">
        <v>10</v>
      </c>
      <c r="AF78" s="11">
        <v>10</v>
      </c>
      <c r="AG78" s="11">
        <v>10</v>
      </c>
      <c r="AH78" s="11">
        <v>10</v>
      </c>
      <c r="AI78" s="11">
        <v>10</v>
      </c>
      <c r="AJ78" s="11">
        <v>10</v>
      </c>
      <c r="AK78" s="11">
        <v>0</v>
      </c>
      <c r="AL78" s="11">
        <v>0</v>
      </c>
      <c r="AM78" s="11">
        <v>100</v>
      </c>
      <c r="AN78" s="11">
        <v>60</v>
      </c>
      <c r="AO78" s="11">
        <v>0</v>
      </c>
      <c r="AP78" s="11">
        <v>110</v>
      </c>
      <c r="AQ78" s="11">
        <v>40</v>
      </c>
      <c r="AR78" s="11">
        <v>30</v>
      </c>
      <c r="AS78" s="11">
        <v>10</v>
      </c>
      <c r="AT78" s="11">
        <v>100</v>
      </c>
      <c r="AU78" s="11" t="s">
        <v>157</v>
      </c>
      <c r="AV78" s="11">
        <v>314</v>
      </c>
      <c r="AW78" s="11">
        <v>464</v>
      </c>
      <c r="AX78" s="11">
        <v>812</v>
      </c>
      <c r="AY78" s="11">
        <v>918</v>
      </c>
      <c r="AZ78" s="11">
        <v>1771</v>
      </c>
      <c r="BA78" s="11">
        <v>1245</v>
      </c>
      <c r="BB78" s="11">
        <v>791</v>
      </c>
      <c r="BC78" s="11">
        <v>467</v>
      </c>
      <c r="BD78" s="11">
        <v>401</v>
      </c>
      <c r="BE78" s="11">
        <v>17352</v>
      </c>
      <c r="BF78" s="11">
        <v>729</v>
      </c>
      <c r="BG78" s="11">
        <v>7998</v>
      </c>
      <c r="BH78" s="11">
        <v>16969</v>
      </c>
      <c r="BI78" s="11">
        <v>9</v>
      </c>
      <c r="BJ78" s="11">
        <v>13</v>
      </c>
      <c r="BK78" s="11">
        <v>17</v>
      </c>
      <c r="BL78" s="11">
        <v>19</v>
      </c>
      <c r="BM78" s="11">
        <v>12</v>
      </c>
      <c r="BN78" s="11">
        <v>10</v>
      </c>
      <c r="BO78" s="11">
        <v>13</v>
      </c>
      <c r="BP78" s="11">
        <v>11</v>
      </c>
      <c r="BQ78" s="11">
        <v>9</v>
      </c>
      <c r="BR78" s="11">
        <v>10</v>
      </c>
      <c r="BS78" s="11">
        <v>14</v>
      </c>
      <c r="BT78" s="11">
        <v>26</v>
      </c>
      <c r="BU78" s="11">
        <v>14</v>
      </c>
      <c r="BV78" s="11">
        <v>2</v>
      </c>
      <c r="BW78" s="11">
        <v>2</v>
      </c>
      <c r="BX78" s="11">
        <v>4</v>
      </c>
      <c r="BY78" s="11">
        <v>8</v>
      </c>
      <c r="BZ78" s="11">
        <v>14</v>
      </c>
      <c r="CA78" s="11">
        <v>4</v>
      </c>
      <c r="CB78" s="11">
        <v>3</v>
      </c>
      <c r="CC78" s="11">
        <v>3</v>
      </c>
      <c r="CD78" s="11">
        <v>2</v>
      </c>
      <c r="CE78" s="11">
        <v>13</v>
      </c>
      <c r="CF78" s="11">
        <v>4</v>
      </c>
      <c r="CG78" s="11">
        <v>22</v>
      </c>
      <c r="CH78" s="11">
        <v>5</v>
      </c>
      <c r="CI78" s="11" t="s">
        <v>158</v>
      </c>
      <c r="CJ78" s="11" t="s">
        <v>158</v>
      </c>
      <c r="CK78" s="11" t="s">
        <v>158</v>
      </c>
      <c r="CL78" s="11" t="s">
        <v>158</v>
      </c>
      <c r="CM78" s="11" t="s">
        <v>158</v>
      </c>
      <c r="CN78" s="11" t="s">
        <v>158</v>
      </c>
      <c r="CO78" s="11" t="s">
        <v>158</v>
      </c>
      <c r="CP78" s="11" t="s">
        <v>158</v>
      </c>
      <c r="CQ78" s="11" t="s">
        <v>158</v>
      </c>
      <c r="CR78" s="11" t="s">
        <v>158</v>
      </c>
      <c r="CS78" s="11" t="s">
        <v>158</v>
      </c>
      <c r="CT78" s="11" t="s">
        <v>158</v>
      </c>
      <c r="CU78" s="11" t="s">
        <v>158</v>
      </c>
      <c r="CV78" s="11" t="s">
        <v>154</v>
      </c>
      <c r="CW78" s="11" t="s">
        <v>154</v>
      </c>
      <c r="CX78" s="11" t="s">
        <v>154</v>
      </c>
      <c r="CY78" s="11" t="s">
        <v>154</v>
      </c>
      <c r="CZ78" s="11" t="s">
        <v>154</v>
      </c>
      <c r="DA78" s="11" t="s">
        <v>154</v>
      </c>
      <c r="DB78" s="11" t="s">
        <v>154</v>
      </c>
      <c r="DC78" s="11" t="s">
        <v>154</v>
      </c>
      <c r="DD78" s="11" t="s">
        <v>154</v>
      </c>
      <c r="DE78" s="11" t="s">
        <v>154</v>
      </c>
      <c r="DF78" s="11" t="s">
        <v>154</v>
      </c>
      <c r="DG78" s="11" t="s">
        <v>154</v>
      </c>
      <c r="DH78" s="11" t="s">
        <v>154</v>
      </c>
      <c r="DI78" s="11" t="s">
        <v>157</v>
      </c>
      <c r="DJ78" s="11" t="s">
        <v>157</v>
      </c>
      <c r="DK78" s="11" t="s">
        <v>157</v>
      </c>
      <c r="DL78" s="11" t="s">
        <v>157</v>
      </c>
      <c r="DM78" s="11" t="s">
        <v>157</v>
      </c>
      <c r="DN78" s="11" t="s">
        <v>157</v>
      </c>
      <c r="DO78" s="11" t="s">
        <v>157</v>
      </c>
      <c r="DP78" s="11" t="s">
        <v>157</v>
      </c>
      <c r="DQ78" s="11" t="s">
        <v>157</v>
      </c>
      <c r="DR78" s="11" t="s">
        <v>157</v>
      </c>
      <c r="DS78" s="11" t="s">
        <v>157</v>
      </c>
      <c r="DT78" s="11" t="s">
        <v>157</v>
      </c>
      <c r="DU78" s="11" t="s">
        <v>157</v>
      </c>
      <c r="DV78" s="11" t="b">
        <v>1</v>
      </c>
      <c r="DW78" s="11" t="b">
        <v>1</v>
      </c>
      <c r="DX78" s="11" t="b">
        <v>1</v>
      </c>
      <c r="DY78" s="11" t="b">
        <v>1</v>
      </c>
      <c r="DZ78" s="11" t="b">
        <v>1</v>
      </c>
      <c r="EA78" s="11" t="b">
        <v>1</v>
      </c>
      <c r="EB78" s="11" t="b">
        <v>1</v>
      </c>
      <c r="EC78" s="11" t="b">
        <v>1</v>
      </c>
      <c r="ED78" s="11" t="b">
        <v>1</v>
      </c>
      <c r="EE78" s="11" t="b">
        <v>1</v>
      </c>
      <c r="EF78" s="11" t="b">
        <v>1</v>
      </c>
      <c r="EG78" s="11" t="b">
        <v>0</v>
      </c>
      <c r="EH78" s="11" t="b">
        <v>0</v>
      </c>
      <c r="EI78" s="11">
        <v>7.7000000000000002E-3</v>
      </c>
      <c r="EJ78" s="11">
        <v>1.03E-2</v>
      </c>
      <c r="EK78" s="11">
        <v>7.8300000000000002E-3</v>
      </c>
      <c r="EL78" s="11">
        <v>7.5500000000000003E-3</v>
      </c>
      <c r="EM78" s="11">
        <v>8.0099999999999998E-3</v>
      </c>
      <c r="EN78" s="11">
        <v>7.3299999999999997E-3</v>
      </c>
      <c r="EO78" s="11">
        <v>8.4499999999999992E-3</v>
      </c>
      <c r="EP78" s="11">
        <v>9.5499999999999995E-3</v>
      </c>
      <c r="EQ78" s="11">
        <v>7.7400000000000004E-3</v>
      </c>
      <c r="ER78" s="11">
        <v>8.26E-3</v>
      </c>
      <c r="ES78" s="11">
        <v>7.9299999999999995E-3</v>
      </c>
      <c r="ET78" s="11">
        <v>8.8500000000000002E-3</v>
      </c>
      <c r="EU78" s="11">
        <v>7.6E-3</v>
      </c>
      <c r="EV78" s="11" t="s">
        <v>224</v>
      </c>
      <c r="EW78" s="11" t="s">
        <v>157</v>
      </c>
    </row>
    <row r="79" spans="1:153" ht="12.75" x14ac:dyDescent="0.2">
      <c r="A79" s="11"/>
      <c r="B79" s="11">
        <v>29468206</v>
      </c>
      <c r="C79" s="11">
        <v>53736.924999999501</v>
      </c>
      <c r="D79" s="11" t="s">
        <v>153</v>
      </c>
      <c r="E79" s="11">
        <v>345600</v>
      </c>
      <c r="F79" s="11">
        <v>33889876</v>
      </c>
      <c r="G79" s="11">
        <v>45924.902083333604</v>
      </c>
      <c r="H79" s="11">
        <v>45782.4034722219</v>
      </c>
      <c r="I79" s="11">
        <v>431992</v>
      </c>
      <c r="J79" s="11">
        <v>1</v>
      </c>
      <c r="K79" s="11">
        <v>695</v>
      </c>
      <c r="L79" s="11">
        <v>193430</v>
      </c>
      <c r="M79" s="11">
        <v>130</v>
      </c>
      <c r="N79" s="11">
        <v>120</v>
      </c>
      <c r="O79" s="11">
        <v>92</v>
      </c>
      <c r="P79" s="11">
        <v>92.3</v>
      </c>
      <c r="Q79" s="11">
        <v>189136</v>
      </c>
      <c r="R79" s="11" t="s">
        <v>154</v>
      </c>
      <c r="S79" s="11" t="s">
        <v>155</v>
      </c>
      <c r="T79" s="11" t="s">
        <v>156</v>
      </c>
      <c r="U79" s="11">
        <v>0</v>
      </c>
      <c r="V79" s="11" t="s">
        <v>154</v>
      </c>
      <c r="W79" s="11" t="s">
        <v>157</v>
      </c>
      <c r="X79" s="11"/>
      <c r="Y79" s="11" t="s">
        <v>157</v>
      </c>
      <c r="Z79" s="11">
        <v>10</v>
      </c>
      <c r="AA79" s="11">
        <v>10</v>
      </c>
      <c r="AB79" s="11">
        <v>10</v>
      </c>
      <c r="AC79" s="11">
        <v>10</v>
      </c>
      <c r="AD79" s="11">
        <v>10</v>
      </c>
      <c r="AE79" s="11">
        <v>10</v>
      </c>
      <c r="AF79" s="11">
        <v>0</v>
      </c>
      <c r="AG79" s="11">
        <v>10</v>
      </c>
      <c r="AH79" s="11">
        <v>10</v>
      </c>
      <c r="AI79" s="11">
        <v>10</v>
      </c>
      <c r="AJ79" s="11">
        <v>10</v>
      </c>
      <c r="AK79" s="11">
        <v>10</v>
      </c>
      <c r="AL79" s="11">
        <v>10</v>
      </c>
      <c r="AM79" s="11">
        <v>110</v>
      </c>
      <c r="AN79" s="11">
        <v>60</v>
      </c>
      <c r="AO79" s="11">
        <v>10</v>
      </c>
      <c r="AP79" s="11">
        <v>110</v>
      </c>
      <c r="AQ79" s="11">
        <v>50</v>
      </c>
      <c r="AR79" s="11">
        <v>40</v>
      </c>
      <c r="AS79" s="11">
        <v>10</v>
      </c>
      <c r="AT79" s="11">
        <v>110</v>
      </c>
      <c r="AU79" s="11" t="s">
        <v>157</v>
      </c>
      <c r="AV79" s="11">
        <v>8541</v>
      </c>
      <c r="AW79" s="11">
        <v>3047</v>
      </c>
      <c r="AX79" s="11">
        <v>8128</v>
      </c>
      <c r="AY79" s="11">
        <v>3362</v>
      </c>
      <c r="AZ79" s="11">
        <v>40820</v>
      </c>
      <c r="BA79" s="11">
        <v>21065</v>
      </c>
      <c r="BB79" s="11">
        <v>44276</v>
      </c>
      <c r="BC79" s="11">
        <v>1969</v>
      </c>
      <c r="BD79" s="11">
        <v>5176</v>
      </c>
      <c r="BE79" s="11">
        <v>54274</v>
      </c>
      <c r="BF79" s="11">
        <v>4325</v>
      </c>
      <c r="BG79" s="11">
        <v>9325</v>
      </c>
      <c r="BH79" s="11">
        <v>37346</v>
      </c>
      <c r="BI79" s="11">
        <v>10</v>
      </c>
      <c r="BJ79" s="11">
        <v>12</v>
      </c>
      <c r="BK79" s="11">
        <v>12</v>
      </c>
      <c r="BL79" s="11">
        <v>12</v>
      </c>
      <c r="BM79" s="11">
        <v>10</v>
      </c>
      <c r="BN79" s="11">
        <v>10</v>
      </c>
      <c r="BO79" s="11">
        <v>11</v>
      </c>
      <c r="BP79" s="11">
        <v>11</v>
      </c>
      <c r="BQ79" s="11">
        <v>17</v>
      </c>
      <c r="BR79" s="11">
        <v>11</v>
      </c>
      <c r="BS79" s="11">
        <v>15</v>
      </c>
      <c r="BT79" s="11">
        <v>13</v>
      </c>
      <c r="BU79" s="11">
        <v>24</v>
      </c>
      <c r="BV79" s="11">
        <v>54</v>
      </c>
      <c r="BW79" s="11">
        <v>31</v>
      </c>
      <c r="BX79" s="11">
        <v>58</v>
      </c>
      <c r="BY79" s="11">
        <v>13</v>
      </c>
      <c r="BZ79" s="11">
        <v>123</v>
      </c>
      <c r="CA79" s="11">
        <v>37</v>
      </c>
      <c r="CB79" s="11">
        <v>86</v>
      </c>
      <c r="CC79" s="11">
        <v>10</v>
      </c>
      <c r="CD79" s="11">
        <v>51</v>
      </c>
      <c r="CE79" s="11">
        <v>17</v>
      </c>
      <c r="CF79" s="11">
        <v>21</v>
      </c>
      <c r="CG79" s="11">
        <v>44</v>
      </c>
      <c r="CH79" s="11">
        <v>170</v>
      </c>
      <c r="CI79" s="11" t="s">
        <v>158</v>
      </c>
      <c r="CJ79" s="11" t="s">
        <v>158</v>
      </c>
      <c r="CK79" s="11" t="s">
        <v>158</v>
      </c>
      <c r="CL79" s="11" t="s">
        <v>158</v>
      </c>
      <c r="CM79" s="11" t="s">
        <v>158</v>
      </c>
      <c r="CN79" s="11" t="s">
        <v>158</v>
      </c>
      <c r="CO79" s="11" t="s">
        <v>158</v>
      </c>
      <c r="CP79" s="11" t="s">
        <v>158</v>
      </c>
      <c r="CQ79" s="11" t="s">
        <v>158</v>
      </c>
      <c r="CR79" s="11" t="s">
        <v>158</v>
      </c>
      <c r="CS79" s="11" t="s">
        <v>158</v>
      </c>
      <c r="CT79" s="11" t="s">
        <v>158</v>
      </c>
      <c r="CU79" s="11" t="s">
        <v>158</v>
      </c>
      <c r="CV79" s="11" t="s">
        <v>154</v>
      </c>
      <c r="CW79" s="11" t="s">
        <v>154</v>
      </c>
      <c r="CX79" s="11" t="s">
        <v>154</v>
      </c>
      <c r="CY79" s="11" t="s">
        <v>154</v>
      </c>
      <c r="CZ79" s="11" t="s">
        <v>154</v>
      </c>
      <c r="DA79" s="11" t="s">
        <v>154</v>
      </c>
      <c r="DB79" s="11" t="s">
        <v>154</v>
      </c>
      <c r="DC79" s="11" t="s">
        <v>154</v>
      </c>
      <c r="DD79" s="11" t="s">
        <v>154</v>
      </c>
      <c r="DE79" s="11" t="s">
        <v>154</v>
      </c>
      <c r="DF79" s="11" t="s">
        <v>154</v>
      </c>
      <c r="DG79" s="11" t="s">
        <v>154</v>
      </c>
      <c r="DH79" s="11" t="s">
        <v>154</v>
      </c>
      <c r="DI79" s="11" t="s">
        <v>157</v>
      </c>
      <c r="DJ79" s="11" t="s">
        <v>157</v>
      </c>
      <c r="DK79" s="11" t="s">
        <v>157</v>
      </c>
      <c r="DL79" s="11" t="s">
        <v>157</v>
      </c>
      <c r="DM79" s="11" t="s">
        <v>157</v>
      </c>
      <c r="DN79" s="11" t="s">
        <v>157</v>
      </c>
      <c r="DO79" s="11" t="s">
        <v>157</v>
      </c>
      <c r="DP79" s="11" t="s">
        <v>157</v>
      </c>
      <c r="DQ79" s="11" t="s">
        <v>157</v>
      </c>
      <c r="DR79" s="11" t="s">
        <v>157</v>
      </c>
      <c r="DS79" s="11" t="s">
        <v>157</v>
      </c>
      <c r="DT79" s="11" t="s">
        <v>157</v>
      </c>
      <c r="DU79" s="11" t="s">
        <v>157</v>
      </c>
      <c r="DV79" s="11" t="b">
        <v>1</v>
      </c>
      <c r="DW79" s="11" t="b">
        <v>1</v>
      </c>
      <c r="DX79" s="11" t="b">
        <v>1</v>
      </c>
      <c r="DY79" s="11" t="b">
        <v>1</v>
      </c>
      <c r="DZ79" s="11" t="b">
        <v>1</v>
      </c>
      <c r="EA79" s="11" t="b">
        <v>1</v>
      </c>
      <c r="EB79" s="11" t="b">
        <v>0</v>
      </c>
      <c r="EC79" s="11" t="b">
        <v>1</v>
      </c>
      <c r="ED79" s="11" t="b">
        <v>1</v>
      </c>
      <c r="EE79" s="11" t="b">
        <v>1</v>
      </c>
      <c r="EF79" s="11" t="b">
        <v>1</v>
      </c>
      <c r="EG79" s="11" t="b">
        <v>1</v>
      </c>
      <c r="EH79" s="11" t="b">
        <v>1</v>
      </c>
      <c r="EI79" s="11">
        <v>8.0599999999999995E-3</v>
      </c>
      <c r="EJ79" s="11">
        <v>7.43E-3</v>
      </c>
      <c r="EK79" s="11">
        <v>8.7299999999999999E-3</v>
      </c>
      <c r="EL79" s="11">
        <v>1.0699999999999999E-2</v>
      </c>
      <c r="EM79" s="11">
        <v>7.0299999999999998E-3</v>
      </c>
      <c r="EN79" s="11">
        <v>7.77E-3</v>
      </c>
      <c r="EO79" s="11">
        <v>7.7299999999999999E-3</v>
      </c>
      <c r="EP79" s="11">
        <v>9.6200000000000001E-3</v>
      </c>
      <c r="EQ79" s="11">
        <v>7.5500000000000003E-3</v>
      </c>
      <c r="ER79" s="11">
        <v>7.7799999999999996E-3</v>
      </c>
      <c r="ES79" s="11">
        <v>7.3499999999999998E-3</v>
      </c>
      <c r="ET79" s="11">
        <v>7.7000000000000002E-3</v>
      </c>
      <c r="EU79" s="11">
        <v>8.0999999999999996E-3</v>
      </c>
      <c r="EV79" s="11" t="s">
        <v>225</v>
      </c>
      <c r="EW79" s="11" t="s">
        <v>157</v>
      </c>
    </row>
    <row r="80" spans="1:153" ht="12.75" x14ac:dyDescent="0.2">
      <c r="A80" s="11"/>
      <c r="B80" s="11">
        <v>45381850</v>
      </c>
      <c r="C80" s="11">
        <v>48231.8326388887</v>
      </c>
      <c r="D80" s="11" t="s">
        <v>153</v>
      </c>
      <c r="E80" s="11">
        <v>345600</v>
      </c>
      <c r="F80" s="11">
        <v>52144178</v>
      </c>
      <c r="G80" s="11">
        <v>49276.267361111903</v>
      </c>
      <c r="H80" s="11">
        <v>48741.2027777767</v>
      </c>
      <c r="I80" s="11">
        <v>84951</v>
      </c>
      <c r="J80" s="11">
        <v>1</v>
      </c>
      <c r="K80" s="11">
        <v>35</v>
      </c>
      <c r="L80" s="11">
        <v>68370</v>
      </c>
      <c r="M80" s="11">
        <v>131</v>
      </c>
      <c r="N80" s="11">
        <v>131</v>
      </c>
      <c r="O80" s="11">
        <v>92</v>
      </c>
      <c r="P80" s="11">
        <v>100</v>
      </c>
      <c r="Q80" s="11">
        <v>34295</v>
      </c>
      <c r="R80" s="11" t="s">
        <v>154</v>
      </c>
      <c r="S80" s="11" t="s">
        <v>155</v>
      </c>
      <c r="T80" s="11" t="s">
        <v>208</v>
      </c>
      <c r="U80" s="11">
        <v>12</v>
      </c>
      <c r="V80" s="11" t="s">
        <v>154</v>
      </c>
      <c r="W80" s="11" t="s">
        <v>157</v>
      </c>
      <c r="X80" s="11">
        <v>5</v>
      </c>
      <c r="Y80" s="11">
        <v>1</v>
      </c>
      <c r="Z80" s="11">
        <v>10</v>
      </c>
      <c r="AA80" s="11">
        <v>10</v>
      </c>
      <c r="AB80" s="11">
        <v>10</v>
      </c>
      <c r="AC80" s="11">
        <v>10</v>
      </c>
      <c r="AD80" s="11">
        <v>10</v>
      </c>
      <c r="AE80" s="11">
        <v>10</v>
      </c>
      <c r="AF80" s="11">
        <v>10</v>
      </c>
      <c r="AG80" s="11">
        <v>10</v>
      </c>
      <c r="AH80" s="11">
        <v>10</v>
      </c>
      <c r="AI80" s="11">
        <v>10</v>
      </c>
      <c r="AJ80" s="11">
        <v>10</v>
      </c>
      <c r="AK80" s="11">
        <v>10</v>
      </c>
      <c r="AL80" s="11">
        <v>10</v>
      </c>
      <c r="AM80" s="11">
        <v>121</v>
      </c>
      <c r="AN80" s="11">
        <v>60</v>
      </c>
      <c r="AO80" s="11">
        <v>10</v>
      </c>
      <c r="AP80" s="11">
        <v>120</v>
      </c>
      <c r="AQ80" s="11">
        <v>60</v>
      </c>
      <c r="AR80" s="11">
        <v>40</v>
      </c>
      <c r="AS80" s="11">
        <v>1</v>
      </c>
      <c r="AT80" s="11">
        <v>130</v>
      </c>
      <c r="AU80" s="11">
        <v>123</v>
      </c>
      <c r="AV80" s="11">
        <v>275</v>
      </c>
      <c r="AW80" s="11">
        <v>199</v>
      </c>
      <c r="AX80" s="11">
        <v>1276</v>
      </c>
      <c r="AY80" s="11">
        <v>808</v>
      </c>
      <c r="AZ80" s="11">
        <v>2290</v>
      </c>
      <c r="BA80" s="11">
        <v>1447</v>
      </c>
      <c r="BB80" s="11">
        <v>3362</v>
      </c>
      <c r="BC80" s="11">
        <v>32251</v>
      </c>
      <c r="BD80" s="11">
        <v>262</v>
      </c>
      <c r="BE80" s="11">
        <v>2645</v>
      </c>
      <c r="BF80" s="11">
        <v>1524</v>
      </c>
      <c r="BG80" s="11">
        <v>2664</v>
      </c>
      <c r="BH80" s="11">
        <v>1489</v>
      </c>
      <c r="BI80" s="11">
        <v>4</v>
      </c>
      <c r="BJ80" s="11">
        <v>4</v>
      </c>
      <c r="BK80" s="11">
        <v>4</v>
      </c>
      <c r="BL80" s="11">
        <v>6</v>
      </c>
      <c r="BM80" s="11">
        <v>4</v>
      </c>
      <c r="BN80" s="11">
        <v>5</v>
      </c>
      <c r="BO80" s="11">
        <v>6</v>
      </c>
      <c r="BP80" s="11">
        <v>5</v>
      </c>
      <c r="BQ80" s="11">
        <v>4</v>
      </c>
      <c r="BR80" s="11">
        <v>8</v>
      </c>
      <c r="BS80" s="11">
        <v>7</v>
      </c>
      <c r="BT80" s="11">
        <v>11</v>
      </c>
      <c r="BU80" s="11">
        <v>17</v>
      </c>
      <c r="BV80" s="11">
        <v>4</v>
      </c>
      <c r="BW80" s="11">
        <v>3</v>
      </c>
      <c r="BX80" s="11">
        <v>5</v>
      </c>
      <c r="BY80" s="11">
        <v>3</v>
      </c>
      <c r="BZ80" s="11">
        <v>8</v>
      </c>
      <c r="CA80" s="11">
        <v>7</v>
      </c>
      <c r="CB80" s="11">
        <v>8</v>
      </c>
      <c r="CC80" s="11">
        <v>3</v>
      </c>
      <c r="CD80" s="11">
        <v>2</v>
      </c>
      <c r="CE80" s="11">
        <v>16</v>
      </c>
      <c r="CF80" s="11">
        <v>5</v>
      </c>
      <c r="CG80" s="11">
        <v>15</v>
      </c>
      <c r="CH80" s="11">
        <v>8</v>
      </c>
      <c r="CI80" s="11" t="s">
        <v>158</v>
      </c>
      <c r="CJ80" s="11" t="s">
        <v>158</v>
      </c>
      <c r="CK80" s="11" t="s">
        <v>158</v>
      </c>
      <c r="CL80" s="11" t="s">
        <v>158</v>
      </c>
      <c r="CM80" s="11" t="s">
        <v>158</v>
      </c>
      <c r="CN80" s="11" t="s">
        <v>158</v>
      </c>
      <c r="CO80" s="11" t="s">
        <v>158</v>
      </c>
      <c r="CP80" s="11" t="s">
        <v>158</v>
      </c>
      <c r="CQ80" s="11" t="s">
        <v>158</v>
      </c>
      <c r="CR80" s="11" t="s">
        <v>158</v>
      </c>
      <c r="CS80" s="11" t="s">
        <v>158</v>
      </c>
      <c r="CT80" s="11" t="s">
        <v>158</v>
      </c>
      <c r="CU80" s="11" t="s">
        <v>158</v>
      </c>
      <c r="CV80" s="11" t="s">
        <v>154</v>
      </c>
      <c r="CW80" s="11" t="s">
        <v>154</v>
      </c>
      <c r="CX80" s="11" t="s">
        <v>154</v>
      </c>
      <c r="CY80" s="11" t="s">
        <v>154</v>
      </c>
      <c r="CZ80" s="11" t="s">
        <v>154</v>
      </c>
      <c r="DA80" s="11" t="s">
        <v>154</v>
      </c>
      <c r="DB80" s="11" t="s">
        <v>154</v>
      </c>
      <c r="DC80" s="11" t="s">
        <v>154</v>
      </c>
      <c r="DD80" s="11" t="s">
        <v>154</v>
      </c>
      <c r="DE80" s="11" t="s">
        <v>154</v>
      </c>
      <c r="DF80" s="11" t="s">
        <v>154</v>
      </c>
      <c r="DG80" s="11" t="s">
        <v>154</v>
      </c>
      <c r="DH80" s="11" t="s">
        <v>154</v>
      </c>
      <c r="DI80" s="11" t="s">
        <v>157</v>
      </c>
      <c r="DJ80" s="11" t="s">
        <v>157</v>
      </c>
      <c r="DK80" s="11" t="s">
        <v>157</v>
      </c>
      <c r="DL80" s="11" t="s">
        <v>157</v>
      </c>
      <c r="DM80" s="11" t="s">
        <v>157</v>
      </c>
      <c r="DN80" s="11" t="s">
        <v>157</v>
      </c>
      <c r="DO80" s="11" t="s">
        <v>157</v>
      </c>
      <c r="DP80" s="11" t="s">
        <v>157</v>
      </c>
      <c r="DQ80" s="11" t="s">
        <v>157</v>
      </c>
      <c r="DR80" s="11" t="s">
        <v>157</v>
      </c>
      <c r="DS80" s="11" t="s">
        <v>157</v>
      </c>
      <c r="DT80" s="11" t="s">
        <v>157</v>
      </c>
      <c r="DU80" s="11" t="s">
        <v>157</v>
      </c>
      <c r="DV80" s="11" t="b">
        <v>1</v>
      </c>
      <c r="DW80" s="11" t="b">
        <v>1</v>
      </c>
      <c r="DX80" s="11" t="b">
        <v>1</v>
      </c>
      <c r="DY80" s="11" t="b">
        <v>1</v>
      </c>
      <c r="DZ80" s="11" t="b">
        <v>1</v>
      </c>
      <c r="EA80" s="11" t="b">
        <v>1</v>
      </c>
      <c r="EB80" s="11" t="b">
        <v>1</v>
      </c>
      <c r="EC80" s="11" t="b">
        <v>1</v>
      </c>
      <c r="ED80" s="11" t="b">
        <v>1</v>
      </c>
      <c r="EE80" s="11" t="b">
        <v>1</v>
      </c>
      <c r="EF80" s="11" t="b">
        <v>1</v>
      </c>
      <c r="EG80" s="11" t="b">
        <v>1</v>
      </c>
      <c r="EH80" s="11" t="b">
        <v>1</v>
      </c>
      <c r="EI80" s="11">
        <v>2.6414E-2</v>
      </c>
      <c r="EJ80" s="11">
        <v>3.0907E-2</v>
      </c>
      <c r="EK80" s="11">
        <v>2.8603E-2</v>
      </c>
      <c r="EL80" s="11">
        <v>2.9221E-2</v>
      </c>
      <c r="EM80" s="11">
        <v>3.1074999999999998E-2</v>
      </c>
      <c r="EN80" s="11">
        <v>3.023E-2</v>
      </c>
      <c r="EO80" s="11">
        <v>1.5138E-2</v>
      </c>
      <c r="EP80" s="11">
        <v>1.3383000000000001E-2</v>
      </c>
      <c r="EQ80" s="11">
        <v>2.9992000000000001E-2</v>
      </c>
      <c r="ER80" s="11">
        <v>1.6153000000000001E-2</v>
      </c>
      <c r="ES80" s="11">
        <v>3.5496E-2</v>
      </c>
      <c r="ET80" s="11">
        <v>9.6042000000000002E-2</v>
      </c>
      <c r="EU80" s="11">
        <v>2.9916000000000002E-2</v>
      </c>
      <c r="EV80" s="11" t="s">
        <v>226</v>
      </c>
      <c r="EW80" s="11" t="s">
        <v>227</v>
      </c>
    </row>
    <row r="81" spans="1:153" ht="12.75" x14ac:dyDescent="0.2">
      <c r="A81" s="11"/>
      <c r="B81" s="11">
        <v>66953584</v>
      </c>
      <c r="C81" s="11">
        <v>46060.501388888799</v>
      </c>
      <c r="D81" s="11" t="s">
        <v>153</v>
      </c>
      <c r="E81" s="11">
        <v>345600</v>
      </c>
      <c r="F81" s="11">
        <v>73386690</v>
      </c>
      <c r="G81" s="11">
        <v>53229.674305557099</v>
      </c>
      <c r="H81" s="11">
        <v>52231.522916664697</v>
      </c>
      <c r="I81" s="11">
        <v>25043</v>
      </c>
      <c r="J81" s="11">
        <v>1</v>
      </c>
      <c r="K81" s="11">
        <v>17</v>
      </c>
      <c r="L81" s="11">
        <v>2164</v>
      </c>
      <c r="M81" s="11">
        <v>131</v>
      </c>
      <c r="N81" s="11">
        <v>131</v>
      </c>
      <c r="O81" s="11">
        <v>92</v>
      </c>
      <c r="P81" s="11">
        <v>100</v>
      </c>
      <c r="Q81" s="11">
        <v>135</v>
      </c>
      <c r="R81" s="11" t="s">
        <v>154</v>
      </c>
      <c r="S81" s="11" t="s">
        <v>155</v>
      </c>
      <c r="T81" s="11" t="s">
        <v>208</v>
      </c>
      <c r="U81" s="11">
        <v>20</v>
      </c>
      <c r="V81" s="11" t="s">
        <v>154</v>
      </c>
      <c r="W81" s="11" t="s">
        <v>157</v>
      </c>
      <c r="X81" s="11">
        <v>3</v>
      </c>
      <c r="Y81" s="11">
        <v>1</v>
      </c>
      <c r="Z81" s="11">
        <v>10</v>
      </c>
      <c r="AA81" s="11">
        <v>10</v>
      </c>
      <c r="AB81" s="11">
        <v>10</v>
      </c>
      <c r="AC81" s="11">
        <v>10</v>
      </c>
      <c r="AD81" s="11">
        <v>10</v>
      </c>
      <c r="AE81" s="11">
        <v>10</v>
      </c>
      <c r="AF81" s="11">
        <v>10</v>
      </c>
      <c r="AG81" s="11">
        <v>10</v>
      </c>
      <c r="AH81" s="11">
        <v>10</v>
      </c>
      <c r="AI81" s="11">
        <v>10</v>
      </c>
      <c r="AJ81" s="11">
        <v>10</v>
      </c>
      <c r="AK81" s="11">
        <v>10</v>
      </c>
      <c r="AL81" s="11">
        <v>10</v>
      </c>
      <c r="AM81" s="11">
        <v>121</v>
      </c>
      <c r="AN81" s="11">
        <v>60</v>
      </c>
      <c r="AO81" s="11">
        <v>10</v>
      </c>
      <c r="AP81" s="11">
        <v>120</v>
      </c>
      <c r="AQ81" s="11">
        <v>60</v>
      </c>
      <c r="AR81" s="11">
        <v>40</v>
      </c>
      <c r="AS81" s="11">
        <v>1</v>
      </c>
      <c r="AT81" s="11">
        <v>130</v>
      </c>
      <c r="AU81" s="11">
        <v>728</v>
      </c>
      <c r="AV81" s="11">
        <v>544</v>
      </c>
      <c r="AW81" s="11">
        <v>293</v>
      </c>
      <c r="AX81" s="11">
        <v>1087</v>
      </c>
      <c r="AY81" s="11">
        <v>3222</v>
      </c>
      <c r="AZ81" s="11">
        <v>3439</v>
      </c>
      <c r="BA81" s="11">
        <v>1702</v>
      </c>
      <c r="BB81" s="11">
        <v>2983</v>
      </c>
      <c r="BC81" s="11">
        <v>705</v>
      </c>
      <c r="BD81" s="11">
        <v>1673</v>
      </c>
      <c r="BE81" s="11">
        <v>1034</v>
      </c>
      <c r="BF81" s="11">
        <v>573</v>
      </c>
      <c r="BG81" s="11">
        <v>4775</v>
      </c>
      <c r="BH81" s="11">
        <v>2082</v>
      </c>
      <c r="BI81" s="11">
        <v>15</v>
      </c>
      <c r="BJ81" s="11">
        <v>13</v>
      </c>
      <c r="BK81" s="11">
        <v>11</v>
      </c>
      <c r="BL81" s="11">
        <v>18</v>
      </c>
      <c r="BM81" s="11">
        <v>12</v>
      </c>
      <c r="BN81" s="11">
        <v>14</v>
      </c>
      <c r="BO81" s="11">
        <v>20</v>
      </c>
      <c r="BP81" s="11">
        <v>18</v>
      </c>
      <c r="BQ81" s="11">
        <v>14</v>
      </c>
      <c r="BR81" s="11">
        <v>14</v>
      </c>
      <c r="BS81" s="11">
        <v>20</v>
      </c>
      <c r="BT81" s="11">
        <v>33</v>
      </c>
      <c r="BU81" s="11">
        <v>30</v>
      </c>
      <c r="BV81" s="11">
        <v>5</v>
      </c>
      <c r="BW81" s="11">
        <v>4</v>
      </c>
      <c r="BX81" s="11">
        <v>7</v>
      </c>
      <c r="BY81" s="11">
        <v>5</v>
      </c>
      <c r="BZ81" s="11">
        <v>10</v>
      </c>
      <c r="CA81" s="11">
        <v>7</v>
      </c>
      <c r="CB81" s="11">
        <v>3</v>
      </c>
      <c r="CC81" s="11">
        <v>5</v>
      </c>
      <c r="CD81" s="11">
        <v>3</v>
      </c>
      <c r="CE81" s="11">
        <v>3</v>
      </c>
      <c r="CF81" s="11">
        <v>3</v>
      </c>
      <c r="CG81" s="11">
        <v>13</v>
      </c>
      <c r="CH81" s="11">
        <v>3</v>
      </c>
      <c r="CI81" s="11" t="s">
        <v>158</v>
      </c>
      <c r="CJ81" s="11" t="s">
        <v>158</v>
      </c>
      <c r="CK81" s="11" t="s">
        <v>158</v>
      </c>
      <c r="CL81" s="11" t="s">
        <v>158</v>
      </c>
      <c r="CM81" s="11" t="s">
        <v>158</v>
      </c>
      <c r="CN81" s="11" t="s">
        <v>158</v>
      </c>
      <c r="CO81" s="11" t="s">
        <v>158</v>
      </c>
      <c r="CP81" s="11" t="s">
        <v>158</v>
      </c>
      <c r="CQ81" s="11" t="s">
        <v>158</v>
      </c>
      <c r="CR81" s="11" t="s">
        <v>158</v>
      </c>
      <c r="CS81" s="11" t="s">
        <v>158</v>
      </c>
      <c r="CT81" s="11" t="s">
        <v>158</v>
      </c>
      <c r="CU81" s="11" t="s">
        <v>158</v>
      </c>
      <c r="CV81" s="11" t="s">
        <v>154</v>
      </c>
      <c r="CW81" s="11" t="s">
        <v>154</v>
      </c>
      <c r="CX81" s="11" t="s">
        <v>154</v>
      </c>
      <c r="CY81" s="11" t="s">
        <v>154</v>
      </c>
      <c r="CZ81" s="11" t="s">
        <v>154</v>
      </c>
      <c r="DA81" s="11" t="s">
        <v>154</v>
      </c>
      <c r="DB81" s="11" t="s">
        <v>154</v>
      </c>
      <c r="DC81" s="11" t="s">
        <v>154</v>
      </c>
      <c r="DD81" s="11" t="s">
        <v>154</v>
      </c>
      <c r="DE81" s="11" t="s">
        <v>154</v>
      </c>
      <c r="DF81" s="11" t="s">
        <v>154</v>
      </c>
      <c r="DG81" s="11" t="s">
        <v>154</v>
      </c>
      <c r="DH81" s="11" t="s">
        <v>154</v>
      </c>
      <c r="DI81" s="11" t="s">
        <v>157</v>
      </c>
      <c r="DJ81" s="11" t="s">
        <v>157</v>
      </c>
      <c r="DK81" s="11" t="s">
        <v>157</v>
      </c>
      <c r="DL81" s="11" t="s">
        <v>157</v>
      </c>
      <c r="DM81" s="11" t="s">
        <v>157</v>
      </c>
      <c r="DN81" s="11" t="s">
        <v>157</v>
      </c>
      <c r="DO81" s="11" t="s">
        <v>157</v>
      </c>
      <c r="DP81" s="11" t="s">
        <v>157</v>
      </c>
      <c r="DQ81" s="11" t="s">
        <v>157</v>
      </c>
      <c r="DR81" s="11" t="s">
        <v>157</v>
      </c>
      <c r="DS81" s="11" t="s">
        <v>157</v>
      </c>
      <c r="DT81" s="11" t="s">
        <v>157</v>
      </c>
      <c r="DU81" s="11" t="s">
        <v>157</v>
      </c>
      <c r="DV81" s="11" t="b">
        <v>1</v>
      </c>
      <c r="DW81" s="11" t="b">
        <v>1</v>
      </c>
      <c r="DX81" s="11" t="b">
        <v>1</v>
      </c>
      <c r="DY81" s="11" t="b">
        <v>1</v>
      </c>
      <c r="DZ81" s="11" t="b">
        <v>1</v>
      </c>
      <c r="EA81" s="11" t="b">
        <v>1</v>
      </c>
      <c r="EB81" s="11" t="b">
        <v>1</v>
      </c>
      <c r="EC81" s="11" t="b">
        <v>1</v>
      </c>
      <c r="ED81" s="11" t="b">
        <v>1</v>
      </c>
      <c r="EE81" s="11" t="b">
        <v>1</v>
      </c>
      <c r="EF81" s="11" t="b">
        <v>1</v>
      </c>
      <c r="EG81" s="11" t="b">
        <v>1</v>
      </c>
      <c r="EH81" s="11" t="b">
        <v>1</v>
      </c>
      <c r="EI81" s="11">
        <v>1.1358999999999999E-2</v>
      </c>
      <c r="EJ81" s="11">
        <v>3.0471999999999999E-2</v>
      </c>
      <c r="EK81" s="11">
        <v>0.129744</v>
      </c>
      <c r="EL81" s="11">
        <v>3.1123999999999999E-2</v>
      </c>
      <c r="EM81" s="11">
        <v>3.1419000000000002E-2</v>
      </c>
      <c r="EN81" s="11">
        <v>1.4128E-2</v>
      </c>
      <c r="EO81" s="11">
        <v>1.3462999999999999E-2</v>
      </c>
      <c r="EP81" s="11">
        <v>1.3448E-2</v>
      </c>
      <c r="EQ81" s="11">
        <v>1.5310000000000001E-2</v>
      </c>
      <c r="ER81" s="11">
        <v>1.5065E-2</v>
      </c>
      <c r="ES81" s="11">
        <v>1.9212E-2</v>
      </c>
      <c r="ET81" s="11">
        <v>2.0302000000000001E-2</v>
      </c>
      <c r="EU81" s="11">
        <v>1.5263000000000001E-2</v>
      </c>
      <c r="EV81" s="11" t="s">
        <v>228</v>
      </c>
      <c r="EW81" s="11" t="s">
        <v>229</v>
      </c>
    </row>
    <row r="82" spans="1:153" ht="12.75" x14ac:dyDescent="0.2">
      <c r="A82" s="11"/>
      <c r="B82" s="11">
        <v>48908554</v>
      </c>
      <c r="C82" s="11">
        <v>49043.340277777497</v>
      </c>
      <c r="D82" s="11" t="s">
        <v>153</v>
      </c>
      <c r="E82" s="11">
        <v>345600</v>
      </c>
      <c r="F82" s="11">
        <v>55747518</v>
      </c>
      <c r="G82" s="11">
        <v>50440.214583334397</v>
      </c>
      <c r="H82" s="11">
        <v>49768.809722220903</v>
      </c>
      <c r="I82" s="11">
        <v>142765</v>
      </c>
      <c r="J82" s="11">
        <v>1</v>
      </c>
      <c r="K82" s="11">
        <v>60</v>
      </c>
      <c r="L82" s="11">
        <v>102607</v>
      </c>
      <c r="M82" s="11">
        <v>131</v>
      </c>
      <c r="N82" s="11">
        <v>131</v>
      </c>
      <c r="O82" s="11">
        <v>92</v>
      </c>
      <c r="P82" s="11">
        <v>100</v>
      </c>
      <c r="Q82" s="11">
        <v>20552</v>
      </c>
      <c r="R82" s="11" t="s">
        <v>154</v>
      </c>
      <c r="S82" s="11" t="s">
        <v>155</v>
      </c>
      <c r="T82" s="11" t="s">
        <v>208</v>
      </c>
      <c r="U82" s="11">
        <v>0</v>
      </c>
      <c r="V82" s="11" t="s">
        <v>154</v>
      </c>
      <c r="W82" s="11" t="s">
        <v>157</v>
      </c>
      <c r="X82" s="11">
        <v>5</v>
      </c>
      <c r="Y82" s="11">
        <v>1</v>
      </c>
      <c r="Z82" s="11">
        <v>10</v>
      </c>
      <c r="AA82" s="11">
        <v>10</v>
      </c>
      <c r="AB82" s="11">
        <v>10</v>
      </c>
      <c r="AC82" s="11">
        <v>10</v>
      </c>
      <c r="AD82" s="11">
        <v>10</v>
      </c>
      <c r="AE82" s="11">
        <v>10</v>
      </c>
      <c r="AF82" s="11">
        <v>10</v>
      </c>
      <c r="AG82" s="11">
        <v>10</v>
      </c>
      <c r="AH82" s="11">
        <v>10</v>
      </c>
      <c r="AI82" s="11">
        <v>10</v>
      </c>
      <c r="AJ82" s="11">
        <v>10</v>
      </c>
      <c r="AK82" s="11">
        <v>10</v>
      </c>
      <c r="AL82" s="11">
        <v>10</v>
      </c>
      <c r="AM82" s="11">
        <v>121</v>
      </c>
      <c r="AN82" s="11">
        <v>60</v>
      </c>
      <c r="AO82" s="11">
        <v>10</v>
      </c>
      <c r="AP82" s="11">
        <v>120</v>
      </c>
      <c r="AQ82" s="11">
        <v>60</v>
      </c>
      <c r="AR82" s="11">
        <v>40</v>
      </c>
      <c r="AS82" s="11">
        <v>1</v>
      </c>
      <c r="AT82" s="11">
        <v>130</v>
      </c>
      <c r="AU82" s="11">
        <v>1445</v>
      </c>
      <c r="AV82" s="11">
        <v>3777</v>
      </c>
      <c r="AW82" s="11">
        <v>22587</v>
      </c>
      <c r="AX82" s="11">
        <v>416</v>
      </c>
      <c r="AY82" s="11">
        <v>1127</v>
      </c>
      <c r="AZ82" s="11">
        <v>1484</v>
      </c>
      <c r="BA82" s="11">
        <v>721</v>
      </c>
      <c r="BB82" s="11">
        <v>2166</v>
      </c>
      <c r="BC82" s="11">
        <v>746</v>
      </c>
      <c r="BD82" s="11">
        <v>415</v>
      </c>
      <c r="BE82" s="11">
        <v>1636</v>
      </c>
      <c r="BF82" s="11">
        <v>1772</v>
      </c>
      <c r="BG82" s="11">
        <v>13168</v>
      </c>
      <c r="BH82" s="11">
        <v>70206</v>
      </c>
      <c r="BI82" s="11">
        <v>10</v>
      </c>
      <c r="BJ82" s="11">
        <v>14</v>
      </c>
      <c r="BK82" s="11">
        <v>10</v>
      </c>
      <c r="BL82" s="11">
        <v>12</v>
      </c>
      <c r="BM82" s="11">
        <v>12</v>
      </c>
      <c r="BN82" s="11">
        <v>10</v>
      </c>
      <c r="BO82" s="11">
        <v>12</v>
      </c>
      <c r="BP82" s="11">
        <v>11</v>
      </c>
      <c r="BQ82" s="11">
        <v>12</v>
      </c>
      <c r="BR82" s="11">
        <v>11</v>
      </c>
      <c r="BS82" s="11">
        <v>13</v>
      </c>
      <c r="BT82" s="11">
        <v>20</v>
      </c>
      <c r="BU82" s="11">
        <v>27</v>
      </c>
      <c r="BV82" s="11">
        <v>3</v>
      </c>
      <c r="BW82" s="11">
        <v>2</v>
      </c>
      <c r="BX82" s="11">
        <v>2</v>
      </c>
      <c r="BY82" s="11">
        <v>2</v>
      </c>
      <c r="BZ82" s="11">
        <v>6</v>
      </c>
      <c r="CA82" s="11">
        <v>2</v>
      </c>
      <c r="CB82" s="11">
        <v>3</v>
      </c>
      <c r="CC82" s="11">
        <v>2</v>
      </c>
      <c r="CD82" s="11">
        <v>2</v>
      </c>
      <c r="CE82" s="11">
        <v>4</v>
      </c>
      <c r="CF82" s="11">
        <v>4</v>
      </c>
      <c r="CG82" s="11">
        <v>13</v>
      </c>
      <c r="CH82" s="11">
        <v>4</v>
      </c>
      <c r="CI82" s="11" t="s">
        <v>158</v>
      </c>
      <c r="CJ82" s="11" t="s">
        <v>158</v>
      </c>
      <c r="CK82" s="11" t="s">
        <v>158</v>
      </c>
      <c r="CL82" s="11" t="s">
        <v>158</v>
      </c>
      <c r="CM82" s="11" t="s">
        <v>158</v>
      </c>
      <c r="CN82" s="11" t="s">
        <v>158</v>
      </c>
      <c r="CO82" s="11" t="s">
        <v>158</v>
      </c>
      <c r="CP82" s="11" t="s">
        <v>158</v>
      </c>
      <c r="CQ82" s="11" t="s">
        <v>158</v>
      </c>
      <c r="CR82" s="11" t="s">
        <v>158</v>
      </c>
      <c r="CS82" s="11" t="s">
        <v>158</v>
      </c>
      <c r="CT82" s="11" t="s">
        <v>158</v>
      </c>
      <c r="CU82" s="11" t="s">
        <v>158</v>
      </c>
      <c r="CV82" s="11" t="s">
        <v>154</v>
      </c>
      <c r="CW82" s="11" t="s">
        <v>154</v>
      </c>
      <c r="CX82" s="11" t="s">
        <v>154</v>
      </c>
      <c r="CY82" s="11" t="s">
        <v>154</v>
      </c>
      <c r="CZ82" s="11" t="s">
        <v>154</v>
      </c>
      <c r="DA82" s="11" t="s">
        <v>154</v>
      </c>
      <c r="DB82" s="11" t="s">
        <v>154</v>
      </c>
      <c r="DC82" s="11" t="s">
        <v>154</v>
      </c>
      <c r="DD82" s="11" t="s">
        <v>154</v>
      </c>
      <c r="DE82" s="11" t="s">
        <v>154</v>
      </c>
      <c r="DF82" s="11" t="s">
        <v>154</v>
      </c>
      <c r="DG82" s="11" t="s">
        <v>154</v>
      </c>
      <c r="DH82" s="11" t="s">
        <v>154</v>
      </c>
      <c r="DI82" s="11" t="s">
        <v>157</v>
      </c>
      <c r="DJ82" s="11" t="s">
        <v>157</v>
      </c>
      <c r="DK82" s="11" t="s">
        <v>157</v>
      </c>
      <c r="DL82" s="11" t="s">
        <v>157</v>
      </c>
      <c r="DM82" s="11" t="s">
        <v>157</v>
      </c>
      <c r="DN82" s="11" t="s">
        <v>157</v>
      </c>
      <c r="DO82" s="11" t="s">
        <v>157</v>
      </c>
      <c r="DP82" s="11" t="s">
        <v>157</v>
      </c>
      <c r="DQ82" s="11" t="s">
        <v>157</v>
      </c>
      <c r="DR82" s="11" t="s">
        <v>157</v>
      </c>
      <c r="DS82" s="11" t="s">
        <v>157</v>
      </c>
      <c r="DT82" s="11" t="s">
        <v>157</v>
      </c>
      <c r="DU82" s="11" t="s">
        <v>157</v>
      </c>
      <c r="DV82" s="11" t="b">
        <v>1</v>
      </c>
      <c r="DW82" s="11" t="b">
        <v>1</v>
      </c>
      <c r="DX82" s="11" t="b">
        <v>1</v>
      </c>
      <c r="DY82" s="11" t="b">
        <v>1</v>
      </c>
      <c r="DZ82" s="11" t="b">
        <v>1</v>
      </c>
      <c r="EA82" s="11" t="b">
        <v>1</v>
      </c>
      <c r="EB82" s="11" t="b">
        <v>1</v>
      </c>
      <c r="EC82" s="11" t="b">
        <v>1</v>
      </c>
      <c r="ED82" s="11" t="b">
        <v>1</v>
      </c>
      <c r="EE82" s="11" t="b">
        <v>1</v>
      </c>
      <c r="EF82" s="11" t="b">
        <v>1</v>
      </c>
      <c r="EG82" s="11" t="b">
        <v>1</v>
      </c>
      <c r="EH82" s="11" t="b">
        <v>1</v>
      </c>
      <c r="EI82" s="11">
        <v>1.1586000000000001E-2</v>
      </c>
      <c r="EJ82" s="11">
        <v>1.5011999999999999E-2</v>
      </c>
      <c r="EK82" s="11">
        <v>1.4284E-2</v>
      </c>
      <c r="EL82" s="11">
        <v>1.3002E-2</v>
      </c>
      <c r="EM82" s="11">
        <v>1.1807E-2</v>
      </c>
      <c r="EN82" s="11">
        <v>1.2266000000000001E-2</v>
      </c>
      <c r="EO82" s="11">
        <v>1.5598000000000001E-2</v>
      </c>
      <c r="EP82" s="11">
        <v>1.3648E-2</v>
      </c>
      <c r="EQ82" s="11">
        <v>1.4489999999999999E-2</v>
      </c>
      <c r="ER82" s="11">
        <v>1.4387E-2</v>
      </c>
      <c r="ES82" s="11">
        <v>1.8751E-2</v>
      </c>
      <c r="ET82" s="11">
        <v>2.0784E-2</v>
      </c>
      <c r="EU82" s="11">
        <v>1.6008000000000001E-2</v>
      </c>
      <c r="EV82" s="11" t="s">
        <v>230</v>
      </c>
      <c r="EW82" s="11" t="s">
        <v>231</v>
      </c>
    </row>
    <row r="83" spans="1:153" ht="12.75" x14ac:dyDescent="0.2">
      <c r="A83" s="11"/>
      <c r="B83" s="11">
        <v>45381860</v>
      </c>
      <c r="C83" s="11">
        <v>48297.630555555399</v>
      </c>
      <c r="D83" s="11" t="s">
        <v>153</v>
      </c>
      <c r="E83" s="11">
        <v>345600</v>
      </c>
      <c r="F83" s="11">
        <v>52144316</v>
      </c>
      <c r="G83" s="11">
        <v>49376.607638889698</v>
      </c>
      <c r="H83" s="11">
        <v>48829.789583332298</v>
      </c>
      <c r="I83" s="11">
        <v>411724</v>
      </c>
      <c r="J83" s="11">
        <v>1</v>
      </c>
      <c r="K83" s="11">
        <v>70</v>
      </c>
      <c r="L83" s="11">
        <v>36402</v>
      </c>
      <c r="M83" s="11">
        <v>131</v>
      </c>
      <c r="N83" s="11">
        <v>131</v>
      </c>
      <c r="O83" s="11">
        <v>92</v>
      </c>
      <c r="P83" s="11">
        <v>100</v>
      </c>
      <c r="Q83" s="11">
        <v>338727</v>
      </c>
      <c r="R83" s="11" t="s">
        <v>154</v>
      </c>
      <c r="S83" s="11" t="s">
        <v>155</v>
      </c>
      <c r="T83" s="11" t="s">
        <v>208</v>
      </c>
      <c r="U83" s="11">
        <v>0</v>
      </c>
      <c r="V83" s="11" t="s">
        <v>154</v>
      </c>
      <c r="W83" s="11" t="s">
        <v>157</v>
      </c>
      <c r="X83" s="11">
        <v>4</v>
      </c>
      <c r="Y83" s="11">
        <v>1</v>
      </c>
      <c r="Z83" s="11">
        <v>10</v>
      </c>
      <c r="AA83" s="11">
        <v>10</v>
      </c>
      <c r="AB83" s="11">
        <v>10</v>
      </c>
      <c r="AC83" s="11">
        <v>10</v>
      </c>
      <c r="AD83" s="11">
        <v>10</v>
      </c>
      <c r="AE83" s="11">
        <v>10</v>
      </c>
      <c r="AF83" s="11">
        <v>10</v>
      </c>
      <c r="AG83" s="11">
        <v>10</v>
      </c>
      <c r="AH83" s="11">
        <v>10</v>
      </c>
      <c r="AI83" s="11">
        <v>10</v>
      </c>
      <c r="AJ83" s="11">
        <v>10</v>
      </c>
      <c r="AK83" s="11">
        <v>10</v>
      </c>
      <c r="AL83" s="11">
        <v>10</v>
      </c>
      <c r="AM83" s="11">
        <v>121</v>
      </c>
      <c r="AN83" s="11">
        <v>60</v>
      </c>
      <c r="AO83" s="11">
        <v>10</v>
      </c>
      <c r="AP83" s="11">
        <v>120</v>
      </c>
      <c r="AQ83" s="11">
        <v>60</v>
      </c>
      <c r="AR83" s="11">
        <v>40</v>
      </c>
      <c r="AS83" s="11">
        <v>1</v>
      </c>
      <c r="AT83" s="11">
        <v>130</v>
      </c>
      <c r="AU83" s="11">
        <v>1552</v>
      </c>
      <c r="AV83" s="11">
        <v>14545</v>
      </c>
      <c r="AW83" s="11">
        <v>13986</v>
      </c>
      <c r="AX83" s="11">
        <v>1344</v>
      </c>
      <c r="AY83" s="11">
        <v>3008</v>
      </c>
      <c r="AZ83" s="11">
        <v>2618</v>
      </c>
      <c r="BA83" s="11">
        <v>2443</v>
      </c>
      <c r="BB83" s="11">
        <v>2469</v>
      </c>
      <c r="BC83" s="11">
        <v>4358</v>
      </c>
      <c r="BD83" s="11">
        <v>910</v>
      </c>
      <c r="BE83" s="11">
        <v>2105</v>
      </c>
      <c r="BF83" s="11">
        <v>1800</v>
      </c>
      <c r="BG83" s="11">
        <v>4174</v>
      </c>
      <c r="BH83" s="11">
        <v>13059</v>
      </c>
      <c r="BI83" s="11">
        <v>10</v>
      </c>
      <c r="BJ83" s="11">
        <v>9</v>
      </c>
      <c r="BK83" s="11">
        <v>8</v>
      </c>
      <c r="BL83" s="11">
        <v>11</v>
      </c>
      <c r="BM83" s="11">
        <v>8</v>
      </c>
      <c r="BN83" s="11">
        <v>9</v>
      </c>
      <c r="BO83" s="11">
        <v>11</v>
      </c>
      <c r="BP83" s="11">
        <v>10</v>
      </c>
      <c r="BQ83" s="11">
        <v>9</v>
      </c>
      <c r="BR83" s="11">
        <v>11</v>
      </c>
      <c r="BS83" s="11">
        <v>11</v>
      </c>
      <c r="BT83" s="11">
        <v>25</v>
      </c>
      <c r="BU83" s="11">
        <v>27</v>
      </c>
      <c r="BV83" s="11">
        <v>9</v>
      </c>
      <c r="BW83" s="11">
        <v>10</v>
      </c>
      <c r="BX83" s="11">
        <v>7</v>
      </c>
      <c r="BY83" s="11">
        <v>3</v>
      </c>
      <c r="BZ83" s="11">
        <v>12</v>
      </c>
      <c r="CA83" s="11">
        <v>3</v>
      </c>
      <c r="CB83" s="11">
        <v>2</v>
      </c>
      <c r="CC83" s="11">
        <v>10</v>
      </c>
      <c r="CD83" s="11">
        <v>6</v>
      </c>
      <c r="CE83" s="11">
        <v>13</v>
      </c>
      <c r="CF83" s="11">
        <v>4</v>
      </c>
      <c r="CG83" s="11">
        <v>7</v>
      </c>
      <c r="CH83" s="11">
        <v>20</v>
      </c>
      <c r="CI83" s="11" t="s">
        <v>158</v>
      </c>
      <c r="CJ83" s="11" t="s">
        <v>158</v>
      </c>
      <c r="CK83" s="11" t="s">
        <v>158</v>
      </c>
      <c r="CL83" s="11" t="s">
        <v>158</v>
      </c>
      <c r="CM83" s="11" t="s">
        <v>158</v>
      </c>
      <c r="CN83" s="11" t="s">
        <v>158</v>
      </c>
      <c r="CO83" s="11" t="s">
        <v>158</v>
      </c>
      <c r="CP83" s="11" t="s">
        <v>158</v>
      </c>
      <c r="CQ83" s="11" t="s">
        <v>158</v>
      </c>
      <c r="CR83" s="11" t="s">
        <v>158</v>
      </c>
      <c r="CS83" s="11" t="s">
        <v>158</v>
      </c>
      <c r="CT83" s="11" t="s">
        <v>158</v>
      </c>
      <c r="CU83" s="11" t="s">
        <v>158</v>
      </c>
      <c r="CV83" s="11" t="s">
        <v>154</v>
      </c>
      <c r="CW83" s="11" t="s">
        <v>154</v>
      </c>
      <c r="CX83" s="11" t="s">
        <v>154</v>
      </c>
      <c r="CY83" s="11" t="s">
        <v>154</v>
      </c>
      <c r="CZ83" s="11" t="s">
        <v>154</v>
      </c>
      <c r="DA83" s="11" t="s">
        <v>154</v>
      </c>
      <c r="DB83" s="11" t="s">
        <v>154</v>
      </c>
      <c r="DC83" s="11" t="s">
        <v>154</v>
      </c>
      <c r="DD83" s="11" t="s">
        <v>154</v>
      </c>
      <c r="DE83" s="11" t="s">
        <v>154</v>
      </c>
      <c r="DF83" s="11" t="s">
        <v>154</v>
      </c>
      <c r="DG83" s="11" t="s">
        <v>154</v>
      </c>
      <c r="DH83" s="11" t="s">
        <v>154</v>
      </c>
      <c r="DI83" s="11" t="s">
        <v>157</v>
      </c>
      <c r="DJ83" s="11" t="s">
        <v>157</v>
      </c>
      <c r="DK83" s="11" t="s">
        <v>157</v>
      </c>
      <c r="DL83" s="11" t="s">
        <v>157</v>
      </c>
      <c r="DM83" s="11" t="s">
        <v>157</v>
      </c>
      <c r="DN83" s="11" t="s">
        <v>157</v>
      </c>
      <c r="DO83" s="11" t="s">
        <v>157</v>
      </c>
      <c r="DP83" s="11" t="s">
        <v>157</v>
      </c>
      <c r="DQ83" s="11" t="s">
        <v>157</v>
      </c>
      <c r="DR83" s="11" t="s">
        <v>157</v>
      </c>
      <c r="DS83" s="11" t="s">
        <v>157</v>
      </c>
      <c r="DT83" s="11" t="s">
        <v>157</v>
      </c>
      <c r="DU83" s="11" t="s">
        <v>157</v>
      </c>
      <c r="DV83" s="11" t="b">
        <v>1</v>
      </c>
      <c r="DW83" s="11" t="b">
        <v>1</v>
      </c>
      <c r="DX83" s="11" t="b">
        <v>1</v>
      </c>
      <c r="DY83" s="11" t="b">
        <v>1</v>
      </c>
      <c r="DZ83" s="11" t="b">
        <v>1</v>
      </c>
      <c r="EA83" s="11" t="b">
        <v>1</v>
      </c>
      <c r="EB83" s="11" t="b">
        <v>1</v>
      </c>
      <c r="EC83" s="11" t="b">
        <v>1</v>
      </c>
      <c r="ED83" s="11" t="b">
        <v>1</v>
      </c>
      <c r="EE83" s="11" t="b">
        <v>1</v>
      </c>
      <c r="EF83" s="11" t="b">
        <v>1</v>
      </c>
      <c r="EG83" s="11" t="b">
        <v>1</v>
      </c>
      <c r="EH83" s="11" t="b">
        <v>1</v>
      </c>
      <c r="EI83" s="11">
        <v>1.4801E-2</v>
      </c>
      <c r="EJ83" s="11">
        <v>2.9541999999999999E-2</v>
      </c>
      <c r="EK83" s="11">
        <v>2.6123E-2</v>
      </c>
      <c r="EL83" s="11">
        <v>3.4222000000000002E-2</v>
      </c>
      <c r="EM83" s="11">
        <v>0.63451800000000003</v>
      </c>
      <c r="EN83" s="11">
        <v>1.4186000000000001E-2</v>
      </c>
      <c r="EO83" s="11">
        <v>4.3031E-2</v>
      </c>
      <c r="EP83" s="11">
        <v>1.3846000000000001E-2</v>
      </c>
      <c r="EQ83" s="11">
        <v>3.1669999999999997E-2</v>
      </c>
      <c r="ER83" s="11">
        <v>3.1643999999999999E-2</v>
      </c>
      <c r="ES83" s="11">
        <v>3.9580999999999998E-2</v>
      </c>
      <c r="ET83" s="11">
        <v>4.1335999999999998E-2</v>
      </c>
      <c r="EU83" s="11">
        <v>2.0368000000000001E-2</v>
      </c>
      <c r="EV83" s="11" t="s">
        <v>232</v>
      </c>
      <c r="EW83" s="11" t="s">
        <v>233</v>
      </c>
    </row>
    <row r="84" spans="1:153" ht="12.75" x14ac:dyDescent="0.2">
      <c r="A84" s="11"/>
      <c r="B84" s="11">
        <v>73848118</v>
      </c>
      <c r="C84" s="11">
        <v>54438.769444443897</v>
      </c>
      <c r="D84" s="11" t="s">
        <v>153</v>
      </c>
      <c r="E84" s="11">
        <v>345600</v>
      </c>
      <c r="F84" s="11">
        <v>81573646</v>
      </c>
      <c r="G84" s="11">
        <v>55156.207638890803</v>
      </c>
      <c r="H84" s="11">
        <v>53932.3895833309</v>
      </c>
      <c r="I84" s="11">
        <v>29392</v>
      </c>
      <c r="J84" s="11">
        <v>2</v>
      </c>
      <c r="K84" s="11">
        <v>68</v>
      </c>
      <c r="L84" s="11">
        <v>20504</v>
      </c>
      <c r="M84" s="11">
        <v>131</v>
      </c>
      <c r="N84" s="11">
        <v>110.5</v>
      </c>
      <c r="O84" s="11">
        <v>92</v>
      </c>
      <c r="P84" s="11">
        <v>84.35</v>
      </c>
      <c r="Q84" s="11">
        <v>9877</v>
      </c>
      <c r="R84" s="11" t="s">
        <v>154</v>
      </c>
      <c r="S84" s="11" t="s">
        <v>155</v>
      </c>
      <c r="T84" s="11" t="s">
        <v>208</v>
      </c>
      <c r="U84" s="11">
        <v>0</v>
      </c>
      <c r="V84" s="11" t="s">
        <v>154</v>
      </c>
      <c r="W84" s="11" t="s">
        <v>157</v>
      </c>
      <c r="X84" s="11">
        <v>5</v>
      </c>
      <c r="Y84" s="11">
        <v>0.5</v>
      </c>
      <c r="Z84" s="11">
        <v>10</v>
      </c>
      <c r="AA84" s="11">
        <v>10</v>
      </c>
      <c r="AB84" s="11">
        <v>10</v>
      </c>
      <c r="AC84" s="11">
        <v>10</v>
      </c>
      <c r="AD84" s="11">
        <v>10</v>
      </c>
      <c r="AE84" s="11">
        <v>10</v>
      </c>
      <c r="AF84" s="11">
        <v>10</v>
      </c>
      <c r="AG84" s="11">
        <v>10</v>
      </c>
      <c r="AH84" s="11">
        <v>10</v>
      </c>
      <c r="AI84" s="11">
        <v>10</v>
      </c>
      <c r="AJ84" s="11">
        <v>10</v>
      </c>
      <c r="AK84" s="11">
        <v>0</v>
      </c>
      <c r="AL84" s="11">
        <v>0</v>
      </c>
      <c r="AM84" s="11">
        <v>100.5</v>
      </c>
      <c r="AN84" s="11">
        <v>60</v>
      </c>
      <c r="AO84" s="11">
        <v>0</v>
      </c>
      <c r="AP84" s="11">
        <v>110</v>
      </c>
      <c r="AQ84" s="11">
        <v>40</v>
      </c>
      <c r="AR84" s="11">
        <v>30</v>
      </c>
      <c r="AS84" s="11">
        <v>0.5</v>
      </c>
      <c r="AT84" s="11">
        <v>110</v>
      </c>
      <c r="AU84" s="11">
        <v>17</v>
      </c>
      <c r="AV84" s="11">
        <v>731</v>
      </c>
      <c r="AW84" s="11">
        <v>103</v>
      </c>
      <c r="AX84" s="11">
        <v>76</v>
      </c>
      <c r="AY84" s="11">
        <v>387</v>
      </c>
      <c r="AZ84" s="11">
        <v>92</v>
      </c>
      <c r="BA84" s="11">
        <v>155</v>
      </c>
      <c r="BB84" s="11">
        <v>190</v>
      </c>
      <c r="BC84" s="11">
        <v>82</v>
      </c>
      <c r="BD84" s="11">
        <v>213</v>
      </c>
      <c r="BE84" s="11">
        <v>3087</v>
      </c>
      <c r="BF84" s="11">
        <v>160</v>
      </c>
      <c r="BG84" s="11">
        <v>399</v>
      </c>
      <c r="BH84" s="11">
        <v>13719</v>
      </c>
      <c r="BI84" s="11">
        <v>14</v>
      </c>
      <c r="BJ84" s="11">
        <v>13</v>
      </c>
      <c r="BK84" s="11">
        <v>13</v>
      </c>
      <c r="BL84" s="11">
        <v>12</v>
      </c>
      <c r="BM84" s="11">
        <v>7</v>
      </c>
      <c r="BN84" s="11">
        <v>9</v>
      </c>
      <c r="BO84" s="11">
        <v>24</v>
      </c>
      <c r="BP84" s="11">
        <v>15</v>
      </c>
      <c r="BQ84" s="11">
        <v>14</v>
      </c>
      <c r="BR84" s="11">
        <v>19</v>
      </c>
      <c r="BS84" s="11">
        <v>18</v>
      </c>
      <c r="BT84" s="11">
        <v>66</v>
      </c>
      <c r="BU84" s="11">
        <v>66</v>
      </c>
      <c r="BV84" s="11">
        <v>9</v>
      </c>
      <c r="BW84" s="11">
        <v>3</v>
      </c>
      <c r="BX84" s="11">
        <v>4</v>
      </c>
      <c r="BY84" s="11">
        <v>4</v>
      </c>
      <c r="BZ84" s="11">
        <v>4</v>
      </c>
      <c r="CA84" s="11">
        <v>4</v>
      </c>
      <c r="CB84" s="11">
        <v>4</v>
      </c>
      <c r="CC84" s="11">
        <v>4</v>
      </c>
      <c r="CD84" s="11">
        <v>5</v>
      </c>
      <c r="CE84" s="11">
        <v>22</v>
      </c>
      <c r="CF84" s="11">
        <v>4</v>
      </c>
      <c r="CG84" s="11">
        <v>3</v>
      </c>
      <c r="CH84" s="11">
        <v>24</v>
      </c>
      <c r="CI84" s="11" t="s">
        <v>158</v>
      </c>
      <c r="CJ84" s="11" t="s">
        <v>158</v>
      </c>
      <c r="CK84" s="11" t="s">
        <v>158</v>
      </c>
      <c r="CL84" s="11" t="s">
        <v>158</v>
      </c>
      <c r="CM84" s="11" t="s">
        <v>158</v>
      </c>
      <c r="CN84" s="11" t="s">
        <v>158</v>
      </c>
      <c r="CO84" s="11" t="s">
        <v>158</v>
      </c>
      <c r="CP84" s="11" t="s">
        <v>158</v>
      </c>
      <c r="CQ84" s="11" t="s">
        <v>158</v>
      </c>
      <c r="CR84" s="11" t="s">
        <v>158</v>
      </c>
      <c r="CS84" s="11" t="s">
        <v>158</v>
      </c>
      <c r="CT84" s="11" t="s">
        <v>158</v>
      </c>
      <c r="CU84" s="11" t="s">
        <v>158</v>
      </c>
      <c r="CV84" s="11" t="s">
        <v>154</v>
      </c>
      <c r="CW84" s="11" t="s">
        <v>154</v>
      </c>
      <c r="CX84" s="11" t="s">
        <v>154</v>
      </c>
      <c r="CY84" s="11" t="s">
        <v>154</v>
      </c>
      <c r="CZ84" s="11" t="s">
        <v>154</v>
      </c>
      <c r="DA84" s="11" t="s">
        <v>154</v>
      </c>
      <c r="DB84" s="11" t="s">
        <v>154</v>
      </c>
      <c r="DC84" s="11" t="s">
        <v>154</v>
      </c>
      <c r="DD84" s="11" t="s">
        <v>154</v>
      </c>
      <c r="DE84" s="11" t="s">
        <v>154</v>
      </c>
      <c r="DF84" s="11" t="s">
        <v>154</v>
      </c>
      <c r="DG84" s="11" t="s">
        <v>154</v>
      </c>
      <c r="DH84" s="11" t="s">
        <v>154</v>
      </c>
      <c r="DI84" s="11" t="s">
        <v>157</v>
      </c>
      <c r="DJ84" s="11" t="s">
        <v>157</v>
      </c>
      <c r="DK84" s="11" t="s">
        <v>157</v>
      </c>
      <c r="DL84" s="11" t="s">
        <v>157</v>
      </c>
      <c r="DM84" s="11" t="s">
        <v>157</v>
      </c>
      <c r="DN84" s="11" t="s">
        <v>157</v>
      </c>
      <c r="DO84" s="11" t="s">
        <v>157</v>
      </c>
      <c r="DP84" s="11" t="s">
        <v>157</v>
      </c>
      <c r="DQ84" s="11" t="s">
        <v>157</v>
      </c>
      <c r="DR84" s="11" t="s">
        <v>157</v>
      </c>
      <c r="DS84" s="11" t="s">
        <v>157</v>
      </c>
      <c r="DT84" s="11" t="s">
        <v>157</v>
      </c>
      <c r="DU84" s="11" t="s">
        <v>157</v>
      </c>
      <c r="DV84" s="11" t="b">
        <v>1</v>
      </c>
      <c r="DW84" s="11" t="b">
        <v>1</v>
      </c>
      <c r="DX84" s="11" t="b">
        <v>1</v>
      </c>
      <c r="DY84" s="11" t="b">
        <v>1</v>
      </c>
      <c r="DZ84" s="11" t="b">
        <v>1</v>
      </c>
      <c r="EA84" s="11" t="b">
        <v>1</v>
      </c>
      <c r="EB84" s="11" t="b">
        <v>1</v>
      </c>
      <c r="EC84" s="11" t="b">
        <v>1</v>
      </c>
      <c r="ED84" s="11" t="b">
        <v>1</v>
      </c>
      <c r="EE84" s="11" t="b">
        <v>1</v>
      </c>
      <c r="EF84" s="11" t="b">
        <v>1</v>
      </c>
      <c r="EG84" s="11" t="b">
        <v>0</v>
      </c>
      <c r="EH84" s="11" t="b">
        <v>0</v>
      </c>
      <c r="EI84" s="11">
        <v>1.7337000000000002E-2</v>
      </c>
      <c r="EJ84" s="11">
        <v>1.9687E-2</v>
      </c>
      <c r="EK84" s="11">
        <v>0.11311300000000001</v>
      </c>
      <c r="EL84" s="11">
        <v>1.9696000000000002E-2</v>
      </c>
      <c r="EM84" s="11">
        <v>1.6636000000000001E-2</v>
      </c>
      <c r="EN84" s="11">
        <v>1.7586999999999998E-2</v>
      </c>
      <c r="EO84" s="11">
        <v>0.27834700000000001</v>
      </c>
      <c r="EP84" s="11">
        <v>1.3856E-2</v>
      </c>
      <c r="EQ84" s="11">
        <v>0.22966500000000001</v>
      </c>
      <c r="ER84" s="11">
        <v>8.4558999999999995E-2</v>
      </c>
      <c r="ES84" s="11">
        <v>1.7632999999999999E-2</v>
      </c>
      <c r="ET84" s="11">
        <v>2.1885999999999999E-2</v>
      </c>
      <c r="EU84" s="11">
        <v>2.0634E-2</v>
      </c>
      <c r="EV84" s="11" t="s">
        <v>209</v>
      </c>
      <c r="EW84" s="11" t="s">
        <v>234</v>
      </c>
    </row>
    <row r="85" spans="1:153" ht="12.75" x14ac:dyDescent="0.2">
      <c r="A85" s="11"/>
      <c r="B85" s="11">
        <v>34482290</v>
      </c>
      <c r="C85" s="11">
        <v>52420.966666666201</v>
      </c>
      <c r="D85" s="11" t="s">
        <v>153</v>
      </c>
      <c r="E85" s="11">
        <v>345600</v>
      </c>
      <c r="F85" s="11">
        <v>40066652</v>
      </c>
      <c r="G85" s="11">
        <v>46486.8076388892</v>
      </c>
      <c r="H85" s="11">
        <v>46278.489583332899</v>
      </c>
      <c r="I85" s="11">
        <v>243522</v>
      </c>
      <c r="J85" s="11">
        <v>1</v>
      </c>
      <c r="K85" s="11">
        <v>304</v>
      </c>
      <c r="L85" s="11">
        <v>108870</v>
      </c>
      <c r="M85" s="11">
        <v>131</v>
      </c>
      <c r="N85" s="11">
        <v>120</v>
      </c>
      <c r="O85" s="11">
        <v>92</v>
      </c>
      <c r="P85" s="11">
        <v>91.6</v>
      </c>
      <c r="Q85" s="11">
        <v>189324</v>
      </c>
      <c r="R85" s="11" t="s">
        <v>154</v>
      </c>
      <c r="S85" s="11" t="s">
        <v>155</v>
      </c>
      <c r="T85" s="11" t="s">
        <v>156</v>
      </c>
      <c r="U85" s="11">
        <v>26</v>
      </c>
      <c r="V85" s="11" t="s">
        <v>154</v>
      </c>
      <c r="W85" s="11" t="s">
        <v>157</v>
      </c>
      <c r="X85" s="11"/>
      <c r="Y85" s="11" t="s">
        <v>157</v>
      </c>
      <c r="Z85" s="11">
        <v>10</v>
      </c>
      <c r="AA85" s="11">
        <v>10</v>
      </c>
      <c r="AB85" s="11">
        <v>10</v>
      </c>
      <c r="AC85" s="11">
        <v>10</v>
      </c>
      <c r="AD85" s="11">
        <v>10</v>
      </c>
      <c r="AE85" s="11">
        <v>10</v>
      </c>
      <c r="AF85" s="11">
        <v>10</v>
      </c>
      <c r="AG85" s="11">
        <v>10</v>
      </c>
      <c r="AH85" s="11">
        <v>10</v>
      </c>
      <c r="AI85" s="11">
        <v>10</v>
      </c>
      <c r="AJ85" s="11">
        <v>10</v>
      </c>
      <c r="AK85" s="11">
        <v>0</v>
      </c>
      <c r="AL85" s="11">
        <v>10</v>
      </c>
      <c r="AM85" s="11">
        <v>110</v>
      </c>
      <c r="AN85" s="11">
        <v>60</v>
      </c>
      <c r="AO85" s="11">
        <v>10</v>
      </c>
      <c r="AP85" s="11">
        <v>110</v>
      </c>
      <c r="AQ85" s="11">
        <v>50</v>
      </c>
      <c r="AR85" s="11">
        <v>30</v>
      </c>
      <c r="AS85" s="11">
        <v>0</v>
      </c>
      <c r="AT85" s="11">
        <v>120</v>
      </c>
      <c r="AU85" s="11" t="s">
        <v>157</v>
      </c>
      <c r="AV85" s="11">
        <v>2290</v>
      </c>
      <c r="AW85" s="11">
        <v>1975</v>
      </c>
      <c r="AX85" s="11">
        <v>2008</v>
      </c>
      <c r="AY85" s="11">
        <v>3285</v>
      </c>
      <c r="AZ85" s="11">
        <v>13531</v>
      </c>
      <c r="BA85" s="11">
        <v>2031</v>
      </c>
      <c r="BB85" s="11">
        <v>5700</v>
      </c>
      <c r="BC85" s="11">
        <v>4763</v>
      </c>
      <c r="BD85" s="11">
        <v>664</v>
      </c>
      <c r="BE85" s="11">
        <v>2667</v>
      </c>
      <c r="BF85" s="11">
        <v>1362</v>
      </c>
      <c r="BG85" s="11">
        <v>5704</v>
      </c>
      <c r="BH85" s="11">
        <v>7369</v>
      </c>
      <c r="BI85" s="11">
        <v>10</v>
      </c>
      <c r="BJ85" s="11">
        <v>12</v>
      </c>
      <c r="BK85" s="11">
        <v>7</v>
      </c>
      <c r="BL85" s="11">
        <v>13</v>
      </c>
      <c r="BM85" s="11">
        <v>5</v>
      </c>
      <c r="BN85" s="11">
        <v>5</v>
      </c>
      <c r="BO85" s="11">
        <v>8</v>
      </c>
      <c r="BP85" s="11">
        <v>8</v>
      </c>
      <c r="BQ85" s="11">
        <v>8</v>
      </c>
      <c r="BR85" s="11">
        <v>7</v>
      </c>
      <c r="BS85" s="11">
        <v>7</v>
      </c>
      <c r="BT85" s="11">
        <v>11</v>
      </c>
      <c r="BU85" s="11">
        <v>36</v>
      </c>
      <c r="BV85" s="11">
        <v>9</v>
      </c>
      <c r="BW85" s="11">
        <v>5</v>
      </c>
      <c r="BX85" s="11">
        <v>6</v>
      </c>
      <c r="BY85" s="11">
        <v>8</v>
      </c>
      <c r="BZ85" s="11">
        <v>14</v>
      </c>
      <c r="CA85" s="11">
        <v>14</v>
      </c>
      <c r="CB85" s="11">
        <v>9</v>
      </c>
      <c r="CC85" s="11">
        <v>20</v>
      </c>
      <c r="CD85" s="11">
        <v>6</v>
      </c>
      <c r="CE85" s="11">
        <v>14</v>
      </c>
      <c r="CF85" s="11">
        <v>7</v>
      </c>
      <c r="CG85" s="11">
        <v>3</v>
      </c>
      <c r="CH85" s="11">
        <v>11</v>
      </c>
      <c r="CI85" s="11" t="s">
        <v>158</v>
      </c>
      <c r="CJ85" s="11" t="s">
        <v>158</v>
      </c>
      <c r="CK85" s="11" t="s">
        <v>158</v>
      </c>
      <c r="CL85" s="11" t="s">
        <v>158</v>
      </c>
      <c r="CM85" s="11" t="s">
        <v>158</v>
      </c>
      <c r="CN85" s="11" t="s">
        <v>158</v>
      </c>
      <c r="CO85" s="11" t="s">
        <v>158</v>
      </c>
      <c r="CP85" s="11" t="s">
        <v>158</v>
      </c>
      <c r="CQ85" s="11" t="s">
        <v>158</v>
      </c>
      <c r="CR85" s="11" t="s">
        <v>158</v>
      </c>
      <c r="CS85" s="11" t="s">
        <v>158</v>
      </c>
      <c r="CT85" s="11" t="s">
        <v>158</v>
      </c>
      <c r="CU85" s="11" t="s">
        <v>158</v>
      </c>
      <c r="CV85" s="11" t="s">
        <v>154</v>
      </c>
      <c r="CW85" s="11" t="s">
        <v>154</v>
      </c>
      <c r="CX85" s="11" t="s">
        <v>154</v>
      </c>
      <c r="CY85" s="11" t="s">
        <v>154</v>
      </c>
      <c r="CZ85" s="11" t="s">
        <v>154</v>
      </c>
      <c r="DA85" s="11" t="s">
        <v>154</v>
      </c>
      <c r="DB85" s="11" t="s">
        <v>154</v>
      </c>
      <c r="DC85" s="11" t="s">
        <v>154</v>
      </c>
      <c r="DD85" s="11" t="s">
        <v>154</v>
      </c>
      <c r="DE85" s="11" t="s">
        <v>154</v>
      </c>
      <c r="DF85" s="11" t="s">
        <v>154</v>
      </c>
      <c r="DG85" s="11" t="s">
        <v>154</v>
      </c>
      <c r="DH85" s="11" t="s">
        <v>154</v>
      </c>
      <c r="DI85" s="11" t="s">
        <v>157</v>
      </c>
      <c r="DJ85" s="11" t="s">
        <v>157</v>
      </c>
      <c r="DK85" s="11" t="s">
        <v>157</v>
      </c>
      <c r="DL85" s="11" t="s">
        <v>157</v>
      </c>
      <c r="DM85" s="11" t="s">
        <v>157</v>
      </c>
      <c r="DN85" s="11" t="s">
        <v>157</v>
      </c>
      <c r="DO85" s="11" t="s">
        <v>157</v>
      </c>
      <c r="DP85" s="11" t="s">
        <v>157</v>
      </c>
      <c r="DQ85" s="11" t="s">
        <v>157</v>
      </c>
      <c r="DR85" s="11" t="s">
        <v>157</v>
      </c>
      <c r="DS85" s="11" t="s">
        <v>157</v>
      </c>
      <c r="DT85" s="11" t="s">
        <v>157</v>
      </c>
      <c r="DU85" s="11" t="s">
        <v>157</v>
      </c>
      <c r="DV85" s="11" t="b">
        <v>1</v>
      </c>
      <c r="DW85" s="11" t="b">
        <v>1</v>
      </c>
      <c r="DX85" s="11" t="b">
        <v>1</v>
      </c>
      <c r="DY85" s="11" t="b">
        <v>1</v>
      </c>
      <c r="DZ85" s="11" t="b">
        <v>1</v>
      </c>
      <c r="EA85" s="11" t="b">
        <v>1</v>
      </c>
      <c r="EB85" s="11" t="b">
        <v>1</v>
      </c>
      <c r="EC85" s="11" t="b">
        <v>1</v>
      </c>
      <c r="ED85" s="11" t="b">
        <v>1</v>
      </c>
      <c r="EE85" s="11" t="b">
        <v>1</v>
      </c>
      <c r="EF85" s="11" t="b">
        <v>1</v>
      </c>
      <c r="EG85" s="11" t="b">
        <v>0</v>
      </c>
      <c r="EH85" s="11" t="b">
        <v>1</v>
      </c>
      <c r="EI85" s="11">
        <v>3.2051000000000003E-2</v>
      </c>
      <c r="EJ85" s="11">
        <v>3.6170000000000001E-2</v>
      </c>
      <c r="EK85" s="11">
        <v>3.3482999999999999E-2</v>
      </c>
      <c r="EL85" s="11">
        <v>3.6573000000000001E-2</v>
      </c>
      <c r="EM85" s="11">
        <v>2.8943E-2</v>
      </c>
      <c r="EN85" s="11">
        <v>3.0249999999999999E-2</v>
      </c>
      <c r="EO85" s="11">
        <v>1.5155999999999999E-2</v>
      </c>
      <c r="EP85" s="11">
        <v>1.4002000000000001E-2</v>
      </c>
      <c r="EQ85" s="11">
        <v>3.1549000000000001E-2</v>
      </c>
      <c r="ER85" s="11">
        <v>1.5186E-2</v>
      </c>
      <c r="ES85" s="11">
        <v>3.4285999999999997E-2</v>
      </c>
      <c r="ET85" s="11">
        <v>2.0663000000000001E-2</v>
      </c>
      <c r="EU85" s="11">
        <v>1.8849999999999999E-2</v>
      </c>
      <c r="EV85" s="11" t="s">
        <v>235</v>
      </c>
      <c r="EW85" s="11" t="s">
        <v>236</v>
      </c>
    </row>
    <row r="86" spans="1:153" ht="12.75" x14ac:dyDescent="0.2">
      <c r="A86" s="11"/>
      <c r="B86" s="11">
        <v>45901674</v>
      </c>
      <c r="C86" s="11">
        <v>48648.552777777601</v>
      </c>
      <c r="D86" s="11" t="s">
        <v>153</v>
      </c>
      <c r="E86" s="11">
        <v>345600</v>
      </c>
      <c r="F86" s="11">
        <v>52567708</v>
      </c>
      <c r="G86" s="11">
        <v>49777.968750000902</v>
      </c>
      <c r="H86" s="11">
        <v>49184.136805554401</v>
      </c>
      <c r="I86" s="11">
        <v>421797</v>
      </c>
      <c r="J86" s="11">
        <v>1</v>
      </c>
      <c r="K86" s="11">
        <v>62</v>
      </c>
      <c r="L86" s="11">
        <v>60447</v>
      </c>
      <c r="M86" s="11">
        <v>131</v>
      </c>
      <c r="N86" s="11">
        <v>131</v>
      </c>
      <c r="O86" s="11">
        <v>92</v>
      </c>
      <c r="P86" s="11">
        <v>100</v>
      </c>
      <c r="Q86" s="11">
        <v>198706</v>
      </c>
      <c r="R86" s="11" t="s">
        <v>154</v>
      </c>
      <c r="S86" s="11" t="s">
        <v>155</v>
      </c>
      <c r="T86" s="11" t="s">
        <v>208</v>
      </c>
      <c r="U86" s="11">
        <v>0</v>
      </c>
      <c r="V86" s="11" t="s">
        <v>154</v>
      </c>
      <c r="W86" s="11" t="s">
        <v>157</v>
      </c>
      <c r="X86" s="11"/>
      <c r="Y86" s="11">
        <v>1</v>
      </c>
      <c r="Z86" s="11">
        <v>10</v>
      </c>
      <c r="AA86" s="11">
        <v>10</v>
      </c>
      <c r="AB86" s="11">
        <v>10</v>
      </c>
      <c r="AC86" s="11">
        <v>10</v>
      </c>
      <c r="AD86" s="11">
        <v>10</v>
      </c>
      <c r="AE86" s="11">
        <v>10</v>
      </c>
      <c r="AF86" s="11">
        <v>10</v>
      </c>
      <c r="AG86" s="11">
        <v>10</v>
      </c>
      <c r="AH86" s="11">
        <v>10</v>
      </c>
      <c r="AI86" s="11">
        <v>10</v>
      </c>
      <c r="AJ86" s="11">
        <v>10</v>
      </c>
      <c r="AK86" s="11">
        <v>10</v>
      </c>
      <c r="AL86" s="11">
        <v>10</v>
      </c>
      <c r="AM86" s="11">
        <v>121</v>
      </c>
      <c r="AN86" s="11">
        <v>60</v>
      </c>
      <c r="AO86" s="11">
        <v>10</v>
      </c>
      <c r="AP86" s="11">
        <v>120</v>
      </c>
      <c r="AQ86" s="11">
        <v>60</v>
      </c>
      <c r="AR86" s="11">
        <v>40</v>
      </c>
      <c r="AS86" s="11">
        <v>1</v>
      </c>
      <c r="AT86" s="11">
        <v>130</v>
      </c>
      <c r="AU86" s="11">
        <v>103</v>
      </c>
      <c r="AV86" s="11">
        <v>357</v>
      </c>
      <c r="AW86" s="11">
        <v>219</v>
      </c>
      <c r="AX86" s="11">
        <v>292</v>
      </c>
      <c r="AY86" s="11">
        <v>159</v>
      </c>
      <c r="AZ86" s="11">
        <v>18873</v>
      </c>
      <c r="BA86" s="11">
        <v>385</v>
      </c>
      <c r="BB86" s="11">
        <v>470</v>
      </c>
      <c r="BC86" s="11">
        <v>2250</v>
      </c>
      <c r="BD86" s="11">
        <v>173</v>
      </c>
      <c r="BE86" s="11">
        <v>90</v>
      </c>
      <c r="BF86" s="11">
        <v>427</v>
      </c>
      <c r="BG86" s="11">
        <v>194183</v>
      </c>
      <c r="BH86" s="11">
        <v>1837</v>
      </c>
      <c r="BI86" s="11">
        <v>10</v>
      </c>
      <c r="BJ86" s="11">
        <v>10</v>
      </c>
      <c r="BK86" s="11">
        <v>10</v>
      </c>
      <c r="BL86" s="11">
        <v>13</v>
      </c>
      <c r="BM86" s="11">
        <v>10</v>
      </c>
      <c r="BN86" s="11">
        <v>11</v>
      </c>
      <c r="BO86" s="11">
        <v>15</v>
      </c>
      <c r="BP86" s="11">
        <v>14</v>
      </c>
      <c r="BQ86" s="11">
        <v>11</v>
      </c>
      <c r="BR86" s="11">
        <v>12</v>
      </c>
      <c r="BS86" s="11">
        <v>14</v>
      </c>
      <c r="BT86" s="11">
        <v>22</v>
      </c>
      <c r="BU86" s="11">
        <v>27</v>
      </c>
      <c r="BV86" s="11">
        <v>4</v>
      </c>
      <c r="BW86" s="11">
        <v>3</v>
      </c>
      <c r="BX86" s="11">
        <v>2</v>
      </c>
      <c r="BY86" s="11">
        <v>2</v>
      </c>
      <c r="BZ86" s="11">
        <v>16</v>
      </c>
      <c r="CA86" s="11">
        <v>5</v>
      </c>
      <c r="CB86" s="11">
        <v>2</v>
      </c>
      <c r="CC86" s="11">
        <v>21</v>
      </c>
      <c r="CD86" s="11">
        <v>2</v>
      </c>
      <c r="CE86" s="11">
        <v>2</v>
      </c>
      <c r="CF86" s="11">
        <v>4</v>
      </c>
      <c r="CG86" s="11">
        <v>15</v>
      </c>
      <c r="CH86" s="11">
        <v>12</v>
      </c>
      <c r="CI86" s="11" t="s">
        <v>158</v>
      </c>
      <c r="CJ86" s="11" t="s">
        <v>158</v>
      </c>
      <c r="CK86" s="11" t="s">
        <v>158</v>
      </c>
      <c r="CL86" s="11" t="s">
        <v>158</v>
      </c>
      <c r="CM86" s="11" t="s">
        <v>158</v>
      </c>
      <c r="CN86" s="11" t="s">
        <v>158</v>
      </c>
      <c r="CO86" s="11" t="s">
        <v>158</v>
      </c>
      <c r="CP86" s="11" t="s">
        <v>158</v>
      </c>
      <c r="CQ86" s="11" t="s">
        <v>158</v>
      </c>
      <c r="CR86" s="11" t="s">
        <v>158</v>
      </c>
      <c r="CS86" s="11" t="s">
        <v>158</v>
      </c>
      <c r="CT86" s="11" t="s">
        <v>158</v>
      </c>
      <c r="CU86" s="11" t="s">
        <v>158</v>
      </c>
      <c r="CV86" s="11" t="s">
        <v>154</v>
      </c>
      <c r="CW86" s="11" t="s">
        <v>154</v>
      </c>
      <c r="CX86" s="11" t="s">
        <v>154</v>
      </c>
      <c r="CY86" s="11" t="s">
        <v>154</v>
      </c>
      <c r="CZ86" s="11" t="s">
        <v>154</v>
      </c>
      <c r="DA86" s="11" t="s">
        <v>154</v>
      </c>
      <c r="DB86" s="11" t="s">
        <v>154</v>
      </c>
      <c r="DC86" s="11" t="s">
        <v>154</v>
      </c>
      <c r="DD86" s="11" t="s">
        <v>154</v>
      </c>
      <c r="DE86" s="11" t="s">
        <v>154</v>
      </c>
      <c r="DF86" s="11" t="s">
        <v>154</v>
      </c>
      <c r="DG86" s="11" t="s">
        <v>154</v>
      </c>
      <c r="DH86" s="11" t="s">
        <v>154</v>
      </c>
      <c r="DI86" s="11" t="s">
        <v>157</v>
      </c>
      <c r="DJ86" s="11" t="s">
        <v>157</v>
      </c>
      <c r="DK86" s="11" t="s">
        <v>157</v>
      </c>
      <c r="DL86" s="11" t="s">
        <v>157</v>
      </c>
      <c r="DM86" s="11" t="s">
        <v>157</v>
      </c>
      <c r="DN86" s="11" t="s">
        <v>157</v>
      </c>
      <c r="DO86" s="11" t="s">
        <v>157</v>
      </c>
      <c r="DP86" s="11" t="s">
        <v>157</v>
      </c>
      <c r="DQ86" s="11" t="s">
        <v>157</v>
      </c>
      <c r="DR86" s="11" t="s">
        <v>157</v>
      </c>
      <c r="DS86" s="11" t="s">
        <v>157</v>
      </c>
      <c r="DT86" s="11" t="s">
        <v>157</v>
      </c>
      <c r="DU86" s="11" t="s">
        <v>157</v>
      </c>
      <c r="DV86" s="11" t="b">
        <v>1</v>
      </c>
      <c r="DW86" s="11" t="b">
        <v>1</v>
      </c>
      <c r="DX86" s="11" t="b">
        <v>1</v>
      </c>
      <c r="DY86" s="11" t="b">
        <v>1</v>
      </c>
      <c r="DZ86" s="11" t="b">
        <v>1</v>
      </c>
      <c r="EA86" s="11" t="b">
        <v>1</v>
      </c>
      <c r="EB86" s="11" t="b">
        <v>1</v>
      </c>
      <c r="EC86" s="11" t="b">
        <v>1</v>
      </c>
      <c r="ED86" s="11" t="b">
        <v>1</v>
      </c>
      <c r="EE86" s="11" t="b">
        <v>1</v>
      </c>
      <c r="EF86" s="11" t="b">
        <v>1</v>
      </c>
      <c r="EG86" s="11" t="b">
        <v>1</v>
      </c>
      <c r="EH86" s="11" t="b">
        <v>1</v>
      </c>
      <c r="EI86" s="11">
        <v>2.5930999999999999E-2</v>
      </c>
      <c r="EJ86" s="11">
        <v>0.28256199999999998</v>
      </c>
      <c r="EK86" s="11">
        <v>2.9378000000000001E-2</v>
      </c>
      <c r="EL86" s="11">
        <v>2.9277000000000001E-2</v>
      </c>
      <c r="EM86" s="11">
        <v>0.12910199999999999</v>
      </c>
      <c r="EN86" s="11">
        <v>3.1215E-2</v>
      </c>
      <c r="EO86" s="11">
        <v>1.487E-2</v>
      </c>
      <c r="EP86" s="11">
        <v>1.4144E-2</v>
      </c>
      <c r="EQ86" s="11">
        <v>3.0433999999999999E-2</v>
      </c>
      <c r="ER86" s="11">
        <v>3.3530999999999998E-2</v>
      </c>
      <c r="ES86" s="11">
        <v>3.3123E-2</v>
      </c>
      <c r="ET86" s="11">
        <v>2.1465999999999999E-2</v>
      </c>
      <c r="EU86" s="11">
        <v>3.4558999999999999E-2</v>
      </c>
      <c r="EV86" s="11" t="s">
        <v>237</v>
      </c>
      <c r="EW86" s="11" t="s">
        <v>229</v>
      </c>
    </row>
    <row r="87" spans="1:153" ht="12.75" x14ac:dyDescent="0.2">
      <c r="A87" s="11"/>
      <c r="B87" s="11">
        <v>45901670</v>
      </c>
      <c r="C87" s="11">
        <v>48626.620138888698</v>
      </c>
      <c r="D87" s="11" t="s">
        <v>153</v>
      </c>
      <c r="E87" s="11">
        <v>345600</v>
      </c>
      <c r="F87" s="11">
        <v>52567764</v>
      </c>
      <c r="G87" s="11">
        <v>49757.900694445401</v>
      </c>
      <c r="H87" s="11">
        <v>49166.419444443301</v>
      </c>
      <c r="I87" s="11">
        <v>120626</v>
      </c>
      <c r="J87" s="11">
        <v>1</v>
      </c>
      <c r="K87" s="11">
        <v>128</v>
      </c>
      <c r="L87" s="11">
        <v>20999</v>
      </c>
      <c r="M87" s="11">
        <v>131</v>
      </c>
      <c r="N87" s="11">
        <v>131</v>
      </c>
      <c r="O87" s="11">
        <v>92</v>
      </c>
      <c r="P87" s="11">
        <v>100</v>
      </c>
      <c r="Q87" s="11">
        <v>71238</v>
      </c>
      <c r="R87" s="11" t="s">
        <v>154</v>
      </c>
      <c r="S87" s="11" t="s">
        <v>155</v>
      </c>
      <c r="T87" s="11" t="s">
        <v>208</v>
      </c>
      <c r="U87" s="11">
        <v>0</v>
      </c>
      <c r="V87" s="11" t="s">
        <v>154</v>
      </c>
      <c r="W87" s="11" t="s">
        <v>157</v>
      </c>
      <c r="X87" s="11">
        <v>5</v>
      </c>
      <c r="Y87" s="11">
        <v>1</v>
      </c>
      <c r="Z87" s="11">
        <v>10</v>
      </c>
      <c r="AA87" s="11">
        <v>10</v>
      </c>
      <c r="AB87" s="11">
        <v>10</v>
      </c>
      <c r="AC87" s="11">
        <v>10</v>
      </c>
      <c r="AD87" s="11">
        <v>10</v>
      </c>
      <c r="AE87" s="11">
        <v>10</v>
      </c>
      <c r="AF87" s="11">
        <v>10</v>
      </c>
      <c r="AG87" s="11">
        <v>10</v>
      </c>
      <c r="AH87" s="11">
        <v>10</v>
      </c>
      <c r="AI87" s="11">
        <v>10</v>
      </c>
      <c r="AJ87" s="11">
        <v>10</v>
      </c>
      <c r="AK87" s="11">
        <v>10</v>
      </c>
      <c r="AL87" s="11">
        <v>10</v>
      </c>
      <c r="AM87" s="11">
        <v>121</v>
      </c>
      <c r="AN87" s="11">
        <v>60</v>
      </c>
      <c r="AO87" s="11">
        <v>10</v>
      </c>
      <c r="AP87" s="11">
        <v>120</v>
      </c>
      <c r="AQ87" s="11">
        <v>60</v>
      </c>
      <c r="AR87" s="11">
        <v>40</v>
      </c>
      <c r="AS87" s="11">
        <v>1</v>
      </c>
      <c r="AT87" s="11">
        <v>130</v>
      </c>
      <c r="AU87" s="11">
        <v>277</v>
      </c>
      <c r="AV87" s="11">
        <v>1102</v>
      </c>
      <c r="AW87" s="11">
        <v>587</v>
      </c>
      <c r="AX87" s="11">
        <v>4686</v>
      </c>
      <c r="AY87" s="11">
        <v>3987</v>
      </c>
      <c r="AZ87" s="11">
        <v>5069</v>
      </c>
      <c r="BA87" s="11">
        <v>2274</v>
      </c>
      <c r="BB87" s="11">
        <v>1852</v>
      </c>
      <c r="BC87" s="11">
        <v>3455</v>
      </c>
      <c r="BD87" s="11">
        <v>681</v>
      </c>
      <c r="BE87" s="11">
        <v>2941</v>
      </c>
      <c r="BF87" s="11">
        <v>931</v>
      </c>
      <c r="BG87" s="11">
        <v>3560</v>
      </c>
      <c r="BH87" s="11">
        <v>17685</v>
      </c>
      <c r="BI87" s="11">
        <v>9</v>
      </c>
      <c r="BJ87" s="11">
        <v>9</v>
      </c>
      <c r="BK87" s="11">
        <v>10</v>
      </c>
      <c r="BL87" s="11">
        <v>11</v>
      </c>
      <c r="BM87" s="11">
        <v>8</v>
      </c>
      <c r="BN87" s="11">
        <v>9</v>
      </c>
      <c r="BO87" s="11">
        <v>11</v>
      </c>
      <c r="BP87" s="11">
        <v>18</v>
      </c>
      <c r="BQ87" s="11">
        <v>9</v>
      </c>
      <c r="BR87" s="11">
        <v>9</v>
      </c>
      <c r="BS87" s="11">
        <v>11</v>
      </c>
      <c r="BT87" s="11">
        <v>14</v>
      </c>
      <c r="BU87" s="11">
        <v>23</v>
      </c>
      <c r="BV87" s="11">
        <v>11</v>
      </c>
      <c r="BW87" s="11">
        <v>5</v>
      </c>
      <c r="BX87" s="11">
        <v>24</v>
      </c>
      <c r="BY87" s="11">
        <v>4</v>
      </c>
      <c r="BZ87" s="11">
        <v>28</v>
      </c>
      <c r="CA87" s="11">
        <v>16</v>
      </c>
      <c r="CB87" s="11">
        <v>15</v>
      </c>
      <c r="CC87" s="11">
        <v>13</v>
      </c>
      <c r="CD87" s="11">
        <v>5</v>
      </c>
      <c r="CE87" s="11">
        <v>13</v>
      </c>
      <c r="CF87" s="11">
        <v>6</v>
      </c>
      <c r="CG87" s="11">
        <v>5</v>
      </c>
      <c r="CH87" s="11">
        <v>48</v>
      </c>
      <c r="CI87" s="11" t="s">
        <v>158</v>
      </c>
      <c r="CJ87" s="11" t="s">
        <v>158</v>
      </c>
      <c r="CK87" s="11" t="s">
        <v>158</v>
      </c>
      <c r="CL87" s="11" t="s">
        <v>158</v>
      </c>
      <c r="CM87" s="11" t="s">
        <v>158</v>
      </c>
      <c r="CN87" s="11" t="s">
        <v>158</v>
      </c>
      <c r="CO87" s="11" t="s">
        <v>158</v>
      </c>
      <c r="CP87" s="11" t="s">
        <v>158</v>
      </c>
      <c r="CQ87" s="11" t="s">
        <v>158</v>
      </c>
      <c r="CR87" s="11" t="s">
        <v>158</v>
      </c>
      <c r="CS87" s="11" t="s">
        <v>158</v>
      </c>
      <c r="CT87" s="11" t="s">
        <v>158</v>
      </c>
      <c r="CU87" s="11" t="s">
        <v>158</v>
      </c>
      <c r="CV87" s="11" t="s">
        <v>154</v>
      </c>
      <c r="CW87" s="11" t="s">
        <v>154</v>
      </c>
      <c r="CX87" s="11" t="s">
        <v>154</v>
      </c>
      <c r="CY87" s="11" t="s">
        <v>154</v>
      </c>
      <c r="CZ87" s="11" t="s">
        <v>154</v>
      </c>
      <c r="DA87" s="11" t="s">
        <v>154</v>
      </c>
      <c r="DB87" s="11" t="s">
        <v>154</v>
      </c>
      <c r="DC87" s="11" t="s">
        <v>154</v>
      </c>
      <c r="DD87" s="11" t="s">
        <v>154</v>
      </c>
      <c r="DE87" s="11" t="s">
        <v>154</v>
      </c>
      <c r="DF87" s="11" t="s">
        <v>154</v>
      </c>
      <c r="DG87" s="11" t="s">
        <v>154</v>
      </c>
      <c r="DH87" s="11" t="s">
        <v>154</v>
      </c>
      <c r="DI87" s="11" t="s">
        <v>157</v>
      </c>
      <c r="DJ87" s="11" t="s">
        <v>157</v>
      </c>
      <c r="DK87" s="11" t="s">
        <v>157</v>
      </c>
      <c r="DL87" s="11" t="s">
        <v>157</v>
      </c>
      <c r="DM87" s="11" t="s">
        <v>157</v>
      </c>
      <c r="DN87" s="11" t="s">
        <v>157</v>
      </c>
      <c r="DO87" s="11" t="s">
        <v>157</v>
      </c>
      <c r="DP87" s="11" t="s">
        <v>157</v>
      </c>
      <c r="DQ87" s="11" t="s">
        <v>157</v>
      </c>
      <c r="DR87" s="11" t="s">
        <v>157</v>
      </c>
      <c r="DS87" s="11" t="s">
        <v>157</v>
      </c>
      <c r="DT87" s="11" t="s">
        <v>157</v>
      </c>
      <c r="DU87" s="11" t="s">
        <v>157</v>
      </c>
      <c r="DV87" s="11" t="b">
        <v>1</v>
      </c>
      <c r="DW87" s="11" t="b">
        <v>1</v>
      </c>
      <c r="DX87" s="11" t="b">
        <v>1</v>
      </c>
      <c r="DY87" s="11" t="b">
        <v>1</v>
      </c>
      <c r="DZ87" s="11" t="b">
        <v>1</v>
      </c>
      <c r="EA87" s="11" t="b">
        <v>1</v>
      </c>
      <c r="EB87" s="11" t="b">
        <v>1</v>
      </c>
      <c r="EC87" s="11" t="b">
        <v>1</v>
      </c>
      <c r="ED87" s="11" t="b">
        <v>1</v>
      </c>
      <c r="EE87" s="11" t="b">
        <v>1</v>
      </c>
      <c r="EF87" s="11" t="b">
        <v>1</v>
      </c>
      <c r="EG87" s="11" t="b">
        <v>1</v>
      </c>
      <c r="EH87" s="11" t="b">
        <v>1</v>
      </c>
      <c r="EI87" s="11">
        <v>1.0765E-2</v>
      </c>
      <c r="EJ87" s="11">
        <v>0.104963</v>
      </c>
      <c r="EK87" s="11">
        <v>3.0627999999999999E-2</v>
      </c>
      <c r="EL87" s="11">
        <v>3.7072000000000001E-2</v>
      </c>
      <c r="EM87" s="11">
        <v>2.8378E-2</v>
      </c>
      <c r="EN87" s="11">
        <v>3.3918999999999998E-2</v>
      </c>
      <c r="EO87" s="11">
        <v>3.1321000000000002E-2</v>
      </c>
      <c r="EP87" s="11">
        <v>1.4199E-2</v>
      </c>
      <c r="EQ87" s="11">
        <v>3.7943999999999999E-2</v>
      </c>
      <c r="ER87" s="11">
        <v>3.1328000000000002E-2</v>
      </c>
      <c r="ES87" s="11">
        <v>3.5199000000000001E-2</v>
      </c>
      <c r="ET87" s="11">
        <v>2.486E-2</v>
      </c>
      <c r="EU87" s="11">
        <v>3.0977999999999999E-2</v>
      </c>
      <c r="EV87" s="11" t="s">
        <v>238</v>
      </c>
      <c r="EW87" s="11" t="s">
        <v>239</v>
      </c>
    </row>
    <row r="88" spans="1:153" ht="12.75" x14ac:dyDescent="0.2">
      <c r="A88" s="11"/>
      <c r="B88" s="11">
        <v>34482296</v>
      </c>
      <c r="C88" s="11">
        <v>54855.489583332703</v>
      </c>
      <c r="D88" s="11" t="s">
        <v>153</v>
      </c>
      <c r="E88" s="11">
        <v>345600</v>
      </c>
      <c r="F88" s="11">
        <v>40066616</v>
      </c>
      <c r="G88" s="11">
        <v>46547.0118055559</v>
      </c>
      <c r="H88" s="11">
        <v>46331.641666666197</v>
      </c>
      <c r="I88" s="11">
        <v>255042</v>
      </c>
      <c r="J88" s="11">
        <v>1</v>
      </c>
      <c r="K88" s="11">
        <v>93</v>
      </c>
      <c r="L88" s="11">
        <v>184478</v>
      </c>
      <c r="M88" s="11">
        <v>131</v>
      </c>
      <c r="N88" s="11">
        <v>100</v>
      </c>
      <c r="O88" s="11">
        <v>92</v>
      </c>
      <c r="P88" s="11">
        <v>76.33</v>
      </c>
      <c r="Q88" s="11">
        <v>145144</v>
      </c>
      <c r="R88" s="11" t="s">
        <v>154</v>
      </c>
      <c r="S88" s="11" t="s">
        <v>155</v>
      </c>
      <c r="T88" s="11" t="s">
        <v>156</v>
      </c>
      <c r="U88" s="11">
        <v>45</v>
      </c>
      <c r="V88" s="11" t="s">
        <v>154</v>
      </c>
      <c r="W88" s="11" t="s">
        <v>157</v>
      </c>
      <c r="X88" s="11">
        <v>5</v>
      </c>
      <c r="Y88" s="11" t="s">
        <v>157</v>
      </c>
      <c r="Z88" s="11">
        <v>10</v>
      </c>
      <c r="AA88" s="11">
        <v>10</v>
      </c>
      <c r="AB88" s="11">
        <v>10</v>
      </c>
      <c r="AC88" s="11">
        <v>0</v>
      </c>
      <c r="AD88" s="11">
        <v>10</v>
      </c>
      <c r="AE88" s="11">
        <v>10</v>
      </c>
      <c r="AF88" s="11">
        <v>10</v>
      </c>
      <c r="AG88" s="11">
        <v>10</v>
      </c>
      <c r="AH88" s="11">
        <v>10</v>
      </c>
      <c r="AI88" s="11">
        <v>10</v>
      </c>
      <c r="AJ88" s="11">
        <v>10</v>
      </c>
      <c r="AK88" s="11">
        <v>0</v>
      </c>
      <c r="AL88" s="11">
        <v>0</v>
      </c>
      <c r="AM88" s="11">
        <v>90</v>
      </c>
      <c r="AN88" s="11">
        <v>50</v>
      </c>
      <c r="AO88" s="11">
        <v>0</v>
      </c>
      <c r="AP88" s="11">
        <v>100</v>
      </c>
      <c r="AQ88" s="11">
        <v>40</v>
      </c>
      <c r="AR88" s="11">
        <v>20</v>
      </c>
      <c r="AS88" s="11">
        <v>0</v>
      </c>
      <c r="AT88" s="11">
        <v>100</v>
      </c>
      <c r="AU88" s="11" t="s">
        <v>157</v>
      </c>
      <c r="AV88" s="11">
        <v>9019</v>
      </c>
      <c r="AW88" s="11">
        <v>22169</v>
      </c>
      <c r="AX88" s="11">
        <v>3554</v>
      </c>
      <c r="AY88" s="11">
        <v>18117</v>
      </c>
      <c r="AZ88" s="11">
        <v>6497</v>
      </c>
      <c r="BA88" s="11">
        <v>3416</v>
      </c>
      <c r="BB88" s="11">
        <v>11256</v>
      </c>
      <c r="BC88" s="11">
        <v>7680</v>
      </c>
      <c r="BD88" s="11">
        <v>5234</v>
      </c>
      <c r="BE88" s="11">
        <v>3531</v>
      </c>
      <c r="BF88" s="11">
        <v>11398</v>
      </c>
      <c r="BG88" s="11">
        <v>2040</v>
      </c>
      <c r="BH88" s="11">
        <v>4856</v>
      </c>
      <c r="BI88" s="11">
        <v>10</v>
      </c>
      <c r="BJ88" s="11">
        <v>12</v>
      </c>
      <c r="BK88" s="11">
        <v>8</v>
      </c>
      <c r="BL88" s="11">
        <v>12</v>
      </c>
      <c r="BM88" s="11">
        <v>12</v>
      </c>
      <c r="BN88" s="11">
        <v>16</v>
      </c>
      <c r="BO88" s="11">
        <v>10</v>
      </c>
      <c r="BP88" s="11">
        <v>11</v>
      </c>
      <c r="BQ88" s="11">
        <v>9</v>
      </c>
      <c r="BR88" s="11">
        <v>10</v>
      </c>
      <c r="BS88" s="11">
        <v>13</v>
      </c>
      <c r="BT88" s="11">
        <v>10</v>
      </c>
      <c r="BU88" s="11">
        <v>25</v>
      </c>
      <c r="BV88" s="11">
        <v>18</v>
      </c>
      <c r="BW88" s="11">
        <v>10</v>
      </c>
      <c r="BX88" s="11">
        <v>9</v>
      </c>
      <c r="BY88" s="11">
        <v>16</v>
      </c>
      <c r="BZ88" s="11">
        <v>9</v>
      </c>
      <c r="CA88" s="11">
        <v>10</v>
      </c>
      <c r="CB88" s="11">
        <v>2</v>
      </c>
      <c r="CC88" s="11">
        <v>5</v>
      </c>
      <c r="CD88" s="11">
        <v>4</v>
      </c>
      <c r="CE88" s="11">
        <v>2</v>
      </c>
      <c r="CF88" s="11">
        <v>3</v>
      </c>
      <c r="CG88" s="11">
        <v>2</v>
      </c>
      <c r="CH88" s="11">
        <v>15</v>
      </c>
      <c r="CI88" s="11" t="s">
        <v>158</v>
      </c>
      <c r="CJ88" s="11" t="s">
        <v>158</v>
      </c>
      <c r="CK88" s="11" t="s">
        <v>158</v>
      </c>
      <c r="CL88" s="11" t="s">
        <v>158</v>
      </c>
      <c r="CM88" s="11" t="s">
        <v>158</v>
      </c>
      <c r="CN88" s="11" t="s">
        <v>158</v>
      </c>
      <c r="CO88" s="11" t="s">
        <v>158</v>
      </c>
      <c r="CP88" s="11" t="s">
        <v>158</v>
      </c>
      <c r="CQ88" s="11" t="s">
        <v>158</v>
      </c>
      <c r="CR88" s="11" t="s">
        <v>158</v>
      </c>
      <c r="CS88" s="11" t="s">
        <v>158</v>
      </c>
      <c r="CT88" s="11" t="s">
        <v>158</v>
      </c>
      <c r="CU88" s="11" t="s">
        <v>158</v>
      </c>
      <c r="CV88" s="11" t="s">
        <v>154</v>
      </c>
      <c r="CW88" s="11" t="s">
        <v>154</v>
      </c>
      <c r="CX88" s="11" t="s">
        <v>154</v>
      </c>
      <c r="CY88" s="11" t="s">
        <v>154</v>
      </c>
      <c r="CZ88" s="11" t="s">
        <v>154</v>
      </c>
      <c r="DA88" s="11" t="s">
        <v>154</v>
      </c>
      <c r="DB88" s="11" t="s">
        <v>154</v>
      </c>
      <c r="DC88" s="11" t="s">
        <v>154</v>
      </c>
      <c r="DD88" s="11" t="s">
        <v>154</v>
      </c>
      <c r="DE88" s="11" t="s">
        <v>154</v>
      </c>
      <c r="DF88" s="11" t="s">
        <v>154</v>
      </c>
      <c r="DG88" s="11" t="s">
        <v>154</v>
      </c>
      <c r="DH88" s="11" t="s">
        <v>154</v>
      </c>
      <c r="DI88" s="11" t="s">
        <v>157</v>
      </c>
      <c r="DJ88" s="11" t="s">
        <v>157</v>
      </c>
      <c r="DK88" s="11" t="s">
        <v>157</v>
      </c>
      <c r="DL88" s="11" t="s">
        <v>157</v>
      </c>
      <c r="DM88" s="11" t="s">
        <v>157</v>
      </c>
      <c r="DN88" s="11" t="s">
        <v>157</v>
      </c>
      <c r="DO88" s="11" t="s">
        <v>157</v>
      </c>
      <c r="DP88" s="11" t="s">
        <v>157</v>
      </c>
      <c r="DQ88" s="11" t="s">
        <v>157</v>
      </c>
      <c r="DR88" s="11" t="s">
        <v>157</v>
      </c>
      <c r="DS88" s="11" t="s">
        <v>157</v>
      </c>
      <c r="DT88" s="11" t="s">
        <v>157</v>
      </c>
      <c r="DU88" s="11" t="s">
        <v>157</v>
      </c>
      <c r="DV88" s="11" t="b">
        <v>1</v>
      </c>
      <c r="DW88" s="11" t="b">
        <v>1</v>
      </c>
      <c r="DX88" s="11" t="b">
        <v>1</v>
      </c>
      <c r="DY88" s="11" t="b">
        <v>0</v>
      </c>
      <c r="DZ88" s="11" t="b">
        <v>1</v>
      </c>
      <c r="EA88" s="11" t="b">
        <v>1</v>
      </c>
      <c r="EB88" s="11" t="b">
        <v>1</v>
      </c>
      <c r="EC88" s="11" t="b">
        <v>1</v>
      </c>
      <c r="ED88" s="11" t="b">
        <v>1</v>
      </c>
      <c r="EE88" s="11" t="b">
        <v>1</v>
      </c>
      <c r="EF88" s="11" t="b">
        <v>1</v>
      </c>
      <c r="EG88" s="11" t="b">
        <v>0</v>
      </c>
      <c r="EH88" s="11" t="b">
        <v>0</v>
      </c>
      <c r="EI88" s="11">
        <v>0.22928999999999999</v>
      </c>
      <c r="EJ88" s="11">
        <v>2.8201E-2</v>
      </c>
      <c r="EK88" s="11">
        <v>3.9802999999999998E-2</v>
      </c>
      <c r="EL88" s="11">
        <v>0.35316799999999998</v>
      </c>
      <c r="EM88" s="11">
        <v>3.3697999999999999E-2</v>
      </c>
      <c r="EN88" s="11">
        <v>3.2754999999999999E-2</v>
      </c>
      <c r="EO88" s="11">
        <v>3.4792999999999998E-2</v>
      </c>
      <c r="EP88" s="11">
        <v>1.421E-2</v>
      </c>
      <c r="EQ88" s="11">
        <v>3.2765000000000002E-2</v>
      </c>
      <c r="ER88" s="11">
        <v>4.8300000000000003E-2</v>
      </c>
      <c r="ES88" s="11">
        <v>6.0790999999999998E-2</v>
      </c>
      <c r="ET88" s="11">
        <v>3.3834000000000003E-2</v>
      </c>
      <c r="EU88" s="11">
        <v>2.1395000000000001E-2</v>
      </c>
      <c r="EV88" s="11" t="s">
        <v>240</v>
      </c>
      <c r="EW88" s="11" t="s">
        <v>241</v>
      </c>
    </row>
    <row r="89" spans="1:153" ht="12.75" x14ac:dyDescent="0.2">
      <c r="A89" s="11"/>
      <c r="B89" s="11">
        <v>38364556</v>
      </c>
      <c r="C89" s="11">
        <v>49153.003472222001</v>
      </c>
      <c r="D89" s="11" t="s">
        <v>153</v>
      </c>
      <c r="E89" s="11">
        <v>345600</v>
      </c>
      <c r="F89" s="11">
        <v>45697348</v>
      </c>
      <c r="G89" s="11">
        <v>47008.577083333803</v>
      </c>
      <c r="H89" s="11">
        <v>46739.140972221699</v>
      </c>
      <c r="I89" s="11">
        <v>114587</v>
      </c>
      <c r="J89" s="11">
        <v>1</v>
      </c>
      <c r="K89" s="11">
        <v>19</v>
      </c>
      <c r="L89" s="11">
        <v>54435</v>
      </c>
      <c r="M89" s="11">
        <v>131</v>
      </c>
      <c r="N89" s="11">
        <v>130</v>
      </c>
      <c r="O89" s="11">
        <v>92</v>
      </c>
      <c r="P89" s="11">
        <v>99.23</v>
      </c>
      <c r="Q89" s="11">
        <v>15942</v>
      </c>
      <c r="R89" s="11" t="s">
        <v>154</v>
      </c>
      <c r="S89" s="11" t="s">
        <v>155</v>
      </c>
      <c r="T89" s="11" t="s">
        <v>156</v>
      </c>
      <c r="U89" s="11">
        <v>24</v>
      </c>
      <c r="V89" s="11" t="s">
        <v>154</v>
      </c>
      <c r="W89" s="11" t="s">
        <v>157</v>
      </c>
      <c r="X89" s="11">
        <v>3</v>
      </c>
      <c r="Y89" s="11" t="s">
        <v>157</v>
      </c>
      <c r="Z89" s="11">
        <v>10</v>
      </c>
      <c r="AA89" s="11">
        <v>10</v>
      </c>
      <c r="AB89" s="11">
        <v>10</v>
      </c>
      <c r="AC89" s="11">
        <v>10</v>
      </c>
      <c r="AD89" s="11">
        <v>10</v>
      </c>
      <c r="AE89" s="11">
        <v>10</v>
      </c>
      <c r="AF89" s="11">
        <v>10</v>
      </c>
      <c r="AG89" s="11">
        <v>10</v>
      </c>
      <c r="AH89" s="11">
        <v>10</v>
      </c>
      <c r="AI89" s="11">
        <v>10</v>
      </c>
      <c r="AJ89" s="11">
        <v>10</v>
      </c>
      <c r="AK89" s="11">
        <v>10</v>
      </c>
      <c r="AL89" s="11">
        <v>10</v>
      </c>
      <c r="AM89" s="11">
        <v>120</v>
      </c>
      <c r="AN89" s="11">
        <v>60</v>
      </c>
      <c r="AO89" s="11">
        <v>10</v>
      </c>
      <c r="AP89" s="11">
        <v>120</v>
      </c>
      <c r="AQ89" s="11">
        <v>60</v>
      </c>
      <c r="AR89" s="11">
        <v>40</v>
      </c>
      <c r="AS89" s="11">
        <v>0</v>
      </c>
      <c r="AT89" s="11">
        <v>130</v>
      </c>
      <c r="AU89" s="11" t="s">
        <v>157</v>
      </c>
      <c r="AV89" s="11">
        <v>2181</v>
      </c>
      <c r="AW89" s="11">
        <v>868</v>
      </c>
      <c r="AX89" s="11">
        <v>2443</v>
      </c>
      <c r="AY89" s="11">
        <v>4962</v>
      </c>
      <c r="AZ89" s="11">
        <v>821</v>
      </c>
      <c r="BA89" s="11">
        <v>780</v>
      </c>
      <c r="BB89" s="11">
        <v>77369</v>
      </c>
      <c r="BC89" s="11">
        <v>2034</v>
      </c>
      <c r="BD89" s="11">
        <v>990</v>
      </c>
      <c r="BE89" s="11">
        <v>1542</v>
      </c>
      <c r="BF89" s="11">
        <v>949</v>
      </c>
      <c r="BG89" s="11">
        <v>1186</v>
      </c>
      <c r="BH89" s="11">
        <v>2067</v>
      </c>
      <c r="BI89" s="11">
        <v>17</v>
      </c>
      <c r="BJ89" s="11">
        <v>17</v>
      </c>
      <c r="BK89" s="11">
        <v>13</v>
      </c>
      <c r="BL89" s="11">
        <v>19</v>
      </c>
      <c r="BM89" s="11">
        <v>17</v>
      </c>
      <c r="BN89" s="11">
        <v>19</v>
      </c>
      <c r="BO89" s="11">
        <v>21</v>
      </c>
      <c r="BP89" s="11">
        <v>23</v>
      </c>
      <c r="BQ89" s="11">
        <v>19</v>
      </c>
      <c r="BR89" s="11">
        <v>23</v>
      </c>
      <c r="BS89" s="11">
        <v>23</v>
      </c>
      <c r="BT89" s="11">
        <v>43</v>
      </c>
      <c r="BU89" s="11">
        <v>32</v>
      </c>
      <c r="BV89" s="11">
        <v>3</v>
      </c>
      <c r="BW89" s="11">
        <v>3</v>
      </c>
      <c r="BX89" s="11">
        <v>5</v>
      </c>
      <c r="BY89" s="11">
        <v>2</v>
      </c>
      <c r="BZ89" s="11">
        <v>4</v>
      </c>
      <c r="CA89" s="11">
        <v>2</v>
      </c>
      <c r="CB89" s="11">
        <v>4</v>
      </c>
      <c r="CC89" s="11">
        <v>3</v>
      </c>
      <c r="CD89" s="11">
        <v>2</v>
      </c>
      <c r="CE89" s="11">
        <v>7</v>
      </c>
      <c r="CF89" s="11">
        <v>2</v>
      </c>
      <c r="CG89" s="11">
        <v>4</v>
      </c>
      <c r="CH89" s="11">
        <v>2</v>
      </c>
      <c r="CI89" s="11" t="s">
        <v>158</v>
      </c>
      <c r="CJ89" s="11" t="s">
        <v>158</v>
      </c>
      <c r="CK89" s="11" t="s">
        <v>158</v>
      </c>
      <c r="CL89" s="11" t="s">
        <v>158</v>
      </c>
      <c r="CM89" s="11" t="s">
        <v>158</v>
      </c>
      <c r="CN89" s="11" t="s">
        <v>158</v>
      </c>
      <c r="CO89" s="11" t="s">
        <v>158</v>
      </c>
      <c r="CP89" s="11" t="s">
        <v>158</v>
      </c>
      <c r="CQ89" s="11" t="s">
        <v>158</v>
      </c>
      <c r="CR89" s="11" t="s">
        <v>158</v>
      </c>
      <c r="CS89" s="11" t="s">
        <v>158</v>
      </c>
      <c r="CT89" s="11" t="s">
        <v>158</v>
      </c>
      <c r="CU89" s="11" t="s">
        <v>158</v>
      </c>
      <c r="CV89" s="11" t="s">
        <v>154</v>
      </c>
      <c r="CW89" s="11" t="s">
        <v>154</v>
      </c>
      <c r="CX89" s="11" t="s">
        <v>154</v>
      </c>
      <c r="CY89" s="11" t="s">
        <v>154</v>
      </c>
      <c r="CZ89" s="11" t="s">
        <v>154</v>
      </c>
      <c r="DA89" s="11" t="s">
        <v>154</v>
      </c>
      <c r="DB89" s="11" t="s">
        <v>154</v>
      </c>
      <c r="DC89" s="11" t="s">
        <v>154</v>
      </c>
      <c r="DD89" s="11" t="s">
        <v>154</v>
      </c>
      <c r="DE89" s="11" t="s">
        <v>154</v>
      </c>
      <c r="DF89" s="11" t="s">
        <v>154</v>
      </c>
      <c r="DG89" s="11" t="s">
        <v>154</v>
      </c>
      <c r="DH89" s="11" t="s">
        <v>154</v>
      </c>
      <c r="DI89" s="11" t="s">
        <v>157</v>
      </c>
      <c r="DJ89" s="11" t="s">
        <v>157</v>
      </c>
      <c r="DK89" s="11" t="s">
        <v>157</v>
      </c>
      <c r="DL89" s="11" t="s">
        <v>157</v>
      </c>
      <c r="DM89" s="11" t="s">
        <v>157</v>
      </c>
      <c r="DN89" s="11" t="s">
        <v>157</v>
      </c>
      <c r="DO89" s="11" t="s">
        <v>157</v>
      </c>
      <c r="DP89" s="11" t="s">
        <v>157</v>
      </c>
      <c r="DQ89" s="11" t="s">
        <v>157</v>
      </c>
      <c r="DR89" s="11" t="s">
        <v>157</v>
      </c>
      <c r="DS89" s="11" t="s">
        <v>157</v>
      </c>
      <c r="DT89" s="11" t="s">
        <v>157</v>
      </c>
      <c r="DU89" s="11" t="s">
        <v>157</v>
      </c>
      <c r="DV89" s="11" t="b">
        <v>1</v>
      </c>
      <c r="DW89" s="11" t="b">
        <v>1</v>
      </c>
      <c r="DX89" s="11" t="b">
        <v>1</v>
      </c>
      <c r="DY89" s="11" t="b">
        <v>1</v>
      </c>
      <c r="DZ89" s="11" t="b">
        <v>1</v>
      </c>
      <c r="EA89" s="11" t="b">
        <v>1</v>
      </c>
      <c r="EB89" s="11" t="b">
        <v>1</v>
      </c>
      <c r="EC89" s="11" t="b">
        <v>1</v>
      </c>
      <c r="ED89" s="11" t="b">
        <v>1</v>
      </c>
      <c r="EE89" s="11" t="b">
        <v>1</v>
      </c>
      <c r="EF89" s="11" t="b">
        <v>1</v>
      </c>
      <c r="EG89" s="11" t="b">
        <v>1</v>
      </c>
      <c r="EH89" s="11" t="b">
        <v>1</v>
      </c>
      <c r="EI89" s="11">
        <v>3.4571999999999999E-2</v>
      </c>
      <c r="EJ89" s="11">
        <v>3.2472000000000001E-2</v>
      </c>
      <c r="EK89" s="11">
        <v>1.2926999999999999E-2</v>
      </c>
      <c r="EL89" s="11">
        <v>1.9286999999999999E-2</v>
      </c>
      <c r="EM89" s="11">
        <v>1.3237000000000001E-2</v>
      </c>
      <c r="EN89" s="11">
        <v>1.3939999999999999E-2</v>
      </c>
      <c r="EO89" s="11">
        <v>1.5637000000000002E-2</v>
      </c>
      <c r="EP89" s="11">
        <v>1.4243E-2</v>
      </c>
      <c r="EQ89" s="11">
        <v>1.4494999999999999E-2</v>
      </c>
      <c r="ER89" s="11">
        <v>1.6476000000000001E-2</v>
      </c>
      <c r="ES89" s="11">
        <v>1.6709999999999999E-2</v>
      </c>
      <c r="ET89" s="11">
        <v>2.1935E-2</v>
      </c>
      <c r="EU89" s="11">
        <v>1.8551999999999999E-2</v>
      </c>
      <c r="EV89" s="11" t="s">
        <v>242</v>
      </c>
      <c r="EW89" s="11" t="s">
        <v>229</v>
      </c>
    </row>
    <row r="90" spans="1:153" ht="12.75" x14ac:dyDescent="0.2">
      <c r="A90" s="11"/>
      <c r="B90" s="11">
        <v>45381886</v>
      </c>
      <c r="C90" s="11">
        <v>48495.0243055553</v>
      </c>
      <c r="D90" s="11" t="s">
        <v>153</v>
      </c>
      <c r="E90" s="11">
        <v>345600</v>
      </c>
      <c r="F90" s="11">
        <v>52144402</v>
      </c>
      <c r="G90" s="11">
        <v>49617.4243055564</v>
      </c>
      <c r="H90" s="11">
        <v>49042.397916665497</v>
      </c>
      <c r="I90" s="11">
        <v>77875</v>
      </c>
      <c r="J90" s="11">
        <v>1</v>
      </c>
      <c r="K90" s="11">
        <v>1</v>
      </c>
      <c r="L90" s="11">
        <v>22</v>
      </c>
      <c r="M90" s="11">
        <v>131</v>
      </c>
      <c r="N90" s="11">
        <v>131</v>
      </c>
      <c r="O90" s="11">
        <v>92</v>
      </c>
      <c r="P90" s="11">
        <v>100</v>
      </c>
      <c r="Q90" s="11">
        <v>51770</v>
      </c>
      <c r="R90" s="11" t="s">
        <v>154</v>
      </c>
      <c r="S90" s="11" t="s">
        <v>155</v>
      </c>
      <c r="T90" s="11" t="s">
        <v>208</v>
      </c>
      <c r="U90" s="11">
        <v>0</v>
      </c>
      <c r="V90" s="11" t="s">
        <v>154</v>
      </c>
      <c r="W90" s="11" t="s">
        <v>157</v>
      </c>
      <c r="X90" s="11">
        <v>5</v>
      </c>
      <c r="Y90" s="11">
        <v>1</v>
      </c>
      <c r="Z90" s="11">
        <v>10</v>
      </c>
      <c r="AA90" s="11">
        <v>10</v>
      </c>
      <c r="AB90" s="11">
        <v>10</v>
      </c>
      <c r="AC90" s="11">
        <v>10</v>
      </c>
      <c r="AD90" s="11">
        <v>10</v>
      </c>
      <c r="AE90" s="11">
        <v>10</v>
      </c>
      <c r="AF90" s="11">
        <v>10</v>
      </c>
      <c r="AG90" s="11">
        <v>10</v>
      </c>
      <c r="AH90" s="11">
        <v>10</v>
      </c>
      <c r="AI90" s="11">
        <v>10</v>
      </c>
      <c r="AJ90" s="11">
        <v>10</v>
      </c>
      <c r="AK90" s="11">
        <v>10</v>
      </c>
      <c r="AL90" s="11">
        <v>10</v>
      </c>
      <c r="AM90" s="11">
        <v>121</v>
      </c>
      <c r="AN90" s="11">
        <v>60</v>
      </c>
      <c r="AO90" s="11">
        <v>10</v>
      </c>
      <c r="AP90" s="11">
        <v>120</v>
      </c>
      <c r="AQ90" s="11">
        <v>60</v>
      </c>
      <c r="AR90" s="11">
        <v>40</v>
      </c>
      <c r="AS90" s="11">
        <v>1</v>
      </c>
      <c r="AT90" s="11">
        <v>130</v>
      </c>
      <c r="AU90" s="11">
        <v>12</v>
      </c>
      <c r="AV90" s="11">
        <v>4505</v>
      </c>
      <c r="AW90" s="11">
        <v>514</v>
      </c>
      <c r="AX90" s="11">
        <v>3461</v>
      </c>
      <c r="AY90" s="11">
        <v>868</v>
      </c>
      <c r="AZ90" s="11">
        <v>2045</v>
      </c>
      <c r="BA90" s="11">
        <v>2588</v>
      </c>
      <c r="BB90" s="11">
        <v>679</v>
      </c>
      <c r="BC90" s="11">
        <v>499</v>
      </c>
      <c r="BD90" s="11">
        <v>353</v>
      </c>
      <c r="BE90" s="11">
        <v>4505</v>
      </c>
      <c r="BF90" s="11">
        <v>1141</v>
      </c>
      <c r="BG90" s="11">
        <v>3297</v>
      </c>
      <c r="BH90" s="11">
        <v>1250</v>
      </c>
      <c r="BI90" s="11">
        <v>9</v>
      </c>
      <c r="BJ90" s="11">
        <v>9</v>
      </c>
      <c r="BK90" s="11">
        <v>9</v>
      </c>
      <c r="BL90" s="11">
        <v>12</v>
      </c>
      <c r="BM90" s="11">
        <v>9</v>
      </c>
      <c r="BN90" s="11">
        <v>10</v>
      </c>
      <c r="BO90" s="11">
        <v>11</v>
      </c>
      <c r="BP90" s="11">
        <v>10</v>
      </c>
      <c r="BQ90" s="11">
        <v>10</v>
      </c>
      <c r="BR90" s="11">
        <v>26</v>
      </c>
      <c r="BS90" s="11">
        <v>11</v>
      </c>
      <c r="BT90" s="11">
        <v>32</v>
      </c>
      <c r="BU90" s="11">
        <v>27</v>
      </c>
      <c r="BV90" s="11">
        <v>47</v>
      </c>
      <c r="BW90" s="11">
        <v>11</v>
      </c>
      <c r="BX90" s="11">
        <v>47</v>
      </c>
      <c r="BY90" s="11">
        <v>14</v>
      </c>
      <c r="BZ90" s="11">
        <v>27</v>
      </c>
      <c r="CA90" s="11">
        <v>32</v>
      </c>
      <c r="CB90" s="11">
        <v>9</v>
      </c>
      <c r="CC90" s="11">
        <v>9</v>
      </c>
      <c r="CD90" s="11">
        <v>9</v>
      </c>
      <c r="CE90" s="11">
        <v>46</v>
      </c>
      <c r="CF90" s="11">
        <v>12</v>
      </c>
      <c r="CG90" s="11">
        <v>40</v>
      </c>
      <c r="CH90" s="11">
        <v>16</v>
      </c>
      <c r="CI90" s="11" t="s">
        <v>158</v>
      </c>
      <c r="CJ90" s="11" t="s">
        <v>158</v>
      </c>
      <c r="CK90" s="11" t="s">
        <v>158</v>
      </c>
      <c r="CL90" s="11" t="s">
        <v>158</v>
      </c>
      <c r="CM90" s="11" t="s">
        <v>158</v>
      </c>
      <c r="CN90" s="11" t="s">
        <v>158</v>
      </c>
      <c r="CO90" s="11" t="s">
        <v>158</v>
      </c>
      <c r="CP90" s="11" t="s">
        <v>158</v>
      </c>
      <c r="CQ90" s="11" t="s">
        <v>158</v>
      </c>
      <c r="CR90" s="11" t="s">
        <v>158</v>
      </c>
      <c r="CS90" s="11" t="s">
        <v>158</v>
      </c>
      <c r="CT90" s="11" t="s">
        <v>158</v>
      </c>
      <c r="CU90" s="11" t="s">
        <v>158</v>
      </c>
      <c r="CV90" s="11" t="s">
        <v>154</v>
      </c>
      <c r="CW90" s="11" t="s">
        <v>154</v>
      </c>
      <c r="CX90" s="11" t="s">
        <v>154</v>
      </c>
      <c r="CY90" s="11" t="s">
        <v>154</v>
      </c>
      <c r="CZ90" s="11" t="s">
        <v>154</v>
      </c>
      <c r="DA90" s="11" t="s">
        <v>154</v>
      </c>
      <c r="DB90" s="11" t="s">
        <v>154</v>
      </c>
      <c r="DC90" s="11" t="s">
        <v>154</v>
      </c>
      <c r="DD90" s="11" t="s">
        <v>154</v>
      </c>
      <c r="DE90" s="11" t="s">
        <v>154</v>
      </c>
      <c r="DF90" s="11" t="s">
        <v>154</v>
      </c>
      <c r="DG90" s="11" t="s">
        <v>154</v>
      </c>
      <c r="DH90" s="11" t="s">
        <v>154</v>
      </c>
      <c r="DI90" s="11" t="s">
        <v>157</v>
      </c>
      <c r="DJ90" s="11" t="s">
        <v>157</v>
      </c>
      <c r="DK90" s="11" t="s">
        <v>157</v>
      </c>
      <c r="DL90" s="11" t="s">
        <v>157</v>
      </c>
      <c r="DM90" s="11" t="s">
        <v>157</v>
      </c>
      <c r="DN90" s="11" t="s">
        <v>157</v>
      </c>
      <c r="DO90" s="11" t="s">
        <v>157</v>
      </c>
      <c r="DP90" s="11" t="s">
        <v>157</v>
      </c>
      <c r="DQ90" s="11" t="s">
        <v>157</v>
      </c>
      <c r="DR90" s="11" t="s">
        <v>157</v>
      </c>
      <c r="DS90" s="11" t="s">
        <v>157</v>
      </c>
      <c r="DT90" s="11" t="s">
        <v>157</v>
      </c>
      <c r="DU90" s="11" t="s">
        <v>157</v>
      </c>
      <c r="DV90" s="11" t="b">
        <v>1</v>
      </c>
      <c r="DW90" s="11" t="b">
        <v>1</v>
      </c>
      <c r="DX90" s="11" t="b">
        <v>1</v>
      </c>
      <c r="DY90" s="11" t="b">
        <v>1</v>
      </c>
      <c r="DZ90" s="11" t="b">
        <v>1</v>
      </c>
      <c r="EA90" s="11" t="b">
        <v>1</v>
      </c>
      <c r="EB90" s="11" t="b">
        <v>1</v>
      </c>
      <c r="EC90" s="11" t="b">
        <v>1</v>
      </c>
      <c r="ED90" s="11" t="b">
        <v>1</v>
      </c>
      <c r="EE90" s="11" t="b">
        <v>1</v>
      </c>
      <c r="EF90" s="11" t="b">
        <v>1</v>
      </c>
      <c r="EG90" s="11" t="b">
        <v>1</v>
      </c>
      <c r="EH90" s="11" t="b">
        <v>1</v>
      </c>
      <c r="EI90" s="11">
        <v>1.0241999999999999E-2</v>
      </c>
      <c r="EJ90" s="11">
        <v>3.4554000000000001E-2</v>
      </c>
      <c r="EK90" s="11">
        <v>9.4385999999999998E-2</v>
      </c>
      <c r="EL90" s="11">
        <v>3.0123E-2</v>
      </c>
      <c r="EM90" s="11">
        <v>2.8167000000000001E-2</v>
      </c>
      <c r="EN90" s="11">
        <v>1.3868999999999999E-2</v>
      </c>
      <c r="EO90" s="11">
        <v>0.111363</v>
      </c>
      <c r="EP90" s="11">
        <v>1.4250000000000001E-2</v>
      </c>
      <c r="EQ90" s="11">
        <v>3.0165000000000001E-2</v>
      </c>
      <c r="ER90" s="11">
        <v>3.3624000000000001E-2</v>
      </c>
      <c r="ES90" s="11">
        <v>4.7273999999999997E-2</v>
      </c>
      <c r="ET90" s="11">
        <v>2.1415E-2</v>
      </c>
      <c r="EU90" s="11">
        <v>3.1673E-2</v>
      </c>
      <c r="EV90" s="11" t="s">
        <v>243</v>
      </c>
      <c r="EW90" s="11" t="s">
        <v>210</v>
      </c>
    </row>
    <row r="91" spans="1:153" ht="12.75" x14ac:dyDescent="0.2">
      <c r="A91" s="11"/>
      <c r="B91" s="11">
        <v>74119768</v>
      </c>
      <c r="C91" s="11">
        <v>44664.606249999997</v>
      </c>
      <c r="D91" s="11" t="s">
        <v>153</v>
      </c>
      <c r="E91" s="11">
        <v>345600</v>
      </c>
      <c r="F91" s="11">
        <v>77906230</v>
      </c>
      <c r="G91" s="11">
        <v>44664.70208333333</v>
      </c>
      <c r="H91" s="11">
        <v>44665.803472222222</v>
      </c>
      <c r="I91" s="11">
        <v>95172</v>
      </c>
      <c r="J91" s="11">
        <v>1</v>
      </c>
      <c r="K91" s="11">
        <v>184</v>
      </c>
      <c r="L91" s="11">
        <v>81919</v>
      </c>
      <c r="M91" s="11">
        <v>131</v>
      </c>
      <c r="N91" s="11">
        <v>131</v>
      </c>
      <c r="O91" s="11">
        <v>92</v>
      </c>
      <c r="P91" s="11">
        <v>100</v>
      </c>
      <c r="Q91" s="11">
        <v>50327</v>
      </c>
      <c r="R91" s="11" t="s">
        <v>154</v>
      </c>
      <c r="S91" s="11" t="s">
        <v>155</v>
      </c>
      <c r="T91" s="11" t="s">
        <v>208</v>
      </c>
      <c r="U91" s="11">
        <v>17</v>
      </c>
      <c r="V91" s="11" t="s">
        <v>154</v>
      </c>
      <c r="W91" s="11" t="s">
        <v>157</v>
      </c>
      <c r="X91" s="11">
        <v>3</v>
      </c>
      <c r="Y91" s="11">
        <v>1</v>
      </c>
      <c r="Z91" s="11">
        <v>10</v>
      </c>
      <c r="AA91" s="11">
        <v>10</v>
      </c>
      <c r="AB91" s="11">
        <v>10</v>
      </c>
      <c r="AC91" s="11">
        <v>10</v>
      </c>
      <c r="AD91" s="11">
        <v>10</v>
      </c>
      <c r="AE91" s="11">
        <v>10</v>
      </c>
      <c r="AF91" s="11">
        <v>10</v>
      </c>
      <c r="AG91" s="11">
        <v>10</v>
      </c>
      <c r="AH91" s="11">
        <v>10</v>
      </c>
      <c r="AI91" s="11">
        <v>10</v>
      </c>
      <c r="AJ91" s="11">
        <v>10</v>
      </c>
      <c r="AK91" s="11">
        <v>10</v>
      </c>
      <c r="AL91" s="11">
        <v>10</v>
      </c>
      <c r="AM91" s="11">
        <v>121</v>
      </c>
      <c r="AN91" s="11">
        <v>60</v>
      </c>
      <c r="AO91" s="11">
        <v>10</v>
      </c>
      <c r="AP91" s="11">
        <v>120</v>
      </c>
      <c r="AQ91" s="11">
        <v>60</v>
      </c>
      <c r="AR91" s="11">
        <v>40</v>
      </c>
      <c r="AS91" s="11">
        <v>1</v>
      </c>
      <c r="AT91" s="11">
        <v>130</v>
      </c>
      <c r="AU91" s="11">
        <v>1287</v>
      </c>
      <c r="AV91" s="11">
        <v>5318</v>
      </c>
      <c r="AW91" s="11">
        <v>592</v>
      </c>
      <c r="AX91" s="11">
        <v>782</v>
      </c>
      <c r="AY91" s="11">
        <v>586</v>
      </c>
      <c r="AZ91" s="11">
        <v>2296</v>
      </c>
      <c r="BA91" s="11">
        <v>912</v>
      </c>
      <c r="BB91" s="11">
        <v>3735</v>
      </c>
      <c r="BC91" s="11">
        <v>3015</v>
      </c>
      <c r="BD91" s="11">
        <v>1269</v>
      </c>
      <c r="BE91" s="11">
        <v>6310</v>
      </c>
      <c r="BF91" s="11">
        <v>4960</v>
      </c>
      <c r="BG91" s="11">
        <v>3749</v>
      </c>
      <c r="BH91" s="11">
        <v>9841</v>
      </c>
      <c r="BI91" s="11">
        <v>6</v>
      </c>
      <c r="BJ91" s="11">
        <v>6</v>
      </c>
      <c r="BK91" s="11">
        <v>5</v>
      </c>
      <c r="BL91" s="11">
        <v>9</v>
      </c>
      <c r="BM91" s="11">
        <v>5</v>
      </c>
      <c r="BN91" s="11">
        <v>6</v>
      </c>
      <c r="BO91" s="11">
        <v>9</v>
      </c>
      <c r="BP91" s="11">
        <v>8</v>
      </c>
      <c r="BQ91" s="11">
        <v>6</v>
      </c>
      <c r="BR91" s="11">
        <v>7</v>
      </c>
      <c r="BS91" s="11">
        <v>8</v>
      </c>
      <c r="BT91" s="11">
        <v>14</v>
      </c>
      <c r="BU91" s="11">
        <v>20</v>
      </c>
      <c r="BV91" s="11">
        <v>14</v>
      </c>
      <c r="BW91" s="11">
        <v>7</v>
      </c>
      <c r="BX91" s="11">
        <v>6</v>
      </c>
      <c r="BY91" s="11">
        <v>2</v>
      </c>
      <c r="BZ91" s="11">
        <v>5</v>
      </c>
      <c r="CA91" s="11">
        <v>5</v>
      </c>
      <c r="CB91" s="11">
        <v>7</v>
      </c>
      <c r="CC91" s="11">
        <v>3</v>
      </c>
      <c r="CD91" s="11">
        <v>2</v>
      </c>
      <c r="CE91" s="11">
        <v>7</v>
      </c>
      <c r="CF91" s="11">
        <v>8</v>
      </c>
      <c r="CG91" s="11">
        <v>7</v>
      </c>
      <c r="CH91" s="11">
        <v>5</v>
      </c>
      <c r="CI91" s="11" t="s">
        <v>158</v>
      </c>
      <c r="CJ91" s="11" t="s">
        <v>158</v>
      </c>
      <c r="CK91" s="11" t="s">
        <v>158</v>
      </c>
      <c r="CL91" s="11" t="s">
        <v>158</v>
      </c>
      <c r="CM91" s="11" t="s">
        <v>158</v>
      </c>
      <c r="CN91" s="11" t="s">
        <v>158</v>
      </c>
      <c r="CO91" s="11" t="s">
        <v>158</v>
      </c>
      <c r="CP91" s="11" t="s">
        <v>158</v>
      </c>
      <c r="CQ91" s="11" t="s">
        <v>158</v>
      </c>
      <c r="CR91" s="11" t="s">
        <v>158</v>
      </c>
      <c r="CS91" s="11" t="s">
        <v>158</v>
      </c>
      <c r="CT91" s="11" t="s">
        <v>158</v>
      </c>
      <c r="CU91" s="11" t="s">
        <v>158</v>
      </c>
      <c r="CV91" s="11" t="s">
        <v>154</v>
      </c>
      <c r="CW91" s="11" t="s">
        <v>154</v>
      </c>
      <c r="CX91" s="11" t="s">
        <v>154</v>
      </c>
      <c r="CY91" s="11" t="s">
        <v>154</v>
      </c>
      <c r="CZ91" s="11" t="s">
        <v>154</v>
      </c>
      <c r="DA91" s="11" t="s">
        <v>154</v>
      </c>
      <c r="DB91" s="11" t="s">
        <v>154</v>
      </c>
      <c r="DC91" s="11" t="s">
        <v>154</v>
      </c>
      <c r="DD91" s="11" t="s">
        <v>154</v>
      </c>
      <c r="DE91" s="11" t="s">
        <v>154</v>
      </c>
      <c r="DF91" s="11" t="s">
        <v>154</v>
      </c>
      <c r="DG91" s="11" t="s">
        <v>154</v>
      </c>
      <c r="DH91" s="11" t="s">
        <v>154</v>
      </c>
      <c r="DI91" s="11" t="s">
        <v>157</v>
      </c>
      <c r="DJ91" s="11" t="s">
        <v>157</v>
      </c>
      <c r="DK91" s="11" t="s">
        <v>157</v>
      </c>
      <c r="DL91" s="11" t="s">
        <v>157</v>
      </c>
      <c r="DM91" s="11" t="s">
        <v>157</v>
      </c>
      <c r="DN91" s="11" t="s">
        <v>157</v>
      </c>
      <c r="DO91" s="11" t="s">
        <v>157</v>
      </c>
      <c r="DP91" s="11" t="s">
        <v>157</v>
      </c>
      <c r="DQ91" s="11" t="s">
        <v>157</v>
      </c>
      <c r="DR91" s="11" t="s">
        <v>157</v>
      </c>
      <c r="DS91" s="11" t="s">
        <v>157</v>
      </c>
      <c r="DT91" s="11" t="s">
        <v>157</v>
      </c>
      <c r="DU91" s="11" t="s">
        <v>157</v>
      </c>
      <c r="DV91" s="11" t="b">
        <v>1</v>
      </c>
      <c r="DW91" s="11" t="b">
        <v>1</v>
      </c>
      <c r="DX91" s="11" t="b">
        <v>1</v>
      </c>
      <c r="DY91" s="11" t="b">
        <v>1</v>
      </c>
      <c r="DZ91" s="11" t="b">
        <v>1</v>
      </c>
      <c r="EA91" s="11" t="b">
        <v>1</v>
      </c>
      <c r="EB91" s="11" t="b">
        <v>1</v>
      </c>
      <c r="EC91" s="11" t="b">
        <v>1</v>
      </c>
      <c r="ED91" s="11" t="b">
        <v>1</v>
      </c>
      <c r="EE91" s="11" t="b">
        <v>1</v>
      </c>
      <c r="EF91" s="11" t="b">
        <v>1</v>
      </c>
      <c r="EG91" s="11" t="b">
        <v>1</v>
      </c>
      <c r="EH91" s="11" t="b">
        <v>1</v>
      </c>
      <c r="EI91" s="11">
        <v>3.5628207000000002E-2</v>
      </c>
      <c r="EJ91" s="11">
        <v>3.1936155000000001E-2</v>
      </c>
      <c r="EK91" s="11">
        <v>3.3764372000000001E-2</v>
      </c>
      <c r="EL91" s="11">
        <v>9.8945046999999994E-2</v>
      </c>
      <c r="EM91" s="11">
        <v>4.0829400000000002E-2</v>
      </c>
      <c r="EN91" s="11">
        <v>3.1522182000000003E-2</v>
      </c>
      <c r="EO91" s="11">
        <v>0.221901185</v>
      </c>
      <c r="EP91" s="11">
        <v>1.4458077E-2</v>
      </c>
      <c r="EQ91" s="11">
        <v>3.6102802000000003E-2</v>
      </c>
      <c r="ER91" s="11">
        <v>3.8337995E-2</v>
      </c>
      <c r="ES91" s="11">
        <v>6.5352067999999999E-2</v>
      </c>
      <c r="ET91" s="11">
        <v>0.29805693999999999</v>
      </c>
      <c r="EU91" s="11">
        <v>6.3164390000000001E-2</v>
      </c>
      <c r="EV91" s="11" t="s">
        <v>244</v>
      </c>
      <c r="EW91" s="11" t="s">
        <v>231</v>
      </c>
    </row>
    <row r="92" spans="1:153" ht="12.75" x14ac:dyDescent="0.2">
      <c r="A92" s="11"/>
      <c r="B92" s="11">
        <v>40830858</v>
      </c>
      <c r="C92" s="11">
        <v>52903.484722221801</v>
      </c>
      <c r="D92" s="11" t="s">
        <v>153</v>
      </c>
      <c r="E92" s="11">
        <v>345600</v>
      </c>
      <c r="F92" s="11">
        <v>48467566</v>
      </c>
      <c r="G92" s="11">
        <v>48614.021527778503</v>
      </c>
      <c r="H92" s="11">
        <v>48156.529861110197</v>
      </c>
      <c r="I92" s="11">
        <v>52145</v>
      </c>
      <c r="J92" s="11">
        <v>2</v>
      </c>
      <c r="K92" s="11">
        <v>0</v>
      </c>
      <c r="L92" s="11">
        <v>0</v>
      </c>
      <c r="M92" s="11">
        <v>131</v>
      </c>
      <c r="N92" s="11">
        <v>121</v>
      </c>
      <c r="O92" s="11">
        <v>92</v>
      </c>
      <c r="P92" s="11">
        <v>92.36</v>
      </c>
      <c r="Q92" s="11">
        <v>30195</v>
      </c>
      <c r="R92" s="11" t="s">
        <v>154</v>
      </c>
      <c r="S92" s="11" t="s">
        <v>155</v>
      </c>
      <c r="T92" s="11" t="s">
        <v>156</v>
      </c>
      <c r="U92" s="11">
        <v>0</v>
      </c>
      <c r="V92" s="11" t="s">
        <v>154</v>
      </c>
      <c r="W92" s="11" t="s">
        <v>157</v>
      </c>
      <c r="X92" s="11">
        <v>1</v>
      </c>
      <c r="Y92" s="11">
        <v>1</v>
      </c>
      <c r="Z92" s="11">
        <v>10</v>
      </c>
      <c r="AA92" s="11">
        <v>10</v>
      </c>
      <c r="AB92" s="11">
        <v>10</v>
      </c>
      <c r="AC92" s="11">
        <v>10</v>
      </c>
      <c r="AD92" s="11">
        <v>10</v>
      </c>
      <c r="AE92" s="11">
        <v>10</v>
      </c>
      <c r="AF92" s="11">
        <v>10</v>
      </c>
      <c r="AG92" s="11">
        <v>10</v>
      </c>
      <c r="AH92" s="11">
        <v>10</v>
      </c>
      <c r="AI92" s="11">
        <v>10</v>
      </c>
      <c r="AJ92" s="11">
        <v>10</v>
      </c>
      <c r="AK92" s="11">
        <v>0</v>
      </c>
      <c r="AL92" s="11">
        <v>10</v>
      </c>
      <c r="AM92" s="11">
        <v>111</v>
      </c>
      <c r="AN92" s="11">
        <v>60</v>
      </c>
      <c r="AO92" s="11">
        <v>10</v>
      </c>
      <c r="AP92" s="11">
        <v>110</v>
      </c>
      <c r="AQ92" s="11">
        <v>50</v>
      </c>
      <c r="AR92" s="11">
        <v>30</v>
      </c>
      <c r="AS92" s="11">
        <v>1</v>
      </c>
      <c r="AT92" s="11">
        <v>120</v>
      </c>
      <c r="AU92" s="11">
        <v>12</v>
      </c>
      <c r="AV92" s="11">
        <v>1106</v>
      </c>
      <c r="AW92" s="11">
        <v>1145</v>
      </c>
      <c r="AX92" s="11">
        <v>786</v>
      </c>
      <c r="AY92" s="11">
        <v>1325</v>
      </c>
      <c r="AZ92" s="11">
        <v>1967</v>
      </c>
      <c r="BA92" s="11">
        <v>4037</v>
      </c>
      <c r="BB92" s="11">
        <v>1275</v>
      </c>
      <c r="BC92" s="11">
        <v>1339</v>
      </c>
      <c r="BD92" s="11">
        <v>1503</v>
      </c>
      <c r="BE92" s="11">
        <v>528</v>
      </c>
      <c r="BF92" s="11">
        <v>716</v>
      </c>
      <c r="BG92" s="11">
        <v>2507</v>
      </c>
      <c r="BH92" s="11">
        <v>2284</v>
      </c>
      <c r="BI92" s="11">
        <v>7</v>
      </c>
      <c r="BJ92" s="11">
        <v>6</v>
      </c>
      <c r="BK92" s="11">
        <v>4</v>
      </c>
      <c r="BL92" s="11">
        <v>6</v>
      </c>
      <c r="BM92" s="11">
        <v>5</v>
      </c>
      <c r="BN92" s="11">
        <v>5</v>
      </c>
      <c r="BO92" s="11">
        <v>8</v>
      </c>
      <c r="BP92" s="11">
        <v>7</v>
      </c>
      <c r="BQ92" s="11">
        <v>6</v>
      </c>
      <c r="BR92" s="11">
        <v>7</v>
      </c>
      <c r="BS92" s="11">
        <v>7</v>
      </c>
      <c r="BT92" s="11">
        <v>10</v>
      </c>
      <c r="BU92" s="11">
        <v>19</v>
      </c>
      <c r="BV92" s="11">
        <v>19</v>
      </c>
      <c r="BW92" s="11">
        <v>19</v>
      </c>
      <c r="BX92" s="11">
        <v>18</v>
      </c>
      <c r="BY92" s="11">
        <v>12</v>
      </c>
      <c r="BZ92" s="11">
        <v>23</v>
      </c>
      <c r="CA92" s="11">
        <v>34</v>
      </c>
      <c r="CB92" s="11">
        <v>28</v>
      </c>
      <c r="CC92" s="11">
        <v>28</v>
      </c>
      <c r="CD92" s="11">
        <v>17</v>
      </c>
      <c r="CE92" s="11">
        <v>10</v>
      </c>
      <c r="CF92" s="11">
        <v>16</v>
      </c>
      <c r="CG92" s="11">
        <v>16</v>
      </c>
      <c r="CH92" s="11">
        <v>37</v>
      </c>
      <c r="CI92" s="11" t="s">
        <v>158</v>
      </c>
      <c r="CJ92" s="11" t="s">
        <v>158</v>
      </c>
      <c r="CK92" s="11" t="s">
        <v>158</v>
      </c>
      <c r="CL92" s="11" t="s">
        <v>158</v>
      </c>
      <c r="CM92" s="11" t="s">
        <v>158</v>
      </c>
      <c r="CN92" s="11" t="s">
        <v>158</v>
      </c>
      <c r="CO92" s="11" t="s">
        <v>158</v>
      </c>
      <c r="CP92" s="11" t="s">
        <v>158</v>
      </c>
      <c r="CQ92" s="11" t="s">
        <v>158</v>
      </c>
      <c r="CR92" s="11" t="s">
        <v>158</v>
      </c>
      <c r="CS92" s="11" t="s">
        <v>158</v>
      </c>
      <c r="CT92" s="11" t="s">
        <v>158</v>
      </c>
      <c r="CU92" s="11" t="s">
        <v>158</v>
      </c>
      <c r="CV92" s="11" t="s">
        <v>154</v>
      </c>
      <c r="CW92" s="11" t="s">
        <v>154</v>
      </c>
      <c r="CX92" s="11" t="s">
        <v>154</v>
      </c>
      <c r="CY92" s="11" t="s">
        <v>154</v>
      </c>
      <c r="CZ92" s="11" t="s">
        <v>154</v>
      </c>
      <c r="DA92" s="11" t="s">
        <v>154</v>
      </c>
      <c r="DB92" s="11" t="s">
        <v>154</v>
      </c>
      <c r="DC92" s="11" t="s">
        <v>154</v>
      </c>
      <c r="DD92" s="11" t="s">
        <v>154</v>
      </c>
      <c r="DE92" s="11" t="s">
        <v>154</v>
      </c>
      <c r="DF92" s="11" t="s">
        <v>154</v>
      </c>
      <c r="DG92" s="11" t="s">
        <v>154</v>
      </c>
      <c r="DH92" s="11" t="s">
        <v>154</v>
      </c>
      <c r="DI92" s="11" t="s">
        <v>157</v>
      </c>
      <c r="DJ92" s="11" t="s">
        <v>157</v>
      </c>
      <c r="DK92" s="11" t="s">
        <v>157</v>
      </c>
      <c r="DL92" s="11" t="s">
        <v>157</v>
      </c>
      <c r="DM92" s="11" t="s">
        <v>157</v>
      </c>
      <c r="DN92" s="11" t="s">
        <v>157</v>
      </c>
      <c r="DO92" s="11" t="s">
        <v>157</v>
      </c>
      <c r="DP92" s="11" t="s">
        <v>157</v>
      </c>
      <c r="DQ92" s="11" t="s">
        <v>157</v>
      </c>
      <c r="DR92" s="11" t="s">
        <v>157</v>
      </c>
      <c r="DS92" s="11" t="s">
        <v>157</v>
      </c>
      <c r="DT92" s="11" t="s">
        <v>157</v>
      </c>
      <c r="DU92" s="11" t="s">
        <v>157</v>
      </c>
      <c r="DV92" s="11" t="b">
        <v>1</v>
      </c>
      <c r="DW92" s="11" t="b">
        <v>1</v>
      </c>
      <c r="DX92" s="11" t="b">
        <v>1</v>
      </c>
      <c r="DY92" s="11" t="b">
        <v>1</v>
      </c>
      <c r="DZ92" s="11" t="b">
        <v>1</v>
      </c>
      <c r="EA92" s="11" t="b">
        <v>1</v>
      </c>
      <c r="EB92" s="11" t="b">
        <v>1</v>
      </c>
      <c r="EC92" s="11" t="b">
        <v>1</v>
      </c>
      <c r="ED92" s="11" t="b">
        <v>1</v>
      </c>
      <c r="EE92" s="11" t="b">
        <v>1</v>
      </c>
      <c r="EF92" s="11" t="b">
        <v>1</v>
      </c>
      <c r="EG92" s="11" t="b">
        <v>0</v>
      </c>
      <c r="EH92" s="11" t="b">
        <v>1</v>
      </c>
      <c r="EI92" s="11">
        <v>1.3037999999999999E-2</v>
      </c>
      <c r="EJ92" s="11">
        <v>1.5664999999999998E-2</v>
      </c>
      <c r="EK92" s="11">
        <v>1.1814E-2</v>
      </c>
      <c r="EL92" s="11">
        <v>3.3522000000000003E-2</v>
      </c>
      <c r="EM92" s="11">
        <v>3.2693E-2</v>
      </c>
      <c r="EN92" s="11">
        <v>3.2738000000000003E-2</v>
      </c>
      <c r="EO92" s="11">
        <v>3.8556E-2</v>
      </c>
      <c r="EP92" s="11">
        <v>1.4571000000000001E-2</v>
      </c>
      <c r="EQ92" s="11">
        <v>3.3183999999999998E-2</v>
      </c>
      <c r="ER92" s="11">
        <v>3.1050999999999999E-2</v>
      </c>
      <c r="ES92" s="11">
        <v>3.8724000000000001E-2</v>
      </c>
      <c r="ET92" s="11">
        <v>1.8943999999999999E-2</v>
      </c>
      <c r="EU92" s="11">
        <v>3.3641999999999998E-2</v>
      </c>
      <c r="EV92" s="11" t="s">
        <v>245</v>
      </c>
      <c r="EW92" s="11" t="s">
        <v>246</v>
      </c>
    </row>
    <row r="93" spans="1:153" ht="12.75" x14ac:dyDescent="0.2">
      <c r="A93" s="11"/>
      <c r="B93" s="11">
        <v>40830866</v>
      </c>
      <c r="C93" s="11">
        <v>55908.256249999402</v>
      </c>
      <c r="D93" s="11" t="s">
        <v>153</v>
      </c>
      <c r="E93" s="11">
        <v>345600</v>
      </c>
      <c r="F93" s="11">
        <v>48934322</v>
      </c>
      <c r="G93" s="11">
        <v>48674.225694445202</v>
      </c>
      <c r="H93" s="11">
        <v>48209.681944443502</v>
      </c>
      <c r="I93" s="11">
        <v>254416</v>
      </c>
      <c r="J93" s="11">
        <v>2</v>
      </c>
      <c r="K93" s="11">
        <v>0</v>
      </c>
      <c r="L93" s="11">
        <v>0</v>
      </c>
      <c r="M93" s="11">
        <v>131</v>
      </c>
      <c r="N93" s="11">
        <v>41</v>
      </c>
      <c r="O93" s="11">
        <v>92</v>
      </c>
      <c r="P93" s="11">
        <v>31.29</v>
      </c>
      <c r="Q93" s="11">
        <v>241157</v>
      </c>
      <c r="R93" s="11" t="s">
        <v>154</v>
      </c>
      <c r="S93" s="11" t="s">
        <v>155</v>
      </c>
      <c r="T93" s="11" t="s">
        <v>208</v>
      </c>
      <c r="U93" s="11">
        <v>0</v>
      </c>
      <c r="V93" s="11" t="s">
        <v>154</v>
      </c>
      <c r="W93" s="11" t="s">
        <v>157</v>
      </c>
      <c r="X93" s="11">
        <v>4</v>
      </c>
      <c r="Y93" s="11">
        <v>1</v>
      </c>
      <c r="Z93" s="11">
        <v>10</v>
      </c>
      <c r="AA93" s="11">
        <v>10</v>
      </c>
      <c r="AB93" s="11">
        <v>10</v>
      </c>
      <c r="AC93" s="11">
        <v>10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31</v>
      </c>
      <c r="AN93" s="11">
        <v>40</v>
      </c>
      <c r="AO93" s="11">
        <v>0</v>
      </c>
      <c r="AP93" s="11">
        <v>40</v>
      </c>
      <c r="AQ93" s="11">
        <v>0</v>
      </c>
      <c r="AR93" s="11">
        <v>10</v>
      </c>
      <c r="AS93" s="11">
        <v>1</v>
      </c>
      <c r="AT93" s="11">
        <v>40</v>
      </c>
      <c r="AU93" s="11">
        <v>69</v>
      </c>
      <c r="AV93" s="11">
        <v>617</v>
      </c>
      <c r="AW93" s="11">
        <v>809</v>
      </c>
      <c r="AX93" s="11">
        <v>2068</v>
      </c>
      <c r="AY93" s="11">
        <v>1670</v>
      </c>
      <c r="AZ93" s="11">
        <v>1753</v>
      </c>
      <c r="BA93" s="11">
        <v>690</v>
      </c>
      <c r="BB93" s="11">
        <v>504</v>
      </c>
      <c r="BC93" s="11">
        <v>520</v>
      </c>
      <c r="BD93" s="11">
        <v>1094</v>
      </c>
      <c r="BE93" s="11">
        <v>800</v>
      </c>
      <c r="BF93" s="11">
        <v>1022</v>
      </c>
      <c r="BG93" s="11">
        <v>1044</v>
      </c>
      <c r="BH93" s="11">
        <v>399</v>
      </c>
      <c r="BI93" s="11">
        <v>11</v>
      </c>
      <c r="BJ93" s="11">
        <v>12</v>
      </c>
      <c r="BK93" s="11">
        <v>12</v>
      </c>
      <c r="BL93" s="11">
        <v>26</v>
      </c>
      <c r="BM93" s="11">
        <v>9</v>
      </c>
      <c r="BN93" s="11">
        <v>12</v>
      </c>
      <c r="BO93" s="11">
        <v>18</v>
      </c>
      <c r="BP93" s="11">
        <v>15</v>
      </c>
      <c r="BQ93" s="11">
        <v>12</v>
      </c>
      <c r="BR93" s="11">
        <v>10</v>
      </c>
      <c r="BS93" s="11">
        <v>18</v>
      </c>
      <c r="BT93" s="11">
        <v>20</v>
      </c>
      <c r="BU93" s="11">
        <v>16</v>
      </c>
      <c r="BV93" s="11">
        <v>6</v>
      </c>
      <c r="BW93" s="11">
        <v>6</v>
      </c>
      <c r="BX93" s="11">
        <v>10</v>
      </c>
      <c r="BY93" s="11">
        <v>19</v>
      </c>
      <c r="BZ93" s="11">
        <v>14</v>
      </c>
      <c r="CA93" s="11">
        <v>10</v>
      </c>
      <c r="CB93" s="11">
        <v>6</v>
      </c>
      <c r="CC93" s="11">
        <v>9</v>
      </c>
      <c r="CD93" s="11">
        <v>10</v>
      </c>
      <c r="CE93" s="11">
        <v>10</v>
      </c>
      <c r="CF93" s="11">
        <v>8</v>
      </c>
      <c r="CG93" s="11">
        <v>8</v>
      </c>
      <c r="CH93" s="11">
        <v>5</v>
      </c>
      <c r="CI93" s="11" t="s">
        <v>158</v>
      </c>
      <c r="CJ93" s="11" t="s">
        <v>158</v>
      </c>
      <c r="CK93" s="11" t="s">
        <v>158</v>
      </c>
      <c r="CL93" s="11" t="s">
        <v>158</v>
      </c>
      <c r="CM93" s="11" t="s">
        <v>158</v>
      </c>
      <c r="CN93" s="11" t="s">
        <v>158</v>
      </c>
      <c r="CO93" s="11" t="s">
        <v>158</v>
      </c>
      <c r="CP93" s="11" t="s">
        <v>158</v>
      </c>
      <c r="CQ93" s="11" t="s">
        <v>158</v>
      </c>
      <c r="CR93" s="11" t="s">
        <v>158</v>
      </c>
      <c r="CS93" s="11" t="s">
        <v>158</v>
      </c>
      <c r="CT93" s="11" t="s">
        <v>158</v>
      </c>
      <c r="CU93" s="11" t="s">
        <v>158</v>
      </c>
      <c r="CV93" s="11" t="s">
        <v>154</v>
      </c>
      <c r="CW93" s="11" t="s">
        <v>154</v>
      </c>
      <c r="CX93" s="11" t="s">
        <v>154</v>
      </c>
      <c r="CY93" s="11" t="s">
        <v>154</v>
      </c>
      <c r="CZ93" s="11" t="s">
        <v>154</v>
      </c>
      <c r="DA93" s="11" t="s">
        <v>154</v>
      </c>
      <c r="DB93" s="11" t="s">
        <v>154</v>
      </c>
      <c r="DC93" s="11" t="s">
        <v>154</v>
      </c>
      <c r="DD93" s="11" t="s">
        <v>154</v>
      </c>
      <c r="DE93" s="11" t="s">
        <v>154</v>
      </c>
      <c r="DF93" s="11" t="s">
        <v>154</v>
      </c>
      <c r="DG93" s="11" t="s">
        <v>154</v>
      </c>
      <c r="DH93" s="11" t="s">
        <v>154</v>
      </c>
      <c r="DI93" s="11" t="s">
        <v>157</v>
      </c>
      <c r="DJ93" s="11" t="s">
        <v>157</v>
      </c>
      <c r="DK93" s="11" t="s">
        <v>157</v>
      </c>
      <c r="DL93" s="11" t="s">
        <v>157</v>
      </c>
      <c r="DM93" s="11" t="s">
        <v>157</v>
      </c>
      <c r="DN93" s="11" t="s">
        <v>157</v>
      </c>
      <c r="DO93" s="11" t="s">
        <v>157</v>
      </c>
      <c r="DP93" s="11" t="s">
        <v>157</v>
      </c>
      <c r="DQ93" s="11" t="s">
        <v>157</v>
      </c>
      <c r="DR93" s="11" t="s">
        <v>157</v>
      </c>
      <c r="DS93" s="11" t="s">
        <v>157</v>
      </c>
      <c r="DT93" s="11" t="s">
        <v>157</v>
      </c>
      <c r="DU93" s="11" t="s">
        <v>157</v>
      </c>
      <c r="DV93" s="11" t="b">
        <v>1</v>
      </c>
      <c r="DW93" s="11" t="b">
        <v>1</v>
      </c>
      <c r="DX93" s="11" t="b">
        <v>1</v>
      </c>
      <c r="DY93" s="11" t="b">
        <v>1</v>
      </c>
      <c r="DZ93" s="11" t="b">
        <v>0</v>
      </c>
      <c r="EA93" s="11" t="b">
        <v>0</v>
      </c>
      <c r="EB93" s="11" t="b">
        <v>0</v>
      </c>
      <c r="EC93" s="11" t="b">
        <v>0</v>
      </c>
      <c r="ED93" s="11" t="b">
        <v>0</v>
      </c>
      <c r="EE93" s="11" t="b">
        <v>0</v>
      </c>
      <c r="EF93" s="11" t="b">
        <v>0</v>
      </c>
      <c r="EG93" s="11" t="b">
        <v>0</v>
      </c>
      <c r="EH93" s="11" t="b">
        <v>0</v>
      </c>
      <c r="EI93" s="11">
        <v>3.2488000000000003E-2</v>
      </c>
      <c r="EJ93" s="11">
        <v>3.4570999999999998E-2</v>
      </c>
      <c r="EK93" s="11">
        <v>3.1496000000000003E-2</v>
      </c>
      <c r="EL93" s="11">
        <v>3.1752000000000002E-2</v>
      </c>
      <c r="EM93" s="11">
        <v>2.9093000000000001E-2</v>
      </c>
      <c r="EN93" s="11">
        <v>0.104686</v>
      </c>
      <c r="EO93" s="11">
        <v>3.4105999999999997E-2</v>
      </c>
      <c r="EP93" s="11">
        <v>1.4599000000000001E-2</v>
      </c>
      <c r="EQ93" s="11">
        <v>4.3047000000000002E-2</v>
      </c>
      <c r="ER93" s="11">
        <v>1.5389999999999999E-2</v>
      </c>
      <c r="ES93" s="11">
        <v>3.8667E-2</v>
      </c>
      <c r="ET93" s="11">
        <v>2.9776E-2</v>
      </c>
      <c r="EU93" s="11">
        <v>3.6095000000000002E-2</v>
      </c>
      <c r="EV93" s="11" t="s">
        <v>247</v>
      </c>
      <c r="EW93" s="11" t="s">
        <v>233</v>
      </c>
    </row>
    <row r="94" spans="1:153" ht="12.75" x14ac:dyDescent="0.2">
      <c r="A94" s="11"/>
      <c r="B94" s="11">
        <v>45901744</v>
      </c>
      <c r="C94" s="11">
        <v>53013.147916666203</v>
      </c>
      <c r="D94" s="11" t="s">
        <v>153</v>
      </c>
      <c r="E94" s="11">
        <v>345600</v>
      </c>
      <c r="F94" s="11">
        <v>52567768</v>
      </c>
      <c r="G94" s="11">
        <v>49978.649305556501</v>
      </c>
      <c r="H94" s="11">
        <v>49361.310416665401</v>
      </c>
      <c r="I94" s="11">
        <v>415519</v>
      </c>
      <c r="J94" s="11">
        <v>1</v>
      </c>
      <c r="K94" s="11">
        <v>10</v>
      </c>
      <c r="L94" s="11">
        <v>19547</v>
      </c>
      <c r="M94" s="11">
        <v>131</v>
      </c>
      <c r="N94" s="11">
        <v>121</v>
      </c>
      <c r="O94" s="11">
        <v>92</v>
      </c>
      <c r="P94" s="11">
        <v>92.36</v>
      </c>
      <c r="Q94" s="11">
        <v>365386</v>
      </c>
      <c r="R94" s="11" t="s">
        <v>154</v>
      </c>
      <c r="S94" s="11" t="s">
        <v>155</v>
      </c>
      <c r="T94" s="11" t="s">
        <v>208</v>
      </c>
      <c r="U94" s="11">
        <v>0</v>
      </c>
      <c r="V94" s="11" t="s">
        <v>154</v>
      </c>
      <c r="W94" s="11" t="s">
        <v>157</v>
      </c>
      <c r="X94" s="11">
        <v>5</v>
      </c>
      <c r="Y94" s="11">
        <v>1</v>
      </c>
      <c r="Z94" s="11">
        <v>10</v>
      </c>
      <c r="AA94" s="11">
        <v>10</v>
      </c>
      <c r="AB94" s="11">
        <v>10</v>
      </c>
      <c r="AC94" s="11">
        <v>10</v>
      </c>
      <c r="AD94" s="11">
        <v>10</v>
      </c>
      <c r="AE94" s="11">
        <v>10</v>
      </c>
      <c r="AF94" s="11">
        <v>10</v>
      </c>
      <c r="AG94" s="11">
        <v>10</v>
      </c>
      <c r="AH94" s="11">
        <v>10</v>
      </c>
      <c r="AI94" s="11">
        <v>10</v>
      </c>
      <c r="AJ94" s="11">
        <v>10</v>
      </c>
      <c r="AK94" s="11">
        <v>0</v>
      </c>
      <c r="AL94" s="11">
        <v>10</v>
      </c>
      <c r="AM94" s="11">
        <v>111</v>
      </c>
      <c r="AN94" s="11">
        <v>60</v>
      </c>
      <c r="AO94" s="11">
        <v>10</v>
      </c>
      <c r="AP94" s="11">
        <v>110</v>
      </c>
      <c r="AQ94" s="11">
        <v>50</v>
      </c>
      <c r="AR94" s="11">
        <v>30</v>
      </c>
      <c r="AS94" s="11">
        <v>1</v>
      </c>
      <c r="AT94" s="11">
        <v>120</v>
      </c>
      <c r="AU94" s="11">
        <v>20612</v>
      </c>
      <c r="AV94" s="11">
        <v>1903</v>
      </c>
      <c r="AW94" s="11">
        <v>267</v>
      </c>
      <c r="AX94" s="11">
        <v>2022</v>
      </c>
      <c r="AY94" s="11">
        <v>13958</v>
      </c>
      <c r="AZ94" s="11">
        <v>1000</v>
      </c>
      <c r="BA94" s="11">
        <v>1479</v>
      </c>
      <c r="BB94" s="11">
        <v>703</v>
      </c>
      <c r="BC94" s="11">
        <v>497</v>
      </c>
      <c r="BD94" s="11">
        <v>595</v>
      </c>
      <c r="BE94" s="11">
        <v>562</v>
      </c>
      <c r="BF94" s="11">
        <v>851</v>
      </c>
      <c r="BG94" s="11">
        <v>707</v>
      </c>
      <c r="BH94" s="11">
        <v>929</v>
      </c>
      <c r="BI94" s="11">
        <v>10</v>
      </c>
      <c r="BJ94" s="11">
        <v>11</v>
      </c>
      <c r="BK94" s="11">
        <v>12</v>
      </c>
      <c r="BL94" s="11">
        <v>11</v>
      </c>
      <c r="BM94" s="11">
        <v>9</v>
      </c>
      <c r="BN94" s="11">
        <v>11</v>
      </c>
      <c r="BO94" s="11">
        <v>14</v>
      </c>
      <c r="BP94" s="11">
        <v>11</v>
      </c>
      <c r="BQ94" s="11">
        <v>12</v>
      </c>
      <c r="BR94" s="11">
        <v>12</v>
      </c>
      <c r="BS94" s="11">
        <v>11</v>
      </c>
      <c r="BT94" s="11">
        <v>12</v>
      </c>
      <c r="BU94" s="11">
        <v>20</v>
      </c>
      <c r="BV94" s="11">
        <v>3</v>
      </c>
      <c r="BW94" s="11">
        <v>3</v>
      </c>
      <c r="BX94" s="11">
        <v>11</v>
      </c>
      <c r="BY94" s="11">
        <v>4</v>
      </c>
      <c r="BZ94" s="11">
        <v>7</v>
      </c>
      <c r="CA94" s="11">
        <v>17</v>
      </c>
      <c r="CB94" s="11">
        <v>4</v>
      </c>
      <c r="CC94" s="11">
        <v>7</v>
      </c>
      <c r="CD94" s="11">
        <v>3</v>
      </c>
      <c r="CE94" s="11">
        <v>7</v>
      </c>
      <c r="CF94" s="11">
        <v>4</v>
      </c>
      <c r="CG94" s="11">
        <v>13</v>
      </c>
      <c r="CH94" s="11">
        <v>7</v>
      </c>
      <c r="CI94" s="11" t="s">
        <v>158</v>
      </c>
      <c r="CJ94" s="11" t="s">
        <v>158</v>
      </c>
      <c r="CK94" s="11" t="s">
        <v>158</v>
      </c>
      <c r="CL94" s="11" t="s">
        <v>158</v>
      </c>
      <c r="CM94" s="11" t="s">
        <v>158</v>
      </c>
      <c r="CN94" s="11" t="s">
        <v>158</v>
      </c>
      <c r="CO94" s="11" t="s">
        <v>158</v>
      </c>
      <c r="CP94" s="11" t="s">
        <v>158</v>
      </c>
      <c r="CQ94" s="11" t="s">
        <v>158</v>
      </c>
      <c r="CR94" s="11" t="s">
        <v>158</v>
      </c>
      <c r="CS94" s="11" t="s">
        <v>158</v>
      </c>
      <c r="CT94" s="11" t="s">
        <v>158</v>
      </c>
      <c r="CU94" s="11" t="s">
        <v>158</v>
      </c>
      <c r="CV94" s="11" t="s">
        <v>154</v>
      </c>
      <c r="CW94" s="11" t="s">
        <v>154</v>
      </c>
      <c r="CX94" s="11" t="s">
        <v>154</v>
      </c>
      <c r="CY94" s="11" t="s">
        <v>154</v>
      </c>
      <c r="CZ94" s="11" t="s">
        <v>154</v>
      </c>
      <c r="DA94" s="11" t="s">
        <v>154</v>
      </c>
      <c r="DB94" s="11" t="s">
        <v>154</v>
      </c>
      <c r="DC94" s="11" t="s">
        <v>154</v>
      </c>
      <c r="DD94" s="11" t="s">
        <v>154</v>
      </c>
      <c r="DE94" s="11" t="s">
        <v>154</v>
      </c>
      <c r="DF94" s="11" t="s">
        <v>154</v>
      </c>
      <c r="DG94" s="11" t="s">
        <v>154</v>
      </c>
      <c r="DH94" s="11" t="s">
        <v>154</v>
      </c>
      <c r="DI94" s="11" t="s">
        <v>157</v>
      </c>
      <c r="DJ94" s="11" t="s">
        <v>157</v>
      </c>
      <c r="DK94" s="11" t="s">
        <v>157</v>
      </c>
      <c r="DL94" s="11" t="s">
        <v>157</v>
      </c>
      <c r="DM94" s="11" t="s">
        <v>157</v>
      </c>
      <c r="DN94" s="11" t="s">
        <v>157</v>
      </c>
      <c r="DO94" s="11" t="s">
        <v>157</v>
      </c>
      <c r="DP94" s="11" t="s">
        <v>157</v>
      </c>
      <c r="DQ94" s="11" t="s">
        <v>157</v>
      </c>
      <c r="DR94" s="11" t="s">
        <v>157</v>
      </c>
      <c r="DS94" s="11" t="s">
        <v>157</v>
      </c>
      <c r="DT94" s="11" t="s">
        <v>157</v>
      </c>
      <c r="DU94" s="11" t="s">
        <v>157</v>
      </c>
      <c r="DV94" s="11" t="b">
        <v>1</v>
      </c>
      <c r="DW94" s="11" t="b">
        <v>1</v>
      </c>
      <c r="DX94" s="11" t="b">
        <v>1</v>
      </c>
      <c r="DY94" s="11" t="b">
        <v>1</v>
      </c>
      <c r="DZ94" s="11" t="b">
        <v>1</v>
      </c>
      <c r="EA94" s="11" t="b">
        <v>1</v>
      </c>
      <c r="EB94" s="11" t="b">
        <v>1</v>
      </c>
      <c r="EC94" s="11" t="b">
        <v>1</v>
      </c>
      <c r="ED94" s="11" t="b">
        <v>1</v>
      </c>
      <c r="EE94" s="11" t="b">
        <v>1</v>
      </c>
      <c r="EF94" s="11" t="b">
        <v>1</v>
      </c>
      <c r="EG94" s="11" t="b">
        <v>0</v>
      </c>
      <c r="EH94" s="11" t="b">
        <v>1</v>
      </c>
      <c r="EI94" s="11">
        <v>3.7027999999999998E-2</v>
      </c>
      <c r="EJ94" s="11">
        <v>2.8584999999999999E-2</v>
      </c>
      <c r="EK94" s="11">
        <v>2.8223000000000002E-2</v>
      </c>
      <c r="EL94" s="11">
        <v>3.6214000000000003E-2</v>
      </c>
      <c r="EM94" s="11">
        <v>3.0460999999999998E-2</v>
      </c>
      <c r="EN94" s="11">
        <v>2.8756E-2</v>
      </c>
      <c r="EO94" s="11">
        <v>3.4778000000000003E-2</v>
      </c>
      <c r="EP94" s="11">
        <v>1.4668E-2</v>
      </c>
      <c r="EQ94" s="11">
        <v>3.0234E-2</v>
      </c>
      <c r="ER94" s="11">
        <v>3.8030000000000001E-2</v>
      </c>
      <c r="ES94" s="11">
        <v>8.9379E-2</v>
      </c>
      <c r="ET94" s="11">
        <v>3.1552999999999998E-2</v>
      </c>
      <c r="EU94" s="11">
        <v>3.1784E-2</v>
      </c>
      <c r="EV94" s="11" t="s">
        <v>238</v>
      </c>
      <c r="EW94" s="11" t="s">
        <v>229</v>
      </c>
    </row>
    <row r="95" spans="1:153" ht="12.75" x14ac:dyDescent="0.2">
      <c r="A95" s="11"/>
      <c r="B95" s="11">
        <v>74119460</v>
      </c>
      <c r="C95" s="11">
        <v>44664.606249999997</v>
      </c>
      <c r="D95" s="11" t="s">
        <v>153</v>
      </c>
      <c r="E95" s="11">
        <v>345600</v>
      </c>
      <c r="F95" s="11">
        <v>77904910</v>
      </c>
      <c r="G95" s="11">
        <v>44664.675000000003</v>
      </c>
      <c r="H95" s="11">
        <v>44668.566666666666</v>
      </c>
      <c r="I95" s="11">
        <v>336230</v>
      </c>
      <c r="J95" s="11">
        <v>1</v>
      </c>
      <c r="K95" s="11">
        <v>57</v>
      </c>
      <c r="L95" s="11">
        <v>116161</v>
      </c>
      <c r="M95" s="11">
        <v>131</v>
      </c>
      <c r="N95" s="11">
        <v>131</v>
      </c>
      <c r="O95" s="11">
        <v>92</v>
      </c>
      <c r="P95" s="11">
        <v>100</v>
      </c>
      <c r="Q95" s="11">
        <v>283241</v>
      </c>
      <c r="R95" s="11" t="s">
        <v>154</v>
      </c>
      <c r="S95" s="11" t="s">
        <v>155</v>
      </c>
      <c r="T95" s="11" t="s">
        <v>208</v>
      </c>
      <c r="U95" s="11">
        <v>2</v>
      </c>
      <c r="V95" s="11" t="s">
        <v>154</v>
      </c>
      <c r="W95" s="11" t="s">
        <v>157</v>
      </c>
      <c r="X95" s="11">
        <v>5</v>
      </c>
      <c r="Y95" s="11">
        <v>1</v>
      </c>
      <c r="Z95" s="11">
        <v>10</v>
      </c>
      <c r="AA95" s="11">
        <v>10</v>
      </c>
      <c r="AB95" s="11">
        <v>10</v>
      </c>
      <c r="AC95" s="11">
        <v>10</v>
      </c>
      <c r="AD95" s="11">
        <v>10</v>
      </c>
      <c r="AE95" s="11">
        <v>10</v>
      </c>
      <c r="AF95" s="11">
        <v>10</v>
      </c>
      <c r="AG95" s="11">
        <v>10</v>
      </c>
      <c r="AH95" s="11">
        <v>10</v>
      </c>
      <c r="AI95" s="11">
        <v>10</v>
      </c>
      <c r="AJ95" s="11">
        <v>10</v>
      </c>
      <c r="AK95" s="11">
        <v>10</v>
      </c>
      <c r="AL95" s="11">
        <v>10</v>
      </c>
      <c r="AM95" s="11">
        <v>121</v>
      </c>
      <c r="AN95" s="11">
        <v>60</v>
      </c>
      <c r="AO95" s="11">
        <v>10</v>
      </c>
      <c r="AP95" s="11">
        <v>120</v>
      </c>
      <c r="AQ95" s="11">
        <v>60</v>
      </c>
      <c r="AR95" s="11">
        <v>40</v>
      </c>
      <c r="AS95" s="11">
        <v>1</v>
      </c>
      <c r="AT95" s="11">
        <v>130</v>
      </c>
      <c r="AU95" s="11">
        <v>40</v>
      </c>
      <c r="AV95" s="11">
        <v>4232</v>
      </c>
      <c r="AW95" s="11">
        <v>2766</v>
      </c>
      <c r="AX95" s="11">
        <v>7424</v>
      </c>
      <c r="AY95" s="11">
        <v>3009</v>
      </c>
      <c r="AZ95" s="11">
        <v>3977</v>
      </c>
      <c r="BA95" s="11">
        <v>7782</v>
      </c>
      <c r="BB95" s="11">
        <v>5130</v>
      </c>
      <c r="BC95" s="11">
        <v>4032</v>
      </c>
      <c r="BD95" s="11">
        <v>771</v>
      </c>
      <c r="BE95" s="11">
        <v>1270</v>
      </c>
      <c r="BF95" s="11">
        <v>1829</v>
      </c>
      <c r="BG95" s="11">
        <v>5199</v>
      </c>
      <c r="BH95" s="11">
        <v>5251</v>
      </c>
      <c r="BI95" s="11">
        <v>5</v>
      </c>
      <c r="BJ95" s="11">
        <v>5</v>
      </c>
      <c r="BK95" s="11">
        <v>6</v>
      </c>
      <c r="BL95" s="11">
        <v>7</v>
      </c>
      <c r="BM95" s="11">
        <v>5</v>
      </c>
      <c r="BN95" s="11">
        <v>5</v>
      </c>
      <c r="BO95" s="11">
        <v>7</v>
      </c>
      <c r="BP95" s="11">
        <v>6</v>
      </c>
      <c r="BQ95" s="11">
        <v>6</v>
      </c>
      <c r="BR95" s="11">
        <v>5</v>
      </c>
      <c r="BS95" s="11">
        <v>5</v>
      </c>
      <c r="BT95" s="11">
        <v>13</v>
      </c>
      <c r="BU95" s="11">
        <v>19</v>
      </c>
      <c r="BV95" s="11">
        <v>20</v>
      </c>
      <c r="BW95" s="11">
        <v>13</v>
      </c>
      <c r="BX95" s="11">
        <v>34</v>
      </c>
      <c r="BY95" s="11">
        <v>10</v>
      </c>
      <c r="BZ95" s="11">
        <v>21</v>
      </c>
      <c r="CA95" s="11">
        <v>39</v>
      </c>
      <c r="CB95" s="11">
        <v>28</v>
      </c>
      <c r="CC95" s="11">
        <v>14</v>
      </c>
      <c r="CD95" s="11">
        <v>10</v>
      </c>
      <c r="CE95" s="11">
        <v>13</v>
      </c>
      <c r="CF95" s="11">
        <v>13</v>
      </c>
      <c r="CG95" s="11">
        <v>43</v>
      </c>
      <c r="CH95" s="11">
        <v>6</v>
      </c>
      <c r="CI95" s="11" t="s">
        <v>158</v>
      </c>
      <c r="CJ95" s="11" t="s">
        <v>158</v>
      </c>
      <c r="CK95" s="11" t="s">
        <v>158</v>
      </c>
      <c r="CL95" s="11" t="s">
        <v>158</v>
      </c>
      <c r="CM95" s="11" t="s">
        <v>158</v>
      </c>
      <c r="CN95" s="11" t="s">
        <v>158</v>
      </c>
      <c r="CO95" s="11" t="s">
        <v>158</v>
      </c>
      <c r="CP95" s="11" t="s">
        <v>158</v>
      </c>
      <c r="CQ95" s="11" t="s">
        <v>158</v>
      </c>
      <c r="CR95" s="11" t="s">
        <v>158</v>
      </c>
      <c r="CS95" s="11" t="s">
        <v>158</v>
      </c>
      <c r="CT95" s="11" t="s">
        <v>158</v>
      </c>
      <c r="CU95" s="11" t="s">
        <v>158</v>
      </c>
      <c r="CV95" s="11" t="s">
        <v>154</v>
      </c>
      <c r="CW95" s="11" t="s">
        <v>154</v>
      </c>
      <c r="CX95" s="11" t="s">
        <v>154</v>
      </c>
      <c r="CY95" s="11" t="s">
        <v>154</v>
      </c>
      <c r="CZ95" s="11" t="s">
        <v>154</v>
      </c>
      <c r="DA95" s="11" t="s">
        <v>154</v>
      </c>
      <c r="DB95" s="11" t="s">
        <v>154</v>
      </c>
      <c r="DC95" s="11" t="s">
        <v>154</v>
      </c>
      <c r="DD95" s="11" t="s">
        <v>154</v>
      </c>
      <c r="DE95" s="11" t="s">
        <v>154</v>
      </c>
      <c r="DF95" s="11" t="s">
        <v>154</v>
      </c>
      <c r="DG95" s="11" t="s">
        <v>154</v>
      </c>
      <c r="DH95" s="11" t="s">
        <v>154</v>
      </c>
      <c r="DI95" s="11" t="s">
        <v>157</v>
      </c>
      <c r="DJ95" s="11" t="s">
        <v>157</v>
      </c>
      <c r="DK95" s="11" t="s">
        <v>157</v>
      </c>
      <c r="DL95" s="11" t="s">
        <v>157</v>
      </c>
      <c r="DM95" s="11" t="s">
        <v>157</v>
      </c>
      <c r="DN95" s="11" t="s">
        <v>157</v>
      </c>
      <c r="DO95" s="11" t="s">
        <v>157</v>
      </c>
      <c r="DP95" s="11" t="s">
        <v>157</v>
      </c>
      <c r="DQ95" s="11" t="s">
        <v>157</v>
      </c>
      <c r="DR95" s="11" t="s">
        <v>157</v>
      </c>
      <c r="DS95" s="11" t="s">
        <v>157</v>
      </c>
      <c r="DT95" s="11" t="s">
        <v>157</v>
      </c>
      <c r="DU95" s="11" t="s">
        <v>157</v>
      </c>
      <c r="DV95" s="11" t="b">
        <v>1</v>
      </c>
      <c r="DW95" s="11" t="b">
        <v>1</v>
      </c>
      <c r="DX95" s="11" t="b">
        <v>1</v>
      </c>
      <c r="DY95" s="11" t="b">
        <v>1</v>
      </c>
      <c r="DZ95" s="11" t="b">
        <v>1</v>
      </c>
      <c r="EA95" s="11" t="b">
        <v>1</v>
      </c>
      <c r="EB95" s="11" t="b">
        <v>1</v>
      </c>
      <c r="EC95" s="11" t="b">
        <v>1</v>
      </c>
      <c r="ED95" s="11" t="b">
        <v>1</v>
      </c>
      <c r="EE95" s="11" t="b">
        <v>1</v>
      </c>
      <c r="EF95" s="11" t="b">
        <v>1</v>
      </c>
      <c r="EG95" s="11" t="b">
        <v>1</v>
      </c>
      <c r="EH95" s="11" t="b">
        <v>1</v>
      </c>
      <c r="EI95" s="11">
        <v>2.8397759000000002E-2</v>
      </c>
      <c r="EJ95" s="11">
        <v>0.25721542800000002</v>
      </c>
      <c r="EK95" s="11">
        <v>0.23807637200000001</v>
      </c>
      <c r="EL95" s="11">
        <v>2.7373966E-2</v>
      </c>
      <c r="EM95" s="11">
        <v>6.7890808999999996E-2</v>
      </c>
      <c r="EN95" s="11">
        <v>3.0449374000000001E-2</v>
      </c>
      <c r="EO95" s="11">
        <v>1.5820150000000002E-2</v>
      </c>
      <c r="EP95" s="11">
        <v>1.4719339E-2</v>
      </c>
      <c r="EQ95" s="11">
        <v>4.5727665000000001E-2</v>
      </c>
      <c r="ER95" s="11">
        <v>3.3318998000000002E-2</v>
      </c>
      <c r="ES95" s="11">
        <v>0.20511374800000001</v>
      </c>
      <c r="ET95" s="11">
        <v>6.0739845000000001E-2</v>
      </c>
      <c r="EU95" s="11">
        <v>7.4200259000000005E-2</v>
      </c>
      <c r="EV95" s="11" t="s">
        <v>248</v>
      </c>
      <c r="EW95" s="11" t="s">
        <v>249</v>
      </c>
    </row>
    <row r="96" spans="1:153" ht="12.75" x14ac:dyDescent="0.2">
      <c r="A96" s="11"/>
      <c r="B96" s="11">
        <v>73589882</v>
      </c>
      <c r="C96" s="11">
        <v>44941.936805555597</v>
      </c>
      <c r="D96" s="11" t="s">
        <v>153</v>
      </c>
      <c r="E96" s="11">
        <v>345600</v>
      </c>
      <c r="F96" s="11">
        <v>77729228</v>
      </c>
      <c r="G96" s="11">
        <v>54714.710416668502</v>
      </c>
      <c r="H96" s="11">
        <v>53542.607638886599</v>
      </c>
      <c r="I96" s="11">
        <v>336773</v>
      </c>
      <c r="J96" s="11">
        <v>1</v>
      </c>
      <c r="K96" s="11">
        <v>76</v>
      </c>
      <c r="L96" s="11">
        <v>277300</v>
      </c>
      <c r="M96" s="11">
        <v>131</v>
      </c>
      <c r="N96" s="11">
        <v>131</v>
      </c>
      <c r="O96" s="11">
        <v>92</v>
      </c>
      <c r="P96" s="11">
        <v>100</v>
      </c>
      <c r="Q96" s="11">
        <v>208719</v>
      </c>
      <c r="R96" s="11" t="s">
        <v>154</v>
      </c>
      <c r="S96" s="11" t="s">
        <v>155</v>
      </c>
      <c r="T96" s="11" t="s">
        <v>208</v>
      </c>
      <c r="U96" s="11">
        <v>37</v>
      </c>
      <c r="V96" s="11" t="s">
        <v>154</v>
      </c>
      <c r="W96" s="11" t="s">
        <v>157</v>
      </c>
      <c r="X96" s="11">
        <v>1</v>
      </c>
      <c r="Y96" s="11">
        <v>1</v>
      </c>
      <c r="Z96" s="11">
        <v>10</v>
      </c>
      <c r="AA96" s="11">
        <v>10</v>
      </c>
      <c r="AB96" s="11">
        <v>10</v>
      </c>
      <c r="AC96" s="11">
        <v>10</v>
      </c>
      <c r="AD96" s="11">
        <v>10</v>
      </c>
      <c r="AE96" s="11">
        <v>10</v>
      </c>
      <c r="AF96" s="11">
        <v>10</v>
      </c>
      <c r="AG96" s="11">
        <v>10</v>
      </c>
      <c r="AH96" s="11">
        <v>10</v>
      </c>
      <c r="AI96" s="11">
        <v>10</v>
      </c>
      <c r="AJ96" s="11">
        <v>10</v>
      </c>
      <c r="AK96" s="11">
        <v>10</v>
      </c>
      <c r="AL96" s="11">
        <v>10</v>
      </c>
      <c r="AM96" s="11">
        <v>121</v>
      </c>
      <c r="AN96" s="11">
        <v>60</v>
      </c>
      <c r="AO96" s="11">
        <v>10</v>
      </c>
      <c r="AP96" s="11">
        <v>120</v>
      </c>
      <c r="AQ96" s="11">
        <v>60</v>
      </c>
      <c r="AR96" s="11">
        <v>40</v>
      </c>
      <c r="AS96" s="11">
        <v>1</v>
      </c>
      <c r="AT96" s="11">
        <v>130</v>
      </c>
      <c r="AU96" s="11">
        <v>1139</v>
      </c>
      <c r="AV96" s="11">
        <v>6929</v>
      </c>
      <c r="AW96" s="11">
        <v>2664</v>
      </c>
      <c r="AX96" s="11">
        <v>10243</v>
      </c>
      <c r="AY96" s="11">
        <v>872</v>
      </c>
      <c r="AZ96" s="11">
        <v>51337</v>
      </c>
      <c r="BA96" s="11">
        <v>1029</v>
      </c>
      <c r="BB96" s="11">
        <v>2172</v>
      </c>
      <c r="BC96" s="11">
        <v>13098</v>
      </c>
      <c r="BD96" s="11">
        <v>6256</v>
      </c>
      <c r="BE96" s="11">
        <v>2400</v>
      </c>
      <c r="BF96" s="11">
        <v>1255</v>
      </c>
      <c r="BG96" s="11">
        <v>20913</v>
      </c>
      <c r="BH96" s="11">
        <v>6026</v>
      </c>
      <c r="BI96" s="11">
        <v>11</v>
      </c>
      <c r="BJ96" s="11">
        <v>8</v>
      </c>
      <c r="BK96" s="11">
        <v>4</v>
      </c>
      <c r="BL96" s="11">
        <v>7</v>
      </c>
      <c r="BM96" s="11">
        <v>5</v>
      </c>
      <c r="BN96" s="11">
        <v>6</v>
      </c>
      <c r="BO96" s="11">
        <v>15</v>
      </c>
      <c r="BP96" s="11">
        <v>6</v>
      </c>
      <c r="BQ96" s="11">
        <v>5</v>
      </c>
      <c r="BR96" s="11">
        <v>7</v>
      </c>
      <c r="BS96" s="11">
        <v>7</v>
      </c>
      <c r="BT96" s="11">
        <v>15</v>
      </c>
      <c r="BU96" s="11">
        <v>23</v>
      </c>
      <c r="BV96" s="11">
        <v>50</v>
      </c>
      <c r="BW96" s="11">
        <v>12</v>
      </c>
      <c r="BX96" s="11">
        <v>5</v>
      </c>
      <c r="BY96" s="11">
        <v>7</v>
      </c>
      <c r="BZ96" s="11">
        <v>53</v>
      </c>
      <c r="CA96" s="11">
        <v>9</v>
      </c>
      <c r="CB96" s="11">
        <v>12</v>
      </c>
      <c r="CC96" s="11">
        <v>10</v>
      </c>
      <c r="CD96" s="11">
        <v>27</v>
      </c>
      <c r="CE96" s="11">
        <v>12</v>
      </c>
      <c r="CF96" s="11">
        <v>3</v>
      </c>
      <c r="CG96" s="11">
        <v>30</v>
      </c>
      <c r="CH96" s="11">
        <v>25</v>
      </c>
      <c r="CI96" s="11" t="s">
        <v>158</v>
      </c>
      <c r="CJ96" s="11" t="s">
        <v>158</v>
      </c>
      <c r="CK96" s="11" t="s">
        <v>158</v>
      </c>
      <c r="CL96" s="11" t="s">
        <v>158</v>
      </c>
      <c r="CM96" s="11" t="s">
        <v>158</v>
      </c>
      <c r="CN96" s="11" t="s">
        <v>158</v>
      </c>
      <c r="CO96" s="11" t="s">
        <v>158</v>
      </c>
      <c r="CP96" s="11" t="s">
        <v>158</v>
      </c>
      <c r="CQ96" s="11" t="s">
        <v>158</v>
      </c>
      <c r="CR96" s="11" t="s">
        <v>158</v>
      </c>
      <c r="CS96" s="11" t="s">
        <v>158</v>
      </c>
      <c r="CT96" s="11" t="s">
        <v>158</v>
      </c>
      <c r="CU96" s="11" t="s">
        <v>158</v>
      </c>
      <c r="CV96" s="11" t="s">
        <v>154</v>
      </c>
      <c r="CW96" s="11" t="s">
        <v>154</v>
      </c>
      <c r="CX96" s="11" t="s">
        <v>154</v>
      </c>
      <c r="CY96" s="11" t="s">
        <v>154</v>
      </c>
      <c r="CZ96" s="11" t="s">
        <v>154</v>
      </c>
      <c r="DA96" s="11" t="s">
        <v>154</v>
      </c>
      <c r="DB96" s="11" t="s">
        <v>154</v>
      </c>
      <c r="DC96" s="11" t="s">
        <v>154</v>
      </c>
      <c r="DD96" s="11" t="s">
        <v>154</v>
      </c>
      <c r="DE96" s="11" t="s">
        <v>154</v>
      </c>
      <c r="DF96" s="11" t="s">
        <v>154</v>
      </c>
      <c r="DG96" s="11" t="s">
        <v>154</v>
      </c>
      <c r="DH96" s="11" t="s">
        <v>154</v>
      </c>
      <c r="DI96" s="11" t="s">
        <v>157</v>
      </c>
      <c r="DJ96" s="11" t="s">
        <v>157</v>
      </c>
      <c r="DK96" s="11" t="s">
        <v>157</v>
      </c>
      <c r="DL96" s="11" t="s">
        <v>157</v>
      </c>
      <c r="DM96" s="11" t="s">
        <v>157</v>
      </c>
      <c r="DN96" s="11" t="s">
        <v>157</v>
      </c>
      <c r="DO96" s="11" t="s">
        <v>157</v>
      </c>
      <c r="DP96" s="11" t="s">
        <v>157</v>
      </c>
      <c r="DQ96" s="11" t="s">
        <v>157</v>
      </c>
      <c r="DR96" s="11" t="s">
        <v>157</v>
      </c>
      <c r="DS96" s="11" t="s">
        <v>157</v>
      </c>
      <c r="DT96" s="11" t="s">
        <v>157</v>
      </c>
      <c r="DU96" s="11" t="s">
        <v>157</v>
      </c>
      <c r="DV96" s="11" t="b">
        <v>1</v>
      </c>
      <c r="DW96" s="11" t="b">
        <v>1</v>
      </c>
      <c r="DX96" s="11" t="b">
        <v>1</v>
      </c>
      <c r="DY96" s="11" t="b">
        <v>1</v>
      </c>
      <c r="DZ96" s="11" t="b">
        <v>1</v>
      </c>
      <c r="EA96" s="11" t="b">
        <v>1</v>
      </c>
      <c r="EB96" s="11" t="b">
        <v>1</v>
      </c>
      <c r="EC96" s="11" t="b">
        <v>1</v>
      </c>
      <c r="ED96" s="11" t="b">
        <v>1</v>
      </c>
      <c r="EE96" s="11" t="b">
        <v>1</v>
      </c>
      <c r="EF96" s="11" t="b">
        <v>1</v>
      </c>
      <c r="EG96" s="11" t="b">
        <v>1</v>
      </c>
      <c r="EH96" s="11" t="b">
        <v>1</v>
      </c>
      <c r="EI96" s="11">
        <v>1.1801000000000001E-2</v>
      </c>
      <c r="EJ96" s="11">
        <v>4.5019999999999998E-2</v>
      </c>
      <c r="EK96" s="11">
        <v>2.8368999999999998E-2</v>
      </c>
      <c r="EL96" s="11">
        <v>3.4050999999999998E-2</v>
      </c>
      <c r="EM96" s="11">
        <v>2.0916000000000001E-2</v>
      </c>
      <c r="EN96" s="11">
        <v>1.7634E-2</v>
      </c>
      <c r="EO96" s="11">
        <v>3.5059E-2</v>
      </c>
      <c r="EP96" s="11">
        <v>1.4834999999999999E-2</v>
      </c>
      <c r="EQ96" s="11">
        <v>3.3765000000000003E-2</v>
      </c>
      <c r="ER96" s="11">
        <v>3.8831999999999998E-2</v>
      </c>
      <c r="ES96" s="11">
        <v>3.5764999999999998E-2</v>
      </c>
      <c r="ET96" s="11">
        <v>3.9300000000000002E-2</v>
      </c>
      <c r="EU96" s="11">
        <v>0.39388000000000001</v>
      </c>
      <c r="EV96" s="11" t="s">
        <v>238</v>
      </c>
      <c r="EW96" s="11" t="s">
        <v>250</v>
      </c>
    </row>
    <row r="97" spans="1:153" ht="12.75" x14ac:dyDescent="0.2">
      <c r="A97" s="11"/>
      <c r="B97" s="11">
        <v>55212580</v>
      </c>
      <c r="C97" s="11">
        <v>57290.012499999299</v>
      </c>
      <c r="D97" s="11" t="s">
        <v>153</v>
      </c>
      <c r="E97" s="11">
        <v>345600</v>
      </c>
      <c r="F97" s="11">
        <v>62898690</v>
      </c>
      <c r="G97" s="11">
        <v>50741.235416667798</v>
      </c>
      <c r="H97" s="11">
        <v>50034.570138887502</v>
      </c>
      <c r="I97" s="11">
        <v>24340</v>
      </c>
      <c r="J97" s="11">
        <v>1</v>
      </c>
      <c r="K97" s="11">
        <v>0</v>
      </c>
      <c r="L97" s="11">
        <v>0</v>
      </c>
      <c r="M97" s="11">
        <v>131</v>
      </c>
      <c r="N97" s="11">
        <v>131</v>
      </c>
      <c r="O97" s="11">
        <v>92</v>
      </c>
      <c r="P97" s="11">
        <v>100</v>
      </c>
      <c r="Q97" s="11">
        <v>0</v>
      </c>
      <c r="R97" s="11" t="s">
        <v>154</v>
      </c>
      <c r="S97" s="11" t="s">
        <v>155</v>
      </c>
      <c r="T97" s="11" t="s">
        <v>208</v>
      </c>
      <c r="U97" s="11">
        <v>0</v>
      </c>
      <c r="V97" s="11" t="s">
        <v>154</v>
      </c>
      <c r="W97" s="11" t="s">
        <v>157</v>
      </c>
      <c r="X97" s="11">
        <v>3</v>
      </c>
      <c r="Y97" s="11">
        <v>1</v>
      </c>
      <c r="Z97" s="11">
        <v>10</v>
      </c>
      <c r="AA97" s="11">
        <v>10</v>
      </c>
      <c r="AB97" s="11">
        <v>10</v>
      </c>
      <c r="AC97" s="11">
        <v>10</v>
      </c>
      <c r="AD97" s="11">
        <v>10</v>
      </c>
      <c r="AE97" s="11">
        <v>10</v>
      </c>
      <c r="AF97" s="11">
        <v>10</v>
      </c>
      <c r="AG97" s="11">
        <v>10</v>
      </c>
      <c r="AH97" s="11">
        <v>10</v>
      </c>
      <c r="AI97" s="11">
        <v>10</v>
      </c>
      <c r="AJ97" s="11">
        <v>10</v>
      </c>
      <c r="AK97" s="11">
        <v>10</v>
      </c>
      <c r="AL97" s="11">
        <v>10</v>
      </c>
      <c r="AM97" s="11">
        <v>121</v>
      </c>
      <c r="AN97" s="11">
        <v>60</v>
      </c>
      <c r="AO97" s="11">
        <v>10</v>
      </c>
      <c r="AP97" s="11">
        <v>120</v>
      </c>
      <c r="AQ97" s="11">
        <v>60</v>
      </c>
      <c r="AR97" s="11">
        <v>40</v>
      </c>
      <c r="AS97" s="11">
        <v>1</v>
      </c>
      <c r="AT97" s="11">
        <v>130</v>
      </c>
      <c r="AU97" s="11">
        <v>162</v>
      </c>
      <c r="AV97" s="11">
        <v>2933</v>
      </c>
      <c r="AW97" s="11">
        <v>540</v>
      </c>
      <c r="AX97" s="11">
        <v>245</v>
      </c>
      <c r="AY97" s="11">
        <v>635</v>
      </c>
      <c r="AZ97" s="11">
        <v>2295</v>
      </c>
      <c r="BA97" s="11">
        <v>1526</v>
      </c>
      <c r="BB97" s="11">
        <v>912</v>
      </c>
      <c r="BC97" s="11">
        <v>1172</v>
      </c>
      <c r="BD97" s="11">
        <v>213</v>
      </c>
      <c r="BE97" s="11">
        <v>728</v>
      </c>
      <c r="BF97" s="11">
        <v>278</v>
      </c>
      <c r="BG97" s="11">
        <v>9719</v>
      </c>
      <c r="BH97" s="11">
        <v>2908</v>
      </c>
      <c r="BI97" s="11">
        <v>12</v>
      </c>
      <c r="BJ97" s="11">
        <v>10</v>
      </c>
      <c r="BK97" s="11">
        <v>9</v>
      </c>
      <c r="BL97" s="11">
        <v>12</v>
      </c>
      <c r="BM97" s="11">
        <v>12</v>
      </c>
      <c r="BN97" s="11">
        <v>10</v>
      </c>
      <c r="BO97" s="11">
        <v>13</v>
      </c>
      <c r="BP97" s="11">
        <v>14</v>
      </c>
      <c r="BQ97" s="11">
        <v>10</v>
      </c>
      <c r="BR97" s="11">
        <v>10</v>
      </c>
      <c r="BS97" s="11">
        <v>13</v>
      </c>
      <c r="BT97" s="11">
        <v>23</v>
      </c>
      <c r="BU97" s="11">
        <v>28</v>
      </c>
      <c r="BV97" s="11">
        <v>32</v>
      </c>
      <c r="BW97" s="11">
        <v>8</v>
      </c>
      <c r="BX97" s="11">
        <v>3</v>
      </c>
      <c r="BY97" s="11">
        <v>7</v>
      </c>
      <c r="BZ97" s="11">
        <v>41</v>
      </c>
      <c r="CA97" s="11">
        <v>18</v>
      </c>
      <c r="CB97" s="11">
        <v>11</v>
      </c>
      <c r="CC97" s="11">
        <v>15</v>
      </c>
      <c r="CD97" s="11">
        <v>4</v>
      </c>
      <c r="CE97" s="11">
        <v>5</v>
      </c>
      <c r="CF97" s="11">
        <v>4</v>
      </c>
      <c r="CG97" s="11">
        <v>28</v>
      </c>
      <c r="CH97" s="11">
        <v>9</v>
      </c>
      <c r="CI97" s="11" t="s">
        <v>158</v>
      </c>
      <c r="CJ97" s="11" t="s">
        <v>158</v>
      </c>
      <c r="CK97" s="11" t="s">
        <v>158</v>
      </c>
      <c r="CL97" s="11" t="s">
        <v>158</v>
      </c>
      <c r="CM97" s="11" t="s">
        <v>158</v>
      </c>
      <c r="CN97" s="11" t="s">
        <v>158</v>
      </c>
      <c r="CO97" s="11" t="s">
        <v>158</v>
      </c>
      <c r="CP97" s="11" t="s">
        <v>158</v>
      </c>
      <c r="CQ97" s="11" t="s">
        <v>158</v>
      </c>
      <c r="CR97" s="11" t="s">
        <v>158</v>
      </c>
      <c r="CS97" s="11" t="s">
        <v>158</v>
      </c>
      <c r="CT97" s="11" t="s">
        <v>158</v>
      </c>
      <c r="CU97" s="11" t="s">
        <v>158</v>
      </c>
      <c r="CV97" s="11" t="s">
        <v>154</v>
      </c>
      <c r="CW97" s="11" t="s">
        <v>154</v>
      </c>
      <c r="CX97" s="11" t="s">
        <v>154</v>
      </c>
      <c r="CY97" s="11" t="s">
        <v>154</v>
      </c>
      <c r="CZ97" s="11" t="s">
        <v>154</v>
      </c>
      <c r="DA97" s="11" t="s">
        <v>154</v>
      </c>
      <c r="DB97" s="11" t="s">
        <v>154</v>
      </c>
      <c r="DC97" s="11" t="s">
        <v>154</v>
      </c>
      <c r="DD97" s="11" t="s">
        <v>154</v>
      </c>
      <c r="DE97" s="11" t="s">
        <v>154</v>
      </c>
      <c r="DF97" s="11" t="s">
        <v>154</v>
      </c>
      <c r="DG97" s="11" t="s">
        <v>154</v>
      </c>
      <c r="DH97" s="11" t="s">
        <v>154</v>
      </c>
      <c r="DI97" s="11" t="s">
        <v>157</v>
      </c>
      <c r="DJ97" s="11" t="s">
        <v>157</v>
      </c>
      <c r="DK97" s="11" t="s">
        <v>157</v>
      </c>
      <c r="DL97" s="11" t="s">
        <v>157</v>
      </c>
      <c r="DM97" s="11" t="s">
        <v>157</v>
      </c>
      <c r="DN97" s="11" t="s">
        <v>157</v>
      </c>
      <c r="DO97" s="11" t="s">
        <v>157</v>
      </c>
      <c r="DP97" s="11" t="s">
        <v>157</v>
      </c>
      <c r="DQ97" s="11" t="s">
        <v>157</v>
      </c>
      <c r="DR97" s="11" t="s">
        <v>157</v>
      </c>
      <c r="DS97" s="11" t="s">
        <v>157</v>
      </c>
      <c r="DT97" s="11" t="s">
        <v>157</v>
      </c>
      <c r="DU97" s="11" t="s">
        <v>157</v>
      </c>
      <c r="DV97" s="11" t="b">
        <v>1</v>
      </c>
      <c r="DW97" s="11" t="b">
        <v>1</v>
      </c>
      <c r="DX97" s="11" t="b">
        <v>1</v>
      </c>
      <c r="DY97" s="11" t="b">
        <v>1</v>
      </c>
      <c r="DZ97" s="11" t="b">
        <v>1</v>
      </c>
      <c r="EA97" s="11" t="b">
        <v>1</v>
      </c>
      <c r="EB97" s="11" t="b">
        <v>1</v>
      </c>
      <c r="EC97" s="11" t="b">
        <v>1</v>
      </c>
      <c r="ED97" s="11" t="b">
        <v>1</v>
      </c>
      <c r="EE97" s="11" t="b">
        <v>1</v>
      </c>
      <c r="EF97" s="11" t="b">
        <v>1</v>
      </c>
      <c r="EG97" s="11" t="b">
        <v>1</v>
      </c>
      <c r="EH97" s="11" t="b">
        <v>1</v>
      </c>
      <c r="EI97" s="11">
        <v>2.1063999999999999E-2</v>
      </c>
      <c r="EJ97" s="11">
        <v>6.2015000000000001E-2</v>
      </c>
      <c r="EK97" s="11">
        <v>4.7632000000000001E-2</v>
      </c>
      <c r="EL97" s="11">
        <v>2.622E-2</v>
      </c>
      <c r="EM97" s="11">
        <v>1.5306999999999999E-2</v>
      </c>
      <c r="EN97" s="11">
        <v>3.5873000000000002E-2</v>
      </c>
      <c r="EO97" s="11">
        <v>5.2114000000000001E-2</v>
      </c>
      <c r="EP97" s="11">
        <v>1.4883E-2</v>
      </c>
      <c r="EQ97" s="11">
        <v>3.8254999999999997E-2</v>
      </c>
      <c r="ER97" s="11">
        <v>6.3728999999999994E-2</v>
      </c>
      <c r="ES97" s="11">
        <v>2.0243000000000001E-2</v>
      </c>
      <c r="ET97" s="11">
        <v>2.5092E-2</v>
      </c>
      <c r="EU97" s="11">
        <v>3.7744E-2</v>
      </c>
      <c r="EV97" s="11" t="s">
        <v>165</v>
      </c>
      <c r="EW97" s="11" t="s">
        <v>251</v>
      </c>
    </row>
    <row r="98" spans="1:153" ht="12.75" x14ac:dyDescent="0.2">
      <c r="A98" s="11"/>
      <c r="B98" s="11">
        <v>74119656</v>
      </c>
      <c r="C98" s="11">
        <v>44664.606249999997</v>
      </c>
      <c r="D98" s="11" t="s">
        <v>153</v>
      </c>
      <c r="E98" s="11">
        <v>345600</v>
      </c>
      <c r="F98" s="11">
        <v>77904778</v>
      </c>
      <c r="G98" s="11">
        <v>44664.672222222223</v>
      </c>
      <c r="H98" s="11">
        <v>44668.31527777778</v>
      </c>
      <c r="I98" s="11">
        <v>314734</v>
      </c>
      <c r="J98" s="11">
        <v>1</v>
      </c>
      <c r="K98" s="11">
        <v>19</v>
      </c>
      <c r="L98" s="11">
        <v>31061</v>
      </c>
      <c r="M98" s="11">
        <v>131</v>
      </c>
      <c r="N98" s="11">
        <v>131</v>
      </c>
      <c r="O98" s="11">
        <v>92</v>
      </c>
      <c r="P98" s="11">
        <v>100</v>
      </c>
      <c r="Q98" s="11">
        <v>204246</v>
      </c>
      <c r="R98" s="11" t="s">
        <v>154</v>
      </c>
      <c r="S98" s="11" t="s">
        <v>155</v>
      </c>
      <c r="T98" s="11" t="s">
        <v>208</v>
      </c>
      <c r="U98" s="11">
        <v>1</v>
      </c>
      <c r="V98" s="11" t="s">
        <v>154</v>
      </c>
      <c r="W98" s="11" t="s">
        <v>157</v>
      </c>
      <c r="X98" s="11">
        <v>4</v>
      </c>
      <c r="Y98" s="11">
        <v>1</v>
      </c>
      <c r="Z98" s="11">
        <v>10</v>
      </c>
      <c r="AA98" s="11">
        <v>10</v>
      </c>
      <c r="AB98" s="11">
        <v>10</v>
      </c>
      <c r="AC98" s="11">
        <v>10</v>
      </c>
      <c r="AD98" s="11">
        <v>10</v>
      </c>
      <c r="AE98" s="11">
        <v>10</v>
      </c>
      <c r="AF98" s="11">
        <v>10</v>
      </c>
      <c r="AG98" s="11">
        <v>10</v>
      </c>
      <c r="AH98" s="11">
        <v>10</v>
      </c>
      <c r="AI98" s="11">
        <v>10</v>
      </c>
      <c r="AJ98" s="11">
        <v>10</v>
      </c>
      <c r="AK98" s="11">
        <v>10</v>
      </c>
      <c r="AL98" s="11">
        <v>10</v>
      </c>
      <c r="AM98" s="11">
        <v>121</v>
      </c>
      <c r="AN98" s="11">
        <v>60</v>
      </c>
      <c r="AO98" s="11">
        <v>10</v>
      </c>
      <c r="AP98" s="11">
        <v>120</v>
      </c>
      <c r="AQ98" s="11">
        <v>60</v>
      </c>
      <c r="AR98" s="11">
        <v>40</v>
      </c>
      <c r="AS98" s="11">
        <v>1</v>
      </c>
      <c r="AT98" s="11">
        <v>130</v>
      </c>
      <c r="AU98" s="11">
        <v>61</v>
      </c>
      <c r="AV98" s="11">
        <v>3666</v>
      </c>
      <c r="AW98" s="11">
        <v>3324</v>
      </c>
      <c r="AX98" s="11">
        <v>10431</v>
      </c>
      <c r="AY98" s="11">
        <v>1377</v>
      </c>
      <c r="AZ98" s="11">
        <v>41644</v>
      </c>
      <c r="BA98" s="11">
        <v>5850</v>
      </c>
      <c r="BB98" s="11">
        <v>1327</v>
      </c>
      <c r="BC98" s="11">
        <v>2985</v>
      </c>
      <c r="BD98" s="11">
        <v>1569</v>
      </c>
      <c r="BE98" s="11">
        <v>2606</v>
      </c>
      <c r="BF98" s="11">
        <v>2601</v>
      </c>
      <c r="BG98" s="11">
        <v>11841</v>
      </c>
      <c r="BH98" s="11">
        <v>17926</v>
      </c>
      <c r="BI98" s="11">
        <v>9</v>
      </c>
      <c r="BJ98" s="11">
        <v>9</v>
      </c>
      <c r="BK98" s="11">
        <v>10</v>
      </c>
      <c r="BL98" s="11">
        <v>11</v>
      </c>
      <c r="BM98" s="11">
        <v>9</v>
      </c>
      <c r="BN98" s="11">
        <v>10</v>
      </c>
      <c r="BO98" s="11">
        <v>12</v>
      </c>
      <c r="BP98" s="11">
        <v>10</v>
      </c>
      <c r="BQ98" s="11">
        <v>9</v>
      </c>
      <c r="BR98" s="11">
        <v>10</v>
      </c>
      <c r="BS98" s="11">
        <v>11</v>
      </c>
      <c r="BT98" s="11">
        <v>12</v>
      </c>
      <c r="BU98" s="11">
        <v>24</v>
      </c>
      <c r="BV98" s="11">
        <v>26</v>
      </c>
      <c r="BW98" s="11">
        <v>17</v>
      </c>
      <c r="BX98" s="11">
        <v>91</v>
      </c>
      <c r="BY98" s="11">
        <v>12</v>
      </c>
      <c r="BZ98" s="11">
        <v>69</v>
      </c>
      <c r="CA98" s="11">
        <v>13</v>
      </c>
      <c r="CB98" s="11">
        <v>11</v>
      </c>
      <c r="CC98" s="11">
        <v>23</v>
      </c>
      <c r="CD98" s="11">
        <v>6</v>
      </c>
      <c r="CE98" s="11">
        <v>16</v>
      </c>
      <c r="CF98" s="11">
        <v>20</v>
      </c>
      <c r="CG98" s="11">
        <v>70</v>
      </c>
      <c r="CH98" s="11">
        <v>8</v>
      </c>
      <c r="CI98" s="11" t="s">
        <v>158</v>
      </c>
      <c r="CJ98" s="11" t="s">
        <v>158</v>
      </c>
      <c r="CK98" s="11" t="s">
        <v>158</v>
      </c>
      <c r="CL98" s="11" t="s">
        <v>158</v>
      </c>
      <c r="CM98" s="11" t="s">
        <v>158</v>
      </c>
      <c r="CN98" s="11" t="s">
        <v>158</v>
      </c>
      <c r="CO98" s="11" t="s">
        <v>158</v>
      </c>
      <c r="CP98" s="11" t="s">
        <v>158</v>
      </c>
      <c r="CQ98" s="11" t="s">
        <v>158</v>
      </c>
      <c r="CR98" s="11" t="s">
        <v>158</v>
      </c>
      <c r="CS98" s="11" t="s">
        <v>158</v>
      </c>
      <c r="CT98" s="11" t="s">
        <v>158</v>
      </c>
      <c r="CU98" s="11" t="s">
        <v>158</v>
      </c>
      <c r="CV98" s="11" t="s">
        <v>154</v>
      </c>
      <c r="CW98" s="11" t="s">
        <v>154</v>
      </c>
      <c r="CX98" s="11" t="s">
        <v>154</v>
      </c>
      <c r="CY98" s="11" t="s">
        <v>154</v>
      </c>
      <c r="CZ98" s="11" t="s">
        <v>154</v>
      </c>
      <c r="DA98" s="11" t="s">
        <v>154</v>
      </c>
      <c r="DB98" s="11" t="s">
        <v>154</v>
      </c>
      <c r="DC98" s="11" t="s">
        <v>154</v>
      </c>
      <c r="DD98" s="11" t="s">
        <v>154</v>
      </c>
      <c r="DE98" s="11" t="s">
        <v>154</v>
      </c>
      <c r="DF98" s="11" t="s">
        <v>154</v>
      </c>
      <c r="DG98" s="11" t="s">
        <v>154</v>
      </c>
      <c r="DH98" s="11" t="s">
        <v>154</v>
      </c>
      <c r="DI98" s="11" t="s">
        <v>157</v>
      </c>
      <c r="DJ98" s="11" t="s">
        <v>157</v>
      </c>
      <c r="DK98" s="11" t="s">
        <v>157</v>
      </c>
      <c r="DL98" s="11" t="s">
        <v>157</v>
      </c>
      <c r="DM98" s="11" t="s">
        <v>157</v>
      </c>
      <c r="DN98" s="11" t="s">
        <v>157</v>
      </c>
      <c r="DO98" s="11" t="s">
        <v>157</v>
      </c>
      <c r="DP98" s="11" t="s">
        <v>157</v>
      </c>
      <c r="DQ98" s="11" t="s">
        <v>157</v>
      </c>
      <c r="DR98" s="11" t="s">
        <v>157</v>
      </c>
      <c r="DS98" s="11" t="s">
        <v>157</v>
      </c>
      <c r="DT98" s="11" t="s">
        <v>157</v>
      </c>
      <c r="DU98" s="11" t="s">
        <v>157</v>
      </c>
      <c r="DV98" s="11" t="b">
        <v>1</v>
      </c>
      <c r="DW98" s="11" t="b">
        <v>1</v>
      </c>
      <c r="DX98" s="11" t="b">
        <v>1</v>
      </c>
      <c r="DY98" s="11" t="b">
        <v>1</v>
      </c>
      <c r="DZ98" s="11" t="b">
        <v>1</v>
      </c>
      <c r="EA98" s="11" t="b">
        <v>1</v>
      </c>
      <c r="EB98" s="11" t="b">
        <v>1</v>
      </c>
      <c r="EC98" s="11" t="b">
        <v>1</v>
      </c>
      <c r="ED98" s="11" t="b">
        <v>1</v>
      </c>
      <c r="EE98" s="11" t="b">
        <v>1</v>
      </c>
      <c r="EF98" s="11" t="b">
        <v>1</v>
      </c>
      <c r="EG98" s="11" t="b">
        <v>1</v>
      </c>
      <c r="EH98" s="11" t="b">
        <v>1</v>
      </c>
      <c r="EI98" s="11">
        <v>2.8462860999999999E-2</v>
      </c>
      <c r="EJ98" s="11">
        <v>0.54222150199999997</v>
      </c>
      <c r="EK98" s="11">
        <v>4.7872166000000001E-2</v>
      </c>
      <c r="EL98" s="11">
        <v>2.8021575E-2</v>
      </c>
      <c r="EM98" s="11">
        <v>3.5270595000000002E-2</v>
      </c>
      <c r="EN98" s="11">
        <v>7.0324695000000007E-2</v>
      </c>
      <c r="EO98" s="11">
        <v>0.15312187599999999</v>
      </c>
      <c r="EP98" s="11">
        <v>1.4951037E-2</v>
      </c>
      <c r="EQ98" s="11">
        <v>1.5229230999999999E-2</v>
      </c>
      <c r="ER98" s="11">
        <v>4.6555282000000003E-2</v>
      </c>
      <c r="ES98" s="11">
        <v>3.1651033000000002E-2</v>
      </c>
      <c r="ET98" s="11">
        <v>2.1426561E-2</v>
      </c>
      <c r="EU98" s="11">
        <v>1.437156E-2</v>
      </c>
      <c r="EV98" s="11" t="s">
        <v>252</v>
      </c>
      <c r="EW98" s="11" t="s">
        <v>253</v>
      </c>
    </row>
    <row r="99" spans="1:153" ht="12.75" x14ac:dyDescent="0.2">
      <c r="A99" s="11"/>
      <c r="B99" s="11">
        <v>58412756</v>
      </c>
      <c r="C99" s="11">
        <v>51697.189583332904</v>
      </c>
      <c r="D99" s="11" t="s">
        <v>153</v>
      </c>
      <c r="E99" s="11">
        <v>345600</v>
      </c>
      <c r="F99" s="11">
        <v>66507336</v>
      </c>
      <c r="G99" s="11">
        <v>51564.0256944457</v>
      </c>
      <c r="H99" s="11">
        <v>50760.981944442901</v>
      </c>
      <c r="I99" s="11">
        <v>345488</v>
      </c>
      <c r="J99" s="11">
        <v>1</v>
      </c>
      <c r="K99" s="11">
        <v>198</v>
      </c>
      <c r="L99" s="11">
        <v>289335</v>
      </c>
      <c r="M99" s="11">
        <v>131</v>
      </c>
      <c r="N99" s="11">
        <v>121</v>
      </c>
      <c r="O99" s="11">
        <v>92</v>
      </c>
      <c r="P99" s="11">
        <v>92.36</v>
      </c>
      <c r="Q99" s="11">
        <v>180078</v>
      </c>
      <c r="R99" s="11" t="s">
        <v>154</v>
      </c>
      <c r="S99" s="11" t="s">
        <v>155</v>
      </c>
      <c r="T99" s="11" t="s">
        <v>208</v>
      </c>
      <c r="U99" s="11">
        <v>0</v>
      </c>
      <c r="V99" s="11" t="s">
        <v>154</v>
      </c>
      <c r="W99" s="11" t="s">
        <v>157</v>
      </c>
      <c r="X99" s="11">
        <v>5</v>
      </c>
      <c r="Y99" s="11">
        <v>1</v>
      </c>
      <c r="Z99" s="11">
        <v>10</v>
      </c>
      <c r="AA99" s="11">
        <v>10</v>
      </c>
      <c r="AB99" s="11">
        <v>10</v>
      </c>
      <c r="AC99" s="11">
        <v>10</v>
      </c>
      <c r="AD99" s="11">
        <v>10</v>
      </c>
      <c r="AE99" s="11">
        <v>10</v>
      </c>
      <c r="AF99" s="11">
        <v>10</v>
      </c>
      <c r="AG99" s="11">
        <v>10</v>
      </c>
      <c r="AH99" s="11">
        <v>10</v>
      </c>
      <c r="AI99" s="11">
        <v>10</v>
      </c>
      <c r="AJ99" s="11">
        <v>10</v>
      </c>
      <c r="AK99" s="11">
        <v>0</v>
      </c>
      <c r="AL99" s="11">
        <v>10</v>
      </c>
      <c r="AM99" s="11">
        <v>111</v>
      </c>
      <c r="AN99" s="11">
        <v>60</v>
      </c>
      <c r="AO99" s="11">
        <v>10</v>
      </c>
      <c r="AP99" s="11">
        <v>110</v>
      </c>
      <c r="AQ99" s="11">
        <v>50</v>
      </c>
      <c r="AR99" s="11">
        <v>30</v>
      </c>
      <c r="AS99" s="11">
        <v>1</v>
      </c>
      <c r="AT99" s="11">
        <v>120</v>
      </c>
      <c r="AU99" s="11">
        <v>34809</v>
      </c>
      <c r="AV99" s="11">
        <v>8175</v>
      </c>
      <c r="AW99" s="11">
        <v>3052</v>
      </c>
      <c r="AX99" s="11">
        <v>26392</v>
      </c>
      <c r="AY99" s="11">
        <v>2001</v>
      </c>
      <c r="AZ99" s="11">
        <v>1743</v>
      </c>
      <c r="BA99" s="11">
        <v>5255</v>
      </c>
      <c r="BB99" s="11">
        <v>5511</v>
      </c>
      <c r="BC99" s="11">
        <v>3789</v>
      </c>
      <c r="BD99" s="11">
        <v>2740</v>
      </c>
      <c r="BE99" s="11">
        <v>1846</v>
      </c>
      <c r="BF99" s="11">
        <v>10833</v>
      </c>
      <c r="BG99" s="11">
        <v>49570</v>
      </c>
      <c r="BH99" s="11">
        <v>4707</v>
      </c>
      <c r="BI99" s="11">
        <v>12</v>
      </c>
      <c r="BJ99" s="11">
        <v>10</v>
      </c>
      <c r="BK99" s="11">
        <v>10</v>
      </c>
      <c r="BL99" s="11">
        <v>13</v>
      </c>
      <c r="BM99" s="11">
        <v>8</v>
      </c>
      <c r="BN99" s="11">
        <v>7</v>
      </c>
      <c r="BO99" s="11">
        <v>12</v>
      </c>
      <c r="BP99" s="11">
        <v>11</v>
      </c>
      <c r="BQ99" s="11">
        <v>11</v>
      </c>
      <c r="BR99" s="11">
        <v>12</v>
      </c>
      <c r="BS99" s="11">
        <v>25</v>
      </c>
      <c r="BT99" s="11">
        <v>17</v>
      </c>
      <c r="BU99" s="11">
        <v>22</v>
      </c>
      <c r="BV99" s="11">
        <v>17</v>
      </c>
      <c r="BW99" s="11">
        <v>11</v>
      </c>
      <c r="BX99" s="11">
        <v>27</v>
      </c>
      <c r="BY99" s="11">
        <v>18</v>
      </c>
      <c r="BZ99" s="11">
        <v>10</v>
      </c>
      <c r="CA99" s="11">
        <v>42</v>
      </c>
      <c r="CB99" s="11">
        <v>36</v>
      </c>
      <c r="CC99" s="11">
        <v>12</v>
      </c>
      <c r="CD99" s="11">
        <v>15</v>
      </c>
      <c r="CE99" s="11">
        <v>17</v>
      </c>
      <c r="CF99" s="11">
        <v>20</v>
      </c>
      <c r="CG99" s="11">
        <v>93</v>
      </c>
      <c r="CH99" s="11">
        <v>9</v>
      </c>
      <c r="CI99" s="11" t="s">
        <v>158</v>
      </c>
      <c r="CJ99" s="11" t="s">
        <v>158</v>
      </c>
      <c r="CK99" s="11" t="s">
        <v>158</v>
      </c>
      <c r="CL99" s="11" t="s">
        <v>158</v>
      </c>
      <c r="CM99" s="11" t="s">
        <v>158</v>
      </c>
      <c r="CN99" s="11" t="s">
        <v>158</v>
      </c>
      <c r="CO99" s="11" t="s">
        <v>158</v>
      </c>
      <c r="CP99" s="11" t="s">
        <v>158</v>
      </c>
      <c r="CQ99" s="11" t="s">
        <v>158</v>
      </c>
      <c r="CR99" s="11" t="s">
        <v>158</v>
      </c>
      <c r="CS99" s="11" t="s">
        <v>158</v>
      </c>
      <c r="CT99" s="11" t="s">
        <v>158</v>
      </c>
      <c r="CU99" s="11" t="s">
        <v>158</v>
      </c>
      <c r="CV99" s="11" t="s">
        <v>154</v>
      </c>
      <c r="CW99" s="11" t="s">
        <v>154</v>
      </c>
      <c r="CX99" s="11" t="s">
        <v>154</v>
      </c>
      <c r="CY99" s="11" t="s">
        <v>154</v>
      </c>
      <c r="CZ99" s="11" t="s">
        <v>154</v>
      </c>
      <c r="DA99" s="11" t="s">
        <v>154</v>
      </c>
      <c r="DB99" s="11" t="s">
        <v>154</v>
      </c>
      <c r="DC99" s="11" t="s">
        <v>154</v>
      </c>
      <c r="DD99" s="11" t="s">
        <v>154</v>
      </c>
      <c r="DE99" s="11" t="s">
        <v>154</v>
      </c>
      <c r="DF99" s="11" t="s">
        <v>154</v>
      </c>
      <c r="DG99" s="11" t="s">
        <v>154</v>
      </c>
      <c r="DH99" s="11" t="s">
        <v>154</v>
      </c>
      <c r="DI99" s="11" t="s">
        <v>157</v>
      </c>
      <c r="DJ99" s="11" t="s">
        <v>157</v>
      </c>
      <c r="DK99" s="11" t="s">
        <v>157</v>
      </c>
      <c r="DL99" s="11" t="s">
        <v>157</v>
      </c>
      <c r="DM99" s="11" t="s">
        <v>157</v>
      </c>
      <c r="DN99" s="11" t="s">
        <v>157</v>
      </c>
      <c r="DO99" s="11" t="s">
        <v>157</v>
      </c>
      <c r="DP99" s="11" t="s">
        <v>157</v>
      </c>
      <c r="DQ99" s="11" t="s">
        <v>157</v>
      </c>
      <c r="DR99" s="11" t="s">
        <v>157</v>
      </c>
      <c r="DS99" s="11" t="s">
        <v>157</v>
      </c>
      <c r="DT99" s="11" t="s">
        <v>157</v>
      </c>
      <c r="DU99" s="11" t="s">
        <v>157</v>
      </c>
      <c r="DV99" s="11" t="b">
        <v>1</v>
      </c>
      <c r="DW99" s="11" t="b">
        <v>1</v>
      </c>
      <c r="DX99" s="11" t="b">
        <v>1</v>
      </c>
      <c r="DY99" s="11" t="b">
        <v>1</v>
      </c>
      <c r="DZ99" s="11" t="b">
        <v>1</v>
      </c>
      <c r="EA99" s="11" t="b">
        <v>1</v>
      </c>
      <c r="EB99" s="11" t="b">
        <v>1</v>
      </c>
      <c r="EC99" s="11" t="b">
        <v>1</v>
      </c>
      <c r="ED99" s="11" t="b">
        <v>1</v>
      </c>
      <c r="EE99" s="11" t="b">
        <v>1</v>
      </c>
      <c r="EF99" s="11" t="b">
        <v>1</v>
      </c>
      <c r="EG99" s="11" t="b">
        <v>0</v>
      </c>
      <c r="EH99" s="11" t="b">
        <v>1</v>
      </c>
      <c r="EI99" s="11">
        <v>1.7059999999999999E-2</v>
      </c>
      <c r="EJ99" s="11">
        <v>3.1275999999999998E-2</v>
      </c>
      <c r="EK99" s="11">
        <v>8.1112000000000004E-2</v>
      </c>
      <c r="EL99" s="11">
        <v>1.3249E-2</v>
      </c>
      <c r="EM99" s="11">
        <v>0.357657</v>
      </c>
      <c r="EN99" s="11">
        <v>1.6622000000000001E-2</v>
      </c>
      <c r="EO99" s="11">
        <v>3.7256999999999998E-2</v>
      </c>
      <c r="EP99" s="11">
        <v>1.4959E-2</v>
      </c>
      <c r="EQ99" s="11">
        <v>6.9407999999999997E-2</v>
      </c>
      <c r="ER99" s="11">
        <v>7.6772999999999994E-2</v>
      </c>
      <c r="ES99" s="11">
        <v>2.2265E-2</v>
      </c>
      <c r="ET99" s="11">
        <v>3.9517999999999998E-2</v>
      </c>
      <c r="EU99" s="11">
        <v>1.6206999999999999E-2</v>
      </c>
      <c r="EV99" s="11" t="s">
        <v>179</v>
      </c>
      <c r="EW99" s="11" t="s">
        <v>254</v>
      </c>
    </row>
    <row r="100" spans="1:153" ht="12.75" x14ac:dyDescent="0.2">
      <c r="A100" s="11"/>
      <c r="B100" s="11">
        <v>73848138</v>
      </c>
      <c r="C100" s="11">
        <v>55513.468749999403</v>
      </c>
      <c r="D100" s="11" t="s">
        <v>153</v>
      </c>
      <c r="E100" s="11">
        <v>345600</v>
      </c>
      <c r="F100" s="11">
        <v>81500216</v>
      </c>
      <c r="G100" s="11">
        <v>55356.888194446299</v>
      </c>
      <c r="H100" s="11">
        <v>54109.563194442002</v>
      </c>
      <c r="I100" s="11">
        <v>323372</v>
      </c>
      <c r="J100" s="11">
        <v>2</v>
      </c>
      <c r="K100" s="11">
        <v>39</v>
      </c>
      <c r="L100" s="11">
        <v>4975</v>
      </c>
      <c r="M100" s="11">
        <v>131</v>
      </c>
      <c r="N100" s="11">
        <v>101</v>
      </c>
      <c r="O100" s="11">
        <v>92</v>
      </c>
      <c r="P100" s="11">
        <v>77.09</v>
      </c>
      <c r="Q100" s="11">
        <v>293977</v>
      </c>
      <c r="R100" s="11" t="s">
        <v>154</v>
      </c>
      <c r="S100" s="11" t="s">
        <v>155</v>
      </c>
      <c r="T100" s="11" t="s">
        <v>208</v>
      </c>
      <c r="U100" s="11">
        <v>0</v>
      </c>
      <c r="V100" s="11" t="s">
        <v>154</v>
      </c>
      <c r="W100" s="11" t="s">
        <v>157</v>
      </c>
      <c r="X100" s="11">
        <v>2</v>
      </c>
      <c r="Y100" s="11">
        <v>1</v>
      </c>
      <c r="Z100" s="11">
        <v>10</v>
      </c>
      <c r="AA100" s="11">
        <v>10</v>
      </c>
      <c r="AB100" s="11">
        <v>10</v>
      </c>
      <c r="AC100" s="11">
        <v>10</v>
      </c>
      <c r="AD100" s="11">
        <v>10</v>
      </c>
      <c r="AE100" s="11">
        <v>10</v>
      </c>
      <c r="AF100" s="11">
        <v>10</v>
      </c>
      <c r="AG100" s="11">
        <v>10</v>
      </c>
      <c r="AH100" s="11">
        <v>10</v>
      </c>
      <c r="AI100" s="11">
        <v>0</v>
      </c>
      <c r="AJ100" s="11">
        <v>10</v>
      </c>
      <c r="AK100" s="11">
        <v>0</v>
      </c>
      <c r="AL100" s="11">
        <v>0</v>
      </c>
      <c r="AM100" s="11">
        <v>91</v>
      </c>
      <c r="AN100" s="11">
        <v>50</v>
      </c>
      <c r="AO100" s="11">
        <v>0</v>
      </c>
      <c r="AP100" s="11">
        <v>100</v>
      </c>
      <c r="AQ100" s="11">
        <v>30</v>
      </c>
      <c r="AR100" s="11">
        <v>20</v>
      </c>
      <c r="AS100" s="11">
        <v>1</v>
      </c>
      <c r="AT100" s="11">
        <v>100</v>
      </c>
      <c r="AU100" s="11">
        <v>84</v>
      </c>
      <c r="AV100" s="11">
        <v>4339</v>
      </c>
      <c r="AW100" s="11">
        <v>516</v>
      </c>
      <c r="AX100" s="11">
        <v>1521</v>
      </c>
      <c r="AY100" s="11">
        <v>4703</v>
      </c>
      <c r="AZ100" s="11">
        <v>3165</v>
      </c>
      <c r="BA100" s="11">
        <v>966</v>
      </c>
      <c r="BB100" s="11">
        <v>1977</v>
      </c>
      <c r="BC100" s="11">
        <v>810</v>
      </c>
      <c r="BD100" s="11">
        <v>367</v>
      </c>
      <c r="BE100" s="11">
        <v>8654</v>
      </c>
      <c r="BF100" s="11">
        <v>412</v>
      </c>
      <c r="BG100" s="11">
        <v>1511</v>
      </c>
      <c r="BH100" s="11">
        <v>190</v>
      </c>
      <c r="BI100" s="11">
        <v>17</v>
      </c>
      <c r="BJ100" s="11">
        <v>17</v>
      </c>
      <c r="BK100" s="11">
        <v>18</v>
      </c>
      <c r="BL100" s="11">
        <v>20</v>
      </c>
      <c r="BM100" s="11">
        <v>13</v>
      </c>
      <c r="BN100" s="11">
        <v>14</v>
      </c>
      <c r="BO100" s="11">
        <v>22</v>
      </c>
      <c r="BP100" s="11">
        <v>19</v>
      </c>
      <c r="BQ100" s="11">
        <v>17</v>
      </c>
      <c r="BR100" s="11">
        <v>22</v>
      </c>
      <c r="BS100" s="11">
        <v>21</v>
      </c>
      <c r="BT100" s="11">
        <v>17</v>
      </c>
      <c r="BU100" s="11">
        <v>62</v>
      </c>
      <c r="BV100" s="11">
        <v>34</v>
      </c>
      <c r="BW100" s="11">
        <v>3</v>
      </c>
      <c r="BX100" s="11">
        <v>7</v>
      </c>
      <c r="BY100" s="11">
        <v>24</v>
      </c>
      <c r="BZ100" s="11">
        <v>21</v>
      </c>
      <c r="CA100" s="11">
        <v>3</v>
      </c>
      <c r="CB100" s="11">
        <v>3</v>
      </c>
      <c r="CC100" s="11">
        <v>3</v>
      </c>
      <c r="CD100" s="11">
        <v>5</v>
      </c>
      <c r="CE100" s="11">
        <v>24</v>
      </c>
      <c r="CF100" s="11">
        <v>4</v>
      </c>
      <c r="CG100" s="11">
        <v>4</v>
      </c>
      <c r="CH100" s="11">
        <v>2</v>
      </c>
      <c r="CI100" s="11" t="s">
        <v>158</v>
      </c>
      <c r="CJ100" s="11" t="s">
        <v>158</v>
      </c>
      <c r="CK100" s="11" t="s">
        <v>158</v>
      </c>
      <c r="CL100" s="11" t="s">
        <v>158</v>
      </c>
      <c r="CM100" s="11" t="s">
        <v>158</v>
      </c>
      <c r="CN100" s="11" t="s">
        <v>158</v>
      </c>
      <c r="CO100" s="11" t="s">
        <v>158</v>
      </c>
      <c r="CP100" s="11" t="s">
        <v>158</v>
      </c>
      <c r="CQ100" s="11" t="s">
        <v>158</v>
      </c>
      <c r="CR100" s="11" t="s">
        <v>158</v>
      </c>
      <c r="CS100" s="11" t="s">
        <v>158</v>
      </c>
      <c r="CT100" s="11" t="s">
        <v>158</v>
      </c>
      <c r="CU100" s="11" t="s">
        <v>158</v>
      </c>
      <c r="CV100" s="11" t="s">
        <v>154</v>
      </c>
      <c r="CW100" s="11" t="s">
        <v>154</v>
      </c>
      <c r="CX100" s="11" t="s">
        <v>154</v>
      </c>
      <c r="CY100" s="11" t="s">
        <v>154</v>
      </c>
      <c r="CZ100" s="11" t="s">
        <v>154</v>
      </c>
      <c r="DA100" s="11" t="s">
        <v>154</v>
      </c>
      <c r="DB100" s="11" t="s">
        <v>154</v>
      </c>
      <c r="DC100" s="11" t="s">
        <v>154</v>
      </c>
      <c r="DD100" s="11" t="s">
        <v>154</v>
      </c>
      <c r="DE100" s="11" t="s">
        <v>154</v>
      </c>
      <c r="DF100" s="11" t="s">
        <v>154</v>
      </c>
      <c r="DG100" s="11" t="s">
        <v>154</v>
      </c>
      <c r="DH100" s="11" t="s">
        <v>154</v>
      </c>
      <c r="DI100" s="11" t="s">
        <v>157</v>
      </c>
      <c r="DJ100" s="11" t="s">
        <v>157</v>
      </c>
      <c r="DK100" s="11" t="s">
        <v>157</v>
      </c>
      <c r="DL100" s="11" t="s">
        <v>157</v>
      </c>
      <c r="DM100" s="11" t="s">
        <v>157</v>
      </c>
      <c r="DN100" s="11" t="s">
        <v>157</v>
      </c>
      <c r="DO100" s="11" t="s">
        <v>157</v>
      </c>
      <c r="DP100" s="11" t="s">
        <v>157</v>
      </c>
      <c r="DQ100" s="11" t="s">
        <v>157</v>
      </c>
      <c r="DR100" s="11" t="s">
        <v>157</v>
      </c>
      <c r="DS100" s="11" t="s">
        <v>157</v>
      </c>
      <c r="DT100" s="11" t="s">
        <v>157</v>
      </c>
      <c r="DU100" s="11" t="s">
        <v>157</v>
      </c>
      <c r="DV100" s="11" t="b">
        <v>1</v>
      </c>
      <c r="DW100" s="11" t="b">
        <v>1</v>
      </c>
      <c r="DX100" s="11" t="b">
        <v>1</v>
      </c>
      <c r="DY100" s="11" t="b">
        <v>1</v>
      </c>
      <c r="DZ100" s="11" t="b">
        <v>1</v>
      </c>
      <c r="EA100" s="11" t="b">
        <v>1</v>
      </c>
      <c r="EB100" s="11" t="b">
        <v>1</v>
      </c>
      <c r="EC100" s="11" t="b">
        <v>1</v>
      </c>
      <c r="ED100" s="11" t="b">
        <v>1</v>
      </c>
      <c r="EE100" s="11" t="b">
        <v>0</v>
      </c>
      <c r="EF100" s="11" t="b">
        <v>1</v>
      </c>
      <c r="EG100" s="11" t="b">
        <v>0</v>
      </c>
      <c r="EH100" s="11" t="b">
        <v>0</v>
      </c>
      <c r="EI100" s="11">
        <v>1.9186999999999999E-2</v>
      </c>
      <c r="EJ100" s="11">
        <v>2.0191000000000001E-2</v>
      </c>
      <c r="EK100" s="11">
        <v>8.8720999999999994E-2</v>
      </c>
      <c r="EL100" s="11">
        <v>1.9986E-2</v>
      </c>
      <c r="EM100" s="11">
        <v>1.6310999999999999E-2</v>
      </c>
      <c r="EN100" s="11">
        <v>0.104294</v>
      </c>
      <c r="EO100" s="11">
        <v>1.1024000000000001E-2</v>
      </c>
      <c r="EP100" s="11">
        <v>1.503E-2</v>
      </c>
      <c r="EQ100" s="11">
        <v>1.2108000000000001E-2</v>
      </c>
      <c r="ER100" s="11">
        <v>1.9087E-2</v>
      </c>
      <c r="ES100" s="11">
        <v>1.4695E-2</v>
      </c>
      <c r="ET100" s="11">
        <v>8.5459999999999994E-2</v>
      </c>
      <c r="EU100" s="11">
        <v>1.3068E-2</v>
      </c>
      <c r="EV100" s="11" t="s">
        <v>255</v>
      </c>
      <c r="EW100" s="11" t="s">
        <v>256</v>
      </c>
    </row>
    <row r="101" spans="1:153" ht="12.75" x14ac:dyDescent="0.2">
      <c r="A101" s="11"/>
      <c r="B101" s="11">
        <v>48908548</v>
      </c>
      <c r="C101" s="11">
        <v>53078.945833332902</v>
      </c>
      <c r="D101" s="11" t="s">
        <v>153</v>
      </c>
      <c r="E101" s="11">
        <v>345600</v>
      </c>
      <c r="F101" s="11">
        <v>55747892</v>
      </c>
      <c r="G101" s="11">
        <v>50420.146527778801</v>
      </c>
      <c r="H101" s="11">
        <v>49751.092361109797</v>
      </c>
      <c r="I101" s="11">
        <v>287910</v>
      </c>
      <c r="J101" s="11">
        <v>1</v>
      </c>
      <c r="K101" s="11">
        <v>8</v>
      </c>
      <c r="L101" s="11">
        <v>3392</v>
      </c>
      <c r="M101" s="11">
        <v>131</v>
      </c>
      <c r="N101" s="11">
        <v>121</v>
      </c>
      <c r="O101" s="11">
        <v>92</v>
      </c>
      <c r="P101" s="11">
        <v>92.36</v>
      </c>
      <c r="Q101" s="11">
        <v>184482</v>
      </c>
      <c r="R101" s="11" t="s">
        <v>154</v>
      </c>
      <c r="S101" s="11" t="s">
        <v>155</v>
      </c>
      <c r="T101" s="11" t="s">
        <v>208</v>
      </c>
      <c r="U101" s="11">
        <v>0</v>
      </c>
      <c r="V101" s="11" t="s">
        <v>154</v>
      </c>
      <c r="W101" s="11" t="s">
        <v>157</v>
      </c>
      <c r="X101" s="11"/>
      <c r="Y101" s="11">
        <v>1</v>
      </c>
      <c r="Z101" s="11">
        <v>10</v>
      </c>
      <c r="AA101" s="11">
        <v>10</v>
      </c>
      <c r="AB101" s="11">
        <v>10</v>
      </c>
      <c r="AC101" s="11">
        <v>10</v>
      </c>
      <c r="AD101" s="11">
        <v>10</v>
      </c>
      <c r="AE101" s="11">
        <v>10</v>
      </c>
      <c r="AF101" s="11">
        <v>10</v>
      </c>
      <c r="AG101" s="11">
        <v>10</v>
      </c>
      <c r="AH101" s="11">
        <v>10</v>
      </c>
      <c r="AI101" s="11">
        <v>10</v>
      </c>
      <c r="AJ101" s="11">
        <v>10</v>
      </c>
      <c r="AK101" s="11">
        <v>10</v>
      </c>
      <c r="AL101" s="11">
        <v>0</v>
      </c>
      <c r="AM101" s="11">
        <v>111</v>
      </c>
      <c r="AN101" s="11">
        <v>60</v>
      </c>
      <c r="AO101" s="11">
        <v>0</v>
      </c>
      <c r="AP101" s="11">
        <v>120</v>
      </c>
      <c r="AQ101" s="11">
        <v>50</v>
      </c>
      <c r="AR101" s="11">
        <v>40</v>
      </c>
      <c r="AS101" s="11">
        <v>1</v>
      </c>
      <c r="AT101" s="11">
        <v>120</v>
      </c>
      <c r="AU101" s="11">
        <v>25</v>
      </c>
      <c r="AV101" s="11">
        <v>19506</v>
      </c>
      <c r="AW101" s="11">
        <v>7245</v>
      </c>
      <c r="AX101" s="11">
        <v>10152</v>
      </c>
      <c r="AY101" s="11">
        <v>4339</v>
      </c>
      <c r="AZ101" s="11">
        <v>17394</v>
      </c>
      <c r="BA101" s="11">
        <v>6500</v>
      </c>
      <c r="BB101" s="11">
        <v>15860</v>
      </c>
      <c r="BC101" s="11">
        <v>4771</v>
      </c>
      <c r="BD101" s="11">
        <v>2592</v>
      </c>
      <c r="BE101" s="11">
        <v>3124</v>
      </c>
      <c r="BF101" s="11">
        <v>3528</v>
      </c>
      <c r="BG101" s="11">
        <v>6100</v>
      </c>
      <c r="BH101" s="11">
        <v>2104</v>
      </c>
      <c r="BI101" s="11">
        <v>10</v>
      </c>
      <c r="BJ101" s="11">
        <v>10</v>
      </c>
      <c r="BK101" s="11">
        <v>9</v>
      </c>
      <c r="BL101" s="11">
        <v>12</v>
      </c>
      <c r="BM101" s="11">
        <v>8</v>
      </c>
      <c r="BN101" s="11">
        <v>8</v>
      </c>
      <c r="BO101" s="11">
        <v>11</v>
      </c>
      <c r="BP101" s="11">
        <v>7</v>
      </c>
      <c r="BQ101" s="11">
        <v>10</v>
      </c>
      <c r="BR101" s="11">
        <v>10</v>
      </c>
      <c r="BS101" s="11">
        <v>11</v>
      </c>
      <c r="BT101" s="11">
        <v>15</v>
      </c>
      <c r="BU101" s="11">
        <v>0</v>
      </c>
      <c r="BV101" s="11">
        <v>39</v>
      </c>
      <c r="BW101" s="11">
        <v>10</v>
      </c>
      <c r="BX101" s="11">
        <v>42</v>
      </c>
      <c r="BY101" s="11">
        <v>8</v>
      </c>
      <c r="BZ101" s="11">
        <v>52</v>
      </c>
      <c r="CA101" s="11">
        <v>66</v>
      </c>
      <c r="CB101" s="11">
        <v>51</v>
      </c>
      <c r="CC101" s="11">
        <v>30</v>
      </c>
      <c r="CD101" s="11">
        <v>20</v>
      </c>
      <c r="CE101" s="11">
        <v>22</v>
      </c>
      <c r="CF101" s="11">
        <v>15</v>
      </c>
      <c r="CG101" s="11">
        <v>29</v>
      </c>
      <c r="CH101" s="11">
        <v>0</v>
      </c>
      <c r="CI101" s="11" t="s">
        <v>158</v>
      </c>
      <c r="CJ101" s="11" t="s">
        <v>158</v>
      </c>
      <c r="CK101" s="11" t="s">
        <v>158</v>
      </c>
      <c r="CL101" s="11" t="s">
        <v>158</v>
      </c>
      <c r="CM101" s="11" t="s">
        <v>158</v>
      </c>
      <c r="CN101" s="11" t="s">
        <v>158</v>
      </c>
      <c r="CO101" s="11" t="s">
        <v>158</v>
      </c>
      <c r="CP101" s="11" t="s">
        <v>158</v>
      </c>
      <c r="CQ101" s="11" t="s">
        <v>158</v>
      </c>
      <c r="CR101" s="11" t="s">
        <v>158</v>
      </c>
      <c r="CS101" s="11" t="s">
        <v>158</v>
      </c>
      <c r="CT101" s="11" t="s">
        <v>158</v>
      </c>
      <c r="CU101" s="11" t="s">
        <v>166</v>
      </c>
      <c r="CV101" s="11" t="s">
        <v>154</v>
      </c>
      <c r="CW101" s="11" t="s">
        <v>154</v>
      </c>
      <c r="CX101" s="11" t="s">
        <v>154</v>
      </c>
      <c r="CY101" s="11" t="s">
        <v>154</v>
      </c>
      <c r="CZ101" s="11" t="s">
        <v>154</v>
      </c>
      <c r="DA101" s="11" t="s">
        <v>154</v>
      </c>
      <c r="DB101" s="11" t="s">
        <v>154</v>
      </c>
      <c r="DC101" s="11" t="s">
        <v>154</v>
      </c>
      <c r="DD101" s="11" t="s">
        <v>154</v>
      </c>
      <c r="DE101" s="11" t="s">
        <v>154</v>
      </c>
      <c r="DF101" s="11" t="s">
        <v>154</v>
      </c>
      <c r="DG101" s="11" t="s">
        <v>154</v>
      </c>
      <c r="DH101" s="11" t="s">
        <v>154</v>
      </c>
      <c r="DI101" s="11" t="s">
        <v>157</v>
      </c>
      <c r="DJ101" s="11" t="s">
        <v>157</v>
      </c>
      <c r="DK101" s="11" t="s">
        <v>157</v>
      </c>
      <c r="DL101" s="11" t="s">
        <v>157</v>
      </c>
      <c r="DM101" s="11" t="s">
        <v>157</v>
      </c>
      <c r="DN101" s="11" t="s">
        <v>157</v>
      </c>
      <c r="DO101" s="11" t="s">
        <v>157</v>
      </c>
      <c r="DP101" s="11" t="s">
        <v>157</v>
      </c>
      <c r="DQ101" s="11" t="s">
        <v>157</v>
      </c>
      <c r="DR101" s="11" t="s">
        <v>157</v>
      </c>
      <c r="DS101" s="11" t="s">
        <v>157</v>
      </c>
      <c r="DT101" s="11" t="s">
        <v>157</v>
      </c>
      <c r="DU101" s="11" t="s">
        <v>157</v>
      </c>
      <c r="DV101" s="11" t="b">
        <v>1</v>
      </c>
      <c r="DW101" s="11" t="b">
        <v>1</v>
      </c>
      <c r="DX101" s="11" t="b">
        <v>1</v>
      </c>
      <c r="DY101" s="11" t="b">
        <v>1</v>
      </c>
      <c r="DZ101" s="11" t="b">
        <v>1</v>
      </c>
      <c r="EA101" s="11" t="b">
        <v>1</v>
      </c>
      <c r="EB101" s="11" t="b">
        <v>1</v>
      </c>
      <c r="EC101" s="11" t="b">
        <v>1</v>
      </c>
      <c r="ED101" s="11" t="b">
        <v>1</v>
      </c>
      <c r="EE101" s="11" t="b">
        <v>1</v>
      </c>
      <c r="EF101" s="11" t="b">
        <v>1</v>
      </c>
      <c r="EG101" s="11" t="b">
        <v>1</v>
      </c>
      <c r="EH101" s="11" t="s">
        <v>157</v>
      </c>
      <c r="EI101" s="11">
        <v>1.8860999999999999E-2</v>
      </c>
      <c r="EJ101" s="11">
        <v>3.7624999999999999E-2</v>
      </c>
      <c r="EK101" s="11">
        <v>2.8542999999999999E-2</v>
      </c>
      <c r="EL101" s="11">
        <v>3.4227E-2</v>
      </c>
      <c r="EM101" s="11">
        <v>3.3314000000000003E-2</v>
      </c>
      <c r="EN101" s="11">
        <v>3.2743000000000001E-2</v>
      </c>
      <c r="EO101" s="11">
        <v>1.5916E-2</v>
      </c>
      <c r="EP101" s="11">
        <v>1.5044E-2</v>
      </c>
      <c r="EQ101" s="11">
        <v>0.20494299999999999</v>
      </c>
      <c r="ER101" s="11">
        <v>4.6597E-2</v>
      </c>
      <c r="ES101" s="11">
        <v>1.9158000000000001E-2</v>
      </c>
      <c r="ET101" s="11">
        <v>4.3083000000000003E-2</v>
      </c>
      <c r="EU101" s="11" t="s">
        <v>157</v>
      </c>
      <c r="EV101" s="11" t="s">
        <v>157</v>
      </c>
      <c r="EW101" s="11" t="s">
        <v>257</v>
      </c>
    </row>
    <row r="102" spans="1:153" ht="12.75" x14ac:dyDescent="0.2">
      <c r="A102" s="11"/>
      <c r="B102" s="11">
        <v>66953628</v>
      </c>
      <c r="C102" s="11">
        <v>54351.038888888303</v>
      </c>
      <c r="D102" s="11" t="s">
        <v>153</v>
      </c>
      <c r="E102" s="11">
        <v>345600</v>
      </c>
      <c r="F102" s="11">
        <v>73386630</v>
      </c>
      <c r="G102" s="11">
        <v>53671.171527779399</v>
      </c>
      <c r="H102" s="11">
        <v>52621.3048611091</v>
      </c>
      <c r="I102" s="11">
        <v>345203</v>
      </c>
      <c r="J102" s="11">
        <v>1</v>
      </c>
      <c r="K102" s="11">
        <v>72</v>
      </c>
      <c r="L102" s="11">
        <v>285464</v>
      </c>
      <c r="M102" s="11">
        <v>131</v>
      </c>
      <c r="N102" s="11">
        <v>111</v>
      </c>
      <c r="O102" s="11">
        <v>92</v>
      </c>
      <c r="P102" s="11">
        <v>84.73</v>
      </c>
      <c r="Q102" s="11">
        <v>219776</v>
      </c>
      <c r="R102" s="11" t="s">
        <v>154</v>
      </c>
      <c r="S102" s="11" t="s">
        <v>155</v>
      </c>
      <c r="T102" s="11" t="s">
        <v>208</v>
      </c>
      <c r="U102" s="11">
        <v>41</v>
      </c>
      <c r="V102" s="11" t="s">
        <v>154</v>
      </c>
      <c r="W102" s="11" t="s">
        <v>157</v>
      </c>
      <c r="X102" s="11"/>
      <c r="Y102" s="11">
        <v>1</v>
      </c>
      <c r="Z102" s="11">
        <v>10</v>
      </c>
      <c r="AA102" s="11">
        <v>10</v>
      </c>
      <c r="AB102" s="11">
        <v>10</v>
      </c>
      <c r="AC102" s="11">
        <v>10</v>
      </c>
      <c r="AD102" s="11">
        <v>10</v>
      </c>
      <c r="AE102" s="11">
        <v>10</v>
      </c>
      <c r="AF102" s="11">
        <v>10</v>
      </c>
      <c r="AG102" s="11">
        <v>10</v>
      </c>
      <c r="AH102" s="11">
        <v>10</v>
      </c>
      <c r="AI102" s="11">
        <v>10</v>
      </c>
      <c r="AJ102" s="11">
        <v>10</v>
      </c>
      <c r="AK102" s="11">
        <v>0</v>
      </c>
      <c r="AL102" s="11">
        <v>0</v>
      </c>
      <c r="AM102" s="11">
        <v>101</v>
      </c>
      <c r="AN102" s="11">
        <v>60</v>
      </c>
      <c r="AO102" s="11">
        <v>0</v>
      </c>
      <c r="AP102" s="11">
        <v>110</v>
      </c>
      <c r="AQ102" s="11">
        <v>40</v>
      </c>
      <c r="AR102" s="11">
        <v>30</v>
      </c>
      <c r="AS102" s="11">
        <v>1</v>
      </c>
      <c r="AT102" s="11">
        <v>110</v>
      </c>
      <c r="AU102" s="11">
        <v>760</v>
      </c>
      <c r="AV102" s="11">
        <v>5403</v>
      </c>
      <c r="AW102" s="11">
        <v>59523</v>
      </c>
      <c r="AX102" s="11">
        <v>17883</v>
      </c>
      <c r="AY102" s="11">
        <v>6191</v>
      </c>
      <c r="AZ102" s="11">
        <v>11952</v>
      </c>
      <c r="BA102" s="11">
        <v>2317</v>
      </c>
      <c r="BB102" s="11">
        <v>3665</v>
      </c>
      <c r="BC102" s="11">
        <v>1987</v>
      </c>
      <c r="BD102" s="11">
        <v>991</v>
      </c>
      <c r="BE102" s="11">
        <v>511</v>
      </c>
      <c r="BF102" s="11">
        <v>3618</v>
      </c>
      <c r="BG102" s="11">
        <v>127</v>
      </c>
      <c r="BH102" s="11">
        <v>10305</v>
      </c>
      <c r="BI102" s="11">
        <v>17</v>
      </c>
      <c r="BJ102" s="11">
        <v>10</v>
      </c>
      <c r="BK102" s="11">
        <v>12</v>
      </c>
      <c r="BL102" s="11">
        <v>20</v>
      </c>
      <c r="BM102" s="11">
        <v>27</v>
      </c>
      <c r="BN102" s="11">
        <v>14</v>
      </c>
      <c r="BO102" s="11">
        <v>12</v>
      </c>
      <c r="BP102" s="11">
        <v>10</v>
      </c>
      <c r="BQ102" s="11">
        <v>11</v>
      </c>
      <c r="BR102" s="11">
        <v>11</v>
      </c>
      <c r="BS102" s="11">
        <v>13</v>
      </c>
      <c r="BT102" s="11">
        <v>0</v>
      </c>
      <c r="BU102" s="11">
        <v>22</v>
      </c>
      <c r="BV102" s="11">
        <v>29</v>
      </c>
      <c r="BW102" s="11">
        <v>23</v>
      </c>
      <c r="BX102" s="11">
        <v>59</v>
      </c>
      <c r="BY102" s="11">
        <v>26</v>
      </c>
      <c r="BZ102" s="11">
        <v>54</v>
      </c>
      <c r="CA102" s="11">
        <v>16</v>
      </c>
      <c r="CB102" s="11">
        <v>13</v>
      </c>
      <c r="CC102" s="11">
        <v>6</v>
      </c>
      <c r="CD102" s="11">
        <v>5</v>
      </c>
      <c r="CE102" s="11">
        <v>7</v>
      </c>
      <c r="CF102" s="11">
        <v>10</v>
      </c>
      <c r="CG102" s="11">
        <v>0</v>
      </c>
      <c r="CH102" s="11">
        <v>66</v>
      </c>
      <c r="CI102" s="11" t="s">
        <v>158</v>
      </c>
      <c r="CJ102" s="11" t="s">
        <v>158</v>
      </c>
      <c r="CK102" s="11" t="s">
        <v>158</v>
      </c>
      <c r="CL102" s="11" t="s">
        <v>158</v>
      </c>
      <c r="CM102" s="11" t="s">
        <v>158</v>
      </c>
      <c r="CN102" s="11" t="s">
        <v>158</v>
      </c>
      <c r="CO102" s="11" t="s">
        <v>158</v>
      </c>
      <c r="CP102" s="11" t="s">
        <v>158</v>
      </c>
      <c r="CQ102" s="11" t="s">
        <v>158</v>
      </c>
      <c r="CR102" s="11" t="s">
        <v>158</v>
      </c>
      <c r="CS102" s="11" t="s">
        <v>158</v>
      </c>
      <c r="CT102" s="11" t="s">
        <v>166</v>
      </c>
      <c r="CU102" s="11" t="s">
        <v>158</v>
      </c>
      <c r="CV102" s="11" t="s">
        <v>154</v>
      </c>
      <c r="CW102" s="11" t="s">
        <v>154</v>
      </c>
      <c r="CX102" s="11" t="s">
        <v>154</v>
      </c>
      <c r="CY102" s="11" t="s">
        <v>154</v>
      </c>
      <c r="CZ102" s="11" t="s">
        <v>154</v>
      </c>
      <c r="DA102" s="11" t="s">
        <v>154</v>
      </c>
      <c r="DB102" s="11" t="s">
        <v>154</v>
      </c>
      <c r="DC102" s="11" t="s">
        <v>154</v>
      </c>
      <c r="DD102" s="11" t="s">
        <v>154</v>
      </c>
      <c r="DE102" s="11" t="s">
        <v>154</v>
      </c>
      <c r="DF102" s="11" t="s">
        <v>154</v>
      </c>
      <c r="DG102" s="11" t="s">
        <v>154</v>
      </c>
      <c r="DH102" s="11" t="s">
        <v>154</v>
      </c>
      <c r="DI102" s="11" t="s">
        <v>157</v>
      </c>
      <c r="DJ102" s="11" t="s">
        <v>157</v>
      </c>
      <c r="DK102" s="11" t="s">
        <v>157</v>
      </c>
      <c r="DL102" s="11" t="s">
        <v>157</v>
      </c>
      <c r="DM102" s="11" t="s">
        <v>157</v>
      </c>
      <c r="DN102" s="11" t="s">
        <v>157</v>
      </c>
      <c r="DO102" s="11" t="s">
        <v>157</v>
      </c>
      <c r="DP102" s="11" t="s">
        <v>157</v>
      </c>
      <c r="DQ102" s="11" t="s">
        <v>157</v>
      </c>
      <c r="DR102" s="11" t="s">
        <v>157</v>
      </c>
      <c r="DS102" s="11" t="s">
        <v>157</v>
      </c>
      <c r="DT102" s="11" t="s">
        <v>157</v>
      </c>
      <c r="DU102" s="11" t="s">
        <v>157</v>
      </c>
      <c r="DV102" s="11" t="b">
        <v>1</v>
      </c>
      <c r="DW102" s="11" t="b">
        <v>1</v>
      </c>
      <c r="DX102" s="11" t="b">
        <v>1</v>
      </c>
      <c r="DY102" s="11" t="b">
        <v>1</v>
      </c>
      <c r="DZ102" s="11" t="b">
        <v>1</v>
      </c>
      <c r="EA102" s="11" t="b">
        <v>1</v>
      </c>
      <c r="EB102" s="11" t="b">
        <v>1</v>
      </c>
      <c r="EC102" s="11" t="b">
        <v>1</v>
      </c>
      <c r="ED102" s="11" t="b">
        <v>1</v>
      </c>
      <c r="EE102" s="11" t="b">
        <v>1</v>
      </c>
      <c r="EF102" s="11" t="b">
        <v>1</v>
      </c>
      <c r="EG102" s="11" t="s">
        <v>157</v>
      </c>
      <c r="EH102" s="11" t="b">
        <v>0</v>
      </c>
      <c r="EI102" s="11">
        <v>1.192E-2</v>
      </c>
      <c r="EJ102" s="11">
        <v>1.6424999999999999E-2</v>
      </c>
      <c r="EK102" s="11">
        <v>9.4938999999999996E-2</v>
      </c>
      <c r="EL102" s="11">
        <v>2.1232999999999998E-2</v>
      </c>
      <c r="EM102" s="11">
        <v>1.3117E-2</v>
      </c>
      <c r="EN102" s="11">
        <v>1.3584000000000001E-2</v>
      </c>
      <c r="EO102" s="11">
        <v>0.36866599999999999</v>
      </c>
      <c r="EP102" s="11">
        <v>1.5046E-2</v>
      </c>
      <c r="EQ102" s="11">
        <v>3.3198999999999999E-2</v>
      </c>
      <c r="ER102" s="11">
        <v>3.1375E-2</v>
      </c>
      <c r="ES102" s="11">
        <v>2.4905E-2</v>
      </c>
      <c r="ET102" s="11" t="s">
        <v>157</v>
      </c>
      <c r="EU102" s="11">
        <v>1.8393E-2</v>
      </c>
      <c r="EV102" s="11" t="s">
        <v>243</v>
      </c>
      <c r="EW102" s="11" t="s">
        <v>231</v>
      </c>
    </row>
    <row r="103" spans="1:153" ht="12.75" x14ac:dyDescent="0.2">
      <c r="A103" s="11"/>
      <c r="B103" s="11">
        <v>74119718</v>
      </c>
      <c r="C103" s="11">
        <v>44664.606249999997</v>
      </c>
      <c r="D103" s="11" t="s">
        <v>153</v>
      </c>
      <c r="E103" s="11">
        <v>345600</v>
      </c>
      <c r="F103" s="11">
        <v>77966724</v>
      </c>
      <c r="G103" s="11">
        <v>44665.524305555555</v>
      </c>
      <c r="H103" s="11">
        <v>44666.913194444445</v>
      </c>
      <c r="I103" s="11">
        <v>119992</v>
      </c>
      <c r="J103" s="11">
        <v>1</v>
      </c>
      <c r="K103" s="11">
        <v>83</v>
      </c>
      <c r="L103" s="11">
        <v>23706</v>
      </c>
      <c r="M103" s="11">
        <v>131</v>
      </c>
      <c r="N103" s="11">
        <v>131</v>
      </c>
      <c r="O103" s="11">
        <v>92</v>
      </c>
      <c r="P103" s="11">
        <v>100</v>
      </c>
      <c r="Q103" s="11">
        <v>51952</v>
      </c>
      <c r="R103" s="11" t="s">
        <v>154</v>
      </c>
      <c r="S103" s="11" t="s">
        <v>155</v>
      </c>
      <c r="T103" s="11" t="s">
        <v>208</v>
      </c>
      <c r="U103" s="11">
        <v>2</v>
      </c>
      <c r="V103" s="11" t="s">
        <v>154</v>
      </c>
      <c r="W103" s="11" t="s">
        <v>157</v>
      </c>
      <c r="X103" s="11">
        <v>4</v>
      </c>
      <c r="Y103" s="11">
        <v>1</v>
      </c>
      <c r="Z103" s="11">
        <v>10</v>
      </c>
      <c r="AA103" s="11">
        <v>10</v>
      </c>
      <c r="AB103" s="11">
        <v>10</v>
      </c>
      <c r="AC103" s="11">
        <v>10</v>
      </c>
      <c r="AD103" s="11">
        <v>10</v>
      </c>
      <c r="AE103" s="11">
        <v>10</v>
      </c>
      <c r="AF103" s="11">
        <v>10</v>
      </c>
      <c r="AG103" s="11">
        <v>10</v>
      </c>
      <c r="AH103" s="11">
        <v>10</v>
      </c>
      <c r="AI103" s="11">
        <v>10</v>
      </c>
      <c r="AJ103" s="11">
        <v>10</v>
      </c>
      <c r="AK103" s="11">
        <v>10</v>
      </c>
      <c r="AL103" s="11">
        <v>10</v>
      </c>
      <c r="AM103" s="11">
        <v>121</v>
      </c>
      <c r="AN103" s="11">
        <v>60</v>
      </c>
      <c r="AO103" s="11">
        <v>10</v>
      </c>
      <c r="AP103" s="11">
        <v>120</v>
      </c>
      <c r="AQ103" s="11">
        <v>60</v>
      </c>
      <c r="AR103" s="11">
        <v>40</v>
      </c>
      <c r="AS103" s="11">
        <v>1</v>
      </c>
      <c r="AT103" s="11">
        <v>130</v>
      </c>
      <c r="AU103" s="11">
        <v>104</v>
      </c>
      <c r="AV103" s="11">
        <v>1819</v>
      </c>
      <c r="AW103" s="11">
        <v>2664</v>
      </c>
      <c r="AX103" s="11">
        <v>7093</v>
      </c>
      <c r="AY103" s="11">
        <v>1303</v>
      </c>
      <c r="AZ103" s="11">
        <v>3120</v>
      </c>
      <c r="BA103" s="11">
        <v>2744</v>
      </c>
      <c r="BB103" s="11">
        <v>11325</v>
      </c>
      <c r="BC103" s="11">
        <v>1100</v>
      </c>
      <c r="BD103" s="11">
        <v>245</v>
      </c>
      <c r="BE103" s="11">
        <v>225</v>
      </c>
      <c r="BF103" s="11">
        <v>1809</v>
      </c>
      <c r="BG103" s="11">
        <v>4429</v>
      </c>
      <c r="BH103" s="11">
        <v>6251</v>
      </c>
      <c r="BI103" s="11">
        <v>10</v>
      </c>
      <c r="BJ103" s="11">
        <v>9</v>
      </c>
      <c r="BK103" s="11">
        <v>12</v>
      </c>
      <c r="BL103" s="11">
        <v>12</v>
      </c>
      <c r="BM103" s="11">
        <v>8</v>
      </c>
      <c r="BN103" s="11">
        <v>8</v>
      </c>
      <c r="BO103" s="11">
        <v>11</v>
      </c>
      <c r="BP103" s="11">
        <v>10</v>
      </c>
      <c r="BQ103" s="11">
        <v>9</v>
      </c>
      <c r="BR103" s="11">
        <v>10</v>
      </c>
      <c r="BS103" s="11">
        <v>12</v>
      </c>
      <c r="BT103" s="11">
        <v>20</v>
      </c>
      <c r="BU103" s="11">
        <v>27</v>
      </c>
      <c r="BV103" s="11">
        <v>23</v>
      </c>
      <c r="BW103" s="11">
        <v>19</v>
      </c>
      <c r="BX103" s="11">
        <v>52</v>
      </c>
      <c r="BY103" s="11">
        <v>17</v>
      </c>
      <c r="BZ103" s="11">
        <v>30</v>
      </c>
      <c r="CA103" s="11">
        <v>12</v>
      </c>
      <c r="CB103" s="11">
        <v>10</v>
      </c>
      <c r="CC103" s="11">
        <v>12</v>
      </c>
      <c r="CD103" s="11">
        <v>4</v>
      </c>
      <c r="CE103" s="11">
        <v>2</v>
      </c>
      <c r="CF103" s="11">
        <v>11</v>
      </c>
      <c r="CG103" s="11">
        <v>16</v>
      </c>
      <c r="CH103" s="11">
        <v>22</v>
      </c>
      <c r="CI103" s="11" t="s">
        <v>158</v>
      </c>
      <c r="CJ103" s="11" t="s">
        <v>158</v>
      </c>
      <c r="CK103" s="11" t="s">
        <v>158</v>
      </c>
      <c r="CL103" s="11" t="s">
        <v>158</v>
      </c>
      <c r="CM103" s="11" t="s">
        <v>158</v>
      </c>
      <c r="CN103" s="11" t="s">
        <v>158</v>
      </c>
      <c r="CO103" s="11" t="s">
        <v>158</v>
      </c>
      <c r="CP103" s="11" t="s">
        <v>158</v>
      </c>
      <c r="CQ103" s="11" t="s">
        <v>158</v>
      </c>
      <c r="CR103" s="11" t="s">
        <v>158</v>
      </c>
      <c r="CS103" s="11" t="s">
        <v>158</v>
      </c>
      <c r="CT103" s="11" t="s">
        <v>158</v>
      </c>
      <c r="CU103" s="11" t="s">
        <v>158</v>
      </c>
      <c r="CV103" s="11" t="s">
        <v>154</v>
      </c>
      <c r="CW103" s="11" t="s">
        <v>154</v>
      </c>
      <c r="CX103" s="11" t="s">
        <v>154</v>
      </c>
      <c r="CY103" s="11" t="s">
        <v>154</v>
      </c>
      <c r="CZ103" s="11" t="s">
        <v>154</v>
      </c>
      <c r="DA103" s="11" t="s">
        <v>154</v>
      </c>
      <c r="DB103" s="11" t="s">
        <v>154</v>
      </c>
      <c r="DC103" s="11" t="s">
        <v>154</v>
      </c>
      <c r="DD103" s="11" t="s">
        <v>154</v>
      </c>
      <c r="DE103" s="11" t="s">
        <v>154</v>
      </c>
      <c r="DF103" s="11" t="s">
        <v>154</v>
      </c>
      <c r="DG103" s="11" t="s">
        <v>154</v>
      </c>
      <c r="DH103" s="11" t="s">
        <v>154</v>
      </c>
      <c r="DI103" s="11" t="s">
        <v>157</v>
      </c>
      <c r="DJ103" s="11" t="s">
        <v>157</v>
      </c>
      <c r="DK103" s="11" t="s">
        <v>157</v>
      </c>
      <c r="DL103" s="11" t="s">
        <v>157</v>
      </c>
      <c r="DM103" s="11" t="s">
        <v>157</v>
      </c>
      <c r="DN103" s="11" t="s">
        <v>157</v>
      </c>
      <c r="DO103" s="11" t="s">
        <v>157</v>
      </c>
      <c r="DP103" s="11" t="s">
        <v>157</v>
      </c>
      <c r="DQ103" s="11" t="s">
        <v>157</v>
      </c>
      <c r="DR103" s="11" t="s">
        <v>157</v>
      </c>
      <c r="DS103" s="11" t="s">
        <v>157</v>
      </c>
      <c r="DT103" s="11" t="s">
        <v>157</v>
      </c>
      <c r="DU103" s="11" t="s">
        <v>157</v>
      </c>
      <c r="DV103" s="11" t="b">
        <v>1</v>
      </c>
      <c r="DW103" s="11" t="b">
        <v>1</v>
      </c>
      <c r="DX103" s="11" t="b">
        <v>1</v>
      </c>
      <c r="DY103" s="11" t="b">
        <v>1</v>
      </c>
      <c r="DZ103" s="11" t="b">
        <v>1</v>
      </c>
      <c r="EA103" s="11" t="b">
        <v>1</v>
      </c>
      <c r="EB103" s="11" t="b">
        <v>1</v>
      </c>
      <c r="EC103" s="11" t="b">
        <v>1</v>
      </c>
      <c r="ED103" s="11" t="b">
        <v>1</v>
      </c>
      <c r="EE103" s="11" t="b">
        <v>1</v>
      </c>
      <c r="EF103" s="11" t="b">
        <v>1</v>
      </c>
      <c r="EG103" s="11" t="b">
        <v>1</v>
      </c>
      <c r="EH103" s="11" t="b">
        <v>1</v>
      </c>
      <c r="EI103" s="11">
        <v>1.3243041000000001E-2</v>
      </c>
      <c r="EJ103" s="11">
        <v>3.344917E-2</v>
      </c>
      <c r="EK103" s="11">
        <v>1.2780852000000001E-2</v>
      </c>
      <c r="EL103" s="11">
        <v>1.6313596999999999E-2</v>
      </c>
      <c r="EM103" s="11">
        <v>1.2936342E-2</v>
      </c>
      <c r="EN103" s="11">
        <v>1.6273329E-2</v>
      </c>
      <c r="EO103" s="11">
        <v>3.5161313999999999E-2</v>
      </c>
      <c r="EP103" s="11">
        <v>1.5089665E-2</v>
      </c>
      <c r="EQ103" s="11">
        <v>3.3457843000000001E-2</v>
      </c>
      <c r="ER103" s="11">
        <v>3.2524316999999997E-2</v>
      </c>
      <c r="ES103" s="11">
        <v>2.0045642999999998E-2</v>
      </c>
      <c r="ET103" s="11">
        <v>3.8965580999999999E-2</v>
      </c>
      <c r="EU103" s="11">
        <v>3.3257239000000001E-2</v>
      </c>
      <c r="EV103" s="11" t="s">
        <v>258</v>
      </c>
      <c r="EW103" s="11" t="s">
        <v>259</v>
      </c>
    </row>
    <row r="104" spans="1:153" ht="12.75" x14ac:dyDescent="0.2">
      <c r="A104" s="11"/>
      <c r="B104" s="11">
        <v>38364548</v>
      </c>
      <c r="C104" s="11">
        <v>49109.138194444196</v>
      </c>
      <c r="D104" s="11" t="s">
        <v>153</v>
      </c>
      <c r="E104" s="11">
        <v>345600</v>
      </c>
      <c r="F104" s="11">
        <v>45697536</v>
      </c>
      <c r="G104" s="11">
        <v>46928.304861111501</v>
      </c>
      <c r="H104" s="11">
        <v>46668.2715277772</v>
      </c>
      <c r="I104" s="11">
        <v>30105</v>
      </c>
      <c r="J104" s="11">
        <v>1</v>
      </c>
      <c r="K104" s="11">
        <v>114</v>
      </c>
      <c r="L104" s="11">
        <v>7781</v>
      </c>
      <c r="M104" s="11">
        <v>131</v>
      </c>
      <c r="N104" s="11">
        <v>130</v>
      </c>
      <c r="O104" s="11">
        <v>92</v>
      </c>
      <c r="P104" s="11">
        <v>99.23</v>
      </c>
      <c r="Q104" s="11">
        <v>7506</v>
      </c>
      <c r="R104" s="11" t="s">
        <v>154</v>
      </c>
      <c r="S104" s="11" t="s">
        <v>155</v>
      </c>
      <c r="T104" s="11" t="s">
        <v>156</v>
      </c>
      <c r="U104" s="11">
        <v>28</v>
      </c>
      <c r="V104" s="11" t="s">
        <v>154</v>
      </c>
      <c r="W104" s="11" t="s">
        <v>157</v>
      </c>
      <c r="X104" s="11">
        <v>3</v>
      </c>
      <c r="Y104" s="11" t="s">
        <v>157</v>
      </c>
      <c r="Z104" s="11">
        <v>10</v>
      </c>
      <c r="AA104" s="11">
        <v>10</v>
      </c>
      <c r="AB104" s="11">
        <v>10</v>
      </c>
      <c r="AC104" s="11">
        <v>10</v>
      </c>
      <c r="AD104" s="11">
        <v>10</v>
      </c>
      <c r="AE104" s="11">
        <v>10</v>
      </c>
      <c r="AF104" s="11">
        <v>10</v>
      </c>
      <c r="AG104" s="11">
        <v>10</v>
      </c>
      <c r="AH104" s="11">
        <v>10</v>
      </c>
      <c r="AI104" s="11">
        <v>10</v>
      </c>
      <c r="AJ104" s="11">
        <v>10</v>
      </c>
      <c r="AK104" s="11">
        <v>10</v>
      </c>
      <c r="AL104" s="11">
        <v>10</v>
      </c>
      <c r="AM104" s="11">
        <v>120</v>
      </c>
      <c r="AN104" s="11">
        <v>60</v>
      </c>
      <c r="AO104" s="11">
        <v>10</v>
      </c>
      <c r="AP104" s="11">
        <v>120</v>
      </c>
      <c r="AQ104" s="11">
        <v>60</v>
      </c>
      <c r="AR104" s="11">
        <v>40</v>
      </c>
      <c r="AS104" s="11">
        <v>0</v>
      </c>
      <c r="AT104" s="11">
        <v>130</v>
      </c>
      <c r="AU104" s="11" t="s">
        <v>157</v>
      </c>
      <c r="AV104" s="11">
        <v>892</v>
      </c>
      <c r="AW104" s="11">
        <v>582</v>
      </c>
      <c r="AX104" s="11">
        <v>867</v>
      </c>
      <c r="AY104" s="11">
        <v>1177</v>
      </c>
      <c r="AZ104" s="11">
        <v>1652</v>
      </c>
      <c r="BA104" s="11">
        <v>721</v>
      </c>
      <c r="BB104" s="11">
        <v>2670</v>
      </c>
      <c r="BC104" s="11">
        <v>1109</v>
      </c>
      <c r="BD104" s="11">
        <v>556</v>
      </c>
      <c r="BE104" s="11">
        <v>263</v>
      </c>
      <c r="BF104" s="11">
        <v>920</v>
      </c>
      <c r="BG104" s="11">
        <v>9577</v>
      </c>
      <c r="BH104" s="11">
        <v>732</v>
      </c>
      <c r="BI104" s="11">
        <v>8</v>
      </c>
      <c r="BJ104" s="11">
        <v>8</v>
      </c>
      <c r="BK104" s="11">
        <v>8</v>
      </c>
      <c r="BL104" s="11">
        <v>11</v>
      </c>
      <c r="BM104" s="11">
        <v>8</v>
      </c>
      <c r="BN104" s="11">
        <v>9</v>
      </c>
      <c r="BO104" s="11">
        <v>14</v>
      </c>
      <c r="BP104" s="11">
        <v>9</v>
      </c>
      <c r="BQ104" s="11">
        <v>8</v>
      </c>
      <c r="BR104" s="11">
        <v>9</v>
      </c>
      <c r="BS104" s="11">
        <v>10</v>
      </c>
      <c r="BT104" s="11">
        <v>20</v>
      </c>
      <c r="BU104" s="11">
        <v>23</v>
      </c>
      <c r="BV104" s="11">
        <v>2</v>
      </c>
      <c r="BW104" s="11">
        <v>2</v>
      </c>
      <c r="BX104" s="11">
        <v>2</v>
      </c>
      <c r="BY104" s="11">
        <v>2</v>
      </c>
      <c r="BZ104" s="11">
        <v>4</v>
      </c>
      <c r="CA104" s="11">
        <v>3</v>
      </c>
      <c r="CB104" s="11">
        <v>3</v>
      </c>
      <c r="CC104" s="11">
        <v>5</v>
      </c>
      <c r="CD104" s="11">
        <v>2</v>
      </c>
      <c r="CE104" s="11">
        <v>2</v>
      </c>
      <c r="CF104" s="11">
        <v>2</v>
      </c>
      <c r="CG104" s="11">
        <v>22</v>
      </c>
      <c r="CH104" s="11">
        <v>2</v>
      </c>
      <c r="CI104" s="11" t="s">
        <v>158</v>
      </c>
      <c r="CJ104" s="11" t="s">
        <v>158</v>
      </c>
      <c r="CK104" s="11" t="s">
        <v>158</v>
      </c>
      <c r="CL104" s="11" t="s">
        <v>158</v>
      </c>
      <c r="CM104" s="11" t="s">
        <v>158</v>
      </c>
      <c r="CN104" s="11" t="s">
        <v>158</v>
      </c>
      <c r="CO104" s="11" t="s">
        <v>158</v>
      </c>
      <c r="CP104" s="11" t="s">
        <v>158</v>
      </c>
      <c r="CQ104" s="11" t="s">
        <v>158</v>
      </c>
      <c r="CR104" s="11" t="s">
        <v>158</v>
      </c>
      <c r="CS104" s="11" t="s">
        <v>158</v>
      </c>
      <c r="CT104" s="11" t="s">
        <v>158</v>
      </c>
      <c r="CU104" s="11" t="s">
        <v>158</v>
      </c>
      <c r="CV104" s="11" t="s">
        <v>154</v>
      </c>
      <c r="CW104" s="11" t="s">
        <v>154</v>
      </c>
      <c r="CX104" s="11" t="s">
        <v>154</v>
      </c>
      <c r="CY104" s="11" t="s">
        <v>154</v>
      </c>
      <c r="CZ104" s="11" t="s">
        <v>154</v>
      </c>
      <c r="DA104" s="11" t="s">
        <v>154</v>
      </c>
      <c r="DB104" s="11" t="s">
        <v>154</v>
      </c>
      <c r="DC104" s="11" t="s">
        <v>154</v>
      </c>
      <c r="DD104" s="11" t="s">
        <v>154</v>
      </c>
      <c r="DE104" s="11" t="s">
        <v>154</v>
      </c>
      <c r="DF104" s="11" t="s">
        <v>154</v>
      </c>
      <c r="DG104" s="11" t="s">
        <v>154</v>
      </c>
      <c r="DH104" s="11" t="s">
        <v>154</v>
      </c>
      <c r="DI104" s="11" t="s">
        <v>157</v>
      </c>
      <c r="DJ104" s="11" t="s">
        <v>157</v>
      </c>
      <c r="DK104" s="11" t="s">
        <v>157</v>
      </c>
      <c r="DL104" s="11" t="s">
        <v>157</v>
      </c>
      <c r="DM104" s="11" t="s">
        <v>157</v>
      </c>
      <c r="DN104" s="11" t="s">
        <v>157</v>
      </c>
      <c r="DO104" s="11" t="s">
        <v>157</v>
      </c>
      <c r="DP104" s="11" t="s">
        <v>157</v>
      </c>
      <c r="DQ104" s="11" t="s">
        <v>157</v>
      </c>
      <c r="DR104" s="11" t="s">
        <v>157</v>
      </c>
      <c r="DS104" s="11" t="s">
        <v>157</v>
      </c>
      <c r="DT104" s="11" t="s">
        <v>157</v>
      </c>
      <c r="DU104" s="11" t="s">
        <v>157</v>
      </c>
      <c r="DV104" s="11" t="b">
        <v>1</v>
      </c>
      <c r="DW104" s="11" t="b">
        <v>1</v>
      </c>
      <c r="DX104" s="11" t="b">
        <v>1</v>
      </c>
      <c r="DY104" s="11" t="b">
        <v>1</v>
      </c>
      <c r="DZ104" s="11" t="b">
        <v>1</v>
      </c>
      <c r="EA104" s="11" t="b">
        <v>1</v>
      </c>
      <c r="EB104" s="11" t="b">
        <v>1</v>
      </c>
      <c r="EC104" s="11" t="b">
        <v>1</v>
      </c>
      <c r="ED104" s="11" t="b">
        <v>1</v>
      </c>
      <c r="EE104" s="11" t="b">
        <v>1</v>
      </c>
      <c r="EF104" s="11" t="b">
        <v>1</v>
      </c>
      <c r="EG104" s="11" t="b">
        <v>1</v>
      </c>
      <c r="EH104" s="11" t="b">
        <v>1</v>
      </c>
      <c r="EI104" s="11">
        <v>2.9035999999999999E-2</v>
      </c>
      <c r="EJ104" s="11">
        <v>3.4833999999999997E-2</v>
      </c>
      <c r="EK104" s="11">
        <v>3.1132E-2</v>
      </c>
      <c r="EL104" s="11">
        <v>3.6306999999999999E-2</v>
      </c>
      <c r="EM104" s="11">
        <v>1.5387E-2</v>
      </c>
      <c r="EN104" s="11">
        <v>3.0002999999999998E-2</v>
      </c>
      <c r="EO104" s="11">
        <v>1.967E-2</v>
      </c>
      <c r="EP104" s="11">
        <v>1.5254999999999999E-2</v>
      </c>
      <c r="EQ104" s="11">
        <v>0.132745</v>
      </c>
      <c r="ER104" s="11">
        <v>3.6048999999999998E-2</v>
      </c>
      <c r="ES104" s="11">
        <v>3.6124999999999997E-2</v>
      </c>
      <c r="ET104" s="11">
        <v>2.0993999999999999E-2</v>
      </c>
      <c r="EU104" s="11">
        <v>0.16574800000000001</v>
      </c>
      <c r="EV104" s="11" t="s">
        <v>260</v>
      </c>
      <c r="EW104" s="11" t="s">
        <v>229</v>
      </c>
    </row>
    <row r="105" spans="1:153" ht="12.75" x14ac:dyDescent="0.2">
      <c r="A105" s="11"/>
      <c r="B105" s="11">
        <v>74119630</v>
      </c>
      <c r="C105" s="11">
        <v>45292.859027777798</v>
      </c>
      <c r="D105" s="11" t="s">
        <v>153</v>
      </c>
      <c r="E105" s="11">
        <v>345600</v>
      </c>
      <c r="F105" s="11">
        <v>77904484</v>
      </c>
      <c r="G105" s="11">
        <v>55758.249305557503</v>
      </c>
      <c r="H105" s="11">
        <v>54463.910416664097</v>
      </c>
      <c r="I105" s="11">
        <v>286365</v>
      </c>
      <c r="J105" s="11">
        <v>1</v>
      </c>
      <c r="K105" s="11">
        <v>36</v>
      </c>
      <c r="L105" s="11">
        <v>5850</v>
      </c>
      <c r="M105" s="11">
        <v>131</v>
      </c>
      <c r="N105" s="11">
        <v>131</v>
      </c>
      <c r="O105" s="11">
        <v>92</v>
      </c>
      <c r="P105" s="11">
        <v>100</v>
      </c>
      <c r="Q105" s="11">
        <v>269369</v>
      </c>
      <c r="R105" s="11" t="s">
        <v>154</v>
      </c>
      <c r="S105" s="11" t="s">
        <v>155</v>
      </c>
      <c r="T105" s="11" t="s">
        <v>208</v>
      </c>
      <c r="U105" s="11">
        <v>40</v>
      </c>
      <c r="V105" s="11" t="s">
        <v>154</v>
      </c>
      <c r="W105" s="11" t="s">
        <v>157</v>
      </c>
      <c r="X105" s="11">
        <v>4</v>
      </c>
      <c r="Y105" s="11">
        <v>1</v>
      </c>
      <c r="Z105" s="11">
        <v>10</v>
      </c>
      <c r="AA105" s="11">
        <v>10</v>
      </c>
      <c r="AB105" s="11">
        <v>10</v>
      </c>
      <c r="AC105" s="11">
        <v>10</v>
      </c>
      <c r="AD105" s="11">
        <v>10</v>
      </c>
      <c r="AE105" s="11">
        <v>10</v>
      </c>
      <c r="AF105" s="11">
        <v>10</v>
      </c>
      <c r="AG105" s="11">
        <v>10</v>
      </c>
      <c r="AH105" s="11">
        <v>10</v>
      </c>
      <c r="AI105" s="11">
        <v>10</v>
      </c>
      <c r="AJ105" s="11">
        <v>10</v>
      </c>
      <c r="AK105" s="11">
        <v>10</v>
      </c>
      <c r="AL105" s="11">
        <v>10</v>
      </c>
      <c r="AM105" s="11">
        <v>121</v>
      </c>
      <c r="AN105" s="11">
        <v>60</v>
      </c>
      <c r="AO105" s="11">
        <v>10</v>
      </c>
      <c r="AP105" s="11">
        <v>120</v>
      </c>
      <c r="AQ105" s="11">
        <v>60</v>
      </c>
      <c r="AR105" s="11">
        <v>40</v>
      </c>
      <c r="AS105" s="11">
        <v>1</v>
      </c>
      <c r="AT105" s="11">
        <v>130</v>
      </c>
      <c r="AU105" s="11">
        <v>701</v>
      </c>
      <c r="AV105" s="11">
        <v>1284</v>
      </c>
      <c r="AW105" s="11">
        <v>702</v>
      </c>
      <c r="AX105" s="11">
        <v>749</v>
      </c>
      <c r="AY105" s="11">
        <v>531</v>
      </c>
      <c r="AZ105" s="11">
        <v>723</v>
      </c>
      <c r="BA105" s="11">
        <v>360</v>
      </c>
      <c r="BB105" s="11">
        <v>3177</v>
      </c>
      <c r="BC105" s="11">
        <v>1993</v>
      </c>
      <c r="BD105" s="11">
        <v>411</v>
      </c>
      <c r="BE105" s="11">
        <v>1154</v>
      </c>
      <c r="BF105" s="11">
        <v>575</v>
      </c>
      <c r="BG105" s="11">
        <v>4027</v>
      </c>
      <c r="BH105" s="11">
        <v>511</v>
      </c>
      <c r="BI105" s="11">
        <v>9</v>
      </c>
      <c r="BJ105" s="11">
        <v>9</v>
      </c>
      <c r="BK105" s="11">
        <v>9</v>
      </c>
      <c r="BL105" s="11">
        <v>11</v>
      </c>
      <c r="BM105" s="11">
        <v>8</v>
      </c>
      <c r="BN105" s="11">
        <v>9</v>
      </c>
      <c r="BO105" s="11">
        <v>11</v>
      </c>
      <c r="BP105" s="11">
        <v>11</v>
      </c>
      <c r="BQ105" s="11">
        <v>9</v>
      </c>
      <c r="BR105" s="11">
        <v>10</v>
      </c>
      <c r="BS105" s="11">
        <v>10</v>
      </c>
      <c r="BT105" s="11">
        <v>18</v>
      </c>
      <c r="BU105" s="11">
        <v>23</v>
      </c>
      <c r="BV105" s="11">
        <v>14</v>
      </c>
      <c r="BW105" s="11">
        <v>7</v>
      </c>
      <c r="BX105" s="11">
        <v>7</v>
      </c>
      <c r="BY105" s="11">
        <v>5</v>
      </c>
      <c r="BZ105" s="11">
        <v>8</v>
      </c>
      <c r="CA105" s="11">
        <v>7</v>
      </c>
      <c r="CB105" s="11">
        <v>13</v>
      </c>
      <c r="CC105" s="11">
        <v>14</v>
      </c>
      <c r="CD105" s="11">
        <v>9</v>
      </c>
      <c r="CE105" s="11">
        <v>18</v>
      </c>
      <c r="CF105" s="11">
        <v>4</v>
      </c>
      <c r="CG105" s="11">
        <v>4</v>
      </c>
      <c r="CH105" s="11">
        <v>5</v>
      </c>
      <c r="CI105" s="11" t="s">
        <v>158</v>
      </c>
      <c r="CJ105" s="11" t="s">
        <v>158</v>
      </c>
      <c r="CK105" s="11" t="s">
        <v>158</v>
      </c>
      <c r="CL105" s="11" t="s">
        <v>158</v>
      </c>
      <c r="CM105" s="11" t="s">
        <v>158</v>
      </c>
      <c r="CN105" s="11" t="s">
        <v>158</v>
      </c>
      <c r="CO105" s="11" t="s">
        <v>158</v>
      </c>
      <c r="CP105" s="11" t="s">
        <v>158</v>
      </c>
      <c r="CQ105" s="11" t="s">
        <v>158</v>
      </c>
      <c r="CR105" s="11" t="s">
        <v>158</v>
      </c>
      <c r="CS105" s="11" t="s">
        <v>158</v>
      </c>
      <c r="CT105" s="11" t="s">
        <v>158</v>
      </c>
      <c r="CU105" s="11" t="s">
        <v>158</v>
      </c>
      <c r="CV105" s="11" t="s">
        <v>154</v>
      </c>
      <c r="CW105" s="11" t="s">
        <v>154</v>
      </c>
      <c r="CX105" s="11" t="s">
        <v>154</v>
      </c>
      <c r="CY105" s="11" t="s">
        <v>154</v>
      </c>
      <c r="CZ105" s="11" t="s">
        <v>154</v>
      </c>
      <c r="DA105" s="11" t="s">
        <v>154</v>
      </c>
      <c r="DB105" s="11" t="s">
        <v>154</v>
      </c>
      <c r="DC105" s="11" t="s">
        <v>154</v>
      </c>
      <c r="DD105" s="11" t="s">
        <v>154</v>
      </c>
      <c r="DE105" s="11" t="s">
        <v>154</v>
      </c>
      <c r="DF105" s="11" t="s">
        <v>154</v>
      </c>
      <c r="DG105" s="11" t="s">
        <v>154</v>
      </c>
      <c r="DH105" s="11" t="s">
        <v>154</v>
      </c>
      <c r="DI105" s="11" t="s">
        <v>157</v>
      </c>
      <c r="DJ105" s="11" t="s">
        <v>157</v>
      </c>
      <c r="DK105" s="11" t="s">
        <v>157</v>
      </c>
      <c r="DL105" s="11" t="s">
        <v>157</v>
      </c>
      <c r="DM105" s="11" t="s">
        <v>157</v>
      </c>
      <c r="DN105" s="11" t="s">
        <v>157</v>
      </c>
      <c r="DO105" s="11" t="s">
        <v>157</v>
      </c>
      <c r="DP105" s="11" t="s">
        <v>157</v>
      </c>
      <c r="DQ105" s="11" t="s">
        <v>157</v>
      </c>
      <c r="DR105" s="11" t="s">
        <v>157</v>
      </c>
      <c r="DS105" s="11" t="s">
        <v>157</v>
      </c>
      <c r="DT105" s="11" t="s">
        <v>157</v>
      </c>
      <c r="DU105" s="11" t="s">
        <v>157</v>
      </c>
      <c r="DV105" s="11" t="b">
        <v>1</v>
      </c>
      <c r="DW105" s="11" t="b">
        <v>1</v>
      </c>
      <c r="DX105" s="11" t="b">
        <v>1</v>
      </c>
      <c r="DY105" s="11" t="b">
        <v>1</v>
      </c>
      <c r="DZ105" s="11" t="b">
        <v>1</v>
      </c>
      <c r="EA105" s="11" t="b">
        <v>1</v>
      </c>
      <c r="EB105" s="11" t="b">
        <v>1</v>
      </c>
      <c r="EC105" s="11" t="b">
        <v>1</v>
      </c>
      <c r="ED105" s="11" t="b">
        <v>1</v>
      </c>
      <c r="EE105" s="11" t="b">
        <v>1</v>
      </c>
      <c r="EF105" s="11" t="b">
        <v>1</v>
      </c>
      <c r="EG105" s="11" t="b">
        <v>1</v>
      </c>
      <c r="EH105" s="11" t="b">
        <v>1</v>
      </c>
      <c r="EI105" s="11">
        <v>0.26855800000000002</v>
      </c>
      <c r="EJ105" s="11">
        <v>3.8769999999999999E-2</v>
      </c>
      <c r="EK105" s="11">
        <v>1.1893000000000001E-2</v>
      </c>
      <c r="EL105" s="11">
        <v>9.6449999999999994E-2</v>
      </c>
      <c r="EM105" s="11">
        <v>4.5451999999999999E-2</v>
      </c>
      <c r="EN105" s="11">
        <v>4.4313999999999999E-2</v>
      </c>
      <c r="EO105" s="11">
        <v>1.6531000000000001E-2</v>
      </c>
      <c r="EP105" s="11">
        <v>1.5288E-2</v>
      </c>
      <c r="EQ105" s="11">
        <v>3.6600000000000001E-2</v>
      </c>
      <c r="ER105" s="11">
        <v>1.881E-2</v>
      </c>
      <c r="ES105" s="11">
        <v>0.16558600000000001</v>
      </c>
      <c r="ET105" s="11">
        <v>2.2391999999999999E-2</v>
      </c>
      <c r="EU105" s="11">
        <v>3.6262999999999997E-2</v>
      </c>
      <c r="EV105" s="11" t="s">
        <v>182</v>
      </c>
      <c r="EW105" s="11" t="s">
        <v>231</v>
      </c>
    </row>
    <row r="106" spans="1:153" ht="12.75" x14ac:dyDescent="0.2">
      <c r="A106" s="11"/>
      <c r="B106" s="11">
        <v>40836034</v>
      </c>
      <c r="C106" s="11">
        <v>48166.034722222001</v>
      </c>
      <c r="D106" s="11" t="s">
        <v>153</v>
      </c>
      <c r="E106" s="11">
        <v>345600</v>
      </c>
      <c r="F106" s="11">
        <v>48030478</v>
      </c>
      <c r="G106" s="11">
        <v>49216.063194445298</v>
      </c>
      <c r="H106" s="11">
        <v>48688.050694443402</v>
      </c>
      <c r="I106" s="11">
        <v>13590</v>
      </c>
      <c r="J106" s="11">
        <v>1</v>
      </c>
      <c r="K106" s="11">
        <v>0</v>
      </c>
      <c r="L106" s="11">
        <v>0</v>
      </c>
      <c r="M106" s="11">
        <v>131</v>
      </c>
      <c r="N106" s="11">
        <v>131</v>
      </c>
      <c r="O106" s="11">
        <v>92</v>
      </c>
      <c r="P106" s="11">
        <v>100</v>
      </c>
      <c r="Q106" s="11">
        <v>395</v>
      </c>
      <c r="R106" s="11" t="s">
        <v>154</v>
      </c>
      <c r="S106" s="11" t="s">
        <v>155</v>
      </c>
      <c r="T106" s="11" t="s">
        <v>156</v>
      </c>
      <c r="U106" s="11">
        <v>0</v>
      </c>
      <c r="V106" s="11" t="s">
        <v>154</v>
      </c>
      <c r="W106" s="11" t="s">
        <v>157</v>
      </c>
      <c r="X106" s="11">
        <v>5</v>
      </c>
      <c r="Y106" s="11">
        <v>1</v>
      </c>
      <c r="Z106" s="11">
        <v>10</v>
      </c>
      <c r="AA106" s="11">
        <v>10</v>
      </c>
      <c r="AB106" s="11">
        <v>10</v>
      </c>
      <c r="AC106" s="11">
        <v>10</v>
      </c>
      <c r="AD106" s="11">
        <v>10</v>
      </c>
      <c r="AE106" s="11">
        <v>10</v>
      </c>
      <c r="AF106" s="11">
        <v>10</v>
      </c>
      <c r="AG106" s="11">
        <v>10</v>
      </c>
      <c r="AH106" s="11">
        <v>10</v>
      </c>
      <c r="AI106" s="11">
        <v>10</v>
      </c>
      <c r="AJ106" s="11">
        <v>10</v>
      </c>
      <c r="AK106" s="11">
        <v>10</v>
      </c>
      <c r="AL106" s="11">
        <v>10</v>
      </c>
      <c r="AM106" s="11">
        <v>121</v>
      </c>
      <c r="AN106" s="11">
        <v>60</v>
      </c>
      <c r="AO106" s="11">
        <v>10</v>
      </c>
      <c r="AP106" s="11">
        <v>120</v>
      </c>
      <c r="AQ106" s="11">
        <v>60</v>
      </c>
      <c r="AR106" s="11">
        <v>40</v>
      </c>
      <c r="AS106" s="11">
        <v>1</v>
      </c>
      <c r="AT106" s="11">
        <v>130</v>
      </c>
      <c r="AU106" s="11">
        <v>656</v>
      </c>
      <c r="AV106" s="11">
        <v>1228</v>
      </c>
      <c r="AW106" s="11">
        <v>1024</v>
      </c>
      <c r="AX106" s="11">
        <v>1492</v>
      </c>
      <c r="AY106" s="11">
        <v>1328</v>
      </c>
      <c r="AZ106" s="11">
        <v>761</v>
      </c>
      <c r="BA106" s="11">
        <v>737</v>
      </c>
      <c r="BB106" s="11">
        <v>1324</v>
      </c>
      <c r="BC106" s="11">
        <v>1462</v>
      </c>
      <c r="BD106" s="11">
        <v>609</v>
      </c>
      <c r="BE106" s="11">
        <v>233</v>
      </c>
      <c r="BF106" s="11">
        <v>672</v>
      </c>
      <c r="BG106" s="11">
        <v>545</v>
      </c>
      <c r="BH106" s="11">
        <v>1029</v>
      </c>
      <c r="BI106" s="11">
        <v>11</v>
      </c>
      <c r="BJ106" s="11">
        <v>11</v>
      </c>
      <c r="BK106" s="11">
        <v>11</v>
      </c>
      <c r="BL106" s="11">
        <v>15</v>
      </c>
      <c r="BM106" s="11">
        <v>10</v>
      </c>
      <c r="BN106" s="11">
        <v>10</v>
      </c>
      <c r="BO106" s="11">
        <v>15</v>
      </c>
      <c r="BP106" s="11">
        <v>12</v>
      </c>
      <c r="BQ106" s="11">
        <v>11</v>
      </c>
      <c r="BR106" s="11">
        <v>13</v>
      </c>
      <c r="BS106" s="11">
        <v>13</v>
      </c>
      <c r="BT106" s="11">
        <v>20</v>
      </c>
      <c r="BU106" s="11">
        <v>25</v>
      </c>
      <c r="BV106" s="11">
        <v>6</v>
      </c>
      <c r="BW106" s="11">
        <v>5</v>
      </c>
      <c r="BX106" s="11">
        <v>5</v>
      </c>
      <c r="BY106" s="11">
        <v>5</v>
      </c>
      <c r="BZ106" s="11">
        <v>4</v>
      </c>
      <c r="CA106" s="11">
        <v>4</v>
      </c>
      <c r="CB106" s="11">
        <v>4</v>
      </c>
      <c r="CC106" s="11">
        <v>5</v>
      </c>
      <c r="CD106" s="11">
        <v>4</v>
      </c>
      <c r="CE106" s="11">
        <v>4</v>
      </c>
      <c r="CF106" s="11">
        <v>4</v>
      </c>
      <c r="CG106" s="11">
        <v>4</v>
      </c>
      <c r="CH106" s="11">
        <v>4</v>
      </c>
      <c r="CI106" s="11" t="s">
        <v>158</v>
      </c>
      <c r="CJ106" s="11" t="s">
        <v>158</v>
      </c>
      <c r="CK106" s="11" t="s">
        <v>158</v>
      </c>
      <c r="CL106" s="11" t="s">
        <v>158</v>
      </c>
      <c r="CM106" s="11" t="s">
        <v>158</v>
      </c>
      <c r="CN106" s="11" t="s">
        <v>158</v>
      </c>
      <c r="CO106" s="11" t="s">
        <v>158</v>
      </c>
      <c r="CP106" s="11" t="s">
        <v>158</v>
      </c>
      <c r="CQ106" s="11" t="s">
        <v>158</v>
      </c>
      <c r="CR106" s="11" t="s">
        <v>158</v>
      </c>
      <c r="CS106" s="11" t="s">
        <v>158</v>
      </c>
      <c r="CT106" s="11" t="s">
        <v>158</v>
      </c>
      <c r="CU106" s="11" t="s">
        <v>158</v>
      </c>
      <c r="CV106" s="11" t="s">
        <v>154</v>
      </c>
      <c r="CW106" s="11" t="s">
        <v>154</v>
      </c>
      <c r="CX106" s="11" t="s">
        <v>154</v>
      </c>
      <c r="CY106" s="11" t="s">
        <v>154</v>
      </c>
      <c r="CZ106" s="11" t="s">
        <v>154</v>
      </c>
      <c r="DA106" s="11" t="s">
        <v>154</v>
      </c>
      <c r="DB106" s="11" t="s">
        <v>154</v>
      </c>
      <c r="DC106" s="11" t="s">
        <v>154</v>
      </c>
      <c r="DD106" s="11" t="s">
        <v>154</v>
      </c>
      <c r="DE106" s="11" t="s">
        <v>154</v>
      </c>
      <c r="DF106" s="11" t="s">
        <v>154</v>
      </c>
      <c r="DG106" s="11" t="s">
        <v>154</v>
      </c>
      <c r="DH106" s="11" t="s">
        <v>154</v>
      </c>
      <c r="DI106" s="11" t="s">
        <v>157</v>
      </c>
      <c r="DJ106" s="11" t="s">
        <v>157</v>
      </c>
      <c r="DK106" s="11" t="s">
        <v>157</v>
      </c>
      <c r="DL106" s="11" t="s">
        <v>157</v>
      </c>
      <c r="DM106" s="11" t="s">
        <v>157</v>
      </c>
      <c r="DN106" s="11" t="s">
        <v>157</v>
      </c>
      <c r="DO106" s="11" t="s">
        <v>157</v>
      </c>
      <c r="DP106" s="11" t="s">
        <v>157</v>
      </c>
      <c r="DQ106" s="11" t="s">
        <v>157</v>
      </c>
      <c r="DR106" s="11" t="s">
        <v>157</v>
      </c>
      <c r="DS106" s="11" t="s">
        <v>157</v>
      </c>
      <c r="DT106" s="11" t="s">
        <v>157</v>
      </c>
      <c r="DU106" s="11" t="s">
        <v>157</v>
      </c>
      <c r="DV106" s="11" t="b">
        <v>1</v>
      </c>
      <c r="DW106" s="11" t="b">
        <v>1</v>
      </c>
      <c r="DX106" s="11" t="b">
        <v>1</v>
      </c>
      <c r="DY106" s="11" t="b">
        <v>1</v>
      </c>
      <c r="DZ106" s="11" t="b">
        <v>1</v>
      </c>
      <c r="EA106" s="11" t="b">
        <v>1</v>
      </c>
      <c r="EB106" s="11" t="b">
        <v>1</v>
      </c>
      <c r="EC106" s="11" t="b">
        <v>1</v>
      </c>
      <c r="ED106" s="11" t="b">
        <v>1</v>
      </c>
      <c r="EE106" s="11" t="b">
        <v>1</v>
      </c>
      <c r="EF106" s="11" t="b">
        <v>1</v>
      </c>
      <c r="EG106" s="11" t="b">
        <v>1</v>
      </c>
      <c r="EH106" s="11" t="b">
        <v>1</v>
      </c>
      <c r="EI106" s="11">
        <v>3.2659000000000001E-2</v>
      </c>
      <c r="EJ106" s="11">
        <v>3.6131999999999997E-2</v>
      </c>
      <c r="EK106" s="11">
        <v>3.0064E-2</v>
      </c>
      <c r="EL106" s="11">
        <v>1.6528000000000001E-2</v>
      </c>
      <c r="EM106" s="11">
        <v>3.2045999999999998E-2</v>
      </c>
      <c r="EN106" s="11">
        <v>3.5229999999999997E-2</v>
      </c>
      <c r="EO106" s="11">
        <v>3.8606000000000001E-2</v>
      </c>
      <c r="EP106" s="11">
        <v>1.5448999999999999E-2</v>
      </c>
      <c r="EQ106" s="11">
        <v>3.5358000000000001E-2</v>
      </c>
      <c r="ER106" s="11">
        <v>3.6639999999999999E-2</v>
      </c>
      <c r="ES106" s="11">
        <v>4.0265000000000002E-2</v>
      </c>
      <c r="ET106" s="11">
        <v>4.2375999999999997E-2</v>
      </c>
      <c r="EU106" s="11">
        <v>3.3222000000000002E-2</v>
      </c>
      <c r="EV106" s="11" t="s">
        <v>261</v>
      </c>
      <c r="EW106" s="11" t="s">
        <v>233</v>
      </c>
    </row>
    <row r="107" spans="1:153" ht="12.75" x14ac:dyDescent="0.2">
      <c r="A107" s="11"/>
      <c r="B107" s="11">
        <v>39671046</v>
      </c>
      <c r="C107" s="11">
        <v>55096.748611110503</v>
      </c>
      <c r="D107" s="11" t="s">
        <v>153</v>
      </c>
      <c r="E107" s="11">
        <v>345600</v>
      </c>
      <c r="F107" s="11">
        <v>48306072</v>
      </c>
      <c r="G107" s="11">
        <v>48152.4562500006</v>
      </c>
      <c r="H107" s="11">
        <v>47749.030555554702</v>
      </c>
      <c r="I107" s="11">
        <v>257765</v>
      </c>
      <c r="J107" s="11">
        <v>3</v>
      </c>
      <c r="K107" s="11">
        <v>0</v>
      </c>
      <c r="L107" s="11">
        <v>0</v>
      </c>
      <c r="M107" s="11">
        <v>131</v>
      </c>
      <c r="N107" s="11">
        <v>81</v>
      </c>
      <c r="O107" s="11">
        <v>92</v>
      </c>
      <c r="P107" s="11">
        <v>61.83</v>
      </c>
      <c r="Q107" s="11">
        <v>92062</v>
      </c>
      <c r="R107" s="11" t="s">
        <v>154</v>
      </c>
      <c r="S107" s="11" t="s">
        <v>155</v>
      </c>
      <c r="T107" s="11" t="s">
        <v>208</v>
      </c>
      <c r="U107" s="11">
        <v>0</v>
      </c>
      <c r="V107" s="11" t="s">
        <v>154</v>
      </c>
      <c r="W107" s="11" t="s">
        <v>157</v>
      </c>
      <c r="X107" s="11"/>
      <c r="Y107" s="11">
        <v>1</v>
      </c>
      <c r="Z107" s="11">
        <v>10</v>
      </c>
      <c r="AA107" s="11">
        <v>10</v>
      </c>
      <c r="AB107" s="11">
        <v>10</v>
      </c>
      <c r="AC107" s="11">
        <v>10</v>
      </c>
      <c r="AD107" s="11">
        <v>0</v>
      </c>
      <c r="AE107" s="11">
        <v>0</v>
      </c>
      <c r="AF107" s="11">
        <v>0</v>
      </c>
      <c r="AG107" s="11">
        <v>10</v>
      </c>
      <c r="AH107" s="11">
        <v>10</v>
      </c>
      <c r="AI107" s="11">
        <v>10</v>
      </c>
      <c r="AJ107" s="11">
        <v>10</v>
      </c>
      <c r="AK107" s="11">
        <v>0</v>
      </c>
      <c r="AL107" s="11">
        <v>0</v>
      </c>
      <c r="AM107" s="11">
        <v>71</v>
      </c>
      <c r="AN107" s="11">
        <v>60</v>
      </c>
      <c r="AO107" s="11">
        <v>0</v>
      </c>
      <c r="AP107" s="11">
        <v>80</v>
      </c>
      <c r="AQ107" s="11">
        <v>30</v>
      </c>
      <c r="AR107" s="11">
        <v>30</v>
      </c>
      <c r="AS107" s="11">
        <v>1</v>
      </c>
      <c r="AT107" s="11">
        <v>80</v>
      </c>
      <c r="AU107" s="11">
        <v>25</v>
      </c>
      <c r="AV107" s="11">
        <v>820</v>
      </c>
      <c r="AW107" s="11">
        <v>1103</v>
      </c>
      <c r="AX107" s="11">
        <v>21252</v>
      </c>
      <c r="AY107" s="11">
        <v>34436</v>
      </c>
      <c r="AZ107" s="11">
        <v>11902</v>
      </c>
      <c r="BA107" s="11">
        <v>3813</v>
      </c>
      <c r="BB107" s="11">
        <v>5129</v>
      </c>
      <c r="BC107" s="11">
        <v>51991</v>
      </c>
      <c r="BD107" s="11">
        <v>1107</v>
      </c>
      <c r="BE107" s="11">
        <v>941</v>
      </c>
      <c r="BF107" s="11">
        <v>1344</v>
      </c>
      <c r="BG107" s="11">
        <v>7139</v>
      </c>
      <c r="BH107" s="11">
        <v>22696</v>
      </c>
      <c r="BI107" s="11">
        <v>10</v>
      </c>
      <c r="BJ107" s="11">
        <v>9</v>
      </c>
      <c r="BK107" s="11">
        <v>10</v>
      </c>
      <c r="BL107" s="11">
        <v>12</v>
      </c>
      <c r="BM107" s="11">
        <v>8</v>
      </c>
      <c r="BN107" s="11">
        <v>9</v>
      </c>
      <c r="BO107" s="11">
        <v>14</v>
      </c>
      <c r="BP107" s="11">
        <v>12</v>
      </c>
      <c r="BQ107" s="11">
        <v>10</v>
      </c>
      <c r="BR107" s="11">
        <v>10</v>
      </c>
      <c r="BS107" s="11">
        <v>15</v>
      </c>
      <c r="BT107" s="11">
        <v>13</v>
      </c>
      <c r="BU107" s="11">
        <v>28</v>
      </c>
      <c r="BV107" s="11">
        <v>6</v>
      </c>
      <c r="BW107" s="11">
        <v>5</v>
      </c>
      <c r="BX107" s="11">
        <v>37</v>
      </c>
      <c r="BY107" s="11">
        <v>59</v>
      </c>
      <c r="BZ107" s="11">
        <v>89</v>
      </c>
      <c r="CA107" s="11">
        <v>31</v>
      </c>
      <c r="CB107" s="11">
        <v>38</v>
      </c>
      <c r="CC107" s="11">
        <v>3</v>
      </c>
      <c r="CD107" s="11">
        <v>10</v>
      </c>
      <c r="CE107" s="11">
        <v>10</v>
      </c>
      <c r="CF107" s="11">
        <v>7</v>
      </c>
      <c r="CG107" s="11">
        <v>62</v>
      </c>
      <c r="CH107" s="11">
        <v>29</v>
      </c>
      <c r="CI107" s="11" t="s">
        <v>158</v>
      </c>
      <c r="CJ107" s="11" t="s">
        <v>158</v>
      </c>
      <c r="CK107" s="11" t="s">
        <v>158</v>
      </c>
      <c r="CL107" s="11" t="s">
        <v>158</v>
      </c>
      <c r="CM107" s="11" t="s">
        <v>158</v>
      </c>
      <c r="CN107" s="11" t="s">
        <v>158</v>
      </c>
      <c r="CO107" s="11" t="s">
        <v>158</v>
      </c>
      <c r="CP107" s="11" t="s">
        <v>158</v>
      </c>
      <c r="CQ107" s="11" t="s">
        <v>158</v>
      </c>
      <c r="CR107" s="11" t="s">
        <v>158</v>
      </c>
      <c r="CS107" s="11" t="s">
        <v>158</v>
      </c>
      <c r="CT107" s="11" t="s">
        <v>158</v>
      </c>
      <c r="CU107" s="11" t="s">
        <v>158</v>
      </c>
      <c r="CV107" s="11" t="s">
        <v>154</v>
      </c>
      <c r="CW107" s="11" t="s">
        <v>154</v>
      </c>
      <c r="CX107" s="11" t="s">
        <v>154</v>
      </c>
      <c r="CY107" s="11" t="s">
        <v>154</v>
      </c>
      <c r="CZ107" s="11" t="s">
        <v>154</v>
      </c>
      <c r="DA107" s="11" t="s">
        <v>154</v>
      </c>
      <c r="DB107" s="11" t="s">
        <v>154</v>
      </c>
      <c r="DC107" s="11" t="s">
        <v>154</v>
      </c>
      <c r="DD107" s="11" t="s">
        <v>154</v>
      </c>
      <c r="DE107" s="11" t="s">
        <v>154</v>
      </c>
      <c r="DF107" s="11" t="s">
        <v>154</v>
      </c>
      <c r="DG107" s="11" t="s">
        <v>154</v>
      </c>
      <c r="DH107" s="11" t="s">
        <v>154</v>
      </c>
      <c r="DI107" s="11" t="s">
        <v>157</v>
      </c>
      <c r="DJ107" s="11" t="s">
        <v>157</v>
      </c>
      <c r="DK107" s="11" t="s">
        <v>157</v>
      </c>
      <c r="DL107" s="11" t="s">
        <v>157</v>
      </c>
      <c r="DM107" s="11" t="s">
        <v>157</v>
      </c>
      <c r="DN107" s="11" t="s">
        <v>157</v>
      </c>
      <c r="DO107" s="11" t="s">
        <v>157</v>
      </c>
      <c r="DP107" s="11" t="s">
        <v>157</v>
      </c>
      <c r="DQ107" s="11" t="s">
        <v>157</v>
      </c>
      <c r="DR107" s="11" t="s">
        <v>157</v>
      </c>
      <c r="DS107" s="11" t="s">
        <v>157</v>
      </c>
      <c r="DT107" s="11" t="s">
        <v>157</v>
      </c>
      <c r="DU107" s="11" t="s">
        <v>157</v>
      </c>
      <c r="DV107" s="11" t="b">
        <v>1</v>
      </c>
      <c r="DW107" s="11" t="b">
        <v>1</v>
      </c>
      <c r="DX107" s="11" t="b">
        <v>1</v>
      </c>
      <c r="DY107" s="11" t="b">
        <v>1</v>
      </c>
      <c r="DZ107" s="11" t="b">
        <v>0</v>
      </c>
      <c r="EA107" s="11" t="b">
        <v>0</v>
      </c>
      <c r="EB107" s="11" t="b">
        <v>0</v>
      </c>
      <c r="EC107" s="11" t="b">
        <v>1</v>
      </c>
      <c r="ED107" s="11" t="b">
        <v>1</v>
      </c>
      <c r="EE107" s="11" t="b">
        <v>1</v>
      </c>
      <c r="EF107" s="11" t="b">
        <v>1</v>
      </c>
      <c r="EG107" s="11" t="b">
        <v>0</v>
      </c>
      <c r="EH107" s="11" t="b">
        <v>0</v>
      </c>
      <c r="EI107" s="11">
        <v>3.5117000000000002E-2</v>
      </c>
      <c r="EJ107" s="11">
        <v>3.4999000000000002E-2</v>
      </c>
      <c r="EK107" s="11">
        <v>1.2966999999999999E-2</v>
      </c>
      <c r="EL107" s="11">
        <v>1.7305999999999998E-2</v>
      </c>
      <c r="EM107" s="11">
        <v>3.2603E-2</v>
      </c>
      <c r="EN107" s="11">
        <v>1.3571E-2</v>
      </c>
      <c r="EO107" s="11">
        <v>2.7851000000000001E-2</v>
      </c>
      <c r="EP107" s="11">
        <v>1.5675999999999999E-2</v>
      </c>
      <c r="EQ107" s="11">
        <v>3.2518999999999999E-2</v>
      </c>
      <c r="ER107" s="11">
        <v>1.9720999999999999E-2</v>
      </c>
      <c r="ES107" s="11">
        <v>4.4216999999999999E-2</v>
      </c>
      <c r="ET107" s="11">
        <v>2.8275999999999999E-2</v>
      </c>
      <c r="EU107" s="11">
        <v>1.2942E-2</v>
      </c>
      <c r="EV107" s="11" t="s">
        <v>262</v>
      </c>
      <c r="EW107" s="11" t="s">
        <v>263</v>
      </c>
    </row>
    <row r="108" spans="1:153" ht="12.75" x14ac:dyDescent="0.2">
      <c r="A108" s="11"/>
      <c r="B108" s="11">
        <v>73848124</v>
      </c>
      <c r="C108" s="11">
        <v>55469.603472221599</v>
      </c>
      <c r="D108" s="11" t="s">
        <v>153</v>
      </c>
      <c r="E108" s="11">
        <v>345600</v>
      </c>
      <c r="F108" s="11">
        <v>80998706</v>
      </c>
      <c r="G108" s="11">
        <v>55216.4118055574</v>
      </c>
      <c r="H108" s="11">
        <v>53985.5416666643</v>
      </c>
      <c r="I108" s="11">
        <v>113124</v>
      </c>
      <c r="J108" s="11">
        <v>2</v>
      </c>
      <c r="K108" s="11">
        <v>176</v>
      </c>
      <c r="L108" s="11">
        <v>95546</v>
      </c>
      <c r="M108" s="11">
        <v>131</v>
      </c>
      <c r="N108" s="11">
        <v>101</v>
      </c>
      <c r="O108" s="11">
        <v>92</v>
      </c>
      <c r="P108" s="11">
        <v>77.09</v>
      </c>
      <c r="Q108" s="11">
        <v>46299</v>
      </c>
      <c r="R108" s="11" t="s">
        <v>154</v>
      </c>
      <c r="S108" s="11" t="s">
        <v>155</v>
      </c>
      <c r="T108" s="11" t="s">
        <v>208</v>
      </c>
      <c r="U108" s="11">
        <v>47</v>
      </c>
      <c r="V108" s="11" t="s">
        <v>154</v>
      </c>
      <c r="W108" s="11" t="s">
        <v>157</v>
      </c>
      <c r="X108" s="11"/>
      <c r="Y108" s="11">
        <v>1</v>
      </c>
      <c r="Z108" s="11">
        <v>10</v>
      </c>
      <c r="AA108" s="11">
        <v>10</v>
      </c>
      <c r="AB108" s="11">
        <v>10</v>
      </c>
      <c r="AC108" s="11">
        <v>10</v>
      </c>
      <c r="AD108" s="11">
        <v>10</v>
      </c>
      <c r="AE108" s="11">
        <v>10</v>
      </c>
      <c r="AF108" s="11">
        <v>10</v>
      </c>
      <c r="AG108" s="11">
        <v>10</v>
      </c>
      <c r="AH108" s="11">
        <v>10</v>
      </c>
      <c r="AI108" s="11">
        <v>0</v>
      </c>
      <c r="AJ108" s="11">
        <v>10</v>
      </c>
      <c r="AK108" s="11">
        <v>0</v>
      </c>
      <c r="AL108" s="11">
        <v>0</v>
      </c>
      <c r="AM108" s="11">
        <v>91</v>
      </c>
      <c r="AN108" s="11">
        <v>50</v>
      </c>
      <c r="AO108" s="11">
        <v>0</v>
      </c>
      <c r="AP108" s="11">
        <v>100</v>
      </c>
      <c r="AQ108" s="11">
        <v>30</v>
      </c>
      <c r="AR108" s="11">
        <v>20</v>
      </c>
      <c r="AS108" s="11">
        <v>1</v>
      </c>
      <c r="AT108" s="11">
        <v>100</v>
      </c>
      <c r="AU108" s="11">
        <v>481</v>
      </c>
      <c r="AV108" s="11">
        <v>4322</v>
      </c>
      <c r="AW108" s="11">
        <v>6518</v>
      </c>
      <c r="AX108" s="11">
        <v>4796</v>
      </c>
      <c r="AY108" s="11">
        <v>168</v>
      </c>
      <c r="AZ108" s="11">
        <v>1423</v>
      </c>
      <c r="BA108" s="11">
        <v>338</v>
      </c>
      <c r="BB108" s="11">
        <v>6882</v>
      </c>
      <c r="BC108" s="11">
        <v>293</v>
      </c>
      <c r="BD108" s="11">
        <v>323</v>
      </c>
      <c r="BE108" s="11">
        <v>16114</v>
      </c>
      <c r="BF108" s="11">
        <v>22134</v>
      </c>
      <c r="BG108" s="11">
        <v>1340</v>
      </c>
      <c r="BH108" s="11">
        <v>1536</v>
      </c>
      <c r="BI108" s="11">
        <v>6</v>
      </c>
      <c r="BJ108" s="11">
        <v>12</v>
      </c>
      <c r="BK108" s="11">
        <v>7</v>
      </c>
      <c r="BL108" s="11">
        <v>9</v>
      </c>
      <c r="BM108" s="11">
        <v>6</v>
      </c>
      <c r="BN108" s="11">
        <v>6</v>
      </c>
      <c r="BO108" s="11">
        <v>8</v>
      </c>
      <c r="BP108" s="11">
        <v>9</v>
      </c>
      <c r="BQ108" s="11">
        <v>7</v>
      </c>
      <c r="BR108" s="11">
        <v>12</v>
      </c>
      <c r="BS108" s="11">
        <v>9</v>
      </c>
      <c r="BT108" s="11">
        <v>8</v>
      </c>
      <c r="BU108" s="11">
        <v>14</v>
      </c>
      <c r="BV108" s="11">
        <v>14</v>
      </c>
      <c r="BW108" s="11">
        <v>20</v>
      </c>
      <c r="BX108" s="11">
        <v>7</v>
      </c>
      <c r="BY108" s="11">
        <v>7</v>
      </c>
      <c r="BZ108" s="11">
        <v>12</v>
      </c>
      <c r="CA108" s="11">
        <v>10</v>
      </c>
      <c r="CB108" s="11">
        <v>20</v>
      </c>
      <c r="CC108" s="11">
        <v>13</v>
      </c>
      <c r="CD108" s="11">
        <v>16</v>
      </c>
      <c r="CE108" s="11">
        <v>53</v>
      </c>
      <c r="CF108" s="11">
        <v>12</v>
      </c>
      <c r="CG108" s="11">
        <v>7</v>
      </c>
      <c r="CH108" s="11">
        <v>3</v>
      </c>
      <c r="CI108" s="11" t="s">
        <v>158</v>
      </c>
      <c r="CJ108" s="11" t="s">
        <v>158</v>
      </c>
      <c r="CK108" s="11" t="s">
        <v>158</v>
      </c>
      <c r="CL108" s="11" t="s">
        <v>158</v>
      </c>
      <c r="CM108" s="11" t="s">
        <v>158</v>
      </c>
      <c r="CN108" s="11" t="s">
        <v>158</v>
      </c>
      <c r="CO108" s="11" t="s">
        <v>158</v>
      </c>
      <c r="CP108" s="11" t="s">
        <v>158</v>
      </c>
      <c r="CQ108" s="11" t="s">
        <v>158</v>
      </c>
      <c r="CR108" s="11" t="s">
        <v>158</v>
      </c>
      <c r="CS108" s="11" t="s">
        <v>158</v>
      </c>
      <c r="CT108" s="11" t="s">
        <v>158</v>
      </c>
      <c r="CU108" s="11" t="s">
        <v>158</v>
      </c>
      <c r="CV108" s="11" t="s">
        <v>154</v>
      </c>
      <c r="CW108" s="11" t="s">
        <v>154</v>
      </c>
      <c r="CX108" s="11" t="s">
        <v>154</v>
      </c>
      <c r="CY108" s="11" t="s">
        <v>154</v>
      </c>
      <c r="CZ108" s="11" t="s">
        <v>154</v>
      </c>
      <c r="DA108" s="11" t="s">
        <v>154</v>
      </c>
      <c r="DB108" s="11" t="s">
        <v>154</v>
      </c>
      <c r="DC108" s="11" t="s">
        <v>154</v>
      </c>
      <c r="DD108" s="11" t="s">
        <v>154</v>
      </c>
      <c r="DE108" s="11" t="s">
        <v>154</v>
      </c>
      <c r="DF108" s="11" t="s">
        <v>154</v>
      </c>
      <c r="DG108" s="11" t="s">
        <v>154</v>
      </c>
      <c r="DH108" s="11" t="s">
        <v>154</v>
      </c>
      <c r="DI108" s="11" t="s">
        <v>157</v>
      </c>
      <c r="DJ108" s="11" t="s">
        <v>157</v>
      </c>
      <c r="DK108" s="11" t="s">
        <v>157</v>
      </c>
      <c r="DL108" s="11" t="s">
        <v>157</v>
      </c>
      <c r="DM108" s="11" t="s">
        <v>157</v>
      </c>
      <c r="DN108" s="11" t="s">
        <v>157</v>
      </c>
      <c r="DO108" s="11" t="s">
        <v>157</v>
      </c>
      <c r="DP108" s="11" t="s">
        <v>157</v>
      </c>
      <c r="DQ108" s="11" t="s">
        <v>157</v>
      </c>
      <c r="DR108" s="11" t="s">
        <v>157</v>
      </c>
      <c r="DS108" s="11" t="s">
        <v>157</v>
      </c>
      <c r="DT108" s="11" t="s">
        <v>157</v>
      </c>
      <c r="DU108" s="11" t="s">
        <v>157</v>
      </c>
      <c r="DV108" s="11" t="b">
        <v>1</v>
      </c>
      <c r="DW108" s="11" t="b">
        <v>1</v>
      </c>
      <c r="DX108" s="11" t="b">
        <v>1</v>
      </c>
      <c r="DY108" s="11" t="b">
        <v>1</v>
      </c>
      <c r="DZ108" s="11" t="b">
        <v>1</v>
      </c>
      <c r="EA108" s="11" t="b">
        <v>1</v>
      </c>
      <c r="EB108" s="11" t="b">
        <v>1</v>
      </c>
      <c r="EC108" s="11" t="b">
        <v>1</v>
      </c>
      <c r="ED108" s="11" t="b">
        <v>1</v>
      </c>
      <c r="EE108" s="11" t="b">
        <v>0</v>
      </c>
      <c r="EF108" s="11" t="b">
        <v>1</v>
      </c>
      <c r="EG108" s="11" t="b">
        <v>0</v>
      </c>
      <c r="EH108" s="11" t="b">
        <v>0</v>
      </c>
      <c r="EI108" s="11">
        <v>1.9858000000000001E-2</v>
      </c>
      <c r="EJ108" s="11">
        <v>8.8649999999999996E-3</v>
      </c>
      <c r="EK108" s="11">
        <v>1.566E-2</v>
      </c>
      <c r="EL108" s="11">
        <v>2.0184000000000001E-2</v>
      </c>
      <c r="EM108" s="11">
        <v>9.5267000000000004E-2</v>
      </c>
      <c r="EN108" s="11">
        <v>9.8099999999999993E-3</v>
      </c>
      <c r="EO108" s="11">
        <v>2.3157000000000001E-2</v>
      </c>
      <c r="EP108" s="11">
        <v>1.5684E-2</v>
      </c>
      <c r="EQ108" s="11">
        <v>1.7062999999999998E-2</v>
      </c>
      <c r="ER108" s="11">
        <v>7.6239999999999997E-3</v>
      </c>
      <c r="ES108" s="11">
        <v>1.9210000000000001E-2</v>
      </c>
      <c r="ET108" s="11">
        <v>2.0528000000000001E-2</v>
      </c>
      <c r="EU108" s="11">
        <v>1.4799E-2</v>
      </c>
      <c r="EV108" s="11" t="s">
        <v>264</v>
      </c>
      <c r="EW108" s="11" t="s">
        <v>229</v>
      </c>
    </row>
    <row r="109" spans="1:153" ht="12.75" x14ac:dyDescent="0.2">
      <c r="A109" s="11"/>
      <c r="B109" s="11">
        <v>34482286</v>
      </c>
      <c r="C109" s="11">
        <v>50578.624999999702</v>
      </c>
      <c r="D109" s="11" t="s">
        <v>153</v>
      </c>
      <c r="E109" s="11">
        <v>345600</v>
      </c>
      <c r="F109" s="11">
        <v>40066564</v>
      </c>
      <c r="G109" s="11">
        <v>46446.671527778097</v>
      </c>
      <c r="H109" s="11">
        <v>46243.054861110701</v>
      </c>
      <c r="I109" s="11">
        <v>26768</v>
      </c>
      <c r="J109" s="11">
        <v>1</v>
      </c>
      <c r="K109" s="11">
        <v>146</v>
      </c>
      <c r="L109" s="11">
        <v>7525</v>
      </c>
      <c r="M109" s="11">
        <v>131</v>
      </c>
      <c r="N109" s="11">
        <v>130</v>
      </c>
      <c r="O109" s="11">
        <v>92</v>
      </c>
      <c r="P109" s="11">
        <v>99.23</v>
      </c>
      <c r="Q109" s="11">
        <v>2616</v>
      </c>
      <c r="R109" s="11" t="s">
        <v>154</v>
      </c>
      <c r="S109" s="11" t="s">
        <v>155</v>
      </c>
      <c r="T109" s="11" t="s">
        <v>156</v>
      </c>
      <c r="U109" s="11">
        <v>0</v>
      </c>
      <c r="V109" s="11" t="s">
        <v>154</v>
      </c>
      <c r="W109" s="11" t="s">
        <v>157</v>
      </c>
      <c r="X109" s="11"/>
      <c r="Y109" s="11">
        <v>10</v>
      </c>
      <c r="Z109" s="11">
        <v>10</v>
      </c>
      <c r="AA109" s="11">
        <v>10</v>
      </c>
      <c r="AB109" s="11">
        <v>10</v>
      </c>
      <c r="AC109" s="11">
        <v>10</v>
      </c>
      <c r="AD109" s="11">
        <v>10</v>
      </c>
      <c r="AE109" s="11">
        <v>10</v>
      </c>
      <c r="AF109" s="11">
        <v>10</v>
      </c>
      <c r="AG109" s="11">
        <v>10</v>
      </c>
      <c r="AH109" s="11">
        <v>10</v>
      </c>
      <c r="AI109" s="11">
        <v>10</v>
      </c>
      <c r="AJ109" s="11">
        <v>10</v>
      </c>
      <c r="AK109" s="11">
        <v>10</v>
      </c>
      <c r="AL109" s="11">
        <v>120</v>
      </c>
      <c r="AM109" s="11">
        <v>60</v>
      </c>
      <c r="AN109" s="11">
        <v>10</v>
      </c>
      <c r="AO109" s="11">
        <v>120</v>
      </c>
      <c r="AP109" s="11">
        <v>60</v>
      </c>
      <c r="AQ109" s="11">
        <v>40</v>
      </c>
      <c r="AR109" s="11">
        <v>0</v>
      </c>
      <c r="AS109" s="11">
        <v>130</v>
      </c>
      <c r="AT109" s="11">
        <v>2007</v>
      </c>
      <c r="AU109" s="11">
        <v>1202</v>
      </c>
      <c r="AV109" s="11">
        <v>850</v>
      </c>
      <c r="AW109" s="11">
        <v>939</v>
      </c>
      <c r="AX109" s="11">
        <v>1494</v>
      </c>
      <c r="AY109" s="11">
        <v>485</v>
      </c>
      <c r="AZ109" s="11">
        <v>2674</v>
      </c>
      <c r="BA109" s="11">
        <v>1104</v>
      </c>
      <c r="BB109" s="11">
        <v>926</v>
      </c>
      <c r="BC109" s="11">
        <v>5404</v>
      </c>
      <c r="BD109" s="11">
        <v>613</v>
      </c>
      <c r="BE109" s="11">
        <v>4429</v>
      </c>
      <c r="BF109" s="11">
        <v>1713</v>
      </c>
      <c r="BG109" s="11">
        <v>12</v>
      </c>
      <c r="BH109" s="11">
        <v>12</v>
      </c>
      <c r="BI109" s="11">
        <v>11</v>
      </c>
      <c r="BJ109" s="11">
        <v>15</v>
      </c>
      <c r="BK109" s="11">
        <v>11</v>
      </c>
      <c r="BL109" s="11">
        <v>12</v>
      </c>
      <c r="BM109" s="11">
        <v>16</v>
      </c>
      <c r="BN109" s="11">
        <v>15</v>
      </c>
      <c r="BO109" s="11">
        <v>12</v>
      </c>
      <c r="BP109" s="11">
        <v>14</v>
      </c>
      <c r="BQ109" s="11">
        <v>16</v>
      </c>
      <c r="BR109" s="11">
        <v>25</v>
      </c>
      <c r="BS109" s="11">
        <v>26</v>
      </c>
      <c r="BT109" s="11">
        <v>21</v>
      </c>
      <c r="BU109" s="11">
        <v>18</v>
      </c>
      <c r="BV109" s="11">
        <v>16</v>
      </c>
      <c r="BW109" s="11">
        <v>14</v>
      </c>
      <c r="BX109" s="11">
        <v>25</v>
      </c>
      <c r="BY109" s="11">
        <v>11</v>
      </c>
      <c r="BZ109" s="11">
        <v>25</v>
      </c>
      <c r="CA109" s="11">
        <v>19</v>
      </c>
      <c r="CB109" s="11">
        <v>15</v>
      </c>
      <c r="CC109" s="11">
        <v>48</v>
      </c>
      <c r="CD109" s="11">
        <v>10</v>
      </c>
      <c r="CE109" s="11">
        <v>57</v>
      </c>
      <c r="CF109" s="11">
        <v>17</v>
      </c>
      <c r="CG109" s="11">
        <v>19</v>
      </c>
      <c r="CH109" s="11">
        <v>15</v>
      </c>
      <c r="CI109" s="11" t="s">
        <v>158</v>
      </c>
      <c r="CJ109" s="11" t="s">
        <v>158</v>
      </c>
      <c r="CK109" s="11" t="s">
        <v>158</v>
      </c>
      <c r="CL109" s="11" t="s">
        <v>158</v>
      </c>
      <c r="CM109" s="11" t="s">
        <v>158</v>
      </c>
      <c r="CN109" s="11" t="s">
        <v>158</v>
      </c>
      <c r="CO109" s="11" t="s">
        <v>158</v>
      </c>
      <c r="CP109" s="11" t="s">
        <v>158</v>
      </c>
      <c r="CQ109" s="11" t="s">
        <v>158</v>
      </c>
      <c r="CR109" s="11" t="s">
        <v>158</v>
      </c>
      <c r="CS109" s="11" t="s">
        <v>158</v>
      </c>
      <c r="CT109" s="11" t="s">
        <v>154</v>
      </c>
      <c r="CU109" s="11" t="s">
        <v>154</v>
      </c>
      <c r="CV109" s="11" t="s">
        <v>154</v>
      </c>
      <c r="CW109" s="11" t="s">
        <v>154</v>
      </c>
      <c r="CX109" s="11" t="s">
        <v>154</v>
      </c>
      <c r="CY109" s="11" t="s">
        <v>154</v>
      </c>
      <c r="CZ109" s="11" t="s">
        <v>154</v>
      </c>
      <c r="DA109" s="11" t="s">
        <v>154</v>
      </c>
      <c r="DB109" s="11" t="s">
        <v>154</v>
      </c>
      <c r="DC109" s="11" t="s">
        <v>154</v>
      </c>
      <c r="DD109" s="11" t="s">
        <v>154</v>
      </c>
      <c r="DE109" s="11" t="s">
        <v>154</v>
      </c>
      <c r="DF109" s="11" t="s">
        <v>154</v>
      </c>
      <c r="DG109" s="11" t="s">
        <v>157</v>
      </c>
      <c r="DH109" s="11" t="s">
        <v>157</v>
      </c>
      <c r="DI109" s="11" t="s">
        <v>157</v>
      </c>
      <c r="DJ109" s="11" t="s">
        <v>157</v>
      </c>
      <c r="DK109" s="11" t="s">
        <v>157</v>
      </c>
      <c r="DL109" s="11" t="s">
        <v>157</v>
      </c>
      <c r="DM109" s="11" t="s">
        <v>157</v>
      </c>
      <c r="DN109" s="11" t="s">
        <v>157</v>
      </c>
      <c r="DO109" s="11" t="s">
        <v>157</v>
      </c>
      <c r="DP109" s="11" t="s">
        <v>157</v>
      </c>
      <c r="DQ109" s="11" t="s">
        <v>157</v>
      </c>
      <c r="DR109" s="11" t="s">
        <v>157</v>
      </c>
      <c r="DS109" s="11" t="s">
        <v>157</v>
      </c>
      <c r="DT109" s="11" t="b">
        <v>1</v>
      </c>
      <c r="DU109" s="11" t="b">
        <v>1</v>
      </c>
      <c r="DV109" s="11" t="b">
        <v>1</v>
      </c>
      <c r="DW109" s="11" t="b">
        <v>1</v>
      </c>
      <c r="DX109" s="11" t="b">
        <v>1</v>
      </c>
      <c r="DY109" s="11" t="b">
        <v>1</v>
      </c>
      <c r="DZ109" s="11" t="b">
        <v>1</v>
      </c>
      <c r="EA109" s="11" t="b">
        <v>1</v>
      </c>
      <c r="EB109" s="11" t="b">
        <v>1</v>
      </c>
      <c r="EC109" s="11" t="b">
        <v>1</v>
      </c>
      <c r="ED109" s="11" t="b">
        <v>1</v>
      </c>
      <c r="EE109" s="11" t="b">
        <v>1</v>
      </c>
      <c r="EF109" s="11" t="b">
        <v>1</v>
      </c>
      <c r="EG109" s="11">
        <v>3.1519999999999999E-2</v>
      </c>
      <c r="EH109" s="11">
        <v>3.0856000000000001E-2</v>
      </c>
      <c r="EI109" s="11">
        <v>3.3508000000000003E-2</v>
      </c>
      <c r="EJ109" s="11">
        <v>3.3734E-2</v>
      </c>
      <c r="EK109" s="11">
        <v>3.1361E-2</v>
      </c>
      <c r="EL109" s="11">
        <v>3.1910000000000001E-2</v>
      </c>
      <c r="EM109" s="11">
        <v>4.2832000000000002E-2</v>
      </c>
      <c r="EN109" s="11">
        <v>3.8353999999999999E-2</v>
      </c>
      <c r="EO109" s="11">
        <v>3.6721999999999998E-2</v>
      </c>
      <c r="EP109" s="11">
        <v>1.5691E-2</v>
      </c>
      <c r="EQ109" s="11">
        <v>8.4321999999999994E-2</v>
      </c>
      <c r="ER109" s="11">
        <v>2.9468999999999999E-2</v>
      </c>
      <c r="ES109" s="11">
        <v>2.9377E-2</v>
      </c>
      <c r="ET109" s="11">
        <v>3.6721999999999998E-2</v>
      </c>
      <c r="EU109" s="11">
        <v>1.5691E-2</v>
      </c>
      <c r="EV109" s="11" t="s">
        <v>265</v>
      </c>
      <c r="EW109" s="11" t="s">
        <v>229</v>
      </c>
    </row>
    <row r="110" spans="1:153" ht="12.75" x14ac:dyDescent="0.2">
      <c r="A110" s="11"/>
      <c r="B110" s="11">
        <v>45901658</v>
      </c>
      <c r="C110" s="11">
        <v>49789.049999999697</v>
      </c>
      <c r="D110" s="11" t="s">
        <v>153</v>
      </c>
      <c r="E110" s="11">
        <v>345600</v>
      </c>
      <c r="F110" s="11">
        <v>52567766</v>
      </c>
      <c r="G110" s="11">
        <v>49717.764583334203</v>
      </c>
      <c r="H110" s="11">
        <v>49130.984722221103</v>
      </c>
      <c r="I110" s="11">
        <v>59299</v>
      </c>
      <c r="J110" s="11">
        <v>1</v>
      </c>
      <c r="K110" s="11">
        <v>36</v>
      </c>
      <c r="L110" s="11">
        <v>33652</v>
      </c>
      <c r="M110" s="11">
        <v>131</v>
      </c>
      <c r="N110" s="11">
        <v>130.5</v>
      </c>
      <c r="O110" s="11">
        <v>92</v>
      </c>
      <c r="P110" s="11">
        <v>99.61</v>
      </c>
      <c r="Q110" s="11">
        <v>35929</v>
      </c>
      <c r="R110" s="11" t="s">
        <v>154</v>
      </c>
      <c r="S110" s="11" t="s">
        <v>155</v>
      </c>
      <c r="T110" s="11" t="s">
        <v>208</v>
      </c>
      <c r="U110" s="11">
        <v>5</v>
      </c>
      <c r="V110" s="11" t="s">
        <v>154</v>
      </c>
      <c r="W110" s="11" t="s">
        <v>157</v>
      </c>
      <c r="X110" s="11">
        <v>2</v>
      </c>
      <c r="Y110" s="11">
        <v>0.5</v>
      </c>
      <c r="Z110" s="11">
        <v>10</v>
      </c>
      <c r="AA110" s="11">
        <v>10</v>
      </c>
      <c r="AB110" s="11">
        <v>10</v>
      </c>
      <c r="AC110" s="11">
        <v>10</v>
      </c>
      <c r="AD110" s="11">
        <v>10</v>
      </c>
      <c r="AE110" s="11">
        <v>10</v>
      </c>
      <c r="AF110" s="11">
        <v>10</v>
      </c>
      <c r="AG110" s="11">
        <v>10</v>
      </c>
      <c r="AH110" s="11">
        <v>10</v>
      </c>
      <c r="AI110" s="11">
        <v>10</v>
      </c>
      <c r="AJ110" s="11">
        <v>10</v>
      </c>
      <c r="AK110" s="11">
        <v>10</v>
      </c>
      <c r="AL110" s="11">
        <v>10</v>
      </c>
      <c r="AM110" s="11">
        <v>120.5</v>
      </c>
      <c r="AN110" s="11">
        <v>60</v>
      </c>
      <c r="AO110" s="11">
        <v>10</v>
      </c>
      <c r="AP110" s="11">
        <v>120</v>
      </c>
      <c r="AQ110" s="11">
        <v>60</v>
      </c>
      <c r="AR110" s="11">
        <v>40</v>
      </c>
      <c r="AS110" s="11">
        <v>0.5</v>
      </c>
      <c r="AT110" s="11">
        <v>130</v>
      </c>
      <c r="AU110" s="11">
        <v>291</v>
      </c>
      <c r="AV110" s="11">
        <v>426</v>
      </c>
      <c r="AW110" s="11">
        <v>431</v>
      </c>
      <c r="AX110" s="11">
        <v>1546</v>
      </c>
      <c r="AY110" s="11">
        <v>1099</v>
      </c>
      <c r="AZ110" s="11">
        <v>4665</v>
      </c>
      <c r="BA110" s="11">
        <v>2345</v>
      </c>
      <c r="BB110" s="11">
        <v>896</v>
      </c>
      <c r="BC110" s="11">
        <v>461</v>
      </c>
      <c r="BD110" s="11">
        <v>531</v>
      </c>
      <c r="BE110" s="11">
        <v>717</v>
      </c>
      <c r="BF110" s="11">
        <v>564</v>
      </c>
      <c r="BG110" s="11">
        <v>8684</v>
      </c>
      <c r="BH110" s="11">
        <v>639</v>
      </c>
      <c r="BI110" s="11">
        <v>5</v>
      </c>
      <c r="BJ110" s="11">
        <v>5</v>
      </c>
      <c r="BK110" s="11">
        <v>5</v>
      </c>
      <c r="BL110" s="11">
        <v>7</v>
      </c>
      <c r="BM110" s="11">
        <v>4</v>
      </c>
      <c r="BN110" s="11">
        <v>5</v>
      </c>
      <c r="BO110" s="11">
        <v>7</v>
      </c>
      <c r="BP110" s="11">
        <v>6</v>
      </c>
      <c r="BQ110" s="11">
        <v>5</v>
      </c>
      <c r="BR110" s="11">
        <v>6</v>
      </c>
      <c r="BS110" s="11">
        <v>7</v>
      </c>
      <c r="BT110" s="11">
        <v>13</v>
      </c>
      <c r="BU110" s="11">
        <v>19</v>
      </c>
      <c r="BV110" s="11">
        <v>3</v>
      </c>
      <c r="BW110" s="11">
        <v>3</v>
      </c>
      <c r="BX110" s="11">
        <v>23</v>
      </c>
      <c r="BY110" s="11">
        <v>6</v>
      </c>
      <c r="BZ110" s="11">
        <v>33</v>
      </c>
      <c r="CA110" s="11">
        <v>9</v>
      </c>
      <c r="CB110" s="11">
        <v>7</v>
      </c>
      <c r="CC110" s="11">
        <v>6</v>
      </c>
      <c r="CD110" s="11">
        <v>4</v>
      </c>
      <c r="CE110" s="11">
        <v>6</v>
      </c>
      <c r="CF110" s="11">
        <v>8</v>
      </c>
      <c r="CG110" s="11">
        <v>72</v>
      </c>
      <c r="CH110" s="11">
        <v>4</v>
      </c>
      <c r="CI110" s="11" t="s">
        <v>158</v>
      </c>
      <c r="CJ110" s="11" t="s">
        <v>158</v>
      </c>
      <c r="CK110" s="11" t="s">
        <v>158</v>
      </c>
      <c r="CL110" s="11" t="s">
        <v>158</v>
      </c>
      <c r="CM110" s="11" t="s">
        <v>158</v>
      </c>
      <c r="CN110" s="11" t="s">
        <v>158</v>
      </c>
      <c r="CO110" s="11" t="s">
        <v>158</v>
      </c>
      <c r="CP110" s="11" t="s">
        <v>158</v>
      </c>
      <c r="CQ110" s="11" t="s">
        <v>158</v>
      </c>
      <c r="CR110" s="11" t="s">
        <v>158</v>
      </c>
      <c r="CS110" s="11" t="s">
        <v>158</v>
      </c>
      <c r="CT110" s="11" t="s">
        <v>158</v>
      </c>
      <c r="CU110" s="11" t="s">
        <v>158</v>
      </c>
      <c r="CV110" s="11" t="s">
        <v>154</v>
      </c>
      <c r="CW110" s="11" t="s">
        <v>154</v>
      </c>
      <c r="CX110" s="11" t="s">
        <v>154</v>
      </c>
      <c r="CY110" s="11" t="s">
        <v>154</v>
      </c>
      <c r="CZ110" s="11" t="s">
        <v>154</v>
      </c>
      <c r="DA110" s="11" t="s">
        <v>154</v>
      </c>
      <c r="DB110" s="11" t="s">
        <v>154</v>
      </c>
      <c r="DC110" s="11" t="s">
        <v>154</v>
      </c>
      <c r="DD110" s="11" t="s">
        <v>154</v>
      </c>
      <c r="DE110" s="11" t="s">
        <v>154</v>
      </c>
      <c r="DF110" s="11" t="s">
        <v>154</v>
      </c>
      <c r="DG110" s="11" t="s">
        <v>154</v>
      </c>
      <c r="DH110" s="11" t="s">
        <v>154</v>
      </c>
      <c r="DI110" s="11" t="s">
        <v>157</v>
      </c>
      <c r="DJ110" s="11" t="s">
        <v>157</v>
      </c>
      <c r="DK110" s="11" t="s">
        <v>157</v>
      </c>
      <c r="DL110" s="11" t="s">
        <v>157</v>
      </c>
      <c r="DM110" s="11" t="s">
        <v>157</v>
      </c>
      <c r="DN110" s="11" t="s">
        <v>157</v>
      </c>
      <c r="DO110" s="11" t="s">
        <v>157</v>
      </c>
      <c r="DP110" s="11" t="s">
        <v>157</v>
      </c>
      <c r="DQ110" s="11" t="s">
        <v>157</v>
      </c>
      <c r="DR110" s="11" t="s">
        <v>157</v>
      </c>
      <c r="DS110" s="11" t="s">
        <v>157</v>
      </c>
      <c r="DT110" s="11" t="s">
        <v>157</v>
      </c>
      <c r="DU110" s="11" t="s">
        <v>157</v>
      </c>
      <c r="DV110" s="11" t="b">
        <v>1</v>
      </c>
      <c r="DW110" s="11" t="b">
        <v>1</v>
      </c>
      <c r="DX110" s="11" t="b">
        <v>1</v>
      </c>
      <c r="DY110" s="11" t="b">
        <v>1</v>
      </c>
      <c r="DZ110" s="11" t="b">
        <v>1</v>
      </c>
      <c r="EA110" s="11" t="b">
        <v>1</v>
      </c>
      <c r="EB110" s="11" t="b">
        <v>1</v>
      </c>
      <c r="EC110" s="11" t="b">
        <v>1</v>
      </c>
      <c r="ED110" s="11" t="b">
        <v>1</v>
      </c>
      <c r="EE110" s="11" t="b">
        <v>1</v>
      </c>
      <c r="EF110" s="11" t="b">
        <v>1</v>
      </c>
      <c r="EG110" s="11" t="b">
        <v>1</v>
      </c>
      <c r="EH110" s="11" t="b">
        <v>1</v>
      </c>
      <c r="EI110" s="11">
        <v>1.0933999999999999E-2</v>
      </c>
      <c r="EJ110" s="11">
        <v>3.3637E-2</v>
      </c>
      <c r="EK110" s="11">
        <v>2.0319E-2</v>
      </c>
      <c r="EL110" s="11">
        <v>3.2648000000000003E-2</v>
      </c>
      <c r="EM110" s="11">
        <v>3.0048999999999999E-2</v>
      </c>
      <c r="EN110" s="11">
        <v>3.4952999999999998E-2</v>
      </c>
      <c r="EO110" s="11">
        <v>3.2856999999999997E-2</v>
      </c>
      <c r="EP110" s="11">
        <v>1.5768999999999998E-2</v>
      </c>
      <c r="EQ110" s="11">
        <v>3.2502000000000003E-2</v>
      </c>
      <c r="ER110" s="11">
        <v>3.2094999999999999E-2</v>
      </c>
      <c r="ES110" s="11">
        <v>3.4816E-2</v>
      </c>
      <c r="ET110" s="11">
        <v>4.3576999999999998E-2</v>
      </c>
      <c r="EU110" s="11">
        <v>3.3321000000000003E-2</v>
      </c>
      <c r="EV110" s="11" t="s">
        <v>266</v>
      </c>
      <c r="EW110" s="11" t="s">
        <v>267</v>
      </c>
    </row>
    <row r="111" spans="1:153" ht="12.75" x14ac:dyDescent="0.2">
      <c r="A111" s="11"/>
      <c r="B111" s="11">
        <v>72590734</v>
      </c>
      <c r="C111" s="11">
        <v>51960.381249999598</v>
      </c>
      <c r="D111" s="11" t="s">
        <v>153</v>
      </c>
      <c r="E111" s="11">
        <v>345600</v>
      </c>
      <c r="F111" s="11">
        <v>77306578</v>
      </c>
      <c r="G111" s="11">
        <v>54393.621527779498</v>
      </c>
      <c r="H111" s="11">
        <v>53259.129861108901</v>
      </c>
      <c r="I111" s="11">
        <v>2291</v>
      </c>
      <c r="J111" s="11">
        <v>1</v>
      </c>
      <c r="K111" s="11">
        <v>1</v>
      </c>
      <c r="L111" s="11">
        <v>21</v>
      </c>
      <c r="M111" s="11">
        <v>131</v>
      </c>
      <c r="N111" s="11">
        <v>121</v>
      </c>
      <c r="O111" s="11">
        <v>92</v>
      </c>
      <c r="P111" s="11">
        <v>92.36</v>
      </c>
      <c r="Q111" s="11">
        <v>0</v>
      </c>
      <c r="R111" s="11" t="s">
        <v>154</v>
      </c>
      <c r="S111" s="11" t="s">
        <v>155</v>
      </c>
      <c r="T111" s="11" t="s">
        <v>208</v>
      </c>
      <c r="U111" s="11">
        <v>18</v>
      </c>
      <c r="V111" s="11" t="s">
        <v>154</v>
      </c>
      <c r="W111" s="11" t="s">
        <v>157</v>
      </c>
      <c r="X111" s="11">
        <v>1</v>
      </c>
      <c r="Y111" s="11">
        <v>1</v>
      </c>
      <c r="Z111" s="11">
        <v>10</v>
      </c>
      <c r="AA111" s="11">
        <v>10</v>
      </c>
      <c r="AB111" s="11">
        <v>10</v>
      </c>
      <c r="AC111" s="11">
        <v>10</v>
      </c>
      <c r="AD111" s="11">
        <v>10</v>
      </c>
      <c r="AE111" s="11">
        <v>10</v>
      </c>
      <c r="AF111" s="11">
        <v>10</v>
      </c>
      <c r="AG111" s="11">
        <v>10</v>
      </c>
      <c r="AH111" s="11">
        <v>10</v>
      </c>
      <c r="AI111" s="11">
        <v>0</v>
      </c>
      <c r="AJ111" s="11">
        <v>10</v>
      </c>
      <c r="AK111" s="11">
        <v>10</v>
      </c>
      <c r="AL111" s="11">
        <v>10</v>
      </c>
      <c r="AM111" s="11">
        <v>111</v>
      </c>
      <c r="AN111" s="11">
        <v>50</v>
      </c>
      <c r="AO111" s="11">
        <v>10</v>
      </c>
      <c r="AP111" s="11">
        <v>110</v>
      </c>
      <c r="AQ111" s="11">
        <v>50</v>
      </c>
      <c r="AR111" s="11">
        <v>30</v>
      </c>
      <c r="AS111" s="11">
        <v>1</v>
      </c>
      <c r="AT111" s="11">
        <v>120</v>
      </c>
      <c r="AU111" s="11">
        <v>7</v>
      </c>
      <c r="AV111" s="11">
        <v>214</v>
      </c>
      <c r="AW111" s="11">
        <v>190</v>
      </c>
      <c r="AX111" s="11">
        <v>63</v>
      </c>
      <c r="AY111" s="11">
        <v>243</v>
      </c>
      <c r="AZ111" s="11">
        <v>77</v>
      </c>
      <c r="BA111" s="11">
        <v>70</v>
      </c>
      <c r="BB111" s="11">
        <v>77</v>
      </c>
      <c r="BC111" s="11">
        <v>64</v>
      </c>
      <c r="BD111" s="11">
        <v>257</v>
      </c>
      <c r="BE111" s="11">
        <v>726</v>
      </c>
      <c r="BF111" s="11">
        <v>119</v>
      </c>
      <c r="BG111" s="11">
        <v>59</v>
      </c>
      <c r="BH111" s="11">
        <v>107</v>
      </c>
      <c r="BI111" s="11">
        <v>4</v>
      </c>
      <c r="BJ111" s="11">
        <v>9</v>
      </c>
      <c r="BK111" s="11">
        <v>8</v>
      </c>
      <c r="BL111" s="11">
        <v>9</v>
      </c>
      <c r="BM111" s="11">
        <v>8</v>
      </c>
      <c r="BN111" s="11">
        <v>9</v>
      </c>
      <c r="BO111" s="11">
        <v>11</v>
      </c>
      <c r="BP111" s="11">
        <v>9</v>
      </c>
      <c r="BQ111" s="11">
        <v>8</v>
      </c>
      <c r="BR111" s="11">
        <v>10</v>
      </c>
      <c r="BS111" s="11">
        <v>11</v>
      </c>
      <c r="BT111" s="11">
        <v>19</v>
      </c>
      <c r="BU111" s="11">
        <v>18</v>
      </c>
      <c r="BV111" s="11">
        <v>2</v>
      </c>
      <c r="BW111" s="11">
        <v>2</v>
      </c>
      <c r="BX111" s="11">
        <v>2</v>
      </c>
      <c r="BY111" s="11">
        <v>2</v>
      </c>
      <c r="BZ111" s="11">
        <v>2</v>
      </c>
      <c r="CA111" s="11">
        <v>2</v>
      </c>
      <c r="CB111" s="11">
        <v>2</v>
      </c>
      <c r="CC111" s="11">
        <v>2</v>
      </c>
      <c r="CD111" s="11">
        <v>2</v>
      </c>
      <c r="CE111" s="11">
        <v>5</v>
      </c>
      <c r="CF111" s="11">
        <v>3</v>
      </c>
      <c r="CG111" s="11">
        <v>2</v>
      </c>
      <c r="CH111" s="11">
        <v>4</v>
      </c>
      <c r="CI111" s="11" t="s">
        <v>158</v>
      </c>
      <c r="CJ111" s="11" t="s">
        <v>158</v>
      </c>
      <c r="CK111" s="11" t="s">
        <v>158</v>
      </c>
      <c r="CL111" s="11" t="s">
        <v>158</v>
      </c>
      <c r="CM111" s="11" t="s">
        <v>158</v>
      </c>
      <c r="CN111" s="11" t="s">
        <v>158</v>
      </c>
      <c r="CO111" s="11" t="s">
        <v>158</v>
      </c>
      <c r="CP111" s="11" t="s">
        <v>158</v>
      </c>
      <c r="CQ111" s="11" t="s">
        <v>158</v>
      </c>
      <c r="CR111" s="11" t="s">
        <v>158</v>
      </c>
      <c r="CS111" s="11" t="s">
        <v>158</v>
      </c>
      <c r="CT111" s="11" t="s">
        <v>158</v>
      </c>
      <c r="CU111" s="11" t="s">
        <v>158</v>
      </c>
      <c r="CV111" s="11" t="s">
        <v>154</v>
      </c>
      <c r="CW111" s="11" t="s">
        <v>154</v>
      </c>
      <c r="CX111" s="11" t="s">
        <v>154</v>
      </c>
      <c r="CY111" s="11" t="s">
        <v>154</v>
      </c>
      <c r="CZ111" s="11" t="s">
        <v>154</v>
      </c>
      <c r="DA111" s="11" t="s">
        <v>154</v>
      </c>
      <c r="DB111" s="11" t="s">
        <v>154</v>
      </c>
      <c r="DC111" s="11" t="s">
        <v>154</v>
      </c>
      <c r="DD111" s="11" t="s">
        <v>154</v>
      </c>
      <c r="DE111" s="11" t="s">
        <v>154</v>
      </c>
      <c r="DF111" s="11" t="s">
        <v>154</v>
      </c>
      <c r="DG111" s="11" t="s">
        <v>154</v>
      </c>
      <c r="DH111" s="11" t="s">
        <v>154</v>
      </c>
      <c r="DI111" s="11" t="s">
        <v>157</v>
      </c>
      <c r="DJ111" s="11" t="s">
        <v>157</v>
      </c>
      <c r="DK111" s="11" t="s">
        <v>157</v>
      </c>
      <c r="DL111" s="11" t="s">
        <v>157</v>
      </c>
      <c r="DM111" s="11" t="s">
        <v>157</v>
      </c>
      <c r="DN111" s="11" t="s">
        <v>157</v>
      </c>
      <c r="DO111" s="11" t="s">
        <v>157</v>
      </c>
      <c r="DP111" s="11" t="s">
        <v>157</v>
      </c>
      <c r="DQ111" s="11" t="s">
        <v>157</v>
      </c>
      <c r="DR111" s="11" t="s">
        <v>157</v>
      </c>
      <c r="DS111" s="11" t="s">
        <v>157</v>
      </c>
      <c r="DT111" s="11" t="s">
        <v>157</v>
      </c>
      <c r="DU111" s="11" t="s">
        <v>157</v>
      </c>
      <c r="DV111" s="11" t="b">
        <v>1</v>
      </c>
      <c r="DW111" s="11" t="b">
        <v>1</v>
      </c>
      <c r="DX111" s="11" t="b">
        <v>1</v>
      </c>
      <c r="DY111" s="11" t="b">
        <v>1</v>
      </c>
      <c r="DZ111" s="11" t="b">
        <v>1</v>
      </c>
      <c r="EA111" s="11" t="b">
        <v>1</v>
      </c>
      <c r="EB111" s="11" t="b">
        <v>1</v>
      </c>
      <c r="EC111" s="11" t="b">
        <v>1</v>
      </c>
      <c r="ED111" s="11" t="b">
        <v>1</v>
      </c>
      <c r="EE111" s="11" t="b">
        <v>0</v>
      </c>
      <c r="EF111" s="11" t="b">
        <v>1</v>
      </c>
      <c r="EG111" s="11" t="b">
        <v>1</v>
      </c>
      <c r="EH111" s="11" t="b">
        <v>1</v>
      </c>
      <c r="EI111" s="11">
        <v>1.068E-2</v>
      </c>
      <c r="EJ111" s="11">
        <v>1.4963000000000001E-2</v>
      </c>
      <c r="EK111" s="11">
        <v>7.2313000000000002E-2</v>
      </c>
      <c r="EL111" s="11">
        <v>1.3251000000000001E-2</v>
      </c>
      <c r="EM111" s="11">
        <v>1.2184E-2</v>
      </c>
      <c r="EN111" s="11">
        <v>1.1853000000000001E-2</v>
      </c>
      <c r="EO111" s="11">
        <v>1.5896E-2</v>
      </c>
      <c r="EP111" s="11">
        <v>1.5772999999999999E-2</v>
      </c>
      <c r="EQ111" s="11">
        <v>2.0185000000000002E-2</v>
      </c>
      <c r="ER111" s="11">
        <v>0.22859499999999999</v>
      </c>
      <c r="ES111" s="11">
        <v>2.7349999999999999E-2</v>
      </c>
      <c r="ET111" s="11">
        <v>3.2735E-2</v>
      </c>
      <c r="EU111" s="11">
        <v>0.119364</v>
      </c>
      <c r="EV111" s="11" t="s">
        <v>268</v>
      </c>
      <c r="EW111" s="11" t="s">
        <v>269</v>
      </c>
    </row>
    <row r="112" spans="1:153" ht="12.75" x14ac:dyDescent="0.2">
      <c r="A112" s="11"/>
      <c r="B112" s="11">
        <v>73589868</v>
      </c>
      <c r="C112" s="11">
        <v>44854.206250000003</v>
      </c>
      <c r="D112" s="11" t="s">
        <v>153</v>
      </c>
      <c r="E112" s="11">
        <v>345600</v>
      </c>
      <c r="F112" s="11">
        <v>77729330</v>
      </c>
      <c r="G112" s="11">
        <v>54574.234027779501</v>
      </c>
      <c r="H112" s="11">
        <v>53418.586111108903</v>
      </c>
      <c r="I112" s="11">
        <v>336386</v>
      </c>
      <c r="J112" s="11">
        <v>1</v>
      </c>
      <c r="K112" s="11">
        <v>153</v>
      </c>
      <c r="L112" s="11">
        <v>75422</v>
      </c>
      <c r="M112" s="11">
        <v>131</v>
      </c>
      <c r="N112" s="11">
        <v>131</v>
      </c>
      <c r="O112" s="11">
        <v>92</v>
      </c>
      <c r="P112" s="11">
        <v>100</v>
      </c>
      <c r="Q112" s="11">
        <v>220304</v>
      </c>
      <c r="R112" s="11" t="s">
        <v>154</v>
      </c>
      <c r="S112" s="11" t="s">
        <v>155</v>
      </c>
      <c r="T112" s="11" t="s">
        <v>208</v>
      </c>
      <c r="U112" s="11">
        <v>7</v>
      </c>
      <c r="V112" s="11" t="s">
        <v>154</v>
      </c>
      <c r="W112" s="11" t="s">
        <v>157</v>
      </c>
      <c r="X112" s="11">
        <v>4</v>
      </c>
      <c r="Y112" s="11">
        <v>1</v>
      </c>
      <c r="Z112" s="11">
        <v>10</v>
      </c>
      <c r="AA112" s="11">
        <v>10</v>
      </c>
      <c r="AB112" s="11">
        <v>10</v>
      </c>
      <c r="AC112" s="11">
        <v>10</v>
      </c>
      <c r="AD112" s="11">
        <v>10</v>
      </c>
      <c r="AE112" s="11">
        <v>10</v>
      </c>
      <c r="AF112" s="11">
        <v>10</v>
      </c>
      <c r="AG112" s="11">
        <v>10</v>
      </c>
      <c r="AH112" s="11">
        <v>10</v>
      </c>
      <c r="AI112" s="11">
        <v>10</v>
      </c>
      <c r="AJ112" s="11">
        <v>10</v>
      </c>
      <c r="AK112" s="11">
        <v>10</v>
      </c>
      <c r="AL112" s="11">
        <v>10</v>
      </c>
      <c r="AM112" s="11">
        <v>121</v>
      </c>
      <c r="AN112" s="11">
        <v>60</v>
      </c>
      <c r="AO112" s="11">
        <v>10</v>
      </c>
      <c r="AP112" s="11">
        <v>120</v>
      </c>
      <c r="AQ112" s="11">
        <v>60</v>
      </c>
      <c r="AR112" s="11">
        <v>40</v>
      </c>
      <c r="AS112" s="11">
        <v>1</v>
      </c>
      <c r="AT112" s="11">
        <v>130</v>
      </c>
      <c r="AU112" s="11">
        <v>22</v>
      </c>
      <c r="AV112" s="11">
        <v>5954</v>
      </c>
      <c r="AW112" s="11">
        <v>1458</v>
      </c>
      <c r="AX112" s="11">
        <v>54424</v>
      </c>
      <c r="AY112" s="11">
        <v>1755</v>
      </c>
      <c r="AZ112" s="11">
        <v>1006</v>
      </c>
      <c r="BA112" s="11">
        <v>271</v>
      </c>
      <c r="BB112" s="11">
        <v>2111</v>
      </c>
      <c r="BC112" s="11">
        <v>6811</v>
      </c>
      <c r="BD112" s="11">
        <v>12178</v>
      </c>
      <c r="BE112" s="11">
        <v>2049</v>
      </c>
      <c r="BF112" s="11">
        <v>3639</v>
      </c>
      <c r="BG112" s="11">
        <v>14174</v>
      </c>
      <c r="BH112" s="11">
        <v>9971</v>
      </c>
      <c r="BI112" s="11">
        <v>6</v>
      </c>
      <c r="BJ112" s="11">
        <v>12</v>
      </c>
      <c r="BK112" s="11">
        <v>7</v>
      </c>
      <c r="BL112" s="11">
        <v>10</v>
      </c>
      <c r="BM112" s="11">
        <v>6</v>
      </c>
      <c r="BN112" s="11">
        <v>8</v>
      </c>
      <c r="BO112" s="11">
        <v>15</v>
      </c>
      <c r="BP112" s="11">
        <v>10</v>
      </c>
      <c r="BQ112" s="11">
        <v>14</v>
      </c>
      <c r="BR112" s="11">
        <v>10</v>
      </c>
      <c r="BS112" s="11">
        <v>38</v>
      </c>
      <c r="BT112" s="11">
        <v>43</v>
      </c>
      <c r="BU112" s="11">
        <v>28</v>
      </c>
      <c r="BV112" s="11">
        <v>21</v>
      </c>
      <c r="BW112" s="11">
        <v>18</v>
      </c>
      <c r="BX112" s="11">
        <v>63</v>
      </c>
      <c r="BY112" s="11">
        <v>27</v>
      </c>
      <c r="BZ112" s="11">
        <v>17</v>
      </c>
      <c r="CA112" s="11">
        <v>5</v>
      </c>
      <c r="CB112" s="11">
        <v>24</v>
      </c>
      <c r="CC112" s="11">
        <v>36</v>
      </c>
      <c r="CD112" s="11">
        <v>7</v>
      </c>
      <c r="CE112" s="11">
        <v>28</v>
      </c>
      <c r="CF112" s="11">
        <v>47</v>
      </c>
      <c r="CG112" s="11">
        <v>65</v>
      </c>
      <c r="CH112" s="11">
        <v>13</v>
      </c>
      <c r="CI112" s="11" t="s">
        <v>158</v>
      </c>
      <c r="CJ112" s="11" t="s">
        <v>158</v>
      </c>
      <c r="CK112" s="11" t="s">
        <v>158</v>
      </c>
      <c r="CL112" s="11" t="s">
        <v>158</v>
      </c>
      <c r="CM112" s="11" t="s">
        <v>158</v>
      </c>
      <c r="CN112" s="11" t="s">
        <v>158</v>
      </c>
      <c r="CO112" s="11" t="s">
        <v>158</v>
      </c>
      <c r="CP112" s="11" t="s">
        <v>158</v>
      </c>
      <c r="CQ112" s="11" t="s">
        <v>158</v>
      </c>
      <c r="CR112" s="11" t="s">
        <v>158</v>
      </c>
      <c r="CS112" s="11" t="s">
        <v>158</v>
      </c>
      <c r="CT112" s="11" t="s">
        <v>158</v>
      </c>
      <c r="CU112" s="11" t="s">
        <v>158</v>
      </c>
      <c r="CV112" s="11" t="s">
        <v>154</v>
      </c>
      <c r="CW112" s="11" t="s">
        <v>154</v>
      </c>
      <c r="CX112" s="11" t="s">
        <v>154</v>
      </c>
      <c r="CY112" s="11" t="s">
        <v>154</v>
      </c>
      <c r="CZ112" s="11" t="s">
        <v>154</v>
      </c>
      <c r="DA112" s="11" t="s">
        <v>154</v>
      </c>
      <c r="DB112" s="11" t="s">
        <v>154</v>
      </c>
      <c r="DC112" s="11" t="s">
        <v>154</v>
      </c>
      <c r="DD112" s="11" t="s">
        <v>154</v>
      </c>
      <c r="DE112" s="11" t="s">
        <v>154</v>
      </c>
      <c r="DF112" s="11" t="s">
        <v>154</v>
      </c>
      <c r="DG112" s="11" t="s">
        <v>154</v>
      </c>
      <c r="DH112" s="11" t="s">
        <v>154</v>
      </c>
      <c r="DI112" s="11" t="s">
        <v>157</v>
      </c>
      <c r="DJ112" s="11" t="s">
        <v>157</v>
      </c>
      <c r="DK112" s="11" t="s">
        <v>157</v>
      </c>
      <c r="DL112" s="11" t="s">
        <v>157</v>
      </c>
      <c r="DM112" s="11" t="s">
        <v>157</v>
      </c>
      <c r="DN112" s="11" t="s">
        <v>157</v>
      </c>
      <c r="DO112" s="11" t="s">
        <v>157</v>
      </c>
      <c r="DP112" s="11" t="s">
        <v>157</v>
      </c>
      <c r="DQ112" s="11" t="s">
        <v>157</v>
      </c>
      <c r="DR112" s="11" t="s">
        <v>157</v>
      </c>
      <c r="DS112" s="11" t="s">
        <v>157</v>
      </c>
      <c r="DT112" s="11" t="s">
        <v>157</v>
      </c>
      <c r="DU112" s="11" t="s">
        <v>157</v>
      </c>
      <c r="DV112" s="11" t="b">
        <v>1</v>
      </c>
      <c r="DW112" s="11" t="b">
        <v>1</v>
      </c>
      <c r="DX112" s="11" t="b">
        <v>1</v>
      </c>
      <c r="DY112" s="11" t="b">
        <v>1</v>
      </c>
      <c r="DZ112" s="11" t="b">
        <v>1</v>
      </c>
      <c r="EA112" s="11" t="b">
        <v>1</v>
      </c>
      <c r="EB112" s="11" t="b">
        <v>1</v>
      </c>
      <c r="EC112" s="11" t="b">
        <v>1</v>
      </c>
      <c r="ED112" s="11" t="b">
        <v>1</v>
      </c>
      <c r="EE112" s="11" t="b">
        <v>1</v>
      </c>
      <c r="EF112" s="11" t="b">
        <v>1</v>
      </c>
      <c r="EG112" s="11" t="b">
        <v>1</v>
      </c>
      <c r="EH112" s="11" t="b">
        <v>1</v>
      </c>
      <c r="EI112" s="11">
        <v>0.104838</v>
      </c>
      <c r="EJ112" s="11">
        <v>0.107891</v>
      </c>
      <c r="EK112" s="11">
        <v>0.118376</v>
      </c>
      <c r="EL112" s="11">
        <v>0.124376</v>
      </c>
      <c r="EM112" s="11">
        <v>9.3355999999999995E-2</v>
      </c>
      <c r="EN112" s="11">
        <v>8.1824999999999995E-2</v>
      </c>
      <c r="EO112" s="11">
        <v>3.1106000000000002E-2</v>
      </c>
      <c r="EP112" s="11">
        <v>1.6157999999999999E-2</v>
      </c>
      <c r="EQ112" s="11">
        <v>3.4563999999999998E-2</v>
      </c>
      <c r="ER112" s="11">
        <v>2.1180000000000001E-2</v>
      </c>
      <c r="ES112" s="11">
        <v>0.13803199999999999</v>
      </c>
      <c r="ET112" s="11">
        <v>4.0569000000000001E-2</v>
      </c>
      <c r="EU112" s="11">
        <v>0.12556600000000001</v>
      </c>
      <c r="EV112" s="11" t="s">
        <v>243</v>
      </c>
      <c r="EW112" s="11" t="s">
        <v>229</v>
      </c>
    </row>
    <row r="113" spans="1:153" ht="12.75" x14ac:dyDescent="0.2">
      <c r="A113" s="11"/>
      <c r="B113" s="11">
        <v>45381888</v>
      </c>
      <c r="C113" s="11">
        <v>48516.956944444202</v>
      </c>
      <c r="D113" s="11" t="s">
        <v>153</v>
      </c>
      <c r="E113" s="11">
        <v>345600</v>
      </c>
      <c r="F113" s="11">
        <v>52144376</v>
      </c>
      <c r="G113" s="11">
        <v>49637.492361112003</v>
      </c>
      <c r="H113" s="11">
        <v>49060.115277776596</v>
      </c>
      <c r="I113" s="11">
        <v>356199</v>
      </c>
      <c r="J113" s="11">
        <v>1</v>
      </c>
      <c r="K113" s="11">
        <v>17</v>
      </c>
      <c r="L113" s="11">
        <v>3141</v>
      </c>
      <c r="M113" s="11">
        <v>131</v>
      </c>
      <c r="N113" s="11">
        <v>131</v>
      </c>
      <c r="O113" s="11">
        <v>92</v>
      </c>
      <c r="P113" s="11">
        <v>100</v>
      </c>
      <c r="Q113" s="11">
        <v>331481</v>
      </c>
      <c r="R113" s="11" t="s">
        <v>154</v>
      </c>
      <c r="S113" s="11" t="s">
        <v>155</v>
      </c>
      <c r="T113" s="11" t="s">
        <v>208</v>
      </c>
      <c r="U113" s="11">
        <v>0</v>
      </c>
      <c r="V113" s="11" t="s">
        <v>154</v>
      </c>
      <c r="W113" s="11" t="s">
        <v>157</v>
      </c>
      <c r="X113" s="11">
        <v>5</v>
      </c>
      <c r="Y113" s="11">
        <v>1</v>
      </c>
      <c r="Z113" s="11">
        <v>10</v>
      </c>
      <c r="AA113" s="11">
        <v>10</v>
      </c>
      <c r="AB113" s="11">
        <v>10</v>
      </c>
      <c r="AC113" s="11">
        <v>10</v>
      </c>
      <c r="AD113" s="11">
        <v>10</v>
      </c>
      <c r="AE113" s="11">
        <v>10</v>
      </c>
      <c r="AF113" s="11">
        <v>10</v>
      </c>
      <c r="AG113" s="11">
        <v>10</v>
      </c>
      <c r="AH113" s="11">
        <v>10</v>
      </c>
      <c r="AI113" s="11">
        <v>10</v>
      </c>
      <c r="AJ113" s="11">
        <v>10</v>
      </c>
      <c r="AK113" s="11">
        <v>10</v>
      </c>
      <c r="AL113" s="11">
        <v>10</v>
      </c>
      <c r="AM113" s="11">
        <v>121</v>
      </c>
      <c r="AN113" s="11">
        <v>60</v>
      </c>
      <c r="AO113" s="11">
        <v>10</v>
      </c>
      <c r="AP113" s="11">
        <v>120</v>
      </c>
      <c r="AQ113" s="11">
        <v>60</v>
      </c>
      <c r="AR113" s="11">
        <v>40</v>
      </c>
      <c r="AS113" s="11">
        <v>1</v>
      </c>
      <c r="AT113" s="11">
        <v>130</v>
      </c>
      <c r="AU113" s="11">
        <v>63</v>
      </c>
      <c r="AV113" s="11">
        <v>474</v>
      </c>
      <c r="AW113" s="11">
        <v>742</v>
      </c>
      <c r="AX113" s="11">
        <v>391</v>
      </c>
      <c r="AY113" s="11">
        <v>816</v>
      </c>
      <c r="AZ113" s="11">
        <v>874</v>
      </c>
      <c r="BA113" s="11">
        <v>1651</v>
      </c>
      <c r="BB113" s="11">
        <v>1959</v>
      </c>
      <c r="BC113" s="11">
        <v>1655</v>
      </c>
      <c r="BD113" s="11">
        <v>323</v>
      </c>
      <c r="BE113" s="11">
        <v>6939</v>
      </c>
      <c r="BF113" s="11">
        <v>698</v>
      </c>
      <c r="BG113" s="11">
        <v>6024</v>
      </c>
      <c r="BH113" s="11">
        <v>1580</v>
      </c>
      <c r="BI113" s="11">
        <v>11</v>
      </c>
      <c r="BJ113" s="11">
        <v>11</v>
      </c>
      <c r="BK113" s="11">
        <v>12</v>
      </c>
      <c r="BL113" s="11">
        <v>14</v>
      </c>
      <c r="BM113" s="11">
        <v>9</v>
      </c>
      <c r="BN113" s="11">
        <v>10</v>
      </c>
      <c r="BO113" s="11">
        <v>18</v>
      </c>
      <c r="BP113" s="11">
        <v>12</v>
      </c>
      <c r="BQ113" s="11">
        <v>11</v>
      </c>
      <c r="BR113" s="11">
        <v>22</v>
      </c>
      <c r="BS113" s="11">
        <v>13</v>
      </c>
      <c r="BT113" s="11">
        <v>62</v>
      </c>
      <c r="BU113" s="11">
        <v>27</v>
      </c>
      <c r="BV113" s="11">
        <v>2</v>
      </c>
      <c r="BW113" s="11">
        <v>4</v>
      </c>
      <c r="BX113" s="11">
        <v>3</v>
      </c>
      <c r="BY113" s="11">
        <v>5</v>
      </c>
      <c r="BZ113" s="11">
        <v>11</v>
      </c>
      <c r="CA113" s="11">
        <v>4</v>
      </c>
      <c r="CB113" s="11">
        <v>5</v>
      </c>
      <c r="CC113" s="11">
        <v>7</v>
      </c>
      <c r="CD113" s="11">
        <v>3</v>
      </c>
      <c r="CE113" s="11">
        <v>44</v>
      </c>
      <c r="CF113" s="11">
        <v>8</v>
      </c>
      <c r="CG113" s="11">
        <v>29</v>
      </c>
      <c r="CH113" s="11">
        <v>8</v>
      </c>
      <c r="CI113" s="11" t="s">
        <v>158</v>
      </c>
      <c r="CJ113" s="11" t="s">
        <v>158</v>
      </c>
      <c r="CK113" s="11" t="s">
        <v>158</v>
      </c>
      <c r="CL113" s="11" t="s">
        <v>158</v>
      </c>
      <c r="CM113" s="11" t="s">
        <v>158</v>
      </c>
      <c r="CN113" s="11" t="s">
        <v>158</v>
      </c>
      <c r="CO113" s="11" t="s">
        <v>158</v>
      </c>
      <c r="CP113" s="11" t="s">
        <v>158</v>
      </c>
      <c r="CQ113" s="11" t="s">
        <v>158</v>
      </c>
      <c r="CR113" s="11" t="s">
        <v>158</v>
      </c>
      <c r="CS113" s="11" t="s">
        <v>158</v>
      </c>
      <c r="CT113" s="11" t="s">
        <v>158</v>
      </c>
      <c r="CU113" s="11" t="s">
        <v>158</v>
      </c>
      <c r="CV113" s="11" t="s">
        <v>154</v>
      </c>
      <c r="CW113" s="11" t="s">
        <v>154</v>
      </c>
      <c r="CX113" s="11" t="s">
        <v>154</v>
      </c>
      <c r="CY113" s="11" t="s">
        <v>154</v>
      </c>
      <c r="CZ113" s="11" t="s">
        <v>154</v>
      </c>
      <c r="DA113" s="11" t="s">
        <v>154</v>
      </c>
      <c r="DB113" s="11" t="s">
        <v>154</v>
      </c>
      <c r="DC113" s="11" t="s">
        <v>154</v>
      </c>
      <c r="DD113" s="11" t="s">
        <v>154</v>
      </c>
      <c r="DE113" s="11" t="s">
        <v>154</v>
      </c>
      <c r="DF113" s="11" t="s">
        <v>154</v>
      </c>
      <c r="DG113" s="11" t="s">
        <v>154</v>
      </c>
      <c r="DH113" s="11" t="s">
        <v>154</v>
      </c>
      <c r="DI113" s="11" t="s">
        <v>157</v>
      </c>
      <c r="DJ113" s="11" t="s">
        <v>157</v>
      </c>
      <c r="DK113" s="11" t="s">
        <v>157</v>
      </c>
      <c r="DL113" s="11" t="s">
        <v>157</v>
      </c>
      <c r="DM113" s="11" t="s">
        <v>157</v>
      </c>
      <c r="DN113" s="11" t="s">
        <v>157</v>
      </c>
      <c r="DO113" s="11" t="s">
        <v>157</v>
      </c>
      <c r="DP113" s="11" t="s">
        <v>157</v>
      </c>
      <c r="DQ113" s="11" t="s">
        <v>157</v>
      </c>
      <c r="DR113" s="11" t="s">
        <v>157</v>
      </c>
      <c r="DS113" s="11" t="s">
        <v>157</v>
      </c>
      <c r="DT113" s="11" t="s">
        <v>157</v>
      </c>
      <c r="DU113" s="11" t="s">
        <v>157</v>
      </c>
      <c r="DV113" s="11" t="b">
        <v>1</v>
      </c>
      <c r="DW113" s="11" t="b">
        <v>1</v>
      </c>
      <c r="DX113" s="11" t="b">
        <v>1</v>
      </c>
      <c r="DY113" s="11" t="b">
        <v>1</v>
      </c>
      <c r="DZ113" s="11" t="b">
        <v>1</v>
      </c>
      <c r="EA113" s="11" t="b">
        <v>1</v>
      </c>
      <c r="EB113" s="11" t="b">
        <v>1</v>
      </c>
      <c r="EC113" s="11" t="b">
        <v>1</v>
      </c>
      <c r="ED113" s="11" t="b">
        <v>1</v>
      </c>
      <c r="EE113" s="11" t="b">
        <v>1</v>
      </c>
      <c r="EF113" s="11" t="b">
        <v>1</v>
      </c>
      <c r="EG113" s="11" t="b">
        <v>1</v>
      </c>
      <c r="EH113" s="11" t="b">
        <v>1</v>
      </c>
      <c r="EI113" s="11">
        <v>1.2664E-2</v>
      </c>
      <c r="EJ113" s="11">
        <v>3.8695E-2</v>
      </c>
      <c r="EK113" s="11">
        <v>3.1056E-2</v>
      </c>
      <c r="EL113" s="11">
        <v>1.5173000000000001E-2</v>
      </c>
      <c r="EM113" s="11">
        <v>1.1037E-2</v>
      </c>
      <c r="EN113" s="11">
        <v>1.5611E-2</v>
      </c>
      <c r="EO113" s="11">
        <v>2.6207999999999999E-2</v>
      </c>
      <c r="EP113" s="11">
        <v>1.6257000000000001E-2</v>
      </c>
      <c r="EQ113" s="11">
        <v>1.4605999999999999E-2</v>
      </c>
      <c r="ER113" s="11">
        <v>2.0390999999999999E-2</v>
      </c>
      <c r="ES113" s="11">
        <v>1.7538000000000002E-2</v>
      </c>
      <c r="ET113" s="11">
        <v>4.9507000000000002E-2</v>
      </c>
      <c r="EU113" s="11">
        <v>1.9542E-2</v>
      </c>
      <c r="EV113" s="11" t="s">
        <v>270</v>
      </c>
      <c r="EW113" s="11" t="s">
        <v>271</v>
      </c>
    </row>
    <row r="114" spans="1:153" ht="12.75" x14ac:dyDescent="0.2">
      <c r="A114" s="11"/>
      <c r="B114" s="11">
        <v>40830878</v>
      </c>
      <c r="C114" s="11">
        <v>49635.521527777499</v>
      </c>
      <c r="D114" s="11" t="s">
        <v>153</v>
      </c>
      <c r="E114" s="11">
        <v>345600</v>
      </c>
      <c r="F114" s="11">
        <v>48023058</v>
      </c>
      <c r="G114" s="11">
        <v>48774.565972222998</v>
      </c>
      <c r="H114" s="11">
        <v>48298.268749998999</v>
      </c>
      <c r="I114" s="11">
        <v>104214</v>
      </c>
      <c r="J114" s="11">
        <v>1</v>
      </c>
      <c r="K114" s="11">
        <v>0</v>
      </c>
      <c r="L114" s="11">
        <v>0</v>
      </c>
      <c r="M114" s="11">
        <v>131</v>
      </c>
      <c r="N114" s="11">
        <v>131</v>
      </c>
      <c r="O114" s="11">
        <v>92</v>
      </c>
      <c r="P114" s="11">
        <v>100</v>
      </c>
      <c r="Q114" s="11">
        <v>13996</v>
      </c>
      <c r="R114" s="11" t="s">
        <v>154</v>
      </c>
      <c r="S114" s="11" t="s">
        <v>155</v>
      </c>
      <c r="T114" s="11" t="s">
        <v>156</v>
      </c>
      <c r="U114" s="11">
        <v>0</v>
      </c>
      <c r="V114" s="11" t="s">
        <v>154</v>
      </c>
      <c r="W114" s="11" t="s">
        <v>157</v>
      </c>
      <c r="X114" s="11">
        <v>4</v>
      </c>
      <c r="Y114" s="11">
        <v>1</v>
      </c>
      <c r="Z114" s="11">
        <v>10</v>
      </c>
      <c r="AA114" s="11">
        <v>10</v>
      </c>
      <c r="AB114" s="11">
        <v>10</v>
      </c>
      <c r="AC114" s="11">
        <v>10</v>
      </c>
      <c r="AD114" s="11">
        <v>10</v>
      </c>
      <c r="AE114" s="11">
        <v>10</v>
      </c>
      <c r="AF114" s="11">
        <v>10</v>
      </c>
      <c r="AG114" s="11">
        <v>10</v>
      </c>
      <c r="AH114" s="11">
        <v>10</v>
      </c>
      <c r="AI114" s="11">
        <v>10</v>
      </c>
      <c r="AJ114" s="11">
        <v>10</v>
      </c>
      <c r="AK114" s="11">
        <v>10</v>
      </c>
      <c r="AL114" s="11">
        <v>10</v>
      </c>
      <c r="AM114" s="11">
        <v>121</v>
      </c>
      <c r="AN114" s="11">
        <v>60</v>
      </c>
      <c r="AO114" s="11">
        <v>10</v>
      </c>
      <c r="AP114" s="11">
        <v>120</v>
      </c>
      <c r="AQ114" s="11">
        <v>60</v>
      </c>
      <c r="AR114" s="11">
        <v>40</v>
      </c>
      <c r="AS114" s="11">
        <v>1</v>
      </c>
      <c r="AT114" s="11">
        <v>130</v>
      </c>
      <c r="AU114" s="11">
        <v>246</v>
      </c>
      <c r="AV114" s="11">
        <v>875</v>
      </c>
      <c r="AW114" s="11">
        <v>415</v>
      </c>
      <c r="AX114" s="11">
        <v>371</v>
      </c>
      <c r="AY114" s="11">
        <v>586</v>
      </c>
      <c r="AZ114" s="11">
        <v>2665</v>
      </c>
      <c r="BA114" s="11">
        <v>773</v>
      </c>
      <c r="BB114" s="11">
        <v>854</v>
      </c>
      <c r="BC114" s="11">
        <v>447</v>
      </c>
      <c r="BD114" s="11">
        <v>289</v>
      </c>
      <c r="BE114" s="11">
        <v>331</v>
      </c>
      <c r="BF114" s="11">
        <v>999</v>
      </c>
      <c r="BG114" s="11">
        <v>80068</v>
      </c>
      <c r="BH114" s="11">
        <v>1260</v>
      </c>
      <c r="BI114" s="11">
        <v>11</v>
      </c>
      <c r="BJ114" s="11">
        <v>10</v>
      </c>
      <c r="BK114" s="11">
        <v>10</v>
      </c>
      <c r="BL114" s="11">
        <v>14</v>
      </c>
      <c r="BM114" s="11">
        <v>10</v>
      </c>
      <c r="BN114" s="11">
        <v>12</v>
      </c>
      <c r="BO114" s="11">
        <v>15</v>
      </c>
      <c r="BP114" s="11">
        <v>13</v>
      </c>
      <c r="BQ114" s="11">
        <v>11</v>
      </c>
      <c r="BR114" s="11">
        <v>15</v>
      </c>
      <c r="BS114" s="11">
        <v>14</v>
      </c>
      <c r="BT114" s="11">
        <v>45</v>
      </c>
      <c r="BU114" s="11">
        <v>28</v>
      </c>
      <c r="BV114" s="11">
        <v>6</v>
      </c>
      <c r="BW114" s="11">
        <v>7</v>
      </c>
      <c r="BX114" s="11">
        <v>5</v>
      </c>
      <c r="BY114" s="11">
        <v>7</v>
      </c>
      <c r="BZ114" s="11">
        <v>7</v>
      </c>
      <c r="CA114" s="11">
        <v>8</v>
      </c>
      <c r="CB114" s="11">
        <v>8</v>
      </c>
      <c r="CC114" s="11">
        <v>5</v>
      </c>
      <c r="CD114" s="11">
        <v>5</v>
      </c>
      <c r="CE114" s="11">
        <v>7</v>
      </c>
      <c r="CF114" s="11">
        <v>7</v>
      </c>
      <c r="CG114" s="11">
        <v>22</v>
      </c>
      <c r="CH114" s="11">
        <v>7</v>
      </c>
      <c r="CI114" s="11" t="s">
        <v>158</v>
      </c>
      <c r="CJ114" s="11" t="s">
        <v>158</v>
      </c>
      <c r="CK114" s="11" t="s">
        <v>158</v>
      </c>
      <c r="CL114" s="11" t="s">
        <v>158</v>
      </c>
      <c r="CM114" s="11" t="s">
        <v>158</v>
      </c>
      <c r="CN114" s="11" t="s">
        <v>158</v>
      </c>
      <c r="CO114" s="11" t="s">
        <v>158</v>
      </c>
      <c r="CP114" s="11" t="s">
        <v>158</v>
      </c>
      <c r="CQ114" s="11" t="s">
        <v>158</v>
      </c>
      <c r="CR114" s="11" t="s">
        <v>158</v>
      </c>
      <c r="CS114" s="11" t="s">
        <v>158</v>
      </c>
      <c r="CT114" s="11" t="s">
        <v>158</v>
      </c>
      <c r="CU114" s="11" t="s">
        <v>158</v>
      </c>
      <c r="CV114" s="11" t="s">
        <v>154</v>
      </c>
      <c r="CW114" s="11" t="s">
        <v>154</v>
      </c>
      <c r="CX114" s="11" t="s">
        <v>154</v>
      </c>
      <c r="CY114" s="11" t="s">
        <v>154</v>
      </c>
      <c r="CZ114" s="11" t="s">
        <v>154</v>
      </c>
      <c r="DA114" s="11" t="s">
        <v>154</v>
      </c>
      <c r="DB114" s="11" t="s">
        <v>154</v>
      </c>
      <c r="DC114" s="11" t="s">
        <v>154</v>
      </c>
      <c r="DD114" s="11" t="s">
        <v>154</v>
      </c>
      <c r="DE114" s="11" t="s">
        <v>154</v>
      </c>
      <c r="DF114" s="11" t="s">
        <v>154</v>
      </c>
      <c r="DG114" s="11" t="s">
        <v>154</v>
      </c>
      <c r="DH114" s="11" t="s">
        <v>154</v>
      </c>
      <c r="DI114" s="11" t="s">
        <v>157</v>
      </c>
      <c r="DJ114" s="11" t="s">
        <v>157</v>
      </c>
      <c r="DK114" s="11" t="s">
        <v>157</v>
      </c>
      <c r="DL114" s="11" t="s">
        <v>157</v>
      </c>
      <c r="DM114" s="11" t="s">
        <v>157</v>
      </c>
      <c r="DN114" s="11" t="s">
        <v>157</v>
      </c>
      <c r="DO114" s="11" t="s">
        <v>157</v>
      </c>
      <c r="DP114" s="11" t="s">
        <v>157</v>
      </c>
      <c r="DQ114" s="11" t="s">
        <v>157</v>
      </c>
      <c r="DR114" s="11" t="s">
        <v>157</v>
      </c>
      <c r="DS114" s="11" t="s">
        <v>157</v>
      </c>
      <c r="DT114" s="11" t="s">
        <v>157</v>
      </c>
      <c r="DU114" s="11" t="s">
        <v>157</v>
      </c>
      <c r="DV114" s="11" t="b">
        <v>1</v>
      </c>
      <c r="DW114" s="11" t="b">
        <v>1</v>
      </c>
      <c r="DX114" s="11" t="b">
        <v>1</v>
      </c>
      <c r="DY114" s="11" t="b">
        <v>1</v>
      </c>
      <c r="DZ114" s="11" t="b">
        <v>1</v>
      </c>
      <c r="EA114" s="11" t="b">
        <v>1</v>
      </c>
      <c r="EB114" s="11" t="b">
        <v>1</v>
      </c>
      <c r="EC114" s="11" t="b">
        <v>1</v>
      </c>
      <c r="ED114" s="11" t="b">
        <v>1</v>
      </c>
      <c r="EE114" s="11" t="b">
        <v>1</v>
      </c>
      <c r="EF114" s="11" t="b">
        <v>1</v>
      </c>
      <c r="EG114" s="11" t="b">
        <v>1</v>
      </c>
      <c r="EH114" s="11" t="b">
        <v>1</v>
      </c>
      <c r="EI114" s="11">
        <v>2.9219999999999999E-2</v>
      </c>
      <c r="EJ114" s="11">
        <v>3.8505999999999999E-2</v>
      </c>
      <c r="EK114" s="11">
        <v>3.7127E-2</v>
      </c>
      <c r="EL114" s="11">
        <v>2.0476999999999999E-2</v>
      </c>
      <c r="EM114" s="11">
        <v>1.4375000000000001E-2</v>
      </c>
      <c r="EN114" s="11">
        <v>1.2374E-2</v>
      </c>
      <c r="EO114" s="11">
        <v>1.9824000000000001E-2</v>
      </c>
      <c r="EP114" s="11">
        <v>1.6309000000000001E-2</v>
      </c>
      <c r="EQ114" s="11">
        <v>1.8821999999999998E-2</v>
      </c>
      <c r="ER114" s="11">
        <v>1.6142E-2</v>
      </c>
      <c r="ES114" s="11">
        <v>2.1429E-2</v>
      </c>
      <c r="ET114" s="11">
        <v>2.0750999999999999E-2</v>
      </c>
      <c r="EU114" s="11">
        <v>1.7344999999999999E-2</v>
      </c>
      <c r="EV114" s="11" t="s">
        <v>272</v>
      </c>
      <c r="EW114" s="11" t="s">
        <v>157</v>
      </c>
    </row>
    <row r="115" spans="1:153" ht="12.75" x14ac:dyDescent="0.2">
      <c r="A115" s="11"/>
      <c r="B115" s="11">
        <v>74119444</v>
      </c>
      <c r="C115" s="11">
        <v>54460.702083332799</v>
      </c>
      <c r="D115" s="11" t="s">
        <v>153</v>
      </c>
      <c r="E115" s="11">
        <v>345600</v>
      </c>
      <c r="F115" s="11">
        <v>77904564</v>
      </c>
      <c r="G115" s="11">
        <v>55497.3645833353</v>
      </c>
      <c r="H115" s="11">
        <v>54233.584722219799</v>
      </c>
      <c r="I115" s="11">
        <v>345588</v>
      </c>
      <c r="J115" s="11">
        <v>1</v>
      </c>
      <c r="K115" s="11">
        <v>42</v>
      </c>
      <c r="L115" s="11">
        <v>110816</v>
      </c>
      <c r="M115" s="11">
        <v>131</v>
      </c>
      <c r="N115" s="11">
        <v>110.5</v>
      </c>
      <c r="O115" s="11">
        <v>92</v>
      </c>
      <c r="P115" s="11">
        <v>84.35</v>
      </c>
      <c r="Q115" s="11">
        <v>142620</v>
      </c>
      <c r="R115" s="11" t="s">
        <v>154</v>
      </c>
      <c r="S115" s="11" t="s">
        <v>155</v>
      </c>
      <c r="T115" s="11" t="s">
        <v>208</v>
      </c>
      <c r="U115" s="11">
        <v>4</v>
      </c>
      <c r="V115" s="11" t="s">
        <v>154</v>
      </c>
      <c r="W115" s="11" t="s">
        <v>157</v>
      </c>
      <c r="X115" s="11"/>
      <c r="Y115" s="11">
        <v>0.5</v>
      </c>
      <c r="Z115" s="11">
        <v>10</v>
      </c>
      <c r="AA115" s="11">
        <v>10</v>
      </c>
      <c r="AB115" s="11">
        <v>10</v>
      </c>
      <c r="AC115" s="11">
        <v>10</v>
      </c>
      <c r="AD115" s="11">
        <v>10</v>
      </c>
      <c r="AE115" s="11">
        <v>10</v>
      </c>
      <c r="AF115" s="11">
        <v>0</v>
      </c>
      <c r="AG115" s="11">
        <v>10</v>
      </c>
      <c r="AH115" s="11">
        <v>10</v>
      </c>
      <c r="AI115" s="11">
        <v>10</v>
      </c>
      <c r="AJ115" s="11">
        <v>10</v>
      </c>
      <c r="AK115" s="11">
        <v>10</v>
      </c>
      <c r="AL115" s="11">
        <v>0</v>
      </c>
      <c r="AM115" s="11">
        <v>100.5</v>
      </c>
      <c r="AN115" s="11">
        <v>60</v>
      </c>
      <c r="AO115" s="11">
        <v>0</v>
      </c>
      <c r="AP115" s="11">
        <v>110</v>
      </c>
      <c r="AQ115" s="11">
        <v>40</v>
      </c>
      <c r="AR115" s="11">
        <v>40</v>
      </c>
      <c r="AS115" s="11">
        <v>0.5</v>
      </c>
      <c r="AT115" s="11">
        <v>110</v>
      </c>
      <c r="AU115" s="11">
        <v>2774</v>
      </c>
      <c r="AV115" s="11">
        <v>26885</v>
      </c>
      <c r="AW115" s="11">
        <v>2233</v>
      </c>
      <c r="AX115" s="11">
        <v>2292</v>
      </c>
      <c r="AY115" s="11">
        <v>908</v>
      </c>
      <c r="AZ115" s="11">
        <v>797</v>
      </c>
      <c r="BA115" s="11">
        <v>1850</v>
      </c>
      <c r="BB115" s="11">
        <v>50254</v>
      </c>
      <c r="BC115" s="11">
        <v>105897</v>
      </c>
      <c r="BD115" s="11">
        <v>863</v>
      </c>
      <c r="BE115" s="11">
        <v>211</v>
      </c>
      <c r="BF115" s="11">
        <v>7098</v>
      </c>
      <c r="BG115" s="11">
        <v>569</v>
      </c>
      <c r="BH115" s="11">
        <v>11</v>
      </c>
      <c r="BI115" s="11">
        <v>10</v>
      </c>
      <c r="BJ115" s="11">
        <v>11</v>
      </c>
      <c r="BK115" s="11">
        <v>10</v>
      </c>
      <c r="BL115" s="11">
        <v>12</v>
      </c>
      <c r="BM115" s="11">
        <v>10</v>
      </c>
      <c r="BN115" s="11">
        <v>12</v>
      </c>
      <c r="BO115" s="11">
        <v>11</v>
      </c>
      <c r="BP115" s="11">
        <v>12</v>
      </c>
      <c r="BQ115" s="11">
        <v>10</v>
      </c>
      <c r="BR115" s="11">
        <v>11</v>
      </c>
      <c r="BS115" s="11">
        <v>11</v>
      </c>
      <c r="BT115" s="11">
        <v>18</v>
      </c>
      <c r="BU115" s="11">
        <v>0</v>
      </c>
      <c r="BV115" s="11">
        <v>8</v>
      </c>
      <c r="BW115" s="11">
        <v>10</v>
      </c>
      <c r="BX115" s="11">
        <v>14</v>
      </c>
      <c r="BY115" s="11">
        <v>4</v>
      </c>
      <c r="BZ115" s="11">
        <v>8</v>
      </c>
      <c r="CA115" s="11">
        <v>20</v>
      </c>
      <c r="CB115" s="11">
        <v>17</v>
      </c>
      <c r="CC115" s="11">
        <v>21</v>
      </c>
      <c r="CD115" s="11">
        <v>4</v>
      </c>
      <c r="CE115" s="11">
        <v>3</v>
      </c>
      <c r="CF115" s="11">
        <v>3</v>
      </c>
      <c r="CG115" s="11">
        <v>6</v>
      </c>
      <c r="CH115" s="11">
        <v>0</v>
      </c>
      <c r="CI115" s="11" t="s">
        <v>158</v>
      </c>
      <c r="CJ115" s="11" t="s">
        <v>158</v>
      </c>
      <c r="CK115" s="11" t="s">
        <v>158</v>
      </c>
      <c r="CL115" s="11" t="s">
        <v>158</v>
      </c>
      <c r="CM115" s="11" t="s">
        <v>158</v>
      </c>
      <c r="CN115" s="11" t="s">
        <v>158</v>
      </c>
      <c r="CO115" s="11" t="s">
        <v>158</v>
      </c>
      <c r="CP115" s="11" t="s">
        <v>158</v>
      </c>
      <c r="CQ115" s="11" t="s">
        <v>158</v>
      </c>
      <c r="CR115" s="11" t="s">
        <v>158</v>
      </c>
      <c r="CS115" s="11" t="s">
        <v>158</v>
      </c>
      <c r="CT115" s="11" t="s">
        <v>158</v>
      </c>
      <c r="CU115" s="11" t="s">
        <v>166</v>
      </c>
      <c r="CV115" s="11" t="s">
        <v>154</v>
      </c>
      <c r="CW115" s="11" t="s">
        <v>154</v>
      </c>
      <c r="CX115" s="11" t="s">
        <v>154</v>
      </c>
      <c r="CY115" s="11" t="s">
        <v>154</v>
      </c>
      <c r="CZ115" s="11" t="s">
        <v>154</v>
      </c>
      <c r="DA115" s="11" t="s">
        <v>154</v>
      </c>
      <c r="DB115" s="11" t="s">
        <v>154</v>
      </c>
      <c r="DC115" s="11" t="s">
        <v>154</v>
      </c>
      <c r="DD115" s="11" t="s">
        <v>154</v>
      </c>
      <c r="DE115" s="11" t="s">
        <v>154</v>
      </c>
      <c r="DF115" s="11" t="s">
        <v>154</v>
      </c>
      <c r="DG115" s="11" t="s">
        <v>154</v>
      </c>
      <c r="DH115" s="11" t="s">
        <v>154</v>
      </c>
      <c r="DI115" s="11" t="s">
        <v>157</v>
      </c>
      <c r="DJ115" s="11" t="s">
        <v>157</v>
      </c>
      <c r="DK115" s="11" t="s">
        <v>157</v>
      </c>
      <c r="DL115" s="11" t="s">
        <v>157</v>
      </c>
      <c r="DM115" s="11" t="s">
        <v>157</v>
      </c>
      <c r="DN115" s="11" t="s">
        <v>157</v>
      </c>
      <c r="DO115" s="11" t="s">
        <v>157</v>
      </c>
      <c r="DP115" s="11" t="s">
        <v>157</v>
      </c>
      <c r="DQ115" s="11" t="s">
        <v>157</v>
      </c>
      <c r="DR115" s="11" t="s">
        <v>157</v>
      </c>
      <c r="DS115" s="11" t="s">
        <v>157</v>
      </c>
      <c r="DT115" s="11" t="s">
        <v>157</v>
      </c>
      <c r="DU115" s="11" t="s">
        <v>157</v>
      </c>
      <c r="DV115" s="11" t="b">
        <v>1</v>
      </c>
      <c r="DW115" s="11" t="b">
        <v>1</v>
      </c>
      <c r="DX115" s="11" t="b">
        <v>1</v>
      </c>
      <c r="DY115" s="11" t="b">
        <v>1</v>
      </c>
      <c r="DZ115" s="11" t="b">
        <v>1</v>
      </c>
      <c r="EA115" s="11" t="b">
        <v>1</v>
      </c>
      <c r="EB115" s="11" t="b">
        <v>0</v>
      </c>
      <c r="EC115" s="11" t="b">
        <v>1</v>
      </c>
      <c r="ED115" s="11" t="b">
        <v>1</v>
      </c>
      <c r="EE115" s="11" t="b">
        <v>1</v>
      </c>
      <c r="EF115" s="11" t="b">
        <v>1</v>
      </c>
      <c r="EG115" s="11" t="b">
        <v>1</v>
      </c>
      <c r="EH115" s="11" t="s">
        <v>157</v>
      </c>
      <c r="EI115" s="11">
        <v>2.7595999999999999E-2</v>
      </c>
      <c r="EJ115" s="11">
        <v>4.6595999999999999E-2</v>
      </c>
      <c r="EK115" s="11">
        <v>1.1978000000000001E-2</v>
      </c>
      <c r="EL115" s="11">
        <v>1.8180999999999999E-2</v>
      </c>
      <c r="EM115" s="11">
        <v>3.2191999999999998E-2</v>
      </c>
      <c r="EN115" s="11">
        <v>1.2361E-2</v>
      </c>
      <c r="EO115" s="11">
        <v>4.7274999999999998E-2</v>
      </c>
      <c r="EP115" s="11">
        <v>1.6552000000000001E-2</v>
      </c>
      <c r="EQ115" s="11">
        <v>3.4141999999999999E-2</v>
      </c>
      <c r="ER115" s="11">
        <v>3.2192999999999999E-2</v>
      </c>
      <c r="ES115" s="11">
        <v>3.3244999999999997E-2</v>
      </c>
      <c r="ET115" s="11">
        <v>3.5265999999999999E-2</v>
      </c>
      <c r="EU115" s="11" t="s">
        <v>157</v>
      </c>
      <c r="EV115" s="11" t="s">
        <v>157</v>
      </c>
      <c r="EW115" s="11" t="s">
        <v>176</v>
      </c>
    </row>
    <row r="116" spans="1:153" ht="12.75" x14ac:dyDescent="0.2">
      <c r="A116" s="11"/>
      <c r="B116" s="11">
        <v>66953598</v>
      </c>
      <c r="C116" s="11">
        <v>54329.1062499994</v>
      </c>
      <c r="D116" s="11" t="s">
        <v>153</v>
      </c>
      <c r="E116" s="11">
        <v>345600</v>
      </c>
      <c r="F116" s="11">
        <v>73386638</v>
      </c>
      <c r="G116" s="11">
        <v>53370.150694445998</v>
      </c>
      <c r="H116" s="11">
        <v>52355.544444442501</v>
      </c>
      <c r="I116" s="11">
        <v>354672</v>
      </c>
      <c r="J116" s="11">
        <v>1</v>
      </c>
      <c r="K116" s="11">
        <v>33</v>
      </c>
      <c r="L116" s="11">
        <v>147878</v>
      </c>
      <c r="M116" s="11">
        <v>131</v>
      </c>
      <c r="N116" s="11">
        <v>111</v>
      </c>
      <c r="O116" s="11">
        <v>92</v>
      </c>
      <c r="P116" s="11">
        <v>84.73</v>
      </c>
      <c r="Q116" s="11">
        <v>278171</v>
      </c>
      <c r="R116" s="11" t="s">
        <v>154</v>
      </c>
      <c r="S116" s="11" t="s">
        <v>155</v>
      </c>
      <c r="T116" s="11" t="s">
        <v>208</v>
      </c>
      <c r="U116" s="11">
        <v>4</v>
      </c>
      <c r="V116" s="11" t="s">
        <v>154</v>
      </c>
      <c r="W116" s="11" t="s">
        <v>157</v>
      </c>
      <c r="X116" s="11">
        <v>3</v>
      </c>
      <c r="Y116" s="11">
        <v>1</v>
      </c>
      <c r="Z116" s="11">
        <v>10</v>
      </c>
      <c r="AA116" s="11">
        <v>10</v>
      </c>
      <c r="AB116" s="11">
        <v>10</v>
      </c>
      <c r="AC116" s="11">
        <v>10</v>
      </c>
      <c r="AD116" s="11">
        <v>10</v>
      </c>
      <c r="AE116" s="11">
        <v>10</v>
      </c>
      <c r="AF116" s="11">
        <v>10</v>
      </c>
      <c r="AG116" s="11">
        <v>10</v>
      </c>
      <c r="AH116" s="11">
        <v>10</v>
      </c>
      <c r="AI116" s="11">
        <v>10</v>
      </c>
      <c r="AJ116" s="11">
        <v>10</v>
      </c>
      <c r="AK116" s="11">
        <v>0</v>
      </c>
      <c r="AL116" s="11">
        <v>0</v>
      </c>
      <c r="AM116" s="11">
        <v>101</v>
      </c>
      <c r="AN116" s="11">
        <v>60</v>
      </c>
      <c r="AO116" s="11">
        <v>0</v>
      </c>
      <c r="AP116" s="11">
        <v>110</v>
      </c>
      <c r="AQ116" s="11">
        <v>40</v>
      </c>
      <c r="AR116" s="11">
        <v>30</v>
      </c>
      <c r="AS116" s="11">
        <v>1</v>
      </c>
      <c r="AT116" s="11">
        <v>110</v>
      </c>
      <c r="AU116" s="11">
        <v>2430</v>
      </c>
      <c r="AV116" s="11">
        <v>2535</v>
      </c>
      <c r="AW116" s="11">
        <v>521</v>
      </c>
      <c r="AX116" s="11">
        <v>280</v>
      </c>
      <c r="AY116" s="11">
        <v>491</v>
      </c>
      <c r="AZ116" s="11">
        <v>3815</v>
      </c>
      <c r="BA116" s="11">
        <v>54310</v>
      </c>
      <c r="BB116" s="11">
        <v>1775</v>
      </c>
      <c r="BC116" s="11">
        <v>1047</v>
      </c>
      <c r="BD116" s="11">
        <v>778</v>
      </c>
      <c r="BE116" s="11">
        <v>697</v>
      </c>
      <c r="BF116" s="11">
        <v>1073</v>
      </c>
      <c r="BG116" s="11">
        <v>1998</v>
      </c>
      <c r="BH116" s="11">
        <v>4584</v>
      </c>
      <c r="BI116" s="11">
        <v>9</v>
      </c>
      <c r="BJ116" s="11">
        <v>10</v>
      </c>
      <c r="BK116" s="11">
        <v>8</v>
      </c>
      <c r="BL116" s="11">
        <v>11</v>
      </c>
      <c r="BM116" s="11">
        <v>8</v>
      </c>
      <c r="BN116" s="11">
        <v>9</v>
      </c>
      <c r="BO116" s="11">
        <v>13</v>
      </c>
      <c r="BP116" s="11">
        <v>12</v>
      </c>
      <c r="BQ116" s="11">
        <v>9</v>
      </c>
      <c r="BR116" s="11">
        <v>9</v>
      </c>
      <c r="BS116" s="11">
        <v>10</v>
      </c>
      <c r="BT116" s="11">
        <v>20</v>
      </c>
      <c r="BU116" s="11">
        <v>24</v>
      </c>
      <c r="BV116" s="11">
        <v>18</v>
      </c>
      <c r="BW116" s="11">
        <v>4</v>
      </c>
      <c r="BX116" s="11">
        <v>2</v>
      </c>
      <c r="BY116" s="11">
        <v>3</v>
      </c>
      <c r="BZ116" s="11">
        <v>25</v>
      </c>
      <c r="CA116" s="11">
        <v>9</v>
      </c>
      <c r="CB116" s="11">
        <v>14</v>
      </c>
      <c r="CC116" s="11">
        <v>4</v>
      </c>
      <c r="CD116" s="11">
        <v>2</v>
      </c>
      <c r="CE116" s="11">
        <v>5</v>
      </c>
      <c r="CF116" s="11">
        <v>5</v>
      </c>
      <c r="CG116" s="11">
        <v>7</v>
      </c>
      <c r="CH116" s="11">
        <v>25</v>
      </c>
      <c r="CI116" s="11" t="s">
        <v>158</v>
      </c>
      <c r="CJ116" s="11" t="s">
        <v>158</v>
      </c>
      <c r="CK116" s="11" t="s">
        <v>158</v>
      </c>
      <c r="CL116" s="11" t="s">
        <v>158</v>
      </c>
      <c r="CM116" s="11" t="s">
        <v>158</v>
      </c>
      <c r="CN116" s="11" t="s">
        <v>158</v>
      </c>
      <c r="CO116" s="11" t="s">
        <v>158</v>
      </c>
      <c r="CP116" s="11" t="s">
        <v>158</v>
      </c>
      <c r="CQ116" s="11" t="s">
        <v>158</v>
      </c>
      <c r="CR116" s="11" t="s">
        <v>158</v>
      </c>
      <c r="CS116" s="11" t="s">
        <v>158</v>
      </c>
      <c r="CT116" s="11" t="s">
        <v>158</v>
      </c>
      <c r="CU116" s="11" t="s">
        <v>158</v>
      </c>
      <c r="CV116" s="11" t="s">
        <v>154</v>
      </c>
      <c r="CW116" s="11" t="s">
        <v>154</v>
      </c>
      <c r="CX116" s="11" t="s">
        <v>154</v>
      </c>
      <c r="CY116" s="11" t="s">
        <v>154</v>
      </c>
      <c r="CZ116" s="11" t="s">
        <v>154</v>
      </c>
      <c r="DA116" s="11" t="s">
        <v>154</v>
      </c>
      <c r="DB116" s="11" t="s">
        <v>154</v>
      </c>
      <c r="DC116" s="11" t="s">
        <v>154</v>
      </c>
      <c r="DD116" s="11" t="s">
        <v>154</v>
      </c>
      <c r="DE116" s="11" t="s">
        <v>154</v>
      </c>
      <c r="DF116" s="11" t="s">
        <v>154</v>
      </c>
      <c r="DG116" s="11" t="s">
        <v>154</v>
      </c>
      <c r="DH116" s="11" t="s">
        <v>154</v>
      </c>
      <c r="DI116" s="11" t="s">
        <v>157</v>
      </c>
      <c r="DJ116" s="11" t="s">
        <v>157</v>
      </c>
      <c r="DK116" s="11" t="s">
        <v>157</v>
      </c>
      <c r="DL116" s="11" t="s">
        <v>157</v>
      </c>
      <c r="DM116" s="11" t="s">
        <v>157</v>
      </c>
      <c r="DN116" s="11" t="s">
        <v>157</v>
      </c>
      <c r="DO116" s="11" t="s">
        <v>157</v>
      </c>
      <c r="DP116" s="11" t="s">
        <v>157</v>
      </c>
      <c r="DQ116" s="11" t="s">
        <v>157</v>
      </c>
      <c r="DR116" s="11" t="s">
        <v>157</v>
      </c>
      <c r="DS116" s="11" t="s">
        <v>157</v>
      </c>
      <c r="DT116" s="11" t="s">
        <v>157</v>
      </c>
      <c r="DU116" s="11" t="s">
        <v>157</v>
      </c>
      <c r="DV116" s="11" t="b">
        <v>1</v>
      </c>
      <c r="DW116" s="11" t="b">
        <v>1</v>
      </c>
      <c r="DX116" s="11" t="b">
        <v>1</v>
      </c>
      <c r="DY116" s="11" t="b">
        <v>1</v>
      </c>
      <c r="DZ116" s="11" t="b">
        <v>1</v>
      </c>
      <c r="EA116" s="11" t="b">
        <v>1</v>
      </c>
      <c r="EB116" s="11" t="b">
        <v>1</v>
      </c>
      <c r="EC116" s="11" t="b">
        <v>1</v>
      </c>
      <c r="ED116" s="11" t="b">
        <v>1</v>
      </c>
      <c r="EE116" s="11" t="b">
        <v>1</v>
      </c>
      <c r="EF116" s="11" t="b">
        <v>1</v>
      </c>
      <c r="EG116" s="11" t="b">
        <v>0</v>
      </c>
      <c r="EH116" s="11" t="b">
        <v>0</v>
      </c>
      <c r="EI116" s="11">
        <v>8.3545999999999995E-2</v>
      </c>
      <c r="EJ116" s="11">
        <v>3.2036000000000002E-2</v>
      </c>
      <c r="EK116" s="11">
        <v>2.9087999999999999E-2</v>
      </c>
      <c r="EL116" s="11">
        <v>3.4583999999999997E-2</v>
      </c>
      <c r="EM116" s="11">
        <v>0.302396</v>
      </c>
      <c r="EN116" s="11">
        <v>3.2149999999999998E-2</v>
      </c>
      <c r="EO116" s="11">
        <v>7.8950000000000006E-2</v>
      </c>
      <c r="EP116" s="11">
        <v>1.6639000000000001E-2</v>
      </c>
      <c r="EQ116" s="11">
        <v>3.2451000000000001E-2</v>
      </c>
      <c r="ER116" s="11">
        <v>5.7185E-2</v>
      </c>
      <c r="ES116" s="11">
        <v>4.4309000000000001E-2</v>
      </c>
      <c r="ET116" s="11">
        <v>1.5576E-2</v>
      </c>
      <c r="EU116" s="11">
        <v>4.1966000000000003E-2</v>
      </c>
      <c r="EV116" s="11" t="s">
        <v>228</v>
      </c>
      <c r="EW116" s="11" t="s">
        <v>273</v>
      </c>
    </row>
    <row r="117" spans="1:153" ht="12.75" x14ac:dyDescent="0.2">
      <c r="A117" s="11"/>
      <c r="B117" s="11">
        <v>45381862</v>
      </c>
      <c r="C117" s="11">
        <v>48319.563194444199</v>
      </c>
      <c r="D117" s="11" t="s">
        <v>153</v>
      </c>
      <c r="E117" s="11">
        <v>345600</v>
      </c>
      <c r="F117" s="11">
        <v>52144168</v>
      </c>
      <c r="G117" s="11">
        <v>49396.675694445301</v>
      </c>
      <c r="H117" s="11">
        <v>48847.506944443398</v>
      </c>
      <c r="I117" s="11">
        <v>330986</v>
      </c>
      <c r="J117" s="11">
        <v>1</v>
      </c>
      <c r="K117" s="11">
        <v>110</v>
      </c>
      <c r="L117" s="11">
        <v>25727</v>
      </c>
      <c r="M117" s="11">
        <v>131</v>
      </c>
      <c r="N117" s="11">
        <v>131</v>
      </c>
      <c r="O117" s="11">
        <v>92</v>
      </c>
      <c r="P117" s="11">
        <v>100</v>
      </c>
      <c r="Q117" s="11">
        <v>283305</v>
      </c>
      <c r="R117" s="11" t="s">
        <v>154</v>
      </c>
      <c r="S117" s="11" t="s">
        <v>155</v>
      </c>
      <c r="T117" s="11" t="s">
        <v>208</v>
      </c>
      <c r="U117" s="11">
        <v>3</v>
      </c>
      <c r="V117" s="11" t="s">
        <v>154</v>
      </c>
      <c r="W117" s="11" t="s">
        <v>157</v>
      </c>
      <c r="X117" s="11">
        <v>5</v>
      </c>
      <c r="Y117" s="11">
        <v>1</v>
      </c>
      <c r="Z117" s="11">
        <v>10</v>
      </c>
      <c r="AA117" s="11">
        <v>10</v>
      </c>
      <c r="AB117" s="11">
        <v>10</v>
      </c>
      <c r="AC117" s="11">
        <v>10</v>
      </c>
      <c r="AD117" s="11">
        <v>10</v>
      </c>
      <c r="AE117" s="11">
        <v>10</v>
      </c>
      <c r="AF117" s="11">
        <v>10</v>
      </c>
      <c r="AG117" s="11">
        <v>10</v>
      </c>
      <c r="AH117" s="11">
        <v>10</v>
      </c>
      <c r="AI117" s="11">
        <v>10</v>
      </c>
      <c r="AJ117" s="11">
        <v>10</v>
      </c>
      <c r="AK117" s="11">
        <v>10</v>
      </c>
      <c r="AL117" s="11">
        <v>10</v>
      </c>
      <c r="AM117" s="11">
        <v>121</v>
      </c>
      <c r="AN117" s="11">
        <v>60</v>
      </c>
      <c r="AO117" s="11">
        <v>10</v>
      </c>
      <c r="AP117" s="11">
        <v>120</v>
      </c>
      <c r="AQ117" s="11">
        <v>60</v>
      </c>
      <c r="AR117" s="11">
        <v>40</v>
      </c>
      <c r="AS117" s="11">
        <v>1</v>
      </c>
      <c r="AT117" s="11">
        <v>130</v>
      </c>
      <c r="AU117" s="11">
        <v>355</v>
      </c>
      <c r="AV117" s="11">
        <v>559</v>
      </c>
      <c r="AW117" s="11">
        <v>373</v>
      </c>
      <c r="AX117" s="11">
        <v>12964</v>
      </c>
      <c r="AY117" s="11">
        <v>1012</v>
      </c>
      <c r="AZ117" s="11">
        <v>1527</v>
      </c>
      <c r="BA117" s="11">
        <v>10538</v>
      </c>
      <c r="BB117" s="11">
        <v>1689</v>
      </c>
      <c r="BC117" s="11">
        <v>2566</v>
      </c>
      <c r="BD117" s="11">
        <v>279</v>
      </c>
      <c r="BE117" s="11">
        <v>665</v>
      </c>
      <c r="BF117" s="11">
        <v>357</v>
      </c>
      <c r="BG117" s="11">
        <v>14131</v>
      </c>
      <c r="BH117" s="11">
        <v>528</v>
      </c>
      <c r="BI117" s="11">
        <v>9</v>
      </c>
      <c r="BJ117" s="11">
        <v>9</v>
      </c>
      <c r="BK117" s="11">
        <v>10</v>
      </c>
      <c r="BL117" s="11">
        <v>11</v>
      </c>
      <c r="BM117" s="11">
        <v>9</v>
      </c>
      <c r="BN117" s="11">
        <v>8</v>
      </c>
      <c r="BO117" s="11">
        <v>10</v>
      </c>
      <c r="BP117" s="11">
        <v>12</v>
      </c>
      <c r="BQ117" s="11">
        <v>12</v>
      </c>
      <c r="BR117" s="11">
        <v>10</v>
      </c>
      <c r="BS117" s="11">
        <v>11</v>
      </c>
      <c r="BT117" s="11">
        <v>10</v>
      </c>
      <c r="BU117" s="11">
        <v>22</v>
      </c>
      <c r="BV117" s="11">
        <v>10</v>
      </c>
      <c r="BW117" s="11">
        <v>4</v>
      </c>
      <c r="BX117" s="11">
        <v>4</v>
      </c>
      <c r="BY117" s="11">
        <v>4</v>
      </c>
      <c r="BZ117" s="11">
        <v>13</v>
      </c>
      <c r="CA117" s="11">
        <v>106</v>
      </c>
      <c r="CB117" s="11">
        <v>28</v>
      </c>
      <c r="CC117" s="11">
        <v>9</v>
      </c>
      <c r="CD117" s="11">
        <v>4</v>
      </c>
      <c r="CE117" s="11">
        <v>4</v>
      </c>
      <c r="CF117" s="11">
        <v>7</v>
      </c>
      <c r="CG117" s="11">
        <v>32</v>
      </c>
      <c r="CH117" s="11">
        <v>9</v>
      </c>
      <c r="CI117" s="11" t="s">
        <v>158</v>
      </c>
      <c r="CJ117" s="11" t="s">
        <v>158</v>
      </c>
      <c r="CK117" s="11" t="s">
        <v>158</v>
      </c>
      <c r="CL117" s="11" t="s">
        <v>158</v>
      </c>
      <c r="CM117" s="11" t="s">
        <v>158</v>
      </c>
      <c r="CN117" s="11" t="s">
        <v>158</v>
      </c>
      <c r="CO117" s="11" t="s">
        <v>158</v>
      </c>
      <c r="CP117" s="11" t="s">
        <v>158</v>
      </c>
      <c r="CQ117" s="11" t="s">
        <v>158</v>
      </c>
      <c r="CR117" s="11" t="s">
        <v>158</v>
      </c>
      <c r="CS117" s="11" t="s">
        <v>158</v>
      </c>
      <c r="CT117" s="11" t="s">
        <v>158</v>
      </c>
      <c r="CU117" s="11" t="s">
        <v>158</v>
      </c>
      <c r="CV117" s="11" t="s">
        <v>154</v>
      </c>
      <c r="CW117" s="11" t="s">
        <v>154</v>
      </c>
      <c r="CX117" s="11" t="s">
        <v>154</v>
      </c>
      <c r="CY117" s="11" t="s">
        <v>154</v>
      </c>
      <c r="CZ117" s="11" t="s">
        <v>154</v>
      </c>
      <c r="DA117" s="11" t="s">
        <v>154</v>
      </c>
      <c r="DB117" s="11" t="s">
        <v>154</v>
      </c>
      <c r="DC117" s="11" t="s">
        <v>154</v>
      </c>
      <c r="DD117" s="11" t="s">
        <v>154</v>
      </c>
      <c r="DE117" s="11" t="s">
        <v>154</v>
      </c>
      <c r="DF117" s="11" t="s">
        <v>154</v>
      </c>
      <c r="DG117" s="11" t="s">
        <v>154</v>
      </c>
      <c r="DH117" s="11" t="s">
        <v>154</v>
      </c>
      <c r="DI117" s="11" t="s">
        <v>157</v>
      </c>
      <c r="DJ117" s="11" t="s">
        <v>157</v>
      </c>
      <c r="DK117" s="11" t="s">
        <v>157</v>
      </c>
      <c r="DL117" s="11" t="s">
        <v>157</v>
      </c>
      <c r="DM117" s="11" t="s">
        <v>157</v>
      </c>
      <c r="DN117" s="11" t="s">
        <v>157</v>
      </c>
      <c r="DO117" s="11" t="s">
        <v>157</v>
      </c>
      <c r="DP117" s="11" t="s">
        <v>157</v>
      </c>
      <c r="DQ117" s="11" t="s">
        <v>157</v>
      </c>
      <c r="DR117" s="11" t="s">
        <v>157</v>
      </c>
      <c r="DS117" s="11" t="s">
        <v>157</v>
      </c>
      <c r="DT117" s="11" t="s">
        <v>157</v>
      </c>
      <c r="DU117" s="11" t="s">
        <v>157</v>
      </c>
      <c r="DV117" s="11" t="b">
        <v>1</v>
      </c>
      <c r="DW117" s="11" t="b">
        <v>1</v>
      </c>
      <c r="DX117" s="11" t="b">
        <v>1</v>
      </c>
      <c r="DY117" s="11" t="b">
        <v>1</v>
      </c>
      <c r="DZ117" s="11" t="b">
        <v>1</v>
      </c>
      <c r="EA117" s="11" t="b">
        <v>1</v>
      </c>
      <c r="EB117" s="11" t="b">
        <v>1</v>
      </c>
      <c r="EC117" s="11" t="b">
        <v>1</v>
      </c>
      <c r="ED117" s="11" t="b">
        <v>1</v>
      </c>
      <c r="EE117" s="11" t="b">
        <v>1</v>
      </c>
      <c r="EF117" s="11" t="b">
        <v>1</v>
      </c>
      <c r="EG117" s="11" t="b">
        <v>1</v>
      </c>
      <c r="EH117" s="11" t="b">
        <v>1</v>
      </c>
      <c r="EI117" s="11">
        <v>2.8094999999999998E-2</v>
      </c>
      <c r="EJ117" s="11">
        <v>2.9531000000000002E-2</v>
      </c>
      <c r="EK117" s="11">
        <v>3.0346000000000001E-2</v>
      </c>
      <c r="EL117" s="11">
        <v>3.9001000000000001E-2</v>
      </c>
      <c r="EM117" s="11">
        <v>3.3339000000000001E-2</v>
      </c>
      <c r="EN117" s="11">
        <v>3.2126000000000002E-2</v>
      </c>
      <c r="EO117" s="11">
        <v>3.2565999999999998E-2</v>
      </c>
      <c r="EP117" s="11">
        <v>1.6830000000000001E-2</v>
      </c>
      <c r="EQ117" s="11">
        <v>3.1140000000000001E-2</v>
      </c>
      <c r="ER117" s="11">
        <v>3.1109999999999999E-2</v>
      </c>
      <c r="ES117" s="11">
        <v>4.2340000000000003E-2</v>
      </c>
      <c r="ET117" s="11">
        <v>1.9231000000000002E-2</v>
      </c>
      <c r="EU117" s="11">
        <v>4.0784000000000001E-2</v>
      </c>
      <c r="EV117" s="11" t="s">
        <v>243</v>
      </c>
      <c r="EW117" s="11" t="s">
        <v>229</v>
      </c>
    </row>
    <row r="118" spans="1:153" ht="12.75" x14ac:dyDescent="0.2">
      <c r="A118" s="11"/>
      <c r="B118" s="11">
        <v>55212586</v>
      </c>
      <c r="C118" s="11">
        <v>57333.877777777103</v>
      </c>
      <c r="D118" s="11" t="s">
        <v>153</v>
      </c>
      <c r="E118" s="11">
        <v>345600</v>
      </c>
      <c r="F118" s="11">
        <v>62898388</v>
      </c>
      <c r="G118" s="11">
        <v>50781.371527778902</v>
      </c>
      <c r="H118" s="11">
        <v>50070.004861109701</v>
      </c>
      <c r="I118" s="11">
        <v>344203</v>
      </c>
      <c r="J118" s="11">
        <v>1</v>
      </c>
      <c r="K118" s="11">
        <v>0</v>
      </c>
      <c r="L118" s="11">
        <v>0</v>
      </c>
      <c r="M118" s="11">
        <v>131</v>
      </c>
      <c r="N118" s="11">
        <v>121</v>
      </c>
      <c r="O118" s="11">
        <v>92</v>
      </c>
      <c r="P118" s="11">
        <v>92.36</v>
      </c>
      <c r="Q118" s="11">
        <v>257041</v>
      </c>
      <c r="R118" s="11" t="s">
        <v>154</v>
      </c>
      <c r="S118" s="11" t="s">
        <v>155</v>
      </c>
      <c r="T118" s="11" t="s">
        <v>208</v>
      </c>
      <c r="U118" s="11">
        <v>0</v>
      </c>
      <c r="V118" s="11" t="s">
        <v>154</v>
      </c>
      <c r="W118" s="11" t="s">
        <v>157</v>
      </c>
      <c r="X118" s="11">
        <v>5</v>
      </c>
      <c r="Y118" s="11">
        <v>1</v>
      </c>
      <c r="Z118" s="11">
        <v>10</v>
      </c>
      <c r="AA118" s="11">
        <v>10</v>
      </c>
      <c r="AB118" s="11">
        <v>10</v>
      </c>
      <c r="AC118" s="11">
        <v>10</v>
      </c>
      <c r="AD118" s="11">
        <v>10</v>
      </c>
      <c r="AE118" s="11">
        <v>10</v>
      </c>
      <c r="AF118" s="11">
        <v>10</v>
      </c>
      <c r="AG118" s="11">
        <v>10</v>
      </c>
      <c r="AH118" s="11">
        <v>10</v>
      </c>
      <c r="AI118" s="11">
        <v>10</v>
      </c>
      <c r="AJ118" s="11">
        <v>10</v>
      </c>
      <c r="AK118" s="11">
        <v>0</v>
      </c>
      <c r="AL118" s="11">
        <v>10</v>
      </c>
      <c r="AM118" s="11">
        <v>111</v>
      </c>
      <c r="AN118" s="11">
        <v>60</v>
      </c>
      <c r="AO118" s="11">
        <v>10</v>
      </c>
      <c r="AP118" s="11">
        <v>110</v>
      </c>
      <c r="AQ118" s="11">
        <v>50</v>
      </c>
      <c r="AR118" s="11">
        <v>30</v>
      </c>
      <c r="AS118" s="11">
        <v>1</v>
      </c>
      <c r="AT118" s="11">
        <v>120</v>
      </c>
      <c r="AU118" s="11">
        <v>3899</v>
      </c>
      <c r="AV118" s="11">
        <v>9424</v>
      </c>
      <c r="AW118" s="11">
        <v>19512</v>
      </c>
      <c r="AX118" s="11">
        <v>5291</v>
      </c>
      <c r="AY118" s="11">
        <v>1935</v>
      </c>
      <c r="AZ118" s="11">
        <v>3575</v>
      </c>
      <c r="BA118" s="11">
        <v>2030</v>
      </c>
      <c r="BB118" s="11">
        <v>3335</v>
      </c>
      <c r="BC118" s="11">
        <v>1257</v>
      </c>
      <c r="BD118" s="11">
        <v>7942</v>
      </c>
      <c r="BE118" s="11">
        <v>1390</v>
      </c>
      <c r="BF118" s="11">
        <v>5399</v>
      </c>
      <c r="BG118" s="11">
        <v>7882</v>
      </c>
      <c r="BH118" s="11">
        <v>9375</v>
      </c>
      <c r="BI118" s="11">
        <v>6</v>
      </c>
      <c r="BJ118" s="11">
        <v>11</v>
      </c>
      <c r="BK118" s="11">
        <v>12</v>
      </c>
      <c r="BL118" s="11">
        <v>11</v>
      </c>
      <c r="BM118" s="11">
        <v>9</v>
      </c>
      <c r="BN118" s="11">
        <v>10</v>
      </c>
      <c r="BO118" s="11">
        <v>14</v>
      </c>
      <c r="BP118" s="11">
        <v>15</v>
      </c>
      <c r="BQ118" s="11">
        <v>13</v>
      </c>
      <c r="BR118" s="11">
        <v>11</v>
      </c>
      <c r="BS118" s="11">
        <v>12</v>
      </c>
      <c r="BT118" s="11">
        <v>15</v>
      </c>
      <c r="BU118" s="11">
        <v>25</v>
      </c>
      <c r="BV118" s="11">
        <v>11</v>
      </c>
      <c r="BW118" s="11">
        <v>14</v>
      </c>
      <c r="BX118" s="11">
        <v>17</v>
      </c>
      <c r="BY118" s="11">
        <v>10</v>
      </c>
      <c r="BZ118" s="11">
        <v>22</v>
      </c>
      <c r="CA118" s="11">
        <v>12</v>
      </c>
      <c r="CB118" s="11">
        <v>27</v>
      </c>
      <c r="CC118" s="11">
        <v>14</v>
      </c>
      <c r="CD118" s="11">
        <v>31</v>
      </c>
      <c r="CE118" s="11">
        <v>19</v>
      </c>
      <c r="CF118" s="11">
        <v>14</v>
      </c>
      <c r="CG118" s="11">
        <v>28</v>
      </c>
      <c r="CH118" s="11">
        <v>13</v>
      </c>
      <c r="CI118" s="11" t="s">
        <v>158</v>
      </c>
      <c r="CJ118" s="11" t="s">
        <v>158</v>
      </c>
      <c r="CK118" s="11" t="s">
        <v>158</v>
      </c>
      <c r="CL118" s="11" t="s">
        <v>158</v>
      </c>
      <c r="CM118" s="11" t="s">
        <v>158</v>
      </c>
      <c r="CN118" s="11" t="s">
        <v>158</v>
      </c>
      <c r="CO118" s="11" t="s">
        <v>158</v>
      </c>
      <c r="CP118" s="11" t="s">
        <v>158</v>
      </c>
      <c r="CQ118" s="11" t="s">
        <v>158</v>
      </c>
      <c r="CR118" s="11" t="s">
        <v>158</v>
      </c>
      <c r="CS118" s="11" t="s">
        <v>158</v>
      </c>
      <c r="CT118" s="11" t="s">
        <v>158</v>
      </c>
      <c r="CU118" s="11" t="s">
        <v>158</v>
      </c>
      <c r="CV118" s="11" t="s">
        <v>154</v>
      </c>
      <c r="CW118" s="11" t="s">
        <v>154</v>
      </c>
      <c r="CX118" s="11" t="s">
        <v>154</v>
      </c>
      <c r="CY118" s="11" t="s">
        <v>154</v>
      </c>
      <c r="CZ118" s="11" t="s">
        <v>154</v>
      </c>
      <c r="DA118" s="11" t="s">
        <v>154</v>
      </c>
      <c r="DB118" s="11" t="s">
        <v>154</v>
      </c>
      <c r="DC118" s="11" t="s">
        <v>154</v>
      </c>
      <c r="DD118" s="11" t="s">
        <v>154</v>
      </c>
      <c r="DE118" s="11" t="s">
        <v>154</v>
      </c>
      <c r="DF118" s="11" t="s">
        <v>154</v>
      </c>
      <c r="DG118" s="11" t="s">
        <v>154</v>
      </c>
      <c r="DH118" s="11" t="s">
        <v>154</v>
      </c>
      <c r="DI118" s="11" t="s">
        <v>157</v>
      </c>
      <c r="DJ118" s="11" t="s">
        <v>157</v>
      </c>
      <c r="DK118" s="11" t="s">
        <v>157</v>
      </c>
      <c r="DL118" s="11" t="s">
        <v>157</v>
      </c>
      <c r="DM118" s="11" t="s">
        <v>157</v>
      </c>
      <c r="DN118" s="11" t="s">
        <v>157</v>
      </c>
      <c r="DO118" s="11" t="s">
        <v>157</v>
      </c>
      <c r="DP118" s="11" t="s">
        <v>157</v>
      </c>
      <c r="DQ118" s="11" t="s">
        <v>157</v>
      </c>
      <c r="DR118" s="11" t="s">
        <v>157</v>
      </c>
      <c r="DS118" s="11" t="s">
        <v>157</v>
      </c>
      <c r="DT118" s="11" t="s">
        <v>157</v>
      </c>
      <c r="DU118" s="11" t="s">
        <v>157</v>
      </c>
      <c r="DV118" s="11" t="b">
        <v>1</v>
      </c>
      <c r="DW118" s="11" t="b">
        <v>1</v>
      </c>
      <c r="DX118" s="11" t="b">
        <v>1</v>
      </c>
      <c r="DY118" s="11" t="b">
        <v>1</v>
      </c>
      <c r="DZ118" s="11" t="b">
        <v>1</v>
      </c>
      <c r="EA118" s="11" t="b">
        <v>1</v>
      </c>
      <c r="EB118" s="11" t="b">
        <v>1</v>
      </c>
      <c r="EC118" s="11" t="b">
        <v>1</v>
      </c>
      <c r="ED118" s="11" t="b">
        <v>1</v>
      </c>
      <c r="EE118" s="11" t="b">
        <v>1</v>
      </c>
      <c r="EF118" s="11" t="b">
        <v>1</v>
      </c>
      <c r="EG118" s="11" t="b">
        <v>0</v>
      </c>
      <c r="EH118" s="11" t="b">
        <v>1</v>
      </c>
      <c r="EI118" s="11">
        <v>2.8039999999999999E-2</v>
      </c>
      <c r="EJ118" s="11">
        <v>8.1938999999999998E-2</v>
      </c>
      <c r="EK118" s="11">
        <v>6.3217999999999996E-2</v>
      </c>
      <c r="EL118" s="11">
        <v>0.237425</v>
      </c>
      <c r="EM118" s="11">
        <v>4.7093999999999997E-2</v>
      </c>
      <c r="EN118" s="11">
        <v>6.2590000000000007E-2</v>
      </c>
      <c r="EO118" s="11">
        <v>4.1076000000000001E-2</v>
      </c>
      <c r="EP118" s="11">
        <v>1.6836E-2</v>
      </c>
      <c r="EQ118" s="11">
        <v>1.4814000000000001E-2</v>
      </c>
      <c r="ER118" s="11">
        <v>3.2899999999999999E-2</v>
      </c>
      <c r="ES118" s="11">
        <v>3.7330000000000002E-2</v>
      </c>
      <c r="ET118" s="11">
        <v>7.6231999999999994E-2</v>
      </c>
      <c r="EU118" s="11">
        <v>1.7694999999999999E-2</v>
      </c>
      <c r="EV118" s="11" t="s">
        <v>194</v>
      </c>
      <c r="EW118" s="11" t="s">
        <v>229</v>
      </c>
    </row>
    <row r="119" spans="1:153" ht="12.75" x14ac:dyDescent="0.2">
      <c r="A119" s="11"/>
      <c r="B119" s="11">
        <v>66953608</v>
      </c>
      <c r="C119" s="11">
        <v>46257.895138888802</v>
      </c>
      <c r="D119" s="11" t="s">
        <v>153</v>
      </c>
      <c r="E119" s="11">
        <v>345600</v>
      </c>
      <c r="F119" s="11">
        <v>73386240</v>
      </c>
      <c r="G119" s="11">
        <v>53470.490972223801</v>
      </c>
      <c r="H119" s="11">
        <v>52444.131249997998</v>
      </c>
      <c r="I119" s="11">
        <v>286980</v>
      </c>
      <c r="J119" s="11">
        <v>1</v>
      </c>
      <c r="K119" s="11">
        <v>56</v>
      </c>
      <c r="L119" s="11">
        <v>77083</v>
      </c>
      <c r="M119" s="11">
        <v>131</v>
      </c>
      <c r="N119" s="11">
        <v>131</v>
      </c>
      <c r="O119" s="11">
        <v>92</v>
      </c>
      <c r="P119" s="11">
        <v>100</v>
      </c>
      <c r="Q119" s="11">
        <v>254269</v>
      </c>
      <c r="R119" s="11" t="s">
        <v>154</v>
      </c>
      <c r="S119" s="11" t="s">
        <v>155</v>
      </c>
      <c r="T119" s="11" t="s">
        <v>208</v>
      </c>
      <c r="U119" s="11">
        <v>25</v>
      </c>
      <c r="V119" s="11" t="s">
        <v>154</v>
      </c>
      <c r="W119" s="11" t="s">
        <v>157</v>
      </c>
      <c r="X119" s="11">
        <v>5</v>
      </c>
      <c r="Y119" s="11">
        <v>1</v>
      </c>
      <c r="Z119" s="11">
        <v>10</v>
      </c>
      <c r="AA119" s="11">
        <v>10</v>
      </c>
      <c r="AB119" s="11">
        <v>10</v>
      </c>
      <c r="AC119" s="11">
        <v>10</v>
      </c>
      <c r="AD119" s="11">
        <v>10</v>
      </c>
      <c r="AE119" s="11">
        <v>10</v>
      </c>
      <c r="AF119" s="11">
        <v>10</v>
      </c>
      <c r="AG119" s="11">
        <v>10</v>
      </c>
      <c r="AH119" s="11">
        <v>10</v>
      </c>
      <c r="AI119" s="11">
        <v>10</v>
      </c>
      <c r="AJ119" s="11">
        <v>10</v>
      </c>
      <c r="AK119" s="11">
        <v>10</v>
      </c>
      <c r="AL119" s="11">
        <v>10</v>
      </c>
      <c r="AM119" s="11">
        <v>121</v>
      </c>
      <c r="AN119" s="11">
        <v>60</v>
      </c>
      <c r="AO119" s="11">
        <v>10</v>
      </c>
      <c r="AP119" s="11">
        <v>120</v>
      </c>
      <c r="AQ119" s="11">
        <v>60</v>
      </c>
      <c r="AR119" s="11">
        <v>40</v>
      </c>
      <c r="AS119" s="11">
        <v>1</v>
      </c>
      <c r="AT119" s="11">
        <v>130</v>
      </c>
      <c r="AU119" s="11">
        <v>260</v>
      </c>
      <c r="AV119" s="11">
        <v>4220</v>
      </c>
      <c r="AW119" s="11">
        <v>2373</v>
      </c>
      <c r="AX119" s="11">
        <v>618</v>
      </c>
      <c r="AY119" s="11">
        <v>416</v>
      </c>
      <c r="AZ119" s="11">
        <v>921</v>
      </c>
      <c r="BA119" s="11">
        <v>1818</v>
      </c>
      <c r="BB119" s="11">
        <v>1413</v>
      </c>
      <c r="BC119" s="11">
        <v>1781</v>
      </c>
      <c r="BD119" s="11">
        <v>456</v>
      </c>
      <c r="BE119" s="11">
        <v>727</v>
      </c>
      <c r="BF119" s="11">
        <v>12451</v>
      </c>
      <c r="BG119" s="11">
        <v>4209</v>
      </c>
      <c r="BH119" s="11">
        <v>873</v>
      </c>
      <c r="BI119" s="11">
        <v>13</v>
      </c>
      <c r="BJ119" s="11">
        <v>14</v>
      </c>
      <c r="BK119" s="11">
        <v>12</v>
      </c>
      <c r="BL119" s="11">
        <v>17</v>
      </c>
      <c r="BM119" s="11">
        <v>12</v>
      </c>
      <c r="BN119" s="11">
        <v>14</v>
      </c>
      <c r="BO119" s="11">
        <v>25</v>
      </c>
      <c r="BP119" s="11">
        <v>13</v>
      </c>
      <c r="BQ119" s="11">
        <v>12</v>
      </c>
      <c r="BR119" s="11">
        <v>16</v>
      </c>
      <c r="BS119" s="11">
        <v>17</v>
      </c>
      <c r="BT119" s="11">
        <v>31</v>
      </c>
      <c r="BU119" s="11">
        <v>29</v>
      </c>
      <c r="BV119" s="11">
        <v>17</v>
      </c>
      <c r="BW119" s="11">
        <v>2</v>
      </c>
      <c r="BX119" s="11">
        <v>2</v>
      </c>
      <c r="BY119" s="11">
        <v>2</v>
      </c>
      <c r="BZ119" s="11">
        <v>5</v>
      </c>
      <c r="CA119" s="11">
        <v>17</v>
      </c>
      <c r="CB119" s="11">
        <v>9</v>
      </c>
      <c r="CC119" s="11">
        <v>17</v>
      </c>
      <c r="CD119" s="11">
        <v>4</v>
      </c>
      <c r="CE119" s="11">
        <v>8</v>
      </c>
      <c r="CF119" s="11">
        <v>5</v>
      </c>
      <c r="CG119" s="11">
        <v>17</v>
      </c>
      <c r="CH119" s="11">
        <v>3</v>
      </c>
      <c r="CI119" s="11" t="s">
        <v>158</v>
      </c>
      <c r="CJ119" s="11" t="s">
        <v>158</v>
      </c>
      <c r="CK119" s="11" t="s">
        <v>158</v>
      </c>
      <c r="CL119" s="11" t="s">
        <v>158</v>
      </c>
      <c r="CM119" s="11" t="s">
        <v>158</v>
      </c>
      <c r="CN119" s="11" t="s">
        <v>158</v>
      </c>
      <c r="CO119" s="11" t="s">
        <v>158</v>
      </c>
      <c r="CP119" s="11" t="s">
        <v>158</v>
      </c>
      <c r="CQ119" s="11" t="s">
        <v>158</v>
      </c>
      <c r="CR119" s="11" t="s">
        <v>158</v>
      </c>
      <c r="CS119" s="11" t="s">
        <v>158</v>
      </c>
      <c r="CT119" s="11" t="s">
        <v>158</v>
      </c>
      <c r="CU119" s="11" t="s">
        <v>158</v>
      </c>
      <c r="CV119" s="11" t="s">
        <v>154</v>
      </c>
      <c r="CW119" s="11" t="s">
        <v>154</v>
      </c>
      <c r="CX119" s="11" t="s">
        <v>154</v>
      </c>
      <c r="CY119" s="11" t="s">
        <v>154</v>
      </c>
      <c r="CZ119" s="11" t="s">
        <v>154</v>
      </c>
      <c r="DA119" s="11" t="s">
        <v>154</v>
      </c>
      <c r="DB119" s="11" t="s">
        <v>154</v>
      </c>
      <c r="DC119" s="11" t="s">
        <v>154</v>
      </c>
      <c r="DD119" s="11" t="s">
        <v>154</v>
      </c>
      <c r="DE119" s="11" t="s">
        <v>154</v>
      </c>
      <c r="DF119" s="11" t="s">
        <v>154</v>
      </c>
      <c r="DG119" s="11" t="s">
        <v>154</v>
      </c>
      <c r="DH119" s="11" t="s">
        <v>154</v>
      </c>
      <c r="DI119" s="11" t="s">
        <v>157</v>
      </c>
      <c r="DJ119" s="11" t="s">
        <v>157</v>
      </c>
      <c r="DK119" s="11" t="s">
        <v>157</v>
      </c>
      <c r="DL119" s="11" t="s">
        <v>157</v>
      </c>
      <c r="DM119" s="11" t="s">
        <v>157</v>
      </c>
      <c r="DN119" s="11" t="s">
        <v>157</v>
      </c>
      <c r="DO119" s="11" t="s">
        <v>157</v>
      </c>
      <c r="DP119" s="11" t="s">
        <v>157</v>
      </c>
      <c r="DQ119" s="11" t="s">
        <v>157</v>
      </c>
      <c r="DR119" s="11" t="s">
        <v>157</v>
      </c>
      <c r="DS119" s="11" t="s">
        <v>157</v>
      </c>
      <c r="DT119" s="11" t="s">
        <v>157</v>
      </c>
      <c r="DU119" s="11" t="s">
        <v>157</v>
      </c>
      <c r="DV119" s="11" t="b">
        <v>1</v>
      </c>
      <c r="DW119" s="11" t="b">
        <v>1</v>
      </c>
      <c r="DX119" s="11" t="b">
        <v>1</v>
      </c>
      <c r="DY119" s="11" t="b">
        <v>1</v>
      </c>
      <c r="DZ119" s="11" t="b">
        <v>1</v>
      </c>
      <c r="EA119" s="11" t="b">
        <v>1</v>
      </c>
      <c r="EB119" s="11" t="b">
        <v>1</v>
      </c>
      <c r="EC119" s="11" t="b">
        <v>1</v>
      </c>
      <c r="ED119" s="11" t="b">
        <v>1</v>
      </c>
      <c r="EE119" s="11" t="b">
        <v>1</v>
      </c>
      <c r="EF119" s="11" t="b">
        <v>1</v>
      </c>
      <c r="EG119" s="11" t="b">
        <v>1</v>
      </c>
      <c r="EH119" s="11" t="b">
        <v>1</v>
      </c>
      <c r="EI119" s="11">
        <v>1.1414000000000001E-2</v>
      </c>
      <c r="EJ119" s="11">
        <v>3.0235000000000001E-2</v>
      </c>
      <c r="EK119" s="11">
        <v>2.9086000000000001E-2</v>
      </c>
      <c r="EL119" s="11">
        <v>7.1680999999999995E-2</v>
      </c>
      <c r="EM119" s="11">
        <v>3.6826999999999999E-2</v>
      </c>
      <c r="EN119" s="11">
        <v>2.9713E-2</v>
      </c>
      <c r="EO119" s="11">
        <v>0.12171</v>
      </c>
      <c r="EP119" s="11">
        <v>1.6853E-2</v>
      </c>
      <c r="EQ119" s="11">
        <v>1.8357999999999999E-2</v>
      </c>
      <c r="ER119" s="11">
        <v>1.8291000000000002E-2</v>
      </c>
      <c r="ES119" s="11">
        <v>3.5852000000000002E-2</v>
      </c>
      <c r="ET119" s="11">
        <v>2.4636999999999999E-2</v>
      </c>
      <c r="EU119" s="11">
        <v>2.6328000000000001E-2</v>
      </c>
      <c r="EV119" s="11" t="s">
        <v>248</v>
      </c>
      <c r="EW119" s="11" t="s">
        <v>234</v>
      </c>
    </row>
    <row r="120" spans="1:153" ht="12.75" x14ac:dyDescent="0.2">
      <c r="A120" s="11"/>
      <c r="B120" s="11">
        <v>55212600</v>
      </c>
      <c r="C120" s="11">
        <v>57487.406249999302</v>
      </c>
      <c r="D120" s="11" t="s">
        <v>153</v>
      </c>
      <c r="E120" s="11">
        <v>345600</v>
      </c>
      <c r="F120" s="11">
        <v>62898178</v>
      </c>
      <c r="G120" s="11">
        <v>50921.847916667801</v>
      </c>
      <c r="H120" s="11">
        <v>50194.026388887498</v>
      </c>
      <c r="I120" s="11">
        <v>110615</v>
      </c>
      <c r="J120" s="11">
        <v>1</v>
      </c>
      <c r="K120" s="11">
        <v>0</v>
      </c>
      <c r="L120" s="11">
        <v>0</v>
      </c>
      <c r="M120" s="11">
        <v>131</v>
      </c>
      <c r="N120" s="11">
        <v>131</v>
      </c>
      <c r="O120" s="11">
        <v>92</v>
      </c>
      <c r="P120" s="11">
        <v>100</v>
      </c>
      <c r="Q120" s="11">
        <v>70703</v>
      </c>
      <c r="R120" s="11" t="s">
        <v>154</v>
      </c>
      <c r="S120" s="11" t="s">
        <v>155</v>
      </c>
      <c r="T120" s="11" t="s">
        <v>208</v>
      </c>
      <c r="U120" s="11">
        <v>4</v>
      </c>
      <c r="V120" s="11" t="s">
        <v>154</v>
      </c>
      <c r="W120" s="11" t="s">
        <v>157</v>
      </c>
      <c r="X120" s="11">
        <v>4</v>
      </c>
      <c r="Y120" s="11">
        <v>1</v>
      </c>
      <c r="Z120" s="11">
        <v>10</v>
      </c>
      <c r="AA120" s="11">
        <v>10</v>
      </c>
      <c r="AB120" s="11">
        <v>10</v>
      </c>
      <c r="AC120" s="11">
        <v>10</v>
      </c>
      <c r="AD120" s="11">
        <v>10</v>
      </c>
      <c r="AE120" s="11">
        <v>10</v>
      </c>
      <c r="AF120" s="11">
        <v>10</v>
      </c>
      <c r="AG120" s="11">
        <v>10</v>
      </c>
      <c r="AH120" s="11">
        <v>10</v>
      </c>
      <c r="AI120" s="11">
        <v>10</v>
      </c>
      <c r="AJ120" s="11">
        <v>10</v>
      </c>
      <c r="AK120" s="11">
        <v>10</v>
      </c>
      <c r="AL120" s="11">
        <v>10</v>
      </c>
      <c r="AM120" s="11">
        <v>121</v>
      </c>
      <c r="AN120" s="11">
        <v>60</v>
      </c>
      <c r="AO120" s="11">
        <v>10</v>
      </c>
      <c r="AP120" s="11">
        <v>120</v>
      </c>
      <c r="AQ120" s="11">
        <v>60</v>
      </c>
      <c r="AR120" s="11">
        <v>40</v>
      </c>
      <c r="AS120" s="11">
        <v>1</v>
      </c>
      <c r="AT120" s="11">
        <v>130</v>
      </c>
      <c r="AU120" s="11">
        <v>205</v>
      </c>
      <c r="AV120" s="11">
        <v>471</v>
      </c>
      <c r="AW120" s="11">
        <v>493</v>
      </c>
      <c r="AX120" s="11">
        <v>524</v>
      </c>
      <c r="AY120" s="11">
        <v>312</v>
      </c>
      <c r="AZ120" s="11">
        <v>1555</v>
      </c>
      <c r="BA120" s="11">
        <v>1163</v>
      </c>
      <c r="BB120" s="11">
        <v>11843</v>
      </c>
      <c r="BC120" s="11">
        <v>908</v>
      </c>
      <c r="BD120" s="11">
        <v>888</v>
      </c>
      <c r="BE120" s="11">
        <v>6951</v>
      </c>
      <c r="BF120" s="11">
        <v>9262</v>
      </c>
      <c r="BG120" s="11">
        <v>2125</v>
      </c>
      <c r="BH120" s="11">
        <v>1881</v>
      </c>
      <c r="BI120" s="11">
        <v>11</v>
      </c>
      <c r="BJ120" s="11">
        <v>11</v>
      </c>
      <c r="BK120" s="11">
        <v>11</v>
      </c>
      <c r="BL120" s="11">
        <v>14</v>
      </c>
      <c r="BM120" s="11">
        <v>9</v>
      </c>
      <c r="BN120" s="11">
        <v>10</v>
      </c>
      <c r="BO120" s="11">
        <v>19</v>
      </c>
      <c r="BP120" s="11">
        <v>13</v>
      </c>
      <c r="BQ120" s="11">
        <v>11</v>
      </c>
      <c r="BR120" s="11">
        <v>15</v>
      </c>
      <c r="BS120" s="11">
        <v>13</v>
      </c>
      <c r="BT120" s="11">
        <v>20</v>
      </c>
      <c r="BU120" s="11">
        <v>25</v>
      </c>
      <c r="BV120" s="11">
        <v>6</v>
      </c>
      <c r="BW120" s="11">
        <v>5</v>
      </c>
      <c r="BX120" s="11">
        <v>7</v>
      </c>
      <c r="BY120" s="11">
        <v>4</v>
      </c>
      <c r="BZ120" s="11">
        <v>16</v>
      </c>
      <c r="CA120" s="11">
        <v>15</v>
      </c>
      <c r="CB120" s="11">
        <v>18</v>
      </c>
      <c r="CC120" s="11">
        <v>16</v>
      </c>
      <c r="CD120" s="11">
        <v>9</v>
      </c>
      <c r="CE120" s="11">
        <v>51</v>
      </c>
      <c r="CF120" s="11">
        <v>24</v>
      </c>
      <c r="CG120" s="11">
        <v>11</v>
      </c>
      <c r="CH120" s="11">
        <v>15</v>
      </c>
      <c r="CI120" s="11" t="s">
        <v>158</v>
      </c>
      <c r="CJ120" s="11" t="s">
        <v>158</v>
      </c>
      <c r="CK120" s="11" t="s">
        <v>158</v>
      </c>
      <c r="CL120" s="11" t="s">
        <v>158</v>
      </c>
      <c r="CM120" s="11" t="s">
        <v>158</v>
      </c>
      <c r="CN120" s="11" t="s">
        <v>158</v>
      </c>
      <c r="CO120" s="11" t="s">
        <v>158</v>
      </c>
      <c r="CP120" s="11" t="s">
        <v>158</v>
      </c>
      <c r="CQ120" s="11" t="s">
        <v>158</v>
      </c>
      <c r="CR120" s="11" t="s">
        <v>158</v>
      </c>
      <c r="CS120" s="11" t="s">
        <v>158</v>
      </c>
      <c r="CT120" s="11" t="s">
        <v>158</v>
      </c>
      <c r="CU120" s="11" t="s">
        <v>158</v>
      </c>
      <c r="CV120" s="11" t="s">
        <v>154</v>
      </c>
      <c r="CW120" s="11" t="s">
        <v>154</v>
      </c>
      <c r="CX120" s="11" t="s">
        <v>154</v>
      </c>
      <c r="CY120" s="11" t="s">
        <v>154</v>
      </c>
      <c r="CZ120" s="11" t="s">
        <v>154</v>
      </c>
      <c r="DA120" s="11" t="s">
        <v>154</v>
      </c>
      <c r="DB120" s="11" t="s">
        <v>154</v>
      </c>
      <c r="DC120" s="11" t="s">
        <v>154</v>
      </c>
      <c r="DD120" s="11" t="s">
        <v>154</v>
      </c>
      <c r="DE120" s="11" t="s">
        <v>154</v>
      </c>
      <c r="DF120" s="11" t="s">
        <v>154</v>
      </c>
      <c r="DG120" s="11" t="s">
        <v>154</v>
      </c>
      <c r="DH120" s="11" t="s">
        <v>154</v>
      </c>
      <c r="DI120" s="11" t="s">
        <v>157</v>
      </c>
      <c r="DJ120" s="11" t="s">
        <v>157</v>
      </c>
      <c r="DK120" s="11" t="s">
        <v>157</v>
      </c>
      <c r="DL120" s="11" t="s">
        <v>157</v>
      </c>
      <c r="DM120" s="11" t="s">
        <v>157</v>
      </c>
      <c r="DN120" s="11" t="s">
        <v>157</v>
      </c>
      <c r="DO120" s="11" t="s">
        <v>157</v>
      </c>
      <c r="DP120" s="11" t="s">
        <v>157</v>
      </c>
      <c r="DQ120" s="11" t="s">
        <v>157</v>
      </c>
      <c r="DR120" s="11" t="s">
        <v>157</v>
      </c>
      <c r="DS120" s="11" t="s">
        <v>157</v>
      </c>
      <c r="DT120" s="11" t="s">
        <v>157</v>
      </c>
      <c r="DU120" s="11" t="s">
        <v>157</v>
      </c>
      <c r="DV120" s="11" t="b">
        <v>1</v>
      </c>
      <c r="DW120" s="11" t="b">
        <v>1</v>
      </c>
      <c r="DX120" s="11" t="b">
        <v>1</v>
      </c>
      <c r="DY120" s="11" t="b">
        <v>1</v>
      </c>
      <c r="DZ120" s="11" t="b">
        <v>1</v>
      </c>
      <c r="EA120" s="11" t="b">
        <v>1</v>
      </c>
      <c r="EB120" s="11" t="b">
        <v>1</v>
      </c>
      <c r="EC120" s="11" t="b">
        <v>1</v>
      </c>
      <c r="ED120" s="11" t="b">
        <v>1</v>
      </c>
      <c r="EE120" s="11" t="b">
        <v>1</v>
      </c>
      <c r="EF120" s="11" t="b">
        <v>1</v>
      </c>
      <c r="EG120" s="11" t="b">
        <v>1</v>
      </c>
      <c r="EH120" s="11" t="b">
        <v>1</v>
      </c>
      <c r="EI120" s="11">
        <v>4.1362999999999997E-2</v>
      </c>
      <c r="EJ120" s="11">
        <v>3.1805E-2</v>
      </c>
      <c r="EK120" s="11">
        <v>2.9857999999999999E-2</v>
      </c>
      <c r="EL120" s="11">
        <v>2.3823E-2</v>
      </c>
      <c r="EM120" s="11">
        <v>3.4804000000000002E-2</v>
      </c>
      <c r="EN120" s="11">
        <v>3.5201999999999997E-2</v>
      </c>
      <c r="EO120" s="11">
        <v>1.7134E-2</v>
      </c>
      <c r="EP120" s="11">
        <v>1.7021999999999999E-2</v>
      </c>
      <c r="EQ120" s="11">
        <v>3.6058E-2</v>
      </c>
      <c r="ER120" s="11">
        <v>1.6195000000000001E-2</v>
      </c>
      <c r="ES120" s="11">
        <v>6.7214999999999997E-2</v>
      </c>
      <c r="ET120" s="11">
        <v>4.2342999999999999E-2</v>
      </c>
      <c r="EU120" s="11">
        <v>4.9093999999999999E-2</v>
      </c>
      <c r="EV120" s="11" t="s">
        <v>274</v>
      </c>
      <c r="EW120" s="11" t="s">
        <v>275</v>
      </c>
    </row>
    <row r="121" spans="1:153" ht="12.75" x14ac:dyDescent="0.2">
      <c r="A121" s="11"/>
      <c r="B121" s="11">
        <v>58412718</v>
      </c>
      <c r="C121" s="11">
        <v>46981.6722222221</v>
      </c>
      <c r="D121" s="11" t="s">
        <v>153</v>
      </c>
      <c r="E121" s="11">
        <v>345600</v>
      </c>
      <c r="F121" s="11">
        <v>66507168</v>
      </c>
      <c r="G121" s="11">
        <v>51222.868750001202</v>
      </c>
      <c r="H121" s="11">
        <v>50459.786805554097</v>
      </c>
      <c r="I121" s="11">
        <v>283667</v>
      </c>
      <c r="J121" s="11">
        <v>1</v>
      </c>
      <c r="K121" s="11">
        <v>137</v>
      </c>
      <c r="L121" s="11">
        <v>271018</v>
      </c>
      <c r="M121" s="11">
        <v>131</v>
      </c>
      <c r="N121" s="11">
        <v>131</v>
      </c>
      <c r="O121" s="11">
        <v>92</v>
      </c>
      <c r="P121" s="11">
        <v>100</v>
      </c>
      <c r="Q121" s="11">
        <v>154933</v>
      </c>
      <c r="R121" s="11" t="s">
        <v>154</v>
      </c>
      <c r="S121" s="11" t="s">
        <v>155</v>
      </c>
      <c r="T121" s="11" t="s">
        <v>208</v>
      </c>
      <c r="U121" s="11">
        <v>22</v>
      </c>
      <c r="V121" s="11" t="s">
        <v>154</v>
      </c>
      <c r="W121" s="11" t="s">
        <v>157</v>
      </c>
      <c r="X121" s="11">
        <v>4</v>
      </c>
      <c r="Y121" s="11">
        <v>1</v>
      </c>
      <c r="Z121" s="11">
        <v>10</v>
      </c>
      <c r="AA121" s="11">
        <v>10</v>
      </c>
      <c r="AB121" s="11">
        <v>10</v>
      </c>
      <c r="AC121" s="11">
        <v>10</v>
      </c>
      <c r="AD121" s="11">
        <v>10</v>
      </c>
      <c r="AE121" s="11">
        <v>10</v>
      </c>
      <c r="AF121" s="11">
        <v>10</v>
      </c>
      <c r="AG121" s="11">
        <v>10</v>
      </c>
      <c r="AH121" s="11">
        <v>10</v>
      </c>
      <c r="AI121" s="11">
        <v>10</v>
      </c>
      <c r="AJ121" s="11">
        <v>10</v>
      </c>
      <c r="AK121" s="11">
        <v>10</v>
      </c>
      <c r="AL121" s="11">
        <v>10</v>
      </c>
      <c r="AM121" s="11">
        <v>121</v>
      </c>
      <c r="AN121" s="11">
        <v>60</v>
      </c>
      <c r="AO121" s="11">
        <v>10</v>
      </c>
      <c r="AP121" s="11">
        <v>120</v>
      </c>
      <c r="AQ121" s="11">
        <v>60</v>
      </c>
      <c r="AR121" s="11">
        <v>40</v>
      </c>
      <c r="AS121" s="11">
        <v>1</v>
      </c>
      <c r="AT121" s="11">
        <v>130</v>
      </c>
      <c r="AU121" s="11">
        <v>1235</v>
      </c>
      <c r="AV121" s="11">
        <v>737</v>
      </c>
      <c r="AW121" s="11">
        <v>1788</v>
      </c>
      <c r="AX121" s="11">
        <v>1388</v>
      </c>
      <c r="AY121" s="11">
        <v>832</v>
      </c>
      <c r="AZ121" s="11">
        <v>2760</v>
      </c>
      <c r="BA121" s="11">
        <v>52071</v>
      </c>
      <c r="BB121" s="11">
        <v>1222</v>
      </c>
      <c r="BC121" s="11">
        <v>21571</v>
      </c>
      <c r="BD121" s="11">
        <v>732</v>
      </c>
      <c r="BE121" s="11">
        <v>11853</v>
      </c>
      <c r="BF121" s="11">
        <v>724</v>
      </c>
      <c r="BG121" s="11">
        <v>30057</v>
      </c>
      <c r="BH121" s="11">
        <v>1348</v>
      </c>
      <c r="BI121" s="11">
        <v>13</v>
      </c>
      <c r="BJ121" s="11">
        <v>12</v>
      </c>
      <c r="BK121" s="11">
        <v>15</v>
      </c>
      <c r="BL121" s="11">
        <v>18</v>
      </c>
      <c r="BM121" s="11">
        <v>11</v>
      </c>
      <c r="BN121" s="11">
        <v>10</v>
      </c>
      <c r="BO121" s="11">
        <v>15</v>
      </c>
      <c r="BP121" s="11">
        <v>11</v>
      </c>
      <c r="BQ121" s="11">
        <v>13</v>
      </c>
      <c r="BR121" s="11">
        <v>14</v>
      </c>
      <c r="BS121" s="11">
        <v>14</v>
      </c>
      <c r="BT121" s="11">
        <v>23</v>
      </c>
      <c r="BU121" s="11">
        <v>11</v>
      </c>
      <c r="BV121" s="11">
        <v>2</v>
      </c>
      <c r="BW121" s="11">
        <v>5</v>
      </c>
      <c r="BX121" s="11">
        <v>3</v>
      </c>
      <c r="BY121" s="11">
        <v>3</v>
      </c>
      <c r="BZ121" s="11">
        <v>5</v>
      </c>
      <c r="CA121" s="11">
        <v>2</v>
      </c>
      <c r="CB121" s="11">
        <v>2</v>
      </c>
      <c r="CC121" s="11">
        <v>8</v>
      </c>
      <c r="CD121" s="11">
        <v>2</v>
      </c>
      <c r="CE121" s="11">
        <v>2</v>
      </c>
      <c r="CF121" s="11">
        <v>2</v>
      </c>
      <c r="CG121" s="11">
        <v>3</v>
      </c>
      <c r="CH121" s="11">
        <v>3</v>
      </c>
      <c r="CI121" s="11" t="s">
        <v>158</v>
      </c>
      <c r="CJ121" s="11" t="s">
        <v>158</v>
      </c>
      <c r="CK121" s="11" t="s">
        <v>158</v>
      </c>
      <c r="CL121" s="11" t="s">
        <v>158</v>
      </c>
      <c r="CM121" s="11" t="s">
        <v>158</v>
      </c>
      <c r="CN121" s="11" t="s">
        <v>158</v>
      </c>
      <c r="CO121" s="11" t="s">
        <v>158</v>
      </c>
      <c r="CP121" s="11" t="s">
        <v>158</v>
      </c>
      <c r="CQ121" s="11" t="s">
        <v>158</v>
      </c>
      <c r="CR121" s="11" t="s">
        <v>158</v>
      </c>
      <c r="CS121" s="11" t="s">
        <v>158</v>
      </c>
      <c r="CT121" s="11" t="s">
        <v>158</v>
      </c>
      <c r="CU121" s="11" t="s">
        <v>158</v>
      </c>
      <c r="CV121" s="11" t="s">
        <v>154</v>
      </c>
      <c r="CW121" s="11" t="s">
        <v>154</v>
      </c>
      <c r="CX121" s="11" t="s">
        <v>154</v>
      </c>
      <c r="CY121" s="11" t="s">
        <v>154</v>
      </c>
      <c r="CZ121" s="11" t="s">
        <v>154</v>
      </c>
      <c r="DA121" s="11" t="s">
        <v>154</v>
      </c>
      <c r="DB121" s="11" t="s">
        <v>154</v>
      </c>
      <c r="DC121" s="11" t="s">
        <v>154</v>
      </c>
      <c r="DD121" s="11" t="s">
        <v>154</v>
      </c>
      <c r="DE121" s="11" t="s">
        <v>154</v>
      </c>
      <c r="DF121" s="11" t="s">
        <v>154</v>
      </c>
      <c r="DG121" s="11" t="s">
        <v>154</v>
      </c>
      <c r="DH121" s="11" t="s">
        <v>154</v>
      </c>
      <c r="DI121" s="11" t="s">
        <v>157</v>
      </c>
      <c r="DJ121" s="11" t="s">
        <v>157</v>
      </c>
      <c r="DK121" s="11" t="s">
        <v>157</v>
      </c>
      <c r="DL121" s="11" t="s">
        <v>157</v>
      </c>
      <c r="DM121" s="11" t="s">
        <v>157</v>
      </c>
      <c r="DN121" s="11" t="s">
        <v>157</v>
      </c>
      <c r="DO121" s="11" t="s">
        <v>157</v>
      </c>
      <c r="DP121" s="11" t="s">
        <v>157</v>
      </c>
      <c r="DQ121" s="11" t="s">
        <v>157</v>
      </c>
      <c r="DR121" s="11" t="s">
        <v>157</v>
      </c>
      <c r="DS121" s="11" t="s">
        <v>157</v>
      </c>
      <c r="DT121" s="11" t="s">
        <v>157</v>
      </c>
      <c r="DU121" s="11" t="s">
        <v>157</v>
      </c>
      <c r="DV121" s="11" t="b">
        <v>1</v>
      </c>
      <c r="DW121" s="11" t="b">
        <v>1</v>
      </c>
      <c r="DX121" s="11" t="b">
        <v>1</v>
      </c>
      <c r="DY121" s="11" t="b">
        <v>1</v>
      </c>
      <c r="DZ121" s="11" t="b">
        <v>1</v>
      </c>
      <c r="EA121" s="11" t="b">
        <v>1</v>
      </c>
      <c r="EB121" s="11" t="b">
        <v>1</v>
      </c>
      <c r="EC121" s="11" t="b">
        <v>1</v>
      </c>
      <c r="ED121" s="11" t="b">
        <v>1</v>
      </c>
      <c r="EE121" s="11" t="b">
        <v>1</v>
      </c>
      <c r="EF121" s="11" t="b">
        <v>1</v>
      </c>
      <c r="EG121" s="11" t="b">
        <v>1</v>
      </c>
      <c r="EH121" s="11" t="b">
        <v>1</v>
      </c>
      <c r="EI121" s="11">
        <v>2.7345000000000001E-2</v>
      </c>
      <c r="EJ121" s="11">
        <v>2.2681E-2</v>
      </c>
      <c r="EK121" s="11">
        <v>7.5346999999999997E-2</v>
      </c>
      <c r="EL121" s="11">
        <v>2.0797E-2</v>
      </c>
      <c r="EM121" s="11">
        <v>0.42562899999999998</v>
      </c>
      <c r="EN121" s="11">
        <v>1.6043999999999999E-2</v>
      </c>
      <c r="EO121" s="11">
        <v>0.20612900000000001</v>
      </c>
      <c r="EP121" s="11">
        <v>1.7054E-2</v>
      </c>
      <c r="EQ121" s="11">
        <v>1.5325999999999999E-2</v>
      </c>
      <c r="ER121" s="11">
        <v>2.1631999999999998E-2</v>
      </c>
      <c r="ES121" s="11">
        <v>1.9122E-2</v>
      </c>
      <c r="ET121" s="11">
        <v>2.0244999999999999E-2</v>
      </c>
      <c r="EU121" s="11">
        <v>1.6412E-2</v>
      </c>
      <c r="EV121" s="11" t="s">
        <v>167</v>
      </c>
      <c r="EW121" s="11" t="s">
        <v>276</v>
      </c>
    </row>
    <row r="122" spans="1:153" ht="12.75" x14ac:dyDescent="0.2">
      <c r="A122" s="11"/>
      <c r="B122" s="11">
        <v>55212564</v>
      </c>
      <c r="C122" s="11">
        <v>57114.551388888198</v>
      </c>
      <c r="D122" s="11" t="s">
        <v>153</v>
      </c>
      <c r="E122" s="11">
        <v>345600</v>
      </c>
      <c r="F122" s="11">
        <v>62898062</v>
      </c>
      <c r="G122" s="11">
        <v>50580.690972223303</v>
      </c>
      <c r="H122" s="11">
        <v>49892.831249998599</v>
      </c>
      <c r="I122" s="11">
        <v>200114</v>
      </c>
      <c r="J122" s="11">
        <v>1</v>
      </c>
      <c r="K122" s="11">
        <v>0</v>
      </c>
      <c r="L122" s="11">
        <v>0</v>
      </c>
      <c r="M122" s="11">
        <v>131</v>
      </c>
      <c r="N122" s="11">
        <v>131</v>
      </c>
      <c r="O122" s="11">
        <v>92</v>
      </c>
      <c r="P122" s="11">
        <v>100</v>
      </c>
      <c r="Q122" s="11">
        <v>165064</v>
      </c>
      <c r="R122" s="11" t="s">
        <v>154</v>
      </c>
      <c r="S122" s="11" t="s">
        <v>155</v>
      </c>
      <c r="T122" s="11" t="s">
        <v>208</v>
      </c>
      <c r="U122" s="11">
        <v>0</v>
      </c>
      <c r="V122" s="11" t="s">
        <v>154</v>
      </c>
      <c r="W122" s="11" t="s">
        <v>157</v>
      </c>
      <c r="X122" s="11">
        <v>4</v>
      </c>
      <c r="Y122" s="11">
        <v>1</v>
      </c>
      <c r="Z122" s="11">
        <v>10</v>
      </c>
      <c r="AA122" s="11">
        <v>10</v>
      </c>
      <c r="AB122" s="11">
        <v>10</v>
      </c>
      <c r="AC122" s="11">
        <v>10</v>
      </c>
      <c r="AD122" s="11">
        <v>10</v>
      </c>
      <c r="AE122" s="11">
        <v>10</v>
      </c>
      <c r="AF122" s="11">
        <v>10</v>
      </c>
      <c r="AG122" s="11">
        <v>10</v>
      </c>
      <c r="AH122" s="11">
        <v>10</v>
      </c>
      <c r="AI122" s="11">
        <v>10</v>
      </c>
      <c r="AJ122" s="11">
        <v>10</v>
      </c>
      <c r="AK122" s="11">
        <v>10</v>
      </c>
      <c r="AL122" s="11">
        <v>10</v>
      </c>
      <c r="AM122" s="11">
        <v>121</v>
      </c>
      <c r="AN122" s="11">
        <v>60</v>
      </c>
      <c r="AO122" s="11">
        <v>10</v>
      </c>
      <c r="AP122" s="11">
        <v>120</v>
      </c>
      <c r="AQ122" s="11">
        <v>60</v>
      </c>
      <c r="AR122" s="11">
        <v>40</v>
      </c>
      <c r="AS122" s="11">
        <v>1</v>
      </c>
      <c r="AT122" s="11">
        <v>130</v>
      </c>
      <c r="AU122" s="11">
        <v>115</v>
      </c>
      <c r="AV122" s="11">
        <v>2140</v>
      </c>
      <c r="AW122" s="11">
        <v>593</v>
      </c>
      <c r="AX122" s="11">
        <v>346</v>
      </c>
      <c r="AY122" s="11">
        <v>500</v>
      </c>
      <c r="AZ122" s="11">
        <v>4960</v>
      </c>
      <c r="BA122" s="11">
        <v>508</v>
      </c>
      <c r="BB122" s="11">
        <v>1335</v>
      </c>
      <c r="BC122" s="11">
        <v>4103</v>
      </c>
      <c r="BD122" s="11">
        <v>499</v>
      </c>
      <c r="BE122" s="11">
        <v>8181</v>
      </c>
      <c r="BF122" s="11">
        <v>1177</v>
      </c>
      <c r="BG122" s="11">
        <v>8773</v>
      </c>
      <c r="BH122" s="11">
        <v>1728</v>
      </c>
      <c r="BI122" s="11">
        <v>15</v>
      </c>
      <c r="BJ122" s="11">
        <v>14</v>
      </c>
      <c r="BK122" s="11">
        <v>15</v>
      </c>
      <c r="BL122" s="11">
        <v>17</v>
      </c>
      <c r="BM122" s="11">
        <v>15</v>
      </c>
      <c r="BN122" s="11">
        <v>13</v>
      </c>
      <c r="BO122" s="11">
        <v>23</v>
      </c>
      <c r="BP122" s="11">
        <v>20</v>
      </c>
      <c r="BQ122" s="11">
        <v>14</v>
      </c>
      <c r="BR122" s="11">
        <v>38</v>
      </c>
      <c r="BS122" s="11">
        <v>19</v>
      </c>
      <c r="BT122" s="11">
        <v>31</v>
      </c>
      <c r="BU122" s="11">
        <v>31</v>
      </c>
      <c r="BV122" s="11">
        <v>16</v>
      </c>
      <c r="BW122" s="11">
        <v>5</v>
      </c>
      <c r="BX122" s="11">
        <v>3</v>
      </c>
      <c r="BY122" s="11">
        <v>6</v>
      </c>
      <c r="BZ122" s="11">
        <v>9</v>
      </c>
      <c r="CA122" s="11">
        <v>5</v>
      </c>
      <c r="CB122" s="11">
        <v>7</v>
      </c>
      <c r="CC122" s="11">
        <v>18</v>
      </c>
      <c r="CD122" s="11">
        <v>6</v>
      </c>
      <c r="CE122" s="11">
        <v>60</v>
      </c>
      <c r="CF122" s="11">
        <v>11</v>
      </c>
      <c r="CG122" s="11">
        <v>26</v>
      </c>
      <c r="CH122" s="11">
        <v>5</v>
      </c>
      <c r="CI122" s="11" t="s">
        <v>158</v>
      </c>
      <c r="CJ122" s="11" t="s">
        <v>158</v>
      </c>
      <c r="CK122" s="11" t="s">
        <v>158</v>
      </c>
      <c r="CL122" s="11" t="s">
        <v>158</v>
      </c>
      <c r="CM122" s="11" t="s">
        <v>158</v>
      </c>
      <c r="CN122" s="11" t="s">
        <v>158</v>
      </c>
      <c r="CO122" s="11" t="s">
        <v>158</v>
      </c>
      <c r="CP122" s="11" t="s">
        <v>158</v>
      </c>
      <c r="CQ122" s="11" t="s">
        <v>158</v>
      </c>
      <c r="CR122" s="11" t="s">
        <v>158</v>
      </c>
      <c r="CS122" s="11" t="s">
        <v>158</v>
      </c>
      <c r="CT122" s="11" t="s">
        <v>158</v>
      </c>
      <c r="CU122" s="11" t="s">
        <v>158</v>
      </c>
      <c r="CV122" s="11" t="s">
        <v>154</v>
      </c>
      <c r="CW122" s="11" t="s">
        <v>154</v>
      </c>
      <c r="CX122" s="11" t="s">
        <v>154</v>
      </c>
      <c r="CY122" s="11" t="s">
        <v>154</v>
      </c>
      <c r="CZ122" s="11" t="s">
        <v>154</v>
      </c>
      <c r="DA122" s="11" t="s">
        <v>154</v>
      </c>
      <c r="DB122" s="11" t="s">
        <v>154</v>
      </c>
      <c r="DC122" s="11" t="s">
        <v>154</v>
      </c>
      <c r="DD122" s="11" t="s">
        <v>154</v>
      </c>
      <c r="DE122" s="11" t="s">
        <v>154</v>
      </c>
      <c r="DF122" s="11" t="s">
        <v>154</v>
      </c>
      <c r="DG122" s="11" t="s">
        <v>154</v>
      </c>
      <c r="DH122" s="11" t="s">
        <v>154</v>
      </c>
      <c r="DI122" s="11" t="s">
        <v>157</v>
      </c>
      <c r="DJ122" s="11" t="s">
        <v>157</v>
      </c>
      <c r="DK122" s="11" t="s">
        <v>157</v>
      </c>
      <c r="DL122" s="11" t="s">
        <v>157</v>
      </c>
      <c r="DM122" s="11" t="s">
        <v>157</v>
      </c>
      <c r="DN122" s="11" t="s">
        <v>157</v>
      </c>
      <c r="DO122" s="11" t="s">
        <v>157</v>
      </c>
      <c r="DP122" s="11" t="s">
        <v>157</v>
      </c>
      <c r="DQ122" s="11" t="s">
        <v>157</v>
      </c>
      <c r="DR122" s="11" t="s">
        <v>157</v>
      </c>
      <c r="DS122" s="11" t="s">
        <v>157</v>
      </c>
      <c r="DT122" s="11" t="s">
        <v>157</v>
      </c>
      <c r="DU122" s="11" t="s">
        <v>157</v>
      </c>
      <c r="DV122" s="11" t="b">
        <v>1</v>
      </c>
      <c r="DW122" s="11" t="b">
        <v>1</v>
      </c>
      <c r="DX122" s="11" t="b">
        <v>1</v>
      </c>
      <c r="DY122" s="11" t="b">
        <v>1</v>
      </c>
      <c r="DZ122" s="11" t="b">
        <v>1</v>
      </c>
      <c r="EA122" s="11" t="b">
        <v>1</v>
      </c>
      <c r="EB122" s="11" t="b">
        <v>1</v>
      </c>
      <c r="EC122" s="11" t="b">
        <v>1</v>
      </c>
      <c r="ED122" s="11" t="b">
        <v>1</v>
      </c>
      <c r="EE122" s="11" t="b">
        <v>1</v>
      </c>
      <c r="EF122" s="11" t="b">
        <v>1</v>
      </c>
      <c r="EG122" s="11" t="b">
        <v>1</v>
      </c>
      <c r="EH122" s="11" t="b">
        <v>1</v>
      </c>
      <c r="EI122" s="11">
        <v>6.5252000000000004E-2</v>
      </c>
      <c r="EJ122" s="11">
        <v>3.2013E-2</v>
      </c>
      <c r="EK122" s="11">
        <v>3.8219999999999997E-2</v>
      </c>
      <c r="EL122" s="11">
        <v>5.5865999999999999E-2</v>
      </c>
      <c r="EM122" s="11">
        <v>3.2544999999999998E-2</v>
      </c>
      <c r="EN122" s="11">
        <v>3.4410999999999997E-2</v>
      </c>
      <c r="EO122" s="11">
        <v>4.7491999999999999E-2</v>
      </c>
      <c r="EP122" s="11">
        <v>1.7114000000000001E-2</v>
      </c>
      <c r="EQ122" s="11">
        <v>3.4250000000000003E-2</v>
      </c>
      <c r="ER122" s="11">
        <v>1.5063999999999999E-2</v>
      </c>
      <c r="ES122" s="11">
        <v>2.7203999999999999E-2</v>
      </c>
      <c r="ET122" s="11">
        <v>0.14330399999999999</v>
      </c>
      <c r="EU122" s="11">
        <v>5.8085999999999999E-2</v>
      </c>
      <c r="EV122" s="11" t="s">
        <v>277</v>
      </c>
      <c r="EW122" s="11" t="s">
        <v>278</v>
      </c>
    </row>
    <row r="123" spans="1:153" ht="12.75" x14ac:dyDescent="0.2">
      <c r="A123" s="11"/>
      <c r="B123" s="11">
        <v>58412790</v>
      </c>
      <c r="C123" s="11">
        <v>54175.577777777202</v>
      </c>
      <c r="D123" s="11" t="s">
        <v>153</v>
      </c>
      <c r="E123" s="11">
        <v>345600</v>
      </c>
      <c r="F123" s="11">
        <v>69485018</v>
      </c>
      <c r="G123" s="11">
        <v>51865.046527779101</v>
      </c>
      <c r="H123" s="11">
        <v>51026.7423611095</v>
      </c>
      <c r="I123" s="11">
        <v>75803</v>
      </c>
      <c r="J123" s="11">
        <v>2</v>
      </c>
      <c r="K123" s="11">
        <v>11</v>
      </c>
      <c r="L123" s="11">
        <v>11222</v>
      </c>
      <c r="M123" s="11">
        <v>131</v>
      </c>
      <c r="N123" s="11">
        <v>110.5</v>
      </c>
      <c r="O123" s="11">
        <v>92</v>
      </c>
      <c r="P123" s="11">
        <v>84.35</v>
      </c>
      <c r="Q123" s="11">
        <v>39429</v>
      </c>
      <c r="R123" s="11" t="s">
        <v>154</v>
      </c>
      <c r="S123" s="11" t="s">
        <v>155</v>
      </c>
      <c r="T123" s="11" t="s">
        <v>208</v>
      </c>
      <c r="U123" s="11">
        <v>0</v>
      </c>
      <c r="V123" s="11" t="s">
        <v>154</v>
      </c>
      <c r="W123" s="11" t="s">
        <v>157</v>
      </c>
      <c r="X123" s="11">
        <v>4</v>
      </c>
      <c r="Y123" s="11">
        <v>0.5</v>
      </c>
      <c r="Z123" s="11">
        <v>10</v>
      </c>
      <c r="AA123" s="11">
        <v>10</v>
      </c>
      <c r="AB123" s="11">
        <v>10</v>
      </c>
      <c r="AC123" s="11">
        <v>10</v>
      </c>
      <c r="AD123" s="11">
        <v>10</v>
      </c>
      <c r="AE123" s="11">
        <v>10</v>
      </c>
      <c r="AF123" s="11">
        <v>10</v>
      </c>
      <c r="AG123" s="11">
        <v>10</v>
      </c>
      <c r="AH123" s="11">
        <v>10</v>
      </c>
      <c r="AI123" s="11">
        <v>10</v>
      </c>
      <c r="AJ123" s="11">
        <v>10</v>
      </c>
      <c r="AK123" s="11">
        <v>0</v>
      </c>
      <c r="AL123" s="11">
        <v>0</v>
      </c>
      <c r="AM123" s="11">
        <v>100.5</v>
      </c>
      <c r="AN123" s="11">
        <v>60</v>
      </c>
      <c r="AO123" s="11">
        <v>0</v>
      </c>
      <c r="AP123" s="11">
        <v>110</v>
      </c>
      <c r="AQ123" s="11">
        <v>40</v>
      </c>
      <c r="AR123" s="11">
        <v>30</v>
      </c>
      <c r="AS123" s="11">
        <v>0.5</v>
      </c>
      <c r="AT123" s="11">
        <v>110</v>
      </c>
      <c r="AU123" s="11">
        <v>28</v>
      </c>
      <c r="AV123" s="11">
        <v>315</v>
      </c>
      <c r="AW123" s="11">
        <v>1022</v>
      </c>
      <c r="AX123" s="11">
        <v>6996</v>
      </c>
      <c r="AY123" s="11">
        <v>3466</v>
      </c>
      <c r="AZ123" s="11">
        <v>4065</v>
      </c>
      <c r="BA123" s="11">
        <v>8810</v>
      </c>
      <c r="BB123" s="11">
        <v>710</v>
      </c>
      <c r="BC123" s="11">
        <v>1214</v>
      </c>
      <c r="BD123" s="11">
        <v>692</v>
      </c>
      <c r="BE123" s="11">
        <v>174</v>
      </c>
      <c r="BF123" s="11">
        <v>779</v>
      </c>
      <c r="BG123" s="11">
        <v>4334</v>
      </c>
      <c r="BH123" s="11">
        <v>3711</v>
      </c>
      <c r="BI123" s="11">
        <v>5</v>
      </c>
      <c r="BJ123" s="11">
        <v>5</v>
      </c>
      <c r="BK123" s="11">
        <v>7</v>
      </c>
      <c r="BL123" s="11">
        <v>7</v>
      </c>
      <c r="BM123" s="11">
        <v>4</v>
      </c>
      <c r="BN123" s="11">
        <v>6</v>
      </c>
      <c r="BO123" s="11">
        <v>5</v>
      </c>
      <c r="BP123" s="11">
        <v>7</v>
      </c>
      <c r="BQ123" s="11">
        <v>5</v>
      </c>
      <c r="BR123" s="11">
        <v>6</v>
      </c>
      <c r="BS123" s="11">
        <v>5</v>
      </c>
      <c r="BT123" s="11">
        <v>6</v>
      </c>
      <c r="BU123" s="11">
        <v>18</v>
      </c>
      <c r="BV123" s="11">
        <v>4</v>
      </c>
      <c r="BW123" s="11">
        <v>10</v>
      </c>
      <c r="BX123" s="11">
        <v>73</v>
      </c>
      <c r="BY123" s="11">
        <v>12</v>
      </c>
      <c r="BZ123" s="11">
        <v>23</v>
      </c>
      <c r="CA123" s="11">
        <v>32</v>
      </c>
      <c r="CB123" s="11">
        <v>9</v>
      </c>
      <c r="CC123" s="11">
        <v>25</v>
      </c>
      <c r="CD123" s="11">
        <v>6</v>
      </c>
      <c r="CE123" s="11">
        <v>2</v>
      </c>
      <c r="CF123" s="11">
        <v>7</v>
      </c>
      <c r="CG123" s="11">
        <v>11</v>
      </c>
      <c r="CH123" s="11">
        <v>8</v>
      </c>
      <c r="CI123" s="11" t="s">
        <v>158</v>
      </c>
      <c r="CJ123" s="11" t="s">
        <v>158</v>
      </c>
      <c r="CK123" s="11" t="s">
        <v>158</v>
      </c>
      <c r="CL123" s="11" t="s">
        <v>158</v>
      </c>
      <c r="CM123" s="11" t="s">
        <v>158</v>
      </c>
      <c r="CN123" s="11" t="s">
        <v>158</v>
      </c>
      <c r="CO123" s="11" t="s">
        <v>158</v>
      </c>
      <c r="CP123" s="11" t="s">
        <v>158</v>
      </c>
      <c r="CQ123" s="11" t="s">
        <v>158</v>
      </c>
      <c r="CR123" s="11" t="s">
        <v>158</v>
      </c>
      <c r="CS123" s="11" t="s">
        <v>158</v>
      </c>
      <c r="CT123" s="11" t="s">
        <v>158</v>
      </c>
      <c r="CU123" s="11" t="s">
        <v>158</v>
      </c>
      <c r="CV123" s="11" t="s">
        <v>154</v>
      </c>
      <c r="CW123" s="11" t="s">
        <v>154</v>
      </c>
      <c r="CX123" s="11" t="s">
        <v>154</v>
      </c>
      <c r="CY123" s="11" t="s">
        <v>154</v>
      </c>
      <c r="CZ123" s="11" t="s">
        <v>154</v>
      </c>
      <c r="DA123" s="11" t="s">
        <v>154</v>
      </c>
      <c r="DB123" s="11" t="s">
        <v>154</v>
      </c>
      <c r="DC123" s="11" t="s">
        <v>154</v>
      </c>
      <c r="DD123" s="11" t="s">
        <v>154</v>
      </c>
      <c r="DE123" s="11" t="s">
        <v>154</v>
      </c>
      <c r="DF123" s="11" t="s">
        <v>154</v>
      </c>
      <c r="DG123" s="11" t="s">
        <v>154</v>
      </c>
      <c r="DH123" s="11" t="s">
        <v>154</v>
      </c>
      <c r="DI123" s="11" t="s">
        <v>157</v>
      </c>
      <c r="DJ123" s="11" t="s">
        <v>157</v>
      </c>
      <c r="DK123" s="11" t="s">
        <v>157</v>
      </c>
      <c r="DL123" s="11" t="s">
        <v>157</v>
      </c>
      <c r="DM123" s="11" t="s">
        <v>157</v>
      </c>
      <c r="DN123" s="11" t="s">
        <v>157</v>
      </c>
      <c r="DO123" s="11" t="s">
        <v>157</v>
      </c>
      <c r="DP123" s="11" t="s">
        <v>157</v>
      </c>
      <c r="DQ123" s="11" t="s">
        <v>157</v>
      </c>
      <c r="DR123" s="11" t="s">
        <v>157</v>
      </c>
      <c r="DS123" s="11" t="s">
        <v>157</v>
      </c>
      <c r="DT123" s="11" t="s">
        <v>157</v>
      </c>
      <c r="DU123" s="11" t="s">
        <v>157</v>
      </c>
      <c r="DV123" s="11" t="b">
        <v>1</v>
      </c>
      <c r="DW123" s="11" t="b">
        <v>1</v>
      </c>
      <c r="DX123" s="11" t="b">
        <v>1</v>
      </c>
      <c r="DY123" s="11" t="b">
        <v>1</v>
      </c>
      <c r="DZ123" s="11" t="b">
        <v>1</v>
      </c>
      <c r="EA123" s="11" t="b">
        <v>1</v>
      </c>
      <c r="EB123" s="11" t="b">
        <v>1</v>
      </c>
      <c r="EC123" s="11" t="b">
        <v>1</v>
      </c>
      <c r="ED123" s="11" t="b">
        <v>1</v>
      </c>
      <c r="EE123" s="11" t="b">
        <v>1</v>
      </c>
      <c r="EF123" s="11" t="b">
        <v>1</v>
      </c>
      <c r="EG123" s="11" t="b">
        <v>0</v>
      </c>
      <c r="EH123" s="11" t="b">
        <v>0</v>
      </c>
      <c r="EI123" s="11">
        <v>2.8740999999999999E-2</v>
      </c>
      <c r="EJ123" s="11">
        <v>0.102172</v>
      </c>
      <c r="EK123" s="11">
        <v>2.6280999999999999E-2</v>
      </c>
      <c r="EL123" s="11">
        <v>0.18711900000000001</v>
      </c>
      <c r="EM123" s="11">
        <v>0.85246699999999997</v>
      </c>
      <c r="EN123" s="11">
        <v>4.1059999999999999E-2</v>
      </c>
      <c r="EO123" s="11">
        <v>2.6242000000000001E-2</v>
      </c>
      <c r="EP123" s="11">
        <v>1.7149000000000001E-2</v>
      </c>
      <c r="EQ123" s="11">
        <v>1.7478E-2</v>
      </c>
      <c r="ER123" s="11">
        <v>3.2624E-2</v>
      </c>
      <c r="ES123" s="11">
        <v>4.5569999999999999E-2</v>
      </c>
      <c r="ET123" s="11">
        <v>3.3042000000000002E-2</v>
      </c>
      <c r="EU123" s="11">
        <v>0.105583</v>
      </c>
      <c r="EV123" s="11" t="s">
        <v>279</v>
      </c>
      <c r="EW123" s="11" t="s">
        <v>280</v>
      </c>
    </row>
    <row r="124" spans="1:153" ht="12.75" x14ac:dyDescent="0.2">
      <c r="A124" s="11"/>
      <c r="B124" s="11">
        <v>34482310</v>
      </c>
      <c r="C124" s="11">
        <v>54943.220138888297</v>
      </c>
      <c r="D124" s="11" t="s">
        <v>153</v>
      </c>
      <c r="E124" s="11">
        <v>345600</v>
      </c>
      <c r="F124" s="11">
        <v>41178174</v>
      </c>
      <c r="G124" s="11">
        <v>46667.420138889298</v>
      </c>
      <c r="H124" s="11">
        <v>46437.945833332902</v>
      </c>
      <c r="I124" s="11">
        <v>259053</v>
      </c>
      <c r="J124" s="11">
        <v>2</v>
      </c>
      <c r="K124" s="11">
        <v>2</v>
      </c>
      <c r="L124" s="11">
        <v>49789</v>
      </c>
      <c r="M124" s="11">
        <v>131</v>
      </c>
      <c r="N124" s="11">
        <v>90</v>
      </c>
      <c r="O124" s="11">
        <v>92</v>
      </c>
      <c r="P124" s="11">
        <v>68.7</v>
      </c>
      <c r="Q124" s="11">
        <v>171164</v>
      </c>
      <c r="R124" s="11" t="s">
        <v>154</v>
      </c>
      <c r="S124" s="11" t="s">
        <v>155</v>
      </c>
      <c r="T124" s="11" t="s">
        <v>156</v>
      </c>
      <c r="U124" s="11">
        <v>18</v>
      </c>
      <c r="V124" s="11" t="s">
        <v>154</v>
      </c>
      <c r="W124" s="11" t="s">
        <v>157</v>
      </c>
      <c r="X124" s="11">
        <v>5</v>
      </c>
      <c r="Y124" s="11" t="s">
        <v>157</v>
      </c>
      <c r="Z124" s="11">
        <v>10</v>
      </c>
      <c r="AA124" s="11">
        <v>10</v>
      </c>
      <c r="AB124" s="11">
        <v>10</v>
      </c>
      <c r="AC124" s="11">
        <v>10</v>
      </c>
      <c r="AD124" s="11">
        <v>0</v>
      </c>
      <c r="AE124" s="11">
        <v>0</v>
      </c>
      <c r="AF124" s="11">
        <v>10</v>
      </c>
      <c r="AG124" s="11">
        <v>10</v>
      </c>
      <c r="AH124" s="11">
        <v>10</v>
      </c>
      <c r="AI124" s="11">
        <v>10</v>
      </c>
      <c r="AJ124" s="11">
        <v>10</v>
      </c>
      <c r="AK124" s="11">
        <v>0</v>
      </c>
      <c r="AL124" s="11">
        <v>0</v>
      </c>
      <c r="AM124" s="11">
        <v>80</v>
      </c>
      <c r="AN124" s="11">
        <v>60</v>
      </c>
      <c r="AO124" s="11">
        <v>0</v>
      </c>
      <c r="AP124" s="11">
        <v>90</v>
      </c>
      <c r="AQ124" s="11">
        <v>40</v>
      </c>
      <c r="AR124" s="11">
        <v>30</v>
      </c>
      <c r="AS124" s="11">
        <v>0</v>
      </c>
      <c r="AT124" s="11">
        <v>90</v>
      </c>
      <c r="AU124" s="11" t="s">
        <v>157</v>
      </c>
      <c r="AV124" s="11">
        <v>581</v>
      </c>
      <c r="AW124" s="11">
        <v>176</v>
      </c>
      <c r="AX124" s="11">
        <v>37</v>
      </c>
      <c r="AY124" s="11">
        <v>60</v>
      </c>
      <c r="AZ124" s="11">
        <v>4236</v>
      </c>
      <c r="BA124" s="11">
        <v>11256</v>
      </c>
      <c r="BB124" s="11">
        <v>2446</v>
      </c>
      <c r="BC124" s="11">
        <v>224</v>
      </c>
      <c r="BD124" s="11">
        <v>162</v>
      </c>
      <c r="BE124" s="11">
        <v>358</v>
      </c>
      <c r="BF124" s="11">
        <v>510</v>
      </c>
      <c r="BG124" s="11">
        <v>9649</v>
      </c>
      <c r="BH124" s="11">
        <v>7169</v>
      </c>
      <c r="BI124" s="11">
        <v>8</v>
      </c>
      <c r="BJ124" s="11">
        <v>8</v>
      </c>
      <c r="BK124" s="11">
        <v>7</v>
      </c>
      <c r="BL124" s="11">
        <v>12</v>
      </c>
      <c r="BM124" s="11">
        <v>8</v>
      </c>
      <c r="BN124" s="11">
        <v>9</v>
      </c>
      <c r="BO124" s="11">
        <v>13</v>
      </c>
      <c r="BP124" s="11">
        <v>10</v>
      </c>
      <c r="BQ124" s="11">
        <v>12</v>
      </c>
      <c r="BR124" s="11">
        <v>11</v>
      </c>
      <c r="BS124" s="11">
        <v>11</v>
      </c>
      <c r="BT124" s="11">
        <v>12</v>
      </c>
      <c r="BU124" s="11">
        <v>26</v>
      </c>
      <c r="BV124" s="11">
        <v>2</v>
      </c>
      <c r="BW124" s="11">
        <v>2</v>
      </c>
      <c r="BX124" s="11">
        <v>2</v>
      </c>
      <c r="BY124" s="11">
        <v>2</v>
      </c>
      <c r="BZ124" s="11">
        <v>40</v>
      </c>
      <c r="CA124" s="11">
        <v>29</v>
      </c>
      <c r="CB124" s="11">
        <v>5</v>
      </c>
      <c r="CC124" s="11">
        <v>3</v>
      </c>
      <c r="CD124" s="11">
        <v>2</v>
      </c>
      <c r="CE124" s="11">
        <v>4</v>
      </c>
      <c r="CF124" s="11">
        <v>6</v>
      </c>
      <c r="CG124" s="11">
        <v>9</v>
      </c>
      <c r="CH124" s="11">
        <v>17</v>
      </c>
      <c r="CI124" s="11" t="s">
        <v>158</v>
      </c>
      <c r="CJ124" s="11" t="s">
        <v>158</v>
      </c>
      <c r="CK124" s="11" t="s">
        <v>158</v>
      </c>
      <c r="CL124" s="11" t="s">
        <v>158</v>
      </c>
      <c r="CM124" s="11" t="s">
        <v>158</v>
      </c>
      <c r="CN124" s="11" t="s">
        <v>158</v>
      </c>
      <c r="CO124" s="11" t="s">
        <v>158</v>
      </c>
      <c r="CP124" s="11" t="s">
        <v>158</v>
      </c>
      <c r="CQ124" s="11" t="s">
        <v>158</v>
      </c>
      <c r="CR124" s="11" t="s">
        <v>158</v>
      </c>
      <c r="CS124" s="11" t="s">
        <v>158</v>
      </c>
      <c r="CT124" s="11" t="s">
        <v>158</v>
      </c>
      <c r="CU124" s="11" t="s">
        <v>158</v>
      </c>
      <c r="CV124" s="11" t="s">
        <v>154</v>
      </c>
      <c r="CW124" s="11" t="s">
        <v>154</v>
      </c>
      <c r="CX124" s="11" t="s">
        <v>154</v>
      </c>
      <c r="CY124" s="11" t="s">
        <v>154</v>
      </c>
      <c r="CZ124" s="11" t="s">
        <v>154</v>
      </c>
      <c r="DA124" s="11" t="s">
        <v>154</v>
      </c>
      <c r="DB124" s="11" t="s">
        <v>154</v>
      </c>
      <c r="DC124" s="11" t="s">
        <v>154</v>
      </c>
      <c r="DD124" s="11" t="s">
        <v>154</v>
      </c>
      <c r="DE124" s="11" t="s">
        <v>154</v>
      </c>
      <c r="DF124" s="11" t="s">
        <v>154</v>
      </c>
      <c r="DG124" s="11" t="s">
        <v>154</v>
      </c>
      <c r="DH124" s="11" t="s">
        <v>154</v>
      </c>
      <c r="DI124" s="11" t="s">
        <v>157</v>
      </c>
      <c r="DJ124" s="11" t="s">
        <v>157</v>
      </c>
      <c r="DK124" s="11" t="s">
        <v>157</v>
      </c>
      <c r="DL124" s="11" t="s">
        <v>157</v>
      </c>
      <c r="DM124" s="11" t="s">
        <v>157</v>
      </c>
      <c r="DN124" s="11" t="s">
        <v>157</v>
      </c>
      <c r="DO124" s="11" t="s">
        <v>157</v>
      </c>
      <c r="DP124" s="11" t="s">
        <v>157</v>
      </c>
      <c r="DQ124" s="11" t="s">
        <v>157</v>
      </c>
      <c r="DR124" s="11" t="s">
        <v>157</v>
      </c>
      <c r="DS124" s="11" t="s">
        <v>157</v>
      </c>
      <c r="DT124" s="11" t="s">
        <v>157</v>
      </c>
      <c r="DU124" s="11" t="s">
        <v>157</v>
      </c>
      <c r="DV124" s="11" t="b">
        <v>1</v>
      </c>
      <c r="DW124" s="11" t="b">
        <v>1</v>
      </c>
      <c r="DX124" s="11" t="b">
        <v>1</v>
      </c>
      <c r="DY124" s="11" t="b">
        <v>1</v>
      </c>
      <c r="DZ124" s="11" t="b">
        <v>0</v>
      </c>
      <c r="EA124" s="11" t="b">
        <v>0</v>
      </c>
      <c r="EB124" s="11" t="b">
        <v>1</v>
      </c>
      <c r="EC124" s="11" t="b">
        <v>1</v>
      </c>
      <c r="ED124" s="11" t="b">
        <v>1</v>
      </c>
      <c r="EE124" s="11" t="b">
        <v>1</v>
      </c>
      <c r="EF124" s="11" t="b">
        <v>1</v>
      </c>
      <c r="EG124" s="11" t="b">
        <v>0</v>
      </c>
      <c r="EH124" s="11" t="b">
        <v>0</v>
      </c>
      <c r="EI124" s="11">
        <v>2.7793000000000002E-2</v>
      </c>
      <c r="EJ124" s="11">
        <v>3.0491999999999998E-2</v>
      </c>
      <c r="EK124" s="11">
        <v>2.9489000000000001E-2</v>
      </c>
      <c r="EL124" s="11">
        <v>6.9130999999999998E-2</v>
      </c>
      <c r="EM124" s="11">
        <v>1.4848999999999999E-2</v>
      </c>
      <c r="EN124" s="11">
        <v>1.2852000000000001E-2</v>
      </c>
      <c r="EO124" s="11">
        <v>3.4550999999999998E-2</v>
      </c>
      <c r="EP124" s="11">
        <v>1.7257000000000002E-2</v>
      </c>
      <c r="EQ124" s="11">
        <v>1.5025999999999999E-2</v>
      </c>
      <c r="ER124" s="11">
        <v>3.7005999999999997E-2</v>
      </c>
      <c r="ES124" s="11">
        <v>3.5464000000000002E-2</v>
      </c>
      <c r="ET124" s="11">
        <v>0.19807900000000001</v>
      </c>
      <c r="EU124" s="11">
        <v>1.6438999999999999E-2</v>
      </c>
      <c r="EV124" s="11" t="s">
        <v>167</v>
      </c>
      <c r="EW124" s="11" t="s">
        <v>281</v>
      </c>
    </row>
    <row r="125" spans="1:153" ht="12.75" x14ac:dyDescent="0.2">
      <c r="A125" s="11"/>
      <c r="B125" s="11">
        <v>66953618</v>
      </c>
      <c r="C125" s="11">
        <v>46345.625694444403</v>
      </c>
      <c r="D125" s="11" t="s">
        <v>153</v>
      </c>
      <c r="E125" s="11">
        <v>345600</v>
      </c>
      <c r="F125" s="11">
        <v>73386582</v>
      </c>
      <c r="G125" s="11">
        <v>53570.831250001604</v>
      </c>
      <c r="H125" s="11">
        <v>52532.718055553501</v>
      </c>
      <c r="I125" s="11">
        <v>286773</v>
      </c>
      <c r="J125" s="11">
        <v>1</v>
      </c>
      <c r="K125" s="11">
        <v>117</v>
      </c>
      <c r="L125" s="11">
        <v>31582</v>
      </c>
      <c r="M125" s="11">
        <v>131</v>
      </c>
      <c r="N125" s="11">
        <v>131</v>
      </c>
      <c r="O125" s="11">
        <v>92</v>
      </c>
      <c r="P125" s="11">
        <v>100</v>
      </c>
      <c r="Q125" s="11">
        <v>201906</v>
      </c>
      <c r="R125" s="11" t="s">
        <v>154</v>
      </c>
      <c r="S125" s="11" t="s">
        <v>155</v>
      </c>
      <c r="T125" s="11" t="s">
        <v>208</v>
      </c>
      <c r="U125" s="11">
        <v>42</v>
      </c>
      <c r="V125" s="11" t="s">
        <v>154</v>
      </c>
      <c r="W125" s="11" t="s">
        <v>157</v>
      </c>
      <c r="X125" s="11">
        <v>5</v>
      </c>
      <c r="Y125" s="11">
        <v>1</v>
      </c>
      <c r="Z125" s="11">
        <v>10</v>
      </c>
      <c r="AA125" s="11">
        <v>10</v>
      </c>
      <c r="AB125" s="11">
        <v>10</v>
      </c>
      <c r="AC125" s="11">
        <v>10</v>
      </c>
      <c r="AD125" s="11">
        <v>10</v>
      </c>
      <c r="AE125" s="11">
        <v>10</v>
      </c>
      <c r="AF125" s="11">
        <v>10</v>
      </c>
      <c r="AG125" s="11">
        <v>10</v>
      </c>
      <c r="AH125" s="11">
        <v>10</v>
      </c>
      <c r="AI125" s="11">
        <v>10</v>
      </c>
      <c r="AJ125" s="11">
        <v>10</v>
      </c>
      <c r="AK125" s="11">
        <v>10</v>
      </c>
      <c r="AL125" s="11">
        <v>10</v>
      </c>
      <c r="AM125" s="11">
        <v>121</v>
      </c>
      <c r="AN125" s="11">
        <v>60</v>
      </c>
      <c r="AO125" s="11">
        <v>10</v>
      </c>
      <c r="AP125" s="11">
        <v>120</v>
      </c>
      <c r="AQ125" s="11">
        <v>60</v>
      </c>
      <c r="AR125" s="11">
        <v>40</v>
      </c>
      <c r="AS125" s="11">
        <v>1</v>
      </c>
      <c r="AT125" s="11">
        <v>130</v>
      </c>
      <c r="AU125" s="11">
        <v>166</v>
      </c>
      <c r="AV125" s="11">
        <v>5389</v>
      </c>
      <c r="AW125" s="11">
        <v>1071</v>
      </c>
      <c r="AX125" s="11">
        <v>19426</v>
      </c>
      <c r="AY125" s="11">
        <v>1094</v>
      </c>
      <c r="AZ125" s="11">
        <v>17616</v>
      </c>
      <c r="BA125" s="11">
        <v>1656</v>
      </c>
      <c r="BB125" s="11">
        <v>14652</v>
      </c>
      <c r="BC125" s="11">
        <v>2045</v>
      </c>
      <c r="BD125" s="11">
        <v>440</v>
      </c>
      <c r="BE125" s="11">
        <v>8144</v>
      </c>
      <c r="BF125" s="11">
        <v>1533</v>
      </c>
      <c r="BG125" s="11">
        <v>3641</v>
      </c>
      <c r="BH125" s="11">
        <v>7308</v>
      </c>
      <c r="BI125" s="11">
        <v>9</v>
      </c>
      <c r="BJ125" s="11">
        <v>9</v>
      </c>
      <c r="BK125" s="11">
        <v>9</v>
      </c>
      <c r="BL125" s="11">
        <v>18</v>
      </c>
      <c r="BM125" s="11">
        <v>9</v>
      </c>
      <c r="BN125" s="11">
        <v>10</v>
      </c>
      <c r="BO125" s="11">
        <v>11</v>
      </c>
      <c r="BP125" s="11">
        <v>11</v>
      </c>
      <c r="BQ125" s="11">
        <v>12</v>
      </c>
      <c r="BR125" s="11">
        <v>11</v>
      </c>
      <c r="BS125" s="11">
        <v>12</v>
      </c>
      <c r="BT125" s="11">
        <v>23</v>
      </c>
      <c r="BU125" s="11">
        <v>29</v>
      </c>
      <c r="BV125" s="11">
        <v>59</v>
      </c>
      <c r="BW125" s="11">
        <v>8</v>
      </c>
      <c r="BX125" s="11">
        <v>8</v>
      </c>
      <c r="BY125" s="11">
        <v>7</v>
      </c>
      <c r="BZ125" s="11">
        <v>20</v>
      </c>
      <c r="CA125" s="11">
        <v>8</v>
      </c>
      <c r="CB125" s="11">
        <v>9</v>
      </c>
      <c r="CC125" s="11">
        <v>11</v>
      </c>
      <c r="CD125" s="11">
        <v>4</v>
      </c>
      <c r="CE125" s="11">
        <v>6</v>
      </c>
      <c r="CF125" s="11">
        <v>5</v>
      </c>
      <c r="CG125" s="11">
        <v>8</v>
      </c>
      <c r="CH125" s="11">
        <v>14</v>
      </c>
      <c r="CI125" s="11" t="s">
        <v>158</v>
      </c>
      <c r="CJ125" s="11" t="s">
        <v>158</v>
      </c>
      <c r="CK125" s="11" t="s">
        <v>158</v>
      </c>
      <c r="CL125" s="11" t="s">
        <v>158</v>
      </c>
      <c r="CM125" s="11" t="s">
        <v>158</v>
      </c>
      <c r="CN125" s="11" t="s">
        <v>158</v>
      </c>
      <c r="CO125" s="11" t="s">
        <v>158</v>
      </c>
      <c r="CP125" s="11" t="s">
        <v>158</v>
      </c>
      <c r="CQ125" s="11" t="s">
        <v>158</v>
      </c>
      <c r="CR125" s="11" t="s">
        <v>158</v>
      </c>
      <c r="CS125" s="11" t="s">
        <v>158</v>
      </c>
      <c r="CT125" s="11" t="s">
        <v>158</v>
      </c>
      <c r="CU125" s="11" t="s">
        <v>158</v>
      </c>
      <c r="CV125" s="11" t="s">
        <v>154</v>
      </c>
      <c r="CW125" s="11" t="s">
        <v>154</v>
      </c>
      <c r="CX125" s="11" t="s">
        <v>154</v>
      </c>
      <c r="CY125" s="11" t="s">
        <v>154</v>
      </c>
      <c r="CZ125" s="11" t="s">
        <v>154</v>
      </c>
      <c r="DA125" s="11" t="s">
        <v>154</v>
      </c>
      <c r="DB125" s="11" t="s">
        <v>154</v>
      </c>
      <c r="DC125" s="11" t="s">
        <v>154</v>
      </c>
      <c r="DD125" s="11" t="s">
        <v>154</v>
      </c>
      <c r="DE125" s="11" t="s">
        <v>154</v>
      </c>
      <c r="DF125" s="11" t="s">
        <v>154</v>
      </c>
      <c r="DG125" s="11" t="s">
        <v>154</v>
      </c>
      <c r="DH125" s="11" t="s">
        <v>154</v>
      </c>
      <c r="DI125" s="11" t="s">
        <v>157</v>
      </c>
      <c r="DJ125" s="11" t="s">
        <v>157</v>
      </c>
      <c r="DK125" s="11" t="s">
        <v>157</v>
      </c>
      <c r="DL125" s="11" t="s">
        <v>157</v>
      </c>
      <c r="DM125" s="11" t="s">
        <v>157</v>
      </c>
      <c r="DN125" s="11" t="s">
        <v>157</v>
      </c>
      <c r="DO125" s="11" t="s">
        <v>157</v>
      </c>
      <c r="DP125" s="11" t="s">
        <v>157</v>
      </c>
      <c r="DQ125" s="11" t="s">
        <v>157</v>
      </c>
      <c r="DR125" s="11" t="s">
        <v>157</v>
      </c>
      <c r="DS125" s="11" t="s">
        <v>157</v>
      </c>
      <c r="DT125" s="11" t="s">
        <v>157</v>
      </c>
      <c r="DU125" s="11" t="s">
        <v>157</v>
      </c>
      <c r="DV125" s="11" t="b">
        <v>1</v>
      </c>
      <c r="DW125" s="11" t="b">
        <v>1</v>
      </c>
      <c r="DX125" s="11" t="b">
        <v>1</v>
      </c>
      <c r="DY125" s="11" t="b">
        <v>1</v>
      </c>
      <c r="DZ125" s="11" t="b">
        <v>1</v>
      </c>
      <c r="EA125" s="11" t="b">
        <v>1</v>
      </c>
      <c r="EB125" s="11" t="b">
        <v>1</v>
      </c>
      <c r="EC125" s="11" t="b">
        <v>1</v>
      </c>
      <c r="ED125" s="11" t="b">
        <v>1</v>
      </c>
      <c r="EE125" s="11" t="b">
        <v>1</v>
      </c>
      <c r="EF125" s="11" t="b">
        <v>1</v>
      </c>
      <c r="EG125" s="11" t="b">
        <v>1</v>
      </c>
      <c r="EH125" s="11" t="b">
        <v>1</v>
      </c>
      <c r="EI125" s="11">
        <v>1.8727000000000001E-2</v>
      </c>
      <c r="EJ125" s="11">
        <v>4.0217999999999997E-2</v>
      </c>
      <c r="EK125" s="11">
        <v>1.4836E-2</v>
      </c>
      <c r="EL125" s="11">
        <v>3.1119999999999998E-2</v>
      </c>
      <c r="EM125" s="11">
        <v>7.4202000000000004E-2</v>
      </c>
      <c r="EN125" s="11">
        <v>1.3329000000000001E-2</v>
      </c>
      <c r="EO125" s="11">
        <v>8.0272999999999997E-2</v>
      </c>
      <c r="EP125" s="11">
        <v>1.7297E-2</v>
      </c>
      <c r="EQ125" s="11">
        <v>1.6416E-2</v>
      </c>
      <c r="ER125" s="11">
        <v>4.1238999999999998E-2</v>
      </c>
      <c r="ES125" s="11">
        <v>8.9943999999999996E-2</v>
      </c>
      <c r="ET125" s="11">
        <v>4.8183999999999998E-2</v>
      </c>
      <c r="EU125" s="11">
        <v>3.3986000000000002E-2</v>
      </c>
      <c r="EV125" s="11" t="s">
        <v>282</v>
      </c>
      <c r="EW125" s="11" t="s">
        <v>234</v>
      </c>
    </row>
    <row r="126" spans="1:153" ht="12.75" x14ac:dyDescent="0.2">
      <c r="A126" s="11"/>
      <c r="B126" s="11">
        <v>38835954</v>
      </c>
      <c r="C126" s="11">
        <v>53934.318749999497</v>
      </c>
      <c r="D126" s="11" t="s">
        <v>153</v>
      </c>
      <c r="E126" s="11">
        <v>345600</v>
      </c>
      <c r="F126" s="11">
        <v>46029750</v>
      </c>
      <c r="G126" s="11">
        <v>47690.890972222798</v>
      </c>
      <c r="H126" s="11">
        <v>47341.531249999302</v>
      </c>
      <c r="I126" s="11">
        <v>197839</v>
      </c>
      <c r="J126" s="11">
        <v>1</v>
      </c>
      <c r="K126" s="11">
        <v>0</v>
      </c>
      <c r="L126" s="11">
        <v>0</v>
      </c>
      <c r="M126" s="11">
        <v>131</v>
      </c>
      <c r="N126" s="11">
        <v>111</v>
      </c>
      <c r="O126" s="11">
        <v>92</v>
      </c>
      <c r="P126" s="11">
        <v>84.73</v>
      </c>
      <c r="Q126" s="11">
        <v>149436</v>
      </c>
      <c r="R126" s="11" t="s">
        <v>154</v>
      </c>
      <c r="S126" s="11" t="s">
        <v>155</v>
      </c>
      <c r="T126" s="11" t="s">
        <v>156</v>
      </c>
      <c r="U126" s="11">
        <v>0</v>
      </c>
      <c r="V126" s="11" t="s">
        <v>154</v>
      </c>
      <c r="W126" s="11" t="s">
        <v>157</v>
      </c>
      <c r="X126" s="11"/>
      <c r="Y126" s="11">
        <v>1</v>
      </c>
      <c r="Z126" s="11">
        <v>10</v>
      </c>
      <c r="AA126" s="11">
        <v>10</v>
      </c>
      <c r="AB126" s="11">
        <v>10</v>
      </c>
      <c r="AC126" s="11">
        <v>10</v>
      </c>
      <c r="AD126" s="11">
        <v>10</v>
      </c>
      <c r="AE126" s="11">
        <v>10</v>
      </c>
      <c r="AF126" s="11">
        <v>10</v>
      </c>
      <c r="AG126" s="11">
        <v>10</v>
      </c>
      <c r="AH126" s="11">
        <v>10</v>
      </c>
      <c r="AI126" s="11">
        <v>10</v>
      </c>
      <c r="AJ126" s="11">
        <v>10</v>
      </c>
      <c r="AK126" s="11">
        <v>0</v>
      </c>
      <c r="AL126" s="11">
        <v>0</v>
      </c>
      <c r="AM126" s="11">
        <v>101</v>
      </c>
      <c r="AN126" s="11">
        <v>60</v>
      </c>
      <c r="AO126" s="11">
        <v>0</v>
      </c>
      <c r="AP126" s="11">
        <v>110</v>
      </c>
      <c r="AQ126" s="11">
        <v>40</v>
      </c>
      <c r="AR126" s="11">
        <v>30</v>
      </c>
      <c r="AS126" s="11">
        <v>1</v>
      </c>
      <c r="AT126" s="11">
        <v>110</v>
      </c>
      <c r="AU126" s="11">
        <v>427</v>
      </c>
      <c r="AV126" s="11">
        <v>3146</v>
      </c>
      <c r="AW126" s="11">
        <v>717</v>
      </c>
      <c r="AX126" s="11">
        <v>1463</v>
      </c>
      <c r="AY126" s="11">
        <v>881</v>
      </c>
      <c r="AZ126" s="11">
        <v>1921</v>
      </c>
      <c r="BA126" s="11">
        <v>1576</v>
      </c>
      <c r="BB126" s="11">
        <v>4900</v>
      </c>
      <c r="BC126" s="11">
        <v>8053</v>
      </c>
      <c r="BD126" s="11">
        <v>727</v>
      </c>
      <c r="BE126" s="11">
        <v>2736</v>
      </c>
      <c r="BF126" s="11">
        <v>6898</v>
      </c>
      <c r="BG126" s="11">
        <v>5683</v>
      </c>
      <c r="BH126" s="11">
        <v>9214</v>
      </c>
      <c r="BI126" s="11">
        <v>11</v>
      </c>
      <c r="BJ126" s="11">
        <v>15</v>
      </c>
      <c r="BK126" s="11">
        <v>12</v>
      </c>
      <c r="BL126" s="11">
        <v>12</v>
      </c>
      <c r="BM126" s="11">
        <v>15</v>
      </c>
      <c r="BN126" s="11">
        <v>16</v>
      </c>
      <c r="BO126" s="11">
        <v>6</v>
      </c>
      <c r="BP126" s="11">
        <v>5</v>
      </c>
      <c r="BQ126" s="11">
        <v>9</v>
      </c>
      <c r="BR126" s="11">
        <v>5</v>
      </c>
      <c r="BS126" s="11">
        <v>11</v>
      </c>
      <c r="BT126" s="11">
        <v>13</v>
      </c>
      <c r="BU126" s="11">
        <v>6</v>
      </c>
      <c r="BV126" s="11">
        <v>17</v>
      </c>
      <c r="BW126" s="11">
        <v>7</v>
      </c>
      <c r="BX126" s="11">
        <v>10</v>
      </c>
      <c r="BY126" s="11">
        <v>13</v>
      </c>
      <c r="BZ126" s="11">
        <v>13</v>
      </c>
      <c r="CA126" s="11">
        <v>20</v>
      </c>
      <c r="CB126" s="11">
        <v>21</v>
      </c>
      <c r="CC126" s="11">
        <v>52</v>
      </c>
      <c r="CD126" s="11">
        <v>18</v>
      </c>
      <c r="CE126" s="11">
        <v>27</v>
      </c>
      <c r="CF126" s="11">
        <v>30</v>
      </c>
      <c r="CG126" s="11">
        <v>10</v>
      </c>
      <c r="CH126" s="11">
        <v>1</v>
      </c>
      <c r="CI126" s="11" t="s">
        <v>158</v>
      </c>
      <c r="CJ126" s="11" t="s">
        <v>158</v>
      </c>
      <c r="CK126" s="11" t="s">
        <v>158</v>
      </c>
      <c r="CL126" s="11" t="s">
        <v>158</v>
      </c>
      <c r="CM126" s="11" t="s">
        <v>158</v>
      </c>
      <c r="CN126" s="11" t="s">
        <v>158</v>
      </c>
      <c r="CO126" s="11" t="s">
        <v>158</v>
      </c>
      <c r="CP126" s="11" t="s">
        <v>158</v>
      </c>
      <c r="CQ126" s="11" t="s">
        <v>158</v>
      </c>
      <c r="CR126" s="11" t="s">
        <v>158</v>
      </c>
      <c r="CS126" s="11" t="s">
        <v>158</v>
      </c>
      <c r="CT126" s="11" t="s">
        <v>158</v>
      </c>
      <c r="CU126" s="11" t="s">
        <v>158</v>
      </c>
      <c r="CV126" s="11" t="s">
        <v>154</v>
      </c>
      <c r="CW126" s="11" t="s">
        <v>154</v>
      </c>
      <c r="CX126" s="11" t="s">
        <v>154</v>
      </c>
      <c r="CY126" s="11" t="s">
        <v>154</v>
      </c>
      <c r="CZ126" s="11" t="s">
        <v>154</v>
      </c>
      <c r="DA126" s="11" t="s">
        <v>154</v>
      </c>
      <c r="DB126" s="11" t="s">
        <v>154</v>
      </c>
      <c r="DC126" s="11" t="s">
        <v>154</v>
      </c>
      <c r="DD126" s="11" t="s">
        <v>154</v>
      </c>
      <c r="DE126" s="11" t="s">
        <v>154</v>
      </c>
      <c r="DF126" s="11" t="s">
        <v>154</v>
      </c>
      <c r="DG126" s="11" t="s">
        <v>154</v>
      </c>
      <c r="DH126" s="11" t="s">
        <v>154</v>
      </c>
      <c r="DI126" s="11" t="s">
        <v>157</v>
      </c>
      <c r="DJ126" s="11" t="s">
        <v>157</v>
      </c>
      <c r="DK126" s="11" t="s">
        <v>157</v>
      </c>
      <c r="DL126" s="11" t="s">
        <v>157</v>
      </c>
      <c r="DM126" s="11" t="s">
        <v>157</v>
      </c>
      <c r="DN126" s="11" t="s">
        <v>157</v>
      </c>
      <c r="DO126" s="11" t="s">
        <v>157</v>
      </c>
      <c r="DP126" s="11" t="s">
        <v>157</v>
      </c>
      <c r="DQ126" s="11" t="s">
        <v>157</v>
      </c>
      <c r="DR126" s="11" t="s">
        <v>157</v>
      </c>
      <c r="DS126" s="11" t="s">
        <v>157</v>
      </c>
      <c r="DT126" s="11" t="s">
        <v>157</v>
      </c>
      <c r="DU126" s="11" t="s">
        <v>157</v>
      </c>
      <c r="DV126" s="11" t="b">
        <v>1</v>
      </c>
      <c r="DW126" s="11" t="b">
        <v>1</v>
      </c>
      <c r="DX126" s="11" t="b">
        <v>1</v>
      </c>
      <c r="DY126" s="11" t="b">
        <v>1</v>
      </c>
      <c r="DZ126" s="11" t="b">
        <v>1</v>
      </c>
      <c r="EA126" s="11" t="b">
        <v>1</v>
      </c>
      <c r="EB126" s="11" t="b">
        <v>1</v>
      </c>
      <c r="EC126" s="11" t="b">
        <v>1</v>
      </c>
      <c r="ED126" s="11" t="b">
        <v>1</v>
      </c>
      <c r="EE126" s="11" t="b">
        <v>1</v>
      </c>
      <c r="EF126" s="11" t="b">
        <v>1</v>
      </c>
      <c r="EG126" s="11" t="b">
        <v>0</v>
      </c>
      <c r="EH126" s="11" t="b">
        <v>0</v>
      </c>
      <c r="EI126" s="11">
        <v>2.7532999999999998E-2</v>
      </c>
      <c r="EJ126" s="11">
        <v>3.2931000000000002E-2</v>
      </c>
      <c r="EK126" s="11">
        <v>2.9624000000000001E-2</v>
      </c>
      <c r="EL126" s="11">
        <v>3.3033E-2</v>
      </c>
      <c r="EM126" s="11">
        <v>3.3751999999999997E-2</v>
      </c>
      <c r="EN126" s="11">
        <v>5.5662000000000003E-2</v>
      </c>
      <c r="EO126" s="11">
        <v>2.5769E-2</v>
      </c>
      <c r="EP126" s="11">
        <v>1.7516E-2</v>
      </c>
      <c r="EQ126" s="11">
        <v>3.5043999999999999E-2</v>
      </c>
      <c r="ER126" s="11">
        <v>1.5389999999999999E-2</v>
      </c>
      <c r="ES126" s="11">
        <v>3.6191000000000001E-2</v>
      </c>
      <c r="ET126" s="11">
        <v>3.1956999999999999E-2</v>
      </c>
      <c r="EU126" s="11">
        <v>2.7417E-2</v>
      </c>
      <c r="EV126" s="11" t="s">
        <v>283</v>
      </c>
      <c r="EW126" s="11" t="s">
        <v>284</v>
      </c>
    </row>
    <row r="127" spans="1:153" ht="12.75" x14ac:dyDescent="0.2">
      <c r="A127" s="11"/>
      <c r="B127" s="11">
        <v>73589890</v>
      </c>
      <c r="C127" s="11">
        <v>56544.302777777099</v>
      </c>
      <c r="D127" s="11" t="s">
        <v>153</v>
      </c>
      <c r="E127" s="11">
        <v>345600</v>
      </c>
      <c r="F127" s="11">
        <v>77729064</v>
      </c>
      <c r="G127" s="11">
        <v>54794.982638890702</v>
      </c>
      <c r="H127" s="11">
        <v>53613.477083331003</v>
      </c>
      <c r="I127" s="11">
        <v>276251</v>
      </c>
      <c r="J127" s="11">
        <v>1</v>
      </c>
      <c r="K127" s="11">
        <v>124</v>
      </c>
      <c r="L127" s="11">
        <v>200900</v>
      </c>
      <c r="M127" s="11">
        <v>131</v>
      </c>
      <c r="N127" s="11">
        <v>71</v>
      </c>
      <c r="O127" s="11">
        <v>92</v>
      </c>
      <c r="P127" s="11">
        <v>54.19</v>
      </c>
      <c r="Q127" s="11">
        <v>2357</v>
      </c>
      <c r="R127" s="11" t="s">
        <v>154</v>
      </c>
      <c r="S127" s="11" t="s">
        <v>155</v>
      </c>
      <c r="T127" s="11" t="s">
        <v>208</v>
      </c>
      <c r="U127" s="11">
        <v>34</v>
      </c>
      <c r="V127" s="11" t="s">
        <v>154</v>
      </c>
      <c r="W127" s="11" t="s">
        <v>157</v>
      </c>
      <c r="X127" s="11"/>
      <c r="Y127" s="11">
        <v>1</v>
      </c>
      <c r="Z127" s="11">
        <v>10</v>
      </c>
      <c r="AA127" s="11">
        <v>10</v>
      </c>
      <c r="AB127" s="11">
        <v>10</v>
      </c>
      <c r="AC127" s="11">
        <v>10</v>
      </c>
      <c r="AD127" s="11">
        <v>0</v>
      </c>
      <c r="AE127" s="11">
        <v>0</v>
      </c>
      <c r="AF127" s="11">
        <v>10</v>
      </c>
      <c r="AG127" s="11">
        <v>0</v>
      </c>
      <c r="AH127" s="11">
        <v>10</v>
      </c>
      <c r="AI127" s="11">
        <v>0</v>
      </c>
      <c r="AJ127" s="11">
        <v>10</v>
      </c>
      <c r="AK127" s="11">
        <v>0</v>
      </c>
      <c r="AL127" s="11">
        <v>0</v>
      </c>
      <c r="AM127" s="11">
        <v>61</v>
      </c>
      <c r="AN127" s="11">
        <v>50</v>
      </c>
      <c r="AO127" s="11">
        <v>0</v>
      </c>
      <c r="AP127" s="11">
        <v>70</v>
      </c>
      <c r="AQ127" s="11">
        <v>20</v>
      </c>
      <c r="AR127" s="11">
        <v>20</v>
      </c>
      <c r="AS127" s="11">
        <v>1</v>
      </c>
      <c r="AT127" s="11">
        <v>70</v>
      </c>
      <c r="AU127" s="11">
        <v>142</v>
      </c>
      <c r="AV127" s="11">
        <v>9577</v>
      </c>
      <c r="AW127" s="11">
        <v>50051</v>
      </c>
      <c r="AX127" s="11">
        <v>30254</v>
      </c>
      <c r="AY127" s="11">
        <v>2504</v>
      </c>
      <c r="AZ127" s="11">
        <v>9897</v>
      </c>
      <c r="BA127" s="11">
        <v>5016</v>
      </c>
      <c r="BB127" s="11">
        <v>3578</v>
      </c>
      <c r="BC127" s="11">
        <v>3015</v>
      </c>
      <c r="BD127" s="11">
        <v>5311</v>
      </c>
      <c r="BE127" s="11">
        <v>10261</v>
      </c>
      <c r="BF127" s="11">
        <v>67836</v>
      </c>
      <c r="BG127" s="11">
        <v>3026</v>
      </c>
      <c r="BH127" s="11">
        <v>71625</v>
      </c>
      <c r="BI127" s="11">
        <v>11</v>
      </c>
      <c r="BJ127" s="11">
        <v>10</v>
      </c>
      <c r="BK127" s="11">
        <v>11</v>
      </c>
      <c r="BL127" s="11">
        <v>14</v>
      </c>
      <c r="BM127" s="11">
        <v>19</v>
      </c>
      <c r="BN127" s="11">
        <v>19</v>
      </c>
      <c r="BO127" s="11">
        <v>20</v>
      </c>
      <c r="BP127" s="11">
        <v>16</v>
      </c>
      <c r="BQ127" s="11">
        <v>11</v>
      </c>
      <c r="BR127" s="11">
        <v>11</v>
      </c>
      <c r="BS127" s="11">
        <v>12</v>
      </c>
      <c r="BT127" s="11">
        <v>20</v>
      </c>
      <c r="BU127" s="11">
        <v>40</v>
      </c>
      <c r="BV127" s="11">
        <v>35</v>
      </c>
      <c r="BW127" s="11">
        <v>18</v>
      </c>
      <c r="BX127" s="11">
        <v>10</v>
      </c>
      <c r="BY127" s="11">
        <v>8</v>
      </c>
      <c r="BZ127" s="11">
        <v>27</v>
      </c>
      <c r="CA127" s="11">
        <v>20</v>
      </c>
      <c r="CB127" s="11">
        <v>10</v>
      </c>
      <c r="CC127" s="11">
        <v>21</v>
      </c>
      <c r="CD127" s="11">
        <v>3</v>
      </c>
      <c r="CE127" s="11">
        <v>23</v>
      </c>
      <c r="CF127" s="11">
        <v>11</v>
      </c>
      <c r="CG127" s="11">
        <v>16</v>
      </c>
      <c r="CH127" s="11">
        <v>12</v>
      </c>
      <c r="CI127" s="11" t="s">
        <v>158</v>
      </c>
      <c r="CJ127" s="11" t="s">
        <v>158</v>
      </c>
      <c r="CK127" s="11" t="s">
        <v>158</v>
      </c>
      <c r="CL127" s="11" t="s">
        <v>158</v>
      </c>
      <c r="CM127" s="11" t="s">
        <v>158</v>
      </c>
      <c r="CN127" s="11" t="s">
        <v>158</v>
      </c>
      <c r="CO127" s="11" t="s">
        <v>158</v>
      </c>
      <c r="CP127" s="11" t="s">
        <v>158</v>
      </c>
      <c r="CQ127" s="11" t="s">
        <v>158</v>
      </c>
      <c r="CR127" s="11" t="s">
        <v>158</v>
      </c>
      <c r="CS127" s="11" t="s">
        <v>158</v>
      </c>
      <c r="CT127" s="11" t="s">
        <v>158</v>
      </c>
      <c r="CU127" s="11" t="s">
        <v>158</v>
      </c>
      <c r="CV127" s="11" t="s">
        <v>154</v>
      </c>
      <c r="CW127" s="11" t="s">
        <v>154</v>
      </c>
      <c r="CX127" s="11" t="s">
        <v>154</v>
      </c>
      <c r="CY127" s="11" t="s">
        <v>154</v>
      </c>
      <c r="CZ127" s="11" t="s">
        <v>154</v>
      </c>
      <c r="DA127" s="11" t="s">
        <v>154</v>
      </c>
      <c r="DB127" s="11" t="s">
        <v>154</v>
      </c>
      <c r="DC127" s="11" t="s">
        <v>154</v>
      </c>
      <c r="DD127" s="11" t="s">
        <v>154</v>
      </c>
      <c r="DE127" s="11" t="s">
        <v>154</v>
      </c>
      <c r="DF127" s="11" t="s">
        <v>154</v>
      </c>
      <c r="DG127" s="11" t="s">
        <v>154</v>
      </c>
      <c r="DH127" s="11" t="s">
        <v>154</v>
      </c>
      <c r="DI127" s="11" t="s">
        <v>157</v>
      </c>
      <c r="DJ127" s="11" t="s">
        <v>157</v>
      </c>
      <c r="DK127" s="11" t="s">
        <v>157</v>
      </c>
      <c r="DL127" s="11" t="s">
        <v>157</v>
      </c>
      <c r="DM127" s="11" t="s">
        <v>157</v>
      </c>
      <c r="DN127" s="11" t="s">
        <v>157</v>
      </c>
      <c r="DO127" s="11" t="s">
        <v>157</v>
      </c>
      <c r="DP127" s="11" t="s">
        <v>157</v>
      </c>
      <c r="DQ127" s="11" t="s">
        <v>157</v>
      </c>
      <c r="DR127" s="11" t="s">
        <v>157</v>
      </c>
      <c r="DS127" s="11" t="s">
        <v>157</v>
      </c>
      <c r="DT127" s="11" t="s">
        <v>157</v>
      </c>
      <c r="DU127" s="11" t="s">
        <v>157</v>
      </c>
      <c r="DV127" s="11" t="b">
        <v>1</v>
      </c>
      <c r="DW127" s="11" t="b">
        <v>1</v>
      </c>
      <c r="DX127" s="11" t="b">
        <v>1</v>
      </c>
      <c r="DY127" s="11" t="b">
        <v>1</v>
      </c>
      <c r="DZ127" s="11" t="b">
        <v>0</v>
      </c>
      <c r="EA127" s="11" t="b">
        <v>0</v>
      </c>
      <c r="EB127" s="11" t="b">
        <v>1</v>
      </c>
      <c r="EC127" s="11" t="b">
        <v>0</v>
      </c>
      <c r="ED127" s="11" t="b">
        <v>1</v>
      </c>
      <c r="EE127" s="11" t="b">
        <v>0</v>
      </c>
      <c r="EF127" s="11" t="b">
        <v>1</v>
      </c>
      <c r="EG127" s="11" t="b">
        <v>0</v>
      </c>
      <c r="EH127" s="11" t="b">
        <v>0</v>
      </c>
      <c r="EI127" s="11">
        <v>1.6080000000000001E-2</v>
      </c>
      <c r="EJ127" s="11">
        <v>1.8474000000000001E-2</v>
      </c>
      <c r="EK127" s="11">
        <v>1.3188999999999999E-2</v>
      </c>
      <c r="EL127" s="11">
        <v>1.5259999999999999E-2</v>
      </c>
      <c r="EM127" s="11">
        <v>1.2132E-2</v>
      </c>
      <c r="EN127" s="11">
        <v>1.2446E-2</v>
      </c>
      <c r="EO127" s="11">
        <v>2.7102999999999999E-2</v>
      </c>
      <c r="EP127" s="11">
        <v>1.7665E-2</v>
      </c>
      <c r="EQ127" s="11">
        <v>3.2126000000000002E-2</v>
      </c>
      <c r="ER127" s="11">
        <v>1.3892E-2</v>
      </c>
      <c r="ES127" s="11">
        <v>2.5122999999999999E-2</v>
      </c>
      <c r="ET127" s="11">
        <v>2.1516E-2</v>
      </c>
      <c r="EU127" s="11">
        <v>1.6619999999999999E-2</v>
      </c>
      <c r="EV127" s="11" t="s">
        <v>285</v>
      </c>
      <c r="EW127" s="11" t="s">
        <v>286</v>
      </c>
    </row>
    <row r="128" spans="1:153" ht="12.75" x14ac:dyDescent="0.2">
      <c r="A128" s="11"/>
      <c r="B128" s="11">
        <v>38364574</v>
      </c>
      <c r="C128" s="11">
        <v>49262.666666666402</v>
      </c>
      <c r="D128" s="11" t="s">
        <v>153</v>
      </c>
      <c r="E128" s="11">
        <v>345600</v>
      </c>
      <c r="F128" s="11">
        <v>45697606</v>
      </c>
      <c r="G128" s="11">
        <v>47149.053472222702</v>
      </c>
      <c r="H128" s="11">
        <v>46863.162499999402</v>
      </c>
      <c r="I128" s="11">
        <v>111567</v>
      </c>
      <c r="J128" s="11">
        <v>1</v>
      </c>
      <c r="K128" s="11">
        <v>0</v>
      </c>
      <c r="L128" s="11">
        <v>0</v>
      </c>
      <c r="M128" s="11">
        <v>131</v>
      </c>
      <c r="N128" s="11">
        <v>130</v>
      </c>
      <c r="O128" s="11">
        <v>92</v>
      </c>
      <c r="P128" s="11">
        <v>99.23</v>
      </c>
      <c r="Q128" s="11">
        <v>88760</v>
      </c>
      <c r="R128" s="11" t="s">
        <v>154</v>
      </c>
      <c r="S128" s="11" t="s">
        <v>155</v>
      </c>
      <c r="T128" s="11" t="s">
        <v>156</v>
      </c>
      <c r="U128" s="11">
        <v>31</v>
      </c>
      <c r="V128" s="11" t="s">
        <v>154</v>
      </c>
      <c r="W128" s="11" t="s">
        <v>157</v>
      </c>
      <c r="X128" s="11">
        <v>5</v>
      </c>
      <c r="Y128" s="11" t="s">
        <v>157</v>
      </c>
      <c r="Z128" s="11">
        <v>10</v>
      </c>
      <c r="AA128" s="11">
        <v>10</v>
      </c>
      <c r="AB128" s="11">
        <v>10</v>
      </c>
      <c r="AC128" s="11">
        <v>10</v>
      </c>
      <c r="AD128" s="11">
        <v>10</v>
      </c>
      <c r="AE128" s="11">
        <v>10</v>
      </c>
      <c r="AF128" s="11">
        <v>10</v>
      </c>
      <c r="AG128" s="11">
        <v>10</v>
      </c>
      <c r="AH128" s="11">
        <v>10</v>
      </c>
      <c r="AI128" s="11">
        <v>10</v>
      </c>
      <c r="AJ128" s="11">
        <v>10</v>
      </c>
      <c r="AK128" s="11">
        <v>10</v>
      </c>
      <c r="AL128" s="11">
        <v>10</v>
      </c>
      <c r="AM128" s="11">
        <v>120</v>
      </c>
      <c r="AN128" s="11">
        <v>60</v>
      </c>
      <c r="AO128" s="11">
        <v>10</v>
      </c>
      <c r="AP128" s="11">
        <v>120</v>
      </c>
      <c r="AQ128" s="11">
        <v>60</v>
      </c>
      <c r="AR128" s="11">
        <v>40</v>
      </c>
      <c r="AS128" s="11">
        <v>0</v>
      </c>
      <c r="AT128" s="11">
        <v>130</v>
      </c>
      <c r="AU128" s="11" t="s">
        <v>157</v>
      </c>
      <c r="AV128" s="11">
        <v>2473</v>
      </c>
      <c r="AW128" s="11">
        <v>438</v>
      </c>
      <c r="AX128" s="11">
        <v>1710</v>
      </c>
      <c r="AY128" s="11">
        <v>929</v>
      </c>
      <c r="AZ128" s="11">
        <v>1726</v>
      </c>
      <c r="BA128" s="11">
        <v>1618</v>
      </c>
      <c r="BB128" s="11">
        <v>2347</v>
      </c>
      <c r="BC128" s="11">
        <v>1673</v>
      </c>
      <c r="BD128" s="11">
        <v>372</v>
      </c>
      <c r="BE128" s="11">
        <v>2182</v>
      </c>
      <c r="BF128" s="11">
        <v>398</v>
      </c>
      <c r="BG128" s="11">
        <v>2733</v>
      </c>
      <c r="BH128" s="11">
        <v>2757</v>
      </c>
      <c r="BI128" s="11">
        <v>1</v>
      </c>
      <c r="BJ128" s="11">
        <v>1</v>
      </c>
      <c r="BK128" s="11">
        <v>1</v>
      </c>
      <c r="BL128" s="11">
        <v>1</v>
      </c>
      <c r="BM128" s="11">
        <v>1</v>
      </c>
      <c r="BN128" s="11">
        <v>1</v>
      </c>
      <c r="BO128" s="11">
        <v>1</v>
      </c>
      <c r="BP128" s="11">
        <v>1</v>
      </c>
      <c r="BQ128" s="11">
        <v>1</v>
      </c>
      <c r="BR128" s="11">
        <v>1</v>
      </c>
      <c r="BS128" s="11">
        <v>1</v>
      </c>
      <c r="BT128" s="11">
        <v>8</v>
      </c>
      <c r="BU128" s="11">
        <v>16</v>
      </c>
      <c r="BV128" s="11">
        <v>2</v>
      </c>
      <c r="BW128" s="11">
        <v>4</v>
      </c>
      <c r="BX128" s="11">
        <v>3</v>
      </c>
      <c r="BY128" s="11">
        <v>2</v>
      </c>
      <c r="BZ128" s="11">
        <v>3</v>
      </c>
      <c r="CA128" s="11">
        <v>4</v>
      </c>
      <c r="CB128" s="11">
        <v>6</v>
      </c>
      <c r="CC128" s="11">
        <v>4</v>
      </c>
      <c r="CD128" s="11">
        <v>2</v>
      </c>
      <c r="CE128" s="11">
        <v>4</v>
      </c>
      <c r="CF128" s="11">
        <v>4</v>
      </c>
      <c r="CG128" s="11">
        <v>9</v>
      </c>
      <c r="CH128" s="11">
        <v>7</v>
      </c>
      <c r="CI128" s="11" t="s">
        <v>158</v>
      </c>
      <c r="CJ128" s="11" t="s">
        <v>158</v>
      </c>
      <c r="CK128" s="11" t="s">
        <v>158</v>
      </c>
      <c r="CL128" s="11" t="s">
        <v>158</v>
      </c>
      <c r="CM128" s="11" t="s">
        <v>158</v>
      </c>
      <c r="CN128" s="11" t="s">
        <v>158</v>
      </c>
      <c r="CO128" s="11" t="s">
        <v>158</v>
      </c>
      <c r="CP128" s="11" t="s">
        <v>158</v>
      </c>
      <c r="CQ128" s="11" t="s">
        <v>158</v>
      </c>
      <c r="CR128" s="11" t="s">
        <v>158</v>
      </c>
      <c r="CS128" s="11" t="s">
        <v>158</v>
      </c>
      <c r="CT128" s="11" t="s">
        <v>158</v>
      </c>
      <c r="CU128" s="11" t="s">
        <v>158</v>
      </c>
      <c r="CV128" s="11" t="s">
        <v>154</v>
      </c>
      <c r="CW128" s="11" t="s">
        <v>154</v>
      </c>
      <c r="CX128" s="11" t="s">
        <v>154</v>
      </c>
      <c r="CY128" s="11" t="s">
        <v>154</v>
      </c>
      <c r="CZ128" s="11" t="s">
        <v>154</v>
      </c>
      <c r="DA128" s="11" t="s">
        <v>154</v>
      </c>
      <c r="DB128" s="11" t="s">
        <v>154</v>
      </c>
      <c r="DC128" s="11" t="s">
        <v>154</v>
      </c>
      <c r="DD128" s="11" t="s">
        <v>154</v>
      </c>
      <c r="DE128" s="11" t="s">
        <v>154</v>
      </c>
      <c r="DF128" s="11" t="s">
        <v>154</v>
      </c>
      <c r="DG128" s="11" t="s">
        <v>154</v>
      </c>
      <c r="DH128" s="11" t="s">
        <v>154</v>
      </c>
      <c r="DI128" s="11" t="s">
        <v>157</v>
      </c>
      <c r="DJ128" s="11" t="s">
        <v>157</v>
      </c>
      <c r="DK128" s="11" t="s">
        <v>157</v>
      </c>
      <c r="DL128" s="11" t="s">
        <v>157</v>
      </c>
      <c r="DM128" s="11" t="s">
        <v>157</v>
      </c>
      <c r="DN128" s="11" t="s">
        <v>157</v>
      </c>
      <c r="DO128" s="11" t="s">
        <v>157</v>
      </c>
      <c r="DP128" s="11" t="s">
        <v>157</v>
      </c>
      <c r="DQ128" s="11" t="s">
        <v>157</v>
      </c>
      <c r="DR128" s="11" t="s">
        <v>157</v>
      </c>
      <c r="DS128" s="11" t="s">
        <v>157</v>
      </c>
      <c r="DT128" s="11" t="s">
        <v>157</v>
      </c>
      <c r="DU128" s="11" t="s">
        <v>157</v>
      </c>
      <c r="DV128" s="11" t="b">
        <v>1</v>
      </c>
      <c r="DW128" s="11" t="b">
        <v>1</v>
      </c>
      <c r="DX128" s="11" t="b">
        <v>1</v>
      </c>
      <c r="DY128" s="11" t="b">
        <v>1</v>
      </c>
      <c r="DZ128" s="11" t="b">
        <v>1</v>
      </c>
      <c r="EA128" s="11" t="b">
        <v>1</v>
      </c>
      <c r="EB128" s="11" t="b">
        <v>1</v>
      </c>
      <c r="EC128" s="11" t="b">
        <v>1</v>
      </c>
      <c r="ED128" s="11" t="b">
        <v>1</v>
      </c>
      <c r="EE128" s="11" t="b">
        <v>1</v>
      </c>
      <c r="EF128" s="11" t="b">
        <v>1</v>
      </c>
      <c r="EG128" s="11" t="b">
        <v>1</v>
      </c>
      <c r="EH128" s="11" t="b">
        <v>1</v>
      </c>
      <c r="EI128" s="11">
        <v>1.2266000000000001E-2</v>
      </c>
      <c r="EJ128" s="11">
        <v>3.4601E-2</v>
      </c>
      <c r="EK128" s="11">
        <v>3.6081000000000002E-2</v>
      </c>
      <c r="EL128" s="11">
        <v>3.1652E-2</v>
      </c>
      <c r="EM128" s="11">
        <v>3.5320999999999998E-2</v>
      </c>
      <c r="EN128" s="11">
        <v>1.4142E-2</v>
      </c>
      <c r="EO128" s="11">
        <v>1.7651E-2</v>
      </c>
      <c r="EP128" s="11">
        <v>1.8016000000000001E-2</v>
      </c>
      <c r="EQ128" s="11">
        <v>3.3785000000000003E-2</v>
      </c>
      <c r="ER128" s="11">
        <v>1.7496999999999999E-2</v>
      </c>
      <c r="ES128" s="11">
        <v>2.5946E-2</v>
      </c>
      <c r="ET128" s="11">
        <v>4.0752999999999998E-2</v>
      </c>
      <c r="EU128" s="11">
        <v>1.6015000000000001E-2</v>
      </c>
      <c r="EV128" s="11" t="s">
        <v>287</v>
      </c>
      <c r="EW128" s="11" t="s">
        <v>288</v>
      </c>
    </row>
    <row r="129" spans="1:153" ht="12.75" x14ac:dyDescent="0.2">
      <c r="A129" s="11"/>
      <c r="B129" s="11">
        <v>34482312</v>
      </c>
      <c r="C129" s="11">
        <v>50644.422916666299</v>
      </c>
      <c r="D129" s="11" t="s">
        <v>153</v>
      </c>
      <c r="E129" s="11">
        <v>345600</v>
      </c>
      <c r="F129" s="11">
        <v>40066828</v>
      </c>
      <c r="G129" s="11">
        <v>46687.488194444799</v>
      </c>
      <c r="H129" s="11">
        <v>46455.663194444001</v>
      </c>
      <c r="I129" s="11">
        <v>195357</v>
      </c>
      <c r="J129" s="11">
        <v>1</v>
      </c>
      <c r="K129" s="11">
        <v>481</v>
      </c>
      <c r="L129" s="11">
        <v>127860</v>
      </c>
      <c r="M129" s="11">
        <v>131</v>
      </c>
      <c r="N129" s="11">
        <v>130</v>
      </c>
      <c r="O129" s="11">
        <v>92</v>
      </c>
      <c r="P129" s="11">
        <v>99.23</v>
      </c>
      <c r="Q129" s="11">
        <v>55215</v>
      </c>
      <c r="R129" s="11" t="s">
        <v>154</v>
      </c>
      <c r="S129" s="11" t="s">
        <v>155</v>
      </c>
      <c r="T129" s="11" t="s">
        <v>156</v>
      </c>
      <c r="U129" s="11">
        <v>31</v>
      </c>
      <c r="V129" s="11" t="s">
        <v>154</v>
      </c>
      <c r="W129" s="11" t="s">
        <v>157</v>
      </c>
      <c r="X129" s="11">
        <v>5</v>
      </c>
      <c r="Y129" s="11">
        <v>10</v>
      </c>
      <c r="Z129" s="11">
        <v>10</v>
      </c>
      <c r="AA129" s="11">
        <v>10</v>
      </c>
      <c r="AB129" s="11">
        <v>10</v>
      </c>
      <c r="AC129" s="11">
        <v>10</v>
      </c>
      <c r="AD129" s="11">
        <v>10</v>
      </c>
      <c r="AE129" s="11">
        <v>10</v>
      </c>
      <c r="AF129" s="11">
        <v>10</v>
      </c>
      <c r="AG129" s="11">
        <v>10</v>
      </c>
      <c r="AH129" s="11">
        <v>10</v>
      </c>
      <c r="AI129" s="11">
        <v>10</v>
      </c>
      <c r="AJ129" s="11">
        <v>10</v>
      </c>
      <c r="AK129" s="11">
        <v>10</v>
      </c>
      <c r="AL129" s="11">
        <v>120</v>
      </c>
      <c r="AM129" s="11">
        <v>60</v>
      </c>
      <c r="AN129" s="11">
        <v>10</v>
      </c>
      <c r="AO129" s="11">
        <v>120</v>
      </c>
      <c r="AP129" s="11">
        <v>60</v>
      </c>
      <c r="AQ129" s="11">
        <v>40</v>
      </c>
      <c r="AR129" s="11">
        <v>0</v>
      </c>
      <c r="AS129" s="11">
        <v>130</v>
      </c>
      <c r="AT129" s="11">
        <v>3707</v>
      </c>
      <c r="AU129" s="11">
        <v>1654</v>
      </c>
      <c r="AV129" s="11">
        <v>10541</v>
      </c>
      <c r="AW129" s="11">
        <v>1882</v>
      </c>
      <c r="AX129" s="11">
        <v>6703</v>
      </c>
      <c r="AY129" s="11">
        <v>2492</v>
      </c>
      <c r="AZ129" s="11">
        <v>9144</v>
      </c>
      <c r="BA129" s="11">
        <v>1811</v>
      </c>
      <c r="BB129" s="11">
        <v>1719</v>
      </c>
      <c r="BC129" s="11">
        <v>47221</v>
      </c>
      <c r="BD129" s="11">
        <v>2288</v>
      </c>
      <c r="BE129" s="11">
        <v>3375</v>
      </c>
      <c r="BF129" s="11">
        <v>42722</v>
      </c>
      <c r="BG129" s="11">
        <v>10</v>
      </c>
      <c r="BH129" s="11">
        <v>10</v>
      </c>
      <c r="BI129" s="11">
        <v>19</v>
      </c>
      <c r="BJ129" s="11">
        <v>12</v>
      </c>
      <c r="BK129" s="11">
        <v>11</v>
      </c>
      <c r="BL129" s="11">
        <v>12</v>
      </c>
      <c r="BM129" s="11">
        <v>11</v>
      </c>
      <c r="BN129" s="11">
        <v>11</v>
      </c>
      <c r="BO129" s="11">
        <v>12</v>
      </c>
      <c r="BP129" s="11">
        <v>20</v>
      </c>
      <c r="BQ129" s="11">
        <v>13</v>
      </c>
      <c r="BR129" s="11">
        <v>22</v>
      </c>
      <c r="BS129" s="11">
        <v>25</v>
      </c>
      <c r="BT129" s="11">
        <v>19</v>
      </c>
      <c r="BU129" s="11">
        <v>19</v>
      </c>
      <c r="BV129" s="11">
        <v>16</v>
      </c>
      <c r="BW129" s="11">
        <v>8</v>
      </c>
      <c r="BX129" s="11">
        <v>18</v>
      </c>
      <c r="BY129" s="11">
        <v>8</v>
      </c>
      <c r="BZ129" s="11">
        <v>42</v>
      </c>
      <c r="CA129" s="11">
        <v>12</v>
      </c>
      <c r="CB129" s="11">
        <v>24</v>
      </c>
      <c r="CC129" s="11">
        <v>132</v>
      </c>
      <c r="CD129" s="11">
        <v>21</v>
      </c>
      <c r="CE129" s="11">
        <v>15</v>
      </c>
      <c r="CF129" s="11">
        <v>20</v>
      </c>
      <c r="CG129" s="11">
        <v>12</v>
      </c>
      <c r="CH129" s="11">
        <v>24</v>
      </c>
      <c r="CI129" s="11" t="s">
        <v>158</v>
      </c>
      <c r="CJ129" s="11" t="s">
        <v>158</v>
      </c>
      <c r="CK129" s="11" t="s">
        <v>158</v>
      </c>
      <c r="CL129" s="11" t="s">
        <v>158</v>
      </c>
      <c r="CM129" s="11" t="s">
        <v>158</v>
      </c>
      <c r="CN129" s="11" t="s">
        <v>158</v>
      </c>
      <c r="CO129" s="11" t="s">
        <v>158</v>
      </c>
      <c r="CP129" s="11" t="s">
        <v>158</v>
      </c>
      <c r="CQ129" s="11" t="s">
        <v>158</v>
      </c>
      <c r="CR129" s="11" t="s">
        <v>158</v>
      </c>
      <c r="CS129" s="11" t="s">
        <v>158</v>
      </c>
      <c r="CT129" s="11" t="s">
        <v>154</v>
      </c>
      <c r="CU129" s="11" t="s">
        <v>154</v>
      </c>
      <c r="CV129" s="11" t="s">
        <v>154</v>
      </c>
      <c r="CW129" s="11" t="s">
        <v>154</v>
      </c>
      <c r="CX129" s="11" t="s">
        <v>154</v>
      </c>
      <c r="CY129" s="11" t="s">
        <v>154</v>
      </c>
      <c r="CZ129" s="11" t="s">
        <v>154</v>
      </c>
      <c r="DA129" s="11" t="s">
        <v>154</v>
      </c>
      <c r="DB129" s="11" t="s">
        <v>154</v>
      </c>
      <c r="DC129" s="11" t="s">
        <v>154</v>
      </c>
      <c r="DD129" s="11" t="s">
        <v>154</v>
      </c>
      <c r="DE129" s="11" t="s">
        <v>154</v>
      </c>
      <c r="DF129" s="11" t="s">
        <v>154</v>
      </c>
      <c r="DG129" s="11" t="s">
        <v>157</v>
      </c>
      <c r="DH129" s="11" t="s">
        <v>157</v>
      </c>
      <c r="DI129" s="11" t="s">
        <v>157</v>
      </c>
      <c r="DJ129" s="11" t="s">
        <v>157</v>
      </c>
      <c r="DK129" s="11" t="s">
        <v>157</v>
      </c>
      <c r="DL129" s="11" t="s">
        <v>157</v>
      </c>
      <c r="DM129" s="11" t="s">
        <v>157</v>
      </c>
      <c r="DN129" s="11" t="s">
        <v>157</v>
      </c>
      <c r="DO129" s="11" t="s">
        <v>157</v>
      </c>
      <c r="DP129" s="11" t="s">
        <v>157</v>
      </c>
      <c r="DQ129" s="11" t="s">
        <v>157</v>
      </c>
      <c r="DR129" s="11" t="s">
        <v>157</v>
      </c>
      <c r="DS129" s="11" t="s">
        <v>157</v>
      </c>
      <c r="DT129" s="11" t="b">
        <v>1</v>
      </c>
      <c r="DU129" s="11" t="b">
        <v>1</v>
      </c>
      <c r="DV129" s="11" t="b">
        <v>1</v>
      </c>
      <c r="DW129" s="11" t="b">
        <v>1</v>
      </c>
      <c r="DX129" s="11" t="b">
        <v>1</v>
      </c>
      <c r="DY129" s="11" t="b">
        <v>1</v>
      </c>
      <c r="DZ129" s="11" t="b">
        <v>1</v>
      </c>
      <c r="EA129" s="11" t="b">
        <v>1</v>
      </c>
      <c r="EB129" s="11" t="b">
        <v>1</v>
      </c>
      <c r="EC129" s="11" t="b">
        <v>1</v>
      </c>
      <c r="ED129" s="11" t="b">
        <v>1</v>
      </c>
      <c r="EE129" s="11" t="b">
        <v>1</v>
      </c>
      <c r="EF129" s="11" t="b">
        <v>1</v>
      </c>
      <c r="EG129" s="11">
        <v>1.0460000000000001E-2</v>
      </c>
      <c r="EH129" s="11">
        <v>3.2761999999999999E-2</v>
      </c>
      <c r="EI129" s="11">
        <v>2.7271E-2</v>
      </c>
      <c r="EJ129" s="11">
        <v>1.4102999999999999E-2</v>
      </c>
      <c r="EK129" s="11">
        <v>3.3381000000000001E-2</v>
      </c>
      <c r="EL129" s="11">
        <v>3.2980000000000002E-2</v>
      </c>
      <c r="EM129" s="11">
        <v>3.8441000000000003E-2</v>
      </c>
      <c r="EN129" s="11">
        <v>3.2945000000000002E-2</v>
      </c>
      <c r="EO129" s="11">
        <v>3.0924E-2</v>
      </c>
      <c r="EP129" s="11">
        <v>1.8217000000000001E-2</v>
      </c>
      <c r="EQ129" s="11">
        <v>1.9039E-2</v>
      </c>
      <c r="ER129" s="11">
        <v>4.0301999999999998E-2</v>
      </c>
      <c r="ES129" s="11">
        <v>3.3876999999999997E-2</v>
      </c>
      <c r="ET129" s="11">
        <v>3.4648100000000001E-2</v>
      </c>
      <c r="EU129" s="11">
        <v>3.7565824999999997E-2</v>
      </c>
      <c r="EV129" s="11" t="s">
        <v>289</v>
      </c>
      <c r="EW129" s="11" t="s">
        <v>290</v>
      </c>
    </row>
    <row r="130" spans="1:153" ht="12.75" x14ac:dyDescent="0.2">
      <c r="A130" s="11"/>
      <c r="B130" s="11">
        <v>40836030</v>
      </c>
      <c r="C130" s="11">
        <v>48122.169444444298</v>
      </c>
      <c r="D130" s="11" t="s">
        <v>153</v>
      </c>
      <c r="E130" s="11">
        <v>345600</v>
      </c>
      <c r="F130" s="11">
        <v>48029892</v>
      </c>
      <c r="G130" s="11">
        <v>49175.9270833341</v>
      </c>
      <c r="H130" s="11">
        <v>48652.615972221203</v>
      </c>
      <c r="I130" s="11">
        <v>377365</v>
      </c>
      <c r="J130" s="11">
        <v>1</v>
      </c>
      <c r="K130" s="11">
        <v>0</v>
      </c>
      <c r="L130" s="11">
        <v>0</v>
      </c>
      <c r="M130" s="11">
        <v>131</v>
      </c>
      <c r="N130" s="11">
        <v>131</v>
      </c>
      <c r="O130" s="11">
        <v>92</v>
      </c>
      <c r="P130" s="11">
        <v>100</v>
      </c>
      <c r="Q130" s="11">
        <v>179441</v>
      </c>
      <c r="R130" s="11" t="s">
        <v>154</v>
      </c>
      <c r="S130" s="11" t="s">
        <v>155</v>
      </c>
      <c r="T130" s="11" t="s">
        <v>156</v>
      </c>
      <c r="U130" s="11">
        <v>0</v>
      </c>
      <c r="V130" s="11" t="s">
        <v>154</v>
      </c>
      <c r="W130" s="11" t="s">
        <v>157</v>
      </c>
      <c r="X130" s="11">
        <v>5</v>
      </c>
      <c r="Y130" s="11">
        <v>1</v>
      </c>
      <c r="Z130" s="11">
        <v>10</v>
      </c>
      <c r="AA130" s="11">
        <v>10</v>
      </c>
      <c r="AB130" s="11">
        <v>10</v>
      </c>
      <c r="AC130" s="11">
        <v>10</v>
      </c>
      <c r="AD130" s="11">
        <v>10</v>
      </c>
      <c r="AE130" s="11">
        <v>10</v>
      </c>
      <c r="AF130" s="11">
        <v>10</v>
      </c>
      <c r="AG130" s="11">
        <v>10</v>
      </c>
      <c r="AH130" s="11">
        <v>10</v>
      </c>
      <c r="AI130" s="11">
        <v>10</v>
      </c>
      <c r="AJ130" s="11">
        <v>10</v>
      </c>
      <c r="AK130" s="11">
        <v>10</v>
      </c>
      <c r="AL130" s="11">
        <v>10</v>
      </c>
      <c r="AM130" s="11">
        <v>121</v>
      </c>
      <c r="AN130" s="11">
        <v>60</v>
      </c>
      <c r="AO130" s="11">
        <v>10</v>
      </c>
      <c r="AP130" s="11">
        <v>120</v>
      </c>
      <c r="AQ130" s="11">
        <v>60</v>
      </c>
      <c r="AR130" s="11">
        <v>40</v>
      </c>
      <c r="AS130" s="11">
        <v>1</v>
      </c>
      <c r="AT130" s="11">
        <v>130</v>
      </c>
      <c r="AU130" s="11">
        <v>81</v>
      </c>
      <c r="AV130" s="11">
        <v>720</v>
      </c>
      <c r="AW130" s="11">
        <v>3764</v>
      </c>
      <c r="AX130" s="11">
        <v>2008</v>
      </c>
      <c r="AY130" s="11">
        <v>10108</v>
      </c>
      <c r="AZ130" s="11">
        <v>11565</v>
      </c>
      <c r="BA130" s="11">
        <v>4995</v>
      </c>
      <c r="BB130" s="11">
        <v>5025</v>
      </c>
      <c r="BC130" s="11">
        <v>28239</v>
      </c>
      <c r="BD130" s="11">
        <v>328</v>
      </c>
      <c r="BE130" s="11">
        <v>12662</v>
      </c>
      <c r="BF130" s="11">
        <v>11550</v>
      </c>
      <c r="BG130" s="11">
        <v>57117</v>
      </c>
      <c r="BH130" s="11">
        <v>49738</v>
      </c>
      <c r="BI130" s="11">
        <v>13</v>
      </c>
      <c r="BJ130" s="11">
        <v>15</v>
      </c>
      <c r="BK130" s="11">
        <v>10</v>
      </c>
      <c r="BL130" s="11">
        <v>14</v>
      </c>
      <c r="BM130" s="11">
        <v>11</v>
      </c>
      <c r="BN130" s="11">
        <v>20</v>
      </c>
      <c r="BO130" s="11">
        <v>14</v>
      </c>
      <c r="BP130" s="11">
        <v>25</v>
      </c>
      <c r="BQ130" s="11">
        <v>13</v>
      </c>
      <c r="BR130" s="11">
        <v>14</v>
      </c>
      <c r="BS130" s="11">
        <v>38</v>
      </c>
      <c r="BT130" s="11">
        <v>20</v>
      </c>
      <c r="BU130" s="11">
        <v>32</v>
      </c>
      <c r="BV130" s="11">
        <v>4</v>
      </c>
      <c r="BW130" s="11">
        <v>16</v>
      </c>
      <c r="BX130" s="11">
        <v>3</v>
      </c>
      <c r="BY130" s="11">
        <v>46</v>
      </c>
      <c r="BZ130" s="11">
        <v>52</v>
      </c>
      <c r="CA130" s="11">
        <v>23</v>
      </c>
      <c r="CB130" s="11">
        <v>33</v>
      </c>
      <c r="CC130" s="11">
        <v>55</v>
      </c>
      <c r="CD130" s="11">
        <v>2</v>
      </c>
      <c r="CE130" s="11">
        <v>70</v>
      </c>
      <c r="CF130" s="11">
        <v>40</v>
      </c>
      <c r="CG130" s="11">
        <v>31</v>
      </c>
      <c r="CH130" s="11">
        <v>61</v>
      </c>
      <c r="CI130" s="11" t="s">
        <v>158</v>
      </c>
      <c r="CJ130" s="11" t="s">
        <v>158</v>
      </c>
      <c r="CK130" s="11" t="s">
        <v>158</v>
      </c>
      <c r="CL130" s="11" t="s">
        <v>158</v>
      </c>
      <c r="CM130" s="11" t="s">
        <v>158</v>
      </c>
      <c r="CN130" s="11" t="s">
        <v>158</v>
      </c>
      <c r="CO130" s="11" t="s">
        <v>158</v>
      </c>
      <c r="CP130" s="11" t="s">
        <v>158</v>
      </c>
      <c r="CQ130" s="11" t="s">
        <v>158</v>
      </c>
      <c r="CR130" s="11" t="s">
        <v>158</v>
      </c>
      <c r="CS130" s="11" t="s">
        <v>158</v>
      </c>
      <c r="CT130" s="11" t="s">
        <v>158</v>
      </c>
      <c r="CU130" s="11" t="s">
        <v>158</v>
      </c>
      <c r="CV130" s="11" t="s">
        <v>154</v>
      </c>
      <c r="CW130" s="11" t="s">
        <v>154</v>
      </c>
      <c r="CX130" s="11" t="s">
        <v>154</v>
      </c>
      <c r="CY130" s="11" t="s">
        <v>154</v>
      </c>
      <c r="CZ130" s="11" t="s">
        <v>154</v>
      </c>
      <c r="DA130" s="11" t="s">
        <v>154</v>
      </c>
      <c r="DB130" s="11" t="s">
        <v>154</v>
      </c>
      <c r="DC130" s="11" t="s">
        <v>154</v>
      </c>
      <c r="DD130" s="11" t="s">
        <v>154</v>
      </c>
      <c r="DE130" s="11" t="s">
        <v>154</v>
      </c>
      <c r="DF130" s="11" t="s">
        <v>154</v>
      </c>
      <c r="DG130" s="11" t="s">
        <v>154</v>
      </c>
      <c r="DH130" s="11" t="s">
        <v>154</v>
      </c>
      <c r="DI130" s="11" t="s">
        <v>157</v>
      </c>
      <c r="DJ130" s="11" t="s">
        <v>157</v>
      </c>
      <c r="DK130" s="11" t="s">
        <v>157</v>
      </c>
      <c r="DL130" s="11" t="s">
        <v>157</v>
      </c>
      <c r="DM130" s="11" t="s">
        <v>157</v>
      </c>
      <c r="DN130" s="11" t="s">
        <v>157</v>
      </c>
      <c r="DO130" s="11" t="s">
        <v>157</v>
      </c>
      <c r="DP130" s="11" t="s">
        <v>157</v>
      </c>
      <c r="DQ130" s="11" t="s">
        <v>157</v>
      </c>
      <c r="DR130" s="11" t="s">
        <v>157</v>
      </c>
      <c r="DS130" s="11" t="s">
        <v>157</v>
      </c>
      <c r="DT130" s="11" t="s">
        <v>157</v>
      </c>
      <c r="DU130" s="11" t="s">
        <v>157</v>
      </c>
      <c r="DV130" s="11" t="b">
        <v>1</v>
      </c>
      <c r="DW130" s="11" t="b">
        <v>1</v>
      </c>
      <c r="DX130" s="11" t="b">
        <v>1</v>
      </c>
      <c r="DY130" s="11" t="b">
        <v>1</v>
      </c>
      <c r="DZ130" s="11" t="b">
        <v>1</v>
      </c>
      <c r="EA130" s="11" t="b">
        <v>1</v>
      </c>
      <c r="EB130" s="11" t="b">
        <v>1</v>
      </c>
      <c r="EC130" s="11" t="b">
        <v>1</v>
      </c>
      <c r="ED130" s="11" t="b">
        <v>1</v>
      </c>
      <c r="EE130" s="11" t="b">
        <v>1</v>
      </c>
      <c r="EF130" s="11" t="b">
        <v>1</v>
      </c>
      <c r="EG130" s="11" t="b">
        <v>1</v>
      </c>
      <c r="EH130" s="11" t="b">
        <v>1</v>
      </c>
      <c r="EI130" s="11">
        <v>2.9198000000000002E-2</v>
      </c>
      <c r="EJ130" s="11">
        <v>1.6534E-2</v>
      </c>
      <c r="EK130" s="11">
        <v>0.100394</v>
      </c>
      <c r="EL130" s="11">
        <v>3.4215000000000002E-2</v>
      </c>
      <c r="EM130" s="11">
        <v>1.3842E-2</v>
      </c>
      <c r="EN130" s="11">
        <v>1.4278000000000001E-2</v>
      </c>
      <c r="EO130" s="11">
        <v>1.8879E-2</v>
      </c>
      <c r="EP130" s="11">
        <v>1.8336000000000002E-2</v>
      </c>
      <c r="EQ130" s="11">
        <v>3.3494999999999997E-2</v>
      </c>
      <c r="ER130" s="11">
        <v>3.4548000000000002E-2</v>
      </c>
      <c r="ES130" s="11">
        <v>5.5823999999999999E-2</v>
      </c>
      <c r="ET130" s="11">
        <v>2.3442000000000001E-2</v>
      </c>
      <c r="EU130" s="11">
        <v>0.40794200000000003</v>
      </c>
      <c r="EV130" s="11" t="s">
        <v>291</v>
      </c>
      <c r="EW130" s="11" t="s">
        <v>292</v>
      </c>
    </row>
    <row r="131" spans="1:153" ht="12.75" x14ac:dyDescent="0.2">
      <c r="A131" s="11"/>
      <c r="B131" s="11">
        <v>38364554</v>
      </c>
      <c r="C131" s="11">
        <v>50797.951388888498</v>
      </c>
      <c r="D131" s="11" t="s">
        <v>153</v>
      </c>
      <c r="E131" s="11">
        <v>345600</v>
      </c>
      <c r="F131" s="11">
        <v>45697250</v>
      </c>
      <c r="G131" s="11">
        <v>46988.5090277782</v>
      </c>
      <c r="H131" s="11">
        <v>46721.4236111106</v>
      </c>
      <c r="I131" s="11">
        <v>30112</v>
      </c>
      <c r="J131" s="11">
        <v>1</v>
      </c>
      <c r="K131" s="11">
        <v>49</v>
      </c>
      <c r="L131" s="11">
        <v>8744</v>
      </c>
      <c r="M131" s="11">
        <v>131</v>
      </c>
      <c r="N131" s="11">
        <v>130</v>
      </c>
      <c r="O131" s="11">
        <v>92</v>
      </c>
      <c r="P131" s="11">
        <v>99.23</v>
      </c>
      <c r="Q131" s="11">
        <v>5689</v>
      </c>
      <c r="R131" s="11" t="s">
        <v>154</v>
      </c>
      <c r="S131" s="11" t="s">
        <v>155</v>
      </c>
      <c r="T131" s="11" t="s">
        <v>156</v>
      </c>
      <c r="U131" s="11">
        <v>22</v>
      </c>
      <c r="V131" s="11" t="s">
        <v>154</v>
      </c>
      <c r="W131" s="11" t="s">
        <v>157</v>
      </c>
      <c r="X131" s="11">
        <v>2</v>
      </c>
      <c r="Y131" s="11">
        <v>10</v>
      </c>
      <c r="Z131" s="11">
        <v>10</v>
      </c>
      <c r="AA131" s="11">
        <v>10</v>
      </c>
      <c r="AB131" s="11">
        <v>10</v>
      </c>
      <c r="AC131" s="11">
        <v>10</v>
      </c>
      <c r="AD131" s="11">
        <v>10</v>
      </c>
      <c r="AE131" s="11">
        <v>10</v>
      </c>
      <c r="AF131" s="11">
        <v>10</v>
      </c>
      <c r="AG131" s="11">
        <v>10</v>
      </c>
      <c r="AH131" s="11">
        <v>10</v>
      </c>
      <c r="AI131" s="11">
        <v>10</v>
      </c>
      <c r="AJ131" s="11">
        <v>10</v>
      </c>
      <c r="AK131" s="11">
        <v>10</v>
      </c>
      <c r="AL131" s="11">
        <v>120</v>
      </c>
      <c r="AM131" s="11">
        <v>60</v>
      </c>
      <c r="AN131" s="11">
        <v>10</v>
      </c>
      <c r="AO131" s="11">
        <v>120</v>
      </c>
      <c r="AP131" s="11">
        <v>60</v>
      </c>
      <c r="AQ131" s="11">
        <v>40</v>
      </c>
      <c r="AR131" s="11">
        <v>0</v>
      </c>
      <c r="AS131" s="11">
        <v>130</v>
      </c>
      <c r="AT131" s="11">
        <v>993</v>
      </c>
      <c r="AU131" s="11">
        <v>536</v>
      </c>
      <c r="AV131" s="11">
        <v>1209</v>
      </c>
      <c r="AW131" s="11">
        <v>520</v>
      </c>
      <c r="AX131" s="11">
        <v>1862</v>
      </c>
      <c r="AY131" s="11">
        <v>613</v>
      </c>
      <c r="AZ131" s="11">
        <v>1401</v>
      </c>
      <c r="BA131" s="11">
        <v>2758</v>
      </c>
      <c r="BB131" s="11">
        <v>535</v>
      </c>
      <c r="BC131" s="11">
        <v>3590</v>
      </c>
      <c r="BD131" s="11">
        <v>697</v>
      </c>
      <c r="BE131" s="11">
        <v>3159</v>
      </c>
      <c r="BF131" s="11">
        <v>5795</v>
      </c>
      <c r="BG131" s="11">
        <v>12</v>
      </c>
      <c r="BH131" s="11">
        <v>11</v>
      </c>
      <c r="BI131" s="11">
        <v>8</v>
      </c>
      <c r="BJ131" s="11">
        <v>9</v>
      </c>
      <c r="BK131" s="11">
        <v>8</v>
      </c>
      <c r="BL131" s="11">
        <v>9</v>
      </c>
      <c r="BM131" s="11">
        <v>12</v>
      </c>
      <c r="BN131" s="11">
        <v>9</v>
      </c>
      <c r="BO131" s="11">
        <v>8</v>
      </c>
      <c r="BP131" s="11">
        <v>13</v>
      </c>
      <c r="BQ131" s="11">
        <v>10</v>
      </c>
      <c r="BR131" s="11">
        <v>18</v>
      </c>
      <c r="BS131" s="11">
        <v>25</v>
      </c>
      <c r="BT131" s="11">
        <v>3</v>
      </c>
      <c r="BU131" s="11">
        <v>3</v>
      </c>
      <c r="BV131" s="11">
        <v>7</v>
      </c>
      <c r="BW131" s="11">
        <v>3</v>
      </c>
      <c r="BX131" s="11">
        <v>16</v>
      </c>
      <c r="BY131" s="11">
        <v>9</v>
      </c>
      <c r="BZ131" s="11">
        <v>3</v>
      </c>
      <c r="CA131" s="11">
        <v>6</v>
      </c>
      <c r="CB131" s="11">
        <v>3</v>
      </c>
      <c r="CC131" s="11">
        <v>16</v>
      </c>
      <c r="CD131" s="11">
        <v>3</v>
      </c>
      <c r="CE131" s="11">
        <v>3</v>
      </c>
      <c r="CF131" s="11">
        <v>18</v>
      </c>
      <c r="CG131" s="11">
        <v>6</v>
      </c>
      <c r="CH131" s="11">
        <v>3</v>
      </c>
      <c r="CI131" s="11" t="s">
        <v>158</v>
      </c>
      <c r="CJ131" s="11" t="s">
        <v>158</v>
      </c>
      <c r="CK131" s="11" t="s">
        <v>158</v>
      </c>
      <c r="CL131" s="11" t="s">
        <v>158</v>
      </c>
      <c r="CM131" s="11" t="s">
        <v>158</v>
      </c>
      <c r="CN131" s="11" t="s">
        <v>158</v>
      </c>
      <c r="CO131" s="11" t="s">
        <v>158</v>
      </c>
      <c r="CP131" s="11" t="s">
        <v>158</v>
      </c>
      <c r="CQ131" s="11" t="s">
        <v>158</v>
      </c>
      <c r="CR131" s="11" t="s">
        <v>158</v>
      </c>
      <c r="CS131" s="11" t="s">
        <v>158</v>
      </c>
      <c r="CT131" s="11" t="s">
        <v>154</v>
      </c>
      <c r="CU131" s="11" t="s">
        <v>154</v>
      </c>
      <c r="CV131" s="11" t="s">
        <v>154</v>
      </c>
      <c r="CW131" s="11" t="s">
        <v>154</v>
      </c>
      <c r="CX131" s="11" t="s">
        <v>154</v>
      </c>
      <c r="CY131" s="11" t="s">
        <v>154</v>
      </c>
      <c r="CZ131" s="11" t="s">
        <v>154</v>
      </c>
      <c r="DA131" s="11" t="s">
        <v>154</v>
      </c>
      <c r="DB131" s="11" t="s">
        <v>154</v>
      </c>
      <c r="DC131" s="11" t="s">
        <v>154</v>
      </c>
      <c r="DD131" s="11" t="s">
        <v>154</v>
      </c>
      <c r="DE131" s="11" t="s">
        <v>154</v>
      </c>
      <c r="DF131" s="11" t="s">
        <v>154</v>
      </c>
      <c r="DG131" s="11" t="s">
        <v>157</v>
      </c>
      <c r="DH131" s="11" t="s">
        <v>157</v>
      </c>
      <c r="DI131" s="11" t="s">
        <v>157</v>
      </c>
      <c r="DJ131" s="11" t="s">
        <v>157</v>
      </c>
      <c r="DK131" s="11" t="s">
        <v>157</v>
      </c>
      <c r="DL131" s="11" t="s">
        <v>157</v>
      </c>
      <c r="DM131" s="11" t="s">
        <v>157</v>
      </c>
      <c r="DN131" s="11" t="s">
        <v>157</v>
      </c>
      <c r="DO131" s="11" t="s">
        <v>157</v>
      </c>
      <c r="DP131" s="11" t="s">
        <v>157</v>
      </c>
      <c r="DQ131" s="11" t="s">
        <v>157</v>
      </c>
      <c r="DR131" s="11" t="s">
        <v>157</v>
      </c>
      <c r="DS131" s="11" t="s">
        <v>157</v>
      </c>
      <c r="DT131" s="11" t="b">
        <v>1</v>
      </c>
      <c r="DU131" s="11" t="b">
        <v>1</v>
      </c>
      <c r="DV131" s="11" t="b">
        <v>1</v>
      </c>
      <c r="DW131" s="11" t="b">
        <v>1</v>
      </c>
      <c r="DX131" s="11" t="b">
        <v>1</v>
      </c>
      <c r="DY131" s="11" t="b">
        <v>1</v>
      </c>
      <c r="DZ131" s="11" t="b">
        <v>1</v>
      </c>
      <c r="EA131" s="11" t="b">
        <v>1</v>
      </c>
      <c r="EB131" s="11" t="b">
        <v>1</v>
      </c>
      <c r="EC131" s="11" t="b">
        <v>1</v>
      </c>
      <c r="ED131" s="11" t="b">
        <v>1</v>
      </c>
      <c r="EE131" s="11" t="b">
        <v>1</v>
      </c>
      <c r="EF131" s="11" t="b">
        <v>1</v>
      </c>
      <c r="EG131" s="11">
        <v>2.9408E-2</v>
      </c>
      <c r="EH131" s="11">
        <v>3.4365E-2</v>
      </c>
      <c r="EI131" s="11">
        <v>3.8517999999999997E-2</v>
      </c>
      <c r="EJ131" s="11">
        <v>3.5122E-2</v>
      </c>
      <c r="EK131" s="11">
        <v>3.0710999999999999E-2</v>
      </c>
      <c r="EL131" s="11">
        <v>3.5893000000000001E-2</v>
      </c>
      <c r="EM131" s="11">
        <v>2.0538000000000001E-2</v>
      </c>
      <c r="EN131" s="11">
        <v>3.5270999999999997E-2</v>
      </c>
      <c r="EO131" s="11">
        <v>1.6574999999999999E-2</v>
      </c>
      <c r="EP131" s="11">
        <v>1.8377000000000001E-2</v>
      </c>
      <c r="EQ131" s="11">
        <v>4.0939000000000003E-2</v>
      </c>
      <c r="ER131" s="11">
        <v>4.0807000000000003E-2</v>
      </c>
      <c r="ES131" s="11">
        <v>1.8412999999999999E-2</v>
      </c>
      <c r="ET131" s="11">
        <v>1.8377000000000001E-2</v>
      </c>
      <c r="EU131" s="11">
        <v>4.0939000000000003E-2</v>
      </c>
      <c r="EV131" s="11" t="s">
        <v>293</v>
      </c>
      <c r="EW131" s="11" t="s">
        <v>294</v>
      </c>
    </row>
    <row r="132" spans="1:153" ht="12.75" x14ac:dyDescent="0.2">
      <c r="A132" s="11"/>
      <c r="B132" s="11">
        <v>74120652</v>
      </c>
      <c r="C132" s="11">
        <v>44664.611805555556</v>
      </c>
      <c r="D132" s="11" t="s">
        <v>153</v>
      </c>
      <c r="E132" s="11">
        <v>345600</v>
      </c>
      <c r="F132" s="11">
        <v>77904716</v>
      </c>
      <c r="G132" s="11">
        <v>44664.671527777777</v>
      </c>
      <c r="H132" s="11">
        <v>44668.607638888891</v>
      </c>
      <c r="I132" s="11">
        <v>340088</v>
      </c>
      <c r="J132" s="11">
        <v>1</v>
      </c>
      <c r="K132" s="11">
        <v>72</v>
      </c>
      <c r="L132" s="11">
        <v>305088</v>
      </c>
      <c r="M132" s="11">
        <v>131</v>
      </c>
      <c r="N132" s="11">
        <v>131</v>
      </c>
      <c r="O132" s="11">
        <v>92</v>
      </c>
      <c r="P132" s="11">
        <v>100</v>
      </c>
      <c r="Q132" s="11">
        <v>199619</v>
      </c>
      <c r="R132" s="11" t="s">
        <v>154</v>
      </c>
      <c r="S132" s="11" t="s">
        <v>155</v>
      </c>
      <c r="T132" s="11" t="s">
        <v>208</v>
      </c>
      <c r="U132" s="11">
        <v>1</v>
      </c>
      <c r="V132" s="11" t="s">
        <v>154</v>
      </c>
      <c r="W132" s="11" t="s">
        <v>157</v>
      </c>
      <c r="X132" s="11">
        <v>5</v>
      </c>
      <c r="Y132" s="11">
        <v>1</v>
      </c>
      <c r="Z132" s="11">
        <v>10</v>
      </c>
      <c r="AA132" s="11">
        <v>10</v>
      </c>
      <c r="AB132" s="11">
        <v>10</v>
      </c>
      <c r="AC132" s="11">
        <v>10</v>
      </c>
      <c r="AD132" s="11">
        <v>10</v>
      </c>
      <c r="AE132" s="11">
        <v>10</v>
      </c>
      <c r="AF132" s="11">
        <v>10</v>
      </c>
      <c r="AG132" s="11">
        <v>10</v>
      </c>
      <c r="AH132" s="11">
        <v>10</v>
      </c>
      <c r="AI132" s="11">
        <v>10</v>
      </c>
      <c r="AJ132" s="11">
        <v>10</v>
      </c>
      <c r="AK132" s="11">
        <v>10</v>
      </c>
      <c r="AL132" s="11">
        <v>10</v>
      </c>
      <c r="AM132" s="11">
        <v>121</v>
      </c>
      <c r="AN132" s="11">
        <v>60</v>
      </c>
      <c r="AO132" s="11">
        <v>10</v>
      </c>
      <c r="AP132" s="11">
        <v>120</v>
      </c>
      <c r="AQ132" s="11">
        <v>60</v>
      </c>
      <c r="AR132" s="11">
        <v>40</v>
      </c>
      <c r="AS132" s="11">
        <v>1</v>
      </c>
      <c r="AT132" s="11">
        <v>130</v>
      </c>
      <c r="AU132" s="11">
        <v>249</v>
      </c>
      <c r="AV132" s="11">
        <v>91513</v>
      </c>
      <c r="AW132" s="11">
        <v>20991</v>
      </c>
      <c r="AX132" s="11">
        <v>1862</v>
      </c>
      <c r="AY132" s="11">
        <v>16222</v>
      </c>
      <c r="AZ132" s="11">
        <v>3068</v>
      </c>
      <c r="BA132" s="11">
        <v>526</v>
      </c>
      <c r="BB132" s="11">
        <v>1313</v>
      </c>
      <c r="BC132" s="11">
        <v>856</v>
      </c>
      <c r="BD132" s="11">
        <v>704</v>
      </c>
      <c r="BE132" s="11">
        <v>667</v>
      </c>
      <c r="BF132" s="11">
        <v>749</v>
      </c>
      <c r="BG132" s="11">
        <v>220</v>
      </c>
      <c r="BH132" s="11">
        <v>1325</v>
      </c>
      <c r="BI132" s="11">
        <v>12</v>
      </c>
      <c r="BJ132" s="11">
        <v>13</v>
      </c>
      <c r="BK132" s="11">
        <v>11</v>
      </c>
      <c r="BL132" s="11">
        <v>13</v>
      </c>
      <c r="BM132" s="11">
        <v>9</v>
      </c>
      <c r="BN132" s="11">
        <v>10</v>
      </c>
      <c r="BO132" s="11">
        <v>14</v>
      </c>
      <c r="BP132" s="11">
        <v>12</v>
      </c>
      <c r="BQ132" s="11">
        <v>9</v>
      </c>
      <c r="BR132" s="11">
        <v>10</v>
      </c>
      <c r="BS132" s="11">
        <v>21</v>
      </c>
      <c r="BT132" s="11">
        <v>40</v>
      </c>
      <c r="BU132" s="11">
        <v>26</v>
      </c>
      <c r="BV132" s="11">
        <v>44</v>
      </c>
      <c r="BW132" s="11">
        <v>17</v>
      </c>
      <c r="BX132" s="11">
        <v>18</v>
      </c>
      <c r="BY132" s="11">
        <v>38</v>
      </c>
      <c r="BZ132" s="11">
        <v>5</v>
      </c>
      <c r="CA132" s="11">
        <v>7</v>
      </c>
      <c r="CB132" s="11">
        <v>10</v>
      </c>
      <c r="CC132" s="11">
        <v>9</v>
      </c>
      <c r="CD132" s="11">
        <v>7</v>
      </c>
      <c r="CE132" s="11">
        <v>6</v>
      </c>
      <c r="CF132" s="11">
        <v>7</v>
      </c>
      <c r="CG132" s="11">
        <v>4</v>
      </c>
      <c r="CH132" s="11">
        <v>9</v>
      </c>
      <c r="CI132" s="11" t="s">
        <v>158</v>
      </c>
      <c r="CJ132" s="11" t="s">
        <v>158</v>
      </c>
      <c r="CK132" s="11" t="s">
        <v>158</v>
      </c>
      <c r="CL132" s="11" t="s">
        <v>158</v>
      </c>
      <c r="CM132" s="11" t="s">
        <v>158</v>
      </c>
      <c r="CN132" s="11" t="s">
        <v>158</v>
      </c>
      <c r="CO132" s="11" t="s">
        <v>158</v>
      </c>
      <c r="CP132" s="11" t="s">
        <v>158</v>
      </c>
      <c r="CQ132" s="11" t="s">
        <v>158</v>
      </c>
      <c r="CR132" s="11" t="s">
        <v>158</v>
      </c>
      <c r="CS132" s="11" t="s">
        <v>158</v>
      </c>
      <c r="CT132" s="11" t="s">
        <v>158</v>
      </c>
      <c r="CU132" s="11" t="s">
        <v>158</v>
      </c>
      <c r="CV132" s="11" t="s">
        <v>154</v>
      </c>
      <c r="CW132" s="11" t="s">
        <v>154</v>
      </c>
      <c r="CX132" s="11" t="s">
        <v>154</v>
      </c>
      <c r="CY132" s="11" t="s">
        <v>154</v>
      </c>
      <c r="CZ132" s="11" t="s">
        <v>154</v>
      </c>
      <c r="DA132" s="11" t="s">
        <v>154</v>
      </c>
      <c r="DB132" s="11" t="s">
        <v>154</v>
      </c>
      <c r="DC132" s="11" t="s">
        <v>154</v>
      </c>
      <c r="DD132" s="11" t="s">
        <v>154</v>
      </c>
      <c r="DE132" s="11" t="s">
        <v>154</v>
      </c>
      <c r="DF132" s="11" t="s">
        <v>154</v>
      </c>
      <c r="DG132" s="11" t="s">
        <v>154</v>
      </c>
      <c r="DH132" s="11" t="s">
        <v>154</v>
      </c>
      <c r="DI132" s="11" t="s">
        <v>157</v>
      </c>
      <c r="DJ132" s="11" t="s">
        <v>157</v>
      </c>
      <c r="DK132" s="11" t="s">
        <v>157</v>
      </c>
      <c r="DL132" s="11" t="s">
        <v>157</v>
      </c>
      <c r="DM132" s="11" t="s">
        <v>157</v>
      </c>
      <c r="DN132" s="11" t="s">
        <v>157</v>
      </c>
      <c r="DO132" s="11" t="s">
        <v>157</v>
      </c>
      <c r="DP132" s="11" t="s">
        <v>157</v>
      </c>
      <c r="DQ132" s="11" t="s">
        <v>157</v>
      </c>
      <c r="DR132" s="11" t="s">
        <v>157</v>
      </c>
      <c r="DS132" s="11" t="s">
        <v>157</v>
      </c>
      <c r="DT132" s="11" t="s">
        <v>157</v>
      </c>
      <c r="DU132" s="11" t="s">
        <v>157</v>
      </c>
      <c r="DV132" s="11" t="b">
        <v>1</v>
      </c>
      <c r="DW132" s="11" t="b">
        <v>1</v>
      </c>
      <c r="DX132" s="11" t="b">
        <v>1</v>
      </c>
      <c r="DY132" s="11" t="b">
        <v>1</v>
      </c>
      <c r="DZ132" s="11" t="b">
        <v>1</v>
      </c>
      <c r="EA132" s="11" t="b">
        <v>1</v>
      </c>
      <c r="EB132" s="11" t="b">
        <v>1</v>
      </c>
      <c r="EC132" s="11" t="b">
        <v>1</v>
      </c>
      <c r="ED132" s="11" t="b">
        <v>1</v>
      </c>
      <c r="EE132" s="11" t="b">
        <v>1</v>
      </c>
      <c r="EF132" s="11" t="b">
        <v>1</v>
      </c>
      <c r="EG132" s="11" t="b">
        <v>1</v>
      </c>
      <c r="EH132" s="11" t="b">
        <v>1</v>
      </c>
      <c r="EI132" s="11">
        <v>0.23177044299999999</v>
      </c>
      <c r="EJ132" s="11">
        <v>3.327132E-2</v>
      </c>
      <c r="EK132" s="11">
        <v>1.4747404E-2</v>
      </c>
      <c r="EL132" s="11">
        <v>6.3706479999999996E-2</v>
      </c>
      <c r="EM132" s="11">
        <v>3.9865598000000002E-2</v>
      </c>
      <c r="EN132" s="11">
        <v>3.9117905000000001E-2</v>
      </c>
      <c r="EO132" s="11">
        <v>0.23616561699999999</v>
      </c>
      <c r="EP132" s="11">
        <v>1.8510354999999999E-2</v>
      </c>
      <c r="EQ132" s="11">
        <v>8.4129847999999993E-2</v>
      </c>
      <c r="ER132" s="11">
        <v>1.7215899999999999E-2</v>
      </c>
      <c r="ES132" s="11">
        <v>1.9287868E-2</v>
      </c>
      <c r="ET132" s="11">
        <v>7.3694546E-2</v>
      </c>
      <c r="EU132" s="11">
        <v>6.3556604000000003E-2</v>
      </c>
      <c r="EV132" s="11" t="s">
        <v>228</v>
      </c>
      <c r="EW132" s="11" t="s">
        <v>295</v>
      </c>
    </row>
    <row r="133" spans="1:153" ht="12.75" x14ac:dyDescent="0.2">
      <c r="A133" s="11"/>
      <c r="B133" s="11">
        <v>45387058</v>
      </c>
      <c r="C133" s="11">
        <v>48582.754861110901</v>
      </c>
      <c r="D133" s="11" t="s">
        <v>153</v>
      </c>
      <c r="E133" s="11">
        <v>345600</v>
      </c>
      <c r="F133" s="11">
        <v>52144596</v>
      </c>
      <c r="G133" s="11">
        <v>49697.696527778702</v>
      </c>
      <c r="H133" s="11">
        <v>49113.267361110004</v>
      </c>
      <c r="I133" s="11">
        <v>357585</v>
      </c>
      <c r="J133" s="11">
        <v>1</v>
      </c>
      <c r="K133" s="11">
        <v>77</v>
      </c>
      <c r="L133" s="11">
        <v>12806</v>
      </c>
      <c r="M133" s="11">
        <v>131</v>
      </c>
      <c r="N133" s="11">
        <v>131</v>
      </c>
      <c r="O133" s="11">
        <v>92</v>
      </c>
      <c r="P133" s="11">
        <v>100</v>
      </c>
      <c r="Q133" s="11">
        <v>300896</v>
      </c>
      <c r="R133" s="11" t="s">
        <v>154</v>
      </c>
      <c r="S133" s="11" t="s">
        <v>155</v>
      </c>
      <c r="T133" s="11" t="s">
        <v>208</v>
      </c>
      <c r="U133" s="11">
        <v>0</v>
      </c>
      <c r="V133" s="11" t="s">
        <v>154</v>
      </c>
      <c r="W133" s="11" t="s">
        <v>157</v>
      </c>
      <c r="X133" s="11">
        <v>5</v>
      </c>
      <c r="Y133" s="11">
        <v>1</v>
      </c>
      <c r="Z133" s="11">
        <v>10</v>
      </c>
      <c r="AA133" s="11">
        <v>10</v>
      </c>
      <c r="AB133" s="11">
        <v>10</v>
      </c>
      <c r="AC133" s="11">
        <v>10</v>
      </c>
      <c r="AD133" s="11">
        <v>10</v>
      </c>
      <c r="AE133" s="11">
        <v>10</v>
      </c>
      <c r="AF133" s="11">
        <v>10</v>
      </c>
      <c r="AG133" s="11">
        <v>10</v>
      </c>
      <c r="AH133" s="11">
        <v>10</v>
      </c>
      <c r="AI133" s="11">
        <v>10</v>
      </c>
      <c r="AJ133" s="11">
        <v>10</v>
      </c>
      <c r="AK133" s="11">
        <v>10</v>
      </c>
      <c r="AL133" s="11">
        <v>10</v>
      </c>
      <c r="AM133" s="11">
        <v>121</v>
      </c>
      <c r="AN133" s="11">
        <v>60</v>
      </c>
      <c r="AO133" s="11">
        <v>10</v>
      </c>
      <c r="AP133" s="11">
        <v>120</v>
      </c>
      <c r="AQ133" s="11">
        <v>60</v>
      </c>
      <c r="AR133" s="11">
        <v>40</v>
      </c>
      <c r="AS133" s="11">
        <v>1</v>
      </c>
      <c r="AT133" s="11">
        <v>130</v>
      </c>
      <c r="AU133" s="11">
        <v>244</v>
      </c>
      <c r="AV133" s="11">
        <v>2147</v>
      </c>
      <c r="AW133" s="11">
        <v>675</v>
      </c>
      <c r="AX133" s="11">
        <v>3887</v>
      </c>
      <c r="AY133" s="11">
        <v>3660</v>
      </c>
      <c r="AZ133" s="11">
        <v>3225</v>
      </c>
      <c r="BA133" s="11">
        <v>747</v>
      </c>
      <c r="BB133" s="11">
        <v>1651</v>
      </c>
      <c r="BC133" s="11">
        <v>2081</v>
      </c>
      <c r="BD133" s="11">
        <v>2793</v>
      </c>
      <c r="BE133" s="11">
        <v>4312</v>
      </c>
      <c r="BF133" s="11">
        <v>2621</v>
      </c>
      <c r="BG133" s="11">
        <v>24182</v>
      </c>
      <c r="BH133" s="11">
        <v>3677</v>
      </c>
      <c r="BI133" s="11">
        <v>11</v>
      </c>
      <c r="BJ133" s="11">
        <v>11</v>
      </c>
      <c r="BK133" s="11">
        <v>12</v>
      </c>
      <c r="BL133" s="11">
        <v>14</v>
      </c>
      <c r="BM133" s="11">
        <v>9</v>
      </c>
      <c r="BN133" s="11">
        <v>10</v>
      </c>
      <c r="BO133" s="11">
        <v>18</v>
      </c>
      <c r="BP133" s="11">
        <v>14</v>
      </c>
      <c r="BQ133" s="11">
        <v>12</v>
      </c>
      <c r="BR133" s="11">
        <v>12</v>
      </c>
      <c r="BS133" s="11">
        <v>10</v>
      </c>
      <c r="BT133" s="11">
        <v>21</v>
      </c>
      <c r="BU133" s="11">
        <v>25</v>
      </c>
      <c r="BV133" s="11">
        <v>14</v>
      </c>
      <c r="BW133" s="11">
        <v>5</v>
      </c>
      <c r="BX133" s="11">
        <v>8</v>
      </c>
      <c r="BY133" s="11">
        <v>8</v>
      </c>
      <c r="BZ133" s="11">
        <v>9</v>
      </c>
      <c r="CA133" s="11">
        <v>6</v>
      </c>
      <c r="CB133" s="11">
        <v>8</v>
      </c>
      <c r="CC133" s="11">
        <v>26</v>
      </c>
      <c r="CD133" s="11">
        <v>29</v>
      </c>
      <c r="CE133" s="11">
        <v>22</v>
      </c>
      <c r="CF133" s="11">
        <v>9</v>
      </c>
      <c r="CG133" s="11">
        <v>43</v>
      </c>
      <c r="CH133" s="11">
        <v>13</v>
      </c>
      <c r="CI133" s="11" t="s">
        <v>158</v>
      </c>
      <c r="CJ133" s="11" t="s">
        <v>158</v>
      </c>
      <c r="CK133" s="11" t="s">
        <v>158</v>
      </c>
      <c r="CL133" s="11" t="s">
        <v>158</v>
      </c>
      <c r="CM133" s="11" t="s">
        <v>158</v>
      </c>
      <c r="CN133" s="11" t="s">
        <v>158</v>
      </c>
      <c r="CO133" s="11" t="s">
        <v>158</v>
      </c>
      <c r="CP133" s="11" t="s">
        <v>158</v>
      </c>
      <c r="CQ133" s="11" t="s">
        <v>158</v>
      </c>
      <c r="CR133" s="11" t="s">
        <v>158</v>
      </c>
      <c r="CS133" s="11" t="s">
        <v>158</v>
      </c>
      <c r="CT133" s="11" t="s">
        <v>158</v>
      </c>
      <c r="CU133" s="11" t="s">
        <v>158</v>
      </c>
      <c r="CV133" s="11" t="s">
        <v>154</v>
      </c>
      <c r="CW133" s="11" t="s">
        <v>154</v>
      </c>
      <c r="CX133" s="11" t="s">
        <v>154</v>
      </c>
      <c r="CY133" s="11" t="s">
        <v>154</v>
      </c>
      <c r="CZ133" s="11" t="s">
        <v>154</v>
      </c>
      <c r="DA133" s="11" t="s">
        <v>154</v>
      </c>
      <c r="DB133" s="11" t="s">
        <v>154</v>
      </c>
      <c r="DC133" s="11" t="s">
        <v>154</v>
      </c>
      <c r="DD133" s="11" t="s">
        <v>154</v>
      </c>
      <c r="DE133" s="11" t="s">
        <v>154</v>
      </c>
      <c r="DF133" s="11" t="s">
        <v>154</v>
      </c>
      <c r="DG133" s="11" t="s">
        <v>154</v>
      </c>
      <c r="DH133" s="11" t="s">
        <v>154</v>
      </c>
      <c r="DI133" s="11" t="s">
        <v>157</v>
      </c>
      <c r="DJ133" s="11" t="s">
        <v>157</v>
      </c>
      <c r="DK133" s="11" t="s">
        <v>157</v>
      </c>
      <c r="DL133" s="11" t="s">
        <v>157</v>
      </c>
      <c r="DM133" s="11" t="s">
        <v>157</v>
      </c>
      <c r="DN133" s="11" t="s">
        <v>157</v>
      </c>
      <c r="DO133" s="11" t="s">
        <v>157</v>
      </c>
      <c r="DP133" s="11" t="s">
        <v>157</v>
      </c>
      <c r="DQ133" s="11" t="s">
        <v>157</v>
      </c>
      <c r="DR133" s="11" t="s">
        <v>157</v>
      </c>
      <c r="DS133" s="11" t="s">
        <v>157</v>
      </c>
      <c r="DT133" s="11" t="s">
        <v>157</v>
      </c>
      <c r="DU133" s="11" t="s">
        <v>157</v>
      </c>
      <c r="DV133" s="11" t="b">
        <v>1</v>
      </c>
      <c r="DW133" s="11" t="b">
        <v>1</v>
      </c>
      <c r="DX133" s="11" t="b">
        <v>1</v>
      </c>
      <c r="DY133" s="11" t="b">
        <v>1</v>
      </c>
      <c r="DZ133" s="11" t="b">
        <v>1</v>
      </c>
      <c r="EA133" s="11" t="b">
        <v>1</v>
      </c>
      <c r="EB133" s="11" t="b">
        <v>1</v>
      </c>
      <c r="EC133" s="11" t="b">
        <v>1</v>
      </c>
      <c r="ED133" s="11" t="b">
        <v>1</v>
      </c>
      <c r="EE133" s="11" t="b">
        <v>1</v>
      </c>
      <c r="EF133" s="11" t="b">
        <v>1</v>
      </c>
      <c r="EG133" s="11" t="b">
        <v>1</v>
      </c>
      <c r="EH133" s="11" t="b">
        <v>1</v>
      </c>
      <c r="EI133" s="11">
        <v>1.1818E-2</v>
      </c>
      <c r="EJ133" s="11">
        <v>1.4716999999999999E-2</v>
      </c>
      <c r="EK133" s="11">
        <v>1.3915E-2</v>
      </c>
      <c r="EL133" s="11">
        <v>1.6964E-2</v>
      </c>
      <c r="EM133" s="11">
        <v>2.3650999999999998E-2</v>
      </c>
      <c r="EN133" s="11">
        <v>1.3996E-2</v>
      </c>
      <c r="EO133" s="11">
        <v>1.5616E-2</v>
      </c>
      <c r="EP133" s="11">
        <v>1.8682000000000001E-2</v>
      </c>
      <c r="EQ133" s="11">
        <v>1.4987E-2</v>
      </c>
      <c r="ER133" s="11">
        <v>1.6642000000000001E-2</v>
      </c>
      <c r="ES133" s="11">
        <v>3.3992000000000001E-2</v>
      </c>
      <c r="ET133" s="11">
        <v>3.7179999999999998E-2</v>
      </c>
      <c r="EU133" s="11">
        <v>1.8837E-2</v>
      </c>
      <c r="EV133" s="11" t="s">
        <v>296</v>
      </c>
      <c r="EW133" s="11" t="s">
        <v>229</v>
      </c>
    </row>
    <row r="134" spans="1:153" ht="12.75" x14ac:dyDescent="0.2">
      <c r="A134" s="11"/>
      <c r="B134" s="11">
        <v>74634656</v>
      </c>
      <c r="C134" s="11">
        <v>44666.559027777781</v>
      </c>
      <c r="D134" s="11" t="s">
        <v>153</v>
      </c>
      <c r="E134" s="11">
        <v>345600</v>
      </c>
      <c r="F134" s="11">
        <v>78035546</v>
      </c>
      <c r="G134" s="11">
        <v>44666.609027777777</v>
      </c>
      <c r="H134" s="11">
        <v>44668.61041666667</v>
      </c>
      <c r="I134" s="11">
        <v>172923</v>
      </c>
      <c r="J134" s="11">
        <v>1</v>
      </c>
      <c r="K134" s="11">
        <v>56</v>
      </c>
      <c r="L134" s="11">
        <v>134011</v>
      </c>
      <c r="M134" s="11">
        <v>131</v>
      </c>
      <c r="N134" s="11">
        <v>131</v>
      </c>
      <c r="O134" s="11">
        <v>92</v>
      </c>
      <c r="P134" s="11">
        <v>100</v>
      </c>
      <c r="Q134" s="11">
        <v>118759</v>
      </c>
      <c r="R134" s="11" t="s">
        <v>154</v>
      </c>
      <c r="S134" s="11" t="s">
        <v>155</v>
      </c>
      <c r="T134" s="11" t="s">
        <v>208</v>
      </c>
      <c r="U134" s="11">
        <v>23</v>
      </c>
      <c r="V134" s="11" t="s">
        <v>154</v>
      </c>
      <c r="W134" s="11" t="s">
        <v>157</v>
      </c>
      <c r="X134" s="11">
        <v>4</v>
      </c>
      <c r="Y134" s="11">
        <v>1</v>
      </c>
      <c r="Z134" s="11">
        <v>10</v>
      </c>
      <c r="AA134" s="11">
        <v>10</v>
      </c>
      <c r="AB134" s="11">
        <v>10</v>
      </c>
      <c r="AC134" s="11">
        <v>10</v>
      </c>
      <c r="AD134" s="11">
        <v>10</v>
      </c>
      <c r="AE134" s="11">
        <v>10</v>
      </c>
      <c r="AF134" s="11">
        <v>10</v>
      </c>
      <c r="AG134" s="11">
        <v>10</v>
      </c>
      <c r="AH134" s="11">
        <v>10</v>
      </c>
      <c r="AI134" s="11">
        <v>10</v>
      </c>
      <c r="AJ134" s="11">
        <v>10</v>
      </c>
      <c r="AK134" s="11">
        <v>10</v>
      </c>
      <c r="AL134" s="11">
        <v>10</v>
      </c>
      <c r="AM134" s="11">
        <v>121</v>
      </c>
      <c r="AN134" s="11">
        <v>60</v>
      </c>
      <c r="AO134" s="11">
        <v>10</v>
      </c>
      <c r="AP134" s="11">
        <v>120</v>
      </c>
      <c r="AQ134" s="11">
        <v>60</v>
      </c>
      <c r="AR134" s="11">
        <v>40</v>
      </c>
      <c r="AS134" s="11">
        <v>1</v>
      </c>
      <c r="AT134" s="11">
        <v>130</v>
      </c>
      <c r="AU134" s="11">
        <v>233</v>
      </c>
      <c r="AV134" s="11">
        <v>8688</v>
      </c>
      <c r="AW134" s="11">
        <v>2739</v>
      </c>
      <c r="AX134" s="11">
        <v>349</v>
      </c>
      <c r="AY134" s="11">
        <v>10304</v>
      </c>
      <c r="AZ134" s="11">
        <v>1573</v>
      </c>
      <c r="BA134" s="11">
        <v>3224</v>
      </c>
      <c r="BB134" s="11">
        <v>1022</v>
      </c>
      <c r="BC134" s="11">
        <v>302</v>
      </c>
      <c r="BD134" s="11">
        <v>425</v>
      </c>
      <c r="BE134" s="11">
        <v>2796</v>
      </c>
      <c r="BF134" s="11">
        <v>610</v>
      </c>
      <c r="BG134" s="11">
        <v>19760</v>
      </c>
      <c r="BH134" s="11">
        <v>1955</v>
      </c>
      <c r="BI134" s="11">
        <v>9</v>
      </c>
      <c r="BJ134" s="11">
        <v>9</v>
      </c>
      <c r="BK134" s="11">
        <v>9</v>
      </c>
      <c r="BL134" s="11">
        <v>10</v>
      </c>
      <c r="BM134" s="11">
        <v>9</v>
      </c>
      <c r="BN134" s="11">
        <v>10</v>
      </c>
      <c r="BO134" s="11">
        <v>10</v>
      </c>
      <c r="BP134" s="11">
        <v>9</v>
      </c>
      <c r="BQ134" s="11">
        <v>10</v>
      </c>
      <c r="BR134" s="11">
        <v>11</v>
      </c>
      <c r="BS134" s="11">
        <v>11</v>
      </c>
      <c r="BT134" s="11">
        <v>17</v>
      </c>
      <c r="BU134" s="11">
        <v>24</v>
      </c>
      <c r="BV134" s="11">
        <v>17</v>
      </c>
      <c r="BW134" s="11">
        <v>6</v>
      </c>
      <c r="BX134" s="11">
        <v>3</v>
      </c>
      <c r="BY134" s="11">
        <v>5</v>
      </c>
      <c r="BZ134" s="11">
        <v>11</v>
      </c>
      <c r="CA134" s="11">
        <v>18</v>
      </c>
      <c r="CB134" s="11">
        <v>6</v>
      </c>
      <c r="CC134" s="11">
        <v>3</v>
      </c>
      <c r="CD134" s="11">
        <v>3</v>
      </c>
      <c r="CE134" s="11">
        <v>18</v>
      </c>
      <c r="CF134" s="11">
        <v>4</v>
      </c>
      <c r="CG134" s="11">
        <v>118</v>
      </c>
      <c r="CH134" s="11">
        <v>13</v>
      </c>
      <c r="CI134" s="11" t="s">
        <v>158</v>
      </c>
      <c r="CJ134" s="11" t="s">
        <v>158</v>
      </c>
      <c r="CK134" s="11" t="s">
        <v>158</v>
      </c>
      <c r="CL134" s="11" t="s">
        <v>158</v>
      </c>
      <c r="CM134" s="11" t="s">
        <v>158</v>
      </c>
      <c r="CN134" s="11" t="s">
        <v>158</v>
      </c>
      <c r="CO134" s="11" t="s">
        <v>158</v>
      </c>
      <c r="CP134" s="11" t="s">
        <v>158</v>
      </c>
      <c r="CQ134" s="11" t="s">
        <v>158</v>
      </c>
      <c r="CR134" s="11" t="s">
        <v>158</v>
      </c>
      <c r="CS134" s="11" t="s">
        <v>158</v>
      </c>
      <c r="CT134" s="11" t="s">
        <v>158</v>
      </c>
      <c r="CU134" s="11" t="s">
        <v>158</v>
      </c>
      <c r="CV134" s="11" t="s">
        <v>154</v>
      </c>
      <c r="CW134" s="11" t="s">
        <v>154</v>
      </c>
      <c r="CX134" s="11" t="s">
        <v>154</v>
      </c>
      <c r="CY134" s="11" t="s">
        <v>154</v>
      </c>
      <c r="CZ134" s="11" t="s">
        <v>154</v>
      </c>
      <c r="DA134" s="11" t="s">
        <v>154</v>
      </c>
      <c r="DB134" s="11" t="s">
        <v>154</v>
      </c>
      <c r="DC134" s="11" t="s">
        <v>154</v>
      </c>
      <c r="DD134" s="11" t="s">
        <v>154</v>
      </c>
      <c r="DE134" s="11" t="s">
        <v>154</v>
      </c>
      <c r="DF134" s="11" t="s">
        <v>154</v>
      </c>
      <c r="DG134" s="11" t="s">
        <v>154</v>
      </c>
      <c r="DH134" s="11" t="s">
        <v>154</v>
      </c>
      <c r="DI134" s="11" t="s">
        <v>157</v>
      </c>
      <c r="DJ134" s="11" t="s">
        <v>157</v>
      </c>
      <c r="DK134" s="11" t="s">
        <v>157</v>
      </c>
      <c r="DL134" s="11" t="s">
        <v>157</v>
      </c>
      <c r="DM134" s="11" t="s">
        <v>157</v>
      </c>
      <c r="DN134" s="11" t="s">
        <v>157</v>
      </c>
      <c r="DO134" s="11" t="s">
        <v>157</v>
      </c>
      <c r="DP134" s="11" t="s">
        <v>157</v>
      </c>
      <c r="DQ134" s="11" t="s">
        <v>157</v>
      </c>
      <c r="DR134" s="11" t="s">
        <v>157</v>
      </c>
      <c r="DS134" s="11" t="s">
        <v>157</v>
      </c>
      <c r="DT134" s="11" t="s">
        <v>157</v>
      </c>
      <c r="DU134" s="11" t="s">
        <v>157</v>
      </c>
      <c r="DV134" s="11" t="b">
        <v>1</v>
      </c>
      <c r="DW134" s="11" t="b">
        <v>1</v>
      </c>
      <c r="DX134" s="11" t="b">
        <v>1</v>
      </c>
      <c r="DY134" s="11" t="b">
        <v>1</v>
      </c>
      <c r="DZ134" s="11" t="b">
        <v>1</v>
      </c>
      <c r="EA134" s="11" t="b">
        <v>1</v>
      </c>
      <c r="EB134" s="11" t="b">
        <v>1</v>
      </c>
      <c r="EC134" s="11" t="b">
        <v>1</v>
      </c>
      <c r="ED134" s="11" t="b">
        <v>1</v>
      </c>
      <c r="EE134" s="11" t="b">
        <v>1</v>
      </c>
      <c r="EF134" s="11" t="b">
        <v>1</v>
      </c>
      <c r="EG134" s="11" t="b">
        <v>1</v>
      </c>
      <c r="EH134" s="11" t="b">
        <v>1</v>
      </c>
      <c r="EI134" s="11">
        <v>1.1912344E-2</v>
      </c>
      <c r="EJ134" s="11">
        <v>2.2706446000000002E-2</v>
      </c>
      <c r="EK134" s="11">
        <v>4.2873336999999997E-2</v>
      </c>
      <c r="EL134" s="11">
        <v>3.7320141000000001E-2</v>
      </c>
      <c r="EM134" s="11">
        <v>3.8896489999999999E-2</v>
      </c>
      <c r="EN134" s="11">
        <v>4.7370285999999998E-2</v>
      </c>
      <c r="EO134" s="11">
        <v>9.3871931000000006E-2</v>
      </c>
      <c r="EP134" s="11">
        <v>1.8834291E-2</v>
      </c>
      <c r="EQ134" s="11">
        <v>1.7104191000000001E-2</v>
      </c>
      <c r="ER134" s="11">
        <v>3.4119554000000003E-2</v>
      </c>
      <c r="ES134" s="11">
        <v>3.2758601999999998E-2</v>
      </c>
      <c r="ET134" s="11">
        <v>0.13848764699999999</v>
      </c>
      <c r="EU134" s="11">
        <v>1.7247400999999999E-2</v>
      </c>
      <c r="EV134" s="11" t="s">
        <v>297</v>
      </c>
      <c r="EW134" s="11" t="s">
        <v>298</v>
      </c>
    </row>
    <row r="135" spans="1:153" ht="12.75" x14ac:dyDescent="0.2">
      <c r="A135" s="11"/>
      <c r="B135" s="11">
        <v>74119760</v>
      </c>
      <c r="C135" s="11">
        <v>45402.5222222222</v>
      </c>
      <c r="D135" s="11" t="s">
        <v>153</v>
      </c>
      <c r="E135" s="11">
        <v>345600</v>
      </c>
      <c r="F135" s="11">
        <v>77904498</v>
      </c>
      <c r="G135" s="11">
        <v>55938.861805557601</v>
      </c>
      <c r="H135" s="11">
        <v>54623.3666666641</v>
      </c>
      <c r="I135" s="11">
        <v>254530</v>
      </c>
      <c r="J135" s="11">
        <v>1</v>
      </c>
      <c r="K135" s="11">
        <v>135</v>
      </c>
      <c r="L135" s="11">
        <v>17603</v>
      </c>
      <c r="M135" s="11">
        <v>131</v>
      </c>
      <c r="N135" s="11">
        <v>131</v>
      </c>
      <c r="O135" s="11">
        <v>92</v>
      </c>
      <c r="P135" s="11">
        <v>100</v>
      </c>
      <c r="Q135" s="11">
        <v>206571</v>
      </c>
      <c r="R135" s="11" t="s">
        <v>154</v>
      </c>
      <c r="S135" s="11" t="s">
        <v>155</v>
      </c>
      <c r="T135" s="11" t="s">
        <v>208</v>
      </c>
      <c r="U135" s="11">
        <v>7</v>
      </c>
      <c r="V135" s="11" t="s">
        <v>154</v>
      </c>
      <c r="W135" s="11" t="s">
        <v>157</v>
      </c>
      <c r="X135" s="11">
        <v>4</v>
      </c>
      <c r="Y135" s="11">
        <v>1</v>
      </c>
      <c r="Z135" s="11">
        <v>10</v>
      </c>
      <c r="AA135" s="11">
        <v>10</v>
      </c>
      <c r="AB135" s="11">
        <v>10</v>
      </c>
      <c r="AC135" s="11">
        <v>10</v>
      </c>
      <c r="AD135" s="11">
        <v>10</v>
      </c>
      <c r="AE135" s="11">
        <v>10</v>
      </c>
      <c r="AF135" s="11">
        <v>10</v>
      </c>
      <c r="AG135" s="11">
        <v>10</v>
      </c>
      <c r="AH135" s="11">
        <v>10</v>
      </c>
      <c r="AI135" s="11">
        <v>10</v>
      </c>
      <c r="AJ135" s="11">
        <v>10</v>
      </c>
      <c r="AK135" s="11">
        <v>10</v>
      </c>
      <c r="AL135" s="11">
        <v>10</v>
      </c>
      <c r="AM135" s="11">
        <v>121</v>
      </c>
      <c r="AN135" s="11">
        <v>60</v>
      </c>
      <c r="AO135" s="11">
        <v>10</v>
      </c>
      <c r="AP135" s="11">
        <v>120</v>
      </c>
      <c r="AQ135" s="11">
        <v>60</v>
      </c>
      <c r="AR135" s="11">
        <v>40</v>
      </c>
      <c r="AS135" s="11">
        <v>1</v>
      </c>
      <c r="AT135" s="11">
        <v>130</v>
      </c>
      <c r="AU135" s="11">
        <v>84</v>
      </c>
      <c r="AV135" s="11">
        <v>797</v>
      </c>
      <c r="AW135" s="11">
        <v>2757</v>
      </c>
      <c r="AX135" s="11">
        <v>784</v>
      </c>
      <c r="AY135" s="11">
        <v>4333</v>
      </c>
      <c r="AZ135" s="11">
        <v>3983</v>
      </c>
      <c r="BA135" s="11">
        <v>5484</v>
      </c>
      <c r="BB135" s="11">
        <v>9863</v>
      </c>
      <c r="BC135" s="11">
        <v>2996</v>
      </c>
      <c r="BD135" s="11">
        <v>1397</v>
      </c>
      <c r="BE135" s="11">
        <v>1077</v>
      </c>
      <c r="BF135" s="11">
        <v>2134</v>
      </c>
      <c r="BG135" s="11">
        <v>10128</v>
      </c>
      <c r="BH135" s="11">
        <v>982</v>
      </c>
      <c r="BI135" s="11">
        <v>9</v>
      </c>
      <c r="BJ135" s="11">
        <v>11</v>
      </c>
      <c r="BK135" s="11">
        <v>11</v>
      </c>
      <c r="BL135" s="11">
        <v>12</v>
      </c>
      <c r="BM135" s="11">
        <v>9</v>
      </c>
      <c r="BN135" s="11">
        <v>10</v>
      </c>
      <c r="BO135" s="11">
        <v>11</v>
      </c>
      <c r="BP135" s="11">
        <v>12</v>
      </c>
      <c r="BQ135" s="11">
        <v>10</v>
      </c>
      <c r="BR135" s="11">
        <v>11</v>
      </c>
      <c r="BS135" s="11">
        <v>12</v>
      </c>
      <c r="BT135" s="11">
        <v>14</v>
      </c>
      <c r="BU135" s="11">
        <v>23</v>
      </c>
      <c r="BV135" s="11">
        <v>10</v>
      </c>
      <c r="BW135" s="11">
        <v>29</v>
      </c>
      <c r="BX135" s="11">
        <v>8</v>
      </c>
      <c r="BY135" s="11">
        <v>46</v>
      </c>
      <c r="BZ135" s="11">
        <v>30</v>
      </c>
      <c r="CA135" s="11">
        <v>23</v>
      </c>
      <c r="CB135" s="11">
        <v>29</v>
      </c>
      <c r="CC135" s="11">
        <v>29</v>
      </c>
      <c r="CD135" s="11">
        <v>11</v>
      </c>
      <c r="CE135" s="11">
        <v>15</v>
      </c>
      <c r="CF135" s="11">
        <v>12</v>
      </c>
      <c r="CG135" s="11">
        <v>54</v>
      </c>
      <c r="CH135" s="11">
        <v>9</v>
      </c>
      <c r="CI135" s="11" t="s">
        <v>158</v>
      </c>
      <c r="CJ135" s="11" t="s">
        <v>158</v>
      </c>
      <c r="CK135" s="11" t="s">
        <v>158</v>
      </c>
      <c r="CL135" s="11" t="s">
        <v>158</v>
      </c>
      <c r="CM135" s="11" t="s">
        <v>158</v>
      </c>
      <c r="CN135" s="11" t="s">
        <v>158</v>
      </c>
      <c r="CO135" s="11" t="s">
        <v>158</v>
      </c>
      <c r="CP135" s="11" t="s">
        <v>158</v>
      </c>
      <c r="CQ135" s="11" t="s">
        <v>158</v>
      </c>
      <c r="CR135" s="11" t="s">
        <v>158</v>
      </c>
      <c r="CS135" s="11" t="s">
        <v>158</v>
      </c>
      <c r="CT135" s="11" t="s">
        <v>158</v>
      </c>
      <c r="CU135" s="11" t="s">
        <v>158</v>
      </c>
      <c r="CV135" s="11" t="s">
        <v>154</v>
      </c>
      <c r="CW135" s="11" t="s">
        <v>154</v>
      </c>
      <c r="CX135" s="11" t="s">
        <v>154</v>
      </c>
      <c r="CY135" s="11" t="s">
        <v>154</v>
      </c>
      <c r="CZ135" s="11" t="s">
        <v>154</v>
      </c>
      <c r="DA135" s="11" t="s">
        <v>154</v>
      </c>
      <c r="DB135" s="11" t="s">
        <v>154</v>
      </c>
      <c r="DC135" s="11" t="s">
        <v>154</v>
      </c>
      <c r="DD135" s="11" t="s">
        <v>154</v>
      </c>
      <c r="DE135" s="11" t="s">
        <v>154</v>
      </c>
      <c r="DF135" s="11" t="s">
        <v>154</v>
      </c>
      <c r="DG135" s="11" t="s">
        <v>154</v>
      </c>
      <c r="DH135" s="11" t="s">
        <v>154</v>
      </c>
      <c r="DI135" s="11" t="s">
        <v>157</v>
      </c>
      <c r="DJ135" s="11" t="s">
        <v>157</v>
      </c>
      <c r="DK135" s="11" t="s">
        <v>157</v>
      </c>
      <c r="DL135" s="11" t="s">
        <v>157</v>
      </c>
      <c r="DM135" s="11" t="s">
        <v>157</v>
      </c>
      <c r="DN135" s="11" t="s">
        <v>157</v>
      </c>
      <c r="DO135" s="11" t="s">
        <v>157</v>
      </c>
      <c r="DP135" s="11" t="s">
        <v>157</v>
      </c>
      <c r="DQ135" s="11" t="s">
        <v>157</v>
      </c>
      <c r="DR135" s="11" t="s">
        <v>157</v>
      </c>
      <c r="DS135" s="11" t="s">
        <v>157</v>
      </c>
      <c r="DT135" s="11" t="s">
        <v>157</v>
      </c>
      <c r="DU135" s="11" t="s">
        <v>157</v>
      </c>
      <c r="DV135" s="11" t="b">
        <v>1</v>
      </c>
      <c r="DW135" s="11" t="b">
        <v>1</v>
      </c>
      <c r="DX135" s="11" t="b">
        <v>1</v>
      </c>
      <c r="DY135" s="11" t="b">
        <v>1</v>
      </c>
      <c r="DZ135" s="11" t="b">
        <v>1</v>
      </c>
      <c r="EA135" s="11" t="b">
        <v>1</v>
      </c>
      <c r="EB135" s="11" t="b">
        <v>1</v>
      </c>
      <c r="EC135" s="11" t="b">
        <v>1</v>
      </c>
      <c r="ED135" s="11" t="b">
        <v>1</v>
      </c>
      <c r="EE135" s="11" t="b">
        <v>1</v>
      </c>
      <c r="EF135" s="11" t="b">
        <v>1</v>
      </c>
      <c r="EG135" s="11" t="b">
        <v>1</v>
      </c>
      <c r="EH135" s="11" t="b">
        <v>1</v>
      </c>
      <c r="EI135" s="11">
        <v>0.25104399999999999</v>
      </c>
      <c r="EJ135" s="11">
        <v>7.8086000000000003E-2</v>
      </c>
      <c r="EK135" s="11">
        <v>3.9683000000000003E-2</v>
      </c>
      <c r="EL135" s="11">
        <v>4.7157999999999999E-2</v>
      </c>
      <c r="EM135" s="11">
        <v>2.9519E-2</v>
      </c>
      <c r="EN135" s="11">
        <v>1.193E-2</v>
      </c>
      <c r="EO135" s="11">
        <v>1.7455999999999999E-2</v>
      </c>
      <c r="EP135" s="11">
        <v>1.8953999999999999E-2</v>
      </c>
      <c r="EQ135" s="11">
        <v>1.5494000000000001E-2</v>
      </c>
      <c r="ER135" s="11">
        <v>1.8671E-2</v>
      </c>
      <c r="ES135" s="11">
        <v>3.8635999999999997E-2</v>
      </c>
      <c r="ET135" s="11">
        <v>2.809E-2</v>
      </c>
      <c r="EU135" s="11">
        <v>4.6898000000000002E-2</v>
      </c>
      <c r="EV135" s="11" t="s">
        <v>248</v>
      </c>
      <c r="EW135" s="11" t="s">
        <v>256</v>
      </c>
    </row>
    <row r="136" spans="1:153" ht="12.75" x14ac:dyDescent="0.2">
      <c r="A136" s="11"/>
      <c r="B136" s="11">
        <v>66953654</v>
      </c>
      <c r="C136" s="11">
        <v>46630.749999999898</v>
      </c>
      <c r="D136" s="11" t="s">
        <v>153</v>
      </c>
      <c r="E136" s="11">
        <v>345600</v>
      </c>
      <c r="F136" s="11">
        <v>73386476</v>
      </c>
      <c r="G136" s="11">
        <v>53911.988194446101</v>
      </c>
      <c r="H136" s="11">
        <v>52833.913194442299</v>
      </c>
      <c r="I136" s="11">
        <v>302394</v>
      </c>
      <c r="J136" s="11">
        <v>1</v>
      </c>
      <c r="K136" s="11">
        <v>44</v>
      </c>
      <c r="L136" s="11">
        <v>8852</v>
      </c>
      <c r="M136" s="11">
        <v>131</v>
      </c>
      <c r="N136" s="11">
        <v>131</v>
      </c>
      <c r="O136" s="11">
        <v>92</v>
      </c>
      <c r="P136" s="11">
        <v>100</v>
      </c>
      <c r="Q136" s="11">
        <v>268194</v>
      </c>
      <c r="R136" s="11" t="s">
        <v>154</v>
      </c>
      <c r="S136" s="11" t="s">
        <v>155</v>
      </c>
      <c r="T136" s="11" t="s">
        <v>208</v>
      </c>
      <c r="U136" s="11">
        <v>18</v>
      </c>
      <c r="V136" s="11" t="s">
        <v>154</v>
      </c>
      <c r="W136" s="11" t="s">
        <v>157</v>
      </c>
      <c r="X136" s="11">
        <v>5</v>
      </c>
      <c r="Y136" s="11">
        <v>1</v>
      </c>
      <c r="Z136" s="11">
        <v>10</v>
      </c>
      <c r="AA136" s="11">
        <v>10</v>
      </c>
      <c r="AB136" s="11">
        <v>10</v>
      </c>
      <c r="AC136" s="11">
        <v>10</v>
      </c>
      <c r="AD136" s="11">
        <v>10</v>
      </c>
      <c r="AE136" s="11">
        <v>10</v>
      </c>
      <c r="AF136" s="11">
        <v>10</v>
      </c>
      <c r="AG136" s="11">
        <v>10</v>
      </c>
      <c r="AH136" s="11">
        <v>10</v>
      </c>
      <c r="AI136" s="11">
        <v>10</v>
      </c>
      <c r="AJ136" s="11">
        <v>10</v>
      </c>
      <c r="AK136" s="11">
        <v>10</v>
      </c>
      <c r="AL136" s="11">
        <v>10</v>
      </c>
      <c r="AM136" s="11">
        <v>121</v>
      </c>
      <c r="AN136" s="11">
        <v>60</v>
      </c>
      <c r="AO136" s="11">
        <v>10</v>
      </c>
      <c r="AP136" s="11">
        <v>120</v>
      </c>
      <c r="AQ136" s="11">
        <v>60</v>
      </c>
      <c r="AR136" s="11">
        <v>40</v>
      </c>
      <c r="AS136" s="11">
        <v>1</v>
      </c>
      <c r="AT136" s="11">
        <v>130</v>
      </c>
      <c r="AU136" s="11">
        <v>620</v>
      </c>
      <c r="AV136" s="11">
        <v>7054</v>
      </c>
      <c r="AW136" s="11">
        <v>3737</v>
      </c>
      <c r="AX136" s="11">
        <v>2864</v>
      </c>
      <c r="AY136" s="11">
        <v>409</v>
      </c>
      <c r="AZ136" s="11">
        <v>1436</v>
      </c>
      <c r="BA136" s="11">
        <v>638</v>
      </c>
      <c r="BB136" s="11">
        <v>1565</v>
      </c>
      <c r="BC136" s="11">
        <v>563</v>
      </c>
      <c r="BD136" s="11">
        <v>1882</v>
      </c>
      <c r="BE136" s="11">
        <v>825</v>
      </c>
      <c r="BF136" s="11">
        <v>3796</v>
      </c>
      <c r="BG136" s="11">
        <v>6919</v>
      </c>
      <c r="BH136" s="11">
        <v>689</v>
      </c>
      <c r="BI136" s="11">
        <v>12</v>
      </c>
      <c r="BJ136" s="11">
        <v>13</v>
      </c>
      <c r="BK136" s="11">
        <v>11</v>
      </c>
      <c r="BL136" s="11">
        <v>13</v>
      </c>
      <c r="BM136" s="11">
        <v>13</v>
      </c>
      <c r="BN136" s="11">
        <v>13</v>
      </c>
      <c r="BO136" s="11">
        <v>14</v>
      </c>
      <c r="BP136" s="11">
        <v>13</v>
      </c>
      <c r="BQ136" s="11">
        <v>13</v>
      </c>
      <c r="BR136" s="11">
        <v>13</v>
      </c>
      <c r="BS136" s="11">
        <v>13</v>
      </c>
      <c r="BT136" s="11">
        <v>21</v>
      </c>
      <c r="BU136" s="11">
        <v>26</v>
      </c>
      <c r="BV136" s="11">
        <v>21</v>
      </c>
      <c r="BW136" s="11">
        <v>18</v>
      </c>
      <c r="BX136" s="11">
        <v>16</v>
      </c>
      <c r="BY136" s="11">
        <v>5</v>
      </c>
      <c r="BZ136" s="11">
        <v>19</v>
      </c>
      <c r="CA136" s="11">
        <v>7</v>
      </c>
      <c r="CB136" s="11">
        <v>15</v>
      </c>
      <c r="CC136" s="11">
        <v>6</v>
      </c>
      <c r="CD136" s="11">
        <v>7</v>
      </c>
      <c r="CE136" s="11">
        <v>13</v>
      </c>
      <c r="CF136" s="11">
        <v>13</v>
      </c>
      <c r="CG136" s="11">
        <v>22</v>
      </c>
      <c r="CH136" s="11">
        <v>7</v>
      </c>
      <c r="CI136" s="11" t="s">
        <v>158</v>
      </c>
      <c r="CJ136" s="11" t="s">
        <v>158</v>
      </c>
      <c r="CK136" s="11" t="s">
        <v>158</v>
      </c>
      <c r="CL136" s="11" t="s">
        <v>158</v>
      </c>
      <c r="CM136" s="11" t="s">
        <v>158</v>
      </c>
      <c r="CN136" s="11" t="s">
        <v>158</v>
      </c>
      <c r="CO136" s="11" t="s">
        <v>158</v>
      </c>
      <c r="CP136" s="11" t="s">
        <v>158</v>
      </c>
      <c r="CQ136" s="11" t="s">
        <v>158</v>
      </c>
      <c r="CR136" s="11" t="s">
        <v>158</v>
      </c>
      <c r="CS136" s="11" t="s">
        <v>158</v>
      </c>
      <c r="CT136" s="11" t="s">
        <v>158</v>
      </c>
      <c r="CU136" s="11" t="s">
        <v>158</v>
      </c>
      <c r="CV136" s="11" t="s">
        <v>154</v>
      </c>
      <c r="CW136" s="11" t="s">
        <v>154</v>
      </c>
      <c r="CX136" s="11" t="s">
        <v>154</v>
      </c>
      <c r="CY136" s="11" t="s">
        <v>154</v>
      </c>
      <c r="CZ136" s="11" t="s">
        <v>154</v>
      </c>
      <c r="DA136" s="11" t="s">
        <v>154</v>
      </c>
      <c r="DB136" s="11" t="s">
        <v>154</v>
      </c>
      <c r="DC136" s="11" t="s">
        <v>154</v>
      </c>
      <c r="DD136" s="11" t="s">
        <v>154</v>
      </c>
      <c r="DE136" s="11" t="s">
        <v>154</v>
      </c>
      <c r="DF136" s="11" t="s">
        <v>154</v>
      </c>
      <c r="DG136" s="11" t="s">
        <v>154</v>
      </c>
      <c r="DH136" s="11" t="s">
        <v>154</v>
      </c>
      <c r="DI136" s="11" t="s">
        <v>157</v>
      </c>
      <c r="DJ136" s="11" t="s">
        <v>157</v>
      </c>
      <c r="DK136" s="11" t="s">
        <v>157</v>
      </c>
      <c r="DL136" s="11" t="s">
        <v>157</v>
      </c>
      <c r="DM136" s="11" t="s">
        <v>157</v>
      </c>
      <c r="DN136" s="11" t="s">
        <v>157</v>
      </c>
      <c r="DO136" s="11" t="s">
        <v>157</v>
      </c>
      <c r="DP136" s="11" t="s">
        <v>157</v>
      </c>
      <c r="DQ136" s="11" t="s">
        <v>157</v>
      </c>
      <c r="DR136" s="11" t="s">
        <v>157</v>
      </c>
      <c r="DS136" s="11" t="s">
        <v>157</v>
      </c>
      <c r="DT136" s="11" t="s">
        <v>157</v>
      </c>
      <c r="DU136" s="11" t="s">
        <v>157</v>
      </c>
      <c r="DV136" s="11" t="b">
        <v>1</v>
      </c>
      <c r="DW136" s="11" t="b">
        <v>1</v>
      </c>
      <c r="DX136" s="11" t="b">
        <v>1</v>
      </c>
      <c r="DY136" s="11" t="b">
        <v>1</v>
      </c>
      <c r="DZ136" s="11" t="b">
        <v>1</v>
      </c>
      <c r="EA136" s="11" t="b">
        <v>1</v>
      </c>
      <c r="EB136" s="11" t="b">
        <v>1</v>
      </c>
      <c r="EC136" s="11" t="b">
        <v>1</v>
      </c>
      <c r="ED136" s="11" t="b">
        <v>1</v>
      </c>
      <c r="EE136" s="11" t="b">
        <v>1</v>
      </c>
      <c r="EF136" s="11" t="b">
        <v>1</v>
      </c>
      <c r="EG136" s="11" t="b">
        <v>1</v>
      </c>
      <c r="EH136" s="11" t="b">
        <v>1</v>
      </c>
      <c r="EI136" s="11">
        <v>0.119894</v>
      </c>
      <c r="EJ136" s="11">
        <v>3.2454999999999998E-2</v>
      </c>
      <c r="EK136" s="11">
        <v>0.31354100000000001</v>
      </c>
      <c r="EL136" s="11">
        <v>4.2263000000000002E-2</v>
      </c>
      <c r="EM136" s="11">
        <v>1.6775999999999999E-2</v>
      </c>
      <c r="EN136" s="11">
        <v>6.9249000000000005E-2</v>
      </c>
      <c r="EO136" s="11">
        <v>0.34571200000000002</v>
      </c>
      <c r="EP136" s="11">
        <v>1.9056E-2</v>
      </c>
      <c r="EQ136" s="11">
        <v>1.4577E-2</v>
      </c>
      <c r="ER136" s="11">
        <v>4.2616000000000001E-2</v>
      </c>
      <c r="ES136" s="11">
        <v>0.42409400000000003</v>
      </c>
      <c r="ET136" s="11">
        <v>2.5076999999999999E-2</v>
      </c>
      <c r="EU136" s="11">
        <v>2.1011999999999999E-2</v>
      </c>
      <c r="EV136" s="11" t="s">
        <v>299</v>
      </c>
      <c r="EW136" s="11" t="s">
        <v>236</v>
      </c>
    </row>
    <row r="137" spans="1:153" ht="12.75" x14ac:dyDescent="0.2">
      <c r="A137" s="11"/>
      <c r="B137" s="11">
        <v>66953650</v>
      </c>
      <c r="C137" s="11">
        <v>46586.884722222101</v>
      </c>
      <c r="D137" s="11" t="s">
        <v>153</v>
      </c>
      <c r="E137" s="11">
        <v>345600</v>
      </c>
      <c r="F137" s="11">
        <v>73386300</v>
      </c>
      <c r="G137" s="11">
        <v>53871.852083334998</v>
      </c>
      <c r="H137" s="11">
        <v>52798.4784722201</v>
      </c>
      <c r="I137" s="11">
        <v>369998</v>
      </c>
      <c r="J137" s="11">
        <v>1</v>
      </c>
      <c r="K137" s="11">
        <v>105</v>
      </c>
      <c r="L137" s="11">
        <v>127605</v>
      </c>
      <c r="M137" s="11">
        <v>131</v>
      </c>
      <c r="N137" s="11">
        <v>131</v>
      </c>
      <c r="O137" s="11">
        <v>92</v>
      </c>
      <c r="P137" s="11">
        <v>100</v>
      </c>
      <c r="Q137" s="11">
        <v>188683</v>
      </c>
      <c r="R137" s="11" t="s">
        <v>154</v>
      </c>
      <c r="S137" s="11" t="s">
        <v>155</v>
      </c>
      <c r="T137" s="11" t="s">
        <v>208</v>
      </c>
      <c r="U137" s="11">
        <v>27</v>
      </c>
      <c r="V137" s="11" t="s">
        <v>154</v>
      </c>
      <c r="W137" s="11" t="s">
        <v>157</v>
      </c>
      <c r="X137" s="11">
        <v>3</v>
      </c>
      <c r="Y137" s="11">
        <v>1</v>
      </c>
      <c r="Z137" s="11">
        <v>10</v>
      </c>
      <c r="AA137" s="11">
        <v>10</v>
      </c>
      <c r="AB137" s="11">
        <v>10</v>
      </c>
      <c r="AC137" s="11">
        <v>10</v>
      </c>
      <c r="AD137" s="11">
        <v>10</v>
      </c>
      <c r="AE137" s="11">
        <v>10</v>
      </c>
      <c r="AF137" s="11">
        <v>10</v>
      </c>
      <c r="AG137" s="11">
        <v>10</v>
      </c>
      <c r="AH137" s="11">
        <v>10</v>
      </c>
      <c r="AI137" s="11">
        <v>10</v>
      </c>
      <c r="AJ137" s="11">
        <v>10</v>
      </c>
      <c r="AK137" s="11">
        <v>10</v>
      </c>
      <c r="AL137" s="11">
        <v>10</v>
      </c>
      <c r="AM137" s="11">
        <v>121</v>
      </c>
      <c r="AN137" s="11">
        <v>60</v>
      </c>
      <c r="AO137" s="11">
        <v>10</v>
      </c>
      <c r="AP137" s="11">
        <v>120</v>
      </c>
      <c r="AQ137" s="11">
        <v>60</v>
      </c>
      <c r="AR137" s="11">
        <v>40</v>
      </c>
      <c r="AS137" s="11">
        <v>1</v>
      </c>
      <c r="AT137" s="11">
        <v>130</v>
      </c>
      <c r="AU137" s="11">
        <v>1481</v>
      </c>
      <c r="AV137" s="11">
        <v>20099</v>
      </c>
      <c r="AW137" s="11">
        <v>12863</v>
      </c>
      <c r="AX137" s="11">
        <v>500</v>
      </c>
      <c r="AY137" s="11">
        <v>8629</v>
      </c>
      <c r="AZ137" s="11">
        <v>36793</v>
      </c>
      <c r="BA137" s="11">
        <v>1256</v>
      </c>
      <c r="BB137" s="11">
        <v>4047</v>
      </c>
      <c r="BC137" s="11">
        <v>23268</v>
      </c>
      <c r="BD137" s="11">
        <v>5983</v>
      </c>
      <c r="BE137" s="11">
        <v>804</v>
      </c>
      <c r="BF137" s="11">
        <v>51535</v>
      </c>
      <c r="BG137" s="11">
        <v>9926</v>
      </c>
      <c r="BH137" s="11">
        <v>4037</v>
      </c>
      <c r="BI137" s="11">
        <v>9</v>
      </c>
      <c r="BJ137" s="11">
        <v>9</v>
      </c>
      <c r="BK137" s="11">
        <v>8</v>
      </c>
      <c r="BL137" s="11">
        <v>10</v>
      </c>
      <c r="BM137" s="11">
        <v>5</v>
      </c>
      <c r="BN137" s="11">
        <v>11</v>
      </c>
      <c r="BO137" s="11">
        <v>16</v>
      </c>
      <c r="BP137" s="11">
        <v>10</v>
      </c>
      <c r="BQ137" s="11">
        <v>11</v>
      </c>
      <c r="BR137" s="11">
        <v>6</v>
      </c>
      <c r="BS137" s="11">
        <v>10</v>
      </c>
      <c r="BT137" s="11">
        <v>17</v>
      </c>
      <c r="BU137" s="11">
        <v>24</v>
      </c>
      <c r="BV137" s="11">
        <v>7</v>
      </c>
      <c r="BW137" s="11">
        <v>8</v>
      </c>
      <c r="BX137" s="11">
        <v>6</v>
      </c>
      <c r="BY137" s="11">
        <v>9</v>
      </c>
      <c r="BZ137" s="11">
        <v>9</v>
      </c>
      <c r="CA137" s="11">
        <v>7</v>
      </c>
      <c r="CB137" s="11">
        <v>11</v>
      </c>
      <c r="CC137" s="11">
        <v>13</v>
      </c>
      <c r="CD137" s="11">
        <v>8</v>
      </c>
      <c r="CE137" s="11">
        <v>6</v>
      </c>
      <c r="CF137" s="11">
        <v>5</v>
      </c>
      <c r="CG137" s="11">
        <v>6</v>
      </c>
      <c r="CH137" s="11">
        <v>5</v>
      </c>
      <c r="CI137" s="11" t="s">
        <v>158</v>
      </c>
      <c r="CJ137" s="11" t="s">
        <v>158</v>
      </c>
      <c r="CK137" s="11" t="s">
        <v>158</v>
      </c>
      <c r="CL137" s="11" t="s">
        <v>158</v>
      </c>
      <c r="CM137" s="11" t="s">
        <v>158</v>
      </c>
      <c r="CN137" s="11" t="s">
        <v>158</v>
      </c>
      <c r="CO137" s="11" t="s">
        <v>158</v>
      </c>
      <c r="CP137" s="11" t="s">
        <v>158</v>
      </c>
      <c r="CQ137" s="11" t="s">
        <v>158</v>
      </c>
      <c r="CR137" s="11" t="s">
        <v>158</v>
      </c>
      <c r="CS137" s="11" t="s">
        <v>158</v>
      </c>
      <c r="CT137" s="11" t="s">
        <v>158</v>
      </c>
      <c r="CU137" s="11" t="s">
        <v>158</v>
      </c>
      <c r="CV137" s="11" t="s">
        <v>154</v>
      </c>
      <c r="CW137" s="11" t="s">
        <v>154</v>
      </c>
      <c r="CX137" s="11" t="s">
        <v>154</v>
      </c>
      <c r="CY137" s="11" t="s">
        <v>154</v>
      </c>
      <c r="CZ137" s="11" t="s">
        <v>154</v>
      </c>
      <c r="DA137" s="11" t="s">
        <v>154</v>
      </c>
      <c r="DB137" s="11" t="s">
        <v>154</v>
      </c>
      <c r="DC137" s="11" t="s">
        <v>154</v>
      </c>
      <c r="DD137" s="11" t="s">
        <v>154</v>
      </c>
      <c r="DE137" s="11" t="s">
        <v>154</v>
      </c>
      <c r="DF137" s="11" t="s">
        <v>154</v>
      </c>
      <c r="DG137" s="11" t="s">
        <v>154</v>
      </c>
      <c r="DH137" s="11" t="s">
        <v>154</v>
      </c>
      <c r="DI137" s="11" t="s">
        <v>157</v>
      </c>
      <c r="DJ137" s="11" t="s">
        <v>157</v>
      </c>
      <c r="DK137" s="11" t="s">
        <v>157</v>
      </c>
      <c r="DL137" s="11" t="s">
        <v>157</v>
      </c>
      <c r="DM137" s="11" t="s">
        <v>157</v>
      </c>
      <c r="DN137" s="11" t="s">
        <v>157</v>
      </c>
      <c r="DO137" s="11" t="s">
        <v>157</v>
      </c>
      <c r="DP137" s="11" t="s">
        <v>157</v>
      </c>
      <c r="DQ137" s="11" t="s">
        <v>157</v>
      </c>
      <c r="DR137" s="11" t="s">
        <v>157</v>
      </c>
      <c r="DS137" s="11" t="s">
        <v>157</v>
      </c>
      <c r="DT137" s="11" t="s">
        <v>157</v>
      </c>
      <c r="DU137" s="11" t="s">
        <v>157</v>
      </c>
      <c r="DV137" s="11" t="b">
        <v>1</v>
      </c>
      <c r="DW137" s="11" t="b">
        <v>1</v>
      </c>
      <c r="DX137" s="11" t="b">
        <v>1</v>
      </c>
      <c r="DY137" s="11" t="b">
        <v>1</v>
      </c>
      <c r="DZ137" s="11" t="b">
        <v>1</v>
      </c>
      <c r="EA137" s="11" t="b">
        <v>1</v>
      </c>
      <c r="EB137" s="11" t="b">
        <v>1</v>
      </c>
      <c r="EC137" s="11" t="b">
        <v>1</v>
      </c>
      <c r="ED137" s="11" t="b">
        <v>1</v>
      </c>
      <c r="EE137" s="11" t="b">
        <v>1</v>
      </c>
      <c r="EF137" s="11" t="b">
        <v>1</v>
      </c>
      <c r="EG137" s="11" t="b">
        <v>1</v>
      </c>
      <c r="EH137" s="11" t="b">
        <v>1</v>
      </c>
      <c r="EI137" s="11">
        <v>3.7110999999999998E-2</v>
      </c>
      <c r="EJ137" s="11">
        <v>0.29342299999999999</v>
      </c>
      <c r="EK137" s="11">
        <v>2.7258999999999999E-2</v>
      </c>
      <c r="EL137" s="11">
        <v>0.29372100000000001</v>
      </c>
      <c r="EM137" s="11">
        <v>7.0577000000000001E-2</v>
      </c>
      <c r="EN137" s="11">
        <v>2.1909999999999999E-2</v>
      </c>
      <c r="EO137" s="11">
        <v>2.5798999999999999E-2</v>
      </c>
      <c r="EP137" s="11">
        <v>1.9115E-2</v>
      </c>
      <c r="EQ137" s="11">
        <v>7.1252999999999997E-2</v>
      </c>
      <c r="ER137" s="11">
        <v>2.8833999999999999E-2</v>
      </c>
      <c r="ES137" s="11">
        <v>4.0328999999999997E-2</v>
      </c>
      <c r="ET137" s="11">
        <v>3.7386000000000003E-2</v>
      </c>
      <c r="EU137" s="11">
        <v>1.8100999999999999E-2</v>
      </c>
      <c r="EV137" s="11" t="s">
        <v>248</v>
      </c>
      <c r="EW137" s="11" t="s">
        <v>300</v>
      </c>
    </row>
    <row r="138" spans="1:153" ht="12.75" x14ac:dyDescent="0.2">
      <c r="A138" s="11"/>
      <c r="B138" s="11">
        <v>74634650</v>
      </c>
      <c r="C138" s="11">
        <v>44666.559027777781</v>
      </c>
      <c r="D138" s="11" t="s">
        <v>153</v>
      </c>
      <c r="E138" s="11">
        <v>345600</v>
      </c>
      <c r="F138" s="11">
        <v>78035612</v>
      </c>
      <c r="G138" s="11">
        <v>44666.61041666667</v>
      </c>
      <c r="H138" s="11">
        <v>44668.089583333334</v>
      </c>
      <c r="I138" s="11">
        <v>127827</v>
      </c>
      <c r="J138" s="11">
        <v>1</v>
      </c>
      <c r="K138" s="11">
        <v>93</v>
      </c>
      <c r="L138" s="11">
        <v>32269</v>
      </c>
      <c r="M138" s="11">
        <v>131</v>
      </c>
      <c r="N138" s="11">
        <v>131</v>
      </c>
      <c r="O138" s="11">
        <v>92</v>
      </c>
      <c r="P138" s="11">
        <v>100</v>
      </c>
      <c r="Q138" s="11">
        <v>42247</v>
      </c>
      <c r="R138" s="11" t="s">
        <v>154</v>
      </c>
      <c r="S138" s="11" t="s">
        <v>155</v>
      </c>
      <c r="T138" s="11" t="s">
        <v>208</v>
      </c>
      <c r="U138" s="11">
        <v>35</v>
      </c>
      <c r="V138" s="11" t="s">
        <v>154</v>
      </c>
      <c r="W138" s="11" t="s">
        <v>157</v>
      </c>
      <c r="X138" s="11"/>
      <c r="Y138" s="11">
        <v>1</v>
      </c>
      <c r="Z138" s="11">
        <v>10</v>
      </c>
      <c r="AA138" s="11">
        <v>10</v>
      </c>
      <c r="AB138" s="11">
        <v>10</v>
      </c>
      <c r="AC138" s="11">
        <v>10</v>
      </c>
      <c r="AD138" s="11">
        <v>10</v>
      </c>
      <c r="AE138" s="11">
        <v>10</v>
      </c>
      <c r="AF138" s="11">
        <v>10</v>
      </c>
      <c r="AG138" s="11">
        <v>10</v>
      </c>
      <c r="AH138" s="11">
        <v>10</v>
      </c>
      <c r="AI138" s="11">
        <v>10</v>
      </c>
      <c r="AJ138" s="11">
        <v>10</v>
      </c>
      <c r="AK138" s="11">
        <v>10</v>
      </c>
      <c r="AL138" s="11">
        <v>10</v>
      </c>
      <c r="AM138" s="11">
        <v>121</v>
      </c>
      <c r="AN138" s="11">
        <v>60</v>
      </c>
      <c r="AO138" s="11">
        <v>10</v>
      </c>
      <c r="AP138" s="11">
        <v>120</v>
      </c>
      <c r="AQ138" s="11">
        <v>60</v>
      </c>
      <c r="AR138" s="11">
        <v>40</v>
      </c>
      <c r="AS138" s="11">
        <v>1</v>
      </c>
      <c r="AT138" s="11">
        <v>130</v>
      </c>
      <c r="AU138" s="11">
        <v>57</v>
      </c>
      <c r="AV138" s="11">
        <v>9930</v>
      </c>
      <c r="AW138" s="11">
        <v>1240</v>
      </c>
      <c r="AX138" s="11">
        <v>369</v>
      </c>
      <c r="AY138" s="11">
        <v>471</v>
      </c>
      <c r="AZ138" s="11">
        <v>3784</v>
      </c>
      <c r="BA138" s="11">
        <v>22125</v>
      </c>
      <c r="BB138" s="11">
        <v>1462</v>
      </c>
      <c r="BC138" s="11">
        <v>3259</v>
      </c>
      <c r="BD138" s="11">
        <v>3532</v>
      </c>
      <c r="BE138" s="11">
        <v>3016</v>
      </c>
      <c r="BF138" s="11">
        <v>2424</v>
      </c>
      <c r="BG138" s="11">
        <v>30050</v>
      </c>
      <c r="BH138" s="11">
        <v>3507</v>
      </c>
      <c r="BI138" s="11">
        <v>6</v>
      </c>
      <c r="BJ138" s="11">
        <v>8</v>
      </c>
      <c r="BK138" s="11">
        <v>8</v>
      </c>
      <c r="BL138" s="11">
        <v>9</v>
      </c>
      <c r="BM138" s="11">
        <v>9</v>
      </c>
      <c r="BN138" s="11">
        <v>8</v>
      </c>
      <c r="BO138" s="11">
        <v>9</v>
      </c>
      <c r="BP138" s="11">
        <v>8</v>
      </c>
      <c r="BQ138" s="11">
        <v>8</v>
      </c>
      <c r="BR138" s="11">
        <v>11</v>
      </c>
      <c r="BS138" s="11">
        <v>10</v>
      </c>
      <c r="BT138" s="11">
        <v>12</v>
      </c>
      <c r="BU138" s="11">
        <v>20</v>
      </c>
      <c r="BV138" s="11">
        <v>23</v>
      </c>
      <c r="BW138" s="11">
        <v>4</v>
      </c>
      <c r="BX138" s="11">
        <v>2</v>
      </c>
      <c r="BY138" s="11">
        <v>3</v>
      </c>
      <c r="BZ138" s="11">
        <v>14</v>
      </c>
      <c r="CA138" s="11">
        <v>40</v>
      </c>
      <c r="CB138" s="11">
        <v>9</v>
      </c>
      <c r="CC138" s="11">
        <v>22</v>
      </c>
      <c r="CD138" s="11">
        <v>5</v>
      </c>
      <c r="CE138" s="11">
        <v>19</v>
      </c>
      <c r="CF138" s="11">
        <v>8</v>
      </c>
      <c r="CG138" s="11">
        <v>84</v>
      </c>
      <c r="CH138" s="11">
        <v>11</v>
      </c>
      <c r="CI138" s="11" t="s">
        <v>158</v>
      </c>
      <c r="CJ138" s="11" t="s">
        <v>158</v>
      </c>
      <c r="CK138" s="11" t="s">
        <v>158</v>
      </c>
      <c r="CL138" s="11" t="s">
        <v>158</v>
      </c>
      <c r="CM138" s="11" t="s">
        <v>158</v>
      </c>
      <c r="CN138" s="11" t="s">
        <v>158</v>
      </c>
      <c r="CO138" s="11" t="s">
        <v>158</v>
      </c>
      <c r="CP138" s="11" t="s">
        <v>158</v>
      </c>
      <c r="CQ138" s="11" t="s">
        <v>158</v>
      </c>
      <c r="CR138" s="11" t="s">
        <v>158</v>
      </c>
      <c r="CS138" s="11" t="s">
        <v>158</v>
      </c>
      <c r="CT138" s="11" t="s">
        <v>158</v>
      </c>
      <c r="CU138" s="11" t="s">
        <v>158</v>
      </c>
      <c r="CV138" s="11" t="s">
        <v>154</v>
      </c>
      <c r="CW138" s="11" t="s">
        <v>154</v>
      </c>
      <c r="CX138" s="11" t="s">
        <v>154</v>
      </c>
      <c r="CY138" s="11" t="s">
        <v>154</v>
      </c>
      <c r="CZ138" s="11" t="s">
        <v>154</v>
      </c>
      <c r="DA138" s="11" t="s">
        <v>154</v>
      </c>
      <c r="DB138" s="11" t="s">
        <v>154</v>
      </c>
      <c r="DC138" s="11" t="s">
        <v>154</v>
      </c>
      <c r="DD138" s="11" t="s">
        <v>154</v>
      </c>
      <c r="DE138" s="11" t="s">
        <v>154</v>
      </c>
      <c r="DF138" s="11" t="s">
        <v>154</v>
      </c>
      <c r="DG138" s="11" t="s">
        <v>154</v>
      </c>
      <c r="DH138" s="11" t="s">
        <v>154</v>
      </c>
      <c r="DI138" s="11" t="s">
        <v>157</v>
      </c>
      <c r="DJ138" s="11" t="s">
        <v>157</v>
      </c>
      <c r="DK138" s="11" t="s">
        <v>157</v>
      </c>
      <c r="DL138" s="11" t="s">
        <v>157</v>
      </c>
      <c r="DM138" s="11" t="s">
        <v>157</v>
      </c>
      <c r="DN138" s="11" t="s">
        <v>157</v>
      </c>
      <c r="DO138" s="11" t="s">
        <v>157</v>
      </c>
      <c r="DP138" s="11" t="s">
        <v>157</v>
      </c>
      <c r="DQ138" s="11" t="s">
        <v>157</v>
      </c>
      <c r="DR138" s="11" t="s">
        <v>157</v>
      </c>
      <c r="DS138" s="11" t="s">
        <v>157</v>
      </c>
      <c r="DT138" s="11" t="s">
        <v>157</v>
      </c>
      <c r="DU138" s="11" t="s">
        <v>157</v>
      </c>
      <c r="DV138" s="11" t="b">
        <v>1</v>
      </c>
      <c r="DW138" s="11" t="b">
        <v>1</v>
      </c>
      <c r="DX138" s="11" t="b">
        <v>1</v>
      </c>
      <c r="DY138" s="11" t="b">
        <v>1</v>
      </c>
      <c r="DZ138" s="11" t="b">
        <v>1</v>
      </c>
      <c r="EA138" s="11" t="b">
        <v>1</v>
      </c>
      <c r="EB138" s="11" t="b">
        <v>1</v>
      </c>
      <c r="EC138" s="11" t="b">
        <v>1</v>
      </c>
      <c r="ED138" s="11" t="b">
        <v>1</v>
      </c>
      <c r="EE138" s="11" t="b">
        <v>1</v>
      </c>
      <c r="EF138" s="11" t="b">
        <v>1</v>
      </c>
      <c r="EG138" s="11" t="b">
        <v>1</v>
      </c>
      <c r="EH138" s="11" t="b">
        <v>1</v>
      </c>
      <c r="EI138" s="11">
        <v>2.8111354000000002E-2</v>
      </c>
      <c r="EJ138" s="11">
        <v>3.1334711000000001E-2</v>
      </c>
      <c r="EK138" s="11">
        <v>4.6778148999999998E-2</v>
      </c>
      <c r="EL138" s="11">
        <v>3.3619625E-2</v>
      </c>
      <c r="EM138" s="11">
        <v>4.8897758E-2</v>
      </c>
      <c r="EN138" s="11">
        <v>2.9226957000000001E-2</v>
      </c>
      <c r="EO138" s="11">
        <v>2.1644208000000002E-2</v>
      </c>
      <c r="EP138" s="11">
        <v>1.9220887999999998E-2</v>
      </c>
      <c r="EQ138" s="11">
        <v>3.3195519E-2</v>
      </c>
      <c r="ER138" s="11">
        <v>3.1054499999999999E-2</v>
      </c>
      <c r="ES138" s="11">
        <v>1.9842032999999999E-2</v>
      </c>
      <c r="ET138" s="11">
        <v>7.9236682000000003E-2</v>
      </c>
      <c r="EU138" s="11">
        <v>2.2393852999999998E-2</v>
      </c>
      <c r="EV138" s="11" t="s">
        <v>297</v>
      </c>
      <c r="EW138" s="11" t="s">
        <v>301</v>
      </c>
    </row>
    <row r="139" spans="1:153" ht="12.75" x14ac:dyDescent="0.2">
      <c r="A139" s="11"/>
      <c r="B139" s="11">
        <v>74120684</v>
      </c>
      <c r="C139" s="11">
        <v>52223.572916666199</v>
      </c>
      <c r="D139" s="11" t="s">
        <v>153</v>
      </c>
      <c r="E139" s="11">
        <v>345600</v>
      </c>
      <c r="F139" s="11">
        <v>77904754</v>
      </c>
      <c r="G139" s="11">
        <v>56159.6104166687</v>
      </c>
      <c r="H139" s="11">
        <v>54818.257638886302</v>
      </c>
      <c r="I139" s="11">
        <v>253014</v>
      </c>
      <c r="J139" s="11">
        <v>1</v>
      </c>
      <c r="K139" s="11">
        <v>534</v>
      </c>
      <c r="L139" s="11">
        <v>131423</v>
      </c>
      <c r="M139" s="11">
        <v>131</v>
      </c>
      <c r="N139" s="11">
        <v>121</v>
      </c>
      <c r="O139" s="11">
        <v>92</v>
      </c>
      <c r="P139" s="11">
        <v>92.36</v>
      </c>
      <c r="Q139" s="11">
        <v>205849</v>
      </c>
      <c r="R139" s="11" t="s">
        <v>154</v>
      </c>
      <c r="S139" s="11" t="s">
        <v>155</v>
      </c>
      <c r="T139" s="11" t="s">
        <v>208</v>
      </c>
      <c r="U139" s="11">
        <v>83</v>
      </c>
      <c r="V139" s="11" t="s">
        <v>154</v>
      </c>
      <c r="W139" s="11" t="s">
        <v>157</v>
      </c>
      <c r="X139" s="11"/>
      <c r="Y139" s="11">
        <v>1</v>
      </c>
      <c r="Z139" s="11">
        <v>10</v>
      </c>
      <c r="AA139" s="11">
        <v>10</v>
      </c>
      <c r="AB139" s="11">
        <v>10</v>
      </c>
      <c r="AC139" s="11">
        <v>10</v>
      </c>
      <c r="AD139" s="11">
        <v>10</v>
      </c>
      <c r="AE139" s="11">
        <v>10</v>
      </c>
      <c r="AF139" s="11">
        <v>10</v>
      </c>
      <c r="AG139" s="11">
        <v>10</v>
      </c>
      <c r="AH139" s="11">
        <v>10</v>
      </c>
      <c r="AI139" s="11">
        <v>10</v>
      </c>
      <c r="AJ139" s="11">
        <v>10</v>
      </c>
      <c r="AK139" s="11">
        <v>0</v>
      </c>
      <c r="AL139" s="11">
        <v>10</v>
      </c>
      <c r="AM139" s="11">
        <v>111</v>
      </c>
      <c r="AN139" s="11">
        <v>60</v>
      </c>
      <c r="AO139" s="11">
        <v>10</v>
      </c>
      <c r="AP139" s="11">
        <v>110</v>
      </c>
      <c r="AQ139" s="11">
        <v>50</v>
      </c>
      <c r="AR139" s="11">
        <v>30</v>
      </c>
      <c r="AS139" s="11">
        <v>1</v>
      </c>
      <c r="AT139" s="11">
        <v>120</v>
      </c>
      <c r="AU139" s="11">
        <v>291</v>
      </c>
      <c r="AV139" s="11">
        <v>5993</v>
      </c>
      <c r="AW139" s="11">
        <v>2512</v>
      </c>
      <c r="AX139" s="11">
        <v>1591</v>
      </c>
      <c r="AY139" s="11">
        <v>1376</v>
      </c>
      <c r="AZ139" s="11">
        <v>1825</v>
      </c>
      <c r="BA139" s="11">
        <v>777</v>
      </c>
      <c r="BB139" s="11">
        <v>8266</v>
      </c>
      <c r="BC139" s="11">
        <v>5412</v>
      </c>
      <c r="BD139" s="11">
        <v>1640</v>
      </c>
      <c r="BE139" s="11">
        <v>4342</v>
      </c>
      <c r="BF139" s="11">
        <v>2319</v>
      </c>
      <c r="BG139" s="11">
        <v>3937</v>
      </c>
      <c r="BH139" s="11">
        <v>4520</v>
      </c>
      <c r="BI139" s="11">
        <v>6</v>
      </c>
      <c r="BJ139" s="11">
        <v>7</v>
      </c>
      <c r="BK139" s="11">
        <v>7</v>
      </c>
      <c r="BL139" s="11">
        <v>10</v>
      </c>
      <c r="BM139" s="11">
        <v>6</v>
      </c>
      <c r="BN139" s="11">
        <v>5</v>
      </c>
      <c r="BO139" s="11">
        <v>13</v>
      </c>
      <c r="BP139" s="11">
        <v>16</v>
      </c>
      <c r="BQ139" s="11">
        <v>10</v>
      </c>
      <c r="BR139" s="11">
        <v>14</v>
      </c>
      <c r="BS139" s="11">
        <v>6</v>
      </c>
      <c r="BT139" s="11">
        <v>14</v>
      </c>
      <c r="BU139" s="11">
        <v>30</v>
      </c>
      <c r="BV139" s="11">
        <v>6</v>
      </c>
      <c r="BW139" s="11">
        <v>6</v>
      </c>
      <c r="BX139" s="11">
        <v>7</v>
      </c>
      <c r="BY139" s="11">
        <v>4</v>
      </c>
      <c r="BZ139" s="11">
        <v>11</v>
      </c>
      <c r="CA139" s="11">
        <v>2</v>
      </c>
      <c r="CB139" s="11">
        <v>21</v>
      </c>
      <c r="CC139" s="11">
        <v>13</v>
      </c>
      <c r="CD139" s="11">
        <v>12</v>
      </c>
      <c r="CE139" s="11">
        <v>22</v>
      </c>
      <c r="CF139" s="11">
        <v>8</v>
      </c>
      <c r="CG139" s="11">
        <v>17</v>
      </c>
      <c r="CH139" s="11">
        <v>14</v>
      </c>
      <c r="CI139" s="11" t="s">
        <v>158</v>
      </c>
      <c r="CJ139" s="11" t="s">
        <v>158</v>
      </c>
      <c r="CK139" s="11" t="s">
        <v>158</v>
      </c>
      <c r="CL139" s="11" t="s">
        <v>158</v>
      </c>
      <c r="CM139" s="11" t="s">
        <v>158</v>
      </c>
      <c r="CN139" s="11" t="s">
        <v>158</v>
      </c>
      <c r="CO139" s="11" t="s">
        <v>158</v>
      </c>
      <c r="CP139" s="11" t="s">
        <v>158</v>
      </c>
      <c r="CQ139" s="11" t="s">
        <v>158</v>
      </c>
      <c r="CR139" s="11" t="s">
        <v>158</v>
      </c>
      <c r="CS139" s="11" t="s">
        <v>158</v>
      </c>
      <c r="CT139" s="11" t="s">
        <v>158</v>
      </c>
      <c r="CU139" s="11" t="s">
        <v>158</v>
      </c>
      <c r="CV139" s="11" t="s">
        <v>154</v>
      </c>
      <c r="CW139" s="11" t="s">
        <v>154</v>
      </c>
      <c r="CX139" s="11" t="s">
        <v>154</v>
      </c>
      <c r="CY139" s="11" t="s">
        <v>154</v>
      </c>
      <c r="CZ139" s="11" t="s">
        <v>154</v>
      </c>
      <c r="DA139" s="11" t="s">
        <v>154</v>
      </c>
      <c r="DB139" s="11" t="s">
        <v>154</v>
      </c>
      <c r="DC139" s="11" t="s">
        <v>154</v>
      </c>
      <c r="DD139" s="11" t="s">
        <v>154</v>
      </c>
      <c r="DE139" s="11" t="s">
        <v>154</v>
      </c>
      <c r="DF139" s="11" t="s">
        <v>154</v>
      </c>
      <c r="DG139" s="11" t="s">
        <v>154</v>
      </c>
      <c r="DH139" s="11" t="s">
        <v>154</v>
      </c>
      <c r="DI139" s="11" t="s">
        <v>157</v>
      </c>
      <c r="DJ139" s="11" t="s">
        <v>157</v>
      </c>
      <c r="DK139" s="11" t="s">
        <v>157</v>
      </c>
      <c r="DL139" s="11" t="s">
        <v>157</v>
      </c>
      <c r="DM139" s="11" t="s">
        <v>157</v>
      </c>
      <c r="DN139" s="11" t="s">
        <v>157</v>
      </c>
      <c r="DO139" s="11" t="s">
        <v>157</v>
      </c>
      <c r="DP139" s="11" t="s">
        <v>157</v>
      </c>
      <c r="DQ139" s="11" t="s">
        <v>157</v>
      </c>
      <c r="DR139" s="11" t="s">
        <v>157</v>
      </c>
      <c r="DS139" s="11" t="s">
        <v>157</v>
      </c>
      <c r="DT139" s="11" t="s">
        <v>157</v>
      </c>
      <c r="DU139" s="11" t="s">
        <v>157</v>
      </c>
      <c r="DV139" s="11" t="b">
        <v>1</v>
      </c>
      <c r="DW139" s="11" t="b">
        <v>1</v>
      </c>
      <c r="DX139" s="11" t="b">
        <v>1</v>
      </c>
      <c r="DY139" s="11" t="b">
        <v>1</v>
      </c>
      <c r="DZ139" s="11" t="b">
        <v>1</v>
      </c>
      <c r="EA139" s="11" t="b">
        <v>1</v>
      </c>
      <c r="EB139" s="11" t="b">
        <v>1</v>
      </c>
      <c r="EC139" s="11" t="b">
        <v>1</v>
      </c>
      <c r="ED139" s="11" t="b">
        <v>1</v>
      </c>
      <c r="EE139" s="11" t="b">
        <v>1</v>
      </c>
      <c r="EF139" s="11" t="b">
        <v>1</v>
      </c>
      <c r="EG139" s="11" t="b">
        <v>0</v>
      </c>
      <c r="EH139" s="11" t="b">
        <v>1</v>
      </c>
      <c r="EI139" s="11">
        <v>3.0241000000000001E-2</v>
      </c>
      <c r="EJ139" s="11">
        <v>1.5221E-2</v>
      </c>
      <c r="EK139" s="11">
        <v>2.2473E-2</v>
      </c>
      <c r="EL139" s="11">
        <v>3.2638E-2</v>
      </c>
      <c r="EM139" s="11">
        <v>2.8979999999999999E-2</v>
      </c>
      <c r="EN139" s="11">
        <v>2.9354999999999999E-2</v>
      </c>
      <c r="EO139" s="11">
        <v>2.7938999999999999E-2</v>
      </c>
      <c r="EP139" s="11">
        <v>1.9272000000000001E-2</v>
      </c>
      <c r="EQ139" s="11">
        <v>3.2918000000000003E-2</v>
      </c>
      <c r="ER139" s="11">
        <v>2.8840999999999999E-2</v>
      </c>
      <c r="ES139" s="11">
        <v>3.7935000000000003E-2</v>
      </c>
      <c r="ET139" s="11">
        <v>1.2985999999999999E-2</v>
      </c>
      <c r="EU139" s="11">
        <v>0.240009</v>
      </c>
      <c r="EV139" s="11" t="s">
        <v>228</v>
      </c>
      <c r="EW139" s="11" t="s">
        <v>302</v>
      </c>
    </row>
    <row r="140" spans="1:153" ht="12.75" x14ac:dyDescent="0.2">
      <c r="A140" s="11"/>
      <c r="B140" s="11">
        <v>74634692</v>
      </c>
      <c r="C140" s="11">
        <v>55623.131944443798</v>
      </c>
      <c r="D140" s="11" t="s">
        <v>153</v>
      </c>
      <c r="E140" s="11">
        <v>345600</v>
      </c>
      <c r="F140" s="11">
        <v>78035570</v>
      </c>
      <c r="G140" s="11">
        <v>56681.379861113302</v>
      </c>
      <c r="H140" s="11">
        <v>55278.909027775102</v>
      </c>
      <c r="I140" s="11">
        <v>332786</v>
      </c>
      <c r="J140" s="11">
        <v>1</v>
      </c>
      <c r="K140" s="11">
        <v>100</v>
      </c>
      <c r="L140" s="11">
        <v>47621</v>
      </c>
      <c r="M140" s="11">
        <v>131</v>
      </c>
      <c r="N140" s="11">
        <v>91</v>
      </c>
      <c r="O140" s="11">
        <v>92</v>
      </c>
      <c r="P140" s="11">
        <v>69.459999999999994</v>
      </c>
      <c r="Q140" s="11">
        <v>258336</v>
      </c>
      <c r="R140" s="11" t="s">
        <v>154</v>
      </c>
      <c r="S140" s="11" t="s">
        <v>155</v>
      </c>
      <c r="T140" s="11" t="s">
        <v>208</v>
      </c>
      <c r="U140" s="11">
        <v>1</v>
      </c>
      <c r="V140" s="11" t="s">
        <v>154</v>
      </c>
      <c r="W140" s="11" t="s">
        <v>157</v>
      </c>
      <c r="X140" s="11"/>
      <c r="Y140" s="11">
        <v>1</v>
      </c>
      <c r="Z140" s="11">
        <v>10</v>
      </c>
      <c r="AA140" s="11">
        <v>10</v>
      </c>
      <c r="AB140" s="11">
        <v>10</v>
      </c>
      <c r="AC140" s="11">
        <v>10</v>
      </c>
      <c r="AD140" s="11">
        <v>0</v>
      </c>
      <c r="AE140" s="11">
        <v>0</v>
      </c>
      <c r="AF140" s="11">
        <v>10</v>
      </c>
      <c r="AG140" s="11">
        <v>10</v>
      </c>
      <c r="AH140" s="11">
        <v>10</v>
      </c>
      <c r="AI140" s="11">
        <v>10</v>
      </c>
      <c r="AJ140" s="11">
        <v>10</v>
      </c>
      <c r="AK140" s="11">
        <v>0</v>
      </c>
      <c r="AL140" s="11">
        <v>0</v>
      </c>
      <c r="AM140" s="11">
        <v>81</v>
      </c>
      <c r="AN140" s="11">
        <v>60</v>
      </c>
      <c r="AO140" s="11">
        <v>0</v>
      </c>
      <c r="AP140" s="11">
        <v>90</v>
      </c>
      <c r="AQ140" s="11">
        <v>40</v>
      </c>
      <c r="AR140" s="11">
        <v>30</v>
      </c>
      <c r="AS140" s="11">
        <v>1</v>
      </c>
      <c r="AT140" s="11">
        <v>90</v>
      </c>
      <c r="AU140" s="11">
        <v>36</v>
      </c>
      <c r="AV140" s="11">
        <v>1058</v>
      </c>
      <c r="AW140" s="11">
        <v>403</v>
      </c>
      <c r="AX140" s="11">
        <v>4855</v>
      </c>
      <c r="AY140" s="11">
        <v>987</v>
      </c>
      <c r="AZ140" s="11">
        <v>10228</v>
      </c>
      <c r="BA140" s="11">
        <v>1287</v>
      </c>
      <c r="BB140" s="11">
        <v>2339</v>
      </c>
      <c r="BC140" s="11">
        <v>3051</v>
      </c>
      <c r="BD140" s="11">
        <v>1106</v>
      </c>
      <c r="BE140" s="11">
        <v>685</v>
      </c>
      <c r="BF140" s="11">
        <v>1847</v>
      </c>
      <c r="BG140" s="11">
        <v>9230</v>
      </c>
      <c r="BH140" s="11">
        <v>35889</v>
      </c>
      <c r="BI140" s="11">
        <v>10</v>
      </c>
      <c r="BJ140" s="11">
        <v>10</v>
      </c>
      <c r="BK140" s="11">
        <v>9</v>
      </c>
      <c r="BL140" s="11">
        <v>14</v>
      </c>
      <c r="BM140" s="11">
        <v>9</v>
      </c>
      <c r="BN140" s="11">
        <v>10</v>
      </c>
      <c r="BO140" s="11">
        <v>13</v>
      </c>
      <c r="BP140" s="11">
        <v>11</v>
      </c>
      <c r="BQ140" s="11">
        <v>10</v>
      </c>
      <c r="BR140" s="11">
        <v>11</v>
      </c>
      <c r="BS140" s="11">
        <v>12</v>
      </c>
      <c r="BT140" s="11">
        <v>13</v>
      </c>
      <c r="BU140" s="11">
        <v>20</v>
      </c>
      <c r="BV140" s="11">
        <v>16</v>
      </c>
      <c r="BW140" s="11">
        <v>3</v>
      </c>
      <c r="BX140" s="11">
        <v>28</v>
      </c>
      <c r="BY140" s="11">
        <v>14</v>
      </c>
      <c r="BZ140" s="11">
        <v>64</v>
      </c>
      <c r="CA140" s="11">
        <v>20</v>
      </c>
      <c r="CB140" s="11">
        <v>22</v>
      </c>
      <c r="CC140" s="11">
        <v>37</v>
      </c>
      <c r="CD140" s="11">
        <v>9</v>
      </c>
      <c r="CE140" s="11">
        <v>10</v>
      </c>
      <c r="CF140" s="11">
        <v>10</v>
      </c>
      <c r="CG140" s="11">
        <v>33</v>
      </c>
      <c r="CH140" s="11">
        <v>21</v>
      </c>
      <c r="CI140" s="11" t="s">
        <v>158</v>
      </c>
      <c r="CJ140" s="11" t="s">
        <v>158</v>
      </c>
      <c r="CK140" s="11" t="s">
        <v>158</v>
      </c>
      <c r="CL140" s="11" t="s">
        <v>158</v>
      </c>
      <c r="CM140" s="11" t="s">
        <v>158</v>
      </c>
      <c r="CN140" s="11" t="s">
        <v>158</v>
      </c>
      <c r="CO140" s="11" t="s">
        <v>158</v>
      </c>
      <c r="CP140" s="11" t="s">
        <v>158</v>
      </c>
      <c r="CQ140" s="11" t="s">
        <v>158</v>
      </c>
      <c r="CR140" s="11" t="s">
        <v>158</v>
      </c>
      <c r="CS140" s="11" t="s">
        <v>158</v>
      </c>
      <c r="CT140" s="11" t="s">
        <v>158</v>
      </c>
      <c r="CU140" s="11" t="s">
        <v>158</v>
      </c>
      <c r="CV140" s="11" t="s">
        <v>154</v>
      </c>
      <c r="CW140" s="11" t="s">
        <v>154</v>
      </c>
      <c r="CX140" s="11" t="s">
        <v>154</v>
      </c>
      <c r="CY140" s="11" t="s">
        <v>154</v>
      </c>
      <c r="CZ140" s="11" t="s">
        <v>154</v>
      </c>
      <c r="DA140" s="11" t="s">
        <v>154</v>
      </c>
      <c r="DB140" s="11" t="s">
        <v>154</v>
      </c>
      <c r="DC140" s="11" t="s">
        <v>154</v>
      </c>
      <c r="DD140" s="11" t="s">
        <v>154</v>
      </c>
      <c r="DE140" s="11" t="s">
        <v>154</v>
      </c>
      <c r="DF140" s="11" t="s">
        <v>154</v>
      </c>
      <c r="DG140" s="11" t="s">
        <v>154</v>
      </c>
      <c r="DH140" s="11" t="s">
        <v>154</v>
      </c>
      <c r="DI140" s="11" t="s">
        <v>157</v>
      </c>
      <c r="DJ140" s="11" t="s">
        <v>157</v>
      </c>
      <c r="DK140" s="11" t="s">
        <v>157</v>
      </c>
      <c r="DL140" s="11" t="s">
        <v>157</v>
      </c>
      <c r="DM140" s="11" t="s">
        <v>157</v>
      </c>
      <c r="DN140" s="11" t="s">
        <v>157</v>
      </c>
      <c r="DO140" s="11" t="s">
        <v>157</v>
      </c>
      <c r="DP140" s="11" t="s">
        <v>157</v>
      </c>
      <c r="DQ140" s="11" t="s">
        <v>157</v>
      </c>
      <c r="DR140" s="11" t="s">
        <v>157</v>
      </c>
      <c r="DS140" s="11" t="s">
        <v>157</v>
      </c>
      <c r="DT140" s="11" t="s">
        <v>157</v>
      </c>
      <c r="DU140" s="11" t="s">
        <v>157</v>
      </c>
      <c r="DV140" s="11" t="b">
        <v>1</v>
      </c>
      <c r="DW140" s="11" t="b">
        <v>1</v>
      </c>
      <c r="DX140" s="11" t="b">
        <v>1</v>
      </c>
      <c r="DY140" s="11" t="b">
        <v>1</v>
      </c>
      <c r="DZ140" s="11" t="b">
        <v>0</v>
      </c>
      <c r="EA140" s="11" t="b">
        <v>0</v>
      </c>
      <c r="EB140" s="11" t="b">
        <v>1</v>
      </c>
      <c r="EC140" s="11" t="b">
        <v>1</v>
      </c>
      <c r="ED140" s="11" t="b">
        <v>1</v>
      </c>
      <c r="EE140" s="11" t="b">
        <v>1</v>
      </c>
      <c r="EF140" s="11" t="b">
        <v>1</v>
      </c>
      <c r="EG140" s="11" t="b">
        <v>0</v>
      </c>
      <c r="EH140" s="11" t="b">
        <v>0</v>
      </c>
      <c r="EI140" s="11">
        <v>9.8574999999999996E-2</v>
      </c>
      <c r="EJ140" s="11">
        <v>0.50444</v>
      </c>
      <c r="EK140" s="11">
        <v>3.3798000000000002E-2</v>
      </c>
      <c r="EL140" s="11">
        <v>0.35591600000000001</v>
      </c>
      <c r="EM140" s="11">
        <v>3.4883999999999998E-2</v>
      </c>
      <c r="EN140" s="11">
        <v>2.9531000000000002E-2</v>
      </c>
      <c r="EO140" s="11">
        <v>4.6130999999999998E-2</v>
      </c>
      <c r="EP140" s="11">
        <v>1.9338000000000001E-2</v>
      </c>
      <c r="EQ140" s="11">
        <v>5.9486999999999998E-2</v>
      </c>
      <c r="ER140" s="11">
        <v>4.7227999999999999E-2</v>
      </c>
      <c r="ES140" s="11">
        <v>5.9573000000000001E-2</v>
      </c>
      <c r="ET140" s="11">
        <v>0.107753</v>
      </c>
      <c r="EU140" s="11">
        <v>0.107235</v>
      </c>
      <c r="EV140" s="11" t="s">
        <v>303</v>
      </c>
      <c r="EW140" s="11" t="s">
        <v>229</v>
      </c>
    </row>
    <row r="141" spans="1:153" ht="12.75" x14ac:dyDescent="0.2">
      <c r="A141" s="11"/>
      <c r="B141" s="11">
        <v>55212592</v>
      </c>
      <c r="C141" s="11">
        <v>57399.6756944437</v>
      </c>
      <c r="D141" s="11" t="s">
        <v>153</v>
      </c>
      <c r="E141" s="11">
        <v>345600</v>
      </c>
      <c r="F141" s="11">
        <v>62898608</v>
      </c>
      <c r="G141" s="11">
        <v>50841.575694445499</v>
      </c>
      <c r="H141" s="11">
        <v>50123.156944442999</v>
      </c>
      <c r="I141" s="11">
        <v>102739</v>
      </c>
      <c r="J141" s="11">
        <v>1</v>
      </c>
      <c r="K141" s="11">
        <v>0</v>
      </c>
      <c r="L141" s="11">
        <v>0</v>
      </c>
      <c r="M141" s="11">
        <v>131</v>
      </c>
      <c r="N141" s="11">
        <v>121</v>
      </c>
      <c r="O141" s="11">
        <v>92</v>
      </c>
      <c r="P141" s="11">
        <v>92.36</v>
      </c>
      <c r="Q141" s="11">
        <v>35157</v>
      </c>
      <c r="R141" s="11" t="s">
        <v>154</v>
      </c>
      <c r="S141" s="11" t="s">
        <v>155</v>
      </c>
      <c r="T141" s="11" t="s">
        <v>208</v>
      </c>
      <c r="U141" s="11">
        <v>0</v>
      </c>
      <c r="V141" s="11" t="s">
        <v>154</v>
      </c>
      <c r="W141" s="11" t="s">
        <v>157</v>
      </c>
      <c r="X141" s="11">
        <v>3</v>
      </c>
      <c r="Y141" s="11">
        <v>1</v>
      </c>
      <c r="Z141" s="11">
        <v>10</v>
      </c>
      <c r="AA141" s="11">
        <v>10</v>
      </c>
      <c r="AB141" s="11">
        <v>10</v>
      </c>
      <c r="AC141" s="11">
        <v>10</v>
      </c>
      <c r="AD141" s="11">
        <v>10</v>
      </c>
      <c r="AE141" s="11">
        <v>10</v>
      </c>
      <c r="AF141" s="11">
        <v>10</v>
      </c>
      <c r="AG141" s="11">
        <v>10</v>
      </c>
      <c r="AH141" s="11">
        <v>10</v>
      </c>
      <c r="AI141" s="11">
        <v>10</v>
      </c>
      <c r="AJ141" s="11">
        <v>10</v>
      </c>
      <c r="AK141" s="11">
        <v>0</v>
      </c>
      <c r="AL141" s="11">
        <v>10</v>
      </c>
      <c r="AM141" s="11">
        <v>111</v>
      </c>
      <c r="AN141" s="11">
        <v>60</v>
      </c>
      <c r="AO141" s="11">
        <v>10</v>
      </c>
      <c r="AP141" s="11">
        <v>110</v>
      </c>
      <c r="AQ141" s="11">
        <v>50</v>
      </c>
      <c r="AR141" s="11">
        <v>30</v>
      </c>
      <c r="AS141" s="11">
        <v>1</v>
      </c>
      <c r="AT141" s="11">
        <v>120</v>
      </c>
      <c r="AU141" s="11">
        <v>427</v>
      </c>
      <c r="AV141" s="11">
        <v>788</v>
      </c>
      <c r="AW141" s="11">
        <v>627</v>
      </c>
      <c r="AX141" s="11">
        <v>2813</v>
      </c>
      <c r="AY141" s="11">
        <v>1348</v>
      </c>
      <c r="AZ141" s="11">
        <v>5166</v>
      </c>
      <c r="BA141" s="11">
        <v>9675</v>
      </c>
      <c r="BB141" s="11">
        <v>1470</v>
      </c>
      <c r="BC141" s="11">
        <v>1937</v>
      </c>
      <c r="BD141" s="11">
        <v>1019</v>
      </c>
      <c r="BE141" s="11">
        <v>2508</v>
      </c>
      <c r="BF141" s="11">
        <v>13752</v>
      </c>
      <c r="BG141" s="11">
        <v>22869</v>
      </c>
      <c r="BH141" s="11">
        <v>3055</v>
      </c>
      <c r="BI141" s="11">
        <v>11</v>
      </c>
      <c r="BJ141" s="11">
        <v>11</v>
      </c>
      <c r="BK141" s="11">
        <v>9</v>
      </c>
      <c r="BL141" s="11">
        <v>15</v>
      </c>
      <c r="BM141" s="11">
        <v>10</v>
      </c>
      <c r="BN141" s="11">
        <v>18</v>
      </c>
      <c r="BO141" s="11">
        <v>12</v>
      </c>
      <c r="BP141" s="11">
        <v>12</v>
      </c>
      <c r="BQ141" s="11">
        <v>11</v>
      </c>
      <c r="BR141" s="11">
        <v>18</v>
      </c>
      <c r="BS141" s="11">
        <v>36</v>
      </c>
      <c r="BT141" s="11">
        <v>24</v>
      </c>
      <c r="BU141" s="11">
        <v>29</v>
      </c>
      <c r="BV141" s="11">
        <v>17</v>
      </c>
      <c r="BW141" s="11">
        <v>17</v>
      </c>
      <c r="BX141" s="11">
        <v>15</v>
      </c>
      <c r="BY141" s="11">
        <v>17</v>
      </c>
      <c r="BZ141" s="11">
        <v>32</v>
      </c>
      <c r="CA141" s="11">
        <v>47</v>
      </c>
      <c r="CB141" s="11">
        <v>15</v>
      </c>
      <c r="CC141" s="11">
        <v>14</v>
      </c>
      <c r="CD141" s="11">
        <v>17</v>
      </c>
      <c r="CE141" s="11">
        <v>22</v>
      </c>
      <c r="CF141" s="11">
        <v>57</v>
      </c>
      <c r="CG141" s="11">
        <v>34</v>
      </c>
      <c r="CH141" s="11">
        <v>20</v>
      </c>
      <c r="CI141" s="11" t="s">
        <v>158</v>
      </c>
      <c r="CJ141" s="11" t="s">
        <v>158</v>
      </c>
      <c r="CK141" s="11" t="s">
        <v>158</v>
      </c>
      <c r="CL141" s="11" t="s">
        <v>158</v>
      </c>
      <c r="CM141" s="11" t="s">
        <v>158</v>
      </c>
      <c r="CN141" s="11" t="s">
        <v>158</v>
      </c>
      <c r="CO141" s="11" t="s">
        <v>158</v>
      </c>
      <c r="CP141" s="11" t="s">
        <v>158</v>
      </c>
      <c r="CQ141" s="11" t="s">
        <v>158</v>
      </c>
      <c r="CR141" s="11" t="s">
        <v>158</v>
      </c>
      <c r="CS141" s="11" t="s">
        <v>158</v>
      </c>
      <c r="CT141" s="11" t="s">
        <v>158</v>
      </c>
      <c r="CU141" s="11" t="s">
        <v>158</v>
      </c>
      <c r="CV141" s="11" t="s">
        <v>154</v>
      </c>
      <c r="CW141" s="11" t="s">
        <v>154</v>
      </c>
      <c r="CX141" s="11" t="s">
        <v>154</v>
      </c>
      <c r="CY141" s="11" t="s">
        <v>154</v>
      </c>
      <c r="CZ141" s="11" t="s">
        <v>154</v>
      </c>
      <c r="DA141" s="11" t="s">
        <v>154</v>
      </c>
      <c r="DB141" s="11" t="s">
        <v>154</v>
      </c>
      <c r="DC141" s="11" t="s">
        <v>154</v>
      </c>
      <c r="DD141" s="11" t="s">
        <v>154</v>
      </c>
      <c r="DE141" s="11" t="s">
        <v>154</v>
      </c>
      <c r="DF141" s="11" t="s">
        <v>154</v>
      </c>
      <c r="DG141" s="11" t="s">
        <v>154</v>
      </c>
      <c r="DH141" s="11" t="s">
        <v>154</v>
      </c>
      <c r="DI141" s="11" t="s">
        <v>157</v>
      </c>
      <c r="DJ141" s="11" t="s">
        <v>157</v>
      </c>
      <c r="DK141" s="11" t="s">
        <v>157</v>
      </c>
      <c r="DL141" s="11" t="s">
        <v>157</v>
      </c>
      <c r="DM141" s="11" t="s">
        <v>157</v>
      </c>
      <c r="DN141" s="11" t="s">
        <v>157</v>
      </c>
      <c r="DO141" s="11" t="s">
        <v>157</v>
      </c>
      <c r="DP141" s="11" t="s">
        <v>157</v>
      </c>
      <c r="DQ141" s="11" t="s">
        <v>157</v>
      </c>
      <c r="DR141" s="11" t="s">
        <v>157</v>
      </c>
      <c r="DS141" s="11" t="s">
        <v>157</v>
      </c>
      <c r="DT141" s="11" t="s">
        <v>157</v>
      </c>
      <c r="DU141" s="11" t="s">
        <v>157</v>
      </c>
      <c r="DV141" s="11" t="b">
        <v>1</v>
      </c>
      <c r="DW141" s="11" t="b">
        <v>1</v>
      </c>
      <c r="DX141" s="11" t="b">
        <v>1</v>
      </c>
      <c r="DY141" s="11" t="b">
        <v>1</v>
      </c>
      <c r="DZ141" s="11" t="b">
        <v>1</v>
      </c>
      <c r="EA141" s="11" t="b">
        <v>1</v>
      </c>
      <c r="EB141" s="11" t="b">
        <v>1</v>
      </c>
      <c r="EC141" s="11" t="b">
        <v>1</v>
      </c>
      <c r="ED141" s="11" t="b">
        <v>1</v>
      </c>
      <c r="EE141" s="11" t="b">
        <v>1</v>
      </c>
      <c r="EF141" s="11" t="b">
        <v>1</v>
      </c>
      <c r="EG141" s="11" t="b">
        <v>0</v>
      </c>
      <c r="EH141" s="11" t="b">
        <v>1</v>
      </c>
      <c r="EI141" s="11">
        <v>5.8570999999999998E-2</v>
      </c>
      <c r="EJ141" s="11">
        <v>1.2211E-2</v>
      </c>
      <c r="EK141" s="11">
        <v>3.6316000000000001E-2</v>
      </c>
      <c r="EL141" s="11">
        <v>1.4796999999999999E-2</v>
      </c>
      <c r="EM141" s="11">
        <v>3.0200999999999999E-2</v>
      </c>
      <c r="EN141" s="11">
        <v>1.09E-2</v>
      </c>
      <c r="EO141" s="11">
        <v>6.0205000000000002E-2</v>
      </c>
      <c r="EP141" s="11">
        <v>1.9816E-2</v>
      </c>
      <c r="EQ141" s="11">
        <v>4.8954999999999999E-2</v>
      </c>
      <c r="ER141" s="11">
        <v>2.1402000000000001E-2</v>
      </c>
      <c r="ES141" s="11">
        <v>3.7749999999999999E-2</v>
      </c>
      <c r="ET141" s="11">
        <v>3.9169000000000002E-2</v>
      </c>
      <c r="EU141" s="11">
        <v>1.4399E-2</v>
      </c>
      <c r="EV141" s="11" t="s">
        <v>304</v>
      </c>
      <c r="EW141" s="11" t="s">
        <v>229</v>
      </c>
    </row>
    <row r="142" spans="1:153" ht="12.75" x14ac:dyDescent="0.2">
      <c r="A142" s="11"/>
      <c r="B142" s="11">
        <v>48908532</v>
      </c>
      <c r="C142" s="11">
        <v>48999.474999999802</v>
      </c>
      <c r="D142" s="11" t="s">
        <v>153</v>
      </c>
      <c r="E142" s="11">
        <v>345600</v>
      </c>
      <c r="F142" s="11">
        <v>55747774</v>
      </c>
      <c r="G142" s="11">
        <v>50339.874305556601</v>
      </c>
      <c r="H142" s="11">
        <v>49680.2229166654</v>
      </c>
      <c r="I142" s="11">
        <v>261032</v>
      </c>
      <c r="J142" s="11">
        <v>1</v>
      </c>
      <c r="K142" s="11">
        <v>58</v>
      </c>
      <c r="L142" s="11">
        <v>108093</v>
      </c>
      <c r="M142" s="11">
        <v>131</v>
      </c>
      <c r="N142" s="11">
        <v>131</v>
      </c>
      <c r="O142" s="11">
        <v>92</v>
      </c>
      <c r="P142" s="11">
        <v>100</v>
      </c>
      <c r="Q142" s="11">
        <v>119537</v>
      </c>
      <c r="R142" s="11" t="s">
        <v>154</v>
      </c>
      <c r="S142" s="11" t="s">
        <v>155</v>
      </c>
      <c r="T142" s="11" t="s">
        <v>208</v>
      </c>
      <c r="U142" s="11">
        <v>0</v>
      </c>
      <c r="V142" s="11" t="s">
        <v>154</v>
      </c>
      <c r="W142" s="11" t="s">
        <v>157</v>
      </c>
      <c r="X142" s="11">
        <v>5</v>
      </c>
      <c r="Y142" s="11">
        <v>1</v>
      </c>
      <c r="Z142" s="11">
        <v>10</v>
      </c>
      <c r="AA142" s="11">
        <v>10</v>
      </c>
      <c r="AB142" s="11">
        <v>10</v>
      </c>
      <c r="AC142" s="11">
        <v>10</v>
      </c>
      <c r="AD142" s="11">
        <v>10</v>
      </c>
      <c r="AE142" s="11">
        <v>10</v>
      </c>
      <c r="AF142" s="11">
        <v>10</v>
      </c>
      <c r="AG142" s="11">
        <v>10</v>
      </c>
      <c r="AH142" s="11">
        <v>10</v>
      </c>
      <c r="AI142" s="11">
        <v>10</v>
      </c>
      <c r="AJ142" s="11">
        <v>10</v>
      </c>
      <c r="AK142" s="11">
        <v>10</v>
      </c>
      <c r="AL142" s="11">
        <v>10</v>
      </c>
      <c r="AM142" s="11">
        <v>121</v>
      </c>
      <c r="AN142" s="11">
        <v>60</v>
      </c>
      <c r="AO142" s="11">
        <v>10</v>
      </c>
      <c r="AP142" s="11">
        <v>120</v>
      </c>
      <c r="AQ142" s="11">
        <v>60</v>
      </c>
      <c r="AR142" s="11">
        <v>40</v>
      </c>
      <c r="AS142" s="11">
        <v>1</v>
      </c>
      <c r="AT142" s="11">
        <v>130</v>
      </c>
      <c r="AU142" s="11">
        <v>132</v>
      </c>
      <c r="AV142" s="11">
        <v>15081</v>
      </c>
      <c r="AW142" s="11">
        <v>2785</v>
      </c>
      <c r="AX142" s="11">
        <v>446</v>
      </c>
      <c r="AY142" s="11">
        <v>670</v>
      </c>
      <c r="AZ142" s="11">
        <v>55569</v>
      </c>
      <c r="BA142" s="11">
        <v>16301</v>
      </c>
      <c r="BB142" s="11">
        <v>2432</v>
      </c>
      <c r="BC142" s="11">
        <v>1351</v>
      </c>
      <c r="BD142" s="11">
        <v>5682</v>
      </c>
      <c r="BE142" s="11">
        <v>23101</v>
      </c>
      <c r="BF142" s="11">
        <v>966</v>
      </c>
      <c r="BG142" s="11">
        <v>5963</v>
      </c>
      <c r="BH142" s="11">
        <v>10980</v>
      </c>
      <c r="BI142" s="11">
        <v>9</v>
      </c>
      <c r="BJ142" s="11">
        <v>8</v>
      </c>
      <c r="BK142" s="11">
        <v>9</v>
      </c>
      <c r="BL142" s="11">
        <v>9</v>
      </c>
      <c r="BM142" s="11">
        <v>5</v>
      </c>
      <c r="BN142" s="11">
        <v>6</v>
      </c>
      <c r="BO142" s="11">
        <v>9</v>
      </c>
      <c r="BP142" s="11">
        <v>10</v>
      </c>
      <c r="BQ142" s="11">
        <v>4</v>
      </c>
      <c r="BR142" s="11">
        <v>5</v>
      </c>
      <c r="BS142" s="11">
        <v>8</v>
      </c>
      <c r="BT142" s="11">
        <v>11</v>
      </c>
      <c r="BU142" s="11">
        <v>22</v>
      </c>
      <c r="BV142" s="11">
        <v>39</v>
      </c>
      <c r="BW142" s="11">
        <v>19</v>
      </c>
      <c r="BX142" s="11">
        <v>4</v>
      </c>
      <c r="BY142" s="11">
        <v>5</v>
      </c>
      <c r="BZ142" s="11">
        <v>81</v>
      </c>
      <c r="CA142" s="11">
        <v>83</v>
      </c>
      <c r="CB142" s="11">
        <v>18</v>
      </c>
      <c r="CC142" s="11">
        <v>6</v>
      </c>
      <c r="CD142" s="11">
        <v>4</v>
      </c>
      <c r="CE142" s="11">
        <v>140</v>
      </c>
      <c r="CF142" s="11">
        <v>6</v>
      </c>
      <c r="CG142" s="11">
        <v>10</v>
      </c>
      <c r="CH142" s="11">
        <v>44</v>
      </c>
      <c r="CI142" s="11" t="s">
        <v>158</v>
      </c>
      <c r="CJ142" s="11" t="s">
        <v>158</v>
      </c>
      <c r="CK142" s="11" t="s">
        <v>158</v>
      </c>
      <c r="CL142" s="11" t="s">
        <v>158</v>
      </c>
      <c r="CM142" s="11" t="s">
        <v>158</v>
      </c>
      <c r="CN142" s="11" t="s">
        <v>158</v>
      </c>
      <c r="CO142" s="11" t="s">
        <v>158</v>
      </c>
      <c r="CP142" s="11" t="s">
        <v>158</v>
      </c>
      <c r="CQ142" s="11" t="s">
        <v>158</v>
      </c>
      <c r="CR142" s="11" t="s">
        <v>158</v>
      </c>
      <c r="CS142" s="11" t="s">
        <v>158</v>
      </c>
      <c r="CT142" s="11" t="s">
        <v>158</v>
      </c>
      <c r="CU142" s="11" t="s">
        <v>158</v>
      </c>
      <c r="CV142" s="11" t="s">
        <v>154</v>
      </c>
      <c r="CW142" s="11" t="s">
        <v>154</v>
      </c>
      <c r="CX142" s="11" t="s">
        <v>154</v>
      </c>
      <c r="CY142" s="11" t="s">
        <v>154</v>
      </c>
      <c r="CZ142" s="11" t="s">
        <v>154</v>
      </c>
      <c r="DA142" s="11" t="s">
        <v>154</v>
      </c>
      <c r="DB142" s="11" t="s">
        <v>154</v>
      </c>
      <c r="DC142" s="11" t="s">
        <v>154</v>
      </c>
      <c r="DD142" s="11" t="s">
        <v>154</v>
      </c>
      <c r="DE142" s="11" t="s">
        <v>154</v>
      </c>
      <c r="DF142" s="11" t="s">
        <v>154</v>
      </c>
      <c r="DG142" s="11" t="s">
        <v>154</v>
      </c>
      <c r="DH142" s="11" t="s">
        <v>154</v>
      </c>
      <c r="DI142" s="11" t="s">
        <v>157</v>
      </c>
      <c r="DJ142" s="11" t="s">
        <v>157</v>
      </c>
      <c r="DK142" s="11" t="s">
        <v>157</v>
      </c>
      <c r="DL142" s="11" t="s">
        <v>157</v>
      </c>
      <c r="DM142" s="11" t="s">
        <v>157</v>
      </c>
      <c r="DN142" s="11" t="s">
        <v>157</v>
      </c>
      <c r="DO142" s="11" t="s">
        <v>157</v>
      </c>
      <c r="DP142" s="11" t="s">
        <v>157</v>
      </c>
      <c r="DQ142" s="11" t="s">
        <v>157</v>
      </c>
      <c r="DR142" s="11" t="s">
        <v>157</v>
      </c>
      <c r="DS142" s="11" t="s">
        <v>157</v>
      </c>
      <c r="DT142" s="11" t="s">
        <v>157</v>
      </c>
      <c r="DU142" s="11" t="s">
        <v>157</v>
      </c>
      <c r="DV142" s="11" t="b">
        <v>1</v>
      </c>
      <c r="DW142" s="11" t="b">
        <v>1</v>
      </c>
      <c r="DX142" s="11" t="b">
        <v>1</v>
      </c>
      <c r="DY142" s="11" t="b">
        <v>1</v>
      </c>
      <c r="DZ142" s="11" t="b">
        <v>1</v>
      </c>
      <c r="EA142" s="11" t="b">
        <v>1</v>
      </c>
      <c r="EB142" s="11" t="b">
        <v>1</v>
      </c>
      <c r="EC142" s="11" t="b">
        <v>1</v>
      </c>
      <c r="ED142" s="11" t="b">
        <v>1</v>
      </c>
      <c r="EE142" s="11" t="b">
        <v>1</v>
      </c>
      <c r="EF142" s="11" t="b">
        <v>1</v>
      </c>
      <c r="EG142" s="11" t="b">
        <v>1</v>
      </c>
      <c r="EH142" s="11" t="b">
        <v>1</v>
      </c>
      <c r="EI142" s="11">
        <v>1.436E-2</v>
      </c>
      <c r="EJ142" s="11">
        <v>9.3548000000000006E-2</v>
      </c>
      <c r="EK142" s="11">
        <v>2.9412000000000001E-2</v>
      </c>
      <c r="EL142" s="11">
        <v>3.1151999999999999E-2</v>
      </c>
      <c r="EM142" s="11">
        <v>9.5270999999999995E-2</v>
      </c>
      <c r="EN142" s="11">
        <v>1.2199E-2</v>
      </c>
      <c r="EO142" s="11">
        <v>1.6149E-2</v>
      </c>
      <c r="EP142" s="11">
        <v>1.9834000000000001E-2</v>
      </c>
      <c r="EQ142" s="11">
        <v>3.4960999999999999E-2</v>
      </c>
      <c r="ER142" s="11">
        <v>3.3341999999999997E-2</v>
      </c>
      <c r="ES142" s="11">
        <v>3.6049999999999999E-2</v>
      </c>
      <c r="ET142" s="11">
        <v>3.9396E-2</v>
      </c>
      <c r="EU142" s="11">
        <v>3.4090000000000002E-2</v>
      </c>
      <c r="EV142" s="11" t="s">
        <v>305</v>
      </c>
      <c r="EW142" s="11" t="s">
        <v>306</v>
      </c>
    </row>
    <row r="143" spans="1:153" ht="12.75" x14ac:dyDescent="0.2">
      <c r="A143" s="11"/>
      <c r="B143" s="11">
        <v>74119738</v>
      </c>
      <c r="C143" s="11">
        <v>44664.606249999997</v>
      </c>
      <c r="D143" s="11" t="s">
        <v>153</v>
      </c>
      <c r="E143" s="11">
        <v>345600</v>
      </c>
      <c r="F143" s="11">
        <v>77904642</v>
      </c>
      <c r="G143" s="11">
        <v>44664.67083333333</v>
      </c>
      <c r="H143" s="11">
        <v>44666.92291666667</v>
      </c>
      <c r="I143" s="11">
        <v>194602</v>
      </c>
      <c r="J143" s="11">
        <v>1</v>
      </c>
      <c r="K143" s="11">
        <v>72</v>
      </c>
      <c r="L143" s="11">
        <v>43015</v>
      </c>
      <c r="M143" s="11">
        <v>131</v>
      </c>
      <c r="N143" s="11">
        <v>131</v>
      </c>
      <c r="O143" s="11">
        <v>92</v>
      </c>
      <c r="P143" s="11">
        <v>100</v>
      </c>
      <c r="Q143" s="11">
        <v>110268</v>
      </c>
      <c r="R143" s="11" t="s">
        <v>154</v>
      </c>
      <c r="S143" s="11" t="s">
        <v>155</v>
      </c>
      <c r="T143" s="11" t="s">
        <v>208</v>
      </c>
      <c r="U143" s="11">
        <v>1</v>
      </c>
      <c r="V143" s="11" t="s">
        <v>154</v>
      </c>
      <c r="W143" s="11" t="s">
        <v>157</v>
      </c>
      <c r="X143" s="11">
        <v>4</v>
      </c>
      <c r="Y143" s="11">
        <v>1</v>
      </c>
      <c r="Z143" s="11">
        <v>10</v>
      </c>
      <c r="AA143" s="11">
        <v>10</v>
      </c>
      <c r="AB143" s="11">
        <v>10</v>
      </c>
      <c r="AC143" s="11">
        <v>10</v>
      </c>
      <c r="AD143" s="11">
        <v>10</v>
      </c>
      <c r="AE143" s="11">
        <v>10</v>
      </c>
      <c r="AF143" s="11">
        <v>10</v>
      </c>
      <c r="AG143" s="11">
        <v>10</v>
      </c>
      <c r="AH143" s="11">
        <v>10</v>
      </c>
      <c r="AI143" s="11">
        <v>10</v>
      </c>
      <c r="AJ143" s="11">
        <v>10</v>
      </c>
      <c r="AK143" s="11">
        <v>10</v>
      </c>
      <c r="AL143" s="11">
        <v>10</v>
      </c>
      <c r="AM143" s="11">
        <v>121</v>
      </c>
      <c r="AN143" s="11">
        <v>60</v>
      </c>
      <c r="AO143" s="11">
        <v>10</v>
      </c>
      <c r="AP143" s="11">
        <v>120</v>
      </c>
      <c r="AQ143" s="11">
        <v>60</v>
      </c>
      <c r="AR143" s="11">
        <v>40</v>
      </c>
      <c r="AS143" s="11">
        <v>1</v>
      </c>
      <c r="AT143" s="11">
        <v>130</v>
      </c>
      <c r="AU143" s="11">
        <v>122</v>
      </c>
      <c r="AV143" s="11">
        <v>946</v>
      </c>
      <c r="AW143" s="11">
        <v>958</v>
      </c>
      <c r="AX143" s="11">
        <v>1503</v>
      </c>
      <c r="AY143" s="11">
        <v>8527</v>
      </c>
      <c r="AZ143" s="11">
        <v>3071</v>
      </c>
      <c r="BA143" s="11">
        <v>2100</v>
      </c>
      <c r="BB143" s="11">
        <v>27030</v>
      </c>
      <c r="BC143" s="11">
        <v>2112</v>
      </c>
      <c r="BD143" s="11">
        <v>258</v>
      </c>
      <c r="BE143" s="11">
        <v>302</v>
      </c>
      <c r="BF143" s="11">
        <v>7926</v>
      </c>
      <c r="BG143" s="11">
        <v>17021</v>
      </c>
      <c r="BH143" s="11">
        <v>3210</v>
      </c>
      <c r="BI143" s="11">
        <v>11</v>
      </c>
      <c r="BJ143" s="11">
        <v>11</v>
      </c>
      <c r="BK143" s="11">
        <v>10</v>
      </c>
      <c r="BL143" s="11">
        <v>13</v>
      </c>
      <c r="BM143" s="11">
        <v>10</v>
      </c>
      <c r="BN143" s="11">
        <v>12</v>
      </c>
      <c r="BO143" s="11">
        <v>15</v>
      </c>
      <c r="BP143" s="11">
        <v>14</v>
      </c>
      <c r="BQ143" s="11">
        <v>11</v>
      </c>
      <c r="BR143" s="11">
        <v>12</v>
      </c>
      <c r="BS143" s="11">
        <v>13</v>
      </c>
      <c r="BT143" s="11">
        <v>18</v>
      </c>
      <c r="BU143" s="11">
        <v>25</v>
      </c>
      <c r="BV143" s="11">
        <v>9</v>
      </c>
      <c r="BW143" s="11">
        <v>8</v>
      </c>
      <c r="BX143" s="11">
        <v>10</v>
      </c>
      <c r="BY143" s="11">
        <v>6</v>
      </c>
      <c r="BZ143" s="11">
        <v>27</v>
      </c>
      <c r="CA143" s="11">
        <v>9</v>
      </c>
      <c r="CB143" s="11">
        <v>29</v>
      </c>
      <c r="CC143" s="11">
        <v>31</v>
      </c>
      <c r="CD143" s="11">
        <v>3</v>
      </c>
      <c r="CE143" s="11">
        <v>6</v>
      </c>
      <c r="CF143" s="11">
        <v>3</v>
      </c>
      <c r="CG143" s="11">
        <v>31</v>
      </c>
      <c r="CH143" s="11">
        <v>13</v>
      </c>
      <c r="CI143" s="11" t="s">
        <v>158</v>
      </c>
      <c r="CJ143" s="11" t="s">
        <v>158</v>
      </c>
      <c r="CK143" s="11" t="s">
        <v>158</v>
      </c>
      <c r="CL143" s="11" t="s">
        <v>158</v>
      </c>
      <c r="CM143" s="11" t="s">
        <v>158</v>
      </c>
      <c r="CN143" s="11" t="s">
        <v>158</v>
      </c>
      <c r="CO143" s="11" t="s">
        <v>158</v>
      </c>
      <c r="CP143" s="11" t="s">
        <v>158</v>
      </c>
      <c r="CQ143" s="11" t="s">
        <v>158</v>
      </c>
      <c r="CR143" s="11" t="s">
        <v>158</v>
      </c>
      <c r="CS143" s="11" t="s">
        <v>158</v>
      </c>
      <c r="CT143" s="11" t="s">
        <v>158</v>
      </c>
      <c r="CU143" s="11" t="s">
        <v>158</v>
      </c>
      <c r="CV143" s="11" t="s">
        <v>154</v>
      </c>
      <c r="CW143" s="11" t="s">
        <v>154</v>
      </c>
      <c r="CX143" s="11" t="s">
        <v>154</v>
      </c>
      <c r="CY143" s="11" t="s">
        <v>154</v>
      </c>
      <c r="CZ143" s="11" t="s">
        <v>154</v>
      </c>
      <c r="DA143" s="11" t="s">
        <v>154</v>
      </c>
      <c r="DB143" s="11" t="s">
        <v>154</v>
      </c>
      <c r="DC143" s="11" t="s">
        <v>154</v>
      </c>
      <c r="DD143" s="11" t="s">
        <v>154</v>
      </c>
      <c r="DE143" s="11" t="s">
        <v>154</v>
      </c>
      <c r="DF143" s="11" t="s">
        <v>154</v>
      </c>
      <c r="DG143" s="11" t="s">
        <v>154</v>
      </c>
      <c r="DH143" s="11" t="s">
        <v>154</v>
      </c>
      <c r="DI143" s="11" t="s">
        <v>157</v>
      </c>
      <c r="DJ143" s="11" t="s">
        <v>157</v>
      </c>
      <c r="DK143" s="11" t="s">
        <v>157</v>
      </c>
      <c r="DL143" s="11" t="s">
        <v>157</v>
      </c>
      <c r="DM143" s="11" t="s">
        <v>157</v>
      </c>
      <c r="DN143" s="11" t="s">
        <v>157</v>
      </c>
      <c r="DO143" s="11" t="s">
        <v>157</v>
      </c>
      <c r="DP143" s="11" t="s">
        <v>157</v>
      </c>
      <c r="DQ143" s="11" t="s">
        <v>157</v>
      </c>
      <c r="DR143" s="11" t="s">
        <v>157</v>
      </c>
      <c r="DS143" s="11" t="s">
        <v>157</v>
      </c>
      <c r="DT143" s="11" t="s">
        <v>157</v>
      </c>
      <c r="DU143" s="11" t="s">
        <v>157</v>
      </c>
      <c r="DV143" s="11" t="b">
        <v>1</v>
      </c>
      <c r="DW143" s="11" t="b">
        <v>1</v>
      </c>
      <c r="DX143" s="11" t="b">
        <v>1</v>
      </c>
      <c r="DY143" s="11" t="b">
        <v>1</v>
      </c>
      <c r="DZ143" s="11" t="b">
        <v>1</v>
      </c>
      <c r="EA143" s="11" t="b">
        <v>1</v>
      </c>
      <c r="EB143" s="11" t="b">
        <v>1</v>
      </c>
      <c r="EC143" s="11" t="b">
        <v>1</v>
      </c>
      <c r="ED143" s="11" t="b">
        <v>1</v>
      </c>
      <c r="EE143" s="11" t="b">
        <v>1</v>
      </c>
      <c r="EF143" s="11" t="b">
        <v>1</v>
      </c>
      <c r="EG143" s="11" t="b">
        <v>1</v>
      </c>
      <c r="EH143" s="11" t="b">
        <v>1</v>
      </c>
      <c r="EI143" s="11">
        <v>3.3443441999999997E-2</v>
      </c>
      <c r="EJ143" s="11">
        <v>8.3822543999999999E-2</v>
      </c>
      <c r="EK143" s="11">
        <v>1.2711112E-2</v>
      </c>
      <c r="EL143" s="11">
        <v>3.6429496999999998E-2</v>
      </c>
      <c r="EM143" s="11">
        <v>7.2202203000000006E-2</v>
      </c>
      <c r="EN143" s="11">
        <v>0.31491348600000002</v>
      </c>
      <c r="EO143" s="11">
        <v>2.9186244E-2</v>
      </c>
      <c r="EP143" s="11">
        <v>1.9886040000000001E-2</v>
      </c>
      <c r="EQ143" s="11">
        <v>3.6810774999999997E-2</v>
      </c>
      <c r="ER143" s="11">
        <v>8.3759319999999998E-2</v>
      </c>
      <c r="ES143" s="11">
        <v>3.642277E-2</v>
      </c>
      <c r="ET143" s="11">
        <v>4.0867787000000003E-2</v>
      </c>
      <c r="EU143" s="11">
        <v>1.8454648000000001E-2</v>
      </c>
      <c r="EV143" s="11" t="s">
        <v>307</v>
      </c>
      <c r="EW143" s="11" t="s">
        <v>234</v>
      </c>
    </row>
    <row r="144" spans="1:153" ht="12.75" x14ac:dyDescent="0.2">
      <c r="A144" s="11"/>
      <c r="B144" s="11">
        <v>66953594</v>
      </c>
      <c r="C144" s="11">
        <v>44766.475694444503</v>
      </c>
      <c r="D144" s="11" t="s">
        <v>153</v>
      </c>
      <c r="E144" s="11">
        <v>345600</v>
      </c>
      <c r="F144" s="11">
        <v>73388412</v>
      </c>
      <c r="G144" s="11">
        <v>53330.014583334902</v>
      </c>
      <c r="H144" s="11">
        <v>52320.109722220201</v>
      </c>
      <c r="I144" s="11">
        <v>281741</v>
      </c>
      <c r="J144" s="11">
        <v>1</v>
      </c>
      <c r="K144" s="11">
        <v>36</v>
      </c>
      <c r="L144" s="11">
        <v>267124</v>
      </c>
      <c r="M144" s="11">
        <v>131</v>
      </c>
      <c r="N144" s="11">
        <v>131</v>
      </c>
      <c r="O144" s="11">
        <v>92</v>
      </c>
      <c r="P144" s="11">
        <v>100</v>
      </c>
      <c r="Q144" s="11">
        <v>77869</v>
      </c>
      <c r="R144" s="11" t="s">
        <v>154</v>
      </c>
      <c r="S144" s="11" t="s">
        <v>155</v>
      </c>
      <c r="T144" s="11" t="s">
        <v>208</v>
      </c>
      <c r="U144" s="11">
        <v>14</v>
      </c>
      <c r="V144" s="11" t="s">
        <v>154</v>
      </c>
      <c r="W144" s="11" t="s">
        <v>157</v>
      </c>
      <c r="X144" s="11">
        <v>3</v>
      </c>
      <c r="Y144" s="11">
        <v>1</v>
      </c>
      <c r="Z144" s="11">
        <v>10</v>
      </c>
      <c r="AA144" s="11">
        <v>10</v>
      </c>
      <c r="AB144" s="11">
        <v>10</v>
      </c>
      <c r="AC144" s="11">
        <v>10</v>
      </c>
      <c r="AD144" s="11">
        <v>10</v>
      </c>
      <c r="AE144" s="11">
        <v>10</v>
      </c>
      <c r="AF144" s="11">
        <v>10</v>
      </c>
      <c r="AG144" s="11">
        <v>10</v>
      </c>
      <c r="AH144" s="11">
        <v>10</v>
      </c>
      <c r="AI144" s="11">
        <v>10</v>
      </c>
      <c r="AJ144" s="11">
        <v>10</v>
      </c>
      <c r="AK144" s="11">
        <v>10</v>
      </c>
      <c r="AL144" s="11">
        <v>10</v>
      </c>
      <c r="AM144" s="11">
        <v>121</v>
      </c>
      <c r="AN144" s="11">
        <v>60</v>
      </c>
      <c r="AO144" s="11">
        <v>10</v>
      </c>
      <c r="AP144" s="11">
        <v>120</v>
      </c>
      <c r="AQ144" s="11">
        <v>60</v>
      </c>
      <c r="AR144" s="11">
        <v>40</v>
      </c>
      <c r="AS144" s="11">
        <v>1</v>
      </c>
      <c r="AT144" s="11">
        <v>130</v>
      </c>
      <c r="AU144" s="11">
        <v>19</v>
      </c>
      <c r="AV144" s="11">
        <v>720</v>
      </c>
      <c r="AW144" s="11">
        <v>260</v>
      </c>
      <c r="AX144" s="11">
        <v>291</v>
      </c>
      <c r="AY144" s="11">
        <v>1350</v>
      </c>
      <c r="AZ144" s="11">
        <v>45</v>
      </c>
      <c r="BA144" s="11">
        <v>81480</v>
      </c>
      <c r="BB144" s="11">
        <v>55</v>
      </c>
      <c r="BC144" s="11">
        <v>45</v>
      </c>
      <c r="BD144" s="11">
        <v>2135</v>
      </c>
      <c r="BE144" s="11">
        <v>75</v>
      </c>
      <c r="BF144" s="11">
        <v>366</v>
      </c>
      <c r="BG144" s="11">
        <v>634</v>
      </c>
      <c r="BH144" s="11">
        <v>93</v>
      </c>
      <c r="BI144" s="11">
        <v>9</v>
      </c>
      <c r="BJ144" s="11">
        <v>9</v>
      </c>
      <c r="BK144" s="11">
        <v>10</v>
      </c>
      <c r="BL144" s="11">
        <v>11</v>
      </c>
      <c r="BM144" s="11">
        <v>8</v>
      </c>
      <c r="BN144" s="11">
        <v>9</v>
      </c>
      <c r="BO144" s="11">
        <v>12</v>
      </c>
      <c r="BP144" s="11">
        <v>10</v>
      </c>
      <c r="BQ144" s="11">
        <v>10</v>
      </c>
      <c r="BR144" s="11">
        <v>11</v>
      </c>
      <c r="BS144" s="11">
        <v>9</v>
      </c>
      <c r="BT144" s="11">
        <v>16</v>
      </c>
      <c r="BU144" s="11">
        <v>21</v>
      </c>
      <c r="BV144" s="11">
        <v>3</v>
      </c>
      <c r="BW144" s="11">
        <v>2</v>
      </c>
      <c r="BX144" s="11">
        <v>2</v>
      </c>
      <c r="BY144" s="11">
        <v>3</v>
      </c>
      <c r="BZ144" s="11">
        <v>2</v>
      </c>
      <c r="CA144" s="11">
        <v>2</v>
      </c>
      <c r="CB144" s="11">
        <v>2</v>
      </c>
      <c r="CC144" s="11">
        <v>2</v>
      </c>
      <c r="CD144" s="11">
        <v>4</v>
      </c>
      <c r="CE144" s="11">
        <v>2</v>
      </c>
      <c r="CF144" s="11">
        <v>2</v>
      </c>
      <c r="CG144" s="11">
        <v>2</v>
      </c>
      <c r="CH144" s="11">
        <v>4</v>
      </c>
      <c r="CI144" s="11" t="s">
        <v>158</v>
      </c>
      <c r="CJ144" s="11" t="s">
        <v>158</v>
      </c>
      <c r="CK144" s="11" t="s">
        <v>158</v>
      </c>
      <c r="CL144" s="11" t="s">
        <v>158</v>
      </c>
      <c r="CM144" s="11" t="s">
        <v>158</v>
      </c>
      <c r="CN144" s="11" t="s">
        <v>158</v>
      </c>
      <c r="CO144" s="11" t="s">
        <v>158</v>
      </c>
      <c r="CP144" s="11" t="s">
        <v>158</v>
      </c>
      <c r="CQ144" s="11" t="s">
        <v>158</v>
      </c>
      <c r="CR144" s="11" t="s">
        <v>158</v>
      </c>
      <c r="CS144" s="11" t="s">
        <v>158</v>
      </c>
      <c r="CT144" s="11" t="s">
        <v>158</v>
      </c>
      <c r="CU144" s="11" t="s">
        <v>158</v>
      </c>
      <c r="CV144" s="11" t="s">
        <v>154</v>
      </c>
      <c r="CW144" s="11" t="s">
        <v>154</v>
      </c>
      <c r="CX144" s="11" t="s">
        <v>154</v>
      </c>
      <c r="CY144" s="11" t="s">
        <v>154</v>
      </c>
      <c r="CZ144" s="11" t="s">
        <v>154</v>
      </c>
      <c r="DA144" s="11" t="s">
        <v>154</v>
      </c>
      <c r="DB144" s="11" t="s">
        <v>154</v>
      </c>
      <c r="DC144" s="11" t="s">
        <v>154</v>
      </c>
      <c r="DD144" s="11" t="s">
        <v>154</v>
      </c>
      <c r="DE144" s="11" t="s">
        <v>154</v>
      </c>
      <c r="DF144" s="11" t="s">
        <v>154</v>
      </c>
      <c r="DG144" s="11" t="s">
        <v>154</v>
      </c>
      <c r="DH144" s="11" t="s">
        <v>154</v>
      </c>
      <c r="DI144" s="11" t="s">
        <v>157</v>
      </c>
      <c r="DJ144" s="11" t="s">
        <v>157</v>
      </c>
      <c r="DK144" s="11" t="s">
        <v>157</v>
      </c>
      <c r="DL144" s="11" t="s">
        <v>157</v>
      </c>
      <c r="DM144" s="11" t="s">
        <v>157</v>
      </c>
      <c r="DN144" s="11" t="s">
        <v>157</v>
      </c>
      <c r="DO144" s="11" t="s">
        <v>157</v>
      </c>
      <c r="DP144" s="11" t="s">
        <v>157</v>
      </c>
      <c r="DQ144" s="11" t="s">
        <v>157</v>
      </c>
      <c r="DR144" s="11" t="s">
        <v>157</v>
      </c>
      <c r="DS144" s="11" t="s">
        <v>157</v>
      </c>
      <c r="DT144" s="11" t="s">
        <v>157</v>
      </c>
      <c r="DU144" s="11" t="s">
        <v>157</v>
      </c>
      <c r="DV144" s="11" t="b">
        <v>1</v>
      </c>
      <c r="DW144" s="11" t="b">
        <v>1</v>
      </c>
      <c r="DX144" s="11" t="b">
        <v>1</v>
      </c>
      <c r="DY144" s="11" t="b">
        <v>1</v>
      </c>
      <c r="DZ144" s="11" t="b">
        <v>1</v>
      </c>
      <c r="EA144" s="11" t="b">
        <v>1</v>
      </c>
      <c r="EB144" s="11" t="b">
        <v>1</v>
      </c>
      <c r="EC144" s="11" t="b">
        <v>1</v>
      </c>
      <c r="ED144" s="11" t="b">
        <v>1</v>
      </c>
      <c r="EE144" s="11" t="b">
        <v>1</v>
      </c>
      <c r="EF144" s="11" t="b">
        <v>1</v>
      </c>
      <c r="EG144" s="11" t="b">
        <v>1</v>
      </c>
      <c r="EH144" s="11" t="b">
        <v>1</v>
      </c>
      <c r="EI144" s="11">
        <v>3.4597999999999997E-2</v>
      </c>
      <c r="EJ144" s="11">
        <v>4.7943E-2</v>
      </c>
      <c r="EK144" s="11">
        <v>3.0117000000000001E-2</v>
      </c>
      <c r="EL144" s="11">
        <v>2.1916999999999999E-2</v>
      </c>
      <c r="EM144" s="11">
        <v>7.5502E-2</v>
      </c>
      <c r="EN144" s="11">
        <v>6.8232000000000001E-2</v>
      </c>
      <c r="EO144" s="11">
        <v>4.6008E-2</v>
      </c>
      <c r="EP144" s="11">
        <v>2.0124E-2</v>
      </c>
      <c r="EQ144" s="11">
        <v>3.8110999999999999E-2</v>
      </c>
      <c r="ER144" s="11">
        <v>8.0128000000000005E-2</v>
      </c>
      <c r="ES144" s="11">
        <v>3.3189999999999997E-2</v>
      </c>
      <c r="ET144" s="11">
        <v>3.2088999999999999E-2</v>
      </c>
      <c r="EU144" s="11">
        <v>3.3798000000000002E-2</v>
      </c>
      <c r="EV144" s="11" t="s">
        <v>308</v>
      </c>
      <c r="EW144" s="11" t="s">
        <v>309</v>
      </c>
    </row>
    <row r="145" spans="1:153" ht="12.75" x14ac:dyDescent="0.2">
      <c r="A145" s="11"/>
      <c r="B145" s="11">
        <v>58412804</v>
      </c>
      <c r="C145" s="11">
        <v>54263.308333332803</v>
      </c>
      <c r="D145" s="11" t="s">
        <v>153</v>
      </c>
      <c r="E145" s="11">
        <v>345600</v>
      </c>
      <c r="F145" s="11">
        <v>66507176</v>
      </c>
      <c r="G145" s="11">
        <v>51985.454861112397</v>
      </c>
      <c r="H145" s="11">
        <v>51133.046527776103</v>
      </c>
      <c r="I145" s="11">
        <v>203483</v>
      </c>
      <c r="J145" s="11">
        <v>1</v>
      </c>
      <c r="K145" s="11">
        <v>199</v>
      </c>
      <c r="L145" s="11">
        <v>132378</v>
      </c>
      <c r="M145" s="11">
        <v>131</v>
      </c>
      <c r="N145" s="11">
        <v>111</v>
      </c>
      <c r="O145" s="11">
        <v>92</v>
      </c>
      <c r="P145" s="11">
        <v>84.73</v>
      </c>
      <c r="Q145" s="11">
        <v>104131</v>
      </c>
      <c r="R145" s="11" t="s">
        <v>154</v>
      </c>
      <c r="S145" s="11" t="s">
        <v>155</v>
      </c>
      <c r="T145" s="11" t="s">
        <v>208</v>
      </c>
      <c r="U145" s="11">
        <v>0</v>
      </c>
      <c r="V145" s="11" t="s">
        <v>154</v>
      </c>
      <c r="W145" s="11" t="s">
        <v>157</v>
      </c>
      <c r="X145" s="11">
        <v>5</v>
      </c>
      <c r="Y145" s="11">
        <v>1</v>
      </c>
      <c r="Z145" s="11">
        <v>10</v>
      </c>
      <c r="AA145" s="11">
        <v>10</v>
      </c>
      <c r="AB145" s="11">
        <v>10</v>
      </c>
      <c r="AC145" s="11">
        <v>10</v>
      </c>
      <c r="AD145" s="11">
        <v>10</v>
      </c>
      <c r="AE145" s="11">
        <v>10</v>
      </c>
      <c r="AF145" s="11">
        <v>10</v>
      </c>
      <c r="AG145" s="11">
        <v>10</v>
      </c>
      <c r="AH145" s="11">
        <v>10</v>
      </c>
      <c r="AI145" s="11">
        <v>10</v>
      </c>
      <c r="AJ145" s="11">
        <v>10</v>
      </c>
      <c r="AK145" s="11">
        <v>0</v>
      </c>
      <c r="AL145" s="11">
        <v>0</v>
      </c>
      <c r="AM145" s="11">
        <v>101</v>
      </c>
      <c r="AN145" s="11">
        <v>60</v>
      </c>
      <c r="AO145" s="11">
        <v>0</v>
      </c>
      <c r="AP145" s="11">
        <v>110</v>
      </c>
      <c r="AQ145" s="11">
        <v>40</v>
      </c>
      <c r="AR145" s="11">
        <v>30</v>
      </c>
      <c r="AS145" s="11">
        <v>1</v>
      </c>
      <c r="AT145" s="11">
        <v>110</v>
      </c>
      <c r="AU145" s="11">
        <v>391</v>
      </c>
      <c r="AV145" s="11">
        <v>5665</v>
      </c>
      <c r="AW145" s="11">
        <v>7339</v>
      </c>
      <c r="AX145" s="11">
        <v>759</v>
      </c>
      <c r="AY145" s="11">
        <v>7646</v>
      </c>
      <c r="AZ145" s="11">
        <v>19425</v>
      </c>
      <c r="BA145" s="11">
        <v>5583</v>
      </c>
      <c r="BB145" s="11">
        <v>10721</v>
      </c>
      <c r="BC145" s="11">
        <v>3358</v>
      </c>
      <c r="BD145" s="11">
        <v>1398</v>
      </c>
      <c r="BE145" s="11">
        <v>1391</v>
      </c>
      <c r="BF145" s="11">
        <v>5070</v>
      </c>
      <c r="BG145" s="11">
        <v>16748</v>
      </c>
      <c r="BH145" s="11">
        <v>12806</v>
      </c>
      <c r="BI145" s="11">
        <v>5</v>
      </c>
      <c r="BJ145" s="11">
        <v>7</v>
      </c>
      <c r="BK145" s="11">
        <v>6</v>
      </c>
      <c r="BL145" s="11">
        <v>10</v>
      </c>
      <c r="BM145" s="11">
        <v>4</v>
      </c>
      <c r="BN145" s="11">
        <v>5</v>
      </c>
      <c r="BO145" s="11">
        <v>10</v>
      </c>
      <c r="BP145" s="11">
        <v>9</v>
      </c>
      <c r="BQ145" s="11">
        <v>5</v>
      </c>
      <c r="BR145" s="11">
        <v>7</v>
      </c>
      <c r="BS145" s="11">
        <v>11</v>
      </c>
      <c r="BT145" s="11">
        <v>18</v>
      </c>
      <c r="BU145" s="11">
        <v>17</v>
      </c>
      <c r="BV145" s="11">
        <v>15</v>
      </c>
      <c r="BW145" s="11">
        <v>39</v>
      </c>
      <c r="BX145" s="11">
        <v>7</v>
      </c>
      <c r="BY145" s="11">
        <v>4</v>
      </c>
      <c r="BZ145" s="11">
        <v>41</v>
      </c>
      <c r="CA145" s="11">
        <v>19</v>
      </c>
      <c r="CB145" s="11">
        <v>43</v>
      </c>
      <c r="CC145" s="11">
        <v>19</v>
      </c>
      <c r="CD145" s="11">
        <v>5</v>
      </c>
      <c r="CE145" s="11">
        <v>9</v>
      </c>
      <c r="CF145" s="11">
        <v>14</v>
      </c>
      <c r="CG145" s="11">
        <v>42</v>
      </c>
      <c r="CH145" s="11">
        <v>16</v>
      </c>
      <c r="CI145" s="11" t="s">
        <v>158</v>
      </c>
      <c r="CJ145" s="11" t="s">
        <v>158</v>
      </c>
      <c r="CK145" s="11" t="s">
        <v>158</v>
      </c>
      <c r="CL145" s="11" t="s">
        <v>158</v>
      </c>
      <c r="CM145" s="11" t="s">
        <v>158</v>
      </c>
      <c r="CN145" s="11" t="s">
        <v>158</v>
      </c>
      <c r="CO145" s="11" t="s">
        <v>158</v>
      </c>
      <c r="CP145" s="11" t="s">
        <v>158</v>
      </c>
      <c r="CQ145" s="11" t="s">
        <v>158</v>
      </c>
      <c r="CR145" s="11" t="s">
        <v>158</v>
      </c>
      <c r="CS145" s="11" t="s">
        <v>158</v>
      </c>
      <c r="CT145" s="11" t="s">
        <v>158</v>
      </c>
      <c r="CU145" s="11" t="s">
        <v>158</v>
      </c>
      <c r="CV145" s="11" t="s">
        <v>154</v>
      </c>
      <c r="CW145" s="11" t="s">
        <v>154</v>
      </c>
      <c r="CX145" s="11" t="s">
        <v>154</v>
      </c>
      <c r="CY145" s="11" t="s">
        <v>154</v>
      </c>
      <c r="CZ145" s="11" t="s">
        <v>154</v>
      </c>
      <c r="DA145" s="11" t="s">
        <v>154</v>
      </c>
      <c r="DB145" s="11" t="s">
        <v>154</v>
      </c>
      <c r="DC145" s="11" t="s">
        <v>154</v>
      </c>
      <c r="DD145" s="11" t="s">
        <v>154</v>
      </c>
      <c r="DE145" s="11" t="s">
        <v>154</v>
      </c>
      <c r="DF145" s="11" t="s">
        <v>154</v>
      </c>
      <c r="DG145" s="11" t="s">
        <v>154</v>
      </c>
      <c r="DH145" s="11" t="s">
        <v>154</v>
      </c>
      <c r="DI145" s="11" t="s">
        <v>157</v>
      </c>
      <c r="DJ145" s="11" t="s">
        <v>157</v>
      </c>
      <c r="DK145" s="11" t="s">
        <v>157</v>
      </c>
      <c r="DL145" s="11" t="s">
        <v>157</v>
      </c>
      <c r="DM145" s="11" t="s">
        <v>157</v>
      </c>
      <c r="DN145" s="11" t="s">
        <v>157</v>
      </c>
      <c r="DO145" s="11" t="s">
        <v>157</v>
      </c>
      <c r="DP145" s="11" t="s">
        <v>157</v>
      </c>
      <c r="DQ145" s="11" t="s">
        <v>157</v>
      </c>
      <c r="DR145" s="11" t="s">
        <v>157</v>
      </c>
      <c r="DS145" s="11" t="s">
        <v>157</v>
      </c>
      <c r="DT145" s="11" t="s">
        <v>157</v>
      </c>
      <c r="DU145" s="11" t="s">
        <v>157</v>
      </c>
      <c r="DV145" s="11" t="b">
        <v>1</v>
      </c>
      <c r="DW145" s="11" t="b">
        <v>1</v>
      </c>
      <c r="DX145" s="11" t="b">
        <v>1</v>
      </c>
      <c r="DY145" s="11" t="b">
        <v>1</v>
      </c>
      <c r="DZ145" s="11" t="b">
        <v>1</v>
      </c>
      <c r="EA145" s="11" t="b">
        <v>1</v>
      </c>
      <c r="EB145" s="11" t="b">
        <v>1</v>
      </c>
      <c r="EC145" s="11" t="b">
        <v>1</v>
      </c>
      <c r="ED145" s="11" t="b">
        <v>1</v>
      </c>
      <c r="EE145" s="11" t="b">
        <v>1</v>
      </c>
      <c r="EF145" s="11" t="b">
        <v>1</v>
      </c>
      <c r="EG145" s="11" t="b">
        <v>0</v>
      </c>
      <c r="EH145" s="11" t="b">
        <v>0</v>
      </c>
      <c r="EI145" s="11">
        <v>3.5465999999999998E-2</v>
      </c>
      <c r="EJ145" s="11">
        <v>1.9390999999999999E-2</v>
      </c>
      <c r="EK145" s="11">
        <v>8.5046999999999998E-2</v>
      </c>
      <c r="EL145" s="11">
        <v>8.3237000000000005E-2</v>
      </c>
      <c r="EM145" s="11">
        <v>2.9932E-2</v>
      </c>
      <c r="EN145" s="11">
        <v>1.3405E-2</v>
      </c>
      <c r="EO145" s="11">
        <v>4.4761000000000002E-2</v>
      </c>
      <c r="EP145" s="11">
        <v>2.0299000000000001E-2</v>
      </c>
      <c r="EQ145" s="11">
        <v>3.1385000000000003E-2</v>
      </c>
      <c r="ER145" s="11">
        <v>7.2147000000000003E-2</v>
      </c>
      <c r="ES145" s="11">
        <v>2.1607999999999999E-2</v>
      </c>
      <c r="ET145" s="11">
        <v>0.58848699999999998</v>
      </c>
      <c r="EU145" s="11">
        <v>7.3185E-2</v>
      </c>
      <c r="EV145" s="11" t="s">
        <v>310</v>
      </c>
      <c r="EW145" s="11" t="s">
        <v>311</v>
      </c>
    </row>
    <row r="146" spans="1:153" ht="12.75" x14ac:dyDescent="0.2">
      <c r="A146" s="11"/>
      <c r="B146" s="11">
        <v>74120806</v>
      </c>
      <c r="C146" s="11">
        <v>45775.377083333296</v>
      </c>
      <c r="D146" s="11" t="s">
        <v>153</v>
      </c>
      <c r="E146" s="11">
        <v>345600</v>
      </c>
      <c r="F146" s="11">
        <v>77904554</v>
      </c>
      <c r="G146" s="11">
        <v>56540.903472224301</v>
      </c>
      <c r="H146" s="11">
        <v>55154.887499997298</v>
      </c>
      <c r="I146" s="11">
        <v>73935</v>
      </c>
      <c r="J146" s="11">
        <v>1</v>
      </c>
      <c r="K146" s="11">
        <v>2</v>
      </c>
      <c r="L146" s="11">
        <v>19283</v>
      </c>
      <c r="M146" s="11">
        <v>131</v>
      </c>
      <c r="N146" s="11">
        <v>131</v>
      </c>
      <c r="O146" s="11">
        <v>92</v>
      </c>
      <c r="P146" s="11">
        <v>100</v>
      </c>
      <c r="Q146" s="11">
        <v>36287</v>
      </c>
      <c r="R146" s="11" t="s">
        <v>154</v>
      </c>
      <c r="S146" s="11" t="s">
        <v>155</v>
      </c>
      <c r="T146" s="11" t="s">
        <v>208</v>
      </c>
      <c r="U146" s="11">
        <v>0</v>
      </c>
      <c r="V146" s="11" t="s">
        <v>154</v>
      </c>
      <c r="W146" s="11" t="s">
        <v>157</v>
      </c>
      <c r="X146" s="11"/>
      <c r="Y146" s="11">
        <v>1</v>
      </c>
      <c r="Z146" s="11">
        <v>10</v>
      </c>
      <c r="AA146" s="11">
        <v>10</v>
      </c>
      <c r="AB146" s="11">
        <v>10</v>
      </c>
      <c r="AC146" s="11">
        <v>10</v>
      </c>
      <c r="AD146" s="11">
        <v>10</v>
      </c>
      <c r="AE146" s="11">
        <v>10</v>
      </c>
      <c r="AF146" s="11">
        <v>10</v>
      </c>
      <c r="AG146" s="11">
        <v>10</v>
      </c>
      <c r="AH146" s="11">
        <v>10</v>
      </c>
      <c r="AI146" s="11">
        <v>10</v>
      </c>
      <c r="AJ146" s="11">
        <v>10</v>
      </c>
      <c r="AK146" s="11">
        <v>10</v>
      </c>
      <c r="AL146" s="11">
        <v>10</v>
      </c>
      <c r="AM146" s="11">
        <v>121</v>
      </c>
      <c r="AN146" s="11">
        <v>60</v>
      </c>
      <c r="AO146" s="11">
        <v>10</v>
      </c>
      <c r="AP146" s="11">
        <v>120</v>
      </c>
      <c r="AQ146" s="11">
        <v>60</v>
      </c>
      <c r="AR146" s="11">
        <v>40</v>
      </c>
      <c r="AS146" s="11">
        <v>1</v>
      </c>
      <c r="AT146" s="11">
        <v>130</v>
      </c>
      <c r="AU146" s="11">
        <v>207</v>
      </c>
      <c r="AV146" s="11">
        <v>1294</v>
      </c>
      <c r="AW146" s="11">
        <v>602</v>
      </c>
      <c r="AX146" s="11">
        <v>502</v>
      </c>
      <c r="AY146" s="11">
        <v>426</v>
      </c>
      <c r="AZ146" s="11">
        <v>1717</v>
      </c>
      <c r="BA146" s="11">
        <v>748</v>
      </c>
      <c r="BB146" s="11">
        <v>648</v>
      </c>
      <c r="BC146" s="11">
        <v>801</v>
      </c>
      <c r="BD146" s="11">
        <v>224</v>
      </c>
      <c r="BE146" s="11">
        <v>364</v>
      </c>
      <c r="BF146" s="11">
        <v>347</v>
      </c>
      <c r="BG146" s="11">
        <v>28994</v>
      </c>
      <c r="BH146" s="11">
        <v>653</v>
      </c>
      <c r="BI146" s="11">
        <v>13</v>
      </c>
      <c r="BJ146" s="11">
        <v>15</v>
      </c>
      <c r="BK146" s="11">
        <v>14</v>
      </c>
      <c r="BL146" s="11">
        <v>17</v>
      </c>
      <c r="BM146" s="11">
        <v>16</v>
      </c>
      <c r="BN146" s="11">
        <v>15</v>
      </c>
      <c r="BO146" s="11">
        <v>18</v>
      </c>
      <c r="BP146" s="11">
        <v>17</v>
      </c>
      <c r="BQ146" s="11">
        <v>15</v>
      </c>
      <c r="BR146" s="11">
        <v>16</v>
      </c>
      <c r="BS146" s="11">
        <v>17</v>
      </c>
      <c r="BT146" s="11">
        <v>27</v>
      </c>
      <c r="BU146" s="11">
        <v>32</v>
      </c>
      <c r="BV146" s="11">
        <v>4</v>
      </c>
      <c r="BW146" s="11">
        <v>3</v>
      </c>
      <c r="BX146" s="11">
        <v>5</v>
      </c>
      <c r="BY146" s="11">
        <v>4</v>
      </c>
      <c r="BZ146" s="11">
        <v>17</v>
      </c>
      <c r="CA146" s="11">
        <v>8</v>
      </c>
      <c r="CB146" s="11">
        <v>4</v>
      </c>
      <c r="CC146" s="11">
        <v>10</v>
      </c>
      <c r="CD146" s="11">
        <v>2</v>
      </c>
      <c r="CE146" s="11">
        <v>6</v>
      </c>
      <c r="CF146" s="11">
        <v>3</v>
      </c>
      <c r="CG146" s="11">
        <v>83</v>
      </c>
      <c r="CH146" s="11">
        <v>8</v>
      </c>
      <c r="CI146" s="11" t="s">
        <v>158</v>
      </c>
      <c r="CJ146" s="11" t="s">
        <v>158</v>
      </c>
      <c r="CK146" s="11" t="s">
        <v>158</v>
      </c>
      <c r="CL146" s="11" t="s">
        <v>158</v>
      </c>
      <c r="CM146" s="11" t="s">
        <v>158</v>
      </c>
      <c r="CN146" s="11" t="s">
        <v>158</v>
      </c>
      <c r="CO146" s="11" t="s">
        <v>158</v>
      </c>
      <c r="CP146" s="11" t="s">
        <v>158</v>
      </c>
      <c r="CQ146" s="11" t="s">
        <v>158</v>
      </c>
      <c r="CR146" s="11" t="s">
        <v>158</v>
      </c>
      <c r="CS146" s="11" t="s">
        <v>158</v>
      </c>
      <c r="CT146" s="11" t="s">
        <v>158</v>
      </c>
      <c r="CU146" s="11" t="s">
        <v>158</v>
      </c>
      <c r="CV146" s="11" t="s">
        <v>154</v>
      </c>
      <c r="CW146" s="11" t="s">
        <v>154</v>
      </c>
      <c r="CX146" s="11" t="s">
        <v>154</v>
      </c>
      <c r="CY146" s="11" t="s">
        <v>154</v>
      </c>
      <c r="CZ146" s="11" t="s">
        <v>154</v>
      </c>
      <c r="DA146" s="11" t="s">
        <v>154</v>
      </c>
      <c r="DB146" s="11" t="s">
        <v>154</v>
      </c>
      <c r="DC146" s="11" t="s">
        <v>154</v>
      </c>
      <c r="DD146" s="11" t="s">
        <v>154</v>
      </c>
      <c r="DE146" s="11" t="s">
        <v>154</v>
      </c>
      <c r="DF146" s="11" t="s">
        <v>154</v>
      </c>
      <c r="DG146" s="11" t="s">
        <v>154</v>
      </c>
      <c r="DH146" s="11" t="s">
        <v>154</v>
      </c>
      <c r="DI146" s="11" t="s">
        <v>157</v>
      </c>
      <c r="DJ146" s="11" t="s">
        <v>157</v>
      </c>
      <c r="DK146" s="11" t="s">
        <v>157</v>
      </c>
      <c r="DL146" s="11" t="s">
        <v>157</v>
      </c>
      <c r="DM146" s="11" t="s">
        <v>157</v>
      </c>
      <c r="DN146" s="11" t="s">
        <v>157</v>
      </c>
      <c r="DO146" s="11" t="s">
        <v>157</v>
      </c>
      <c r="DP146" s="11" t="s">
        <v>157</v>
      </c>
      <c r="DQ146" s="11" t="s">
        <v>157</v>
      </c>
      <c r="DR146" s="11" t="s">
        <v>157</v>
      </c>
      <c r="DS146" s="11" t="s">
        <v>157</v>
      </c>
      <c r="DT146" s="11" t="s">
        <v>157</v>
      </c>
      <c r="DU146" s="11" t="s">
        <v>157</v>
      </c>
      <c r="DV146" s="11" t="b">
        <v>1</v>
      </c>
      <c r="DW146" s="11" t="b">
        <v>1</v>
      </c>
      <c r="DX146" s="11" t="b">
        <v>1</v>
      </c>
      <c r="DY146" s="11" t="b">
        <v>1</v>
      </c>
      <c r="DZ146" s="11" t="b">
        <v>1</v>
      </c>
      <c r="EA146" s="11" t="b">
        <v>1</v>
      </c>
      <c r="EB146" s="11" t="b">
        <v>1</v>
      </c>
      <c r="EC146" s="11" t="b">
        <v>1</v>
      </c>
      <c r="ED146" s="11" t="b">
        <v>1</v>
      </c>
      <c r="EE146" s="11" t="b">
        <v>1</v>
      </c>
      <c r="EF146" s="11" t="b">
        <v>1</v>
      </c>
      <c r="EG146" s="11" t="b">
        <v>1</v>
      </c>
      <c r="EH146" s="11" t="b">
        <v>1</v>
      </c>
      <c r="EI146" s="11">
        <v>1.197E-2</v>
      </c>
      <c r="EJ146" s="11">
        <v>1.8051000000000001E-2</v>
      </c>
      <c r="EK146" s="11">
        <v>1.5094E-2</v>
      </c>
      <c r="EL146" s="11">
        <v>1.3273999999999999E-2</v>
      </c>
      <c r="EM146" s="11">
        <v>1.3502999999999999E-2</v>
      </c>
      <c r="EN146" s="11">
        <v>1.5923E-2</v>
      </c>
      <c r="EO146" s="11">
        <v>2.3300000000000001E-2</v>
      </c>
      <c r="EP146" s="11">
        <v>2.0323000000000001E-2</v>
      </c>
      <c r="EQ146" s="11">
        <v>2.4177000000000001E-2</v>
      </c>
      <c r="ER146" s="11">
        <v>1.5866999999999999E-2</v>
      </c>
      <c r="ES146" s="11">
        <v>2.5944999999999999E-2</v>
      </c>
      <c r="ET146" s="11">
        <v>0.203848</v>
      </c>
      <c r="EU146" s="11">
        <v>1.7037E-2</v>
      </c>
      <c r="EV146" s="11" t="s">
        <v>248</v>
      </c>
      <c r="EW146" s="11" t="s">
        <v>229</v>
      </c>
    </row>
    <row r="147" spans="1:153" ht="12.75" x14ac:dyDescent="0.2">
      <c r="A147" s="11"/>
      <c r="B147" s="11">
        <v>74634660</v>
      </c>
      <c r="C147" s="11">
        <v>44666.559027777781</v>
      </c>
      <c r="D147" s="11" t="s">
        <v>153</v>
      </c>
      <c r="E147" s="11">
        <v>345600</v>
      </c>
      <c r="F147" s="11">
        <v>78035496</v>
      </c>
      <c r="G147" s="11">
        <v>44666.60833333333</v>
      </c>
      <c r="H147" s="11">
        <v>44670.142361111109</v>
      </c>
      <c r="I147" s="11">
        <v>305326</v>
      </c>
      <c r="J147" s="11">
        <v>1</v>
      </c>
      <c r="K147" s="11">
        <v>77</v>
      </c>
      <c r="L147" s="11">
        <v>266368</v>
      </c>
      <c r="M147" s="11">
        <v>131</v>
      </c>
      <c r="N147" s="11">
        <v>131</v>
      </c>
      <c r="O147" s="11">
        <v>92</v>
      </c>
      <c r="P147" s="11">
        <v>100</v>
      </c>
      <c r="Q147" s="11">
        <v>214338</v>
      </c>
      <c r="R147" s="11" t="s">
        <v>154</v>
      </c>
      <c r="S147" s="11" t="s">
        <v>155</v>
      </c>
      <c r="T147" s="11" t="s">
        <v>208</v>
      </c>
      <c r="U147" s="11">
        <v>1</v>
      </c>
      <c r="V147" s="11" t="s">
        <v>154</v>
      </c>
      <c r="W147" s="11" t="s">
        <v>157</v>
      </c>
      <c r="X147" s="11"/>
      <c r="Y147" s="11">
        <v>1</v>
      </c>
      <c r="Z147" s="11">
        <v>10</v>
      </c>
      <c r="AA147" s="11">
        <v>10</v>
      </c>
      <c r="AB147" s="11">
        <v>10</v>
      </c>
      <c r="AC147" s="11">
        <v>10</v>
      </c>
      <c r="AD147" s="11">
        <v>10</v>
      </c>
      <c r="AE147" s="11">
        <v>10</v>
      </c>
      <c r="AF147" s="11">
        <v>10</v>
      </c>
      <c r="AG147" s="11">
        <v>10</v>
      </c>
      <c r="AH147" s="11">
        <v>10</v>
      </c>
      <c r="AI147" s="11">
        <v>10</v>
      </c>
      <c r="AJ147" s="11">
        <v>10</v>
      </c>
      <c r="AK147" s="11">
        <v>10</v>
      </c>
      <c r="AL147" s="11">
        <v>10</v>
      </c>
      <c r="AM147" s="11">
        <v>121</v>
      </c>
      <c r="AN147" s="11">
        <v>60</v>
      </c>
      <c r="AO147" s="11">
        <v>10</v>
      </c>
      <c r="AP147" s="11">
        <v>120</v>
      </c>
      <c r="AQ147" s="11">
        <v>60</v>
      </c>
      <c r="AR147" s="11">
        <v>40</v>
      </c>
      <c r="AS147" s="11">
        <v>1</v>
      </c>
      <c r="AT147" s="11">
        <v>130</v>
      </c>
      <c r="AU147" s="11">
        <v>258</v>
      </c>
      <c r="AV147" s="11">
        <v>2430</v>
      </c>
      <c r="AW147" s="11">
        <v>5618</v>
      </c>
      <c r="AX147" s="11">
        <v>847</v>
      </c>
      <c r="AY147" s="11">
        <v>904</v>
      </c>
      <c r="AZ147" s="11">
        <v>3758</v>
      </c>
      <c r="BA147" s="11">
        <v>16801</v>
      </c>
      <c r="BB147" s="11">
        <v>1062</v>
      </c>
      <c r="BC147" s="11">
        <v>17753</v>
      </c>
      <c r="BD147" s="11">
        <v>377</v>
      </c>
      <c r="BE147" s="11">
        <v>3764</v>
      </c>
      <c r="BF147" s="11">
        <v>673</v>
      </c>
      <c r="BG147" s="11">
        <v>17492</v>
      </c>
      <c r="BH147" s="11">
        <v>17760</v>
      </c>
      <c r="BI147" s="11">
        <v>10</v>
      </c>
      <c r="BJ147" s="11">
        <v>10</v>
      </c>
      <c r="BK147" s="11">
        <v>7</v>
      </c>
      <c r="BL147" s="11">
        <v>11</v>
      </c>
      <c r="BM147" s="11">
        <v>11</v>
      </c>
      <c r="BN147" s="11">
        <v>9</v>
      </c>
      <c r="BO147" s="11">
        <v>11</v>
      </c>
      <c r="BP147" s="11">
        <v>11</v>
      </c>
      <c r="BQ147" s="11">
        <v>9</v>
      </c>
      <c r="BR147" s="11">
        <v>15</v>
      </c>
      <c r="BS147" s="11">
        <v>10</v>
      </c>
      <c r="BT147" s="11">
        <v>28</v>
      </c>
      <c r="BU147" s="11">
        <v>33</v>
      </c>
      <c r="BV147" s="11">
        <v>14</v>
      </c>
      <c r="BW147" s="11">
        <v>18</v>
      </c>
      <c r="BX147" s="11">
        <v>4</v>
      </c>
      <c r="BY147" s="11">
        <v>8</v>
      </c>
      <c r="BZ147" s="11">
        <v>28</v>
      </c>
      <c r="CA147" s="11">
        <v>16</v>
      </c>
      <c r="CB147" s="11">
        <v>5</v>
      </c>
      <c r="CC147" s="11">
        <v>7</v>
      </c>
      <c r="CD147" s="11">
        <v>4</v>
      </c>
      <c r="CE147" s="11">
        <v>26</v>
      </c>
      <c r="CF147" s="11">
        <v>5</v>
      </c>
      <c r="CG147" s="11">
        <v>53</v>
      </c>
      <c r="CH147" s="11">
        <v>16</v>
      </c>
      <c r="CI147" s="11" t="s">
        <v>158</v>
      </c>
      <c r="CJ147" s="11" t="s">
        <v>158</v>
      </c>
      <c r="CK147" s="11" t="s">
        <v>158</v>
      </c>
      <c r="CL147" s="11" t="s">
        <v>158</v>
      </c>
      <c r="CM147" s="11" t="s">
        <v>158</v>
      </c>
      <c r="CN147" s="11" t="s">
        <v>158</v>
      </c>
      <c r="CO147" s="11" t="s">
        <v>158</v>
      </c>
      <c r="CP147" s="11" t="s">
        <v>158</v>
      </c>
      <c r="CQ147" s="11" t="s">
        <v>158</v>
      </c>
      <c r="CR147" s="11" t="s">
        <v>158</v>
      </c>
      <c r="CS147" s="11" t="s">
        <v>158</v>
      </c>
      <c r="CT147" s="11" t="s">
        <v>158</v>
      </c>
      <c r="CU147" s="11" t="s">
        <v>158</v>
      </c>
      <c r="CV147" s="11" t="s">
        <v>154</v>
      </c>
      <c r="CW147" s="11" t="s">
        <v>154</v>
      </c>
      <c r="CX147" s="11" t="s">
        <v>154</v>
      </c>
      <c r="CY147" s="11" t="s">
        <v>154</v>
      </c>
      <c r="CZ147" s="11" t="s">
        <v>154</v>
      </c>
      <c r="DA147" s="11" t="s">
        <v>154</v>
      </c>
      <c r="DB147" s="11" t="s">
        <v>154</v>
      </c>
      <c r="DC147" s="11" t="s">
        <v>154</v>
      </c>
      <c r="DD147" s="11" t="s">
        <v>154</v>
      </c>
      <c r="DE147" s="11" t="s">
        <v>154</v>
      </c>
      <c r="DF147" s="11" t="s">
        <v>154</v>
      </c>
      <c r="DG147" s="11" t="s">
        <v>154</v>
      </c>
      <c r="DH147" s="11" t="s">
        <v>154</v>
      </c>
      <c r="DI147" s="11" t="s">
        <v>157</v>
      </c>
      <c r="DJ147" s="11" t="s">
        <v>157</v>
      </c>
      <c r="DK147" s="11" t="s">
        <v>157</v>
      </c>
      <c r="DL147" s="11" t="s">
        <v>157</v>
      </c>
      <c r="DM147" s="11" t="s">
        <v>157</v>
      </c>
      <c r="DN147" s="11" t="s">
        <v>157</v>
      </c>
      <c r="DO147" s="11" t="s">
        <v>157</v>
      </c>
      <c r="DP147" s="11" t="s">
        <v>157</v>
      </c>
      <c r="DQ147" s="11" t="s">
        <v>157</v>
      </c>
      <c r="DR147" s="11" t="s">
        <v>157</v>
      </c>
      <c r="DS147" s="11" t="s">
        <v>157</v>
      </c>
      <c r="DT147" s="11" t="s">
        <v>157</v>
      </c>
      <c r="DU147" s="11" t="s">
        <v>157</v>
      </c>
      <c r="DV147" s="11" t="b">
        <v>1</v>
      </c>
      <c r="DW147" s="11" t="b">
        <v>1</v>
      </c>
      <c r="DX147" s="11" t="b">
        <v>1</v>
      </c>
      <c r="DY147" s="11" t="b">
        <v>1</v>
      </c>
      <c r="DZ147" s="11" t="b">
        <v>1</v>
      </c>
      <c r="EA147" s="11" t="b">
        <v>1</v>
      </c>
      <c r="EB147" s="11" t="b">
        <v>1</v>
      </c>
      <c r="EC147" s="11" t="b">
        <v>1</v>
      </c>
      <c r="ED147" s="11" t="b">
        <v>1</v>
      </c>
      <c r="EE147" s="11" t="b">
        <v>1</v>
      </c>
      <c r="EF147" s="11" t="b">
        <v>1</v>
      </c>
      <c r="EG147" s="11" t="b">
        <v>1</v>
      </c>
      <c r="EH147" s="11" t="b">
        <v>1</v>
      </c>
      <c r="EI147" s="11">
        <v>1.2381267E-2</v>
      </c>
      <c r="EJ147" s="11">
        <v>2.7815585E-2</v>
      </c>
      <c r="EK147" s="11">
        <v>4.4067878999999997E-2</v>
      </c>
      <c r="EL147" s="11">
        <v>1.7482448000000001E-2</v>
      </c>
      <c r="EM147" s="11">
        <v>1.4945316E-2</v>
      </c>
      <c r="EN147" s="11">
        <v>3.1363466999999999E-2</v>
      </c>
      <c r="EO147" s="11">
        <v>9.1767059999999998E-2</v>
      </c>
      <c r="EP147" s="11">
        <v>2.0668987E-2</v>
      </c>
      <c r="EQ147" s="11">
        <v>1.5091408000000001E-2</v>
      </c>
      <c r="ER147" s="11">
        <v>1.7263728999999998E-2</v>
      </c>
      <c r="ES147" s="11">
        <v>5.0156931000000002E-2</v>
      </c>
      <c r="ET147" s="11">
        <v>2.6404275000000001E-2</v>
      </c>
      <c r="EU147" s="11">
        <v>2.2818074000000001E-2</v>
      </c>
      <c r="EV147" s="11" t="s">
        <v>297</v>
      </c>
      <c r="EW147" s="11" t="s">
        <v>312</v>
      </c>
    </row>
    <row r="148" spans="1:153" ht="12.75" x14ac:dyDescent="0.2">
      <c r="A148" s="11"/>
      <c r="B148" s="11">
        <v>74119590</v>
      </c>
      <c r="C148" s="11">
        <v>44664.606249999997</v>
      </c>
      <c r="D148" s="11" t="s">
        <v>153</v>
      </c>
      <c r="E148" s="11">
        <v>345600</v>
      </c>
      <c r="F148" s="11">
        <v>77906098</v>
      </c>
      <c r="G148" s="11">
        <v>44664.699305555558</v>
      </c>
      <c r="H148" s="11">
        <v>44665.071527777778</v>
      </c>
      <c r="I148" s="11">
        <v>32128</v>
      </c>
      <c r="J148" s="11">
        <v>1</v>
      </c>
      <c r="K148" s="11">
        <v>10</v>
      </c>
      <c r="L148" s="11">
        <v>515</v>
      </c>
      <c r="M148" s="11">
        <v>131</v>
      </c>
      <c r="N148" s="11">
        <v>131</v>
      </c>
      <c r="O148" s="11">
        <v>92</v>
      </c>
      <c r="P148" s="11">
        <v>100</v>
      </c>
      <c r="Q148" s="11">
        <v>0</v>
      </c>
      <c r="R148" s="11" t="s">
        <v>154</v>
      </c>
      <c r="S148" s="11" t="s">
        <v>155</v>
      </c>
      <c r="T148" s="11" t="s">
        <v>208</v>
      </c>
      <c r="U148" s="11">
        <v>1</v>
      </c>
      <c r="V148" s="11" t="s">
        <v>154</v>
      </c>
      <c r="W148" s="11" t="s">
        <v>157</v>
      </c>
      <c r="X148" s="11">
        <v>4</v>
      </c>
      <c r="Y148" s="11">
        <v>1</v>
      </c>
      <c r="Z148" s="11">
        <v>10</v>
      </c>
      <c r="AA148" s="11">
        <v>10</v>
      </c>
      <c r="AB148" s="11">
        <v>10</v>
      </c>
      <c r="AC148" s="11">
        <v>10</v>
      </c>
      <c r="AD148" s="11">
        <v>10</v>
      </c>
      <c r="AE148" s="11">
        <v>10</v>
      </c>
      <c r="AF148" s="11">
        <v>10</v>
      </c>
      <c r="AG148" s="11">
        <v>10</v>
      </c>
      <c r="AH148" s="11">
        <v>10</v>
      </c>
      <c r="AI148" s="11">
        <v>10</v>
      </c>
      <c r="AJ148" s="11">
        <v>10</v>
      </c>
      <c r="AK148" s="11">
        <v>10</v>
      </c>
      <c r="AL148" s="11">
        <v>10</v>
      </c>
      <c r="AM148" s="11">
        <v>121</v>
      </c>
      <c r="AN148" s="11">
        <v>60</v>
      </c>
      <c r="AO148" s="11">
        <v>10</v>
      </c>
      <c r="AP148" s="11">
        <v>120</v>
      </c>
      <c r="AQ148" s="11">
        <v>60</v>
      </c>
      <c r="AR148" s="11">
        <v>40</v>
      </c>
      <c r="AS148" s="11">
        <v>1</v>
      </c>
      <c r="AT148" s="11">
        <v>130</v>
      </c>
      <c r="AU148" s="11">
        <v>202</v>
      </c>
      <c r="AV148" s="11">
        <v>4527</v>
      </c>
      <c r="AW148" s="11">
        <v>1360</v>
      </c>
      <c r="AX148" s="11">
        <v>4384</v>
      </c>
      <c r="AY148" s="11">
        <v>1031</v>
      </c>
      <c r="AZ148" s="11">
        <v>1363</v>
      </c>
      <c r="BA148" s="11">
        <v>1252</v>
      </c>
      <c r="BB148" s="11">
        <v>6425</v>
      </c>
      <c r="BC148" s="11">
        <v>2492</v>
      </c>
      <c r="BD148" s="11">
        <v>1050</v>
      </c>
      <c r="BE148" s="11">
        <v>728</v>
      </c>
      <c r="BF148" s="11">
        <v>1478</v>
      </c>
      <c r="BG148" s="11">
        <v>3620</v>
      </c>
      <c r="BH148" s="11">
        <v>1249</v>
      </c>
      <c r="BI148" s="11">
        <v>9</v>
      </c>
      <c r="BJ148" s="11">
        <v>10</v>
      </c>
      <c r="BK148" s="11">
        <v>10</v>
      </c>
      <c r="BL148" s="11">
        <v>11</v>
      </c>
      <c r="BM148" s="11">
        <v>8</v>
      </c>
      <c r="BN148" s="11">
        <v>9</v>
      </c>
      <c r="BO148" s="11">
        <v>12</v>
      </c>
      <c r="BP148" s="11">
        <v>12</v>
      </c>
      <c r="BQ148" s="11">
        <v>9</v>
      </c>
      <c r="BR148" s="11">
        <v>9</v>
      </c>
      <c r="BS148" s="11">
        <v>10</v>
      </c>
      <c r="BT148" s="11">
        <v>15</v>
      </c>
      <c r="BU148" s="11">
        <v>23</v>
      </c>
      <c r="BV148" s="11">
        <v>53</v>
      </c>
      <c r="BW148" s="11">
        <v>16</v>
      </c>
      <c r="BX148" s="11">
        <v>37</v>
      </c>
      <c r="BY148" s="11">
        <v>15</v>
      </c>
      <c r="BZ148" s="11">
        <v>21</v>
      </c>
      <c r="CA148" s="11">
        <v>16</v>
      </c>
      <c r="CB148" s="11">
        <v>43</v>
      </c>
      <c r="CC148" s="11">
        <v>19</v>
      </c>
      <c r="CD148" s="11">
        <v>13</v>
      </c>
      <c r="CE148" s="11">
        <v>10</v>
      </c>
      <c r="CF148" s="11">
        <v>14</v>
      </c>
      <c r="CG148" s="11">
        <v>26</v>
      </c>
      <c r="CH148" s="11">
        <v>10</v>
      </c>
      <c r="CI148" s="11" t="s">
        <v>158</v>
      </c>
      <c r="CJ148" s="11" t="s">
        <v>158</v>
      </c>
      <c r="CK148" s="11" t="s">
        <v>158</v>
      </c>
      <c r="CL148" s="11" t="s">
        <v>158</v>
      </c>
      <c r="CM148" s="11" t="s">
        <v>158</v>
      </c>
      <c r="CN148" s="11" t="s">
        <v>158</v>
      </c>
      <c r="CO148" s="11" t="s">
        <v>158</v>
      </c>
      <c r="CP148" s="11" t="s">
        <v>158</v>
      </c>
      <c r="CQ148" s="11" t="s">
        <v>158</v>
      </c>
      <c r="CR148" s="11" t="s">
        <v>158</v>
      </c>
      <c r="CS148" s="11" t="s">
        <v>158</v>
      </c>
      <c r="CT148" s="11" t="s">
        <v>158</v>
      </c>
      <c r="CU148" s="11" t="s">
        <v>158</v>
      </c>
      <c r="CV148" s="11" t="s">
        <v>154</v>
      </c>
      <c r="CW148" s="11" t="s">
        <v>154</v>
      </c>
      <c r="CX148" s="11" t="s">
        <v>154</v>
      </c>
      <c r="CY148" s="11" t="s">
        <v>154</v>
      </c>
      <c r="CZ148" s="11" t="s">
        <v>154</v>
      </c>
      <c r="DA148" s="11" t="s">
        <v>154</v>
      </c>
      <c r="DB148" s="11" t="s">
        <v>154</v>
      </c>
      <c r="DC148" s="11" t="s">
        <v>154</v>
      </c>
      <c r="DD148" s="11" t="s">
        <v>154</v>
      </c>
      <c r="DE148" s="11" t="s">
        <v>154</v>
      </c>
      <c r="DF148" s="11" t="s">
        <v>154</v>
      </c>
      <c r="DG148" s="11" t="s">
        <v>154</v>
      </c>
      <c r="DH148" s="11" t="s">
        <v>154</v>
      </c>
      <c r="DI148" s="11" t="s">
        <v>157</v>
      </c>
      <c r="DJ148" s="11" t="s">
        <v>157</v>
      </c>
      <c r="DK148" s="11" t="s">
        <v>157</v>
      </c>
      <c r="DL148" s="11" t="s">
        <v>157</v>
      </c>
      <c r="DM148" s="11" t="s">
        <v>157</v>
      </c>
      <c r="DN148" s="11" t="s">
        <v>157</v>
      </c>
      <c r="DO148" s="11" t="s">
        <v>157</v>
      </c>
      <c r="DP148" s="11" t="s">
        <v>157</v>
      </c>
      <c r="DQ148" s="11" t="s">
        <v>157</v>
      </c>
      <c r="DR148" s="11" t="s">
        <v>157</v>
      </c>
      <c r="DS148" s="11" t="s">
        <v>157</v>
      </c>
      <c r="DT148" s="11" t="s">
        <v>157</v>
      </c>
      <c r="DU148" s="11" t="s">
        <v>157</v>
      </c>
      <c r="DV148" s="11" t="b">
        <v>1</v>
      </c>
      <c r="DW148" s="11" t="b">
        <v>1</v>
      </c>
      <c r="DX148" s="11" t="b">
        <v>1</v>
      </c>
      <c r="DY148" s="11" t="b">
        <v>1</v>
      </c>
      <c r="DZ148" s="11" t="b">
        <v>1</v>
      </c>
      <c r="EA148" s="11" t="b">
        <v>1</v>
      </c>
      <c r="EB148" s="11" t="b">
        <v>1</v>
      </c>
      <c r="EC148" s="11" t="b">
        <v>1</v>
      </c>
      <c r="ED148" s="11" t="b">
        <v>1</v>
      </c>
      <c r="EE148" s="11" t="b">
        <v>1</v>
      </c>
      <c r="EF148" s="11" t="b">
        <v>1</v>
      </c>
      <c r="EG148" s="11" t="b">
        <v>1</v>
      </c>
      <c r="EH148" s="11" t="b">
        <v>1</v>
      </c>
      <c r="EI148" s="11">
        <v>1.5321804E-2</v>
      </c>
      <c r="EJ148" s="11">
        <v>0.122354438</v>
      </c>
      <c r="EK148" s="11">
        <v>1.2502119000000001E-2</v>
      </c>
      <c r="EL148" s="11">
        <v>8.4946284999999996E-2</v>
      </c>
      <c r="EM148" s="11">
        <v>4.3446736E-2</v>
      </c>
      <c r="EN148" s="11">
        <v>4.1314887000000002E-2</v>
      </c>
      <c r="EO148" s="11">
        <v>4.0671697999999999E-2</v>
      </c>
      <c r="EP148" s="11">
        <v>2.1341740000000001E-2</v>
      </c>
      <c r="EQ148" s="11">
        <v>7.3110771000000005E-2</v>
      </c>
      <c r="ER148" s="11">
        <v>2.9922254999999998E-2</v>
      </c>
      <c r="ES148" s="11">
        <v>3.7947183000000002E-2</v>
      </c>
      <c r="ET148" s="11">
        <v>2.7912337999999998E-2</v>
      </c>
      <c r="EU148" s="11">
        <v>3.2414527999999998E-2</v>
      </c>
      <c r="EV148" s="11" t="s">
        <v>228</v>
      </c>
      <c r="EW148" s="11" t="s">
        <v>313</v>
      </c>
    </row>
    <row r="149" spans="1:153" ht="12.75" x14ac:dyDescent="0.2">
      <c r="A149" s="11"/>
      <c r="B149" s="11">
        <v>66853434</v>
      </c>
      <c r="C149" s="11">
        <v>47705.449305555398</v>
      </c>
      <c r="D149" s="11" t="s">
        <v>153</v>
      </c>
      <c r="E149" s="11">
        <v>345600</v>
      </c>
      <c r="F149" s="11">
        <v>72957952</v>
      </c>
      <c r="G149" s="11">
        <v>52607.564583334701</v>
      </c>
      <c r="H149" s="11">
        <v>51682.2847222204</v>
      </c>
      <c r="I149" s="11">
        <v>125991</v>
      </c>
      <c r="J149" s="11">
        <v>1</v>
      </c>
      <c r="K149" s="11">
        <v>128</v>
      </c>
      <c r="L149" s="11">
        <v>86223</v>
      </c>
      <c r="M149" s="11">
        <v>131</v>
      </c>
      <c r="N149" s="11">
        <v>131</v>
      </c>
      <c r="O149" s="11">
        <v>92</v>
      </c>
      <c r="P149" s="11">
        <v>100</v>
      </c>
      <c r="Q149" s="11">
        <v>44139</v>
      </c>
      <c r="R149" s="11" t="s">
        <v>154</v>
      </c>
      <c r="S149" s="11" t="s">
        <v>155</v>
      </c>
      <c r="T149" s="11" t="s">
        <v>208</v>
      </c>
      <c r="U149" s="11">
        <v>5</v>
      </c>
      <c r="V149" s="11" t="s">
        <v>154</v>
      </c>
      <c r="W149" s="11" t="s">
        <v>157</v>
      </c>
      <c r="X149" s="11">
        <v>5</v>
      </c>
      <c r="Y149" s="11">
        <v>1</v>
      </c>
      <c r="Z149" s="11">
        <v>10</v>
      </c>
      <c r="AA149" s="11">
        <v>10</v>
      </c>
      <c r="AB149" s="11">
        <v>10</v>
      </c>
      <c r="AC149" s="11">
        <v>10</v>
      </c>
      <c r="AD149" s="11">
        <v>10</v>
      </c>
      <c r="AE149" s="11">
        <v>10</v>
      </c>
      <c r="AF149" s="11">
        <v>10</v>
      </c>
      <c r="AG149" s="11">
        <v>10</v>
      </c>
      <c r="AH149" s="11">
        <v>10</v>
      </c>
      <c r="AI149" s="11">
        <v>10</v>
      </c>
      <c r="AJ149" s="11">
        <v>10</v>
      </c>
      <c r="AK149" s="11">
        <v>10</v>
      </c>
      <c r="AL149" s="11">
        <v>10</v>
      </c>
      <c r="AM149" s="11">
        <v>121</v>
      </c>
      <c r="AN149" s="11">
        <v>60</v>
      </c>
      <c r="AO149" s="11">
        <v>10</v>
      </c>
      <c r="AP149" s="11">
        <v>120</v>
      </c>
      <c r="AQ149" s="11">
        <v>60</v>
      </c>
      <c r="AR149" s="11">
        <v>40</v>
      </c>
      <c r="AS149" s="11">
        <v>1</v>
      </c>
      <c r="AT149" s="11">
        <v>130</v>
      </c>
      <c r="AU149" s="11">
        <v>4194</v>
      </c>
      <c r="AV149" s="11">
        <v>7899</v>
      </c>
      <c r="AW149" s="11">
        <v>2074</v>
      </c>
      <c r="AX149" s="11">
        <v>23493</v>
      </c>
      <c r="AY149" s="11">
        <v>21332</v>
      </c>
      <c r="AZ149" s="11">
        <v>1060</v>
      </c>
      <c r="BA149" s="11">
        <v>669</v>
      </c>
      <c r="BB149" s="11">
        <v>6489</v>
      </c>
      <c r="BC149" s="11">
        <v>2301</v>
      </c>
      <c r="BD149" s="11">
        <v>1661</v>
      </c>
      <c r="BE149" s="11">
        <v>2579</v>
      </c>
      <c r="BF149" s="11">
        <v>1808</v>
      </c>
      <c r="BG149" s="11">
        <v>3625</v>
      </c>
      <c r="BH149" s="11">
        <v>711</v>
      </c>
      <c r="BI149" s="11">
        <v>19</v>
      </c>
      <c r="BJ149" s="11">
        <v>18</v>
      </c>
      <c r="BK149" s="11">
        <v>16</v>
      </c>
      <c r="BL149" s="11">
        <v>24</v>
      </c>
      <c r="BM149" s="11">
        <v>14</v>
      </c>
      <c r="BN149" s="11">
        <v>16</v>
      </c>
      <c r="BO149" s="11">
        <v>27</v>
      </c>
      <c r="BP149" s="11">
        <v>23</v>
      </c>
      <c r="BQ149" s="11">
        <v>18</v>
      </c>
      <c r="BR149" s="11">
        <v>18</v>
      </c>
      <c r="BS149" s="11">
        <v>25</v>
      </c>
      <c r="BT149" s="11">
        <v>53</v>
      </c>
      <c r="BU149" s="11">
        <v>34</v>
      </c>
      <c r="BV149" s="11">
        <v>16</v>
      </c>
      <c r="BW149" s="11">
        <v>13</v>
      </c>
      <c r="BX149" s="11">
        <v>18</v>
      </c>
      <c r="BY149" s="11">
        <v>10</v>
      </c>
      <c r="BZ149" s="11">
        <v>6</v>
      </c>
      <c r="CA149" s="11">
        <v>5</v>
      </c>
      <c r="CB149" s="11">
        <v>32</v>
      </c>
      <c r="CC149" s="11">
        <v>14</v>
      </c>
      <c r="CD149" s="11">
        <v>6</v>
      </c>
      <c r="CE149" s="11">
        <v>13</v>
      </c>
      <c r="CF149" s="11">
        <v>4</v>
      </c>
      <c r="CG149" s="11">
        <v>5</v>
      </c>
      <c r="CH149" s="11">
        <v>7</v>
      </c>
      <c r="CI149" s="11" t="s">
        <v>158</v>
      </c>
      <c r="CJ149" s="11" t="s">
        <v>158</v>
      </c>
      <c r="CK149" s="11" t="s">
        <v>158</v>
      </c>
      <c r="CL149" s="11" t="s">
        <v>158</v>
      </c>
      <c r="CM149" s="11" t="s">
        <v>158</v>
      </c>
      <c r="CN149" s="11" t="s">
        <v>158</v>
      </c>
      <c r="CO149" s="11" t="s">
        <v>158</v>
      </c>
      <c r="CP149" s="11" t="s">
        <v>158</v>
      </c>
      <c r="CQ149" s="11" t="s">
        <v>158</v>
      </c>
      <c r="CR149" s="11" t="s">
        <v>158</v>
      </c>
      <c r="CS149" s="11" t="s">
        <v>158</v>
      </c>
      <c r="CT149" s="11" t="s">
        <v>158</v>
      </c>
      <c r="CU149" s="11" t="s">
        <v>158</v>
      </c>
      <c r="CV149" s="11" t="s">
        <v>154</v>
      </c>
      <c r="CW149" s="11" t="s">
        <v>154</v>
      </c>
      <c r="CX149" s="11" t="s">
        <v>154</v>
      </c>
      <c r="CY149" s="11" t="s">
        <v>154</v>
      </c>
      <c r="CZ149" s="11" t="s">
        <v>154</v>
      </c>
      <c r="DA149" s="11" t="s">
        <v>154</v>
      </c>
      <c r="DB149" s="11" t="s">
        <v>154</v>
      </c>
      <c r="DC149" s="11" t="s">
        <v>154</v>
      </c>
      <c r="DD149" s="11" t="s">
        <v>154</v>
      </c>
      <c r="DE149" s="11" t="s">
        <v>154</v>
      </c>
      <c r="DF149" s="11" t="s">
        <v>154</v>
      </c>
      <c r="DG149" s="11" t="s">
        <v>154</v>
      </c>
      <c r="DH149" s="11" t="s">
        <v>154</v>
      </c>
      <c r="DI149" s="11" t="s">
        <v>157</v>
      </c>
      <c r="DJ149" s="11" t="s">
        <v>157</v>
      </c>
      <c r="DK149" s="11" t="s">
        <v>157</v>
      </c>
      <c r="DL149" s="11" t="s">
        <v>157</v>
      </c>
      <c r="DM149" s="11" t="s">
        <v>157</v>
      </c>
      <c r="DN149" s="11" t="s">
        <v>157</v>
      </c>
      <c r="DO149" s="11" t="s">
        <v>157</v>
      </c>
      <c r="DP149" s="11" t="s">
        <v>157</v>
      </c>
      <c r="DQ149" s="11" t="s">
        <v>157</v>
      </c>
      <c r="DR149" s="11" t="s">
        <v>157</v>
      </c>
      <c r="DS149" s="11" t="s">
        <v>157</v>
      </c>
      <c r="DT149" s="11" t="s">
        <v>157</v>
      </c>
      <c r="DU149" s="11" t="s">
        <v>157</v>
      </c>
      <c r="DV149" s="11" t="b">
        <v>1</v>
      </c>
      <c r="DW149" s="11" t="b">
        <v>1</v>
      </c>
      <c r="DX149" s="11" t="b">
        <v>1</v>
      </c>
      <c r="DY149" s="11" t="b">
        <v>1</v>
      </c>
      <c r="DZ149" s="11" t="b">
        <v>1</v>
      </c>
      <c r="EA149" s="11" t="b">
        <v>1</v>
      </c>
      <c r="EB149" s="11" t="b">
        <v>1</v>
      </c>
      <c r="EC149" s="11" t="b">
        <v>1</v>
      </c>
      <c r="ED149" s="11" t="b">
        <v>1</v>
      </c>
      <c r="EE149" s="11" t="b">
        <v>1</v>
      </c>
      <c r="EF149" s="11" t="b">
        <v>1</v>
      </c>
      <c r="EG149" s="11" t="b">
        <v>1</v>
      </c>
      <c r="EH149" s="11" t="b">
        <v>1</v>
      </c>
      <c r="EI149" s="11">
        <v>7.4378E-2</v>
      </c>
      <c r="EJ149" s="11">
        <v>7.6102000000000003E-2</v>
      </c>
      <c r="EK149" s="11">
        <v>4.2544999999999999E-2</v>
      </c>
      <c r="EL149" s="11">
        <v>0.191306</v>
      </c>
      <c r="EM149" s="11">
        <v>1.6413000000000001E-2</v>
      </c>
      <c r="EN149" s="11">
        <v>2.8726000000000002E-2</v>
      </c>
      <c r="EO149" s="11">
        <v>2.8818E-2</v>
      </c>
      <c r="EP149" s="11">
        <v>2.1679E-2</v>
      </c>
      <c r="EQ149" s="11">
        <v>5.8626999999999999E-2</v>
      </c>
      <c r="ER149" s="11">
        <v>4.8762E-2</v>
      </c>
      <c r="ES149" s="11">
        <v>2.9350000000000001E-2</v>
      </c>
      <c r="ET149" s="11">
        <v>3.1831999999999999E-2</v>
      </c>
      <c r="EU149" s="11">
        <v>2.8552000000000001E-2</v>
      </c>
      <c r="EV149" s="11" t="s">
        <v>314</v>
      </c>
      <c r="EW149" s="11" t="s">
        <v>315</v>
      </c>
    </row>
    <row r="150" spans="1:153" ht="12.75" x14ac:dyDescent="0.2">
      <c r="A150" s="11"/>
      <c r="B150" s="11">
        <v>58412812</v>
      </c>
      <c r="C150" s="11">
        <v>47288.729166666497</v>
      </c>
      <c r="D150" s="11" t="s">
        <v>153</v>
      </c>
      <c r="E150" s="11">
        <v>345600</v>
      </c>
      <c r="F150" s="11">
        <v>66507270</v>
      </c>
      <c r="G150" s="11">
        <v>52045.659027779097</v>
      </c>
      <c r="H150" s="11">
        <v>51186.198611109401</v>
      </c>
      <c r="I150" s="11">
        <v>335900</v>
      </c>
      <c r="J150" s="11">
        <v>1</v>
      </c>
      <c r="K150" s="11">
        <v>137</v>
      </c>
      <c r="L150" s="11">
        <v>282949</v>
      </c>
      <c r="M150" s="11">
        <v>131</v>
      </c>
      <c r="N150" s="11">
        <v>131</v>
      </c>
      <c r="O150" s="11">
        <v>92</v>
      </c>
      <c r="P150" s="11">
        <v>100</v>
      </c>
      <c r="Q150" s="11">
        <v>272318</v>
      </c>
      <c r="R150" s="11" t="s">
        <v>154</v>
      </c>
      <c r="S150" s="11" t="s">
        <v>155</v>
      </c>
      <c r="T150" s="11" t="s">
        <v>208</v>
      </c>
      <c r="U150" s="11">
        <v>0</v>
      </c>
      <c r="V150" s="11" t="s">
        <v>154</v>
      </c>
      <c r="W150" s="11" t="s">
        <v>157</v>
      </c>
      <c r="X150" s="11">
        <v>5</v>
      </c>
      <c r="Y150" s="11">
        <v>1</v>
      </c>
      <c r="Z150" s="11">
        <v>10</v>
      </c>
      <c r="AA150" s="11">
        <v>10</v>
      </c>
      <c r="AB150" s="11">
        <v>10</v>
      </c>
      <c r="AC150" s="11">
        <v>10</v>
      </c>
      <c r="AD150" s="11">
        <v>10</v>
      </c>
      <c r="AE150" s="11">
        <v>10</v>
      </c>
      <c r="AF150" s="11">
        <v>10</v>
      </c>
      <c r="AG150" s="11">
        <v>10</v>
      </c>
      <c r="AH150" s="11">
        <v>10</v>
      </c>
      <c r="AI150" s="11">
        <v>10</v>
      </c>
      <c r="AJ150" s="11">
        <v>10</v>
      </c>
      <c r="AK150" s="11">
        <v>10</v>
      </c>
      <c r="AL150" s="11">
        <v>10</v>
      </c>
      <c r="AM150" s="11">
        <v>121</v>
      </c>
      <c r="AN150" s="11">
        <v>60</v>
      </c>
      <c r="AO150" s="11">
        <v>10</v>
      </c>
      <c r="AP150" s="11">
        <v>120</v>
      </c>
      <c r="AQ150" s="11">
        <v>60</v>
      </c>
      <c r="AR150" s="11">
        <v>40</v>
      </c>
      <c r="AS150" s="11">
        <v>1</v>
      </c>
      <c r="AT150" s="11">
        <v>130</v>
      </c>
      <c r="AU150" s="11">
        <v>411</v>
      </c>
      <c r="AV150" s="11">
        <v>1308</v>
      </c>
      <c r="AW150" s="11">
        <v>1239</v>
      </c>
      <c r="AX150" s="11">
        <v>9146</v>
      </c>
      <c r="AY150" s="11">
        <v>2899</v>
      </c>
      <c r="AZ150" s="11">
        <v>4445</v>
      </c>
      <c r="BA150" s="11">
        <v>1490</v>
      </c>
      <c r="BB150" s="11">
        <v>8953</v>
      </c>
      <c r="BC150" s="11">
        <v>1139</v>
      </c>
      <c r="BD150" s="11">
        <v>711</v>
      </c>
      <c r="BE150" s="11">
        <v>12359</v>
      </c>
      <c r="BF150" s="11">
        <v>1271</v>
      </c>
      <c r="BG150" s="11">
        <v>11788</v>
      </c>
      <c r="BH150" s="11">
        <v>6067</v>
      </c>
      <c r="BI150" s="11">
        <v>9</v>
      </c>
      <c r="BJ150" s="11">
        <v>9</v>
      </c>
      <c r="BK150" s="11">
        <v>8</v>
      </c>
      <c r="BL150" s="11">
        <v>10</v>
      </c>
      <c r="BM150" s="11">
        <v>8</v>
      </c>
      <c r="BN150" s="11">
        <v>8</v>
      </c>
      <c r="BO150" s="11">
        <v>12</v>
      </c>
      <c r="BP150" s="11">
        <v>8</v>
      </c>
      <c r="BQ150" s="11">
        <v>8</v>
      </c>
      <c r="BR150" s="11">
        <v>14</v>
      </c>
      <c r="BS150" s="11">
        <v>10</v>
      </c>
      <c r="BT150" s="11">
        <v>14</v>
      </c>
      <c r="BU150" s="11">
        <v>18</v>
      </c>
      <c r="BV150" s="11">
        <v>4</v>
      </c>
      <c r="BW150" s="11">
        <v>5</v>
      </c>
      <c r="BX150" s="11">
        <v>3</v>
      </c>
      <c r="BY150" s="11">
        <v>2</v>
      </c>
      <c r="BZ150" s="11">
        <v>33</v>
      </c>
      <c r="CA150" s="11">
        <v>6</v>
      </c>
      <c r="CB150" s="11">
        <v>19</v>
      </c>
      <c r="CC150" s="11">
        <v>7</v>
      </c>
      <c r="CD150" s="11">
        <v>4</v>
      </c>
      <c r="CE150" s="11">
        <v>37</v>
      </c>
      <c r="CF150" s="11">
        <v>8</v>
      </c>
      <c r="CG150" s="11">
        <v>11</v>
      </c>
      <c r="CH150" s="11">
        <v>30</v>
      </c>
      <c r="CI150" s="11" t="s">
        <v>158</v>
      </c>
      <c r="CJ150" s="11" t="s">
        <v>158</v>
      </c>
      <c r="CK150" s="11" t="s">
        <v>158</v>
      </c>
      <c r="CL150" s="11" t="s">
        <v>158</v>
      </c>
      <c r="CM150" s="11" t="s">
        <v>158</v>
      </c>
      <c r="CN150" s="11" t="s">
        <v>158</v>
      </c>
      <c r="CO150" s="11" t="s">
        <v>158</v>
      </c>
      <c r="CP150" s="11" t="s">
        <v>158</v>
      </c>
      <c r="CQ150" s="11" t="s">
        <v>158</v>
      </c>
      <c r="CR150" s="11" t="s">
        <v>158</v>
      </c>
      <c r="CS150" s="11" t="s">
        <v>158</v>
      </c>
      <c r="CT150" s="11" t="s">
        <v>158</v>
      </c>
      <c r="CU150" s="11" t="s">
        <v>158</v>
      </c>
      <c r="CV150" s="11" t="s">
        <v>154</v>
      </c>
      <c r="CW150" s="11" t="s">
        <v>154</v>
      </c>
      <c r="CX150" s="11" t="s">
        <v>154</v>
      </c>
      <c r="CY150" s="11" t="s">
        <v>154</v>
      </c>
      <c r="CZ150" s="11" t="s">
        <v>154</v>
      </c>
      <c r="DA150" s="11" t="s">
        <v>154</v>
      </c>
      <c r="DB150" s="11" t="s">
        <v>154</v>
      </c>
      <c r="DC150" s="11" t="s">
        <v>154</v>
      </c>
      <c r="DD150" s="11" t="s">
        <v>154</v>
      </c>
      <c r="DE150" s="11" t="s">
        <v>154</v>
      </c>
      <c r="DF150" s="11" t="s">
        <v>154</v>
      </c>
      <c r="DG150" s="11" t="s">
        <v>154</v>
      </c>
      <c r="DH150" s="11" t="s">
        <v>154</v>
      </c>
      <c r="DI150" s="11" t="s">
        <v>157</v>
      </c>
      <c r="DJ150" s="11" t="s">
        <v>157</v>
      </c>
      <c r="DK150" s="11" t="s">
        <v>157</v>
      </c>
      <c r="DL150" s="11" t="s">
        <v>157</v>
      </c>
      <c r="DM150" s="11" t="s">
        <v>157</v>
      </c>
      <c r="DN150" s="11" t="s">
        <v>157</v>
      </c>
      <c r="DO150" s="11" t="s">
        <v>157</v>
      </c>
      <c r="DP150" s="11" t="s">
        <v>157</v>
      </c>
      <c r="DQ150" s="11" t="s">
        <v>157</v>
      </c>
      <c r="DR150" s="11" t="s">
        <v>157</v>
      </c>
      <c r="DS150" s="11" t="s">
        <v>157</v>
      </c>
      <c r="DT150" s="11" t="s">
        <v>157</v>
      </c>
      <c r="DU150" s="11" t="s">
        <v>157</v>
      </c>
      <c r="DV150" s="11" t="b">
        <v>1</v>
      </c>
      <c r="DW150" s="11" t="b">
        <v>1</v>
      </c>
      <c r="DX150" s="11" t="b">
        <v>1</v>
      </c>
      <c r="DY150" s="11" t="b">
        <v>1</v>
      </c>
      <c r="DZ150" s="11" t="b">
        <v>1</v>
      </c>
      <c r="EA150" s="11" t="b">
        <v>1</v>
      </c>
      <c r="EB150" s="11" t="b">
        <v>1</v>
      </c>
      <c r="EC150" s="11" t="b">
        <v>1</v>
      </c>
      <c r="ED150" s="11" t="b">
        <v>1</v>
      </c>
      <c r="EE150" s="11" t="b">
        <v>1</v>
      </c>
      <c r="EF150" s="11" t="b">
        <v>1</v>
      </c>
      <c r="EG150" s="11" t="b">
        <v>1</v>
      </c>
      <c r="EH150" s="11" t="b">
        <v>1</v>
      </c>
      <c r="EI150" s="11">
        <v>2.9963E-2</v>
      </c>
      <c r="EJ150" s="11">
        <v>3.5376999999999999E-2</v>
      </c>
      <c r="EK150" s="11">
        <v>5.0757999999999998E-2</v>
      </c>
      <c r="EL150" s="11">
        <v>0.14913000000000001</v>
      </c>
      <c r="EM150" s="11">
        <v>6.3811000000000007E-2</v>
      </c>
      <c r="EN150" s="11">
        <v>0.26235700000000001</v>
      </c>
      <c r="EO150" s="11">
        <v>3.7793E-2</v>
      </c>
      <c r="EP150" s="11">
        <v>2.1954000000000001E-2</v>
      </c>
      <c r="EQ150" s="11">
        <v>5.568E-2</v>
      </c>
      <c r="ER150" s="11">
        <v>2.0115000000000001E-2</v>
      </c>
      <c r="ES150" s="11">
        <v>8.4961999999999996E-2</v>
      </c>
      <c r="ET150" s="11">
        <v>4.1524999999999999E-2</v>
      </c>
      <c r="EU150" s="11">
        <v>6.8174999999999999E-2</v>
      </c>
      <c r="EV150" s="11" t="s">
        <v>316</v>
      </c>
      <c r="EW150" s="11" t="s">
        <v>234</v>
      </c>
    </row>
    <row r="151" spans="1:153" ht="12.75" x14ac:dyDescent="0.2">
      <c r="A151" s="11"/>
      <c r="B151" s="11">
        <v>45381882</v>
      </c>
      <c r="C151" s="11">
        <v>48473.0916666665</v>
      </c>
      <c r="D151" s="11" t="s">
        <v>153</v>
      </c>
      <c r="E151" s="11">
        <v>345600</v>
      </c>
      <c r="F151" s="11">
        <v>52144322</v>
      </c>
      <c r="G151" s="11">
        <v>49577.288194445297</v>
      </c>
      <c r="H151" s="11">
        <v>49006.963194443299</v>
      </c>
      <c r="I151" s="11">
        <v>269846</v>
      </c>
      <c r="J151" s="11">
        <v>1</v>
      </c>
      <c r="K151" s="11">
        <v>54</v>
      </c>
      <c r="L151" s="11">
        <v>152661</v>
      </c>
      <c r="M151" s="11">
        <v>131</v>
      </c>
      <c r="N151" s="11">
        <v>131</v>
      </c>
      <c r="O151" s="11">
        <v>92</v>
      </c>
      <c r="P151" s="11">
        <v>100</v>
      </c>
      <c r="Q151" s="11">
        <v>203449</v>
      </c>
      <c r="R151" s="11" t="s">
        <v>154</v>
      </c>
      <c r="S151" s="11" t="s">
        <v>155</v>
      </c>
      <c r="T151" s="11" t="s">
        <v>208</v>
      </c>
      <c r="U151" s="11">
        <v>0</v>
      </c>
      <c r="V151" s="11" t="s">
        <v>154</v>
      </c>
      <c r="W151" s="11" t="s">
        <v>157</v>
      </c>
      <c r="X151" s="11">
        <v>2</v>
      </c>
      <c r="Y151" s="11">
        <v>1</v>
      </c>
      <c r="Z151" s="11">
        <v>10</v>
      </c>
      <c r="AA151" s="11">
        <v>10</v>
      </c>
      <c r="AB151" s="11">
        <v>10</v>
      </c>
      <c r="AC151" s="11">
        <v>10</v>
      </c>
      <c r="AD151" s="11">
        <v>10</v>
      </c>
      <c r="AE151" s="11">
        <v>10</v>
      </c>
      <c r="AF151" s="11">
        <v>10</v>
      </c>
      <c r="AG151" s="11">
        <v>10</v>
      </c>
      <c r="AH151" s="11">
        <v>10</v>
      </c>
      <c r="AI151" s="11">
        <v>10</v>
      </c>
      <c r="AJ151" s="11">
        <v>10</v>
      </c>
      <c r="AK151" s="11">
        <v>10</v>
      </c>
      <c r="AL151" s="11">
        <v>10</v>
      </c>
      <c r="AM151" s="11">
        <v>121</v>
      </c>
      <c r="AN151" s="11">
        <v>60</v>
      </c>
      <c r="AO151" s="11">
        <v>10</v>
      </c>
      <c r="AP151" s="11">
        <v>120</v>
      </c>
      <c r="AQ151" s="11">
        <v>60</v>
      </c>
      <c r="AR151" s="11">
        <v>40</v>
      </c>
      <c r="AS151" s="11">
        <v>1</v>
      </c>
      <c r="AT151" s="11">
        <v>130</v>
      </c>
      <c r="AU151" s="11">
        <v>166</v>
      </c>
      <c r="AV151" s="11">
        <v>1852</v>
      </c>
      <c r="AW151" s="11">
        <v>824</v>
      </c>
      <c r="AX151" s="11">
        <v>2357</v>
      </c>
      <c r="AY151" s="11">
        <v>2476</v>
      </c>
      <c r="AZ151" s="11">
        <v>2823</v>
      </c>
      <c r="BA151" s="11">
        <v>12688</v>
      </c>
      <c r="BB151" s="11">
        <v>22170</v>
      </c>
      <c r="BC151" s="11">
        <v>8020</v>
      </c>
      <c r="BD151" s="11">
        <v>350</v>
      </c>
      <c r="BE151" s="11">
        <v>3114</v>
      </c>
      <c r="BF151" s="11">
        <v>2549</v>
      </c>
      <c r="BG151" s="11">
        <v>3131</v>
      </c>
      <c r="BH151" s="11">
        <v>2816</v>
      </c>
      <c r="BI151" s="11">
        <v>5</v>
      </c>
      <c r="BJ151" s="11">
        <v>7</v>
      </c>
      <c r="BK151" s="11">
        <v>4</v>
      </c>
      <c r="BL151" s="11">
        <v>10</v>
      </c>
      <c r="BM151" s="11">
        <v>6</v>
      </c>
      <c r="BN151" s="11">
        <v>6</v>
      </c>
      <c r="BO151" s="11">
        <v>11</v>
      </c>
      <c r="BP151" s="11">
        <v>8</v>
      </c>
      <c r="BQ151" s="11">
        <v>7</v>
      </c>
      <c r="BR151" s="11">
        <v>7</v>
      </c>
      <c r="BS151" s="11">
        <v>9</v>
      </c>
      <c r="BT151" s="11">
        <v>11</v>
      </c>
      <c r="BU151" s="11">
        <v>28</v>
      </c>
      <c r="BV151" s="11">
        <v>7</v>
      </c>
      <c r="BW151" s="11">
        <v>7</v>
      </c>
      <c r="BX151" s="11">
        <v>11</v>
      </c>
      <c r="BY151" s="11">
        <v>5</v>
      </c>
      <c r="BZ151" s="11">
        <v>9</v>
      </c>
      <c r="CA151" s="11">
        <v>17</v>
      </c>
      <c r="CB151" s="11">
        <v>10</v>
      </c>
      <c r="CC151" s="11">
        <v>17</v>
      </c>
      <c r="CD151" s="11">
        <v>5</v>
      </c>
      <c r="CE151" s="11">
        <v>8</v>
      </c>
      <c r="CF151" s="11">
        <v>12</v>
      </c>
      <c r="CG151" s="11">
        <v>7</v>
      </c>
      <c r="CH151" s="11">
        <v>10</v>
      </c>
      <c r="CI151" s="11" t="s">
        <v>158</v>
      </c>
      <c r="CJ151" s="11" t="s">
        <v>158</v>
      </c>
      <c r="CK151" s="11" t="s">
        <v>158</v>
      </c>
      <c r="CL151" s="11" t="s">
        <v>158</v>
      </c>
      <c r="CM151" s="11" t="s">
        <v>158</v>
      </c>
      <c r="CN151" s="11" t="s">
        <v>158</v>
      </c>
      <c r="CO151" s="11" t="s">
        <v>158</v>
      </c>
      <c r="CP151" s="11" t="s">
        <v>158</v>
      </c>
      <c r="CQ151" s="11" t="s">
        <v>158</v>
      </c>
      <c r="CR151" s="11" t="s">
        <v>158</v>
      </c>
      <c r="CS151" s="11" t="s">
        <v>158</v>
      </c>
      <c r="CT151" s="11" t="s">
        <v>158</v>
      </c>
      <c r="CU151" s="11" t="s">
        <v>158</v>
      </c>
      <c r="CV151" s="11" t="s">
        <v>154</v>
      </c>
      <c r="CW151" s="11" t="s">
        <v>154</v>
      </c>
      <c r="CX151" s="11" t="s">
        <v>154</v>
      </c>
      <c r="CY151" s="11" t="s">
        <v>154</v>
      </c>
      <c r="CZ151" s="11" t="s">
        <v>154</v>
      </c>
      <c r="DA151" s="11" t="s">
        <v>154</v>
      </c>
      <c r="DB151" s="11" t="s">
        <v>154</v>
      </c>
      <c r="DC151" s="11" t="s">
        <v>154</v>
      </c>
      <c r="DD151" s="11" t="s">
        <v>154</v>
      </c>
      <c r="DE151" s="11" t="s">
        <v>154</v>
      </c>
      <c r="DF151" s="11" t="s">
        <v>154</v>
      </c>
      <c r="DG151" s="11" t="s">
        <v>154</v>
      </c>
      <c r="DH151" s="11" t="s">
        <v>154</v>
      </c>
      <c r="DI151" s="11" t="s">
        <v>157</v>
      </c>
      <c r="DJ151" s="11" t="s">
        <v>157</v>
      </c>
      <c r="DK151" s="11" t="s">
        <v>157</v>
      </c>
      <c r="DL151" s="11" t="s">
        <v>157</v>
      </c>
      <c r="DM151" s="11" t="s">
        <v>157</v>
      </c>
      <c r="DN151" s="11" t="s">
        <v>157</v>
      </c>
      <c r="DO151" s="11" t="s">
        <v>157</v>
      </c>
      <c r="DP151" s="11" t="s">
        <v>157</v>
      </c>
      <c r="DQ151" s="11" t="s">
        <v>157</v>
      </c>
      <c r="DR151" s="11" t="s">
        <v>157</v>
      </c>
      <c r="DS151" s="11" t="s">
        <v>157</v>
      </c>
      <c r="DT151" s="11" t="s">
        <v>157</v>
      </c>
      <c r="DU151" s="11" t="s">
        <v>157</v>
      </c>
      <c r="DV151" s="11" t="b">
        <v>1</v>
      </c>
      <c r="DW151" s="11" t="b">
        <v>1</v>
      </c>
      <c r="DX151" s="11" t="b">
        <v>1</v>
      </c>
      <c r="DY151" s="11" t="b">
        <v>1</v>
      </c>
      <c r="DZ151" s="11" t="b">
        <v>1</v>
      </c>
      <c r="EA151" s="11" t="b">
        <v>1</v>
      </c>
      <c r="EB151" s="11" t="b">
        <v>1</v>
      </c>
      <c r="EC151" s="11" t="b">
        <v>1</v>
      </c>
      <c r="ED151" s="11" t="b">
        <v>1</v>
      </c>
      <c r="EE151" s="11" t="b">
        <v>1</v>
      </c>
      <c r="EF151" s="11" t="b">
        <v>1</v>
      </c>
      <c r="EG151" s="11" t="b">
        <v>1</v>
      </c>
      <c r="EH151" s="11" t="b">
        <v>1</v>
      </c>
      <c r="EI151" s="11">
        <v>2.8157000000000001E-2</v>
      </c>
      <c r="EJ151" s="11">
        <v>0.102701</v>
      </c>
      <c r="EK151" s="11">
        <v>2.8091999999999999E-2</v>
      </c>
      <c r="EL151" s="11">
        <v>3.5005000000000001E-2</v>
      </c>
      <c r="EM151" s="11">
        <v>2.9031999999999999E-2</v>
      </c>
      <c r="EN151" s="11">
        <v>3.0491000000000001E-2</v>
      </c>
      <c r="EO151" s="11">
        <v>1.554E-2</v>
      </c>
      <c r="EP151" s="11">
        <v>2.196E-2</v>
      </c>
      <c r="EQ151" s="11">
        <v>3.3690999999999999E-2</v>
      </c>
      <c r="ER151" s="11">
        <v>3.0969E-2</v>
      </c>
      <c r="ES151" s="11">
        <v>3.4443000000000001E-2</v>
      </c>
      <c r="ET151" s="11">
        <v>3.8442999999999998E-2</v>
      </c>
      <c r="EU151" s="11">
        <v>3.0661000000000001E-2</v>
      </c>
      <c r="EV151" s="11" t="s">
        <v>317</v>
      </c>
      <c r="EW151" s="11" t="s">
        <v>318</v>
      </c>
    </row>
    <row r="152" spans="1:153" ht="12.75" x14ac:dyDescent="0.2">
      <c r="A152" s="11"/>
      <c r="B152" s="11">
        <v>58412792</v>
      </c>
      <c r="C152" s="11">
        <v>54197.510416666097</v>
      </c>
      <c r="D152" s="11" t="s">
        <v>153</v>
      </c>
      <c r="E152" s="11">
        <v>345600</v>
      </c>
      <c r="F152" s="11">
        <v>69231038</v>
      </c>
      <c r="G152" s="11">
        <v>51885.114583334602</v>
      </c>
      <c r="H152" s="11">
        <v>51044.459722220599</v>
      </c>
      <c r="I152" s="11">
        <v>428382</v>
      </c>
      <c r="J152" s="11">
        <v>2</v>
      </c>
      <c r="K152" s="11">
        <v>84</v>
      </c>
      <c r="L152" s="11">
        <v>407107</v>
      </c>
      <c r="M152" s="11">
        <v>131</v>
      </c>
      <c r="N152" s="11">
        <v>111</v>
      </c>
      <c r="O152" s="11">
        <v>92</v>
      </c>
      <c r="P152" s="11">
        <v>84.73</v>
      </c>
      <c r="Q152" s="11">
        <v>327172</v>
      </c>
      <c r="R152" s="11" t="s">
        <v>154</v>
      </c>
      <c r="S152" s="11" t="s">
        <v>155</v>
      </c>
      <c r="T152" s="11" t="s">
        <v>208</v>
      </c>
      <c r="U152" s="11">
        <v>0</v>
      </c>
      <c r="V152" s="11" t="s">
        <v>154</v>
      </c>
      <c r="W152" s="11" t="s">
        <v>157</v>
      </c>
      <c r="X152" s="11">
        <v>2</v>
      </c>
      <c r="Y152" s="11">
        <v>1</v>
      </c>
      <c r="Z152" s="11">
        <v>10</v>
      </c>
      <c r="AA152" s="11">
        <v>10</v>
      </c>
      <c r="AB152" s="11">
        <v>10</v>
      </c>
      <c r="AC152" s="11">
        <v>10</v>
      </c>
      <c r="AD152" s="11">
        <v>10</v>
      </c>
      <c r="AE152" s="11">
        <v>10</v>
      </c>
      <c r="AF152" s="11">
        <v>10</v>
      </c>
      <c r="AG152" s="11">
        <v>10</v>
      </c>
      <c r="AH152" s="11">
        <v>10</v>
      </c>
      <c r="AI152" s="11">
        <v>10</v>
      </c>
      <c r="AJ152" s="11">
        <v>10</v>
      </c>
      <c r="AK152" s="11">
        <v>0</v>
      </c>
      <c r="AL152" s="11">
        <v>0</v>
      </c>
      <c r="AM152" s="11">
        <v>101</v>
      </c>
      <c r="AN152" s="11">
        <v>60</v>
      </c>
      <c r="AO152" s="11">
        <v>0</v>
      </c>
      <c r="AP152" s="11">
        <v>110</v>
      </c>
      <c r="AQ152" s="11">
        <v>40</v>
      </c>
      <c r="AR152" s="11">
        <v>30</v>
      </c>
      <c r="AS152" s="11">
        <v>1</v>
      </c>
      <c r="AT152" s="11">
        <v>110</v>
      </c>
      <c r="AU152" s="11">
        <v>22</v>
      </c>
      <c r="AV152" s="11">
        <v>14179</v>
      </c>
      <c r="AW152" s="11">
        <v>552</v>
      </c>
      <c r="AX152" s="11">
        <v>4308</v>
      </c>
      <c r="AY152" s="11">
        <v>2906</v>
      </c>
      <c r="AZ152" s="11">
        <v>20722</v>
      </c>
      <c r="BA152" s="11">
        <v>1748</v>
      </c>
      <c r="BB152" s="11">
        <v>1902</v>
      </c>
      <c r="BC152" s="11">
        <v>34600</v>
      </c>
      <c r="BD152" s="11">
        <v>19354</v>
      </c>
      <c r="BE152" s="11">
        <v>329</v>
      </c>
      <c r="BF152" s="11">
        <v>437</v>
      </c>
      <c r="BG152" s="11">
        <v>133</v>
      </c>
      <c r="BH152" s="11">
        <v>0</v>
      </c>
      <c r="BI152" s="11">
        <v>19</v>
      </c>
      <c r="BJ152" s="11">
        <v>14</v>
      </c>
      <c r="BK152" s="11">
        <v>15</v>
      </c>
      <c r="BL152" s="11">
        <v>14</v>
      </c>
      <c r="BM152" s="11">
        <v>11</v>
      </c>
      <c r="BN152" s="11">
        <v>10</v>
      </c>
      <c r="BO152" s="11">
        <v>15</v>
      </c>
      <c r="BP152" s="11">
        <v>14</v>
      </c>
      <c r="BQ152" s="11">
        <v>9</v>
      </c>
      <c r="BR152" s="11">
        <v>17</v>
      </c>
      <c r="BS152" s="11">
        <v>11</v>
      </c>
      <c r="BT152" s="11">
        <v>6</v>
      </c>
      <c r="BU152" s="11">
        <v>4</v>
      </c>
      <c r="BV152" s="11">
        <v>47</v>
      </c>
      <c r="BW152" s="11">
        <v>3</v>
      </c>
      <c r="BX152" s="11">
        <v>9</v>
      </c>
      <c r="BY152" s="11">
        <v>9</v>
      </c>
      <c r="BZ152" s="11">
        <v>46</v>
      </c>
      <c r="CA152" s="11">
        <v>17</v>
      </c>
      <c r="CB152" s="11">
        <v>6</v>
      </c>
      <c r="CC152" s="11">
        <v>49</v>
      </c>
      <c r="CD152" s="11">
        <v>7</v>
      </c>
      <c r="CE152" s="11">
        <v>6</v>
      </c>
      <c r="CF152" s="11">
        <v>6</v>
      </c>
      <c r="CG152" s="11">
        <v>1</v>
      </c>
      <c r="CH152" s="11">
        <v>1</v>
      </c>
      <c r="CI152" s="11" t="s">
        <v>158</v>
      </c>
      <c r="CJ152" s="11" t="s">
        <v>158</v>
      </c>
      <c r="CK152" s="11" t="s">
        <v>158</v>
      </c>
      <c r="CL152" s="11" t="s">
        <v>158</v>
      </c>
      <c r="CM152" s="11" t="s">
        <v>158</v>
      </c>
      <c r="CN152" s="11" t="s">
        <v>158</v>
      </c>
      <c r="CO152" s="11" t="s">
        <v>158</v>
      </c>
      <c r="CP152" s="11" t="s">
        <v>158</v>
      </c>
      <c r="CQ152" s="11" t="s">
        <v>158</v>
      </c>
      <c r="CR152" s="11" t="s">
        <v>158</v>
      </c>
      <c r="CS152" s="11" t="s">
        <v>158</v>
      </c>
      <c r="CT152" s="11" t="s">
        <v>158</v>
      </c>
      <c r="CU152" s="11" t="s">
        <v>158</v>
      </c>
      <c r="CV152" s="11" t="s">
        <v>154</v>
      </c>
      <c r="CW152" s="11" t="s">
        <v>154</v>
      </c>
      <c r="CX152" s="11" t="s">
        <v>154</v>
      </c>
      <c r="CY152" s="11" t="s">
        <v>154</v>
      </c>
      <c r="CZ152" s="11" t="s">
        <v>154</v>
      </c>
      <c r="DA152" s="11" t="s">
        <v>154</v>
      </c>
      <c r="DB152" s="11" t="s">
        <v>154</v>
      </c>
      <c r="DC152" s="11" t="s">
        <v>154</v>
      </c>
      <c r="DD152" s="11" t="s">
        <v>154</v>
      </c>
      <c r="DE152" s="11" t="s">
        <v>154</v>
      </c>
      <c r="DF152" s="11" t="s">
        <v>154</v>
      </c>
      <c r="DG152" s="11" t="s">
        <v>154</v>
      </c>
      <c r="DH152" s="11" t="s">
        <v>154</v>
      </c>
      <c r="DI152" s="11" t="s">
        <v>157</v>
      </c>
      <c r="DJ152" s="11" t="s">
        <v>157</v>
      </c>
      <c r="DK152" s="11" t="s">
        <v>157</v>
      </c>
      <c r="DL152" s="11" t="s">
        <v>157</v>
      </c>
      <c r="DM152" s="11" t="s">
        <v>157</v>
      </c>
      <c r="DN152" s="11" t="s">
        <v>157</v>
      </c>
      <c r="DO152" s="11" t="s">
        <v>157</v>
      </c>
      <c r="DP152" s="11" t="s">
        <v>157</v>
      </c>
      <c r="DQ152" s="11" t="s">
        <v>157</v>
      </c>
      <c r="DR152" s="11" t="s">
        <v>157</v>
      </c>
      <c r="DS152" s="11" t="s">
        <v>157</v>
      </c>
      <c r="DT152" s="11" t="s">
        <v>157</v>
      </c>
      <c r="DU152" s="11" t="s">
        <v>157</v>
      </c>
      <c r="DV152" s="11" t="b">
        <v>1</v>
      </c>
      <c r="DW152" s="11" t="b">
        <v>1</v>
      </c>
      <c r="DX152" s="11" t="b">
        <v>1</v>
      </c>
      <c r="DY152" s="11" t="b">
        <v>1</v>
      </c>
      <c r="DZ152" s="11" t="b">
        <v>1</v>
      </c>
      <c r="EA152" s="11" t="b">
        <v>1</v>
      </c>
      <c r="EB152" s="11" t="b">
        <v>1</v>
      </c>
      <c r="EC152" s="11" t="b">
        <v>1</v>
      </c>
      <c r="ED152" s="11" t="b">
        <v>1</v>
      </c>
      <c r="EE152" s="11" t="b">
        <v>1</v>
      </c>
      <c r="EF152" s="11" t="b">
        <v>1</v>
      </c>
      <c r="EG152" s="11" t="b">
        <v>0</v>
      </c>
      <c r="EH152" s="11" t="b">
        <v>0</v>
      </c>
      <c r="EI152" s="11">
        <v>2.9128000000000001E-2</v>
      </c>
      <c r="EJ152" s="11">
        <v>6.8470000000000003E-2</v>
      </c>
      <c r="EK152" s="11">
        <v>3.0186000000000001E-2</v>
      </c>
      <c r="EL152" s="11">
        <v>9.3944E-2</v>
      </c>
      <c r="EM152" s="11">
        <v>2.6381999999999999E-2</v>
      </c>
      <c r="EN152" s="11">
        <v>1.2527999999999999E-2</v>
      </c>
      <c r="EO152" s="11">
        <v>4.3117000000000003E-2</v>
      </c>
      <c r="EP152" s="11">
        <v>2.2040000000000001E-2</v>
      </c>
      <c r="EQ152" s="11">
        <v>1.7212000000000002E-2</v>
      </c>
      <c r="ER152" s="11">
        <v>1.5332999999999999E-2</v>
      </c>
      <c r="ES152" s="11">
        <v>0.13303000000000001</v>
      </c>
      <c r="ET152" s="11">
        <v>0.102133</v>
      </c>
      <c r="EU152" s="11">
        <v>6.2956999999999999E-2</v>
      </c>
      <c r="EV152" s="11" t="s">
        <v>319</v>
      </c>
      <c r="EW152" s="11" t="s">
        <v>320</v>
      </c>
    </row>
    <row r="153" spans="1:153" ht="12.75" x14ac:dyDescent="0.2">
      <c r="A153" s="11"/>
      <c r="B153" s="11">
        <v>74634678</v>
      </c>
      <c r="C153" s="11">
        <v>44666.559027777781</v>
      </c>
      <c r="D153" s="11" t="s">
        <v>153</v>
      </c>
      <c r="E153" s="11">
        <v>345600</v>
      </c>
      <c r="F153" s="11">
        <v>78035470</v>
      </c>
      <c r="G153" s="11">
        <v>44666.607638888891</v>
      </c>
      <c r="H153" s="11">
        <v>44668.063888888886</v>
      </c>
      <c r="I153" s="11">
        <v>125801</v>
      </c>
      <c r="J153" s="11">
        <v>1</v>
      </c>
      <c r="K153" s="11">
        <v>12</v>
      </c>
      <c r="L153" s="11">
        <v>58165</v>
      </c>
      <c r="M153" s="11">
        <v>131</v>
      </c>
      <c r="N153" s="11">
        <v>131</v>
      </c>
      <c r="O153" s="11">
        <v>92</v>
      </c>
      <c r="P153" s="11">
        <v>100</v>
      </c>
      <c r="Q153" s="11">
        <v>54164</v>
      </c>
      <c r="R153" s="11" t="s">
        <v>154</v>
      </c>
      <c r="S153" s="11" t="s">
        <v>155</v>
      </c>
      <c r="T153" s="11" t="s">
        <v>208</v>
      </c>
      <c r="U153" s="11">
        <v>4</v>
      </c>
      <c r="V153" s="11" t="s">
        <v>154</v>
      </c>
      <c r="W153" s="11" t="s">
        <v>157</v>
      </c>
      <c r="X153" s="11">
        <v>5</v>
      </c>
      <c r="Y153" s="11">
        <v>1</v>
      </c>
      <c r="Z153" s="11">
        <v>10</v>
      </c>
      <c r="AA153" s="11">
        <v>10</v>
      </c>
      <c r="AB153" s="11">
        <v>10</v>
      </c>
      <c r="AC153" s="11">
        <v>10</v>
      </c>
      <c r="AD153" s="11">
        <v>10</v>
      </c>
      <c r="AE153" s="11">
        <v>10</v>
      </c>
      <c r="AF153" s="11">
        <v>10</v>
      </c>
      <c r="AG153" s="11">
        <v>10</v>
      </c>
      <c r="AH153" s="11">
        <v>10</v>
      </c>
      <c r="AI153" s="11">
        <v>10</v>
      </c>
      <c r="AJ153" s="11">
        <v>10</v>
      </c>
      <c r="AK153" s="11">
        <v>10</v>
      </c>
      <c r="AL153" s="11">
        <v>10</v>
      </c>
      <c r="AM153" s="11">
        <v>121</v>
      </c>
      <c r="AN153" s="11">
        <v>60</v>
      </c>
      <c r="AO153" s="11">
        <v>10</v>
      </c>
      <c r="AP153" s="11">
        <v>120</v>
      </c>
      <c r="AQ153" s="11">
        <v>60</v>
      </c>
      <c r="AR153" s="11">
        <v>40</v>
      </c>
      <c r="AS153" s="11">
        <v>1</v>
      </c>
      <c r="AT153" s="11">
        <v>130</v>
      </c>
      <c r="AU153" s="11">
        <v>199</v>
      </c>
      <c r="AV153" s="11">
        <v>8965</v>
      </c>
      <c r="AW153" s="11">
        <v>2743</v>
      </c>
      <c r="AX153" s="11">
        <v>1168</v>
      </c>
      <c r="AY153" s="11">
        <v>1219</v>
      </c>
      <c r="AZ153" s="11">
        <v>8373</v>
      </c>
      <c r="BA153" s="11">
        <v>8383</v>
      </c>
      <c r="BB153" s="11">
        <v>1627</v>
      </c>
      <c r="BC153" s="11">
        <v>532</v>
      </c>
      <c r="BD153" s="11">
        <v>667</v>
      </c>
      <c r="BE153" s="11">
        <v>5433</v>
      </c>
      <c r="BF153" s="11">
        <v>5930</v>
      </c>
      <c r="BG153" s="11">
        <v>22865</v>
      </c>
      <c r="BH153" s="11">
        <v>2741</v>
      </c>
      <c r="BI153" s="11">
        <v>9</v>
      </c>
      <c r="BJ153" s="11">
        <v>10</v>
      </c>
      <c r="BK153" s="11">
        <v>7</v>
      </c>
      <c r="BL153" s="11">
        <v>10</v>
      </c>
      <c r="BM153" s="11">
        <v>9</v>
      </c>
      <c r="BN153" s="11">
        <v>9</v>
      </c>
      <c r="BO153" s="11">
        <v>12</v>
      </c>
      <c r="BP153" s="11">
        <v>10</v>
      </c>
      <c r="BQ153" s="11">
        <v>9</v>
      </c>
      <c r="BR153" s="11">
        <v>10</v>
      </c>
      <c r="BS153" s="11">
        <v>11</v>
      </c>
      <c r="BT153" s="11">
        <v>10</v>
      </c>
      <c r="BU153" s="11">
        <v>23</v>
      </c>
      <c r="BV153" s="11">
        <v>28</v>
      </c>
      <c r="BW153" s="11">
        <v>4</v>
      </c>
      <c r="BX153" s="11">
        <v>5</v>
      </c>
      <c r="BY153" s="11">
        <v>5</v>
      </c>
      <c r="BZ153" s="11">
        <v>23</v>
      </c>
      <c r="CA153" s="11">
        <v>17</v>
      </c>
      <c r="CB153" s="11">
        <v>6</v>
      </c>
      <c r="CC153" s="11">
        <v>4</v>
      </c>
      <c r="CD153" s="11">
        <v>5</v>
      </c>
      <c r="CE153" s="11">
        <v>13</v>
      </c>
      <c r="CF153" s="11">
        <v>8</v>
      </c>
      <c r="CG153" s="11">
        <v>14</v>
      </c>
      <c r="CH153" s="11">
        <v>10</v>
      </c>
      <c r="CI153" s="11" t="s">
        <v>158</v>
      </c>
      <c r="CJ153" s="11" t="s">
        <v>158</v>
      </c>
      <c r="CK153" s="11" t="s">
        <v>158</v>
      </c>
      <c r="CL153" s="11" t="s">
        <v>158</v>
      </c>
      <c r="CM153" s="11" t="s">
        <v>158</v>
      </c>
      <c r="CN153" s="11" t="s">
        <v>158</v>
      </c>
      <c r="CO153" s="11" t="s">
        <v>158</v>
      </c>
      <c r="CP153" s="11" t="s">
        <v>158</v>
      </c>
      <c r="CQ153" s="11" t="s">
        <v>158</v>
      </c>
      <c r="CR153" s="11" t="s">
        <v>158</v>
      </c>
      <c r="CS153" s="11" t="s">
        <v>158</v>
      </c>
      <c r="CT153" s="11" t="s">
        <v>158</v>
      </c>
      <c r="CU153" s="11" t="s">
        <v>158</v>
      </c>
      <c r="CV153" s="11" t="s">
        <v>154</v>
      </c>
      <c r="CW153" s="11" t="s">
        <v>154</v>
      </c>
      <c r="CX153" s="11" t="s">
        <v>154</v>
      </c>
      <c r="CY153" s="11" t="s">
        <v>154</v>
      </c>
      <c r="CZ153" s="11" t="s">
        <v>154</v>
      </c>
      <c r="DA153" s="11" t="s">
        <v>154</v>
      </c>
      <c r="DB153" s="11" t="s">
        <v>154</v>
      </c>
      <c r="DC153" s="11" t="s">
        <v>154</v>
      </c>
      <c r="DD153" s="11" t="s">
        <v>154</v>
      </c>
      <c r="DE153" s="11" t="s">
        <v>154</v>
      </c>
      <c r="DF153" s="11" t="s">
        <v>154</v>
      </c>
      <c r="DG153" s="11" t="s">
        <v>154</v>
      </c>
      <c r="DH153" s="11" t="s">
        <v>154</v>
      </c>
      <c r="DI153" s="11" t="s">
        <v>157</v>
      </c>
      <c r="DJ153" s="11" t="s">
        <v>157</v>
      </c>
      <c r="DK153" s="11" t="s">
        <v>157</v>
      </c>
      <c r="DL153" s="11" t="s">
        <v>157</v>
      </c>
      <c r="DM153" s="11" t="s">
        <v>157</v>
      </c>
      <c r="DN153" s="11" t="s">
        <v>157</v>
      </c>
      <c r="DO153" s="11" t="s">
        <v>157</v>
      </c>
      <c r="DP153" s="11" t="s">
        <v>157</v>
      </c>
      <c r="DQ153" s="11" t="s">
        <v>157</v>
      </c>
      <c r="DR153" s="11" t="s">
        <v>157</v>
      </c>
      <c r="DS153" s="11" t="s">
        <v>157</v>
      </c>
      <c r="DT153" s="11" t="s">
        <v>157</v>
      </c>
      <c r="DU153" s="11" t="s">
        <v>157</v>
      </c>
      <c r="DV153" s="11" t="b">
        <v>1</v>
      </c>
      <c r="DW153" s="11" t="b">
        <v>1</v>
      </c>
      <c r="DX153" s="11" t="b">
        <v>1</v>
      </c>
      <c r="DY153" s="11" t="b">
        <v>1</v>
      </c>
      <c r="DZ153" s="11" t="b">
        <v>1</v>
      </c>
      <c r="EA153" s="11" t="b">
        <v>1</v>
      </c>
      <c r="EB153" s="11" t="b">
        <v>1</v>
      </c>
      <c r="EC153" s="11" t="b">
        <v>1</v>
      </c>
      <c r="ED153" s="11" t="b">
        <v>1</v>
      </c>
      <c r="EE153" s="11" t="b">
        <v>1</v>
      </c>
      <c r="EF153" s="11" t="b">
        <v>1</v>
      </c>
      <c r="EG153" s="11" t="b">
        <v>1</v>
      </c>
      <c r="EH153" s="11" t="b">
        <v>1</v>
      </c>
      <c r="EI153" s="11">
        <v>2.7955697000000002E-2</v>
      </c>
      <c r="EJ153" s="11">
        <v>3.2774899000000003E-2</v>
      </c>
      <c r="EK153" s="11">
        <v>3.6480695E-2</v>
      </c>
      <c r="EL153" s="11">
        <v>4.6054659999999997E-2</v>
      </c>
      <c r="EM153" s="11">
        <v>3.0410566999999999E-2</v>
      </c>
      <c r="EN153" s="11">
        <v>0.55665276200000002</v>
      </c>
      <c r="EO153" s="11">
        <v>3.3646475000000002E-2</v>
      </c>
      <c r="EP153" s="11">
        <v>2.2192109000000002E-2</v>
      </c>
      <c r="EQ153" s="11">
        <v>9.7310891999999996E-2</v>
      </c>
      <c r="ER153" s="11">
        <v>7.2268437000000005E-2</v>
      </c>
      <c r="ES153" s="11">
        <v>3.5027437000000002E-2</v>
      </c>
      <c r="ET153" s="11">
        <v>7.5130018000000007E-2</v>
      </c>
      <c r="EU153" s="11">
        <v>2.1385118000000002E-2</v>
      </c>
      <c r="EV153" s="11" t="s">
        <v>297</v>
      </c>
      <c r="EW153" s="11" t="s">
        <v>321</v>
      </c>
    </row>
    <row r="154" spans="1:153" ht="12.75" x14ac:dyDescent="0.2">
      <c r="A154" s="11"/>
      <c r="B154" s="11">
        <v>73589876</v>
      </c>
      <c r="C154" s="11">
        <v>44920.004166666702</v>
      </c>
      <c r="D154" s="11" t="s">
        <v>153</v>
      </c>
      <c r="E154" s="11">
        <v>345600</v>
      </c>
      <c r="F154" s="11">
        <v>77728972</v>
      </c>
      <c r="G154" s="11">
        <v>54654.506250001803</v>
      </c>
      <c r="H154" s="11">
        <v>53489.455555553301</v>
      </c>
      <c r="I154" s="11">
        <v>203059</v>
      </c>
      <c r="J154" s="11">
        <v>1</v>
      </c>
      <c r="K154" s="11">
        <v>8</v>
      </c>
      <c r="L154" s="11">
        <v>1104</v>
      </c>
      <c r="M154" s="11">
        <v>131</v>
      </c>
      <c r="N154" s="11">
        <v>131</v>
      </c>
      <c r="O154" s="11">
        <v>92</v>
      </c>
      <c r="P154" s="11">
        <v>100</v>
      </c>
      <c r="Q154" s="11">
        <v>137463</v>
      </c>
      <c r="R154" s="11" t="s">
        <v>154</v>
      </c>
      <c r="S154" s="11" t="s">
        <v>155</v>
      </c>
      <c r="T154" s="11" t="s">
        <v>208</v>
      </c>
      <c r="U154" s="11">
        <v>0</v>
      </c>
      <c r="V154" s="11" t="s">
        <v>154</v>
      </c>
      <c r="W154" s="11" t="s">
        <v>157</v>
      </c>
      <c r="X154" s="11">
        <v>5</v>
      </c>
      <c r="Y154" s="11">
        <v>1</v>
      </c>
      <c r="Z154" s="11">
        <v>10</v>
      </c>
      <c r="AA154" s="11">
        <v>10</v>
      </c>
      <c r="AB154" s="11">
        <v>10</v>
      </c>
      <c r="AC154" s="11">
        <v>10</v>
      </c>
      <c r="AD154" s="11">
        <v>10</v>
      </c>
      <c r="AE154" s="11">
        <v>10</v>
      </c>
      <c r="AF154" s="11">
        <v>10</v>
      </c>
      <c r="AG154" s="11">
        <v>10</v>
      </c>
      <c r="AH154" s="11">
        <v>10</v>
      </c>
      <c r="AI154" s="11">
        <v>10</v>
      </c>
      <c r="AJ154" s="11">
        <v>10</v>
      </c>
      <c r="AK154" s="11">
        <v>10</v>
      </c>
      <c r="AL154" s="11">
        <v>10</v>
      </c>
      <c r="AM154" s="11">
        <v>121</v>
      </c>
      <c r="AN154" s="11">
        <v>60</v>
      </c>
      <c r="AO154" s="11">
        <v>10</v>
      </c>
      <c r="AP154" s="11">
        <v>120</v>
      </c>
      <c r="AQ154" s="11">
        <v>60</v>
      </c>
      <c r="AR154" s="11">
        <v>40</v>
      </c>
      <c r="AS154" s="11">
        <v>1</v>
      </c>
      <c r="AT154" s="11">
        <v>130</v>
      </c>
      <c r="AU154" s="11">
        <v>442</v>
      </c>
      <c r="AV154" s="11">
        <v>2108</v>
      </c>
      <c r="AW154" s="11">
        <v>1447</v>
      </c>
      <c r="AX154" s="11">
        <v>2617</v>
      </c>
      <c r="AY154" s="11">
        <v>3760</v>
      </c>
      <c r="AZ154" s="11">
        <v>13118</v>
      </c>
      <c r="BA154" s="11">
        <v>3558</v>
      </c>
      <c r="BB154" s="11">
        <v>2247</v>
      </c>
      <c r="BC154" s="11">
        <v>5301</v>
      </c>
      <c r="BD154" s="11">
        <v>1168</v>
      </c>
      <c r="BE154" s="11">
        <v>4140</v>
      </c>
      <c r="BF154" s="11">
        <v>1045</v>
      </c>
      <c r="BG154" s="11">
        <v>21611</v>
      </c>
      <c r="BH154" s="11">
        <v>2817</v>
      </c>
      <c r="BI154" s="11">
        <v>11</v>
      </c>
      <c r="BJ154" s="11">
        <v>12</v>
      </c>
      <c r="BK154" s="11">
        <v>12</v>
      </c>
      <c r="BL154" s="11">
        <v>13</v>
      </c>
      <c r="BM154" s="11">
        <v>13</v>
      </c>
      <c r="BN154" s="11">
        <v>11</v>
      </c>
      <c r="BO154" s="11">
        <v>14</v>
      </c>
      <c r="BP154" s="11">
        <v>16</v>
      </c>
      <c r="BQ154" s="11">
        <v>11</v>
      </c>
      <c r="BR154" s="11">
        <v>13</v>
      </c>
      <c r="BS154" s="11">
        <v>14</v>
      </c>
      <c r="BT154" s="11">
        <v>27</v>
      </c>
      <c r="BU154" s="11">
        <v>24</v>
      </c>
      <c r="BV154" s="11">
        <v>14</v>
      </c>
      <c r="BW154" s="11">
        <v>10</v>
      </c>
      <c r="BX154" s="11">
        <v>19</v>
      </c>
      <c r="BY154" s="11">
        <v>26</v>
      </c>
      <c r="BZ154" s="11">
        <v>120</v>
      </c>
      <c r="CA154" s="11">
        <v>35</v>
      </c>
      <c r="CB154" s="11">
        <v>17</v>
      </c>
      <c r="CC154" s="11">
        <v>48</v>
      </c>
      <c r="CD154" s="11">
        <v>11</v>
      </c>
      <c r="CE154" s="11">
        <v>46</v>
      </c>
      <c r="CF154" s="11">
        <v>6</v>
      </c>
      <c r="CG154" s="11">
        <v>126</v>
      </c>
      <c r="CH154" s="11">
        <v>16</v>
      </c>
      <c r="CI154" s="11" t="s">
        <v>158</v>
      </c>
      <c r="CJ154" s="11" t="s">
        <v>158</v>
      </c>
      <c r="CK154" s="11" t="s">
        <v>158</v>
      </c>
      <c r="CL154" s="11" t="s">
        <v>158</v>
      </c>
      <c r="CM154" s="11" t="s">
        <v>158</v>
      </c>
      <c r="CN154" s="11" t="s">
        <v>158</v>
      </c>
      <c r="CO154" s="11" t="s">
        <v>158</v>
      </c>
      <c r="CP154" s="11" t="s">
        <v>158</v>
      </c>
      <c r="CQ154" s="11" t="s">
        <v>158</v>
      </c>
      <c r="CR154" s="11" t="s">
        <v>158</v>
      </c>
      <c r="CS154" s="11" t="s">
        <v>158</v>
      </c>
      <c r="CT154" s="11" t="s">
        <v>158</v>
      </c>
      <c r="CU154" s="11" t="s">
        <v>158</v>
      </c>
      <c r="CV154" s="11" t="s">
        <v>154</v>
      </c>
      <c r="CW154" s="11" t="s">
        <v>154</v>
      </c>
      <c r="CX154" s="11" t="s">
        <v>154</v>
      </c>
      <c r="CY154" s="11" t="s">
        <v>154</v>
      </c>
      <c r="CZ154" s="11" t="s">
        <v>154</v>
      </c>
      <c r="DA154" s="11" t="s">
        <v>154</v>
      </c>
      <c r="DB154" s="11" t="s">
        <v>154</v>
      </c>
      <c r="DC154" s="11" t="s">
        <v>154</v>
      </c>
      <c r="DD154" s="11" t="s">
        <v>154</v>
      </c>
      <c r="DE154" s="11" t="s">
        <v>154</v>
      </c>
      <c r="DF154" s="11" t="s">
        <v>154</v>
      </c>
      <c r="DG154" s="11" t="s">
        <v>154</v>
      </c>
      <c r="DH154" s="11" t="s">
        <v>154</v>
      </c>
      <c r="DI154" s="11" t="s">
        <v>157</v>
      </c>
      <c r="DJ154" s="11" t="s">
        <v>157</v>
      </c>
      <c r="DK154" s="11" t="s">
        <v>157</v>
      </c>
      <c r="DL154" s="11" t="s">
        <v>157</v>
      </c>
      <c r="DM154" s="11" t="s">
        <v>157</v>
      </c>
      <c r="DN154" s="11" t="s">
        <v>157</v>
      </c>
      <c r="DO154" s="11" t="s">
        <v>157</v>
      </c>
      <c r="DP154" s="11" t="s">
        <v>157</v>
      </c>
      <c r="DQ154" s="11" t="s">
        <v>157</v>
      </c>
      <c r="DR154" s="11" t="s">
        <v>157</v>
      </c>
      <c r="DS154" s="11" t="s">
        <v>157</v>
      </c>
      <c r="DT154" s="11" t="s">
        <v>157</v>
      </c>
      <c r="DU154" s="11" t="s">
        <v>157</v>
      </c>
      <c r="DV154" s="11" t="b">
        <v>1</v>
      </c>
      <c r="DW154" s="11" t="b">
        <v>1</v>
      </c>
      <c r="DX154" s="11" t="b">
        <v>1</v>
      </c>
      <c r="DY154" s="11" t="b">
        <v>1</v>
      </c>
      <c r="DZ154" s="11" t="b">
        <v>1</v>
      </c>
      <c r="EA154" s="11" t="b">
        <v>1</v>
      </c>
      <c r="EB154" s="11" t="b">
        <v>1</v>
      </c>
      <c r="EC154" s="11" t="b">
        <v>1</v>
      </c>
      <c r="ED154" s="11" t="b">
        <v>1</v>
      </c>
      <c r="EE154" s="11" t="b">
        <v>1</v>
      </c>
      <c r="EF154" s="11" t="b">
        <v>1</v>
      </c>
      <c r="EG154" s="11" t="b">
        <v>1</v>
      </c>
      <c r="EH154" s="11" t="b">
        <v>1</v>
      </c>
      <c r="EI154" s="11">
        <v>3.1189000000000001E-2</v>
      </c>
      <c r="EJ154" s="11">
        <v>3.2532999999999999E-2</v>
      </c>
      <c r="EK154" s="11">
        <v>4.4662E-2</v>
      </c>
      <c r="EL154" s="11">
        <v>1.6046000000000001E-2</v>
      </c>
      <c r="EM154" s="11">
        <v>0.25253300000000001</v>
      </c>
      <c r="EN154" s="11">
        <v>2.8666000000000001E-2</v>
      </c>
      <c r="EO154" s="11">
        <v>3.2572999999999998E-2</v>
      </c>
      <c r="EP154" s="11">
        <v>2.2931E-2</v>
      </c>
      <c r="EQ154" s="11">
        <v>1.6122999999999998E-2</v>
      </c>
      <c r="ER154" s="11">
        <v>2.0098000000000001E-2</v>
      </c>
      <c r="ES154" s="11">
        <v>4.3956000000000002E-2</v>
      </c>
      <c r="ET154" s="11">
        <v>4.0794999999999998E-2</v>
      </c>
      <c r="EU154" s="11">
        <v>5.8245999999999999E-2</v>
      </c>
      <c r="EV154" s="11" t="s">
        <v>238</v>
      </c>
      <c r="EW154" s="11" t="s">
        <v>227</v>
      </c>
    </row>
    <row r="155" spans="1:153" ht="12.75" x14ac:dyDescent="0.2">
      <c r="A155" s="11"/>
      <c r="B155" s="11">
        <v>66953572</v>
      </c>
      <c r="C155" s="11">
        <v>44744.543055555601</v>
      </c>
      <c r="D155" s="11" t="s">
        <v>153</v>
      </c>
      <c r="E155" s="11">
        <v>345600</v>
      </c>
      <c r="F155" s="11">
        <v>73390340</v>
      </c>
      <c r="G155" s="11">
        <v>53109.2659722237</v>
      </c>
      <c r="H155" s="11">
        <v>52125.218749998101</v>
      </c>
      <c r="I155" s="11">
        <v>201707</v>
      </c>
      <c r="J155" s="11">
        <v>1</v>
      </c>
      <c r="K155" s="11">
        <v>76</v>
      </c>
      <c r="L155" s="11">
        <v>28720</v>
      </c>
      <c r="M155" s="11">
        <v>131</v>
      </c>
      <c r="N155" s="11">
        <v>131</v>
      </c>
      <c r="O155" s="11">
        <v>92</v>
      </c>
      <c r="P155" s="11">
        <v>100</v>
      </c>
      <c r="Q155" s="11">
        <v>105374</v>
      </c>
      <c r="R155" s="11" t="s">
        <v>154</v>
      </c>
      <c r="S155" s="11" t="s">
        <v>155</v>
      </c>
      <c r="T155" s="11" t="s">
        <v>208</v>
      </c>
      <c r="U155" s="11">
        <v>52</v>
      </c>
      <c r="V155" s="11" t="s">
        <v>154</v>
      </c>
      <c r="W155" s="11" t="s">
        <v>157</v>
      </c>
      <c r="X155" s="11"/>
      <c r="Y155" s="11">
        <v>1</v>
      </c>
      <c r="Z155" s="11">
        <v>10</v>
      </c>
      <c r="AA155" s="11">
        <v>10</v>
      </c>
      <c r="AB155" s="11">
        <v>10</v>
      </c>
      <c r="AC155" s="11">
        <v>10</v>
      </c>
      <c r="AD155" s="11">
        <v>10</v>
      </c>
      <c r="AE155" s="11">
        <v>10</v>
      </c>
      <c r="AF155" s="11">
        <v>10</v>
      </c>
      <c r="AG155" s="11">
        <v>10</v>
      </c>
      <c r="AH155" s="11">
        <v>10</v>
      </c>
      <c r="AI155" s="11">
        <v>10</v>
      </c>
      <c r="AJ155" s="11">
        <v>10</v>
      </c>
      <c r="AK155" s="11">
        <v>10</v>
      </c>
      <c r="AL155" s="11">
        <v>10</v>
      </c>
      <c r="AM155" s="11">
        <v>121</v>
      </c>
      <c r="AN155" s="11">
        <v>60</v>
      </c>
      <c r="AO155" s="11">
        <v>10</v>
      </c>
      <c r="AP155" s="11">
        <v>120</v>
      </c>
      <c r="AQ155" s="11">
        <v>60</v>
      </c>
      <c r="AR155" s="11">
        <v>40</v>
      </c>
      <c r="AS155" s="11">
        <v>1</v>
      </c>
      <c r="AT155" s="11">
        <v>130</v>
      </c>
      <c r="AU155" s="11">
        <v>297</v>
      </c>
      <c r="AV155" s="11">
        <v>3591</v>
      </c>
      <c r="AW155" s="11">
        <v>1960</v>
      </c>
      <c r="AX155" s="11">
        <v>7985</v>
      </c>
      <c r="AY155" s="11">
        <v>2954</v>
      </c>
      <c r="AZ155" s="11">
        <v>2271</v>
      </c>
      <c r="BA155" s="11">
        <v>2495</v>
      </c>
      <c r="BB155" s="11">
        <v>42652</v>
      </c>
      <c r="BC155" s="11">
        <v>885</v>
      </c>
      <c r="BD155" s="11">
        <v>538</v>
      </c>
      <c r="BE155" s="11">
        <v>3670</v>
      </c>
      <c r="BF155" s="11">
        <v>1596</v>
      </c>
      <c r="BG155" s="11">
        <v>3404</v>
      </c>
      <c r="BH155" s="11">
        <v>2670</v>
      </c>
      <c r="BI155" s="11">
        <v>11</v>
      </c>
      <c r="BJ155" s="11">
        <v>5</v>
      </c>
      <c r="BK155" s="11">
        <v>11</v>
      </c>
      <c r="BL155" s="11">
        <v>18</v>
      </c>
      <c r="BM155" s="11">
        <v>7</v>
      </c>
      <c r="BN155" s="11">
        <v>6</v>
      </c>
      <c r="BO155" s="11">
        <v>8</v>
      </c>
      <c r="BP155" s="11">
        <v>10</v>
      </c>
      <c r="BQ155" s="11">
        <v>6</v>
      </c>
      <c r="BR155" s="11">
        <v>7</v>
      </c>
      <c r="BS155" s="11">
        <v>7</v>
      </c>
      <c r="BT155" s="11">
        <v>8</v>
      </c>
      <c r="BU155" s="11">
        <v>20</v>
      </c>
      <c r="BV155" s="11">
        <v>3</v>
      </c>
      <c r="BW155" s="11">
        <v>3</v>
      </c>
      <c r="BX155" s="11">
        <v>8</v>
      </c>
      <c r="BY155" s="11">
        <v>4</v>
      </c>
      <c r="BZ155" s="11">
        <v>8</v>
      </c>
      <c r="CA155" s="11">
        <v>5</v>
      </c>
      <c r="CB155" s="11">
        <v>39</v>
      </c>
      <c r="CC155" s="11">
        <v>4</v>
      </c>
      <c r="CD155" s="11">
        <v>5</v>
      </c>
      <c r="CE155" s="11">
        <v>4</v>
      </c>
      <c r="CF155" s="11">
        <v>4</v>
      </c>
      <c r="CG155" s="11">
        <v>3</v>
      </c>
      <c r="CH155" s="11">
        <v>4</v>
      </c>
      <c r="CI155" s="11" t="s">
        <v>158</v>
      </c>
      <c r="CJ155" s="11" t="s">
        <v>158</v>
      </c>
      <c r="CK155" s="11" t="s">
        <v>158</v>
      </c>
      <c r="CL155" s="11" t="s">
        <v>158</v>
      </c>
      <c r="CM155" s="11" t="s">
        <v>158</v>
      </c>
      <c r="CN155" s="11" t="s">
        <v>158</v>
      </c>
      <c r="CO155" s="11" t="s">
        <v>158</v>
      </c>
      <c r="CP155" s="11" t="s">
        <v>158</v>
      </c>
      <c r="CQ155" s="11" t="s">
        <v>158</v>
      </c>
      <c r="CR155" s="11" t="s">
        <v>158</v>
      </c>
      <c r="CS155" s="11" t="s">
        <v>158</v>
      </c>
      <c r="CT155" s="11" t="s">
        <v>158</v>
      </c>
      <c r="CU155" s="11" t="s">
        <v>158</v>
      </c>
      <c r="CV155" s="11" t="s">
        <v>154</v>
      </c>
      <c r="CW155" s="11" t="s">
        <v>154</v>
      </c>
      <c r="CX155" s="11" t="s">
        <v>154</v>
      </c>
      <c r="CY155" s="11" t="s">
        <v>154</v>
      </c>
      <c r="CZ155" s="11" t="s">
        <v>154</v>
      </c>
      <c r="DA155" s="11" t="s">
        <v>154</v>
      </c>
      <c r="DB155" s="11" t="s">
        <v>154</v>
      </c>
      <c r="DC155" s="11" t="s">
        <v>154</v>
      </c>
      <c r="DD155" s="11" t="s">
        <v>154</v>
      </c>
      <c r="DE155" s="11" t="s">
        <v>154</v>
      </c>
      <c r="DF155" s="11" t="s">
        <v>154</v>
      </c>
      <c r="DG155" s="11" t="s">
        <v>154</v>
      </c>
      <c r="DH155" s="11" t="s">
        <v>154</v>
      </c>
      <c r="DI155" s="11" t="s">
        <v>157</v>
      </c>
      <c r="DJ155" s="11" t="s">
        <v>157</v>
      </c>
      <c r="DK155" s="11" t="s">
        <v>157</v>
      </c>
      <c r="DL155" s="11" t="s">
        <v>157</v>
      </c>
      <c r="DM155" s="11" t="s">
        <v>157</v>
      </c>
      <c r="DN155" s="11" t="s">
        <v>157</v>
      </c>
      <c r="DO155" s="11" t="s">
        <v>157</v>
      </c>
      <c r="DP155" s="11" t="s">
        <v>157</v>
      </c>
      <c r="DQ155" s="11" t="s">
        <v>157</v>
      </c>
      <c r="DR155" s="11" t="s">
        <v>157</v>
      </c>
      <c r="DS155" s="11" t="s">
        <v>157</v>
      </c>
      <c r="DT155" s="11" t="s">
        <v>157</v>
      </c>
      <c r="DU155" s="11" t="s">
        <v>157</v>
      </c>
      <c r="DV155" s="11" t="b">
        <v>1</v>
      </c>
      <c r="DW155" s="11" t="b">
        <v>1</v>
      </c>
      <c r="DX155" s="11" t="b">
        <v>1</v>
      </c>
      <c r="DY155" s="11" t="b">
        <v>1</v>
      </c>
      <c r="DZ155" s="11" t="b">
        <v>1</v>
      </c>
      <c r="EA155" s="11" t="b">
        <v>1</v>
      </c>
      <c r="EB155" s="11" t="b">
        <v>1</v>
      </c>
      <c r="EC155" s="11" t="b">
        <v>1</v>
      </c>
      <c r="ED155" s="11" t="b">
        <v>1</v>
      </c>
      <c r="EE155" s="11" t="b">
        <v>1</v>
      </c>
      <c r="EF155" s="11" t="b">
        <v>1</v>
      </c>
      <c r="EG155" s="11" t="b">
        <v>1</v>
      </c>
      <c r="EH155" s="11" t="b">
        <v>1</v>
      </c>
      <c r="EI155" s="11">
        <v>2.7452000000000001E-2</v>
      </c>
      <c r="EJ155" s="11">
        <v>5.7835999999999999E-2</v>
      </c>
      <c r="EK155" s="11">
        <v>3.1696000000000002E-2</v>
      </c>
      <c r="EL155" s="11">
        <v>0.74504000000000004</v>
      </c>
      <c r="EM155" s="11">
        <v>2.6495000000000001E-2</v>
      </c>
      <c r="EN155" s="11">
        <v>1.4951000000000001E-2</v>
      </c>
      <c r="EO155" s="11">
        <v>5.4788999999999997E-2</v>
      </c>
      <c r="EP155" s="11">
        <v>2.3133000000000001E-2</v>
      </c>
      <c r="EQ155" s="11">
        <v>2.6449E-2</v>
      </c>
      <c r="ER155" s="11">
        <v>3.5463000000000001E-2</v>
      </c>
      <c r="ES155" s="11">
        <v>3.3967999999999998E-2</v>
      </c>
      <c r="ET155" s="11">
        <v>4.5219000000000002E-2</v>
      </c>
      <c r="EU155" s="11">
        <v>6.4166000000000001E-2</v>
      </c>
      <c r="EV155" s="11" t="s">
        <v>248</v>
      </c>
      <c r="EW155" s="11" t="s">
        <v>234</v>
      </c>
    </row>
    <row r="156" spans="1:153" ht="12.75" x14ac:dyDescent="0.2">
      <c r="A156" s="11"/>
      <c r="B156" s="11">
        <v>66953568</v>
      </c>
      <c r="C156" s="11">
        <v>45950.838194444397</v>
      </c>
      <c r="D156" s="11" t="s">
        <v>153</v>
      </c>
      <c r="E156" s="11">
        <v>345600</v>
      </c>
      <c r="F156" s="11">
        <v>73386234</v>
      </c>
      <c r="G156" s="11">
        <v>53069.129861112597</v>
      </c>
      <c r="H156" s="11">
        <v>52089.784027775902</v>
      </c>
      <c r="I156" s="11">
        <v>97041</v>
      </c>
      <c r="J156" s="11">
        <v>1</v>
      </c>
      <c r="K156" s="11">
        <v>8</v>
      </c>
      <c r="L156" s="11">
        <v>9150</v>
      </c>
      <c r="M156" s="11">
        <v>131</v>
      </c>
      <c r="N156" s="11">
        <v>131</v>
      </c>
      <c r="O156" s="11">
        <v>92</v>
      </c>
      <c r="P156" s="11">
        <v>100</v>
      </c>
      <c r="Q156" s="11">
        <v>37535</v>
      </c>
      <c r="R156" s="11" t="s">
        <v>154</v>
      </c>
      <c r="S156" s="11" t="s">
        <v>155</v>
      </c>
      <c r="T156" s="11" t="s">
        <v>208</v>
      </c>
      <c r="U156" s="11">
        <v>14</v>
      </c>
      <c r="V156" s="11" t="s">
        <v>154</v>
      </c>
      <c r="W156" s="11" t="s">
        <v>157</v>
      </c>
      <c r="X156" s="11">
        <v>1</v>
      </c>
      <c r="Y156" s="11">
        <v>1</v>
      </c>
      <c r="Z156" s="11">
        <v>10</v>
      </c>
      <c r="AA156" s="11">
        <v>10</v>
      </c>
      <c r="AB156" s="11">
        <v>10</v>
      </c>
      <c r="AC156" s="11">
        <v>10</v>
      </c>
      <c r="AD156" s="11">
        <v>10</v>
      </c>
      <c r="AE156" s="11">
        <v>10</v>
      </c>
      <c r="AF156" s="11">
        <v>10</v>
      </c>
      <c r="AG156" s="11">
        <v>10</v>
      </c>
      <c r="AH156" s="11">
        <v>10</v>
      </c>
      <c r="AI156" s="11">
        <v>10</v>
      </c>
      <c r="AJ156" s="11">
        <v>10</v>
      </c>
      <c r="AK156" s="11">
        <v>10</v>
      </c>
      <c r="AL156" s="11">
        <v>10</v>
      </c>
      <c r="AM156" s="11">
        <v>121</v>
      </c>
      <c r="AN156" s="11">
        <v>60</v>
      </c>
      <c r="AO156" s="11">
        <v>10</v>
      </c>
      <c r="AP156" s="11">
        <v>120</v>
      </c>
      <c r="AQ156" s="11">
        <v>60</v>
      </c>
      <c r="AR156" s="11">
        <v>40</v>
      </c>
      <c r="AS156" s="11">
        <v>1</v>
      </c>
      <c r="AT156" s="11">
        <v>130</v>
      </c>
      <c r="AU156" s="11">
        <v>395</v>
      </c>
      <c r="AV156" s="11">
        <v>3158</v>
      </c>
      <c r="AW156" s="11">
        <v>2395</v>
      </c>
      <c r="AX156" s="11">
        <v>2879</v>
      </c>
      <c r="AY156" s="11">
        <v>1127</v>
      </c>
      <c r="AZ156" s="11">
        <v>1587</v>
      </c>
      <c r="BA156" s="11">
        <v>7875</v>
      </c>
      <c r="BB156" s="11">
        <v>3757</v>
      </c>
      <c r="BC156" s="11">
        <v>1096</v>
      </c>
      <c r="BD156" s="11">
        <v>1230</v>
      </c>
      <c r="BE156" s="11">
        <v>492</v>
      </c>
      <c r="BF156" s="11">
        <v>10417</v>
      </c>
      <c r="BG156" s="11">
        <v>2802</v>
      </c>
      <c r="BH156" s="11">
        <v>12193</v>
      </c>
      <c r="BI156" s="11">
        <v>9</v>
      </c>
      <c r="BJ156" s="11">
        <v>11</v>
      </c>
      <c r="BK156" s="11">
        <v>17</v>
      </c>
      <c r="BL156" s="11">
        <v>12</v>
      </c>
      <c r="BM156" s="11">
        <v>12</v>
      </c>
      <c r="BN156" s="11">
        <v>20</v>
      </c>
      <c r="BO156" s="11">
        <v>12</v>
      </c>
      <c r="BP156" s="11">
        <v>11</v>
      </c>
      <c r="BQ156" s="11">
        <v>13</v>
      </c>
      <c r="BR156" s="11">
        <v>11</v>
      </c>
      <c r="BS156" s="11">
        <v>10</v>
      </c>
      <c r="BT156" s="11">
        <v>19</v>
      </c>
      <c r="BU156" s="11">
        <v>20</v>
      </c>
      <c r="BV156" s="11">
        <v>8</v>
      </c>
      <c r="BW156" s="11">
        <v>8</v>
      </c>
      <c r="BX156" s="11">
        <v>16</v>
      </c>
      <c r="BY156" s="11">
        <v>6</v>
      </c>
      <c r="BZ156" s="11">
        <v>8</v>
      </c>
      <c r="CA156" s="11">
        <v>6</v>
      </c>
      <c r="CB156" s="11">
        <v>9</v>
      </c>
      <c r="CC156" s="11">
        <v>7</v>
      </c>
      <c r="CD156" s="11">
        <v>8</v>
      </c>
      <c r="CE156" s="11">
        <v>9</v>
      </c>
      <c r="CF156" s="11">
        <v>16</v>
      </c>
      <c r="CG156" s="11">
        <v>7</v>
      </c>
      <c r="CH156" s="11">
        <v>17</v>
      </c>
      <c r="CI156" s="11" t="s">
        <v>158</v>
      </c>
      <c r="CJ156" s="11" t="s">
        <v>158</v>
      </c>
      <c r="CK156" s="11" t="s">
        <v>158</v>
      </c>
      <c r="CL156" s="11" t="s">
        <v>158</v>
      </c>
      <c r="CM156" s="11" t="s">
        <v>158</v>
      </c>
      <c r="CN156" s="11" t="s">
        <v>158</v>
      </c>
      <c r="CO156" s="11" t="s">
        <v>158</v>
      </c>
      <c r="CP156" s="11" t="s">
        <v>158</v>
      </c>
      <c r="CQ156" s="11" t="s">
        <v>158</v>
      </c>
      <c r="CR156" s="11" t="s">
        <v>158</v>
      </c>
      <c r="CS156" s="11" t="s">
        <v>158</v>
      </c>
      <c r="CT156" s="11" t="s">
        <v>158</v>
      </c>
      <c r="CU156" s="11" t="s">
        <v>158</v>
      </c>
      <c r="CV156" s="11" t="s">
        <v>154</v>
      </c>
      <c r="CW156" s="11" t="s">
        <v>154</v>
      </c>
      <c r="CX156" s="11" t="s">
        <v>154</v>
      </c>
      <c r="CY156" s="11" t="s">
        <v>154</v>
      </c>
      <c r="CZ156" s="11" t="s">
        <v>154</v>
      </c>
      <c r="DA156" s="11" t="s">
        <v>154</v>
      </c>
      <c r="DB156" s="11" t="s">
        <v>154</v>
      </c>
      <c r="DC156" s="11" t="s">
        <v>154</v>
      </c>
      <c r="DD156" s="11" t="s">
        <v>154</v>
      </c>
      <c r="DE156" s="11" t="s">
        <v>154</v>
      </c>
      <c r="DF156" s="11" t="s">
        <v>154</v>
      </c>
      <c r="DG156" s="11" t="s">
        <v>154</v>
      </c>
      <c r="DH156" s="11" t="s">
        <v>154</v>
      </c>
      <c r="DI156" s="11" t="s">
        <v>157</v>
      </c>
      <c r="DJ156" s="11" t="s">
        <v>157</v>
      </c>
      <c r="DK156" s="11" t="s">
        <v>157</v>
      </c>
      <c r="DL156" s="11" t="s">
        <v>157</v>
      </c>
      <c r="DM156" s="11" t="s">
        <v>157</v>
      </c>
      <c r="DN156" s="11" t="s">
        <v>157</v>
      </c>
      <c r="DO156" s="11" t="s">
        <v>157</v>
      </c>
      <c r="DP156" s="11" t="s">
        <v>157</v>
      </c>
      <c r="DQ156" s="11" t="s">
        <v>157</v>
      </c>
      <c r="DR156" s="11" t="s">
        <v>157</v>
      </c>
      <c r="DS156" s="11" t="s">
        <v>157</v>
      </c>
      <c r="DT156" s="11" t="s">
        <v>157</v>
      </c>
      <c r="DU156" s="11" t="s">
        <v>157</v>
      </c>
      <c r="DV156" s="11" t="b">
        <v>1</v>
      </c>
      <c r="DW156" s="11" t="b">
        <v>1</v>
      </c>
      <c r="DX156" s="11" t="b">
        <v>1</v>
      </c>
      <c r="DY156" s="11" t="b">
        <v>1</v>
      </c>
      <c r="DZ156" s="11" t="b">
        <v>1</v>
      </c>
      <c r="EA156" s="11" t="b">
        <v>1</v>
      </c>
      <c r="EB156" s="11" t="b">
        <v>1</v>
      </c>
      <c r="EC156" s="11" t="b">
        <v>1</v>
      </c>
      <c r="ED156" s="11" t="b">
        <v>1</v>
      </c>
      <c r="EE156" s="11" t="b">
        <v>1</v>
      </c>
      <c r="EF156" s="11" t="b">
        <v>1</v>
      </c>
      <c r="EG156" s="11" t="b">
        <v>1</v>
      </c>
      <c r="EH156" s="11" t="b">
        <v>1</v>
      </c>
      <c r="EI156" s="11">
        <v>2.7519999999999999E-2</v>
      </c>
      <c r="EJ156" s="11">
        <v>1.4392E-2</v>
      </c>
      <c r="EK156" s="11">
        <v>6.7123000000000002E-2</v>
      </c>
      <c r="EL156" s="11">
        <v>3.3889000000000002E-2</v>
      </c>
      <c r="EM156" s="11">
        <v>3.2925999999999997E-2</v>
      </c>
      <c r="EN156" s="11">
        <v>0.14150199999999999</v>
      </c>
      <c r="EO156" s="11">
        <v>0.58530899999999997</v>
      </c>
      <c r="EP156" s="11">
        <v>2.3199999999999998E-2</v>
      </c>
      <c r="EQ156" s="11">
        <v>2.1165E-2</v>
      </c>
      <c r="ER156" s="11">
        <v>0.139539</v>
      </c>
      <c r="ES156" s="11">
        <v>0.21795400000000001</v>
      </c>
      <c r="ET156" s="11">
        <v>4.2237999999999998E-2</v>
      </c>
      <c r="EU156" s="11">
        <v>4.5039000000000003E-2</v>
      </c>
      <c r="EV156" s="11" t="s">
        <v>322</v>
      </c>
      <c r="EW156" s="11" t="s">
        <v>210</v>
      </c>
    </row>
    <row r="157" spans="1:153" ht="12.75" x14ac:dyDescent="0.2">
      <c r="A157" s="11"/>
      <c r="B157" s="11">
        <v>74119776</v>
      </c>
      <c r="C157" s="11">
        <v>44664.606249999997</v>
      </c>
      <c r="D157" s="11" t="s">
        <v>153</v>
      </c>
      <c r="E157" s="11">
        <v>345600</v>
      </c>
      <c r="F157" s="11">
        <v>77904830</v>
      </c>
      <c r="G157" s="11">
        <v>44664.673611111109</v>
      </c>
      <c r="H157" s="11">
        <v>44668.40347222222</v>
      </c>
      <c r="I157" s="11">
        <v>322260</v>
      </c>
      <c r="J157" s="11">
        <v>1</v>
      </c>
      <c r="K157" s="11">
        <v>48</v>
      </c>
      <c r="L157" s="11">
        <v>210398</v>
      </c>
      <c r="M157" s="11">
        <v>131</v>
      </c>
      <c r="N157" s="11">
        <v>131</v>
      </c>
      <c r="O157" s="11">
        <v>92</v>
      </c>
      <c r="P157" s="11">
        <v>100</v>
      </c>
      <c r="Q157" s="11">
        <v>98971</v>
      </c>
      <c r="R157" s="11" t="s">
        <v>154</v>
      </c>
      <c r="S157" s="11" t="s">
        <v>155</v>
      </c>
      <c r="T157" s="11" t="s">
        <v>208</v>
      </c>
      <c r="U157" s="11">
        <v>7</v>
      </c>
      <c r="V157" s="11" t="s">
        <v>154</v>
      </c>
      <c r="W157" s="11" t="s">
        <v>157</v>
      </c>
      <c r="X157" s="11">
        <v>4</v>
      </c>
      <c r="Y157" s="11">
        <v>1</v>
      </c>
      <c r="Z157" s="11">
        <v>10</v>
      </c>
      <c r="AA157" s="11">
        <v>10</v>
      </c>
      <c r="AB157" s="11">
        <v>10</v>
      </c>
      <c r="AC157" s="11">
        <v>10</v>
      </c>
      <c r="AD157" s="11">
        <v>10</v>
      </c>
      <c r="AE157" s="11">
        <v>10</v>
      </c>
      <c r="AF157" s="11">
        <v>10</v>
      </c>
      <c r="AG157" s="11">
        <v>10</v>
      </c>
      <c r="AH157" s="11">
        <v>10</v>
      </c>
      <c r="AI157" s="11">
        <v>10</v>
      </c>
      <c r="AJ157" s="11">
        <v>10</v>
      </c>
      <c r="AK157" s="11">
        <v>10</v>
      </c>
      <c r="AL157" s="11">
        <v>10</v>
      </c>
      <c r="AM157" s="11">
        <v>121</v>
      </c>
      <c r="AN157" s="11">
        <v>60</v>
      </c>
      <c r="AO157" s="11">
        <v>10</v>
      </c>
      <c r="AP157" s="11">
        <v>120</v>
      </c>
      <c r="AQ157" s="11">
        <v>60</v>
      </c>
      <c r="AR157" s="11">
        <v>40</v>
      </c>
      <c r="AS157" s="11">
        <v>1</v>
      </c>
      <c r="AT157" s="11">
        <v>130</v>
      </c>
      <c r="AU157" s="11">
        <v>144322</v>
      </c>
      <c r="AV157" s="11">
        <v>5393</v>
      </c>
      <c r="AW157" s="11">
        <v>742</v>
      </c>
      <c r="AX157" s="11">
        <v>5826</v>
      </c>
      <c r="AY157" s="11">
        <v>1143</v>
      </c>
      <c r="AZ157" s="11">
        <v>7078</v>
      </c>
      <c r="BA157" s="11">
        <v>779</v>
      </c>
      <c r="BB157" s="11">
        <v>2238</v>
      </c>
      <c r="BC157" s="11">
        <v>2496</v>
      </c>
      <c r="BD157" s="11">
        <v>501</v>
      </c>
      <c r="BE157" s="11">
        <v>1784</v>
      </c>
      <c r="BF157" s="11">
        <v>1864</v>
      </c>
      <c r="BG157" s="11">
        <v>17028</v>
      </c>
      <c r="BH157" s="11">
        <v>1780</v>
      </c>
      <c r="BI157" s="11">
        <v>9</v>
      </c>
      <c r="BJ157" s="11">
        <v>10</v>
      </c>
      <c r="BK157" s="11">
        <v>9</v>
      </c>
      <c r="BL157" s="11">
        <v>12</v>
      </c>
      <c r="BM157" s="11">
        <v>9</v>
      </c>
      <c r="BN157" s="11">
        <v>10</v>
      </c>
      <c r="BO157" s="11">
        <v>12</v>
      </c>
      <c r="BP157" s="11">
        <v>11</v>
      </c>
      <c r="BQ157" s="11">
        <v>9</v>
      </c>
      <c r="BR157" s="11">
        <v>12</v>
      </c>
      <c r="BS157" s="11">
        <v>11</v>
      </c>
      <c r="BT157" s="11">
        <v>32</v>
      </c>
      <c r="BU157" s="11">
        <v>35</v>
      </c>
      <c r="BV157" s="11">
        <v>13</v>
      </c>
      <c r="BW157" s="11">
        <v>9</v>
      </c>
      <c r="BX157" s="11">
        <v>21</v>
      </c>
      <c r="BY157" s="11">
        <v>27</v>
      </c>
      <c r="BZ157" s="11">
        <v>17</v>
      </c>
      <c r="CA157" s="11">
        <v>15</v>
      </c>
      <c r="CB157" s="11">
        <v>28</v>
      </c>
      <c r="CC157" s="11">
        <v>21</v>
      </c>
      <c r="CD157" s="11">
        <v>5</v>
      </c>
      <c r="CE157" s="11">
        <v>30</v>
      </c>
      <c r="CF157" s="11">
        <v>11</v>
      </c>
      <c r="CG157" s="11">
        <v>24</v>
      </c>
      <c r="CH157" s="11">
        <v>12</v>
      </c>
      <c r="CI157" s="11" t="s">
        <v>158</v>
      </c>
      <c r="CJ157" s="11" t="s">
        <v>158</v>
      </c>
      <c r="CK157" s="11" t="s">
        <v>158</v>
      </c>
      <c r="CL157" s="11" t="s">
        <v>158</v>
      </c>
      <c r="CM157" s="11" t="s">
        <v>158</v>
      </c>
      <c r="CN157" s="11" t="s">
        <v>158</v>
      </c>
      <c r="CO157" s="11" t="s">
        <v>158</v>
      </c>
      <c r="CP157" s="11" t="s">
        <v>158</v>
      </c>
      <c r="CQ157" s="11" t="s">
        <v>158</v>
      </c>
      <c r="CR157" s="11" t="s">
        <v>158</v>
      </c>
      <c r="CS157" s="11" t="s">
        <v>158</v>
      </c>
      <c r="CT157" s="11" t="s">
        <v>158</v>
      </c>
      <c r="CU157" s="11" t="s">
        <v>158</v>
      </c>
      <c r="CV157" s="11" t="s">
        <v>154</v>
      </c>
      <c r="CW157" s="11" t="s">
        <v>154</v>
      </c>
      <c r="CX157" s="11" t="s">
        <v>154</v>
      </c>
      <c r="CY157" s="11" t="s">
        <v>154</v>
      </c>
      <c r="CZ157" s="11" t="s">
        <v>154</v>
      </c>
      <c r="DA157" s="11" t="s">
        <v>154</v>
      </c>
      <c r="DB157" s="11" t="s">
        <v>154</v>
      </c>
      <c r="DC157" s="11" t="s">
        <v>154</v>
      </c>
      <c r="DD157" s="11" t="s">
        <v>154</v>
      </c>
      <c r="DE157" s="11" t="s">
        <v>154</v>
      </c>
      <c r="DF157" s="11" t="s">
        <v>154</v>
      </c>
      <c r="DG157" s="11" t="s">
        <v>154</v>
      </c>
      <c r="DH157" s="11" t="s">
        <v>154</v>
      </c>
      <c r="DI157" s="11" t="s">
        <v>157</v>
      </c>
      <c r="DJ157" s="11" t="s">
        <v>157</v>
      </c>
      <c r="DK157" s="11" t="s">
        <v>157</v>
      </c>
      <c r="DL157" s="11" t="s">
        <v>157</v>
      </c>
      <c r="DM157" s="11" t="s">
        <v>157</v>
      </c>
      <c r="DN157" s="11" t="s">
        <v>157</v>
      </c>
      <c r="DO157" s="11" t="s">
        <v>157</v>
      </c>
      <c r="DP157" s="11" t="s">
        <v>157</v>
      </c>
      <c r="DQ157" s="11" t="s">
        <v>157</v>
      </c>
      <c r="DR157" s="11" t="s">
        <v>157</v>
      </c>
      <c r="DS157" s="11" t="s">
        <v>157</v>
      </c>
      <c r="DT157" s="11" t="s">
        <v>157</v>
      </c>
      <c r="DU157" s="11" t="s">
        <v>157</v>
      </c>
      <c r="DV157" s="11" t="b">
        <v>1</v>
      </c>
      <c r="DW157" s="11" t="b">
        <v>1</v>
      </c>
      <c r="DX157" s="11" t="b">
        <v>1</v>
      </c>
      <c r="DY157" s="11" t="b">
        <v>1</v>
      </c>
      <c r="DZ157" s="11" t="b">
        <v>1</v>
      </c>
      <c r="EA157" s="11" t="b">
        <v>1</v>
      </c>
      <c r="EB157" s="11" t="b">
        <v>1</v>
      </c>
      <c r="EC157" s="11" t="b">
        <v>1</v>
      </c>
      <c r="ED157" s="11" t="b">
        <v>1</v>
      </c>
      <c r="EE157" s="11" t="b">
        <v>1</v>
      </c>
      <c r="EF157" s="11" t="b">
        <v>1</v>
      </c>
      <c r="EG157" s="11" t="b">
        <v>1</v>
      </c>
      <c r="EH157" s="11" t="b">
        <v>1</v>
      </c>
      <c r="EI157" s="11">
        <v>0.119546154</v>
      </c>
      <c r="EJ157" s="11">
        <v>1.5582421000000001E-2</v>
      </c>
      <c r="EK157" s="11">
        <v>2.7311383000000002E-2</v>
      </c>
      <c r="EL157" s="11">
        <v>0.209629759</v>
      </c>
      <c r="EM157" s="11">
        <v>7.6988038999999994E-2</v>
      </c>
      <c r="EN157" s="11">
        <v>0.10982913</v>
      </c>
      <c r="EO157" s="11">
        <v>6.4831236E-2</v>
      </c>
      <c r="EP157" s="11">
        <v>2.3422022000000001E-2</v>
      </c>
      <c r="EQ157" s="11">
        <v>0.192670918</v>
      </c>
      <c r="ER157" s="11">
        <v>1.9709170000000002E-2</v>
      </c>
      <c r="ES157" s="11">
        <v>6.6611701999999995E-2</v>
      </c>
      <c r="ET157" s="11">
        <v>2.710883E-2</v>
      </c>
      <c r="EU157" s="11">
        <v>1.9605668E-2</v>
      </c>
      <c r="EV157" s="11" t="s">
        <v>323</v>
      </c>
      <c r="EW157" s="11" t="s">
        <v>229</v>
      </c>
    </row>
    <row r="158" spans="1:153" ht="12.75" x14ac:dyDescent="0.2">
      <c r="A158" s="11"/>
      <c r="B158" s="11">
        <v>74119748</v>
      </c>
      <c r="C158" s="11">
        <v>44700.677777777775</v>
      </c>
      <c r="D158" s="11" t="s">
        <v>153</v>
      </c>
      <c r="E158" s="11">
        <v>345600</v>
      </c>
      <c r="F158" s="11">
        <v>80476798</v>
      </c>
      <c r="G158" s="11">
        <v>44700.750694444447</v>
      </c>
      <c r="H158" s="11">
        <v>44701.644444444442</v>
      </c>
      <c r="I158" s="11">
        <v>77195</v>
      </c>
      <c r="J158" s="11">
        <v>2</v>
      </c>
      <c r="K158" s="11">
        <v>40</v>
      </c>
      <c r="L158" s="11">
        <v>14519</v>
      </c>
      <c r="M158" s="11">
        <v>131</v>
      </c>
      <c r="N158" s="11">
        <v>131</v>
      </c>
      <c r="O158" s="11">
        <v>92</v>
      </c>
      <c r="P158" s="11">
        <v>100</v>
      </c>
      <c r="Q158" s="11">
        <v>43995</v>
      </c>
      <c r="R158" s="11" t="s">
        <v>154</v>
      </c>
      <c r="S158" s="11" t="s">
        <v>155</v>
      </c>
      <c r="T158" s="11" t="s">
        <v>208</v>
      </c>
      <c r="U158" s="11">
        <v>16</v>
      </c>
      <c r="V158" s="11" t="s">
        <v>154</v>
      </c>
      <c r="W158" s="11" t="s">
        <v>157</v>
      </c>
      <c r="X158" s="11">
        <v>5</v>
      </c>
      <c r="Y158" s="11">
        <v>1</v>
      </c>
      <c r="Z158" s="11">
        <v>10</v>
      </c>
      <c r="AA158" s="11">
        <v>10</v>
      </c>
      <c r="AB158" s="11">
        <v>10</v>
      </c>
      <c r="AC158" s="11">
        <v>10</v>
      </c>
      <c r="AD158" s="11">
        <v>10</v>
      </c>
      <c r="AE158" s="11">
        <v>10</v>
      </c>
      <c r="AF158" s="11">
        <v>10</v>
      </c>
      <c r="AG158" s="11">
        <v>10</v>
      </c>
      <c r="AH158" s="11">
        <v>10</v>
      </c>
      <c r="AI158" s="11">
        <v>10</v>
      </c>
      <c r="AJ158" s="11">
        <v>10</v>
      </c>
      <c r="AK158" s="11">
        <v>10</v>
      </c>
      <c r="AL158" s="11">
        <v>10</v>
      </c>
      <c r="AM158" s="11">
        <v>121</v>
      </c>
      <c r="AN158" s="11">
        <v>60</v>
      </c>
      <c r="AO158" s="11">
        <v>10</v>
      </c>
      <c r="AP158" s="11">
        <v>120</v>
      </c>
      <c r="AQ158" s="11">
        <v>60</v>
      </c>
      <c r="AR158" s="11">
        <v>40</v>
      </c>
      <c r="AS158" s="11">
        <v>1</v>
      </c>
      <c r="AT158" s="11">
        <v>130</v>
      </c>
      <c r="AU158" s="11">
        <v>27</v>
      </c>
      <c r="AV158" s="11">
        <v>2504</v>
      </c>
      <c r="AW158" s="11">
        <v>1039</v>
      </c>
      <c r="AX158" s="11">
        <v>1349</v>
      </c>
      <c r="AY158" s="11">
        <v>1234</v>
      </c>
      <c r="AZ158" s="11">
        <v>740</v>
      </c>
      <c r="BA158" s="11">
        <v>188</v>
      </c>
      <c r="BB158" s="11">
        <v>836</v>
      </c>
      <c r="BC158" s="11">
        <v>3320</v>
      </c>
      <c r="BD158" s="11">
        <v>5861</v>
      </c>
      <c r="BE158" s="11">
        <v>4771</v>
      </c>
      <c r="BF158" s="11">
        <v>8264</v>
      </c>
      <c r="BG158" s="11">
        <v>2909</v>
      </c>
      <c r="BH158" s="11">
        <v>122</v>
      </c>
      <c r="BI158" s="11">
        <v>10</v>
      </c>
      <c r="BJ158" s="11">
        <v>9</v>
      </c>
      <c r="BK158" s="11">
        <v>8</v>
      </c>
      <c r="BL158" s="11">
        <v>11</v>
      </c>
      <c r="BM158" s="11">
        <v>7</v>
      </c>
      <c r="BN158" s="11">
        <v>9</v>
      </c>
      <c r="BO158" s="11">
        <v>11</v>
      </c>
      <c r="BP158" s="11">
        <v>10</v>
      </c>
      <c r="BQ158" s="11">
        <v>9</v>
      </c>
      <c r="BR158" s="11">
        <v>10</v>
      </c>
      <c r="BS158" s="11">
        <v>10</v>
      </c>
      <c r="BT158" s="11">
        <v>15</v>
      </c>
      <c r="BU158" s="11">
        <v>24</v>
      </c>
      <c r="BV158" s="11">
        <v>4</v>
      </c>
      <c r="BW158" s="11">
        <v>6</v>
      </c>
      <c r="BX158" s="11">
        <v>2</v>
      </c>
      <c r="BY158" s="11">
        <v>2</v>
      </c>
      <c r="BZ158" s="11">
        <v>2</v>
      </c>
      <c r="CA158" s="11">
        <v>2</v>
      </c>
      <c r="CB158" s="11">
        <v>2</v>
      </c>
      <c r="CC158" s="11">
        <v>3</v>
      </c>
      <c r="CD158" s="11">
        <v>7</v>
      </c>
      <c r="CE158" s="11">
        <v>6</v>
      </c>
      <c r="CF158" s="11">
        <v>2</v>
      </c>
      <c r="CG158" s="11">
        <v>4</v>
      </c>
      <c r="CH158" s="11">
        <v>2</v>
      </c>
      <c r="CI158" s="11" t="s">
        <v>158</v>
      </c>
      <c r="CJ158" s="11" t="s">
        <v>158</v>
      </c>
      <c r="CK158" s="11" t="s">
        <v>158</v>
      </c>
      <c r="CL158" s="11" t="s">
        <v>158</v>
      </c>
      <c r="CM158" s="11" t="s">
        <v>158</v>
      </c>
      <c r="CN158" s="11" t="s">
        <v>158</v>
      </c>
      <c r="CO158" s="11" t="s">
        <v>158</v>
      </c>
      <c r="CP158" s="11" t="s">
        <v>158</v>
      </c>
      <c r="CQ158" s="11" t="s">
        <v>158</v>
      </c>
      <c r="CR158" s="11" t="s">
        <v>158</v>
      </c>
      <c r="CS158" s="11" t="s">
        <v>158</v>
      </c>
      <c r="CT158" s="11" t="s">
        <v>158</v>
      </c>
      <c r="CU158" s="11" t="s">
        <v>158</v>
      </c>
      <c r="CV158" s="11" t="s">
        <v>154</v>
      </c>
      <c r="CW158" s="11" t="s">
        <v>154</v>
      </c>
      <c r="CX158" s="11" t="s">
        <v>154</v>
      </c>
      <c r="CY158" s="11" t="s">
        <v>154</v>
      </c>
      <c r="CZ158" s="11" t="s">
        <v>154</v>
      </c>
      <c r="DA158" s="11" t="s">
        <v>154</v>
      </c>
      <c r="DB158" s="11" t="s">
        <v>154</v>
      </c>
      <c r="DC158" s="11" t="s">
        <v>154</v>
      </c>
      <c r="DD158" s="11" t="s">
        <v>154</v>
      </c>
      <c r="DE158" s="11" t="s">
        <v>154</v>
      </c>
      <c r="DF158" s="11" t="s">
        <v>154</v>
      </c>
      <c r="DG158" s="11" t="s">
        <v>154</v>
      </c>
      <c r="DH158" s="11" t="s">
        <v>154</v>
      </c>
      <c r="DI158" s="11" t="s">
        <v>157</v>
      </c>
      <c r="DJ158" s="11" t="s">
        <v>157</v>
      </c>
      <c r="DK158" s="11" t="s">
        <v>157</v>
      </c>
      <c r="DL158" s="11" t="s">
        <v>157</v>
      </c>
      <c r="DM158" s="11" t="s">
        <v>157</v>
      </c>
      <c r="DN158" s="11" t="s">
        <v>157</v>
      </c>
      <c r="DO158" s="11" t="s">
        <v>157</v>
      </c>
      <c r="DP158" s="11" t="s">
        <v>157</v>
      </c>
      <c r="DQ158" s="11" t="s">
        <v>157</v>
      </c>
      <c r="DR158" s="11" t="s">
        <v>157</v>
      </c>
      <c r="DS158" s="11" t="s">
        <v>157</v>
      </c>
      <c r="DT158" s="11" t="s">
        <v>157</v>
      </c>
      <c r="DU158" s="11" t="s">
        <v>157</v>
      </c>
      <c r="DV158" s="11" t="b">
        <v>1</v>
      </c>
      <c r="DW158" s="11" t="b">
        <v>1</v>
      </c>
      <c r="DX158" s="11" t="b">
        <v>1</v>
      </c>
      <c r="DY158" s="11" t="b">
        <v>1</v>
      </c>
      <c r="DZ158" s="11" t="b">
        <v>1</v>
      </c>
      <c r="EA158" s="11" t="b">
        <v>1</v>
      </c>
      <c r="EB158" s="11" t="b">
        <v>1</v>
      </c>
      <c r="EC158" s="11" t="b">
        <v>1</v>
      </c>
      <c r="ED158" s="11" t="b">
        <v>1</v>
      </c>
      <c r="EE158" s="11" t="b">
        <v>1</v>
      </c>
      <c r="EF158" s="11" t="b">
        <v>1</v>
      </c>
      <c r="EG158" s="11" t="b">
        <v>1</v>
      </c>
      <c r="EH158" s="11" t="b">
        <v>1</v>
      </c>
      <c r="EI158" s="11">
        <v>3.7314053999999999E-2</v>
      </c>
      <c r="EJ158" s="11">
        <v>1.8744520000000001E-2</v>
      </c>
      <c r="EK158" s="11">
        <v>4.9699049000000002E-2</v>
      </c>
      <c r="EL158" s="11">
        <v>7.5872869999999995E-2</v>
      </c>
      <c r="EM158" s="11">
        <v>5.0258916000000001E-2</v>
      </c>
      <c r="EN158" s="11">
        <v>5.8779936999999997E-2</v>
      </c>
      <c r="EO158" s="11">
        <v>2.0207958000000002E-2</v>
      </c>
      <c r="EP158" s="11">
        <v>2.3808108000000001E-2</v>
      </c>
      <c r="EQ158" s="11">
        <v>5.7984161999999999E-2</v>
      </c>
      <c r="ER158" s="11">
        <v>2.1393088000000001E-2</v>
      </c>
      <c r="ES158" s="11">
        <v>0.26606854099999999</v>
      </c>
      <c r="ET158" s="11">
        <v>2.3341460000000001E-2</v>
      </c>
      <c r="EU158" s="11">
        <v>3.5881545000000001E-2</v>
      </c>
      <c r="EV158" s="11" t="s">
        <v>287</v>
      </c>
      <c r="EW158" s="11" t="s">
        <v>229</v>
      </c>
    </row>
    <row r="159" spans="1:153" ht="12.75" x14ac:dyDescent="0.2">
      <c r="A159" s="11"/>
      <c r="B159" s="11">
        <v>73589894</v>
      </c>
      <c r="C159" s="11">
        <v>55403.8055555549</v>
      </c>
      <c r="D159" s="11" t="s">
        <v>153</v>
      </c>
      <c r="E159" s="11">
        <v>345600</v>
      </c>
      <c r="F159" s="11">
        <v>77828012</v>
      </c>
      <c r="G159" s="11">
        <v>54835.118750001799</v>
      </c>
      <c r="H159" s="11">
        <v>53648.911805553202</v>
      </c>
      <c r="I159" s="11">
        <v>345217</v>
      </c>
      <c r="J159" s="11">
        <v>1</v>
      </c>
      <c r="K159" s="11">
        <v>72</v>
      </c>
      <c r="L159" s="11">
        <v>286175</v>
      </c>
      <c r="M159" s="11">
        <v>131</v>
      </c>
      <c r="N159" s="11">
        <v>91</v>
      </c>
      <c r="O159" s="11">
        <v>92</v>
      </c>
      <c r="P159" s="11">
        <v>69.459999999999994</v>
      </c>
      <c r="Q159" s="11">
        <v>218683</v>
      </c>
      <c r="R159" s="11" t="s">
        <v>154</v>
      </c>
      <c r="S159" s="11" t="s">
        <v>155</v>
      </c>
      <c r="T159" s="11" t="s">
        <v>208</v>
      </c>
      <c r="U159" s="11">
        <v>6</v>
      </c>
      <c r="V159" s="11" t="s">
        <v>154</v>
      </c>
      <c r="W159" s="11" t="s">
        <v>157</v>
      </c>
      <c r="X159" s="11">
        <v>3</v>
      </c>
      <c r="Y159" s="11">
        <v>1</v>
      </c>
      <c r="Z159" s="11">
        <v>10</v>
      </c>
      <c r="AA159" s="11">
        <v>10</v>
      </c>
      <c r="AB159" s="11">
        <v>10</v>
      </c>
      <c r="AC159" s="11">
        <v>10</v>
      </c>
      <c r="AD159" s="11">
        <v>0</v>
      </c>
      <c r="AE159" s="11">
        <v>0</v>
      </c>
      <c r="AF159" s="11">
        <v>0</v>
      </c>
      <c r="AG159" s="11">
        <v>10</v>
      </c>
      <c r="AH159" s="11">
        <v>10</v>
      </c>
      <c r="AI159" s="11">
        <v>10</v>
      </c>
      <c r="AJ159" s="11">
        <v>10</v>
      </c>
      <c r="AK159" s="11">
        <v>0</v>
      </c>
      <c r="AL159" s="11">
        <v>10</v>
      </c>
      <c r="AM159" s="11">
        <v>81</v>
      </c>
      <c r="AN159" s="11">
        <v>60</v>
      </c>
      <c r="AO159" s="11">
        <v>10</v>
      </c>
      <c r="AP159" s="11">
        <v>80</v>
      </c>
      <c r="AQ159" s="11">
        <v>40</v>
      </c>
      <c r="AR159" s="11">
        <v>30</v>
      </c>
      <c r="AS159" s="11">
        <v>1</v>
      </c>
      <c r="AT159" s="11">
        <v>90</v>
      </c>
      <c r="AU159" s="11">
        <v>1304</v>
      </c>
      <c r="AV159" s="11">
        <v>62536</v>
      </c>
      <c r="AW159" s="11">
        <v>1613</v>
      </c>
      <c r="AX159" s="11">
        <v>13154</v>
      </c>
      <c r="AY159" s="11">
        <v>13655</v>
      </c>
      <c r="AZ159" s="11">
        <v>17971</v>
      </c>
      <c r="BA159" s="11">
        <v>3384</v>
      </c>
      <c r="BB159" s="11">
        <v>3295</v>
      </c>
      <c r="BC159" s="11">
        <v>2392</v>
      </c>
      <c r="BD159" s="11">
        <v>431</v>
      </c>
      <c r="BE159" s="11">
        <v>1572</v>
      </c>
      <c r="BF159" s="11">
        <v>470</v>
      </c>
      <c r="BG159" s="11">
        <v>895</v>
      </c>
      <c r="BH159" s="11">
        <v>1718</v>
      </c>
      <c r="BI159" s="11">
        <v>9</v>
      </c>
      <c r="BJ159" s="11">
        <v>9</v>
      </c>
      <c r="BK159" s="11">
        <v>18</v>
      </c>
      <c r="BL159" s="11">
        <v>68</v>
      </c>
      <c r="BM159" s="11">
        <v>26</v>
      </c>
      <c r="BN159" s="11">
        <v>9</v>
      </c>
      <c r="BO159" s="11">
        <v>45</v>
      </c>
      <c r="BP159" s="11">
        <v>14</v>
      </c>
      <c r="BQ159" s="11">
        <v>10</v>
      </c>
      <c r="BR159" s="11">
        <v>12</v>
      </c>
      <c r="BS159" s="11">
        <v>10</v>
      </c>
      <c r="BT159" s="11">
        <v>19</v>
      </c>
      <c r="BU159" s="11">
        <v>33</v>
      </c>
      <c r="BV159" s="11">
        <v>10</v>
      </c>
      <c r="BW159" s="11">
        <v>10</v>
      </c>
      <c r="BX159" s="11">
        <v>41</v>
      </c>
      <c r="BY159" s="11">
        <v>96</v>
      </c>
      <c r="BZ159" s="11">
        <v>81</v>
      </c>
      <c r="CA159" s="11">
        <v>18</v>
      </c>
      <c r="CB159" s="11">
        <v>21</v>
      </c>
      <c r="CC159" s="11">
        <v>14</v>
      </c>
      <c r="CD159" s="11">
        <v>5</v>
      </c>
      <c r="CE159" s="11">
        <v>23</v>
      </c>
      <c r="CF159" s="11">
        <v>5</v>
      </c>
      <c r="CG159" s="11">
        <v>11</v>
      </c>
      <c r="CH159" s="11">
        <v>16</v>
      </c>
      <c r="CI159" s="11" t="s">
        <v>158</v>
      </c>
      <c r="CJ159" s="11" t="s">
        <v>158</v>
      </c>
      <c r="CK159" s="11" t="s">
        <v>158</v>
      </c>
      <c r="CL159" s="11" t="s">
        <v>158</v>
      </c>
      <c r="CM159" s="11" t="s">
        <v>158</v>
      </c>
      <c r="CN159" s="11" t="s">
        <v>158</v>
      </c>
      <c r="CO159" s="11" t="s">
        <v>158</v>
      </c>
      <c r="CP159" s="11" t="s">
        <v>158</v>
      </c>
      <c r="CQ159" s="11" t="s">
        <v>158</v>
      </c>
      <c r="CR159" s="11" t="s">
        <v>158</v>
      </c>
      <c r="CS159" s="11" t="s">
        <v>158</v>
      </c>
      <c r="CT159" s="11" t="s">
        <v>158</v>
      </c>
      <c r="CU159" s="11" t="s">
        <v>158</v>
      </c>
      <c r="CV159" s="11" t="s">
        <v>154</v>
      </c>
      <c r="CW159" s="11" t="s">
        <v>154</v>
      </c>
      <c r="CX159" s="11" t="s">
        <v>154</v>
      </c>
      <c r="CY159" s="11" t="s">
        <v>154</v>
      </c>
      <c r="CZ159" s="11" t="s">
        <v>154</v>
      </c>
      <c r="DA159" s="11" t="s">
        <v>154</v>
      </c>
      <c r="DB159" s="11" t="s">
        <v>154</v>
      </c>
      <c r="DC159" s="11" t="s">
        <v>154</v>
      </c>
      <c r="DD159" s="11" t="s">
        <v>154</v>
      </c>
      <c r="DE159" s="11" t="s">
        <v>154</v>
      </c>
      <c r="DF159" s="11" t="s">
        <v>154</v>
      </c>
      <c r="DG159" s="11" t="s">
        <v>154</v>
      </c>
      <c r="DH159" s="11" t="s">
        <v>154</v>
      </c>
      <c r="DI159" s="11" t="s">
        <v>157</v>
      </c>
      <c r="DJ159" s="11" t="s">
        <v>157</v>
      </c>
      <c r="DK159" s="11" t="s">
        <v>157</v>
      </c>
      <c r="DL159" s="11" t="s">
        <v>157</v>
      </c>
      <c r="DM159" s="11" t="s">
        <v>157</v>
      </c>
      <c r="DN159" s="11" t="s">
        <v>157</v>
      </c>
      <c r="DO159" s="11" t="s">
        <v>157</v>
      </c>
      <c r="DP159" s="11" t="s">
        <v>157</v>
      </c>
      <c r="DQ159" s="11" t="s">
        <v>157</v>
      </c>
      <c r="DR159" s="11" t="s">
        <v>157</v>
      </c>
      <c r="DS159" s="11" t="s">
        <v>157</v>
      </c>
      <c r="DT159" s="11" t="s">
        <v>157</v>
      </c>
      <c r="DU159" s="11" t="s">
        <v>157</v>
      </c>
      <c r="DV159" s="11" t="b">
        <v>1</v>
      </c>
      <c r="DW159" s="11" t="b">
        <v>1</v>
      </c>
      <c r="DX159" s="11" t="b">
        <v>1</v>
      </c>
      <c r="DY159" s="11" t="b">
        <v>1</v>
      </c>
      <c r="DZ159" s="11" t="b">
        <v>0</v>
      </c>
      <c r="EA159" s="11" t="b">
        <v>0</v>
      </c>
      <c r="EB159" s="11" t="b">
        <v>0</v>
      </c>
      <c r="EC159" s="11" t="b">
        <v>1</v>
      </c>
      <c r="ED159" s="11" t="b">
        <v>1</v>
      </c>
      <c r="EE159" s="11" t="b">
        <v>1</v>
      </c>
      <c r="EF159" s="11" t="b">
        <v>1</v>
      </c>
      <c r="EG159" s="11" t="b">
        <v>0</v>
      </c>
      <c r="EH159" s="11" t="b">
        <v>1</v>
      </c>
      <c r="EI159" s="11">
        <v>0.52889799999999998</v>
      </c>
      <c r="EJ159" s="11">
        <v>4.3957999999999997E-2</v>
      </c>
      <c r="EK159" s="11">
        <v>2.9985000000000001E-2</v>
      </c>
      <c r="EL159" s="11">
        <v>1.2723999999999999E-2</v>
      </c>
      <c r="EM159" s="11">
        <v>1.4331E-2</v>
      </c>
      <c r="EN159" s="11">
        <v>1.0687E-2</v>
      </c>
      <c r="EO159" s="11">
        <v>6.9455000000000003E-2</v>
      </c>
      <c r="EP159" s="11">
        <v>2.4105000000000001E-2</v>
      </c>
      <c r="EQ159" s="11">
        <v>8.6021E-2</v>
      </c>
      <c r="ER159" s="11">
        <v>3.8724000000000001E-2</v>
      </c>
      <c r="ES159" s="11">
        <v>8.4682999999999994E-2</v>
      </c>
      <c r="ET159" s="11">
        <v>3.6159999999999998E-2</v>
      </c>
      <c r="EU159" s="11">
        <v>2.5464000000000001E-2</v>
      </c>
      <c r="EV159" s="11" t="s">
        <v>238</v>
      </c>
      <c r="EW159" s="11" t="s">
        <v>324</v>
      </c>
    </row>
    <row r="160" spans="1:153" ht="12.75" x14ac:dyDescent="0.2">
      <c r="A160" s="11"/>
      <c r="B160" s="11">
        <v>59571020</v>
      </c>
      <c r="C160" s="11">
        <v>54307.1736111106</v>
      </c>
      <c r="D160" s="11" t="s">
        <v>153</v>
      </c>
      <c r="E160" s="11">
        <v>345600</v>
      </c>
      <c r="F160" s="11">
        <v>70520462</v>
      </c>
      <c r="G160" s="11">
        <v>52145.999305556899</v>
      </c>
      <c r="H160" s="11">
        <v>51274.785416665</v>
      </c>
      <c r="I160" s="11">
        <v>34856</v>
      </c>
      <c r="J160" s="11">
        <v>2</v>
      </c>
      <c r="K160" s="11">
        <v>50</v>
      </c>
      <c r="L160" s="11">
        <v>9038</v>
      </c>
      <c r="M160" s="11">
        <v>131</v>
      </c>
      <c r="N160" s="11">
        <v>111</v>
      </c>
      <c r="O160" s="11">
        <v>92</v>
      </c>
      <c r="P160" s="11">
        <v>84.73</v>
      </c>
      <c r="Q160" s="11">
        <v>8336</v>
      </c>
      <c r="R160" s="11" t="s">
        <v>154</v>
      </c>
      <c r="S160" s="11" t="s">
        <v>155</v>
      </c>
      <c r="T160" s="11" t="s">
        <v>208</v>
      </c>
      <c r="U160" s="11">
        <v>0</v>
      </c>
      <c r="V160" s="11" t="s">
        <v>154</v>
      </c>
      <c r="W160" s="11" t="s">
        <v>157</v>
      </c>
      <c r="X160" s="11">
        <v>4</v>
      </c>
      <c r="Y160" s="11">
        <v>1</v>
      </c>
      <c r="Z160" s="11">
        <v>10</v>
      </c>
      <c r="AA160" s="11">
        <v>10</v>
      </c>
      <c r="AB160" s="11">
        <v>10</v>
      </c>
      <c r="AC160" s="11">
        <v>10</v>
      </c>
      <c r="AD160" s="11">
        <v>10</v>
      </c>
      <c r="AE160" s="11">
        <v>10</v>
      </c>
      <c r="AF160" s="11">
        <v>10</v>
      </c>
      <c r="AG160" s="11">
        <v>10</v>
      </c>
      <c r="AH160" s="11">
        <v>10</v>
      </c>
      <c r="AI160" s="11">
        <v>10</v>
      </c>
      <c r="AJ160" s="11">
        <v>10</v>
      </c>
      <c r="AK160" s="11">
        <v>0</v>
      </c>
      <c r="AL160" s="11">
        <v>0</v>
      </c>
      <c r="AM160" s="11">
        <v>101</v>
      </c>
      <c r="AN160" s="11">
        <v>60</v>
      </c>
      <c r="AO160" s="11">
        <v>0</v>
      </c>
      <c r="AP160" s="11">
        <v>110</v>
      </c>
      <c r="AQ160" s="11">
        <v>40</v>
      </c>
      <c r="AR160" s="11">
        <v>30</v>
      </c>
      <c r="AS160" s="11">
        <v>1</v>
      </c>
      <c r="AT160" s="11">
        <v>110</v>
      </c>
      <c r="AU160" s="11">
        <v>320</v>
      </c>
      <c r="AV160" s="11">
        <v>10111</v>
      </c>
      <c r="AW160" s="11">
        <v>1872</v>
      </c>
      <c r="AX160" s="11">
        <v>240</v>
      </c>
      <c r="AY160" s="11">
        <v>565</v>
      </c>
      <c r="AZ160" s="11">
        <v>1390</v>
      </c>
      <c r="BA160" s="11">
        <v>640</v>
      </c>
      <c r="BB160" s="11">
        <v>2619</v>
      </c>
      <c r="BC160" s="11">
        <v>2236</v>
      </c>
      <c r="BD160" s="11">
        <v>1679</v>
      </c>
      <c r="BE160" s="11">
        <v>1313</v>
      </c>
      <c r="BF160" s="11">
        <v>2270</v>
      </c>
      <c r="BG160" s="11">
        <v>1074</v>
      </c>
      <c r="BH160" s="11">
        <v>3</v>
      </c>
      <c r="BI160" s="11">
        <v>5</v>
      </c>
      <c r="BJ160" s="11">
        <v>5</v>
      </c>
      <c r="BK160" s="11">
        <v>4</v>
      </c>
      <c r="BL160" s="11">
        <v>7</v>
      </c>
      <c r="BM160" s="11">
        <v>4</v>
      </c>
      <c r="BN160" s="11">
        <v>5</v>
      </c>
      <c r="BO160" s="11">
        <v>7</v>
      </c>
      <c r="BP160" s="11">
        <v>6</v>
      </c>
      <c r="BQ160" s="11">
        <v>5</v>
      </c>
      <c r="BR160" s="11">
        <v>6</v>
      </c>
      <c r="BS160" s="11">
        <v>7</v>
      </c>
      <c r="BT160" s="11">
        <v>0</v>
      </c>
      <c r="BU160" s="11">
        <v>4</v>
      </c>
      <c r="BV160" s="11">
        <v>43</v>
      </c>
      <c r="BW160" s="11">
        <v>10</v>
      </c>
      <c r="BX160" s="11">
        <v>2</v>
      </c>
      <c r="BY160" s="11">
        <v>5</v>
      </c>
      <c r="BZ160" s="11">
        <v>12</v>
      </c>
      <c r="CA160" s="11">
        <v>7</v>
      </c>
      <c r="CB160" s="11">
        <v>10</v>
      </c>
      <c r="CC160" s="11">
        <v>17</v>
      </c>
      <c r="CD160" s="11">
        <v>14</v>
      </c>
      <c r="CE160" s="11">
        <v>10</v>
      </c>
      <c r="CF160" s="11">
        <v>6</v>
      </c>
      <c r="CG160" s="11">
        <v>1</v>
      </c>
      <c r="CH160" s="11">
        <v>1</v>
      </c>
      <c r="CI160" s="11" t="s">
        <v>158</v>
      </c>
      <c r="CJ160" s="11" t="s">
        <v>158</v>
      </c>
      <c r="CK160" s="11" t="s">
        <v>158</v>
      </c>
      <c r="CL160" s="11" t="s">
        <v>158</v>
      </c>
      <c r="CM160" s="11" t="s">
        <v>158</v>
      </c>
      <c r="CN160" s="11" t="s">
        <v>158</v>
      </c>
      <c r="CO160" s="11" t="s">
        <v>158</v>
      </c>
      <c r="CP160" s="11" t="s">
        <v>158</v>
      </c>
      <c r="CQ160" s="11" t="s">
        <v>158</v>
      </c>
      <c r="CR160" s="11" t="s">
        <v>158</v>
      </c>
      <c r="CS160" s="11" t="s">
        <v>158</v>
      </c>
      <c r="CT160" s="11" t="s">
        <v>158</v>
      </c>
      <c r="CU160" s="11" t="s">
        <v>158</v>
      </c>
      <c r="CV160" s="11" t="s">
        <v>154</v>
      </c>
      <c r="CW160" s="11" t="s">
        <v>154</v>
      </c>
      <c r="CX160" s="11" t="s">
        <v>154</v>
      </c>
      <c r="CY160" s="11" t="s">
        <v>154</v>
      </c>
      <c r="CZ160" s="11" t="s">
        <v>154</v>
      </c>
      <c r="DA160" s="11" t="s">
        <v>154</v>
      </c>
      <c r="DB160" s="11" t="s">
        <v>154</v>
      </c>
      <c r="DC160" s="11" t="s">
        <v>154</v>
      </c>
      <c r="DD160" s="11" t="s">
        <v>154</v>
      </c>
      <c r="DE160" s="11" t="s">
        <v>154</v>
      </c>
      <c r="DF160" s="11" t="s">
        <v>154</v>
      </c>
      <c r="DG160" s="11" t="s">
        <v>154</v>
      </c>
      <c r="DH160" s="11" t="s">
        <v>154</v>
      </c>
      <c r="DI160" s="11" t="s">
        <v>157</v>
      </c>
      <c r="DJ160" s="11" t="s">
        <v>157</v>
      </c>
      <c r="DK160" s="11" t="s">
        <v>157</v>
      </c>
      <c r="DL160" s="11" t="s">
        <v>157</v>
      </c>
      <c r="DM160" s="11" t="s">
        <v>157</v>
      </c>
      <c r="DN160" s="11" t="s">
        <v>157</v>
      </c>
      <c r="DO160" s="11" t="s">
        <v>157</v>
      </c>
      <c r="DP160" s="11" t="s">
        <v>157</v>
      </c>
      <c r="DQ160" s="11" t="s">
        <v>157</v>
      </c>
      <c r="DR160" s="11" t="s">
        <v>157</v>
      </c>
      <c r="DS160" s="11" t="s">
        <v>157</v>
      </c>
      <c r="DT160" s="11" t="s">
        <v>157</v>
      </c>
      <c r="DU160" s="11" t="s">
        <v>157</v>
      </c>
      <c r="DV160" s="11" t="b">
        <v>1</v>
      </c>
      <c r="DW160" s="11" t="b">
        <v>1</v>
      </c>
      <c r="DX160" s="11" t="b">
        <v>1</v>
      </c>
      <c r="DY160" s="11" t="b">
        <v>1</v>
      </c>
      <c r="DZ160" s="11" t="b">
        <v>1</v>
      </c>
      <c r="EA160" s="11" t="b">
        <v>1</v>
      </c>
      <c r="EB160" s="11" t="b">
        <v>1</v>
      </c>
      <c r="EC160" s="11" t="b">
        <v>1</v>
      </c>
      <c r="ED160" s="11" t="b">
        <v>1</v>
      </c>
      <c r="EE160" s="11" t="b">
        <v>1</v>
      </c>
      <c r="EF160" s="11" t="b">
        <v>1</v>
      </c>
      <c r="EG160" s="11" t="b">
        <v>0</v>
      </c>
      <c r="EH160" s="11" t="b">
        <v>0</v>
      </c>
      <c r="EI160" s="11">
        <v>0.16194900000000001</v>
      </c>
      <c r="EJ160" s="11">
        <v>0.12675400000000001</v>
      </c>
      <c r="EK160" s="11">
        <v>4.0419999999999998E-2</v>
      </c>
      <c r="EL160" s="11">
        <v>7.4830999999999995E-2</v>
      </c>
      <c r="EM160" s="11">
        <v>2.0223000000000001E-2</v>
      </c>
      <c r="EN160" s="11">
        <v>3.7906000000000002E-2</v>
      </c>
      <c r="EO160" s="11">
        <v>3.3628999999999999E-2</v>
      </c>
      <c r="EP160" s="11">
        <v>2.4107E-2</v>
      </c>
      <c r="EQ160" s="11">
        <v>7.2973999999999997E-2</v>
      </c>
      <c r="ER160" s="11">
        <v>4.2909999999999997E-2</v>
      </c>
      <c r="ES160" s="11">
        <v>4.6794000000000002E-2</v>
      </c>
      <c r="ET160" s="11">
        <v>1.6808E-2</v>
      </c>
      <c r="EU160" s="11">
        <v>0.118006</v>
      </c>
      <c r="EV160" s="11" t="s">
        <v>247</v>
      </c>
      <c r="EW160" s="11" t="s">
        <v>325</v>
      </c>
    </row>
    <row r="161" spans="1:153" ht="12.75" x14ac:dyDescent="0.2">
      <c r="A161" s="11"/>
      <c r="B161" s="11">
        <v>74119640</v>
      </c>
      <c r="C161" s="11">
        <v>56653.9659722215</v>
      </c>
      <c r="D161" s="11" t="s">
        <v>153</v>
      </c>
      <c r="E161" s="11">
        <v>345600</v>
      </c>
      <c r="F161" s="11">
        <v>77904560</v>
      </c>
      <c r="G161" s="11">
        <v>55778.317361113099</v>
      </c>
      <c r="H161" s="11">
        <v>54481.627777775298</v>
      </c>
      <c r="I161" s="11">
        <v>345591</v>
      </c>
      <c r="J161" s="11">
        <v>1</v>
      </c>
      <c r="K161" s="11">
        <v>123</v>
      </c>
      <c r="L161" s="11">
        <v>106058</v>
      </c>
      <c r="M161" s="11">
        <v>131</v>
      </c>
      <c r="N161" s="11">
        <v>61</v>
      </c>
      <c r="O161" s="11">
        <v>92</v>
      </c>
      <c r="P161" s="11">
        <v>46.56</v>
      </c>
      <c r="Q161" s="11">
        <v>287036</v>
      </c>
      <c r="R161" s="11" t="s">
        <v>154</v>
      </c>
      <c r="S161" s="11" t="s">
        <v>155</v>
      </c>
      <c r="T161" s="11" t="s">
        <v>208</v>
      </c>
      <c r="U161" s="11">
        <v>20</v>
      </c>
      <c r="V161" s="11" t="s">
        <v>154</v>
      </c>
      <c r="W161" s="11" t="s">
        <v>157</v>
      </c>
      <c r="X161" s="11"/>
      <c r="Y161" s="11">
        <v>1</v>
      </c>
      <c r="Z161" s="11">
        <v>10</v>
      </c>
      <c r="AA161" s="11">
        <v>0</v>
      </c>
      <c r="AB161" s="11">
        <v>10</v>
      </c>
      <c r="AC161" s="11">
        <v>10</v>
      </c>
      <c r="AD161" s="11">
        <v>10</v>
      </c>
      <c r="AE161" s="11">
        <v>0</v>
      </c>
      <c r="AF161" s="11">
        <v>0</v>
      </c>
      <c r="AG161" s="11">
        <v>10</v>
      </c>
      <c r="AH161" s="11">
        <v>0</v>
      </c>
      <c r="AI161" s="11">
        <v>0</v>
      </c>
      <c r="AJ161" s="11">
        <v>0</v>
      </c>
      <c r="AK161" s="11">
        <v>0</v>
      </c>
      <c r="AL161" s="11">
        <v>10</v>
      </c>
      <c r="AM161" s="11">
        <v>61</v>
      </c>
      <c r="AN161" s="11">
        <v>30</v>
      </c>
      <c r="AO161" s="11">
        <v>10</v>
      </c>
      <c r="AP161" s="11">
        <v>50</v>
      </c>
      <c r="AQ161" s="11">
        <v>20</v>
      </c>
      <c r="AR161" s="11">
        <v>10</v>
      </c>
      <c r="AS161" s="11">
        <v>1</v>
      </c>
      <c r="AT161" s="11">
        <v>60</v>
      </c>
      <c r="AU161" s="11">
        <v>141</v>
      </c>
      <c r="AV161" s="11">
        <v>35409</v>
      </c>
      <c r="AW161" s="11">
        <v>2587</v>
      </c>
      <c r="AX161" s="11">
        <v>3382</v>
      </c>
      <c r="AY161" s="11">
        <v>1612</v>
      </c>
      <c r="AZ161" s="11">
        <v>1005</v>
      </c>
      <c r="BA161" s="11">
        <v>2317</v>
      </c>
      <c r="BB161" s="11">
        <v>920</v>
      </c>
      <c r="BC161" s="11">
        <v>1970</v>
      </c>
      <c r="BD161" s="11">
        <v>487</v>
      </c>
      <c r="BE161" s="11">
        <v>96</v>
      </c>
      <c r="BF161" s="11">
        <v>16</v>
      </c>
      <c r="BG161" s="11">
        <v>2437</v>
      </c>
      <c r="BH161" s="11">
        <v>5092</v>
      </c>
      <c r="BI161" s="11">
        <v>11</v>
      </c>
      <c r="BJ161" s="11">
        <v>12</v>
      </c>
      <c r="BK161" s="11">
        <v>11</v>
      </c>
      <c r="BL161" s="11">
        <v>11</v>
      </c>
      <c r="BM161" s="11">
        <v>9</v>
      </c>
      <c r="BN161" s="11">
        <v>8</v>
      </c>
      <c r="BO161" s="11">
        <v>10</v>
      </c>
      <c r="BP161" s="11">
        <v>14</v>
      </c>
      <c r="BQ161" s="11">
        <v>13</v>
      </c>
      <c r="BR161" s="11">
        <v>0</v>
      </c>
      <c r="BS161" s="11">
        <v>0</v>
      </c>
      <c r="BT161" s="11">
        <v>21</v>
      </c>
      <c r="BU161" s="11">
        <v>28</v>
      </c>
      <c r="BV161" s="11">
        <v>15</v>
      </c>
      <c r="BW161" s="11">
        <v>12</v>
      </c>
      <c r="BX161" s="11">
        <v>9</v>
      </c>
      <c r="BY161" s="11">
        <v>3</v>
      </c>
      <c r="BZ161" s="11">
        <v>9</v>
      </c>
      <c r="CA161" s="11">
        <v>5</v>
      </c>
      <c r="CB161" s="11">
        <v>2</v>
      </c>
      <c r="CC161" s="11">
        <v>9</v>
      </c>
      <c r="CD161" s="11">
        <v>2</v>
      </c>
      <c r="CE161" s="11">
        <v>0</v>
      </c>
      <c r="CF161" s="11">
        <v>0</v>
      </c>
      <c r="CG161" s="11">
        <v>3</v>
      </c>
      <c r="CH161" s="11">
        <v>3</v>
      </c>
      <c r="CI161" s="11" t="s">
        <v>158</v>
      </c>
      <c r="CJ161" s="11" t="s">
        <v>158</v>
      </c>
      <c r="CK161" s="11" t="s">
        <v>158</v>
      </c>
      <c r="CL161" s="11" t="s">
        <v>158</v>
      </c>
      <c r="CM161" s="11" t="s">
        <v>158</v>
      </c>
      <c r="CN161" s="11" t="s">
        <v>158</v>
      </c>
      <c r="CO161" s="11" t="s">
        <v>158</v>
      </c>
      <c r="CP161" s="11" t="s">
        <v>158</v>
      </c>
      <c r="CQ161" s="11" t="s">
        <v>158</v>
      </c>
      <c r="CR161" s="11" t="s">
        <v>166</v>
      </c>
      <c r="CS161" s="11" t="s">
        <v>166</v>
      </c>
      <c r="CT161" s="11" t="s">
        <v>158</v>
      </c>
      <c r="CU161" s="11" t="s">
        <v>158</v>
      </c>
      <c r="CV161" s="11" t="s">
        <v>154</v>
      </c>
      <c r="CW161" s="11" t="s">
        <v>154</v>
      </c>
      <c r="CX161" s="11" t="s">
        <v>154</v>
      </c>
      <c r="CY161" s="11" t="s">
        <v>154</v>
      </c>
      <c r="CZ161" s="11" t="s">
        <v>154</v>
      </c>
      <c r="DA161" s="11" t="s">
        <v>154</v>
      </c>
      <c r="DB161" s="11" t="s">
        <v>154</v>
      </c>
      <c r="DC161" s="11" t="s">
        <v>154</v>
      </c>
      <c r="DD161" s="11" t="s">
        <v>154</v>
      </c>
      <c r="DE161" s="11" t="s">
        <v>154</v>
      </c>
      <c r="DF161" s="11" t="s">
        <v>154</v>
      </c>
      <c r="DG161" s="11" t="s">
        <v>154</v>
      </c>
      <c r="DH161" s="11" t="s">
        <v>154</v>
      </c>
      <c r="DI161" s="11" t="s">
        <v>157</v>
      </c>
      <c r="DJ161" s="11" t="s">
        <v>157</v>
      </c>
      <c r="DK161" s="11" t="s">
        <v>157</v>
      </c>
      <c r="DL161" s="11" t="s">
        <v>157</v>
      </c>
      <c r="DM161" s="11" t="s">
        <v>157</v>
      </c>
      <c r="DN161" s="11" t="s">
        <v>157</v>
      </c>
      <c r="DO161" s="11" t="s">
        <v>157</v>
      </c>
      <c r="DP161" s="11" t="s">
        <v>157</v>
      </c>
      <c r="DQ161" s="11" t="s">
        <v>157</v>
      </c>
      <c r="DR161" s="11" t="s">
        <v>157</v>
      </c>
      <c r="DS161" s="11" t="s">
        <v>157</v>
      </c>
      <c r="DT161" s="11" t="s">
        <v>157</v>
      </c>
      <c r="DU161" s="11" t="s">
        <v>157</v>
      </c>
      <c r="DV161" s="11" t="b">
        <v>1</v>
      </c>
      <c r="DW161" s="11" t="b">
        <v>0</v>
      </c>
      <c r="DX161" s="11" t="b">
        <v>1</v>
      </c>
      <c r="DY161" s="11" t="b">
        <v>1</v>
      </c>
      <c r="DZ161" s="11" t="b">
        <v>1</v>
      </c>
      <c r="EA161" s="11" t="b">
        <v>0</v>
      </c>
      <c r="EB161" s="11" t="b">
        <v>0</v>
      </c>
      <c r="EC161" s="11" t="b">
        <v>1</v>
      </c>
      <c r="ED161" s="11" t="b">
        <v>0</v>
      </c>
      <c r="EE161" s="11" t="s">
        <v>157</v>
      </c>
      <c r="EF161" s="11" t="s">
        <v>157</v>
      </c>
      <c r="EG161" s="11" t="b">
        <v>0</v>
      </c>
      <c r="EH161" s="11" t="b">
        <v>1</v>
      </c>
      <c r="EI161" s="11">
        <v>0.34579300000000002</v>
      </c>
      <c r="EJ161" s="11">
        <v>1.0522E-2</v>
      </c>
      <c r="EK161" s="11">
        <v>0.107763</v>
      </c>
      <c r="EL161" s="11">
        <v>4.1565999999999999E-2</v>
      </c>
      <c r="EM161" s="11">
        <v>1.2657E-2</v>
      </c>
      <c r="EN161" s="11">
        <v>2.9326000000000001E-2</v>
      </c>
      <c r="EO161" s="11">
        <v>1.0718E-2</v>
      </c>
      <c r="EP161" s="11">
        <v>2.4346E-2</v>
      </c>
      <c r="EQ161" s="11">
        <v>3.2667000000000002E-2</v>
      </c>
      <c r="ER161" s="11" t="s">
        <v>157</v>
      </c>
      <c r="ES161" s="11" t="s">
        <v>157</v>
      </c>
      <c r="ET161" s="11">
        <v>1.1172E-2</v>
      </c>
      <c r="EU161" s="11">
        <v>5.1984000000000002E-2</v>
      </c>
      <c r="EV161" s="11" t="s">
        <v>248</v>
      </c>
      <c r="EW161" s="11" t="s">
        <v>326</v>
      </c>
    </row>
    <row r="162" spans="1:153" ht="12.75" x14ac:dyDescent="0.2">
      <c r="A162" s="11"/>
      <c r="B162" s="11">
        <v>39671056</v>
      </c>
      <c r="C162" s="11">
        <v>53956.251388888399</v>
      </c>
      <c r="D162" s="11" t="s">
        <v>153</v>
      </c>
      <c r="E162" s="11">
        <v>345600</v>
      </c>
      <c r="F162" s="11">
        <v>47411584</v>
      </c>
      <c r="G162" s="11">
        <v>48252.796527778402</v>
      </c>
      <c r="H162" s="11">
        <v>47837.6173611103</v>
      </c>
      <c r="I162" s="11">
        <v>256041</v>
      </c>
      <c r="J162" s="11">
        <v>2</v>
      </c>
      <c r="K162" s="11">
        <v>0</v>
      </c>
      <c r="L162" s="11">
        <v>0</v>
      </c>
      <c r="M162" s="11">
        <v>131</v>
      </c>
      <c r="N162" s="11">
        <v>111</v>
      </c>
      <c r="O162" s="11">
        <v>92</v>
      </c>
      <c r="P162" s="11">
        <v>84.73</v>
      </c>
      <c r="Q162" s="11">
        <v>119187</v>
      </c>
      <c r="R162" s="11" t="s">
        <v>154</v>
      </c>
      <c r="S162" s="11" t="s">
        <v>155</v>
      </c>
      <c r="T162" s="11" t="s">
        <v>156</v>
      </c>
      <c r="U162" s="11">
        <v>0</v>
      </c>
      <c r="V162" s="11" t="s">
        <v>154</v>
      </c>
      <c r="W162" s="11" t="s">
        <v>157</v>
      </c>
      <c r="X162" s="11">
        <v>3</v>
      </c>
      <c r="Y162" s="11">
        <v>1</v>
      </c>
      <c r="Z162" s="11">
        <v>10</v>
      </c>
      <c r="AA162" s="11">
        <v>10</v>
      </c>
      <c r="AB162" s="11">
        <v>10</v>
      </c>
      <c r="AC162" s="11">
        <v>10</v>
      </c>
      <c r="AD162" s="11">
        <v>10</v>
      </c>
      <c r="AE162" s="11">
        <v>10</v>
      </c>
      <c r="AF162" s="11">
        <v>10</v>
      </c>
      <c r="AG162" s="11">
        <v>10</v>
      </c>
      <c r="AH162" s="11">
        <v>10</v>
      </c>
      <c r="AI162" s="11">
        <v>10</v>
      </c>
      <c r="AJ162" s="11">
        <v>10</v>
      </c>
      <c r="AK162" s="11">
        <v>0</v>
      </c>
      <c r="AL162" s="11">
        <v>0</v>
      </c>
      <c r="AM162" s="11">
        <v>101</v>
      </c>
      <c r="AN162" s="11">
        <v>60</v>
      </c>
      <c r="AO162" s="11">
        <v>0</v>
      </c>
      <c r="AP162" s="11">
        <v>110</v>
      </c>
      <c r="AQ162" s="11">
        <v>40</v>
      </c>
      <c r="AR162" s="11">
        <v>30</v>
      </c>
      <c r="AS162" s="11">
        <v>1</v>
      </c>
      <c r="AT162" s="11">
        <v>110</v>
      </c>
      <c r="AU162" s="11">
        <v>16</v>
      </c>
      <c r="AV162" s="11">
        <v>301</v>
      </c>
      <c r="AW162" s="11">
        <v>59</v>
      </c>
      <c r="AX162" s="11">
        <v>111</v>
      </c>
      <c r="AY162" s="11">
        <v>153</v>
      </c>
      <c r="AZ162" s="11">
        <v>227</v>
      </c>
      <c r="BA162" s="11">
        <v>514</v>
      </c>
      <c r="BB162" s="11">
        <v>110637</v>
      </c>
      <c r="BC162" s="11">
        <v>5312</v>
      </c>
      <c r="BD162" s="11">
        <v>5255</v>
      </c>
      <c r="BE162" s="11">
        <v>4408</v>
      </c>
      <c r="BF162" s="11">
        <v>5231</v>
      </c>
      <c r="BG162" s="11">
        <v>588</v>
      </c>
      <c r="BH162" s="11">
        <v>3920</v>
      </c>
      <c r="BI162" s="11">
        <v>5</v>
      </c>
      <c r="BJ162" s="11">
        <v>6</v>
      </c>
      <c r="BK162" s="11">
        <v>4</v>
      </c>
      <c r="BL162" s="11">
        <v>8</v>
      </c>
      <c r="BM162" s="11">
        <v>4</v>
      </c>
      <c r="BN162" s="11">
        <v>5</v>
      </c>
      <c r="BO162" s="11">
        <v>8</v>
      </c>
      <c r="BP162" s="11">
        <v>7</v>
      </c>
      <c r="BQ162" s="11">
        <v>7</v>
      </c>
      <c r="BR162" s="11">
        <v>8</v>
      </c>
      <c r="BS162" s="11">
        <v>8</v>
      </c>
      <c r="BT162" s="11">
        <v>0</v>
      </c>
      <c r="BU162" s="11">
        <v>33</v>
      </c>
      <c r="BV162" s="11">
        <v>4</v>
      </c>
      <c r="BW162" s="11">
        <v>2</v>
      </c>
      <c r="BX162" s="11">
        <v>3</v>
      </c>
      <c r="BY162" s="11">
        <v>2</v>
      </c>
      <c r="BZ162" s="11">
        <v>2</v>
      </c>
      <c r="CA162" s="11">
        <v>2</v>
      </c>
      <c r="CB162" s="11">
        <v>14</v>
      </c>
      <c r="CC162" s="11">
        <v>7</v>
      </c>
      <c r="CD162" s="11">
        <v>5</v>
      </c>
      <c r="CE162" s="11">
        <v>2</v>
      </c>
      <c r="CF162" s="11">
        <v>2</v>
      </c>
      <c r="CG162" s="11">
        <v>0</v>
      </c>
      <c r="CH162" s="11">
        <v>7</v>
      </c>
      <c r="CI162" s="11" t="s">
        <v>158</v>
      </c>
      <c r="CJ162" s="11" t="s">
        <v>158</v>
      </c>
      <c r="CK162" s="11" t="s">
        <v>158</v>
      </c>
      <c r="CL162" s="11" t="s">
        <v>158</v>
      </c>
      <c r="CM162" s="11" t="s">
        <v>158</v>
      </c>
      <c r="CN162" s="11" t="s">
        <v>158</v>
      </c>
      <c r="CO162" s="11" t="s">
        <v>158</v>
      </c>
      <c r="CP162" s="11" t="s">
        <v>158</v>
      </c>
      <c r="CQ162" s="11" t="s">
        <v>158</v>
      </c>
      <c r="CR162" s="11" t="s">
        <v>158</v>
      </c>
      <c r="CS162" s="11" t="s">
        <v>158</v>
      </c>
      <c r="CT162" s="11" t="s">
        <v>166</v>
      </c>
      <c r="CU162" s="11" t="s">
        <v>158</v>
      </c>
      <c r="CV162" s="11" t="s">
        <v>154</v>
      </c>
      <c r="CW162" s="11" t="s">
        <v>154</v>
      </c>
      <c r="CX162" s="11" t="s">
        <v>154</v>
      </c>
      <c r="CY162" s="11" t="s">
        <v>154</v>
      </c>
      <c r="CZ162" s="11" t="s">
        <v>154</v>
      </c>
      <c r="DA162" s="11" t="s">
        <v>154</v>
      </c>
      <c r="DB162" s="11" t="s">
        <v>154</v>
      </c>
      <c r="DC162" s="11" t="s">
        <v>154</v>
      </c>
      <c r="DD162" s="11" t="s">
        <v>154</v>
      </c>
      <c r="DE162" s="11" t="s">
        <v>154</v>
      </c>
      <c r="DF162" s="11" t="s">
        <v>154</v>
      </c>
      <c r="DG162" s="11" t="s">
        <v>154</v>
      </c>
      <c r="DH162" s="11" t="s">
        <v>154</v>
      </c>
      <c r="DI162" s="11" t="s">
        <v>157</v>
      </c>
      <c r="DJ162" s="11" t="s">
        <v>157</v>
      </c>
      <c r="DK162" s="11" t="s">
        <v>157</v>
      </c>
      <c r="DL162" s="11" t="s">
        <v>157</v>
      </c>
      <c r="DM162" s="11" t="s">
        <v>157</v>
      </c>
      <c r="DN162" s="11" t="s">
        <v>157</v>
      </c>
      <c r="DO162" s="11" t="s">
        <v>157</v>
      </c>
      <c r="DP162" s="11" t="s">
        <v>157</v>
      </c>
      <c r="DQ162" s="11" t="s">
        <v>157</v>
      </c>
      <c r="DR162" s="11" t="s">
        <v>157</v>
      </c>
      <c r="DS162" s="11" t="s">
        <v>157</v>
      </c>
      <c r="DT162" s="11" t="s">
        <v>157</v>
      </c>
      <c r="DU162" s="11" t="s">
        <v>157</v>
      </c>
      <c r="DV162" s="11" t="b">
        <v>1</v>
      </c>
      <c r="DW162" s="11" t="b">
        <v>1</v>
      </c>
      <c r="DX162" s="11" t="b">
        <v>1</v>
      </c>
      <c r="DY162" s="11" t="b">
        <v>1</v>
      </c>
      <c r="DZ162" s="11" t="b">
        <v>1</v>
      </c>
      <c r="EA162" s="11" t="b">
        <v>1</v>
      </c>
      <c r="EB162" s="11" t="b">
        <v>1</v>
      </c>
      <c r="EC162" s="11" t="b">
        <v>1</v>
      </c>
      <c r="ED162" s="11" t="b">
        <v>1</v>
      </c>
      <c r="EE162" s="11" t="b">
        <v>1</v>
      </c>
      <c r="EF162" s="11" t="b">
        <v>1</v>
      </c>
      <c r="EG162" s="11" t="s">
        <v>157</v>
      </c>
      <c r="EH162" s="11" t="b">
        <v>0</v>
      </c>
      <c r="EI162" s="11">
        <v>1.4189999999999999E-2</v>
      </c>
      <c r="EJ162" s="11">
        <v>1.6159E-2</v>
      </c>
      <c r="EK162" s="11">
        <v>1.0845E-2</v>
      </c>
      <c r="EL162" s="11">
        <v>1.5280999999999999E-2</v>
      </c>
      <c r="EM162" s="11">
        <v>1.2508999999999999E-2</v>
      </c>
      <c r="EN162" s="11">
        <v>1.2699E-2</v>
      </c>
      <c r="EO162" s="11">
        <v>3.3052999999999999E-2</v>
      </c>
      <c r="EP162" s="11">
        <v>2.4590999999999998E-2</v>
      </c>
      <c r="EQ162" s="11">
        <v>1.6128E-2</v>
      </c>
      <c r="ER162" s="11">
        <v>3.4861999999999997E-2</v>
      </c>
      <c r="ES162" s="11">
        <v>3.7228999999999998E-2</v>
      </c>
      <c r="ET162" s="11" t="s">
        <v>157</v>
      </c>
      <c r="EU162" s="11">
        <v>3.5813999999999999E-2</v>
      </c>
      <c r="EV162" s="11" t="s">
        <v>327</v>
      </c>
      <c r="EW162" s="11" t="s">
        <v>328</v>
      </c>
    </row>
    <row r="163" spans="1:153" ht="12.75" x14ac:dyDescent="0.2">
      <c r="A163" s="11"/>
      <c r="B163" s="11">
        <v>59571038</v>
      </c>
      <c r="C163" s="11">
        <v>47508.055555555402</v>
      </c>
      <c r="D163" s="11" t="s">
        <v>153</v>
      </c>
      <c r="E163" s="11">
        <v>345600</v>
      </c>
      <c r="F163" s="11">
        <v>67603440</v>
      </c>
      <c r="G163" s="11">
        <v>52306.543750001401</v>
      </c>
      <c r="H163" s="11">
        <v>51416.524305553801</v>
      </c>
      <c r="I163" s="11">
        <v>189908</v>
      </c>
      <c r="J163" s="11">
        <v>1</v>
      </c>
      <c r="K163" s="11">
        <v>27</v>
      </c>
      <c r="L163" s="11">
        <v>149924</v>
      </c>
      <c r="M163" s="11">
        <v>131</v>
      </c>
      <c r="N163" s="11">
        <v>131</v>
      </c>
      <c r="O163" s="11">
        <v>92</v>
      </c>
      <c r="P163" s="11">
        <v>100</v>
      </c>
      <c r="Q163" s="11">
        <v>142425</v>
      </c>
      <c r="R163" s="11" t="s">
        <v>154</v>
      </c>
      <c r="S163" s="11" t="s">
        <v>155</v>
      </c>
      <c r="T163" s="11" t="s">
        <v>208</v>
      </c>
      <c r="U163" s="11">
        <v>0</v>
      </c>
      <c r="V163" s="11" t="s">
        <v>154</v>
      </c>
      <c r="W163" s="11" t="s">
        <v>157</v>
      </c>
      <c r="X163" s="11"/>
      <c r="Y163" s="11">
        <v>1</v>
      </c>
      <c r="Z163" s="11">
        <v>10</v>
      </c>
      <c r="AA163" s="11">
        <v>10</v>
      </c>
      <c r="AB163" s="11">
        <v>10</v>
      </c>
      <c r="AC163" s="11">
        <v>10</v>
      </c>
      <c r="AD163" s="11">
        <v>10</v>
      </c>
      <c r="AE163" s="11">
        <v>10</v>
      </c>
      <c r="AF163" s="11">
        <v>10</v>
      </c>
      <c r="AG163" s="11">
        <v>10</v>
      </c>
      <c r="AH163" s="11">
        <v>10</v>
      </c>
      <c r="AI163" s="11">
        <v>10</v>
      </c>
      <c r="AJ163" s="11">
        <v>10</v>
      </c>
      <c r="AK163" s="11">
        <v>10</v>
      </c>
      <c r="AL163" s="11">
        <v>10</v>
      </c>
      <c r="AM163" s="11">
        <v>121</v>
      </c>
      <c r="AN163" s="11">
        <v>60</v>
      </c>
      <c r="AO163" s="11">
        <v>10</v>
      </c>
      <c r="AP163" s="11">
        <v>120</v>
      </c>
      <c r="AQ163" s="11">
        <v>60</v>
      </c>
      <c r="AR163" s="11">
        <v>40</v>
      </c>
      <c r="AS163" s="11">
        <v>1</v>
      </c>
      <c r="AT163" s="11">
        <v>130</v>
      </c>
      <c r="AU163" s="11">
        <v>316</v>
      </c>
      <c r="AV163" s="11">
        <v>1260</v>
      </c>
      <c r="AW163" s="11">
        <v>1277</v>
      </c>
      <c r="AX163" s="11">
        <v>6618</v>
      </c>
      <c r="AY163" s="11">
        <v>491</v>
      </c>
      <c r="AZ163" s="11">
        <v>5048</v>
      </c>
      <c r="BA163" s="11">
        <v>673</v>
      </c>
      <c r="BB163" s="11">
        <v>13196</v>
      </c>
      <c r="BC163" s="11">
        <v>3151</v>
      </c>
      <c r="BD163" s="11">
        <v>1194</v>
      </c>
      <c r="BE163" s="11">
        <v>237</v>
      </c>
      <c r="BF163" s="11">
        <v>1166</v>
      </c>
      <c r="BG163" s="11">
        <v>7354</v>
      </c>
      <c r="BH163" s="11">
        <v>5411</v>
      </c>
      <c r="BI163" s="11">
        <v>6</v>
      </c>
      <c r="BJ163" s="11">
        <v>7</v>
      </c>
      <c r="BK163" s="11">
        <v>6</v>
      </c>
      <c r="BL163" s="11">
        <v>6</v>
      </c>
      <c r="BM163" s="11">
        <v>5</v>
      </c>
      <c r="BN163" s="11">
        <v>8</v>
      </c>
      <c r="BO163" s="11">
        <v>9</v>
      </c>
      <c r="BP163" s="11">
        <v>10</v>
      </c>
      <c r="BQ163" s="11">
        <v>8</v>
      </c>
      <c r="BR163" s="11">
        <v>6</v>
      </c>
      <c r="BS163" s="11">
        <v>6</v>
      </c>
      <c r="BT163" s="11">
        <v>6</v>
      </c>
      <c r="BU163" s="11">
        <v>24</v>
      </c>
      <c r="BV163" s="11">
        <v>6</v>
      </c>
      <c r="BW163" s="11">
        <v>6</v>
      </c>
      <c r="BX163" s="11">
        <v>8</v>
      </c>
      <c r="BY163" s="11">
        <v>2</v>
      </c>
      <c r="BZ163" s="11">
        <v>9</v>
      </c>
      <c r="CA163" s="11">
        <v>2</v>
      </c>
      <c r="CB163" s="11">
        <v>2</v>
      </c>
      <c r="CC163" s="11">
        <v>10</v>
      </c>
      <c r="CD163" s="11">
        <v>7</v>
      </c>
      <c r="CE163" s="11">
        <v>3</v>
      </c>
      <c r="CF163" s="11">
        <v>4</v>
      </c>
      <c r="CG163" s="11">
        <v>4</v>
      </c>
      <c r="CH163" s="11">
        <v>27</v>
      </c>
      <c r="CI163" s="11" t="s">
        <v>158</v>
      </c>
      <c r="CJ163" s="11" t="s">
        <v>158</v>
      </c>
      <c r="CK163" s="11" t="s">
        <v>158</v>
      </c>
      <c r="CL163" s="11" t="s">
        <v>158</v>
      </c>
      <c r="CM163" s="11" t="s">
        <v>158</v>
      </c>
      <c r="CN163" s="11" t="s">
        <v>158</v>
      </c>
      <c r="CO163" s="11" t="s">
        <v>158</v>
      </c>
      <c r="CP163" s="11" t="s">
        <v>158</v>
      </c>
      <c r="CQ163" s="11" t="s">
        <v>158</v>
      </c>
      <c r="CR163" s="11" t="s">
        <v>158</v>
      </c>
      <c r="CS163" s="11" t="s">
        <v>158</v>
      </c>
      <c r="CT163" s="11" t="s">
        <v>158</v>
      </c>
      <c r="CU163" s="11" t="s">
        <v>158</v>
      </c>
      <c r="CV163" s="11" t="s">
        <v>154</v>
      </c>
      <c r="CW163" s="11" t="s">
        <v>154</v>
      </c>
      <c r="CX163" s="11" t="s">
        <v>154</v>
      </c>
      <c r="CY163" s="11" t="s">
        <v>154</v>
      </c>
      <c r="CZ163" s="11" t="s">
        <v>154</v>
      </c>
      <c r="DA163" s="11" t="s">
        <v>154</v>
      </c>
      <c r="DB163" s="11" t="s">
        <v>154</v>
      </c>
      <c r="DC163" s="11" t="s">
        <v>154</v>
      </c>
      <c r="DD163" s="11" t="s">
        <v>154</v>
      </c>
      <c r="DE163" s="11" t="s">
        <v>154</v>
      </c>
      <c r="DF163" s="11" t="s">
        <v>154</v>
      </c>
      <c r="DG163" s="11" t="s">
        <v>154</v>
      </c>
      <c r="DH163" s="11" t="s">
        <v>154</v>
      </c>
      <c r="DI163" s="11" t="s">
        <v>157</v>
      </c>
      <c r="DJ163" s="11" t="s">
        <v>157</v>
      </c>
      <c r="DK163" s="11" t="s">
        <v>157</v>
      </c>
      <c r="DL163" s="11" t="s">
        <v>157</v>
      </c>
      <c r="DM163" s="11" t="s">
        <v>157</v>
      </c>
      <c r="DN163" s="11" t="s">
        <v>157</v>
      </c>
      <c r="DO163" s="11" t="s">
        <v>157</v>
      </c>
      <c r="DP163" s="11" t="s">
        <v>157</v>
      </c>
      <c r="DQ163" s="11" t="s">
        <v>157</v>
      </c>
      <c r="DR163" s="11" t="s">
        <v>157</v>
      </c>
      <c r="DS163" s="11" t="s">
        <v>157</v>
      </c>
      <c r="DT163" s="11" t="s">
        <v>157</v>
      </c>
      <c r="DU163" s="11" t="s">
        <v>157</v>
      </c>
      <c r="DV163" s="11" t="b">
        <v>1</v>
      </c>
      <c r="DW163" s="11" t="b">
        <v>1</v>
      </c>
      <c r="DX163" s="11" t="b">
        <v>1</v>
      </c>
      <c r="DY163" s="11" t="b">
        <v>1</v>
      </c>
      <c r="DZ163" s="11" t="b">
        <v>1</v>
      </c>
      <c r="EA163" s="11" t="b">
        <v>1</v>
      </c>
      <c r="EB163" s="11" t="b">
        <v>1</v>
      </c>
      <c r="EC163" s="11" t="b">
        <v>1</v>
      </c>
      <c r="ED163" s="11" t="b">
        <v>1</v>
      </c>
      <c r="EE163" s="11" t="b">
        <v>1</v>
      </c>
      <c r="EF163" s="11" t="b">
        <v>1</v>
      </c>
      <c r="EG163" s="11" t="b">
        <v>1</v>
      </c>
      <c r="EH163" s="11" t="b">
        <v>1</v>
      </c>
      <c r="EI163" s="11">
        <v>4.3853000000000003E-2</v>
      </c>
      <c r="EJ163" s="11">
        <v>5.7884999999999999E-2</v>
      </c>
      <c r="EK163" s="11">
        <v>9.2675999999999994E-2</v>
      </c>
      <c r="EL163" s="11">
        <v>3.7600000000000001E-2</v>
      </c>
      <c r="EM163" s="11">
        <v>9.9386000000000002E-2</v>
      </c>
      <c r="EN163" s="11">
        <v>0.30073299999999997</v>
      </c>
      <c r="EO163" s="11">
        <v>2.3012000000000001E-2</v>
      </c>
      <c r="EP163" s="11">
        <v>2.4629000000000002E-2</v>
      </c>
      <c r="EQ163" s="11">
        <v>4.9370999999999998E-2</v>
      </c>
      <c r="ER163" s="11">
        <v>4.8690999999999998E-2</v>
      </c>
      <c r="ES163" s="11">
        <v>0.10459499999999999</v>
      </c>
      <c r="ET163" s="11">
        <v>8.6237999999999995E-2</v>
      </c>
      <c r="EU163" s="11">
        <v>1.6712000000000001E-2</v>
      </c>
      <c r="EV163" s="11" t="s">
        <v>329</v>
      </c>
      <c r="EW163" s="11" t="s">
        <v>330</v>
      </c>
    </row>
    <row r="164" spans="1:153" ht="12.75" x14ac:dyDescent="0.2">
      <c r="A164" s="11"/>
      <c r="B164" s="11">
        <v>74120662</v>
      </c>
      <c r="C164" s="11">
        <v>52201.640277777398</v>
      </c>
      <c r="D164" s="11" t="s">
        <v>153</v>
      </c>
      <c r="E164" s="11">
        <v>345600</v>
      </c>
      <c r="F164" s="11">
        <v>77904518</v>
      </c>
      <c r="G164" s="11">
        <v>56079.3381944465</v>
      </c>
      <c r="H164" s="11">
        <v>54747.388194441897</v>
      </c>
      <c r="I164" s="11">
        <v>344553</v>
      </c>
      <c r="J164" s="11">
        <v>1</v>
      </c>
      <c r="K164" s="11">
        <v>143</v>
      </c>
      <c r="L164" s="11">
        <v>286436</v>
      </c>
      <c r="M164" s="11">
        <v>131</v>
      </c>
      <c r="N164" s="11">
        <v>121</v>
      </c>
      <c r="O164" s="11">
        <v>92</v>
      </c>
      <c r="P164" s="11">
        <v>92.36</v>
      </c>
      <c r="Q164" s="11">
        <v>119654</v>
      </c>
      <c r="R164" s="11" t="s">
        <v>154</v>
      </c>
      <c r="S164" s="11" t="s">
        <v>155</v>
      </c>
      <c r="T164" s="11" t="s">
        <v>208</v>
      </c>
      <c r="U164" s="11">
        <v>22</v>
      </c>
      <c r="V164" s="11" t="s">
        <v>154</v>
      </c>
      <c r="W164" s="11" t="s">
        <v>157</v>
      </c>
      <c r="X164" s="11">
        <v>1</v>
      </c>
      <c r="Y164" s="11">
        <v>1</v>
      </c>
      <c r="Z164" s="11">
        <v>10</v>
      </c>
      <c r="AA164" s="11">
        <v>10</v>
      </c>
      <c r="AB164" s="11">
        <v>10</v>
      </c>
      <c r="AC164" s="11">
        <v>10</v>
      </c>
      <c r="AD164" s="11">
        <v>10</v>
      </c>
      <c r="AE164" s="11">
        <v>10</v>
      </c>
      <c r="AF164" s="11">
        <v>0</v>
      </c>
      <c r="AG164" s="11">
        <v>10</v>
      </c>
      <c r="AH164" s="11">
        <v>10</v>
      </c>
      <c r="AI164" s="11">
        <v>10</v>
      </c>
      <c r="AJ164" s="11">
        <v>10</v>
      </c>
      <c r="AK164" s="11">
        <v>10</v>
      </c>
      <c r="AL164" s="11">
        <v>10</v>
      </c>
      <c r="AM164" s="11">
        <v>111</v>
      </c>
      <c r="AN164" s="11">
        <v>60</v>
      </c>
      <c r="AO164" s="11">
        <v>10</v>
      </c>
      <c r="AP164" s="11">
        <v>110</v>
      </c>
      <c r="AQ164" s="11">
        <v>50</v>
      </c>
      <c r="AR164" s="11">
        <v>40</v>
      </c>
      <c r="AS164" s="11">
        <v>1</v>
      </c>
      <c r="AT164" s="11">
        <v>120</v>
      </c>
      <c r="AU164" s="11">
        <v>377</v>
      </c>
      <c r="AV164" s="11">
        <v>46281</v>
      </c>
      <c r="AW164" s="11">
        <v>1857</v>
      </c>
      <c r="AX164" s="11">
        <v>15170</v>
      </c>
      <c r="AY164" s="11">
        <v>5682</v>
      </c>
      <c r="AZ164" s="11">
        <v>8116</v>
      </c>
      <c r="BA164" s="11">
        <v>18313</v>
      </c>
      <c r="BB164" s="11">
        <v>7671</v>
      </c>
      <c r="BC164" s="11">
        <v>30155</v>
      </c>
      <c r="BD164" s="11">
        <v>4600</v>
      </c>
      <c r="BE164" s="11">
        <v>66150</v>
      </c>
      <c r="BF164" s="11">
        <v>1123</v>
      </c>
      <c r="BG164" s="11">
        <v>16779</v>
      </c>
      <c r="BH164" s="11">
        <v>2481</v>
      </c>
      <c r="BI164" s="11">
        <v>11</v>
      </c>
      <c r="BJ164" s="11">
        <v>11</v>
      </c>
      <c r="BK164" s="11">
        <v>12</v>
      </c>
      <c r="BL164" s="11">
        <v>13</v>
      </c>
      <c r="BM164" s="11">
        <v>8</v>
      </c>
      <c r="BN164" s="11">
        <v>11</v>
      </c>
      <c r="BO164" s="11">
        <v>11</v>
      </c>
      <c r="BP164" s="11">
        <v>10</v>
      </c>
      <c r="BQ164" s="11">
        <v>9</v>
      </c>
      <c r="BR164" s="11">
        <v>10</v>
      </c>
      <c r="BS164" s="11">
        <v>9</v>
      </c>
      <c r="BT164" s="11">
        <v>22</v>
      </c>
      <c r="BU164" s="11">
        <v>22</v>
      </c>
      <c r="BV164" s="11">
        <v>86</v>
      </c>
      <c r="BW164" s="11">
        <v>9</v>
      </c>
      <c r="BX164" s="11">
        <v>41</v>
      </c>
      <c r="BY164" s="11">
        <v>22</v>
      </c>
      <c r="BZ164" s="11">
        <v>18</v>
      </c>
      <c r="CA164" s="11">
        <v>51</v>
      </c>
      <c r="CB164" s="11">
        <v>19</v>
      </c>
      <c r="CC164" s="11">
        <v>28</v>
      </c>
      <c r="CD164" s="11">
        <v>30</v>
      </c>
      <c r="CE164" s="11">
        <v>35</v>
      </c>
      <c r="CF164" s="11">
        <v>9</v>
      </c>
      <c r="CG164" s="11">
        <v>42</v>
      </c>
      <c r="CH164" s="11">
        <v>28</v>
      </c>
      <c r="CI164" s="11" t="s">
        <v>158</v>
      </c>
      <c r="CJ164" s="11" t="s">
        <v>158</v>
      </c>
      <c r="CK164" s="11" t="s">
        <v>158</v>
      </c>
      <c r="CL164" s="11" t="s">
        <v>158</v>
      </c>
      <c r="CM164" s="11" t="s">
        <v>158</v>
      </c>
      <c r="CN164" s="11" t="s">
        <v>158</v>
      </c>
      <c r="CO164" s="11" t="s">
        <v>158</v>
      </c>
      <c r="CP164" s="11" t="s">
        <v>158</v>
      </c>
      <c r="CQ164" s="11" t="s">
        <v>158</v>
      </c>
      <c r="CR164" s="11" t="s">
        <v>158</v>
      </c>
      <c r="CS164" s="11" t="s">
        <v>158</v>
      </c>
      <c r="CT164" s="11" t="s">
        <v>158</v>
      </c>
      <c r="CU164" s="11" t="s">
        <v>158</v>
      </c>
      <c r="CV164" s="11" t="s">
        <v>154</v>
      </c>
      <c r="CW164" s="11" t="s">
        <v>154</v>
      </c>
      <c r="CX164" s="11" t="s">
        <v>154</v>
      </c>
      <c r="CY164" s="11" t="s">
        <v>154</v>
      </c>
      <c r="CZ164" s="11" t="s">
        <v>154</v>
      </c>
      <c r="DA164" s="11" t="s">
        <v>154</v>
      </c>
      <c r="DB164" s="11" t="s">
        <v>154</v>
      </c>
      <c r="DC164" s="11" t="s">
        <v>154</v>
      </c>
      <c r="DD164" s="11" t="s">
        <v>154</v>
      </c>
      <c r="DE164" s="11" t="s">
        <v>154</v>
      </c>
      <c r="DF164" s="11" t="s">
        <v>154</v>
      </c>
      <c r="DG164" s="11" t="s">
        <v>154</v>
      </c>
      <c r="DH164" s="11" t="s">
        <v>154</v>
      </c>
      <c r="DI164" s="11" t="s">
        <v>157</v>
      </c>
      <c r="DJ164" s="11" t="s">
        <v>157</v>
      </c>
      <c r="DK164" s="11" t="s">
        <v>157</v>
      </c>
      <c r="DL164" s="11" t="s">
        <v>157</v>
      </c>
      <c r="DM164" s="11" t="s">
        <v>157</v>
      </c>
      <c r="DN164" s="11" t="s">
        <v>157</v>
      </c>
      <c r="DO164" s="11" t="s">
        <v>157</v>
      </c>
      <c r="DP164" s="11" t="s">
        <v>157</v>
      </c>
      <c r="DQ164" s="11" t="s">
        <v>157</v>
      </c>
      <c r="DR164" s="11" t="s">
        <v>157</v>
      </c>
      <c r="DS164" s="11" t="s">
        <v>157</v>
      </c>
      <c r="DT164" s="11" t="s">
        <v>157</v>
      </c>
      <c r="DU164" s="11" t="s">
        <v>157</v>
      </c>
      <c r="DV164" s="11" t="b">
        <v>1</v>
      </c>
      <c r="DW164" s="11" t="b">
        <v>1</v>
      </c>
      <c r="DX164" s="11" t="b">
        <v>1</v>
      </c>
      <c r="DY164" s="11" t="b">
        <v>1</v>
      </c>
      <c r="DZ164" s="11" t="b">
        <v>1</v>
      </c>
      <c r="EA164" s="11" t="b">
        <v>1</v>
      </c>
      <c r="EB164" s="11" t="b">
        <v>0</v>
      </c>
      <c r="EC164" s="11" t="b">
        <v>1</v>
      </c>
      <c r="ED164" s="11" t="b">
        <v>1</v>
      </c>
      <c r="EE164" s="11" t="b">
        <v>1</v>
      </c>
      <c r="EF164" s="11" t="b">
        <v>1</v>
      </c>
      <c r="EG164" s="11" t="b">
        <v>1</v>
      </c>
      <c r="EH164" s="11" t="b">
        <v>1</v>
      </c>
      <c r="EI164" s="11">
        <v>3.4397999999999998E-2</v>
      </c>
      <c r="EJ164" s="11">
        <v>2.0362000000000002E-2</v>
      </c>
      <c r="EK164" s="11">
        <v>2.6581E-2</v>
      </c>
      <c r="EL164" s="11">
        <v>3.2292000000000001E-2</v>
      </c>
      <c r="EM164" s="11">
        <v>5.1346000000000003E-2</v>
      </c>
      <c r="EN164" s="11">
        <v>2.1795999999999999E-2</v>
      </c>
      <c r="EO164" s="11">
        <v>1.5211000000000001E-2</v>
      </c>
      <c r="EP164" s="11">
        <v>2.5519E-2</v>
      </c>
      <c r="EQ164" s="11">
        <v>3.0098E-2</v>
      </c>
      <c r="ER164" s="11">
        <v>1.6070000000000001E-2</v>
      </c>
      <c r="ES164" s="11">
        <v>3.3161000000000003E-2</v>
      </c>
      <c r="ET164" s="11">
        <v>3.7614000000000002E-2</v>
      </c>
      <c r="EU164" s="11">
        <v>3.1864000000000003E-2</v>
      </c>
      <c r="EV164" s="11" t="s">
        <v>331</v>
      </c>
      <c r="EW164" s="11" t="s">
        <v>332</v>
      </c>
    </row>
    <row r="165" spans="1:153" ht="12.75" x14ac:dyDescent="0.2">
      <c r="A165" s="11"/>
      <c r="B165" s="11">
        <v>40835998</v>
      </c>
      <c r="C165" s="11">
        <v>48012.506249999802</v>
      </c>
      <c r="D165" s="11" t="s">
        <v>153</v>
      </c>
      <c r="E165" s="11">
        <v>345600</v>
      </c>
      <c r="F165" s="11">
        <v>48031076</v>
      </c>
      <c r="G165" s="11">
        <v>48854.838194445198</v>
      </c>
      <c r="H165" s="11">
        <v>48369.138194443498</v>
      </c>
      <c r="I165" s="11">
        <v>376012</v>
      </c>
      <c r="J165" s="11">
        <v>1</v>
      </c>
      <c r="K165" s="11">
        <v>0</v>
      </c>
      <c r="L165" s="11">
        <v>0</v>
      </c>
      <c r="M165" s="11">
        <v>131</v>
      </c>
      <c r="N165" s="11">
        <v>131</v>
      </c>
      <c r="O165" s="11">
        <v>92</v>
      </c>
      <c r="P165" s="11">
        <v>100</v>
      </c>
      <c r="Q165" s="11">
        <v>283199</v>
      </c>
      <c r="R165" s="11" t="s">
        <v>154</v>
      </c>
      <c r="S165" s="11" t="s">
        <v>155</v>
      </c>
      <c r="T165" s="11" t="s">
        <v>156</v>
      </c>
      <c r="U165" s="11">
        <v>0</v>
      </c>
      <c r="V165" s="11" t="s">
        <v>154</v>
      </c>
      <c r="W165" s="11" t="s">
        <v>157</v>
      </c>
      <c r="X165" s="11">
        <v>1</v>
      </c>
      <c r="Y165" s="11">
        <v>1</v>
      </c>
      <c r="Z165" s="11">
        <v>10</v>
      </c>
      <c r="AA165" s="11">
        <v>10</v>
      </c>
      <c r="AB165" s="11">
        <v>10</v>
      </c>
      <c r="AC165" s="11">
        <v>10</v>
      </c>
      <c r="AD165" s="11">
        <v>10</v>
      </c>
      <c r="AE165" s="11">
        <v>10</v>
      </c>
      <c r="AF165" s="11">
        <v>10</v>
      </c>
      <c r="AG165" s="11">
        <v>10</v>
      </c>
      <c r="AH165" s="11">
        <v>10</v>
      </c>
      <c r="AI165" s="11">
        <v>10</v>
      </c>
      <c r="AJ165" s="11">
        <v>10</v>
      </c>
      <c r="AK165" s="11">
        <v>10</v>
      </c>
      <c r="AL165" s="11">
        <v>10</v>
      </c>
      <c r="AM165" s="11">
        <v>121</v>
      </c>
      <c r="AN165" s="11">
        <v>60</v>
      </c>
      <c r="AO165" s="11">
        <v>10</v>
      </c>
      <c r="AP165" s="11">
        <v>120</v>
      </c>
      <c r="AQ165" s="11">
        <v>60</v>
      </c>
      <c r="AR165" s="11">
        <v>40</v>
      </c>
      <c r="AS165" s="11">
        <v>1</v>
      </c>
      <c r="AT165" s="11">
        <v>130</v>
      </c>
      <c r="AU165" s="11">
        <v>101</v>
      </c>
      <c r="AV165" s="11">
        <v>2105</v>
      </c>
      <c r="AW165" s="11">
        <v>1283</v>
      </c>
      <c r="AX165" s="11">
        <v>3204</v>
      </c>
      <c r="AY165" s="11">
        <v>1949</v>
      </c>
      <c r="AZ165" s="11">
        <v>7353</v>
      </c>
      <c r="BA165" s="11">
        <v>6107</v>
      </c>
      <c r="BB165" s="11">
        <v>13937</v>
      </c>
      <c r="BC165" s="11">
        <v>3605</v>
      </c>
      <c r="BD165" s="11">
        <v>847</v>
      </c>
      <c r="BE165" s="11">
        <v>31873</v>
      </c>
      <c r="BF165" s="11">
        <v>7540</v>
      </c>
      <c r="BG165" s="11">
        <v>10746</v>
      </c>
      <c r="BH165" s="11">
        <v>2038</v>
      </c>
      <c r="BI165" s="11">
        <v>12</v>
      </c>
      <c r="BJ165" s="11">
        <v>9</v>
      </c>
      <c r="BK165" s="11">
        <v>15</v>
      </c>
      <c r="BL165" s="11">
        <v>15</v>
      </c>
      <c r="BM165" s="11">
        <v>10</v>
      </c>
      <c r="BN165" s="11">
        <v>15</v>
      </c>
      <c r="BO165" s="11">
        <v>21</v>
      </c>
      <c r="BP165" s="11">
        <v>18</v>
      </c>
      <c r="BQ165" s="11">
        <v>15</v>
      </c>
      <c r="BR165" s="11">
        <v>15</v>
      </c>
      <c r="BS165" s="11">
        <v>14</v>
      </c>
      <c r="BT165" s="11">
        <v>35</v>
      </c>
      <c r="BU165" s="11">
        <v>31</v>
      </c>
      <c r="BV165" s="11">
        <v>21</v>
      </c>
      <c r="BW165" s="11">
        <v>14</v>
      </c>
      <c r="BX165" s="11">
        <v>40</v>
      </c>
      <c r="BY165" s="11">
        <v>14</v>
      </c>
      <c r="BZ165" s="11">
        <v>45</v>
      </c>
      <c r="CA165" s="11">
        <v>59</v>
      </c>
      <c r="CB165" s="11">
        <v>36</v>
      </c>
      <c r="CC165" s="11">
        <v>32</v>
      </c>
      <c r="CD165" s="11">
        <v>10</v>
      </c>
      <c r="CE165" s="11">
        <v>40</v>
      </c>
      <c r="CF165" s="11">
        <v>29</v>
      </c>
      <c r="CG165" s="11">
        <v>24</v>
      </c>
      <c r="CH165" s="11">
        <v>10</v>
      </c>
      <c r="CI165" s="11" t="s">
        <v>158</v>
      </c>
      <c r="CJ165" s="11" t="s">
        <v>158</v>
      </c>
      <c r="CK165" s="11" t="s">
        <v>158</v>
      </c>
      <c r="CL165" s="11" t="s">
        <v>158</v>
      </c>
      <c r="CM165" s="11" t="s">
        <v>158</v>
      </c>
      <c r="CN165" s="11" t="s">
        <v>158</v>
      </c>
      <c r="CO165" s="11" t="s">
        <v>158</v>
      </c>
      <c r="CP165" s="11" t="s">
        <v>158</v>
      </c>
      <c r="CQ165" s="11" t="s">
        <v>158</v>
      </c>
      <c r="CR165" s="11" t="s">
        <v>158</v>
      </c>
      <c r="CS165" s="11" t="s">
        <v>158</v>
      </c>
      <c r="CT165" s="11" t="s">
        <v>158</v>
      </c>
      <c r="CU165" s="11" t="s">
        <v>158</v>
      </c>
      <c r="CV165" s="11" t="s">
        <v>154</v>
      </c>
      <c r="CW165" s="11" t="s">
        <v>154</v>
      </c>
      <c r="CX165" s="11" t="s">
        <v>154</v>
      </c>
      <c r="CY165" s="11" t="s">
        <v>154</v>
      </c>
      <c r="CZ165" s="11" t="s">
        <v>154</v>
      </c>
      <c r="DA165" s="11" t="s">
        <v>154</v>
      </c>
      <c r="DB165" s="11" t="s">
        <v>154</v>
      </c>
      <c r="DC165" s="11" t="s">
        <v>154</v>
      </c>
      <c r="DD165" s="11" t="s">
        <v>154</v>
      </c>
      <c r="DE165" s="11" t="s">
        <v>154</v>
      </c>
      <c r="DF165" s="11" t="s">
        <v>154</v>
      </c>
      <c r="DG165" s="11" t="s">
        <v>154</v>
      </c>
      <c r="DH165" s="11" t="s">
        <v>154</v>
      </c>
      <c r="DI165" s="11" t="s">
        <v>157</v>
      </c>
      <c r="DJ165" s="11" t="s">
        <v>157</v>
      </c>
      <c r="DK165" s="11" t="s">
        <v>157</v>
      </c>
      <c r="DL165" s="11" t="s">
        <v>157</v>
      </c>
      <c r="DM165" s="11" t="s">
        <v>157</v>
      </c>
      <c r="DN165" s="11" t="s">
        <v>157</v>
      </c>
      <c r="DO165" s="11" t="s">
        <v>157</v>
      </c>
      <c r="DP165" s="11" t="s">
        <v>157</v>
      </c>
      <c r="DQ165" s="11" t="s">
        <v>157</v>
      </c>
      <c r="DR165" s="11" t="s">
        <v>157</v>
      </c>
      <c r="DS165" s="11" t="s">
        <v>157</v>
      </c>
      <c r="DT165" s="11" t="s">
        <v>157</v>
      </c>
      <c r="DU165" s="11" t="s">
        <v>157</v>
      </c>
      <c r="DV165" s="11" t="b">
        <v>1</v>
      </c>
      <c r="DW165" s="11" t="b">
        <v>1</v>
      </c>
      <c r="DX165" s="11" t="b">
        <v>1</v>
      </c>
      <c r="DY165" s="11" t="b">
        <v>1</v>
      </c>
      <c r="DZ165" s="11" t="b">
        <v>1</v>
      </c>
      <c r="EA165" s="11" t="b">
        <v>1</v>
      </c>
      <c r="EB165" s="11" t="b">
        <v>1</v>
      </c>
      <c r="EC165" s="11" t="b">
        <v>1</v>
      </c>
      <c r="ED165" s="11" t="b">
        <v>1</v>
      </c>
      <c r="EE165" s="11" t="b">
        <v>1</v>
      </c>
      <c r="EF165" s="11" t="b">
        <v>1</v>
      </c>
      <c r="EG165" s="11" t="b">
        <v>1</v>
      </c>
      <c r="EH165" s="11" t="b">
        <v>1</v>
      </c>
      <c r="EI165" s="11">
        <v>1.2284E-2</v>
      </c>
      <c r="EJ165" s="11">
        <v>3.8041999999999999E-2</v>
      </c>
      <c r="EK165" s="11">
        <v>2.8504000000000002E-2</v>
      </c>
      <c r="EL165" s="11">
        <v>3.4415000000000001E-2</v>
      </c>
      <c r="EM165" s="11">
        <v>1.5313E-2</v>
      </c>
      <c r="EN165" s="11">
        <v>1.2824E-2</v>
      </c>
      <c r="EO165" s="11">
        <v>3.8212999999999997E-2</v>
      </c>
      <c r="EP165" s="11">
        <v>2.7123999999999999E-2</v>
      </c>
      <c r="EQ165" s="11">
        <v>1.5610000000000001E-2</v>
      </c>
      <c r="ER165" s="11">
        <v>1.4734000000000001E-2</v>
      </c>
      <c r="ES165" s="11">
        <v>1.8599000000000001E-2</v>
      </c>
      <c r="ET165" s="11">
        <v>2.5142999999999999E-2</v>
      </c>
      <c r="EU165" s="11">
        <v>3.9807000000000002E-2</v>
      </c>
      <c r="EV165" s="11" t="s">
        <v>333</v>
      </c>
      <c r="EW165" s="11" t="s">
        <v>229</v>
      </c>
    </row>
    <row r="166" spans="1:153" ht="12.75" x14ac:dyDescent="0.2">
      <c r="A166" s="11"/>
      <c r="B166" s="11">
        <v>66953674</v>
      </c>
      <c r="C166" s="11">
        <v>46784.278472222097</v>
      </c>
      <c r="D166" s="11" t="s">
        <v>153</v>
      </c>
      <c r="E166" s="11">
        <v>345600</v>
      </c>
      <c r="F166" s="11">
        <v>73386420</v>
      </c>
      <c r="G166" s="11">
        <v>54092.600694446097</v>
      </c>
      <c r="H166" s="11">
        <v>52993.369444442302</v>
      </c>
      <c r="I166" s="11">
        <v>225055</v>
      </c>
      <c r="J166" s="11">
        <v>1</v>
      </c>
      <c r="K166" s="11">
        <v>142</v>
      </c>
      <c r="L166" s="11">
        <v>45541</v>
      </c>
      <c r="M166" s="11">
        <v>131</v>
      </c>
      <c r="N166" s="11">
        <v>131</v>
      </c>
      <c r="O166" s="11">
        <v>92</v>
      </c>
      <c r="P166" s="11">
        <v>100</v>
      </c>
      <c r="Q166" s="11">
        <v>149838</v>
      </c>
      <c r="R166" s="11" t="s">
        <v>154</v>
      </c>
      <c r="S166" s="11" t="s">
        <v>155</v>
      </c>
      <c r="T166" s="11" t="s">
        <v>208</v>
      </c>
      <c r="U166" s="11">
        <v>27</v>
      </c>
      <c r="V166" s="11" t="s">
        <v>154</v>
      </c>
      <c r="W166" s="11" t="s">
        <v>157</v>
      </c>
      <c r="X166" s="11">
        <v>5</v>
      </c>
      <c r="Y166" s="11">
        <v>1</v>
      </c>
      <c r="Z166" s="11">
        <v>10</v>
      </c>
      <c r="AA166" s="11">
        <v>10</v>
      </c>
      <c r="AB166" s="11">
        <v>10</v>
      </c>
      <c r="AC166" s="11">
        <v>10</v>
      </c>
      <c r="AD166" s="11">
        <v>10</v>
      </c>
      <c r="AE166" s="11">
        <v>10</v>
      </c>
      <c r="AF166" s="11">
        <v>10</v>
      </c>
      <c r="AG166" s="11">
        <v>10</v>
      </c>
      <c r="AH166" s="11">
        <v>10</v>
      </c>
      <c r="AI166" s="11">
        <v>10</v>
      </c>
      <c r="AJ166" s="11">
        <v>10</v>
      </c>
      <c r="AK166" s="11">
        <v>10</v>
      </c>
      <c r="AL166" s="11">
        <v>10</v>
      </c>
      <c r="AM166" s="11">
        <v>121</v>
      </c>
      <c r="AN166" s="11">
        <v>60</v>
      </c>
      <c r="AO166" s="11">
        <v>10</v>
      </c>
      <c r="AP166" s="11">
        <v>120</v>
      </c>
      <c r="AQ166" s="11">
        <v>60</v>
      </c>
      <c r="AR166" s="11">
        <v>40</v>
      </c>
      <c r="AS166" s="11">
        <v>1</v>
      </c>
      <c r="AT166" s="11">
        <v>130</v>
      </c>
      <c r="AU166" s="11">
        <v>486</v>
      </c>
      <c r="AV166" s="11">
        <v>15649</v>
      </c>
      <c r="AW166" s="11">
        <v>8663</v>
      </c>
      <c r="AX166" s="11">
        <v>8292</v>
      </c>
      <c r="AY166" s="11">
        <v>630</v>
      </c>
      <c r="AZ166" s="11">
        <v>8459</v>
      </c>
      <c r="BA166" s="11">
        <v>2205</v>
      </c>
      <c r="BB166" s="11">
        <v>9147</v>
      </c>
      <c r="BC166" s="11">
        <v>2512</v>
      </c>
      <c r="BD166" s="11">
        <v>562</v>
      </c>
      <c r="BE166" s="11">
        <v>2955</v>
      </c>
      <c r="BF166" s="11">
        <v>3458</v>
      </c>
      <c r="BG166" s="11">
        <v>5436</v>
      </c>
      <c r="BH166" s="11">
        <v>4826</v>
      </c>
      <c r="BI166" s="11">
        <v>9</v>
      </c>
      <c r="BJ166" s="11">
        <v>10</v>
      </c>
      <c r="BK166" s="11">
        <v>9</v>
      </c>
      <c r="BL166" s="11">
        <v>14</v>
      </c>
      <c r="BM166" s="11">
        <v>12</v>
      </c>
      <c r="BN166" s="11">
        <v>17</v>
      </c>
      <c r="BO166" s="11">
        <v>16</v>
      </c>
      <c r="BP166" s="11">
        <v>16</v>
      </c>
      <c r="BQ166" s="11">
        <v>13</v>
      </c>
      <c r="BR166" s="11">
        <v>14</v>
      </c>
      <c r="BS166" s="11">
        <v>20</v>
      </c>
      <c r="BT166" s="11">
        <v>25</v>
      </c>
      <c r="BU166" s="11">
        <v>46</v>
      </c>
      <c r="BV166" s="11">
        <v>10</v>
      </c>
      <c r="BW166" s="11">
        <v>8</v>
      </c>
      <c r="BX166" s="11">
        <v>4</v>
      </c>
      <c r="BY166" s="11">
        <v>4</v>
      </c>
      <c r="BZ166" s="11">
        <v>20</v>
      </c>
      <c r="CA166" s="11">
        <v>12</v>
      </c>
      <c r="CB166" s="11">
        <v>14</v>
      </c>
      <c r="CC166" s="11">
        <v>4</v>
      </c>
      <c r="CD166" s="11">
        <v>6</v>
      </c>
      <c r="CE166" s="11">
        <v>5</v>
      </c>
      <c r="CF166" s="11">
        <v>7</v>
      </c>
      <c r="CG166" s="11">
        <v>4</v>
      </c>
      <c r="CH166" s="11">
        <v>4</v>
      </c>
      <c r="CI166" s="11" t="s">
        <v>158</v>
      </c>
      <c r="CJ166" s="11" t="s">
        <v>158</v>
      </c>
      <c r="CK166" s="11" t="s">
        <v>158</v>
      </c>
      <c r="CL166" s="11" t="s">
        <v>158</v>
      </c>
      <c r="CM166" s="11" t="s">
        <v>158</v>
      </c>
      <c r="CN166" s="11" t="s">
        <v>158</v>
      </c>
      <c r="CO166" s="11" t="s">
        <v>158</v>
      </c>
      <c r="CP166" s="11" t="s">
        <v>158</v>
      </c>
      <c r="CQ166" s="11" t="s">
        <v>158</v>
      </c>
      <c r="CR166" s="11" t="s">
        <v>158</v>
      </c>
      <c r="CS166" s="11" t="s">
        <v>158</v>
      </c>
      <c r="CT166" s="11" t="s">
        <v>158</v>
      </c>
      <c r="CU166" s="11" t="s">
        <v>158</v>
      </c>
      <c r="CV166" s="11" t="s">
        <v>154</v>
      </c>
      <c r="CW166" s="11" t="s">
        <v>154</v>
      </c>
      <c r="CX166" s="11" t="s">
        <v>154</v>
      </c>
      <c r="CY166" s="11" t="s">
        <v>154</v>
      </c>
      <c r="CZ166" s="11" t="s">
        <v>154</v>
      </c>
      <c r="DA166" s="11" t="s">
        <v>154</v>
      </c>
      <c r="DB166" s="11" t="s">
        <v>154</v>
      </c>
      <c r="DC166" s="11" t="s">
        <v>154</v>
      </c>
      <c r="DD166" s="11" t="s">
        <v>154</v>
      </c>
      <c r="DE166" s="11" t="s">
        <v>154</v>
      </c>
      <c r="DF166" s="11" t="s">
        <v>154</v>
      </c>
      <c r="DG166" s="11" t="s">
        <v>154</v>
      </c>
      <c r="DH166" s="11" t="s">
        <v>154</v>
      </c>
      <c r="DI166" s="11" t="s">
        <v>157</v>
      </c>
      <c r="DJ166" s="11" t="s">
        <v>157</v>
      </c>
      <c r="DK166" s="11" t="s">
        <v>157</v>
      </c>
      <c r="DL166" s="11" t="s">
        <v>157</v>
      </c>
      <c r="DM166" s="11" t="s">
        <v>157</v>
      </c>
      <c r="DN166" s="11" t="s">
        <v>157</v>
      </c>
      <c r="DO166" s="11" t="s">
        <v>157</v>
      </c>
      <c r="DP166" s="11" t="s">
        <v>157</v>
      </c>
      <c r="DQ166" s="11" t="s">
        <v>157</v>
      </c>
      <c r="DR166" s="11" t="s">
        <v>157</v>
      </c>
      <c r="DS166" s="11" t="s">
        <v>157</v>
      </c>
      <c r="DT166" s="11" t="s">
        <v>157</v>
      </c>
      <c r="DU166" s="11" t="s">
        <v>157</v>
      </c>
      <c r="DV166" s="11" t="b">
        <v>1</v>
      </c>
      <c r="DW166" s="11" t="b">
        <v>1</v>
      </c>
      <c r="DX166" s="11" t="b">
        <v>1</v>
      </c>
      <c r="DY166" s="11" t="b">
        <v>1</v>
      </c>
      <c r="DZ166" s="11" t="b">
        <v>1</v>
      </c>
      <c r="EA166" s="11" t="b">
        <v>1</v>
      </c>
      <c r="EB166" s="11" t="b">
        <v>1</v>
      </c>
      <c r="EC166" s="11" t="b">
        <v>1</v>
      </c>
      <c r="ED166" s="11" t="b">
        <v>1</v>
      </c>
      <c r="EE166" s="11" t="b">
        <v>1</v>
      </c>
      <c r="EF166" s="11" t="b">
        <v>1</v>
      </c>
      <c r="EG166" s="11" t="b">
        <v>1</v>
      </c>
      <c r="EH166" s="11" t="b">
        <v>1</v>
      </c>
      <c r="EI166" s="11">
        <v>3.2356000000000003E-2</v>
      </c>
      <c r="EJ166" s="11">
        <v>4.3566000000000001E-2</v>
      </c>
      <c r="EK166" s="11">
        <v>0.11257499999999999</v>
      </c>
      <c r="EL166" s="11">
        <v>1.3754000000000001E-2</v>
      </c>
      <c r="EM166" s="11">
        <v>1.2654E-2</v>
      </c>
      <c r="EN166" s="11">
        <v>0.134351</v>
      </c>
      <c r="EO166" s="11">
        <v>3.9766000000000003E-2</v>
      </c>
      <c r="EP166" s="11">
        <v>2.7605999999999999E-2</v>
      </c>
      <c r="EQ166" s="11">
        <v>0.295852</v>
      </c>
      <c r="ER166" s="11">
        <v>3.1740999999999998E-2</v>
      </c>
      <c r="ES166" s="11">
        <v>1.9477000000000001E-2</v>
      </c>
      <c r="ET166" s="11">
        <v>2.1552999999999999E-2</v>
      </c>
      <c r="EU166" s="11">
        <v>3.2832E-2</v>
      </c>
      <c r="EV166" s="11" t="s">
        <v>334</v>
      </c>
      <c r="EW166" s="11" t="s">
        <v>210</v>
      </c>
    </row>
    <row r="167" spans="1:153" ht="12.75" x14ac:dyDescent="0.2">
      <c r="A167" s="11"/>
      <c r="B167" s="11">
        <v>45901722</v>
      </c>
      <c r="C167" s="11">
        <v>56017.919444443804</v>
      </c>
      <c r="D167" s="11" t="s">
        <v>153</v>
      </c>
      <c r="E167" s="11">
        <v>345600</v>
      </c>
      <c r="F167" s="11">
        <v>54060300</v>
      </c>
      <c r="G167" s="11">
        <v>49918.445138889801</v>
      </c>
      <c r="H167" s="11">
        <v>49308.158333332103</v>
      </c>
      <c r="I167" s="11">
        <v>430409</v>
      </c>
      <c r="J167" s="11">
        <v>2</v>
      </c>
      <c r="K167" s="11">
        <v>17</v>
      </c>
      <c r="L167" s="11">
        <v>138822</v>
      </c>
      <c r="M167" s="11">
        <v>131</v>
      </c>
      <c r="N167" s="11">
        <v>1</v>
      </c>
      <c r="O167" s="11">
        <v>92</v>
      </c>
      <c r="P167" s="11">
        <v>0.76</v>
      </c>
      <c r="Q167" s="11">
        <v>397529</v>
      </c>
      <c r="R167" s="11" t="s">
        <v>154</v>
      </c>
      <c r="S167" s="11" t="s">
        <v>155</v>
      </c>
      <c r="T167" s="11" t="s">
        <v>208</v>
      </c>
      <c r="U167" s="11">
        <v>0</v>
      </c>
      <c r="V167" s="11" t="s">
        <v>154</v>
      </c>
      <c r="W167" s="11" t="s">
        <v>157</v>
      </c>
      <c r="X167" s="11"/>
      <c r="Y167" s="11">
        <v>1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1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1</v>
      </c>
      <c r="AT167" s="11">
        <v>0</v>
      </c>
      <c r="AU167" s="11">
        <v>10</v>
      </c>
      <c r="AV167" s="11">
        <v>19481</v>
      </c>
      <c r="AW167" s="11">
        <v>463</v>
      </c>
      <c r="AX167" s="11">
        <v>377</v>
      </c>
      <c r="AY167" s="11">
        <v>470</v>
      </c>
      <c r="AZ167" s="11">
        <v>524</v>
      </c>
      <c r="BA167" s="11">
        <v>384</v>
      </c>
      <c r="BB167" s="11">
        <v>287</v>
      </c>
      <c r="BC167" s="11">
        <v>415</v>
      </c>
      <c r="BD167" s="11">
        <v>339</v>
      </c>
      <c r="BE167" s="11">
        <v>5414</v>
      </c>
      <c r="BF167" s="11">
        <v>249</v>
      </c>
      <c r="BG167" s="11">
        <v>494</v>
      </c>
      <c r="BH167" s="11">
        <v>3918</v>
      </c>
      <c r="BI167" s="11">
        <v>51</v>
      </c>
      <c r="BJ167" s="11">
        <v>52</v>
      </c>
      <c r="BK167" s="11">
        <v>54</v>
      </c>
      <c r="BL167" s="11">
        <v>55</v>
      </c>
      <c r="BM167" s="11">
        <v>12</v>
      </c>
      <c r="BN167" s="11">
        <v>11</v>
      </c>
      <c r="BO167" s="11">
        <v>11</v>
      </c>
      <c r="BP167" s="11">
        <v>15</v>
      </c>
      <c r="BQ167" s="11">
        <v>15</v>
      </c>
      <c r="BR167" s="11">
        <v>11</v>
      </c>
      <c r="BS167" s="11">
        <v>15</v>
      </c>
      <c r="BT167" s="11">
        <v>20</v>
      </c>
      <c r="BU167" s="11">
        <v>53</v>
      </c>
      <c r="BV167" s="11">
        <v>5</v>
      </c>
      <c r="BW167" s="11">
        <v>3</v>
      </c>
      <c r="BX167" s="11">
        <v>3</v>
      </c>
      <c r="BY167" s="11">
        <v>3</v>
      </c>
      <c r="BZ167" s="11">
        <v>3</v>
      </c>
      <c r="CA167" s="11">
        <v>1</v>
      </c>
      <c r="CB167" s="11">
        <v>1</v>
      </c>
      <c r="CC167" s="11">
        <v>1</v>
      </c>
      <c r="CD167" s="11">
        <v>1</v>
      </c>
      <c r="CE167" s="11">
        <v>1</v>
      </c>
      <c r="CF167" s="11">
        <v>1</v>
      </c>
      <c r="CG167" s="11">
        <v>2</v>
      </c>
      <c r="CH167" s="11">
        <v>4</v>
      </c>
      <c r="CI167" s="11" t="s">
        <v>158</v>
      </c>
      <c r="CJ167" s="11" t="s">
        <v>158</v>
      </c>
      <c r="CK167" s="11" t="s">
        <v>158</v>
      </c>
      <c r="CL167" s="11" t="s">
        <v>158</v>
      </c>
      <c r="CM167" s="11" t="s">
        <v>158</v>
      </c>
      <c r="CN167" s="11" t="s">
        <v>158</v>
      </c>
      <c r="CO167" s="11" t="s">
        <v>158</v>
      </c>
      <c r="CP167" s="11" t="s">
        <v>158</v>
      </c>
      <c r="CQ167" s="11" t="s">
        <v>158</v>
      </c>
      <c r="CR167" s="11" t="s">
        <v>158</v>
      </c>
      <c r="CS167" s="11" t="s">
        <v>158</v>
      </c>
      <c r="CT167" s="11" t="s">
        <v>158</v>
      </c>
      <c r="CU167" s="11" t="s">
        <v>158</v>
      </c>
      <c r="CV167" s="11" t="s">
        <v>154</v>
      </c>
      <c r="CW167" s="11" t="s">
        <v>154</v>
      </c>
      <c r="CX167" s="11" t="s">
        <v>154</v>
      </c>
      <c r="CY167" s="11" t="s">
        <v>154</v>
      </c>
      <c r="CZ167" s="11" t="s">
        <v>154</v>
      </c>
      <c r="DA167" s="11" t="s">
        <v>154</v>
      </c>
      <c r="DB167" s="11" t="s">
        <v>154</v>
      </c>
      <c r="DC167" s="11" t="s">
        <v>154</v>
      </c>
      <c r="DD167" s="11" t="s">
        <v>154</v>
      </c>
      <c r="DE167" s="11" t="s">
        <v>154</v>
      </c>
      <c r="DF167" s="11" t="s">
        <v>154</v>
      </c>
      <c r="DG167" s="11" t="s">
        <v>154</v>
      </c>
      <c r="DH167" s="11" t="s">
        <v>154</v>
      </c>
      <c r="DI167" s="11" t="s">
        <v>157</v>
      </c>
      <c r="DJ167" s="11" t="s">
        <v>157</v>
      </c>
      <c r="DK167" s="11" t="s">
        <v>157</v>
      </c>
      <c r="DL167" s="11" t="s">
        <v>157</v>
      </c>
      <c r="DM167" s="11" t="s">
        <v>157</v>
      </c>
      <c r="DN167" s="11" t="s">
        <v>157</v>
      </c>
      <c r="DO167" s="11" t="s">
        <v>157</v>
      </c>
      <c r="DP167" s="11" t="s">
        <v>157</v>
      </c>
      <c r="DQ167" s="11" t="s">
        <v>157</v>
      </c>
      <c r="DR167" s="11" t="s">
        <v>157</v>
      </c>
      <c r="DS167" s="11" t="s">
        <v>157</v>
      </c>
      <c r="DT167" s="11" t="s">
        <v>157</v>
      </c>
      <c r="DU167" s="11" t="s">
        <v>157</v>
      </c>
      <c r="DV167" s="11" t="b">
        <v>0</v>
      </c>
      <c r="DW167" s="11" t="b">
        <v>0</v>
      </c>
      <c r="DX167" s="11" t="b">
        <v>0</v>
      </c>
      <c r="DY167" s="11" t="b">
        <v>0</v>
      </c>
      <c r="DZ167" s="11" t="b">
        <v>0</v>
      </c>
      <c r="EA167" s="11" t="b">
        <v>0</v>
      </c>
      <c r="EB167" s="11" t="b">
        <v>0</v>
      </c>
      <c r="EC167" s="11" t="b">
        <v>0</v>
      </c>
      <c r="ED167" s="11" t="b">
        <v>0</v>
      </c>
      <c r="EE167" s="11" t="b">
        <v>0</v>
      </c>
      <c r="EF167" s="11" t="b">
        <v>0</v>
      </c>
      <c r="EG167" s="11" t="b">
        <v>0</v>
      </c>
      <c r="EH167" s="11" t="b">
        <v>0</v>
      </c>
      <c r="EI167" s="11">
        <v>1.1348E-2</v>
      </c>
      <c r="EJ167" s="11">
        <v>9.7350000000000006E-3</v>
      </c>
      <c r="EK167" s="11">
        <v>9.6310000000000007E-3</v>
      </c>
      <c r="EL167" s="11">
        <v>1.1665999999999999E-2</v>
      </c>
      <c r="EM167" s="11">
        <v>3.2745000000000003E-2</v>
      </c>
      <c r="EN167" s="11">
        <v>4.3985999999999997E-2</v>
      </c>
      <c r="EO167" s="11">
        <v>3.2389000000000001E-2</v>
      </c>
      <c r="EP167" s="11">
        <v>2.7689999999999999E-2</v>
      </c>
      <c r="EQ167" s="11">
        <v>2.5413000000000002E-2</v>
      </c>
      <c r="ER167" s="11">
        <v>2.9395999999999999E-2</v>
      </c>
      <c r="ES167" s="11">
        <v>2.6283000000000001E-2</v>
      </c>
      <c r="ET167" s="11">
        <v>3.7141E-2</v>
      </c>
      <c r="EU167" s="11">
        <v>1.0175999999999999E-2</v>
      </c>
      <c r="EV167" s="11" t="s">
        <v>335</v>
      </c>
      <c r="EW167" s="11" t="s">
        <v>313</v>
      </c>
    </row>
    <row r="168" spans="1:153" ht="12.75" x14ac:dyDescent="0.2">
      <c r="A168" s="11"/>
      <c r="B168" s="11">
        <v>66853412</v>
      </c>
      <c r="C168" s="11">
        <v>56368.841666665998</v>
      </c>
      <c r="D168" s="11" t="s">
        <v>153</v>
      </c>
      <c r="E168" s="11">
        <v>345600</v>
      </c>
      <c r="F168" s="11">
        <v>73033046</v>
      </c>
      <c r="G168" s="11">
        <v>52447.020138890301</v>
      </c>
      <c r="H168" s="11">
        <v>51540.545833331598</v>
      </c>
      <c r="I168" s="11">
        <v>345593</v>
      </c>
      <c r="J168" s="11">
        <v>1</v>
      </c>
      <c r="K168" s="11">
        <v>197</v>
      </c>
      <c r="L168" s="11">
        <v>270281</v>
      </c>
      <c r="M168" s="11">
        <v>131</v>
      </c>
      <c r="N168" s="11">
        <v>71</v>
      </c>
      <c r="O168" s="11">
        <v>92</v>
      </c>
      <c r="P168" s="11">
        <v>54.19</v>
      </c>
      <c r="Q168" s="11">
        <v>195853</v>
      </c>
      <c r="R168" s="11" t="s">
        <v>154</v>
      </c>
      <c r="S168" s="11" t="s">
        <v>155</v>
      </c>
      <c r="T168" s="11" t="s">
        <v>208</v>
      </c>
      <c r="U168" s="11">
        <v>10</v>
      </c>
      <c r="V168" s="11" t="s">
        <v>154</v>
      </c>
      <c r="W168" s="11" t="s">
        <v>157</v>
      </c>
      <c r="X168" s="11">
        <v>2</v>
      </c>
      <c r="Y168" s="11">
        <v>1</v>
      </c>
      <c r="Z168" s="11">
        <v>10</v>
      </c>
      <c r="AA168" s="11">
        <v>10</v>
      </c>
      <c r="AB168" s="11">
        <v>10</v>
      </c>
      <c r="AC168" s="11">
        <v>10</v>
      </c>
      <c r="AD168" s="11">
        <v>10</v>
      </c>
      <c r="AE168" s="11">
        <v>10</v>
      </c>
      <c r="AF168" s="11">
        <v>0</v>
      </c>
      <c r="AG168" s="11">
        <v>0</v>
      </c>
      <c r="AH168" s="11">
        <v>0</v>
      </c>
      <c r="AI168" s="11">
        <v>10</v>
      </c>
      <c r="AJ168" s="11">
        <v>0</v>
      </c>
      <c r="AK168" s="11">
        <v>0</v>
      </c>
      <c r="AL168" s="11">
        <v>0</v>
      </c>
      <c r="AM168" s="11">
        <v>61</v>
      </c>
      <c r="AN168" s="11">
        <v>50</v>
      </c>
      <c r="AO168" s="11">
        <v>0</v>
      </c>
      <c r="AP168" s="11">
        <v>70</v>
      </c>
      <c r="AQ168" s="11">
        <v>10</v>
      </c>
      <c r="AR168" s="11">
        <v>20</v>
      </c>
      <c r="AS168" s="11">
        <v>1</v>
      </c>
      <c r="AT168" s="11">
        <v>70</v>
      </c>
      <c r="AU168" s="11">
        <v>171</v>
      </c>
      <c r="AV168" s="11">
        <v>20216</v>
      </c>
      <c r="AW168" s="11">
        <v>7403</v>
      </c>
      <c r="AX168" s="11">
        <v>8015</v>
      </c>
      <c r="AY168" s="11">
        <v>11951</v>
      </c>
      <c r="AZ168" s="11">
        <v>18070</v>
      </c>
      <c r="BA168" s="11">
        <v>11233</v>
      </c>
      <c r="BB168" s="11">
        <v>23727</v>
      </c>
      <c r="BC168" s="11">
        <v>6349</v>
      </c>
      <c r="BD168" s="11">
        <v>17365</v>
      </c>
      <c r="BE168" s="11">
        <v>2339</v>
      </c>
      <c r="BF168" s="11">
        <v>10562</v>
      </c>
      <c r="BG168" s="11">
        <v>2750</v>
      </c>
      <c r="BH168" s="11">
        <v>5352</v>
      </c>
      <c r="BI168" s="11">
        <v>4</v>
      </c>
      <c r="BJ168" s="11">
        <v>4</v>
      </c>
      <c r="BK168" s="11">
        <v>4</v>
      </c>
      <c r="BL168" s="11">
        <v>5</v>
      </c>
      <c r="BM168" s="11">
        <v>4</v>
      </c>
      <c r="BN168" s="11">
        <v>4</v>
      </c>
      <c r="BO168" s="11">
        <v>5</v>
      </c>
      <c r="BP168" s="11">
        <v>7</v>
      </c>
      <c r="BQ168" s="11">
        <v>4</v>
      </c>
      <c r="BR168" s="11">
        <v>5</v>
      </c>
      <c r="BS168" s="11">
        <v>5</v>
      </c>
      <c r="BT168" s="11">
        <v>0</v>
      </c>
      <c r="BU168" s="11">
        <v>0</v>
      </c>
      <c r="BV168" s="11">
        <v>27</v>
      </c>
      <c r="BW168" s="11">
        <v>12</v>
      </c>
      <c r="BX168" s="11">
        <v>20</v>
      </c>
      <c r="BY168" s="11">
        <v>21</v>
      </c>
      <c r="BZ168" s="11">
        <v>17</v>
      </c>
      <c r="CA168" s="11">
        <v>24</v>
      </c>
      <c r="CB168" s="11">
        <v>25</v>
      </c>
      <c r="CC168" s="11">
        <v>5</v>
      </c>
      <c r="CD168" s="11">
        <v>7</v>
      </c>
      <c r="CE168" s="11">
        <v>20</v>
      </c>
      <c r="CF168" s="11">
        <v>27</v>
      </c>
      <c r="CG168" s="11">
        <v>0</v>
      </c>
      <c r="CH168" s="11">
        <v>0</v>
      </c>
      <c r="CI168" s="11" t="s">
        <v>158</v>
      </c>
      <c r="CJ168" s="11" t="s">
        <v>158</v>
      </c>
      <c r="CK168" s="11" t="s">
        <v>158</v>
      </c>
      <c r="CL168" s="11" t="s">
        <v>158</v>
      </c>
      <c r="CM168" s="11" t="s">
        <v>158</v>
      </c>
      <c r="CN168" s="11" t="s">
        <v>158</v>
      </c>
      <c r="CO168" s="11" t="s">
        <v>158</v>
      </c>
      <c r="CP168" s="11" t="s">
        <v>158</v>
      </c>
      <c r="CQ168" s="11" t="s">
        <v>158</v>
      </c>
      <c r="CR168" s="11" t="s">
        <v>158</v>
      </c>
      <c r="CS168" s="11" t="s">
        <v>158</v>
      </c>
      <c r="CT168" s="11" t="s">
        <v>166</v>
      </c>
      <c r="CU168" s="11" t="s">
        <v>166</v>
      </c>
      <c r="CV168" s="11" t="s">
        <v>154</v>
      </c>
      <c r="CW168" s="11" t="s">
        <v>154</v>
      </c>
      <c r="CX168" s="11" t="s">
        <v>154</v>
      </c>
      <c r="CY168" s="11" t="s">
        <v>154</v>
      </c>
      <c r="CZ168" s="11" t="s">
        <v>154</v>
      </c>
      <c r="DA168" s="11" t="s">
        <v>154</v>
      </c>
      <c r="DB168" s="11" t="s">
        <v>154</v>
      </c>
      <c r="DC168" s="11" t="s">
        <v>154</v>
      </c>
      <c r="DD168" s="11" t="s">
        <v>154</v>
      </c>
      <c r="DE168" s="11" t="s">
        <v>154</v>
      </c>
      <c r="DF168" s="11" t="s">
        <v>154</v>
      </c>
      <c r="DG168" s="11" t="s">
        <v>154</v>
      </c>
      <c r="DH168" s="11" t="s">
        <v>154</v>
      </c>
      <c r="DI168" s="11" t="s">
        <v>157</v>
      </c>
      <c r="DJ168" s="11" t="s">
        <v>157</v>
      </c>
      <c r="DK168" s="11" t="s">
        <v>157</v>
      </c>
      <c r="DL168" s="11" t="s">
        <v>157</v>
      </c>
      <c r="DM168" s="11" t="s">
        <v>157</v>
      </c>
      <c r="DN168" s="11" t="s">
        <v>157</v>
      </c>
      <c r="DO168" s="11" t="s">
        <v>157</v>
      </c>
      <c r="DP168" s="11" t="s">
        <v>157</v>
      </c>
      <c r="DQ168" s="11" t="s">
        <v>157</v>
      </c>
      <c r="DR168" s="11" t="s">
        <v>157</v>
      </c>
      <c r="DS168" s="11" t="s">
        <v>157</v>
      </c>
      <c r="DT168" s="11" t="s">
        <v>157</v>
      </c>
      <c r="DU168" s="11" t="s">
        <v>157</v>
      </c>
      <c r="DV168" s="11" t="b">
        <v>1</v>
      </c>
      <c r="DW168" s="11" t="b">
        <v>1</v>
      </c>
      <c r="DX168" s="11" t="b">
        <v>1</v>
      </c>
      <c r="DY168" s="11" t="b">
        <v>1</v>
      </c>
      <c r="DZ168" s="11" t="b">
        <v>1</v>
      </c>
      <c r="EA168" s="11" t="b">
        <v>1</v>
      </c>
      <c r="EB168" s="11" t="b">
        <v>0</v>
      </c>
      <c r="EC168" s="11" t="b">
        <v>0</v>
      </c>
      <c r="ED168" s="11" t="b">
        <v>0</v>
      </c>
      <c r="EE168" s="11" t="b">
        <v>1</v>
      </c>
      <c r="EF168" s="11" t="b">
        <v>0</v>
      </c>
      <c r="EG168" s="11" t="s">
        <v>157</v>
      </c>
      <c r="EH168" s="11" t="s">
        <v>157</v>
      </c>
      <c r="EI168" s="11">
        <v>6.3939999999999997E-2</v>
      </c>
      <c r="EJ168" s="11">
        <v>0.10566300000000001</v>
      </c>
      <c r="EK168" s="11">
        <v>9.3105999999999994E-2</v>
      </c>
      <c r="EL168" s="11">
        <v>0.10101300000000001</v>
      </c>
      <c r="EM168" s="11">
        <v>7.5203999999999993E-2</v>
      </c>
      <c r="EN168" s="11">
        <v>3.5720000000000002E-2</v>
      </c>
      <c r="EO168" s="11">
        <v>3.6639999999999999E-2</v>
      </c>
      <c r="EP168" s="11">
        <v>2.7796000000000001E-2</v>
      </c>
      <c r="EQ168" s="11">
        <v>3.4018E-2</v>
      </c>
      <c r="ER168" s="11">
        <v>0.24550900000000001</v>
      </c>
      <c r="ES168" s="11">
        <v>1.376E-2</v>
      </c>
      <c r="ET168" s="11" t="s">
        <v>157</v>
      </c>
      <c r="EU168" s="11" t="s">
        <v>157</v>
      </c>
      <c r="EV168" s="11" t="s">
        <v>157</v>
      </c>
      <c r="EW168" s="11" t="s">
        <v>336</v>
      </c>
    </row>
    <row r="169" spans="1:153" ht="12.75" x14ac:dyDescent="0.2">
      <c r="A169" s="11"/>
      <c r="B169" s="11">
        <v>48908564</v>
      </c>
      <c r="C169" s="11">
        <v>56105.649999999303</v>
      </c>
      <c r="D169" s="11" t="s">
        <v>153</v>
      </c>
      <c r="E169" s="11">
        <v>345600</v>
      </c>
      <c r="F169" s="11">
        <v>56028712</v>
      </c>
      <c r="G169" s="11">
        <v>50480.3506944455</v>
      </c>
      <c r="H169" s="11">
        <v>49804.244444443102</v>
      </c>
      <c r="I169" s="11">
        <v>86391</v>
      </c>
      <c r="J169" s="11">
        <v>2</v>
      </c>
      <c r="K169" s="11">
        <v>0</v>
      </c>
      <c r="L169" s="11">
        <v>0</v>
      </c>
      <c r="M169" s="11">
        <v>131</v>
      </c>
      <c r="N169" s="11">
        <v>1</v>
      </c>
      <c r="O169" s="11">
        <v>92</v>
      </c>
      <c r="P169" s="11">
        <v>0.76</v>
      </c>
      <c r="Q169" s="11">
        <v>58739</v>
      </c>
      <c r="R169" s="11" t="s">
        <v>154</v>
      </c>
      <c r="S169" s="11" t="s">
        <v>155</v>
      </c>
      <c r="T169" s="11" t="s">
        <v>208</v>
      </c>
      <c r="U169" s="11">
        <v>0</v>
      </c>
      <c r="V169" s="11" t="s">
        <v>154</v>
      </c>
      <c r="W169" s="11" t="s">
        <v>157</v>
      </c>
      <c r="X169" s="11">
        <v>1</v>
      </c>
      <c r="Y169" s="11">
        <v>1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1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1</v>
      </c>
      <c r="AT169" s="11">
        <v>0</v>
      </c>
      <c r="AU169" s="11">
        <v>30</v>
      </c>
      <c r="AV169" s="11">
        <v>10200</v>
      </c>
      <c r="AW169" s="11">
        <v>1964</v>
      </c>
      <c r="AX169" s="11">
        <v>3128</v>
      </c>
      <c r="AY169" s="11">
        <v>4543</v>
      </c>
      <c r="AZ169" s="11">
        <v>2664</v>
      </c>
      <c r="BA169" s="11">
        <v>2398</v>
      </c>
      <c r="BB169" s="11">
        <v>296</v>
      </c>
      <c r="BC169" s="11">
        <v>156</v>
      </c>
      <c r="BD169" s="11">
        <v>209</v>
      </c>
      <c r="BE169" s="11">
        <v>101</v>
      </c>
      <c r="BF169" s="11">
        <v>155</v>
      </c>
      <c r="BG169" s="11">
        <v>149</v>
      </c>
      <c r="BH169" s="11">
        <v>1395</v>
      </c>
      <c r="BI169" s="11">
        <v>10</v>
      </c>
      <c r="BJ169" s="11">
        <v>9</v>
      </c>
      <c r="BK169" s="11">
        <v>8</v>
      </c>
      <c r="BL169" s="11">
        <v>11</v>
      </c>
      <c r="BM169" s="11">
        <v>8</v>
      </c>
      <c r="BN169" s="11">
        <v>8</v>
      </c>
      <c r="BO169" s="11">
        <v>8</v>
      </c>
      <c r="BP169" s="11">
        <v>8</v>
      </c>
      <c r="BQ169" s="11">
        <v>8</v>
      </c>
      <c r="BR169" s="11">
        <v>8</v>
      </c>
      <c r="BS169" s="11">
        <v>8</v>
      </c>
      <c r="BT169" s="11">
        <v>8</v>
      </c>
      <c r="BU169" s="11">
        <v>8</v>
      </c>
      <c r="BV169" s="11">
        <v>57</v>
      </c>
      <c r="BW169" s="11">
        <v>13</v>
      </c>
      <c r="BX169" s="11">
        <v>21</v>
      </c>
      <c r="BY169" s="11">
        <v>10</v>
      </c>
      <c r="BZ169" s="11">
        <v>9</v>
      </c>
      <c r="CA169" s="11">
        <v>7</v>
      </c>
      <c r="CB169" s="11">
        <v>8</v>
      </c>
      <c r="CC169" s="11">
        <v>4</v>
      </c>
      <c r="CD169" s="11">
        <v>6</v>
      </c>
      <c r="CE169" s="11">
        <v>4</v>
      </c>
      <c r="CF169" s="11">
        <v>7</v>
      </c>
      <c r="CG169" s="11">
        <v>6</v>
      </c>
      <c r="CH169" s="11">
        <v>8</v>
      </c>
      <c r="CI169" s="11" t="s">
        <v>158</v>
      </c>
      <c r="CJ169" s="11" t="s">
        <v>158</v>
      </c>
      <c r="CK169" s="11" t="s">
        <v>158</v>
      </c>
      <c r="CL169" s="11" t="s">
        <v>158</v>
      </c>
      <c r="CM169" s="11" t="s">
        <v>158</v>
      </c>
      <c r="CN169" s="11" t="s">
        <v>158</v>
      </c>
      <c r="CO169" s="11" t="s">
        <v>158</v>
      </c>
      <c r="CP169" s="11" t="s">
        <v>158</v>
      </c>
      <c r="CQ169" s="11" t="s">
        <v>158</v>
      </c>
      <c r="CR169" s="11" t="s">
        <v>158</v>
      </c>
      <c r="CS169" s="11" t="s">
        <v>158</v>
      </c>
      <c r="CT169" s="11" t="s">
        <v>158</v>
      </c>
      <c r="CU169" s="11" t="s">
        <v>158</v>
      </c>
      <c r="CV169" s="11" t="s">
        <v>154</v>
      </c>
      <c r="CW169" s="11" t="s">
        <v>154</v>
      </c>
      <c r="CX169" s="11" t="s">
        <v>154</v>
      </c>
      <c r="CY169" s="11" t="s">
        <v>154</v>
      </c>
      <c r="CZ169" s="11" t="s">
        <v>154</v>
      </c>
      <c r="DA169" s="11" t="s">
        <v>154</v>
      </c>
      <c r="DB169" s="11" t="s">
        <v>154</v>
      </c>
      <c r="DC169" s="11" t="s">
        <v>154</v>
      </c>
      <c r="DD169" s="11" t="s">
        <v>154</v>
      </c>
      <c r="DE169" s="11" t="s">
        <v>154</v>
      </c>
      <c r="DF169" s="11" t="s">
        <v>154</v>
      </c>
      <c r="DG169" s="11" t="s">
        <v>154</v>
      </c>
      <c r="DH169" s="11" t="s">
        <v>154</v>
      </c>
      <c r="DI169" s="11" t="s">
        <v>157</v>
      </c>
      <c r="DJ169" s="11" t="s">
        <v>157</v>
      </c>
      <c r="DK169" s="11" t="s">
        <v>157</v>
      </c>
      <c r="DL169" s="11" t="s">
        <v>157</v>
      </c>
      <c r="DM169" s="11" t="s">
        <v>157</v>
      </c>
      <c r="DN169" s="11" t="s">
        <v>157</v>
      </c>
      <c r="DO169" s="11" t="s">
        <v>157</v>
      </c>
      <c r="DP169" s="11" t="s">
        <v>157</v>
      </c>
      <c r="DQ169" s="11" t="s">
        <v>157</v>
      </c>
      <c r="DR169" s="11" t="s">
        <v>157</v>
      </c>
      <c r="DS169" s="11" t="s">
        <v>157</v>
      </c>
      <c r="DT169" s="11" t="s">
        <v>157</v>
      </c>
      <c r="DU169" s="11" t="s">
        <v>157</v>
      </c>
      <c r="DV169" s="11" t="b">
        <v>0</v>
      </c>
      <c r="DW169" s="11" t="b">
        <v>0</v>
      </c>
      <c r="DX169" s="11" t="b">
        <v>0</v>
      </c>
      <c r="DY169" s="11" t="b">
        <v>0</v>
      </c>
      <c r="DZ169" s="11" t="b">
        <v>0</v>
      </c>
      <c r="EA169" s="11" t="b">
        <v>0</v>
      </c>
      <c r="EB169" s="11" t="b">
        <v>0</v>
      </c>
      <c r="EC169" s="11" t="b">
        <v>0</v>
      </c>
      <c r="ED169" s="11" t="b">
        <v>0</v>
      </c>
      <c r="EE169" s="11" t="b">
        <v>0</v>
      </c>
      <c r="EF169" s="11" t="b">
        <v>0</v>
      </c>
      <c r="EG169" s="11" t="b">
        <v>0</v>
      </c>
      <c r="EH169" s="11" t="b">
        <v>0</v>
      </c>
      <c r="EI169" s="11">
        <v>3.3142999999999999E-2</v>
      </c>
      <c r="EJ169" s="11">
        <v>3.1975000000000003E-2</v>
      </c>
      <c r="EK169" s="11">
        <v>2.9770999999999999E-2</v>
      </c>
      <c r="EL169" s="11">
        <v>1.4106E-2</v>
      </c>
      <c r="EM169" s="11">
        <v>0.1206</v>
      </c>
      <c r="EN169" s="11">
        <v>0.27529799999999999</v>
      </c>
      <c r="EO169" s="11">
        <v>3.0043E-2</v>
      </c>
      <c r="EP169" s="11">
        <v>2.7813999999999998E-2</v>
      </c>
      <c r="EQ169" s="11">
        <v>7.9249E-2</v>
      </c>
      <c r="ER169" s="11">
        <v>2.7910999999999998E-2</v>
      </c>
      <c r="ES169" s="11">
        <v>3.0804000000000002E-2</v>
      </c>
      <c r="ET169" s="11">
        <v>2.894E-2</v>
      </c>
      <c r="EU169" s="11">
        <v>2.9933999999999999E-2</v>
      </c>
      <c r="EV169" s="11" t="s">
        <v>230</v>
      </c>
      <c r="EW169" s="11" t="s">
        <v>229</v>
      </c>
    </row>
    <row r="170" spans="1:153" ht="12.75" x14ac:dyDescent="0.2">
      <c r="A170" s="11"/>
      <c r="B170" s="11">
        <v>38835976</v>
      </c>
      <c r="C170" s="11">
        <v>56851.359722221503</v>
      </c>
      <c r="D170" s="11" t="s">
        <v>153</v>
      </c>
      <c r="E170" s="11">
        <v>345600</v>
      </c>
      <c r="F170" s="11">
        <v>46240190</v>
      </c>
      <c r="G170" s="11">
        <v>47891.571527778397</v>
      </c>
      <c r="H170" s="11">
        <v>47518.704861110396</v>
      </c>
      <c r="I170" s="11">
        <v>3221</v>
      </c>
      <c r="J170" s="11">
        <v>1</v>
      </c>
      <c r="K170" s="11">
        <v>0</v>
      </c>
      <c r="L170" s="11">
        <v>0</v>
      </c>
      <c r="M170" s="11">
        <v>131</v>
      </c>
      <c r="N170" s="11">
        <v>1</v>
      </c>
      <c r="O170" s="11">
        <v>92</v>
      </c>
      <c r="P170" s="11">
        <v>0.76</v>
      </c>
      <c r="Q170" s="11">
        <v>0</v>
      </c>
      <c r="R170" s="11" t="s">
        <v>154</v>
      </c>
      <c r="S170" s="11" t="s">
        <v>155</v>
      </c>
      <c r="T170" s="11" t="s">
        <v>156</v>
      </c>
      <c r="U170" s="11">
        <v>0</v>
      </c>
      <c r="V170" s="11" t="s">
        <v>154</v>
      </c>
      <c r="W170" s="11" t="s">
        <v>157</v>
      </c>
      <c r="X170" s="11">
        <v>1</v>
      </c>
      <c r="Y170" s="11">
        <v>1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1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1</v>
      </c>
      <c r="AT170" s="11">
        <v>0</v>
      </c>
      <c r="AU170" s="11">
        <v>276</v>
      </c>
      <c r="AV170" s="11">
        <v>301</v>
      </c>
      <c r="AW170" s="11">
        <v>137</v>
      </c>
      <c r="AX170" s="11">
        <v>2193</v>
      </c>
      <c r="AY170" s="11">
        <v>13</v>
      </c>
      <c r="AZ170" s="11">
        <v>7</v>
      </c>
      <c r="BA170" s="11">
        <v>6</v>
      </c>
      <c r="BB170" s="11">
        <v>8</v>
      </c>
      <c r="BC170" s="11">
        <v>5</v>
      </c>
      <c r="BD170" s="11">
        <v>9</v>
      </c>
      <c r="BE170" s="11">
        <v>5</v>
      </c>
      <c r="BF170" s="11">
        <v>6</v>
      </c>
      <c r="BG170" s="11">
        <v>8</v>
      </c>
      <c r="BH170" s="11">
        <v>82</v>
      </c>
      <c r="BI170" s="11">
        <v>6</v>
      </c>
      <c r="BJ170" s="11">
        <v>6</v>
      </c>
      <c r="BK170" s="11">
        <v>2</v>
      </c>
      <c r="BL170" s="11">
        <v>4</v>
      </c>
      <c r="BM170" s="11">
        <v>4</v>
      </c>
      <c r="BN170" s="11">
        <v>4</v>
      </c>
      <c r="BO170" s="11">
        <v>4</v>
      </c>
      <c r="BP170" s="11">
        <v>4</v>
      </c>
      <c r="BQ170" s="11">
        <v>4</v>
      </c>
      <c r="BR170" s="11">
        <v>4</v>
      </c>
      <c r="BS170" s="11">
        <v>4</v>
      </c>
      <c r="BT170" s="11">
        <v>4</v>
      </c>
      <c r="BU170" s="11">
        <v>4</v>
      </c>
      <c r="BV170" s="11">
        <v>3</v>
      </c>
      <c r="BW170" s="11">
        <v>5</v>
      </c>
      <c r="BX170" s="11">
        <v>2</v>
      </c>
      <c r="BY170" s="11">
        <v>2</v>
      </c>
      <c r="BZ170" s="11">
        <v>2</v>
      </c>
      <c r="CA170" s="11">
        <v>2</v>
      </c>
      <c r="CB170" s="11">
        <v>2</v>
      </c>
      <c r="CC170" s="11">
        <v>2</v>
      </c>
      <c r="CD170" s="11">
        <v>2</v>
      </c>
      <c r="CE170" s="11">
        <v>2</v>
      </c>
      <c r="CF170" s="11">
        <v>2</v>
      </c>
      <c r="CG170" s="11">
        <v>2</v>
      </c>
      <c r="CH170" s="11">
        <v>2</v>
      </c>
      <c r="CI170" s="11" t="s">
        <v>158</v>
      </c>
      <c r="CJ170" s="11" t="s">
        <v>158</v>
      </c>
      <c r="CK170" s="11" t="s">
        <v>158</v>
      </c>
      <c r="CL170" s="11" t="s">
        <v>158</v>
      </c>
      <c r="CM170" s="11" t="s">
        <v>158</v>
      </c>
      <c r="CN170" s="11" t="s">
        <v>158</v>
      </c>
      <c r="CO170" s="11" t="s">
        <v>158</v>
      </c>
      <c r="CP170" s="11" t="s">
        <v>158</v>
      </c>
      <c r="CQ170" s="11" t="s">
        <v>158</v>
      </c>
      <c r="CR170" s="11" t="s">
        <v>158</v>
      </c>
      <c r="CS170" s="11" t="s">
        <v>158</v>
      </c>
      <c r="CT170" s="11" t="s">
        <v>158</v>
      </c>
      <c r="CU170" s="11" t="s">
        <v>158</v>
      </c>
      <c r="CV170" s="11" t="s">
        <v>154</v>
      </c>
      <c r="CW170" s="11" t="s">
        <v>154</v>
      </c>
      <c r="CX170" s="11" t="s">
        <v>154</v>
      </c>
      <c r="CY170" s="11" t="s">
        <v>154</v>
      </c>
      <c r="CZ170" s="11" t="s">
        <v>154</v>
      </c>
      <c r="DA170" s="11" t="s">
        <v>154</v>
      </c>
      <c r="DB170" s="11" t="s">
        <v>154</v>
      </c>
      <c r="DC170" s="11" t="s">
        <v>154</v>
      </c>
      <c r="DD170" s="11" t="s">
        <v>154</v>
      </c>
      <c r="DE170" s="11" t="s">
        <v>154</v>
      </c>
      <c r="DF170" s="11" t="s">
        <v>154</v>
      </c>
      <c r="DG170" s="11" t="s">
        <v>154</v>
      </c>
      <c r="DH170" s="11" t="s">
        <v>154</v>
      </c>
      <c r="DI170" s="11" t="s">
        <v>157</v>
      </c>
      <c r="DJ170" s="11" t="s">
        <v>157</v>
      </c>
      <c r="DK170" s="11" t="s">
        <v>157</v>
      </c>
      <c r="DL170" s="11" t="s">
        <v>157</v>
      </c>
      <c r="DM170" s="11" t="s">
        <v>157</v>
      </c>
      <c r="DN170" s="11" t="s">
        <v>157</v>
      </c>
      <c r="DO170" s="11" t="s">
        <v>157</v>
      </c>
      <c r="DP170" s="11" t="s">
        <v>157</v>
      </c>
      <c r="DQ170" s="11" t="s">
        <v>157</v>
      </c>
      <c r="DR170" s="11" t="s">
        <v>157</v>
      </c>
      <c r="DS170" s="11" t="s">
        <v>157</v>
      </c>
      <c r="DT170" s="11" t="s">
        <v>157</v>
      </c>
      <c r="DU170" s="11" t="s">
        <v>157</v>
      </c>
      <c r="DV170" s="11" t="b">
        <v>0</v>
      </c>
      <c r="DW170" s="11" t="b">
        <v>0</v>
      </c>
      <c r="DX170" s="11" t="b">
        <v>0</v>
      </c>
      <c r="DY170" s="11" t="b">
        <v>0</v>
      </c>
      <c r="DZ170" s="11" t="b">
        <v>0</v>
      </c>
      <c r="EA170" s="11" t="b">
        <v>0</v>
      </c>
      <c r="EB170" s="11" t="b">
        <v>0</v>
      </c>
      <c r="EC170" s="11" t="b">
        <v>0</v>
      </c>
      <c r="ED170" s="11" t="b">
        <v>0</v>
      </c>
      <c r="EE170" s="11" t="b">
        <v>0</v>
      </c>
      <c r="EF170" s="11" t="b">
        <v>0</v>
      </c>
      <c r="EG170" s="11" t="b">
        <v>0</v>
      </c>
      <c r="EH170" s="11" t="b">
        <v>0</v>
      </c>
      <c r="EI170" s="11">
        <v>3.2224000000000003E-2</v>
      </c>
      <c r="EJ170" s="11">
        <v>3.6504000000000002E-2</v>
      </c>
      <c r="EK170" s="11">
        <v>3.3964000000000001E-2</v>
      </c>
      <c r="EL170" s="11">
        <v>2.8628000000000001E-2</v>
      </c>
      <c r="EM170" s="11">
        <v>7.9059000000000004E-2</v>
      </c>
      <c r="EN170" s="11">
        <v>3.1085999999999999E-2</v>
      </c>
      <c r="EO170" s="11">
        <v>2.9062999999999999E-2</v>
      </c>
      <c r="EP170" s="11">
        <v>2.8583000000000001E-2</v>
      </c>
      <c r="EQ170" s="11">
        <v>3.7330000000000002E-2</v>
      </c>
      <c r="ER170" s="11">
        <v>3.0161E-2</v>
      </c>
      <c r="ES170" s="11">
        <v>2.8309999999999998E-2</v>
      </c>
      <c r="ET170" s="11">
        <v>3.4293999999999998E-2</v>
      </c>
      <c r="EU170" s="11">
        <v>4.4408000000000003E-2</v>
      </c>
      <c r="EV170" s="11" t="s">
        <v>337</v>
      </c>
      <c r="EW170" s="11" t="s">
        <v>338</v>
      </c>
    </row>
    <row r="171" spans="1:153" ht="12.75" x14ac:dyDescent="0.2">
      <c r="A171" s="11"/>
      <c r="B171" s="11">
        <v>66953546</v>
      </c>
      <c r="C171" s="11">
        <v>53342.137499999502</v>
      </c>
      <c r="D171" s="11" t="s">
        <v>153</v>
      </c>
      <c r="E171" s="11">
        <v>345600</v>
      </c>
      <c r="F171" s="11">
        <v>73386412</v>
      </c>
      <c r="G171" s="11">
        <v>52848.381250001497</v>
      </c>
      <c r="H171" s="11">
        <v>51894.893055553701</v>
      </c>
      <c r="I171" s="11">
        <v>221371</v>
      </c>
      <c r="J171" s="11">
        <v>1</v>
      </c>
      <c r="K171" s="11">
        <v>76</v>
      </c>
      <c r="L171" s="11">
        <v>146926</v>
      </c>
      <c r="M171" s="11">
        <v>131</v>
      </c>
      <c r="N171" s="11">
        <v>120.5</v>
      </c>
      <c r="O171" s="11">
        <v>92</v>
      </c>
      <c r="P171" s="11">
        <v>91.98</v>
      </c>
      <c r="Q171" s="11">
        <v>89062</v>
      </c>
      <c r="R171" s="11" t="s">
        <v>154</v>
      </c>
      <c r="S171" s="11" t="s">
        <v>155</v>
      </c>
      <c r="T171" s="11" t="s">
        <v>208</v>
      </c>
      <c r="U171" s="11">
        <v>17</v>
      </c>
      <c r="V171" s="11" t="s">
        <v>154</v>
      </c>
      <c r="W171" s="11" t="s">
        <v>157</v>
      </c>
      <c r="X171" s="11"/>
      <c r="Y171" s="11">
        <v>0.5</v>
      </c>
      <c r="Z171" s="11">
        <v>10</v>
      </c>
      <c r="AA171" s="11">
        <v>10</v>
      </c>
      <c r="AB171" s="11">
        <v>10</v>
      </c>
      <c r="AC171" s="11">
        <v>10</v>
      </c>
      <c r="AD171" s="11">
        <v>0</v>
      </c>
      <c r="AE171" s="11">
        <v>10</v>
      </c>
      <c r="AF171" s="11">
        <v>10</v>
      </c>
      <c r="AG171" s="11">
        <v>10</v>
      </c>
      <c r="AH171" s="11">
        <v>10</v>
      </c>
      <c r="AI171" s="11">
        <v>10</v>
      </c>
      <c r="AJ171" s="11">
        <v>10</v>
      </c>
      <c r="AK171" s="11">
        <v>10</v>
      </c>
      <c r="AL171" s="11">
        <v>10</v>
      </c>
      <c r="AM171" s="11">
        <v>110.5</v>
      </c>
      <c r="AN171" s="11">
        <v>60</v>
      </c>
      <c r="AO171" s="11">
        <v>10</v>
      </c>
      <c r="AP171" s="11">
        <v>110</v>
      </c>
      <c r="AQ171" s="11">
        <v>60</v>
      </c>
      <c r="AR171" s="11">
        <v>40</v>
      </c>
      <c r="AS171" s="11">
        <v>0.5</v>
      </c>
      <c r="AT171" s="11">
        <v>120</v>
      </c>
      <c r="AU171" s="11">
        <v>1344</v>
      </c>
      <c r="AV171" s="11">
        <v>5580</v>
      </c>
      <c r="AW171" s="11">
        <v>4336</v>
      </c>
      <c r="AX171" s="11">
        <v>5478</v>
      </c>
      <c r="AY171" s="11">
        <v>4601</v>
      </c>
      <c r="AZ171" s="11">
        <v>13806</v>
      </c>
      <c r="BA171" s="11">
        <v>9539</v>
      </c>
      <c r="BB171" s="11">
        <v>11058</v>
      </c>
      <c r="BC171" s="11">
        <v>938</v>
      </c>
      <c r="BD171" s="11">
        <v>4211</v>
      </c>
      <c r="BE171" s="11">
        <v>14739</v>
      </c>
      <c r="BF171" s="11">
        <v>43346</v>
      </c>
      <c r="BG171" s="11">
        <v>4798</v>
      </c>
      <c r="BH171" s="11">
        <v>4611</v>
      </c>
      <c r="BI171" s="11">
        <v>4</v>
      </c>
      <c r="BJ171" s="11">
        <v>4</v>
      </c>
      <c r="BK171" s="11">
        <v>4</v>
      </c>
      <c r="BL171" s="11">
        <v>5</v>
      </c>
      <c r="BM171" s="11">
        <v>13</v>
      </c>
      <c r="BN171" s="11">
        <v>8</v>
      </c>
      <c r="BO171" s="11">
        <v>24</v>
      </c>
      <c r="BP171" s="11">
        <v>6</v>
      </c>
      <c r="BQ171" s="11">
        <v>6</v>
      </c>
      <c r="BR171" s="11">
        <v>6</v>
      </c>
      <c r="BS171" s="11">
        <v>6</v>
      </c>
      <c r="BT171" s="11">
        <v>7</v>
      </c>
      <c r="BU171" s="11">
        <v>23</v>
      </c>
      <c r="BV171" s="11">
        <v>34</v>
      </c>
      <c r="BW171" s="11">
        <v>10</v>
      </c>
      <c r="BX171" s="11">
        <v>9</v>
      </c>
      <c r="BY171" s="11">
        <v>7</v>
      </c>
      <c r="BZ171" s="11">
        <v>77</v>
      </c>
      <c r="CA171" s="11">
        <v>32</v>
      </c>
      <c r="CB171" s="11">
        <v>9</v>
      </c>
      <c r="CC171" s="11">
        <v>4</v>
      </c>
      <c r="CD171" s="11">
        <v>11</v>
      </c>
      <c r="CE171" s="11">
        <v>20</v>
      </c>
      <c r="CF171" s="11">
        <v>10</v>
      </c>
      <c r="CG171" s="11">
        <v>17</v>
      </c>
      <c r="CH171" s="11">
        <v>5</v>
      </c>
      <c r="CI171" s="11" t="s">
        <v>158</v>
      </c>
      <c r="CJ171" s="11" t="s">
        <v>158</v>
      </c>
      <c r="CK171" s="11" t="s">
        <v>158</v>
      </c>
      <c r="CL171" s="11" t="s">
        <v>158</v>
      </c>
      <c r="CM171" s="11" t="s">
        <v>158</v>
      </c>
      <c r="CN171" s="11" t="s">
        <v>158</v>
      </c>
      <c r="CO171" s="11" t="s">
        <v>158</v>
      </c>
      <c r="CP171" s="11" t="s">
        <v>158</v>
      </c>
      <c r="CQ171" s="11" t="s">
        <v>158</v>
      </c>
      <c r="CR171" s="11" t="s">
        <v>158</v>
      </c>
      <c r="CS171" s="11" t="s">
        <v>158</v>
      </c>
      <c r="CT171" s="11" t="s">
        <v>158</v>
      </c>
      <c r="CU171" s="11" t="s">
        <v>158</v>
      </c>
      <c r="CV171" s="11" t="s">
        <v>154</v>
      </c>
      <c r="CW171" s="11" t="s">
        <v>154</v>
      </c>
      <c r="CX171" s="11" t="s">
        <v>154</v>
      </c>
      <c r="CY171" s="11" t="s">
        <v>154</v>
      </c>
      <c r="CZ171" s="11" t="s">
        <v>154</v>
      </c>
      <c r="DA171" s="11" t="s">
        <v>154</v>
      </c>
      <c r="DB171" s="11" t="s">
        <v>154</v>
      </c>
      <c r="DC171" s="11" t="s">
        <v>154</v>
      </c>
      <c r="DD171" s="11" t="s">
        <v>154</v>
      </c>
      <c r="DE171" s="11" t="s">
        <v>154</v>
      </c>
      <c r="DF171" s="11" t="s">
        <v>154</v>
      </c>
      <c r="DG171" s="11" t="s">
        <v>154</v>
      </c>
      <c r="DH171" s="11" t="s">
        <v>154</v>
      </c>
      <c r="DI171" s="11" t="s">
        <v>157</v>
      </c>
      <c r="DJ171" s="11" t="s">
        <v>157</v>
      </c>
      <c r="DK171" s="11" t="s">
        <v>157</v>
      </c>
      <c r="DL171" s="11" t="s">
        <v>157</v>
      </c>
      <c r="DM171" s="11" t="s">
        <v>157</v>
      </c>
      <c r="DN171" s="11" t="s">
        <v>157</v>
      </c>
      <c r="DO171" s="11" t="s">
        <v>157</v>
      </c>
      <c r="DP171" s="11" t="s">
        <v>157</v>
      </c>
      <c r="DQ171" s="11" t="s">
        <v>157</v>
      </c>
      <c r="DR171" s="11" t="s">
        <v>157</v>
      </c>
      <c r="DS171" s="11" t="s">
        <v>157</v>
      </c>
      <c r="DT171" s="11" t="s">
        <v>157</v>
      </c>
      <c r="DU171" s="11" t="s">
        <v>157</v>
      </c>
      <c r="DV171" s="11" t="b">
        <v>1</v>
      </c>
      <c r="DW171" s="11" t="b">
        <v>1</v>
      </c>
      <c r="DX171" s="11" t="b">
        <v>1</v>
      </c>
      <c r="DY171" s="11" t="b">
        <v>1</v>
      </c>
      <c r="DZ171" s="11" t="b">
        <v>0</v>
      </c>
      <c r="EA171" s="11" t="b">
        <v>1</v>
      </c>
      <c r="EB171" s="11" t="b">
        <v>1</v>
      </c>
      <c r="EC171" s="11" t="b">
        <v>1</v>
      </c>
      <c r="ED171" s="11" t="b">
        <v>1</v>
      </c>
      <c r="EE171" s="11" t="b">
        <v>1</v>
      </c>
      <c r="EF171" s="11" t="b">
        <v>1</v>
      </c>
      <c r="EG171" s="11" t="b">
        <v>1</v>
      </c>
      <c r="EH171" s="11" t="b">
        <v>1</v>
      </c>
      <c r="EI171" s="11">
        <v>2.8257999999999998E-2</v>
      </c>
      <c r="EJ171" s="11">
        <v>4.5961000000000002E-2</v>
      </c>
      <c r="EK171" s="11">
        <v>2.4219999999999998E-2</v>
      </c>
      <c r="EL171" s="11">
        <v>1.8311000000000001E-2</v>
      </c>
      <c r="EM171" s="11">
        <v>1.332E-2</v>
      </c>
      <c r="EN171" s="11">
        <v>2.8133999999999999E-2</v>
      </c>
      <c r="EO171" s="11">
        <v>1.5806000000000001E-2</v>
      </c>
      <c r="EP171" s="11">
        <v>2.9071E-2</v>
      </c>
      <c r="EQ171" s="11">
        <v>4.9054E-2</v>
      </c>
      <c r="ER171" s="11">
        <v>1.4714E-2</v>
      </c>
      <c r="ES171" s="11">
        <v>3.1303999999999998E-2</v>
      </c>
      <c r="ET171" s="11">
        <v>2.4152E-2</v>
      </c>
      <c r="EU171" s="11">
        <v>3.7027999999999998E-2</v>
      </c>
      <c r="EV171" s="11" t="s">
        <v>339</v>
      </c>
      <c r="EW171" s="11" t="s">
        <v>340</v>
      </c>
    </row>
    <row r="172" spans="1:153" ht="12.75" x14ac:dyDescent="0.2">
      <c r="A172" s="11"/>
      <c r="B172" s="11">
        <v>55212604</v>
      </c>
      <c r="C172" s="11">
        <v>57531.271527776997</v>
      </c>
      <c r="D172" s="11" t="s">
        <v>153</v>
      </c>
      <c r="E172" s="11">
        <v>345600</v>
      </c>
      <c r="F172" s="11">
        <v>62898138</v>
      </c>
      <c r="G172" s="11">
        <v>50961.984027778897</v>
      </c>
      <c r="H172" s="11">
        <v>50229.461111109697</v>
      </c>
      <c r="I172" s="11">
        <v>108439</v>
      </c>
      <c r="J172" s="11">
        <v>1</v>
      </c>
      <c r="K172" s="11">
        <v>0</v>
      </c>
      <c r="L172" s="11">
        <v>0</v>
      </c>
      <c r="M172" s="11">
        <v>131</v>
      </c>
      <c r="N172" s="11">
        <v>131</v>
      </c>
      <c r="O172" s="11">
        <v>92</v>
      </c>
      <c r="P172" s="11">
        <v>100</v>
      </c>
      <c r="Q172" s="11">
        <v>53117</v>
      </c>
      <c r="R172" s="11" t="s">
        <v>154</v>
      </c>
      <c r="S172" s="11" t="s">
        <v>155</v>
      </c>
      <c r="T172" s="11" t="s">
        <v>208</v>
      </c>
      <c r="U172" s="11">
        <v>0</v>
      </c>
      <c r="V172" s="11" t="s">
        <v>154</v>
      </c>
      <c r="W172" s="11" t="s">
        <v>157</v>
      </c>
      <c r="X172" s="11">
        <v>5</v>
      </c>
      <c r="Y172" s="11">
        <v>1</v>
      </c>
      <c r="Z172" s="11">
        <v>10</v>
      </c>
      <c r="AA172" s="11">
        <v>10</v>
      </c>
      <c r="AB172" s="11">
        <v>10</v>
      </c>
      <c r="AC172" s="11">
        <v>10</v>
      </c>
      <c r="AD172" s="11">
        <v>10</v>
      </c>
      <c r="AE172" s="11">
        <v>10</v>
      </c>
      <c r="AF172" s="11">
        <v>10</v>
      </c>
      <c r="AG172" s="11">
        <v>10</v>
      </c>
      <c r="AH172" s="11">
        <v>10</v>
      </c>
      <c r="AI172" s="11">
        <v>10</v>
      </c>
      <c r="AJ172" s="11">
        <v>10</v>
      </c>
      <c r="AK172" s="11">
        <v>10</v>
      </c>
      <c r="AL172" s="11">
        <v>10</v>
      </c>
      <c r="AM172" s="11">
        <v>121</v>
      </c>
      <c r="AN172" s="11">
        <v>60</v>
      </c>
      <c r="AO172" s="11">
        <v>10</v>
      </c>
      <c r="AP172" s="11">
        <v>120</v>
      </c>
      <c r="AQ172" s="11">
        <v>60</v>
      </c>
      <c r="AR172" s="11">
        <v>40</v>
      </c>
      <c r="AS172" s="11">
        <v>1</v>
      </c>
      <c r="AT172" s="11">
        <v>130</v>
      </c>
      <c r="AU172" s="11">
        <v>200</v>
      </c>
      <c r="AV172" s="11">
        <v>575</v>
      </c>
      <c r="AW172" s="11">
        <v>340</v>
      </c>
      <c r="AX172" s="11">
        <v>1011</v>
      </c>
      <c r="AY172" s="11">
        <v>350</v>
      </c>
      <c r="AZ172" s="11">
        <v>8187</v>
      </c>
      <c r="BA172" s="11">
        <v>4315</v>
      </c>
      <c r="BB172" s="11">
        <v>4770</v>
      </c>
      <c r="BC172" s="11">
        <v>2362</v>
      </c>
      <c r="BD172" s="11">
        <v>229</v>
      </c>
      <c r="BE172" s="11">
        <v>2953</v>
      </c>
      <c r="BF172" s="11">
        <v>996</v>
      </c>
      <c r="BG172" s="11">
        <v>25854</v>
      </c>
      <c r="BH172" s="11">
        <v>3005</v>
      </c>
      <c r="BI172" s="11">
        <v>8</v>
      </c>
      <c r="BJ172" s="11">
        <v>8</v>
      </c>
      <c r="BK172" s="11">
        <v>8</v>
      </c>
      <c r="BL172" s="11">
        <v>10</v>
      </c>
      <c r="BM172" s="11">
        <v>8</v>
      </c>
      <c r="BN172" s="11">
        <v>9</v>
      </c>
      <c r="BO172" s="11">
        <v>13</v>
      </c>
      <c r="BP172" s="11">
        <v>9</v>
      </c>
      <c r="BQ172" s="11">
        <v>8</v>
      </c>
      <c r="BR172" s="11">
        <v>9</v>
      </c>
      <c r="BS172" s="11">
        <v>10</v>
      </c>
      <c r="BT172" s="11">
        <v>21</v>
      </c>
      <c r="BU172" s="11">
        <v>22</v>
      </c>
      <c r="BV172" s="11">
        <v>4</v>
      </c>
      <c r="BW172" s="11">
        <v>4</v>
      </c>
      <c r="BX172" s="11">
        <v>7</v>
      </c>
      <c r="BY172" s="11">
        <v>5</v>
      </c>
      <c r="BZ172" s="11">
        <v>54</v>
      </c>
      <c r="CA172" s="11">
        <v>21</v>
      </c>
      <c r="CB172" s="11">
        <v>15</v>
      </c>
      <c r="CC172" s="11">
        <v>17</v>
      </c>
      <c r="CD172" s="11">
        <v>4</v>
      </c>
      <c r="CE172" s="11">
        <v>17</v>
      </c>
      <c r="CF172" s="11">
        <v>6</v>
      </c>
      <c r="CG172" s="11">
        <v>32</v>
      </c>
      <c r="CH172" s="11">
        <v>23</v>
      </c>
      <c r="CI172" s="11" t="s">
        <v>158</v>
      </c>
      <c r="CJ172" s="11" t="s">
        <v>158</v>
      </c>
      <c r="CK172" s="11" t="s">
        <v>158</v>
      </c>
      <c r="CL172" s="11" t="s">
        <v>158</v>
      </c>
      <c r="CM172" s="11" t="s">
        <v>158</v>
      </c>
      <c r="CN172" s="11" t="s">
        <v>158</v>
      </c>
      <c r="CO172" s="11" t="s">
        <v>158</v>
      </c>
      <c r="CP172" s="11" t="s">
        <v>158</v>
      </c>
      <c r="CQ172" s="11" t="s">
        <v>158</v>
      </c>
      <c r="CR172" s="11" t="s">
        <v>158</v>
      </c>
      <c r="CS172" s="11" t="s">
        <v>158</v>
      </c>
      <c r="CT172" s="11" t="s">
        <v>158</v>
      </c>
      <c r="CU172" s="11" t="s">
        <v>158</v>
      </c>
      <c r="CV172" s="11" t="s">
        <v>154</v>
      </c>
      <c r="CW172" s="11" t="s">
        <v>154</v>
      </c>
      <c r="CX172" s="11" t="s">
        <v>154</v>
      </c>
      <c r="CY172" s="11" t="s">
        <v>154</v>
      </c>
      <c r="CZ172" s="11" t="s">
        <v>154</v>
      </c>
      <c r="DA172" s="11" t="s">
        <v>154</v>
      </c>
      <c r="DB172" s="11" t="s">
        <v>154</v>
      </c>
      <c r="DC172" s="11" t="s">
        <v>154</v>
      </c>
      <c r="DD172" s="11" t="s">
        <v>154</v>
      </c>
      <c r="DE172" s="11" t="s">
        <v>154</v>
      </c>
      <c r="DF172" s="11" t="s">
        <v>154</v>
      </c>
      <c r="DG172" s="11" t="s">
        <v>154</v>
      </c>
      <c r="DH172" s="11" t="s">
        <v>154</v>
      </c>
      <c r="DI172" s="11" t="s">
        <v>157</v>
      </c>
      <c r="DJ172" s="11" t="s">
        <v>157</v>
      </c>
      <c r="DK172" s="11" t="s">
        <v>157</v>
      </c>
      <c r="DL172" s="11" t="s">
        <v>157</v>
      </c>
      <c r="DM172" s="11" t="s">
        <v>157</v>
      </c>
      <c r="DN172" s="11" t="s">
        <v>157</v>
      </c>
      <c r="DO172" s="11" t="s">
        <v>157</v>
      </c>
      <c r="DP172" s="11" t="s">
        <v>157</v>
      </c>
      <c r="DQ172" s="11" t="s">
        <v>157</v>
      </c>
      <c r="DR172" s="11" t="s">
        <v>157</v>
      </c>
      <c r="DS172" s="11" t="s">
        <v>157</v>
      </c>
      <c r="DT172" s="11" t="s">
        <v>157</v>
      </c>
      <c r="DU172" s="11" t="s">
        <v>157</v>
      </c>
      <c r="DV172" s="11" t="b">
        <v>1</v>
      </c>
      <c r="DW172" s="11" t="b">
        <v>1</v>
      </c>
      <c r="DX172" s="11" t="b">
        <v>1</v>
      </c>
      <c r="DY172" s="11" t="b">
        <v>1</v>
      </c>
      <c r="DZ172" s="11" t="b">
        <v>1</v>
      </c>
      <c r="EA172" s="11" t="b">
        <v>1</v>
      </c>
      <c r="EB172" s="11" t="b">
        <v>1</v>
      </c>
      <c r="EC172" s="11" t="b">
        <v>1</v>
      </c>
      <c r="ED172" s="11" t="b">
        <v>1</v>
      </c>
      <c r="EE172" s="11" t="b">
        <v>1</v>
      </c>
      <c r="EF172" s="11" t="b">
        <v>1</v>
      </c>
      <c r="EG172" s="11" t="b">
        <v>1</v>
      </c>
      <c r="EH172" s="11" t="b">
        <v>1</v>
      </c>
      <c r="EI172" s="11">
        <v>5.2407000000000002E-2</v>
      </c>
      <c r="EJ172" s="11">
        <v>8.2236000000000004E-2</v>
      </c>
      <c r="EK172" s="11">
        <v>8.3444000000000004E-2</v>
      </c>
      <c r="EL172" s="11">
        <v>6.1073000000000002E-2</v>
      </c>
      <c r="EM172" s="11">
        <v>7.1714E-2</v>
      </c>
      <c r="EN172" s="11">
        <v>2.9874999999999999E-2</v>
      </c>
      <c r="EO172" s="11">
        <v>4.0064000000000002E-2</v>
      </c>
      <c r="EP172" s="11">
        <v>2.9262E-2</v>
      </c>
      <c r="EQ172" s="11">
        <v>4.165E-2</v>
      </c>
      <c r="ER172" s="11">
        <v>1.8762000000000001E-2</v>
      </c>
      <c r="ES172" s="11">
        <v>3.9278E-2</v>
      </c>
      <c r="ET172" s="11">
        <v>7.6405000000000001E-2</v>
      </c>
      <c r="EU172" s="11">
        <v>5.7322999999999999E-2</v>
      </c>
      <c r="EV172" s="11" t="s">
        <v>274</v>
      </c>
      <c r="EW172" s="11" t="s">
        <v>229</v>
      </c>
    </row>
    <row r="173" spans="1:153" ht="12.75" x14ac:dyDescent="0.2">
      <c r="A173" s="11"/>
      <c r="B173" s="11">
        <v>55212576</v>
      </c>
      <c r="C173" s="11">
        <v>57246.147222221502</v>
      </c>
      <c r="D173" s="11" t="s">
        <v>153</v>
      </c>
      <c r="E173" s="11">
        <v>345600</v>
      </c>
      <c r="F173" s="11">
        <v>62899104</v>
      </c>
      <c r="G173" s="11">
        <v>50701.0993055566</v>
      </c>
      <c r="H173" s="11">
        <v>49999.135416665304</v>
      </c>
      <c r="I173" s="11">
        <v>193438</v>
      </c>
      <c r="J173" s="11">
        <v>1</v>
      </c>
      <c r="K173" s="11">
        <v>0</v>
      </c>
      <c r="L173" s="11">
        <v>0</v>
      </c>
      <c r="M173" s="11">
        <v>131</v>
      </c>
      <c r="N173" s="11">
        <v>121</v>
      </c>
      <c r="O173" s="11">
        <v>92</v>
      </c>
      <c r="P173" s="11">
        <v>92.36</v>
      </c>
      <c r="Q173" s="11">
        <v>1706</v>
      </c>
      <c r="R173" s="11" t="s">
        <v>154</v>
      </c>
      <c r="S173" s="11" t="s">
        <v>155</v>
      </c>
      <c r="T173" s="11" t="s">
        <v>208</v>
      </c>
      <c r="U173" s="11">
        <v>0</v>
      </c>
      <c r="V173" s="11" t="s">
        <v>154</v>
      </c>
      <c r="W173" s="11" t="s">
        <v>157</v>
      </c>
      <c r="X173" s="11">
        <v>3</v>
      </c>
      <c r="Y173" s="11">
        <v>1</v>
      </c>
      <c r="Z173" s="11">
        <v>10</v>
      </c>
      <c r="AA173" s="11">
        <v>10</v>
      </c>
      <c r="AB173" s="11">
        <v>10</v>
      </c>
      <c r="AC173" s="11">
        <v>0</v>
      </c>
      <c r="AD173" s="11">
        <v>10</v>
      </c>
      <c r="AE173" s="11">
        <v>10</v>
      </c>
      <c r="AF173" s="11">
        <v>10</v>
      </c>
      <c r="AG173" s="11">
        <v>10</v>
      </c>
      <c r="AH173" s="11">
        <v>10</v>
      </c>
      <c r="AI173" s="11">
        <v>10</v>
      </c>
      <c r="AJ173" s="11">
        <v>10</v>
      </c>
      <c r="AK173" s="11">
        <v>10</v>
      </c>
      <c r="AL173" s="11">
        <v>10</v>
      </c>
      <c r="AM173" s="11">
        <v>111</v>
      </c>
      <c r="AN173" s="11">
        <v>50</v>
      </c>
      <c r="AO173" s="11">
        <v>10</v>
      </c>
      <c r="AP173" s="11">
        <v>110</v>
      </c>
      <c r="AQ173" s="11">
        <v>60</v>
      </c>
      <c r="AR173" s="11">
        <v>30</v>
      </c>
      <c r="AS173" s="11">
        <v>1</v>
      </c>
      <c r="AT173" s="11">
        <v>120</v>
      </c>
      <c r="AU173" s="11">
        <v>518</v>
      </c>
      <c r="AV173" s="11">
        <v>3337</v>
      </c>
      <c r="AW173" s="11">
        <v>20825</v>
      </c>
      <c r="AX173" s="11">
        <v>535</v>
      </c>
      <c r="AY173" s="11">
        <v>1236</v>
      </c>
      <c r="AZ173" s="11">
        <v>3701</v>
      </c>
      <c r="BA173" s="11">
        <v>61727</v>
      </c>
      <c r="BB173" s="11">
        <v>7037</v>
      </c>
      <c r="BC173" s="11">
        <v>17372</v>
      </c>
      <c r="BD173" s="11">
        <v>2936</v>
      </c>
      <c r="BE173" s="11">
        <v>7262</v>
      </c>
      <c r="BF173" s="11">
        <v>4132</v>
      </c>
      <c r="BG173" s="11">
        <v>3752</v>
      </c>
      <c r="BH173" s="11">
        <v>57055</v>
      </c>
      <c r="BI173" s="11">
        <v>8</v>
      </c>
      <c r="BJ173" s="11">
        <v>8</v>
      </c>
      <c r="BK173" s="11">
        <v>10</v>
      </c>
      <c r="BL173" s="11">
        <v>10</v>
      </c>
      <c r="BM173" s="11">
        <v>10</v>
      </c>
      <c r="BN173" s="11">
        <v>9</v>
      </c>
      <c r="BO173" s="11">
        <v>16</v>
      </c>
      <c r="BP173" s="11">
        <v>16</v>
      </c>
      <c r="BQ173" s="11">
        <v>10</v>
      </c>
      <c r="BR173" s="11">
        <v>11</v>
      </c>
      <c r="BS173" s="11">
        <v>14</v>
      </c>
      <c r="BT173" s="11">
        <v>18</v>
      </c>
      <c r="BU173" s="11">
        <v>21</v>
      </c>
      <c r="BV173" s="11">
        <v>26</v>
      </c>
      <c r="BW173" s="11">
        <v>13</v>
      </c>
      <c r="BX173" s="11">
        <v>3</v>
      </c>
      <c r="BY173" s="11">
        <v>7</v>
      </c>
      <c r="BZ173" s="11">
        <v>12</v>
      </c>
      <c r="CA173" s="11">
        <v>39</v>
      </c>
      <c r="CB173" s="11">
        <v>27</v>
      </c>
      <c r="CC173" s="11">
        <v>25</v>
      </c>
      <c r="CD173" s="11">
        <v>10</v>
      </c>
      <c r="CE173" s="11">
        <v>21</v>
      </c>
      <c r="CF173" s="11">
        <v>13</v>
      </c>
      <c r="CG173" s="11">
        <v>6</v>
      </c>
      <c r="CH173" s="11">
        <v>24</v>
      </c>
      <c r="CI173" s="11" t="s">
        <v>158</v>
      </c>
      <c r="CJ173" s="11" t="s">
        <v>158</v>
      </c>
      <c r="CK173" s="11" t="s">
        <v>158</v>
      </c>
      <c r="CL173" s="11" t="s">
        <v>158</v>
      </c>
      <c r="CM173" s="11" t="s">
        <v>158</v>
      </c>
      <c r="CN173" s="11" t="s">
        <v>158</v>
      </c>
      <c r="CO173" s="11" t="s">
        <v>158</v>
      </c>
      <c r="CP173" s="11" t="s">
        <v>158</v>
      </c>
      <c r="CQ173" s="11" t="s">
        <v>158</v>
      </c>
      <c r="CR173" s="11" t="s">
        <v>158</v>
      </c>
      <c r="CS173" s="11" t="s">
        <v>158</v>
      </c>
      <c r="CT173" s="11" t="s">
        <v>158</v>
      </c>
      <c r="CU173" s="11" t="s">
        <v>158</v>
      </c>
      <c r="CV173" s="11" t="s">
        <v>154</v>
      </c>
      <c r="CW173" s="11" t="s">
        <v>154</v>
      </c>
      <c r="CX173" s="11" t="s">
        <v>154</v>
      </c>
      <c r="CY173" s="11" t="s">
        <v>154</v>
      </c>
      <c r="CZ173" s="11" t="s">
        <v>154</v>
      </c>
      <c r="DA173" s="11" t="s">
        <v>154</v>
      </c>
      <c r="DB173" s="11" t="s">
        <v>154</v>
      </c>
      <c r="DC173" s="11" t="s">
        <v>154</v>
      </c>
      <c r="DD173" s="11" t="s">
        <v>154</v>
      </c>
      <c r="DE173" s="11" t="s">
        <v>154</v>
      </c>
      <c r="DF173" s="11" t="s">
        <v>154</v>
      </c>
      <c r="DG173" s="11" t="s">
        <v>154</v>
      </c>
      <c r="DH173" s="11" t="s">
        <v>154</v>
      </c>
      <c r="DI173" s="11" t="s">
        <v>157</v>
      </c>
      <c r="DJ173" s="11" t="s">
        <v>157</v>
      </c>
      <c r="DK173" s="11" t="s">
        <v>157</v>
      </c>
      <c r="DL173" s="11" t="s">
        <v>157</v>
      </c>
      <c r="DM173" s="11" t="s">
        <v>157</v>
      </c>
      <c r="DN173" s="11" t="s">
        <v>157</v>
      </c>
      <c r="DO173" s="11" t="s">
        <v>157</v>
      </c>
      <c r="DP173" s="11" t="s">
        <v>157</v>
      </c>
      <c r="DQ173" s="11" t="s">
        <v>157</v>
      </c>
      <c r="DR173" s="11" t="s">
        <v>157</v>
      </c>
      <c r="DS173" s="11" t="s">
        <v>157</v>
      </c>
      <c r="DT173" s="11" t="s">
        <v>157</v>
      </c>
      <c r="DU173" s="11" t="s">
        <v>157</v>
      </c>
      <c r="DV173" s="11" t="b">
        <v>1</v>
      </c>
      <c r="DW173" s="11" t="b">
        <v>1</v>
      </c>
      <c r="DX173" s="11" t="b">
        <v>1</v>
      </c>
      <c r="DY173" s="11" t="b">
        <v>0</v>
      </c>
      <c r="DZ173" s="11" t="b">
        <v>1</v>
      </c>
      <c r="EA173" s="11" t="b">
        <v>1</v>
      </c>
      <c r="EB173" s="11" t="b">
        <v>1</v>
      </c>
      <c r="EC173" s="11" t="b">
        <v>1</v>
      </c>
      <c r="ED173" s="11" t="b">
        <v>1</v>
      </c>
      <c r="EE173" s="11" t="b">
        <v>1</v>
      </c>
      <c r="EF173" s="11" t="b">
        <v>1</v>
      </c>
      <c r="EG173" s="11" t="b">
        <v>1</v>
      </c>
      <c r="EH173" s="11" t="b">
        <v>1</v>
      </c>
      <c r="EI173" s="11">
        <v>8.0682000000000004E-2</v>
      </c>
      <c r="EJ173" s="11">
        <v>6.6687999999999997E-2</v>
      </c>
      <c r="EK173" s="11">
        <v>5.0591999999999998E-2</v>
      </c>
      <c r="EL173" s="11">
        <v>2.0153000000000001E-2</v>
      </c>
      <c r="EM173" s="11">
        <v>4.3985999999999997E-2</v>
      </c>
      <c r="EN173" s="11">
        <v>5.4667E-2</v>
      </c>
      <c r="EO173" s="11">
        <v>5.8476E-2</v>
      </c>
      <c r="EP173" s="11">
        <v>2.9360000000000001E-2</v>
      </c>
      <c r="EQ173" s="11">
        <v>9.6741999999999995E-2</v>
      </c>
      <c r="ER173" s="11">
        <v>2.6013000000000001E-2</v>
      </c>
      <c r="ES173" s="11">
        <v>2.4999E-2</v>
      </c>
      <c r="ET173" s="11">
        <v>2.8001000000000002E-2</v>
      </c>
      <c r="EU173" s="11">
        <v>0.11849999999999999</v>
      </c>
      <c r="EV173" s="11" t="s">
        <v>341</v>
      </c>
      <c r="EW173" s="11" t="s">
        <v>342</v>
      </c>
    </row>
    <row r="174" spans="1:153" ht="12.75" x14ac:dyDescent="0.2">
      <c r="A174" s="11"/>
      <c r="B174" s="11">
        <v>40836036</v>
      </c>
      <c r="C174" s="11">
        <v>48187.967361110903</v>
      </c>
      <c r="D174" s="11" t="s">
        <v>153</v>
      </c>
      <c r="E174" s="11">
        <v>345600</v>
      </c>
      <c r="F174" s="11">
        <v>48030316</v>
      </c>
      <c r="G174" s="11">
        <v>49236.131250000799</v>
      </c>
      <c r="H174" s="11">
        <v>48705.768055554501</v>
      </c>
      <c r="I174" s="11">
        <v>463745</v>
      </c>
      <c r="J174" s="11">
        <v>1</v>
      </c>
      <c r="K174" s="11">
        <v>0</v>
      </c>
      <c r="L174" s="11">
        <v>0</v>
      </c>
      <c r="M174" s="11">
        <v>131</v>
      </c>
      <c r="N174" s="11">
        <v>131</v>
      </c>
      <c r="O174" s="11">
        <v>92</v>
      </c>
      <c r="P174" s="11">
        <v>100</v>
      </c>
      <c r="Q174" s="11">
        <v>354760</v>
      </c>
      <c r="R174" s="11" t="s">
        <v>154</v>
      </c>
      <c r="S174" s="11" t="s">
        <v>155</v>
      </c>
      <c r="T174" s="11" t="s">
        <v>156</v>
      </c>
      <c r="U174" s="11">
        <v>0</v>
      </c>
      <c r="V174" s="11" t="s">
        <v>154</v>
      </c>
      <c r="W174" s="11" t="s">
        <v>157</v>
      </c>
      <c r="X174" s="11">
        <v>5</v>
      </c>
      <c r="Y174" s="11">
        <v>1</v>
      </c>
      <c r="Z174" s="11">
        <v>10</v>
      </c>
      <c r="AA174" s="11">
        <v>10</v>
      </c>
      <c r="AB174" s="11">
        <v>10</v>
      </c>
      <c r="AC174" s="11">
        <v>10</v>
      </c>
      <c r="AD174" s="11">
        <v>10</v>
      </c>
      <c r="AE174" s="11">
        <v>10</v>
      </c>
      <c r="AF174" s="11">
        <v>10</v>
      </c>
      <c r="AG174" s="11">
        <v>10</v>
      </c>
      <c r="AH174" s="11">
        <v>10</v>
      </c>
      <c r="AI174" s="11">
        <v>10</v>
      </c>
      <c r="AJ174" s="11">
        <v>10</v>
      </c>
      <c r="AK174" s="11">
        <v>10</v>
      </c>
      <c r="AL174" s="11">
        <v>10</v>
      </c>
      <c r="AM174" s="11">
        <v>121</v>
      </c>
      <c r="AN174" s="11">
        <v>60</v>
      </c>
      <c r="AO174" s="11">
        <v>10</v>
      </c>
      <c r="AP174" s="11">
        <v>120</v>
      </c>
      <c r="AQ174" s="11">
        <v>60</v>
      </c>
      <c r="AR174" s="11">
        <v>40</v>
      </c>
      <c r="AS174" s="11">
        <v>1</v>
      </c>
      <c r="AT174" s="11">
        <v>130</v>
      </c>
      <c r="AU174" s="11">
        <v>13</v>
      </c>
      <c r="AV174" s="11">
        <v>5266</v>
      </c>
      <c r="AW174" s="11">
        <v>1049</v>
      </c>
      <c r="AX174" s="11">
        <v>1757</v>
      </c>
      <c r="AY174" s="11">
        <v>475</v>
      </c>
      <c r="AZ174" s="11">
        <v>1130</v>
      </c>
      <c r="BA174" s="11">
        <v>26088</v>
      </c>
      <c r="BB174" s="11">
        <v>9692</v>
      </c>
      <c r="BC174" s="11">
        <v>12970</v>
      </c>
      <c r="BD174" s="11">
        <v>2581</v>
      </c>
      <c r="BE174" s="11">
        <v>2465</v>
      </c>
      <c r="BF174" s="11">
        <v>644</v>
      </c>
      <c r="BG174" s="11">
        <v>1529</v>
      </c>
      <c r="BH174" s="11">
        <v>14026</v>
      </c>
      <c r="BI174" s="11">
        <v>10</v>
      </c>
      <c r="BJ174" s="11">
        <v>9</v>
      </c>
      <c r="BK174" s="11">
        <v>9</v>
      </c>
      <c r="BL174" s="11">
        <v>12</v>
      </c>
      <c r="BM174" s="11">
        <v>10</v>
      </c>
      <c r="BN174" s="11">
        <v>11</v>
      </c>
      <c r="BO174" s="11">
        <v>13</v>
      </c>
      <c r="BP174" s="11">
        <v>12</v>
      </c>
      <c r="BQ174" s="11">
        <v>10</v>
      </c>
      <c r="BR174" s="11">
        <v>11</v>
      </c>
      <c r="BS174" s="11">
        <v>11</v>
      </c>
      <c r="BT174" s="11">
        <v>19</v>
      </c>
      <c r="BU174" s="11">
        <v>21</v>
      </c>
      <c r="BV174" s="11">
        <v>19</v>
      </c>
      <c r="BW174" s="11">
        <v>18</v>
      </c>
      <c r="BX174" s="11">
        <v>20</v>
      </c>
      <c r="BY174" s="11">
        <v>10</v>
      </c>
      <c r="BZ174" s="11">
        <v>17</v>
      </c>
      <c r="CA174" s="11">
        <v>10</v>
      </c>
      <c r="CB174" s="11">
        <v>44</v>
      </c>
      <c r="CC174" s="11">
        <v>39</v>
      </c>
      <c r="CD174" s="11">
        <v>7</v>
      </c>
      <c r="CE174" s="11">
        <v>32</v>
      </c>
      <c r="CF174" s="11">
        <v>9</v>
      </c>
      <c r="CG174" s="11">
        <v>10</v>
      </c>
      <c r="CH174" s="11">
        <v>21</v>
      </c>
      <c r="CI174" s="11" t="s">
        <v>158</v>
      </c>
      <c r="CJ174" s="11" t="s">
        <v>158</v>
      </c>
      <c r="CK174" s="11" t="s">
        <v>158</v>
      </c>
      <c r="CL174" s="11" t="s">
        <v>158</v>
      </c>
      <c r="CM174" s="11" t="s">
        <v>158</v>
      </c>
      <c r="CN174" s="11" t="s">
        <v>158</v>
      </c>
      <c r="CO174" s="11" t="s">
        <v>158</v>
      </c>
      <c r="CP174" s="11" t="s">
        <v>158</v>
      </c>
      <c r="CQ174" s="11" t="s">
        <v>158</v>
      </c>
      <c r="CR174" s="11" t="s">
        <v>158</v>
      </c>
      <c r="CS174" s="11" t="s">
        <v>158</v>
      </c>
      <c r="CT174" s="11" t="s">
        <v>158</v>
      </c>
      <c r="CU174" s="11" t="s">
        <v>158</v>
      </c>
      <c r="CV174" s="11" t="s">
        <v>154</v>
      </c>
      <c r="CW174" s="11" t="s">
        <v>154</v>
      </c>
      <c r="CX174" s="11" t="s">
        <v>154</v>
      </c>
      <c r="CY174" s="11" t="s">
        <v>154</v>
      </c>
      <c r="CZ174" s="11" t="s">
        <v>154</v>
      </c>
      <c r="DA174" s="11" t="s">
        <v>154</v>
      </c>
      <c r="DB174" s="11" t="s">
        <v>154</v>
      </c>
      <c r="DC174" s="11" t="s">
        <v>154</v>
      </c>
      <c r="DD174" s="11" t="s">
        <v>154</v>
      </c>
      <c r="DE174" s="11" t="s">
        <v>154</v>
      </c>
      <c r="DF174" s="11" t="s">
        <v>154</v>
      </c>
      <c r="DG174" s="11" t="s">
        <v>154</v>
      </c>
      <c r="DH174" s="11" t="s">
        <v>154</v>
      </c>
      <c r="DI174" s="11" t="s">
        <v>157</v>
      </c>
      <c r="DJ174" s="11" t="s">
        <v>157</v>
      </c>
      <c r="DK174" s="11" t="s">
        <v>157</v>
      </c>
      <c r="DL174" s="11" t="s">
        <v>157</v>
      </c>
      <c r="DM174" s="11" t="s">
        <v>157</v>
      </c>
      <c r="DN174" s="11" t="s">
        <v>157</v>
      </c>
      <c r="DO174" s="11" t="s">
        <v>157</v>
      </c>
      <c r="DP174" s="11" t="s">
        <v>157</v>
      </c>
      <c r="DQ174" s="11" t="s">
        <v>157</v>
      </c>
      <c r="DR174" s="11" t="s">
        <v>157</v>
      </c>
      <c r="DS174" s="11" t="s">
        <v>157</v>
      </c>
      <c r="DT174" s="11" t="s">
        <v>157</v>
      </c>
      <c r="DU174" s="11" t="s">
        <v>157</v>
      </c>
      <c r="DV174" s="11" t="b">
        <v>1</v>
      </c>
      <c r="DW174" s="11" t="b">
        <v>1</v>
      </c>
      <c r="DX174" s="11" t="b">
        <v>1</v>
      </c>
      <c r="DY174" s="11" t="b">
        <v>1</v>
      </c>
      <c r="DZ174" s="11" t="b">
        <v>1</v>
      </c>
      <c r="EA174" s="11" t="b">
        <v>1</v>
      </c>
      <c r="EB174" s="11" t="b">
        <v>1</v>
      </c>
      <c r="EC174" s="11" t="b">
        <v>1</v>
      </c>
      <c r="ED174" s="11" t="b">
        <v>1</v>
      </c>
      <c r="EE174" s="11" t="b">
        <v>1</v>
      </c>
      <c r="EF174" s="11" t="b">
        <v>1</v>
      </c>
      <c r="EG174" s="11" t="b">
        <v>1</v>
      </c>
      <c r="EH174" s="11" t="b">
        <v>1</v>
      </c>
      <c r="EI174" s="11">
        <v>3.9246000000000003E-2</v>
      </c>
      <c r="EJ174" s="11">
        <v>3.4287999999999999E-2</v>
      </c>
      <c r="EK174" s="11">
        <v>3.8873999999999999E-2</v>
      </c>
      <c r="EL174" s="11">
        <v>3.3769E-2</v>
      </c>
      <c r="EM174" s="11">
        <v>3.9966000000000002E-2</v>
      </c>
      <c r="EN174" s="11">
        <v>3.4258999999999998E-2</v>
      </c>
      <c r="EO174" s="11">
        <v>3.2224999999999997E-2</v>
      </c>
      <c r="EP174" s="11">
        <v>2.9574E-2</v>
      </c>
      <c r="EQ174" s="11">
        <v>3.3489999999999999E-2</v>
      </c>
      <c r="ER174" s="11">
        <v>3.9149999999999997E-2</v>
      </c>
      <c r="ES174" s="11">
        <v>4.3934000000000001E-2</v>
      </c>
      <c r="ET174" s="11">
        <v>2.8666000000000001E-2</v>
      </c>
      <c r="EU174" s="11">
        <v>1.5561999999999999E-2</v>
      </c>
      <c r="EV174" s="11" t="s">
        <v>209</v>
      </c>
      <c r="EW174" s="11" t="s">
        <v>234</v>
      </c>
    </row>
    <row r="175" spans="1:153" ht="12.75" x14ac:dyDescent="0.2">
      <c r="A175" s="11"/>
      <c r="B175" s="11">
        <v>66953548</v>
      </c>
      <c r="C175" s="11">
        <v>44722.610416666699</v>
      </c>
      <c r="D175" s="11" t="s">
        <v>153</v>
      </c>
      <c r="E175" s="11">
        <v>345600</v>
      </c>
      <c r="F175" s="11">
        <v>73387710</v>
      </c>
      <c r="G175" s="11">
        <v>52868.449305556998</v>
      </c>
      <c r="H175" s="11">
        <v>51912.6104166648</v>
      </c>
      <c r="I175" s="11">
        <v>180295</v>
      </c>
      <c r="J175" s="11">
        <v>1</v>
      </c>
      <c r="K175" s="11">
        <v>26</v>
      </c>
      <c r="L175" s="11">
        <v>129229</v>
      </c>
      <c r="M175" s="11">
        <v>131</v>
      </c>
      <c r="N175" s="11">
        <v>131</v>
      </c>
      <c r="O175" s="11">
        <v>92</v>
      </c>
      <c r="P175" s="11">
        <v>100</v>
      </c>
      <c r="Q175" s="11">
        <v>931</v>
      </c>
      <c r="R175" s="11" t="s">
        <v>154</v>
      </c>
      <c r="S175" s="11" t="s">
        <v>155</v>
      </c>
      <c r="T175" s="11" t="s">
        <v>208</v>
      </c>
      <c r="U175" s="11">
        <v>29</v>
      </c>
      <c r="V175" s="11" t="s">
        <v>154</v>
      </c>
      <c r="W175" s="11" t="s">
        <v>157</v>
      </c>
      <c r="X175" s="11">
        <v>1</v>
      </c>
      <c r="Y175" s="11">
        <v>1</v>
      </c>
      <c r="Z175" s="11">
        <v>10</v>
      </c>
      <c r="AA175" s="11">
        <v>10</v>
      </c>
      <c r="AB175" s="11">
        <v>10</v>
      </c>
      <c r="AC175" s="11">
        <v>10</v>
      </c>
      <c r="AD175" s="11">
        <v>10</v>
      </c>
      <c r="AE175" s="11">
        <v>10</v>
      </c>
      <c r="AF175" s="11">
        <v>10</v>
      </c>
      <c r="AG175" s="11">
        <v>10</v>
      </c>
      <c r="AH175" s="11">
        <v>10</v>
      </c>
      <c r="AI175" s="11">
        <v>10</v>
      </c>
      <c r="AJ175" s="11">
        <v>10</v>
      </c>
      <c r="AK175" s="11">
        <v>10</v>
      </c>
      <c r="AL175" s="11">
        <v>10</v>
      </c>
      <c r="AM175" s="11">
        <v>121</v>
      </c>
      <c r="AN175" s="11">
        <v>60</v>
      </c>
      <c r="AO175" s="11">
        <v>10</v>
      </c>
      <c r="AP175" s="11">
        <v>120</v>
      </c>
      <c r="AQ175" s="11">
        <v>60</v>
      </c>
      <c r="AR175" s="11">
        <v>40</v>
      </c>
      <c r="AS175" s="11">
        <v>1</v>
      </c>
      <c r="AT175" s="11">
        <v>130</v>
      </c>
      <c r="AU175" s="11">
        <v>278</v>
      </c>
      <c r="AV175" s="11">
        <v>4825</v>
      </c>
      <c r="AW175" s="11">
        <v>538</v>
      </c>
      <c r="AX175" s="11">
        <v>63</v>
      </c>
      <c r="AY175" s="11">
        <v>23</v>
      </c>
      <c r="AZ175" s="11">
        <v>10019</v>
      </c>
      <c r="BA175" s="11">
        <v>2903</v>
      </c>
      <c r="BB175" s="11">
        <v>21598</v>
      </c>
      <c r="BC175" s="11">
        <v>1059</v>
      </c>
      <c r="BD175" s="11">
        <v>36883</v>
      </c>
      <c r="BE175" s="11">
        <v>92894</v>
      </c>
      <c r="BF175" s="11">
        <v>555</v>
      </c>
      <c r="BG175" s="11">
        <v>1291</v>
      </c>
      <c r="BH175" s="11">
        <v>5965</v>
      </c>
      <c r="BI175" s="11">
        <v>8</v>
      </c>
      <c r="BJ175" s="11">
        <v>10</v>
      </c>
      <c r="BK175" s="11">
        <v>12</v>
      </c>
      <c r="BL175" s="11">
        <v>13</v>
      </c>
      <c r="BM175" s="11">
        <v>10</v>
      </c>
      <c r="BN175" s="11">
        <v>12</v>
      </c>
      <c r="BO175" s="11">
        <v>15</v>
      </c>
      <c r="BP175" s="11">
        <v>12</v>
      </c>
      <c r="BQ175" s="11">
        <v>11</v>
      </c>
      <c r="BR175" s="11">
        <v>11</v>
      </c>
      <c r="BS175" s="11">
        <v>11</v>
      </c>
      <c r="BT175" s="11">
        <v>19</v>
      </c>
      <c r="BU175" s="11">
        <v>23</v>
      </c>
      <c r="BV175" s="11">
        <v>33</v>
      </c>
      <c r="BW175" s="11">
        <v>2</v>
      </c>
      <c r="BX175" s="11">
        <v>2</v>
      </c>
      <c r="BY175" s="11">
        <v>2</v>
      </c>
      <c r="BZ175" s="11">
        <v>2</v>
      </c>
      <c r="CA175" s="11">
        <v>10</v>
      </c>
      <c r="CB175" s="11">
        <v>4</v>
      </c>
      <c r="CC175" s="11">
        <v>4</v>
      </c>
      <c r="CD175" s="11">
        <v>3</v>
      </c>
      <c r="CE175" s="11">
        <v>7</v>
      </c>
      <c r="CF175" s="11">
        <v>2</v>
      </c>
      <c r="CG175" s="11">
        <v>3</v>
      </c>
      <c r="CH175" s="11">
        <v>14</v>
      </c>
      <c r="CI175" s="11" t="s">
        <v>158</v>
      </c>
      <c r="CJ175" s="11" t="s">
        <v>158</v>
      </c>
      <c r="CK175" s="11" t="s">
        <v>158</v>
      </c>
      <c r="CL175" s="11" t="s">
        <v>158</v>
      </c>
      <c r="CM175" s="11" t="s">
        <v>158</v>
      </c>
      <c r="CN175" s="11" t="s">
        <v>158</v>
      </c>
      <c r="CO175" s="11" t="s">
        <v>158</v>
      </c>
      <c r="CP175" s="11" t="s">
        <v>158</v>
      </c>
      <c r="CQ175" s="11" t="s">
        <v>158</v>
      </c>
      <c r="CR175" s="11" t="s">
        <v>158</v>
      </c>
      <c r="CS175" s="11" t="s">
        <v>158</v>
      </c>
      <c r="CT175" s="11" t="s">
        <v>158</v>
      </c>
      <c r="CU175" s="11" t="s">
        <v>158</v>
      </c>
      <c r="CV175" s="11" t="s">
        <v>154</v>
      </c>
      <c r="CW175" s="11" t="s">
        <v>154</v>
      </c>
      <c r="CX175" s="11" t="s">
        <v>154</v>
      </c>
      <c r="CY175" s="11" t="s">
        <v>154</v>
      </c>
      <c r="CZ175" s="11" t="s">
        <v>154</v>
      </c>
      <c r="DA175" s="11" t="s">
        <v>154</v>
      </c>
      <c r="DB175" s="11" t="s">
        <v>154</v>
      </c>
      <c r="DC175" s="11" t="s">
        <v>154</v>
      </c>
      <c r="DD175" s="11" t="s">
        <v>154</v>
      </c>
      <c r="DE175" s="11" t="s">
        <v>154</v>
      </c>
      <c r="DF175" s="11" t="s">
        <v>154</v>
      </c>
      <c r="DG175" s="11" t="s">
        <v>154</v>
      </c>
      <c r="DH175" s="11" t="s">
        <v>154</v>
      </c>
      <c r="DI175" s="11" t="s">
        <v>157</v>
      </c>
      <c r="DJ175" s="11" t="s">
        <v>157</v>
      </c>
      <c r="DK175" s="11" t="s">
        <v>157</v>
      </c>
      <c r="DL175" s="11" t="s">
        <v>157</v>
      </c>
      <c r="DM175" s="11" t="s">
        <v>157</v>
      </c>
      <c r="DN175" s="11" t="s">
        <v>157</v>
      </c>
      <c r="DO175" s="11" t="s">
        <v>157</v>
      </c>
      <c r="DP175" s="11" t="s">
        <v>157</v>
      </c>
      <c r="DQ175" s="11" t="s">
        <v>157</v>
      </c>
      <c r="DR175" s="11" t="s">
        <v>157</v>
      </c>
      <c r="DS175" s="11" t="s">
        <v>157</v>
      </c>
      <c r="DT175" s="11" t="s">
        <v>157</v>
      </c>
      <c r="DU175" s="11" t="s">
        <v>157</v>
      </c>
      <c r="DV175" s="11" t="b">
        <v>1</v>
      </c>
      <c r="DW175" s="11" t="b">
        <v>1</v>
      </c>
      <c r="DX175" s="11" t="b">
        <v>1</v>
      </c>
      <c r="DY175" s="11" t="b">
        <v>1</v>
      </c>
      <c r="DZ175" s="11" t="b">
        <v>1</v>
      </c>
      <c r="EA175" s="11" t="b">
        <v>1</v>
      </c>
      <c r="EB175" s="11" t="b">
        <v>1</v>
      </c>
      <c r="EC175" s="11" t="b">
        <v>1</v>
      </c>
      <c r="ED175" s="11" t="b">
        <v>1</v>
      </c>
      <c r="EE175" s="11" t="b">
        <v>1</v>
      </c>
      <c r="EF175" s="11" t="b">
        <v>1</v>
      </c>
      <c r="EG175" s="11" t="b">
        <v>1</v>
      </c>
      <c r="EH175" s="11" t="b">
        <v>1</v>
      </c>
      <c r="EI175" s="11">
        <v>2.8933E-2</v>
      </c>
      <c r="EJ175" s="11">
        <v>3.1032000000000001E-2</v>
      </c>
      <c r="EK175" s="11">
        <v>2.9647E-2</v>
      </c>
      <c r="EL175" s="11">
        <v>3.3965000000000002E-2</v>
      </c>
      <c r="EM175" s="11">
        <v>0.14557999999999999</v>
      </c>
      <c r="EN175" s="11">
        <v>3.2377999999999997E-2</v>
      </c>
      <c r="EO175" s="11">
        <v>3.4167999999999997E-2</v>
      </c>
      <c r="EP175" s="11">
        <v>2.9659000000000001E-2</v>
      </c>
      <c r="EQ175" s="11">
        <v>9.1703000000000007E-2</v>
      </c>
      <c r="ER175" s="11">
        <v>0.103657</v>
      </c>
      <c r="ES175" s="11">
        <v>0.47995399999999999</v>
      </c>
      <c r="ET175" s="11">
        <v>3.8290999999999999E-2</v>
      </c>
      <c r="EU175" s="11">
        <v>3.6707999999999998E-2</v>
      </c>
      <c r="EV175" s="11" t="s">
        <v>308</v>
      </c>
      <c r="EW175" s="11" t="s">
        <v>250</v>
      </c>
    </row>
    <row r="176" spans="1:153" ht="12.75" x14ac:dyDescent="0.2">
      <c r="A176" s="11"/>
      <c r="B176" s="11">
        <v>40836026</v>
      </c>
      <c r="C176" s="11">
        <v>57004.888194443702</v>
      </c>
      <c r="D176" s="11" t="s">
        <v>153</v>
      </c>
      <c r="E176" s="11">
        <v>345600</v>
      </c>
      <c r="F176" s="11">
        <v>48029566</v>
      </c>
      <c r="G176" s="11">
        <v>49135.790972223003</v>
      </c>
      <c r="H176" s="11">
        <v>48617.181249998997</v>
      </c>
      <c r="I176" s="11">
        <v>293634</v>
      </c>
      <c r="J176" s="11">
        <v>1</v>
      </c>
      <c r="K176" s="11">
        <v>0</v>
      </c>
      <c r="L176" s="11">
        <v>0</v>
      </c>
      <c r="M176" s="11">
        <v>131</v>
      </c>
      <c r="N176" s="11">
        <v>0.5</v>
      </c>
      <c r="O176" s="11">
        <v>92</v>
      </c>
      <c r="P176" s="11">
        <v>0.38</v>
      </c>
      <c r="Q176" s="11">
        <v>275921</v>
      </c>
      <c r="R176" s="11" t="s">
        <v>154</v>
      </c>
      <c r="S176" s="11" t="s">
        <v>155</v>
      </c>
      <c r="T176" s="11" t="s">
        <v>156</v>
      </c>
      <c r="U176" s="11">
        <v>0</v>
      </c>
      <c r="V176" s="11" t="s">
        <v>154</v>
      </c>
      <c r="W176" s="11" t="s">
        <v>157</v>
      </c>
      <c r="X176" s="11"/>
      <c r="Y176" s="11">
        <v>0.5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0.5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0.5</v>
      </c>
      <c r="AT176" s="11">
        <v>0</v>
      </c>
      <c r="AU176" s="11">
        <v>92</v>
      </c>
      <c r="AV176" s="11">
        <v>10907</v>
      </c>
      <c r="AW176" s="11">
        <v>1641</v>
      </c>
      <c r="AX176" s="11">
        <v>6</v>
      </c>
      <c r="AY176" s="11">
        <v>4</v>
      </c>
      <c r="AZ176" s="11">
        <v>4</v>
      </c>
      <c r="BA176" s="11">
        <v>5</v>
      </c>
      <c r="BB176" s="11">
        <v>3</v>
      </c>
      <c r="BC176" s="11">
        <v>1230</v>
      </c>
      <c r="BD176" s="11">
        <v>648</v>
      </c>
      <c r="BE176" s="11">
        <v>9</v>
      </c>
      <c r="BF176" s="11">
        <v>3</v>
      </c>
      <c r="BG176" s="11">
        <v>3</v>
      </c>
      <c r="BH176" s="11">
        <v>2960</v>
      </c>
      <c r="BI176" s="11">
        <v>11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9</v>
      </c>
      <c r="BQ176" s="11">
        <v>9</v>
      </c>
      <c r="BR176" s="11">
        <v>0</v>
      </c>
      <c r="BS176" s="11">
        <v>0</v>
      </c>
      <c r="BT176" s="11">
        <v>0</v>
      </c>
      <c r="BU176" s="11">
        <v>0</v>
      </c>
      <c r="BV176" s="11">
        <v>6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1</v>
      </c>
      <c r="CD176" s="11">
        <v>2</v>
      </c>
      <c r="CE176" s="11">
        <v>0</v>
      </c>
      <c r="CF176" s="11">
        <v>0</v>
      </c>
      <c r="CG176" s="11">
        <v>0</v>
      </c>
      <c r="CH176" s="11">
        <v>0</v>
      </c>
      <c r="CI176" s="11" t="s">
        <v>158</v>
      </c>
      <c r="CJ176" s="11" t="s">
        <v>166</v>
      </c>
      <c r="CK176" s="11" t="s">
        <v>166</v>
      </c>
      <c r="CL176" s="11" t="s">
        <v>166</v>
      </c>
      <c r="CM176" s="11" t="s">
        <v>166</v>
      </c>
      <c r="CN176" s="11" t="s">
        <v>166</v>
      </c>
      <c r="CO176" s="11" t="s">
        <v>166</v>
      </c>
      <c r="CP176" s="11" t="s">
        <v>158</v>
      </c>
      <c r="CQ176" s="11" t="s">
        <v>158</v>
      </c>
      <c r="CR176" s="11" t="s">
        <v>166</v>
      </c>
      <c r="CS176" s="11" t="s">
        <v>166</v>
      </c>
      <c r="CT176" s="11" t="s">
        <v>166</v>
      </c>
      <c r="CU176" s="11" t="s">
        <v>166</v>
      </c>
      <c r="CV176" s="11" t="s">
        <v>154</v>
      </c>
      <c r="CW176" s="11" t="s">
        <v>154</v>
      </c>
      <c r="CX176" s="11" t="s">
        <v>154</v>
      </c>
      <c r="CY176" s="11" t="s">
        <v>154</v>
      </c>
      <c r="CZ176" s="11" t="s">
        <v>154</v>
      </c>
      <c r="DA176" s="11" t="s">
        <v>154</v>
      </c>
      <c r="DB176" s="11" t="s">
        <v>154</v>
      </c>
      <c r="DC176" s="11" t="s">
        <v>154</v>
      </c>
      <c r="DD176" s="11" t="s">
        <v>154</v>
      </c>
      <c r="DE176" s="11" t="s">
        <v>154</v>
      </c>
      <c r="DF176" s="11" t="s">
        <v>154</v>
      </c>
      <c r="DG176" s="11" t="s">
        <v>154</v>
      </c>
      <c r="DH176" s="11" t="s">
        <v>154</v>
      </c>
      <c r="DI176" s="11" t="s">
        <v>157</v>
      </c>
      <c r="DJ176" s="11" t="s">
        <v>157</v>
      </c>
      <c r="DK176" s="11" t="s">
        <v>157</v>
      </c>
      <c r="DL176" s="11" t="s">
        <v>157</v>
      </c>
      <c r="DM176" s="11" t="s">
        <v>157</v>
      </c>
      <c r="DN176" s="11" t="s">
        <v>157</v>
      </c>
      <c r="DO176" s="11" t="s">
        <v>157</v>
      </c>
      <c r="DP176" s="11" t="s">
        <v>157</v>
      </c>
      <c r="DQ176" s="11" t="s">
        <v>157</v>
      </c>
      <c r="DR176" s="11" t="s">
        <v>157</v>
      </c>
      <c r="DS176" s="11" t="s">
        <v>157</v>
      </c>
      <c r="DT176" s="11" t="s">
        <v>157</v>
      </c>
      <c r="DU176" s="11" t="s">
        <v>157</v>
      </c>
      <c r="DV176" s="11" t="b">
        <v>0</v>
      </c>
      <c r="DW176" s="11" t="s">
        <v>157</v>
      </c>
      <c r="DX176" s="11" t="s">
        <v>157</v>
      </c>
      <c r="DY176" s="11" t="s">
        <v>157</v>
      </c>
      <c r="DZ176" s="11" t="s">
        <v>157</v>
      </c>
      <c r="EA176" s="11" t="s">
        <v>157</v>
      </c>
      <c r="EB176" s="11" t="s">
        <v>157</v>
      </c>
      <c r="EC176" s="11" t="b">
        <v>0</v>
      </c>
      <c r="ED176" s="11" t="b">
        <v>0</v>
      </c>
      <c r="EE176" s="11" t="s">
        <v>157</v>
      </c>
      <c r="EF176" s="11" t="s">
        <v>157</v>
      </c>
      <c r="EG176" s="11" t="s">
        <v>157</v>
      </c>
      <c r="EH176" s="11" t="s">
        <v>157</v>
      </c>
      <c r="EI176" s="11">
        <v>3.6179999999999997E-2</v>
      </c>
      <c r="EJ176" s="11" t="s">
        <v>157</v>
      </c>
      <c r="EK176" s="11" t="s">
        <v>157</v>
      </c>
      <c r="EL176" s="11" t="s">
        <v>157</v>
      </c>
      <c r="EM176" s="11" t="s">
        <v>157</v>
      </c>
      <c r="EN176" s="11" t="s">
        <v>157</v>
      </c>
      <c r="EO176" s="11" t="s">
        <v>157</v>
      </c>
      <c r="EP176" s="11">
        <v>2.9697999999999999E-2</v>
      </c>
      <c r="EQ176" s="11">
        <v>2.9840999999999999E-2</v>
      </c>
      <c r="ER176" s="11" t="s">
        <v>157</v>
      </c>
      <c r="ES176" s="11" t="s">
        <v>157</v>
      </c>
      <c r="ET176" s="11" t="s">
        <v>157</v>
      </c>
      <c r="EU176" s="11" t="s">
        <v>157</v>
      </c>
      <c r="EV176" s="11" t="s">
        <v>157</v>
      </c>
      <c r="EW176" s="11" t="s">
        <v>343</v>
      </c>
    </row>
    <row r="177" spans="1:153" ht="12.75" x14ac:dyDescent="0.2">
      <c r="A177" s="11"/>
      <c r="B177" s="11">
        <v>59571040</v>
      </c>
      <c r="C177" s="11">
        <v>51806.8527777774</v>
      </c>
      <c r="D177" s="11" t="s">
        <v>153</v>
      </c>
      <c r="E177" s="11">
        <v>345600</v>
      </c>
      <c r="F177" s="11">
        <v>67603826</v>
      </c>
      <c r="G177" s="11">
        <v>52326.611805556902</v>
      </c>
      <c r="H177" s="11">
        <v>51434.241666664901</v>
      </c>
      <c r="I177" s="11">
        <v>343191</v>
      </c>
      <c r="J177" s="11">
        <v>1</v>
      </c>
      <c r="K177" s="11">
        <v>86</v>
      </c>
      <c r="L177" s="11">
        <v>290051</v>
      </c>
      <c r="M177" s="11">
        <v>131</v>
      </c>
      <c r="N177" s="11">
        <v>121</v>
      </c>
      <c r="O177" s="11">
        <v>92</v>
      </c>
      <c r="P177" s="11">
        <v>92.36</v>
      </c>
      <c r="Q177" s="11">
        <v>36270</v>
      </c>
      <c r="R177" s="11" t="s">
        <v>154</v>
      </c>
      <c r="S177" s="11" t="s">
        <v>155</v>
      </c>
      <c r="T177" s="11" t="s">
        <v>208</v>
      </c>
      <c r="U177" s="11">
        <v>0</v>
      </c>
      <c r="V177" s="11" t="s">
        <v>154</v>
      </c>
      <c r="W177" s="11" t="s">
        <v>157</v>
      </c>
      <c r="X177" s="11"/>
      <c r="Y177" s="11">
        <v>1</v>
      </c>
      <c r="Z177" s="11">
        <v>10</v>
      </c>
      <c r="AA177" s="11">
        <v>10</v>
      </c>
      <c r="AB177" s="11">
        <v>10</v>
      </c>
      <c r="AC177" s="11">
        <v>10</v>
      </c>
      <c r="AD177" s="11">
        <v>10</v>
      </c>
      <c r="AE177" s="11">
        <v>10</v>
      </c>
      <c r="AF177" s="11">
        <v>10</v>
      </c>
      <c r="AG177" s="11">
        <v>10</v>
      </c>
      <c r="AH177" s="11">
        <v>10</v>
      </c>
      <c r="AI177" s="11">
        <v>10</v>
      </c>
      <c r="AJ177" s="11">
        <v>10</v>
      </c>
      <c r="AK177" s="11">
        <v>0</v>
      </c>
      <c r="AL177" s="11">
        <v>10</v>
      </c>
      <c r="AM177" s="11">
        <v>111</v>
      </c>
      <c r="AN177" s="11">
        <v>60</v>
      </c>
      <c r="AO177" s="11">
        <v>10</v>
      </c>
      <c r="AP177" s="11">
        <v>110</v>
      </c>
      <c r="AQ177" s="11">
        <v>50</v>
      </c>
      <c r="AR177" s="11">
        <v>30</v>
      </c>
      <c r="AS177" s="11">
        <v>1</v>
      </c>
      <c r="AT177" s="11">
        <v>120</v>
      </c>
      <c r="AU177" s="11">
        <v>408</v>
      </c>
      <c r="AV177" s="11">
        <v>2615</v>
      </c>
      <c r="AW177" s="11">
        <v>10220</v>
      </c>
      <c r="AX177" s="11">
        <v>14282</v>
      </c>
      <c r="AY177" s="11">
        <v>1758</v>
      </c>
      <c r="AZ177" s="11">
        <v>5361</v>
      </c>
      <c r="BA177" s="11">
        <v>218485</v>
      </c>
      <c r="BB177" s="11">
        <v>14479</v>
      </c>
      <c r="BC177" s="11">
        <v>3173</v>
      </c>
      <c r="BD177" s="11">
        <v>2128</v>
      </c>
      <c r="BE177" s="11">
        <v>1867</v>
      </c>
      <c r="BF177" s="11">
        <v>23482</v>
      </c>
      <c r="BG177" s="11">
        <v>7119</v>
      </c>
      <c r="BH177" s="11">
        <v>1336</v>
      </c>
      <c r="BI177" s="11">
        <v>10</v>
      </c>
      <c r="BJ177" s="11">
        <v>6</v>
      </c>
      <c r="BK177" s="11">
        <v>6</v>
      </c>
      <c r="BL177" s="11">
        <v>12</v>
      </c>
      <c r="BM177" s="11">
        <v>7</v>
      </c>
      <c r="BN177" s="11">
        <v>5</v>
      </c>
      <c r="BO177" s="11">
        <v>7</v>
      </c>
      <c r="BP177" s="11">
        <v>7</v>
      </c>
      <c r="BQ177" s="11">
        <v>5</v>
      </c>
      <c r="BR177" s="11">
        <v>6</v>
      </c>
      <c r="BS177" s="11">
        <v>6</v>
      </c>
      <c r="BT177" s="11">
        <v>6</v>
      </c>
      <c r="BU177" s="11">
        <v>19</v>
      </c>
      <c r="BV177" s="11">
        <v>3</v>
      </c>
      <c r="BW177" s="11">
        <v>5</v>
      </c>
      <c r="BX177" s="11">
        <v>4</v>
      </c>
      <c r="BY177" s="11">
        <v>6</v>
      </c>
      <c r="BZ177" s="11">
        <v>3</v>
      </c>
      <c r="CA177" s="11">
        <v>2</v>
      </c>
      <c r="CB177" s="11">
        <v>2</v>
      </c>
      <c r="CC177" s="11">
        <v>7</v>
      </c>
      <c r="CD177" s="11">
        <v>7</v>
      </c>
      <c r="CE177" s="11">
        <v>6</v>
      </c>
      <c r="CF177" s="11">
        <v>3</v>
      </c>
      <c r="CG177" s="11">
        <v>3</v>
      </c>
      <c r="CH177" s="11">
        <v>3</v>
      </c>
      <c r="CI177" s="11" t="s">
        <v>158</v>
      </c>
      <c r="CJ177" s="11" t="s">
        <v>158</v>
      </c>
      <c r="CK177" s="11" t="s">
        <v>158</v>
      </c>
      <c r="CL177" s="11" t="s">
        <v>158</v>
      </c>
      <c r="CM177" s="11" t="s">
        <v>158</v>
      </c>
      <c r="CN177" s="11" t="s">
        <v>158</v>
      </c>
      <c r="CO177" s="11" t="s">
        <v>158</v>
      </c>
      <c r="CP177" s="11" t="s">
        <v>158</v>
      </c>
      <c r="CQ177" s="11" t="s">
        <v>158</v>
      </c>
      <c r="CR177" s="11" t="s">
        <v>158</v>
      </c>
      <c r="CS177" s="11" t="s">
        <v>158</v>
      </c>
      <c r="CT177" s="11" t="s">
        <v>158</v>
      </c>
      <c r="CU177" s="11" t="s">
        <v>158</v>
      </c>
      <c r="CV177" s="11" t="s">
        <v>154</v>
      </c>
      <c r="CW177" s="11" t="s">
        <v>154</v>
      </c>
      <c r="CX177" s="11" t="s">
        <v>154</v>
      </c>
      <c r="CY177" s="11" t="s">
        <v>154</v>
      </c>
      <c r="CZ177" s="11" t="s">
        <v>154</v>
      </c>
      <c r="DA177" s="11" t="s">
        <v>154</v>
      </c>
      <c r="DB177" s="11" t="s">
        <v>154</v>
      </c>
      <c r="DC177" s="11" t="s">
        <v>154</v>
      </c>
      <c r="DD177" s="11" t="s">
        <v>154</v>
      </c>
      <c r="DE177" s="11" t="s">
        <v>154</v>
      </c>
      <c r="DF177" s="11" t="s">
        <v>154</v>
      </c>
      <c r="DG177" s="11" t="s">
        <v>154</v>
      </c>
      <c r="DH177" s="11" t="s">
        <v>154</v>
      </c>
      <c r="DI177" s="11" t="s">
        <v>157</v>
      </c>
      <c r="DJ177" s="11" t="s">
        <v>157</v>
      </c>
      <c r="DK177" s="11" t="s">
        <v>157</v>
      </c>
      <c r="DL177" s="11" t="s">
        <v>157</v>
      </c>
      <c r="DM177" s="11" t="s">
        <v>157</v>
      </c>
      <c r="DN177" s="11" t="s">
        <v>157</v>
      </c>
      <c r="DO177" s="11" t="s">
        <v>157</v>
      </c>
      <c r="DP177" s="11" t="s">
        <v>157</v>
      </c>
      <c r="DQ177" s="11" t="s">
        <v>157</v>
      </c>
      <c r="DR177" s="11" t="s">
        <v>157</v>
      </c>
      <c r="DS177" s="11" t="s">
        <v>157</v>
      </c>
      <c r="DT177" s="11" t="s">
        <v>157</v>
      </c>
      <c r="DU177" s="11" t="s">
        <v>157</v>
      </c>
      <c r="DV177" s="11" t="b">
        <v>1</v>
      </c>
      <c r="DW177" s="11" t="b">
        <v>1</v>
      </c>
      <c r="DX177" s="11" t="b">
        <v>1</v>
      </c>
      <c r="DY177" s="11" t="b">
        <v>1</v>
      </c>
      <c r="DZ177" s="11" t="b">
        <v>1</v>
      </c>
      <c r="EA177" s="11" t="b">
        <v>1</v>
      </c>
      <c r="EB177" s="11" t="b">
        <v>1</v>
      </c>
      <c r="EC177" s="11" t="b">
        <v>1</v>
      </c>
      <c r="ED177" s="11" t="b">
        <v>1</v>
      </c>
      <c r="EE177" s="11" t="b">
        <v>1</v>
      </c>
      <c r="EF177" s="11" t="b">
        <v>1</v>
      </c>
      <c r="EG177" s="11" t="b">
        <v>0</v>
      </c>
      <c r="EH177" s="11" t="b">
        <v>1</v>
      </c>
      <c r="EI177" s="11">
        <v>0.41616999999999998</v>
      </c>
      <c r="EJ177" s="11">
        <v>0.118898</v>
      </c>
      <c r="EK177" s="11">
        <v>4.2640999999999998E-2</v>
      </c>
      <c r="EL177" s="11">
        <v>0.11956899999999999</v>
      </c>
      <c r="EM177" s="11">
        <v>0.10496900000000001</v>
      </c>
      <c r="EN177" s="11">
        <v>0.102881</v>
      </c>
      <c r="EO177" s="11">
        <v>0.13197700000000001</v>
      </c>
      <c r="EP177" s="11">
        <v>2.9807E-2</v>
      </c>
      <c r="EQ177" s="11">
        <v>7.9549999999999996E-2</v>
      </c>
      <c r="ER177" s="11">
        <v>6.5615000000000007E-2</v>
      </c>
      <c r="ES177" s="11">
        <v>5.8219E-2</v>
      </c>
      <c r="ET177" s="11">
        <v>0.101795</v>
      </c>
      <c r="EU177" s="11">
        <v>0.108205</v>
      </c>
      <c r="EV177" s="11" t="s">
        <v>344</v>
      </c>
      <c r="EW177" s="11" t="s">
        <v>345</v>
      </c>
    </row>
    <row r="178" spans="1:153" ht="12.75" x14ac:dyDescent="0.2">
      <c r="A178" s="11"/>
      <c r="B178" s="11">
        <v>66953614</v>
      </c>
      <c r="C178" s="11">
        <v>46323.693055555501</v>
      </c>
      <c r="D178" s="11" t="s">
        <v>153</v>
      </c>
      <c r="E178" s="11">
        <v>345600</v>
      </c>
      <c r="F178" s="11">
        <v>73386502</v>
      </c>
      <c r="G178" s="11">
        <v>53530.6951388905</v>
      </c>
      <c r="H178" s="11">
        <v>52497.283333331303</v>
      </c>
      <c r="I178" s="11">
        <v>133193</v>
      </c>
      <c r="J178" s="11">
        <v>1</v>
      </c>
      <c r="K178" s="11">
        <v>76</v>
      </c>
      <c r="L178" s="11">
        <v>111559</v>
      </c>
      <c r="M178" s="11">
        <v>131</v>
      </c>
      <c r="N178" s="11">
        <v>131</v>
      </c>
      <c r="O178" s="11">
        <v>92</v>
      </c>
      <c r="P178" s="11">
        <v>100</v>
      </c>
      <c r="Q178" s="11">
        <v>8017</v>
      </c>
      <c r="R178" s="11" t="s">
        <v>154</v>
      </c>
      <c r="S178" s="11" t="s">
        <v>155</v>
      </c>
      <c r="T178" s="11" t="s">
        <v>208</v>
      </c>
      <c r="U178" s="11">
        <v>13</v>
      </c>
      <c r="V178" s="11" t="s">
        <v>154</v>
      </c>
      <c r="W178" s="11" t="s">
        <v>157</v>
      </c>
      <c r="X178" s="11">
        <v>5</v>
      </c>
      <c r="Y178" s="11">
        <v>1</v>
      </c>
      <c r="Z178" s="11">
        <v>10</v>
      </c>
      <c r="AA178" s="11">
        <v>10</v>
      </c>
      <c r="AB178" s="11">
        <v>10</v>
      </c>
      <c r="AC178" s="11">
        <v>10</v>
      </c>
      <c r="AD178" s="11">
        <v>10</v>
      </c>
      <c r="AE178" s="11">
        <v>10</v>
      </c>
      <c r="AF178" s="11">
        <v>10</v>
      </c>
      <c r="AG178" s="11">
        <v>10</v>
      </c>
      <c r="AH178" s="11">
        <v>10</v>
      </c>
      <c r="AI178" s="11">
        <v>10</v>
      </c>
      <c r="AJ178" s="11">
        <v>10</v>
      </c>
      <c r="AK178" s="11">
        <v>10</v>
      </c>
      <c r="AL178" s="11">
        <v>10</v>
      </c>
      <c r="AM178" s="11">
        <v>121</v>
      </c>
      <c r="AN178" s="11">
        <v>60</v>
      </c>
      <c r="AO178" s="11">
        <v>10</v>
      </c>
      <c r="AP178" s="11">
        <v>120</v>
      </c>
      <c r="AQ178" s="11">
        <v>60</v>
      </c>
      <c r="AR178" s="11">
        <v>40</v>
      </c>
      <c r="AS178" s="11">
        <v>1</v>
      </c>
      <c r="AT178" s="11">
        <v>130</v>
      </c>
      <c r="AU178" s="11">
        <v>68</v>
      </c>
      <c r="AV178" s="11">
        <v>2197</v>
      </c>
      <c r="AW178" s="11">
        <v>988</v>
      </c>
      <c r="AX178" s="11">
        <v>371</v>
      </c>
      <c r="AY178" s="11">
        <v>1020</v>
      </c>
      <c r="AZ178" s="11">
        <v>918</v>
      </c>
      <c r="BA178" s="11">
        <v>82528</v>
      </c>
      <c r="BB178" s="11">
        <v>9526</v>
      </c>
      <c r="BC178" s="11">
        <v>574</v>
      </c>
      <c r="BD178" s="11">
        <v>278</v>
      </c>
      <c r="BE178" s="11">
        <v>19870</v>
      </c>
      <c r="BF178" s="11">
        <v>720</v>
      </c>
      <c r="BG178" s="11">
        <v>4429</v>
      </c>
      <c r="BH178" s="11">
        <v>1532</v>
      </c>
      <c r="BI178" s="11">
        <v>7</v>
      </c>
      <c r="BJ178" s="11">
        <v>7</v>
      </c>
      <c r="BK178" s="11">
        <v>6</v>
      </c>
      <c r="BL178" s="11">
        <v>8</v>
      </c>
      <c r="BM178" s="11">
        <v>6</v>
      </c>
      <c r="BN178" s="11">
        <v>8</v>
      </c>
      <c r="BO178" s="11">
        <v>10</v>
      </c>
      <c r="BP178" s="11">
        <v>7</v>
      </c>
      <c r="BQ178" s="11">
        <v>7</v>
      </c>
      <c r="BR178" s="11">
        <v>8</v>
      </c>
      <c r="BS178" s="11">
        <v>9</v>
      </c>
      <c r="BT178" s="11">
        <v>9</v>
      </c>
      <c r="BU178" s="11">
        <v>21</v>
      </c>
      <c r="BV178" s="11">
        <v>20</v>
      </c>
      <c r="BW178" s="11">
        <v>14</v>
      </c>
      <c r="BX178" s="11">
        <v>5</v>
      </c>
      <c r="BY178" s="11">
        <v>14</v>
      </c>
      <c r="BZ178" s="11">
        <v>12</v>
      </c>
      <c r="CA178" s="11">
        <v>29</v>
      </c>
      <c r="CB178" s="11">
        <v>9</v>
      </c>
      <c r="CC178" s="11">
        <v>9</v>
      </c>
      <c r="CD178" s="11">
        <v>4</v>
      </c>
      <c r="CE178" s="11">
        <v>5</v>
      </c>
      <c r="CF178" s="11">
        <v>9</v>
      </c>
      <c r="CG178" s="11">
        <v>20</v>
      </c>
      <c r="CH178" s="11">
        <v>13</v>
      </c>
      <c r="CI178" s="11" t="s">
        <v>158</v>
      </c>
      <c r="CJ178" s="11" t="s">
        <v>158</v>
      </c>
      <c r="CK178" s="11" t="s">
        <v>158</v>
      </c>
      <c r="CL178" s="11" t="s">
        <v>158</v>
      </c>
      <c r="CM178" s="11" t="s">
        <v>158</v>
      </c>
      <c r="CN178" s="11" t="s">
        <v>158</v>
      </c>
      <c r="CO178" s="11" t="s">
        <v>158</v>
      </c>
      <c r="CP178" s="11" t="s">
        <v>158</v>
      </c>
      <c r="CQ178" s="11" t="s">
        <v>158</v>
      </c>
      <c r="CR178" s="11" t="s">
        <v>158</v>
      </c>
      <c r="CS178" s="11" t="s">
        <v>158</v>
      </c>
      <c r="CT178" s="11" t="s">
        <v>158</v>
      </c>
      <c r="CU178" s="11" t="s">
        <v>158</v>
      </c>
      <c r="CV178" s="11" t="s">
        <v>154</v>
      </c>
      <c r="CW178" s="11" t="s">
        <v>154</v>
      </c>
      <c r="CX178" s="11" t="s">
        <v>154</v>
      </c>
      <c r="CY178" s="11" t="s">
        <v>154</v>
      </c>
      <c r="CZ178" s="11" t="s">
        <v>154</v>
      </c>
      <c r="DA178" s="11" t="s">
        <v>154</v>
      </c>
      <c r="DB178" s="11" t="s">
        <v>154</v>
      </c>
      <c r="DC178" s="11" t="s">
        <v>154</v>
      </c>
      <c r="DD178" s="11" t="s">
        <v>154</v>
      </c>
      <c r="DE178" s="11" t="s">
        <v>154</v>
      </c>
      <c r="DF178" s="11" t="s">
        <v>154</v>
      </c>
      <c r="DG178" s="11" t="s">
        <v>154</v>
      </c>
      <c r="DH178" s="11" t="s">
        <v>154</v>
      </c>
      <c r="DI178" s="11" t="s">
        <v>157</v>
      </c>
      <c r="DJ178" s="11" t="s">
        <v>157</v>
      </c>
      <c r="DK178" s="11" t="s">
        <v>157</v>
      </c>
      <c r="DL178" s="11" t="s">
        <v>157</v>
      </c>
      <c r="DM178" s="11" t="s">
        <v>157</v>
      </c>
      <c r="DN178" s="11" t="s">
        <v>157</v>
      </c>
      <c r="DO178" s="11" t="s">
        <v>157</v>
      </c>
      <c r="DP178" s="11" t="s">
        <v>157</v>
      </c>
      <c r="DQ178" s="11" t="s">
        <v>157</v>
      </c>
      <c r="DR178" s="11" t="s">
        <v>157</v>
      </c>
      <c r="DS178" s="11" t="s">
        <v>157</v>
      </c>
      <c r="DT178" s="11" t="s">
        <v>157</v>
      </c>
      <c r="DU178" s="11" t="s">
        <v>157</v>
      </c>
      <c r="DV178" s="11" t="b">
        <v>1</v>
      </c>
      <c r="DW178" s="11" t="b">
        <v>1</v>
      </c>
      <c r="DX178" s="11" t="b">
        <v>1</v>
      </c>
      <c r="DY178" s="11" t="b">
        <v>1</v>
      </c>
      <c r="DZ178" s="11" t="b">
        <v>1</v>
      </c>
      <c r="EA178" s="11" t="b">
        <v>1</v>
      </c>
      <c r="EB178" s="11" t="b">
        <v>1</v>
      </c>
      <c r="EC178" s="11" t="b">
        <v>1</v>
      </c>
      <c r="ED178" s="11" t="b">
        <v>1</v>
      </c>
      <c r="EE178" s="11" t="b">
        <v>1</v>
      </c>
      <c r="EF178" s="11" t="b">
        <v>1</v>
      </c>
      <c r="EG178" s="11" t="b">
        <v>1</v>
      </c>
      <c r="EH178" s="11" t="b">
        <v>1</v>
      </c>
      <c r="EI178" s="11">
        <v>2.7571999999999999E-2</v>
      </c>
      <c r="EJ178" s="11">
        <v>0.121194</v>
      </c>
      <c r="EK178" s="11">
        <v>9.3978999999999993E-2</v>
      </c>
      <c r="EL178" s="11">
        <v>6.0610999999999998E-2</v>
      </c>
      <c r="EM178" s="11">
        <v>3.5371E-2</v>
      </c>
      <c r="EN178" s="11">
        <v>1.8579999999999999E-2</v>
      </c>
      <c r="EO178" s="11">
        <v>4.5687999999999999E-2</v>
      </c>
      <c r="EP178" s="11">
        <v>2.9933999999999999E-2</v>
      </c>
      <c r="EQ178" s="11">
        <v>2.5953E-2</v>
      </c>
      <c r="ER178" s="11">
        <v>4.7400999999999999E-2</v>
      </c>
      <c r="ES178" s="11">
        <v>3.3750000000000002E-2</v>
      </c>
      <c r="ET178" s="11">
        <v>0.12712899999999999</v>
      </c>
      <c r="EU178" s="11">
        <v>8.3960000000000007E-2</v>
      </c>
      <c r="EV178" s="11" t="s">
        <v>346</v>
      </c>
      <c r="EW178" s="11" t="s">
        <v>229</v>
      </c>
    </row>
    <row r="179" spans="1:153" ht="12.75" x14ac:dyDescent="0.2">
      <c r="A179" s="11"/>
      <c r="B179" s="11">
        <v>66953690</v>
      </c>
      <c r="C179" s="11">
        <v>46893.9416666666</v>
      </c>
      <c r="D179" s="11" t="s">
        <v>153</v>
      </c>
      <c r="E179" s="11">
        <v>345600</v>
      </c>
      <c r="F179" s="11">
        <v>73386394</v>
      </c>
      <c r="G179" s="11">
        <v>54253.145138890599</v>
      </c>
      <c r="H179" s="11">
        <v>53135.108333331198</v>
      </c>
      <c r="I179" s="11">
        <v>259541</v>
      </c>
      <c r="J179" s="11">
        <v>1</v>
      </c>
      <c r="K179" s="11">
        <v>113</v>
      </c>
      <c r="L179" s="11">
        <v>15085</v>
      </c>
      <c r="M179" s="11">
        <v>131</v>
      </c>
      <c r="N179" s="11">
        <v>131</v>
      </c>
      <c r="O179" s="11">
        <v>92</v>
      </c>
      <c r="P179" s="11">
        <v>100</v>
      </c>
      <c r="Q179" s="11">
        <v>220208</v>
      </c>
      <c r="R179" s="11" t="s">
        <v>154</v>
      </c>
      <c r="S179" s="11" t="s">
        <v>155</v>
      </c>
      <c r="T179" s="11" t="s">
        <v>208</v>
      </c>
      <c r="U179" s="11">
        <v>45</v>
      </c>
      <c r="V179" s="11" t="s">
        <v>154</v>
      </c>
      <c r="W179" s="11" t="s">
        <v>157</v>
      </c>
      <c r="X179" s="11">
        <v>2</v>
      </c>
      <c r="Y179" s="11">
        <v>1</v>
      </c>
      <c r="Z179" s="11">
        <v>10</v>
      </c>
      <c r="AA179" s="11">
        <v>10</v>
      </c>
      <c r="AB179" s="11">
        <v>10</v>
      </c>
      <c r="AC179" s="11">
        <v>10</v>
      </c>
      <c r="AD179" s="11">
        <v>10</v>
      </c>
      <c r="AE179" s="11">
        <v>10</v>
      </c>
      <c r="AF179" s="11">
        <v>10</v>
      </c>
      <c r="AG179" s="11">
        <v>10</v>
      </c>
      <c r="AH179" s="11">
        <v>10</v>
      </c>
      <c r="AI179" s="11">
        <v>10</v>
      </c>
      <c r="AJ179" s="11">
        <v>10</v>
      </c>
      <c r="AK179" s="11">
        <v>10</v>
      </c>
      <c r="AL179" s="11">
        <v>10</v>
      </c>
      <c r="AM179" s="11">
        <v>121</v>
      </c>
      <c r="AN179" s="11">
        <v>60</v>
      </c>
      <c r="AO179" s="11">
        <v>10</v>
      </c>
      <c r="AP179" s="11">
        <v>120</v>
      </c>
      <c r="AQ179" s="11">
        <v>60</v>
      </c>
      <c r="AR179" s="11">
        <v>40</v>
      </c>
      <c r="AS179" s="11">
        <v>1</v>
      </c>
      <c r="AT179" s="11">
        <v>130</v>
      </c>
      <c r="AU179" s="11">
        <v>202</v>
      </c>
      <c r="AV179" s="11">
        <v>5833</v>
      </c>
      <c r="AW179" s="11">
        <v>1944</v>
      </c>
      <c r="AX179" s="11">
        <v>2075</v>
      </c>
      <c r="AY179" s="11">
        <v>4362</v>
      </c>
      <c r="AZ179" s="11">
        <v>2155</v>
      </c>
      <c r="BA179" s="11">
        <v>2190</v>
      </c>
      <c r="BB179" s="11">
        <v>3057</v>
      </c>
      <c r="BC179" s="11">
        <v>692</v>
      </c>
      <c r="BD179" s="11">
        <v>650</v>
      </c>
      <c r="BE179" s="11">
        <v>1328</v>
      </c>
      <c r="BF179" s="11">
        <v>1411</v>
      </c>
      <c r="BG179" s="11">
        <v>4799</v>
      </c>
      <c r="BH179" s="11">
        <v>8435</v>
      </c>
      <c r="BI179" s="11">
        <v>10</v>
      </c>
      <c r="BJ179" s="11">
        <v>11</v>
      </c>
      <c r="BK179" s="11">
        <v>11</v>
      </c>
      <c r="BL179" s="11">
        <v>13</v>
      </c>
      <c r="BM179" s="11">
        <v>10</v>
      </c>
      <c r="BN179" s="11">
        <v>10</v>
      </c>
      <c r="BO179" s="11">
        <v>13</v>
      </c>
      <c r="BP179" s="11">
        <v>10</v>
      </c>
      <c r="BQ179" s="11">
        <v>9</v>
      </c>
      <c r="BR179" s="11">
        <v>10</v>
      </c>
      <c r="BS179" s="11">
        <v>11</v>
      </c>
      <c r="BT179" s="11">
        <v>16</v>
      </c>
      <c r="BU179" s="11">
        <v>26</v>
      </c>
      <c r="BV179" s="11">
        <v>23</v>
      </c>
      <c r="BW179" s="11">
        <v>7</v>
      </c>
      <c r="BX179" s="11">
        <v>5</v>
      </c>
      <c r="BY179" s="11">
        <v>10</v>
      </c>
      <c r="BZ179" s="11">
        <v>23</v>
      </c>
      <c r="CA179" s="11">
        <v>11</v>
      </c>
      <c r="CB179" s="11">
        <v>12</v>
      </c>
      <c r="CC179" s="11">
        <v>4</v>
      </c>
      <c r="CD179" s="11">
        <v>3</v>
      </c>
      <c r="CE179" s="11">
        <v>4</v>
      </c>
      <c r="CF179" s="11">
        <v>12</v>
      </c>
      <c r="CG179" s="11">
        <v>2</v>
      </c>
      <c r="CH179" s="11">
        <v>11</v>
      </c>
      <c r="CI179" s="11" t="s">
        <v>158</v>
      </c>
      <c r="CJ179" s="11" t="s">
        <v>158</v>
      </c>
      <c r="CK179" s="11" t="s">
        <v>158</v>
      </c>
      <c r="CL179" s="11" t="s">
        <v>158</v>
      </c>
      <c r="CM179" s="11" t="s">
        <v>158</v>
      </c>
      <c r="CN179" s="11" t="s">
        <v>158</v>
      </c>
      <c r="CO179" s="11" t="s">
        <v>158</v>
      </c>
      <c r="CP179" s="11" t="s">
        <v>158</v>
      </c>
      <c r="CQ179" s="11" t="s">
        <v>158</v>
      </c>
      <c r="CR179" s="11" t="s">
        <v>158</v>
      </c>
      <c r="CS179" s="11" t="s">
        <v>158</v>
      </c>
      <c r="CT179" s="11" t="s">
        <v>158</v>
      </c>
      <c r="CU179" s="11" t="s">
        <v>158</v>
      </c>
      <c r="CV179" s="11" t="s">
        <v>154</v>
      </c>
      <c r="CW179" s="11" t="s">
        <v>154</v>
      </c>
      <c r="CX179" s="11" t="s">
        <v>154</v>
      </c>
      <c r="CY179" s="11" t="s">
        <v>154</v>
      </c>
      <c r="CZ179" s="11" t="s">
        <v>154</v>
      </c>
      <c r="DA179" s="11" t="s">
        <v>154</v>
      </c>
      <c r="DB179" s="11" t="s">
        <v>154</v>
      </c>
      <c r="DC179" s="11" t="s">
        <v>154</v>
      </c>
      <c r="DD179" s="11" t="s">
        <v>154</v>
      </c>
      <c r="DE179" s="11" t="s">
        <v>154</v>
      </c>
      <c r="DF179" s="11" t="s">
        <v>154</v>
      </c>
      <c r="DG179" s="11" t="s">
        <v>154</v>
      </c>
      <c r="DH179" s="11" t="s">
        <v>154</v>
      </c>
      <c r="DI179" s="11" t="s">
        <v>157</v>
      </c>
      <c r="DJ179" s="11" t="s">
        <v>157</v>
      </c>
      <c r="DK179" s="11" t="s">
        <v>157</v>
      </c>
      <c r="DL179" s="11" t="s">
        <v>157</v>
      </c>
      <c r="DM179" s="11" t="s">
        <v>157</v>
      </c>
      <c r="DN179" s="11" t="s">
        <v>157</v>
      </c>
      <c r="DO179" s="11" t="s">
        <v>157</v>
      </c>
      <c r="DP179" s="11" t="s">
        <v>157</v>
      </c>
      <c r="DQ179" s="11" t="s">
        <v>157</v>
      </c>
      <c r="DR179" s="11" t="s">
        <v>157</v>
      </c>
      <c r="DS179" s="11" t="s">
        <v>157</v>
      </c>
      <c r="DT179" s="11" t="s">
        <v>157</v>
      </c>
      <c r="DU179" s="11" t="s">
        <v>157</v>
      </c>
      <c r="DV179" s="11" t="b">
        <v>1</v>
      </c>
      <c r="DW179" s="11" t="b">
        <v>1</v>
      </c>
      <c r="DX179" s="11" t="b">
        <v>1</v>
      </c>
      <c r="DY179" s="11" t="b">
        <v>1</v>
      </c>
      <c r="DZ179" s="11" t="b">
        <v>1</v>
      </c>
      <c r="EA179" s="11" t="b">
        <v>1</v>
      </c>
      <c r="EB179" s="11" t="b">
        <v>1</v>
      </c>
      <c r="EC179" s="11" t="b">
        <v>1</v>
      </c>
      <c r="ED179" s="11" t="b">
        <v>1</v>
      </c>
      <c r="EE179" s="11" t="b">
        <v>1</v>
      </c>
      <c r="EF179" s="11" t="b">
        <v>1</v>
      </c>
      <c r="EG179" s="11" t="b">
        <v>1</v>
      </c>
      <c r="EH179" s="11" t="b">
        <v>1</v>
      </c>
      <c r="EI179" s="11">
        <v>1.1391999999999999E-2</v>
      </c>
      <c r="EJ179" s="11">
        <v>0.193881</v>
      </c>
      <c r="EK179" s="11">
        <v>2.5023E-2</v>
      </c>
      <c r="EL179" s="11">
        <v>1.3331000000000001E-2</v>
      </c>
      <c r="EM179" s="11">
        <v>2.6565999999999999E-2</v>
      </c>
      <c r="EN179" s="11">
        <v>3.0643E-2</v>
      </c>
      <c r="EO179" s="11">
        <v>2.2547000000000001E-2</v>
      </c>
      <c r="EP179" s="11">
        <v>2.9937999999999999E-2</v>
      </c>
      <c r="EQ179" s="11">
        <v>1.3866E-2</v>
      </c>
      <c r="ER179" s="11">
        <v>2.2634999999999999E-2</v>
      </c>
      <c r="ES179" s="11">
        <v>5.6183999999999998E-2</v>
      </c>
      <c r="ET179" s="11">
        <v>6.5537999999999999E-2</v>
      </c>
      <c r="EU179" s="11">
        <v>0.15193499999999999</v>
      </c>
      <c r="EV179" s="11" t="s">
        <v>248</v>
      </c>
      <c r="EW179" s="11" t="s">
        <v>233</v>
      </c>
    </row>
    <row r="180" spans="1:153" ht="12.75" x14ac:dyDescent="0.2">
      <c r="A180" s="11"/>
      <c r="B180" s="11">
        <v>74120678</v>
      </c>
      <c r="C180" s="11">
        <v>45512.185416666602</v>
      </c>
      <c r="D180" s="11" t="s">
        <v>153</v>
      </c>
      <c r="E180" s="11">
        <v>345600</v>
      </c>
      <c r="F180" s="11">
        <v>77904538</v>
      </c>
      <c r="G180" s="11">
        <v>56139.542361113199</v>
      </c>
      <c r="H180" s="11">
        <v>54800.540277775202</v>
      </c>
      <c r="I180" s="11">
        <v>73062</v>
      </c>
      <c r="J180" s="11">
        <v>1</v>
      </c>
      <c r="K180" s="11">
        <v>14</v>
      </c>
      <c r="L180" s="11">
        <v>64522</v>
      </c>
      <c r="M180" s="11">
        <v>131</v>
      </c>
      <c r="N180" s="11">
        <v>131</v>
      </c>
      <c r="O180" s="11">
        <v>92</v>
      </c>
      <c r="P180" s="11">
        <v>100</v>
      </c>
      <c r="Q180" s="11">
        <v>55720</v>
      </c>
      <c r="R180" s="11" t="s">
        <v>154</v>
      </c>
      <c r="S180" s="11" t="s">
        <v>155</v>
      </c>
      <c r="T180" s="11" t="s">
        <v>208</v>
      </c>
      <c r="U180" s="11">
        <v>0</v>
      </c>
      <c r="V180" s="11" t="s">
        <v>154</v>
      </c>
      <c r="W180" s="11" t="s">
        <v>157</v>
      </c>
      <c r="X180" s="11"/>
      <c r="Y180" s="11">
        <v>1</v>
      </c>
      <c r="Z180" s="11">
        <v>10</v>
      </c>
      <c r="AA180" s="11">
        <v>10</v>
      </c>
      <c r="AB180" s="11">
        <v>10</v>
      </c>
      <c r="AC180" s="11">
        <v>10</v>
      </c>
      <c r="AD180" s="11">
        <v>10</v>
      </c>
      <c r="AE180" s="11">
        <v>10</v>
      </c>
      <c r="AF180" s="11">
        <v>10</v>
      </c>
      <c r="AG180" s="11">
        <v>10</v>
      </c>
      <c r="AH180" s="11">
        <v>10</v>
      </c>
      <c r="AI180" s="11">
        <v>10</v>
      </c>
      <c r="AJ180" s="11">
        <v>10</v>
      </c>
      <c r="AK180" s="11">
        <v>10</v>
      </c>
      <c r="AL180" s="11">
        <v>10</v>
      </c>
      <c r="AM180" s="11">
        <v>121</v>
      </c>
      <c r="AN180" s="11">
        <v>60</v>
      </c>
      <c r="AO180" s="11">
        <v>10</v>
      </c>
      <c r="AP180" s="11">
        <v>120</v>
      </c>
      <c r="AQ180" s="11">
        <v>60</v>
      </c>
      <c r="AR180" s="11">
        <v>40</v>
      </c>
      <c r="AS180" s="11">
        <v>1</v>
      </c>
      <c r="AT180" s="11">
        <v>130</v>
      </c>
      <c r="AU180" s="11">
        <v>108</v>
      </c>
      <c r="AV180" s="11">
        <v>280</v>
      </c>
      <c r="AW180" s="11">
        <v>138</v>
      </c>
      <c r="AX180" s="11">
        <v>871</v>
      </c>
      <c r="AY180" s="11">
        <v>1416</v>
      </c>
      <c r="AZ180" s="11">
        <v>592</v>
      </c>
      <c r="BA180" s="11">
        <v>368</v>
      </c>
      <c r="BB180" s="11">
        <v>8028</v>
      </c>
      <c r="BC180" s="11">
        <v>313</v>
      </c>
      <c r="BD180" s="11">
        <v>151</v>
      </c>
      <c r="BE180" s="11">
        <v>169</v>
      </c>
      <c r="BF180" s="11">
        <v>202</v>
      </c>
      <c r="BG180" s="11">
        <v>3698</v>
      </c>
      <c r="BH180" s="11">
        <v>988</v>
      </c>
      <c r="BI180" s="11">
        <v>4</v>
      </c>
      <c r="BJ180" s="11">
        <v>4</v>
      </c>
      <c r="BK180" s="11">
        <v>5</v>
      </c>
      <c r="BL180" s="11">
        <v>11</v>
      </c>
      <c r="BM180" s="11">
        <v>4</v>
      </c>
      <c r="BN180" s="11">
        <v>5</v>
      </c>
      <c r="BO180" s="11">
        <v>7</v>
      </c>
      <c r="BP180" s="11">
        <v>6</v>
      </c>
      <c r="BQ180" s="11">
        <v>5</v>
      </c>
      <c r="BR180" s="11">
        <v>6</v>
      </c>
      <c r="BS180" s="11">
        <v>7</v>
      </c>
      <c r="BT180" s="11">
        <v>15</v>
      </c>
      <c r="BU180" s="11">
        <v>18</v>
      </c>
      <c r="BV180" s="11">
        <v>4</v>
      </c>
      <c r="BW180" s="11">
        <v>2</v>
      </c>
      <c r="BX180" s="11">
        <v>13</v>
      </c>
      <c r="BY180" s="11">
        <v>16</v>
      </c>
      <c r="BZ180" s="11">
        <v>7</v>
      </c>
      <c r="CA180" s="11">
        <v>3</v>
      </c>
      <c r="CB180" s="11">
        <v>2</v>
      </c>
      <c r="CC180" s="11">
        <v>2</v>
      </c>
      <c r="CD180" s="11">
        <v>2</v>
      </c>
      <c r="CE180" s="11">
        <v>3</v>
      </c>
      <c r="CF180" s="11">
        <v>3</v>
      </c>
      <c r="CG180" s="11">
        <v>18</v>
      </c>
      <c r="CH180" s="11">
        <v>3</v>
      </c>
      <c r="CI180" s="11" t="s">
        <v>158</v>
      </c>
      <c r="CJ180" s="11" t="s">
        <v>158</v>
      </c>
      <c r="CK180" s="11" t="s">
        <v>158</v>
      </c>
      <c r="CL180" s="11" t="s">
        <v>158</v>
      </c>
      <c r="CM180" s="11" t="s">
        <v>158</v>
      </c>
      <c r="CN180" s="11" t="s">
        <v>158</v>
      </c>
      <c r="CO180" s="11" t="s">
        <v>158</v>
      </c>
      <c r="CP180" s="11" t="s">
        <v>158</v>
      </c>
      <c r="CQ180" s="11" t="s">
        <v>158</v>
      </c>
      <c r="CR180" s="11" t="s">
        <v>158</v>
      </c>
      <c r="CS180" s="11" t="s">
        <v>158</v>
      </c>
      <c r="CT180" s="11" t="s">
        <v>158</v>
      </c>
      <c r="CU180" s="11" t="s">
        <v>158</v>
      </c>
      <c r="CV180" s="11" t="s">
        <v>154</v>
      </c>
      <c r="CW180" s="11" t="s">
        <v>154</v>
      </c>
      <c r="CX180" s="11" t="s">
        <v>154</v>
      </c>
      <c r="CY180" s="11" t="s">
        <v>154</v>
      </c>
      <c r="CZ180" s="11" t="s">
        <v>154</v>
      </c>
      <c r="DA180" s="11" t="s">
        <v>154</v>
      </c>
      <c r="DB180" s="11" t="s">
        <v>154</v>
      </c>
      <c r="DC180" s="11" t="s">
        <v>154</v>
      </c>
      <c r="DD180" s="11" t="s">
        <v>154</v>
      </c>
      <c r="DE180" s="11" t="s">
        <v>154</v>
      </c>
      <c r="DF180" s="11" t="s">
        <v>154</v>
      </c>
      <c r="DG180" s="11" t="s">
        <v>154</v>
      </c>
      <c r="DH180" s="11" t="s">
        <v>154</v>
      </c>
      <c r="DI180" s="11" t="s">
        <v>157</v>
      </c>
      <c r="DJ180" s="11" t="s">
        <v>157</v>
      </c>
      <c r="DK180" s="11" t="s">
        <v>157</v>
      </c>
      <c r="DL180" s="11" t="s">
        <v>157</v>
      </c>
      <c r="DM180" s="11" t="s">
        <v>157</v>
      </c>
      <c r="DN180" s="11" t="s">
        <v>157</v>
      </c>
      <c r="DO180" s="11" t="s">
        <v>157</v>
      </c>
      <c r="DP180" s="11" t="s">
        <v>157</v>
      </c>
      <c r="DQ180" s="11" t="s">
        <v>157</v>
      </c>
      <c r="DR180" s="11" t="s">
        <v>157</v>
      </c>
      <c r="DS180" s="11" t="s">
        <v>157</v>
      </c>
      <c r="DT180" s="11" t="s">
        <v>157</v>
      </c>
      <c r="DU180" s="11" t="s">
        <v>157</v>
      </c>
      <c r="DV180" s="11" t="b">
        <v>1</v>
      </c>
      <c r="DW180" s="11" t="b">
        <v>1</v>
      </c>
      <c r="DX180" s="11" t="b">
        <v>1</v>
      </c>
      <c r="DY180" s="11" t="b">
        <v>1</v>
      </c>
      <c r="DZ180" s="11" t="b">
        <v>1</v>
      </c>
      <c r="EA180" s="11" t="b">
        <v>1</v>
      </c>
      <c r="EB180" s="11" t="b">
        <v>1</v>
      </c>
      <c r="EC180" s="11" t="b">
        <v>1</v>
      </c>
      <c r="ED180" s="11" t="b">
        <v>1</v>
      </c>
      <c r="EE180" s="11" t="b">
        <v>1</v>
      </c>
      <c r="EF180" s="11" t="b">
        <v>1</v>
      </c>
      <c r="EG180" s="11" t="b">
        <v>1</v>
      </c>
      <c r="EH180" s="11" t="b">
        <v>1</v>
      </c>
      <c r="EI180" s="11">
        <v>8.0327999999999997E-2</v>
      </c>
      <c r="EJ180" s="11">
        <v>3.1710000000000002E-2</v>
      </c>
      <c r="EK180" s="11">
        <v>3.5369999999999999E-2</v>
      </c>
      <c r="EL180" s="11">
        <v>0.56334600000000001</v>
      </c>
      <c r="EM180" s="11">
        <v>5.1579E-2</v>
      </c>
      <c r="EN180" s="11">
        <v>3.3354000000000002E-2</v>
      </c>
      <c r="EO180" s="11">
        <v>0.13567899999999999</v>
      </c>
      <c r="EP180" s="11">
        <v>3.0013000000000001E-2</v>
      </c>
      <c r="EQ180" s="11">
        <v>0.14313600000000001</v>
      </c>
      <c r="ER180" s="11">
        <v>4.8571999999999997E-2</v>
      </c>
      <c r="ES180" s="11">
        <v>4.258E-2</v>
      </c>
      <c r="ET180" s="11">
        <v>4.3210999999999999E-2</v>
      </c>
      <c r="EU180" s="11">
        <v>3.7775000000000003E-2</v>
      </c>
      <c r="EV180" s="11" t="s">
        <v>248</v>
      </c>
      <c r="EW180" s="11" t="s">
        <v>233</v>
      </c>
    </row>
    <row r="181" spans="1:153" ht="12.75" x14ac:dyDescent="0.2">
      <c r="A181" s="11"/>
      <c r="B181" s="11">
        <v>39671058</v>
      </c>
      <c r="C181" s="11">
        <v>55864.390972221598</v>
      </c>
      <c r="D181" s="11" t="s">
        <v>153</v>
      </c>
      <c r="E181" s="11">
        <v>345600</v>
      </c>
      <c r="F181" s="11">
        <v>47411552</v>
      </c>
      <c r="G181" s="11">
        <v>48272.864583333998</v>
      </c>
      <c r="H181" s="11">
        <v>47855.3347222214</v>
      </c>
      <c r="I181" s="11">
        <v>207864</v>
      </c>
      <c r="J181" s="11">
        <v>2</v>
      </c>
      <c r="K181" s="11">
        <v>0</v>
      </c>
      <c r="L181" s="11">
        <v>0</v>
      </c>
      <c r="M181" s="11">
        <v>131</v>
      </c>
      <c r="N181" s="11">
        <v>61</v>
      </c>
      <c r="O181" s="11">
        <v>92</v>
      </c>
      <c r="P181" s="11">
        <v>46.56</v>
      </c>
      <c r="Q181" s="11">
        <v>84437</v>
      </c>
      <c r="R181" s="11" t="s">
        <v>154</v>
      </c>
      <c r="S181" s="11" t="s">
        <v>155</v>
      </c>
      <c r="T181" s="11" t="s">
        <v>156</v>
      </c>
      <c r="U181" s="11">
        <v>0</v>
      </c>
      <c r="V181" s="11" t="s">
        <v>154</v>
      </c>
      <c r="W181" s="11" t="s">
        <v>157</v>
      </c>
      <c r="X181" s="11"/>
      <c r="Y181" s="11">
        <v>1</v>
      </c>
      <c r="Z181" s="11">
        <v>10</v>
      </c>
      <c r="AA181" s="11">
        <v>10</v>
      </c>
      <c r="AB181" s="11">
        <v>10</v>
      </c>
      <c r="AC181" s="11">
        <v>10</v>
      </c>
      <c r="AD181" s="11">
        <v>0</v>
      </c>
      <c r="AE181" s="11">
        <v>0</v>
      </c>
      <c r="AF181" s="11">
        <v>0</v>
      </c>
      <c r="AG181" s="11">
        <v>0</v>
      </c>
      <c r="AH181" s="11">
        <v>10</v>
      </c>
      <c r="AI181" s="11">
        <v>0</v>
      </c>
      <c r="AJ181" s="11">
        <v>10</v>
      </c>
      <c r="AK181" s="11">
        <v>0</v>
      </c>
      <c r="AL181" s="11">
        <v>0</v>
      </c>
      <c r="AM181" s="11">
        <v>51</v>
      </c>
      <c r="AN181" s="11">
        <v>50</v>
      </c>
      <c r="AO181" s="11">
        <v>0</v>
      </c>
      <c r="AP181" s="11">
        <v>60</v>
      </c>
      <c r="AQ181" s="11">
        <v>10</v>
      </c>
      <c r="AR181" s="11">
        <v>20</v>
      </c>
      <c r="AS181" s="11">
        <v>1</v>
      </c>
      <c r="AT181" s="11">
        <v>60</v>
      </c>
      <c r="AU181" s="11">
        <v>11</v>
      </c>
      <c r="AV181" s="11">
        <v>852</v>
      </c>
      <c r="AW181" s="11">
        <v>400</v>
      </c>
      <c r="AX181" s="11">
        <v>9677</v>
      </c>
      <c r="AY181" s="11">
        <v>6825</v>
      </c>
      <c r="AZ181" s="11">
        <v>28026</v>
      </c>
      <c r="BA181" s="11">
        <v>12857</v>
      </c>
      <c r="BB181" s="11">
        <v>7732</v>
      </c>
      <c r="BC181" s="11">
        <v>6507</v>
      </c>
      <c r="BD181" s="11">
        <v>687</v>
      </c>
      <c r="BE181" s="11">
        <v>17326</v>
      </c>
      <c r="BF181" s="11">
        <v>1771</v>
      </c>
      <c r="BG181" s="11">
        <v>8607</v>
      </c>
      <c r="BH181" s="11">
        <v>22137</v>
      </c>
      <c r="BI181" s="11">
        <v>3</v>
      </c>
      <c r="BJ181" s="11">
        <v>2</v>
      </c>
      <c r="BK181" s="11">
        <v>10</v>
      </c>
      <c r="BL181" s="11">
        <v>9</v>
      </c>
      <c r="BM181" s="11">
        <v>4</v>
      </c>
      <c r="BN181" s="11">
        <v>9</v>
      </c>
      <c r="BO181" s="11">
        <v>11</v>
      </c>
      <c r="BP181" s="11">
        <v>5</v>
      </c>
      <c r="BQ181" s="11">
        <v>3</v>
      </c>
      <c r="BR181" s="11">
        <v>7</v>
      </c>
      <c r="BS181" s="11">
        <v>9</v>
      </c>
      <c r="BT181" s="11">
        <v>12</v>
      </c>
      <c r="BU181" s="11">
        <v>6</v>
      </c>
      <c r="BV181" s="11">
        <v>13</v>
      </c>
      <c r="BW181" s="11">
        <v>5</v>
      </c>
      <c r="BX181" s="11">
        <v>83</v>
      </c>
      <c r="BY181" s="11">
        <v>43</v>
      </c>
      <c r="BZ181" s="11">
        <v>139</v>
      </c>
      <c r="CA181" s="11">
        <v>133</v>
      </c>
      <c r="CB181" s="11">
        <v>89</v>
      </c>
      <c r="CC181" s="11">
        <v>33</v>
      </c>
      <c r="CD181" s="11">
        <v>14</v>
      </c>
      <c r="CE181" s="11">
        <v>170</v>
      </c>
      <c r="CF181" s="11">
        <v>15</v>
      </c>
      <c r="CG181" s="11">
        <v>34</v>
      </c>
      <c r="CH181" s="11">
        <v>9</v>
      </c>
      <c r="CI181" s="11" t="s">
        <v>158</v>
      </c>
      <c r="CJ181" s="11" t="s">
        <v>158</v>
      </c>
      <c r="CK181" s="11" t="s">
        <v>158</v>
      </c>
      <c r="CL181" s="11" t="s">
        <v>158</v>
      </c>
      <c r="CM181" s="11" t="s">
        <v>158</v>
      </c>
      <c r="CN181" s="11" t="s">
        <v>158</v>
      </c>
      <c r="CO181" s="11" t="s">
        <v>158</v>
      </c>
      <c r="CP181" s="11" t="s">
        <v>158</v>
      </c>
      <c r="CQ181" s="11" t="s">
        <v>158</v>
      </c>
      <c r="CR181" s="11" t="s">
        <v>158</v>
      </c>
      <c r="CS181" s="11" t="s">
        <v>158</v>
      </c>
      <c r="CT181" s="11" t="s">
        <v>158</v>
      </c>
      <c r="CU181" s="11" t="s">
        <v>158</v>
      </c>
      <c r="CV181" s="11" t="s">
        <v>154</v>
      </c>
      <c r="CW181" s="11" t="s">
        <v>154</v>
      </c>
      <c r="CX181" s="11" t="s">
        <v>154</v>
      </c>
      <c r="CY181" s="11" t="s">
        <v>154</v>
      </c>
      <c r="CZ181" s="11" t="s">
        <v>154</v>
      </c>
      <c r="DA181" s="11" t="s">
        <v>154</v>
      </c>
      <c r="DB181" s="11" t="s">
        <v>154</v>
      </c>
      <c r="DC181" s="11" t="s">
        <v>154</v>
      </c>
      <c r="DD181" s="11" t="s">
        <v>154</v>
      </c>
      <c r="DE181" s="11" t="s">
        <v>154</v>
      </c>
      <c r="DF181" s="11" t="s">
        <v>154</v>
      </c>
      <c r="DG181" s="11" t="s">
        <v>154</v>
      </c>
      <c r="DH181" s="11" t="s">
        <v>154</v>
      </c>
      <c r="DI181" s="11" t="s">
        <v>157</v>
      </c>
      <c r="DJ181" s="11" t="s">
        <v>157</v>
      </c>
      <c r="DK181" s="11" t="s">
        <v>157</v>
      </c>
      <c r="DL181" s="11" t="s">
        <v>157</v>
      </c>
      <c r="DM181" s="11" t="s">
        <v>157</v>
      </c>
      <c r="DN181" s="11" t="s">
        <v>157</v>
      </c>
      <c r="DO181" s="11" t="s">
        <v>157</v>
      </c>
      <c r="DP181" s="11" t="s">
        <v>157</v>
      </c>
      <c r="DQ181" s="11" t="s">
        <v>157</v>
      </c>
      <c r="DR181" s="11" t="s">
        <v>157</v>
      </c>
      <c r="DS181" s="11" t="s">
        <v>157</v>
      </c>
      <c r="DT181" s="11" t="s">
        <v>157</v>
      </c>
      <c r="DU181" s="11" t="s">
        <v>157</v>
      </c>
      <c r="DV181" s="11" t="b">
        <v>1</v>
      </c>
      <c r="DW181" s="11" t="b">
        <v>1</v>
      </c>
      <c r="DX181" s="11" t="b">
        <v>1</v>
      </c>
      <c r="DY181" s="11" t="b">
        <v>1</v>
      </c>
      <c r="DZ181" s="11" t="b">
        <v>0</v>
      </c>
      <c r="EA181" s="11" t="b">
        <v>0</v>
      </c>
      <c r="EB181" s="11" t="b">
        <v>0</v>
      </c>
      <c r="EC181" s="11" t="b">
        <v>0</v>
      </c>
      <c r="ED181" s="11" t="b">
        <v>1</v>
      </c>
      <c r="EE181" s="11" t="b">
        <v>0</v>
      </c>
      <c r="EF181" s="11" t="b">
        <v>1</v>
      </c>
      <c r="EG181" s="11" t="b">
        <v>0</v>
      </c>
      <c r="EH181" s="11" t="b">
        <v>0</v>
      </c>
      <c r="EI181" s="11">
        <v>2.7418999999999999E-2</v>
      </c>
      <c r="EJ181" s="11">
        <v>3.1413999999999997E-2</v>
      </c>
      <c r="EK181" s="11">
        <v>3.0183999999999999E-2</v>
      </c>
      <c r="EL181" s="11">
        <v>3.6731E-2</v>
      </c>
      <c r="EM181" s="11">
        <v>1.6537E-2</v>
      </c>
      <c r="EN181" s="11">
        <v>1.5188999999999999E-2</v>
      </c>
      <c r="EO181" s="11">
        <v>4.3482E-2</v>
      </c>
      <c r="EP181" s="11">
        <v>3.0134999999999999E-2</v>
      </c>
      <c r="EQ181" s="11">
        <v>3.7224E-2</v>
      </c>
      <c r="ER181" s="11">
        <v>3.4549999999999997E-2</v>
      </c>
      <c r="ES181" s="11">
        <v>4.2110000000000002E-2</v>
      </c>
      <c r="ET181" s="11">
        <v>2.8660000000000001E-2</v>
      </c>
      <c r="EU181" s="11">
        <v>3.6986999999999999E-2</v>
      </c>
      <c r="EV181" s="11" t="s">
        <v>347</v>
      </c>
      <c r="EW181" s="11" t="s">
        <v>348</v>
      </c>
    </row>
    <row r="182" spans="1:153" ht="12.75" x14ac:dyDescent="0.2">
      <c r="A182" s="11"/>
      <c r="B182" s="11">
        <v>74119680</v>
      </c>
      <c r="C182" s="11">
        <v>45314.791666666599</v>
      </c>
      <c r="D182" s="11" t="s">
        <v>153</v>
      </c>
      <c r="E182" s="11">
        <v>345600</v>
      </c>
      <c r="F182" s="11">
        <v>77904342</v>
      </c>
      <c r="G182" s="11">
        <v>55838.521527779798</v>
      </c>
      <c r="H182" s="11">
        <v>54534.779861108596</v>
      </c>
      <c r="I182" s="11">
        <v>102853</v>
      </c>
      <c r="J182" s="11">
        <v>1</v>
      </c>
      <c r="K182" s="11">
        <v>36</v>
      </c>
      <c r="L182" s="11">
        <v>35490</v>
      </c>
      <c r="M182" s="11">
        <v>131</v>
      </c>
      <c r="N182" s="11">
        <v>131</v>
      </c>
      <c r="O182" s="11">
        <v>92</v>
      </c>
      <c r="P182" s="11">
        <v>100</v>
      </c>
      <c r="Q182" s="11">
        <v>1224</v>
      </c>
      <c r="R182" s="11" t="s">
        <v>154</v>
      </c>
      <c r="S182" s="11" t="s">
        <v>155</v>
      </c>
      <c r="T182" s="11" t="s">
        <v>208</v>
      </c>
      <c r="U182" s="11">
        <v>0</v>
      </c>
      <c r="V182" s="11" t="s">
        <v>154</v>
      </c>
      <c r="W182" s="11" t="s">
        <v>157</v>
      </c>
      <c r="X182" s="11">
        <v>5</v>
      </c>
      <c r="Y182" s="11">
        <v>1</v>
      </c>
      <c r="Z182" s="11">
        <v>10</v>
      </c>
      <c r="AA182" s="11">
        <v>10</v>
      </c>
      <c r="AB182" s="11">
        <v>10</v>
      </c>
      <c r="AC182" s="11">
        <v>10</v>
      </c>
      <c r="AD182" s="11">
        <v>10</v>
      </c>
      <c r="AE182" s="11">
        <v>10</v>
      </c>
      <c r="AF182" s="11">
        <v>10</v>
      </c>
      <c r="AG182" s="11">
        <v>10</v>
      </c>
      <c r="AH182" s="11">
        <v>10</v>
      </c>
      <c r="AI182" s="11">
        <v>10</v>
      </c>
      <c r="AJ182" s="11">
        <v>10</v>
      </c>
      <c r="AK182" s="11">
        <v>10</v>
      </c>
      <c r="AL182" s="11">
        <v>10</v>
      </c>
      <c r="AM182" s="11">
        <v>121</v>
      </c>
      <c r="AN182" s="11">
        <v>60</v>
      </c>
      <c r="AO182" s="11">
        <v>10</v>
      </c>
      <c r="AP182" s="11">
        <v>120</v>
      </c>
      <c r="AQ182" s="11">
        <v>60</v>
      </c>
      <c r="AR182" s="11">
        <v>40</v>
      </c>
      <c r="AS182" s="11">
        <v>1</v>
      </c>
      <c r="AT182" s="11">
        <v>130</v>
      </c>
      <c r="AU182" s="11">
        <v>28</v>
      </c>
      <c r="AV182" s="11">
        <v>754</v>
      </c>
      <c r="AW182" s="11">
        <v>627</v>
      </c>
      <c r="AX182" s="11">
        <v>1274</v>
      </c>
      <c r="AY182" s="11">
        <v>13317</v>
      </c>
      <c r="AZ182" s="11">
        <v>2187</v>
      </c>
      <c r="BA182" s="11">
        <v>540</v>
      </c>
      <c r="BB182" s="11">
        <v>23713</v>
      </c>
      <c r="BC182" s="11">
        <v>557</v>
      </c>
      <c r="BD182" s="11">
        <v>40096</v>
      </c>
      <c r="BE182" s="11">
        <v>873</v>
      </c>
      <c r="BF182" s="11">
        <v>2231</v>
      </c>
      <c r="BG182" s="11">
        <v>9177</v>
      </c>
      <c r="BH182" s="11">
        <v>2457</v>
      </c>
      <c r="BI182" s="11">
        <v>9</v>
      </c>
      <c r="BJ182" s="11">
        <v>10</v>
      </c>
      <c r="BK182" s="11">
        <v>9</v>
      </c>
      <c r="BL182" s="11">
        <v>11</v>
      </c>
      <c r="BM182" s="11">
        <v>4</v>
      </c>
      <c r="BN182" s="11">
        <v>5</v>
      </c>
      <c r="BO182" s="11">
        <v>7</v>
      </c>
      <c r="BP182" s="11">
        <v>10</v>
      </c>
      <c r="BQ182" s="11">
        <v>5</v>
      </c>
      <c r="BR182" s="11">
        <v>6</v>
      </c>
      <c r="BS182" s="11">
        <v>7</v>
      </c>
      <c r="BT182" s="11">
        <v>14</v>
      </c>
      <c r="BU182" s="11">
        <v>23</v>
      </c>
      <c r="BV182" s="11">
        <v>5</v>
      </c>
      <c r="BW182" s="11">
        <v>3</v>
      </c>
      <c r="BX182" s="11">
        <v>17</v>
      </c>
      <c r="BY182" s="11">
        <v>4</v>
      </c>
      <c r="BZ182" s="11">
        <v>13</v>
      </c>
      <c r="CA182" s="11">
        <v>5</v>
      </c>
      <c r="CB182" s="11">
        <v>19</v>
      </c>
      <c r="CC182" s="11">
        <v>10</v>
      </c>
      <c r="CD182" s="11">
        <v>15</v>
      </c>
      <c r="CE182" s="11">
        <v>17</v>
      </c>
      <c r="CF182" s="11">
        <v>9</v>
      </c>
      <c r="CG182" s="11">
        <v>8</v>
      </c>
      <c r="CH182" s="11">
        <v>23</v>
      </c>
      <c r="CI182" s="11" t="s">
        <v>158</v>
      </c>
      <c r="CJ182" s="11" t="s">
        <v>158</v>
      </c>
      <c r="CK182" s="11" t="s">
        <v>158</v>
      </c>
      <c r="CL182" s="11" t="s">
        <v>158</v>
      </c>
      <c r="CM182" s="11" t="s">
        <v>158</v>
      </c>
      <c r="CN182" s="11" t="s">
        <v>158</v>
      </c>
      <c r="CO182" s="11" t="s">
        <v>158</v>
      </c>
      <c r="CP182" s="11" t="s">
        <v>158</v>
      </c>
      <c r="CQ182" s="11" t="s">
        <v>158</v>
      </c>
      <c r="CR182" s="11" t="s">
        <v>158</v>
      </c>
      <c r="CS182" s="11" t="s">
        <v>158</v>
      </c>
      <c r="CT182" s="11" t="s">
        <v>158</v>
      </c>
      <c r="CU182" s="11" t="s">
        <v>158</v>
      </c>
      <c r="CV182" s="11" t="s">
        <v>154</v>
      </c>
      <c r="CW182" s="11" t="s">
        <v>154</v>
      </c>
      <c r="CX182" s="11" t="s">
        <v>154</v>
      </c>
      <c r="CY182" s="11" t="s">
        <v>154</v>
      </c>
      <c r="CZ182" s="11" t="s">
        <v>154</v>
      </c>
      <c r="DA182" s="11" t="s">
        <v>154</v>
      </c>
      <c r="DB182" s="11" t="s">
        <v>154</v>
      </c>
      <c r="DC182" s="11" t="s">
        <v>154</v>
      </c>
      <c r="DD182" s="11" t="s">
        <v>154</v>
      </c>
      <c r="DE182" s="11" t="s">
        <v>154</v>
      </c>
      <c r="DF182" s="11" t="s">
        <v>154</v>
      </c>
      <c r="DG182" s="11" t="s">
        <v>154</v>
      </c>
      <c r="DH182" s="11" t="s">
        <v>154</v>
      </c>
      <c r="DI182" s="11" t="s">
        <v>157</v>
      </c>
      <c r="DJ182" s="11" t="s">
        <v>157</v>
      </c>
      <c r="DK182" s="11" t="s">
        <v>157</v>
      </c>
      <c r="DL182" s="11" t="s">
        <v>157</v>
      </c>
      <c r="DM182" s="11" t="s">
        <v>157</v>
      </c>
      <c r="DN182" s="11" t="s">
        <v>157</v>
      </c>
      <c r="DO182" s="11" t="s">
        <v>157</v>
      </c>
      <c r="DP182" s="11" t="s">
        <v>157</v>
      </c>
      <c r="DQ182" s="11" t="s">
        <v>157</v>
      </c>
      <c r="DR182" s="11" t="s">
        <v>157</v>
      </c>
      <c r="DS182" s="11" t="s">
        <v>157</v>
      </c>
      <c r="DT182" s="11" t="s">
        <v>157</v>
      </c>
      <c r="DU182" s="11" t="s">
        <v>157</v>
      </c>
      <c r="DV182" s="11" t="b">
        <v>1</v>
      </c>
      <c r="DW182" s="11" t="b">
        <v>1</v>
      </c>
      <c r="DX182" s="11" t="b">
        <v>1</v>
      </c>
      <c r="DY182" s="11" t="b">
        <v>1</v>
      </c>
      <c r="DZ182" s="11" t="b">
        <v>1</v>
      </c>
      <c r="EA182" s="11" t="b">
        <v>1</v>
      </c>
      <c r="EB182" s="11" t="b">
        <v>1</v>
      </c>
      <c r="EC182" s="11" t="b">
        <v>1</v>
      </c>
      <c r="ED182" s="11" t="b">
        <v>1</v>
      </c>
      <c r="EE182" s="11" t="b">
        <v>1</v>
      </c>
      <c r="EF182" s="11" t="b">
        <v>1</v>
      </c>
      <c r="EG182" s="11" t="b">
        <v>1</v>
      </c>
      <c r="EH182" s="11" t="b">
        <v>1</v>
      </c>
      <c r="EI182" s="11">
        <v>3.0969E-2</v>
      </c>
      <c r="EJ182" s="11">
        <v>1.5617000000000001E-2</v>
      </c>
      <c r="EK182" s="11">
        <v>3.4616000000000001E-2</v>
      </c>
      <c r="EL182" s="11">
        <v>3.2388E-2</v>
      </c>
      <c r="EM182" s="11">
        <v>2.9078E-2</v>
      </c>
      <c r="EN182" s="11">
        <v>3.7446E-2</v>
      </c>
      <c r="EO182" s="11">
        <v>3.5208999999999997E-2</v>
      </c>
      <c r="EP182" s="11">
        <v>3.0173999999999999E-2</v>
      </c>
      <c r="EQ182" s="11">
        <v>3.5210999999999999E-2</v>
      </c>
      <c r="ER182" s="11">
        <v>3.6665000000000003E-2</v>
      </c>
      <c r="ES182" s="11">
        <v>2.4187E-2</v>
      </c>
      <c r="ET182" s="11">
        <v>2.1094000000000002E-2</v>
      </c>
      <c r="EU182" s="11">
        <v>0.219195</v>
      </c>
      <c r="EV182" s="11" t="s">
        <v>349</v>
      </c>
      <c r="EW182" s="11" t="s">
        <v>267</v>
      </c>
    </row>
    <row r="183" spans="1:153" ht="12.75" x14ac:dyDescent="0.2">
      <c r="A183" s="11"/>
      <c r="B183" s="11">
        <v>73848128</v>
      </c>
      <c r="C183" s="11">
        <v>55491.536111110501</v>
      </c>
      <c r="D183" s="11" t="s">
        <v>153</v>
      </c>
      <c r="E183" s="11">
        <v>345600</v>
      </c>
      <c r="F183" s="11">
        <v>77824668</v>
      </c>
      <c r="G183" s="11">
        <v>55256.547916668598</v>
      </c>
      <c r="H183" s="11">
        <v>54020.976388886498</v>
      </c>
      <c r="I183" s="11">
        <v>345598</v>
      </c>
      <c r="J183" s="11">
        <v>1</v>
      </c>
      <c r="K183" s="11">
        <v>17</v>
      </c>
      <c r="L183" s="11">
        <v>3192</v>
      </c>
      <c r="M183" s="11">
        <v>131</v>
      </c>
      <c r="N183" s="11">
        <v>71</v>
      </c>
      <c r="O183" s="11">
        <v>92</v>
      </c>
      <c r="P183" s="11">
        <v>54.19</v>
      </c>
      <c r="Q183" s="11">
        <v>316830</v>
      </c>
      <c r="R183" s="11" t="s">
        <v>154</v>
      </c>
      <c r="S183" s="11" t="s">
        <v>155</v>
      </c>
      <c r="T183" s="11" t="s">
        <v>208</v>
      </c>
      <c r="U183" s="11">
        <v>32</v>
      </c>
      <c r="V183" s="11" t="s">
        <v>154</v>
      </c>
      <c r="W183" s="11" t="s">
        <v>157</v>
      </c>
      <c r="X183" s="11">
        <v>3</v>
      </c>
      <c r="Y183" s="11">
        <v>1</v>
      </c>
      <c r="Z183" s="11">
        <v>10</v>
      </c>
      <c r="AA183" s="11">
        <v>0</v>
      </c>
      <c r="AB183" s="11">
        <v>10</v>
      </c>
      <c r="AC183" s="11">
        <v>10</v>
      </c>
      <c r="AD183" s="11">
        <v>0</v>
      </c>
      <c r="AE183" s="11">
        <v>0</v>
      </c>
      <c r="AF183" s="11">
        <v>0</v>
      </c>
      <c r="AG183" s="11">
        <v>10</v>
      </c>
      <c r="AH183" s="11">
        <v>10</v>
      </c>
      <c r="AI183" s="11">
        <v>10</v>
      </c>
      <c r="AJ183" s="11">
        <v>10</v>
      </c>
      <c r="AK183" s="11">
        <v>0</v>
      </c>
      <c r="AL183" s="11">
        <v>0</v>
      </c>
      <c r="AM183" s="11">
        <v>71</v>
      </c>
      <c r="AN183" s="11">
        <v>50</v>
      </c>
      <c r="AO183" s="11">
        <v>0</v>
      </c>
      <c r="AP183" s="11">
        <v>70</v>
      </c>
      <c r="AQ183" s="11">
        <v>30</v>
      </c>
      <c r="AR183" s="11">
        <v>30</v>
      </c>
      <c r="AS183" s="11">
        <v>1</v>
      </c>
      <c r="AT183" s="11">
        <v>70</v>
      </c>
      <c r="AU183" s="11">
        <v>701</v>
      </c>
      <c r="AV183" s="11">
        <v>17505</v>
      </c>
      <c r="AW183" s="11">
        <v>2071</v>
      </c>
      <c r="AX183" s="11">
        <v>172</v>
      </c>
      <c r="AY183" s="11">
        <v>67</v>
      </c>
      <c r="AZ183" s="11">
        <v>1330</v>
      </c>
      <c r="BA183" s="11">
        <v>631</v>
      </c>
      <c r="BB183" s="11">
        <v>777</v>
      </c>
      <c r="BC183" s="11">
        <v>2306</v>
      </c>
      <c r="BD183" s="11">
        <v>374</v>
      </c>
      <c r="BE183" s="11">
        <v>106</v>
      </c>
      <c r="BF183" s="11">
        <v>649</v>
      </c>
      <c r="BG183" s="11">
        <v>793</v>
      </c>
      <c r="BH183" s="11">
        <v>1148</v>
      </c>
      <c r="BI183" s="11">
        <v>5</v>
      </c>
      <c r="BJ183" s="11">
        <v>7</v>
      </c>
      <c r="BK183" s="11">
        <v>9</v>
      </c>
      <c r="BL183" s="11">
        <v>15</v>
      </c>
      <c r="BM183" s="11">
        <v>6</v>
      </c>
      <c r="BN183" s="11">
        <v>4</v>
      </c>
      <c r="BO183" s="11">
        <v>11</v>
      </c>
      <c r="BP183" s="11">
        <v>6</v>
      </c>
      <c r="BQ183" s="11">
        <v>5</v>
      </c>
      <c r="BR183" s="11">
        <v>6</v>
      </c>
      <c r="BS183" s="11">
        <v>5</v>
      </c>
      <c r="BT183" s="11">
        <v>6</v>
      </c>
      <c r="BU183" s="11">
        <v>19</v>
      </c>
      <c r="BV183" s="11">
        <v>4</v>
      </c>
      <c r="BW183" s="11">
        <v>17</v>
      </c>
      <c r="BX183" s="11">
        <v>5</v>
      </c>
      <c r="BY183" s="11">
        <v>2</v>
      </c>
      <c r="BZ183" s="11">
        <v>8</v>
      </c>
      <c r="CA183" s="11">
        <v>7</v>
      </c>
      <c r="CB183" s="11">
        <v>7</v>
      </c>
      <c r="CC183" s="11">
        <v>27</v>
      </c>
      <c r="CD183" s="11">
        <v>4</v>
      </c>
      <c r="CE183" s="11">
        <v>2</v>
      </c>
      <c r="CF183" s="11">
        <v>6</v>
      </c>
      <c r="CG183" s="11">
        <v>8</v>
      </c>
      <c r="CH183" s="11">
        <v>4</v>
      </c>
      <c r="CI183" s="11" t="s">
        <v>158</v>
      </c>
      <c r="CJ183" s="11" t="s">
        <v>158</v>
      </c>
      <c r="CK183" s="11" t="s">
        <v>158</v>
      </c>
      <c r="CL183" s="11" t="s">
        <v>158</v>
      </c>
      <c r="CM183" s="11" t="s">
        <v>158</v>
      </c>
      <c r="CN183" s="11" t="s">
        <v>158</v>
      </c>
      <c r="CO183" s="11" t="s">
        <v>158</v>
      </c>
      <c r="CP183" s="11" t="s">
        <v>158</v>
      </c>
      <c r="CQ183" s="11" t="s">
        <v>158</v>
      </c>
      <c r="CR183" s="11" t="s">
        <v>158</v>
      </c>
      <c r="CS183" s="11" t="s">
        <v>158</v>
      </c>
      <c r="CT183" s="11" t="s">
        <v>158</v>
      </c>
      <c r="CU183" s="11" t="s">
        <v>158</v>
      </c>
      <c r="CV183" s="11" t="s">
        <v>154</v>
      </c>
      <c r="CW183" s="11" t="s">
        <v>154</v>
      </c>
      <c r="CX183" s="11" t="s">
        <v>154</v>
      </c>
      <c r="CY183" s="11" t="s">
        <v>154</v>
      </c>
      <c r="CZ183" s="11" t="s">
        <v>154</v>
      </c>
      <c r="DA183" s="11" t="s">
        <v>154</v>
      </c>
      <c r="DB183" s="11" t="s">
        <v>154</v>
      </c>
      <c r="DC183" s="11" t="s">
        <v>154</v>
      </c>
      <c r="DD183" s="11" t="s">
        <v>154</v>
      </c>
      <c r="DE183" s="11" t="s">
        <v>154</v>
      </c>
      <c r="DF183" s="11" t="s">
        <v>154</v>
      </c>
      <c r="DG183" s="11" t="s">
        <v>154</v>
      </c>
      <c r="DH183" s="11" t="s">
        <v>154</v>
      </c>
      <c r="DI183" s="11" t="s">
        <v>157</v>
      </c>
      <c r="DJ183" s="11" t="s">
        <v>157</v>
      </c>
      <c r="DK183" s="11" t="s">
        <v>157</v>
      </c>
      <c r="DL183" s="11" t="s">
        <v>157</v>
      </c>
      <c r="DM183" s="11" t="s">
        <v>157</v>
      </c>
      <c r="DN183" s="11" t="s">
        <v>157</v>
      </c>
      <c r="DO183" s="11" t="s">
        <v>157</v>
      </c>
      <c r="DP183" s="11" t="s">
        <v>157</v>
      </c>
      <c r="DQ183" s="11" t="s">
        <v>157</v>
      </c>
      <c r="DR183" s="11" t="s">
        <v>157</v>
      </c>
      <c r="DS183" s="11" t="s">
        <v>157</v>
      </c>
      <c r="DT183" s="11" t="s">
        <v>157</v>
      </c>
      <c r="DU183" s="11" t="s">
        <v>157</v>
      </c>
      <c r="DV183" s="11" t="b">
        <v>1</v>
      </c>
      <c r="DW183" s="11" t="b">
        <v>0</v>
      </c>
      <c r="DX183" s="11" t="b">
        <v>1</v>
      </c>
      <c r="DY183" s="11" t="b">
        <v>1</v>
      </c>
      <c r="DZ183" s="11" t="b">
        <v>0</v>
      </c>
      <c r="EA183" s="11" t="b">
        <v>0</v>
      </c>
      <c r="EB183" s="11" t="b">
        <v>0</v>
      </c>
      <c r="EC183" s="11" t="b">
        <v>1</v>
      </c>
      <c r="ED183" s="11" t="b">
        <v>1</v>
      </c>
      <c r="EE183" s="11" t="b">
        <v>1</v>
      </c>
      <c r="EF183" s="11" t="b">
        <v>1</v>
      </c>
      <c r="EG183" s="11" t="b">
        <v>0</v>
      </c>
      <c r="EH183" s="11" t="b">
        <v>0</v>
      </c>
      <c r="EI183" s="11">
        <v>0.108726</v>
      </c>
      <c r="EJ183" s="11">
        <v>3.6172000000000003E-2</v>
      </c>
      <c r="EK183" s="11">
        <v>1.1597E-2</v>
      </c>
      <c r="EL183" s="11">
        <v>3.5117000000000002E-2</v>
      </c>
      <c r="EM183" s="11">
        <v>2.8923999999999998E-2</v>
      </c>
      <c r="EN183" s="11">
        <v>2.8719999999999999E-2</v>
      </c>
      <c r="EO183" s="11">
        <v>9.4530000000000003E-2</v>
      </c>
      <c r="EP183" s="11">
        <v>3.0183000000000001E-2</v>
      </c>
      <c r="EQ183" s="11">
        <v>6.1859999999999998E-2</v>
      </c>
      <c r="ER183" s="11">
        <v>3.1427999999999998E-2</v>
      </c>
      <c r="ES183" s="11">
        <v>0.535748</v>
      </c>
      <c r="ET183" s="11">
        <v>0.34288299999999999</v>
      </c>
      <c r="EU183" s="11">
        <v>3.2044999999999997E-2</v>
      </c>
      <c r="EV183" s="11" t="s">
        <v>350</v>
      </c>
      <c r="EW183" s="11" t="s">
        <v>229</v>
      </c>
    </row>
    <row r="184" spans="1:153" ht="12.75" x14ac:dyDescent="0.2">
      <c r="A184" s="11"/>
      <c r="B184" s="11">
        <v>74634672</v>
      </c>
      <c r="C184" s="11">
        <v>44666.559027777781</v>
      </c>
      <c r="D184" s="11" t="s">
        <v>153</v>
      </c>
      <c r="E184" s="11">
        <v>345600</v>
      </c>
      <c r="F184" s="11">
        <v>78035454</v>
      </c>
      <c r="G184" s="11">
        <v>44666.607638888891</v>
      </c>
      <c r="H184" s="11">
        <v>44668.105555555558</v>
      </c>
      <c r="I184" s="11">
        <v>129401</v>
      </c>
      <c r="J184" s="11">
        <v>1</v>
      </c>
      <c r="K184" s="11">
        <v>40</v>
      </c>
      <c r="L184" s="11">
        <v>88028</v>
      </c>
      <c r="M184" s="11">
        <v>131</v>
      </c>
      <c r="N184" s="11">
        <v>131</v>
      </c>
      <c r="O184" s="11">
        <v>92</v>
      </c>
      <c r="P184" s="11">
        <v>100</v>
      </c>
      <c r="Q184" s="11">
        <v>80270</v>
      </c>
      <c r="R184" s="11" t="s">
        <v>154</v>
      </c>
      <c r="S184" s="11" t="s">
        <v>155</v>
      </c>
      <c r="T184" s="11" t="s">
        <v>208</v>
      </c>
      <c r="U184" s="11">
        <v>11</v>
      </c>
      <c r="V184" s="11" t="s">
        <v>154</v>
      </c>
      <c r="W184" s="11" t="s">
        <v>157</v>
      </c>
      <c r="X184" s="11">
        <v>4</v>
      </c>
      <c r="Y184" s="11">
        <v>1</v>
      </c>
      <c r="Z184" s="11">
        <v>10</v>
      </c>
      <c r="AA184" s="11">
        <v>10</v>
      </c>
      <c r="AB184" s="11">
        <v>10</v>
      </c>
      <c r="AC184" s="11">
        <v>10</v>
      </c>
      <c r="AD184" s="11">
        <v>10</v>
      </c>
      <c r="AE184" s="11">
        <v>10</v>
      </c>
      <c r="AF184" s="11">
        <v>10</v>
      </c>
      <c r="AG184" s="11">
        <v>10</v>
      </c>
      <c r="AH184" s="11">
        <v>10</v>
      </c>
      <c r="AI184" s="11">
        <v>10</v>
      </c>
      <c r="AJ184" s="11">
        <v>10</v>
      </c>
      <c r="AK184" s="11">
        <v>10</v>
      </c>
      <c r="AL184" s="11">
        <v>10</v>
      </c>
      <c r="AM184" s="11">
        <v>121</v>
      </c>
      <c r="AN184" s="11">
        <v>60</v>
      </c>
      <c r="AO184" s="11">
        <v>10</v>
      </c>
      <c r="AP184" s="11">
        <v>120</v>
      </c>
      <c r="AQ184" s="11">
        <v>60</v>
      </c>
      <c r="AR184" s="11">
        <v>40</v>
      </c>
      <c r="AS184" s="11">
        <v>1</v>
      </c>
      <c r="AT184" s="11">
        <v>130</v>
      </c>
      <c r="AU184" s="11">
        <v>401</v>
      </c>
      <c r="AV184" s="11">
        <v>541</v>
      </c>
      <c r="AW184" s="11">
        <v>748</v>
      </c>
      <c r="AX184" s="11">
        <v>11570</v>
      </c>
      <c r="AY184" s="11">
        <v>4124</v>
      </c>
      <c r="AZ184" s="11">
        <v>4916</v>
      </c>
      <c r="BA184" s="11">
        <v>1901</v>
      </c>
      <c r="BB184" s="11">
        <v>4173</v>
      </c>
      <c r="BC184" s="11">
        <v>939</v>
      </c>
      <c r="BD184" s="11">
        <v>446</v>
      </c>
      <c r="BE184" s="11">
        <v>2811</v>
      </c>
      <c r="BF184" s="11">
        <v>712</v>
      </c>
      <c r="BG184" s="11">
        <v>10361</v>
      </c>
      <c r="BH184" s="11">
        <v>5390</v>
      </c>
      <c r="BI184" s="11">
        <v>7</v>
      </c>
      <c r="BJ184" s="11">
        <v>10</v>
      </c>
      <c r="BK184" s="11">
        <v>18</v>
      </c>
      <c r="BL184" s="11">
        <v>9</v>
      </c>
      <c r="BM184" s="11">
        <v>7</v>
      </c>
      <c r="BN184" s="11">
        <v>8</v>
      </c>
      <c r="BO184" s="11">
        <v>11</v>
      </c>
      <c r="BP184" s="11">
        <v>8</v>
      </c>
      <c r="BQ184" s="11">
        <v>7</v>
      </c>
      <c r="BR184" s="11">
        <v>7</v>
      </c>
      <c r="BS184" s="11">
        <v>9</v>
      </c>
      <c r="BT184" s="11">
        <v>14</v>
      </c>
      <c r="BU184" s="11">
        <v>25</v>
      </c>
      <c r="BV184" s="11">
        <v>11</v>
      </c>
      <c r="BW184" s="11">
        <v>10</v>
      </c>
      <c r="BX184" s="11">
        <v>64</v>
      </c>
      <c r="BY184" s="11">
        <v>20</v>
      </c>
      <c r="BZ184" s="11">
        <v>23</v>
      </c>
      <c r="CA184" s="11">
        <v>23</v>
      </c>
      <c r="CB184" s="11">
        <v>25</v>
      </c>
      <c r="CC184" s="11">
        <v>9</v>
      </c>
      <c r="CD184" s="11">
        <v>5</v>
      </c>
      <c r="CE184" s="11">
        <v>29</v>
      </c>
      <c r="CF184" s="11">
        <v>6</v>
      </c>
      <c r="CG184" s="11">
        <v>94</v>
      </c>
      <c r="CH184" s="11">
        <v>14</v>
      </c>
      <c r="CI184" s="11" t="s">
        <v>158</v>
      </c>
      <c r="CJ184" s="11" t="s">
        <v>158</v>
      </c>
      <c r="CK184" s="11" t="s">
        <v>158</v>
      </c>
      <c r="CL184" s="11" t="s">
        <v>158</v>
      </c>
      <c r="CM184" s="11" t="s">
        <v>158</v>
      </c>
      <c r="CN184" s="11" t="s">
        <v>158</v>
      </c>
      <c r="CO184" s="11" t="s">
        <v>158</v>
      </c>
      <c r="CP184" s="11" t="s">
        <v>158</v>
      </c>
      <c r="CQ184" s="11" t="s">
        <v>158</v>
      </c>
      <c r="CR184" s="11" t="s">
        <v>158</v>
      </c>
      <c r="CS184" s="11" t="s">
        <v>158</v>
      </c>
      <c r="CT184" s="11" t="s">
        <v>158</v>
      </c>
      <c r="CU184" s="11" t="s">
        <v>158</v>
      </c>
      <c r="CV184" s="11" t="s">
        <v>154</v>
      </c>
      <c r="CW184" s="11" t="s">
        <v>154</v>
      </c>
      <c r="CX184" s="11" t="s">
        <v>154</v>
      </c>
      <c r="CY184" s="11" t="s">
        <v>154</v>
      </c>
      <c r="CZ184" s="11" t="s">
        <v>154</v>
      </c>
      <c r="DA184" s="11" t="s">
        <v>154</v>
      </c>
      <c r="DB184" s="11" t="s">
        <v>154</v>
      </c>
      <c r="DC184" s="11" t="s">
        <v>154</v>
      </c>
      <c r="DD184" s="11" t="s">
        <v>154</v>
      </c>
      <c r="DE184" s="11" t="s">
        <v>154</v>
      </c>
      <c r="DF184" s="11" t="s">
        <v>154</v>
      </c>
      <c r="DG184" s="11" t="s">
        <v>154</v>
      </c>
      <c r="DH184" s="11" t="s">
        <v>154</v>
      </c>
      <c r="DI184" s="11" t="s">
        <v>157</v>
      </c>
      <c r="DJ184" s="11" t="s">
        <v>157</v>
      </c>
      <c r="DK184" s="11" t="s">
        <v>157</v>
      </c>
      <c r="DL184" s="11" t="s">
        <v>157</v>
      </c>
      <c r="DM184" s="11" t="s">
        <v>157</v>
      </c>
      <c r="DN184" s="11" t="s">
        <v>157</v>
      </c>
      <c r="DO184" s="11" t="s">
        <v>157</v>
      </c>
      <c r="DP184" s="11" t="s">
        <v>157</v>
      </c>
      <c r="DQ184" s="11" t="s">
        <v>157</v>
      </c>
      <c r="DR184" s="11" t="s">
        <v>157</v>
      </c>
      <c r="DS184" s="11" t="s">
        <v>157</v>
      </c>
      <c r="DT184" s="11" t="s">
        <v>157</v>
      </c>
      <c r="DU184" s="11" t="s">
        <v>157</v>
      </c>
      <c r="DV184" s="11" t="b">
        <v>1</v>
      </c>
      <c r="DW184" s="11" t="b">
        <v>1</v>
      </c>
      <c r="DX184" s="11" t="b">
        <v>1</v>
      </c>
      <c r="DY184" s="11" t="b">
        <v>1</v>
      </c>
      <c r="DZ184" s="11" t="b">
        <v>1</v>
      </c>
      <c r="EA184" s="11" t="b">
        <v>1</v>
      </c>
      <c r="EB184" s="11" t="b">
        <v>1</v>
      </c>
      <c r="EC184" s="11" t="b">
        <v>1</v>
      </c>
      <c r="ED184" s="11" t="b">
        <v>1</v>
      </c>
      <c r="EE184" s="11" t="b">
        <v>1</v>
      </c>
      <c r="EF184" s="11" t="b">
        <v>1</v>
      </c>
      <c r="EG184" s="11" t="b">
        <v>1</v>
      </c>
      <c r="EH184" s="11" t="b">
        <v>1</v>
      </c>
      <c r="EI184" s="11">
        <v>6.9480667999999995E-2</v>
      </c>
      <c r="EJ184" s="11">
        <v>3.2843626000000001E-2</v>
      </c>
      <c r="EK184" s="11">
        <v>4.9366081999999999E-2</v>
      </c>
      <c r="EL184" s="11">
        <v>9.8633094000000004E-2</v>
      </c>
      <c r="EM184" s="11">
        <v>3.7081555000000002E-2</v>
      </c>
      <c r="EN184" s="11">
        <v>2.1224443999999999E-2</v>
      </c>
      <c r="EO184" s="11">
        <v>3.5288148999999998E-2</v>
      </c>
      <c r="EP184" s="11">
        <v>3.0295032999999999E-2</v>
      </c>
      <c r="EQ184" s="11">
        <v>3.1908616000000001E-2</v>
      </c>
      <c r="ER184" s="11">
        <v>3.5302447000000001E-2</v>
      </c>
      <c r="ES184" s="11">
        <v>9.4779418000000004E-2</v>
      </c>
      <c r="ET184" s="11">
        <v>2.0739885999999999E-2</v>
      </c>
      <c r="EU184" s="11">
        <v>5.7232671999999998E-2</v>
      </c>
      <c r="EV184" s="11" t="s">
        <v>297</v>
      </c>
      <c r="EW184" s="11" t="s">
        <v>351</v>
      </c>
    </row>
    <row r="185" spans="1:153" ht="12.75" x14ac:dyDescent="0.2">
      <c r="A185" s="11"/>
      <c r="B185" s="11">
        <v>66953630</v>
      </c>
      <c r="C185" s="11">
        <v>46411.423611111</v>
      </c>
      <c r="D185" s="11" t="s">
        <v>153</v>
      </c>
      <c r="E185" s="11">
        <v>345600</v>
      </c>
      <c r="F185" s="11">
        <v>73386652</v>
      </c>
      <c r="G185" s="11">
        <v>53691.2395833349</v>
      </c>
      <c r="H185" s="11">
        <v>52639.022222220199</v>
      </c>
      <c r="I185" s="11">
        <v>360224</v>
      </c>
      <c r="J185" s="11">
        <v>1</v>
      </c>
      <c r="K185" s="11">
        <v>64</v>
      </c>
      <c r="L185" s="11">
        <v>83854</v>
      </c>
      <c r="M185" s="11">
        <v>131</v>
      </c>
      <c r="N185" s="11">
        <v>131</v>
      </c>
      <c r="O185" s="11">
        <v>92</v>
      </c>
      <c r="P185" s="11">
        <v>100</v>
      </c>
      <c r="Q185" s="11">
        <v>240808</v>
      </c>
      <c r="R185" s="11" t="s">
        <v>154</v>
      </c>
      <c r="S185" s="11" t="s">
        <v>155</v>
      </c>
      <c r="T185" s="11" t="s">
        <v>208</v>
      </c>
      <c r="U185" s="11">
        <v>1</v>
      </c>
      <c r="V185" s="11" t="s">
        <v>154</v>
      </c>
      <c r="W185" s="11" t="s">
        <v>157</v>
      </c>
      <c r="X185" s="11">
        <v>4</v>
      </c>
      <c r="Y185" s="11">
        <v>1</v>
      </c>
      <c r="Z185" s="11">
        <v>10</v>
      </c>
      <c r="AA185" s="11">
        <v>10</v>
      </c>
      <c r="AB185" s="11">
        <v>10</v>
      </c>
      <c r="AC185" s="11">
        <v>10</v>
      </c>
      <c r="AD185" s="11">
        <v>10</v>
      </c>
      <c r="AE185" s="11">
        <v>10</v>
      </c>
      <c r="AF185" s="11">
        <v>10</v>
      </c>
      <c r="AG185" s="11">
        <v>10</v>
      </c>
      <c r="AH185" s="11">
        <v>10</v>
      </c>
      <c r="AI185" s="11">
        <v>10</v>
      </c>
      <c r="AJ185" s="11">
        <v>10</v>
      </c>
      <c r="AK185" s="11">
        <v>10</v>
      </c>
      <c r="AL185" s="11">
        <v>10</v>
      </c>
      <c r="AM185" s="11">
        <v>121</v>
      </c>
      <c r="AN185" s="11">
        <v>60</v>
      </c>
      <c r="AO185" s="11">
        <v>10</v>
      </c>
      <c r="AP185" s="11">
        <v>120</v>
      </c>
      <c r="AQ185" s="11">
        <v>60</v>
      </c>
      <c r="AR185" s="11">
        <v>40</v>
      </c>
      <c r="AS185" s="11">
        <v>1</v>
      </c>
      <c r="AT185" s="11">
        <v>130</v>
      </c>
      <c r="AU185" s="11">
        <v>388</v>
      </c>
      <c r="AV185" s="11">
        <v>431</v>
      </c>
      <c r="AW185" s="11">
        <v>493</v>
      </c>
      <c r="AX185" s="11">
        <v>2278</v>
      </c>
      <c r="AY185" s="11">
        <v>326</v>
      </c>
      <c r="AZ185" s="11">
        <v>1888</v>
      </c>
      <c r="BA185" s="11">
        <v>22772</v>
      </c>
      <c r="BB185" s="11">
        <v>14140</v>
      </c>
      <c r="BC185" s="11">
        <v>3450</v>
      </c>
      <c r="BD185" s="11">
        <v>245</v>
      </c>
      <c r="BE185" s="11">
        <v>1717</v>
      </c>
      <c r="BF185" s="11">
        <v>415</v>
      </c>
      <c r="BG185" s="11">
        <v>4482</v>
      </c>
      <c r="BH185" s="11">
        <v>65873</v>
      </c>
      <c r="BI185" s="11">
        <v>9</v>
      </c>
      <c r="BJ185" s="11">
        <v>11</v>
      </c>
      <c r="BK185" s="11">
        <v>11</v>
      </c>
      <c r="BL185" s="11">
        <v>16</v>
      </c>
      <c r="BM185" s="11">
        <v>8</v>
      </c>
      <c r="BN185" s="11">
        <v>11</v>
      </c>
      <c r="BO185" s="11">
        <v>15</v>
      </c>
      <c r="BP185" s="11">
        <v>15</v>
      </c>
      <c r="BQ185" s="11">
        <v>9</v>
      </c>
      <c r="BR185" s="11">
        <v>14</v>
      </c>
      <c r="BS185" s="11">
        <v>14</v>
      </c>
      <c r="BT185" s="11">
        <v>29</v>
      </c>
      <c r="BU185" s="11">
        <v>30</v>
      </c>
      <c r="BV185" s="11">
        <v>6</v>
      </c>
      <c r="BW185" s="11">
        <v>6</v>
      </c>
      <c r="BX185" s="11">
        <v>23</v>
      </c>
      <c r="BY185" s="11">
        <v>5</v>
      </c>
      <c r="BZ185" s="11">
        <v>17</v>
      </c>
      <c r="CA185" s="11">
        <v>24</v>
      </c>
      <c r="CB185" s="11">
        <v>8</v>
      </c>
      <c r="CC185" s="11">
        <v>15</v>
      </c>
      <c r="CD185" s="11">
        <v>6</v>
      </c>
      <c r="CE185" s="11">
        <v>24</v>
      </c>
      <c r="CF185" s="11">
        <v>7</v>
      </c>
      <c r="CG185" s="11">
        <v>39</v>
      </c>
      <c r="CH185" s="11">
        <v>10</v>
      </c>
      <c r="CI185" s="11" t="s">
        <v>158</v>
      </c>
      <c r="CJ185" s="11" t="s">
        <v>158</v>
      </c>
      <c r="CK185" s="11" t="s">
        <v>158</v>
      </c>
      <c r="CL185" s="11" t="s">
        <v>158</v>
      </c>
      <c r="CM185" s="11" t="s">
        <v>158</v>
      </c>
      <c r="CN185" s="11" t="s">
        <v>158</v>
      </c>
      <c r="CO185" s="11" t="s">
        <v>158</v>
      </c>
      <c r="CP185" s="11" t="s">
        <v>158</v>
      </c>
      <c r="CQ185" s="11" t="s">
        <v>158</v>
      </c>
      <c r="CR185" s="11" t="s">
        <v>158</v>
      </c>
      <c r="CS185" s="11" t="s">
        <v>158</v>
      </c>
      <c r="CT185" s="11" t="s">
        <v>158</v>
      </c>
      <c r="CU185" s="11" t="s">
        <v>158</v>
      </c>
      <c r="CV185" s="11" t="s">
        <v>154</v>
      </c>
      <c r="CW185" s="11" t="s">
        <v>154</v>
      </c>
      <c r="CX185" s="11" t="s">
        <v>154</v>
      </c>
      <c r="CY185" s="11" t="s">
        <v>154</v>
      </c>
      <c r="CZ185" s="11" t="s">
        <v>154</v>
      </c>
      <c r="DA185" s="11" t="s">
        <v>154</v>
      </c>
      <c r="DB185" s="11" t="s">
        <v>154</v>
      </c>
      <c r="DC185" s="11" t="s">
        <v>154</v>
      </c>
      <c r="DD185" s="11" t="s">
        <v>154</v>
      </c>
      <c r="DE185" s="11" t="s">
        <v>154</v>
      </c>
      <c r="DF185" s="11" t="s">
        <v>154</v>
      </c>
      <c r="DG185" s="11" t="s">
        <v>154</v>
      </c>
      <c r="DH185" s="11" t="s">
        <v>154</v>
      </c>
      <c r="DI185" s="11" t="s">
        <v>157</v>
      </c>
      <c r="DJ185" s="11" t="s">
        <v>157</v>
      </c>
      <c r="DK185" s="11" t="s">
        <v>157</v>
      </c>
      <c r="DL185" s="11" t="s">
        <v>157</v>
      </c>
      <c r="DM185" s="11" t="s">
        <v>157</v>
      </c>
      <c r="DN185" s="11" t="s">
        <v>157</v>
      </c>
      <c r="DO185" s="11" t="s">
        <v>157</v>
      </c>
      <c r="DP185" s="11" t="s">
        <v>157</v>
      </c>
      <c r="DQ185" s="11" t="s">
        <v>157</v>
      </c>
      <c r="DR185" s="11" t="s">
        <v>157</v>
      </c>
      <c r="DS185" s="11" t="s">
        <v>157</v>
      </c>
      <c r="DT185" s="11" t="s">
        <v>157</v>
      </c>
      <c r="DU185" s="11" t="s">
        <v>157</v>
      </c>
      <c r="DV185" s="11" t="b">
        <v>1</v>
      </c>
      <c r="DW185" s="11" t="b">
        <v>1</v>
      </c>
      <c r="DX185" s="11" t="b">
        <v>1</v>
      </c>
      <c r="DY185" s="11" t="b">
        <v>1</v>
      </c>
      <c r="DZ185" s="11" t="b">
        <v>1</v>
      </c>
      <c r="EA185" s="11" t="b">
        <v>1</v>
      </c>
      <c r="EB185" s="11" t="b">
        <v>1</v>
      </c>
      <c r="EC185" s="11" t="b">
        <v>1</v>
      </c>
      <c r="ED185" s="11" t="b">
        <v>1</v>
      </c>
      <c r="EE185" s="11" t="b">
        <v>1</v>
      </c>
      <c r="EF185" s="11" t="b">
        <v>1</v>
      </c>
      <c r="EG185" s="11" t="b">
        <v>1</v>
      </c>
      <c r="EH185" s="11" t="b">
        <v>1</v>
      </c>
      <c r="EI185" s="11">
        <v>3.0563E-2</v>
      </c>
      <c r="EJ185" s="11">
        <v>0.28509400000000001</v>
      </c>
      <c r="EK185" s="11">
        <v>3.6416999999999998E-2</v>
      </c>
      <c r="EL185" s="11">
        <v>8.5105E-2</v>
      </c>
      <c r="EM185" s="11">
        <v>3.2273000000000003E-2</v>
      </c>
      <c r="EN185" s="11">
        <v>0.25912200000000002</v>
      </c>
      <c r="EO185" s="11">
        <v>6.1274000000000002E-2</v>
      </c>
      <c r="EP185" s="11">
        <v>3.0537000000000002E-2</v>
      </c>
      <c r="EQ185" s="11">
        <v>4.2333999999999997E-2</v>
      </c>
      <c r="ER185" s="11">
        <v>7.0441000000000004E-2</v>
      </c>
      <c r="ES185" s="11">
        <v>9.2828999999999995E-2</v>
      </c>
      <c r="ET185" s="11">
        <v>8.4358000000000002E-2</v>
      </c>
      <c r="EU185" s="11">
        <v>4.6633000000000001E-2</v>
      </c>
      <c r="EV185" s="11" t="s">
        <v>248</v>
      </c>
      <c r="EW185" s="11" t="s">
        <v>234</v>
      </c>
    </row>
    <row r="186" spans="1:153" ht="12.75" x14ac:dyDescent="0.2">
      <c r="A186" s="11"/>
      <c r="B186" s="11">
        <v>45381878</v>
      </c>
      <c r="C186" s="11">
        <v>48451.159027777598</v>
      </c>
      <c r="D186" s="11" t="s">
        <v>153</v>
      </c>
      <c r="E186" s="11">
        <v>345600</v>
      </c>
      <c r="F186" s="11">
        <v>52144498</v>
      </c>
      <c r="G186" s="11">
        <v>49537.1520833342</v>
      </c>
      <c r="H186" s="11">
        <v>48971.5284722211</v>
      </c>
      <c r="I186" s="11">
        <v>336194</v>
      </c>
      <c r="J186" s="11">
        <v>1</v>
      </c>
      <c r="K186" s="11">
        <v>6</v>
      </c>
      <c r="L186" s="11">
        <v>792</v>
      </c>
      <c r="M186" s="11">
        <v>131</v>
      </c>
      <c r="N186" s="11">
        <v>131</v>
      </c>
      <c r="O186" s="11">
        <v>92</v>
      </c>
      <c r="P186" s="11">
        <v>100</v>
      </c>
      <c r="Q186" s="11">
        <v>311521</v>
      </c>
      <c r="R186" s="11" t="s">
        <v>154</v>
      </c>
      <c r="S186" s="11" t="s">
        <v>155</v>
      </c>
      <c r="T186" s="11" t="s">
        <v>208</v>
      </c>
      <c r="U186" s="11">
        <v>1</v>
      </c>
      <c r="V186" s="11" t="s">
        <v>154</v>
      </c>
      <c r="W186" s="11" t="s">
        <v>157</v>
      </c>
      <c r="X186" s="11">
        <v>4</v>
      </c>
      <c r="Y186" s="11">
        <v>1</v>
      </c>
      <c r="Z186" s="11">
        <v>10</v>
      </c>
      <c r="AA186" s="11">
        <v>10</v>
      </c>
      <c r="AB186" s="11">
        <v>10</v>
      </c>
      <c r="AC186" s="11">
        <v>10</v>
      </c>
      <c r="AD186" s="11">
        <v>10</v>
      </c>
      <c r="AE186" s="11">
        <v>10</v>
      </c>
      <c r="AF186" s="11">
        <v>10</v>
      </c>
      <c r="AG186" s="11">
        <v>10</v>
      </c>
      <c r="AH186" s="11">
        <v>10</v>
      </c>
      <c r="AI186" s="11">
        <v>10</v>
      </c>
      <c r="AJ186" s="11">
        <v>10</v>
      </c>
      <c r="AK186" s="11">
        <v>10</v>
      </c>
      <c r="AL186" s="11">
        <v>10</v>
      </c>
      <c r="AM186" s="11">
        <v>121</v>
      </c>
      <c r="AN186" s="11">
        <v>60</v>
      </c>
      <c r="AO186" s="11">
        <v>10</v>
      </c>
      <c r="AP186" s="11">
        <v>120</v>
      </c>
      <c r="AQ186" s="11">
        <v>60</v>
      </c>
      <c r="AR186" s="11">
        <v>40</v>
      </c>
      <c r="AS186" s="11">
        <v>1</v>
      </c>
      <c r="AT186" s="11">
        <v>130</v>
      </c>
      <c r="AU186" s="11">
        <v>2570</v>
      </c>
      <c r="AV186" s="11">
        <v>1519</v>
      </c>
      <c r="AW186" s="11">
        <v>1399</v>
      </c>
      <c r="AX186" s="11">
        <v>1499</v>
      </c>
      <c r="AY186" s="11">
        <v>981</v>
      </c>
      <c r="AZ186" s="11">
        <v>1093</v>
      </c>
      <c r="BA186" s="11">
        <v>634</v>
      </c>
      <c r="BB186" s="11">
        <v>5080</v>
      </c>
      <c r="BC186" s="11">
        <v>1719</v>
      </c>
      <c r="BD186" s="11">
        <v>458</v>
      </c>
      <c r="BE186" s="11">
        <v>434</v>
      </c>
      <c r="BF186" s="11">
        <v>1063</v>
      </c>
      <c r="BG186" s="11">
        <v>2758</v>
      </c>
      <c r="BH186" s="11">
        <v>2878</v>
      </c>
      <c r="BI186" s="11">
        <v>5</v>
      </c>
      <c r="BJ186" s="11">
        <v>5</v>
      </c>
      <c r="BK186" s="11">
        <v>3</v>
      </c>
      <c r="BL186" s="11">
        <v>6</v>
      </c>
      <c r="BM186" s="11">
        <v>4</v>
      </c>
      <c r="BN186" s="11">
        <v>5</v>
      </c>
      <c r="BO186" s="11">
        <v>7</v>
      </c>
      <c r="BP186" s="11">
        <v>6</v>
      </c>
      <c r="BQ186" s="11">
        <v>5</v>
      </c>
      <c r="BR186" s="11">
        <v>5</v>
      </c>
      <c r="BS186" s="11">
        <v>6</v>
      </c>
      <c r="BT186" s="11">
        <v>11</v>
      </c>
      <c r="BU186" s="11">
        <v>19</v>
      </c>
      <c r="BV186" s="11">
        <v>6</v>
      </c>
      <c r="BW186" s="11">
        <v>4</v>
      </c>
      <c r="BX186" s="11">
        <v>2</v>
      </c>
      <c r="BY186" s="11">
        <v>3</v>
      </c>
      <c r="BZ186" s="11">
        <v>5</v>
      </c>
      <c r="CA186" s="11">
        <v>2</v>
      </c>
      <c r="CB186" s="11">
        <v>4</v>
      </c>
      <c r="CC186" s="11">
        <v>2</v>
      </c>
      <c r="CD186" s="11">
        <v>2</v>
      </c>
      <c r="CE186" s="11">
        <v>3</v>
      </c>
      <c r="CF186" s="11">
        <v>3</v>
      </c>
      <c r="CG186" s="11">
        <v>5</v>
      </c>
      <c r="CH186" s="11">
        <v>4</v>
      </c>
      <c r="CI186" s="11" t="s">
        <v>158</v>
      </c>
      <c r="CJ186" s="11" t="s">
        <v>158</v>
      </c>
      <c r="CK186" s="11" t="s">
        <v>158</v>
      </c>
      <c r="CL186" s="11" t="s">
        <v>158</v>
      </c>
      <c r="CM186" s="11" t="s">
        <v>158</v>
      </c>
      <c r="CN186" s="11" t="s">
        <v>158</v>
      </c>
      <c r="CO186" s="11" t="s">
        <v>158</v>
      </c>
      <c r="CP186" s="11" t="s">
        <v>158</v>
      </c>
      <c r="CQ186" s="11" t="s">
        <v>158</v>
      </c>
      <c r="CR186" s="11" t="s">
        <v>158</v>
      </c>
      <c r="CS186" s="11" t="s">
        <v>158</v>
      </c>
      <c r="CT186" s="11" t="s">
        <v>158</v>
      </c>
      <c r="CU186" s="11" t="s">
        <v>158</v>
      </c>
      <c r="CV186" s="11" t="s">
        <v>154</v>
      </c>
      <c r="CW186" s="11" t="s">
        <v>154</v>
      </c>
      <c r="CX186" s="11" t="s">
        <v>154</v>
      </c>
      <c r="CY186" s="11" t="s">
        <v>154</v>
      </c>
      <c r="CZ186" s="11" t="s">
        <v>154</v>
      </c>
      <c r="DA186" s="11" t="s">
        <v>154</v>
      </c>
      <c r="DB186" s="11" t="s">
        <v>154</v>
      </c>
      <c r="DC186" s="11" t="s">
        <v>154</v>
      </c>
      <c r="DD186" s="11" t="s">
        <v>154</v>
      </c>
      <c r="DE186" s="11" t="s">
        <v>154</v>
      </c>
      <c r="DF186" s="11" t="s">
        <v>154</v>
      </c>
      <c r="DG186" s="11" t="s">
        <v>154</v>
      </c>
      <c r="DH186" s="11" t="s">
        <v>154</v>
      </c>
      <c r="DI186" s="11" t="s">
        <v>157</v>
      </c>
      <c r="DJ186" s="11" t="s">
        <v>157</v>
      </c>
      <c r="DK186" s="11" t="s">
        <v>157</v>
      </c>
      <c r="DL186" s="11" t="s">
        <v>157</v>
      </c>
      <c r="DM186" s="11" t="s">
        <v>157</v>
      </c>
      <c r="DN186" s="11" t="s">
        <v>157</v>
      </c>
      <c r="DO186" s="11" t="s">
        <v>157</v>
      </c>
      <c r="DP186" s="11" t="s">
        <v>157</v>
      </c>
      <c r="DQ186" s="11" t="s">
        <v>157</v>
      </c>
      <c r="DR186" s="11" t="s">
        <v>157</v>
      </c>
      <c r="DS186" s="11" t="s">
        <v>157</v>
      </c>
      <c r="DT186" s="11" t="s">
        <v>157</v>
      </c>
      <c r="DU186" s="11" t="s">
        <v>157</v>
      </c>
      <c r="DV186" s="11" t="b">
        <v>1</v>
      </c>
      <c r="DW186" s="11" t="b">
        <v>1</v>
      </c>
      <c r="DX186" s="11" t="b">
        <v>1</v>
      </c>
      <c r="DY186" s="11" t="b">
        <v>1</v>
      </c>
      <c r="DZ186" s="11" t="b">
        <v>1</v>
      </c>
      <c r="EA186" s="11" t="b">
        <v>1</v>
      </c>
      <c r="EB186" s="11" t="b">
        <v>1</v>
      </c>
      <c r="EC186" s="11" t="b">
        <v>1</v>
      </c>
      <c r="ED186" s="11" t="b">
        <v>1</v>
      </c>
      <c r="EE186" s="11" t="b">
        <v>1</v>
      </c>
      <c r="EF186" s="11" t="b">
        <v>1</v>
      </c>
      <c r="EG186" s="11" t="b">
        <v>1</v>
      </c>
      <c r="EH186" s="11" t="b">
        <v>1</v>
      </c>
      <c r="EI186" s="11">
        <v>2.6922999999999999E-2</v>
      </c>
      <c r="EJ186" s="11">
        <v>3.1634000000000002E-2</v>
      </c>
      <c r="EK186" s="11">
        <v>2.6443000000000001E-2</v>
      </c>
      <c r="EL186" s="11">
        <v>3.483E-2</v>
      </c>
      <c r="EM186" s="11">
        <v>3.2028000000000001E-2</v>
      </c>
      <c r="EN186" s="11">
        <v>0.124529</v>
      </c>
      <c r="EO186" s="11">
        <v>3.0861E-2</v>
      </c>
      <c r="EP186" s="11">
        <v>3.0543000000000001E-2</v>
      </c>
      <c r="EQ186" s="11">
        <v>3.2800999999999997E-2</v>
      </c>
      <c r="ER186" s="11">
        <v>3.1033000000000002E-2</v>
      </c>
      <c r="ES186" s="11">
        <v>3.4014999999999997E-2</v>
      </c>
      <c r="ET186" s="11">
        <v>4.0967999999999997E-2</v>
      </c>
      <c r="EU186" s="11">
        <v>3.3487999999999997E-2</v>
      </c>
      <c r="EV186" s="11" t="s">
        <v>352</v>
      </c>
      <c r="EW186" s="11" t="s">
        <v>229</v>
      </c>
    </row>
    <row r="187" spans="1:153" ht="12.75" x14ac:dyDescent="0.2">
      <c r="A187" s="11"/>
      <c r="B187" s="11">
        <v>45901736</v>
      </c>
      <c r="C187" s="11">
        <v>48758.215972222002</v>
      </c>
      <c r="D187" s="11" t="s">
        <v>153</v>
      </c>
      <c r="E187" s="11">
        <v>345600</v>
      </c>
      <c r="F187" s="11">
        <v>52567770</v>
      </c>
      <c r="G187" s="11">
        <v>49938.513194445397</v>
      </c>
      <c r="H187" s="11">
        <v>49325.875694443203</v>
      </c>
      <c r="I187" s="11">
        <v>108892</v>
      </c>
      <c r="J187" s="11">
        <v>1</v>
      </c>
      <c r="K187" s="11">
        <v>55</v>
      </c>
      <c r="L187" s="11">
        <v>15584</v>
      </c>
      <c r="M187" s="11">
        <v>131</v>
      </c>
      <c r="N187" s="11">
        <v>131</v>
      </c>
      <c r="O187" s="11">
        <v>92</v>
      </c>
      <c r="P187" s="11">
        <v>100</v>
      </c>
      <c r="Q187" s="11">
        <v>78231</v>
      </c>
      <c r="R187" s="11" t="s">
        <v>154</v>
      </c>
      <c r="S187" s="11" t="s">
        <v>155</v>
      </c>
      <c r="T187" s="11" t="s">
        <v>208</v>
      </c>
      <c r="U187" s="11">
        <v>0</v>
      </c>
      <c r="V187" s="11" t="s">
        <v>154</v>
      </c>
      <c r="W187" s="11" t="s">
        <v>157</v>
      </c>
      <c r="X187" s="11"/>
      <c r="Y187" s="11">
        <v>1</v>
      </c>
      <c r="Z187" s="11">
        <v>10</v>
      </c>
      <c r="AA187" s="11">
        <v>10</v>
      </c>
      <c r="AB187" s="11">
        <v>10</v>
      </c>
      <c r="AC187" s="11">
        <v>10</v>
      </c>
      <c r="AD187" s="11">
        <v>10</v>
      </c>
      <c r="AE187" s="11">
        <v>10</v>
      </c>
      <c r="AF187" s="11">
        <v>10</v>
      </c>
      <c r="AG187" s="11">
        <v>10</v>
      </c>
      <c r="AH187" s="11">
        <v>10</v>
      </c>
      <c r="AI187" s="11">
        <v>10</v>
      </c>
      <c r="AJ187" s="11">
        <v>10</v>
      </c>
      <c r="AK187" s="11">
        <v>10</v>
      </c>
      <c r="AL187" s="11">
        <v>10</v>
      </c>
      <c r="AM187" s="11">
        <v>121</v>
      </c>
      <c r="AN187" s="11">
        <v>60</v>
      </c>
      <c r="AO187" s="11">
        <v>10</v>
      </c>
      <c r="AP187" s="11">
        <v>120</v>
      </c>
      <c r="AQ187" s="11">
        <v>60</v>
      </c>
      <c r="AR187" s="11">
        <v>40</v>
      </c>
      <c r="AS187" s="11">
        <v>1</v>
      </c>
      <c r="AT187" s="11">
        <v>130</v>
      </c>
      <c r="AU187" s="11">
        <v>193</v>
      </c>
      <c r="AV187" s="11">
        <v>736</v>
      </c>
      <c r="AW187" s="11">
        <v>347</v>
      </c>
      <c r="AX187" s="11">
        <v>310</v>
      </c>
      <c r="AY187" s="11">
        <v>488</v>
      </c>
      <c r="AZ187" s="11">
        <v>500</v>
      </c>
      <c r="BA187" s="11">
        <v>925</v>
      </c>
      <c r="BB187" s="11">
        <v>1775</v>
      </c>
      <c r="BC187" s="11">
        <v>872</v>
      </c>
      <c r="BD187" s="11">
        <v>530</v>
      </c>
      <c r="BE187" s="11">
        <v>223</v>
      </c>
      <c r="BF187" s="11">
        <v>232</v>
      </c>
      <c r="BG187" s="11">
        <v>3811</v>
      </c>
      <c r="BH187" s="11">
        <v>19652</v>
      </c>
      <c r="BI187" s="11">
        <v>11</v>
      </c>
      <c r="BJ187" s="11">
        <v>11</v>
      </c>
      <c r="BK187" s="11">
        <v>11</v>
      </c>
      <c r="BL187" s="11">
        <v>14</v>
      </c>
      <c r="BM187" s="11">
        <v>9</v>
      </c>
      <c r="BN187" s="11">
        <v>10</v>
      </c>
      <c r="BO187" s="11">
        <v>13</v>
      </c>
      <c r="BP187" s="11">
        <v>12</v>
      </c>
      <c r="BQ187" s="11">
        <v>11</v>
      </c>
      <c r="BR187" s="11">
        <v>12</v>
      </c>
      <c r="BS187" s="11">
        <v>13</v>
      </c>
      <c r="BT187" s="11">
        <v>47</v>
      </c>
      <c r="BU187" s="11">
        <v>27</v>
      </c>
      <c r="BV187" s="11">
        <v>9</v>
      </c>
      <c r="BW187" s="11">
        <v>4</v>
      </c>
      <c r="BX187" s="11">
        <v>4</v>
      </c>
      <c r="BY187" s="11">
        <v>7</v>
      </c>
      <c r="BZ187" s="11">
        <v>5</v>
      </c>
      <c r="CA187" s="11">
        <v>10</v>
      </c>
      <c r="CB187" s="11">
        <v>23</v>
      </c>
      <c r="CC187" s="11">
        <v>8</v>
      </c>
      <c r="CD187" s="11">
        <v>6</v>
      </c>
      <c r="CE187" s="11">
        <v>6</v>
      </c>
      <c r="CF187" s="11">
        <v>3</v>
      </c>
      <c r="CG187" s="11">
        <v>17</v>
      </c>
      <c r="CH187" s="11">
        <v>4</v>
      </c>
      <c r="CI187" s="11" t="s">
        <v>158</v>
      </c>
      <c r="CJ187" s="11" t="s">
        <v>158</v>
      </c>
      <c r="CK187" s="11" t="s">
        <v>158</v>
      </c>
      <c r="CL187" s="11" t="s">
        <v>158</v>
      </c>
      <c r="CM187" s="11" t="s">
        <v>158</v>
      </c>
      <c r="CN187" s="11" t="s">
        <v>158</v>
      </c>
      <c r="CO187" s="11" t="s">
        <v>158</v>
      </c>
      <c r="CP187" s="11" t="s">
        <v>158</v>
      </c>
      <c r="CQ187" s="11" t="s">
        <v>158</v>
      </c>
      <c r="CR187" s="11" t="s">
        <v>158</v>
      </c>
      <c r="CS187" s="11" t="s">
        <v>158</v>
      </c>
      <c r="CT187" s="11" t="s">
        <v>158</v>
      </c>
      <c r="CU187" s="11" t="s">
        <v>158</v>
      </c>
      <c r="CV187" s="11" t="s">
        <v>154</v>
      </c>
      <c r="CW187" s="11" t="s">
        <v>154</v>
      </c>
      <c r="CX187" s="11" t="s">
        <v>154</v>
      </c>
      <c r="CY187" s="11" t="s">
        <v>154</v>
      </c>
      <c r="CZ187" s="11" t="s">
        <v>154</v>
      </c>
      <c r="DA187" s="11" t="s">
        <v>154</v>
      </c>
      <c r="DB187" s="11" t="s">
        <v>154</v>
      </c>
      <c r="DC187" s="11" t="s">
        <v>154</v>
      </c>
      <c r="DD187" s="11" t="s">
        <v>154</v>
      </c>
      <c r="DE187" s="11" t="s">
        <v>154</v>
      </c>
      <c r="DF187" s="11" t="s">
        <v>154</v>
      </c>
      <c r="DG187" s="11" t="s">
        <v>154</v>
      </c>
      <c r="DH187" s="11" t="s">
        <v>154</v>
      </c>
      <c r="DI187" s="11" t="s">
        <v>157</v>
      </c>
      <c r="DJ187" s="11" t="s">
        <v>157</v>
      </c>
      <c r="DK187" s="11" t="s">
        <v>157</v>
      </c>
      <c r="DL187" s="11" t="s">
        <v>157</v>
      </c>
      <c r="DM187" s="11" t="s">
        <v>157</v>
      </c>
      <c r="DN187" s="11" t="s">
        <v>157</v>
      </c>
      <c r="DO187" s="11" t="s">
        <v>157</v>
      </c>
      <c r="DP187" s="11" t="s">
        <v>157</v>
      </c>
      <c r="DQ187" s="11" t="s">
        <v>157</v>
      </c>
      <c r="DR187" s="11" t="s">
        <v>157</v>
      </c>
      <c r="DS187" s="11" t="s">
        <v>157</v>
      </c>
      <c r="DT187" s="11" t="s">
        <v>157</v>
      </c>
      <c r="DU187" s="11" t="s">
        <v>157</v>
      </c>
      <c r="DV187" s="11" t="b">
        <v>1</v>
      </c>
      <c r="DW187" s="11" t="b">
        <v>1</v>
      </c>
      <c r="DX187" s="11" t="b">
        <v>1</v>
      </c>
      <c r="DY187" s="11" t="b">
        <v>1</v>
      </c>
      <c r="DZ187" s="11" t="b">
        <v>1</v>
      </c>
      <c r="EA187" s="11" t="b">
        <v>1</v>
      </c>
      <c r="EB187" s="11" t="b">
        <v>1</v>
      </c>
      <c r="EC187" s="11" t="b">
        <v>1</v>
      </c>
      <c r="ED187" s="11" t="b">
        <v>1</v>
      </c>
      <c r="EE187" s="11" t="b">
        <v>1</v>
      </c>
      <c r="EF187" s="11" t="b">
        <v>1</v>
      </c>
      <c r="EG187" s="11" t="b">
        <v>1</v>
      </c>
      <c r="EH187" s="11" t="b">
        <v>1</v>
      </c>
      <c r="EI187" s="11">
        <v>2.6646E-2</v>
      </c>
      <c r="EJ187" s="11">
        <v>2.8282000000000002E-2</v>
      </c>
      <c r="EK187" s="11">
        <v>2.6568999999999999E-2</v>
      </c>
      <c r="EL187" s="11">
        <v>2.9989999999999999E-2</v>
      </c>
      <c r="EM187" s="11">
        <v>3.3709000000000003E-2</v>
      </c>
      <c r="EN187" s="11">
        <v>3.0793000000000001E-2</v>
      </c>
      <c r="EO187" s="11">
        <v>3.2459000000000002E-2</v>
      </c>
      <c r="EP187" s="11">
        <v>3.0630000000000001E-2</v>
      </c>
      <c r="EQ187" s="11">
        <v>3.1074999999999998E-2</v>
      </c>
      <c r="ER187" s="11">
        <v>3.2481000000000003E-2</v>
      </c>
      <c r="ES187" s="11">
        <v>3.1584000000000001E-2</v>
      </c>
      <c r="ET187" s="11">
        <v>4.0707E-2</v>
      </c>
      <c r="EU187" s="11">
        <v>3.0889E-2</v>
      </c>
      <c r="EV187" s="11" t="s">
        <v>238</v>
      </c>
      <c r="EW187" s="11" t="s">
        <v>353</v>
      </c>
    </row>
    <row r="188" spans="1:153" ht="12.75" x14ac:dyDescent="0.2">
      <c r="A188" s="11"/>
      <c r="B188" s="11">
        <v>59571022</v>
      </c>
      <c r="C188" s="11">
        <v>47376.459722222098</v>
      </c>
      <c r="D188" s="11" t="s">
        <v>153</v>
      </c>
      <c r="E188" s="11">
        <v>345600</v>
      </c>
      <c r="F188" s="11">
        <v>67603552</v>
      </c>
      <c r="G188" s="11">
        <v>52166.0673611124</v>
      </c>
      <c r="H188" s="11">
        <v>51292.502777776099</v>
      </c>
      <c r="I188" s="11">
        <v>114538</v>
      </c>
      <c r="J188" s="11">
        <v>1</v>
      </c>
      <c r="K188" s="11">
        <v>18</v>
      </c>
      <c r="L188" s="11">
        <v>21790</v>
      </c>
      <c r="M188" s="11">
        <v>131</v>
      </c>
      <c r="N188" s="11">
        <v>131</v>
      </c>
      <c r="O188" s="11">
        <v>92</v>
      </c>
      <c r="P188" s="11">
        <v>100</v>
      </c>
      <c r="Q188" s="11">
        <v>55924</v>
      </c>
      <c r="R188" s="11" t="s">
        <v>154</v>
      </c>
      <c r="S188" s="11" t="s">
        <v>155</v>
      </c>
      <c r="T188" s="11" t="s">
        <v>208</v>
      </c>
      <c r="U188" s="11">
        <v>0</v>
      </c>
      <c r="V188" s="11" t="s">
        <v>154</v>
      </c>
      <c r="W188" s="11" t="s">
        <v>157</v>
      </c>
      <c r="X188" s="11"/>
      <c r="Y188" s="11">
        <v>1</v>
      </c>
      <c r="Z188" s="11">
        <v>10</v>
      </c>
      <c r="AA188" s="11">
        <v>10</v>
      </c>
      <c r="AB188" s="11">
        <v>10</v>
      </c>
      <c r="AC188" s="11">
        <v>10</v>
      </c>
      <c r="AD188" s="11">
        <v>10</v>
      </c>
      <c r="AE188" s="11">
        <v>10</v>
      </c>
      <c r="AF188" s="11">
        <v>10</v>
      </c>
      <c r="AG188" s="11">
        <v>10</v>
      </c>
      <c r="AH188" s="11">
        <v>10</v>
      </c>
      <c r="AI188" s="11">
        <v>10</v>
      </c>
      <c r="AJ188" s="11">
        <v>10</v>
      </c>
      <c r="AK188" s="11">
        <v>10</v>
      </c>
      <c r="AL188" s="11">
        <v>10</v>
      </c>
      <c r="AM188" s="11">
        <v>121</v>
      </c>
      <c r="AN188" s="11">
        <v>60</v>
      </c>
      <c r="AO188" s="11">
        <v>10</v>
      </c>
      <c r="AP188" s="11">
        <v>120</v>
      </c>
      <c r="AQ188" s="11">
        <v>60</v>
      </c>
      <c r="AR188" s="11">
        <v>40</v>
      </c>
      <c r="AS188" s="11">
        <v>1</v>
      </c>
      <c r="AT188" s="11">
        <v>130</v>
      </c>
      <c r="AU188" s="11">
        <v>1886</v>
      </c>
      <c r="AV188" s="11">
        <v>525</v>
      </c>
      <c r="AW188" s="11">
        <v>240</v>
      </c>
      <c r="AX188" s="11">
        <v>502</v>
      </c>
      <c r="AY188" s="11">
        <v>813</v>
      </c>
      <c r="AZ188" s="11">
        <v>13953</v>
      </c>
      <c r="BA188" s="11">
        <v>3903</v>
      </c>
      <c r="BB188" s="11">
        <v>11237</v>
      </c>
      <c r="BC188" s="11">
        <v>1399</v>
      </c>
      <c r="BD188" s="11">
        <v>1300</v>
      </c>
      <c r="BE188" s="11">
        <v>777</v>
      </c>
      <c r="BF188" s="11">
        <v>653</v>
      </c>
      <c r="BG188" s="11">
        <v>11879</v>
      </c>
      <c r="BH188" s="11">
        <v>8028</v>
      </c>
      <c r="BI188" s="11">
        <v>1</v>
      </c>
      <c r="BJ188" s="11">
        <v>1</v>
      </c>
      <c r="BK188" s="11">
        <v>1</v>
      </c>
      <c r="BL188" s="11">
        <v>1</v>
      </c>
      <c r="BM188" s="11">
        <v>1</v>
      </c>
      <c r="BN188" s="11">
        <v>3</v>
      </c>
      <c r="BO188" s="11">
        <v>5</v>
      </c>
      <c r="BP188" s="11">
        <v>1</v>
      </c>
      <c r="BQ188" s="11">
        <v>2</v>
      </c>
      <c r="BR188" s="11">
        <v>1</v>
      </c>
      <c r="BS188" s="11">
        <v>2</v>
      </c>
      <c r="BT188" s="11">
        <v>1</v>
      </c>
      <c r="BU188" s="11">
        <v>19</v>
      </c>
      <c r="BV188" s="11">
        <v>2</v>
      </c>
      <c r="BW188" s="11">
        <v>2</v>
      </c>
      <c r="BX188" s="11">
        <v>3</v>
      </c>
      <c r="BY188" s="11">
        <v>2</v>
      </c>
      <c r="BZ188" s="11">
        <v>5</v>
      </c>
      <c r="CA188" s="11">
        <v>4</v>
      </c>
      <c r="CB188" s="11">
        <v>2</v>
      </c>
      <c r="CC188" s="11">
        <v>4</v>
      </c>
      <c r="CD188" s="11">
        <v>2</v>
      </c>
      <c r="CE188" s="11">
        <v>2</v>
      </c>
      <c r="CF188" s="11">
        <v>2</v>
      </c>
      <c r="CG188" s="11">
        <v>3</v>
      </c>
      <c r="CH188" s="11">
        <v>7</v>
      </c>
      <c r="CI188" s="11" t="s">
        <v>158</v>
      </c>
      <c r="CJ188" s="11" t="s">
        <v>158</v>
      </c>
      <c r="CK188" s="11" t="s">
        <v>158</v>
      </c>
      <c r="CL188" s="11" t="s">
        <v>158</v>
      </c>
      <c r="CM188" s="11" t="s">
        <v>158</v>
      </c>
      <c r="CN188" s="11" t="s">
        <v>158</v>
      </c>
      <c r="CO188" s="11" t="s">
        <v>158</v>
      </c>
      <c r="CP188" s="11" t="s">
        <v>158</v>
      </c>
      <c r="CQ188" s="11" t="s">
        <v>158</v>
      </c>
      <c r="CR188" s="11" t="s">
        <v>158</v>
      </c>
      <c r="CS188" s="11" t="s">
        <v>158</v>
      </c>
      <c r="CT188" s="11" t="s">
        <v>158</v>
      </c>
      <c r="CU188" s="11" t="s">
        <v>158</v>
      </c>
      <c r="CV188" s="11" t="s">
        <v>154</v>
      </c>
      <c r="CW188" s="11" t="s">
        <v>154</v>
      </c>
      <c r="CX188" s="11" t="s">
        <v>154</v>
      </c>
      <c r="CY188" s="11" t="s">
        <v>154</v>
      </c>
      <c r="CZ188" s="11" t="s">
        <v>154</v>
      </c>
      <c r="DA188" s="11" t="s">
        <v>154</v>
      </c>
      <c r="DB188" s="11" t="s">
        <v>154</v>
      </c>
      <c r="DC188" s="11" t="s">
        <v>154</v>
      </c>
      <c r="DD188" s="11" t="s">
        <v>154</v>
      </c>
      <c r="DE188" s="11" t="s">
        <v>154</v>
      </c>
      <c r="DF188" s="11" t="s">
        <v>154</v>
      </c>
      <c r="DG188" s="11" t="s">
        <v>154</v>
      </c>
      <c r="DH188" s="11" t="s">
        <v>154</v>
      </c>
      <c r="DI188" s="11" t="s">
        <v>157</v>
      </c>
      <c r="DJ188" s="11" t="s">
        <v>157</v>
      </c>
      <c r="DK188" s="11" t="s">
        <v>157</v>
      </c>
      <c r="DL188" s="11" t="s">
        <v>157</v>
      </c>
      <c r="DM188" s="11" t="s">
        <v>157</v>
      </c>
      <c r="DN188" s="11" t="s">
        <v>157</v>
      </c>
      <c r="DO188" s="11" t="s">
        <v>157</v>
      </c>
      <c r="DP188" s="11" t="s">
        <v>157</v>
      </c>
      <c r="DQ188" s="11" t="s">
        <v>157</v>
      </c>
      <c r="DR188" s="11" t="s">
        <v>157</v>
      </c>
      <c r="DS188" s="11" t="s">
        <v>157</v>
      </c>
      <c r="DT188" s="11" t="s">
        <v>157</v>
      </c>
      <c r="DU188" s="11" t="s">
        <v>157</v>
      </c>
      <c r="DV188" s="11" t="b">
        <v>1</v>
      </c>
      <c r="DW188" s="11" t="b">
        <v>1</v>
      </c>
      <c r="DX188" s="11" t="b">
        <v>1</v>
      </c>
      <c r="DY188" s="11" t="b">
        <v>1</v>
      </c>
      <c r="DZ188" s="11" t="b">
        <v>1</v>
      </c>
      <c r="EA188" s="11" t="b">
        <v>1</v>
      </c>
      <c r="EB188" s="11" t="b">
        <v>1</v>
      </c>
      <c r="EC188" s="11" t="b">
        <v>1</v>
      </c>
      <c r="ED188" s="11" t="b">
        <v>1</v>
      </c>
      <c r="EE188" s="11" t="b">
        <v>1</v>
      </c>
      <c r="EF188" s="11" t="b">
        <v>1</v>
      </c>
      <c r="EG188" s="11" t="b">
        <v>1</v>
      </c>
      <c r="EH188" s="11" t="b">
        <v>1</v>
      </c>
      <c r="EI188" s="11">
        <v>4.8167000000000001E-2</v>
      </c>
      <c r="EJ188" s="11">
        <v>3.8379999999999997E-2</v>
      </c>
      <c r="EK188" s="11">
        <v>4.8679E-2</v>
      </c>
      <c r="EL188" s="11">
        <v>0.91040900000000002</v>
      </c>
      <c r="EM188" s="11">
        <v>0.34569</v>
      </c>
      <c r="EN188" s="11">
        <v>0.105501</v>
      </c>
      <c r="EO188" s="11">
        <v>0.138458</v>
      </c>
      <c r="EP188" s="11">
        <v>3.0674E-2</v>
      </c>
      <c r="EQ188" s="11">
        <v>8.3063999999999999E-2</v>
      </c>
      <c r="ER188" s="11">
        <v>0.110457</v>
      </c>
      <c r="ES188" s="11">
        <v>6.191E-2</v>
      </c>
      <c r="ET188" s="11">
        <v>0.14820900000000001</v>
      </c>
      <c r="EU188" s="11">
        <v>0.13925699999999999</v>
      </c>
      <c r="EV188" s="11" t="s">
        <v>354</v>
      </c>
      <c r="EW188" s="11" t="s">
        <v>330</v>
      </c>
    </row>
    <row r="189" spans="1:153" ht="12.75" x14ac:dyDescent="0.2">
      <c r="A189" s="11"/>
      <c r="B189" s="11">
        <v>56044998</v>
      </c>
      <c r="C189" s="11">
        <v>56215.313194443799</v>
      </c>
      <c r="D189" s="11" t="s">
        <v>153</v>
      </c>
      <c r="E189" s="11">
        <v>345600</v>
      </c>
      <c r="F189" s="11">
        <v>63769658</v>
      </c>
      <c r="G189" s="11">
        <v>51162.664583334503</v>
      </c>
      <c r="H189" s="11">
        <v>50406.634722220697</v>
      </c>
      <c r="I189" s="11">
        <v>255225</v>
      </c>
      <c r="J189" s="11">
        <v>1</v>
      </c>
      <c r="K189" s="11">
        <v>0</v>
      </c>
      <c r="L189" s="11">
        <v>0</v>
      </c>
      <c r="M189" s="11">
        <v>131</v>
      </c>
      <c r="N189" s="11">
        <v>41</v>
      </c>
      <c r="O189" s="11">
        <v>92</v>
      </c>
      <c r="P189" s="11">
        <v>31.29</v>
      </c>
      <c r="Q189" s="11">
        <v>177723</v>
      </c>
      <c r="R189" s="11" t="s">
        <v>154</v>
      </c>
      <c r="S189" s="11" t="s">
        <v>155</v>
      </c>
      <c r="T189" s="11" t="s">
        <v>208</v>
      </c>
      <c r="U189" s="11">
        <v>0</v>
      </c>
      <c r="V189" s="11" t="s">
        <v>154</v>
      </c>
      <c r="W189" s="11" t="s">
        <v>157</v>
      </c>
      <c r="X189" s="11"/>
      <c r="Y189" s="11">
        <v>1</v>
      </c>
      <c r="Z189" s="11">
        <v>10</v>
      </c>
      <c r="AA189" s="11">
        <v>10</v>
      </c>
      <c r="AB189" s="11">
        <v>10</v>
      </c>
      <c r="AC189" s="11">
        <v>0</v>
      </c>
      <c r="AD189" s="11">
        <v>0</v>
      </c>
      <c r="AE189" s="11">
        <v>0</v>
      </c>
      <c r="AF189" s="11">
        <v>0</v>
      </c>
      <c r="AG189" s="11">
        <v>10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31</v>
      </c>
      <c r="AN189" s="11">
        <v>30</v>
      </c>
      <c r="AO189" s="11">
        <v>0</v>
      </c>
      <c r="AP189" s="11">
        <v>40</v>
      </c>
      <c r="AQ189" s="11">
        <v>10</v>
      </c>
      <c r="AR189" s="11">
        <v>0</v>
      </c>
      <c r="AS189" s="11">
        <v>1</v>
      </c>
      <c r="AT189" s="11">
        <v>40</v>
      </c>
      <c r="AU189" s="11">
        <v>38</v>
      </c>
      <c r="AV189" s="11">
        <v>15823</v>
      </c>
      <c r="AW189" s="11">
        <v>3169</v>
      </c>
      <c r="AX189" s="11">
        <v>2360</v>
      </c>
      <c r="AY189" s="11">
        <v>5326</v>
      </c>
      <c r="AZ189" s="11">
        <v>2955</v>
      </c>
      <c r="BA189" s="11">
        <v>7896</v>
      </c>
      <c r="BB189" s="11">
        <v>4492</v>
      </c>
      <c r="BC189" s="11">
        <v>4516</v>
      </c>
      <c r="BD189" s="11">
        <v>3775</v>
      </c>
      <c r="BE189" s="11">
        <v>17070</v>
      </c>
      <c r="BF189" s="11">
        <v>2214</v>
      </c>
      <c r="BG189" s="11">
        <v>2647</v>
      </c>
      <c r="BH189" s="11">
        <v>2916</v>
      </c>
      <c r="BI189" s="11">
        <v>8</v>
      </c>
      <c r="BJ189" s="11">
        <v>8</v>
      </c>
      <c r="BK189" s="11">
        <v>8</v>
      </c>
      <c r="BL189" s="11">
        <v>9</v>
      </c>
      <c r="BM189" s="11">
        <v>3</v>
      </c>
      <c r="BN189" s="11">
        <v>4</v>
      </c>
      <c r="BO189" s="11">
        <v>5</v>
      </c>
      <c r="BP189" s="11">
        <v>6</v>
      </c>
      <c r="BQ189" s="11">
        <v>6</v>
      </c>
      <c r="BR189" s="11">
        <v>5</v>
      </c>
      <c r="BS189" s="11">
        <v>5</v>
      </c>
      <c r="BT189" s="11">
        <v>6</v>
      </c>
      <c r="BU189" s="11">
        <v>17</v>
      </c>
      <c r="BV189" s="11">
        <v>31</v>
      </c>
      <c r="BW189" s="11">
        <v>9</v>
      </c>
      <c r="BX189" s="11">
        <v>6</v>
      </c>
      <c r="BY189" s="11">
        <v>28</v>
      </c>
      <c r="BZ189" s="11">
        <v>17</v>
      </c>
      <c r="CA189" s="11">
        <v>29</v>
      </c>
      <c r="CB189" s="11">
        <v>16</v>
      </c>
      <c r="CC189" s="11">
        <v>12</v>
      </c>
      <c r="CD189" s="11">
        <v>15</v>
      </c>
      <c r="CE189" s="11">
        <v>25</v>
      </c>
      <c r="CF189" s="11">
        <v>7</v>
      </c>
      <c r="CG189" s="11">
        <v>34</v>
      </c>
      <c r="CH189" s="11">
        <v>17</v>
      </c>
      <c r="CI189" s="11" t="s">
        <v>158</v>
      </c>
      <c r="CJ189" s="11" t="s">
        <v>158</v>
      </c>
      <c r="CK189" s="11" t="s">
        <v>158</v>
      </c>
      <c r="CL189" s="11" t="s">
        <v>158</v>
      </c>
      <c r="CM189" s="11" t="s">
        <v>158</v>
      </c>
      <c r="CN189" s="11" t="s">
        <v>158</v>
      </c>
      <c r="CO189" s="11" t="s">
        <v>158</v>
      </c>
      <c r="CP189" s="11" t="s">
        <v>158</v>
      </c>
      <c r="CQ189" s="11" t="s">
        <v>158</v>
      </c>
      <c r="CR189" s="11" t="s">
        <v>158</v>
      </c>
      <c r="CS189" s="11" t="s">
        <v>158</v>
      </c>
      <c r="CT189" s="11" t="s">
        <v>158</v>
      </c>
      <c r="CU189" s="11" t="s">
        <v>158</v>
      </c>
      <c r="CV189" s="11" t="s">
        <v>154</v>
      </c>
      <c r="CW189" s="11" t="s">
        <v>154</v>
      </c>
      <c r="CX189" s="11" t="s">
        <v>154</v>
      </c>
      <c r="CY189" s="11" t="s">
        <v>154</v>
      </c>
      <c r="CZ189" s="11" t="s">
        <v>154</v>
      </c>
      <c r="DA189" s="11" t="s">
        <v>154</v>
      </c>
      <c r="DB189" s="11" t="s">
        <v>154</v>
      </c>
      <c r="DC189" s="11" t="s">
        <v>154</v>
      </c>
      <c r="DD189" s="11" t="s">
        <v>154</v>
      </c>
      <c r="DE189" s="11" t="s">
        <v>154</v>
      </c>
      <c r="DF189" s="11" t="s">
        <v>154</v>
      </c>
      <c r="DG189" s="11" t="s">
        <v>154</v>
      </c>
      <c r="DH189" s="11" t="s">
        <v>154</v>
      </c>
      <c r="DI189" s="11" t="s">
        <v>157</v>
      </c>
      <c r="DJ189" s="11" t="s">
        <v>157</v>
      </c>
      <c r="DK189" s="11" t="s">
        <v>157</v>
      </c>
      <c r="DL189" s="11" t="s">
        <v>157</v>
      </c>
      <c r="DM189" s="11" t="s">
        <v>157</v>
      </c>
      <c r="DN189" s="11" t="s">
        <v>157</v>
      </c>
      <c r="DO189" s="11" t="s">
        <v>157</v>
      </c>
      <c r="DP189" s="11" t="s">
        <v>157</v>
      </c>
      <c r="DQ189" s="11" t="s">
        <v>157</v>
      </c>
      <c r="DR189" s="11" t="s">
        <v>157</v>
      </c>
      <c r="DS189" s="11" t="s">
        <v>157</v>
      </c>
      <c r="DT189" s="11" t="s">
        <v>157</v>
      </c>
      <c r="DU189" s="11" t="s">
        <v>157</v>
      </c>
      <c r="DV189" s="11" t="b">
        <v>1</v>
      </c>
      <c r="DW189" s="11" t="b">
        <v>1</v>
      </c>
      <c r="DX189" s="11" t="b">
        <v>1</v>
      </c>
      <c r="DY189" s="11" t="b">
        <v>0</v>
      </c>
      <c r="DZ189" s="11" t="b">
        <v>0</v>
      </c>
      <c r="EA189" s="11" t="b">
        <v>0</v>
      </c>
      <c r="EB189" s="11" t="b">
        <v>0</v>
      </c>
      <c r="EC189" s="11" t="b">
        <v>1</v>
      </c>
      <c r="ED189" s="11" t="b">
        <v>0</v>
      </c>
      <c r="EE189" s="11" t="b">
        <v>0</v>
      </c>
      <c r="EF189" s="11" t="b">
        <v>0</v>
      </c>
      <c r="EG189" s="11" t="b">
        <v>0</v>
      </c>
      <c r="EH189" s="11" t="b">
        <v>0</v>
      </c>
      <c r="EI189" s="11">
        <v>0.20504700000000001</v>
      </c>
      <c r="EJ189" s="11">
        <v>1.9272999999999998E-2</v>
      </c>
      <c r="EK189" s="11">
        <v>4.5245E-2</v>
      </c>
      <c r="EL189" s="11">
        <v>1.3284000000000001E-2</v>
      </c>
      <c r="EM189" s="11">
        <v>4.8577000000000002E-2</v>
      </c>
      <c r="EN189" s="11">
        <v>5.3394999999999998E-2</v>
      </c>
      <c r="EO189" s="11">
        <v>0.39162799999999998</v>
      </c>
      <c r="EP189" s="11">
        <v>3.0799E-2</v>
      </c>
      <c r="EQ189" s="11">
        <v>3.7225000000000001E-2</v>
      </c>
      <c r="ER189" s="11">
        <v>4.6366999999999998E-2</v>
      </c>
      <c r="ES189" s="11">
        <v>2.9253999999999999E-2</v>
      </c>
      <c r="ET189" s="11">
        <v>3.3177999999999999E-2</v>
      </c>
      <c r="EU189" s="11">
        <v>4.4387000000000003E-2</v>
      </c>
      <c r="EV189" s="11" t="s">
        <v>355</v>
      </c>
      <c r="EW189" s="11" t="s">
        <v>356</v>
      </c>
    </row>
    <row r="190" spans="1:153" ht="12.75" x14ac:dyDescent="0.2">
      <c r="A190" s="11"/>
      <c r="B190" s="11">
        <v>59571034</v>
      </c>
      <c r="C190" s="11">
        <v>51784.920138888498</v>
      </c>
      <c r="D190" s="11" t="s">
        <v>153</v>
      </c>
      <c r="E190" s="11">
        <v>345600</v>
      </c>
      <c r="F190" s="11">
        <v>67603422</v>
      </c>
      <c r="G190" s="11">
        <v>52266.407638890203</v>
      </c>
      <c r="H190" s="11">
        <v>51381.089583331603</v>
      </c>
      <c r="I190" s="11">
        <v>345550</v>
      </c>
      <c r="J190" s="11">
        <v>1</v>
      </c>
      <c r="K190" s="11">
        <v>84</v>
      </c>
      <c r="L190" s="11">
        <v>242284</v>
      </c>
      <c r="M190" s="11">
        <v>131</v>
      </c>
      <c r="N190" s="11">
        <v>121</v>
      </c>
      <c r="O190" s="11">
        <v>92</v>
      </c>
      <c r="P190" s="11">
        <v>92.36</v>
      </c>
      <c r="Q190" s="11">
        <v>195249</v>
      </c>
      <c r="R190" s="11" t="s">
        <v>154</v>
      </c>
      <c r="S190" s="11" t="s">
        <v>155</v>
      </c>
      <c r="T190" s="11" t="s">
        <v>208</v>
      </c>
      <c r="U190" s="11">
        <v>0</v>
      </c>
      <c r="V190" s="11" t="s">
        <v>154</v>
      </c>
      <c r="W190" s="11" t="s">
        <v>157</v>
      </c>
      <c r="X190" s="11"/>
      <c r="Y190" s="11">
        <v>1</v>
      </c>
      <c r="Z190" s="11">
        <v>10</v>
      </c>
      <c r="AA190" s="11">
        <v>10</v>
      </c>
      <c r="AB190" s="11">
        <v>10</v>
      </c>
      <c r="AC190" s="11">
        <v>10</v>
      </c>
      <c r="AD190" s="11">
        <v>10</v>
      </c>
      <c r="AE190" s="11">
        <v>10</v>
      </c>
      <c r="AF190" s="11">
        <v>10</v>
      </c>
      <c r="AG190" s="11">
        <v>10</v>
      </c>
      <c r="AH190" s="11">
        <v>10</v>
      </c>
      <c r="AI190" s="11">
        <v>10</v>
      </c>
      <c r="AJ190" s="11">
        <v>10</v>
      </c>
      <c r="AK190" s="11">
        <v>0</v>
      </c>
      <c r="AL190" s="11">
        <v>10</v>
      </c>
      <c r="AM190" s="11">
        <v>111</v>
      </c>
      <c r="AN190" s="11">
        <v>60</v>
      </c>
      <c r="AO190" s="11">
        <v>10</v>
      </c>
      <c r="AP190" s="11">
        <v>110</v>
      </c>
      <c r="AQ190" s="11">
        <v>50</v>
      </c>
      <c r="AR190" s="11">
        <v>30</v>
      </c>
      <c r="AS190" s="11">
        <v>1</v>
      </c>
      <c r="AT190" s="11">
        <v>120</v>
      </c>
      <c r="AU190" s="11">
        <v>946</v>
      </c>
      <c r="AV190" s="11">
        <v>14033</v>
      </c>
      <c r="AW190" s="11">
        <v>17940</v>
      </c>
      <c r="AX190" s="11">
        <v>990</v>
      </c>
      <c r="AY190" s="11">
        <v>9107</v>
      </c>
      <c r="AZ190" s="11">
        <v>12321</v>
      </c>
      <c r="BA190" s="11">
        <v>24250</v>
      </c>
      <c r="BB190" s="11">
        <v>15286</v>
      </c>
      <c r="BC190" s="11">
        <v>43464</v>
      </c>
      <c r="BD190" s="11">
        <v>1716</v>
      </c>
      <c r="BE190" s="11">
        <v>1036</v>
      </c>
      <c r="BF190" s="11">
        <v>320</v>
      </c>
      <c r="BG190" s="11">
        <v>4746</v>
      </c>
      <c r="BH190" s="11">
        <v>3153</v>
      </c>
      <c r="BI190" s="11">
        <v>9</v>
      </c>
      <c r="BJ190" s="11">
        <v>9</v>
      </c>
      <c r="BK190" s="11">
        <v>15</v>
      </c>
      <c r="BL190" s="11">
        <v>11</v>
      </c>
      <c r="BM190" s="11">
        <v>7</v>
      </c>
      <c r="BN190" s="11">
        <v>9</v>
      </c>
      <c r="BO190" s="11">
        <v>13</v>
      </c>
      <c r="BP190" s="11">
        <v>10</v>
      </c>
      <c r="BQ190" s="11">
        <v>9</v>
      </c>
      <c r="BR190" s="11">
        <v>10</v>
      </c>
      <c r="BS190" s="11">
        <v>10</v>
      </c>
      <c r="BT190" s="11">
        <v>12</v>
      </c>
      <c r="BU190" s="11">
        <v>23</v>
      </c>
      <c r="BV190" s="11">
        <v>5</v>
      </c>
      <c r="BW190" s="11">
        <v>3</v>
      </c>
      <c r="BX190" s="11">
        <v>4</v>
      </c>
      <c r="BY190" s="11">
        <v>5</v>
      </c>
      <c r="BZ190" s="11">
        <v>3</v>
      </c>
      <c r="CA190" s="11">
        <v>20</v>
      </c>
      <c r="CB190" s="11">
        <v>19</v>
      </c>
      <c r="CC190" s="11">
        <v>10</v>
      </c>
      <c r="CD190" s="11">
        <v>2</v>
      </c>
      <c r="CE190" s="11">
        <v>4</v>
      </c>
      <c r="CF190" s="11">
        <v>2</v>
      </c>
      <c r="CG190" s="11">
        <v>3</v>
      </c>
      <c r="CH190" s="11">
        <v>6</v>
      </c>
      <c r="CI190" s="11" t="s">
        <v>158</v>
      </c>
      <c r="CJ190" s="11" t="s">
        <v>158</v>
      </c>
      <c r="CK190" s="11" t="s">
        <v>158</v>
      </c>
      <c r="CL190" s="11" t="s">
        <v>158</v>
      </c>
      <c r="CM190" s="11" t="s">
        <v>158</v>
      </c>
      <c r="CN190" s="11" t="s">
        <v>158</v>
      </c>
      <c r="CO190" s="11" t="s">
        <v>158</v>
      </c>
      <c r="CP190" s="11" t="s">
        <v>158</v>
      </c>
      <c r="CQ190" s="11" t="s">
        <v>158</v>
      </c>
      <c r="CR190" s="11" t="s">
        <v>158</v>
      </c>
      <c r="CS190" s="11" t="s">
        <v>158</v>
      </c>
      <c r="CT190" s="11" t="s">
        <v>158</v>
      </c>
      <c r="CU190" s="11" t="s">
        <v>158</v>
      </c>
      <c r="CV190" s="11" t="s">
        <v>154</v>
      </c>
      <c r="CW190" s="11" t="s">
        <v>154</v>
      </c>
      <c r="CX190" s="11" t="s">
        <v>154</v>
      </c>
      <c r="CY190" s="11" t="s">
        <v>154</v>
      </c>
      <c r="CZ190" s="11" t="s">
        <v>154</v>
      </c>
      <c r="DA190" s="11" t="s">
        <v>154</v>
      </c>
      <c r="DB190" s="11" t="s">
        <v>154</v>
      </c>
      <c r="DC190" s="11" t="s">
        <v>154</v>
      </c>
      <c r="DD190" s="11" t="s">
        <v>154</v>
      </c>
      <c r="DE190" s="11" t="s">
        <v>154</v>
      </c>
      <c r="DF190" s="11" t="s">
        <v>154</v>
      </c>
      <c r="DG190" s="11" t="s">
        <v>154</v>
      </c>
      <c r="DH190" s="11" t="s">
        <v>154</v>
      </c>
      <c r="DI190" s="11" t="s">
        <v>157</v>
      </c>
      <c r="DJ190" s="11" t="s">
        <v>157</v>
      </c>
      <c r="DK190" s="11" t="s">
        <v>157</v>
      </c>
      <c r="DL190" s="11" t="s">
        <v>157</v>
      </c>
      <c r="DM190" s="11" t="s">
        <v>157</v>
      </c>
      <c r="DN190" s="11" t="s">
        <v>157</v>
      </c>
      <c r="DO190" s="11" t="s">
        <v>157</v>
      </c>
      <c r="DP190" s="11" t="s">
        <v>157</v>
      </c>
      <c r="DQ190" s="11" t="s">
        <v>157</v>
      </c>
      <c r="DR190" s="11" t="s">
        <v>157</v>
      </c>
      <c r="DS190" s="11" t="s">
        <v>157</v>
      </c>
      <c r="DT190" s="11" t="s">
        <v>157</v>
      </c>
      <c r="DU190" s="11" t="s">
        <v>157</v>
      </c>
      <c r="DV190" s="11" t="b">
        <v>1</v>
      </c>
      <c r="DW190" s="11" t="b">
        <v>1</v>
      </c>
      <c r="DX190" s="11" t="b">
        <v>1</v>
      </c>
      <c r="DY190" s="11" t="b">
        <v>1</v>
      </c>
      <c r="DZ190" s="11" t="b">
        <v>1</v>
      </c>
      <c r="EA190" s="11" t="b">
        <v>1</v>
      </c>
      <c r="EB190" s="11" t="b">
        <v>1</v>
      </c>
      <c r="EC190" s="11" t="b">
        <v>1</v>
      </c>
      <c r="ED190" s="11" t="b">
        <v>1</v>
      </c>
      <c r="EE190" s="11" t="b">
        <v>1</v>
      </c>
      <c r="EF190" s="11" t="b">
        <v>1</v>
      </c>
      <c r="EG190" s="11" t="b">
        <v>0</v>
      </c>
      <c r="EH190" s="11" t="b">
        <v>1</v>
      </c>
      <c r="EI190" s="11">
        <v>3.4398999999999999E-2</v>
      </c>
      <c r="EJ190" s="11">
        <v>0.42022100000000001</v>
      </c>
      <c r="EK190" s="11">
        <v>0.61631800000000003</v>
      </c>
      <c r="EL190" s="11">
        <v>3.6791999999999998E-2</v>
      </c>
      <c r="EM190" s="11">
        <v>0.60291600000000001</v>
      </c>
      <c r="EN190" s="11">
        <v>3.0033000000000001E-2</v>
      </c>
      <c r="EO190" s="11">
        <v>3.7606000000000001E-2</v>
      </c>
      <c r="EP190" s="11">
        <v>3.0868E-2</v>
      </c>
      <c r="EQ190" s="11">
        <v>6.8356E-2</v>
      </c>
      <c r="ER190" s="11">
        <v>2.9825000000000001E-2</v>
      </c>
      <c r="ES190" s="11">
        <v>3.2684999999999999E-2</v>
      </c>
      <c r="ET190" s="11">
        <v>5.7987999999999998E-2</v>
      </c>
      <c r="EU190" s="11">
        <v>3.4275E-2</v>
      </c>
      <c r="EV190" s="11" t="s">
        <v>357</v>
      </c>
      <c r="EW190" s="11" t="s">
        <v>358</v>
      </c>
    </row>
    <row r="191" spans="1:153" ht="12.75" x14ac:dyDescent="0.2">
      <c r="A191" s="11"/>
      <c r="B191" s="11">
        <v>74120710</v>
      </c>
      <c r="C191" s="11">
        <v>45556.050694444399</v>
      </c>
      <c r="D191" s="11" t="s">
        <v>153</v>
      </c>
      <c r="E191" s="11">
        <v>345600</v>
      </c>
      <c r="F191" s="11">
        <v>77904396</v>
      </c>
      <c r="G191" s="11">
        <v>56219.814583335399</v>
      </c>
      <c r="H191" s="11">
        <v>54871.4097222196</v>
      </c>
      <c r="I191" s="11">
        <v>74274</v>
      </c>
      <c r="J191" s="11">
        <v>1</v>
      </c>
      <c r="K191" s="11">
        <v>32</v>
      </c>
      <c r="L191" s="11">
        <v>3329</v>
      </c>
      <c r="M191" s="11">
        <v>131</v>
      </c>
      <c r="N191" s="11">
        <v>131</v>
      </c>
      <c r="O191" s="11">
        <v>92</v>
      </c>
      <c r="P191" s="11">
        <v>100</v>
      </c>
      <c r="Q191" s="11">
        <v>58237</v>
      </c>
      <c r="R191" s="11" t="s">
        <v>154</v>
      </c>
      <c r="S191" s="11" t="s">
        <v>155</v>
      </c>
      <c r="T191" s="11" t="s">
        <v>208</v>
      </c>
      <c r="U191" s="11">
        <v>4</v>
      </c>
      <c r="V191" s="11" t="s">
        <v>154</v>
      </c>
      <c r="W191" s="11" t="s">
        <v>157</v>
      </c>
      <c r="X191" s="11"/>
      <c r="Y191" s="11">
        <v>1</v>
      </c>
      <c r="Z191" s="11">
        <v>10</v>
      </c>
      <c r="AA191" s="11">
        <v>10</v>
      </c>
      <c r="AB191" s="11">
        <v>10</v>
      </c>
      <c r="AC191" s="11">
        <v>10</v>
      </c>
      <c r="AD191" s="11">
        <v>10</v>
      </c>
      <c r="AE191" s="11">
        <v>10</v>
      </c>
      <c r="AF191" s="11">
        <v>10</v>
      </c>
      <c r="AG191" s="11">
        <v>10</v>
      </c>
      <c r="AH191" s="11">
        <v>10</v>
      </c>
      <c r="AI191" s="11">
        <v>10</v>
      </c>
      <c r="AJ191" s="11">
        <v>10</v>
      </c>
      <c r="AK191" s="11">
        <v>10</v>
      </c>
      <c r="AL191" s="11">
        <v>10</v>
      </c>
      <c r="AM191" s="11">
        <v>121</v>
      </c>
      <c r="AN191" s="11">
        <v>60</v>
      </c>
      <c r="AO191" s="11">
        <v>10</v>
      </c>
      <c r="AP191" s="11">
        <v>120</v>
      </c>
      <c r="AQ191" s="11">
        <v>60</v>
      </c>
      <c r="AR191" s="11">
        <v>40</v>
      </c>
      <c r="AS191" s="11">
        <v>1</v>
      </c>
      <c r="AT191" s="11">
        <v>130</v>
      </c>
      <c r="AU191" s="11">
        <v>569</v>
      </c>
      <c r="AV191" s="11">
        <v>535</v>
      </c>
      <c r="AW191" s="11">
        <v>327</v>
      </c>
      <c r="AX191" s="11">
        <v>2118</v>
      </c>
      <c r="AY191" s="11">
        <v>300</v>
      </c>
      <c r="AZ191" s="11">
        <v>587</v>
      </c>
      <c r="BA191" s="11">
        <v>482</v>
      </c>
      <c r="BB191" s="11">
        <v>456</v>
      </c>
      <c r="BC191" s="11">
        <v>308</v>
      </c>
      <c r="BD191" s="11">
        <v>244</v>
      </c>
      <c r="BE191" s="11">
        <v>358</v>
      </c>
      <c r="BF191" s="11">
        <v>315</v>
      </c>
      <c r="BG191" s="11">
        <v>7757</v>
      </c>
      <c r="BH191" s="11">
        <v>1651</v>
      </c>
      <c r="BI191" s="11">
        <v>6</v>
      </c>
      <c r="BJ191" s="11">
        <v>6</v>
      </c>
      <c r="BK191" s="11">
        <v>7</v>
      </c>
      <c r="BL191" s="11">
        <v>9</v>
      </c>
      <c r="BM191" s="11">
        <v>6</v>
      </c>
      <c r="BN191" s="11">
        <v>9</v>
      </c>
      <c r="BO191" s="11">
        <v>10</v>
      </c>
      <c r="BP191" s="11">
        <v>10</v>
      </c>
      <c r="BQ191" s="11">
        <v>8</v>
      </c>
      <c r="BR191" s="11">
        <v>9</v>
      </c>
      <c r="BS191" s="11">
        <v>8</v>
      </c>
      <c r="BT191" s="11">
        <v>13</v>
      </c>
      <c r="BU191" s="11">
        <v>19</v>
      </c>
      <c r="BV191" s="11">
        <v>9</v>
      </c>
      <c r="BW191" s="11">
        <v>5</v>
      </c>
      <c r="BX191" s="11">
        <v>14</v>
      </c>
      <c r="BY191" s="11">
        <v>3</v>
      </c>
      <c r="BZ191" s="11">
        <v>4</v>
      </c>
      <c r="CA191" s="11">
        <v>6</v>
      </c>
      <c r="CB191" s="11">
        <v>8</v>
      </c>
      <c r="CC191" s="11">
        <v>6</v>
      </c>
      <c r="CD191" s="11">
        <v>5</v>
      </c>
      <c r="CE191" s="11">
        <v>5</v>
      </c>
      <c r="CF191" s="11">
        <v>6</v>
      </c>
      <c r="CG191" s="11">
        <v>37</v>
      </c>
      <c r="CH191" s="11">
        <v>14</v>
      </c>
      <c r="CI191" s="11" t="s">
        <v>158</v>
      </c>
      <c r="CJ191" s="11" t="s">
        <v>158</v>
      </c>
      <c r="CK191" s="11" t="s">
        <v>158</v>
      </c>
      <c r="CL191" s="11" t="s">
        <v>158</v>
      </c>
      <c r="CM191" s="11" t="s">
        <v>158</v>
      </c>
      <c r="CN191" s="11" t="s">
        <v>158</v>
      </c>
      <c r="CO191" s="11" t="s">
        <v>158</v>
      </c>
      <c r="CP191" s="11" t="s">
        <v>158</v>
      </c>
      <c r="CQ191" s="11" t="s">
        <v>158</v>
      </c>
      <c r="CR191" s="11" t="s">
        <v>158</v>
      </c>
      <c r="CS191" s="11" t="s">
        <v>158</v>
      </c>
      <c r="CT191" s="11" t="s">
        <v>158</v>
      </c>
      <c r="CU191" s="11" t="s">
        <v>158</v>
      </c>
      <c r="CV191" s="11" t="s">
        <v>154</v>
      </c>
      <c r="CW191" s="11" t="s">
        <v>154</v>
      </c>
      <c r="CX191" s="11" t="s">
        <v>154</v>
      </c>
      <c r="CY191" s="11" t="s">
        <v>154</v>
      </c>
      <c r="CZ191" s="11" t="s">
        <v>154</v>
      </c>
      <c r="DA191" s="11" t="s">
        <v>154</v>
      </c>
      <c r="DB191" s="11" t="s">
        <v>154</v>
      </c>
      <c r="DC191" s="11" t="s">
        <v>154</v>
      </c>
      <c r="DD191" s="11" t="s">
        <v>154</v>
      </c>
      <c r="DE191" s="11" t="s">
        <v>154</v>
      </c>
      <c r="DF191" s="11" t="s">
        <v>154</v>
      </c>
      <c r="DG191" s="11" t="s">
        <v>154</v>
      </c>
      <c r="DH191" s="11" t="s">
        <v>154</v>
      </c>
      <c r="DI191" s="11" t="s">
        <v>157</v>
      </c>
      <c r="DJ191" s="11" t="s">
        <v>157</v>
      </c>
      <c r="DK191" s="11" t="s">
        <v>157</v>
      </c>
      <c r="DL191" s="11" t="s">
        <v>157</v>
      </c>
      <c r="DM191" s="11" t="s">
        <v>157</v>
      </c>
      <c r="DN191" s="11" t="s">
        <v>157</v>
      </c>
      <c r="DO191" s="11" t="s">
        <v>157</v>
      </c>
      <c r="DP191" s="11" t="s">
        <v>157</v>
      </c>
      <c r="DQ191" s="11" t="s">
        <v>157</v>
      </c>
      <c r="DR191" s="11" t="s">
        <v>157</v>
      </c>
      <c r="DS191" s="11" t="s">
        <v>157</v>
      </c>
      <c r="DT191" s="11" t="s">
        <v>157</v>
      </c>
      <c r="DU191" s="11" t="s">
        <v>157</v>
      </c>
      <c r="DV191" s="11" t="b">
        <v>1</v>
      </c>
      <c r="DW191" s="11" t="b">
        <v>1</v>
      </c>
      <c r="DX191" s="11" t="b">
        <v>1</v>
      </c>
      <c r="DY191" s="11" t="b">
        <v>1</v>
      </c>
      <c r="DZ191" s="11" t="b">
        <v>1</v>
      </c>
      <c r="EA191" s="11" t="b">
        <v>1</v>
      </c>
      <c r="EB191" s="11" t="b">
        <v>1</v>
      </c>
      <c r="EC191" s="11" t="b">
        <v>1</v>
      </c>
      <c r="ED191" s="11" t="b">
        <v>1</v>
      </c>
      <c r="EE191" s="11" t="b">
        <v>1</v>
      </c>
      <c r="EF191" s="11" t="b">
        <v>1</v>
      </c>
      <c r="EG191" s="11" t="b">
        <v>1</v>
      </c>
      <c r="EH191" s="11" t="b">
        <v>1</v>
      </c>
      <c r="EI191" s="11">
        <v>7.3626999999999998E-2</v>
      </c>
      <c r="EJ191" s="11">
        <v>0.14779300000000001</v>
      </c>
      <c r="EK191" s="11">
        <v>1.6036999999999999E-2</v>
      </c>
      <c r="EL191" s="11">
        <v>3.3283E-2</v>
      </c>
      <c r="EM191" s="11">
        <v>6.3395000000000007E-2</v>
      </c>
      <c r="EN191" s="11">
        <v>3.0313E-2</v>
      </c>
      <c r="EO191" s="11">
        <v>1.5506000000000001E-2</v>
      </c>
      <c r="EP191" s="11">
        <v>3.0870000000000002E-2</v>
      </c>
      <c r="EQ191" s="11">
        <v>3.5756999999999997E-2</v>
      </c>
      <c r="ER191" s="11">
        <v>7.2667999999999996E-2</v>
      </c>
      <c r="ES191" s="11">
        <v>3.8545999999999997E-2</v>
      </c>
      <c r="ET191" s="11">
        <v>2.5262E-2</v>
      </c>
      <c r="EU191" s="11">
        <v>1.6056999999999998E-2</v>
      </c>
      <c r="EV191" s="11" t="s">
        <v>359</v>
      </c>
      <c r="EW191" s="11" t="s">
        <v>360</v>
      </c>
    </row>
    <row r="192" spans="1:153" ht="12.75" x14ac:dyDescent="0.2">
      <c r="A192" s="11"/>
      <c r="B192" s="11">
        <v>74120764</v>
      </c>
      <c r="C192" s="11">
        <v>44664.611805555556</v>
      </c>
      <c r="D192" s="11" t="s">
        <v>153</v>
      </c>
      <c r="E192" s="11">
        <v>345600</v>
      </c>
      <c r="F192" s="11">
        <v>77904668</v>
      </c>
      <c r="G192" s="11">
        <v>44664.67083333333</v>
      </c>
      <c r="H192" s="11">
        <v>44667.708333333336</v>
      </c>
      <c r="I192" s="11">
        <v>262456</v>
      </c>
      <c r="J192" s="11">
        <v>1</v>
      </c>
      <c r="K192" s="11">
        <v>102</v>
      </c>
      <c r="L192" s="11">
        <v>48877</v>
      </c>
      <c r="M192" s="11">
        <v>131</v>
      </c>
      <c r="N192" s="11">
        <v>131</v>
      </c>
      <c r="O192" s="11">
        <v>92</v>
      </c>
      <c r="P192" s="11">
        <v>100</v>
      </c>
      <c r="Q192" s="11">
        <v>118622</v>
      </c>
      <c r="R192" s="11" t="s">
        <v>154</v>
      </c>
      <c r="S192" s="11" t="s">
        <v>155</v>
      </c>
      <c r="T192" s="11" t="s">
        <v>208</v>
      </c>
      <c r="U192" s="11">
        <v>12</v>
      </c>
      <c r="V192" s="11" t="s">
        <v>154</v>
      </c>
      <c r="W192" s="11" t="s">
        <v>157</v>
      </c>
      <c r="X192" s="11">
        <v>4</v>
      </c>
      <c r="Y192" s="11">
        <v>1</v>
      </c>
      <c r="Z192" s="11">
        <v>10</v>
      </c>
      <c r="AA192" s="11">
        <v>10</v>
      </c>
      <c r="AB192" s="11">
        <v>10</v>
      </c>
      <c r="AC192" s="11">
        <v>10</v>
      </c>
      <c r="AD192" s="11">
        <v>10</v>
      </c>
      <c r="AE192" s="11">
        <v>10</v>
      </c>
      <c r="AF192" s="11">
        <v>10</v>
      </c>
      <c r="AG192" s="11">
        <v>10</v>
      </c>
      <c r="AH192" s="11">
        <v>10</v>
      </c>
      <c r="AI192" s="11">
        <v>10</v>
      </c>
      <c r="AJ192" s="11">
        <v>10</v>
      </c>
      <c r="AK192" s="11">
        <v>10</v>
      </c>
      <c r="AL192" s="11">
        <v>10</v>
      </c>
      <c r="AM192" s="11">
        <v>121</v>
      </c>
      <c r="AN192" s="11">
        <v>60</v>
      </c>
      <c r="AO192" s="11">
        <v>10</v>
      </c>
      <c r="AP192" s="11">
        <v>120</v>
      </c>
      <c r="AQ192" s="11">
        <v>60</v>
      </c>
      <c r="AR192" s="11">
        <v>40</v>
      </c>
      <c r="AS192" s="11">
        <v>1</v>
      </c>
      <c r="AT192" s="11">
        <v>130</v>
      </c>
      <c r="AU192" s="11">
        <v>61</v>
      </c>
      <c r="AV192" s="11">
        <v>1450</v>
      </c>
      <c r="AW192" s="11">
        <v>399</v>
      </c>
      <c r="AX192" s="11">
        <v>9935</v>
      </c>
      <c r="AY192" s="11">
        <v>7806</v>
      </c>
      <c r="AZ192" s="11">
        <v>82088</v>
      </c>
      <c r="BA192" s="11">
        <v>1462</v>
      </c>
      <c r="BB192" s="11">
        <v>8495</v>
      </c>
      <c r="BC192" s="11">
        <v>2239</v>
      </c>
      <c r="BD192" s="11">
        <v>1267</v>
      </c>
      <c r="BE192" s="11">
        <v>3564</v>
      </c>
      <c r="BF192" s="11">
        <v>1950</v>
      </c>
      <c r="BG192" s="11">
        <v>21474</v>
      </c>
      <c r="BH192" s="11">
        <v>1403</v>
      </c>
      <c r="BI192" s="11">
        <v>6</v>
      </c>
      <c r="BJ192" s="11">
        <v>6</v>
      </c>
      <c r="BK192" s="11">
        <v>6</v>
      </c>
      <c r="BL192" s="11">
        <v>12</v>
      </c>
      <c r="BM192" s="11">
        <v>4</v>
      </c>
      <c r="BN192" s="11">
        <v>5</v>
      </c>
      <c r="BO192" s="11">
        <v>9</v>
      </c>
      <c r="BP192" s="11">
        <v>7</v>
      </c>
      <c r="BQ192" s="11">
        <v>6</v>
      </c>
      <c r="BR192" s="11">
        <v>7</v>
      </c>
      <c r="BS192" s="11">
        <v>8</v>
      </c>
      <c r="BT192" s="11">
        <v>13</v>
      </c>
      <c r="BU192" s="11">
        <v>20</v>
      </c>
      <c r="BV192" s="11">
        <v>22</v>
      </c>
      <c r="BW192" s="11">
        <v>10</v>
      </c>
      <c r="BX192" s="11">
        <v>116</v>
      </c>
      <c r="BY192" s="11">
        <v>68</v>
      </c>
      <c r="BZ192" s="11">
        <v>81</v>
      </c>
      <c r="CA192" s="11">
        <v>27</v>
      </c>
      <c r="CB192" s="11">
        <v>117</v>
      </c>
      <c r="CC192" s="11">
        <v>17</v>
      </c>
      <c r="CD192" s="11">
        <v>6</v>
      </c>
      <c r="CE192" s="11">
        <v>17</v>
      </c>
      <c r="CF192" s="11">
        <v>18</v>
      </c>
      <c r="CG192" s="11">
        <v>43</v>
      </c>
      <c r="CH192" s="11">
        <v>12</v>
      </c>
      <c r="CI192" s="11" t="s">
        <v>158</v>
      </c>
      <c r="CJ192" s="11" t="s">
        <v>158</v>
      </c>
      <c r="CK192" s="11" t="s">
        <v>158</v>
      </c>
      <c r="CL192" s="11" t="s">
        <v>158</v>
      </c>
      <c r="CM192" s="11" t="s">
        <v>158</v>
      </c>
      <c r="CN192" s="11" t="s">
        <v>158</v>
      </c>
      <c r="CO192" s="11" t="s">
        <v>158</v>
      </c>
      <c r="CP192" s="11" t="s">
        <v>158</v>
      </c>
      <c r="CQ192" s="11" t="s">
        <v>158</v>
      </c>
      <c r="CR192" s="11" t="s">
        <v>158</v>
      </c>
      <c r="CS192" s="11" t="s">
        <v>158</v>
      </c>
      <c r="CT192" s="11" t="s">
        <v>158</v>
      </c>
      <c r="CU192" s="11" t="s">
        <v>158</v>
      </c>
      <c r="CV192" s="11" t="s">
        <v>154</v>
      </c>
      <c r="CW192" s="11" t="s">
        <v>154</v>
      </c>
      <c r="CX192" s="11" t="s">
        <v>154</v>
      </c>
      <c r="CY192" s="11" t="s">
        <v>154</v>
      </c>
      <c r="CZ192" s="11" t="s">
        <v>154</v>
      </c>
      <c r="DA192" s="11" t="s">
        <v>154</v>
      </c>
      <c r="DB192" s="11" t="s">
        <v>154</v>
      </c>
      <c r="DC192" s="11" t="s">
        <v>154</v>
      </c>
      <c r="DD192" s="11" t="s">
        <v>154</v>
      </c>
      <c r="DE192" s="11" t="s">
        <v>154</v>
      </c>
      <c r="DF192" s="11" t="s">
        <v>154</v>
      </c>
      <c r="DG192" s="11" t="s">
        <v>154</v>
      </c>
      <c r="DH192" s="11" t="s">
        <v>154</v>
      </c>
      <c r="DI192" s="11" t="s">
        <v>157</v>
      </c>
      <c r="DJ192" s="11" t="s">
        <v>157</v>
      </c>
      <c r="DK192" s="11" t="s">
        <v>157</v>
      </c>
      <c r="DL192" s="11" t="s">
        <v>157</v>
      </c>
      <c r="DM192" s="11" t="s">
        <v>157</v>
      </c>
      <c r="DN192" s="11" t="s">
        <v>157</v>
      </c>
      <c r="DO192" s="11" t="s">
        <v>157</v>
      </c>
      <c r="DP192" s="11" t="s">
        <v>157</v>
      </c>
      <c r="DQ192" s="11" t="s">
        <v>157</v>
      </c>
      <c r="DR192" s="11" t="s">
        <v>157</v>
      </c>
      <c r="DS192" s="11" t="s">
        <v>157</v>
      </c>
      <c r="DT192" s="11" t="s">
        <v>157</v>
      </c>
      <c r="DU192" s="11" t="s">
        <v>157</v>
      </c>
      <c r="DV192" s="11" t="b">
        <v>1</v>
      </c>
      <c r="DW192" s="11" t="b">
        <v>1</v>
      </c>
      <c r="DX192" s="11" t="b">
        <v>1</v>
      </c>
      <c r="DY192" s="11" t="b">
        <v>1</v>
      </c>
      <c r="DZ192" s="11" t="b">
        <v>1</v>
      </c>
      <c r="EA192" s="11" t="b">
        <v>1</v>
      </c>
      <c r="EB192" s="11" t="b">
        <v>1</v>
      </c>
      <c r="EC192" s="11" t="b">
        <v>1</v>
      </c>
      <c r="ED192" s="11" t="b">
        <v>1</v>
      </c>
      <c r="EE192" s="11" t="b">
        <v>1</v>
      </c>
      <c r="EF192" s="11" t="b">
        <v>1</v>
      </c>
      <c r="EG192" s="11" t="b">
        <v>1</v>
      </c>
      <c r="EH192" s="11" t="b">
        <v>1</v>
      </c>
      <c r="EI192" s="11">
        <v>2.6732296999999999E-2</v>
      </c>
      <c r="EJ192" s="11">
        <v>8.3461583000000006E-2</v>
      </c>
      <c r="EK192" s="11">
        <v>2.8290566999999999E-2</v>
      </c>
      <c r="EL192" s="11">
        <v>1.6959016E-2</v>
      </c>
      <c r="EM192" s="11">
        <v>2.2195348E-2</v>
      </c>
      <c r="EN192" s="11">
        <v>0.26428906000000002</v>
      </c>
      <c r="EO192" s="11">
        <v>8.3684775000000003E-2</v>
      </c>
      <c r="EP192" s="11">
        <v>3.0923061000000002E-2</v>
      </c>
      <c r="EQ192" s="11">
        <v>2.6022077000000001E-2</v>
      </c>
      <c r="ER192" s="11">
        <v>5.1724287000000001E-2</v>
      </c>
      <c r="ES192" s="11">
        <v>3.7741057000000001E-2</v>
      </c>
      <c r="ET192" s="11">
        <v>0.103802731</v>
      </c>
      <c r="EU192" s="11">
        <v>0.100983251</v>
      </c>
      <c r="EV192" s="11" t="s">
        <v>243</v>
      </c>
      <c r="EW192" s="11" t="s">
        <v>361</v>
      </c>
    </row>
    <row r="193" spans="1:153" ht="12.75" x14ac:dyDescent="0.2">
      <c r="A193" s="11"/>
      <c r="B193" s="11">
        <v>74119538</v>
      </c>
      <c r="C193" s="11">
        <v>50008.376388888602</v>
      </c>
      <c r="D193" s="11" t="s">
        <v>153</v>
      </c>
      <c r="E193" s="11">
        <v>345600</v>
      </c>
      <c r="F193" s="11">
        <v>77904524</v>
      </c>
      <c r="G193" s="11">
        <v>55597.704861113103</v>
      </c>
      <c r="H193" s="11">
        <v>54322.171527775303</v>
      </c>
      <c r="I193" s="11">
        <v>338654</v>
      </c>
      <c r="J193" s="11">
        <v>1</v>
      </c>
      <c r="K193" s="11">
        <v>64</v>
      </c>
      <c r="L193" s="11">
        <v>291392</v>
      </c>
      <c r="M193" s="11">
        <v>131</v>
      </c>
      <c r="N193" s="11">
        <v>130.5</v>
      </c>
      <c r="O193" s="11">
        <v>92</v>
      </c>
      <c r="P193" s="11">
        <v>99.61</v>
      </c>
      <c r="Q193" s="11">
        <v>186988</v>
      </c>
      <c r="R193" s="11" t="s">
        <v>154</v>
      </c>
      <c r="S193" s="11" t="s">
        <v>155</v>
      </c>
      <c r="T193" s="11" t="s">
        <v>208</v>
      </c>
      <c r="U193" s="11">
        <v>33</v>
      </c>
      <c r="V193" s="11" t="s">
        <v>154</v>
      </c>
      <c r="W193" s="11" t="s">
        <v>157</v>
      </c>
      <c r="X193" s="11">
        <v>4</v>
      </c>
      <c r="Y193" s="11">
        <v>0.5</v>
      </c>
      <c r="Z193" s="11">
        <v>10</v>
      </c>
      <c r="AA193" s="11">
        <v>10</v>
      </c>
      <c r="AB193" s="11">
        <v>10</v>
      </c>
      <c r="AC193" s="11">
        <v>10</v>
      </c>
      <c r="AD193" s="11">
        <v>10</v>
      </c>
      <c r="AE193" s="11">
        <v>10</v>
      </c>
      <c r="AF193" s="11">
        <v>10</v>
      </c>
      <c r="AG193" s="11">
        <v>10</v>
      </c>
      <c r="AH193" s="11">
        <v>10</v>
      </c>
      <c r="AI193" s="11">
        <v>10</v>
      </c>
      <c r="AJ193" s="11">
        <v>10</v>
      </c>
      <c r="AK193" s="11">
        <v>10</v>
      </c>
      <c r="AL193" s="11">
        <v>10</v>
      </c>
      <c r="AM193" s="11">
        <v>120.5</v>
      </c>
      <c r="AN193" s="11">
        <v>60</v>
      </c>
      <c r="AO193" s="11">
        <v>10</v>
      </c>
      <c r="AP193" s="11">
        <v>120</v>
      </c>
      <c r="AQ193" s="11">
        <v>60</v>
      </c>
      <c r="AR193" s="11">
        <v>40</v>
      </c>
      <c r="AS193" s="11">
        <v>0.5</v>
      </c>
      <c r="AT193" s="11">
        <v>130</v>
      </c>
      <c r="AU193" s="11">
        <v>11235</v>
      </c>
      <c r="AV193" s="11">
        <v>5209</v>
      </c>
      <c r="AW193" s="11">
        <v>5605</v>
      </c>
      <c r="AX193" s="11">
        <v>2130</v>
      </c>
      <c r="AY193" s="11">
        <v>2767</v>
      </c>
      <c r="AZ193" s="11">
        <v>1574</v>
      </c>
      <c r="BA193" s="11">
        <v>2354</v>
      </c>
      <c r="BB193" s="11">
        <v>9680</v>
      </c>
      <c r="BC193" s="11">
        <v>1599</v>
      </c>
      <c r="BD193" s="11">
        <v>3093</v>
      </c>
      <c r="BE193" s="11">
        <v>1491</v>
      </c>
      <c r="BF193" s="11">
        <v>97994</v>
      </c>
      <c r="BG193" s="11">
        <v>3268</v>
      </c>
      <c r="BH193" s="11">
        <v>3488</v>
      </c>
      <c r="BI193" s="11">
        <v>7</v>
      </c>
      <c r="BJ193" s="11">
        <v>7</v>
      </c>
      <c r="BK193" s="11">
        <v>8</v>
      </c>
      <c r="BL193" s="11">
        <v>9</v>
      </c>
      <c r="BM193" s="11">
        <v>6</v>
      </c>
      <c r="BN193" s="11">
        <v>7</v>
      </c>
      <c r="BO193" s="11">
        <v>10</v>
      </c>
      <c r="BP193" s="11">
        <v>10</v>
      </c>
      <c r="BQ193" s="11">
        <v>7</v>
      </c>
      <c r="BR193" s="11">
        <v>8</v>
      </c>
      <c r="BS193" s="11">
        <v>9</v>
      </c>
      <c r="BT193" s="11">
        <v>17</v>
      </c>
      <c r="BU193" s="11">
        <v>20</v>
      </c>
      <c r="BV193" s="11">
        <v>43</v>
      </c>
      <c r="BW193" s="11">
        <v>42</v>
      </c>
      <c r="BX193" s="11">
        <v>15</v>
      </c>
      <c r="BY193" s="11">
        <v>14</v>
      </c>
      <c r="BZ193" s="11">
        <v>10</v>
      </c>
      <c r="CA193" s="11">
        <v>13</v>
      </c>
      <c r="CB193" s="11">
        <v>32</v>
      </c>
      <c r="CC193" s="11">
        <v>7</v>
      </c>
      <c r="CD193" s="11">
        <v>13</v>
      </c>
      <c r="CE193" s="11">
        <v>11</v>
      </c>
      <c r="CF193" s="11">
        <v>8</v>
      </c>
      <c r="CG193" s="11">
        <v>30</v>
      </c>
      <c r="CH193" s="11">
        <v>15</v>
      </c>
      <c r="CI193" s="11" t="s">
        <v>158</v>
      </c>
      <c r="CJ193" s="11" t="s">
        <v>158</v>
      </c>
      <c r="CK193" s="11" t="s">
        <v>158</v>
      </c>
      <c r="CL193" s="11" t="s">
        <v>158</v>
      </c>
      <c r="CM193" s="11" t="s">
        <v>158</v>
      </c>
      <c r="CN193" s="11" t="s">
        <v>158</v>
      </c>
      <c r="CO193" s="11" t="s">
        <v>158</v>
      </c>
      <c r="CP193" s="11" t="s">
        <v>158</v>
      </c>
      <c r="CQ193" s="11" t="s">
        <v>158</v>
      </c>
      <c r="CR193" s="11" t="s">
        <v>158</v>
      </c>
      <c r="CS193" s="11" t="s">
        <v>158</v>
      </c>
      <c r="CT193" s="11" t="s">
        <v>158</v>
      </c>
      <c r="CU193" s="11" t="s">
        <v>158</v>
      </c>
      <c r="CV193" s="11" t="s">
        <v>154</v>
      </c>
      <c r="CW193" s="11" t="s">
        <v>154</v>
      </c>
      <c r="CX193" s="11" t="s">
        <v>154</v>
      </c>
      <c r="CY193" s="11" t="s">
        <v>154</v>
      </c>
      <c r="CZ193" s="11" t="s">
        <v>154</v>
      </c>
      <c r="DA193" s="11" t="s">
        <v>154</v>
      </c>
      <c r="DB193" s="11" t="s">
        <v>154</v>
      </c>
      <c r="DC193" s="11" t="s">
        <v>154</v>
      </c>
      <c r="DD193" s="11" t="s">
        <v>154</v>
      </c>
      <c r="DE193" s="11" t="s">
        <v>154</v>
      </c>
      <c r="DF193" s="11" t="s">
        <v>154</v>
      </c>
      <c r="DG193" s="11" t="s">
        <v>154</v>
      </c>
      <c r="DH193" s="11" t="s">
        <v>154</v>
      </c>
      <c r="DI193" s="11" t="s">
        <v>157</v>
      </c>
      <c r="DJ193" s="11" t="s">
        <v>157</v>
      </c>
      <c r="DK193" s="11" t="s">
        <v>157</v>
      </c>
      <c r="DL193" s="11" t="s">
        <v>157</v>
      </c>
      <c r="DM193" s="11" t="s">
        <v>157</v>
      </c>
      <c r="DN193" s="11" t="s">
        <v>157</v>
      </c>
      <c r="DO193" s="11" t="s">
        <v>157</v>
      </c>
      <c r="DP193" s="11" t="s">
        <v>157</v>
      </c>
      <c r="DQ193" s="11" t="s">
        <v>157</v>
      </c>
      <c r="DR193" s="11" t="s">
        <v>157</v>
      </c>
      <c r="DS193" s="11" t="s">
        <v>157</v>
      </c>
      <c r="DT193" s="11" t="s">
        <v>157</v>
      </c>
      <c r="DU193" s="11" t="s">
        <v>157</v>
      </c>
      <c r="DV193" s="11" t="b">
        <v>1</v>
      </c>
      <c r="DW193" s="11" t="b">
        <v>1</v>
      </c>
      <c r="DX193" s="11" t="b">
        <v>1</v>
      </c>
      <c r="DY193" s="11" t="b">
        <v>1</v>
      </c>
      <c r="DZ193" s="11" t="b">
        <v>1</v>
      </c>
      <c r="EA193" s="11" t="b">
        <v>1</v>
      </c>
      <c r="EB193" s="11" t="b">
        <v>1</v>
      </c>
      <c r="EC193" s="11" t="b">
        <v>1</v>
      </c>
      <c r="ED193" s="11" t="b">
        <v>1</v>
      </c>
      <c r="EE193" s="11" t="b">
        <v>1</v>
      </c>
      <c r="EF193" s="11" t="b">
        <v>1</v>
      </c>
      <c r="EG193" s="11" t="b">
        <v>1</v>
      </c>
      <c r="EH193" s="11" t="b">
        <v>1</v>
      </c>
      <c r="EI193" s="11">
        <v>3.4721000000000002E-2</v>
      </c>
      <c r="EJ193" s="11">
        <v>9.0256000000000003E-2</v>
      </c>
      <c r="EK193" s="11">
        <v>2.8894E-2</v>
      </c>
      <c r="EL193" s="11">
        <v>3.5770000000000003E-2</v>
      </c>
      <c r="EM193" s="11">
        <v>6.8519999999999998E-2</v>
      </c>
      <c r="EN193" s="11">
        <v>1.3462E-2</v>
      </c>
      <c r="EO193" s="11">
        <v>5.2424999999999999E-2</v>
      </c>
      <c r="EP193" s="11">
        <v>3.0972E-2</v>
      </c>
      <c r="EQ193" s="11">
        <v>7.0533999999999999E-2</v>
      </c>
      <c r="ER193" s="11">
        <v>4.6518999999999998E-2</v>
      </c>
      <c r="ES193" s="11">
        <v>5.7875999999999997E-2</v>
      </c>
      <c r="ET193" s="11">
        <v>4.2361000000000003E-2</v>
      </c>
      <c r="EU193" s="11">
        <v>3.3237000000000003E-2</v>
      </c>
      <c r="EV193" s="11" t="s">
        <v>248</v>
      </c>
      <c r="EW193" s="11" t="s">
        <v>234</v>
      </c>
    </row>
    <row r="194" spans="1:153" ht="12.75" x14ac:dyDescent="0.2">
      <c r="A194" s="11"/>
      <c r="B194" s="11">
        <v>74120700</v>
      </c>
      <c r="C194" s="11">
        <v>44664.611805555556</v>
      </c>
      <c r="D194" s="11" t="s">
        <v>153</v>
      </c>
      <c r="E194" s="11">
        <v>345600</v>
      </c>
      <c r="F194" s="11">
        <v>77904672</v>
      </c>
      <c r="G194" s="11">
        <v>44664.67083333333</v>
      </c>
      <c r="H194" s="11">
        <v>44668.054861111108</v>
      </c>
      <c r="I194" s="11">
        <v>292357</v>
      </c>
      <c r="J194" s="11">
        <v>1</v>
      </c>
      <c r="K194" s="11">
        <v>43</v>
      </c>
      <c r="L194" s="11">
        <v>74754</v>
      </c>
      <c r="M194" s="11">
        <v>131</v>
      </c>
      <c r="N194" s="11">
        <v>131</v>
      </c>
      <c r="O194" s="11">
        <v>92</v>
      </c>
      <c r="P194" s="11">
        <v>100</v>
      </c>
      <c r="Q194" s="11">
        <v>181048</v>
      </c>
      <c r="R194" s="11" t="s">
        <v>154</v>
      </c>
      <c r="S194" s="11" t="s">
        <v>155</v>
      </c>
      <c r="T194" s="11" t="s">
        <v>208</v>
      </c>
      <c r="U194" s="11">
        <v>3</v>
      </c>
      <c r="V194" s="11" t="s">
        <v>154</v>
      </c>
      <c r="W194" s="11" t="s">
        <v>157</v>
      </c>
      <c r="X194" s="11">
        <v>3</v>
      </c>
      <c r="Y194" s="11">
        <v>1</v>
      </c>
      <c r="Z194" s="11">
        <v>10</v>
      </c>
      <c r="AA194" s="11">
        <v>10</v>
      </c>
      <c r="AB194" s="11">
        <v>10</v>
      </c>
      <c r="AC194" s="11">
        <v>10</v>
      </c>
      <c r="AD194" s="11">
        <v>10</v>
      </c>
      <c r="AE194" s="11">
        <v>10</v>
      </c>
      <c r="AF194" s="11">
        <v>10</v>
      </c>
      <c r="AG194" s="11">
        <v>10</v>
      </c>
      <c r="AH194" s="11">
        <v>10</v>
      </c>
      <c r="AI194" s="11">
        <v>10</v>
      </c>
      <c r="AJ194" s="11">
        <v>10</v>
      </c>
      <c r="AK194" s="11">
        <v>10</v>
      </c>
      <c r="AL194" s="11">
        <v>10</v>
      </c>
      <c r="AM194" s="11">
        <v>121</v>
      </c>
      <c r="AN194" s="11">
        <v>60</v>
      </c>
      <c r="AO194" s="11">
        <v>10</v>
      </c>
      <c r="AP194" s="11">
        <v>120</v>
      </c>
      <c r="AQ194" s="11">
        <v>60</v>
      </c>
      <c r="AR194" s="11">
        <v>40</v>
      </c>
      <c r="AS194" s="11">
        <v>1</v>
      </c>
      <c r="AT194" s="11">
        <v>130</v>
      </c>
      <c r="AU194" s="11">
        <v>590</v>
      </c>
      <c r="AV194" s="11">
        <v>25391</v>
      </c>
      <c r="AW194" s="11">
        <v>5835</v>
      </c>
      <c r="AX194" s="11">
        <v>14361</v>
      </c>
      <c r="AY194" s="11">
        <v>6959</v>
      </c>
      <c r="AZ194" s="11">
        <v>17948</v>
      </c>
      <c r="BA194" s="11">
        <v>10816</v>
      </c>
      <c r="BB194" s="11">
        <v>12492</v>
      </c>
      <c r="BC194" s="11">
        <v>2433</v>
      </c>
      <c r="BD194" s="11">
        <v>7186</v>
      </c>
      <c r="BE194" s="11">
        <v>749</v>
      </c>
      <c r="BF194" s="11">
        <v>1263</v>
      </c>
      <c r="BG194" s="11">
        <v>366</v>
      </c>
      <c r="BH194" s="11">
        <v>3525</v>
      </c>
      <c r="BI194" s="11">
        <v>11</v>
      </c>
      <c r="BJ194" s="11">
        <v>13</v>
      </c>
      <c r="BK194" s="11">
        <v>12</v>
      </c>
      <c r="BL194" s="11">
        <v>14</v>
      </c>
      <c r="BM194" s="11">
        <v>11</v>
      </c>
      <c r="BN194" s="11">
        <v>10</v>
      </c>
      <c r="BO194" s="11">
        <v>14</v>
      </c>
      <c r="BP194" s="11">
        <v>13</v>
      </c>
      <c r="BQ194" s="11">
        <v>10</v>
      </c>
      <c r="BR194" s="11">
        <v>11</v>
      </c>
      <c r="BS194" s="11">
        <v>15</v>
      </c>
      <c r="BT194" s="11">
        <v>20</v>
      </c>
      <c r="BU194" s="11">
        <v>25</v>
      </c>
      <c r="BV194" s="11">
        <v>36</v>
      </c>
      <c r="BW194" s="11">
        <v>14</v>
      </c>
      <c r="BX194" s="11">
        <v>23</v>
      </c>
      <c r="BY194" s="11">
        <v>20</v>
      </c>
      <c r="BZ194" s="11">
        <v>17</v>
      </c>
      <c r="CA194" s="11">
        <v>32</v>
      </c>
      <c r="CB194" s="11">
        <v>17</v>
      </c>
      <c r="CC194" s="11">
        <v>14</v>
      </c>
      <c r="CD194" s="11">
        <v>7</v>
      </c>
      <c r="CE194" s="11">
        <v>5</v>
      </c>
      <c r="CF194" s="11">
        <v>10</v>
      </c>
      <c r="CG194" s="11">
        <v>2</v>
      </c>
      <c r="CH194" s="11">
        <v>17</v>
      </c>
      <c r="CI194" s="11" t="s">
        <v>158</v>
      </c>
      <c r="CJ194" s="11" t="s">
        <v>158</v>
      </c>
      <c r="CK194" s="11" t="s">
        <v>158</v>
      </c>
      <c r="CL194" s="11" t="s">
        <v>158</v>
      </c>
      <c r="CM194" s="11" t="s">
        <v>158</v>
      </c>
      <c r="CN194" s="11" t="s">
        <v>158</v>
      </c>
      <c r="CO194" s="11" t="s">
        <v>158</v>
      </c>
      <c r="CP194" s="11" t="s">
        <v>158</v>
      </c>
      <c r="CQ194" s="11" t="s">
        <v>158</v>
      </c>
      <c r="CR194" s="11" t="s">
        <v>158</v>
      </c>
      <c r="CS194" s="11" t="s">
        <v>158</v>
      </c>
      <c r="CT194" s="11" t="s">
        <v>158</v>
      </c>
      <c r="CU194" s="11" t="s">
        <v>158</v>
      </c>
      <c r="CV194" s="11" t="s">
        <v>154</v>
      </c>
      <c r="CW194" s="11" t="s">
        <v>154</v>
      </c>
      <c r="CX194" s="11" t="s">
        <v>154</v>
      </c>
      <c r="CY194" s="11" t="s">
        <v>154</v>
      </c>
      <c r="CZ194" s="11" t="s">
        <v>154</v>
      </c>
      <c r="DA194" s="11" t="s">
        <v>154</v>
      </c>
      <c r="DB194" s="11" t="s">
        <v>154</v>
      </c>
      <c r="DC194" s="11" t="s">
        <v>154</v>
      </c>
      <c r="DD194" s="11" t="s">
        <v>154</v>
      </c>
      <c r="DE194" s="11" t="s">
        <v>154</v>
      </c>
      <c r="DF194" s="11" t="s">
        <v>154</v>
      </c>
      <c r="DG194" s="11" t="s">
        <v>154</v>
      </c>
      <c r="DH194" s="11" t="s">
        <v>154</v>
      </c>
      <c r="DI194" s="11" t="s">
        <v>157</v>
      </c>
      <c r="DJ194" s="11" t="s">
        <v>157</v>
      </c>
      <c r="DK194" s="11" t="s">
        <v>157</v>
      </c>
      <c r="DL194" s="11" t="s">
        <v>157</v>
      </c>
      <c r="DM194" s="11" t="s">
        <v>157</v>
      </c>
      <c r="DN194" s="11" t="s">
        <v>157</v>
      </c>
      <c r="DO194" s="11" t="s">
        <v>157</v>
      </c>
      <c r="DP194" s="11" t="s">
        <v>157</v>
      </c>
      <c r="DQ194" s="11" t="s">
        <v>157</v>
      </c>
      <c r="DR194" s="11" t="s">
        <v>157</v>
      </c>
      <c r="DS194" s="11" t="s">
        <v>157</v>
      </c>
      <c r="DT194" s="11" t="s">
        <v>157</v>
      </c>
      <c r="DU194" s="11" t="s">
        <v>157</v>
      </c>
      <c r="DV194" s="11" t="b">
        <v>1</v>
      </c>
      <c r="DW194" s="11" t="b">
        <v>1</v>
      </c>
      <c r="DX194" s="11" t="b">
        <v>1</v>
      </c>
      <c r="DY194" s="11" t="b">
        <v>1</v>
      </c>
      <c r="DZ194" s="11" t="b">
        <v>1</v>
      </c>
      <c r="EA194" s="11" t="b">
        <v>1</v>
      </c>
      <c r="EB194" s="11" t="b">
        <v>1</v>
      </c>
      <c r="EC194" s="11" t="b">
        <v>1</v>
      </c>
      <c r="ED194" s="11" t="b">
        <v>1</v>
      </c>
      <c r="EE194" s="11" t="b">
        <v>1</v>
      </c>
      <c r="EF194" s="11" t="b">
        <v>1</v>
      </c>
      <c r="EG194" s="11" t="b">
        <v>1</v>
      </c>
      <c r="EH194" s="11" t="b">
        <v>1</v>
      </c>
      <c r="EI194" s="11">
        <v>0.479811078</v>
      </c>
      <c r="EJ194" s="11">
        <v>3.2707700999999999E-2</v>
      </c>
      <c r="EK194" s="11">
        <v>1.2572083E-2</v>
      </c>
      <c r="EL194" s="11">
        <v>0.162561333</v>
      </c>
      <c r="EM194" s="11">
        <v>3.3818882000000001E-2</v>
      </c>
      <c r="EN194" s="11">
        <v>4.1609872999999999E-2</v>
      </c>
      <c r="EO194" s="11">
        <v>3.7886784E-2</v>
      </c>
      <c r="EP194" s="11">
        <v>3.1003869999999999E-2</v>
      </c>
      <c r="EQ194" s="11">
        <v>6.6175714999999996E-2</v>
      </c>
      <c r="ER194" s="11">
        <v>0.350625888</v>
      </c>
      <c r="ES194" s="11">
        <v>0.140132379</v>
      </c>
      <c r="ET194" s="11">
        <v>2.0922825999999999E-2</v>
      </c>
      <c r="EU194" s="11">
        <v>0.31956241800000001</v>
      </c>
      <c r="EV194" s="11" t="s">
        <v>362</v>
      </c>
      <c r="EW194" s="11" t="s">
        <v>229</v>
      </c>
    </row>
    <row r="195" spans="1:153" ht="12.75" x14ac:dyDescent="0.2">
      <c r="A195" s="11"/>
      <c r="B195" s="11">
        <v>45901720</v>
      </c>
      <c r="C195" s="11">
        <v>48736.2833333331</v>
      </c>
      <c r="D195" s="11" t="s">
        <v>153</v>
      </c>
      <c r="E195" s="11">
        <v>345600</v>
      </c>
      <c r="F195" s="11">
        <v>52567706</v>
      </c>
      <c r="G195" s="11">
        <v>49898.377083334301</v>
      </c>
      <c r="H195" s="11">
        <v>49290.440972220997</v>
      </c>
      <c r="I195" s="11">
        <v>86287</v>
      </c>
      <c r="J195" s="11">
        <v>1</v>
      </c>
      <c r="K195" s="11">
        <v>29</v>
      </c>
      <c r="L195" s="11">
        <v>58749</v>
      </c>
      <c r="M195" s="11">
        <v>131</v>
      </c>
      <c r="N195" s="11">
        <v>131</v>
      </c>
      <c r="O195" s="11">
        <v>92</v>
      </c>
      <c r="P195" s="11">
        <v>100</v>
      </c>
      <c r="Q195" s="11">
        <v>45383</v>
      </c>
      <c r="R195" s="11" t="s">
        <v>154</v>
      </c>
      <c r="S195" s="11" t="s">
        <v>155</v>
      </c>
      <c r="T195" s="11" t="s">
        <v>208</v>
      </c>
      <c r="U195" s="11">
        <v>0</v>
      </c>
      <c r="V195" s="11" t="s">
        <v>154</v>
      </c>
      <c r="W195" s="11" t="s">
        <v>157</v>
      </c>
      <c r="X195" s="11">
        <v>5</v>
      </c>
      <c r="Y195" s="11">
        <v>1</v>
      </c>
      <c r="Z195" s="11">
        <v>10</v>
      </c>
      <c r="AA195" s="11">
        <v>10</v>
      </c>
      <c r="AB195" s="11">
        <v>10</v>
      </c>
      <c r="AC195" s="11">
        <v>10</v>
      </c>
      <c r="AD195" s="11">
        <v>10</v>
      </c>
      <c r="AE195" s="11">
        <v>10</v>
      </c>
      <c r="AF195" s="11">
        <v>10</v>
      </c>
      <c r="AG195" s="11">
        <v>10</v>
      </c>
      <c r="AH195" s="11">
        <v>10</v>
      </c>
      <c r="AI195" s="11">
        <v>10</v>
      </c>
      <c r="AJ195" s="11">
        <v>10</v>
      </c>
      <c r="AK195" s="11">
        <v>10</v>
      </c>
      <c r="AL195" s="11">
        <v>10</v>
      </c>
      <c r="AM195" s="11">
        <v>121</v>
      </c>
      <c r="AN195" s="11">
        <v>60</v>
      </c>
      <c r="AO195" s="11">
        <v>10</v>
      </c>
      <c r="AP195" s="11">
        <v>120</v>
      </c>
      <c r="AQ195" s="11">
        <v>60</v>
      </c>
      <c r="AR195" s="11">
        <v>40</v>
      </c>
      <c r="AS195" s="11">
        <v>1</v>
      </c>
      <c r="AT195" s="11">
        <v>130</v>
      </c>
      <c r="AU195" s="11">
        <v>247</v>
      </c>
      <c r="AV195" s="11">
        <v>498</v>
      </c>
      <c r="AW195" s="11">
        <v>559</v>
      </c>
      <c r="AX195" s="11">
        <v>1177</v>
      </c>
      <c r="AY195" s="11">
        <v>848</v>
      </c>
      <c r="AZ195" s="11">
        <v>791</v>
      </c>
      <c r="BA195" s="11">
        <v>858</v>
      </c>
      <c r="BB195" s="11">
        <v>1151</v>
      </c>
      <c r="BC195" s="11">
        <v>251</v>
      </c>
      <c r="BD195" s="11">
        <v>4953</v>
      </c>
      <c r="BE195" s="11">
        <v>317</v>
      </c>
      <c r="BF195" s="11">
        <v>1967</v>
      </c>
      <c r="BG195" s="11">
        <v>26430</v>
      </c>
      <c r="BH195" s="11">
        <v>822</v>
      </c>
      <c r="BI195" s="11">
        <v>8</v>
      </c>
      <c r="BJ195" s="11">
        <v>9</v>
      </c>
      <c r="BK195" s="11">
        <v>9</v>
      </c>
      <c r="BL195" s="11">
        <v>13</v>
      </c>
      <c r="BM195" s="11">
        <v>9</v>
      </c>
      <c r="BN195" s="11">
        <v>9</v>
      </c>
      <c r="BO195" s="11">
        <v>10</v>
      </c>
      <c r="BP195" s="11">
        <v>9</v>
      </c>
      <c r="BQ195" s="11">
        <v>8</v>
      </c>
      <c r="BR195" s="11">
        <v>9</v>
      </c>
      <c r="BS195" s="11">
        <v>10</v>
      </c>
      <c r="BT195" s="11">
        <v>17</v>
      </c>
      <c r="BU195" s="11">
        <v>22</v>
      </c>
      <c r="BV195" s="11">
        <v>4</v>
      </c>
      <c r="BW195" s="11">
        <v>6</v>
      </c>
      <c r="BX195" s="11">
        <v>7</v>
      </c>
      <c r="BY195" s="11">
        <v>6</v>
      </c>
      <c r="BZ195" s="11">
        <v>6</v>
      </c>
      <c r="CA195" s="11">
        <v>6</v>
      </c>
      <c r="CB195" s="11">
        <v>2</v>
      </c>
      <c r="CC195" s="11">
        <v>3</v>
      </c>
      <c r="CD195" s="11">
        <v>5</v>
      </c>
      <c r="CE195" s="11">
        <v>3</v>
      </c>
      <c r="CF195" s="11">
        <v>5</v>
      </c>
      <c r="CG195" s="11">
        <v>18</v>
      </c>
      <c r="CH195" s="11">
        <v>4</v>
      </c>
      <c r="CI195" s="11" t="s">
        <v>158</v>
      </c>
      <c r="CJ195" s="11" t="s">
        <v>158</v>
      </c>
      <c r="CK195" s="11" t="s">
        <v>158</v>
      </c>
      <c r="CL195" s="11" t="s">
        <v>158</v>
      </c>
      <c r="CM195" s="11" t="s">
        <v>158</v>
      </c>
      <c r="CN195" s="11" t="s">
        <v>158</v>
      </c>
      <c r="CO195" s="11" t="s">
        <v>158</v>
      </c>
      <c r="CP195" s="11" t="s">
        <v>158</v>
      </c>
      <c r="CQ195" s="11" t="s">
        <v>158</v>
      </c>
      <c r="CR195" s="11" t="s">
        <v>158</v>
      </c>
      <c r="CS195" s="11" t="s">
        <v>158</v>
      </c>
      <c r="CT195" s="11" t="s">
        <v>158</v>
      </c>
      <c r="CU195" s="11" t="s">
        <v>158</v>
      </c>
      <c r="CV195" s="11" t="s">
        <v>154</v>
      </c>
      <c r="CW195" s="11" t="s">
        <v>154</v>
      </c>
      <c r="CX195" s="11" t="s">
        <v>154</v>
      </c>
      <c r="CY195" s="11" t="s">
        <v>154</v>
      </c>
      <c r="CZ195" s="11" t="s">
        <v>154</v>
      </c>
      <c r="DA195" s="11" t="s">
        <v>154</v>
      </c>
      <c r="DB195" s="11" t="s">
        <v>154</v>
      </c>
      <c r="DC195" s="11" t="s">
        <v>154</v>
      </c>
      <c r="DD195" s="11" t="s">
        <v>154</v>
      </c>
      <c r="DE195" s="11" t="s">
        <v>154</v>
      </c>
      <c r="DF195" s="11" t="s">
        <v>154</v>
      </c>
      <c r="DG195" s="11" t="s">
        <v>154</v>
      </c>
      <c r="DH195" s="11" t="s">
        <v>154</v>
      </c>
      <c r="DI195" s="11" t="s">
        <v>157</v>
      </c>
      <c r="DJ195" s="11" t="s">
        <v>157</v>
      </c>
      <c r="DK195" s="11" t="s">
        <v>157</v>
      </c>
      <c r="DL195" s="11" t="s">
        <v>157</v>
      </c>
      <c r="DM195" s="11" t="s">
        <v>157</v>
      </c>
      <c r="DN195" s="11" t="s">
        <v>157</v>
      </c>
      <c r="DO195" s="11" t="s">
        <v>157</v>
      </c>
      <c r="DP195" s="11" t="s">
        <v>157</v>
      </c>
      <c r="DQ195" s="11" t="s">
        <v>157</v>
      </c>
      <c r="DR195" s="11" t="s">
        <v>157</v>
      </c>
      <c r="DS195" s="11" t="s">
        <v>157</v>
      </c>
      <c r="DT195" s="11" t="s">
        <v>157</v>
      </c>
      <c r="DU195" s="11" t="s">
        <v>157</v>
      </c>
      <c r="DV195" s="11" t="b">
        <v>1</v>
      </c>
      <c r="DW195" s="11" t="b">
        <v>1</v>
      </c>
      <c r="DX195" s="11" t="b">
        <v>1</v>
      </c>
      <c r="DY195" s="11" t="b">
        <v>1</v>
      </c>
      <c r="DZ195" s="11" t="b">
        <v>1</v>
      </c>
      <c r="EA195" s="11" t="b">
        <v>1</v>
      </c>
      <c r="EB195" s="11" t="b">
        <v>1</v>
      </c>
      <c r="EC195" s="11" t="b">
        <v>1</v>
      </c>
      <c r="ED195" s="11" t="b">
        <v>1</v>
      </c>
      <c r="EE195" s="11" t="b">
        <v>1</v>
      </c>
      <c r="EF195" s="11" t="b">
        <v>1</v>
      </c>
      <c r="EG195" s="11" t="b">
        <v>1</v>
      </c>
      <c r="EH195" s="11" t="b">
        <v>1</v>
      </c>
      <c r="EI195" s="11">
        <v>3.3556000000000002E-2</v>
      </c>
      <c r="EJ195" s="11">
        <v>3.1802999999999998E-2</v>
      </c>
      <c r="EK195" s="11">
        <v>2.7026999999999999E-2</v>
      </c>
      <c r="EL195" s="11">
        <v>0.40933999999999998</v>
      </c>
      <c r="EM195" s="11">
        <v>2.9273E-2</v>
      </c>
      <c r="EN195" s="11">
        <v>3.1088000000000001E-2</v>
      </c>
      <c r="EO195" s="11">
        <v>3.0286E-2</v>
      </c>
      <c r="EP195" s="11">
        <v>3.1008000000000001E-2</v>
      </c>
      <c r="EQ195" s="11">
        <v>3.117E-2</v>
      </c>
      <c r="ER195" s="11">
        <v>3.1091000000000001E-2</v>
      </c>
      <c r="ES195" s="11">
        <v>3.5270000000000003E-2</v>
      </c>
      <c r="ET195" s="11">
        <v>4.2604000000000003E-2</v>
      </c>
      <c r="EU195" s="11">
        <v>3.3708000000000002E-2</v>
      </c>
      <c r="EV195" s="11" t="s">
        <v>238</v>
      </c>
      <c r="EW195" s="11" t="s">
        <v>231</v>
      </c>
    </row>
    <row r="196" spans="1:153" ht="12.75" x14ac:dyDescent="0.2">
      <c r="A196" s="11"/>
      <c r="B196" s="11">
        <v>40830876</v>
      </c>
      <c r="C196" s="11">
        <v>55930.188888888202</v>
      </c>
      <c r="D196" s="11" t="s">
        <v>153</v>
      </c>
      <c r="E196" s="11">
        <v>345600</v>
      </c>
      <c r="F196" s="11">
        <v>48934216</v>
      </c>
      <c r="G196" s="11">
        <v>48754.497916667402</v>
      </c>
      <c r="H196" s="11">
        <v>48280.5513888879</v>
      </c>
      <c r="I196" s="11">
        <v>251468</v>
      </c>
      <c r="J196" s="11">
        <v>2</v>
      </c>
      <c r="K196" s="11">
        <v>0</v>
      </c>
      <c r="L196" s="11">
        <v>0</v>
      </c>
      <c r="M196" s="11">
        <v>131</v>
      </c>
      <c r="N196" s="11">
        <v>51</v>
      </c>
      <c r="O196" s="11">
        <v>92</v>
      </c>
      <c r="P196" s="11">
        <v>38.93</v>
      </c>
      <c r="Q196" s="11">
        <v>100165</v>
      </c>
      <c r="R196" s="11" t="s">
        <v>154</v>
      </c>
      <c r="S196" s="11" t="s">
        <v>155</v>
      </c>
      <c r="T196" s="11" t="s">
        <v>208</v>
      </c>
      <c r="U196" s="11">
        <v>0</v>
      </c>
      <c r="V196" s="11" t="s">
        <v>154</v>
      </c>
      <c r="W196" s="11" t="s">
        <v>157</v>
      </c>
      <c r="X196" s="11">
        <v>5</v>
      </c>
      <c r="Y196" s="11">
        <v>1</v>
      </c>
      <c r="Z196" s="11">
        <v>10</v>
      </c>
      <c r="AA196" s="11">
        <v>10</v>
      </c>
      <c r="AB196" s="11">
        <v>10</v>
      </c>
      <c r="AC196" s="11">
        <v>10</v>
      </c>
      <c r="AD196" s="11">
        <v>0</v>
      </c>
      <c r="AE196" s="11">
        <v>0</v>
      </c>
      <c r="AF196" s="11">
        <v>0</v>
      </c>
      <c r="AG196" s="11">
        <v>0</v>
      </c>
      <c r="AH196" s="11">
        <v>10</v>
      </c>
      <c r="AI196" s="11">
        <v>0</v>
      </c>
      <c r="AJ196" s="11">
        <v>0</v>
      </c>
      <c r="AK196" s="11">
        <v>0</v>
      </c>
      <c r="AL196" s="11">
        <v>0</v>
      </c>
      <c r="AM196" s="11">
        <v>41</v>
      </c>
      <c r="AN196" s="11">
        <v>50</v>
      </c>
      <c r="AO196" s="11">
        <v>0</v>
      </c>
      <c r="AP196" s="11">
        <v>50</v>
      </c>
      <c r="AQ196" s="11">
        <v>0</v>
      </c>
      <c r="AR196" s="11">
        <v>10</v>
      </c>
      <c r="AS196" s="11">
        <v>1</v>
      </c>
      <c r="AT196" s="11">
        <v>50</v>
      </c>
      <c r="AU196" s="11">
        <v>54</v>
      </c>
      <c r="AV196" s="11">
        <v>1979</v>
      </c>
      <c r="AW196" s="11">
        <v>923</v>
      </c>
      <c r="AX196" s="11">
        <v>3148</v>
      </c>
      <c r="AY196" s="11">
        <v>2918</v>
      </c>
      <c r="AZ196" s="11">
        <v>32060</v>
      </c>
      <c r="BA196" s="11">
        <v>2791</v>
      </c>
      <c r="BB196" s="11">
        <v>24372</v>
      </c>
      <c r="BC196" s="11">
        <v>46299</v>
      </c>
      <c r="BD196" s="11">
        <v>654</v>
      </c>
      <c r="BE196" s="11">
        <v>13411</v>
      </c>
      <c r="BF196" s="11">
        <v>1477</v>
      </c>
      <c r="BG196" s="11">
        <v>3853</v>
      </c>
      <c r="BH196" s="11">
        <v>17282</v>
      </c>
      <c r="BI196" s="11">
        <v>16</v>
      </c>
      <c r="BJ196" s="11">
        <v>16</v>
      </c>
      <c r="BK196" s="11">
        <v>15</v>
      </c>
      <c r="BL196" s="11">
        <v>18</v>
      </c>
      <c r="BM196" s="11">
        <v>16</v>
      </c>
      <c r="BN196" s="11">
        <v>14</v>
      </c>
      <c r="BO196" s="11">
        <v>11</v>
      </c>
      <c r="BP196" s="11">
        <v>10</v>
      </c>
      <c r="BQ196" s="11">
        <v>15</v>
      </c>
      <c r="BR196" s="11">
        <v>13</v>
      </c>
      <c r="BS196" s="11">
        <v>21</v>
      </c>
      <c r="BT196" s="11">
        <v>18</v>
      </c>
      <c r="BU196" s="11">
        <v>11</v>
      </c>
      <c r="BV196" s="11">
        <v>15</v>
      </c>
      <c r="BW196" s="11">
        <v>6</v>
      </c>
      <c r="BX196" s="11">
        <v>34</v>
      </c>
      <c r="BY196" s="11">
        <v>12</v>
      </c>
      <c r="BZ196" s="11">
        <v>71</v>
      </c>
      <c r="CA196" s="11">
        <v>26</v>
      </c>
      <c r="CB196" s="11">
        <v>86</v>
      </c>
      <c r="CC196" s="11">
        <v>45</v>
      </c>
      <c r="CD196" s="11">
        <v>9</v>
      </c>
      <c r="CE196" s="11">
        <v>55</v>
      </c>
      <c r="CF196" s="11">
        <v>16</v>
      </c>
      <c r="CG196" s="11">
        <v>40</v>
      </c>
      <c r="CH196" s="11">
        <v>42</v>
      </c>
      <c r="CI196" s="11" t="s">
        <v>158</v>
      </c>
      <c r="CJ196" s="11" t="s">
        <v>158</v>
      </c>
      <c r="CK196" s="11" t="s">
        <v>158</v>
      </c>
      <c r="CL196" s="11" t="s">
        <v>158</v>
      </c>
      <c r="CM196" s="11" t="s">
        <v>158</v>
      </c>
      <c r="CN196" s="11" t="s">
        <v>158</v>
      </c>
      <c r="CO196" s="11" t="s">
        <v>158</v>
      </c>
      <c r="CP196" s="11" t="s">
        <v>158</v>
      </c>
      <c r="CQ196" s="11" t="s">
        <v>158</v>
      </c>
      <c r="CR196" s="11" t="s">
        <v>158</v>
      </c>
      <c r="CS196" s="11" t="s">
        <v>158</v>
      </c>
      <c r="CT196" s="11" t="s">
        <v>158</v>
      </c>
      <c r="CU196" s="11" t="s">
        <v>158</v>
      </c>
      <c r="CV196" s="11" t="s">
        <v>154</v>
      </c>
      <c r="CW196" s="11" t="s">
        <v>154</v>
      </c>
      <c r="CX196" s="11" t="s">
        <v>154</v>
      </c>
      <c r="CY196" s="11" t="s">
        <v>154</v>
      </c>
      <c r="CZ196" s="11" t="s">
        <v>154</v>
      </c>
      <c r="DA196" s="11" t="s">
        <v>154</v>
      </c>
      <c r="DB196" s="11" t="s">
        <v>154</v>
      </c>
      <c r="DC196" s="11" t="s">
        <v>154</v>
      </c>
      <c r="DD196" s="11" t="s">
        <v>154</v>
      </c>
      <c r="DE196" s="11" t="s">
        <v>154</v>
      </c>
      <c r="DF196" s="11" t="s">
        <v>154</v>
      </c>
      <c r="DG196" s="11" t="s">
        <v>154</v>
      </c>
      <c r="DH196" s="11" t="s">
        <v>154</v>
      </c>
      <c r="DI196" s="11" t="s">
        <v>157</v>
      </c>
      <c r="DJ196" s="11" t="s">
        <v>157</v>
      </c>
      <c r="DK196" s="11" t="s">
        <v>157</v>
      </c>
      <c r="DL196" s="11" t="s">
        <v>157</v>
      </c>
      <c r="DM196" s="11" t="s">
        <v>157</v>
      </c>
      <c r="DN196" s="11" t="s">
        <v>157</v>
      </c>
      <c r="DO196" s="11" t="s">
        <v>157</v>
      </c>
      <c r="DP196" s="11" t="s">
        <v>157</v>
      </c>
      <c r="DQ196" s="11" t="s">
        <v>157</v>
      </c>
      <c r="DR196" s="11" t="s">
        <v>157</v>
      </c>
      <c r="DS196" s="11" t="s">
        <v>157</v>
      </c>
      <c r="DT196" s="11" t="s">
        <v>157</v>
      </c>
      <c r="DU196" s="11" t="s">
        <v>157</v>
      </c>
      <c r="DV196" s="11" t="b">
        <v>1</v>
      </c>
      <c r="DW196" s="11" t="b">
        <v>1</v>
      </c>
      <c r="DX196" s="11" t="b">
        <v>1</v>
      </c>
      <c r="DY196" s="11" t="b">
        <v>1</v>
      </c>
      <c r="DZ196" s="11" t="b">
        <v>0</v>
      </c>
      <c r="EA196" s="11" t="b">
        <v>0</v>
      </c>
      <c r="EB196" s="11" t="b">
        <v>0</v>
      </c>
      <c r="EC196" s="11" t="b">
        <v>0</v>
      </c>
      <c r="ED196" s="11" t="b">
        <v>1</v>
      </c>
      <c r="EE196" s="11" t="b">
        <v>0</v>
      </c>
      <c r="EF196" s="11" t="b">
        <v>0</v>
      </c>
      <c r="EG196" s="11" t="b">
        <v>0</v>
      </c>
      <c r="EH196" s="11" t="b">
        <v>0</v>
      </c>
      <c r="EI196" s="11">
        <v>0.104134</v>
      </c>
      <c r="EJ196" s="11">
        <v>3.5902999999999997E-2</v>
      </c>
      <c r="EK196" s="11">
        <v>3.5012000000000001E-2</v>
      </c>
      <c r="EL196" s="11">
        <v>0.10321</v>
      </c>
      <c r="EM196" s="11">
        <v>1.2992999999999999E-2</v>
      </c>
      <c r="EN196" s="11">
        <v>4.9258000000000003E-2</v>
      </c>
      <c r="EO196" s="11">
        <v>3.0612E-2</v>
      </c>
      <c r="EP196" s="11">
        <v>3.1036999999999999E-2</v>
      </c>
      <c r="EQ196" s="11">
        <v>7.5005000000000002E-2</v>
      </c>
      <c r="ER196" s="11">
        <v>0.117769</v>
      </c>
      <c r="ES196" s="11">
        <v>1.2718E-2</v>
      </c>
      <c r="ET196" s="11">
        <v>3.0266000000000001E-2</v>
      </c>
      <c r="EU196" s="11">
        <v>3.0745999999999999E-2</v>
      </c>
      <c r="EV196" s="11" t="s">
        <v>247</v>
      </c>
      <c r="EW196" s="11" t="s">
        <v>233</v>
      </c>
    </row>
    <row r="197" spans="1:153" ht="12.75" x14ac:dyDescent="0.2">
      <c r="A197" s="11"/>
      <c r="B197" s="11">
        <v>38364560</v>
      </c>
      <c r="C197" s="11">
        <v>49196.868749999703</v>
      </c>
      <c r="D197" s="11" t="s">
        <v>153</v>
      </c>
      <c r="E197" s="11">
        <v>345600</v>
      </c>
      <c r="F197" s="11">
        <v>45697732</v>
      </c>
      <c r="G197" s="11">
        <v>47048.713194444899</v>
      </c>
      <c r="H197" s="11">
        <v>46774.575694443898</v>
      </c>
      <c r="I197" s="11">
        <v>107464</v>
      </c>
      <c r="J197" s="11">
        <v>1</v>
      </c>
      <c r="K197" s="11">
        <v>11</v>
      </c>
      <c r="L197" s="11">
        <v>8739</v>
      </c>
      <c r="M197" s="11">
        <v>131</v>
      </c>
      <c r="N197" s="11">
        <v>130</v>
      </c>
      <c r="O197" s="11">
        <v>92</v>
      </c>
      <c r="P197" s="11">
        <v>99.23</v>
      </c>
      <c r="Q197" s="11">
        <v>8085</v>
      </c>
      <c r="R197" s="11" t="s">
        <v>154</v>
      </c>
      <c r="S197" s="11" t="s">
        <v>155</v>
      </c>
      <c r="T197" s="11" t="s">
        <v>156</v>
      </c>
      <c r="U197" s="11">
        <v>12</v>
      </c>
      <c r="V197" s="11" t="s">
        <v>154</v>
      </c>
      <c r="W197" s="11" t="s">
        <v>157</v>
      </c>
      <c r="X197" s="11"/>
      <c r="Y197" s="11" t="s">
        <v>157</v>
      </c>
      <c r="Z197" s="11">
        <v>10</v>
      </c>
      <c r="AA197" s="11">
        <v>10</v>
      </c>
      <c r="AB197" s="11">
        <v>10</v>
      </c>
      <c r="AC197" s="11">
        <v>10</v>
      </c>
      <c r="AD197" s="11">
        <v>10</v>
      </c>
      <c r="AE197" s="11">
        <v>10</v>
      </c>
      <c r="AF197" s="11">
        <v>10</v>
      </c>
      <c r="AG197" s="11">
        <v>10</v>
      </c>
      <c r="AH197" s="11">
        <v>10</v>
      </c>
      <c r="AI197" s="11">
        <v>10</v>
      </c>
      <c r="AJ197" s="11">
        <v>10</v>
      </c>
      <c r="AK197" s="11">
        <v>10</v>
      </c>
      <c r="AL197" s="11">
        <v>10</v>
      </c>
      <c r="AM197" s="11">
        <v>120</v>
      </c>
      <c r="AN197" s="11">
        <v>60</v>
      </c>
      <c r="AO197" s="11">
        <v>10</v>
      </c>
      <c r="AP197" s="11">
        <v>120</v>
      </c>
      <c r="AQ197" s="11">
        <v>60</v>
      </c>
      <c r="AR197" s="11">
        <v>40</v>
      </c>
      <c r="AS197" s="11">
        <v>0</v>
      </c>
      <c r="AT197" s="11">
        <v>130</v>
      </c>
      <c r="AU197" s="11" t="s">
        <v>157</v>
      </c>
      <c r="AV197" s="11">
        <v>5631</v>
      </c>
      <c r="AW197" s="11">
        <v>948</v>
      </c>
      <c r="AX197" s="11">
        <v>5441</v>
      </c>
      <c r="AY197" s="11">
        <v>690</v>
      </c>
      <c r="AZ197" s="11">
        <v>3625</v>
      </c>
      <c r="BA197" s="11">
        <v>73212</v>
      </c>
      <c r="BB197" s="11">
        <v>667</v>
      </c>
      <c r="BC197" s="11">
        <v>265</v>
      </c>
      <c r="BD197" s="11">
        <v>348</v>
      </c>
      <c r="BE197" s="11">
        <v>100</v>
      </c>
      <c r="BF197" s="11">
        <v>825</v>
      </c>
      <c r="BG197" s="11">
        <v>4616</v>
      </c>
      <c r="BH197" s="11">
        <v>1259</v>
      </c>
      <c r="BI197" s="11">
        <v>10</v>
      </c>
      <c r="BJ197" s="11">
        <v>9</v>
      </c>
      <c r="BK197" s="11">
        <v>8</v>
      </c>
      <c r="BL197" s="11">
        <v>9</v>
      </c>
      <c r="BM197" s="11">
        <v>8</v>
      </c>
      <c r="BN197" s="11">
        <v>9</v>
      </c>
      <c r="BO197" s="11">
        <v>12</v>
      </c>
      <c r="BP197" s="11">
        <v>10</v>
      </c>
      <c r="BQ197" s="11">
        <v>9</v>
      </c>
      <c r="BR197" s="11">
        <v>10</v>
      </c>
      <c r="BS197" s="11">
        <v>11</v>
      </c>
      <c r="BT197" s="11">
        <v>14</v>
      </c>
      <c r="BU197" s="11">
        <v>26</v>
      </c>
      <c r="BV197" s="11">
        <v>10</v>
      </c>
      <c r="BW197" s="11">
        <v>4</v>
      </c>
      <c r="BX197" s="11">
        <v>2</v>
      </c>
      <c r="BY197" s="11">
        <v>3</v>
      </c>
      <c r="BZ197" s="11">
        <v>17</v>
      </c>
      <c r="CA197" s="11">
        <v>16</v>
      </c>
      <c r="CB197" s="11">
        <v>5</v>
      </c>
      <c r="CC197" s="11">
        <v>2</v>
      </c>
      <c r="CD197" s="11">
        <v>3</v>
      </c>
      <c r="CE197" s="11">
        <v>2</v>
      </c>
      <c r="CF197" s="11">
        <v>2</v>
      </c>
      <c r="CG197" s="11">
        <v>2</v>
      </c>
      <c r="CH197" s="11">
        <v>3</v>
      </c>
      <c r="CI197" s="11" t="s">
        <v>158</v>
      </c>
      <c r="CJ197" s="11" t="s">
        <v>158</v>
      </c>
      <c r="CK197" s="11" t="s">
        <v>158</v>
      </c>
      <c r="CL197" s="11" t="s">
        <v>158</v>
      </c>
      <c r="CM197" s="11" t="s">
        <v>158</v>
      </c>
      <c r="CN197" s="11" t="s">
        <v>158</v>
      </c>
      <c r="CO197" s="11" t="s">
        <v>158</v>
      </c>
      <c r="CP197" s="11" t="s">
        <v>158</v>
      </c>
      <c r="CQ197" s="11" t="s">
        <v>158</v>
      </c>
      <c r="CR197" s="11" t="s">
        <v>158</v>
      </c>
      <c r="CS197" s="11" t="s">
        <v>158</v>
      </c>
      <c r="CT197" s="11" t="s">
        <v>158</v>
      </c>
      <c r="CU197" s="11" t="s">
        <v>158</v>
      </c>
      <c r="CV197" s="11" t="s">
        <v>154</v>
      </c>
      <c r="CW197" s="11" t="s">
        <v>154</v>
      </c>
      <c r="CX197" s="11" t="s">
        <v>154</v>
      </c>
      <c r="CY197" s="11" t="s">
        <v>154</v>
      </c>
      <c r="CZ197" s="11" t="s">
        <v>154</v>
      </c>
      <c r="DA197" s="11" t="s">
        <v>154</v>
      </c>
      <c r="DB197" s="11" t="s">
        <v>154</v>
      </c>
      <c r="DC197" s="11" t="s">
        <v>154</v>
      </c>
      <c r="DD197" s="11" t="s">
        <v>154</v>
      </c>
      <c r="DE197" s="11" t="s">
        <v>154</v>
      </c>
      <c r="DF197" s="11" t="s">
        <v>154</v>
      </c>
      <c r="DG197" s="11" t="s">
        <v>154</v>
      </c>
      <c r="DH197" s="11" t="s">
        <v>154</v>
      </c>
      <c r="DI197" s="11" t="s">
        <v>157</v>
      </c>
      <c r="DJ197" s="11" t="s">
        <v>157</v>
      </c>
      <c r="DK197" s="11" t="s">
        <v>157</v>
      </c>
      <c r="DL197" s="11" t="s">
        <v>157</v>
      </c>
      <c r="DM197" s="11" t="s">
        <v>157</v>
      </c>
      <c r="DN197" s="11" t="s">
        <v>157</v>
      </c>
      <c r="DO197" s="11" t="s">
        <v>157</v>
      </c>
      <c r="DP197" s="11" t="s">
        <v>157</v>
      </c>
      <c r="DQ197" s="11" t="s">
        <v>157</v>
      </c>
      <c r="DR197" s="11" t="s">
        <v>157</v>
      </c>
      <c r="DS197" s="11" t="s">
        <v>157</v>
      </c>
      <c r="DT197" s="11" t="s">
        <v>157</v>
      </c>
      <c r="DU197" s="11" t="s">
        <v>157</v>
      </c>
      <c r="DV197" s="11" t="b">
        <v>1</v>
      </c>
      <c r="DW197" s="11" t="b">
        <v>1</v>
      </c>
      <c r="DX197" s="11" t="b">
        <v>1</v>
      </c>
      <c r="DY197" s="11" t="b">
        <v>1</v>
      </c>
      <c r="DZ197" s="11" t="b">
        <v>1</v>
      </c>
      <c r="EA197" s="11" t="b">
        <v>1</v>
      </c>
      <c r="EB197" s="11" t="b">
        <v>1</v>
      </c>
      <c r="EC197" s="11" t="b">
        <v>1</v>
      </c>
      <c r="ED197" s="11" t="b">
        <v>1</v>
      </c>
      <c r="EE197" s="11" t="b">
        <v>1</v>
      </c>
      <c r="EF197" s="11" t="b">
        <v>1</v>
      </c>
      <c r="EG197" s="11" t="b">
        <v>1</v>
      </c>
      <c r="EH197" s="11" t="b">
        <v>1</v>
      </c>
      <c r="EI197" s="11">
        <v>4.1082E-2</v>
      </c>
      <c r="EJ197" s="11">
        <v>3.3078999999999997E-2</v>
      </c>
      <c r="EK197" s="11">
        <v>3.5904999999999999E-2</v>
      </c>
      <c r="EL197" s="11">
        <v>3.4021000000000003E-2</v>
      </c>
      <c r="EM197" s="11">
        <v>3.0952E-2</v>
      </c>
      <c r="EN197" s="11">
        <v>4.1679000000000001E-2</v>
      </c>
      <c r="EO197" s="11">
        <v>3.4225999999999999E-2</v>
      </c>
      <c r="EP197" s="11">
        <v>3.1040000000000002E-2</v>
      </c>
      <c r="EQ197" s="11">
        <v>3.1498999999999999E-2</v>
      </c>
      <c r="ER197" s="11">
        <v>3.3096E-2</v>
      </c>
      <c r="ES197" s="11">
        <v>0.503193</v>
      </c>
      <c r="ET197" s="11">
        <v>4.0528000000000002E-2</v>
      </c>
      <c r="EU197" s="11">
        <v>3.6583999999999998E-2</v>
      </c>
      <c r="EV197" s="11" t="s">
        <v>228</v>
      </c>
      <c r="EW197" s="11" t="s">
        <v>363</v>
      </c>
    </row>
    <row r="198" spans="1:153" ht="12.75" x14ac:dyDescent="0.2">
      <c r="A198" s="11"/>
      <c r="B198" s="11">
        <v>74634648</v>
      </c>
      <c r="C198" s="11">
        <v>44666.559027777781</v>
      </c>
      <c r="D198" s="11" t="s">
        <v>153</v>
      </c>
      <c r="E198" s="11">
        <v>345600</v>
      </c>
      <c r="F198" s="11">
        <v>78035538</v>
      </c>
      <c r="G198" s="11">
        <v>44666.609027777777</v>
      </c>
      <c r="H198" s="11">
        <v>44667.609722222223</v>
      </c>
      <c r="I198" s="11">
        <v>86420</v>
      </c>
      <c r="J198" s="11">
        <v>1</v>
      </c>
      <c r="K198" s="11">
        <v>110</v>
      </c>
      <c r="L198" s="11">
        <v>14969</v>
      </c>
      <c r="M198" s="11">
        <v>131</v>
      </c>
      <c r="N198" s="11">
        <v>131</v>
      </c>
      <c r="O198" s="11">
        <v>92</v>
      </c>
      <c r="P198" s="11">
        <v>100</v>
      </c>
      <c r="Q198" s="11">
        <v>56514</v>
      </c>
      <c r="R198" s="11" t="s">
        <v>154</v>
      </c>
      <c r="S198" s="11" t="s">
        <v>155</v>
      </c>
      <c r="T198" s="11" t="s">
        <v>208</v>
      </c>
      <c r="U198" s="11">
        <v>14</v>
      </c>
      <c r="V198" s="11" t="s">
        <v>154</v>
      </c>
      <c r="W198" s="11" t="s">
        <v>157</v>
      </c>
      <c r="X198" s="11">
        <v>5</v>
      </c>
      <c r="Y198" s="11">
        <v>1</v>
      </c>
      <c r="Z198" s="11">
        <v>10</v>
      </c>
      <c r="AA198" s="11">
        <v>10</v>
      </c>
      <c r="AB198" s="11">
        <v>10</v>
      </c>
      <c r="AC198" s="11">
        <v>10</v>
      </c>
      <c r="AD198" s="11">
        <v>10</v>
      </c>
      <c r="AE198" s="11">
        <v>10</v>
      </c>
      <c r="AF198" s="11">
        <v>10</v>
      </c>
      <c r="AG198" s="11">
        <v>10</v>
      </c>
      <c r="AH198" s="11">
        <v>10</v>
      </c>
      <c r="AI198" s="11">
        <v>10</v>
      </c>
      <c r="AJ198" s="11">
        <v>10</v>
      </c>
      <c r="AK198" s="11">
        <v>10</v>
      </c>
      <c r="AL198" s="11">
        <v>10</v>
      </c>
      <c r="AM198" s="11">
        <v>121</v>
      </c>
      <c r="AN198" s="11">
        <v>60</v>
      </c>
      <c r="AO198" s="11">
        <v>10</v>
      </c>
      <c r="AP198" s="11">
        <v>120</v>
      </c>
      <c r="AQ198" s="11">
        <v>60</v>
      </c>
      <c r="AR198" s="11">
        <v>40</v>
      </c>
      <c r="AS198" s="11">
        <v>1</v>
      </c>
      <c r="AT198" s="11">
        <v>130</v>
      </c>
      <c r="AU198" s="11">
        <v>273</v>
      </c>
      <c r="AV198" s="11">
        <v>870</v>
      </c>
      <c r="AW198" s="11">
        <v>525</v>
      </c>
      <c r="AX198" s="11">
        <v>1606</v>
      </c>
      <c r="AY198" s="11">
        <v>644</v>
      </c>
      <c r="AZ198" s="11">
        <v>7988</v>
      </c>
      <c r="BA198" s="11">
        <v>2095</v>
      </c>
      <c r="BB198" s="11">
        <v>2662</v>
      </c>
      <c r="BC198" s="11">
        <v>1377</v>
      </c>
      <c r="BD198" s="11">
        <v>485</v>
      </c>
      <c r="BE198" s="11">
        <v>4626</v>
      </c>
      <c r="BF198" s="11">
        <v>574</v>
      </c>
      <c r="BG198" s="11">
        <v>1568</v>
      </c>
      <c r="BH198" s="11">
        <v>4185</v>
      </c>
      <c r="BI198" s="11">
        <v>10</v>
      </c>
      <c r="BJ198" s="11">
        <v>9</v>
      </c>
      <c r="BK198" s="11">
        <v>8</v>
      </c>
      <c r="BL198" s="11">
        <v>10</v>
      </c>
      <c r="BM198" s="11">
        <v>11</v>
      </c>
      <c r="BN198" s="11">
        <v>9</v>
      </c>
      <c r="BO198" s="11">
        <v>12</v>
      </c>
      <c r="BP198" s="11">
        <v>10</v>
      </c>
      <c r="BQ198" s="11">
        <v>9</v>
      </c>
      <c r="BR198" s="11">
        <v>11</v>
      </c>
      <c r="BS198" s="11">
        <v>11</v>
      </c>
      <c r="BT198" s="11">
        <v>14</v>
      </c>
      <c r="BU198" s="11">
        <v>24</v>
      </c>
      <c r="BV198" s="11">
        <v>7</v>
      </c>
      <c r="BW198" s="11">
        <v>5</v>
      </c>
      <c r="BX198" s="11">
        <v>14</v>
      </c>
      <c r="BY198" s="11">
        <v>4</v>
      </c>
      <c r="BZ198" s="11">
        <v>57</v>
      </c>
      <c r="CA198" s="11">
        <v>12</v>
      </c>
      <c r="CB198" s="11">
        <v>21</v>
      </c>
      <c r="CC198" s="11">
        <v>6</v>
      </c>
      <c r="CD198" s="11">
        <v>4</v>
      </c>
      <c r="CE198" s="11">
        <v>47</v>
      </c>
      <c r="CF198" s="11">
        <v>6</v>
      </c>
      <c r="CG198" s="11">
        <v>9</v>
      </c>
      <c r="CH198" s="11">
        <v>17</v>
      </c>
      <c r="CI198" s="11" t="s">
        <v>158</v>
      </c>
      <c r="CJ198" s="11" t="s">
        <v>158</v>
      </c>
      <c r="CK198" s="11" t="s">
        <v>158</v>
      </c>
      <c r="CL198" s="11" t="s">
        <v>158</v>
      </c>
      <c r="CM198" s="11" t="s">
        <v>158</v>
      </c>
      <c r="CN198" s="11" t="s">
        <v>158</v>
      </c>
      <c r="CO198" s="11" t="s">
        <v>158</v>
      </c>
      <c r="CP198" s="11" t="s">
        <v>158</v>
      </c>
      <c r="CQ198" s="11" t="s">
        <v>158</v>
      </c>
      <c r="CR198" s="11" t="s">
        <v>158</v>
      </c>
      <c r="CS198" s="11" t="s">
        <v>158</v>
      </c>
      <c r="CT198" s="11" t="s">
        <v>158</v>
      </c>
      <c r="CU198" s="11" t="s">
        <v>158</v>
      </c>
      <c r="CV198" s="11" t="s">
        <v>154</v>
      </c>
      <c r="CW198" s="11" t="s">
        <v>154</v>
      </c>
      <c r="CX198" s="11" t="s">
        <v>154</v>
      </c>
      <c r="CY198" s="11" t="s">
        <v>154</v>
      </c>
      <c r="CZ198" s="11" t="s">
        <v>154</v>
      </c>
      <c r="DA198" s="11" t="s">
        <v>154</v>
      </c>
      <c r="DB198" s="11" t="s">
        <v>154</v>
      </c>
      <c r="DC198" s="11" t="s">
        <v>154</v>
      </c>
      <c r="DD198" s="11" t="s">
        <v>154</v>
      </c>
      <c r="DE198" s="11" t="s">
        <v>154</v>
      </c>
      <c r="DF198" s="11" t="s">
        <v>154</v>
      </c>
      <c r="DG198" s="11" t="s">
        <v>154</v>
      </c>
      <c r="DH198" s="11" t="s">
        <v>154</v>
      </c>
      <c r="DI198" s="11" t="s">
        <v>157</v>
      </c>
      <c r="DJ198" s="11" t="s">
        <v>157</v>
      </c>
      <c r="DK198" s="11" t="s">
        <v>157</v>
      </c>
      <c r="DL198" s="11" t="s">
        <v>157</v>
      </c>
      <c r="DM198" s="11" t="s">
        <v>157</v>
      </c>
      <c r="DN198" s="11" t="s">
        <v>157</v>
      </c>
      <c r="DO198" s="11" t="s">
        <v>157</v>
      </c>
      <c r="DP198" s="11" t="s">
        <v>157</v>
      </c>
      <c r="DQ198" s="11" t="s">
        <v>157</v>
      </c>
      <c r="DR198" s="11" t="s">
        <v>157</v>
      </c>
      <c r="DS198" s="11" t="s">
        <v>157</v>
      </c>
      <c r="DT198" s="11" t="s">
        <v>157</v>
      </c>
      <c r="DU198" s="11" t="s">
        <v>157</v>
      </c>
      <c r="DV198" s="11" t="b">
        <v>1</v>
      </c>
      <c r="DW198" s="11" t="b">
        <v>1</v>
      </c>
      <c r="DX198" s="11" t="b">
        <v>1</v>
      </c>
      <c r="DY198" s="11" t="b">
        <v>1</v>
      </c>
      <c r="DZ198" s="11" t="b">
        <v>1</v>
      </c>
      <c r="EA198" s="11" t="b">
        <v>1</v>
      </c>
      <c r="EB198" s="11" t="b">
        <v>1</v>
      </c>
      <c r="EC198" s="11" t="b">
        <v>1</v>
      </c>
      <c r="ED198" s="11" t="b">
        <v>1</v>
      </c>
      <c r="EE198" s="11" t="b">
        <v>1</v>
      </c>
      <c r="EF198" s="11" t="b">
        <v>1</v>
      </c>
      <c r="EG198" s="11" t="b">
        <v>1</v>
      </c>
      <c r="EH198" s="11" t="b">
        <v>1</v>
      </c>
      <c r="EI198" s="11">
        <v>0.43903890699999998</v>
      </c>
      <c r="EJ198" s="11">
        <v>8.4641236999999994E-2</v>
      </c>
      <c r="EK198" s="11">
        <v>5.9085437999999997E-2</v>
      </c>
      <c r="EL198" s="11">
        <v>4.1816642000000001E-2</v>
      </c>
      <c r="EM198" s="11">
        <v>0.15767559</v>
      </c>
      <c r="EN198" s="11">
        <v>0.27426312899999999</v>
      </c>
      <c r="EO198" s="11">
        <v>0.11884797</v>
      </c>
      <c r="EP198" s="11">
        <v>3.1067340999999998E-2</v>
      </c>
      <c r="EQ198" s="11">
        <v>5.2753712000000001E-2</v>
      </c>
      <c r="ER198" s="11">
        <v>1.9880683999999999E-2</v>
      </c>
      <c r="ES198" s="11">
        <v>7.4096224000000002E-2</v>
      </c>
      <c r="ET198" s="11">
        <v>4.2708472999999997E-2</v>
      </c>
      <c r="EU198" s="11">
        <v>0.20206774299999999</v>
      </c>
      <c r="EV198" s="11" t="s">
        <v>364</v>
      </c>
      <c r="EW198" s="11" t="s">
        <v>365</v>
      </c>
    </row>
    <row r="199" spans="1:153" ht="12.75" x14ac:dyDescent="0.2">
      <c r="A199" s="11"/>
      <c r="B199" s="11">
        <v>74119728</v>
      </c>
      <c r="C199" s="11">
        <v>45358.656944444403</v>
      </c>
      <c r="D199" s="11" t="s">
        <v>153</v>
      </c>
      <c r="E199" s="11">
        <v>345600</v>
      </c>
      <c r="F199" s="11">
        <v>77904502</v>
      </c>
      <c r="G199" s="11">
        <v>55898.725694446402</v>
      </c>
      <c r="H199" s="11">
        <v>54587.931944441902</v>
      </c>
      <c r="I199" s="11">
        <v>292564</v>
      </c>
      <c r="J199" s="11">
        <v>1</v>
      </c>
      <c r="K199" s="11">
        <v>27</v>
      </c>
      <c r="L199" s="11">
        <v>97803</v>
      </c>
      <c r="M199" s="11">
        <v>131</v>
      </c>
      <c r="N199" s="11">
        <v>131</v>
      </c>
      <c r="O199" s="11">
        <v>92</v>
      </c>
      <c r="P199" s="11">
        <v>100</v>
      </c>
      <c r="Q199" s="11">
        <v>278498</v>
      </c>
      <c r="R199" s="11" t="s">
        <v>154</v>
      </c>
      <c r="S199" s="11" t="s">
        <v>155</v>
      </c>
      <c r="T199" s="11" t="s">
        <v>208</v>
      </c>
      <c r="U199" s="11">
        <v>17</v>
      </c>
      <c r="V199" s="11" t="s">
        <v>154</v>
      </c>
      <c r="W199" s="11" t="s">
        <v>157</v>
      </c>
      <c r="X199" s="11">
        <v>1</v>
      </c>
      <c r="Y199" s="11">
        <v>1</v>
      </c>
      <c r="Z199" s="11">
        <v>10</v>
      </c>
      <c r="AA199" s="11">
        <v>10</v>
      </c>
      <c r="AB199" s="11">
        <v>10</v>
      </c>
      <c r="AC199" s="11">
        <v>10</v>
      </c>
      <c r="AD199" s="11">
        <v>10</v>
      </c>
      <c r="AE199" s="11">
        <v>10</v>
      </c>
      <c r="AF199" s="11">
        <v>10</v>
      </c>
      <c r="AG199" s="11">
        <v>10</v>
      </c>
      <c r="AH199" s="11">
        <v>10</v>
      </c>
      <c r="AI199" s="11">
        <v>10</v>
      </c>
      <c r="AJ199" s="11">
        <v>10</v>
      </c>
      <c r="AK199" s="11">
        <v>10</v>
      </c>
      <c r="AL199" s="11">
        <v>10</v>
      </c>
      <c r="AM199" s="11">
        <v>121</v>
      </c>
      <c r="AN199" s="11">
        <v>60</v>
      </c>
      <c r="AO199" s="11">
        <v>10</v>
      </c>
      <c r="AP199" s="11">
        <v>120</v>
      </c>
      <c r="AQ199" s="11">
        <v>60</v>
      </c>
      <c r="AR199" s="11">
        <v>40</v>
      </c>
      <c r="AS199" s="11">
        <v>1</v>
      </c>
      <c r="AT199" s="11">
        <v>130</v>
      </c>
      <c r="AU199" s="11">
        <v>759</v>
      </c>
      <c r="AV199" s="11">
        <v>5507</v>
      </c>
      <c r="AW199" s="11">
        <v>1107</v>
      </c>
      <c r="AX199" s="11">
        <v>2291</v>
      </c>
      <c r="AY199" s="11">
        <v>903</v>
      </c>
      <c r="AZ199" s="11">
        <v>122</v>
      </c>
      <c r="BA199" s="11">
        <v>115</v>
      </c>
      <c r="BB199" s="11">
        <v>208</v>
      </c>
      <c r="BC199" s="11">
        <v>144</v>
      </c>
      <c r="BD199" s="11">
        <v>119</v>
      </c>
      <c r="BE199" s="11">
        <v>92</v>
      </c>
      <c r="BF199" s="11">
        <v>1655</v>
      </c>
      <c r="BG199" s="11">
        <v>305</v>
      </c>
      <c r="BH199" s="11">
        <v>650</v>
      </c>
      <c r="BI199" s="11">
        <v>11</v>
      </c>
      <c r="BJ199" s="11">
        <v>9</v>
      </c>
      <c r="BK199" s="11">
        <v>10</v>
      </c>
      <c r="BL199" s="11">
        <v>12</v>
      </c>
      <c r="BM199" s="11">
        <v>8</v>
      </c>
      <c r="BN199" s="11">
        <v>8</v>
      </c>
      <c r="BO199" s="11">
        <v>11</v>
      </c>
      <c r="BP199" s="11">
        <v>10</v>
      </c>
      <c r="BQ199" s="11">
        <v>9</v>
      </c>
      <c r="BR199" s="11">
        <v>10</v>
      </c>
      <c r="BS199" s="11">
        <v>10</v>
      </c>
      <c r="BT199" s="11">
        <v>20</v>
      </c>
      <c r="BU199" s="11">
        <v>24</v>
      </c>
      <c r="BV199" s="11">
        <v>10</v>
      </c>
      <c r="BW199" s="11">
        <v>5</v>
      </c>
      <c r="BX199" s="11">
        <v>7</v>
      </c>
      <c r="BY199" s="11">
        <v>9</v>
      </c>
      <c r="BZ199" s="11">
        <v>5</v>
      </c>
      <c r="CA199" s="11">
        <v>4</v>
      </c>
      <c r="CB199" s="11">
        <v>4</v>
      </c>
      <c r="CC199" s="11">
        <v>5</v>
      </c>
      <c r="CD199" s="11">
        <v>4</v>
      </c>
      <c r="CE199" s="11">
        <v>4</v>
      </c>
      <c r="CF199" s="11">
        <v>14</v>
      </c>
      <c r="CG199" s="11">
        <v>5</v>
      </c>
      <c r="CH199" s="11">
        <v>5</v>
      </c>
      <c r="CI199" s="11" t="s">
        <v>158</v>
      </c>
      <c r="CJ199" s="11" t="s">
        <v>158</v>
      </c>
      <c r="CK199" s="11" t="s">
        <v>158</v>
      </c>
      <c r="CL199" s="11" t="s">
        <v>158</v>
      </c>
      <c r="CM199" s="11" t="s">
        <v>158</v>
      </c>
      <c r="CN199" s="11" t="s">
        <v>158</v>
      </c>
      <c r="CO199" s="11" t="s">
        <v>158</v>
      </c>
      <c r="CP199" s="11" t="s">
        <v>158</v>
      </c>
      <c r="CQ199" s="11" t="s">
        <v>158</v>
      </c>
      <c r="CR199" s="11" t="s">
        <v>158</v>
      </c>
      <c r="CS199" s="11" t="s">
        <v>158</v>
      </c>
      <c r="CT199" s="11" t="s">
        <v>158</v>
      </c>
      <c r="CU199" s="11" t="s">
        <v>158</v>
      </c>
      <c r="CV199" s="11" t="s">
        <v>154</v>
      </c>
      <c r="CW199" s="11" t="s">
        <v>154</v>
      </c>
      <c r="CX199" s="11" t="s">
        <v>154</v>
      </c>
      <c r="CY199" s="11" t="s">
        <v>154</v>
      </c>
      <c r="CZ199" s="11" t="s">
        <v>154</v>
      </c>
      <c r="DA199" s="11" t="s">
        <v>154</v>
      </c>
      <c r="DB199" s="11" t="s">
        <v>154</v>
      </c>
      <c r="DC199" s="11" t="s">
        <v>154</v>
      </c>
      <c r="DD199" s="11" t="s">
        <v>154</v>
      </c>
      <c r="DE199" s="11" t="s">
        <v>154</v>
      </c>
      <c r="DF199" s="11" t="s">
        <v>154</v>
      </c>
      <c r="DG199" s="11" t="s">
        <v>154</v>
      </c>
      <c r="DH199" s="11" t="s">
        <v>154</v>
      </c>
      <c r="DI199" s="11" t="s">
        <v>157</v>
      </c>
      <c r="DJ199" s="11" t="s">
        <v>157</v>
      </c>
      <c r="DK199" s="11" t="s">
        <v>157</v>
      </c>
      <c r="DL199" s="11" t="s">
        <v>157</v>
      </c>
      <c r="DM199" s="11" t="s">
        <v>157</v>
      </c>
      <c r="DN199" s="11" t="s">
        <v>157</v>
      </c>
      <c r="DO199" s="11" t="s">
        <v>157</v>
      </c>
      <c r="DP199" s="11" t="s">
        <v>157</v>
      </c>
      <c r="DQ199" s="11" t="s">
        <v>157</v>
      </c>
      <c r="DR199" s="11" t="s">
        <v>157</v>
      </c>
      <c r="DS199" s="11" t="s">
        <v>157</v>
      </c>
      <c r="DT199" s="11" t="s">
        <v>157</v>
      </c>
      <c r="DU199" s="11" t="s">
        <v>157</v>
      </c>
      <c r="DV199" s="11" t="b">
        <v>1</v>
      </c>
      <c r="DW199" s="11" t="b">
        <v>1</v>
      </c>
      <c r="DX199" s="11" t="b">
        <v>1</v>
      </c>
      <c r="DY199" s="11" t="b">
        <v>1</v>
      </c>
      <c r="DZ199" s="11" t="b">
        <v>1</v>
      </c>
      <c r="EA199" s="11" t="b">
        <v>1</v>
      </c>
      <c r="EB199" s="11" t="b">
        <v>1</v>
      </c>
      <c r="EC199" s="11" t="b">
        <v>1</v>
      </c>
      <c r="ED199" s="11" t="b">
        <v>1</v>
      </c>
      <c r="EE199" s="11" t="b">
        <v>1</v>
      </c>
      <c r="EF199" s="11" t="b">
        <v>1</v>
      </c>
      <c r="EG199" s="11" t="b">
        <v>1</v>
      </c>
      <c r="EH199" s="11" t="b">
        <v>1</v>
      </c>
      <c r="EI199" s="11">
        <v>5.3543E-2</v>
      </c>
      <c r="EJ199" s="11">
        <v>3.4569999999999997E-2</v>
      </c>
      <c r="EK199" s="11">
        <v>3.8059000000000003E-2</v>
      </c>
      <c r="EL199" s="11">
        <v>3.7664999999999997E-2</v>
      </c>
      <c r="EM199" s="11">
        <v>5.6169999999999998E-2</v>
      </c>
      <c r="EN199" s="11">
        <v>0.10353</v>
      </c>
      <c r="EO199" s="11">
        <v>8.4570999999999993E-2</v>
      </c>
      <c r="EP199" s="11">
        <v>3.1129E-2</v>
      </c>
      <c r="EQ199" s="11">
        <v>7.0376999999999995E-2</v>
      </c>
      <c r="ER199" s="11">
        <v>6.1865999999999997E-2</v>
      </c>
      <c r="ES199" s="11">
        <v>9.3285000000000007E-2</v>
      </c>
      <c r="ET199" s="11">
        <v>7.2273000000000004E-2</v>
      </c>
      <c r="EU199" s="11">
        <v>3.1752000000000002E-2</v>
      </c>
      <c r="EV199" s="11" t="s">
        <v>182</v>
      </c>
      <c r="EW199" s="11" t="s">
        <v>366</v>
      </c>
    </row>
    <row r="200" spans="1:153" ht="12.75" x14ac:dyDescent="0.2">
      <c r="A200" s="11"/>
      <c r="B200" s="11">
        <v>74120768</v>
      </c>
      <c r="C200" s="11">
        <v>54482.634722221701</v>
      </c>
      <c r="D200" s="11" t="s">
        <v>153</v>
      </c>
      <c r="E200" s="11">
        <v>345600</v>
      </c>
      <c r="F200" s="11">
        <v>77904952</v>
      </c>
      <c r="G200" s="11">
        <v>56380.359027779901</v>
      </c>
      <c r="H200" s="11">
        <v>55013.148611108503</v>
      </c>
      <c r="I200" s="11">
        <v>345586</v>
      </c>
      <c r="J200" s="11">
        <v>1</v>
      </c>
      <c r="K200" s="11">
        <v>22</v>
      </c>
      <c r="L200" s="11">
        <v>309269</v>
      </c>
      <c r="M200" s="11">
        <v>131</v>
      </c>
      <c r="N200" s="11">
        <v>111</v>
      </c>
      <c r="O200" s="11">
        <v>92</v>
      </c>
      <c r="P200" s="11">
        <v>84.73</v>
      </c>
      <c r="Q200" s="11">
        <v>274941</v>
      </c>
      <c r="R200" s="11" t="s">
        <v>154</v>
      </c>
      <c r="S200" s="11" t="s">
        <v>155</v>
      </c>
      <c r="T200" s="11" t="s">
        <v>208</v>
      </c>
      <c r="U200" s="11">
        <v>0</v>
      </c>
      <c r="V200" s="11" t="s">
        <v>154</v>
      </c>
      <c r="W200" s="11" t="s">
        <v>157</v>
      </c>
      <c r="X200" s="11"/>
      <c r="Y200" s="11">
        <v>1</v>
      </c>
      <c r="Z200" s="11">
        <v>10</v>
      </c>
      <c r="AA200" s="11">
        <v>10</v>
      </c>
      <c r="AB200" s="11">
        <v>10</v>
      </c>
      <c r="AC200" s="11">
        <v>10</v>
      </c>
      <c r="AD200" s="11">
        <v>10</v>
      </c>
      <c r="AE200" s="11">
        <v>10</v>
      </c>
      <c r="AF200" s="11">
        <v>10</v>
      </c>
      <c r="AG200" s="11">
        <v>10</v>
      </c>
      <c r="AH200" s="11">
        <v>10</v>
      </c>
      <c r="AI200" s="11">
        <v>10</v>
      </c>
      <c r="AJ200" s="11">
        <v>10</v>
      </c>
      <c r="AK200" s="11">
        <v>0</v>
      </c>
      <c r="AL200" s="11">
        <v>0</v>
      </c>
      <c r="AM200" s="11">
        <v>101</v>
      </c>
      <c r="AN200" s="11">
        <v>60</v>
      </c>
      <c r="AO200" s="11">
        <v>0</v>
      </c>
      <c r="AP200" s="11">
        <v>110</v>
      </c>
      <c r="AQ200" s="11">
        <v>40</v>
      </c>
      <c r="AR200" s="11">
        <v>30</v>
      </c>
      <c r="AS200" s="11">
        <v>1</v>
      </c>
      <c r="AT200" s="11">
        <v>110</v>
      </c>
      <c r="AU200" s="11">
        <v>898</v>
      </c>
      <c r="AV200" s="11">
        <v>41539</v>
      </c>
      <c r="AW200" s="11">
        <v>3155</v>
      </c>
      <c r="AX200" s="11">
        <v>2409</v>
      </c>
      <c r="AY200" s="11">
        <v>979</v>
      </c>
      <c r="AZ200" s="11">
        <v>5343</v>
      </c>
      <c r="BA200" s="11">
        <v>2927</v>
      </c>
      <c r="BB200" s="11">
        <v>2423</v>
      </c>
      <c r="BC200" s="11">
        <v>951</v>
      </c>
      <c r="BD200" s="11">
        <v>4023</v>
      </c>
      <c r="BE200" s="11">
        <v>257</v>
      </c>
      <c r="BF200" s="11">
        <v>2167</v>
      </c>
      <c r="BG200" s="11">
        <v>1174</v>
      </c>
      <c r="BH200" s="11">
        <v>2346</v>
      </c>
      <c r="BI200" s="11">
        <v>5</v>
      </c>
      <c r="BJ200" s="11">
        <v>5</v>
      </c>
      <c r="BK200" s="11">
        <v>4</v>
      </c>
      <c r="BL200" s="11">
        <v>7</v>
      </c>
      <c r="BM200" s="11">
        <v>5</v>
      </c>
      <c r="BN200" s="11">
        <v>5</v>
      </c>
      <c r="BO200" s="11">
        <v>9</v>
      </c>
      <c r="BP200" s="11">
        <v>7</v>
      </c>
      <c r="BQ200" s="11">
        <v>6</v>
      </c>
      <c r="BR200" s="11">
        <v>7</v>
      </c>
      <c r="BS200" s="11">
        <v>7</v>
      </c>
      <c r="BT200" s="11">
        <v>21</v>
      </c>
      <c r="BU200" s="11">
        <v>0</v>
      </c>
      <c r="BV200" s="11">
        <v>40</v>
      </c>
      <c r="BW200" s="11">
        <v>11</v>
      </c>
      <c r="BX200" s="11">
        <v>8</v>
      </c>
      <c r="BY200" s="11">
        <v>2</v>
      </c>
      <c r="BZ200" s="11">
        <v>9</v>
      </c>
      <c r="CA200" s="11">
        <v>11</v>
      </c>
      <c r="CB200" s="11">
        <v>3</v>
      </c>
      <c r="CC200" s="11">
        <v>6</v>
      </c>
      <c r="CD200" s="11">
        <v>3</v>
      </c>
      <c r="CE200" s="11">
        <v>3</v>
      </c>
      <c r="CF200" s="11">
        <v>20</v>
      </c>
      <c r="CG200" s="11">
        <v>2</v>
      </c>
      <c r="CH200" s="11">
        <v>0</v>
      </c>
      <c r="CI200" s="11" t="s">
        <v>158</v>
      </c>
      <c r="CJ200" s="11" t="s">
        <v>158</v>
      </c>
      <c r="CK200" s="11" t="s">
        <v>158</v>
      </c>
      <c r="CL200" s="11" t="s">
        <v>158</v>
      </c>
      <c r="CM200" s="11" t="s">
        <v>158</v>
      </c>
      <c r="CN200" s="11" t="s">
        <v>158</v>
      </c>
      <c r="CO200" s="11" t="s">
        <v>158</v>
      </c>
      <c r="CP200" s="11" t="s">
        <v>158</v>
      </c>
      <c r="CQ200" s="11" t="s">
        <v>158</v>
      </c>
      <c r="CR200" s="11" t="s">
        <v>158</v>
      </c>
      <c r="CS200" s="11" t="s">
        <v>158</v>
      </c>
      <c r="CT200" s="11" t="s">
        <v>158</v>
      </c>
      <c r="CU200" s="11" t="s">
        <v>166</v>
      </c>
      <c r="CV200" s="11" t="s">
        <v>154</v>
      </c>
      <c r="CW200" s="11" t="s">
        <v>154</v>
      </c>
      <c r="CX200" s="11" t="s">
        <v>154</v>
      </c>
      <c r="CY200" s="11" t="s">
        <v>154</v>
      </c>
      <c r="CZ200" s="11" t="s">
        <v>154</v>
      </c>
      <c r="DA200" s="11" t="s">
        <v>154</v>
      </c>
      <c r="DB200" s="11" t="s">
        <v>154</v>
      </c>
      <c r="DC200" s="11" t="s">
        <v>154</v>
      </c>
      <c r="DD200" s="11" t="s">
        <v>154</v>
      </c>
      <c r="DE200" s="11" t="s">
        <v>154</v>
      </c>
      <c r="DF200" s="11" t="s">
        <v>154</v>
      </c>
      <c r="DG200" s="11" t="s">
        <v>154</v>
      </c>
      <c r="DH200" s="11" t="s">
        <v>154</v>
      </c>
      <c r="DI200" s="11" t="s">
        <v>157</v>
      </c>
      <c r="DJ200" s="11" t="s">
        <v>157</v>
      </c>
      <c r="DK200" s="11" t="s">
        <v>157</v>
      </c>
      <c r="DL200" s="11" t="s">
        <v>157</v>
      </c>
      <c r="DM200" s="11" t="s">
        <v>157</v>
      </c>
      <c r="DN200" s="11" t="s">
        <v>157</v>
      </c>
      <c r="DO200" s="11" t="s">
        <v>157</v>
      </c>
      <c r="DP200" s="11" t="s">
        <v>157</v>
      </c>
      <c r="DQ200" s="11" t="s">
        <v>157</v>
      </c>
      <c r="DR200" s="11" t="s">
        <v>157</v>
      </c>
      <c r="DS200" s="11" t="s">
        <v>157</v>
      </c>
      <c r="DT200" s="11" t="s">
        <v>157</v>
      </c>
      <c r="DU200" s="11" t="s">
        <v>157</v>
      </c>
      <c r="DV200" s="11" t="b">
        <v>1</v>
      </c>
      <c r="DW200" s="11" t="b">
        <v>1</v>
      </c>
      <c r="DX200" s="11" t="b">
        <v>1</v>
      </c>
      <c r="DY200" s="11" t="b">
        <v>1</v>
      </c>
      <c r="DZ200" s="11" t="b">
        <v>1</v>
      </c>
      <c r="EA200" s="11" t="b">
        <v>1</v>
      </c>
      <c r="EB200" s="11" t="b">
        <v>1</v>
      </c>
      <c r="EC200" s="11" t="b">
        <v>1</v>
      </c>
      <c r="ED200" s="11" t="b">
        <v>1</v>
      </c>
      <c r="EE200" s="11" t="b">
        <v>1</v>
      </c>
      <c r="EF200" s="11" t="b">
        <v>1</v>
      </c>
      <c r="EG200" s="11" t="b">
        <v>0</v>
      </c>
      <c r="EH200" s="11" t="s">
        <v>157</v>
      </c>
      <c r="EI200" s="11">
        <v>4.3740000000000001E-2</v>
      </c>
      <c r="EJ200" s="11">
        <v>0.162194</v>
      </c>
      <c r="EK200" s="11">
        <v>4.2365E-2</v>
      </c>
      <c r="EL200" s="11">
        <v>0.1124</v>
      </c>
      <c r="EM200" s="11">
        <v>5.8084999999999998E-2</v>
      </c>
      <c r="EN200" s="11">
        <v>3.6464999999999997E-2</v>
      </c>
      <c r="EO200" s="11">
        <v>3.6379000000000002E-2</v>
      </c>
      <c r="EP200" s="11">
        <v>3.1130000000000001E-2</v>
      </c>
      <c r="EQ200" s="11">
        <v>0.249057</v>
      </c>
      <c r="ER200" s="11">
        <v>4.4738E-2</v>
      </c>
      <c r="ES200" s="11">
        <v>3.6672999999999997E-2</v>
      </c>
      <c r="ET200" s="11">
        <v>1.0418999999999999E-2</v>
      </c>
      <c r="EU200" s="11" t="s">
        <v>157</v>
      </c>
      <c r="EV200" s="11" t="s">
        <v>157</v>
      </c>
      <c r="EW200" s="11" t="s">
        <v>248</v>
      </c>
    </row>
    <row r="201" spans="1:153" ht="12.75" x14ac:dyDescent="0.2">
      <c r="A201" s="11"/>
      <c r="B201" s="11">
        <v>66853422</v>
      </c>
      <c r="C201" s="11">
        <v>47661.584027777601</v>
      </c>
      <c r="D201" s="11" t="s">
        <v>153</v>
      </c>
      <c r="E201" s="11">
        <v>345600</v>
      </c>
      <c r="F201" s="11">
        <v>73032472</v>
      </c>
      <c r="G201" s="11">
        <v>52527.292361112501</v>
      </c>
      <c r="H201" s="11">
        <v>51611.415277776003</v>
      </c>
      <c r="I201" s="11">
        <v>193659</v>
      </c>
      <c r="J201" s="11">
        <v>1</v>
      </c>
      <c r="K201" s="11">
        <v>372</v>
      </c>
      <c r="L201" s="11">
        <v>89758</v>
      </c>
      <c r="M201" s="11">
        <v>131</v>
      </c>
      <c r="N201" s="11">
        <v>131</v>
      </c>
      <c r="O201" s="11">
        <v>92</v>
      </c>
      <c r="P201" s="11">
        <v>100</v>
      </c>
      <c r="Q201" s="11">
        <v>84209</v>
      </c>
      <c r="R201" s="11" t="s">
        <v>154</v>
      </c>
      <c r="S201" s="11" t="s">
        <v>155</v>
      </c>
      <c r="T201" s="11" t="s">
        <v>208</v>
      </c>
      <c r="U201" s="11">
        <v>67</v>
      </c>
      <c r="V201" s="11" t="s">
        <v>154</v>
      </c>
      <c r="W201" s="11" t="s">
        <v>157</v>
      </c>
      <c r="X201" s="11">
        <v>3</v>
      </c>
      <c r="Y201" s="11">
        <v>1</v>
      </c>
      <c r="Z201" s="11">
        <v>10</v>
      </c>
      <c r="AA201" s="11">
        <v>10</v>
      </c>
      <c r="AB201" s="11">
        <v>10</v>
      </c>
      <c r="AC201" s="11">
        <v>10</v>
      </c>
      <c r="AD201" s="11">
        <v>10</v>
      </c>
      <c r="AE201" s="11">
        <v>10</v>
      </c>
      <c r="AF201" s="11">
        <v>10</v>
      </c>
      <c r="AG201" s="11">
        <v>10</v>
      </c>
      <c r="AH201" s="11">
        <v>10</v>
      </c>
      <c r="AI201" s="11">
        <v>10</v>
      </c>
      <c r="AJ201" s="11">
        <v>10</v>
      </c>
      <c r="AK201" s="11">
        <v>10</v>
      </c>
      <c r="AL201" s="11">
        <v>10</v>
      </c>
      <c r="AM201" s="11">
        <v>121</v>
      </c>
      <c r="AN201" s="11">
        <v>60</v>
      </c>
      <c r="AO201" s="11">
        <v>10</v>
      </c>
      <c r="AP201" s="11">
        <v>120</v>
      </c>
      <c r="AQ201" s="11">
        <v>60</v>
      </c>
      <c r="AR201" s="11">
        <v>40</v>
      </c>
      <c r="AS201" s="11">
        <v>1</v>
      </c>
      <c r="AT201" s="11">
        <v>130</v>
      </c>
      <c r="AU201" s="11">
        <v>4158</v>
      </c>
      <c r="AV201" s="11">
        <v>2843</v>
      </c>
      <c r="AW201" s="11">
        <v>4595</v>
      </c>
      <c r="AX201" s="11">
        <v>7583</v>
      </c>
      <c r="AY201" s="11">
        <v>5129</v>
      </c>
      <c r="AZ201" s="11">
        <v>8673</v>
      </c>
      <c r="BA201" s="11">
        <v>17283</v>
      </c>
      <c r="BB201" s="11">
        <v>6389</v>
      </c>
      <c r="BC201" s="11">
        <v>4901</v>
      </c>
      <c r="BD201" s="11">
        <v>786</v>
      </c>
      <c r="BE201" s="11">
        <v>10385</v>
      </c>
      <c r="BF201" s="11">
        <v>4468</v>
      </c>
      <c r="BG201" s="11">
        <v>18214</v>
      </c>
      <c r="BH201" s="11">
        <v>13808</v>
      </c>
      <c r="BI201" s="11">
        <v>8</v>
      </c>
      <c r="BJ201" s="11">
        <v>11</v>
      </c>
      <c r="BK201" s="11">
        <v>12</v>
      </c>
      <c r="BL201" s="11">
        <v>22</v>
      </c>
      <c r="BM201" s="11">
        <v>12</v>
      </c>
      <c r="BN201" s="11">
        <v>10</v>
      </c>
      <c r="BO201" s="11">
        <v>22</v>
      </c>
      <c r="BP201" s="11">
        <v>16</v>
      </c>
      <c r="BQ201" s="11">
        <v>14</v>
      </c>
      <c r="BR201" s="11">
        <v>25</v>
      </c>
      <c r="BS201" s="11">
        <v>16</v>
      </c>
      <c r="BT201" s="11">
        <v>27</v>
      </c>
      <c r="BU201" s="11">
        <v>30</v>
      </c>
      <c r="BV201" s="11">
        <v>19</v>
      </c>
      <c r="BW201" s="11">
        <v>11</v>
      </c>
      <c r="BX201" s="11">
        <v>30</v>
      </c>
      <c r="BY201" s="11">
        <v>15</v>
      </c>
      <c r="BZ201" s="11">
        <v>27</v>
      </c>
      <c r="CA201" s="11">
        <v>28</v>
      </c>
      <c r="CB201" s="11">
        <v>10</v>
      </c>
      <c r="CC201" s="11">
        <v>11</v>
      </c>
      <c r="CD201" s="11">
        <v>7</v>
      </c>
      <c r="CE201" s="11">
        <v>16</v>
      </c>
      <c r="CF201" s="11">
        <v>7</v>
      </c>
      <c r="CG201" s="11">
        <v>50</v>
      </c>
      <c r="CH201" s="11">
        <v>21</v>
      </c>
      <c r="CI201" s="11" t="s">
        <v>158</v>
      </c>
      <c r="CJ201" s="11" t="s">
        <v>158</v>
      </c>
      <c r="CK201" s="11" t="s">
        <v>158</v>
      </c>
      <c r="CL201" s="11" t="s">
        <v>158</v>
      </c>
      <c r="CM201" s="11" t="s">
        <v>158</v>
      </c>
      <c r="CN201" s="11" t="s">
        <v>158</v>
      </c>
      <c r="CO201" s="11" t="s">
        <v>158</v>
      </c>
      <c r="CP201" s="11" t="s">
        <v>158</v>
      </c>
      <c r="CQ201" s="11" t="s">
        <v>158</v>
      </c>
      <c r="CR201" s="11" t="s">
        <v>158</v>
      </c>
      <c r="CS201" s="11" t="s">
        <v>158</v>
      </c>
      <c r="CT201" s="11" t="s">
        <v>158</v>
      </c>
      <c r="CU201" s="11" t="s">
        <v>158</v>
      </c>
      <c r="CV201" s="11" t="s">
        <v>154</v>
      </c>
      <c r="CW201" s="11" t="s">
        <v>154</v>
      </c>
      <c r="CX201" s="11" t="s">
        <v>154</v>
      </c>
      <c r="CY201" s="11" t="s">
        <v>154</v>
      </c>
      <c r="CZ201" s="11" t="s">
        <v>154</v>
      </c>
      <c r="DA201" s="11" t="s">
        <v>154</v>
      </c>
      <c r="DB201" s="11" t="s">
        <v>154</v>
      </c>
      <c r="DC201" s="11" t="s">
        <v>154</v>
      </c>
      <c r="DD201" s="11" t="s">
        <v>154</v>
      </c>
      <c r="DE201" s="11" t="s">
        <v>154</v>
      </c>
      <c r="DF201" s="11" t="s">
        <v>154</v>
      </c>
      <c r="DG201" s="11" t="s">
        <v>154</v>
      </c>
      <c r="DH201" s="11" t="s">
        <v>154</v>
      </c>
      <c r="DI201" s="11" t="s">
        <v>157</v>
      </c>
      <c r="DJ201" s="11" t="s">
        <v>157</v>
      </c>
      <c r="DK201" s="11" t="s">
        <v>157</v>
      </c>
      <c r="DL201" s="11" t="s">
        <v>157</v>
      </c>
      <c r="DM201" s="11" t="s">
        <v>157</v>
      </c>
      <c r="DN201" s="11" t="s">
        <v>157</v>
      </c>
      <c r="DO201" s="11" t="s">
        <v>157</v>
      </c>
      <c r="DP201" s="11" t="s">
        <v>157</v>
      </c>
      <c r="DQ201" s="11" t="s">
        <v>157</v>
      </c>
      <c r="DR201" s="11" t="s">
        <v>157</v>
      </c>
      <c r="DS201" s="11" t="s">
        <v>157</v>
      </c>
      <c r="DT201" s="11" t="s">
        <v>157</v>
      </c>
      <c r="DU201" s="11" t="s">
        <v>157</v>
      </c>
      <c r="DV201" s="11" t="b">
        <v>1</v>
      </c>
      <c r="DW201" s="11" t="b">
        <v>1</v>
      </c>
      <c r="DX201" s="11" t="b">
        <v>1</v>
      </c>
      <c r="DY201" s="11" t="b">
        <v>1</v>
      </c>
      <c r="DZ201" s="11" t="b">
        <v>1</v>
      </c>
      <c r="EA201" s="11" t="b">
        <v>1</v>
      </c>
      <c r="EB201" s="11" t="b">
        <v>1</v>
      </c>
      <c r="EC201" s="11" t="b">
        <v>1</v>
      </c>
      <c r="ED201" s="11" t="b">
        <v>1</v>
      </c>
      <c r="EE201" s="11" t="b">
        <v>1</v>
      </c>
      <c r="EF201" s="11" t="b">
        <v>1</v>
      </c>
      <c r="EG201" s="11" t="b">
        <v>1</v>
      </c>
      <c r="EH201" s="11" t="b">
        <v>1</v>
      </c>
      <c r="EI201" s="11">
        <v>1.8683000000000002E-2</v>
      </c>
      <c r="EJ201" s="11">
        <v>7.8586000000000003E-2</v>
      </c>
      <c r="EK201" s="11">
        <v>3.0946999999999999E-2</v>
      </c>
      <c r="EL201" s="11">
        <v>3.1453000000000002E-2</v>
      </c>
      <c r="EM201" s="11">
        <v>3.2224999999999997E-2</v>
      </c>
      <c r="EN201" s="11">
        <v>3.0667E-2</v>
      </c>
      <c r="EO201" s="11">
        <v>9.0981999999999993E-2</v>
      </c>
      <c r="EP201" s="11">
        <v>3.1140999999999999E-2</v>
      </c>
      <c r="EQ201" s="11">
        <v>3.6119999999999999E-2</v>
      </c>
      <c r="ER201" s="11">
        <v>1.5994000000000001E-2</v>
      </c>
      <c r="ES201" s="11">
        <v>0.11391</v>
      </c>
      <c r="ET201" s="11">
        <v>9.6050999999999997E-2</v>
      </c>
      <c r="EU201" s="11">
        <v>1.5155E-2</v>
      </c>
      <c r="EV201" s="11" t="s">
        <v>367</v>
      </c>
      <c r="EW201" s="11" t="s">
        <v>280</v>
      </c>
    </row>
    <row r="202" spans="1:153" ht="12.75" x14ac:dyDescent="0.2">
      <c r="A202" s="11"/>
      <c r="B202" s="11">
        <v>66953562</v>
      </c>
      <c r="C202" s="11">
        <v>45885.040277777698</v>
      </c>
      <c r="D202" s="11" t="s">
        <v>153</v>
      </c>
      <c r="E202" s="11">
        <v>345600</v>
      </c>
      <c r="F202" s="11">
        <v>73386258</v>
      </c>
      <c r="G202" s="11">
        <v>53008.925694445898</v>
      </c>
      <c r="H202" s="11">
        <v>52036.631944442503</v>
      </c>
      <c r="I202" s="11">
        <v>51761</v>
      </c>
      <c r="J202" s="11">
        <v>1</v>
      </c>
      <c r="K202" s="11">
        <v>201</v>
      </c>
      <c r="L202" s="11">
        <v>20443</v>
      </c>
      <c r="M202" s="11">
        <v>131</v>
      </c>
      <c r="N202" s="11">
        <v>131</v>
      </c>
      <c r="O202" s="11">
        <v>92</v>
      </c>
      <c r="P202" s="11">
        <v>100</v>
      </c>
      <c r="Q202" s="11">
        <v>18951</v>
      </c>
      <c r="R202" s="11" t="s">
        <v>154</v>
      </c>
      <c r="S202" s="11" t="s">
        <v>155</v>
      </c>
      <c r="T202" s="11" t="s">
        <v>208</v>
      </c>
      <c r="U202" s="11">
        <v>5</v>
      </c>
      <c r="V202" s="11" t="s">
        <v>154</v>
      </c>
      <c r="W202" s="11" t="s">
        <v>157</v>
      </c>
      <c r="X202" s="11"/>
      <c r="Y202" s="11">
        <v>1</v>
      </c>
      <c r="Z202" s="11">
        <v>10</v>
      </c>
      <c r="AA202" s="11">
        <v>10</v>
      </c>
      <c r="AB202" s="11">
        <v>10</v>
      </c>
      <c r="AC202" s="11">
        <v>10</v>
      </c>
      <c r="AD202" s="11">
        <v>10</v>
      </c>
      <c r="AE202" s="11">
        <v>10</v>
      </c>
      <c r="AF202" s="11">
        <v>10</v>
      </c>
      <c r="AG202" s="11">
        <v>10</v>
      </c>
      <c r="AH202" s="11">
        <v>10</v>
      </c>
      <c r="AI202" s="11">
        <v>10</v>
      </c>
      <c r="AJ202" s="11">
        <v>10</v>
      </c>
      <c r="AK202" s="11">
        <v>10</v>
      </c>
      <c r="AL202" s="11">
        <v>10</v>
      </c>
      <c r="AM202" s="11">
        <v>121</v>
      </c>
      <c r="AN202" s="11">
        <v>60</v>
      </c>
      <c r="AO202" s="11">
        <v>10</v>
      </c>
      <c r="AP202" s="11">
        <v>120</v>
      </c>
      <c r="AQ202" s="11">
        <v>60</v>
      </c>
      <c r="AR202" s="11">
        <v>40</v>
      </c>
      <c r="AS202" s="11">
        <v>1</v>
      </c>
      <c r="AT202" s="11">
        <v>130</v>
      </c>
      <c r="AU202" s="11">
        <v>257</v>
      </c>
      <c r="AV202" s="11">
        <v>6371</v>
      </c>
      <c r="AW202" s="11">
        <v>1004</v>
      </c>
      <c r="AX202" s="11">
        <v>3246</v>
      </c>
      <c r="AY202" s="11">
        <v>4489</v>
      </c>
      <c r="AZ202" s="11">
        <v>1315</v>
      </c>
      <c r="BA202" s="11">
        <v>3481</v>
      </c>
      <c r="BB202" s="11">
        <v>3001</v>
      </c>
      <c r="BC202" s="11">
        <v>1891</v>
      </c>
      <c r="BD202" s="11">
        <v>805</v>
      </c>
      <c r="BE202" s="11">
        <v>3107</v>
      </c>
      <c r="BF202" s="11">
        <v>610</v>
      </c>
      <c r="BG202" s="11">
        <v>1250</v>
      </c>
      <c r="BH202" s="11">
        <v>661</v>
      </c>
      <c r="BI202" s="11">
        <v>12</v>
      </c>
      <c r="BJ202" s="11">
        <v>14</v>
      </c>
      <c r="BK202" s="11">
        <v>14</v>
      </c>
      <c r="BL202" s="11">
        <v>17</v>
      </c>
      <c r="BM202" s="11">
        <v>11</v>
      </c>
      <c r="BN202" s="11">
        <v>12</v>
      </c>
      <c r="BO202" s="11">
        <v>14</v>
      </c>
      <c r="BP202" s="11">
        <v>13</v>
      </c>
      <c r="BQ202" s="11">
        <v>12</v>
      </c>
      <c r="BR202" s="11">
        <v>14</v>
      </c>
      <c r="BS202" s="11">
        <v>14</v>
      </c>
      <c r="BT202" s="11">
        <v>23</v>
      </c>
      <c r="BU202" s="11">
        <v>28</v>
      </c>
      <c r="BV202" s="11">
        <v>29</v>
      </c>
      <c r="BW202" s="11">
        <v>12</v>
      </c>
      <c r="BX202" s="11">
        <v>48</v>
      </c>
      <c r="BY202" s="11">
        <v>20</v>
      </c>
      <c r="BZ202" s="11">
        <v>11</v>
      </c>
      <c r="CA202" s="11">
        <v>23</v>
      </c>
      <c r="CB202" s="11">
        <v>11</v>
      </c>
      <c r="CC202" s="11">
        <v>11</v>
      </c>
      <c r="CD202" s="11">
        <v>7</v>
      </c>
      <c r="CE202" s="11">
        <v>34</v>
      </c>
      <c r="CF202" s="11">
        <v>7</v>
      </c>
      <c r="CG202" s="11">
        <v>25</v>
      </c>
      <c r="CH202" s="11">
        <v>11</v>
      </c>
      <c r="CI202" s="11" t="s">
        <v>158</v>
      </c>
      <c r="CJ202" s="11" t="s">
        <v>158</v>
      </c>
      <c r="CK202" s="11" t="s">
        <v>158</v>
      </c>
      <c r="CL202" s="11" t="s">
        <v>158</v>
      </c>
      <c r="CM202" s="11" t="s">
        <v>158</v>
      </c>
      <c r="CN202" s="11" t="s">
        <v>158</v>
      </c>
      <c r="CO202" s="11" t="s">
        <v>158</v>
      </c>
      <c r="CP202" s="11" t="s">
        <v>158</v>
      </c>
      <c r="CQ202" s="11" t="s">
        <v>158</v>
      </c>
      <c r="CR202" s="11" t="s">
        <v>158</v>
      </c>
      <c r="CS202" s="11" t="s">
        <v>158</v>
      </c>
      <c r="CT202" s="11" t="s">
        <v>158</v>
      </c>
      <c r="CU202" s="11" t="s">
        <v>158</v>
      </c>
      <c r="CV202" s="11" t="s">
        <v>154</v>
      </c>
      <c r="CW202" s="11" t="s">
        <v>154</v>
      </c>
      <c r="CX202" s="11" t="s">
        <v>154</v>
      </c>
      <c r="CY202" s="11" t="s">
        <v>154</v>
      </c>
      <c r="CZ202" s="11" t="s">
        <v>154</v>
      </c>
      <c r="DA202" s="11" t="s">
        <v>154</v>
      </c>
      <c r="DB202" s="11" t="s">
        <v>154</v>
      </c>
      <c r="DC202" s="11" t="s">
        <v>154</v>
      </c>
      <c r="DD202" s="11" t="s">
        <v>154</v>
      </c>
      <c r="DE202" s="11" t="s">
        <v>154</v>
      </c>
      <c r="DF202" s="11" t="s">
        <v>154</v>
      </c>
      <c r="DG202" s="11" t="s">
        <v>154</v>
      </c>
      <c r="DH202" s="11" t="s">
        <v>154</v>
      </c>
      <c r="DI202" s="11" t="s">
        <v>157</v>
      </c>
      <c r="DJ202" s="11" t="s">
        <v>157</v>
      </c>
      <c r="DK202" s="11" t="s">
        <v>157</v>
      </c>
      <c r="DL202" s="11" t="s">
        <v>157</v>
      </c>
      <c r="DM202" s="11" t="s">
        <v>157</v>
      </c>
      <c r="DN202" s="11" t="s">
        <v>157</v>
      </c>
      <c r="DO202" s="11" t="s">
        <v>157</v>
      </c>
      <c r="DP202" s="11" t="s">
        <v>157</v>
      </c>
      <c r="DQ202" s="11" t="s">
        <v>157</v>
      </c>
      <c r="DR202" s="11" t="s">
        <v>157</v>
      </c>
      <c r="DS202" s="11" t="s">
        <v>157</v>
      </c>
      <c r="DT202" s="11" t="s">
        <v>157</v>
      </c>
      <c r="DU202" s="11" t="s">
        <v>157</v>
      </c>
      <c r="DV202" s="11" t="b">
        <v>1</v>
      </c>
      <c r="DW202" s="11" t="b">
        <v>1</v>
      </c>
      <c r="DX202" s="11" t="b">
        <v>1</v>
      </c>
      <c r="DY202" s="11" t="b">
        <v>1</v>
      </c>
      <c r="DZ202" s="11" t="b">
        <v>1</v>
      </c>
      <c r="EA202" s="11" t="b">
        <v>1</v>
      </c>
      <c r="EB202" s="11" t="b">
        <v>1</v>
      </c>
      <c r="EC202" s="11" t="b">
        <v>1</v>
      </c>
      <c r="ED202" s="11" t="b">
        <v>1</v>
      </c>
      <c r="EE202" s="11" t="b">
        <v>1</v>
      </c>
      <c r="EF202" s="11" t="b">
        <v>1</v>
      </c>
      <c r="EG202" s="11" t="b">
        <v>1</v>
      </c>
      <c r="EH202" s="11" t="b">
        <v>1</v>
      </c>
      <c r="EI202" s="11">
        <v>2.9486999999999999E-2</v>
      </c>
      <c r="EJ202" s="11">
        <v>0.14046900000000001</v>
      </c>
      <c r="EK202" s="11">
        <v>3.0277999999999999E-2</v>
      </c>
      <c r="EL202" s="11">
        <v>2.7876000000000001E-2</v>
      </c>
      <c r="EM202" s="11">
        <v>6.9190000000000002E-2</v>
      </c>
      <c r="EN202" s="11">
        <v>3.4735000000000002E-2</v>
      </c>
      <c r="EO202" s="11">
        <v>3.2769E-2</v>
      </c>
      <c r="EP202" s="11">
        <v>3.1151999999999999E-2</v>
      </c>
      <c r="EQ202" s="11">
        <v>0.14338699999999999</v>
      </c>
      <c r="ER202" s="11">
        <v>0.112923</v>
      </c>
      <c r="ES202" s="11">
        <v>6.3055E-2</v>
      </c>
      <c r="ET202" s="11">
        <v>8.7655999999999998E-2</v>
      </c>
      <c r="EU202" s="11">
        <v>3.8339999999999999E-2</v>
      </c>
      <c r="EV202" s="11" t="s">
        <v>368</v>
      </c>
      <c r="EW202" s="11" t="s">
        <v>229</v>
      </c>
    </row>
    <row r="203" spans="1:153" ht="12.75" x14ac:dyDescent="0.2">
      <c r="A203" s="11"/>
      <c r="B203" s="11">
        <v>66853414</v>
      </c>
      <c r="C203" s="11">
        <v>56390.7743055549</v>
      </c>
      <c r="D203" s="11" t="s">
        <v>153</v>
      </c>
      <c r="E203" s="11">
        <v>345600</v>
      </c>
      <c r="F203" s="11">
        <v>73032598</v>
      </c>
      <c r="G203" s="11">
        <v>52467.088194445801</v>
      </c>
      <c r="H203" s="11">
        <v>51558.263194442698</v>
      </c>
      <c r="I203" s="11">
        <v>113040</v>
      </c>
      <c r="J203" s="11">
        <v>1</v>
      </c>
      <c r="K203" s="11">
        <v>51</v>
      </c>
      <c r="L203" s="11">
        <v>71287</v>
      </c>
      <c r="M203" s="11">
        <v>131</v>
      </c>
      <c r="N203" s="11">
        <v>71</v>
      </c>
      <c r="O203" s="11">
        <v>92</v>
      </c>
      <c r="P203" s="11">
        <v>54.19</v>
      </c>
      <c r="Q203" s="11">
        <v>15450</v>
      </c>
      <c r="R203" s="11" t="s">
        <v>154</v>
      </c>
      <c r="S203" s="11" t="s">
        <v>155</v>
      </c>
      <c r="T203" s="11" t="s">
        <v>208</v>
      </c>
      <c r="U203" s="11">
        <v>39</v>
      </c>
      <c r="V203" s="11" t="s">
        <v>154</v>
      </c>
      <c r="W203" s="11" t="s">
        <v>157</v>
      </c>
      <c r="X203" s="11">
        <v>1</v>
      </c>
      <c r="Y203" s="11">
        <v>1</v>
      </c>
      <c r="Z203" s="11">
        <v>10</v>
      </c>
      <c r="AA203" s="11">
        <v>10</v>
      </c>
      <c r="AB203" s="11">
        <v>10</v>
      </c>
      <c r="AC203" s="11">
        <v>10</v>
      </c>
      <c r="AD203" s="11">
        <v>0</v>
      </c>
      <c r="AE203" s="11">
        <v>0</v>
      </c>
      <c r="AF203" s="11">
        <v>0</v>
      </c>
      <c r="AG203" s="11">
        <v>10</v>
      </c>
      <c r="AH203" s="11">
        <v>10</v>
      </c>
      <c r="AI203" s="11">
        <v>10</v>
      </c>
      <c r="AJ203" s="11">
        <v>0</v>
      </c>
      <c r="AK203" s="11">
        <v>0</v>
      </c>
      <c r="AL203" s="11">
        <v>0</v>
      </c>
      <c r="AM203" s="11">
        <v>61</v>
      </c>
      <c r="AN203" s="11">
        <v>60</v>
      </c>
      <c r="AO203" s="11">
        <v>0</v>
      </c>
      <c r="AP203" s="11">
        <v>70</v>
      </c>
      <c r="AQ203" s="11">
        <v>20</v>
      </c>
      <c r="AR203" s="11">
        <v>20</v>
      </c>
      <c r="AS203" s="11">
        <v>1</v>
      </c>
      <c r="AT203" s="11">
        <v>70</v>
      </c>
      <c r="AU203" s="11">
        <v>4271</v>
      </c>
      <c r="AV203" s="11">
        <v>5440</v>
      </c>
      <c r="AW203" s="11">
        <v>1112</v>
      </c>
      <c r="AX203" s="11">
        <v>22830</v>
      </c>
      <c r="AY203" s="11">
        <v>10734</v>
      </c>
      <c r="AZ203" s="11">
        <v>1907</v>
      </c>
      <c r="BA203" s="11">
        <v>42828</v>
      </c>
      <c r="BB203" s="11">
        <v>1434</v>
      </c>
      <c r="BC203" s="11">
        <v>206</v>
      </c>
      <c r="BD203" s="11">
        <v>428</v>
      </c>
      <c r="BE203" s="11">
        <v>254</v>
      </c>
      <c r="BF203" s="11">
        <v>2771</v>
      </c>
      <c r="BG203" s="11">
        <v>744</v>
      </c>
      <c r="BH203" s="11">
        <v>1395</v>
      </c>
      <c r="BI203" s="11">
        <v>9</v>
      </c>
      <c r="BJ203" s="11">
        <v>7</v>
      </c>
      <c r="BK203" s="11">
        <v>12</v>
      </c>
      <c r="BL203" s="11">
        <v>13</v>
      </c>
      <c r="BM203" s="11">
        <v>2</v>
      </c>
      <c r="BN203" s="11">
        <v>9</v>
      </c>
      <c r="BO203" s="11">
        <v>13</v>
      </c>
      <c r="BP203" s="11">
        <v>9</v>
      </c>
      <c r="BQ203" s="11">
        <v>10</v>
      </c>
      <c r="BR203" s="11">
        <v>11</v>
      </c>
      <c r="BS203" s="11">
        <v>16</v>
      </c>
      <c r="BT203" s="11">
        <v>10</v>
      </c>
      <c r="BU203" s="11">
        <v>4</v>
      </c>
      <c r="BV203" s="11">
        <v>22</v>
      </c>
      <c r="BW203" s="11">
        <v>8</v>
      </c>
      <c r="BX203" s="11">
        <v>7</v>
      </c>
      <c r="BY203" s="11">
        <v>14</v>
      </c>
      <c r="BZ203" s="11">
        <v>8</v>
      </c>
      <c r="CA203" s="11">
        <v>10</v>
      </c>
      <c r="CB203" s="11">
        <v>5</v>
      </c>
      <c r="CC203" s="11">
        <v>6</v>
      </c>
      <c r="CD203" s="11">
        <v>5</v>
      </c>
      <c r="CE203" s="11">
        <v>3</v>
      </c>
      <c r="CF203" s="11">
        <v>17</v>
      </c>
      <c r="CG203" s="11">
        <v>3</v>
      </c>
      <c r="CH203" s="11">
        <v>6</v>
      </c>
      <c r="CI203" s="11" t="s">
        <v>158</v>
      </c>
      <c r="CJ203" s="11" t="s">
        <v>158</v>
      </c>
      <c r="CK203" s="11" t="s">
        <v>158</v>
      </c>
      <c r="CL203" s="11" t="s">
        <v>158</v>
      </c>
      <c r="CM203" s="11" t="s">
        <v>158</v>
      </c>
      <c r="CN203" s="11" t="s">
        <v>158</v>
      </c>
      <c r="CO203" s="11" t="s">
        <v>158</v>
      </c>
      <c r="CP203" s="11" t="s">
        <v>158</v>
      </c>
      <c r="CQ203" s="11" t="s">
        <v>158</v>
      </c>
      <c r="CR203" s="11" t="s">
        <v>158</v>
      </c>
      <c r="CS203" s="11" t="s">
        <v>158</v>
      </c>
      <c r="CT203" s="11" t="s">
        <v>158</v>
      </c>
      <c r="CU203" s="11" t="s">
        <v>158</v>
      </c>
      <c r="CV203" s="11" t="s">
        <v>154</v>
      </c>
      <c r="CW203" s="11" t="s">
        <v>154</v>
      </c>
      <c r="CX203" s="11" t="s">
        <v>154</v>
      </c>
      <c r="CY203" s="11" t="s">
        <v>154</v>
      </c>
      <c r="CZ203" s="11" t="s">
        <v>154</v>
      </c>
      <c r="DA203" s="11" t="s">
        <v>154</v>
      </c>
      <c r="DB203" s="11" t="s">
        <v>154</v>
      </c>
      <c r="DC203" s="11" t="s">
        <v>154</v>
      </c>
      <c r="DD203" s="11" t="s">
        <v>154</v>
      </c>
      <c r="DE203" s="11" t="s">
        <v>154</v>
      </c>
      <c r="DF203" s="11" t="s">
        <v>154</v>
      </c>
      <c r="DG203" s="11" t="s">
        <v>154</v>
      </c>
      <c r="DH203" s="11" t="s">
        <v>154</v>
      </c>
      <c r="DI203" s="11" t="s">
        <v>157</v>
      </c>
      <c r="DJ203" s="11" t="s">
        <v>157</v>
      </c>
      <c r="DK203" s="11" t="s">
        <v>157</v>
      </c>
      <c r="DL203" s="11" t="s">
        <v>157</v>
      </c>
      <c r="DM203" s="11" t="s">
        <v>157</v>
      </c>
      <c r="DN203" s="11" t="s">
        <v>157</v>
      </c>
      <c r="DO203" s="11" t="s">
        <v>157</v>
      </c>
      <c r="DP203" s="11" t="s">
        <v>157</v>
      </c>
      <c r="DQ203" s="11" t="s">
        <v>157</v>
      </c>
      <c r="DR203" s="11" t="s">
        <v>157</v>
      </c>
      <c r="DS203" s="11" t="s">
        <v>157</v>
      </c>
      <c r="DT203" s="11" t="s">
        <v>157</v>
      </c>
      <c r="DU203" s="11" t="s">
        <v>157</v>
      </c>
      <c r="DV203" s="11" t="b">
        <v>1</v>
      </c>
      <c r="DW203" s="11" t="b">
        <v>1</v>
      </c>
      <c r="DX203" s="11" t="b">
        <v>1</v>
      </c>
      <c r="DY203" s="11" t="b">
        <v>1</v>
      </c>
      <c r="DZ203" s="11" t="b">
        <v>0</v>
      </c>
      <c r="EA203" s="11" t="b">
        <v>0</v>
      </c>
      <c r="EB203" s="11" t="b">
        <v>0</v>
      </c>
      <c r="EC203" s="11" t="b">
        <v>1</v>
      </c>
      <c r="ED203" s="11" t="b">
        <v>1</v>
      </c>
      <c r="EE203" s="11" t="b">
        <v>1</v>
      </c>
      <c r="EF203" s="11" t="b">
        <v>0</v>
      </c>
      <c r="EG203" s="11" t="b">
        <v>0</v>
      </c>
      <c r="EH203" s="11" t="b">
        <v>0</v>
      </c>
      <c r="EI203" s="11">
        <v>1.8801999999999999E-2</v>
      </c>
      <c r="EJ203" s="11">
        <v>1.5983000000000001E-2</v>
      </c>
      <c r="EK203" s="11">
        <v>1.7689E-2</v>
      </c>
      <c r="EL203" s="11">
        <v>4.7164999999999999E-2</v>
      </c>
      <c r="EM203" s="11">
        <v>1.9389E-2</v>
      </c>
      <c r="EN203" s="11">
        <v>7.2895000000000001E-2</v>
      </c>
      <c r="EO203" s="11">
        <v>9.1192999999999996E-2</v>
      </c>
      <c r="EP203" s="11">
        <v>3.1192000000000001E-2</v>
      </c>
      <c r="EQ203" s="11">
        <v>0.11554</v>
      </c>
      <c r="ER203" s="11">
        <v>3.2752000000000003E-2</v>
      </c>
      <c r="ES203" s="11">
        <v>2.4129000000000001E-2</v>
      </c>
      <c r="ET203" s="11">
        <v>0.25981500000000002</v>
      </c>
      <c r="EU203" s="11">
        <v>9.6670000000000002E-3</v>
      </c>
      <c r="EV203" s="11" t="s">
        <v>336</v>
      </c>
      <c r="EW203" s="11" t="s">
        <v>369</v>
      </c>
    </row>
    <row r="204" spans="1:153" ht="12.75" x14ac:dyDescent="0.2">
      <c r="A204" s="11"/>
      <c r="B204" s="11">
        <v>74120706</v>
      </c>
      <c r="C204" s="11">
        <v>44664.611805555556</v>
      </c>
      <c r="D204" s="11" t="s">
        <v>153</v>
      </c>
      <c r="E204" s="11">
        <v>345600</v>
      </c>
      <c r="F204" s="11">
        <v>77904562</v>
      </c>
      <c r="G204" s="11">
        <v>44664.669444444444</v>
      </c>
      <c r="H204" s="11">
        <v>44668.527777777781</v>
      </c>
      <c r="I204" s="11">
        <v>333392</v>
      </c>
      <c r="J204" s="11">
        <v>1</v>
      </c>
      <c r="K204" s="11">
        <v>183</v>
      </c>
      <c r="L204" s="11">
        <v>150774</v>
      </c>
      <c r="M204" s="11">
        <v>131</v>
      </c>
      <c r="N204" s="11">
        <v>131</v>
      </c>
      <c r="O204" s="11">
        <v>92</v>
      </c>
      <c r="P204" s="11">
        <v>100</v>
      </c>
      <c r="Q204" s="11">
        <v>167874</v>
      </c>
      <c r="R204" s="11" t="s">
        <v>154</v>
      </c>
      <c r="S204" s="11" t="s">
        <v>155</v>
      </c>
      <c r="T204" s="11" t="s">
        <v>208</v>
      </c>
      <c r="U204" s="11">
        <v>2</v>
      </c>
      <c r="V204" s="11" t="s">
        <v>154</v>
      </c>
      <c r="W204" s="11" t="s">
        <v>157</v>
      </c>
      <c r="X204" s="11">
        <v>2</v>
      </c>
      <c r="Y204" s="11">
        <v>1</v>
      </c>
      <c r="Z204" s="11">
        <v>10</v>
      </c>
      <c r="AA204" s="11">
        <v>10</v>
      </c>
      <c r="AB204" s="11">
        <v>10</v>
      </c>
      <c r="AC204" s="11">
        <v>10</v>
      </c>
      <c r="AD204" s="11">
        <v>10</v>
      </c>
      <c r="AE204" s="11">
        <v>10</v>
      </c>
      <c r="AF204" s="11">
        <v>10</v>
      </c>
      <c r="AG204" s="11">
        <v>10</v>
      </c>
      <c r="AH204" s="11">
        <v>10</v>
      </c>
      <c r="AI204" s="11">
        <v>10</v>
      </c>
      <c r="AJ204" s="11">
        <v>10</v>
      </c>
      <c r="AK204" s="11">
        <v>10</v>
      </c>
      <c r="AL204" s="11">
        <v>10</v>
      </c>
      <c r="AM204" s="11">
        <v>121</v>
      </c>
      <c r="AN204" s="11">
        <v>60</v>
      </c>
      <c r="AO204" s="11">
        <v>10</v>
      </c>
      <c r="AP204" s="11">
        <v>120</v>
      </c>
      <c r="AQ204" s="11">
        <v>60</v>
      </c>
      <c r="AR204" s="11">
        <v>40</v>
      </c>
      <c r="AS204" s="11">
        <v>1</v>
      </c>
      <c r="AT204" s="11">
        <v>130</v>
      </c>
      <c r="AU204" s="11">
        <v>608</v>
      </c>
      <c r="AV204" s="11">
        <v>11732</v>
      </c>
      <c r="AW204" s="11">
        <v>2328</v>
      </c>
      <c r="AX204" s="11">
        <v>6448</v>
      </c>
      <c r="AY204" s="11">
        <v>3901</v>
      </c>
      <c r="AZ204" s="11">
        <v>45953</v>
      </c>
      <c r="BA204" s="11">
        <v>5546</v>
      </c>
      <c r="BB204" s="11">
        <v>30870</v>
      </c>
      <c r="BC204" s="11">
        <v>21077</v>
      </c>
      <c r="BD204" s="11">
        <v>7121</v>
      </c>
      <c r="BE204" s="11">
        <v>671</v>
      </c>
      <c r="BF204" s="11">
        <v>2232</v>
      </c>
      <c r="BG204" s="11">
        <v>21161</v>
      </c>
      <c r="BH204" s="11">
        <v>5721</v>
      </c>
      <c r="BI204" s="11">
        <v>10</v>
      </c>
      <c r="BJ204" s="11">
        <v>10</v>
      </c>
      <c r="BK204" s="11">
        <v>11</v>
      </c>
      <c r="BL204" s="11">
        <v>13</v>
      </c>
      <c r="BM204" s="11">
        <v>9</v>
      </c>
      <c r="BN204" s="11">
        <v>9</v>
      </c>
      <c r="BO204" s="11">
        <v>13</v>
      </c>
      <c r="BP204" s="11">
        <v>11</v>
      </c>
      <c r="BQ204" s="11">
        <v>10</v>
      </c>
      <c r="BR204" s="11">
        <v>11</v>
      </c>
      <c r="BS204" s="11">
        <v>14</v>
      </c>
      <c r="BT204" s="11">
        <v>21</v>
      </c>
      <c r="BU204" s="11">
        <v>24</v>
      </c>
      <c r="BV204" s="11">
        <v>66</v>
      </c>
      <c r="BW204" s="11">
        <v>7</v>
      </c>
      <c r="BX204" s="11">
        <v>6</v>
      </c>
      <c r="BY204" s="11">
        <v>9</v>
      </c>
      <c r="BZ204" s="11">
        <v>22</v>
      </c>
      <c r="CA204" s="11">
        <v>15</v>
      </c>
      <c r="CB204" s="11">
        <v>53</v>
      </c>
      <c r="CC204" s="11">
        <v>17</v>
      </c>
      <c r="CD204" s="11">
        <v>8</v>
      </c>
      <c r="CE204" s="11">
        <v>8</v>
      </c>
      <c r="CF204" s="11">
        <v>8</v>
      </c>
      <c r="CG204" s="11">
        <v>9</v>
      </c>
      <c r="CH204" s="11">
        <v>10</v>
      </c>
      <c r="CI204" s="11" t="s">
        <v>158</v>
      </c>
      <c r="CJ204" s="11" t="s">
        <v>158</v>
      </c>
      <c r="CK204" s="11" t="s">
        <v>158</v>
      </c>
      <c r="CL204" s="11" t="s">
        <v>158</v>
      </c>
      <c r="CM204" s="11" t="s">
        <v>158</v>
      </c>
      <c r="CN204" s="11" t="s">
        <v>158</v>
      </c>
      <c r="CO204" s="11" t="s">
        <v>158</v>
      </c>
      <c r="CP204" s="11" t="s">
        <v>158</v>
      </c>
      <c r="CQ204" s="11" t="s">
        <v>158</v>
      </c>
      <c r="CR204" s="11" t="s">
        <v>158</v>
      </c>
      <c r="CS204" s="11" t="s">
        <v>158</v>
      </c>
      <c r="CT204" s="11" t="s">
        <v>158</v>
      </c>
      <c r="CU204" s="11" t="s">
        <v>158</v>
      </c>
      <c r="CV204" s="11" t="s">
        <v>154</v>
      </c>
      <c r="CW204" s="11" t="s">
        <v>154</v>
      </c>
      <c r="CX204" s="11" t="s">
        <v>154</v>
      </c>
      <c r="CY204" s="11" t="s">
        <v>154</v>
      </c>
      <c r="CZ204" s="11" t="s">
        <v>154</v>
      </c>
      <c r="DA204" s="11" t="s">
        <v>154</v>
      </c>
      <c r="DB204" s="11" t="s">
        <v>154</v>
      </c>
      <c r="DC204" s="11" t="s">
        <v>154</v>
      </c>
      <c r="DD204" s="11" t="s">
        <v>154</v>
      </c>
      <c r="DE204" s="11" t="s">
        <v>154</v>
      </c>
      <c r="DF204" s="11" t="s">
        <v>154</v>
      </c>
      <c r="DG204" s="11" t="s">
        <v>154</v>
      </c>
      <c r="DH204" s="11" t="s">
        <v>154</v>
      </c>
      <c r="DI204" s="11" t="s">
        <v>157</v>
      </c>
      <c r="DJ204" s="11" t="s">
        <v>157</v>
      </c>
      <c r="DK204" s="11" t="s">
        <v>157</v>
      </c>
      <c r="DL204" s="11" t="s">
        <v>157</v>
      </c>
      <c r="DM204" s="11" t="s">
        <v>157</v>
      </c>
      <c r="DN204" s="11" t="s">
        <v>157</v>
      </c>
      <c r="DO204" s="11" t="s">
        <v>157</v>
      </c>
      <c r="DP204" s="11" t="s">
        <v>157</v>
      </c>
      <c r="DQ204" s="11" t="s">
        <v>157</v>
      </c>
      <c r="DR204" s="11" t="s">
        <v>157</v>
      </c>
      <c r="DS204" s="11" t="s">
        <v>157</v>
      </c>
      <c r="DT204" s="11" t="s">
        <v>157</v>
      </c>
      <c r="DU204" s="11" t="s">
        <v>157</v>
      </c>
      <c r="DV204" s="11" t="b">
        <v>1</v>
      </c>
      <c r="DW204" s="11" t="b">
        <v>1</v>
      </c>
      <c r="DX204" s="11" t="b">
        <v>1</v>
      </c>
      <c r="DY204" s="11" t="b">
        <v>1</v>
      </c>
      <c r="DZ204" s="11" t="b">
        <v>1</v>
      </c>
      <c r="EA204" s="11" t="b">
        <v>1</v>
      </c>
      <c r="EB204" s="11" t="b">
        <v>1</v>
      </c>
      <c r="EC204" s="11" t="b">
        <v>1</v>
      </c>
      <c r="ED204" s="11" t="b">
        <v>1</v>
      </c>
      <c r="EE204" s="11" t="b">
        <v>1</v>
      </c>
      <c r="EF204" s="11" t="b">
        <v>1</v>
      </c>
      <c r="EG204" s="11" t="b">
        <v>1</v>
      </c>
      <c r="EH204" s="11" t="b">
        <v>1</v>
      </c>
      <c r="EI204" s="11">
        <v>3.5968244000000003E-2</v>
      </c>
      <c r="EJ204" s="11">
        <v>9.5512902999999996E-2</v>
      </c>
      <c r="EK204" s="11">
        <v>5.8302357999999999E-2</v>
      </c>
      <c r="EL204" s="11">
        <v>3.4670041999999998E-2</v>
      </c>
      <c r="EM204" s="11">
        <v>1.1808213999999999E-2</v>
      </c>
      <c r="EN204" s="11">
        <v>0.197330269</v>
      </c>
      <c r="EO204" s="11">
        <v>4.7224644000000003E-2</v>
      </c>
      <c r="EP204" s="11">
        <v>3.119893E-2</v>
      </c>
      <c r="EQ204" s="11">
        <v>0.47651249600000001</v>
      </c>
      <c r="ER204" s="11">
        <v>4.4773357E-2</v>
      </c>
      <c r="ES204" s="11">
        <v>7.2383111E-2</v>
      </c>
      <c r="ET204" s="11">
        <v>8.8946734999999999E-2</v>
      </c>
      <c r="EU204" s="11">
        <v>9.5249364000000003E-2</v>
      </c>
      <c r="EV204" s="11" t="s">
        <v>370</v>
      </c>
      <c r="EW204" s="11" t="s">
        <v>273</v>
      </c>
    </row>
    <row r="205" spans="1:153" ht="12.75" x14ac:dyDescent="0.2">
      <c r="A205" s="11"/>
      <c r="B205" s="11">
        <v>74120750</v>
      </c>
      <c r="C205" s="11">
        <v>44664.611805555556</v>
      </c>
      <c r="D205" s="11" t="s">
        <v>153</v>
      </c>
      <c r="E205" s="11">
        <v>345600</v>
      </c>
      <c r="F205" s="11">
        <v>77904724</v>
      </c>
      <c r="G205" s="11">
        <v>44664.671527777777</v>
      </c>
      <c r="H205" s="11">
        <v>44667.839583333334</v>
      </c>
      <c r="I205" s="11">
        <v>273709</v>
      </c>
      <c r="J205" s="11">
        <v>1</v>
      </c>
      <c r="K205" s="11">
        <v>66</v>
      </c>
      <c r="L205" s="11">
        <v>226646</v>
      </c>
      <c r="M205" s="11">
        <v>131</v>
      </c>
      <c r="N205" s="11">
        <v>131</v>
      </c>
      <c r="O205" s="11">
        <v>92</v>
      </c>
      <c r="P205" s="11">
        <v>100</v>
      </c>
      <c r="Q205" s="11">
        <v>217389</v>
      </c>
      <c r="R205" s="11" t="s">
        <v>154</v>
      </c>
      <c r="S205" s="11" t="s">
        <v>155</v>
      </c>
      <c r="T205" s="11" t="s">
        <v>208</v>
      </c>
      <c r="U205" s="11">
        <v>11</v>
      </c>
      <c r="V205" s="11" t="s">
        <v>154</v>
      </c>
      <c r="W205" s="11" t="s">
        <v>157</v>
      </c>
      <c r="X205" s="11">
        <v>3</v>
      </c>
      <c r="Y205" s="11">
        <v>1</v>
      </c>
      <c r="Z205" s="11">
        <v>10</v>
      </c>
      <c r="AA205" s="11">
        <v>10</v>
      </c>
      <c r="AB205" s="11">
        <v>10</v>
      </c>
      <c r="AC205" s="11">
        <v>10</v>
      </c>
      <c r="AD205" s="11">
        <v>10</v>
      </c>
      <c r="AE205" s="11">
        <v>10</v>
      </c>
      <c r="AF205" s="11">
        <v>10</v>
      </c>
      <c r="AG205" s="11">
        <v>10</v>
      </c>
      <c r="AH205" s="11">
        <v>10</v>
      </c>
      <c r="AI205" s="11">
        <v>10</v>
      </c>
      <c r="AJ205" s="11">
        <v>10</v>
      </c>
      <c r="AK205" s="11">
        <v>10</v>
      </c>
      <c r="AL205" s="11">
        <v>10</v>
      </c>
      <c r="AM205" s="11">
        <v>121</v>
      </c>
      <c r="AN205" s="11">
        <v>60</v>
      </c>
      <c r="AO205" s="11">
        <v>10</v>
      </c>
      <c r="AP205" s="11">
        <v>120</v>
      </c>
      <c r="AQ205" s="11">
        <v>60</v>
      </c>
      <c r="AR205" s="11">
        <v>40</v>
      </c>
      <c r="AS205" s="11">
        <v>1</v>
      </c>
      <c r="AT205" s="11">
        <v>130</v>
      </c>
      <c r="AU205" s="11">
        <v>166</v>
      </c>
      <c r="AV205" s="11">
        <v>7828</v>
      </c>
      <c r="AW205" s="11">
        <v>1930</v>
      </c>
      <c r="AX205" s="11">
        <v>5531</v>
      </c>
      <c r="AY205" s="11">
        <v>363</v>
      </c>
      <c r="AZ205" s="11">
        <v>4516</v>
      </c>
      <c r="BA205" s="11">
        <v>444</v>
      </c>
      <c r="BB205" s="11">
        <v>5866</v>
      </c>
      <c r="BC205" s="11">
        <v>2936</v>
      </c>
      <c r="BD205" s="11">
        <v>1610</v>
      </c>
      <c r="BE205" s="11">
        <v>2545</v>
      </c>
      <c r="BF205" s="11">
        <v>1447</v>
      </c>
      <c r="BG205" s="11">
        <v>13078</v>
      </c>
      <c r="BH205" s="11">
        <v>5652</v>
      </c>
      <c r="BI205" s="11">
        <v>10</v>
      </c>
      <c r="BJ205" s="11">
        <v>10</v>
      </c>
      <c r="BK205" s="11">
        <v>10</v>
      </c>
      <c r="BL205" s="11">
        <v>13</v>
      </c>
      <c r="BM205" s="11">
        <v>8</v>
      </c>
      <c r="BN205" s="11">
        <v>9</v>
      </c>
      <c r="BO205" s="11">
        <v>11</v>
      </c>
      <c r="BP205" s="11">
        <v>10</v>
      </c>
      <c r="BQ205" s="11">
        <v>9</v>
      </c>
      <c r="BR205" s="11">
        <v>10</v>
      </c>
      <c r="BS205" s="11">
        <v>9</v>
      </c>
      <c r="BT205" s="11">
        <v>14</v>
      </c>
      <c r="BU205" s="11">
        <v>24</v>
      </c>
      <c r="BV205" s="11">
        <v>8</v>
      </c>
      <c r="BW205" s="11">
        <v>4</v>
      </c>
      <c r="BX205" s="11">
        <v>35</v>
      </c>
      <c r="BY205" s="11">
        <v>2</v>
      </c>
      <c r="BZ205" s="11">
        <v>20</v>
      </c>
      <c r="CA205" s="11">
        <v>5</v>
      </c>
      <c r="CB205" s="11">
        <v>10</v>
      </c>
      <c r="CC205" s="11">
        <v>14</v>
      </c>
      <c r="CD205" s="11">
        <v>4</v>
      </c>
      <c r="CE205" s="11">
        <v>29</v>
      </c>
      <c r="CF205" s="11">
        <v>10</v>
      </c>
      <c r="CG205" s="11">
        <v>59</v>
      </c>
      <c r="CH205" s="11">
        <v>17</v>
      </c>
      <c r="CI205" s="11" t="s">
        <v>158</v>
      </c>
      <c r="CJ205" s="11" t="s">
        <v>158</v>
      </c>
      <c r="CK205" s="11" t="s">
        <v>158</v>
      </c>
      <c r="CL205" s="11" t="s">
        <v>158</v>
      </c>
      <c r="CM205" s="11" t="s">
        <v>158</v>
      </c>
      <c r="CN205" s="11" t="s">
        <v>158</v>
      </c>
      <c r="CO205" s="11" t="s">
        <v>158</v>
      </c>
      <c r="CP205" s="11" t="s">
        <v>158</v>
      </c>
      <c r="CQ205" s="11" t="s">
        <v>158</v>
      </c>
      <c r="CR205" s="11" t="s">
        <v>158</v>
      </c>
      <c r="CS205" s="11" t="s">
        <v>158</v>
      </c>
      <c r="CT205" s="11" t="s">
        <v>158</v>
      </c>
      <c r="CU205" s="11" t="s">
        <v>158</v>
      </c>
      <c r="CV205" s="11" t="s">
        <v>154</v>
      </c>
      <c r="CW205" s="11" t="s">
        <v>154</v>
      </c>
      <c r="CX205" s="11" t="s">
        <v>154</v>
      </c>
      <c r="CY205" s="11" t="s">
        <v>154</v>
      </c>
      <c r="CZ205" s="11" t="s">
        <v>154</v>
      </c>
      <c r="DA205" s="11" t="s">
        <v>154</v>
      </c>
      <c r="DB205" s="11" t="s">
        <v>154</v>
      </c>
      <c r="DC205" s="11" t="s">
        <v>154</v>
      </c>
      <c r="DD205" s="11" t="s">
        <v>154</v>
      </c>
      <c r="DE205" s="11" t="s">
        <v>154</v>
      </c>
      <c r="DF205" s="11" t="s">
        <v>154</v>
      </c>
      <c r="DG205" s="11" t="s">
        <v>154</v>
      </c>
      <c r="DH205" s="11" t="s">
        <v>154</v>
      </c>
      <c r="DI205" s="11" t="s">
        <v>157</v>
      </c>
      <c r="DJ205" s="11" t="s">
        <v>157</v>
      </c>
      <c r="DK205" s="11" t="s">
        <v>157</v>
      </c>
      <c r="DL205" s="11" t="s">
        <v>157</v>
      </c>
      <c r="DM205" s="11" t="s">
        <v>157</v>
      </c>
      <c r="DN205" s="11" t="s">
        <v>157</v>
      </c>
      <c r="DO205" s="11" t="s">
        <v>157</v>
      </c>
      <c r="DP205" s="11" t="s">
        <v>157</v>
      </c>
      <c r="DQ205" s="11" t="s">
        <v>157</v>
      </c>
      <c r="DR205" s="11" t="s">
        <v>157</v>
      </c>
      <c r="DS205" s="11" t="s">
        <v>157</v>
      </c>
      <c r="DT205" s="11" t="s">
        <v>157</v>
      </c>
      <c r="DU205" s="11" t="s">
        <v>157</v>
      </c>
      <c r="DV205" s="11" t="b">
        <v>1</v>
      </c>
      <c r="DW205" s="11" t="b">
        <v>1</v>
      </c>
      <c r="DX205" s="11" t="b">
        <v>1</v>
      </c>
      <c r="DY205" s="11" t="b">
        <v>1</v>
      </c>
      <c r="DZ205" s="11" t="b">
        <v>1</v>
      </c>
      <c r="EA205" s="11" t="b">
        <v>1</v>
      </c>
      <c r="EB205" s="11" t="b">
        <v>1</v>
      </c>
      <c r="EC205" s="11" t="b">
        <v>1</v>
      </c>
      <c r="ED205" s="11" t="b">
        <v>1</v>
      </c>
      <c r="EE205" s="11" t="b">
        <v>1</v>
      </c>
      <c r="EF205" s="11" t="b">
        <v>1</v>
      </c>
      <c r="EG205" s="11" t="b">
        <v>1</v>
      </c>
      <c r="EH205" s="11" t="b">
        <v>1</v>
      </c>
      <c r="EI205" s="11">
        <v>0.14039041199999999</v>
      </c>
      <c r="EJ205" s="11">
        <v>0.427781358</v>
      </c>
      <c r="EK205" s="11">
        <v>2.1229115E-2</v>
      </c>
      <c r="EL205" s="11">
        <v>5.1993586000000001E-2</v>
      </c>
      <c r="EM205" s="11">
        <v>3.0661958E-2</v>
      </c>
      <c r="EN205" s="11">
        <v>2.9893557000000001E-2</v>
      </c>
      <c r="EO205" s="11">
        <v>3.4609411999999999E-2</v>
      </c>
      <c r="EP205" s="11">
        <v>3.1205039E-2</v>
      </c>
      <c r="EQ205" s="11">
        <v>5.1155641000000002E-2</v>
      </c>
      <c r="ER205" s="11">
        <v>5.6440097000000002E-2</v>
      </c>
      <c r="ES205" s="11">
        <v>0.65095192000000002</v>
      </c>
      <c r="ET205" s="11">
        <v>3.0437362999999999E-2</v>
      </c>
      <c r="EU205" s="11">
        <v>0.21936755699999999</v>
      </c>
      <c r="EV205" s="11" t="s">
        <v>282</v>
      </c>
      <c r="EW205" s="11" t="s">
        <v>371</v>
      </c>
    </row>
    <row r="206" spans="1:153" ht="12.75" x14ac:dyDescent="0.2">
      <c r="A206" s="11"/>
      <c r="B206" s="11">
        <v>74119490</v>
      </c>
      <c r="C206" s="11">
        <v>44664.606249999997</v>
      </c>
      <c r="D206" s="11" t="s">
        <v>153</v>
      </c>
      <c r="E206" s="11">
        <v>345600</v>
      </c>
      <c r="F206" s="11">
        <v>77904772</v>
      </c>
      <c r="G206" s="11">
        <v>44664.672222222223</v>
      </c>
      <c r="H206" s="11">
        <v>44668.646527777775</v>
      </c>
      <c r="I206" s="11">
        <v>343366</v>
      </c>
      <c r="J206" s="11">
        <v>1</v>
      </c>
      <c r="K206" s="11">
        <v>57</v>
      </c>
      <c r="L206" s="11">
        <v>190150</v>
      </c>
      <c r="M206" s="11">
        <v>131</v>
      </c>
      <c r="N206" s="11">
        <v>131</v>
      </c>
      <c r="O206" s="11">
        <v>92</v>
      </c>
      <c r="P206" s="11">
        <v>100</v>
      </c>
      <c r="Q206" s="11">
        <v>269013</v>
      </c>
      <c r="R206" s="11" t="s">
        <v>154</v>
      </c>
      <c r="S206" s="11" t="s">
        <v>155</v>
      </c>
      <c r="T206" s="11" t="s">
        <v>208</v>
      </c>
      <c r="U206" s="11">
        <v>1</v>
      </c>
      <c r="V206" s="11" t="s">
        <v>154</v>
      </c>
      <c r="W206" s="11" t="s">
        <v>157</v>
      </c>
      <c r="X206" s="11">
        <v>5</v>
      </c>
      <c r="Y206" s="11">
        <v>1</v>
      </c>
      <c r="Z206" s="11">
        <v>10</v>
      </c>
      <c r="AA206" s="11">
        <v>10</v>
      </c>
      <c r="AB206" s="11">
        <v>10</v>
      </c>
      <c r="AC206" s="11">
        <v>10</v>
      </c>
      <c r="AD206" s="11">
        <v>10</v>
      </c>
      <c r="AE206" s="11">
        <v>10</v>
      </c>
      <c r="AF206" s="11">
        <v>10</v>
      </c>
      <c r="AG206" s="11">
        <v>10</v>
      </c>
      <c r="AH206" s="11">
        <v>10</v>
      </c>
      <c r="AI206" s="11">
        <v>10</v>
      </c>
      <c r="AJ206" s="11">
        <v>10</v>
      </c>
      <c r="AK206" s="11">
        <v>10</v>
      </c>
      <c r="AL206" s="11">
        <v>10</v>
      </c>
      <c r="AM206" s="11">
        <v>121</v>
      </c>
      <c r="AN206" s="11">
        <v>60</v>
      </c>
      <c r="AO206" s="11">
        <v>10</v>
      </c>
      <c r="AP206" s="11">
        <v>120</v>
      </c>
      <c r="AQ206" s="11">
        <v>60</v>
      </c>
      <c r="AR206" s="11">
        <v>40</v>
      </c>
      <c r="AS206" s="11">
        <v>1</v>
      </c>
      <c r="AT206" s="11">
        <v>130</v>
      </c>
      <c r="AU206" s="11">
        <v>1448</v>
      </c>
      <c r="AV206" s="11">
        <v>6585</v>
      </c>
      <c r="AW206" s="11">
        <v>5022</v>
      </c>
      <c r="AX206" s="11">
        <v>2592</v>
      </c>
      <c r="AY206" s="11">
        <v>1965</v>
      </c>
      <c r="AZ206" s="11">
        <v>5931</v>
      </c>
      <c r="BA206" s="11">
        <v>9329</v>
      </c>
      <c r="BB206" s="11">
        <v>2926</v>
      </c>
      <c r="BC206" s="11">
        <v>5785</v>
      </c>
      <c r="BD206" s="11">
        <v>1522</v>
      </c>
      <c r="BE206" s="11">
        <v>2975</v>
      </c>
      <c r="BF206" s="11">
        <v>2419</v>
      </c>
      <c r="BG206" s="11">
        <v>11399</v>
      </c>
      <c r="BH206" s="11">
        <v>7371</v>
      </c>
      <c r="BI206" s="11">
        <v>12</v>
      </c>
      <c r="BJ206" s="11">
        <v>12</v>
      </c>
      <c r="BK206" s="11">
        <v>9</v>
      </c>
      <c r="BL206" s="11">
        <v>14</v>
      </c>
      <c r="BM206" s="11">
        <v>6</v>
      </c>
      <c r="BN206" s="11">
        <v>8</v>
      </c>
      <c r="BO206" s="11">
        <v>14</v>
      </c>
      <c r="BP206" s="11">
        <v>10</v>
      </c>
      <c r="BQ206" s="11">
        <v>7</v>
      </c>
      <c r="BR206" s="11">
        <v>12</v>
      </c>
      <c r="BS206" s="11">
        <v>14</v>
      </c>
      <c r="BT206" s="11">
        <v>25</v>
      </c>
      <c r="BU206" s="11">
        <v>25</v>
      </c>
      <c r="BV206" s="11">
        <v>65</v>
      </c>
      <c r="BW206" s="11">
        <v>26</v>
      </c>
      <c r="BX206" s="11">
        <v>23</v>
      </c>
      <c r="BY206" s="11">
        <v>10</v>
      </c>
      <c r="BZ206" s="11">
        <v>34</v>
      </c>
      <c r="CA206" s="11">
        <v>68</v>
      </c>
      <c r="CB206" s="11">
        <v>14</v>
      </c>
      <c r="CC206" s="11">
        <v>40</v>
      </c>
      <c r="CD206" s="11">
        <v>18</v>
      </c>
      <c r="CE206" s="11">
        <v>31</v>
      </c>
      <c r="CF206" s="11">
        <v>14</v>
      </c>
      <c r="CG206" s="11">
        <v>41</v>
      </c>
      <c r="CH206" s="11">
        <v>44</v>
      </c>
      <c r="CI206" s="11" t="s">
        <v>158</v>
      </c>
      <c r="CJ206" s="11" t="s">
        <v>158</v>
      </c>
      <c r="CK206" s="11" t="s">
        <v>158</v>
      </c>
      <c r="CL206" s="11" t="s">
        <v>158</v>
      </c>
      <c r="CM206" s="11" t="s">
        <v>158</v>
      </c>
      <c r="CN206" s="11" t="s">
        <v>158</v>
      </c>
      <c r="CO206" s="11" t="s">
        <v>158</v>
      </c>
      <c r="CP206" s="11" t="s">
        <v>158</v>
      </c>
      <c r="CQ206" s="11" t="s">
        <v>158</v>
      </c>
      <c r="CR206" s="11" t="s">
        <v>158</v>
      </c>
      <c r="CS206" s="11" t="s">
        <v>158</v>
      </c>
      <c r="CT206" s="11" t="s">
        <v>158</v>
      </c>
      <c r="CU206" s="11" t="s">
        <v>158</v>
      </c>
      <c r="CV206" s="11" t="s">
        <v>154</v>
      </c>
      <c r="CW206" s="11" t="s">
        <v>154</v>
      </c>
      <c r="CX206" s="11" t="s">
        <v>154</v>
      </c>
      <c r="CY206" s="11" t="s">
        <v>154</v>
      </c>
      <c r="CZ206" s="11" t="s">
        <v>154</v>
      </c>
      <c r="DA206" s="11" t="s">
        <v>154</v>
      </c>
      <c r="DB206" s="11" t="s">
        <v>154</v>
      </c>
      <c r="DC206" s="11" t="s">
        <v>154</v>
      </c>
      <c r="DD206" s="11" t="s">
        <v>154</v>
      </c>
      <c r="DE206" s="11" t="s">
        <v>154</v>
      </c>
      <c r="DF206" s="11" t="s">
        <v>154</v>
      </c>
      <c r="DG206" s="11" t="s">
        <v>154</v>
      </c>
      <c r="DH206" s="11" t="s">
        <v>154</v>
      </c>
      <c r="DI206" s="11" t="s">
        <v>157</v>
      </c>
      <c r="DJ206" s="11" t="s">
        <v>157</v>
      </c>
      <c r="DK206" s="11" t="s">
        <v>157</v>
      </c>
      <c r="DL206" s="11" t="s">
        <v>157</v>
      </c>
      <c r="DM206" s="11" t="s">
        <v>157</v>
      </c>
      <c r="DN206" s="11" t="s">
        <v>157</v>
      </c>
      <c r="DO206" s="11" t="s">
        <v>157</v>
      </c>
      <c r="DP206" s="11" t="s">
        <v>157</v>
      </c>
      <c r="DQ206" s="11" t="s">
        <v>157</v>
      </c>
      <c r="DR206" s="11" t="s">
        <v>157</v>
      </c>
      <c r="DS206" s="11" t="s">
        <v>157</v>
      </c>
      <c r="DT206" s="11" t="s">
        <v>157</v>
      </c>
      <c r="DU206" s="11" t="s">
        <v>157</v>
      </c>
      <c r="DV206" s="11" t="b">
        <v>1</v>
      </c>
      <c r="DW206" s="11" t="b">
        <v>1</v>
      </c>
      <c r="DX206" s="11" t="b">
        <v>1</v>
      </c>
      <c r="DY206" s="11" t="b">
        <v>1</v>
      </c>
      <c r="DZ206" s="11" t="b">
        <v>1</v>
      </c>
      <c r="EA206" s="11" t="b">
        <v>1</v>
      </c>
      <c r="EB206" s="11" t="b">
        <v>1</v>
      </c>
      <c r="EC206" s="11" t="b">
        <v>1</v>
      </c>
      <c r="ED206" s="11" t="b">
        <v>1</v>
      </c>
      <c r="EE206" s="11" t="b">
        <v>1</v>
      </c>
      <c r="EF206" s="11" t="b">
        <v>1</v>
      </c>
      <c r="EG206" s="11" t="b">
        <v>1</v>
      </c>
      <c r="EH206" s="11" t="b">
        <v>1</v>
      </c>
      <c r="EI206" s="11">
        <v>6.6651724999999995E-2</v>
      </c>
      <c r="EJ206" s="11">
        <v>4.9047556999999999E-2</v>
      </c>
      <c r="EK206" s="11">
        <v>4.7164760999999999E-2</v>
      </c>
      <c r="EL206" s="11">
        <v>0.105641603</v>
      </c>
      <c r="EM206" s="11">
        <v>8.2190500999999999E-2</v>
      </c>
      <c r="EN206" s="11">
        <v>0.36482880899999998</v>
      </c>
      <c r="EO206" s="11">
        <v>3.4131255999999999E-2</v>
      </c>
      <c r="EP206" s="11">
        <v>3.1212844999999999E-2</v>
      </c>
      <c r="EQ206" s="11">
        <v>8.1623564999999995E-2</v>
      </c>
      <c r="ER206" s="11">
        <v>0.23786407100000001</v>
      </c>
      <c r="ES206" s="11">
        <v>4.6158513999999998E-2</v>
      </c>
      <c r="ET206" s="11">
        <v>3.9659078E-2</v>
      </c>
      <c r="EU206" s="11">
        <v>3.4214807999999999E-2</v>
      </c>
      <c r="EV206" s="11" t="s">
        <v>248</v>
      </c>
      <c r="EW206" s="11" t="s">
        <v>267</v>
      </c>
    </row>
    <row r="207" spans="1:153" ht="12.75" x14ac:dyDescent="0.2">
      <c r="A207" s="11"/>
      <c r="B207" s="11">
        <v>45381876</v>
      </c>
      <c r="C207" s="11">
        <v>48429.226388888703</v>
      </c>
      <c r="D207" s="11" t="s">
        <v>153</v>
      </c>
      <c r="E207" s="11">
        <v>345600</v>
      </c>
      <c r="F207" s="11">
        <v>52144312</v>
      </c>
      <c r="G207" s="11">
        <v>49517.084027778699</v>
      </c>
      <c r="H207" s="11">
        <v>48953.811111110001</v>
      </c>
      <c r="I207" s="11">
        <v>425527</v>
      </c>
      <c r="J207" s="11">
        <v>1</v>
      </c>
      <c r="K207" s="11">
        <v>146</v>
      </c>
      <c r="L207" s="11">
        <v>16220</v>
      </c>
      <c r="M207" s="11">
        <v>131</v>
      </c>
      <c r="N207" s="11">
        <v>131</v>
      </c>
      <c r="O207" s="11">
        <v>92</v>
      </c>
      <c r="P207" s="11">
        <v>100</v>
      </c>
      <c r="Q207" s="11">
        <v>402114</v>
      </c>
      <c r="R207" s="11" t="s">
        <v>154</v>
      </c>
      <c r="S207" s="11" t="s">
        <v>155</v>
      </c>
      <c r="T207" s="11" t="s">
        <v>208</v>
      </c>
      <c r="U207" s="11">
        <v>0</v>
      </c>
      <c r="V207" s="11" t="s">
        <v>154</v>
      </c>
      <c r="W207" s="11" t="s">
        <v>157</v>
      </c>
      <c r="X207" s="11">
        <v>3</v>
      </c>
      <c r="Y207" s="11">
        <v>1</v>
      </c>
      <c r="Z207" s="11">
        <v>10</v>
      </c>
      <c r="AA207" s="11">
        <v>10</v>
      </c>
      <c r="AB207" s="11">
        <v>10</v>
      </c>
      <c r="AC207" s="11">
        <v>10</v>
      </c>
      <c r="AD207" s="11">
        <v>10</v>
      </c>
      <c r="AE207" s="11">
        <v>10</v>
      </c>
      <c r="AF207" s="11">
        <v>10</v>
      </c>
      <c r="AG207" s="11">
        <v>10</v>
      </c>
      <c r="AH207" s="11">
        <v>10</v>
      </c>
      <c r="AI207" s="11">
        <v>10</v>
      </c>
      <c r="AJ207" s="11">
        <v>10</v>
      </c>
      <c r="AK207" s="11">
        <v>10</v>
      </c>
      <c r="AL207" s="11">
        <v>10</v>
      </c>
      <c r="AM207" s="11">
        <v>121</v>
      </c>
      <c r="AN207" s="11">
        <v>60</v>
      </c>
      <c r="AO207" s="11">
        <v>10</v>
      </c>
      <c r="AP207" s="11">
        <v>120</v>
      </c>
      <c r="AQ207" s="11">
        <v>60</v>
      </c>
      <c r="AR207" s="11">
        <v>40</v>
      </c>
      <c r="AS207" s="11">
        <v>1</v>
      </c>
      <c r="AT207" s="11">
        <v>130</v>
      </c>
      <c r="AU207" s="11">
        <v>130</v>
      </c>
      <c r="AV207" s="11">
        <v>859</v>
      </c>
      <c r="AW207" s="11">
        <v>618</v>
      </c>
      <c r="AX207" s="11">
        <v>1063</v>
      </c>
      <c r="AY207" s="11">
        <v>585</v>
      </c>
      <c r="AZ207" s="11">
        <v>2549</v>
      </c>
      <c r="BA207" s="11">
        <v>437</v>
      </c>
      <c r="BB207" s="11">
        <v>2465</v>
      </c>
      <c r="BC207" s="11">
        <v>1542</v>
      </c>
      <c r="BD207" s="11">
        <v>355</v>
      </c>
      <c r="BE207" s="11">
        <v>474</v>
      </c>
      <c r="BF207" s="11">
        <v>6836</v>
      </c>
      <c r="BG207" s="11">
        <v>2111</v>
      </c>
      <c r="BH207" s="11">
        <v>3142</v>
      </c>
      <c r="BI207" s="11">
        <v>13</v>
      </c>
      <c r="BJ207" s="11">
        <v>12</v>
      </c>
      <c r="BK207" s="11">
        <v>12</v>
      </c>
      <c r="BL207" s="11">
        <v>14</v>
      </c>
      <c r="BM207" s="11">
        <v>13</v>
      </c>
      <c r="BN207" s="11">
        <v>12</v>
      </c>
      <c r="BO207" s="11">
        <v>12</v>
      </c>
      <c r="BP207" s="11">
        <v>14</v>
      </c>
      <c r="BQ207" s="11">
        <v>12</v>
      </c>
      <c r="BR207" s="11">
        <v>12</v>
      </c>
      <c r="BS207" s="11">
        <v>14</v>
      </c>
      <c r="BT207" s="11">
        <v>21</v>
      </c>
      <c r="BU207" s="11">
        <v>25</v>
      </c>
      <c r="BV207" s="11">
        <v>6</v>
      </c>
      <c r="BW207" s="11">
        <v>3</v>
      </c>
      <c r="BX207" s="11">
        <v>2</v>
      </c>
      <c r="BY207" s="11">
        <v>3</v>
      </c>
      <c r="BZ207" s="11">
        <v>8</v>
      </c>
      <c r="CA207" s="11">
        <v>6</v>
      </c>
      <c r="CB207" s="11">
        <v>8</v>
      </c>
      <c r="CC207" s="11">
        <v>9</v>
      </c>
      <c r="CD207" s="11">
        <v>2</v>
      </c>
      <c r="CE207" s="11">
        <v>4</v>
      </c>
      <c r="CF207" s="11">
        <v>22</v>
      </c>
      <c r="CG207" s="11">
        <v>2</v>
      </c>
      <c r="CH207" s="11">
        <v>4</v>
      </c>
      <c r="CI207" s="11" t="s">
        <v>158</v>
      </c>
      <c r="CJ207" s="11" t="s">
        <v>158</v>
      </c>
      <c r="CK207" s="11" t="s">
        <v>158</v>
      </c>
      <c r="CL207" s="11" t="s">
        <v>158</v>
      </c>
      <c r="CM207" s="11" t="s">
        <v>158</v>
      </c>
      <c r="CN207" s="11" t="s">
        <v>158</v>
      </c>
      <c r="CO207" s="11" t="s">
        <v>158</v>
      </c>
      <c r="CP207" s="11" t="s">
        <v>158</v>
      </c>
      <c r="CQ207" s="11" t="s">
        <v>158</v>
      </c>
      <c r="CR207" s="11" t="s">
        <v>158</v>
      </c>
      <c r="CS207" s="11" t="s">
        <v>158</v>
      </c>
      <c r="CT207" s="11" t="s">
        <v>158</v>
      </c>
      <c r="CU207" s="11" t="s">
        <v>158</v>
      </c>
      <c r="CV207" s="11" t="s">
        <v>154</v>
      </c>
      <c r="CW207" s="11" t="s">
        <v>154</v>
      </c>
      <c r="CX207" s="11" t="s">
        <v>154</v>
      </c>
      <c r="CY207" s="11" t="s">
        <v>154</v>
      </c>
      <c r="CZ207" s="11" t="s">
        <v>154</v>
      </c>
      <c r="DA207" s="11" t="s">
        <v>154</v>
      </c>
      <c r="DB207" s="11" t="s">
        <v>154</v>
      </c>
      <c r="DC207" s="11" t="s">
        <v>154</v>
      </c>
      <c r="DD207" s="11" t="s">
        <v>154</v>
      </c>
      <c r="DE207" s="11" t="s">
        <v>154</v>
      </c>
      <c r="DF207" s="11" t="s">
        <v>154</v>
      </c>
      <c r="DG207" s="11" t="s">
        <v>154</v>
      </c>
      <c r="DH207" s="11" t="s">
        <v>154</v>
      </c>
      <c r="DI207" s="11" t="s">
        <v>157</v>
      </c>
      <c r="DJ207" s="11" t="s">
        <v>157</v>
      </c>
      <c r="DK207" s="11" t="s">
        <v>157</v>
      </c>
      <c r="DL207" s="11" t="s">
        <v>157</v>
      </c>
      <c r="DM207" s="11" t="s">
        <v>157</v>
      </c>
      <c r="DN207" s="11" t="s">
        <v>157</v>
      </c>
      <c r="DO207" s="11" t="s">
        <v>157</v>
      </c>
      <c r="DP207" s="11" t="s">
        <v>157</v>
      </c>
      <c r="DQ207" s="11" t="s">
        <v>157</v>
      </c>
      <c r="DR207" s="11" t="s">
        <v>157</v>
      </c>
      <c r="DS207" s="11" t="s">
        <v>157</v>
      </c>
      <c r="DT207" s="11" t="s">
        <v>157</v>
      </c>
      <c r="DU207" s="11" t="s">
        <v>157</v>
      </c>
      <c r="DV207" s="11" t="b">
        <v>1</v>
      </c>
      <c r="DW207" s="11" t="b">
        <v>1</v>
      </c>
      <c r="DX207" s="11" t="b">
        <v>1</v>
      </c>
      <c r="DY207" s="11" t="b">
        <v>1</v>
      </c>
      <c r="DZ207" s="11" t="b">
        <v>1</v>
      </c>
      <c r="EA207" s="11" t="b">
        <v>1</v>
      </c>
      <c r="EB207" s="11" t="b">
        <v>1</v>
      </c>
      <c r="EC207" s="11" t="b">
        <v>1</v>
      </c>
      <c r="ED207" s="11" t="b">
        <v>1</v>
      </c>
      <c r="EE207" s="11" t="b">
        <v>1</v>
      </c>
      <c r="EF207" s="11" t="b">
        <v>1</v>
      </c>
      <c r="EG207" s="11" t="b">
        <v>1</v>
      </c>
      <c r="EH207" s="11" t="b">
        <v>1</v>
      </c>
      <c r="EI207" s="11">
        <v>3.2819000000000001E-2</v>
      </c>
      <c r="EJ207" s="11">
        <v>2.9596999999999998E-2</v>
      </c>
      <c r="EK207" s="11">
        <v>3.1595999999999999E-2</v>
      </c>
      <c r="EL207" s="11">
        <v>3.2858999999999999E-2</v>
      </c>
      <c r="EM207" s="11">
        <v>2.9172E-2</v>
      </c>
      <c r="EN207" s="11">
        <v>3.2198999999999998E-2</v>
      </c>
      <c r="EO207" s="11">
        <v>3.3295999999999999E-2</v>
      </c>
      <c r="EP207" s="11">
        <v>3.1220999999999999E-2</v>
      </c>
      <c r="EQ207" s="11">
        <v>3.2465000000000001E-2</v>
      </c>
      <c r="ER207" s="11">
        <v>3.2369000000000002E-2</v>
      </c>
      <c r="ES207" s="11">
        <v>4.3999999999999997E-2</v>
      </c>
      <c r="ET207" s="11">
        <v>4.6845999999999999E-2</v>
      </c>
      <c r="EU207" s="11">
        <v>3.4433999999999999E-2</v>
      </c>
      <c r="EV207" s="11" t="s">
        <v>243</v>
      </c>
      <c r="EW207" s="11" t="s">
        <v>372</v>
      </c>
    </row>
    <row r="208" spans="1:153" ht="12.75" x14ac:dyDescent="0.2">
      <c r="A208" s="11"/>
      <c r="B208" s="11">
        <v>66953616</v>
      </c>
      <c r="C208" s="11">
        <v>55316.0749999994</v>
      </c>
      <c r="D208" s="11" t="s">
        <v>153</v>
      </c>
      <c r="E208" s="11">
        <v>345600</v>
      </c>
      <c r="F208" s="11">
        <v>73386744</v>
      </c>
      <c r="G208" s="11">
        <v>53550.763194446001</v>
      </c>
      <c r="H208" s="11">
        <v>52515.000694442402</v>
      </c>
      <c r="I208" s="11">
        <v>370798</v>
      </c>
      <c r="J208" s="11">
        <v>1</v>
      </c>
      <c r="K208" s="11">
        <v>110</v>
      </c>
      <c r="L208" s="11">
        <v>249049</v>
      </c>
      <c r="M208" s="11">
        <v>131</v>
      </c>
      <c r="N208" s="11">
        <v>91</v>
      </c>
      <c r="O208" s="11">
        <v>92</v>
      </c>
      <c r="P208" s="11">
        <v>69.459999999999994</v>
      </c>
      <c r="Q208" s="11">
        <v>158319</v>
      </c>
      <c r="R208" s="11" t="s">
        <v>154</v>
      </c>
      <c r="S208" s="11" t="s">
        <v>155</v>
      </c>
      <c r="T208" s="11" t="s">
        <v>208</v>
      </c>
      <c r="U208" s="11">
        <v>4</v>
      </c>
      <c r="V208" s="11" t="s">
        <v>154</v>
      </c>
      <c r="W208" s="11" t="s">
        <v>157</v>
      </c>
      <c r="X208" s="11">
        <v>3</v>
      </c>
      <c r="Y208" s="11">
        <v>1</v>
      </c>
      <c r="Z208" s="11">
        <v>10</v>
      </c>
      <c r="AA208" s="11">
        <v>10</v>
      </c>
      <c r="AB208" s="11">
        <v>10</v>
      </c>
      <c r="AC208" s="11">
        <v>10</v>
      </c>
      <c r="AD208" s="11">
        <v>0</v>
      </c>
      <c r="AE208" s="11">
        <v>0</v>
      </c>
      <c r="AF208" s="11">
        <v>10</v>
      </c>
      <c r="AG208" s="11">
        <v>10</v>
      </c>
      <c r="AH208" s="11">
        <v>10</v>
      </c>
      <c r="AI208" s="11">
        <v>10</v>
      </c>
      <c r="AJ208" s="11">
        <v>10</v>
      </c>
      <c r="AK208" s="11">
        <v>0</v>
      </c>
      <c r="AL208" s="11">
        <v>0</v>
      </c>
      <c r="AM208" s="11">
        <v>81</v>
      </c>
      <c r="AN208" s="11">
        <v>60</v>
      </c>
      <c r="AO208" s="11">
        <v>0</v>
      </c>
      <c r="AP208" s="11">
        <v>90</v>
      </c>
      <c r="AQ208" s="11">
        <v>40</v>
      </c>
      <c r="AR208" s="11">
        <v>30</v>
      </c>
      <c r="AS208" s="11">
        <v>1</v>
      </c>
      <c r="AT208" s="11">
        <v>90</v>
      </c>
      <c r="AU208" s="11">
        <v>121</v>
      </c>
      <c r="AV208" s="11">
        <v>1593</v>
      </c>
      <c r="AW208" s="11">
        <v>2443</v>
      </c>
      <c r="AX208" s="11">
        <v>117627</v>
      </c>
      <c r="AY208" s="11">
        <v>63805</v>
      </c>
      <c r="AZ208" s="11">
        <v>16551</v>
      </c>
      <c r="BA208" s="11">
        <v>433</v>
      </c>
      <c r="BB208" s="11">
        <v>1843</v>
      </c>
      <c r="BC208" s="11">
        <v>1756</v>
      </c>
      <c r="BD208" s="11">
        <v>243</v>
      </c>
      <c r="BE208" s="11">
        <v>122</v>
      </c>
      <c r="BF208" s="11">
        <v>1429</v>
      </c>
      <c r="BG208" s="11">
        <v>2251</v>
      </c>
      <c r="BH208" s="11">
        <v>1990</v>
      </c>
      <c r="BI208" s="11">
        <v>9</v>
      </c>
      <c r="BJ208" s="11">
        <v>10</v>
      </c>
      <c r="BK208" s="11">
        <v>9</v>
      </c>
      <c r="BL208" s="11">
        <v>16</v>
      </c>
      <c r="BM208" s="11">
        <v>11</v>
      </c>
      <c r="BN208" s="11">
        <v>9</v>
      </c>
      <c r="BO208" s="11">
        <v>11</v>
      </c>
      <c r="BP208" s="11">
        <v>11</v>
      </c>
      <c r="BQ208" s="11">
        <v>10</v>
      </c>
      <c r="BR208" s="11">
        <v>11</v>
      </c>
      <c r="BS208" s="11">
        <v>13</v>
      </c>
      <c r="BT208" s="11">
        <v>14</v>
      </c>
      <c r="BU208" s="11">
        <v>14</v>
      </c>
      <c r="BV208" s="11">
        <v>10</v>
      </c>
      <c r="BW208" s="11">
        <v>13</v>
      </c>
      <c r="BX208" s="11">
        <v>12</v>
      </c>
      <c r="BY208" s="11">
        <v>36</v>
      </c>
      <c r="BZ208" s="11">
        <v>73</v>
      </c>
      <c r="CA208" s="11">
        <v>5</v>
      </c>
      <c r="CB208" s="11">
        <v>17</v>
      </c>
      <c r="CC208" s="11">
        <v>16</v>
      </c>
      <c r="CD208" s="11">
        <v>2</v>
      </c>
      <c r="CE208" s="11">
        <v>3</v>
      </c>
      <c r="CF208" s="11">
        <v>8</v>
      </c>
      <c r="CG208" s="11">
        <v>14</v>
      </c>
      <c r="CH208" s="11">
        <v>9</v>
      </c>
      <c r="CI208" s="11" t="s">
        <v>158</v>
      </c>
      <c r="CJ208" s="11" t="s">
        <v>158</v>
      </c>
      <c r="CK208" s="11" t="s">
        <v>158</v>
      </c>
      <c r="CL208" s="11" t="s">
        <v>158</v>
      </c>
      <c r="CM208" s="11" t="s">
        <v>158</v>
      </c>
      <c r="CN208" s="11" t="s">
        <v>158</v>
      </c>
      <c r="CO208" s="11" t="s">
        <v>158</v>
      </c>
      <c r="CP208" s="11" t="s">
        <v>158</v>
      </c>
      <c r="CQ208" s="11" t="s">
        <v>158</v>
      </c>
      <c r="CR208" s="11" t="s">
        <v>158</v>
      </c>
      <c r="CS208" s="11" t="s">
        <v>158</v>
      </c>
      <c r="CT208" s="11" t="s">
        <v>158</v>
      </c>
      <c r="CU208" s="11" t="s">
        <v>158</v>
      </c>
      <c r="CV208" s="11" t="s">
        <v>154</v>
      </c>
      <c r="CW208" s="11" t="s">
        <v>154</v>
      </c>
      <c r="CX208" s="11" t="s">
        <v>154</v>
      </c>
      <c r="CY208" s="11" t="s">
        <v>154</v>
      </c>
      <c r="CZ208" s="11" t="s">
        <v>154</v>
      </c>
      <c r="DA208" s="11" t="s">
        <v>154</v>
      </c>
      <c r="DB208" s="11" t="s">
        <v>154</v>
      </c>
      <c r="DC208" s="11" t="s">
        <v>154</v>
      </c>
      <c r="DD208" s="11" t="s">
        <v>154</v>
      </c>
      <c r="DE208" s="11" t="s">
        <v>154</v>
      </c>
      <c r="DF208" s="11" t="s">
        <v>154</v>
      </c>
      <c r="DG208" s="11" t="s">
        <v>154</v>
      </c>
      <c r="DH208" s="11" t="s">
        <v>154</v>
      </c>
      <c r="DI208" s="11" t="s">
        <v>157</v>
      </c>
      <c r="DJ208" s="11" t="s">
        <v>157</v>
      </c>
      <c r="DK208" s="11" t="s">
        <v>157</v>
      </c>
      <c r="DL208" s="11" t="s">
        <v>157</v>
      </c>
      <c r="DM208" s="11" t="s">
        <v>157</v>
      </c>
      <c r="DN208" s="11" t="s">
        <v>157</v>
      </c>
      <c r="DO208" s="11" t="s">
        <v>157</v>
      </c>
      <c r="DP208" s="11" t="s">
        <v>157</v>
      </c>
      <c r="DQ208" s="11" t="s">
        <v>157</v>
      </c>
      <c r="DR208" s="11" t="s">
        <v>157</v>
      </c>
      <c r="DS208" s="11" t="s">
        <v>157</v>
      </c>
      <c r="DT208" s="11" t="s">
        <v>157</v>
      </c>
      <c r="DU208" s="11" t="s">
        <v>157</v>
      </c>
      <c r="DV208" s="11" t="b">
        <v>1</v>
      </c>
      <c r="DW208" s="11" t="b">
        <v>1</v>
      </c>
      <c r="DX208" s="11" t="b">
        <v>1</v>
      </c>
      <c r="DY208" s="11" t="b">
        <v>1</v>
      </c>
      <c r="DZ208" s="11" t="b">
        <v>0</v>
      </c>
      <c r="EA208" s="11" t="b">
        <v>0</v>
      </c>
      <c r="EB208" s="11" t="b">
        <v>1</v>
      </c>
      <c r="EC208" s="11" t="b">
        <v>1</v>
      </c>
      <c r="ED208" s="11" t="b">
        <v>1</v>
      </c>
      <c r="EE208" s="11" t="b">
        <v>1</v>
      </c>
      <c r="EF208" s="11" t="b">
        <v>1</v>
      </c>
      <c r="EG208" s="11" t="b">
        <v>0</v>
      </c>
      <c r="EH208" s="11" t="b">
        <v>0</v>
      </c>
      <c r="EI208" s="11">
        <v>1.5946999999999999E-2</v>
      </c>
      <c r="EJ208" s="11">
        <v>6.6946000000000006E-2</v>
      </c>
      <c r="EK208" s="11">
        <v>3.3820999999999997E-2</v>
      </c>
      <c r="EL208" s="11">
        <v>1.2548E-2</v>
      </c>
      <c r="EM208" s="11">
        <v>0.221335</v>
      </c>
      <c r="EN208" s="11">
        <v>2.819E-2</v>
      </c>
      <c r="EO208" s="11">
        <v>0.24063499999999999</v>
      </c>
      <c r="EP208" s="11">
        <v>3.1220999999999999E-2</v>
      </c>
      <c r="EQ208" s="11">
        <v>3.2280000000000003E-2</v>
      </c>
      <c r="ER208" s="11">
        <v>3.1438000000000001E-2</v>
      </c>
      <c r="ES208" s="11">
        <v>4.7813000000000001E-2</v>
      </c>
      <c r="ET208" s="11">
        <v>4.4521999999999999E-2</v>
      </c>
      <c r="EU208" s="11">
        <v>2.2054000000000001E-2</v>
      </c>
      <c r="EV208" s="11" t="s">
        <v>248</v>
      </c>
      <c r="EW208" s="11" t="s">
        <v>234</v>
      </c>
    </row>
    <row r="209" spans="1:153" ht="12.75" x14ac:dyDescent="0.2">
      <c r="A209" s="11"/>
      <c r="B209" s="11">
        <v>39671036</v>
      </c>
      <c r="C209" s="11">
        <v>52728.023611110701</v>
      </c>
      <c r="D209" s="11" t="s">
        <v>153</v>
      </c>
      <c r="E209" s="11">
        <v>345600</v>
      </c>
      <c r="F209" s="11">
        <v>47411622</v>
      </c>
      <c r="G209" s="11">
        <v>48052.115972222797</v>
      </c>
      <c r="H209" s="11">
        <v>47660.443749999198</v>
      </c>
      <c r="I209" s="11">
        <v>188072</v>
      </c>
      <c r="J209" s="11">
        <v>2</v>
      </c>
      <c r="K209" s="11">
        <v>0</v>
      </c>
      <c r="L209" s="11">
        <v>0</v>
      </c>
      <c r="M209" s="11">
        <v>131</v>
      </c>
      <c r="N209" s="11">
        <v>121</v>
      </c>
      <c r="O209" s="11">
        <v>92</v>
      </c>
      <c r="P209" s="11">
        <v>92.36</v>
      </c>
      <c r="Q209" s="11">
        <v>84842</v>
      </c>
      <c r="R209" s="11" t="s">
        <v>154</v>
      </c>
      <c r="S209" s="11" t="s">
        <v>155</v>
      </c>
      <c r="T209" s="11" t="s">
        <v>156</v>
      </c>
      <c r="U209" s="11">
        <v>0</v>
      </c>
      <c r="V209" s="11" t="s">
        <v>154</v>
      </c>
      <c r="W209" s="11" t="s">
        <v>157</v>
      </c>
      <c r="X209" s="11">
        <v>1</v>
      </c>
      <c r="Y209" s="11">
        <v>1</v>
      </c>
      <c r="Z209" s="11">
        <v>10</v>
      </c>
      <c r="AA209" s="11">
        <v>10</v>
      </c>
      <c r="AB209" s="11">
        <v>10</v>
      </c>
      <c r="AC209" s="11">
        <v>10</v>
      </c>
      <c r="AD209" s="11">
        <v>10</v>
      </c>
      <c r="AE209" s="11">
        <v>10</v>
      </c>
      <c r="AF209" s="11">
        <v>10</v>
      </c>
      <c r="AG209" s="11">
        <v>10</v>
      </c>
      <c r="AH209" s="11">
        <v>10</v>
      </c>
      <c r="AI209" s="11">
        <v>10</v>
      </c>
      <c r="AJ209" s="11">
        <v>10</v>
      </c>
      <c r="AK209" s="11">
        <v>0</v>
      </c>
      <c r="AL209" s="11">
        <v>10</v>
      </c>
      <c r="AM209" s="11">
        <v>111</v>
      </c>
      <c r="AN209" s="11">
        <v>60</v>
      </c>
      <c r="AO209" s="11">
        <v>10</v>
      </c>
      <c r="AP209" s="11">
        <v>110</v>
      </c>
      <c r="AQ209" s="11">
        <v>50</v>
      </c>
      <c r="AR209" s="11">
        <v>30</v>
      </c>
      <c r="AS209" s="11">
        <v>1</v>
      </c>
      <c r="AT209" s="11">
        <v>120</v>
      </c>
      <c r="AU209" s="11">
        <v>14</v>
      </c>
      <c r="AV209" s="11">
        <v>7171</v>
      </c>
      <c r="AW209" s="11">
        <v>7127</v>
      </c>
      <c r="AX209" s="11">
        <v>1381</v>
      </c>
      <c r="AY209" s="11">
        <v>34466</v>
      </c>
      <c r="AZ209" s="11">
        <v>9204</v>
      </c>
      <c r="BA209" s="11">
        <v>20475</v>
      </c>
      <c r="BB209" s="11">
        <v>14946</v>
      </c>
      <c r="BC209" s="11">
        <v>4140</v>
      </c>
      <c r="BD209" s="11">
        <v>461</v>
      </c>
      <c r="BE209" s="11">
        <v>678</v>
      </c>
      <c r="BF209" s="11">
        <v>1270</v>
      </c>
      <c r="BG209" s="11">
        <v>1005</v>
      </c>
      <c r="BH209" s="11">
        <v>857</v>
      </c>
      <c r="BI209" s="11">
        <v>5</v>
      </c>
      <c r="BJ209" s="11">
        <v>6</v>
      </c>
      <c r="BK209" s="11">
        <v>5</v>
      </c>
      <c r="BL209" s="11">
        <v>7</v>
      </c>
      <c r="BM209" s="11">
        <v>5</v>
      </c>
      <c r="BN209" s="11">
        <v>5</v>
      </c>
      <c r="BO209" s="11">
        <v>9</v>
      </c>
      <c r="BP209" s="11">
        <v>6</v>
      </c>
      <c r="BQ209" s="11">
        <v>5</v>
      </c>
      <c r="BR209" s="11">
        <v>6</v>
      </c>
      <c r="BS209" s="11">
        <v>9</v>
      </c>
      <c r="BT209" s="11">
        <v>11</v>
      </c>
      <c r="BU209" s="11">
        <v>34</v>
      </c>
      <c r="BV209" s="11">
        <v>21</v>
      </c>
      <c r="BW209" s="11">
        <v>22</v>
      </c>
      <c r="BX209" s="11">
        <v>7</v>
      </c>
      <c r="BY209" s="11">
        <v>10</v>
      </c>
      <c r="BZ209" s="11">
        <v>4</v>
      </c>
      <c r="CA209" s="11">
        <v>8</v>
      </c>
      <c r="CB209" s="11">
        <v>4</v>
      </c>
      <c r="CC209" s="11">
        <v>5</v>
      </c>
      <c r="CD209" s="11">
        <v>4</v>
      </c>
      <c r="CE209" s="11">
        <v>5</v>
      </c>
      <c r="CF209" s="11">
        <v>6</v>
      </c>
      <c r="CG209" s="11">
        <v>3</v>
      </c>
      <c r="CH209" s="11">
        <v>4</v>
      </c>
      <c r="CI209" s="11" t="s">
        <v>158</v>
      </c>
      <c r="CJ209" s="11" t="s">
        <v>158</v>
      </c>
      <c r="CK209" s="11" t="s">
        <v>158</v>
      </c>
      <c r="CL209" s="11" t="s">
        <v>158</v>
      </c>
      <c r="CM209" s="11" t="s">
        <v>158</v>
      </c>
      <c r="CN209" s="11" t="s">
        <v>158</v>
      </c>
      <c r="CO209" s="11" t="s">
        <v>158</v>
      </c>
      <c r="CP209" s="11" t="s">
        <v>158</v>
      </c>
      <c r="CQ209" s="11" t="s">
        <v>158</v>
      </c>
      <c r="CR209" s="11" t="s">
        <v>158</v>
      </c>
      <c r="CS209" s="11" t="s">
        <v>158</v>
      </c>
      <c r="CT209" s="11" t="s">
        <v>158</v>
      </c>
      <c r="CU209" s="11" t="s">
        <v>158</v>
      </c>
      <c r="CV209" s="11" t="s">
        <v>154</v>
      </c>
      <c r="CW209" s="11" t="s">
        <v>154</v>
      </c>
      <c r="CX209" s="11" t="s">
        <v>154</v>
      </c>
      <c r="CY209" s="11" t="s">
        <v>154</v>
      </c>
      <c r="CZ209" s="11" t="s">
        <v>154</v>
      </c>
      <c r="DA209" s="11" t="s">
        <v>154</v>
      </c>
      <c r="DB209" s="11" t="s">
        <v>154</v>
      </c>
      <c r="DC209" s="11" t="s">
        <v>154</v>
      </c>
      <c r="DD209" s="11" t="s">
        <v>154</v>
      </c>
      <c r="DE209" s="11" t="s">
        <v>154</v>
      </c>
      <c r="DF209" s="11" t="s">
        <v>154</v>
      </c>
      <c r="DG209" s="11" t="s">
        <v>154</v>
      </c>
      <c r="DH209" s="11" t="s">
        <v>154</v>
      </c>
      <c r="DI209" s="11" t="s">
        <v>157</v>
      </c>
      <c r="DJ209" s="11" t="s">
        <v>157</v>
      </c>
      <c r="DK209" s="11" t="s">
        <v>157</v>
      </c>
      <c r="DL209" s="11" t="s">
        <v>157</v>
      </c>
      <c r="DM209" s="11" t="s">
        <v>157</v>
      </c>
      <c r="DN209" s="11" t="s">
        <v>157</v>
      </c>
      <c r="DO209" s="11" t="s">
        <v>157</v>
      </c>
      <c r="DP209" s="11" t="s">
        <v>157</v>
      </c>
      <c r="DQ209" s="11" t="s">
        <v>157</v>
      </c>
      <c r="DR209" s="11" t="s">
        <v>157</v>
      </c>
      <c r="DS209" s="11" t="s">
        <v>157</v>
      </c>
      <c r="DT209" s="11" t="s">
        <v>157</v>
      </c>
      <c r="DU209" s="11" t="s">
        <v>157</v>
      </c>
      <c r="DV209" s="11" t="b">
        <v>1</v>
      </c>
      <c r="DW209" s="11" t="b">
        <v>1</v>
      </c>
      <c r="DX209" s="11" t="b">
        <v>1</v>
      </c>
      <c r="DY209" s="11" t="b">
        <v>1</v>
      </c>
      <c r="DZ209" s="11" t="b">
        <v>1</v>
      </c>
      <c r="EA209" s="11" t="b">
        <v>1</v>
      </c>
      <c r="EB209" s="11" t="b">
        <v>1</v>
      </c>
      <c r="EC209" s="11" t="b">
        <v>1</v>
      </c>
      <c r="ED209" s="11" t="b">
        <v>1</v>
      </c>
      <c r="EE209" s="11" t="b">
        <v>1</v>
      </c>
      <c r="EF209" s="11" t="b">
        <v>1</v>
      </c>
      <c r="EG209" s="11" t="b">
        <v>0</v>
      </c>
      <c r="EH209" s="11" t="b">
        <v>1</v>
      </c>
      <c r="EI209" s="11">
        <v>3.5174999999999998E-2</v>
      </c>
      <c r="EJ209" s="11">
        <v>3.0536000000000001E-2</v>
      </c>
      <c r="EK209" s="11">
        <v>3.0723E-2</v>
      </c>
      <c r="EL209" s="11">
        <v>4.2699000000000001E-2</v>
      </c>
      <c r="EM209" s="11">
        <v>1.2338999999999999E-2</v>
      </c>
      <c r="EN209" s="11">
        <v>4.1831E-2</v>
      </c>
      <c r="EO209" s="11">
        <v>3.4366000000000001E-2</v>
      </c>
      <c r="EP209" s="11">
        <v>3.1253999999999997E-2</v>
      </c>
      <c r="EQ209" s="11">
        <v>5.7574E-2</v>
      </c>
      <c r="ER209" s="11">
        <v>3.2329999999999998E-2</v>
      </c>
      <c r="ES209" s="11">
        <v>3.7303000000000003E-2</v>
      </c>
      <c r="ET209" s="11">
        <v>2.988E-2</v>
      </c>
      <c r="EU209" s="11">
        <v>3.9493E-2</v>
      </c>
      <c r="EV209" s="11" t="s">
        <v>373</v>
      </c>
      <c r="EW209" s="11" t="s">
        <v>328</v>
      </c>
    </row>
    <row r="210" spans="1:153" ht="12.75" x14ac:dyDescent="0.2">
      <c r="A210" s="11"/>
      <c r="B210" s="11">
        <v>73589910</v>
      </c>
      <c r="C210" s="11">
        <v>55425.738194443802</v>
      </c>
      <c r="D210" s="11" t="s">
        <v>153</v>
      </c>
      <c r="E210" s="11">
        <v>345600</v>
      </c>
      <c r="F210" s="11">
        <v>77729198</v>
      </c>
      <c r="G210" s="11">
        <v>54995.663194446301</v>
      </c>
      <c r="H210" s="11">
        <v>53790.650694442098</v>
      </c>
      <c r="I210" s="11">
        <v>345582</v>
      </c>
      <c r="J210" s="11">
        <v>1</v>
      </c>
      <c r="K210" s="11">
        <v>117</v>
      </c>
      <c r="L210" s="11">
        <v>154016</v>
      </c>
      <c r="M210" s="11">
        <v>131</v>
      </c>
      <c r="N210" s="11">
        <v>81</v>
      </c>
      <c r="O210" s="11">
        <v>92</v>
      </c>
      <c r="P210" s="11">
        <v>61.83</v>
      </c>
      <c r="Q210" s="11">
        <v>191660</v>
      </c>
      <c r="R210" s="11" t="s">
        <v>154</v>
      </c>
      <c r="S210" s="11" t="s">
        <v>155</v>
      </c>
      <c r="T210" s="11" t="s">
        <v>208</v>
      </c>
      <c r="U210" s="11">
        <v>42</v>
      </c>
      <c r="V210" s="11" t="s">
        <v>154</v>
      </c>
      <c r="W210" s="11" t="s">
        <v>157</v>
      </c>
      <c r="X210" s="11">
        <v>2</v>
      </c>
      <c r="Y210" s="11">
        <v>1</v>
      </c>
      <c r="Z210" s="11">
        <v>10</v>
      </c>
      <c r="AA210" s="11">
        <v>10</v>
      </c>
      <c r="AB210" s="11">
        <v>10</v>
      </c>
      <c r="AC210" s="11">
        <v>10</v>
      </c>
      <c r="AD210" s="11">
        <v>0</v>
      </c>
      <c r="AE210" s="11">
        <v>0</v>
      </c>
      <c r="AF210" s="11">
        <v>10</v>
      </c>
      <c r="AG210" s="11">
        <v>0</v>
      </c>
      <c r="AH210" s="11">
        <v>0</v>
      </c>
      <c r="AI210" s="11">
        <v>10</v>
      </c>
      <c r="AJ210" s="11">
        <v>10</v>
      </c>
      <c r="AK210" s="11">
        <v>0</v>
      </c>
      <c r="AL210" s="11">
        <v>10</v>
      </c>
      <c r="AM210" s="11">
        <v>71</v>
      </c>
      <c r="AN210" s="11">
        <v>50</v>
      </c>
      <c r="AO210" s="11">
        <v>10</v>
      </c>
      <c r="AP210" s="11">
        <v>70</v>
      </c>
      <c r="AQ210" s="11">
        <v>40</v>
      </c>
      <c r="AR210" s="11">
        <v>30</v>
      </c>
      <c r="AS210" s="11">
        <v>1</v>
      </c>
      <c r="AT210" s="11">
        <v>80</v>
      </c>
      <c r="AU210" s="11">
        <v>210</v>
      </c>
      <c r="AV210" s="11">
        <v>90805</v>
      </c>
      <c r="AW210" s="11">
        <v>1714</v>
      </c>
      <c r="AX210" s="11">
        <v>521</v>
      </c>
      <c r="AY210" s="11">
        <v>3947</v>
      </c>
      <c r="AZ210" s="11">
        <v>8980</v>
      </c>
      <c r="BA210" s="11">
        <v>17604</v>
      </c>
      <c r="BB210" s="11">
        <v>2902</v>
      </c>
      <c r="BC210" s="11">
        <v>6852</v>
      </c>
      <c r="BD210" s="11">
        <v>1815</v>
      </c>
      <c r="BE210" s="11">
        <v>2024</v>
      </c>
      <c r="BF210" s="11">
        <v>8714</v>
      </c>
      <c r="BG210" s="11">
        <v>4539</v>
      </c>
      <c r="BH210" s="11">
        <v>3045</v>
      </c>
      <c r="BI210" s="11">
        <v>9</v>
      </c>
      <c r="BJ210" s="11">
        <v>10</v>
      </c>
      <c r="BK210" s="11">
        <v>11</v>
      </c>
      <c r="BL210" s="11">
        <v>11</v>
      </c>
      <c r="BM210" s="11">
        <v>8</v>
      </c>
      <c r="BN210" s="11">
        <v>12</v>
      </c>
      <c r="BO210" s="11">
        <v>11</v>
      </c>
      <c r="BP210" s="11">
        <v>10</v>
      </c>
      <c r="BQ210" s="11">
        <v>11</v>
      </c>
      <c r="BR210" s="11">
        <v>10</v>
      </c>
      <c r="BS210" s="11">
        <v>11</v>
      </c>
      <c r="BT210" s="11">
        <v>10</v>
      </c>
      <c r="BU210" s="11">
        <v>21</v>
      </c>
      <c r="BV210" s="11">
        <v>33</v>
      </c>
      <c r="BW210" s="11">
        <v>13</v>
      </c>
      <c r="BX210" s="11">
        <v>5</v>
      </c>
      <c r="BY210" s="11">
        <v>7</v>
      </c>
      <c r="BZ210" s="11">
        <v>33</v>
      </c>
      <c r="CA210" s="11">
        <v>34</v>
      </c>
      <c r="CB210" s="11">
        <v>14</v>
      </c>
      <c r="CC210" s="11">
        <v>9</v>
      </c>
      <c r="CD210" s="11">
        <v>11</v>
      </c>
      <c r="CE210" s="11">
        <v>5</v>
      </c>
      <c r="CF210" s="11">
        <v>15</v>
      </c>
      <c r="CG210" s="11">
        <v>13</v>
      </c>
      <c r="CH210" s="11">
        <v>11</v>
      </c>
      <c r="CI210" s="11" t="s">
        <v>158</v>
      </c>
      <c r="CJ210" s="11" t="s">
        <v>158</v>
      </c>
      <c r="CK210" s="11" t="s">
        <v>158</v>
      </c>
      <c r="CL210" s="11" t="s">
        <v>158</v>
      </c>
      <c r="CM210" s="11" t="s">
        <v>158</v>
      </c>
      <c r="CN210" s="11" t="s">
        <v>158</v>
      </c>
      <c r="CO210" s="11" t="s">
        <v>158</v>
      </c>
      <c r="CP210" s="11" t="s">
        <v>158</v>
      </c>
      <c r="CQ210" s="11" t="s">
        <v>158</v>
      </c>
      <c r="CR210" s="11" t="s">
        <v>158</v>
      </c>
      <c r="CS210" s="11" t="s">
        <v>158</v>
      </c>
      <c r="CT210" s="11" t="s">
        <v>158</v>
      </c>
      <c r="CU210" s="11" t="s">
        <v>158</v>
      </c>
      <c r="CV210" s="11" t="s">
        <v>154</v>
      </c>
      <c r="CW210" s="11" t="s">
        <v>154</v>
      </c>
      <c r="CX210" s="11" t="s">
        <v>154</v>
      </c>
      <c r="CY210" s="11" t="s">
        <v>154</v>
      </c>
      <c r="CZ210" s="11" t="s">
        <v>154</v>
      </c>
      <c r="DA210" s="11" t="s">
        <v>154</v>
      </c>
      <c r="DB210" s="11" t="s">
        <v>154</v>
      </c>
      <c r="DC210" s="11" t="s">
        <v>154</v>
      </c>
      <c r="DD210" s="11" t="s">
        <v>154</v>
      </c>
      <c r="DE210" s="11" t="s">
        <v>154</v>
      </c>
      <c r="DF210" s="11" t="s">
        <v>154</v>
      </c>
      <c r="DG210" s="11" t="s">
        <v>154</v>
      </c>
      <c r="DH210" s="11" t="s">
        <v>154</v>
      </c>
      <c r="DI210" s="11" t="s">
        <v>157</v>
      </c>
      <c r="DJ210" s="11" t="s">
        <v>157</v>
      </c>
      <c r="DK210" s="11" t="s">
        <v>157</v>
      </c>
      <c r="DL210" s="11" t="s">
        <v>157</v>
      </c>
      <c r="DM210" s="11" t="s">
        <v>157</v>
      </c>
      <c r="DN210" s="11" t="s">
        <v>157</v>
      </c>
      <c r="DO210" s="11" t="s">
        <v>157</v>
      </c>
      <c r="DP210" s="11" t="s">
        <v>157</v>
      </c>
      <c r="DQ210" s="11" t="s">
        <v>157</v>
      </c>
      <c r="DR210" s="11" t="s">
        <v>157</v>
      </c>
      <c r="DS210" s="11" t="s">
        <v>157</v>
      </c>
      <c r="DT210" s="11" t="s">
        <v>157</v>
      </c>
      <c r="DU210" s="11" t="s">
        <v>157</v>
      </c>
      <c r="DV210" s="11" t="b">
        <v>1</v>
      </c>
      <c r="DW210" s="11" t="b">
        <v>1</v>
      </c>
      <c r="DX210" s="11" t="b">
        <v>1</v>
      </c>
      <c r="DY210" s="11" t="b">
        <v>1</v>
      </c>
      <c r="DZ210" s="11" t="b">
        <v>0</v>
      </c>
      <c r="EA210" s="11" t="b">
        <v>0</v>
      </c>
      <c r="EB210" s="11" t="b">
        <v>1</v>
      </c>
      <c r="EC210" s="11" t="b">
        <v>0</v>
      </c>
      <c r="ED210" s="11" t="b">
        <v>0</v>
      </c>
      <c r="EE210" s="11" t="b">
        <v>1</v>
      </c>
      <c r="EF210" s="11" t="b">
        <v>1</v>
      </c>
      <c r="EG210" s="11" t="b">
        <v>0</v>
      </c>
      <c r="EH210" s="11" t="b">
        <v>1</v>
      </c>
      <c r="EI210" s="11">
        <v>1.1285E-2</v>
      </c>
      <c r="EJ210" s="11">
        <v>1.4392E-2</v>
      </c>
      <c r="EK210" s="11">
        <v>5.0616000000000001E-2</v>
      </c>
      <c r="EL210" s="11">
        <v>4.4239000000000001E-2</v>
      </c>
      <c r="EM210" s="11">
        <v>9.4943E-2</v>
      </c>
      <c r="EN210" s="11">
        <v>1.7645999999999998E-2</v>
      </c>
      <c r="EO210" s="11">
        <v>4.3878E-2</v>
      </c>
      <c r="EP210" s="11">
        <v>3.1301000000000002E-2</v>
      </c>
      <c r="EQ210" s="11">
        <v>2.0660000000000001E-2</v>
      </c>
      <c r="ER210" s="11">
        <v>3.3558999999999999E-2</v>
      </c>
      <c r="ES210" s="11">
        <v>3.6914000000000002E-2</v>
      </c>
      <c r="ET210" s="11">
        <v>0.12024600000000001</v>
      </c>
      <c r="EU210" s="11">
        <v>4.4803999999999997E-2</v>
      </c>
      <c r="EV210" s="11" t="s">
        <v>238</v>
      </c>
      <c r="EW210" s="11" t="s">
        <v>210</v>
      </c>
    </row>
    <row r="211" spans="1:153" ht="12.75" x14ac:dyDescent="0.2">
      <c r="A211" s="11"/>
      <c r="B211" s="11">
        <v>66953682</v>
      </c>
      <c r="C211" s="11">
        <v>47946.708333333198</v>
      </c>
      <c r="D211" s="11" t="s">
        <v>153</v>
      </c>
      <c r="E211" s="11">
        <v>345600</v>
      </c>
      <c r="F211" s="11">
        <v>73386098</v>
      </c>
      <c r="G211" s="11">
        <v>54172.872916668399</v>
      </c>
      <c r="H211" s="11">
        <v>53064.238888886699</v>
      </c>
      <c r="I211" s="11">
        <v>268663</v>
      </c>
      <c r="J211" s="11">
        <v>1</v>
      </c>
      <c r="K211" s="11">
        <v>167</v>
      </c>
      <c r="L211" s="11">
        <v>190255</v>
      </c>
      <c r="M211" s="11">
        <v>131</v>
      </c>
      <c r="N211" s="11">
        <v>131</v>
      </c>
      <c r="O211" s="11">
        <v>92</v>
      </c>
      <c r="P211" s="11">
        <v>100</v>
      </c>
      <c r="Q211" s="11">
        <v>88251</v>
      </c>
      <c r="R211" s="11" t="s">
        <v>154</v>
      </c>
      <c r="S211" s="11" t="s">
        <v>155</v>
      </c>
      <c r="T211" s="11" t="s">
        <v>208</v>
      </c>
      <c r="U211" s="11">
        <v>15</v>
      </c>
      <c r="V211" s="11" t="s">
        <v>154</v>
      </c>
      <c r="W211" s="11" t="s">
        <v>157</v>
      </c>
      <c r="X211" s="11">
        <v>4</v>
      </c>
      <c r="Y211" s="11">
        <v>1</v>
      </c>
      <c r="Z211" s="11">
        <v>10</v>
      </c>
      <c r="AA211" s="11">
        <v>10</v>
      </c>
      <c r="AB211" s="11">
        <v>10</v>
      </c>
      <c r="AC211" s="11">
        <v>10</v>
      </c>
      <c r="AD211" s="11">
        <v>10</v>
      </c>
      <c r="AE211" s="11">
        <v>10</v>
      </c>
      <c r="AF211" s="11">
        <v>10</v>
      </c>
      <c r="AG211" s="11">
        <v>10</v>
      </c>
      <c r="AH211" s="11">
        <v>10</v>
      </c>
      <c r="AI211" s="11">
        <v>10</v>
      </c>
      <c r="AJ211" s="11">
        <v>10</v>
      </c>
      <c r="AK211" s="11">
        <v>10</v>
      </c>
      <c r="AL211" s="11">
        <v>10</v>
      </c>
      <c r="AM211" s="11">
        <v>121</v>
      </c>
      <c r="AN211" s="11">
        <v>60</v>
      </c>
      <c r="AO211" s="11">
        <v>10</v>
      </c>
      <c r="AP211" s="11">
        <v>120</v>
      </c>
      <c r="AQ211" s="11">
        <v>60</v>
      </c>
      <c r="AR211" s="11">
        <v>40</v>
      </c>
      <c r="AS211" s="11">
        <v>1</v>
      </c>
      <c r="AT211" s="11">
        <v>130</v>
      </c>
      <c r="AU211" s="11">
        <v>885</v>
      </c>
      <c r="AV211" s="11">
        <v>7876</v>
      </c>
      <c r="AW211" s="11">
        <v>1026</v>
      </c>
      <c r="AX211" s="11">
        <v>9140</v>
      </c>
      <c r="AY211" s="11">
        <v>12933</v>
      </c>
      <c r="AZ211" s="11">
        <v>8519</v>
      </c>
      <c r="BA211" s="11">
        <v>9610</v>
      </c>
      <c r="BB211" s="11">
        <v>7001</v>
      </c>
      <c r="BC211" s="11">
        <v>29838</v>
      </c>
      <c r="BD211" s="11">
        <v>998</v>
      </c>
      <c r="BE211" s="11">
        <v>4769</v>
      </c>
      <c r="BF211" s="11">
        <v>15559</v>
      </c>
      <c r="BG211" s="11">
        <v>19184</v>
      </c>
      <c r="BH211" s="11">
        <v>13171</v>
      </c>
      <c r="BI211" s="11">
        <v>7</v>
      </c>
      <c r="BJ211" s="11">
        <v>7</v>
      </c>
      <c r="BK211" s="11">
        <v>7</v>
      </c>
      <c r="BL211" s="11">
        <v>10</v>
      </c>
      <c r="BM211" s="11">
        <v>6</v>
      </c>
      <c r="BN211" s="11">
        <v>7</v>
      </c>
      <c r="BO211" s="11">
        <v>10</v>
      </c>
      <c r="BP211" s="11">
        <v>9</v>
      </c>
      <c r="BQ211" s="11">
        <v>7</v>
      </c>
      <c r="BR211" s="11">
        <v>12</v>
      </c>
      <c r="BS211" s="11">
        <v>10</v>
      </c>
      <c r="BT211" s="11">
        <v>19</v>
      </c>
      <c r="BU211" s="11">
        <v>21</v>
      </c>
      <c r="BV211" s="11">
        <v>24</v>
      </c>
      <c r="BW211" s="11">
        <v>8</v>
      </c>
      <c r="BX211" s="11">
        <v>37</v>
      </c>
      <c r="BY211" s="11">
        <v>25</v>
      </c>
      <c r="BZ211" s="11">
        <v>17</v>
      </c>
      <c r="CA211" s="11">
        <v>18</v>
      </c>
      <c r="CB211" s="11">
        <v>11</v>
      </c>
      <c r="CC211" s="11">
        <v>24</v>
      </c>
      <c r="CD211" s="11">
        <v>7</v>
      </c>
      <c r="CE211" s="11">
        <v>16</v>
      </c>
      <c r="CF211" s="11">
        <v>29</v>
      </c>
      <c r="CG211" s="11">
        <v>18</v>
      </c>
      <c r="CH211" s="11">
        <v>18</v>
      </c>
      <c r="CI211" s="11" t="s">
        <v>158</v>
      </c>
      <c r="CJ211" s="11" t="s">
        <v>158</v>
      </c>
      <c r="CK211" s="11" t="s">
        <v>158</v>
      </c>
      <c r="CL211" s="11" t="s">
        <v>158</v>
      </c>
      <c r="CM211" s="11" t="s">
        <v>158</v>
      </c>
      <c r="CN211" s="11" t="s">
        <v>158</v>
      </c>
      <c r="CO211" s="11" t="s">
        <v>158</v>
      </c>
      <c r="CP211" s="11" t="s">
        <v>158</v>
      </c>
      <c r="CQ211" s="11" t="s">
        <v>158</v>
      </c>
      <c r="CR211" s="11" t="s">
        <v>158</v>
      </c>
      <c r="CS211" s="11" t="s">
        <v>158</v>
      </c>
      <c r="CT211" s="11" t="s">
        <v>158</v>
      </c>
      <c r="CU211" s="11" t="s">
        <v>158</v>
      </c>
      <c r="CV211" s="11" t="s">
        <v>154</v>
      </c>
      <c r="CW211" s="11" t="s">
        <v>154</v>
      </c>
      <c r="CX211" s="11" t="s">
        <v>154</v>
      </c>
      <c r="CY211" s="11" t="s">
        <v>154</v>
      </c>
      <c r="CZ211" s="11" t="s">
        <v>154</v>
      </c>
      <c r="DA211" s="11" t="s">
        <v>154</v>
      </c>
      <c r="DB211" s="11" t="s">
        <v>154</v>
      </c>
      <c r="DC211" s="11" t="s">
        <v>154</v>
      </c>
      <c r="DD211" s="11" t="s">
        <v>154</v>
      </c>
      <c r="DE211" s="11" t="s">
        <v>154</v>
      </c>
      <c r="DF211" s="11" t="s">
        <v>154</v>
      </c>
      <c r="DG211" s="11" t="s">
        <v>154</v>
      </c>
      <c r="DH211" s="11" t="s">
        <v>154</v>
      </c>
      <c r="DI211" s="11" t="s">
        <v>157</v>
      </c>
      <c r="DJ211" s="11" t="s">
        <v>157</v>
      </c>
      <c r="DK211" s="11" t="s">
        <v>157</v>
      </c>
      <c r="DL211" s="11" t="s">
        <v>157</v>
      </c>
      <c r="DM211" s="11" t="s">
        <v>157</v>
      </c>
      <c r="DN211" s="11" t="s">
        <v>157</v>
      </c>
      <c r="DO211" s="11" t="s">
        <v>157</v>
      </c>
      <c r="DP211" s="11" t="s">
        <v>157</v>
      </c>
      <c r="DQ211" s="11" t="s">
        <v>157</v>
      </c>
      <c r="DR211" s="11" t="s">
        <v>157</v>
      </c>
      <c r="DS211" s="11" t="s">
        <v>157</v>
      </c>
      <c r="DT211" s="11" t="s">
        <v>157</v>
      </c>
      <c r="DU211" s="11" t="s">
        <v>157</v>
      </c>
      <c r="DV211" s="11" t="b">
        <v>1</v>
      </c>
      <c r="DW211" s="11" t="b">
        <v>1</v>
      </c>
      <c r="DX211" s="11" t="b">
        <v>1</v>
      </c>
      <c r="DY211" s="11" t="b">
        <v>1</v>
      </c>
      <c r="DZ211" s="11" t="b">
        <v>1</v>
      </c>
      <c r="EA211" s="11" t="b">
        <v>1</v>
      </c>
      <c r="EB211" s="11" t="b">
        <v>1</v>
      </c>
      <c r="EC211" s="11" t="b">
        <v>1</v>
      </c>
      <c r="ED211" s="11" t="b">
        <v>1</v>
      </c>
      <c r="EE211" s="11" t="b">
        <v>1</v>
      </c>
      <c r="EF211" s="11" t="b">
        <v>1</v>
      </c>
      <c r="EG211" s="11" t="b">
        <v>1</v>
      </c>
      <c r="EH211" s="11" t="b">
        <v>1</v>
      </c>
      <c r="EI211" s="11">
        <v>5.1102000000000002E-2</v>
      </c>
      <c r="EJ211" s="11">
        <v>3.3451000000000002E-2</v>
      </c>
      <c r="EK211" s="11">
        <v>2.8617E-2</v>
      </c>
      <c r="EL211" s="11">
        <v>1.5984000000000002E-2</v>
      </c>
      <c r="EM211" s="11">
        <v>3.9294000000000003E-2</v>
      </c>
      <c r="EN211" s="11">
        <v>2.9857999999999999E-2</v>
      </c>
      <c r="EO211" s="11">
        <v>3.2048E-2</v>
      </c>
      <c r="EP211" s="11">
        <v>3.1350000000000003E-2</v>
      </c>
      <c r="EQ211" s="11">
        <v>6.0914000000000003E-2</v>
      </c>
      <c r="ER211" s="11">
        <v>2.1118999999999999E-2</v>
      </c>
      <c r="ES211" s="11">
        <v>3.4575000000000002E-2</v>
      </c>
      <c r="ET211" s="11">
        <v>0.11723</v>
      </c>
      <c r="EU211" s="11">
        <v>3.2825E-2</v>
      </c>
      <c r="EV211" s="11" t="s">
        <v>374</v>
      </c>
      <c r="EW211" s="11" t="s">
        <v>375</v>
      </c>
    </row>
    <row r="212" spans="1:153" ht="12.75" x14ac:dyDescent="0.2">
      <c r="A212" s="11"/>
      <c r="B212" s="11">
        <v>58412800</v>
      </c>
      <c r="C212" s="11">
        <v>54219.443055554999</v>
      </c>
      <c r="D212" s="11" t="s">
        <v>153</v>
      </c>
      <c r="E212" s="11">
        <v>345600</v>
      </c>
      <c r="F212" s="11">
        <v>66507192</v>
      </c>
      <c r="G212" s="11">
        <v>51945.318750001301</v>
      </c>
      <c r="H212" s="11">
        <v>51097.611805553897</v>
      </c>
      <c r="I212" s="11">
        <v>286811</v>
      </c>
      <c r="J212" s="11">
        <v>1</v>
      </c>
      <c r="K212" s="11">
        <v>63</v>
      </c>
      <c r="L212" s="11">
        <v>176662</v>
      </c>
      <c r="M212" s="11">
        <v>131</v>
      </c>
      <c r="N212" s="11">
        <v>111</v>
      </c>
      <c r="O212" s="11">
        <v>92</v>
      </c>
      <c r="P212" s="11">
        <v>84.73</v>
      </c>
      <c r="Q212" s="11">
        <v>138140</v>
      </c>
      <c r="R212" s="11" t="s">
        <v>154</v>
      </c>
      <c r="S212" s="11" t="s">
        <v>155</v>
      </c>
      <c r="T212" s="11" t="s">
        <v>208</v>
      </c>
      <c r="U212" s="11">
        <v>0</v>
      </c>
      <c r="V212" s="11" t="s">
        <v>154</v>
      </c>
      <c r="W212" s="11" t="s">
        <v>157</v>
      </c>
      <c r="X212" s="11">
        <v>1</v>
      </c>
      <c r="Y212" s="11">
        <v>1</v>
      </c>
      <c r="Z212" s="11">
        <v>10</v>
      </c>
      <c r="AA212" s="11">
        <v>10</v>
      </c>
      <c r="AB212" s="11">
        <v>10</v>
      </c>
      <c r="AC212" s="11">
        <v>10</v>
      </c>
      <c r="AD212" s="11">
        <v>10</v>
      </c>
      <c r="AE212" s="11">
        <v>0</v>
      </c>
      <c r="AF212" s="11">
        <v>10</v>
      </c>
      <c r="AG212" s="11">
        <v>10</v>
      </c>
      <c r="AH212" s="11">
        <v>10</v>
      </c>
      <c r="AI212" s="11">
        <v>10</v>
      </c>
      <c r="AJ212" s="11">
        <v>10</v>
      </c>
      <c r="AK212" s="11">
        <v>10</v>
      </c>
      <c r="AL212" s="11">
        <v>0</v>
      </c>
      <c r="AM212" s="11">
        <v>101</v>
      </c>
      <c r="AN212" s="11">
        <v>60</v>
      </c>
      <c r="AO212" s="11">
        <v>0</v>
      </c>
      <c r="AP212" s="11">
        <v>110</v>
      </c>
      <c r="AQ212" s="11">
        <v>50</v>
      </c>
      <c r="AR212" s="11">
        <v>40</v>
      </c>
      <c r="AS212" s="11">
        <v>1</v>
      </c>
      <c r="AT212" s="11">
        <v>110</v>
      </c>
      <c r="AU212" s="11">
        <v>48</v>
      </c>
      <c r="AV212" s="11">
        <v>38400</v>
      </c>
      <c r="AW212" s="11">
        <v>3640</v>
      </c>
      <c r="AX212" s="11">
        <v>537</v>
      </c>
      <c r="AY212" s="11">
        <v>2544</v>
      </c>
      <c r="AZ212" s="11">
        <v>35596</v>
      </c>
      <c r="BA212" s="11">
        <v>19175</v>
      </c>
      <c r="BB212" s="11">
        <v>37688</v>
      </c>
      <c r="BC212" s="11">
        <v>355</v>
      </c>
      <c r="BD212" s="11">
        <v>257</v>
      </c>
      <c r="BE212" s="11">
        <v>5515</v>
      </c>
      <c r="BF212" s="11">
        <v>242</v>
      </c>
      <c r="BG212" s="11">
        <v>2450</v>
      </c>
      <c r="BH212" s="11">
        <v>1588</v>
      </c>
      <c r="BI212" s="11">
        <v>13</v>
      </c>
      <c r="BJ212" s="11">
        <v>9</v>
      </c>
      <c r="BK212" s="11">
        <v>9</v>
      </c>
      <c r="BL212" s="11">
        <v>11</v>
      </c>
      <c r="BM212" s="11">
        <v>22</v>
      </c>
      <c r="BN212" s="11">
        <v>11</v>
      </c>
      <c r="BO212" s="11">
        <v>20</v>
      </c>
      <c r="BP212" s="11">
        <v>12</v>
      </c>
      <c r="BQ212" s="11">
        <v>11</v>
      </c>
      <c r="BR212" s="11">
        <v>12</v>
      </c>
      <c r="BS212" s="11">
        <v>13</v>
      </c>
      <c r="BT212" s="11">
        <v>23</v>
      </c>
      <c r="BU212" s="11">
        <v>35</v>
      </c>
      <c r="BV212" s="11">
        <v>49</v>
      </c>
      <c r="BW212" s="11">
        <v>21</v>
      </c>
      <c r="BX212" s="11">
        <v>3</v>
      </c>
      <c r="BY212" s="11">
        <v>9</v>
      </c>
      <c r="BZ212" s="11">
        <v>156</v>
      </c>
      <c r="CA212" s="11">
        <v>10</v>
      </c>
      <c r="CB212" s="11">
        <v>42</v>
      </c>
      <c r="CC212" s="11">
        <v>2</v>
      </c>
      <c r="CD212" s="11">
        <v>2</v>
      </c>
      <c r="CE212" s="11">
        <v>6</v>
      </c>
      <c r="CF212" s="11">
        <v>3</v>
      </c>
      <c r="CG212" s="11">
        <v>11</v>
      </c>
      <c r="CH212" s="11">
        <v>13</v>
      </c>
      <c r="CI212" s="11" t="s">
        <v>158</v>
      </c>
      <c r="CJ212" s="11" t="s">
        <v>158</v>
      </c>
      <c r="CK212" s="11" t="s">
        <v>158</v>
      </c>
      <c r="CL212" s="11" t="s">
        <v>158</v>
      </c>
      <c r="CM212" s="11" t="s">
        <v>158</v>
      </c>
      <c r="CN212" s="11" t="s">
        <v>158</v>
      </c>
      <c r="CO212" s="11" t="s">
        <v>158</v>
      </c>
      <c r="CP212" s="11" t="s">
        <v>158</v>
      </c>
      <c r="CQ212" s="11" t="s">
        <v>158</v>
      </c>
      <c r="CR212" s="11" t="s">
        <v>158</v>
      </c>
      <c r="CS212" s="11" t="s">
        <v>158</v>
      </c>
      <c r="CT212" s="11" t="s">
        <v>158</v>
      </c>
      <c r="CU212" s="11" t="s">
        <v>158</v>
      </c>
      <c r="CV212" s="11" t="s">
        <v>154</v>
      </c>
      <c r="CW212" s="11" t="s">
        <v>154</v>
      </c>
      <c r="CX212" s="11" t="s">
        <v>154</v>
      </c>
      <c r="CY212" s="11" t="s">
        <v>154</v>
      </c>
      <c r="CZ212" s="11" t="s">
        <v>154</v>
      </c>
      <c r="DA212" s="11" t="s">
        <v>154</v>
      </c>
      <c r="DB212" s="11" t="s">
        <v>154</v>
      </c>
      <c r="DC212" s="11" t="s">
        <v>154</v>
      </c>
      <c r="DD212" s="11" t="s">
        <v>154</v>
      </c>
      <c r="DE212" s="11" t="s">
        <v>154</v>
      </c>
      <c r="DF212" s="11" t="s">
        <v>154</v>
      </c>
      <c r="DG212" s="11" t="s">
        <v>154</v>
      </c>
      <c r="DH212" s="11" t="s">
        <v>154</v>
      </c>
      <c r="DI212" s="11" t="s">
        <v>157</v>
      </c>
      <c r="DJ212" s="11" t="s">
        <v>157</v>
      </c>
      <c r="DK212" s="11" t="s">
        <v>157</v>
      </c>
      <c r="DL212" s="11" t="s">
        <v>157</v>
      </c>
      <c r="DM212" s="11" t="s">
        <v>157</v>
      </c>
      <c r="DN212" s="11" t="s">
        <v>157</v>
      </c>
      <c r="DO212" s="11" t="s">
        <v>157</v>
      </c>
      <c r="DP212" s="11" t="s">
        <v>157</v>
      </c>
      <c r="DQ212" s="11" t="s">
        <v>157</v>
      </c>
      <c r="DR212" s="11" t="s">
        <v>157</v>
      </c>
      <c r="DS212" s="11" t="s">
        <v>157</v>
      </c>
      <c r="DT212" s="11" t="s">
        <v>157</v>
      </c>
      <c r="DU212" s="11" t="s">
        <v>157</v>
      </c>
      <c r="DV212" s="11" t="b">
        <v>1</v>
      </c>
      <c r="DW212" s="11" t="b">
        <v>1</v>
      </c>
      <c r="DX212" s="11" t="b">
        <v>1</v>
      </c>
      <c r="DY212" s="11" t="b">
        <v>1</v>
      </c>
      <c r="DZ212" s="11" t="b">
        <v>1</v>
      </c>
      <c r="EA212" s="11" t="b">
        <v>0</v>
      </c>
      <c r="EB212" s="11" t="b">
        <v>1</v>
      </c>
      <c r="EC212" s="11" t="b">
        <v>1</v>
      </c>
      <c r="ED212" s="11" t="b">
        <v>1</v>
      </c>
      <c r="EE212" s="11" t="b">
        <v>1</v>
      </c>
      <c r="EF212" s="11" t="b">
        <v>1</v>
      </c>
      <c r="EG212" s="11" t="b">
        <v>1</v>
      </c>
      <c r="EH212" s="11" t="b">
        <v>0</v>
      </c>
      <c r="EI212" s="11">
        <v>7.7963000000000005E-2</v>
      </c>
      <c r="EJ212" s="11">
        <v>3.1746999999999997E-2</v>
      </c>
      <c r="EK212" s="11">
        <v>3.7672999999999998E-2</v>
      </c>
      <c r="EL212" s="11">
        <v>0.10746799999999999</v>
      </c>
      <c r="EM212" s="11">
        <v>2.8511999999999999E-2</v>
      </c>
      <c r="EN212" s="11">
        <v>5.2665999999999998E-2</v>
      </c>
      <c r="EO212" s="11">
        <v>2.1344999999999999E-2</v>
      </c>
      <c r="EP212" s="11">
        <v>3.1355000000000001E-2</v>
      </c>
      <c r="EQ212" s="11">
        <v>3.6950999999999998E-2</v>
      </c>
      <c r="ER212" s="11">
        <v>0.246646</v>
      </c>
      <c r="ES212" s="11">
        <v>4.6337000000000003E-2</v>
      </c>
      <c r="ET212" s="11">
        <v>5.2935000000000003E-2</v>
      </c>
      <c r="EU212" s="11">
        <v>4.5079000000000001E-2</v>
      </c>
      <c r="EV212" s="11" t="s">
        <v>376</v>
      </c>
      <c r="EW212" s="11" t="s">
        <v>231</v>
      </c>
    </row>
    <row r="213" spans="1:153" ht="12.75" x14ac:dyDescent="0.2">
      <c r="A213" s="11"/>
      <c r="B213" s="11">
        <v>74120772</v>
      </c>
      <c r="C213" s="11">
        <v>45709.579166666597</v>
      </c>
      <c r="D213" s="11" t="s">
        <v>153</v>
      </c>
      <c r="E213" s="11">
        <v>345600</v>
      </c>
      <c r="F213" s="11">
        <v>77904556</v>
      </c>
      <c r="G213" s="11">
        <v>56420.495138890998</v>
      </c>
      <c r="H213" s="11">
        <v>55048.583333330702</v>
      </c>
      <c r="I213" s="11">
        <v>82813</v>
      </c>
      <c r="J213" s="11">
        <v>1</v>
      </c>
      <c r="K213" s="11">
        <v>49</v>
      </c>
      <c r="L213" s="11">
        <v>12005</v>
      </c>
      <c r="M213" s="11">
        <v>131</v>
      </c>
      <c r="N213" s="11">
        <v>131</v>
      </c>
      <c r="O213" s="11">
        <v>92</v>
      </c>
      <c r="P213" s="11">
        <v>100</v>
      </c>
      <c r="Q213" s="11">
        <v>718</v>
      </c>
      <c r="R213" s="11" t="s">
        <v>154</v>
      </c>
      <c r="S213" s="11" t="s">
        <v>155</v>
      </c>
      <c r="T213" s="11" t="s">
        <v>208</v>
      </c>
      <c r="U213" s="11">
        <v>54</v>
      </c>
      <c r="V213" s="11" t="s">
        <v>154</v>
      </c>
      <c r="W213" s="11" t="s">
        <v>157</v>
      </c>
      <c r="X213" s="11">
        <v>5</v>
      </c>
      <c r="Y213" s="11">
        <v>1</v>
      </c>
      <c r="Z213" s="11">
        <v>10</v>
      </c>
      <c r="AA213" s="11">
        <v>10</v>
      </c>
      <c r="AB213" s="11">
        <v>10</v>
      </c>
      <c r="AC213" s="11">
        <v>10</v>
      </c>
      <c r="AD213" s="11">
        <v>10</v>
      </c>
      <c r="AE213" s="11">
        <v>10</v>
      </c>
      <c r="AF213" s="11">
        <v>10</v>
      </c>
      <c r="AG213" s="11">
        <v>10</v>
      </c>
      <c r="AH213" s="11">
        <v>10</v>
      </c>
      <c r="AI213" s="11">
        <v>10</v>
      </c>
      <c r="AJ213" s="11">
        <v>10</v>
      </c>
      <c r="AK213" s="11">
        <v>10</v>
      </c>
      <c r="AL213" s="11">
        <v>10</v>
      </c>
      <c r="AM213" s="11">
        <v>121</v>
      </c>
      <c r="AN213" s="11">
        <v>60</v>
      </c>
      <c r="AO213" s="11">
        <v>10</v>
      </c>
      <c r="AP213" s="11">
        <v>120</v>
      </c>
      <c r="AQ213" s="11">
        <v>60</v>
      </c>
      <c r="AR213" s="11">
        <v>40</v>
      </c>
      <c r="AS213" s="11">
        <v>1</v>
      </c>
      <c r="AT213" s="11">
        <v>130</v>
      </c>
      <c r="AU213" s="11">
        <v>179</v>
      </c>
      <c r="AV213" s="11">
        <v>3471</v>
      </c>
      <c r="AW213" s="11">
        <v>3787</v>
      </c>
      <c r="AX213" s="11">
        <v>2463</v>
      </c>
      <c r="AY213" s="11">
        <v>49080</v>
      </c>
      <c r="AZ213" s="11">
        <v>3199</v>
      </c>
      <c r="BA213" s="11">
        <v>408</v>
      </c>
      <c r="BB213" s="11">
        <v>3198</v>
      </c>
      <c r="BC213" s="11">
        <v>2539</v>
      </c>
      <c r="BD213" s="11">
        <v>4666</v>
      </c>
      <c r="BE213" s="11">
        <v>838</v>
      </c>
      <c r="BF213" s="11">
        <v>1827</v>
      </c>
      <c r="BG213" s="11">
        <v>2076</v>
      </c>
      <c r="BH213" s="11">
        <v>4271</v>
      </c>
      <c r="BI213" s="11">
        <v>5</v>
      </c>
      <c r="BJ213" s="11">
        <v>6</v>
      </c>
      <c r="BK213" s="11">
        <v>6</v>
      </c>
      <c r="BL213" s="11">
        <v>12</v>
      </c>
      <c r="BM213" s="11">
        <v>6</v>
      </c>
      <c r="BN213" s="11">
        <v>7</v>
      </c>
      <c r="BO213" s="11">
        <v>7</v>
      </c>
      <c r="BP213" s="11">
        <v>6</v>
      </c>
      <c r="BQ213" s="11">
        <v>6</v>
      </c>
      <c r="BR213" s="11">
        <v>7</v>
      </c>
      <c r="BS213" s="11">
        <v>7</v>
      </c>
      <c r="BT213" s="11">
        <v>14</v>
      </c>
      <c r="BU213" s="11">
        <v>19</v>
      </c>
      <c r="BV213" s="11">
        <v>36</v>
      </c>
      <c r="BW213" s="11">
        <v>12</v>
      </c>
      <c r="BX213" s="11">
        <v>16</v>
      </c>
      <c r="BY213" s="11">
        <v>12</v>
      </c>
      <c r="BZ213" s="11">
        <v>6</v>
      </c>
      <c r="CA213" s="11">
        <v>4</v>
      </c>
      <c r="CB213" s="11">
        <v>13</v>
      </c>
      <c r="CC213" s="11">
        <v>8</v>
      </c>
      <c r="CD213" s="11">
        <v>10</v>
      </c>
      <c r="CE213" s="11">
        <v>5</v>
      </c>
      <c r="CF213" s="11">
        <v>9</v>
      </c>
      <c r="CG213" s="11">
        <v>4</v>
      </c>
      <c r="CH213" s="11">
        <v>2</v>
      </c>
      <c r="CI213" s="11" t="s">
        <v>158</v>
      </c>
      <c r="CJ213" s="11" t="s">
        <v>158</v>
      </c>
      <c r="CK213" s="11" t="s">
        <v>158</v>
      </c>
      <c r="CL213" s="11" t="s">
        <v>158</v>
      </c>
      <c r="CM213" s="11" t="s">
        <v>158</v>
      </c>
      <c r="CN213" s="11" t="s">
        <v>158</v>
      </c>
      <c r="CO213" s="11" t="s">
        <v>158</v>
      </c>
      <c r="CP213" s="11" t="s">
        <v>158</v>
      </c>
      <c r="CQ213" s="11" t="s">
        <v>158</v>
      </c>
      <c r="CR213" s="11" t="s">
        <v>158</v>
      </c>
      <c r="CS213" s="11" t="s">
        <v>158</v>
      </c>
      <c r="CT213" s="11" t="s">
        <v>158</v>
      </c>
      <c r="CU213" s="11" t="s">
        <v>158</v>
      </c>
      <c r="CV213" s="11" t="s">
        <v>154</v>
      </c>
      <c r="CW213" s="11" t="s">
        <v>154</v>
      </c>
      <c r="CX213" s="11" t="s">
        <v>154</v>
      </c>
      <c r="CY213" s="11" t="s">
        <v>154</v>
      </c>
      <c r="CZ213" s="11" t="s">
        <v>154</v>
      </c>
      <c r="DA213" s="11" t="s">
        <v>154</v>
      </c>
      <c r="DB213" s="11" t="s">
        <v>154</v>
      </c>
      <c r="DC213" s="11" t="s">
        <v>154</v>
      </c>
      <c r="DD213" s="11" t="s">
        <v>154</v>
      </c>
      <c r="DE213" s="11" t="s">
        <v>154</v>
      </c>
      <c r="DF213" s="11" t="s">
        <v>154</v>
      </c>
      <c r="DG213" s="11" t="s">
        <v>154</v>
      </c>
      <c r="DH213" s="11" t="s">
        <v>154</v>
      </c>
      <c r="DI213" s="11" t="s">
        <v>157</v>
      </c>
      <c r="DJ213" s="11" t="s">
        <v>157</v>
      </c>
      <c r="DK213" s="11" t="s">
        <v>157</v>
      </c>
      <c r="DL213" s="11" t="s">
        <v>157</v>
      </c>
      <c r="DM213" s="11" t="s">
        <v>157</v>
      </c>
      <c r="DN213" s="11" t="s">
        <v>157</v>
      </c>
      <c r="DO213" s="11" t="s">
        <v>157</v>
      </c>
      <c r="DP213" s="11" t="s">
        <v>157</v>
      </c>
      <c r="DQ213" s="11" t="s">
        <v>157</v>
      </c>
      <c r="DR213" s="11" t="s">
        <v>157</v>
      </c>
      <c r="DS213" s="11" t="s">
        <v>157</v>
      </c>
      <c r="DT213" s="11" t="s">
        <v>157</v>
      </c>
      <c r="DU213" s="11" t="s">
        <v>157</v>
      </c>
      <c r="DV213" s="11" t="b">
        <v>1</v>
      </c>
      <c r="DW213" s="11" t="b">
        <v>1</v>
      </c>
      <c r="DX213" s="11" t="b">
        <v>1</v>
      </c>
      <c r="DY213" s="11" t="b">
        <v>1</v>
      </c>
      <c r="DZ213" s="11" t="b">
        <v>1</v>
      </c>
      <c r="EA213" s="11" t="b">
        <v>1</v>
      </c>
      <c r="EB213" s="11" t="b">
        <v>1</v>
      </c>
      <c r="EC213" s="11" t="b">
        <v>1</v>
      </c>
      <c r="ED213" s="11" t="b">
        <v>1</v>
      </c>
      <c r="EE213" s="11" t="b">
        <v>1</v>
      </c>
      <c r="EF213" s="11" t="b">
        <v>1</v>
      </c>
      <c r="EG213" s="11" t="b">
        <v>1</v>
      </c>
      <c r="EH213" s="11" t="b">
        <v>1</v>
      </c>
      <c r="EI213" s="11">
        <v>0.116411</v>
      </c>
      <c r="EJ213" s="11">
        <v>7.3181999999999997E-2</v>
      </c>
      <c r="EK213" s="11">
        <v>3.5830000000000001E-2</v>
      </c>
      <c r="EL213" s="11">
        <v>0.18532699999999999</v>
      </c>
      <c r="EM213" s="11">
        <v>0.145123</v>
      </c>
      <c r="EN213" s="11">
        <v>3.218E-2</v>
      </c>
      <c r="EO213" s="11">
        <v>3.5067000000000001E-2</v>
      </c>
      <c r="EP213" s="11">
        <v>3.1399999999999997E-2</v>
      </c>
      <c r="EQ213" s="11">
        <v>3.2459000000000002E-2</v>
      </c>
      <c r="ER213" s="11">
        <v>3.4743999999999997E-2</v>
      </c>
      <c r="ES213" s="11">
        <v>3.6041999999999998E-2</v>
      </c>
      <c r="ET213" s="11">
        <v>4.3226000000000001E-2</v>
      </c>
      <c r="EU213" s="11">
        <v>3.6951999999999999E-2</v>
      </c>
      <c r="EV213" s="11" t="s">
        <v>243</v>
      </c>
      <c r="EW213" s="11" t="s">
        <v>377</v>
      </c>
    </row>
    <row r="214" spans="1:153" ht="12.75" x14ac:dyDescent="0.2">
      <c r="A214" s="11"/>
      <c r="B214" s="11">
        <v>66953640</v>
      </c>
      <c r="C214" s="11">
        <v>46499.154166666602</v>
      </c>
      <c r="D214" s="11" t="s">
        <v>153</v>
      </c>
      <c r="E214" s="11">
        <v>345600</v>
      </c>
      <c r="F214" s="11">
        <v>73386532</v>
      </c>
      <c r="G214" s="11">
        <v>53771.511805557202</v>
      </c>
      <c r="H214" s="11">
        <v>52709.891666664596</v>
      </c>
      <c r="I214" s="11">
        <v>276759</v>
      </c>
      <c r="J214" s="11">
        <v>1</v>
      </c>
      <c r="K214" s="11">
        <v>117</v>
      </c>
      <c r="L214" s="11">
        <v>34463</v>
      </c>
      <c r="M214" s="11">
        <v>131</v>
      </c>
      <c r="N214" s="11">
        <v>131</v>
      </c>
      <c r="O214" s="11">
        <v>92</v>
      </c>
      <c r="P214" s="11">
        <v>100</v>
      </c>
      <c r="Q214" s="11">
        <v>190761</v>
      </c>
      <c r="R214" s="11" t="s">
        <v>154</v>
      </c>
      <c r="S214" s="11" t="s">
        <v>155</v>
      </c>
      <c r="T214" s="11" t="s">
        <v>208</v>
      </c>
      <c r="U214" s="11">
        <v>24</v>
      </c>
      <c r="V214" s="11" t="s">
        <v>154</v>
      </c>
      <c r="W214" s="11" t="s">
        <v>157</v>
      </c>
      <c r="X214" s="11">
        <v>3</v>
      </c>
      <c r="Y214" s="11">
        <v>1</v>
      </c>
      <c r="Z214" s="11">
        <v>10</v>
      </c>
      <c r="AA214" s="11">
        <v>10</v>
      </c>
      <c r="AB214" s="11">
        <v>10</v>
      </c>
      <c r="AC214" s="11">
        <v>10</v>
      </c>
      <c r="AD214" s="11">
        <v>10</v>
      </c>
      <c r="AE214" s="11">
        <v>10</v>
      </c>
      <c r="AF214" s="11">
        <v>10</v>
      </c>
      <c r="AG214" s="11">
        <v>10</v>
      </c>
      <c r="AH214" s="11">
        <v>10</v>
      </c>
      <c r="AI214" s="11">
        <v>10</v>
      </c>
      <c r="AJ214" s="11">
        <v>10</v>
      </c>
      <c r="AK214" s="11">
        <v>10</v>
      </c>
      <c r="AL214" s="11">
        <v>10</v>
      </c>
      <c r="AM214" s="11">
        <v>121</v>
      </c>
      <c r="AN214" s="11">
        <v>60</v>
      </c>
      <c r="AO214" s="11">
        <v>10</v>
      </c>
      <c r="AP214" s="11">
        <v>120</v>
      </c>
      <c r="AQ214" s="11">
        <v>60</v>
      </c>
      <c r="AR214" s="11">
        <v>40</v>
      </c>
      <c r="AS214" s="11">
        <v>1</v>
      </c>
      <c r="AT214" s="11">
        <v>130</v>
      </c>
      <c r="AU214" s="11">
        <v>43</v>
      </c>
      <c r="AV214" s="11">
        <v>2786</v>
      </c>
      <c r="AW214" s="11">
        <v>798</v>
      </c>
      <c r="AX214" s="11">
        <v>1835</v>
      </c>
      <c r="AY214" s="11">
        <v>653</v>
      </c>
      <c r="AZ214" s="11">
        <v>5746</v>
      </c>
      <c r="BA214" s="11">
        <v>2430</v>
      </c>
      <c r="BB214" s="11">
        <v>2465</v>
      </c>
      <c r="BC214" s="11">
        <v>7412</v>
      </c>
      <c r="BD214" s="11">
        <v>4389</v>
      </c>
      <c r="BE214" s="11">
        <v>9986</v>
      </c>
      <c r="BF214" s="11">
        <v>2100</v>
      </c>
      <c r="BG214" s="11">
        <v>21010</v>
      </c>
      <c r="BH214" s="11">
        <v>7754</v>
      </c>
      <c r="BI214" s="11">
        <v>18</v>
      </c>
      <c r="BJ214" s="11">
        <v>14</v>
      </c>
      <c r="BK214" s="11">
        <v>13</v>
      </c>
      <c r="BL214" s="11">
        <v>14</v>
      </c>
      <c r="BM214" s="11">
        <v>15</v>
      </c>
      <c r="BN214" s="11">
        <v>11</v>
      </c>
      <c r="BO214" s="11">
        <v>15</v>
      </c>
      <c r="BP214" s="11">
        <v>15</v>
      </c>
      <c r="BQ214" s="11">
        <v>14</v>
      </c>
      <c r="BR214" s="11">
        <v>17</v>
      </c>
      <c r="BS214" s="11">
        <v>15</v>
      </c>
      <c r="BT214" s="11">
        <v>18</v>
      </c>
      <c r="BU214" s="11">
        <v>27</v>
      </c>
      <c r="BV214" s="11">
        <v>29</v>
      </c>
      <c r="BW214" s="11">
        <v>13</v>
      </c>
      <c r="BX214" s="11">
        <v>17</v>
      </c>
      <c r="BY214" s="11">
        <v>7</v>
      </c>
      <c r="BZ214" s="11">
        <v>50</v>
      </c>
      <c r="CA214" s="11">
        <v>39</v>
      </c>
      <c r="CB214" s="11">
        <v>27</v>
      </c>
      <c r="CC214" s="11">
        <v>51</v>
      </c>
      <c r="CD214" s="11">
        <v>18</v>
      </c>
      <c r="CE214" s="11">
        <v>60</v>
      </c>
      <c r="CF214" s="11">
        <v>27</v>
      </c>
      <c r="CG214" s="11">
        <v>184</v>
      </c>
      <c r="CH214" s="11">
        <v>27</v>
      </c>
      <c r="CI214" s="11" t="s">
        <v>158</v>
      </c>
      <c r="CJ214" s="11" t="s">
        <v>158</v>
      </c>
      <c r="CK214" s="11" t="s">
        <v>158</v>
      </c>
      <c r="CL214" s="11" t="s">
        <v>158</v>
      </c>
      <c r="CM214" s="11" t="s">
        <v>158</v>
      </c>
      <c r="CN214" s="11" t="s">
        <v>158</v>
      </c>
      <c r="CO214" s="11" t="s">
        <v>158</v>
      </c>
      <c r="CP214" s="11" t="s">
        <v>158</v>
      </c>
      <c r="CQ214" s="11" t="s">
        <v>158</v>
      </c>
      <c r="CR214" s="11" t="s">
        <v>158</v>
      </c>
      <c r="CS214" s="11" t="s">
        <v>158</v>
      </c>
      <c r="CT214" s="11" t="s">
        <v>158</v>
      </c>
      <c r="CU214" s="11" t="s">
        <v>158</v>
      </c>
      <c r="CV214" s="11" t="s">
        <v>154</v>
      </c>
      <c r="CW214" s="11" t="s">
        <v>154</v>
      </c>
      <c r="CX214" s="11" t="s">
        <v>154</v>
      </c>
      <c r="CY214" s="11" t="s">
        <v>154</v>
      </c>
      <c r="CZ214" s="11" t="s">
        <v>154</v>
      </c>
      <c r="DA214" s="11" t="s">
        <v>154</v>
      </c>
      <c r="DB214" s="11" t="s">
        <v>154</v>
      </c>
      <c r="DC214" s="11" t="s">
        <v>154</v>
      </c>
      <c r="DD214" s="11" t="s">
        <v>154</v>
      </c>
      <c r="DE214" s="11" t="s">
        <v>154</v>
      </c>
      <c r="DF214" s="11" t="s">
        <v>154</v>
      </c>
      <c r="DG214" s="11" t="s">
        <v>154</v>
      </c>
      <c r="DH214" s="11" t="s">
        <v>154</v>
      </c>
      <c r="DI214" s="11" t="s">
        <v>157</v>
      </c>
      <c r="DJ214" s="11" t="s">
        <v>157</v>
      </c>
      <c r="DK214" s="11" t="s">
        <v>157</v>
      </c>
      <c r="DL214" s="11" t="s">
        <v>157</v>
      </c>
      <c r="DM214" s="11" t="s">
        <v>157</v>
      </c>
      <c r="DN214" s="11" t="s">
        <v>157</v>
      </c>
      <c r="DO214" s="11" t="s">
        <v>157</v>
      </c>
      <c r="DP214" s="11" t="s">
        <v>157</v>
      </c>
      <c r="DQ214" s="11" t="s">
        <v>157</v>
      </c>
      <c r="DR214" s="11" t="s">
        <v>157</v>
      </c>
      <c r="DS214" s="11" t="s">
        <v>157</v>
      </c>
      <c r="DT214" s="11" t="s">
        <v>157</v>
      </c>
      <c r="DU214" s="11" t="s">
        <v>157</v>
      </c>
      <c r="DV214" s="11" t="b">
        <v>1</v>
      </c>
      <c r="DW214" s="11" t="b">
        <v>1</v>
      </c>
      <c r="DX214" s="11" t="b">
        <v>1</v>
      </c>
      <c r="DY214" s="11" t="b">
        <v>1</v>
      </c>
      <c r="DZ214" s="11" t="b">
        <v>1</v>
      </c>
      <c r="EA214" s="11" t="b">
        <v>1</v>
      </c>
      <c r="EB214" s="11" t="b">
        <v>1</v>
      </c>
      <c r="EC214" s="11" t="b">
        <v>1</v>
      </c>
      <c r="ED214" s="11" t="b">
        <v>1</v>
      </c>
      <c r="EE214" s="11" t="b">
        <v>1</v>
      </c>
      <c r="EF214" s="11" t="b">
        <v>1</v>
      </c>
      <c r="EG214" s="11" t="b">
        <v>1</v>
      </c>
      <c r="EH214" s="11" t="b">
        <v>1</v>
      </c>
      <c r="EI214" s="11">
        <v>1.1439E-2</v>
      </c>
      <c r="EJ214" s="11">
        <v>5.1698000000000001E-2</v>
      </c>
      <c r="EK214" s="11">
        <v>4.9813000000000003E-2</v>
      </c>
      <c r="EL214" s="11">
        <v>3.3595E-2</v>
      </c>
      <c r="EM214" s="11">
        <v>8.4431999999999993E-2</v>
      </c>
      <c r="EN214" s="11">
        <v>0.13147200000000001</v>
      </c>
      <c r="EO214" s="11">
        <v>3.6394000000000003E-2</v>
      </c>
      <c r="EP214" s="11">
        <v>3.1405000000000002E-2</v>
      </c>
      <c r="EQ214" s="11">
        <v>2.4091000000000001E-2</v>
      </c>
      <c r="ER214" s="11">
        <v>1.8893E-2</v>
      </c>
      <c r="ES214" s="11">
        <v>2.0697E-2</v>
      </c>
      <c r="ET214" s="11">
        <v>5.4405000000000002E-2</v>
      </c>
      <c r="EU214" s="11">
        <v>1.7392999999999999E-2</v>
      </c>
      <c r="EV214" s="11" t="s">
        <v>378</v>
      </c>
      <c r="EW214" s="11" t="s">
        <v>379</v>
      </c>
    </row>
    <row r="215" spans="1:153" ht="12.75" x14ac:dyDescent="0.2">
      <c r="A215" s="11"/>
      <c r="B215" s="11">
        <v>66953552</v>
      </c>
      <c r="C215" s="11">
        <v>51850.718055555102</v>
      </c>
      <c r="D215" s="11" t="s">
        <v>153</v>
      </c>
      <c r="E215" s="11">
        <v>345600</v>
      </c>
      <c r="F215" s="11">
        <v>73386742</v>
      </c>
      <c r="G215" s="11">
        <v>52908.585416668102</v>
      </c>
      <c r="H215" s="11">
        <v>51948.045138886999</v>
      </c>
      <c r="I215" s="11">
        <v>135034</v>
      </c>
      <c r="J215" s="11">
        <v>1</v>
      </c>
      <c r="K215" s="11">
        <v>18</v>
      </c>
      <c r="L215" s="11">
        <v>31141</v>
      </c>
      <c r="M215" s="11">
        <v>131</v>
      </c>
      <c r="N215" s="11">
        <v>121</v>
      </c>
      <c r="O215" s="11">
        <v>92</v>
      </c>
      <c r="P215" s="11">
        <v>92.36</v>
      </c>
      <c r="Q215" s="11">
        <v>61847</v>
      </c>
      <c r="R215" s="11" t="s">
        <v>154</v>
      </c>
      <c r="S215" s="11" t="s">
        <v>155</v>
      </c>
      <c r="T215" s="11" t="s">
        <v>208</v>
      </c>
      <c r="U215" s="11">
        <v>29</v>
      </c>
      <c r="V215" s="11" t="s">
        <v>154</v>
      </c>
      <c r="W215" s="11" t="s">
        <v>157</v>
      </c>
      <c r="X215" s="11">
        <v>5</v>
      </c>
      <c r="Y215" s="11">
        <v>1</v>
      </c>
      <c r="Z215" s="11">
        <v>10</v>
      </c>
      <c r="AA215" s="11">
        <v>10</v>
      </c>
      <c r="AB215" s="11">
        <v>10</v>
      </c>
      <c r="AC215" s="11">
        <v>10</v>
      </c>
      <c r="AD215" s="11">
        <v>10</v>
      </c>
      <c r="AE215" s="11">
        <v>10</v>
      </c>
      <c r="AF215" s="11">
        <v>10</v>
      </c>
      <c r="AG215" s="11">
        <v>10</v>
      </c>
      <c r="AH215" s="11">
        <v>10</v>
      </c>
      <c r="AI215" s="11">
        <v>0</v>
      </c>
      <c r="AJ215" s="11">
        <v>10</v>
      </c>
      <c r="AK215" s="11">
        <v>10</v>
      </c>
      <c r="AL215" s="11">
        <v>10</v>
      </c>
      <c r="AM215" s="11">
        <v>111</v>
      </c>
      <c r="AN215" s="11">
        <v>50</v>
      </c>
      <c r="AO215" s="11">
        <v>10</v>
      </c>
      <c r="AP215" s="11">
        <v>110</v>
      </c>
      <c r="AQ215" s="11">
        <v>50</v>
      </c>
      <c r="AR215" s="11">
        <v>30</v>
      </c>
      <c r="AS215" s="11">
        <v>1</v>
      </c>
      <c r="AT215" s="11">
        <v>120</v>
      </c>
      <c r="AU215" s="11">
        <v>1574</v>
      </c>
      <c r="AV215" s="11">
        <v>1280</v>
      </c>
      <c r="AW215" s="11">
        <v>1854</v>
      </c>
      <c r="AX215" s="11">
        <v>1308</v>
      </c>
      <c r="AY215" s="11">
        <v>791</v>
      </c>
      <c r="AZ215" s="11">
        <v>2826</v>
      </c>
      <c r="BA215" s="11">
        <v>2450</v>
      </c>
      <c r="BB215" s="11">
        <v>4247</v>
      </c>
      <c r="BC215" s="11">
        <v>1126</v>
      </c>
      <c r="BD215" s="11">
        <v>740</v>
      </c>
      <c r="BE215" s="11">
        <v>898</v>
      </c>
      <c r="BF215" s="11">
        <v>4506</v>
      </c>
      <c r="BG215" s="11">
        <v>29745</v>
      </c>
      <c r="BH215" s="11">
        <v>19811</v>
      </c>
      <c r="BI215" s="11">
        <v>14</v>
      </c>
      <c r="BJ215" s="11">
        <v>14</v>
      </c>
      <c r="BK215" s="11">
        <v>12</v>
      </c>
      <c r="BL215" s="11">
        <v>17</v>
      </c>
      <c r="BM215" s="11">
        <v>18</v>
      </c>
      <c r="BN215" s="11">
        <v>17</v>
      </c>
      <c r="BO215" s="11">
        <v>20</v>
      </c>
      <c r="BP215" s="11">
        <v>17</v>
      </c>
      <c r="BQ215" s="11">
        <v>14</v>
      </c>
      <c r="BR215" s="11">
        <v>15</v>
      </c>
      <c r="BS215" s="11">
        <v>21</v>
      </c>
      <c r="BT215" s="11">
        <v>35</v>
      </c>
      <c r="BU215" s="11">
        <v>29</v>
      </c>
      <c r="BV215" s="11">
        <v>3</v>
      </c>
      <c r="BW215" s="11">
        <v>4</v>
      </c>
      <c r="BX215" s="11">
        <v>2</v>
      </c>
      <c r="BY215" s="11">
        <v>3</v>
      </c>
      <c r="BZ215" s="11">
        <v>8</v>
      </c>
      <c r="CA215" s="11">
        <v>5</v>
      </c>
      <c r="CB215" s="11">
        <v>3</v>
      </c>
      <c r="CC215" s="11">
        <v>2</v>
      </c>
      <c r="CD215" s="11">
        <v>3</v>
      </c>
      <c r="CE215" s="11">
        <v>7</v>
      </c>
      <c r="CF215" s="11">
        <v>6</v>
      </c>
      <c r="CG215" s="11">
        <v>4</v>
      </c>
      <c r="CH215" s="11">
        <v>2</v>
      </c>
      <c r="CI215" s="11" t="s">
        <v>158</v>
      </c>
      <c r="CJ215" s="11" t="s">
        <v>158</v>
      </c>
      <c r="CK215" s="11" t="s">
        <v>158</v>
      </c>
      <c r="CL215" s="11" t="s">
        <v>158</v>
      </c>
      <c r="CM215" s="11" t="s">
        <v>158</v>
      </c>
      <c r="CN215" s="11" t="s">
        <v>158</v>
      </c>
      <c r="CO215" s="11" t="s">
        <v>158</v>
      </c>
      <c r="CP215" s="11" t="s">
        <v>158</v>
      </c>
      <c r="CQ215" s="11" t="s">
        <v>158</v>
      </c>
      <c r="CR215" s="11" t="s">
        <v>158</v>
      </c>
      <c r="CS215" s="11" t="s">
        <v>158</v>
      </c>
      <c r="CT215" s="11" t="s">
        <v>158</v>
      </c>
      <c r="CU215" s="11" t="s">
        <v>158</v>
      </c>
      <c r="CV215" s="11" t="s">
        <v>154</v>
      </c>
      <c r="CW215" s="11" t="s">
        <v>154</v>
      </c>
      <c r="CX215" s="11" t="s">
        <v>154</v>
      </c>
      <c r="CY215" s="11" t="s">
        <v>154</v>
      </c>
      <c r="CZ215" s="11" t="s">
        <v>154</v>
      </c>
      <c r="DA215" s="11" t="s">
        <v>154</v>
      </c>
      <c r="DB215" s="11" t="s">
        <v>154</v>
      </c>
      <c r="DC215" s="11" t="s">
        <v>154</v>
      </c>
      <c r="DD215" s="11" t="s">
        <v>154</v>
      </c>
      <c r="DE215" s="11" t="s">
        <v>154</v>
      </c>
      <c r="DF215" s="11" t="s">
        <v>154</v>
      </c>
      <c r="DG215" s="11" t="s">
        <v>154</v>
      </c>
      <c r="DH215" s="11" t="s">
        <v>154</v>
      </c>
      <c r="DI215" s="11" t="s">
        <v>157</v>
      </c>
      <c r="DJ215" s="11" t="s">
        <v>157</v>
      </c>
      <c r="DK215" s="11" t="s">
        <v>157</v>
      </c>
      <c r="DL215" s="11" t="s">
        <v>157</v>
      </c>
      <c r="DM215" s="11" t="s">
        <v>157</v>
      </c>
      <c r="DN215" s="11" t="s">
        <v>157</v>
      </c>
      <c r="DO215" s="11" t="s">
        <v>157</v>
      </c>
      <c r="DP215" s="11" t="s">
        <v>157</v>
      </c>
      <c r="DQ215" s="11" t="s">
        <v>157</v>
      </c>
      <c r="DR215" s="11" t="s">
        <v>157</v>
      </c>
      <c r="DS215" s="11" t="s">
        <v>157</v>
      </c>
      <c r="DT215" s="11" t="s">
        <v>157</v>
      </c>
      <c r="DU215" s="11" t="s">
        <v>157</v>
      </c>
      <c r="DV215" s="11" t="b">
        <v>1</v>
      </c>
      <c r="DW215" s="11" t="b">
        <v>1</v>
      </c>
      <c r="DX215" s="11" t="b">
        <v>1</v>
      </c>
      <c r="DY215" s="11" t="b">
        <v>1</v>
      </c>
      <c r="DZ215" s="11" t="b">
        <v>1</v>
      </c>
      <c r="EA215" s="11" t="b">
        <v>1</v>
      </c>
      <c r="EB215" s="11" t="b">
        <v>1</v>
      </c>
      <c r="EC215" s="11" t="b">
        <v>1</v>
      </c>
      <c r="ED215" s="11" t="b">
        <v>1</v>
      </c>
      <c r="EE215" s="11" t="b">
        <v>0</v>
      </c>
      <c r="EF215" s="11" t="b">
        <v>1</v>
      </c>
      <c r="EG215" s="11" t="b">
        <v>1</v>
      </c>
      <c r="EH215" s="11" t="b">
        <v>1</v>
      </c>
      <c r="EI215" s="11">
        <v>2.7969000000000001E-2</v>
      </c>
      <c r="EJ215" s="11">
        <v>7.2437000000000001E-2</v>
      </c>
      <c r="EK215" s="11">
        <v>3.2015000000000002E-2</v>
      </c>
      <c r="EL215" s="11">
        <v>3.6838999999999997E-2</v>
      </c>
      <c r="EM215" s="11">
        <v>2.7074000000000001E-2</v>
      </c>
      <c r="EN215" s="11">
        <v>3.2339E-2</v>
      </c>
      <c r="EO215" s="11">
        <v>3.3467999999999998E-2</v>
      </c>
      <c r="EP215" s="11">
        <v>3.1425000000000002E-2</v>
      </c>
      <c r="EQ215" s="11">
        <v>6.1685999999999998E-2</v>
      </c>
      <c r="ER215" s="11">
        <v>2.5499000000000001E-2</v>
      </c>
      <c r="ES215" s="11">
        <v>3.4562000000000002E-2</v>
      </c>
      <c r="ET215" s="11">
        <v>3.9779000000000002E-2</v>
      </c>
      <c r="EU215" s="11">
        <v>3.3783000000000001E-2</v>
      </c>
      <c r="EV215" s="11" t="s">
        <v>380</v>
      </c>
      <c r="EW215" s="11" t="s">
        <v>381</v>
      </c>
    </row>
    <row r="216" spans="1:153" ht="12.75" x14ac:dyDescent="0.2">
      <c r="A216" s="11"/>
      <c r="B216" s="11">
        <v>48908526</v>
      </c>
      <c r="C216" s="11">
        <v>54087.847222221702</v>
      </c>
      <c r="D216" s="11" t="s">
        <v>153</v>
      </c>
      <c r="E216" s="11">
        <v>345600</v>
      </c>
      <c r="F216" s="11">
        <v>56028118</v>
      </c>
      <c r="G216" s="11">
        <v>50299.738194445497</v>
      </c>
      <c r="H216" s="11">
        <v>49644.788194443201</v>
      </c>
      <c r="I216" s="11">
        <v>83366</v>
      </c>
      <c r="J216" s="11">
        <v>2</v>
      </c>
      <c r="K216" s="11">
        <v>0</v>
      </c>
      <c r="L216" s="11">
        <v>0</v>
      </c>
      <c r="M216" s="11">
        <v>131</v>
      </c>
      <c r="N216" s="11">
        <v>111</v>
      </c>
      <c r="O216" s="11">
        <v>92</v>
      </c>
      <c r="P216" s="11">
        <v>84.73</v>
      </c>
      <c r="Q216" s="11">
        <v>66750</v>
      </c>
      <c r="R216" s="11" t="s">
        <v>154</v>
      </c>
      <c r="S216" s="11" t="s">
        <v>155</v>
      </c>
      <c r="T216" s="11" t="s">
        <v>208</v>
      </c>
      <c r="U216" s="11">
        <v>0</v>
      </c>
      <c r="V216" s="11" t="s">
        <v>154</v>
      </c>
      <c r="W216" s="11" t="s">
        <v>157</v>
      </c>
      <c r="X216" s="11">
        <v>5</v>
      </c>
      <c r="Y216" s="11">
        <v>1</v>
      </c>
      <c r="Z216" s="11">
        <v>10</v>
      </c>
      <c r="AA216" s="11">
        <v>10</v>
      </c>
      <c r="AB216" s="11">
        <v>10</v>
      </c>
      <c r="AC216" s="11">
        <v>10</v>
      </c>
      <c r="AD216" s="11">
        <v>10</v>
      </c>
      <c r="AE216" s="11">
        <v>10</v>
      </c>
      <c r="AF216" s="11">
        <v>10</v>
      </c>
      <c r="AG216" s="11">
        <v>10</v>
      </c>
      <c r="AH216" s="11">
        <v>10</v>
      </c>
      <c r="AI216" s="11">
        <v>0</v>
      </c>
      <c r="AJ216" s="11">
        <v>10</v>
      </c>
      <c r="AK216" s="11">
        <v>0</v>
      </c>
      <c r="AL216" s="11">
        <v>10</v>
      </c>
      <c r="AM216" s="11">
        <v>101</v>
      </c>
      <c r="AN216" s="11">
        <v>50</v>
      </c>
      <c r="AO216" s="11">
        <v>10</v>
      </c>
      <c r="AP216" s="11">
        <v>100</v>
      </c>
      <c r="AQ216" s="11">
        <v>40</v>
      </c>
      <c r="AR216" s="11">
        <v>20</v>
      </c>
      <c r="AS216" s="11">
        <v>1</v>
      </c>
      <c r="AT216" s="11">
        <v>110</v>
      </c>
      <c r="AU216" s="11">
        <v>2891</v>
      </c>
      <c r="AV216" s="11">
        <v>102</v>
      </c>
      <c r="AW216" s="11">
        <v>24</v>
      </c>
      <c r="AX216" s="11">
        <v>73</v>
      </c>
      <c r="AY216" s="11">
        <v>43</v>
      </c>
      <c r="AZ216" s="11">
        <v>2915</v>
      </c>
      <c r="BA216" s="11">
        <v>123</v>
      </c>
      <c r="BB216" s="11">
        <v>135</v>
      </c>
      <c r="BC216" s="11">
        <v>4981</v>
      </c>
      <c r="BD216" s="11">
        <v>116</v>
      </c>
      <c r="BE216" s="11">
        <v>1641</v>
      </c>
      <c r="BF216" s="11">
        <v>948</v>
      </c>
      <c r="BG216" s="11">
        <v>510</v>
      </c>
      <c r="BH216" s="11">
        <v>1461</v>
      </c>
      <c r="BI216" s="11">
        <v>12</v>
      </c>
      <c r="BJ216" s="11">
        <v>12</v>
      </c>
      <c r="BK216" s="11">
        <v>6</v>
      </c>
      <c r="BL216" s="11">
        <v>15</v>
      </c>
      <c r="BM216" s="11">
        <v>8</v>
      </c>
      <c r="BN216" s="11">
        <v>9</v>
      </c>
      <c r="BO216" s="11">
        <v>19</v>
      </c>
      <c r="BP216" s="11">
        <v>13</v>
      </c>
      <c r="BQ216" s="11">
        <v>10</v>
      </c>
      <c r="BR216" s="11">
        <v>15</v>
      </c>
      <c r="BS216" s="11">
        <v>14</v>
      </c>
      <c r="BT216" s="11">
        <v>0</v>
      </c>
      <c r="BU216" s="11">
        <v>27</v>
      </c>
      <c r="BV216" s="11">
        <v>2</v>
      </c>
      <c r="BW216" s="11">
        <v>2</v>
      </c>
      <c r="BX216" s="11">
        <v>2</v>
      </c>
      <c r="BY216" s="11">
        <v>2</v>
      </c>
      <c r="BZ216" s="11">
        <v>14</v>
      </c>
      <c r="CA216" s="11">
        <v>3</v>
      </c>
      <c r="CB216" s="11">
        <v>3</v>
      </c>
      <c r="CC216" s="11">
        <v>4</v>
      </c>
      <c r="CD216" s="11">
        <v>3</v>
      </c>
      <c r="CE216" s="11">
        <v>11</v>
      </c>
      <c r="CF216" s="11">
        <v>12</v>
      </c>
      <c r="CG216" s="11">
        <v>0</v>
      </c>
      <c r="CH216" s="11">
        <v>10</v>
      </c>
      <c r="CI216" s="11" t="s">
        <v>158</v>
      </c>
      <c r="CJ216" s="11" t="s">
        <v>158</v>
      </c>
      <c r="CK216" s="11" t="s">
        <v>158</v>
      </c>
      <c r="CL216" s="11" t="s">
        <v>158</v>
      </c>
      <c r="CM216" s="11" t="s">
        <v>158</v>
      </c>
      <c r="CN216" s="11" t="s">
        <v>158</v>
      </c>
      <c r="CO216" s="11" t="s">
        <v>158</v>
      </c>
      <c r="CP216" s="11" t="s">
        <v>158</v>
      </c>
      <c r="CQ216" s="11" t="s">
        <v>158</v>
      </c>
      <c r="CR216" s="11" t="s">
        <v>158</v>
      </c>
      <c r="CS216" s="11" t="s">
        <v>158</v>
      </c>
      <c r="CT216" s="11" t="s">
        <v>166</v>
      </c>
      <c r="CU216" s="11" t="s">
        <v>158</v>
      </c>
      <c r="CV216" s="11" t="s">
        <v>154</v>
      </c>
      <c r="CW216" s="11" t="s">
        <v>154</v>
      </c>
      <c r="CX216" s="11" t="s">
        <v>154</v>
      </c>
      <c r="CY216" s="11" t="s">
        <v>154</v>
      </c>
      <c r="CZ216" s="11" t="s">
        <v>154</v>
      </c>
      <c r="DA216" s="11" t="s">
        <v>154</v>
      </c>
      <c r="DB216" s="11" t="s">
        <v>154</v>
      </c>
      <c r="DC216" s="11" t="s">
        <v>154</v>
      </c>
      <c r="DD216" s="11" t="s">
        <v>154</v>
      </c>
      <c r="DE216" s="11" t="s">
        <v>154</v>
      </c>
      <c r="DF216" s="11" t="s">
        <v>154</v>
      </c>
      <c r="DG216" s="11" t="s">
        <v>154</v>
      </c>
      <c r="DH216" s="11" t="s">
        <v>154</v>
      </c>
      <c r="DI216" s="11" t="s">
        <v>157</v>
      </c>
      <c r="DJ216" s="11" t="s">
        <v>157</v>
      </c>
      <c r="DK216" s="11" t="s">
        <v>157</v>
      </c>
      <c r="DL216" s="11" t="s">
        <v>157</v>
      </c>
      <c r="DM216" s="11" t="s">
        <v>157</v>
      </c>
      <c r="DN216" s="11" t="s">
        <v>157</v>
      </c>
      <c r="DO216" s="11" t="s">
        <v>157</v>
      </c>
      <c r="DP216" s="11" t="s">
        <v>157</v>
      </c>
      <c r="DQ216" s="11" t="s">
        <v>157</v>
      </c>
      <c r="DR216" s="11" t="s">
        <v>157</v>
      </c>
      <c r="DS216" s="11" t="s">
        <v>157</v>
      </c>
      <c r="DT216" s="11" t="s">
        <v>157</v>
      </c>
      <c r="DU216" s="11" t="s">
        <v>157</v>
      </c>
      <c r="DV216" s="11" t="b">
        <v>1</v>
      </c>
      <c r="DW216" s="11" t="b">
        <v>1</v>
      </c>
      <c r="DX216" s="11" t="b">
        <v>1</v>
      </c>
      <c r="DY216" s="11" t="b">
        <v>1</v>
      </c>
      <c r="DZ216" s="11" t="b">
        <v>1</v>
      </c>
      <c r="EA216" s="11" t="b">
        <v>1</v>
      </c>
      <c r="EB216" s="11" t="b">
        <v>1</v>
      </c>
      <c r="EC216" s="11" t="b">
        <v>1</v>
      </c>
      <c r="ED216" s="11" t="b">
        <v>1</v>
      </c>
      <c r="EE216" s="11" t="b">
        <v>0</v>
      </c>
      <c r="EF216" s="11" t="b">
        <v>1</v>
      </c>
      <c r="EG216" s="11" t="s">
        <v>157</v>
      </c>
      <c r="EH216" s="11" t="b">
        <v>1</v>
      </c>
      <c r="EI216" s="11">
        <v>3.2662999999999998E-2</v>
      </c>
      <c r="EJ216" s="11">
        <v>3.1271E-2</v>
      </c>
      <c r="EK216" s="11">
        <v>0.118619</v>
      </c>
      <c r="EL216" s="11">
        <v>3.3008000000000003E-2</v>
      </c>
      <c r="EM216" s="11">
        <v>3.2517999999999998E-2</v>
      </c>
      <c r="EN216" s="11">
        <v>0.109141</v>
      </c>
      <c r="EO216" s="11">
        <v>4.1973000000000003E-2</v>
      </c>
      <c r="EP216" s="11">
        <v>3.1522000000000001E-2</v>
      </c>
      <c r="EQ216" s="11">
        <v>4.3570999999999999E-2</v>
      </c>
      <c r="ER216" s="11">
        <v>3.7359999999999997E-2</v>
      </c>
      <c r="ES216" s="11">
        <v>4.2471000000000002E-2</v>
      </c>
      <c r="ET216" s="11" t="s">
        <v>157</v>
      </c>
      <c r="EU216" s="11">
        <v>3.3097000000000001E-2</v>
      </c>
      <c r="EV216" s="11" t="s">
        <v>382</v>
      </c>
      <c r="EW216" s="11" t="s">
        <v>273</v>
      </c>
    </row>
    <row r="217" spans="1:153" ht="12.75" x14ac:dyDescent="0.2">
      <c r="A217" s="11"/>
      <c r="B217" s="11">
        <v>45901662</v>
      </c>
      <c r="C217" s="11">
        <v>48604.687499999804</v>
      </c>
      <c r="D217" s="11" t="s">
        <v>153</v>
      </c>
      <c r="E217" s="11">
        <v>345600</v>
      </c>
      <c r="F217" s="11">
        <v>52567866</v>
      </c>
      <c r="G217" s="11">
        <v>49737.832638889799</v>
      </c>
      <c r="H217" s="11">
        <v>49148.702083332202</v>
      </c>
      <c r="I217" s="11">
        <v>417994</v>
      </c>
      <c r="J217" s="11">
        <v>1</v>
      </c>
      <c r="K217" s="11">
        <v>37</v>
      </c>
      <c r="L217" s="11">
        <v>43536</v>
      </c>
      <c r="M217" s="11">
        <v>131</v>
      </c>
      <c r="N217" s="11">
        <v>131</v>
      </c>
      <c r="O217" s="11">
        <v>92</v>
      </c>
      <c r="P217" s="11">
        <v>100</v>
      </c>
      <c r="Q217" s="11">
        <v>375566</v>
      </c>
      <c r="R217" s="11" t="s">
        <v>154</v>
      </c>
      <c r="S217" s="11" t="s">
        <v>155</v>
      </c>
      <c r="T217" s="11" t="s">
        <v>208</v>
      </c>
      <c r="U217" s="11">
        <v>0</v>
      </c>
      <c r="V217" s="11" t="s">
        <v>154</v>
      </c>
      <c r="W217" s="11" t="s">
        <v>157</v>
      </c>
      <c r="X217" s="11">
        <v>5</v>
      </c>
      <c r="Y217" s="11">
        <v>1</v>
      </c>
      <c r="Z217" s="11">
        <v>10</v>
      </c>
      <c r="AA217" s="11">
        <v>10</v>
      </c>
      <c r="AB217" s="11">
        <v>10</v>
      </c>
      <c r="AC217" s="11">
        <v>10</v>
      </c>
      <c r="AD217" s="11">
        <v>10</v>
      </c>
      <c r="AE217" s="11">
        <v>10</v>
      </c>
      <c r="AF217" s="11">
        <v>10</v>
      </c>
      <c r="AG217" s="11">
        <v>10</v>
      </c>
      <c r="AH217" s="11">
        <v>10</v>
      </c>
      <c r="AI217" s="11">
        <v>10</v>
      </c>
      <c r="AJ217" s="11">
        <v>10</v>
      </c>
      <c r="AK217" s="11">
        <v>10</v>
      </c>
      <c r="AL217" s="11">
        <v>10</v>
      </c>
      <c r="AM217" s="11">
        <v>121</v>
      </c>
      <c r="AN217" s="11">
        <v>60</v>
      </c>
      <c r="AO217" s="11">
        <v>10</v>
      </c>
      <c r="AP217" s="11">
        <v>120</v>
      </c>
      <c r="AQ217" s="11">
        <v>60</v>
      </c>
      <c r="AR217" s="11">
        <v>40</v>
      </c>
      <c r="AS217" s="11">
        <v>1</v>
      </c>
      <c r="AT217" s="11">
        <v>130</v>
      </c>
      <c r="AU217" s="11">
        <v>383</v>
      </c>
      <c r="AV217" s="11">
        <v>12067</v>
      </c>
      <c r="AW217" s="11">
        <v>8798</v>
      </c>
      <c r="AX217" s="11">
        <v>3412</v>
      </c>
      <c r="AY217" s="11">
        <v>2632</v>
      </c>
      <c r="AZ217" s="11">
        <v>3711</v>
      </c>
      <c r="BA217" s="11">
        <v>2768</v>
      </c>
      <c r="BB217" s="11">
        <v>5229</v>
      </c>
      <c r="BC217" s="11">
        <v>1528</v>
      </c>
      <c r="BD217" s="11">
        <v>314</v>
      </c>
      <c r="BE217" s="11">
        <v>184</v>
      </c>
      <c r="BF217" s="11">
        <v>220</v>
      </c>
      <c r="BG217" s="11">
        <v>493</v>
      </c>
      <c r="BH217" s="11">
        <v>487</v>
      </c>
      <c r="BI217" s="11">
        <v>5</v>
      </c>
      <c r="BJ217" s="11">
        <v>5</v>
      </c>
      <c r="BK217" s="11">
        <v>6</v>
      </c>
      <c r="BL217" s="11">
        <v>7</v>
      </c>
      <c r="BM217" s="11">
        <v>4</v>
      </c>
      <c r="BN217" s="11">
        <v>5</v>
      </c>
      <c r="BO217" s="11">
        <v>7</v>
      </c>
      <c r="BP217" s="11">
        <v>6</v>
      </c>
      <c r="BQ217" s="11">
        <v>5</v>
      </c>
      <c r="BR217" s="11">
        <v>6</v>
      </c>
      <c r="BS217" s="11">
        <v>6</v>
      </c>
      <c r="BT217" s="11">
        <v>13</v>
      </c>
      <c r="BU217" s="11">
        <v>15</v>
      </c>
      <c r="BV217" s="11">
        <v>41</v>
      </c>
      <c r="BW217" s="11">
        <v>23</v>
      </c>
      <c r="BX217" s="11">
        <v>16</v>
      </c>
      <c r="BY217" s="11">
        <v>12</v>
      </c>
      <c r="BZ217" s="11">
        <v>14</v>
      </c>
      <c r="CA217" s="11">
        <v>7</v>
      </c>
      <c r="CB217" s="11">
        <v>12</v>
      </c>
      <c r="CC217" s="11">
        <v>5</v>
      </c>
      <c r="CD217" s="11">
        <v>6</v>
      </c>
      <c r="CE217" s="11">
        <v>5</v>
      </c>
      <c r="CF217" s="11">
        <v>4</v>
      </c>
      <c r="CG217" s="11">
        <v>6</v>
      </c>
      <c r="CH217" s="11">
        <v>8</v>
      </c>
      <c r="CI217" s="11" t="s">
        <v>158</v>
      </c>
      <c r="CJ217" s="11" t="s">
        <v>158</v>
      </c>
      <c r="CK217" s="11" t="s">
        <v>158</v>
      </c>
      <c r="CL217" s="11" t="s">
        <v>158</v>
      </c>
      <c r="CM217" s="11" t="s">
        <v>158</v>
      </c>
      <c r="CN217" s="11" t="s">
        <v>158</v>
      </c>
      <c r="CO217" s="11" t="s">
        <v>158</v>
      </c>
      <c r="CP217" s="11" t="s">
        <v>158</v>
      </c>
      <c r="CQ217" s="11" t="s">
        <v>158</v>
      </c>
      <c r="CR217" s="11" t="s">
        <v>158</v>
      </c>
      <c r="CS217" s="11" t="s">
        <v>158</v>
      </c>
      <c r="CT217" s="11" t="s">
        <v>158</v>
      </c>
      <c r="CU217" s="11" t="s">
        <v>158</v>
      </c>
      <c r="CV217" s="11" t="s">
        <v>154</v>
      </c>
      <c r="CW217" s="11" t="s">
        <v>154</v>
      </c>
      <c r="CX217" s="11" t="s">
        <v>154</v>
      </c>
      <c r="CY217" s="11" t="s">
        <v>154</v>
      </c>
      <c r="CZ217" s="11" t="s">
        <v>154</v>
      </c>
      <c r="DA217" s="11" t="s">
        <v>154</v>
      </c>
      <c r="DB217" s="11" t="s">
        <v>154</v>
      </c>
      <c r="DC217" s="11" t="s">
        <v>154</v>
      </c>
      <c r="DD217" s="11" t="s">
        <v>154</v>
      </c>
      <c r="DE217" s="11" t="s">
        <v>154</v>
      </c>
      <c r="DF217" s="11" t="s">
        <v>154</v>
      </c>
      <c r="DG217" s="11" t="s">
        <v>154</v>
      </c>
      <c r="DH217" s="11" t="s">
        <v>154</v>
      </c>
      <c r="DI217" s="11" t="s">
        <v>157</v>
      </c>
      <c r="DJ217" s="11" t="s">
        <v>157</v>
      </c>
      <c r="DK217" s="11" t="s">
        <v>157</v>
      </c>
      <c r="DL217" s="11" t="s">
        <v>157</v>
      </c>
      <c r="DM217" s="11" t="s">
        <v>157</v>
      </c>
      <c r="DN217" s="11" t="s">
        <v>157</v>
      </c>
      <c r="DO217" s="11" t="s">
        <v>157</v>
      </c>
      <c r="DP217" s="11" t="s">
        <v>157</v>
      </c>
      <c r="DQ217" s="11" t="s">
        <v>157</v>
      </c>
      <c r="DR217" s="11" t="s">
        <v>157</v>
      </c>
      <c r="DS217" s="11" t="s">
        <v>157</v>
      </c>
      <c r="DT217" s="11" t="s">
        <v>157</v>
      </c>
      <c r="DU217" s="11" t="s">
        <v>157</v>
      </c>
      <c r="DV217" s="11" t="b">
        <v>1</v>
      </c>
      <c r="DW217" s="11" t="b">
        <v>1</v>
      </c>
      <c r="DX217" s="11" t="b">
        <v>1</v>
      </c>
      <c r="DY217" s="11" t="b">
        <v>1</v>
      </c>
      <c r="DZ217" s="11" t="b">
        <v>1</v>
      </c>
      <c r="EA217" s="11" t="b">
        <v>1</v>
      </c>
      <c r="EB217" s="11" t="b">
        <v>1</v>
      </c>
      <c r="EC217" s="11" t="b">
        <v>1</v>
      </c>
      <c r="ED217" s="11" t="b">
        <v>1</v>
      </c>
      <c r="EE217" s="11" t="b">
        <v>1</v>
      </c>
      <c r="EF217" s="11" t="b">
        <v>1</v>
      </c>
      <c r="EG217" s="11" t="b">
        <v>1</v>
      </c>
      <c r="EH217" s="11" t="b">
        <v>1</v>
      </c>
      <c r="EI217" s="11">
        <v>3.5854999999999998E-2</v>
      </c>
      <c r="EJ217" s="11">
        <v>1.4406E-2</v>
      </c>
      <c r="EK217" s="11">
        <v>3.3459000000000003E-2</v>
      </c>
      <c r="EL217" s="11">
        <v>0.16666700000000001</v>
      </c>
      <c r="EM217" s="11">
        <v>2.8275000000000002E-2</v>
      </c>
      <c r="EN217" s="11">
        <v>2.9537999999999998E-2</v>
      </c>
      <c r="EO217" s="11">
        <v>8.1596000000000002E-2</v>
      </c>
      <c r="EP217" s="11">
        <v>3.1602999999999999E-2</v>
      </c>
      <c r="EQ217" s="11">
        <v>3.3971000000000001E-2</v>
      </c>
      <c r="ER217" s="11">
        <v>3.5074000000000001E-2</v>
      </c>
      <c r="ES217" s="11">
        <v>1.7014000000000001E-2</v>
      </c>
      <c r="ET217" s="11">
        <v>8.4395999999999999E-2</v>
      </c>
      <c r="EU217" s="11">
        <v>3.6811000000000003E-2</v>
      </c>
      <c r="EV217" s="11" t="s">
        <v>238</v>
      </c>
      <c r="EW217" s="11" t="s">
        <v>275</v>
      </c>
    </row>
    <row r="218" spans="1:153" ht="12.75" x14ac:dyDescent="0.2">
      <c r="A218" s="11"/>
      <c r="B218" s="11">
        <v>66953558</v>
      </c>
      <c r="C218" s="11">
        <v>45863.107638888803</v>
      </c>
      <c r="D218" s="11" t="s">
        <v>153</v>
      </c>
      <c r="E218" s="11">
        <v>345600</v>
      </c>
      <c r="F218" s="11">
        <v>73387254</v>
      </c>
      <c r="G218" s="11">
        <v>52968.789583334801</v>
      </c>
      <c r="H218" s="11">
        <v>52001.197222220297</v>
      </c>
      <c r="I218" s="11">
        <v>45432</v>
      </c>
      <c r="J218" s="11">
        <v>1</v>
      </c>
      <c r="K218" s="11">
        <v>21</v>
      </c>
      <c r="L218" s="11">
        <v>3317</v>
      </c>
      <c r="M218" s="11">
        <v>131</v>
      </c>
      <c r="N218" s="11">
        <v>131</v>
      </c>
      <c r="O218" s="11">
        <v>92</v>
      </c>
      <c r="P218" s="11">
        <v>100</v>
      </c>
      <c r="Q218" s="11">
        <v>264</v>
      </c>
      <c r="R218" s="11" t="s">
        <v>154</v>
      </c>
      <c r="S218" s="11" t="s">
        <v>155</v>
      </c>
      <c r="T218" s="11" t="s">
        <v>208</v>
      </c>
      <c r="U218" s="11">
        <v>41</v>
      </c>
      <c r="V218" s="11" t="s">
        <v>154</v>
      </c>
      <c r="W218" s="11" t="s">
        <v>157</v>
      </c>
      <c r="X218" s="11">
        <v>4</v>
      </c>
      <c r="Y218" s="11">
        <v>1</v>
      </c>
      <c r="Z218" s="11">
        <v>10</v>
      </c>
      <c r="AA218" s="11">
        <v>10</v>
      </c>
      <c r="AB218" s="11">
        <v>10</v>
      </c>
      <c r="AC218" s="11">
        <v>10</v>
      </c>
      <c r="AD218" s="11">
        <v>10</v>
      </c>
      <c r="AE218" s="11">
        <v>10</v>
      </c>
      <c r="AF218" s="11">
        <v>10</v>
      </c>
      <c r="AG218" s="11">
        <v>10</v>
      </c>
      <c r="AH218" s="11">
        <v>10</v>
      </c>
      <c r="AI218" s="11">
        <v>10</v>
      </c>
      <c r="AJ218" s="11">
        <v>10</v>
      </c>
      <c r="AK218" s="11">
        <v>10</v>
      </c>
      <c r="AL218" s="11">
        <v>10</v>
      </c>
      <c r="AM218" s="11">
        <v>121</v>
      </c>
      <c r="AN218" s="11">
        <v>60</v>
      </c>
      <c r="AO218" s="11">
        <v>10</v>
      </c>
      <c r="AP218" s="11">
        <v>120</v>
      </c>
      <c r="AQ218" s="11">
        <v>60</v>
      </c>
      <c r="AR218" s="11">
        <v>40</v>
      </c>
      <c r="AS218" s="11">
        <v>1</v>
      </c>
      <c r="AT218" s="11">
        <v>130</v>
      </c>
      <c r="AU218" s="11">
        <v>355</v>
      </c>
      <c r="AV218" s="11">
        <v>10627</v>
      </c>
      <c r="AW218" s="11">
        <v>1312</v>
      </c>
      <c r="AX218" s="11">
        <v>1847</v>
      </c>
      <c r="AY218" s="11">
        <v>1416</v>
      </c>
      <c r="AZ218" s="11">
        <v>3736</v>
      </c>
      <c r="BA218" s="11">
        <v>2073</v>
      </c>
      <c r="BB218" s="11">
        <v>2600</v>
      </c>
      <c r="BC218" s="11">
        <v>4615</v>
      </c>
      <c r="BD218" s="11">
        <v>976</v>
      </c>
      <c r="BE218" s="11">
        <v>5900</v>
      </c>
      <c r="BF218" s="11">
        <v>1570</v>
      </c>
      <c r="BG218" s="11">
        <v>3106</v>
      </c>
      <c r="BH218" s="11">
        <v>4297</v>
      </c>
      <c r="BI218" s="11">
        <v>5</v>
      </c>
      <c r="BJ218" s="11">
        <v>6</v>
      </c>
      <c r="BK218" s="11">
        <v>4</v>
      </c>
      <c r="BL218" s="11">
        <v>6</v>
      </c>
      <c r="BM218" s="11">
        <v>4</v>
      </c>
      <c r="BN218" s="11">
        <v>5</v>
      </c>
      <c r="BO218" s="11">
        <v>8</v>
      </c>
      <c r="BP218" s="11">
        <v>6</v>
      </c>
      <c r="BQ218" s="11">
        <v>5</v>
      </c>
      <c r="BR218" s="11">
        <v>6</v>
      </c>
      <c r="BS218" s="11">
        <v>7</v>
      </c>
      <c r="BT218" s="11">
        <v>15</v>
      </c>
      <c r="BU218" s="11">
        <v>19</v>
      </c>
      <c r="BV218" s="11">
        <v>7</v>
      </c>
      <c r="BW218" s="11">
        <v>6</v>
      </c>
      <c r="BX218" s="11">
        <v>9</v>
      </c>
      <c r="BY218" s="11">
        <v>5</v>
      </c>
      <c r="BZ218" s="11">
        <v>30</v>
      </c>
      <c r="CA218" s="11">
        <v>6</v>
      </c>
      <c r="CB218" s="11">
        <v>7</v>
      </c>
      <c r="CC218" s="11">
        <v>16</v>
      </c>
      <c r="CD218" s="11">
        <v>13</v>
      </c>
      <c r="CE218" s="11">
        <v>31</v>
      </c>
      <c r="CF218" s="11">
        <v>10</v>
      </c>
      <c r="CG218" s="11">
        <v>5</v>
      </c>
      <c r="CH218" s="11">
        <v>7</v>
      </c>
      <c r="CI218" s="11" t="s">
        <v>158</v>
      </c>
      <c r="CJ218" s="11" t="s">
        <v>158</v>
      </c>
      <c r="CK218" s="11" t="s">
        <v>158</v>
      </c>
      <c r="CL218" s="11" t="s">
        <v>158</v>
      </c>
      <c r="CM218" s="11" t="s">
        <v>158</v>
      </c>
      <c r="CN218" s="11" t="s">
        <v>158</v>
      </c>
      <c r="CO218" s="11" t="s">
        <v>158</v>
      </c>
      <c r="CP218" s="11" t="s">
        <v>158</v>
      </c>
      <c r="CQ218" s="11" t="s">
        <v>158</v>
      </c>
      <c r="CR218" s="11" t="s">
        <v>158</v>
      </c>
      <c r="CS218" s="11" t="s">
        <v>158</v>
      </c>
      <c r="CT218" s="11" t="s">
        <v>158</v>
      </c>
      <c r="CU218" s="11" t="s">
        <v>158</v>
      </c>
      <c r="CV218" s="11" t="s">
        <v>154</v>
      </c>
      <c r="CW218" s="11" t="s">
        <v>154</v>
      </c>
      <c r="CX218" s="11" t="s">
        <v>154</v>
      </c>
      <c r="CY218" s="11" t="s">
        <v>154</v>
      </c>
      <c r="CZ218" s="11" t="s">
        <v>154</v>
      </c>
      <c r="DA218" s="11" t="s">
        <v>154</v>
      </c>
      <c r="DB218" s="11" t="s">
        <v>154</v>
      </c>
      <c r="DC218" s="11" t="s">
        <v>154</v>
      </c>
      <c r="DD218" s="11" t="s">
        <v>154</v>
      </c>
      <c r="DE218" s="11" t="s">
        <v>154</v>
      </c>
      <c r="DF218" s="11" t="s">
        <v>154</v>
      </c>
      <c r="DG218" s="11" t="s">
        <v>154</v>
      </c>
      <c r="DH218" s="11" t="s">
        <v>154</v>
      </c>
      <c r="DI218" s="11" t="s">
        <v>157</v>
      </c>
      <c r="DJ218" s="11" t="s">
        <v>157</v>
      </c>
      <c r="DK218" s="11" t="s">
        <v>157</v>
      </c>
      <c r="DL218" s="11" t="s">
        <v>157</v>
      </c>
      <c r="DM218" s="11" t="s">
        <v>157</v>
      </c>
      <c r="DN218" s="11" t="s">
        <v>157</v>
      </c>
      <c r="DO218" s="11" t="s">
        <v>157</v>
      </c>
      <c r="DP218" s="11" t="s">
        <v>157</v>
      </c>
      <c r="DQ218" s="11" t="s">
        <v>157</v>
      </c>
      <c r="DR218" s="11" t="s">
        <v>157</v>
      </c>
      <c r="DS218" s="11" t="s">
        <v>157</v>
      </c>
      <c r="DT218" s="11" t="s">
        <v>157</v>
      </c>
      <c r="DU218" s="11" t="s">
        <v>157</v>
      </c>
      <c r="DV218" s="11" t="b">
        <v>1</v>
      </c>
      <c r="DW218" s="11" t="b">
        <v>1</v>
      </c>
      <c r="DX218" s="11" t="b">
        <v>1</v>
      </c>
      <c r="DY218" s="11" t="b">
        <v>1</v>
      </c>
      <c r="DZ218" s="11" t="b">
        <v>1</v>
      </c>
      <c r="EA218" s="11" t="b">
        <v>1</v>
      </c>
      <c r="EB218" s="11" t="b">
        <v>1</v>
      </c>
      <c r="EC218" s="11" t="b">
        <v>1</v>
      </c>
      <c r="ED218" s="11" t="b">
        <v>1</v>
      </c>
      <c r="EE218" s="11" t="b">
        <v>1</v>
      </c>
      <c r="EF218" s="11" t="b">
        <v>1</v>
      </c>
      <c r="EG218" s="11" t="b">
        <v>1</v>
      </c>
      <c r="EH218" s="11" t="b">
        <v>1</v>
      </c>
      <c r="EI218" s="11">
        <v>0.100342</v>
      </c>
      <c r="EJ218" s="11">
        <v>3.2274999999999998E-2</v>
      </c>
      <c r="EK218" s="11">
        <v>5.1443000000000003E-2</v>
      </c>
      <c r="EL218" s="11">
        <v>8.5375999999999994E-2</v>
      </c>
      <c r="EM218" s="11">
        <v>0.24316299999999999</v>
      </c>
      <c r="EN218" s="11">
        <v>6.5475000000000005E-2</v>
      </c>
      <c r="EO218" s="11">
        <v>0.100692</v>
      </c>
      <c r="EP218" s="11">
        <v>3.1614000000000003E-2</v>
      </c>
      <c r="EQ218" s="11">
        <v>0.287047</v>
      </c>
      <c r="ER218" s="11">
        <v>5.9247000000000001E-2</v>
      </c>
      <c r="ES218" s="11">
        <v>3.7066000000000002E-2</v>
      </c>
      <c r="ET218" s="11">
        <v>4.1357999999999999E-2</v>
      </c>
      <c r="EU218" s="11">
        <v>3.8783999999999999E-2</v>
      </c>
      <c r="EV218" s="11" t="s">
        <v>383</v>
      </c>
      <c r="EW218" s="11" t="s">
        <v>381</v>
      </c>
    </row>
    <row r="219" spans="1:153" ht="12.75" x14ac:dyDescent="0.2">
      <c r="A219" s="11"/>
      <c r="B219" s="11">
        <v>45381866</v>
      </c>
      <c r="C219" s="11">
        <v>48363.428472222004</v>
      </c>
      <c r="D219" s="11" t="s">
        <v>153</v>
      </c>
      <c r="E219" s="11">
        <v>345600</v>
      </c>
      <c r="F219" s="11">
        <v>52144332</v>
      </c>
      <c r="G219" s="11">
        <v>49436.811805556397</v>
      </c>
      <c r="H219" s="11">
        <v>48882.941666665603</v>
      </c>
      <c r="I219" s="11">
        <v>15267</v>
      </c>
      <c r="J219" s="11">
        <v>1</v>
      </c>
      <c r="K219" s="11">
        <v>20</v>
      </c>
      <c r="L219" s="11">
        <v>2940</v>
      </c>
      <c r="M219" s="11">
        <v>131</v>
      </c>
      <c r="N219" s="11">
        <v>131</v>
      </c>
      <c r="O219" s="11">
        <v>92</v>
      </c>
      <c r="P219" s="11">
        <v>100</v>
      </c>
      <c r="Q219" s="11">
        <v>0</v>
      </c>
      <c r="R219" s="11" t="s">
        <v>154</v>
      </c>
      <c r="S219" s="11" t="s">
        <v>155</v>
      </c>
      <c r="T219" s="11" t="s">
        <v>208</v>
      </c>
      <c r="U219" s="11">
        <v>0</v>
      </c>
      <c r="V219" s="11" t="s">
        <v>154</v>
      </c>
      <c r="W219" s="11" t="s">
        <v>157</v>
      </c>
      <c r="X219" s="11">
        <v>4</v>
      </c>
      <c r="Y219" s="11">
        <v>1</v>
      </c>
      <c r="Z219" s="11">
        <v>10</v>
      </c>
      <c r="AA219" s="11">
        <v>10</v>
      </c>
      <c r="AB219" s="11">
        <v>10</v>
      </c>
      <c r="AC219" s="11">
        <v>10</v>
      </c>
      <c r="AD219" s="11">
        <v>10</v>
      </c>
      <c r="AE219" s="11">
        <v>10</v>
      </c>
      <c r="AF219" s="11">
        <v>10</v>
      </c>
      <c r="AG219" s="11">
        <v>10</v>
      </c>
      <c r="AH219" s="11">
        <v>10</v>
      </c>
      <c r="AI219" s="11">
        <v>10</v>
      </c>
      <c r="AJ219" s="11">
        <v>10</v>
      </c>
      <c r="AK219" s="11">
        <v>10</v>
      </c>
      <c r="AL219" s="11">
        <v>10</v>
      </c>
      <c r="AM219" s="11">
        <v>121</v>
      </c>
      <c r="AN219" s="11">
        <v>60</v>
      </c>
      <c r="AO219" s="11">
        <v>10</v>
      </c>
      <c r="AP219" s="11">
        <v>120</v>
      </c>
      <c r="AQ219" s="11">
        <v>60</v>
      </c>
      <c r="AR219" s="11">
        <v>40</v>
      </c>
      <c r="AS219" s="11">
        <v>1</v>
      </c>
      <c r="AT219" s="11">
        <v>130</v>
      </c>
      <c r="AU219" s="11">
        <v>172</v>
      </c>
      <c r="AV219" s="11">
        <v>860</v>
      </c>
      <c r="AW219" s="11">
        <v>450</v>
      </c>
      <c r="AX219" s="11">
        <v>3121</v>
      </c>
      <c r="AY219" s="11">
        <v>411</v>
      </c>
      <c r="AZ219" s="11">
        <v>1306</v>
      </c>
      <c r="BA219" s="11">
        <v>535</v>
      </c>
      <c r="BB219" s="11">
        <v>659</v>
      </c>
      <c r="BC219" s="11">
        <v>607</v>
      </c>
      <c r="BD219" s="11">
        <v>260</v>
      </c>
      <c r="BE219" s="11">
        <v>153</v>
      </c>
      <c r="BF219" s="11">
        <v>465</v>
      </c>
      <c r="BG219" s="11">
        <v>4826</v>
      </c>
      <c r="BH219" s="11">
        <v>1403</v>
      </c>
      <c r="BI219" s="11">
        <v>9</v>
      </c>
      <c r="BJ219" s="11">
        <v>9</v>
      </c>
      <c r="BK219" s="11">
        <v>10</v>
      </c>
      <c r="BL219" s="11">
        <v>13</v>
      </c>
      <c r="BM219" s="11">
        <v>9</v>
      </c>
      <c r="BN219" s="11">
        <v>10</v>
      </c>
      <c r="BO219" s="11">
        <v>13</v>
      </c>
      <c r="BP219" s="11">
        <v>11</v>
      </c>
      <c r="BQ219" s="11">
        <v>10</v>
      </c>
      <c r="BR219" s="11">
        <v>11</v>
      </c>
      <c r="BS219" s="11">
        <v>12</v>
      </c>
      <c r="BT219" s="11">
        <v>19</v>
      </c>
      <c r="BU219" s="11">
        <v>24</v>
      </c>
      <c r="BV219" s="11">
        <v>9</v>
      </c>
      <c r="BW219" s="11">
        <v>3</v>
      </c>
      <c r="BX219" s="11">
        <v>2</v>
      </c>
      <c r="BY219" s="11">
        <v>2</v>
      </c>
      <c r="BZ219" s="11">
        <v>3</v>
      </c>
      <c r="CA219" s="11">
        <v>5</v>
      </c>
      <c r="CB219" s="11">
        <v>2</v>
      </c>
      <c r="CC219" s="11">
        <v>2</v>
      </c>
      <c r="CD219" s="11">
        <v>2</v>
      </c>
      <c r="CE219" s="11">
        <v>2</v>
      </c>
      <c r="CF219" s="11">
        <v>3</v>
      </c>
      <c r="CG219" s="11">
        <v>14</v>
      </c>
      <c r="CH219" s="11">
        <v>3</v>
      </c>
      <c r="CI219" s="11" t="s">
        <v>158</v>
      </c>
      <c r="CJ219" s="11" t="s">
        <v>158</v>
      </c>
      <c r="CK219" s="11" t="s">
        <v>158</v>
      </c>
      <c r="CL219" s="11" t="s">
        <v>158</v>
      </c>
      <c r="CM219" s="11" t="s">
        <v>158</v>
      </c>
      <c r="CN219" s="11" t="s">
        <v>158</v>
      </c>
      <c r="CO219" s="11" t="s">
        <v>158</v>
      </c>
      <c r="CP219" s="11" t="s">
        <v>158</v>
      </c>
      <c r="CQ219" s="11" t="s">
        <v>158</v>
      </c>
      <c r="CR219" s="11" t="s">
        <v>158</v>
      </c>
      <c r="CS219" s="11" t="s">
        <v>158</v>
      </c>
      <c r="CT219" s="11" t="s">
        <v>158</v>
      </c>
      <c r="CU219" s="11" t="s">
        <v>158</v>
      </c>
      <c r="CV219" s="11" t="s">
        <v>154</v>
      </c>
      <c r="CW219" s="11" t="s">
        <v>154</v>
      </c>
      <c r="CX219" s="11" t="s">
        <v>154</v>
      </c>
      <c r="CY219" s="11" t="s">
        <v>154</v>
      </c>
      <c r="CZ219" s="11" t="s">
        <v>154</v>
      </c>
      <c r="DA219" s="11" t="s">
        <v>154</v>
      </c>
      <c r="DB219" s="11" t="s">
        <v>154</v>
      </c>
      <c r="DC219" s="11" t="s">
        <v>154</v>
      </c>
      <c r="DD219" s="11" t="s">
        <v>154</v>
      </c>
      <c r="DE219" s="11" t="s">
        <v>154</v>
      </c>
      <c r="DF219" s="11" t="s">
        <v>154</v>
      </c>
      <c r="DG219" s="11" t="s">
        <v>154</v>
      </c>
      <c r="DH219" s="11" t="s">
        <v>154</v>
      </c>
      <c r="DI219" s="11" t="s">
        <v>157</v>
      </c>
      <c r="DJ219" s="11" t="s">
        <v>157</v>
      </c>
      <c r="DK219" s="11" t="s">
        <v>157</v>
      </c>
      <c r="DL219" s="11" t="s">
        <v>157</v>
      </c>
      <c r="DM219" s="11" t="s">
        <v>157</v>
      </c>
      <c r="DN219" s="11" t="s">
        <v>157</v>
      </c>
      <c r="DO219" s="11" t="s">
        <v>157</v>
      </c>
      <c r="DP219" s="11" t="s">
        <v>157</v>
      </c>
      <c r="DQ219" s="11" t="s">
        <v>157</v>
      </c>
      <c r="DR219" s="11" t="s">
        <v>157</v>
      </c>
      <c r="DS219" s="11" t="s">
        <v>157</v>
      </c>
      <c r="DT219" s="11" t="s">
        <v>157</v>
      </c>
      <c r="DU219" s="11" t="s">
        <v>157</v>
      </c>
      <c r="DV219" s="11" t="b">
        <v>1</v>
      </c>
      <c r="DW219" s="11" t="b">
        <v>1</v>
      </c>
      <c r="DX219" s="11" t="b">
        <v>1</v>
      </c>
      <c r="DY219" s="11" t="b">
        <v>1</v>
      </c>
      <c r="DZ219" s="11" t="b">
        <v>1</v>
      </c>
      <c r="EA219" s="11" t="b">
        <v>1</v>
      </c>
      <c r="EB219" s="11" t="b">
        <v>1</v>
      </c>
      <c r="EC219" s="11" t="b">
        <v>1</v>
      </c>
      <c r="ED219" s="11" t="b">
        <v>1</v>
      </c>
      <c r="EE219" s="11" t="b">
        <v>1</v>
      </c>
      <c r="EF219" s="11" t="b">
        <v>1</v>
      </c>
      <c r="EG219" s="11" t="b">
        <v>1</v>
      </c>
      <c r="EH219" s="11" t="b">
        <v>1</v>
      </c>
      <c r="EI219" s="11">
        <v>3.0473E-2</v>
      </c>
      <c r="EJ219" s="11">
        <v>3.0178E-2</v>
      </c>
      <c r="EK219" s="11">
        <v>3.3870999999999998E-2</v>
      </c>
      <c r="EL219" s="11">
        <v>3.3947999999999999E-2</v>
      </c>
      <c r="EM219" s="11">
        <v>8.1725999999999993E-2</v>
      </c>
      <c r="EN219" s="11">
        <v>3.0842000000000001E-2</v>
      </c>
      <c r="EO219" s="11">
        <v>4.4880000000000003E-2</v>
      </c>
      <c r="EP219" s="11">
        <v>3.1614999999999997E-2</v>
      </c>
      <c r="EQ219" s="11">
        <v>3.4500999999999997E-2</v>
      </c>
      <c r="ER219" s="11">
        <v>8.3421999999999996E-2</v>
      </c>
      <c r="ES219" s="11">
        <v>4.3284000000000003E-2</v>
      </c>
      <c r="ET219" s="11">
        <v>4.8589E-2</v>
      </c>
      <c r="EU219" s="11">
        <v>3.2120999999999997E-2</v>
      </c>
      <c r="EV219" s="11" t="s">
        <v>243</v>
      </c>
      <c r="EW219" s="11" t="s">
        <v>384</v>
      </c>
    </row>
    <row r="220" spans="1:153" ht="12.75" x14ac:dyDescent="0.2">
      <c r="A220" s="11"/>
      <c r="B220" s="11">
        <v>73589908</v>
      </c>
      <c r="C220" s="11">
        <v>53386.002777777299</v>
      </c>
      <c r="D220" s="11" t="s">
        <v>153</v>
      </c>
      <c r="E220" s="11">
        <v>345600</v>
      </c>
      <c r="F220" s="11">
        <v>77728922</v>
      </c>
      <c r="G220" s="11">
        <v>54975.595138890698</v>
      </c>
      <c r="H220" s="11">
        <v>53772.933333330999</v>
      </c>
      <c r="I220" s="11">
        <v>111100</v>
      </c>
      <c r="J220" s="11">
        <v>1</v>
      </c>
      <c r="K220" s="11">
        <v>30</v>
      </c>
      <c r="L220" s="11">
        <v>87562</v>
      </c>
      <c r="M220" s="11">
        <v>131</v>
      </c>
      <c r="N220" s="11">
        <v>120.5</v>
      </c>
      <c r="O220" s="11">
        <v>92</v>
      </c>
      <c r="P220" s="11">
        <v>91.98</v>
      </c>
      <c r="Q220" s="11">
        <v>62354</v>
      </c>
      <c r="R220" s="11" t="s">
        <v>154</v>
      </c>
      <c r="S220" s="11" t="s">
        <v>155</v>
      </c>
      <c r="T220" s="11" t="s">
        <v>208</v>
      </c>
      <c r="U220" s="11">
        <v>20</v>
      </c>
      <c r="V220" s="11" t="s">
        <v>154</v>
      </c>
      <c r="W220" s="11" t="s">
        <v>157</v>
      </c>
      <c r="X220" s="11">
        <v>4</v>
      </c>
      <c r="Y220" s="11">
        <v>0.5</v>
      </c>
      <c r="Z220" s="11">
        <v>10</v>
      </c>
      <c r="AA220" s="11">
        <v>10</v>
      </c>
      <c r="AB220" s="11">
        <v>10</v>
      </c>
      <c r="AC220" s="11">
        <v>10</v>
      </c>
      <c r="AD220" s="11">
        <v>10</v>
      </c>
      <c r="AE220" s="11">
        <v>10</v>
      </c>
      <c r="AF220" s="11">
        <v>10</v>
      </c>
      <c r="AG220" s="11">
        <v>10</v>
      </c>
      <c r="AH220" s="11">
        <v>10</v>
      </c>
      <c r="AI220" s="11">
        <v>10</v>
      </c>
      <c r="AJ220" s="11">
        <v>10</v>
      </c>
      <c r="AK220" s="11">
        <v>0</v>
      </c>
      <c r="AL220" s="11">
        <v>10</v>
      </c>
      <c r="AM220" s="11">
        <v>110.5</v>
      </c>
      <c r="AN220" s="11">
        <v>60</v>
      </c>
      <c r="AO220" s="11">
        <v>10</v>
      </c>
      <c r="AP220" s="11">
        <v>110</v>
      </c>
      <c r="AQ220" s="11">
        <v>50</v>
      </c>
      <c r="AR220" s="11">
        <v>30</v>
      </c>
      <c r="AS220" s="11">
        <v>0.5</v>
      </c>
      <c r="AT220" s="11">
        <v>120</v>
      </c>
      <c r="AU220" s="11">
        <v>2916</v>
      </c>
      <c r="AV220" s="11">
        <v>1269</v>
      </c>
      <c r="AW220" s="11">
        <v>626</v>
      </c>
      <c r="AX220" s="11">
        <v>975</v>
      </c>
      <c r="AY220" s="11">
        <v>651</v>
      </c>
      <c r="AZ220" s="11">
        <v>1102</v>
      </c>
      <c r="BA220" s="11">
        <v>11875</v>
      </c>
      <c r="BB220" s="11">
        <v>1203</v>
      </c>
      <c r="BC220" s="11">
        <v>3175</v>
      </c>
      <c r="BD220" s="11">
        <v>3138</v>
      </c>
      <c r="BE220" s="11">
        <v>6724</v>
      </c>
      <c r="BF220" s="11">
        <v>5876</v>
      </c>
      <c r="BG220" s="11">
        <v>3137</v>
      </c>
      <c r="BH220" s="11">
        <v>5902</v>
      </c>
      <c r="BI220" s="11">
        <v>8</v>
      </c>
      <c r="BJ220" s="11">
        <v>8</v>
      </c>
      <c r="BK220" s="11">
        <v>8</v>
      </c>
      <c r="BL220" s="11">
        <v>10</v>
      </c>
      <c r="BM220" s="11">
        <v>7</v>
      </c>
      <c r="BN220" s="11">
        <v>8</v>
      </c>
      <c r="BO220" s="11">
        <v>11</v>
      </c>
      <c r="BP220" s="11">
        <v>10</v>
      </c>
      <c r="BQ220" s="11">
        <v>9</v>
      </c>
      <c r="BR220" s="11">
        <v>10</v>
      </c>
      <c r="BS220" s="11">
        <v>10</v>
      </c>
      <c r="BT220" s="11">
        <v>0</v>
      </c>
      <c r="BU220" s="11">
        <v>24</v>
      </c>
      <c r="BV220" s="11">
        <v>5</v>
      </c>
      <c r="BW220" s="11">
        <v>2</v>
      </c>
      <c r="BX220" s="11">
        <v>2</v>
      </c>
      <c r="BY220" s="11">
        <v>2</v>
      </c>
      <c r="BZ220" s="11">
        <v>4</v>
      </c>
      <c r="CA220" s="11">
        <v>4</v>
      </c>
      <c r="CB220" s="11">
        <v>3</v>
      </c>
      <c r="CC220" s="11">
        <v>2</v>
      </c>
      <c r="CD220" s="11">
        <v>2</v>
      </c>
      <c r="CE220" s="11">
        <v>2</v>
      </c>
      <c r="CF220" s="11">
        <v>4</v>
      </c>
      <c r="CG220" s="11">
        <v>0</v>
      </c>
      <c r="CH220" s="11">
        <v>4</v>
      </c>
      <c r="CI220" s="11" t="s">
        <v>158</v>
      </c>
      <c r="CJ220" s="11" t="s">
        <v>158</v>
      </c>
      <c r="CK220" s="11" t="s">
        <v>158</v>
      </c>
      <c r="CL220" s="11" t="s">
        <v>158</v>
      </c>
      <c r="CM220" s="11" t="s">
        <v>158</v>
      </c>
      <c r="CN220" s="11" t="s">
        <v>158</v>
      </c>
      <c r="CO220" s="11" t="s">
        <v>158</v>
      </c>
      <c r="CP220" s="11" t="s">
        <v>158</v>
      </c>
      <c r="CQ220" s="11" t="s">
        <v>158</v>
      </c>
      <c r="CR220" s="11" t="s">
        <v>158</v>
      </c>
      <c r="CS220" s="11" t="s">
        <v>158</v>
      </c>
      <c r="CT220" s="11" t="s">
        <v>166</v>
      </c>
      <c r="CU220" s="11" t="s">
        <v>158</v>
      </c>
      <c r="CV220" s="11" t="s">
        <v>154</v>
      </c>
      <c r="CW220" s="11" t="s">
        <v>154</v>
      </c>
      <c r="CX220" s="11" t="s">
        <v>154</v>
      </c>
      <c r="CY220" s="11" t="s">
        <v>154</v>
      </c>
      <c r="CZ220" s="11" t="s">
        <v>154</v>
      </c>
      <c r="DA220" s="11" t="s">
        <v>154</v>
      </c>
      <c r="DB220" s="11" t="s">
        <v>154</v>
      </c>
      <c r="DC220" s="11" t="s">
        <v>154</v>
      </c>
      <c r="DD220" s="11" t="s">
        <v>154</v>
      </c>
      <c r="DE220" s="11" t="s">
        <v>154</v>
      </c>
      <c r="DF220" s="11" t="s">
        <v>154</v>
      </c>
      <c r="DG220" s="11" t="s">
        <v>154</v>
      </c>
      <c r="DH220" s="11" t="s">
        <v>154</v>
      </c>
      <c r="DI220" s="11" t="s">
        <v>157</v>
      </c>
      <c r="DJ220" s="11" t="s">
        <v>157</v>
      </c>
      <c r="DK220" s="11" t="s">
        <v>157</v>
      </c>
      <c r="DL220" s="11" t="s">
        <v>157</v>
      </c>
      <c r="DM220" s="11" t="s">
        <v>157</v>
      </c>
      <c r="DN220" s="11" t="s">
        <v>157</v>
      </c>
      <c r="DO220" s="11" t="s">
        <v>157</v>
      </c>
      <c r="DP220" s="11" t="s">
        <v>157</v>
      </c>
      <c r="DQ220" s="11" t="s">
        <v>157</v>
      </c>
      <c r="DR220" s="11" t="s">
        <v>157</v>
      </c>
      <c r="DS220" s="11" t="s">
        <v>157</v>
      </c>
      <c r="DT220" s="11" t="s">
        <v>157</v>
      </c>
      <c r="DU220" s="11" t="s">
        <v>157</v>
      </c>
      <c r="DV220" s="11" t="b">
        <v>1</v>
      </c>
      <c r="DW220" s="11" t="b">
        <v>1</v>
      </c>
      <c r="DX220" s="11" t="b">
        <v>1</v>
      </c>
      <c r="DY220" s="11" t="b">
        <v>1</v>
      </c>
      <c r="DZ220" s="11" t="b">
        <v>1</v>
      </c>
      <c r="EA220" s="11" t="b">
        <v>1</v>
      </c>
      <c r="EB220" s="11" t="b">
        <v>1</v>
      </c>
      <c r="EC220" s="11" t="b">
        <v>1</v>
      </c>
      <c r="ED220" s="11" t="b">
        <v>1</v>
      </c>
      <c r="EE220" s="11" t="b">
        <v>1</v>
      </c>
      <c r="EF220" s="11" t="b">
        <v>1</v>
      </c>
      <c r="EG220" s="11" t="s">
        <v>157</v>
      </c>
      <c r="EH220" s="11" t="b">
        <v>1</v>
      </c>
      <c r="EI220" s="11">
        <v>0.124251</v>
      </c>
      <c r="EJ220" s="11">
        <v>3.0904000000000001E-2</v>
      </c>
      <c r="EK220" s="11">
        <v>4.4815000000000001E-2</v>
      </c>
      <c r="EL220" s="11">
        <v>3.5207000000000002E-2</v>
      </c>
      <c r="EM220" s="11">
        <v>2.9703E-2</v>
      </c>
      <c r="EN220" s="11">
        <v>5.4565000000000002E-2</v>
      </c>
      <c r="EO220" s="11">
        <v>0.163661</v>
      </c>
      <c r="EP220" s="11">
        <v>3.1641000000000002E-2</v>
      </c>
      <c r="EQ220" s="11">
        <v>5.0181999999999997E-2</v>
      </c>
      <c r="ER220" s="11">
        <v>3.3503999999999999E-2</v>
      </c>
      <c r="ES220" s="11">
        <v>3.4757999999999997E-2</v>
      </c>
      <c r="ET220" s="11" t="s">
        <v>157</v>
      </c>
      <c r="EU220" s="11">
        <v>3.2045999999999998E-2</v>
      </c>
      <c r="EV220" s="11" t="s">
        <v>243</v>
      </c>
      <c r="EW220" s="11" t="s">
        <v>250</v>
      </c>
    </row>
    <row r="221" spans="1:153" ht="12.75" x14ac:dyDescent="0.2">
      <c r="A221" s="11"/>
      <c r="B221" s="11">
        <v>38364592</v>
      </c>
      <c r="C221" s="11">
        <v>50951.479861110798</v>
      </c>
      <c r="D221" s="11" t="s">
        <v>153</v>
      </c>
      <c r="E221" s="11">
        <v>345600</v>
      </c>
      <c r="F221" s="11">
        <v>45697222</v>
      </c>
      <c r="G221" s="11">
        <v>47309.597916667102</v>
      </c>
      <c r="H221" s="11">
        <v>47004.901388888298</v>
      </c>
      <c r="I221" s="11">
        <v>221759</v>
      </c>
      <c r="J221" s="11">
        <v>1</v>
      </c>
      <c r="K221" s="11">
        <v>9</v>
      </c>
      <c r="L221" s="11">
        <v>4919</v>
      </c>
      <c r="M221" s="11">
        <v>131</v>
      </c>
      <c r="N221" s="11">
        <v>130</v>
      </c>
      <c r="O221" s="11">
        <v>92</v>
      </c>
      <c r="P221" s="11">
        <v>99.23</v>
      </c>
      <c r="Q221" s="11">
        <v>125412</v>
      </c>
      <c r="R221" s="11" t="s">
        <v>154</v>
      </c>
      <c r="S221" s="11" t="s">
        <v>155</v>
      </c>
      <c r="T221" s="11" t="s">
        <v>156</v>
      </c>
      <c r="U221" s="11">
        <v>0</v>
      </c>
      <c r="V221" s="11" t="s">
        <v>154</v>
      </c>
      <c r="W221" s="11" t="s">
        <v>157</v>
      </c>
      <c r="X221" s="11">
        <v>5</v>
      </c>
      <c r="Y221" s="11">
        <v>10</v>
      </c>
      <c r="Z221" s="11">
        <v>10</v>
      </c>
      <c r="AA221" s="11">
        <v>10</v>
      </c>
      <c r="AB221" s="11">
        <v>10</v>
      </c>
      <c r="AC221" s="11">
        <v>10</v>
      </c>
      <c r="AD221" s="11">
        <v>10</v>
      </c>
      <c r="AE221" s="11">
        <v>10</v>
      </c>
      <c r="AF221" s="11">
        <v>10</v>
      </c>
      <c r="AG221" s="11">
        <v>10</v>
      </c>
      <c r="AH221" s="11">
        <v>10</v>
      </c>
      <c r="AI221" s="11">
        <v>10</v>
      </c>
      <c r="AJ221" s="11">
        <v>10</v>
      </c>
      <c r="AK221" s="11">
        <v>10</v>
      </c>
      <c r="AL221" s="11">
        <v>120</v>
      </c>
      <c r="AM221" s="11">
        <v>60</v>
      </c>
      <c r="AN221" s="11">
        <v>10</v>
      </c>
      <c r="AO221" s="11">
        <v>120</v>
      </c>
      <c r="AP221" s="11">
        <v>60</v>
      </c>
      <c r="AQ221" s="11">
        <v>40</v>
      </c>
      <c r="AR221" s="11">
        <v>0</v>
      </c>
      <c r="AS221" s="11">
        <v>130</v>
      </c>
      <c r="AT221" s="11">
        <v>10705</v>
      </c>
      <c r="AU221" s="11">
        <v>9614</v>
      </c>
      <c r="AV221" s="11">
        <v>12897</v>
      </c>
      <c r="AW221" s="11">
        <v>7369</v>
      </c>
      <c r="AX221" s="11">
        <v>4336</v>
      </c>
      <c r="AY221" s="11">
        <v>8043</v>
      </c>
      <c r="AZ221" s="11">
        <v>8011</v>
      </c>
      <c r="BA221" s="11">
        <v>2526</v>
      </c>
      <c r="BB221" s="11">
        <v>996</v>
      </c>
      <c r="BC221" s="11">
        <v>3984</v>
      </c>
      <c r="BD221" s="11">
        <v>2870</v>
      </c>
      <c r="BE221" s="11">
        <v>2120</v>
      </c>
      <c r="BF221" s="11">
        <v>16124</v>
      </c>
      <c r="BG221" s="11">
        <v>10</v>
      </c>
      <c r="BH221" s="11">
        <v>11</v>
      </c>
      <c r="BI221" s="11">
        <v>10</v>
      </c>
      <c r="BJ221" s="11">
        <v>13</v>
      </c>
      <c r="BK221" s="11">
        <v>10</v>
      </c>
      <c r="BL221" s="11">
        <v>12</v>
      </c>
      <c r="BM221" s="11">
        <v>13</v>
      </c>
      <c r="BN221" s="11">
        <v>11</v>
      </c>
      <c r="BO221" s="11">
        <v>10</v>
      </c>
      <c r="BP221" s="11">
        <v>11</v>
      </c>
      <c r="BQ221" s="11">
        <v>11</v>
      </c>
      <c r="BR221" s="11">
        <v>20</v>
      </c>
      <c r="BS221" s="11">
        <v>24</v>
      </c>
      <c r="BT221" s="11">
        <v>7</v>
      </c>
      <c r="BU221" s="11">
        <v>16</v>
      </c>
      <c r="BV221" s="11">
        <v>11</v>
      </c>
      <c r="BW221" s="11">
        <v>10</v>
      </c>
      <c r="BX221" s="11">
        <v>6</v>
      </c>
      <c r="BY221" s="11">
        <v>6</v>
      </c>
      <c r="BZ221" s="11">
        <v>4</v>
      </c>
      <c r="CA221" s="11">
        <v>5</v>
      </c>
      <c r="CB221" s="11">
        <v>5</v>
      </c>
      <c r="CC221" s="11">
        <v>9</v>
      </c>
      <c r="CD221" s="11">
        <v>6</v>
      </c>
      <c r="CE221" s="11">
        <v>5</v>
      </c>
      <c r="CF221" s="11">
        <v>3</v>
      </c>
      <c r="CG221" s="11">
        <v>5</v>
      </c>
      <c r="CH221" s="11">
        <v>5</v>
      </c>
      <c r="CI221" s="11" t="s">
        <v>158</v>
      </c>
      <c r="CJ221" s="11" t="s">
        <v>158</v>
      </c>
      <c r="CK221" s="11" t="s">
        <v>158</v>
      </c>
      <c r="CL221" s="11" t="s">
        <v>158</v>
      </c>
      <c r="CM221" s="11" t="s">
        <v>158</v>
      </c>
      <c r="CN221" s="11" t="s">
        <v>158</v>
      </c>
      <c r="CO221" s="11" t="s">
        <v>158</v>
      </c>
      <c r="CP221" s="11" t="s">
        <v>158</v>
      </c>
      <c r="CQ221" s="11" t="s">
        <v>158</v>
      </c>
      <c r="CR221" s="11" t="s">
        <v>158</v>
      </c>
      <c r="CS221" s="11" t="s">
        <v>158</v>
      </c>
      <c r="CT221" s="11" t="s">
        <v>154</v>
      </c>
      <c r="CU221" s="11" t="s">
        <v>154</v>
      </c>
      <c r="CV221" s="11" t="s">
        <v>154</v>
      </c>
      <c r="CW221" s="11" t="s">
        <v>154</v>
      </c>
      <c r="CX221" s="11" t="s">
        <v>154</v>
      </c>
      <c r="CY221" s="11" t="s">
        <v>154</v>
      </c>
      <c r="CZ221" s="11" t="s">
        <v>154</v>
      </c>
      <c r="DA221" s="11" t="s">
        <v>154</v>
      </c>
      <c r="DB221" s="11" t="s">
        <v>154</v>
      </c>
      <c r="DC221" s="11" t="s">
        <v>154</v>
      </c>
      <c r="DD221" s="11" t="s">
        <v>154</v>
      </c>
      <c r="DE221" s="11" t="s">
        <v>154</v>
      </c>
      <c r="DF221" s="11" t="s">
        <v>154</v>
      </c>
      <c r="DG221" s="11" t="s">
        <v>157</v>
      </c>
      <c r="DH221" s="11" t="s">
        <v>157</v>
      </c>
      <c r="DI221" s="11" t="s">
        <v>157</v>
      </c>
      <c r="DJ221" s="11" t="s">
        <v>157</v>
      </c>
      <c r="DK221" s="11" t="s">
        <v>157</v>
      </c>
      <c r="DL221" s="11" t="s">
        <v>157</v>
      </c>
      <c r="DM221" s="11" t="s">
        <v>157</v>
      </c>
      <c r="DN221" s="11" t="s">
        <v>157</v>
      </c>
      <c r="DO221" s="11" t="s">
        <v>157</v>
      </c>
      <c r="DP221" s="11" t="s">
        <v>157</v>
      </c>
      <c r="DQ221" s="11" t="s">
        <v>157</v>
      </c>
      <c r="DR221" s="11" t="s">
        <v>157</v>
      </c>
      <c r="DS221" s="11" t="s">
        <v>157</v>
      </c>
      <c r="DT221" s="11" t="b">
        <v>1</v>
      </c>
      <c r="DU221" s="11" t="b">
        <v>1</v>
      </c>
      <c r="DV221" s="11" t="b">
        <v>1</v>
      </c>
      <c r="DW221" s="11" t="b">
        <v>1</v>
      </c>
      <c r="DX221" s="11" t="b">
        <v>1</v>
      </c>
      <c r="DY221" s="11" t="b">
        <v>1</v>
      </c>
      <c r="DZ221" s="11" t="b">
        <v>1</v>
      </c>
      <c r="EA221" s="11" t="b">
        <v>1</v>
      </c>
      <c r="EB221" s="11" t="b">
        <v>1</v>
      </c>
      <c r="EC221" s="11" t="b">
        <v>1</v>
      </c>
      <c r="ED221" s="11" t="b">
        <v>1</v>
      </c>
      <c r="EE221" s="11" t="b">
        <v>1</v>
      </c>
      <c r="EF221" s="11" t="b">
        <v>1</v>
      </c>
      <c r="EG221" s="11">
        <v>4.8106999999999997E-2</v>
      </c>
      <c r="EH221" s="11">
        <v>3.8452E-2</v>
      </c>
      <c r="EI221" s="11">
        <v>2.9183000000000001E-2</v>
      </c>
      <c r="EJ221" s="11">
        <v>3.9184999999999998E-2</v>
      </c>
      <c r="EK221" s="11">
        <v>3.2486000000000001E-2</v>
      </c>
      <c r="EL221" s="11">
        <v>3.8400999999999998E-2</v>
      </c>
      <c r="EM221" s="11">
        <v>4.9621999999999999E-2</v>
      </c>
      <c r="EN221" s="11">
        <v>3.9183999999999997E-2</v>
      </c>
      <c r="EO221" s="11">
        <v>3.3176999999999998E-2</v>
      </c>
      <c r="EP221" s="11">
        <v>3.1646000000000001E-2</v>
      </c>
      <c r="EQ221" s="11">
        <v>4.0652000000000001E-2</v>
      </c>
      <c r="ER221" s="11">
        <v>0.103502</v>
      </c>
      <c r="ES221" s="11">
        <v>3.8630999999999999E-2</v>
      </c>
      <c r="ET221" s="11">
        <v>3.1646000000000001E-2</v>
      </c>
      <c r="EU221" s="11">
        <v>4.0652000000000001E-2</v>
      </c>
      <c r="EV221" s="11" t="s">
        <v>385</v>
      </c>
      <c r="EW221" s="11" t="s">
        <v>248</v>
      </c>
    </row>
    <row r="222" spans="1:153" ht="12.75" x14ac:dyDescent="0.2">
      <c r="A222" s="11"/>
      <c r="B222" s="11">
        <v>45901784</v>
      </c>
      <c r="C222" s="11">
        <v>53035.080555555098</v>
      </c>
      <c r="D222" s="11" t="s">
        <v>153</v>
      </c>
      <c r="E222" s="11">
        <v>345600</v>
      </c>
      <c r="F222" s="11">
        <v>52567692</v>
      </c>
      <c r="G222" s="11">
        <v>50038.8534722232</v>
      </c>
      <c r="H222" s="11">
        <v>49414.462499998801</v>
      </c>
      <c r="I222" s="11">
        <v>423952</v>
      </c>
      <c r="J222" s="11">
        <v>1</v>
      </c>
      <c r="K222" s="11">
        <v>4</v>
      </c>
      <c r="L222" s="11">
        <v>39853</v>
      </c>
      <c r="M222" s="11">
        <v>131</v>
      </c>
      <c r="N222" s="11">
        <v>121</v>
      </c>
      <c r="O222" s="11">
        <v>92</v>
      </c>
      <c r="P222" s="11">
        <v>92.36</v>
      </c>
      <c r="Q222" s="11">
        <v>365003</v>
      </c>
      <c r="R222" s="11" t="s">
        <v>154</v>
      </c>
      <c r="S222" s="11" t="s">
        <v>155</v>
      </c>
      <c r="T222" s="11" t="s">
        <v>208</v>
      </c>
      <c r="U222" s="11">
        <v>0</v>
      </c>
      <c r="V222" s="11" t="s">
        <v>154</v>
      </c>
      <c r="W222" s="11" t="s">
        <v>157</v>
      </c>
      <c r="X222" s="11"/>
      <c r="Y222" s="11">
        <v>1</v>
      </c>
      <c r="Z222" s="11">
        <v>10</v>
      </c>
      <c r="AA222" s="11">
        <v>10</v>
      </c>
      <c r="AB222" s="11">
        <v>10</v>
      </c>
      <c r="AC222" s="11">
        <v>10</v>
      </c>
      <c r="AD222" s="11">
        <v>10</v>
      </c>
      <c r="AE222" s="11">
        <v>10</v>
      </c>
      <c r="AF222" s="11">
        <v>10</v>
      </c>
      <c r="AG222" s="11">
        <v>10</v>
      </c>
      <c r="AH222" s="11">
        <v>10</v>
      </c>
      <c r="AI222" s="11">
        <v>10</v>
      </c>
      <c r="AJ222" s="11">
        <v>10</v>
      </c>
      <c r="AK222" s="11">
        <v>0</v>
      </c>
      <c r="AL222" s="11">
        <v>10</v>
      </c>
      <c r="AM222" s="11">
        <v>111</v>
      </c>
      <c r="AN222" s="11">
        <v>60</v>
      </c>
      <c r="AO222" s="11">
        <v>10</v>
      </c>
      <c r="AP222" s="11">
        <v>110</v>
      </c>
      <c r="AQ222" s="11">
        <v>50</v>
      </c>
      <c r="AR222" s="11">
        <v>30</v>
      </c>
      <c r="AS222" s="11">
        <v>1</v>
      </c>
      <c r="AT222" s="11">
        <v>120</v>
      </c>
      <c r="AU222" s="11">
        <v>75</v>
      </c>
      <c r="AV222" s="11">
        <v>2105</v>
      </c>
      <c r="AW222" s="11">
        <v>802</v>
      </c>
      <c r="AX222" s="11">
        <v>1361</v>
      </c>
      <c r="AY222" s="11">
        <v>991</v>
      </c>
      <c r="AZ222" s="11">
        <v>2368</v>
      </c>
      <c r="BA222" s="11">
        <v>1284</v>
      </c>
      <c r="BB222" s="11">
        <v>12814</v>
      </c>
      <c r="BC222" s="11">
        <v>1819</v>
      </c>
      <c r="BD222" s="11">
        <v>695</v>
      </c>
      <c r="BE222" s="11">
        <v>2092</v>
      </c>
      <c r="BF222" s="11">
        <v>9853</v>
      </c>
      <c r="BG222" s="11">
        <v>17943</v>
      </c>
      <c r="BH222" s="11">
        <v>4077</v>
      </c>
      <c r="BI222" s="11">
        <v>10</v>
      </c>
      <c r="BJ222" s="11">
        <v>9</v>
      </c>
      <c r="BK222" s="11">
        <v>10</v>
      </c>
      <c r="BL222" s="11">
        <v>12</v>
      </c>
      <c r="BM222" s="11">
        <v>8</v>
      </c>
      <c r="BN222" s="11">
        <v>9</v>
      </c>
      <c r="BO222" s="11">
        <v>15</v>
      </c>
      <c r="BP222" s="11">
        <v>10</v>
      </c>
      <c r="BQ222" s="11">
        <v>9</v>
      </c>
      <c r="BR222" s="11">
        <v>10</v>
      </c>
      <c r="BS222" s="11">
        <v>15</v>
      </c>
      <c r="BT222" s="11">
        <v>18</v>
      </c>
      <c r="BU222" s="11">
        <v>26</v>
      </c>
      <c r="BV222" s="11">
        <v>10</v>
      </c>
      <c r="BW222" s="11">
        <v>4</v>
      </c>
      <c r="BX222" s="11">
        <v>4</v>
      </c>
      <c r="BY222" s="11">
        <v>3</v>
      </c>
      <c r="BZ222" s="11">
        <v>5</v>
      </c>
      <c r="CA222" s="11">
        <v>4</v>
      </c>
      <c r="CB222" s="11">
        <v>12</v>
      </c>
      <c r="CC222" s="11">
        <v>4</v>
      </c>
      <c r="CD222" s="11">
        <v>2</v>
      </c>
      <c r="CE222" s="11">
        <v>6</v>
      </c>
      <c r="CF222" s="11">
        <v>19</v>
      </c>
      <c r="CG222" s="11">
        <v>6</v>
      </c>
      <c r="CH222" s="11">
        <v>13</v>
      </c>
      <c r="CI222" s="11" t="s">
        <v>158</v>
      </c>
      <c r="CJ222" s="11" t="s">
        <v>158</v>
      </c>
      <c r="CK222" s="11" t="s">
        <v>158</v>
      </c>
      <c r="CL222" s="11" t="s">
        <v>158</v>
      </c>
      <c r="CM222" s="11" t="s">
        <v>158</v>
      </c>
      <c r="CN222" s="11" t="s">
        <v>158</v>
      </c>
      <c r="CO222" s="11" t="s">
        <v>158</v>
      </c>
      <c r="CP222" s="11" t="s">
        <v>158</v>
      </c>
      <c r="CQ222" s="11" t="s">
        <v>158</v>
      </c>
      <c r="CR222" s="11" t="s">
        <v>158</v>
      </c>
      <c r="CS222" s="11" t="s">
        <v>158</v>
      </c>
      <c r="CT222" s="11" t="s">
        <v>158</v>
      </c>
      <c r="CU222" s="11" t="s">
        <v>158</v>
      </c>
      <c r="CV222" s="11" t="s">
        <v>154</v>
      </c>
      <c r="CW222" s="11" t="s">
        <v>154</v>
      </c>
      <c r="CX222" s="11" t="s">
        <v>154</v>
      </c>
      <c r="CY222" s="11" t="s">
        <v>154</v>
      </c>
      <c r="CZ222" s="11" t="s">
        <v>154</v>
      </c>
      <c r="DA222" s="11" t="s">
        <v>154</v>
      </c>
      <c r="DB222" s="11" t="s">
        <v>154</v>
      </c>
      <c r="DC222" s="11" t="s">
        <v>154</v>
      </c>
      <c r="DD222" s="11" t="s">
        <v>154</v>
      </c>
      <c r="DE222" s="11" t="s">
        <v>154</v>
      </c>
      <c r="DF222" s="11" t="s">
        <v>154</v>
      </c>
      <c r="DG222" s="11" t="s">
        <v>154</v>
      </c>
      <c r="DH222" s="11" t="s">
        <v>154</v>
      </c>
      <c r="DI222" s="11" t="s">
        <v>157</v>
      </c>
      <c r="DJ222" s="11" t="s">
        <v>157</v>
      </c>
      <c r="DK222" s="11" t="s">
        <v>157</v>
      </c>
      <c r="DL222" s="11" t="s">
        <v>157</v>
      </c>
      <c r="DM222" s="11" t="s">
        <v>157</v>
      </c>
      <c r="DN222" s="11" t="s">
        <v>157</v>
      </c>
      <c r="DO222" s="11" t="s">
        <v>157</v>
      </c>
      <c r="DP222" s="11" t="s">
        <v>157</v>
      </c>
      <c r="DQ222" s="11" t="s">
        <v>157</v>
      </c>
      <c r="DR222" s="11" t="s">
        <v>157</v>
      </c>
      <c r="DS222" s="11" t="s">
        <v>157</v>
      </c>
      <c r="DT222" s="11" t="s">
        <v>157</v>
      </c>
      <c r="DU222" s="11" t="s">
        <v>157</v>
      </c>
      <c r="DV222" s="11" t="b">
        <v>1</v>
      </c>
      <c r="DW222" s="11" t="b">
        <v>1</v>
      </c>
      <c r="DX222" s="11" t="b">
        <v>1</v>
      </c>
      <c r="DY222" s="11" t="b">
        <v>1</v>
      </c>
      <c r="DZ222" s="11" t="b">
        <v>1</v>
      </c>
      <c r="EA222" s="11" t="b">
        <v>1</v>
      </c>
      <c r="EB222" s="11" t="b">
        <v>1</v>
      </c>
      <c r="EC222" s="11" t="b">
        <v>1</v>
      </c>
      <c r="ED222" s="11" t="b">
        <v>1</v>
      </c>
      <c r="EE222" s="11" t="b">
        <v>1</v>
      </c>
      <c r="EF222" s="11" t="b">
        <v>1</v>
      </c>
      <c r="EG222" s="11" t="b">
        <v>0</v>
      </c>
      <c r="EH222" s="11" t="b">
        <v>1</v>
      </c>
      <c r="EI222" s="11">
        <v>0.139961</v>
      </c>
      <c r="EJ222" s="11">
        <v>3.7810000000000003E-2</v>
      </c>
      <c r="EK222" s="11">
        <v>2.8476999999999999E-2</v>
      </c>
      <c r="EL222" s="11">
        <v>4.0301999999999998E-2</v>
      </c>
      <c r="EM222" s="11">
        <v>3.1364000000000003E-2</v>
      </c>
      <c r="EN222" s="11">
        <v>2.9637E-2</v>
      </c>
      <c r="EO222" s="11">
        <v>4.0980000000000003E-2</v>
      </c>
      <c r="EP222" s="11">
        <v>3.1673E-2</v>
      </c>
      <c r="EQ222" s="11">
        <v>3.6403999999999999E-2</v>
      </c>
      <c r="ER222" s="11">
        <v>3.5076999999999997E-2</v>
      </c>
      <c r="ES222" s="11">
        <v>3.3702999999999997E-2</v>
      </c>
      <c r="ET222" s="11">
        <v>3.6932E-2</v>
      </c>
      <c r="EU222" s="11">
        <v>3.3758000000000003E-2</v>
      </c>
      <c r="EV222" s="11" t="s">
        <v>386</v>
      </c>
      <c r="EW222" s="11" t="s">
        <v>387</v>
      </c>
    </row>
    <row r="223" spans="1:153" ht="12.75" x14ac:dyDescent="0.2">
      <c r="A223" s="11"/>
      <c r="B223" s="11">
        <v>74119526</v>
      </c>
      <c r="C223" s="11">
        <v>45205.128472222197</v>
      </c>
      <c r="D223" s="11" t="s">
        <v>153</v>
      </c>
      <c r="E223" s="11">
        <v>345600</v>
      </c>
      <c r="F223" s="11">
        <v>77904398</v>
      </c>
      <c r="G223" s="11">
        <v>55577.6368055575</v>
      </c>
      <c r="H223" s="11">
        <v>54304.454166664204</v>
      </c>
      <c r="I223" s="11">
        <v>332847</v>
      </c>
      <c r="J223" s="11">
        <v>1</v>
      </c>
      <c r="K223" s="11">
        <v>29</v>
      </c>
      <c r="L223" s="11">
        <v>42110</v>
      </c>
      <c r="M223" s="11">
        <v>131</v>
      </c>
      <c r="N223" s="11">
        <v>131</v>
      </c>
      <c r="O223" s="11">
        <v>92</v>
      </c>
      <c r="P223" s="11">
        <v>100</v>
      </c>
      <c r="Q223" s="11">
        <v>276228</v>
      </c>
      <c r="R223" s="11" t="s">
        <v>154</v>
      </c>
      <c r="S223" s="11" t="s">
        <v>155</v>
      </c>
      <c r="T223" s="11" t="s">
        <v>208</v>
      </c>
      <c r="U223" s="11">
        <v>17</v>
      </c>
      <c r="V223" s="11" t="s">
        <v>154</v>
      </c>
      <c r="W223" s="11" t="s">
        <v>157</v>
      </c>
      <c r="X223" s="11"/>
      <c r="Y223" s="11">
        <v>1</v>
      </c>
      <c r="Z223" s="11">
        <v>10</v>
      </c>
      <c r="AA223" s="11">
        <v>10</v>
      </c>
      <c r="AB223" s="11">
        <v>10</v>
      </c>
      <c r="AC223" s="11">
        <v>10</v>
      </c>
      <c r="AD223" s="11">
        <v>10</v>
      </c>
      <c r="AE223" s="11">
        <v>10</v>
      </c>
      <c r="AF223" s="11">
        <v>10</v>
      </c>
      <c r="AG223" s="11">
        <v>10</v>
      </c>
      <c r="AH223" s="11">
        <v>10</v>
      </c>
      <c r="AI223" s="11">
        <v>10</v>
      </c>
      <c r="AJ223" s="11">
        <v>10</v>
      </c>
      <c r="AK223" s="11">
        <v>10</v>
      </c>
      <c r="AL223" s="11">
        <v>10</v>
      </c>
      <c r="AM223" s="11">
        <v>121</v>
      </c>
      <c r="AN223" s="11">
        <v>60</v>
      </c>
      <c r="AO223" s="11">
        <v>10</v>
      </c>
      <c r="AP223" s="11">
        <v>120</v>
      </c>
      <c r="AQ223" s="11">
        <v>60</v>
      </c>
      <c r="AR223" s="11">
        <v>40</v>
      </c>
      <c r="AS223" s="11">
        <v>1</v>
      </c>
      <c r="AT223" s="11">
        <v>130</v>
      </c>
      <c r="AU223" s="11">
        <v>62</v>
      </c>
      <c r="AV223" s="11">
        <v>5343</v>
      </c>
      <c r="AW223" s="11">
        <v>2166</v>
      </c>
      <c r="AX223" s="11">
        <v>1883</v>
      </c>
      <c r="AY223" s="11">
        <v>366</v>
      </c>
      <c r="AZ223" s="11">
        <v>1941</v>
      </c>
      <c r="BA223" s="11">
        <v>5382</v>
      </c>
      <c r="BB223" s="11">
        <v>654</v>
      </c>
      <c r="BC223" s="11">
        <v>1662</v>
      </c>
      <c r="BD223" s="11">
        <v>367</v>
      </c>
      <c r="BE223" s="11">
        <v>141</v>
      </c>
      <c r="BF223" s="11">
        <v>2037</v>
      </c>
      <c r="BG223" s="11">
        <v>2393</v>
      </c>
      <c r="BH223" s="11">
        <v>574</v>
      </c>
      <c r="BI223" s="11">
        <v>6</v>
      </c>
      <c r="BJ223" s="11">
        <v>9</v>
      </c>
      <c r="BK223" s="11">
        <v>9</v>
      </c>
      <c r="BL223" s="11">
        <v>11</v>
      </c>
      <c r="BM223" s="11">
        <v>7</v>
      </c>
      <c r="BN223" s="11">
        <v>9</v>
      </c>
      <c r="BO223" s="11">
        <v>11</v>
      </c>
      <c r="BP223" s="11">
        <v>10</v>
      </c>
      <c r="BQ223" s="11">
        <v>10</v>
      </c>
      <c r="BR223" s="11">
        <v>10</v>
      </c>
      <c r="BS223" s="11">
        <v>11</v>
      </c>
      <c r="BT223" s="11">
        <v>16</v>
      </c>
      <c r="BU223" s="11">
        <v>22</v>
      </c>
      <c r="BV223" s="11">
        <v>9</v>
      </c>
      <c r="BW223" s="11">
        <v>9</v>
      </c>
      <c r="BX223" s="11">
        <v>14</v>
      </c>
      <c r="BY223" s="11">
        <v>4</v>
      </c>
      <c r="BZ223" s="11">
        <v>2</v>
      </c>
      <c r="CA223" s="11">
        <v>7</v>
      </c>
      <c r="CB223" s="11">
        <v>6</v>
      </c>
      <c r="CC223" s="11">
        <v>15</v>
      </c>
      <c r="CD223" s="11">
        <v>6</v>
      </c>
      <c r="CE223" s="11">
        <v>2</v>
      </c>
      <c r="CF223" s="11">
        <v>11</v>
      </c>
      <c r="CG223" s="11">
        <v>9</v>
      </c>
      <c r="CH223" s="11">
        <v>7</v>
      </c>
      <c r="CI223" s="11" t="s">
        <v>158</v>
      </c>
      <c r="CJ223" s="11" t="s">
        <v>158</v>
      </c>
      <c r="CK223" s="11" t="s">
        <v>158</v>
      </c>
      <c r="CL223" s="11" t="s">
        <v>158</v>
      </c>
      <c r="CM223" s="11" t="s">
        <v>158</v>
      </c>
      <c r="CN223" s="11" t="s">
        <v>158</v>
      </c>
      <c r="CO223" s="11" t="s">
        <v>158</v>
      </c>
      <c r="CP223" s="11" t="s">
        <v>158</v>
      </c>
      <c r="CQ223" s="11" t="s">
        <v>158</v>
      </c>
      <c r="CR223" s="11" t="s">
        <v>158</v>
      </c>
      <c r="CS223" s="11" t="s">
        <v>158</v>
      </c>
      <c r="CT223" s="11" t="s">
        <v>158</v>
      </c>
      <c r="CU223" s="11" t="s">
        <v>158</v>
      </c>
      <c r="CV223" s="11" t="s">
        <v>154</v>
      </c>
      <c r="CW223" s="11" t="s">
        <v>154</v>
      </c>
      <c r="CX223" s="11" t="s">
        <v>154</v>
      </c>
      <c r="CY223" s="11" t="s">
        <v>154</v>
      </c>
      <c r="CZ223" s="11" t="s">
        <v>154</v>
      </c>
      <c r="DA223" s="11" t="s">
        <v>154</v>
      </c>
      <c r="DB223" s="11" t="s">
        <v>154</v>
      </c>
      <c r="DC223" s="11" t="s">
        <v>154</v>
      </c>
      <c r="DD223" s="11" t="s">
        <v>154</v>
      </c>
      <c r="DE223" s="11" t="s">
        <v>154</v>
      </c>
      <c r="DF223" s="11" t="s">
        <v>154</v>
      </c>
      <c r="DG223" s="11" t="s">
        <v>154</v>
      </c>
      <c r="DH223" s="11" t="s">
        <v>154</v>
      </c>
      <c r="DI223" s="11" t="s">
        <v>157</v>
      </c>
      <c r="DJ223" s="11" t="s">
        <v>157</v>
      </c>
      <c r="DK223" s="11" t="s">
        <v>157</v>
      </c>
      <c r="DL223" s="11" t="s">
        <v>157</v>
      </c>
      <c r="DM223" s="11" t="s">
        <v>157</v>
      </c>
      <c r="DN223" s="11" t="s">
        <v>157</v>
      </c>
      <c r="DO223" s="11" t="s">
        <v>157</v>
      </c>
      <c r="DP223" s="11" t="s">
        <v>157</v>
      </c>
      <c r="DQ223" s="11" t="s">
        <v>157</v>
      </c>
      <c r="DR223" s="11" t="s">
        <v>157</v>
      </c>
      <c r="DS223" s="11" t="s">
        <v>157</v>
      </c>
      <c r="DT223" s="11" t="s">
        <v>157</v>
      </c>
      <c r="DU223" s="11" t="s">
        <v>157</v>
      </c>
      <c r="DV223" s="11" t="b">
        <v>1</v>
      </c>
      <c r="DW223" s="11" t="b">
        <v>1</v>
      </c>
      <c r="DX223" s="11" t="b">
        <v>1</v>
      </c>
      <c r="DY223" s="11" t="b">
        <v>1</v>
      </c>
      <c r="DZ223" s="11" t="b">
        <v>1</v>
      </c>
      <c r="EA223" s="11" t="b">
        <v>1</v>
      </c>
      <c r="EB223" s="11" t="b">
        <v>1</v>
      </c>
      <c r="EC223" s="11" t="b">
        <v>1</v>
      </c>
      <c r="ED223" s="11" t="b">
        <v>1</v>
      </c>
      <c r="EE223" s="11" t="b">
        <v>1</v>
      </c>
      <c r="EF223" s="11" t="b">
        <v>1</v>
      </c>
      <c r="EG223" s="11" t="b">
        <v>1</v>
      </c>
      <c r="EH223" s="11" t="b">
        <v>1</v>
      </c>
      <c r="EI223" s="11">
        <v>1.4857E-2</v>
      </c>
      <c r="EJ223" s="11">
        <v>0.31295099999999998</v>
      </c>
      <c r="EK223" s="11">
        <v>1.2593E-2</v>
      </c>
      <c r="EL223" s="11">
        <v>3.1678999999999999E-2</v>
      </c>
      <c r="EM223" s="11">
        <v>9.9232000000000001E-2</v>
      </c>
      <c r="EN223" s="11">
        <v>3.4062000000000002E-2</v>
      </c>
      <c r="EO223" s="11">
        <v>9.6373E-2</v>
      </c>
      <c r="EP223" s="11">
        <v>3.1673E-2</v>
      </c>
      <c r="EQ223" s="11">
        <v>0.10546800000000001</v>
      </c>
      <c r="ER223" s="11">
        <v>3.5173999999999997E-2</v>
      </c>
      <c r="ES223" s="11">
        <v>7.3913000000000006E-2</v>
      </c>
      <c r="ET223" s="11">
        <v>7.5937000000000004E-2</v>
      </c>
      <c r="EU223" s="11">
        <v>4.5591E-2</v>
      </c>
      <c r="EV223" s="11" t="s">
        <v>180</v>
      </c>
      <c r="EW223" s="11" t="s">
        <v>231</v>
      </c>
    </row>
    <row r="224" spans="1:153" ht="12.75" x14ac:dyDescent="0.2">
      <c r="A224" s="11"/>
      <c r="B224" s="11">
        <v>58412766</v>
      </c>
      <c r="C224" s="11">
        <v>47179.065972222103</v>
      </c>
      <c r="D224" s="11" t="s">
        <v>153</v>
      </c>
      <c r="E224" s="11">
        <v>345600</v>
      </c>
      <c r="F224" s="11">
        <v>66507258</v>
      </c>
      <c r="G224" s="11">
        <v>51644.2979166679</v>
      </c>
      <c r="H224" s="11">
        <v>50831.851388887299</v>
      </c>
      <c r="I224" s="11">
        <v>94224</v>
      </c>
      <c r="J224" s="11">
        <v>1</v>
      </c>
      <c r="K224" s="11">
        <v>22</v>
      </c>
      <c r="L224" s="11">
        <v>1996</v>
      </c>
      <c r="M224" s="11">
        <v>131</v>
      </c>
      <c r="N224" s="11">
        <v>131</v>
      </c>
      <c r="O224" s="11">
        <v>92</v>
      </c>
      <c r="P224" s="11">
        <v>100</v>
      </c>
      <c r="Q224" s="11">
        <v>61363</v>
      </c>
      <c r="R224" s="11" t="s">
        <v>154</v>
      </c>
      <c r="S224" s="11" t="s">
        <v>155</v>
      </c>
      <c r="T224" s="11" t="s">
        <v>208</v>
      </c>
      <c r="U224" s="11">
        <v>0</v>
      </c>
      <c r="V224" s="11" t="s">
        <v>154</v>
      </c>
      <c r="W224" s="11" t="s">
        <v>157</v>
      </c>
      <c r="X224" s="11">
        <v>2</v>
      </c>
      <c r="Y224" s="11">
        <v>1</v>
      </c>
      <c r="Z224" s="11">
        <v>10</v>
      </c>
      <c r="AA224" s="11">
        <v>10</v>
      </c>
      <c r="AB224" s="11">
        <v>10</v>
      </c>
      <c r="AC224" s="11">
        <v>10</v>
      </c>
      <c r="AD224" s="11">
        <v>10</v>
      </c>
      <c r="AE224" s="11">
        <v>10</v>
      </c>
      <c r="AF224" s="11">
        <v>10</v>
      </c>
      <c r="AG224" s="11">
        <v>10</v>
      </c>
      <c r="AH224" s="11">
        <v>10</v>
      </c>
      <c r="AI224" s="11">
        <v>10</v>
      </c>
      <c r="AJ224" s="11">
        <v>10</v>
      </c>
      <c r="AK224" s="11">
        <v>10</v>
      </c>
      <c r="AL224" s="11">
        <v>10</v>
      </c>
      <c r="AM224" s="11">
        <v>121</v>
      </c>
      <c r="AN224" s="11">
        <v>60</v>
      </c>
      <c r="AO224" s="11">
        <v>10</v>
      </c>
      <c r="AP224" s="11">
        <v>120</v>
      </c>
      <c r="AQ224" s="11">
        <v>60</v>
      </c>
      <c r="AR224" s="11">
        <v>40</v>
      </c>
      <c r="AS224" s="11">
        <v>1</v>
      </c>
      <c r="AT224" s="11">
        <v>130</v>
      </c>
      <c r="AU224" s="11">
        <v>384</v>
      </c>
      <c r="AV224" s="11">
        <v>1215</v>
      </c>
      <c r="AW224" s="11">
        <v>533</v>
      </c>
      <c r="AX224" s="11">
        <v>1206</v>
      </c>
      <c r="AY224" s="11">
        <v>662</v>
      </c>
      <c r="AZ224" s="11">
        <v>1163</v>
      </c>
      <c r="BA224" s="11">
        <v>2911</v>
      </c>
      <c r="BB224" s="11">
        <v>1778</v>
      </c>
      <c r="BC224" s="11">
        <v>4887</v>
      </c>
      <c r="BD224" s="11">
        <v>1513</v>
      </c>
      <c r="BE224" s="11">
        <v>2650</v>
      </c>
      <c r="BF224" s="11">
        <v>1533</v>
      </c>
      <c r="BG224" s="11">
        <v>7516</v>
      </c>
      <c r="BH224" s="11">
        <v>3596</v>
      </c>
      <c r="BI224" s="11">
        <v>10</v>
      </c>
      <c r="BJ224" s="11">
        <v>10</v>
      </c>
      <c r="BK224" s="11">
        <v>11</v>
      </c>
      <c r="BL224" s="11">
        <v>13</v>
      </c>
      <c r="BM224" s="11">
        <v>8</v>
      </c>
      <c r="BN224" s="11">
        <v>9</v>
      </c>
      <c r="BO224" s="11">
        <v>13</v>
      </c>
      <c r="BP224" s="11">
        <v>11</v>
      </c>
      <c r="BQ224" s="11">
        <v>10</v>
      </c>
      <c r="BR224" s="11">
        <v>11</v>
      </c>
      <c r="BS224" s="11">
        <v>12</v>
      </c>
      <c r="BT224" s="11">
        <v>20</v>
      </c>
      <c r="BU224" s="11">
        <v>24</v>
      </c>
      <c r="BV224" s="11">
        <v>13</v>
      </c>
      <c r="BW224" s="11">
        <v>11</v>
      </c>
      <c r="BX224" s="11">
        <v>20</v>
      </c>
      <c r="BY224" s="11">
        <v>8</v>
      </c>
      <c r="BZ224" s="11">
        <v>14</v>
      </c>
      <c r="CA224" s="11">
        <v>27</v>
      </c>
      <c r="CB224" s="11">
        <v>16</v>
      </c>
      <c r="CC224" s="11">
        <v>29</v>
      </c>
      <c r="CD224" s="11">
        <v>25</v>
      </c>
      <c r="CE224" s="11">
        <v>23</v>
      </c>
      <c r="CF224" s="11">
        <v>15</v>
      </c>
      <c r="CG224" s="11">
        <v>12</v>
      </c>
      <c r="CH224" s="11">
        <v>10</v>
      </c>
      <c r="CI224" s="11" t="s">
        <v>158</v>
      </c>
      <c r="CJ224" s="11" t="s">
        <v>158</v>
      </c>
      <c r="CK224" s="11" t="s">
        <v>158</v>
      </c>
      <c r="CL224" s="11" t="s">
        <v>158</v>
      </c>
      <c r="CM224" s="11" t="s">
        <v>158</v>
      </c>
      <c r="CN224" s="11" t="s">
        <v>158</v>
      </c>
      <c r="CO224" s="11" t="s">
        <v>158</v>
      </c>
      <c r="CP224" s="11" t="s">
        <v>158</v>
      </c>
      <c r="CQ224" s="11" t="s">
        <v>158</v>
      </c>
      <c r="CR224" s="11" t="s">
        <v>158</v>
      </c>
      <c r="CS224" s="11" t="s">
        <v>158</v>
      </c>
      <c r="CT224" s="11" t="s">
        <v>158</v>
      </c>
      <c r="CU224" s="11" t="s">
        <v>158</v>
      </c>
      <c r="CV224" s="11" t="s">
        <v>154</v>
      </c>
      <c r="CW224" s="11" t="s">
        <v>154</v>
      </c>
      <c r="CX224" s="11" t="s">
        <v>154</v>
      </c>
      <c r="CY224" s="11" t="s">
        <v>154</v>
      </c>
      <c r="CZ224" s="11" t="s">
        <v>154</v>
      </c>
      <c r="DA224" s="11" t="s">
        <v>154</v>
      </c>
      <c r="DB224" s="11" t="s">
        <v>154</v>
      </c>
      <c r="DC224" s="11" t="s">
        <v>154</v>
      </c>
      <c r="DD224" s="11" t="s">
        <v>154</v>
      </c>
      <c r="DE224" s="11" t="s">
        <v>154</v>
      </c>
      <c r="DF224" s="11" t="s">
        <v>154</v>
      </c>
      <c r="DG224" s="11" t="s">
        <v>154</v>
      </c>
      <c r="DH224" s="11" t="s">
        <v>154</v>
      </c>
      <c r="DI224" s="11" t="s">
        <v>157</v>
      </c>
      <c r="DJ224" s="11" t="s">
        <v>157</v>
      </c>
      <c r="DK224" s="11" t="s">
        <v>157</v>
      </c>
      <c r="DL224" s="11" t="s">
        <v>157</v>
      </c>
      <c r="DM224" s="11" t="s">
        <v>157</v>
      </c>
      <c r="DN224" s="11" t="s">
        <v>157</v>
      </c>
      <c r="DO224" s="11" t="s">
        <v>157</v>
      </c>
      <c r="DP224" s="11" t="s">
        <v>157</v>
      </c>
      <c r="DQ224" s="11" t="s">
        <v>157</v>
      </c>
      <c r="DR224" s="11" t="s">
        <v>157</v>
      </c>
      <c r="DS224" s="11" t="s">
        <v>157</v>
      </c>
      <c r="DT224" s="11" t="s">
        <v>157</v>
      </c>
      <c r="DU224" s="11" t="s">
        <v>157</v>
      </c>
      <c r="DV224" s="11" t="b">
        <v>1</v>
      </c>
      <c r="DW224" s="11" t="b">
        <v>1</v>
      </c>
      <c r="DX224" s="11" t="b">
        <v>1</v>
      </c>
      <c r="DY224" s="11" t="b">
        <v>1</v>
      </c>
      <c r="DZ224" s="11" t="b">
        <v>1</v>
      </c>
      <c r="EA224" s="11" t="b">
        <v>1</v>
      </c>
      <c r="EB224" s="11" t="b">
        <v>1</v>
      </c>
      <c r="EC224" s="11" t="b">
        <v>1</v>
      </c>
      <c r="ED224" s="11" t="b">
        <v>1</v>
      </c>
      <c r="EE224" s="11" t="b">
        <v>1</v>
      </c>
      <c r="EF224" s="11" t="b">
        <v>1</v>
      </c>
      <c r="EG224" s="11" t="b">
        <v>1</v>
      </c>
      <c r="EH224" s="11" t="b">
        <v>1</v>
      </c>
      <c r="EI224" s="11">
        <v>0.203373</v>
      </c>
      <c r="EJ224" s="11">
        <v>0.57454300000000003</v>
      </c>
      <c r="EK224" s="11">
        <v>8.7003999999999998E-2</v>
      </c>
      <c r="EL224" s="11">
        <v>6.3737000000000002E-2</v>
      </c>
      <c r="EM224" s="11">
        <v>9.5788999999999999E-2</v>
      </c>
      <c r="EN224" s="11">
        <v>0.22749800000000001</v>
      </c>
      <c r="EO224" s="11">
        <v>0.47517799999999999</v>
      </c>
      <c r="EP224" s="11">
        <v>3.1738000000000002E-2</v>
      </c>
      <c r="EQ224" s="11">
        <v>3.2514000000000001E-2</v>
      </c>
      <c r="ER224" s="11">
        <v>0.104601</v>
      </c>
      <c r="ES224" s="11">
        <v>4.0835999999999997E-2</v>
      </c>
      <c r="ET224" s="11">
        <v>0.27215899999999998</v>
      </c>
      <c r="EU224" s="11">
        <v>4.1817E-2</v>
      </c>
      <c r="EV224" s="11" t="s">
        <v>388</v>
      </c>
      <c r="EW224" s="11" t="s">
        <v>275</v>
      </c>
    </row>
    <row r="225" spans="1:153" ht="12.75" x14ac:dyDescent="0.2">
      <c r="A225" s="11"/>
      <c r="B225" s="11">
        <v>74119576</v>
      </c>
      <c r="C225" s="11">
        <v>45248.993750000001</v>
      </c>
      <c r="D225" s="11" t="s">
        <v>153</v>
      </c>
      <c r="E225" s="11">
        <v>345600</v>
      </c>
      <c r="F225" s="11">
        <v>77904344</v>
      </c>
      <c r="G225" s="11">
        <v>55657.9090277797</v>
      </c>
      <c r="H225" s="11">
        <v>54375.323611108601</v>
      </c>
      <c r="I225" s="11">
        <v>50149</v>
      </c>
      <c r="J225" s="11">
        <v>1</v>
      </c>
      <c r="K225" s="11">
        <v>221</v>
      </c>
      <c r="L225" s="11">
        <v>12424</v>
      </c>
      <c r="M225" s="11">
        <v>131</v>
      </c>
      <c r="N225" s="11">
        <v>131</v>
      </c>
      <c r="O225" s="11">
        <v>92</v>
      </c>
      <c r="P225" s="11">
        <v>100</v>
      </c>
      <c r="Q225" s="11">
        <v>24146</v>
      </c>
      <c r="R225" s="11" t="s">
        <v>154</v>
      </c>
      <c r="S225" s="11" t="s">
        <v>155</v>
      </c>
      <c r="T225" s="11" t="s">
        <v>208</v>
      </c>
      <c r="U225" s="11">
        <v>10</v>
      </c>
      <c r="V225" s="11" t="s">
        <v>154</v>
      </c>
      <c r="W225" s="11" t="s">
        <v>157</v>
      </c>
      <c r="X225" s="11">
        <v>5</v>
      </c>
      <c r="Y225" s="11">
        <v>1</v>
      </c>
      <c r="Z225" s="11">
        <v>10</v>
      </c>
      <c r="AA225" s="11">
        <v>10</v>
      </c>
      <c r="AB225" s="11">
        <v>10</v>
      </c>
      <c r="AC225" s="11">
        <v>10</v>
      </c>
      <c r="AD225" s="11">
        <v>10</v>
      </c>
      <c r="AE225" s="11">
        <v>10</v>
      </c>
      <c r="AF225" s="11">
        <v>10</v>
      </c>
      <c r="AG225" s="11">
        <v>10</v>
      </c>
      <c r="AH225" s="11">
        <v>10</v>
      </c>
      <c r="AI225" s="11">
        <v>10</v>
      </c>
      <c r="AJ225" s="11">
        <v>10</v>
      </c>
      <c r="AK225" s="11">
        <v>10</v>
      </c>
      <c r="AL225" s="11">
        <v>10</v>
      </c>
      <c r="AM225" s="11">
        <v>121</v>
      </c>
      <c r="AN225" s="11">
        <v>60</v>
      </c>
      <c r="AO225" s="11">
        <v>10</v>
      </c>
      <c r="AP225" s="11">
        <v>120</v>
      </c>
      <c r="AQ225" s="11">
        <v>60</v>
      </c>
      <c r="AR225" s="11">
        <v>40</v>
      </c>
      <c r="AS225" s="11">
        <v>1</v>
      </c>
      <c r="AT225" s="11">
        <v>130</v>
      </c>
      <c r="AU225" s="11">
        <v>118</v>
      </c>
      <c r="AV225" s="11">
        <v>4061</v>
      </c>
      <c r="AW225" s="11">
        <v>308</v>
      </c>
      <c r="AX225" s="11">
        <v>1690</v>
      </c>
      <c r="AY225" s="11">
        <v>1215</v>
      </c>
      <c r="AZ225" s="11">
        <v>483</v>
      </c>
      <c r="BA225" s="11">
        <v>457</v>
      </c>
      <c r="BB225" s="11">
        <v>1487</v>
      </c>
      <c r="BC225" s="11">
        <v>2788</v>
      </c>
      <c r="BD225" s="11">
        <v>989</v>
      </c>
      <c r="BE225" s="11">
        <v>473</v>
      </c>
      <c r="BF225" s="11">
        <v>1138</v>
      </c>
      <c r="BG225" s="11">
        <v>4270</v>
      </c>
      <c r="BH225" s="11">
        <v>6020</v>
      </c>
      <c r="BI225" s="11">
        <v>15</v>
      </c>
      <c r="BJ225" s="11">
        <v>15</v>
      </c>
      <c r="BK225" s="11">
        <v>11</v>
      </c>
      <c r="BL225" s="11">
        <v>18</v>
      </c>
      <c r="BM225" s="11">
        <v>13</v>
      </c>
      <c r="BN225" s="11">
        <v>14</v>
      </c>
      <c r="BO225" s="11">
        <v>19</v>
      </c>
      <c r="BP225" s="11">
        <v>17</v>
      </c>
      <c r="BQ225" s="11">
        <v>15</v>
      </c>
      <c r="BR225" s="11">
        <v>15</v>
      </c>
      <c r="BS225" s="11">
        <v>21</v>
      </c>
      <c r="BT225" s="11">
        <v>29</v>
      </c>
      <c r="BU225" s="11">
        <v>19</v>
      </c>
      <c r="BV225" s="11">
        <v>7</v>
      </c>
      <c r="BW225" s="11">
        <v>9</v>
      </c>
      <c r="BX225" s="11">
        <v>22</v>
      </c>
      <c r="BY225" s="11">
        <v>18</v>
      </c>
      <c r="BZ225" s="11">
        <v>6</v>
      </c>
      <c r="CA225" s="11">
        <v>8</v>
      </c>
      <c r="CB225" s="11">
        <v>10</v>
      </c>
      <c r="CC225" s="11">
        <v>16</v>
      </c>
      <c r="CD225" s="11">
        <v>13</v>
      </c>
      <c r="CE225" s="11">
        <v>9</v>
      </c>
      <c r="CF225" s="11">
        <v>8</v>
      </c>
      <c r="CG225" s="11">
        <v>8</v>
      </c>
      <c r="CH225" s="11">
        <v>5</v>
      </c>
      <c r="CI225" s="11" t="s">
        <v>158</v>
      </c>
      <c r="CJ225" s="11" t="s">
        <v>158</v>
      </c>
      <c r="CK225" s="11" t="s">
        <v>158</v>
      </c>
      <c r="CL225" s="11" t="s">
        <v>158</v>
      </c>
      <c r="CM225" s="11" t="s">
        <v>158</v>
      </c>
      <c r="CN225" s="11" t="s">
        <v>158</v>
      </c>
      <c r="CO225" s="11" t="s">
        <v>158</v>
      </c>
      <c r="CP225" s="11" t="s">
        <v>158</v>
      </c>
      <c r="CQ225" s="11" t="s">
        <v>158</v>
      </c>
      <c r="CR225" s="11" t="s">
        <v>158</v>
      </c>
      <c r="CS225" s="11" t="s">
        <v>158</v>
      </c>
      <c r="CT225" s="11" t="s">
        <v>158</v>
      </c>
      <c r="CU225" s="11" t="s">
        <v>158</v>
      </c>
      <c r="CV225" s="11" t="s">
        <v>154</v>
      </c>
      <c r="CW225" s="11" t="s">
        <v>154</v>
      </c>
      <c r="CX225" s="11" t="s">
        <v>154</v>
      </c>
      <c r="CY225" s="11" t="s">
        <v>154</v>
      </c>
      <c r="CZ225" s="11" t="s">
        <v>154</v>
      </c>
      <c r="DA225" s="11" t="s">
        <v>154</v>
      </c>
      <c r="DB225" s="11" t="s">
        <v>154</v>
      </c>
      <c r="DC225" s="11" t="s">
        <v>154</v>
      </c>
      <c r="DD225" s="11" t="s">
        <v>154</v>
      </c>
      <c r="DE225" s="11" t="s">
        <v>154</v>
      </c>
      <c r="DF225" s="11" t="s">
        <v>154</v>
      </c>
      <c r="DG225" s="11" t="s">
        <v>154</v>
      </c>
      <c r="DH225" s="11" t="s">
        <v>154</v>
      </c>
      <c r="DI225" s="11" t="s">
        <v>157</v>
      </c>
      <c r="DJ225" s="11" t="s">
        <v>157</v>
      </c>
      <c r="DK225" s="11" t="s">
        <v>157</v>
      </c>
      <c r="DL225" s="11" t="s">
        <v>157</v>
      </c>
      <c r="DM225" s="11" t="s">
        <v>157</v>
      </c>
      <c r="DN225" s="11" t="s">
        <v>157</v>
      </c>
      <c r="DO225" s="11" t="s">
        <v>157</v>
      </c>
      <c r="DP225" s="11" t="s">
        <v>157</v>
      </c>
      <c r="DQ225" s="11" t="s">
        <v>157</v>
      </c>
      <c r="DR225" s="11" t="s">
        <v>157</v>
      </c>
      <c r="DS225" s="11" t="s">
        <v>157</v>
      </c>
      <c r="DT225" s="11" t="s">
        <v>157</v>
      </c>
      <c r="DU225" s="11" t="s">
        <v>157</v>
      </c>
      <c r="DV225" s="11" t="b">
        <v>1</v>
      </c>
      <c r="DW225" s="11" t="b">
        <v>1</v>
      </c>
      <c r="DX225" s="11" t="b">
        <v>1</v>
      </c>
      <c r="DY225" s="11" t="b">
        <v>1</v>
      </c>
      <c r="DZ225" s="11" t="b">
        <v>1</v>
      </c>
      <c r="EA225" s="11" t="b">
        <v>1</v>
      </c>
      <c r="EB225" s="11" t="b">
        <v>1</v>
      </c>
      <c r="EC225" s="11" t="b">
        <v>1</v>
      </c>
      <c r="ED225" s="11" t="b">
        <v>1</v>
      </c>
      <c r="EE225" s="11" t="b">
        <v>1</v>
      </c>
      <c r="EF225" s="11" t="b">
        <v>1</v>
      </c>
      <c r="EG225" s="11" t="b">
        <v>1</v>
      </c>
      <c r="EH225" s="11" t="b">
        <v>1</v>
      </c>
      <c r="EI225" s="11">
        <v>3.1116000000000001E-2</v>
      </c>
      <c r="EJ225" s="11">
        <v>3.2086000000000003E-2</v>
      </c>
      <c r="EK225" s="11">
        <v>7.8343999999999997E-2</v>
      </c>
      <c r="EL225" s="11">
        <v>8.6776000000000006E-2</v>
      </c>
      <c r="EM225" s="11">
        <v>0.13169</v>
      </c>
      <c r="EN225" s="11">
        <v>0.10491300000000001</v>
      </c>
      <c r="EO225" s="11">
        <v>3.7536E-2</v>
      </c>
      <c r="EP225" s="11">
        <v>3.1746999999999997E-2</v>
      </c>
      <c r="EQ225" s="11">
        <v>0.152443</v>
      </c>
      <c r="ER225" s="11">
        <v>3.9527E-2</v>
      </c>
      <c r="ES225" s="11">
        <v>3.8313E-2</v>
      </c>
      <c r="ET225" s="11">
        <v>4.5346999999999998E-2</v>
      </c>
      <c r="EU225" s="11">
        <v>3.6079E-2</v>
      </c>
      <c r="EV225" s="11" t="s">
        <v>389</v>
      </c>
      <c r="EW225" s="11" t="s">
        <v>390</v>
      </c>
    </row>
    <row r="226" spans="1:153" ht="12.75" x14ac:dyDescent="0.2">
      <c r="A226" s="11"/>
      <c r="B226" s="11">
        <v>74119624</v>
      </c>
      <c r="C226" s="11">
        <v>44664.606249999997</v>
      </c>
      <c r="D226" s="11" t="s">
        <v>153</v>
      </c>
      <c r="E226" s="11">
        <v>345600</v>
      </c>
      <c r="F226" s="11">
        <v>77904666</v>
      </c>
      <c r="G226" s="11">
        <v>44664.67083333333</v>
      </c>
      <c r="H226" s="11">
        <v>44668.531944444447</v>
      </c>
      <c r="I226" s="11">
        <v>333603</v>
      </c>
      <c r="J226" s="11">
        <v>1</v>
      </c>
      <c r="K226" s="11">
        <v>63</v>
      </c>
      <c r="L226" s="11">
        <v>56260</v>
      </c>
      <c r="M226" s="11">
        <v>131</v>
      </c>
      <c r="N226" s="11">
        <v>131</v>
      </c>
      <c r="O226" s="11">
        <v>92</v>
      </c>
      <c r="P226" s="11">
        <v>100</v>
      </c>
      <c r="Q226" s="11">
        <v>258827</v>
      </c>
      <c r="R226" s="11" t="s">
        <v>154</v>
      </c>
      <c r="S226" s="11" t="s">
        <v>155</v>
      </c>
      <c r="T226" s="11" t="s">
        <v>208</v>
      </c>
      <c r="U226" s="11">
        <v>4</v>
      </c>
      <c r="V226" s="11" t="s">
        <v>154</v>
      </c>
      <c r="W226" s="11" t="s">
        <v>157</v>
      </c>
      <c r="X226" s="11">
        <v>2</v>
      </c>
      <c r="Y226" s="11">
        <v>1</v>
      </c>
      <c r="Z226" s="11">
        <v>10</v>
      </c>
      <c r="AA226" s="11">
        <v>10</v>
      </c>
      <c r="AB226" s="11">
        <v>10</v>
      </c>
      <c r="AC226" s="11">
        <v>10</v>
      </c>
      <c r="AD226" s="11">
        <v>10</v>
      </c>
      <c r="AE226" s="11">
        <v>10</v>
      </c>
      <c r="AF226" s="11">
        <v>10</v>
      </c>
      <c r="AG226" s="11">
        <v>10</v>
      </c>
      <c r="AH226" s="11">
        <v>10</v>
      </c>
      <c r="AI226" s="11">
        <v>10</v>
      </c>
      <c r="AJ226" s="11">
        <v>10</v>
      </c>
      <c r="AK226" s="11">
        <v>10</v>
      </c>
      <c r="AL226" s="11">
        <v>10</v>
      </c>
      <c r="AM226" s="11">
        <v>121</v>
      </c>
      <c r="AN226" s="11">
        <v>60</v>
      </c>
      <c r="AO226" s="11">
        <v>10</v>
      </c>
      <c r="AP226" s="11">
        <v>120</v>
      </c>
      <c r="AQ226" s="11">
        <v>60</v>
      </c>
      <c r="AR226" s="11">
        <v>40</v>
      </c>
      <c r="AS226" s="11">
        <v>1</v>
      </c>
      <c r="AT226" s="11">
        <v>130</v>
      </c>
      <c r="AU226" s="11">
        <v>922</v>
      </c>
      <c r="AV226" s="11">
        <v>29293</v>
      </c>
      <c r="AW226" s="11">
        <v>470</v>
      </c>
      <c r="AX226" s="11">
        <v>781</v>
      </c>
      <c r="AY226" s="11">
        <v>418</v>
      </c>
      <c r="AZ226" s="11">
        <v>925</v>
      </c>
      <c r="BA226" s="11">
        <v>4775</v>
      </c>
      <c r="BB226" s="11">
        <v>5966</v>
      </c>
      <c r="BC226" s="11">
        <v>12561</v>
      </c>
      <c r="BD226" s="11">
        <v>4882</v>
      </c>
      <c r="BE226" s="11">
        <v>1401</v>
      </c>
      <c r="BF226" s="11">
        <v>537</v>
      </c>
      <c r="BG226" s="11">
        <v>6740</v>
      </c>
      <c r="BH226" s="11">
        <v>1826</v>
      </c>
      <c r="BI226" s="11">
        <v>5</v>
      </c>
      <c r="BJ226" s="11">
        <v>5</v>
      </c>
      <c r="BK226" s="11">
        <v>6</v>
      </c>
      <c r="BL226" s="11">
        <v>7</v>
      </c>
      <c r="BM226" s="11">
        <v>4</v>
      </c>
      <c r="BN226" s="11">
        <v>5</v>
      </c>
      <c r="BO226" s="11">
        <v>7</v>
      </c>
      <c r="BP226" s="11">
        <v>6</v>
      </c>
      <c r="BQ226" s="11">
        <v>5</v>
      </c>
      <c r="BR226" s="11">
        <v>6</v>
      </c>
      <c r="BS226" s="11">
        <v>6</v>
      </c>
      <c r="BT226" s="11">
        <v>12</v>
      </c>
      <c r="BU226" s="11">
        <v>19</v>
      </c>
      <c r="BV226" s="11">
        <v>10</v>
      </c>
      <c r="BW226" s="11">
        <v>2</v>
      </c>
      <c r="BX226" s="11">
        <v>3</v>
      </c>
      <c r="BY226" s="11">
        <v>3</v>
      </c>
      <c r="BZ226" s="11">
        <v>5</v>
      </c>
      <c r="CA226" s="11">
        <v>3</v>
      </c>
      <c r="CB226" s="11">
        <v>3</v>
      </c>
      <c r="CC226" s="11">
        <v>2</v>
      </c>
      <c r="CD226" s="11">
        <v>3</v>
      </c>
      <c r="CE226" s="11">
        <v>2</v>
      </c>
      <c r="CF226" s="11">
        <v>3</v>
      </c>
      <c r="CG226" s="11">
        <v>29</v>
      </c>
      <c r="CH226" s="11">
        <v>3</v>
      </c>
      <c r="CI226" s="11" t="s">
        <v>158</v>
      </c>
      <c r="CJ226" s="11" t="s">
        <v>158</v>
      </c>
      <c r="CK226" s="11" t="s">
        <v>158</v>
      </c>
      <c r="CL226" s="11" t="s">
        <v>158</v>
      </c>
      <c r="CM226" s="11" t="s">
        <v>158</v>
      </c>
      <c r="CN226" s="11" t="s">
        <v>158</v>
      </c>
      <c r="CO226" s="11" t="s">
        <v>158</v>
      </c>
      <c r="CP226" s="11" t="s">
        <v>158</v>
      </c>
      <c r="CQ226" s="11" t="s">
        <v>158</v>
      </c>
      <c r="CR226" s="11" t="s">
        <v>158</v>
      </c>
      <c r="CS226" s="11" t="s">
        <v>158</v>
      </c>
      <c r="CT226" s="11" t="s">
        <v>158</v>
      </c>
      <c r="CU226" s="11" t="s">
        <v>158</v>
      </c>
      <c r="CV226" s="11" t="s">
        <v>154</v>
      </c>
      <c r="CW226" s="11" t="s">
        <v>154</v>
      </c>
      <c r="CX226" s="11" t="s">
        <v>154</v>
      </c>
      <c r="CY226" s="11" t="s">
        <v>154</v>
      </c>
      <c r="CZ226" s="11" t="s">
        <v>154</v>
      </c>
      <c r="DA226" s="11" t="s">
        <v>154</v>
      </c>
      <c r="DB226" s="11" t="s">
        <v>154</v>
      </c>
      <c r="DC226" s="11" t="s">
        <v>154</v>
      </c>
      <c r="DD226" s="11" t="s">
        <v>154</v>
      </c>
      <c r="DE226" s="11" t="s">
        <v>154</v>
      </c>
      <c r="DF226" s="11" t="s">
        <v>154</v>
      </c>
      <c r="DG226" s="11" t="s">
        <v>154</v>
      </c>
      <c r="DH226" s="11" t="s">
        <v>154</v>
      </c>
      <c r="DI226" s="11" t="s">
        <v>157</v>
      </c>
      <c r="DJ226" s="11" t="s">
        <v>157</v>
      </c>
      <c r="DK226" s="11" t="s">
        <v>157</v>
      </c>
      <c r="DL226" s="11" t="s">
        <v>157</v>
      </c>
      <c r="DM226" s="11" t="s">
        <v>157</v>
      </c>
      <c r="DN226" s="11" t="s">
        <v>157</v>
      </c>
      <c r="DO226" s="11" t="s">
        <v>157</v>
      </c>
      <c r="DP226" s="11" t="s">
        <v>157</v>
      </c>
      <c r="DQ226" s="11" t="s">
        <v>157</v>
      </c>
      <c r="DR226" s="11" t="s">
        <v>157</v>
      </c>
      <c r="DS226" s="11" t="s">
        <v>157</v>
      </c>
      <c r="DT226" s="11" t="s">
        <v>157</v>
      </c>
      <c r="DU226" s="11" t="s">
        <v>157</v>
      </c>
      <c r="DV226" s="11" t="b">
        <v>1</v>
      </c>
      <c r="DW226" s="11" t="b">
        <v>1</v>
      </c>
      <c r="DX226" s="11" t="b">
        <v>1</v>
      </c>
      <c r="DY226" s="11" t="b">
        <v>1</v>
      </c>
      <c r="DZ226" s="11" t="b">
        <v>1</v>
      </c>
      <c r="EA226" s="11" t="b">
        <v>1</v>
      </c>
      <c r="EB226" s="11" t="b">
        <v>1</v>
      </c>
      <c r="EC226" s="11" t="b">
        <v>1</v>
      </c>
      <c r="ED226" s="11" t="b">
        <v>1</v>
      </c>
      <c r="EE226" s="11" t="b">
        <v>1</v>
      </c>
      <c r="EF226" s="11" t="b">
        <v>1</v>
      </c>
      <c r="EG226" s="11" t="b">
        <v>1</v>
      </c>
      <c r="EH226" s="11" t="b">
        <v>1</v>
      </c>
      <c r="EI226" s="11">
        <v>3.2617397999999999E-2</v>
      </c>
      <c r="EJ226" s="11">
        <v>0.109210739</v>
      </c>
      <c r="EK226" s="11">
        <v>9.7947765000000006E-2</v>
      </c>
      <c r="EL226" s="11">
        <v>9.8580326999999995E-2</v>
      </c>
      <c r="EM226" s="11">
        <v>0.447842766</v>
      </c>
      <c r="EN226" s="11">
        <v>0.55528646100000001</v>
      </c>
      <c r="EO226" s="11">
        <v>3.8949087E-2</v>
      </c>
      <c r="EP226" s="11">
        <v>3.1750539000000001E-2</v>
      </c>
      <c r="EQ226" s="11">
        <v>4.4100094999999999E-2</v>
      </c>
      <c r="ER226" s="11">
        <v>7.8575890999999995E-2</v>
      </c>
      <c r="ES226" s="11">
        <v>8.0975543999999997E-2</v>
      </c>
      <c r="ET226" s="11">
        <v>0.12769256000000001</v>
      </c>
      <c r="EU226" s="11">
        <v>3.6649768999999999E-2</v>
      </c>
      <c r="EV226" s="11" t="s">
        <v>248</v>
      </c>
      <c r="EW226" s="11" t="s">
        <v>381</v>
      </c>
    </row>
    <row r="227" spans="1:153" ht="12.75" x14ac:dyDescent="0.2">
      <c r="A227" s="11"/>
      <c r="B227" s="11">
        <v>74120676</v>
      </c>
      <c r="C227" s="11">
        <v>50161.904861110801</v>
      </c>
      <c r="D227" s="11" t="s">
        <v>153</v>
      </c>
      <c r="E227" s="11">
        <v>345600</v>
      </c>
      <c r="F227" s="11">
        <v>77904612</v>
      </c>
      <c r="G227" s="11">
        <v>56119.474305557596</v>
      </c>
      <c r="H227" s="11">
        <v>54782.822916664103</v>
      </c>
      <c r="I227" s="11">
        <v>78380</v>
      </c>
      <c r="J227" s="11">
        <v>1</v>
      </c>
      <c r="K227" s="11">
        <v>46</v>
      </c>
      <c r="L227" s="11">
        <v>29898</v>
      </c>
      <c r="M227" s="11">
        <v>131</v>
      </c>
      <c r="N227" s="11">
        <v>130.5</v>
      </c>
      <c r="O227" s="11">
        <v>92</v>
      </c>
      <c r="P227" s="11">
        <v>99.61</v>
      </c>
      <c r="Q227" s="11">
        <v>50670</v>
      </c>
      <c r="R227" s="11" t="s">
        <v>154</v>
      </c>
      <c r="S227" s="11" t="s">
        <v>155</v>
      </c>
      <c r="T227" s="11" t="s">
        <v>208</v>
      </c>
      <c r="U227" s="11">
        <v>5</v>
      </c>
      <c r="V227" s="11" t="s">
        <v>154</v>
      </c>
      <c r="W227" s="11" t="s">
        <v>157</v>
      </c>
      <c r="X227" s="11">
        <v>5</v>
      </c>
      <c r="Y227" s="11">
        <v>0.5</v>
      </c>
      <c r="Z227" s="11">
        <v>10</v>
      </c>
      <c r="AA227" s="11">
        <v>10</v>
      </c>
      <c r="AB227" s="11">
        <v>10</v>
      </c>
      <c r="AC227" s="11">
        <v>10</v>
      </c>
      <c r="AD227" s="11">
        <v>10</v>
      </c>
      <c r="AE227" s="11">
        <v>10</v>
      </c>
      <c r="AF227" s="11">
        <v>10</v>
      </c>
      <c r="AG227" s="11">
        <v>10</v>
      </c>
      <c r="AH227" s="11">
        <v>10</v>
      </c>
      <c r="AI227" s="11">
        <v>10</v>
      </c>
      <c r="AJ227" s="11">
        <v>10</v>
      </c>
      <c r="AK227" s="11">
        <v>10</v>
      </c>
      <c r="AL227" s="11">
        <v>10</v>
      </c>
      <c r="AM227" s="11">
        <v>120.5</v>
      </c>
      <c r="AN227" s="11">
        <v>60</v>
      </c>
      <c r="AO227" s="11">
        <v>10</v>
      </c>
      <c r="AP227" s="11">
        <v>120</v>
      </c>
      <c r="AQ227" s="11">
        <v>60</v>
      </c>
      <c r="AR227" s="11">
        <v>40</v>
      </c>
      <c r="AS227" s="11">
        <v>0.5</v>
      </c>
      <c r="AT227" s="11">
        <v>130</v>
      </c>
      <c r="AU227" s="11">
        <v>30</v>
      </c>
      <c r="AV227" s="11">
        <v>2482</v>
      </c>
      <c r="AW227" s="11">
        <v>1009</v>
      </c>
      <c r="AX227" s="11">
        <v>561</v>
      </c>
      <c r="AY227" s="11">
        <v>299</v>
      </c>
      <c r="AZ227" s="11">
        <v>4335</v>
      </c>
      <c r="BA227" s="11">
        <v>3888</v>
      </c>
      <c r="BB227" s="11">
        <v>5076</v>
      </c>
      <c r="BC227" s="11">
        <v>2080</v>
      </c>
      <c r="BD227" s="11">
        <v>672</v>
      </c>
      <c r="BE227" s="11">
        <v>532</v>
      </c>
      <c r="BF227" s="11">
        <v>575</v>
      </c>
      <c r="BG227" s="11">
        <v>623</v>
      </c>
      <c r="BH227" s="11">
        <v>4011</v>
      </c>
      <c r="BI227" s="11">
        <v>10</v>
      </c>
      <c r="BJ227" s="11">
        <v>11</v>
      </c>
      <c r="BK227" s="11">
        <v>7</v>
      </c>
      <c r="BL227" s="11">
        <v>10</v>
      </c>
      <c r="BM227" s="11">
        <v>9</v>
      </c>
      <c r="BN227" s="11">
        <v>11</v>
      </c>
      <c r="BO227" s="11">
        <v>21</v>
      </c>
      <c r="BP227" s="11">
        <v>8</v>
      </c>
      <c r="BQ227" s="11">
        <v>6</v>
      </c>
      <c r="BR227" s="11">
        <v>7</v>
      </c>
      <c r="BS227" s="11">
        <v>10</v>
      </c>
      <c r="BT227" s="11">
        <v>15</v>
      </c>
      <c r="BU227" s="11">
        <v>26</v>
      </c>
      <c r="BV227" s="11">
        <v>33</v>
      </c>
      <c r="BW227" s="11">
        <v>3</v>
      </c>
      <c r="BX227" s="11">
        <v>4</v>
      </c>
      <c r="BY227" s="11">
        <v>6</v>
      </c>
      <c r="BZ227" s="11">
        <v>46</v>
      </c>
      <c r="CA227" s="11">
        <v>35</v>
      </c>
      <c r="CB227" s="11">
        <v>36</v>
      </c>
      <c r="CC227" s="11">
        <v>6</v>
      </c>
      <c r="CD227" s="11">
        <v>6</v>
      </c>
      <c r="CE227" s="11">
        <v>7</v>
      </c>
      <c r="CF227" s="11">
        <v>6</v>
      </c>
      <c r="CG227" s="11">
        <v>7</v>
      </c>
      <c r="CH227" s="11">
        <v>5</v>
      </c>
      <c r="CI227" s="11" t="s">
        <v>158</v>
      </c>
      <c r="CJ227" s="11" t="s">
        <v>158</v>
      </c>
      <c r="CK227" s="11" t="s">
        <v>158</v>
      </c>
      <c r="CL227" s="11" t="s">
        <v>158</v>
      </c>
      <c r="CM227" s="11" t="s">
        <v>158</v>
      </c>
      <c r="CN227" s="11" t="s">
        <v>158</v>
      </c>
      <c r="CO227" s="11" t="s">
        <v>158</v>
      </c>
      <c r="CP227" s="11" t="s">
        <v>158</v>
      </c>
      <c r="CQ227" s="11" t="s">
        <v>158</v>
      </c>
      <c r="CR227" s="11" t="s">
        <v>158</v>
      </c>
      <c r="CS227" s="11" t="s">
        <v>158</v>
      </c>
      <c r="CT227" s="11" t="s">
        <v>158</v>
      </c>
      <c r="CU227" s="11" t="s">
        <v>158</v>
      </c>
      <c r="CV227" s="11" t="s">
        <v>154</v>
      </c>
      <c r="CW227" s="11" t="s">
        <v>154</v>
      </c>
      <c r="CX227" s="11" t="s">
        <v>154</v>
      </c>
      <c r="CY227" s="11" t="s">
        <v>154</v>
      </c>
      <c r="CZ227" s="11" t="s">
        <v>154</v>
      </c>
      <c r="DA227" s="11" t="s">
        <v>154</v>
      </c>
      <c r="DB227" s="11" t="s">
        <v>154</v>
      </c>
      <c r="DC227" s="11" t="s">
        <v>154</v>
      </c>
      <c r="DD227" s="11" t="s">
        <v>154</v>
      </c>
      <c r="DE227" s="11" t="s">
        <v>154</v>
      </c>
      <c r="DF227" s="11" t="s">
        <v>154</v>
      </c>
      <c r="DG227" s="11" t="s">
        <v>154</v>
      </c>
      <c r="DH227" s="11" t="s">
        <v>154</v>
      </c>
      <c r="DI227" s="11" t="s">
        <v>157</v>
      </c>
      <c r="DJ227" s="11" t="s">
        <v>157</v>
      </c>
      <c r="DK227" s="11" t="s">
        <v>157</v>
      </c>
      <c r="DL227" s="11" t="s">
        <v>157</v>
      </c>
      <c r="DM227" s="11" t="s">
        <v>157</v>
      </c>
      <c r="DN227" s="11" t="s">
        <v>157</v>
      </c>
      <c r="DO227" s="11" t="s">
        <v>157</v>
      </c>
      <c r="DP227" s="11" t="s">
        <v>157</v>
      </c>
      <c r="DQ227" s="11" t="s">
        <v>157</v>
      </c>
      <c r="DR227" s="11" t="s">
        <v>157</v>
      </c>
      <c r="DS227" s="11" t="s">
        <v>157</v>
      </c>
      <c r="DT227" s="11" t="s">
        <v>157</v>
      </c>
      <c r="DU227" s="11" t="s">
        <v>157</v>
      </c>
      <c r="DV227" s="11" t="b">
        <v>1</v>
      </c>
      <c r="DW227" s="11" t="b">
        <v>1</v>
      </c>
      <c r="DX227" s="11" t="b">
        <v>1</v>
      </c>
      <c r="DY227" s="11" t="b">
        <v>1</v>
      </c>
      <c r="DZ227" s="11" t="b">
        <v>1</v>
      </c>
      <c r="EA227" s="11" t="b">
        <v>1</v>
      </c>
      <c r="EB227" s="11" t="b">
        <v>1</v>
      </c>
      <c r="EC227" s="11" t="b">
        <v>1</v>
      </c>
      <c r="ED227" s="11" t="b">
        <v>1</v>
      </c>
      <c r="EE227" s="11" t="b">
        <v>1</v>
      </c>
      <c r="EF227" s="11" t="b">
        <v>1</v>
      </c>
      <c r="EG227" s="11" t="b">
        <v>1</v>
      </c>
      <c r="EH227" s="11" t="b">
        <v>1</v>
      </c>
      <c r="EI227" s="11">
        <v>1.2460000000000001E-2</v>
      </c>
      <c r="EJ227" s="11">
        <v>3.5388000000000003E-2</v>
      </c>
      <c r="EK227" s="11">
        <v>5.4276999999999999E-2</v>
      </c>
      <c r="EL227" s="11">
        <v>6.2393999999999998E-2</v>
      </c>
      <c r="EM227" s="11">
        <v>9.1313000000000005E-2</v>
      </c>
      <c r="EN227" s="11">
        <v>8.4157999999999997E-2</v>
      </c>
      <c r="EO227" s="11">
        <v>3.5478000000000003E-2</v>
      </c>
      <c r="EP227" s="11">
        <v>3.1766000000000003E-2</v>
      </c>
      <c r="EQ227" s="11">
        <v>3.1313000000000001E-2</v>
      </c>
      <c r="ER227" s="11">
        <v>3.2682999999999997E-2</v>
      </c>
      <c r="ES227" s="11">
        <v>7.8738000000000002E-2</v>
      </c>
      <c r="ET227" s="11">
        <v>5.6433999999999998E-2</v>
      </c>
      <c r="EU227" s="11">
        <v>3.2952000000000002E-2</v>
      </c>
      <c r="EV227" s="11" t="s">
        <v>391</v>
      </c>
      <c r="EW227" s="11" t="s">
        <v>229</v>
      </c>
    </row>
    <row r="228" spans="1:153" ht="12.75" x14ac:dyDescent="0.2">
      <c r="A228" s="11"/>
      <c r="B228" s="11">
        <v>58412730</v>
      </c>
      <c r="C228" s="11">
        <v>47069.402777777701</v>
      </c>
      <c r="D228" s="11" t="s">
        <v>153</v>
      </c>
      <c r="E228" s="11">
        <v>345600</v>
      </c>
      <c r="F228" s="11">
        <v>66507234</v>
      </c>
      <c r="G228" s="11">
        <v>51323.209027778998</v>
      </c>
      <c r="H228" s="11">
        <v>50548.3736111096</v>
      </c>
      <c r="I228" s="11">
        <v>175454</v>
      </c>
      <c r="J228" s="11">
        <v>1</v>
      </c>
      <c r="K228" s="11">
        <v>12</v>
      </c>
      <c r="L228" s="11">
        <v>469</v>
      </c>
      <c r="M228" s="11">
        <v>131</v>
      </c>
      <c r="N228" s="11">
        <v>131</v>
      </c>
      <c r="O228" s="11">
        <v>92</v>
      </c>
      <c r="P228" s="11">
        <v>100</v>
      </c>
      <c r="Q228" s="11">
        <v>152855</v>
      </c>
      <c r="R228" s="11" t="s">
        <v>154</v>
      </c>
      <c r="S228" s="11" t="s">
        <v>155</v>
      </c>
      <c r="T228" s="11" t="s">
        <v>208</v>
      </c>
      <c r="U228" s="11">
        <v>0</v>
      </c>
      <c r="V228" s="11" t="s">
        <v>154</v>
      </c>
      <c r="W228" s="11" t="s">
        <v>157</v>
      </c>
      <c r="X228" s="11">
        <v>3</v>
      </c>
      <c r="Y228" s="11">
        <v>1</v>
      </c>
      <c r="Z228" s="11">
        <v>10</v>
      </c>
      <c r="AA228" s="11">
        <v>10</v>
      </c>
      <c r="AB228" s="11">
        <v>10</v>
      </c>
      <c r="AC228" s="11">
        <v>10</v>
      </c>
      <c r="AD228" s="11">
        <v>10</v>
      </c>
      <c r="AE228" s="11">
        <v>10</v>
      </c>
      <c r="AF228" s="11">
        <v>10</v>
      </c>
      <c r="AG228" s="11">
        <v>10</v>
      </c>
      <c r="AH228" s="11">
        <v>10</v>
      </c>
      <c r="AI228" s="11">
        <v>10</v>
      </c>
      <c r="AJ228" s="11">
        <v>10</v>
      </c>
      <c r="AK228" s="11">
        <v>10</v>
      </c>
      <c r="AL228" s="11">
        <v>10</v>
      </c>
      <c r="AM228" s="11">
        <v>121</v>
      </c>
      <c r="AN228" s="11">
        <v>60</v>
      </c>
      <c r="AO228" s="11">
        <v>10</v>
      </c>
      <c r="AP228" s="11">
        <v>120</v>
      </c>
      <c r="AQ228" s="11">
        <v>60</v>
      </c>
      <c r="AR228" s="11">
        <v>40</v>
      </c>
      <c r="AS228" s="11">
        <v>1</v>
      </c>
      <c r="AT228" s="11">
        <v>130</v>
      </c>
      <c r="AU228" s="11">
        <v>72</v>
      </c>
      <c r="AV228" s="11">
        <v>496</v>
      </c>
      <c r="AW228" s="11">
        <v>439</v>
      </c>
      <c r="AX228" s="11">
        <v>162</v>
      </c>
      <c r="AY228" s="11">
        <v>340</v>
      </c>
      <c r="AZ228" s="11">
        <v>706</v>
      </c>
      <c r="BA228" s="11">
        <v>246</v>
      </c>
      <c r="BB228" s="11">
        <v>558</v>
      </c>
      <c r="BC228" s="11">
        <v>1823</v>
      </c>
      <c r="BD228" s="11">
        <v>879</v>
      </c>
      <c r="BE228" s="11">
        <v>371</v>
      </c>
      <c r="BF228" s="11">
        <v>507</v>
      </c>
      <c r="BG228" s="11">
        <v>14891</v>
      </c>
      <c r="BH228" s="11">
        <v>999</v>
      </c>
      <c r="BI228" s="11">
        <v>10</v>
      </c>
      <c r="BJ228" s="11">
        <v>11</v>
      </c>
      <c r="BK228" s="11">
        <v>9</v>
      </c>
      <c r="BL228" s="11">
        <v>12</v>
      </c>
      <c r="BM228" s="11">
        <v>8</v>
      </c>
      <c r="BN228" s="11">
        <v>9</v>
      </c>
      <c r="BO228" s="11">
        <v>12</v>
      </c>
      <c r="BP228" s="11">
        <v>10</v>
      </c>
      <c r="BQ228" s="11">
        <v>9</v>
      </c>
      <c r="BR228" s="11">
        <v>10</v>
      </c>
      <c r="BS228" s="11">
        <v>13</v>
      </c>
      <c r="BT228" s="11">
        <v>30</v>
      </c>
      <c r="BU228" s="11">
        <v>24</v>
      </c>
      <c r="BV228" s="11">
        <v>7</v>
      </c>
      <c r="BW228" s="11">
        <v>5</v>
      </c>
      <c r="BX228" s="11">
        <v>4</v>
      </c>
      <c r="BY228" s="11">
        <v>5</v>
      </c>
      <c r="BZ228" s="11">
        <v>10</v>
      </c>
      <c r="CA228" s="11">
        <v>5</v>
      </c>
      <c r="CB228" s="11">
        <v>6</v>
      </c>
      <c r="CC228" s="11">
        <v>23</v>
      </c>
      <c r="CD228" s="11">
        <v>17</v>
      </c>
      <c r="CE228" s="11">
        <v>7</v>
      </c>
      <c r="CF228" s="11">
        <v>7</v>
      </c>
      <c r="CG228" s="11">
        <v>153</v>
      </c>
      <c r="CH228" s="11">
        <v>7</v>
      </c>
      <c r="CI228" s="11" t="s">
        <v>158</v>
      </c>
      <c r="CJ228" s="11" t="s">
        <v>158</v>
      </c>
      <c r="CK228" s="11" t="s">
        <v>158</v>
      </c>
      <c r="CL228" s="11" t="s">
        <v>158</v>
      </c>
      <c r="CM228" s="11" t="s">
        <v>158</v>
      </c>
      <c r="CN228" s="11" t="s">
        <v>158</v>
      </c>
      <c r="CO228" s="11" t="s">
        <v>158</v>
      </c>
      <c r="CP228" s="11" t="s">
        <v>158</v>
      </c>
      <c r="CQ228" s="11" t="s">
        <v>158</v>
      </c>
      <c r="CR228" s="11" t="s">
        <v>158</v>
      </c>
      <c r="CS228" s="11" t="s">
        <v>158</v>
      </c>
      <c r="CT228" s="11" t="s">
        <v>158</v>
      </c>
      <c r="CU228" s="11" t="s">
        <v>158</v>
      </c>
      <c r="CV228" s="11" t="s">
        <v>154</v>
      </c>
      <c r="CW228" s="11" t="s">
        <v>154</v>
      </c>
      <c r="CX228" s="11" t="s">
        <v>154</v>
      </c>
      <c r="CY228" s="11" t="s">
        <v>154</v>
      </c>
      <c r="CZ228" s="11" t="s">
        <v>154</v>
      </c>
      <c r="DA228" s="11" t="s">
        <v>154</v>
      </c>
      <c r="DB228" s="11" t="s">
        <v>154</v>
      </c>
      <c r="DC228" s="11" t="s">
        <v>154</v>
      </c>
      <c r="DD228" s="11" t="s">
        <v>154</v>
      </c>
      <c r="DE228" s="11" t="s">
        <v>154</v>
      </c>
      <c r="DF228" s="11" t="s">
        <v>154</v>
      </c>
      <c r="DG228" s="11" t="s">
        <v>154</v>
      </c>
      <c r="DH228" s="11" t="s">
        <v>154</v>
      </c>
      <c r="DI228" s="11" t="s">
        <v>157</v>
      </c>
      <c r="DJ228" s="11" t="s">
        <v>157</v>
      </c>
      <c r="DK228" s="11" t="s">
        <v>157</v>
      </c>
      <c r="DL228" s="11" t="s">
        <v>157</v>
      </c>
      <c r="DM228" s="11" t="s">
        <v>157</v>
      </c>
      <c r="DN228" s="11" t="s">
        <v>157</v>
      </c>
      <c r="DO228" s="11" t="s">
        <v>157</v>
      </c>
      <c r="DP228" s="11" t="s">
        <v>157</v>
      </c>
      <c r="DQ228" s="11" t="s">
        <v>157</v>
      </c>
      <c r="DR228" s="11" t="s">
        <v>157</v>
      </c>
      <c r="DS228" s="11" t="s">
        <v>157</v>
      </c>
      <c r="DT228" s="11" t="s">
        <v>157</v>
      </c>
      <c r="DU228" s="11" t="s">
        <v>157</v>
      </c>
      <c r="DV228" s="11" t="b">
        <v>1</v>
      </c>
      <c r="DW228" s="11" t="b">
        <v>1</v>
      </c>
      <c r="DX228" s="11" t="b">
        <v>1</v>
      </c>
      <c r="DY228" s="11" t="b">
        <v>1</v>
      </c>
      <c r="DZ228" s="11" t="b">
        <v>1</v>
      </c>
      <c r="EA228" s="11" t="b">
        <v>1</v>
      </c>
      <c r="EB228" s="11" t="b">
        <v>1</v>
      </c>
      <c r="EC228" s="11" t="b">
        <v>1</v>
      </c>
      <c r="ED228" s="11" t="b">
        <v>1</v>
      </c>
      <c r="EE228" s="11" t="b">
        <v>1</v>
      </c>
      <c r="EF228" s="11" t="b">
        <v>1</v>
      </c>
      <c r="EG228" s="11" t="b">
        <v>1</v>
      </c>
      <c r="EH228" s="11" t="b">
        <v>1</v>
      </c>
      <c r="EI228" s="11">
        <v>3.7144999999999997E-2</v>
      </c>
      <c r="EJ228" s="11">
        <v>2.3866999999999999E-2</v>
      </c>
      <c r="EK228" s="11">
        <v>2.8143000000000001E-2</v>
      </c>
      <c r="EL228" s="11">
        <v>0.10495</v>
      </c>
      <c r="EM228" s="11">
        <v>3.3921E-2</v>
      </c>
      <c r="EN228" s="11">
        <v>2.9027000000000001E-2</v>
      </c>
      <c r="EO228" s="11">
        <v>3.8765000000000001E-2</v>
      </c>
      <c r="EP228" s="11">
        <v>3.1787999999999997E-2</v>
      </c>
      <c r="EQ228" s="11">
        <v>1.6166E-2</v>
      </c>
      <c r="ER228" s="11">
        <v>4.1586999999999999E-2</v>
      </c>
      <c r="ES228" s="11">
        <v>2.0140000000000002E-2</v>
      </c>
      <c r="ET228" s="11">
        <v>2.5183000000000001E-2</v>
      </c>
      <c r="EU228" s="11">
        <v>3.1793000000000002E-2</v>
      </c>
      <c r="EV228" s="11" t="s">
        <v>167</v>
      </c>
      <c r="EW228" s="11" t="s">
        <v>234</v>
      </c>
    </row>
    <row r="229" spans="1:153" ht="12.75" x14ac:dyDescent="0.2">
      <c r="A229" s="11"/>
      <c r="B229" s="11">
        <v>73848112</v>
      </c>
      <c r="C229" s="11">
        <v>45073.532638888901</v>
      </c>
      <c r="D229" s="11" t="s">
        <v>153</v>
      </c>
      <c r="E229" s="11">
        <v>345600</v>
      </c>
      <c r="F229" s="11">
        <v>77824572</v>
      </c>
      <c r="G229" s="11">
        <v>55096.003472224103</v>
      </c>
      <c r="H229" s="11">
        <v>53879.237499997602</v>
      </c>
      <c r="I229" s="11">
        <v>95746</v>
      </c>
      <c r="J229" s="11">
        <v>1</v>
      </c>
      <c r="K229" s="11">
        <v>101</v>
      </c>
      <c r="L229" s="11">
        <v>78892</v>
      </c>
      <c r="M229" s="11">
        <v>131</v>
      </c>
      <c r="N229" s="11">
        <v>131</v>
      </c>
      <c r="O229" s="11">
        <v>92</v>
      </c>
      <c r="P229" s="11">
        <v>100</v>
      </c>
      <c r="Q229" s="11">
        <v>37290</v>
      </c>
      <c r="R229" s="11" t="s">
        <v>154</v>
      </c>
      <c r="S229" s="11" t="s">
        <v>155</v>
      </c>
      <c r="T229" s="11" t="s">
        <v>208</v>
      </c>
      <c r="U229" s="11">
        <v>14</v>
      </c>
      <c r="V229" s="11" t="s">
        <v>154</v>
      </c>
      <c r="W229" s="11" t="s">
        <v>157</v>
      </c>
      <c r="X229" s="11"/>
      <c r="Y229" s="11">
        <v>1</v>
      </c>
      <c r="Z229" s="11">
        <v>10</v>
      </c>
      <c r="AA229" s="11">
        <v>10</v>
      </c>
      <c r="AB229" s="11">
        <v>10</v>
      </c>
      <c r="AC229" s="11">
        <v>10</v>
      </c>
      <c r="AD229" s="11">
        <v>10</v>
      </c>
      <c r="AE229" s="11">
        <v>10</v>
      </c>
      <c r="AF229" s="11">
        <v>10</v>
      </c>
      <c r="AG229" s="11">
        <v>10</v>
      </c>
      <c r="AH229" s="11">
        <v>10</v>
      </c>
      <c r="AI229" s="11">
        <v>10</v>
      </c>
      <c r="AJ229" s="11">
        <v>10</v>
      </c>
      <c r="AK229" s="11">
        <v>10</v>
      </c>
      <c r="AL229" s="11">
        <v>10</v>
      </c>
      <c r="AM229" s="11">
        <v>121</v>
      </c>
      <c r="AN229" s="11">
        <v>60</v>
      </c>
      <c r="AO229" s="11">
        <v>10</v>
      </c>
      <c r="AP229" s="11">
        <v>120</v>
      </c>
      <c r="AQ229" s="11">
        <v>60</v>
      </c>
      <c r="AR229" s="11">
        <v>40</v>
      </c>
      <c r="AS229" s="11">
        <v>1</v>
      </c>
      <c r="AT229" s="11">
        <v>130</v>
      </c>
      <c r="AU229" s="11">
        <v>126</v>
      </c>
      <c r="AV229" s="11">
        <v>2978</v>
      </c>
      <c r="AW229" s="11">
        <v>2017</v>
      </c>
      <c r="AX229" s="11">
        <v>1573</v>
      </c>
      <c r="AY229" s="11">
        <v>714</v>
      </c>
      <c r="AZ229" s="11">
        <v>2961</v>
      </c>
      <c r="BA229" s="11">
        <v>1229</v>
      </c>
      <c r="BB229" s="11">
        <v>2766</v>
      </c>
      <c r="BC229" s="11">
        <v>7669</v>
      </c>
      <c r="BD229" s="11">
        <v>17536</v>
      </c>
      <c r="BE229" s="11">
        <v>1912</v>
      </c>
      <c r="BF229" s="11">
        <v>448</v>
      </c>
      <c r="BG229" s="11">
        <v>14541</v>
      </c>
      <c r="BH229" s="11">
        <v>1965</v>
      </c>
      <c r="BI229" s="11">
        <v>6</v>
      </c>
      <c r="BJ229" s="11">
        <v>6</v>
      </c>
      <c r="BK229" s="11">
        <v>5</v>
      </c>
      <c r="BL229" s="11">
        <v>13</v>
      </c>
      <c r="BM229" s="11">
        <v>5</v>
      </c>
      <c r="BN229" s="11">
        <v>5</v>
      </c>
      <c r="BO229" s="11">
        <v>8</v>
      </c>
      <c r="BP229" s="11">
        <v>10</v>
      </c>
      <c r="BQ229" s="11">
        <v>6</v>
      </c>
      <c r="BR229" s="11">
        <v>9</v>
      </c>
      <c r="BS229" s="11">
        <v>7</v>
      </c>
      <c r="BT229" s="11">
        <v>19</v>
      </c>
      <c r="BU229" s="11">
        <v>19</v>
      </c>
      <c r="BV229" s="11">
        <v>7</v>
      </c>
      <c r="BW229" s="11">
        <v>23</v>
      </c>
      <c r="BX229" s="11">
        <v>32</v>
      </c>
      <c r="BY229" s="11">
        <v>11</v>
      </c>
      <c r="BZ229" s="11">
        <v>28</v>
      </c>
      <c r="CA229" s="11">
        <v>20</v>
      </c>
      <c r="CB229" s="11">
        <v>20</v>
      </c>
      <c r="CC229" s="11">
        <v>5</v>
      </c>
      <c r="CD229" s="11">
        <v>6</v>
      </c>
      <c r="CE229" s="11">
        <v>23</v>
      </c>
      <c r="CF229" s="11">
        <v>5</v>
      </c>
      <c r="CG229" s="11">
        <v>8</v>
      </c>
      <c r="CH229" s="11">
        <v>5</v>
      </c>
      <c r="CI229" s="11" t="s">
        <v>158</v>
      </c>
      <c r="CJ229" s="11" t="s">
        <v>158</v>
      </c>
      <c r="CK229" s="11" t="s">
        <v>158</v>
      </c>
      <c r="CL229" s="11" t="s">
        <v>158</v>
      </c>
      <c r="CM229" s="11" t="s">
        <v>158</v>
      </c>
      <c r="CN229" s="11" t="s">
        <v>158</v>
      </c>
      <c r="CO229" s="11" t="s">
        <v>158</v>
      </c>
      <c r="CP229" s="11" t="s">
        <v>158</v>
      </c>
      <c r="CQ229" s="11" t="s">
        <v>158</v>
      </c>
      <c r="CR229" s="11" t="s">
        <v>158</v>
      </c>
      <c r="CS229" s="11" t="s">
        <v>158</v>
      </c>
      <c r="CT229" s="11" t="s">
        <v>158</v>
      </c>
      <c r="CU229" s="11" t="s">
        <v>158</v>
      </c>
      <c r="CV229" s="11" t="s">
        <v>154</v>
      </c>
      <c r="CW229" s="11" t="s">
        <v>154</v>
      </c>
      <c r="CX229" s="11" t="s">
        <v>154</v>
      </c>
      <c r="CY229" s="11" t="s">
        <v>154</v>
      </c>
      <c r="CZ229" s="11" t="s">
        <v>154</v>
      </c>
      <c r="DA229" s="11" t="s">
        <v>154</v>
      </c>
      <c r="DB229" s="11" t="s">
        <v>154</v>
      </c>
      <c r="DC229" s="11" t="s">
        <v>154</v>
      </c>
      <c r="DD229" s="11" t="s">
        <v>154</v>
      </c>
      <c r="DE229" s="11" t="s">
        <v>154</v>
      </c>
      <c r="DF229" s="11" t="s">
        <v>154</v>
      </c>
      <c r="DG229" s="11" t="s">
        <v>154</v>
      </c>
      <c r="DH229" s="11" t="s">
        <v>154</v>
      </c>
      <c r="DI229" s="11" t="s">
        <v>157</v>
      </c>
      <c r="DJ229" s="11" t="s">
        <v>157</v>
      </c>
      <c r="DK229" s="11" t="s">
        <v>157</v>
      </c>
      <c r="DL229" s="11" t="s">
        <v>157</v>
      </c>
      <c r="DM229" s="11" t="s">
        <v>157</v>
      </c>
      <c r="DN229" s="11" t="s">
        <v>157</v>
      </c>
      <c r="DO229" s="11" t="s">
        <v>157</v>
      </c>
      <c r="DP229" s="11" t="s">
        <v>157</v>
      </c>
      <c r="DQ229" s="11" t="s">
        <v>157</v>
      </c>
      <c r="DR229" s="11" t="s">
        <v>157</v>
      </c>
      <c r="DS229" s="11" t="s">
        <v>157</v>
      </c>
      <c r="DT229" s="11" t="s">
        <v>157</v>
      </c>
      <c r="DU229" s="11" t="s">
        <v>157</v>
      </c>
      <c r="DV229" s="11" t="b">
        <v>1</v>
      </c>
      <c r="DW229" s="11" t="b">
        <v>1</v>
      </c>
      <c r="DX229" s="11" t="b">
        <v>1</v>
      </c>
      <c r="DY229" s="11" t="b">
        <v>1</v>
      </c>
      <c r="DZ229" s="11" t="b">
        <v>1</v>
      </c>
      <c r="EA229" s="11" t="b">
        <v>1</v>
      </c>
      <c r="EB229" s="11" t="b">
        <v>1</v>
      </c>
      <c r="EC229" s="11" t="b">
        <v>1</v>
      </c>
      <c r="ED229" s="11" t="b">
        <v>1</v>
      </c>
      <c r="EE229" s="11" t="b">
        <v>1</v>
      </c>
      <c r="EF229" s="11" t="b">
        <v>1</v>
      </c>
      <c r="EG229" s="11" t="b">
        <v>1</v>
      </c>
      <c r="EH229" s="11" t="b">
        <v>1</v>
      </c>
      <c r="EI229" s="11">
        <v>4.5911E-2</v>
      </c>
      <c r="EJ229" s="11">
        <v>0.137624</v>
      </c>
      <c r="EK229" s="11">
        <v>9.2208999999999999E-2</v>
      </c>
      <c r="EL229" s="11">
        <v>5.0775000000000001E-2</v>
      </c>
      <c r="EM229" s="11">
        <v>7.3949000000000001E-2</v>
      </c>
      <c r="EN229" s="11">
        <v>7.5110999999999997E-2</v>
      </c>
      <c r="EO229" s="11">
        <v>4.5143999999999997E-2</v>
      </c>
      <c r="EP229" s="11">
        <v>3.1808999999999997E-2</v>
      </c>
      <c r="EQ229" s="11">
        <v>0.10711900000000001</v>
      </c>
      <c r="ER229" s="11">
        <v>8.1638000000000002E-2</v>
      </c>
      <c r="ES229" s="11">
        <v>0.14488599999999999</v>
      </c>
      <c r="ET229" s="11">
        <v>4.0197999999999998E-2</v>
      </c>
      <c r="EU229" s="11">
        <v>5.7757000000000003E-2</v>
      </c>
      <c r="EV229" s="11" t="s">
        <v>392</v>
      </c>
      <c r="EW229" s="11" t="s">
        <v>229</v>
      </c>
    </row>
    <row r="230" spans="1:153" ht="12.75" x14ac:dyDescent="0.2">
      <c r="A230" s="11"/>
      <c r="B230" s="11">
        <v>74119570</v>
      </c>
      <c r="C230" s="11">
        <v>45227.061111111099</v>
      </c>
      <c r="D230" s="11" t="s">
        <v>153</v>
      </c>
      <c r="E230" s="11">
        <v>345600</v>
      </c>
      <c r="F230" s="11">
        <v>77904506</v>
      </c>
      <c r="G230" s="11">
        <v>55637.8409722242</v>
      </c>
      <c r="H230" s="11">
        <v>54357.606249997501</v>
      </c>
      <c r="I230" s="11">
        <v>89396</v>
      </c>
      <c r="J230" s="11">
        <v>1</v>
      </c>
      <c r="K230" s="11">
        <v>31</v>
      </c>
      <c r="L230" s="11">
        <v>62877</v>
      </c>
      <c r="M230" s="11">
        <v>131</v>
      </c>
      <c r="N230" s="11">
        <v>131</v>
      </c>
      <c r="O230" s="11">
        <v>92</v>
      </c>
      <c r="P230" s="11">
        <v>100</v>
      </c>
      <c r="Q230" s="11">
        <v>47388</v>
      </c>
      <c r="R230" s="11" t="s">
        <v>154</v>
      </c>
      <c r="S230" s="11" t="s">
        <v>155</v>
      </c>
      <c r="T230" s="11" t="s">
        <v>208</v>
      </c>
      <c r="U230" s="11">
        <v>20</v>
      </c>
      <c r="V230" s="11" t="s">
        <v>154</v>
      </c>
      <c r="W230" s="11" t="s">
        <v>157</v>
      </c>
      <c r="X230" s="11">
        <v>5</v>
      </c>
      <c r="Y230" s="11">
        <v>1</v>
      </c>
      <c r="Z230" s="11">
        <v>10</v>
      </c>
      <c r="AA230" s="11">
        <v>10</v>
      </c>
      <c r="AB230" s="11">
        <v>10</v>
      </c>
      <c r="AC230" s="11">
        <v>10</v>
      </c>
      <c r="AD230" s="11">
        <v>10</v>
      </c>
      <c r="AE230" s="11">
        <v>10</v>
      </c>
      <c r="AF230" s="11">
        <v>10</v>
      </c>
      <c r="AG230" s="11">
        <v>10</v>
      </c>
      <c r="AH230" s="11">
        <v>10</v>
      </c>
      <c r="AI230" s="11">
        <v>10</v>
      </c>
      <c r="AJ230" s="11">
        <v>10</v>
      </c>
      <c r="AK230" s="11">
        <v>10</v>
      </c>
      <c r="AL230" s="11">
        <v>10</v>
      </c>
      <c r="AM230" s="11">
        <v>121</v>
      </c>
      <c r="AN230" s="11">
        <v>60</v>
      </c>
      <c r="AO230" s="11">
        <v>10</v>
      </c>
      <c r="AP230" s="11">
        <v>120</v>
      </c>
      <c r="AQ230" s="11">
        <v>60</v>
      </c>
      <c r="AR230" s="11">
        <v>40</v>
      </c>
      <c r="AS230" s="11">
        <v>1</v>
      </c>
      <c r="AT230" s="11">
        <v>130</v>
      </c>
      <c r="AU230" s="11">
        <v>342</v>
      </c>
      <c r="AV230" s="11">
        <v>1870</v>
      </c>
      <c r="AW230" s="11">
        <v>781</v>
      </c>
      <c r="AX230" s="11">
        <v>5156</v>
      </c>
      <c r="AY230" s="11">
        <v>2584</v>
      </c>
      <c r="AZ230" s="11">
        <v>1130</v>
      </c>
      <c r="BA230" s="11">
        <v>1522</v>
      </c>
      <c r="BB230" s="11">
        <v>3832</v>
      </c>
      <c r="BC230" s="11">
        <v>720</v>
      </c>
      <c r="BD230" s="11">
        <v>401</v>
      </c>
      <c r="BE230" s="11">
        <v>226</v>
      </c>
      <c r="BF230" s="11">
        <v>1557</v>
      </c>
      <c r="BG230" s="11">
        <v>15585</v>
      </c>
      <c r="BH230" s="11">
        <v>2131</v>
      </c>
      <c r="BI230" s="11">
        <v>7</v>
      </c>
      <c r="BJ230" s="11">
        <v>7</v>
      </c>
      <c r="BK230" s="11">
        <v>4</v>
      </c>
      <c r="BL230" s="11">
        <v>9</v>
      </c>
      <c r="BM230" s="11">
        <v>6</v>
      </c>
      <c r="BN230" s="11">
        <v>7</v>
      </c>
      <c r="BO230" s="11">
        <v>10</v>
      </c>
      <c r="BP230" s="11">
        <v>9</v>
      </c>
      <c r="BQ230" s="11">
        <v>7</v>
      </c>
      <c r="BR230" s="11">
        <v>8</v>
      </c>
      <c r="BS230" s="11">
        <v>9</v>
      </c>
      <c r="BT230" s="11">
        <v>16</v>
      </c>
      <c r="BU230" s="11">
        <v>23</v>
      </c>
      <c r="BV230" s="11">
        <v>11</v>
      </c>
      <c r="BW230" s="11">
        <v>5</v>
      </c>
      <c r="BX230" s="11">
        <v>7</v>
      </c>
      <c r="BY230" s="11">
        <v>5</v>
      </c>
      <c r="BZ230" s="11">
        <v>5</v>
      </c>
      <c r="CA230" s="11">
        <v>9</v>
      </c>
      <c r="CB230" s="11">
        <v>5</v>
      </c>
      <c r="CC230" s="11">
        <v>4</v>
      </c>
      <c r="CD230" s="11">
        <v>4</v>
      </c>
      <c r="CE230" s="11">
        <v>7</v>
      </c>
      <c r="CF230" s="11">
        <v>8</v>
      </c>
      <c r="CG230" s="11">
        <v>9</v>
      </c>
      <c r="CH230" s="11">
        <v>4</v>
      </c>
      <c r="CI230" s="11" t="s">
        <v>158</v>
      </c>
      <c r="CJ230" s="11" t="s">
        <v>158</v>
      </c>
      <c r="CK230" s="11" t="s">
        <v>158</v>
      </c>
      <c r="CL230" s="11" t="s">
        <v>158</v>
      </c>
      <c r="CM230" s="11" t="s">
        <v>158</v>
      </c>
      <c r="CN230" s="11" t="s">
        <v>158</v>
      </c>
      <c r="CO230" s="11" t="s">
        <v>158</v>
      </c>
      <c r="CP230" s="11" t="s">
        <v>158</v>
      </c>
      <c r="CQ230" s="11" t="s">
        <v>158</v>
      </c>
      <c r="CR230" s="11" t="s">
        <v>158</v>
      </c>
      <c r="CS230" s="11" t="s">
        <v>158</v>
      </c>
      <c r="CT230" s="11" t="s">
        <v>158</v>
      </c>
      <c r="CU230" s="11" t="s">
        <v>158</v>
      </c>
      <c r="CV230" s="11" t="s">
        <v>154</v>
      </c>
      <c r="CW230" s="11" t="s">
        <v>154</v>
      </c>
      <c r="CX230" s="11" t="s">
        <v>154</v>
      </c>
      <c r="CY230" s="11" t="s">
        <v>154</v>
      </c>
      <c r="CZ230" s="11" t="s">
        <v>154</v>
      </c>
      <c r="DA230" s="11" t="s">
        <v>154</v>
      </c>
      <c r="DB230" s="11" t="s">
        <v>154</v>
      </c>
      <c r="DC230" s="11" t="s">
        <v>154</v>
      </c>
      <c r="DD230" s="11" t="s">
        <v>154</v>
      </c>
      <c r="DE230" s="11" t="s">
        <v>154</v>
      </c>
      <c r="DF230" s="11" t="s">
        <v>154</v>
      </c>
      <c r="DG230" s="11" t="s">
        <v>154</v>
      </c>
      <c r="DH230" s="11" t="s">
        <v>154</v>
      </c>
      <c r="DI230" s="11" t="s">
        <v>157</v>
      </c>
      <c r="DJ230" s="11" t="s">
        <v>157</v>
      </c>
      <c r="DK230" s="11" t="s">
        <v>157</v>
      </c>
      <c r="DL230" s="11" t="s">
        <v>157</v>
      </c>
      <c r="DM230" s="11" t="s">
        <v>157</v>
      </c>
      <c r="DN230" s="11" t="s">
        <v>157</v>
      </c>
      <c r="DO230" s="11" t="s">
        <v>157</v>
      </c>
      <c r="DP230" s="11" t="s">
        <v>157</v>
      </c>
      <c r="DQ230" s="11" t="s">
        <v>157</v>
      </c>
      <c r="DR230" s="11" t="s">
        <v>157</v>
      </c>
      <c r="DS230" s="11" t="s">
        <v>157</v>
      </c>
      <c r="DT230" s="11" t="s">
        <v>157</v>
      </c>
      <c r="DU230" s="11" t="s">
        <v>157</v>
      </c>
      <c r="DV230" s="11" t="b">
        <v>1</v>
      </c>
      <c r="DW230" s="11" t="b">
        <v>1</v>
      </c>
      <c r="DX230" s="11" t="b">
        <v>1</v>
      </c>
      <c r="DY230" s="11" t="b">
        <v>1</v>
      </c>
      <c r="DZ230" s="11" t="b">
        <v>1</v>
      </c>
      <c r="EA230" s="11" t="b">
        <v>1</v>
      </c>
      <c r="EB230" s="11" t="b">
        <v>1</v>
      </c>
      <c r="EC230" s="11" t="b">
        <v>1</v>
      </c>
      <c r="ED230" s="11" t="b">
        <v>1</v>
      </c>
      <c r="EE230" s="11" t="b">
        <v>1</v>
      </c>
      <c r="EF230" s="11" t="b">
        <v>1</v>
      </c>
      <c r="EG230" s="11" t="b">
        <v>1</v>
      </c>
      <c r="EH230" s="11" t="b">
        <v>1</v>
      </c>
      <c r="EI230" s="11">
        <v>3.0039E-2</v>
      </c>
      <c r="EJ230" s="11">
        <v>7.009E-2</v>
      </c>
      <c r="EK230" s="11">
        <v>3.5564999999999999E-2</v>
      </c>
      <c r="EL230" s="11">
        <v>9.6143000000000006E-2</v>
      </c>
      <c r="EM230" s="11">
        <v>3.9861000000000001E-2</v>
      </c>
      <c r="EN230" s="11">
        <v>1.4194E-2</v>
      </c>
      <c r="EO230" s="11">
        <v>4.2588000000000001E-2</v>
      </c>
      <c r="EP230" s="11">
        <v>3.1859999999999999E-2</v>
      </c>
      <c r="EQ230" s="11">
        <v>3.3232999999999999E-2</v>
      </c>
      <c r="ER230" s="11">
        <v>1.4936E-2</v>
      </c>
      <c r="ES230" s="11">
        <v>0.17281199999999999</v>
      </c>
      <c r="ET230" s="11">
        <v>4.1415E-2</v>
      </c>
      <c r="EU230" s="11">
        <v>3.3401E-2</v>
      </c>
      <c r="EV230" s="11" t="s">
        <v>393</v>
      </c>
      <c r="EW230" s="11" t="s">
        <v>394</v>
      </c>
    </row>
    <row r="231" spans="1:153" ht="12.75" x14ac:dyDescent="0.2">
      <c r="A231" s="11"/>
      <c r="B231" s="11">
        <v>66953602</v>
      </c>
      <c r="C231" s="11">
        <v>46192.097222222103</v>
      </c>
      <c r="D231" s="11" t="s">
        <v>153</v>
      </c>
      <c r="E231" s="11">
        <v>345600</v>
      </c>
      <c r="F231" s="11">
        <v>73386220</v>
      </c>
      <c r="G231" s="11">
        <v>53410.286805557102</v>
      </c>
      <c r="H231" s="11">
        <v>52390.9791666647</v>
      </c>
      <c r="I231" s="11">
        <v>285391</v>
      </c>
      <c r="J231" s="11">
        <v>1</v>
      </c>
      <c r="K231" s="11">
        <v>151</v>
      </c>
      <c r="L231" s="11">
        <v>196667</v>
      </c>
      <c r="M231" s="11">
        <v>131</v>
      </c>
      <c r="N231" s="11">
        <v>131</v>
      </c>
      <c r="O231" s="11">
        <v>92</v>
      </c>
      <c r="P231" s="11">
        <v>100</v>
      </c>
      <c r="Q231" s="11">
        <v>132799</v>
      </c>
      <c r="R231" s="11" t="s">
        <v>154</v>
      </c>
      <c r="S231" s="11" t="s">
        <v>155</v>
      </c>
      <c r="T231" s="11" t="s">
        <v>208</v>
      </c>
      <c r="U231" s="11">
        <v>21</v>
      </c>
      <c r="V231" s="11" t="s">
        <v>154</v>
      </c>
      <c r="W231" s="11" t="s">
        <v>157</v>
      </c>
      <c r="X231" s="11">
        <v>3</v>
      </c>
      <c r="Y231" s="11">
        <v>1</v>
      </c>
      <c r="Z231" s="11">
        <v>10</v>
      </c>
      <c r="AA231" s="11">
        <v>10</v>
      </c>
      <c r="AB231" s="11">
        <v>10</v>
      </c>
      <c r="AC231" s="11">
        <v>10</v>
      </c>
      <c r="AD231" s="11">
        <v>10</v>
      </c>
      <c r="AE231" s="11">
        <v>10</v>
      </c>
      <c r="AF231" s="11">
        <v>10</v>
      </c>
      <c r="AG231" s="11">
        <v>10</v>
      </c>
      <c r="AH231" s="11">
        <v>10</v>
      </c>
      <c r="AI231" s="11">
        <v>10</v>
      </c>
      <c r="AJ231" s="11">
        <v>10</v>
      </c>
      <c r="AK231" s="11">
        <v>10</v>
      </c>
      <c r="AL231" s="11">
        <v>10</v>
      </c>
      <c r="AM231" s="11">
        <v>121</v>
      </c>
      <c r="AN231" s="11">
        <v>60</v>
      </c>
      <c r="AO231" s="11">
        <v>10</v>
      </c>
      <c r="AP231" s="11">
        <v>120</v>
      </c>
      <c r="AQ231" s="11">
        <v>60</v>
      </c>
      <c r="AR231" s="11">
        <v>40</v>
      </c>
      <c r="AS231" s="11">
        <v>1</v>
      </c>
      <c r="AT231" s="11">
        <v>130</v>
      </c>
      <c r="AU231" s="11">
        <v>404</v>
      </c>
      <c r="AV231" s="11">
        <v>12199</v>
      </c>
      <c r="AW231" s="11">
        <v>1200</v>
      </c>
      <c r="AX231" s="11">
        <v>1425</v>
      </c>
      <c r="AY231" s="11">
        <v>11569</v>
      </c>
      <c r="AZ231" s="11">
        <v>28130</v>
      </c>
      <c r="BA231" s="11">
        <v>4902</v>
      </c>
      <c r="BB231" s="11">
        <v>11523</v>
      </c>
      <c r="BC231" s="11">
        <v>20008</v>
      </c>
      <c r="BD231" s="11">
        <v>1147</v>
      </c>
      <c r="BE231" s="11">
        <v>1117</v>
      </c>
      <c r="BF231" s="11">
        <v>1518</v>
      </c>
      <c r="BG231" s="11">
        <v>32677</v>
      </c>
      <c r="BH231" s="11">
        <v>24001</v>
      </c>
      <c r="BI231" s="11">
        <v>6</v>
      </c>
      <c r="BJ231" s="11">
        <v>6</v>
      </c>
      <c r="BK231" s="11">
        <v>4</v>
      </c>
      <c r="BL231" s="11">
        <v>8</v>
      </c>
      <c r="BM231" s="11">
        <v>5</v>
      </c>
      <c r="BN231" s="11">
        <v>6</v>
      </c>
      <c r="BO231" s="11">
        <v>9</v>
      </c>
      <c r="BP231" s="11">
        <v>8</v>
      </c>
      <c r="BQ231" s="11">
        <v>6</v>
      </c>
      <c r="BR231" s="11">
        <v>7</v>
      </c>
      <c r="BS231" s="11">
        <v>9</v>
      </c>
      <c r="BT231" s="11">
        <v>16</v>
      </c>
      <c r="BU231" s="11">
        <v>23</v>
      </c>
      <c r="BV231" s="11">
        <v>40</v>
      </c>
      <c r="BW231" s="11">
        <v>17</v>
      </c>
      <c r="BX231" s="11">
        <v>14</v>
      </c>
      <c r="BY231" s="11">
        <v>11</v>
      </c>
      <c r="BZ231" s="11">
        <v>55</v>
      </c>
      <c r="CA231" s="11">
        <v>19</v>
      </c>
      <c r="CB231" s="11">
        <v>23</v>
      </c>
      <c r="CC231" s="11">
        <v>42</v>
      </c>
      <c r="CD231" s="11">
        <v>11</v>
      </c>
      <c r="CE231" s="11">
        <v>17</v>
      </c>
      <c r="CF231" s="11">
        <v>14</v>
      </c>
      <c r="CG231" s="11">
        <v>30</v>
      </c>
      <c r="CH231" s="11">
        <v>72</v>
      </c>
      <c r="CI231" s="11" t="s">
        <v>158</v>
      </c>
      <c r="CJ231" s="11" t="s">
        <v>158</v>
      </c>
      <c r="CK231" s="11" t="s">
        <v>158</v>
      </c>
      <c r="CL231" s="11" t="s">
        <v>158</v>
      </c>
      <c r="CM231" s="11" t="s">
        <v>158</v>
      </c>
      <c r="CN231" s="11" t="s">
        <v>158</v>
      </c>
      <c r="CO231" s="11" t="s">
        <v>158</v>
      </c>
      <c r="CP231" s="11" t="s">
        <v>158</v>
      </c>
      <c r="CQ231" s="11" t="s">
        <v>158</v>
      </c>
      <c r="CR231" s="11" t="s">
        <v>158</v>
      </c>
      <c r="CS231" s="11" t="s">
        <v>158</v>
      </c>
      <c r="CT231" s="11" t="s">
        <v>158</v>
      </c>
      <c r="CU231" s="11" t="s">
        <v>158</v>
      </c>
      <c r="CV231" s="11" t="s">
        <v>154</v>
      </c>
      <c r="CW231" s="11" t="s">
        <v>154</v>
      </c>
      <c r="CX231" s="11" t="s">
        <v>154</v>
      </c>
      <c r="CY231" s="11" t="s">
        <v>154</v>
      </c>
      <c r="CZ231" s="11" t="s">
        <v>154</v>
      </c>
      <c r="DA231" s="11" t="s">
        <v>154</v>
      </c>
      <c r="DB231" s="11" t="s">
        <v>154</v>
      </c>
      <c r="DC231" s="11" t="s">
        <v>154</v>
      </c>
      <c r="DD231" s="11" t="s">
        <v>154</v>
      </c>
      <c r="DE231" s="11" t="s">
        <v>154</v>
      </c>
      <c r="DF231" s="11" t="s">
        <v>154</v>
      </c>
      <c r="DG231" s="11" t="s">
        <v>154</v>
      </c>
      <c r="DH231" s="11" t="s">
        <v>154</v>
      </c>
      <c r="DI231" s="11" t="s">
        <v>157</v>
      </c>
      <c r="DJ231" s="11" t="s">
        <v>157</v>
      </c>
      <c r="DK231" s="11" t="s">
        <v>157</v>
      </c>
      <c r="DL231" s="11" t="s">
        <v>157</v>
      </c>
      <c r="DM231" s="11" t="s">
        <v>157</v>
      </c>
      <c r="DN231" s="11" t="s">
        <v>157</v>
      </c>
      <c r="DO231" s="11" t="s">
        <v>157</v>
      </c>
      <c r="DP231" s="11" t="s">
        <v>157</v>
      </c>
      <c r="DQ231" s="11" t="s">
        <v>157</v>
      </c>
      <c r="DR231" s="11" t="s">
        <v>157</v>
      </c>
      <c r="DS231" s="11" t="s">
        <v>157</v>
      </c>
      <c r="DT231" s="11" t="s">
        <v>157</v>
      </c>
      <c r="DU231" s="11" t="s">
        <v>157</v>
      </c>
      <c r="DV231" s="11" t="b">
        <v>1</v>
      </c>
      <c r="DW231" s="11" t="b">
        <v>1</v>
      </c>
      <c r="DX231" s="11" t="b">
        <v>1</v>
      </c>
      <c r="DY231" s="11" t="b">
        <v>1</v>
      </c>
      <c r="DZ231" s="11" t="b">
        <v>1</v>
      </c>
      <c r="EA231" s="11" t="b">
        <v>1</v>
      </c>
      <c r="EB231" s="11" t="b">
        <v>1</v>
      </c>
      <c r="EC231" s="11" t="b">
        <v>1</v>
      </c>
      <c r="ED231" s="11" t="b">
        <v>1</v>
      </c>
      <c r="EE231" s="11" t="b">
        <v>1</v>
      </c>
      <c r="EF231" s="11" t="b">
        <v>1</v>
      </c>
      <c r="EG231" s="11" t="b">
        <v>1</v>
      </c>
      <c r="EH231" s="11" t="b">
        <v>1</v>
      </c>
      <c r="EI231" s="11">
        <v>2.8032999999999999E-2</v>
      </c>
      <c r="EJ231" s="11">
        <v>0.137351</v>
      </c>
      <c r="EK231" s="11">
        <v>4.7371999999999997E-2</v>
      </c>
      <c r="EL231" s="11">
        <v>1.4080000000000001E-2</v>
      </c>
      <c r="EM231" s="11">
        <v>2.8761999999999999E-2</v>
      </c>
      <c r="EN231" s="11">
        <v>2.9655000000000001E-2</v>
      </c>
      <c r="EO231" s="11">
        <v>3.6795000000000001E-2</v>
      </c>
      <c r="EP231" s="11">
        <v>3.1904000000000002E-2</v>
      </c>
      <c r="EQ231" s="11">
        <v>3.1791E-2</v>
      </c>
      <c r="ER231" s="11">
        <v>3.2150999999999999E-2</v>
      </c>
      <c r="ES231" s="11">
        <v>3.653E-2</v>
      </c>
      <c r="ET231" s="11">
        <v>3.7497999999999997E-2</v>
      </c>
      <c r="EU231" s="11">
        <v>0.157168</v>
      </c>
      <c r="EV231" s="11" t="s">
        <v>248</v>
      </c>
      <c r="EW231" s="11" t="s">
        <v>231</v>
      </c>
    </row>
    <row r="232" spans="1:153" ht="12.75" x14ac:dyDescent="0.2">
      <c r="A232" s="11"/>
      <c r="B232" s="11">
        <v>34482314</v>
      </c>
      <c r="C232" s="11">
        <v>50666.355555555201</v>
      </c>
      <c r="D232" s="11" t="s">
        <v>153</v>
      </c>
      <c r="E232" s="11">
        <v>345600</v>
      </c>
      <c r="F232" s="11">
        <v>40066662</v>
      </c>
      <c r="G232" s="11">
        <v>46707.556250000402</v>
      </c>
      <c r="H232" s="11">
        <v>46473.380555555101</v>
      </c>
      <c r="I232" s="11">
        <v>203119</v>
      </c>
      <c r="J232" s="11">
        <v>1</v>
      </c>
      <c r="K232" s="11">
        <v>317</v>
      </c>
      <c r="L232" s="11">
        <v>111782</v>
      </c>
      <c r="M232" s="11">
        <v>131</v>
      </c>
      <c r="N232" s="11">
        <v>130</v>
      </c>
      <c r="O232" s="11">
        <v>92</v>
      </c>
      <c r="P232" s="11">
        <v>99.23</v>
      </c>
      <c r="Q232" s="11">
        <v>82432</v>
      </c>
      <c r="R232" s="11" t="s">
        <v>154</v>
      </c>
      <c r="S232" s="11" t="s">
        <v>155</v>
      </c>
      <c r="T232" s="11" t="s">
        <v>156</v>
      </c>
      <c r="U232" s="11">
        <v>40</v>
      </c>
      <c r="V232" s="11" t="s">
        <v>154</v>
      </c>
      <c r="W232" s="11" t="s">
        <v>157</v>
      </c>
      <c r="X232" s="11">
        <v>4</v>
      </c>
      <c r="Y232" s="11">
        <v>10</v>
      </c>
      <c r="Z232" s="11">
        <v>10</v>
      </c>
      <c r="AA232" s="11">
        <v>10</v>
      </c>
      <c r="AB232" s="11">
        <v>10</v>
      </c>
      <c r="AC232" s="11">
        <v>10</v>
      </c>
      <c r="AD232" s="11">
        <v>10</v>
      </c>
      <c r="AE232" s="11">
        <v>10</v>
      </c>
      <c r="AF232" s="11">
        <v>10</v>
      </c>
      <c r="AG232" s="11">
        <v>10</v>
      </c>
      <c r="AH232" s="11">
        <v>10</v>
      </c>
      <c r="AI232" s="11">
        <v>10</v>
      </c>
      <c r="AJ232" s="11">
        <v>10</v>
      </c>
      <c r="AK232" s="11">
        <v>10</v>
      </c>
      <c r="AL232" s="11">
        <v>120</v>
      </c>
      <c r="AM232" s="11">
        <v>60</v>
      </c>
      <c r="AN232" s="11">
        <v>10</v>
      </c>
      <c r="AO232" s="11">
        <v>120</v>
      </c>
      <c r="AP232" s="11">
        <v>60</v>
      </c>
      <c r="AQ232" s="11">
        <v>40</v>
      </c>
      <c r="AR232" s="11">
        <v>0</v>
      </c>
      <c r="AS232" s="11">
        <v>130</v>
      </c>
      <c r="AT232" s="11">
        <v>16369</v>
      </c>
      <c r="AU232" s="11">
        <v>1438</v>
      </c>
      <c r="AV232" s="11">
        <v>22585</v>
      </c>
      <c r="AW232" s="11">
        <v>3235</v>
      </c>
      <c r="AX232" s="11">
        <v>8078</v>
      </c>
      <c r="AY232" s="11">
        <v>2022</v>
      </c>
      <c r="AZ232" s="11">
        <v>8360</v>
      </c>
      <c r="BA232" s="11">
        <v>8641</v>
      </c>
      <c r="BB232" s="11">
        <v>3201</v>
      </c>
      <c r="BC232" s="11">
        <v>12739</v>
      </c>
      <c r="BD232" s="11">
        <v>1513</v>
      </c>
      <c r="BE232" s="11">
        <v>12502</v>
      </c>
      <c r="BF232" s="11">
        <v>5000</v>
      </c>
      <c r="BG232" s="11">
        <v>6</v>
      </c>
      <c r="BH232" s="11">
        <v>6</v>
      </c>
      <c r="BI232" s="11">
        <v>5</v>
      </c>
      <c r="BJ232" s="11">
        <v>6</v>
      </c>
      <c r="BK232" s="11">
        <v>6</v>
      </c>
      <c r="BL232" s="11">
        <v>6</v>
      </c>
      <c r="BM232" s="11">
        <v>7</v>
      </c>
      <c r="BN232" s="11">
        <v>6</v>
      </c>
      <c r="BO232" s="11">
        <v>6</v>
      </c>
      <c r="BP232" s="11">
        <v>6</v>
      </c>
      <c r="BQ232" s="11">
        <v>8</v>
      </c>
      <c r="BR232" s="11">
        <v>9</v>
      </c>
      <c r="BS232" s="11">
        <v>44</v>
      </c>
      <c r="BT232" s="11">
        <v>13</v>
      </c>
      <c r="BU232" s="11">
        <v>2</v>
      </c>
      <c r="BV232" s="11">
        <v>11</v>
      </c>
      <c r="BW232" s="11">
        <v>3</v>
      </c>
      <c r="BX232" s="11">
        <v>5</v>
      </c>
      <c r="BY232" s="11">
        <v>4</v>
      </c>
      <c r="BZ232" s="11">
        <v>10</v>
      </c>
      <c r="CA232" s="11">
        <v>9</v>
      </c>
      <c r="CB232" s="11">
        <v>4</v>
      </c>
      <c r="CC232" s="11">
        <v>5</v>
      </c>
      <c r="CD232" s="11">
        <v>2</v>
      </c>
      <c r="CE232" s="11">
        <v>6</v>
      </c>
      <c r="CF232" s="11">
        <v>3</v>
      </c>
      <c r="CG232" s="11">
        <v>9</v>
      </c>
      <c r="CH232" s="11">
        <v>4</v>
      </c>
      <c r="CI232" s="11" t="s">
        <v>158</v>
      </c>
      <c r="CJ232" s="11" t="s">
        <v>158</v>
      </c>
      <c r="CK232" s="11" t="s">
        <v>158</v>
      </c>
      <c r="CL232" s="11" t="s">
        <v>158</v>
      </c>
      <c r="CM232" s="11" t="s">
        <v>158</v>
      </c>
      <c r="CN232" s="11" t="s">
        <v>158</v>
      </c>
      <c r="CO232" s="11" t="s">
        <v>158</v>
      </c>
      <c r="CP232" s="11" t="s">
        <v>158</v>
      </c>
      <c r="CQ232" s="11" t="s">
        <v>158</v>
      </c>
      <c r="CR232" s="11" t="s">
        <v>158</v>
      </c>
      <c r="CS232" s="11" t="s">
        <v>158</v>
      </c>
      <c r="CT232" s="11" t="s">
        <v>154</v>
      </c>
      <c r="CU232" s="11" t="s">
        <v>154</v>
      </c>
      <c r="CV232" s="11" t="s">
        <v>154</v>
      </c>
      <c r="CW232" s="11" t="s">
        <v>154</v>
      </c>
      <c r="CX232" s="11" t="s">
        <v>154</v>
      </c>
      <c r="CY232" s="11" t="s">
        <v>154</v>
      </c>
      <c r="CZ232" s="11" t="s">
        <v>154</v>
      </c>
      <c r="DA232" s="11" t="s">
        <v>154</v>
      </c>
      <c r="DB232" s="11" t="s">
        <v>154</v>
      </c>
      <c r="DC232" s="11" t="s">
        <v>154</v>
      </c>
      <c r="DD232" s="11" t="s">
        <v>154</v>
      </c>
      <c r="DE232" s="11" t="s">
        <v>154</v>
      </c>
      <c r="DF232" s="11" t="s">
        <v>154</v>
      </c>
      <c r="DG232" s="11" t="s">
        <v>157</v>
      </c>
      <c r="DH232" s="11" t="s">
        <v>157</v>
      </c>
      <c r="DI232" s="11" t="s">
        <v>157</v>
      </c>
      <c r="DJ232" s="11" t="s">
        <v>157</v>
      </c>
      <c r="DK232" s="11" t="s">
        <v>157</v>
      </c>
      <c r="DL232" s="11" t="s">
        <v>157</v>
      </c>
      <c r="DM232" s="11" t="s">
        <v>157</v>
      </c>
      <c r="DN232" s="11" t="s">
        <v>157</v>
      </c>
      <c r="DO232" s="11" t="s">
        <v>157</v>
      </c>
      <c r="DP232" s="11" t="s">
        <v>157</v>
      </c>
      <c r="DQ232" s="11" t="s">
        <v>157</v>
      </c>
      <c r="DR232" s="11" t="s">
        <v>157</v>
      </c>
      <c r="DS232" s="11" t="s">
        <v>157</v>
      </c>
      <c r="DT232" s="11" t="b">
        <v>1</v>
      </c>
      <c r="DU232" s="11" t="b">
        <v>1</v>
      </c>
      <c r="DV232" s="11" t="b">
        <v>1</v>
      </c>
      <c r="DW232" s="11" t="b">
        <v>1</v>
      </c>
      <c r="DX232" s="11" t="b">
        <v>1</v>
      </c>
      <c r="DY232" s="11" t="b">
        <v>1</v>
      </c>
      <c r="DZ232" s="11" t="b">
        <v>1</v>
      </c>
      <c r="EA232" s="11" t="b">
        <v>1</v>
      </c>
      <c r="EB232" s="11" t="b">
        <v>1</v>
      </c>
      <c r="EC232" s="11" t="b">
        <v>1</v>
      </c>
      <c r="ED232" s="11" t="b">
        <v>1</v>
      </c>
      <c r="EE232" s="11" t="b">
        <v>1</v>
      </c>
      <c r="EF232" s="11" t="b">
        <v>1</v>
      </c>
      <c r="EG232" s="11">
        <v>3.4157E-2</v>
      </c>
      <c r="EH232" s="11">
        <v>3.1661000000000002E-2</v>
      </c>
      <c r="EI232" s="11">
        <v>3.5434E-2</v>
      </c>
      <c r="EJ232" s="11">
        <v>0.13193099999999999</v>
      </c>
      <c r="EK232" s="11">
        <v>3.0377000000000001E-2</v>
      </c>
      <c r="EL232" s="11">
        <v>3.5493999999999998E-2</v>
      </c>
      <c r="EM232" s="11">
        <v>3.5456000000000001E-2</v>
      </c>
      <c r="EN232" s="11">
        <v>3.5238999999999999E-2</v>
      </c>
      <c r="EO232" s="11">
        <v>1.5938999999999998E-2</v>
      </c>
      <c r="EP232" s="11">
        <v>3.1940999999999997E-2</v>
      </c>
      <c r="EQ232" s="11">
        <v>5.0250999999999997E-2</v>
      </c>
      <c r="ER232" s="11">
        <v>0.39045099999999999</v>
      </c>
      <c r="ES232" s="11">
        <v>0.22011700000000001</v>
      </c>
      <c r="ET232" s="11">
        <v>3.4247569117647002E-2</v>
      </c>
      <c r="EU232" s="11">
        <v>3.7482425E-2</v>
      </c>
      <c r="EV232" s="11" t="s">
        <v>289</v>
      </c>
      <c r="EW232" s="11" t="s">
        <v>167</v>
      </c>
    </row>
    <row r="233" spans="1:153" ht="12.75" x14ac:dyDescent="0.2">
      <c r="A233" s="11"/>
      <c r="B233" s="11">
        <v>74120816</v>
      </c>
      <c r="C233" s="11">
        <v>52311.3034722218</v>
      </c>
      <c r="D233" s="11" t="s">
        <v>153</v>
      </c>
      <c r="E233" s="11">
        <v>345600</v>
      </c>
      <c r="F233" s="11">
        <v>77904592</v>
      </c>
      <c r="G233" s="11">
        <v>56560.971527779897</v>
      </c>
      <c r="H233" s="11">
        <v>55172.604861108397</v>
      </c>
      <c r="I233" s="11">
        <v>319235</v>
      </c>
      <c r="J233" s="11">
        <v>1</v>
      </c>
      <c r="K233" s="11">
        <v>168</v>
      </c>
      <c r="L233" s="11">
        <v>132583</v>
      </c>
      <c r="M233" s="11">
        <v>131</v>
      </c>
      <c r="N233" s="11">
        <v>121</v>
      </c>
      <c r="O233" s="11">
        <v>92</v>
      </c>
      <c r="P233" s="11">
        <v>92.36</v>
      </c>
      <c r="Q233" s="11">
        <v>190755</v>
      </c>
      <c r="R233" s="11" t="s">
        <v>154</v>
      </c>
      <c r="S233" s="11" t="s">
        <v>155</v>
      </c>
      <c r="T233" s="11" t="s">
        <v>208</v>
      </c>
      <c r="U233" s="11">
        <v>30</v>
      </c>
      <c r="V233" s="11" t="s">
        <v>154</v>
      </c>
      <c r="W233" s="11" t="s">
        <v>157</v>
      </c>
      <c r="X233" s="11">
        <v>2</v>
      </c>
      <c r="Y233" s="11">
        <v>1</v>
      </c>
      <c r="Z233" s="11">
        <v>10</v>
      </c>
      <c r="AA233" s="11">
        <v>10</v>
      </c>
      <c r="AB233" s="11">
        <v>10</v>
      </c>
      <c r="AC233" s="11">
        <v>10</v>
      </c>
      <c r="AD233" s="11">
        <v>10</v>
      </c>
      <c r="AE233" s="11">
        <v>10</v>
      </c>
      <c r="AF233" s="11">
        <v>10</v>
      </c>
      <c r="AG233" s="11">
        <v>10</v>
      </c>
      <c r="AH233" s="11">
        <v>10</v>
      </c>
      <c r="AI233" s="11">
        <v>10</v>
      </c>
      <c r="AJ233" s="11">
        <v>10</v>
      </c>
      <c r="AK233" s="11">
        <v>0</v>
      </c>
      <c r="AL233" s="11">
        <v>10</v>
      </c>
      <c r="AM233" s="11">
        <v>111</v>
      </c>
      <c r="AN233" s="11">
        <v>60</v>
      </c>
      <c r="AO233" s="11">
        <v>10</v>
      </c>
      <c r="AP233" s="11">
        <v>110</v>
      </c>
      <c r="AQ233" s="11">
        <v>50</v>
      </c>
      <c r="AR233" s="11">
        <v>30</v>
      </c>
      <c r="AS233" s="11">
        <v>1</v>
      </c>
      <c r="AT233" s="11">
        <v>120</v>
      </c>
      <c r="AU233" s="11">
        <v>393</v>
      </c>
      <c r="AV233" s="11">
        <v>73997</v>
      </c>
      <c r="AW233" s="11">
        <v>17607</v>
      </c>
      <c r="AX233" s="11">
        <v>4120</v>
      </c>
      <c r="AY233" s="11">
        <v>6672</v>
      </c>
      <c r="AZ233" s="11">
        <v>1953</v>
      </c>
      <c r="BA233" s="11">
        <v>758</v>
      </c>
      <c r="BB233" s="11">
        <v>2632</v>
      </c>
      <c r="BC233" s="11">
        <v>4594</v>
      </c>
      <c r="BD233" s="11">
        <v>1854</v>
      </c>
      <c r="BE233" s="11">
        <v>5569</v>
      </c>
      <c r="BF233" s="11">
        <v>972</v>
      </c>
      <c r="BG233" s="11">
        <v>260</v>
      </c>
      <c r="BH233" s="11">
        <v>6468</v>
      </c>
      <c r="BI233" s="11">
        <v>6</v>
      </c>
      <c r="BJ233" s="11">
        <v>6</v>
      </c>
      <c r="BK233" s="11">
        <v>5</v>
      </c>
      <c r="BL233" s="11">
        <v>9</v>
      </c>
      <c r="BM233" s="11">
        <v>6</v>
      </c>
      <c r="BN233" s="11">
        <v>5</v>
      </c>
      <c r="BO233" s="11">
        <v>9</v>
      </c>
      <c r="BP233" s="11">
        <v>7</v>
      </c>
      <c r="BQ233" s="11">
        <v>6</v>
      </c>
      <c r="BR233" s="11">
        <v>11</v>
      </c>
      <c r="BS233" s="11">
        <v>8</v>
      </c>
      <c r="BT233" s="11">
        <v>0</v>
      </c>
      <c r="BU233" s="11">
        <v>20</v>
      </c>
      <c r="BV233" s="11">
        <v>70</v>
      </c>
      <c r="BW233" s="11">
        <v>12</v>
      </c>
      <c r="BX233" s="11">
        <v>8</v>
      </c>
      <c r="BY233" s="11">
        <v>18</v>
      </c>
      <c r="BZ233" s="11">
        <v>8</v>
      </c>
      <c r="CA233" s="11">
        <v>7</v>
      </c>
      <c r="CB233" s="11">
        <v>4</v>
      </c>
      <c r="CC233" s="11">
        <v>8</v>
      </c>
      <c r="CD233" s="11">
        <v>5</v>
      </c>
      <c r="CE233" s="11">
        <v>22</v>
      </c>
      <c r="CF233" s="11">
        <v>7</v>
      </c>
      <c r="CG233" s="11">
        <v>0</v>
      </c>
      <c r="CH233" s="11">
        <v>8</v>
      </c>
      <c r="CI233" s="11" t="s">
        <v>158</v>
      </c>
      <c r="CJ233" s="11" t="s">
        <v>158</v>
      </c>
      <c r="CK233" s="11" t="s">
        <v>158</v>
      </c>
      <c r="CL233" s="11" t="s">
        <v>158</v>
      </c>
      <c r="CM233" s="11" t="s">
        <v>158</v>
      </c>
      <c r="CN233" s="11" t="s">
        <v>158</v>
      </c>
      <c r="CO233" s="11" t="s">
        <v>158</v>
      </c>
      <c r="CP233" s="11" t="s">
        <v>158</v>
      </c>
      <c r="CQ233" s="11" t="s">
        <v>158</v>
      </c>
      <c r="CR233" s="11" t="s">
        <v>158</v>
      </c>
      <c r="CS233" s="11" t="s">
        <v>158</v>
      </c>
      <c r="CT233" s="11" t="s">
        <v>166</v>
      </c>
      <c r="CU233" s="11" t="s">
        <v>158</v>
      </c>
      <c r="CV233" s="11" t="s">
        <v>154</v>
      </c>
      <c r="CW233" s="11" t="s">
        <v>154</v>
      </c>
      <c r="CX233" s="11" t="s">
        <v>154</v>
      </c>
      <c r="CY233" s="11" t="s">
        <v>154</v>
      </c>
      <c r="CZ233" s="11" t="s">
        <v>154</v>
      </c>
      <c r="DA233" s="11" t="s">
        <v>154</v>
      </c>
      <c r="DB233" s="11" t="s">
        <v>154</v>
      </c>
      <c r="DC233" s="11" t="s">
        <v>154</v>
      </c>
      <c r="DD233" s="11" t="s">
        <v>154</v>
      </c>
      <c r="DE233" s="11" t="s">
        <v>154</v>
      </c>
      <c r="DF233" s="11" t="s">
        <v>154</v>
      </c>
      <c r="DG233" s="11" t="s">
        <v>154</v>
      </c>
      <c r="DH233" s="11" t="s">
        <v>154</v>
      </c>
      <c r="DI233" s="11" t="s">
        <v>157</v>
      </c>
      <c r="DJ233" s="11" t="s">
        <v>157</v>
      </c>
      <c r="DK233" s="11" t="s">
        <v>157</v>
      </c>
      <c r="DL233" s="11" t="s">
        <v>157</v>
      </c>
      <c r="DM233" s="11" t="s">
        <v>157</v>
      </c>
      <c r="DN233" s="11" t="s">
        <v>157</v>
      </c>
      <c r="DO233" s="11" t="s">
        <v>157</v>
      </c>
      <c r="DP233" s="11" t="s">
        <v>157</v>
      </c>
      <c r="DQ233" s="11" t="s">
        <v>157</v>
      </c>
      <c r="DR233" s="11" t="s">
        <v>157</v>
      </c>
      <c r="DS233" s="11" t="s">
        <v>157</v>
      </c>
      <c r="DT233" s="11" t="s">
        <v>157</v>
      </c>
      <c r="DU233" s="11" t="s">
        <v>157</v>
      </c>
      <c r="DV233" s="11" t="b">
        <v>1</v>
      </c>
      <c r="DW233" s="11" t="b">
        <v>1</v>
      </c>
      <c r="DX233" s="11" t="b">
        <v>1</v>
      </c>
      <c r="DY233" s="11" t="b">
        <v>1</v>
      </c>
      <c r="DZ233" s="11" t="b">
        <v>1</v>
      </c>
      <c r="EA233" s="11" t="b">
        <v>1</v>
      </c>
      <c r="EB233" s="11" t="b">
        <v>1</v>
      </c>
      <c r="EC233" s="11" t="b">
        <v>1</v>
      </c>
      <c r="ED233" s="11" t="b">
        <v>1</v>
      </c>
      <c r="EE233" s="11" t="b">
        <v>1</v>
      </c>
      <c r="EF233" s="11" t="b">
        <v>1</v>
      </c>
      <c r="EG233" s="11" t="s">
        <v>157</v>
      </c>
      <c r="EH233" s="11" t="b">
        <v>1</v>
      </c>
      <c r="EI233" s="11">
        <v>3.8658999999999999E-2</v>
      </c>
      <c r="EJ233" s="11">
        <v>6.2241999999999999E-2</v>
      </c>
      <c r="EK233" s="11">
        <v>1.4682000000000001E-2</v>
      </c>
      <c r="EL233" s="11">
        <v>4.4422999999999997E-2</v>
      </c>
      <c r="EM233" s="11">
        <v>6.6209000000000004E-2</v>
      </c>
      <c r="EN233" s="11">
        <v>1.1795E-2</v>
      </c>
      <c r="EO233" s="11">
        <v>3.4393E-2</v>
      </c>
      <c r="EP233" s="11">
        <v>3.1982999999999998E-2</v>
      </c>
      <c r="EQ233" s="11">
        <v>3.5702999999999999E-2</v>
      </c>
      <c r="ER233" s="11">
        <v>3.3724999999999998E-2</v>
      </c>
      <c r="ES233" s="11">
        <v>3.2243000000000001E-2</v>
      </c>
      <c r="ET233" s="11" t="s">
        <v>157</v>
      </c>
      <c r="EU233" s="11">
        <v>2.0656999999999998E-2</v>
      </c>
      <c r="EV233" s="11" t="s">
        <v>346</v>
      </c>
      <c r="EW233" s="11" t="s">
        <v>395</v>
      </c>
    </row>
    <row r="234" spans="1:153" ht="12.75" x14ac:dyDescent="0.2">
      <c r="A234" s="11"/>
      <c r="B234" s="11">
        <v>66953648</v>
      </c>
      <c r="C234" s="11">
        <v>51938.448611110703</v>
      </c>
      <c r="D234" s="11" t="s">
        <v>153</v>
      </c>
      <c r="E234" s="11">
        <v>345600</v>
      </c>
      <c r="F234" s="11">
        <v>73408348</v>
      </c>
      <c r="G234" s="11">
        <v>53851.784027779402</v>
      </c>
      <c r="H234" s="11">
        <v>52780.761111109001</v>
      </c>
      <c r="I234" s="11">
        <v>346498</v>
      </c>
      <c r="J234" s="11">
        <v>1</v>
      </c>
      <c r="K234" s="11">
        <v>72</v>
      </c>
      <c r="L234" s="11">
        <v>54068</v>
      </c>
      <c r="M234" s="11">
        <v>131</v>
      </c>
      <c r="N234" s="11">
        <v>121</v>
      </c>
      <c r="O234" s="11">
        <v>92</v>
      </c>
      <c r="P234" s="11">
        <v>92.36</v>
      </c>
      <c r="Q234" s="11">
        <v>231924</v>
      </c>
      <c r="R234" s="11" t="s">
        <v>154</v>
      </c>
      <c r="S234" s="11" t="s">
        <v>155</v>
      </c>
      <c r="T234" s="11" t="s">
        <v>208</v>
      </c>
      <c r="U234" s="11">
        <v>3</v>
      </c>
      <c r="V234" s="11" t="s">
        <v>154</v>
      </c>
      <c r="W234" s="11" t="s">
        <v>157</v>
      </c>
      <c r="X234" s="11"/>
      <c r="Y234" s="11">
        <v>1</v>
      </c>
      <c r="Z234" s="11">
        <v>10</v>
      </c>
      <c r="AA234" s="11">
        <v>10</v>
      </c>
      <c r="AB234" s="11">
        <v>10</v>
      </c>
      <c r="AC234" s="11">
        <v>10</v>
      </c>
      <c r="AD234" s="11">
        <v>10</v>
      </c>
      <c r="AE234" s="11">
        <v>10</v>
      </c>
      <c r="AF234" s="11">
        <v>10</v>
      </c>
      <c r="AG234" s="11">
        <v>10</v>
      </c>
      <c r="AH234" s="11">
        <v>10</v>
      </c>
      <c r="AI234" s="11">
        <v>10</v>
      </c>
      <c r="AJ234" s="11">
        <v>10</v>
      </c>
      <c r="AK234" s="11">
        <v>0</v>
      </c>
      <c r="AL234" s="11">
        <v>10</v>
      </c>
      <c r="AM234" s="11">
        <v>111</v>
      </c>
      <c r="AN234" s="11">
        <v>60</v>
      </c>
      <c r="AO234" s="11">
        <v>10</v>
      </c>
      <c r="AP234" s="11">
        <v>110</v>
      </c>
      <c r="AQ234" s="11">
        <v>50</v>
      </c>
      <c r="AR234" s="11">
        <v>30</v>
      </c>
      <c r="AS234" s="11">
        <v>1</v>
      </c>
      <c r="AT234" s="11">
        <v>120</v>
      </c>
      <c r="AU234" s="11">
        <v>40</v>
      </c>
      <c r="AV234" s="11">
        <v>4797</v>
      </c>
      <c r="AW234" s="11">
        <v>82028</v>
      </c>
      <c r="AX234" s="11">
        <v>5706</v>
      </c>
      <c r="AY234" s="11">
        <v>494</v>
      </c>
      <c r="AZ234" s="11">
        <v>1491</v>
      </c>
      <c r="BA234" s="11">
        <v>751</v>
      </c>
      <c r="BB234" s="11">
        <v>2618</v>
      </c>
      <c r="BC234" s="11">
        <v>402</v>
      </c>
      <c r="BD234" s="11">
        <v>2442</v>
      </c>
      <c r="BE234" s="11">
        <v>557</v>
      </c>
      <c r="BF234" s="11">
        <v>426</v>
      </c>
      <c r="BG234" s="11">
        <v>9580</v>
      </c>
      <c r="BH234" s="11">
        <v>2134</v>
      </c>
      <c r="BI234" s="11">
        <v>1</v>
      </c>
      <c r="BJ234" s="11">
        <v>6</v>
      </c>
      <c r="BK234" s="11">
        <v>6</v>
      </c>
      <c r="BL234" s="11">
        <v>9</v>
      </c>
      <c r="BM234" s="11">
        <v>4</v>
      </c>
      <c r="BN234" s="11">
        <v>5</v>
      </c>
      <c r="BO234" s="11">
        <v>7</v>
      </c>
      <c r="BP234" s="11">
        <v>7</v>
      </c>
      <c r="BQ234" s="11">
        <v>5</v>
      </c>
      <c r="BR234" s="11">
        <v>5</v>
      </c>
      <c r="BS234" s="11">
        <v>6</v>
      </c>
      <c r="BT234" s="11">
        <v>5</v>
      </c>
      <c r="BU234" s="11">
        <v>18</v>
      </c>
      <c r="BV234" s="11">
        <v>26</v>
      </c>
      <c r="BW234" s="11">
        <v>11</v>
      </c>
      <c r="BX234" s="11">
        <v>5</v>
      </c>
      <c r="BY234" s="11">
        <v>2</v>
      </c>
      <c r="BZ234" s="11">
        <v>7</v>
      </c>
      <c r="CA234" s="11">
        <v>2</v>
      </c>
      <c r="CB234" s="11">
        <v>13</v>
      </c>
      <c r="CC234" s="11">
        <v>2</v>
      </c>
      <c r="CD234" s="11">
        <v>3</v>
      </c>
      <c r="CE234" s="11">
        <v>3</v>
      </c>
      <c r="CF234" s="11">
        <v>3</v>
      </c>
      <c r="CG234" s="11">
        <v>7</v>
      </c>
      <c r="CH234" s="11">
        <v>6</v>
      </c>
      <c r="CI234" s="11" t="s">
        <v>158</v>
      </c>
      <c r="CJ234" s="11" t="s">
        <v>158</v>
      </c>
      <c r="CK234" s="11" t="s">
        <v>158</v>
      </c>
      <c r="CL234" s="11" t="s">
        <v>158</v>
      </c>
      <c r="CM234" s="11" t="s">
        <v>158</v>
      </c>
      <c r="CN234" s="11" t="s">
        <v>158</v>
      </c>
      <c r="CO234" s="11" t="s">
        <v>158</v>
      </c>
      <c r="CP234" s="11" t="s">
        <v>158</v>
      </c>
      <c r="CQ234" s="11" t="s">
        <v>158</v>
      </c>
      <c r="CR234" s="11" t="s">
        <v>158</v>
      </c>
      <c r="CS234" s="11" t="s">
        <v>158</v>
      </c>
      <c r="CT234" s="11" t="s">
        <v>158</v>
      </c>
      <c r="CU234" s="11" t="s">
        <v>158</v>
      </c>
      <c r="CV234" s="11" t="s">
        <v>154</v>
      </c>
      <c r="CW234" s="11" t="s">
        <v>154</v>
      </c>
      <c r="CX234" s="11" t="s">
        <v>154</v>
      </c>
      <c r="CY234" s="11" t="s">
        <v>154</v>
      </c>
      <c r="CZ234" s="11" t="s">
        <v>154</v>
      </c>
      <c r="DA234" s="11" t="s">
        <v>154</v>
      </c>
      <c r="DB234" s="11" t="s">
        <v>154</v>
      </c>
      <c r="DC234" s="11" t="s">
        <v>154</v>
      </c>
      <c r="DD234" s="11" t="s">
        <v>154</v>
      </c>
      <c r="DE234" s="11" t="s">
        <v>154</v>
      </c>
      <c r="DF234" s="11" t="s">
        <v>154</v>
      </c>
      <c r="DG234" s="11" t="s">
        <v>154</v>
      </c>
      <c r="DH234" s="11" t="s">
        <v>154</v>
      </c>
      <c r="DI234" s="11" t="s">
        <v>157</v>
      </c>
      <c r="DJ234" s="11" t="s">
        <v>157</v>
      </c>
      <c r="DK234" s="11" t="s">
        <v>157</v>
      </c>
      <c r="DL234" s="11" t="s">
        <v>157</v>
      </c>
      <c r="DM234" s="11" t="s">
        <v>157</v>
      </c>
      <c r="DN234" s="11" t="s">
        <v>157</v>
      </c>
      <c r="DO234" s="11" t="s">
        <v>157</v>
      </c>
      <c r="DP234" s="11" t="s">
        <v>157</v>
      </c>
      <c r="DQ234" s="11" t="s">
        <v>157</v>
      </c>
      <c r="DR234" s="11" t="s">
        <v>157</v>
      </c>
      <c r="DS234" s="11" t="s">
        <v>157</v>
      </c>
      <c r="DT234" s="11" t="s">
        <v>157</v>
      </c>
      <c r="DU234" s="11" t="s">
        <v>157</v>
      </c>
      <c r="DV234" s="11" t="b">
        <v>1</v>
      </c>
      <c r="DW234" s="11" t="b">
        <v>1</v>
      </c>
      <c r="DX234" s="11" t="b">
        <v>1</v>
      </c>
      <c r="DY234" s="11" t="b">
        <v>1</v>
      </c>
      <c r="DZ234" s="11" t="b">
        <v>1</v>
      </c>
      <c r="EA234" s="11" t="b">
        <v>1</v>
      </c>
      <c r="EB234" s="11" t="b">
        <v>1</v>
      </c>
      <c r="EC234" s="11" t="b">
        <v>1</v>
      </c>
      <c r="ED234" s="11" t="b">
        <v>1</v>
      </c>
      <c r="EE234" s="11" t="b">
        <v>1</v>
      </c>
      <c r="EF234" s="11" t="b">
        <v>1</v>
      </c>
      <c r="EG234" s="11" t="b">
        <v>0</v>
      </c>
      <c r="EH234" s="11" t="b">
        <v>1</v>
      </c>
      <c r="EI234" s="11">
        <v>0.116803</v>
      </c>
      <c r="EJ234" s="11">
        <v>3.1290999999999999E-2</v>
      </c>
      <c r="EK234" s="11">
        <v>4.1653000000000003E-2</v>
      </c>
      <c r="EL234" s="11">
        <v>4.7099000000000002E-2</v>
      </c>
      <c r="EM234" s="11">
        <v>3.0196000000000001E-2</v>
      </c>
      <c r="EN234" s="11">
        <v>4.5343000000000001E-2</v>
      </c>
      <c r="EO234" s="11">
        <v>3.6648E-2</v>
      </c>
      <c r="EP234" s="11">
        <v>3.1986000000000001E-2</v>
      </c>
      <c r="EQ234" s="11">
        <v>4.6426000000000002E-2</v>
      </c>
      <c r="ER234" s="11">
        <v>3.5303000000000001E-2</v>
      </c>
      <c r="ES234" s="11">
        <v>4.0167000000000001E-2</v>
      </c>
      <c r="ET234" s="11">
        <v>3.2113999999999997E-2</v>
      </c>
      <c r="EU234" s="11">
        <v>4.3309E-2</v>
      </c>
      <c r="EV234" s="11" t="s">
        <v>362</v>
      </c>
      <c r="EW234" s="11" t="s">
        <v>234</v>
      </c>
    </row>
    <row r="235" spans="1:153" ht="12.75" x14ac:dyDescent="0.2">
      <c r="A235" s="11"/>
      <c r="B235" s="11">
        <v>73589896</v>
      </c>
      <c r="C235" s="11">
        <v>45007.734722222202</v>
      </c>
      <c r="D235" s="11" t="s">
        <v>153</v>
      </c>
      <c r="E235" s="11">
        <v>345600</v>
      </c>
      <c r="F235" s="11">
        <v>77728982</v>
      </c>
      <c r="G235" s="11">
        <v>54855.186805557401</v>
      </c>
      <c r="H235" s="11">
        <v>53666.629166664301</v>
      </c>
      <c r="I235" s="11">
        <v>30820</v>
      </c>
      <c r="J235" s="11">
        <v>1</v>
      </c>
      <c r="K235" s="11">
        <v>35</v>
      </c>
      <c r="L235" s="11">
        <v>13281</v>
      </c>
      <c r="M235" s="11">
        <v>131</v>
      </c>
      <c r="N235" s="11">
        <v>131</v>
      </c>
      <c r="O235" s="11">
        <v>92</v>
      </c>
      <c r="P235" s="11">
        <v>100</v>
      </c>
      <c r="Q235" s="11">
        <v>500</v>
      </c>
      <c r="R235" s="11" t="s">
        <v>154</v>
      </c>
      <c r="S235" s="11" t="s">
        <v>155</v>
      </c>
      <c r="T235" s="11" t="s">
        <v>208</v>
      </c>
      <c r="U235" s="11">
        <v>4</v>
      </c>
      <c r="V235" s="11" t="s">
        <v>154</v>
      </c>
      <c r="W235" s="11" t="s">
        <v>157</v>
      </c>
      <c r="X235" s="11">
        <v>5</v>
      </c>
      <c r="Y235" s="11">
        <v>1</v>
      </c>
      <c r="Z235" s="11">
        <v>10</v>
      </c>
      <c r="AA235" s="11">
        <v>10</v>
      </c>
      <c r="AB235" s="11">
        <v>10</v>
      </c>
      <c r="AC235" s="11">
        <v>10</v>
      </c>
      <c r="AD235" s="11">
        <v>10</v>
      </c>
      <c r="AE235" s="11">
        <v>10</v>
      </c>
      <c r="AF235" s="11">
        <v>10</v>
      </c>
      <c r="AG235" s="11">
        <v>10</v>
      </c>
      <c r="AH235" s="11">
        <v>10</v>
      </c>
      <c r="AI235" s="11">
        <v>10</v>
      </c>
      <c r="AJ235" s="11">
        <v>10</v>
      </c>
      <c r="AK235" s="11">
        <v>10</v>
      </c>
      <c r="AL235" s="11">
        <v>10</v>
      </c>
      <c r="AM235" s="11">
        <v>121</v>
      </c>
      <c r="AN235" s="11">
        <v>60</v>
      </c>
      <c r="AO235" s="11">
        <v>10</v>
      </c>
      <c r="AP235" s="11">
        <v>120</v>
      </c>
      <c r="AQ235" s="11">
        <v>60</v>
      </c>
      <c r="AR235" s="11">
        <v>40</v>
      </c>
      <c r="AS235" s="11">
        <v>1</v>
      </c>
      <c r="AT235" s="11">
        <v>130</v>
      </c>
      <c r="AU235" s="11">
        <v>273</v>
      </c>
      <c r="AV235" s="11">
        <v>1011</v>
      </c>
      <c r="AW235" s="11">
        <v>328</v>
      </c>
      <c r="AX235" s="11">
        <v>748</v>
      </c>
      <c r="AY235" s="11">
        <v>533</v>
      </c>
      <c r="AZ235" s="11">
        <v>929</v>
      </c>
      <c r="BA235" s="11">
        <v>936</v>
      </c>
      <c r="BB235" s="11">
        <v>4571</v>
      </c>
      <c r="BC235" s="11">
        <v>5537</v>
      </c>
      <c r="BD235" s="11">
        <v>649</v>
      </c>
      <c r="BE235" s="11">
        <v>951</v>
      </c>
      <c r="BF235" s="11">
        <v>1546</v>
      </c>
      <c r="BG235" s="11">
        <v>3127</v>
      </c>
      <c r="BH235" s="11">
        <v>9037</v>
      </c>
      <c r="BI235" s="11">
        <v>10</v>
      </c>
      <c r="BJ235" s="11">
        <v>10</v>
      </c>
      <c r="BK235" s="11">
        <v>7</v>
      </c>
      <c r="BL235" s="11">
        <v>12</v>
      </c>
      <c r="BM235" s="11">
        <v>8</v>
      </c>
      <c r="BN235" s="11">
        <v>9</v>
      </c>
      <c r="BO235" s="11">
        <v>13</v>
      </c>
      <c r="BP235" s="11">
        <v>12</v>
      </c>
      <c r="BQ235" s="11">
        <v>10</v>
      </c>
      <c r="BR235" s="11">
        <v>11</v>
      </c>
      <c r="BS235" s="11">
        <v>12</v>
      </c>
      <c r="BT235" s="11">
        <v>24</v>
      </c>
      <c r="BU235" s="11">
        <v>23</v>
      </c>
      <c r="BV235" s="11">
        <v>14</v>
      </c>
      <c r="BW235" s="11">
        <v>4</v>
      </c>
      <c r="BX235" s="11">
        <v>5</v>
      </c>
      <c r="BY235" s="11">
        <v>5</v>
      </c>
      <c r="BZ235" s="11">
        <v>4</v>
      </c>
      <c r="CA235" s="11">
        <v>6</v>
      </c>
      <c r="CB235" s="11">
        <v>6</v>
      </c>
      <c r="CC235" s="11">
        <v>4</v>
      </c>
      <c r="CD235" s="11">
        <v>3</v>
      </c>
      <c r="CE235" s="11">
        <v>5</v>
      </c>
      <c r="CF235" s="11">
        <v>7</v>
      </c>
      <c r="CG235" s="11">
        <v>4</v>
      </c>
      <c r="CH235" s="11">
        <v>3</v>
      </c>
      <c r="CI235" s="11" t="s">
        <v>158</v>
      </c>
      <c r="CJ235" s="11" t="s">
        <v>158</v>
      </c>
      <c r="CK235" s="11" t="s">
        <v>158</v>
      </c>
      <c r="CL235" s="11" t="s">
        <v>158</v>
      </c>
      <c r="CM235" s="11" t="s">
        <v>158</v>
      </c>
      <c r="CN235" s="11" t="s">
        <v>158</v>
      </c>
      <c r="CO235" s="11" t="s">
        <v>158</v>
      </c>
      <c r="CP235" s="11" t="s">
        <v>158</v>
      </c>
      <c r="CQ235" s="11" t="s">
        <v>158</v>
      </c>
      <c r="CR235" s="11" t="s">
        <v>158</v>
      </c>
      <c r="CS235" s="11" t="s">
        <v>158</v>
      </c>
      <c r="CT235" s="11" t="s">
        <v>158</v>
      </c>
      <c r="CU235" s="11" t="s">
        <v>158</v>
      </c>
      <c r="CV235" s="11" t="s">
        <v>154</v>
      </c>
      <c r="CW235" s="11" t="s">
        <v>154</v>
      </c>
      <c r="CX235" s="11" t="s">
        <v>154</v>
      </c>
      <c r="CY235" s="11" t="s">
        <v>154</v>
      </c>
      <c r="CZ235" s="11" t="s">
        <v>154</v>
      </c>
      <c r="DA235" s="11" t="s">
        <v>154</v>
      </c>
      <c r="DB235" s="11" t="s">
        <v>154</v>
      </c>
      <c r="DC235" s="11" t="s">
        <v>154</v>
      </c>
      <c r="DD235" s="11" t="s">
        <v>154</v>
      </c>
      <c r="DE235" s="11" t="s">
        <v>154</v>
      </c>
      <c r="DF235" s="11" t="s">
        <v>154</v>
      </c>
      <c r="DG235" s="11" t="s">
        <v>154</v>
      </c>
      <c r="DH235" s="11" t="s">
        <v>154</v>
      </c>
      <c r="DI235" s="11" t="s">
        <v>157</v>
      </c>
      <c r="DJ235" s="11" t="s">
        <v>157</v>
      </c>
      <c r="DK235" s="11" t="s">
        <v>157</v>
      </c>
      <c r="DL235" s="11" t="s">
        <v>157</v>
      </c>
      <c r="DM235" s="11" t="s">
        <v>157</v>
      </c>
      <c r="DN235" s="11" t="s">
        <v>157</v>
      </c>
      <c r="DO235" s="11" t="s">
        <v>157</v>
      </c>
      <c r="DP235" s="11" t="s">
        <v>157</v>
      </c>
      <c r="DQ235" s="11" t="s">
        <v>157</v>
      </c>
      <c r="DR235" s="11" t="s">
        <v>157</v>
      </c>
      <c r="DS235" s="11" t="s">
        <v>157</v>
      </c>
      <c r="DT235" s="11" t="s">
        <v>157</v>
      </c>
      <c r="DU235" s="11" t="s">
        <v>157</v>
      </c>
      <c r="DV235" s="11" t="b">
        <v>1</v>
      </c>
      <c r="DW235" s="11" t="b">
        <v>1</v>
      </c>
      <c r="DX235" s="11" t="b">
        <v>1</v>
      </c>
      <c r="DY235" s="11" t="b">
        <v>1</v>
      </c>
      <c r="DZ235" s="11" t="b">
        <v>1</v>
      </c>
      <c r="EA235" s="11" t="b">
        <v>1</v>
      </c>
      <c r="EB235" s="11" t="b">
        <v>1</v>
      </c>
      <c r="EC235" s="11" t="b">
        <v>1</v>
      </c>
      <c r="ED235" s="11" t="b">
        <v>1</v>
      </c>
      <c r="EE235" s="11" t="b">
        <v>1</v>
      </c>
      <c r="EF235" s="11" t="b">
        <v>1</v>
      </c>
      <c r="EG235" s="11" t="b">
        <v>1</v>
      </c>
      <c r="EH235" s="11" t="b">
        <v>1</v>
      </c>
      <c r="EI235" s="11">
        <v>2.8579E-2</v>
      </c>
      <c r="EJ235" s="11">
        <v>3.0988999999999999E-2</v>
      </c>
      <c r="EK235" s="11">
        <v>5.1653999999999999E-2</v>
      </c>
      <c r="EL235" s="11">
        <v>3.1497999999999998E-2</v>
      </c>
      <c r="EM235" s="11">
        <v>0.142592</v>
      </c>
      <c r="EN235" s="11">
        <v>3.9293000000000002E-2</v>
      </c>
      <c r="EO235" s="11">
        <v>6.9658999999999999E-2</v>
      </c>
      <c r="EP235" s="11">
        <v>3.1988999999999997E-2</v>
      </c>
      <c r="EQ235" s="11">
        <v>8.3346000000000003E-2</v>
      </c>
      <c r="ER235" s="11">
        <v>3.0988000000000002E-2</v>
      </c>
      <c r="ES235" s="11">
        <v>9.9576999999999999E-2</v>
      </c>
      <c r="ET235" s="11">
        <v>4.8353E-2</v>
      </c>
      <c r="EU235" s="11">
        <v>2.9984E-2</v>
      </c>
      <c r="EV235" s="11" t="s">
        <v>396</v>
      </c>
      <c r="EW235" s="11" t="s">
        <v>397</v>
      </c>
    </row>
    <row r="236" spans="1:153" ht="12.75" x14ac:dyDescent="0.2">
      <c r="A236" s="11"/>
      <c r="B236" s="11">
        <v>74119470</v>
      </c>
      <c r="C236" s="11">
        <v>52157.774999999601</v>
      </c>
      <c r="D236" s="11" t="s">
        <v>153</v>
      </c>
      <c r="E236" s="11">
        <v>345600</v>
      </c>
      <c r="F236" s="11">
        <v>77906154</v>
      </c>
      <c r="G236" s="11">
        <v>55517.432638890801</v>
      </c>
      <c r="H236" s="11">
        <v>54251.302083330898</v>
      </c>
      <c r="I236" s="11">
        <v>318349</v>
      </c>
      <c r="J236" s="11">
        <v>1</v>
      </c>
      <c r="K236" s="11">
        <v>15</v>
      </c>
      <c r="L236" s="11">
        <v>64055</v>
      </c>
      <c r="M236" s="11">
        <v>131</v>
      </c>
      <c r="N236" s="11">
        <v>121</v>
      </c>
      <c r="O236" s="11">
        <v>92</v>
      </c>
      <c r="P236" s="11">
        <v>92.36</v>
      </c>
      <c r="Q236" s="11">
        <v>299452</v>
      </c>
      <c r="R236" s="11" t="s">
        <v>154</v>
      </c>
      <c r="S236" s="11" t="s">
        <v>155</v>
      </c>
      <c r="T236" s="11" t="s">
        <v>208</v>
      </c>
      <c r="U236" s="11">
        <v>13</v>
      </c>
      <c r="V236" s="11" t="s">
        <v>154</v>
      </c>
      <c r="W236" s="11" t="s">
        <v>157</v>
      </c>
      <c r="X236" s="11"/>
      <c r="Y236" s="11">
        <v>1</v>
      </c>
      <c r="Z236" s="11">
        <v>10</v>
      </c>
      <c r="AA236" s="11">
        <v>10</v>
      </c>
      <c r="AB236" s="11">
        <v>10</v>
      </c>
      <c r="AC236" s="11">
        <v>10</v>
      </c>
      <c r="AD236" s="11">
        <v>10</v>
      </c>
      <c r="AE236" s="11">
        <v>10</v>
      </c>
      <c r="AF236" s="11">
        <v>10</v>
      </c>
      <c r="AG236" s="11">
        <v>10</v>
      </c>
      <c r="AH236" s="11">
        <v>10</v>
      </c>
      <c r="AI236" s="11">
        <v>10</v>
      </c>
      <c r="AJ236" s="11">
        <v>10</v>
      </c>
      <c r="AK236" s="11">
        <v>0</v>
      </c>
      <c r="AL236" s="11">
        <v>10</v>
      </c>
      <c r="AM236" s="11">
        <v>111</v>
      </c>
      <c r="AN236" s="11">
        <v>60</v>
      </c>
      <c r="AO236" s="11">
        <v>10</v>
      </c>
      <c r="AP236" s="11">
        <v>110</v>
      </c>
      <c r="AQ236" s="11">
        <v>50</v>
      </c>
      <c r="AR236" s="11">
        <v>30</v>
      </c>
      <c r="AS236" s="11">
        <v>1</v>
      </c>
      <c r="AT236" s="11">
        <v>120</v>
      </c>
      <c r="AU236" s="11">
        <v>222</v>
      </c>
      <c r="AV236" s="11">
        <v>8979</v>
      </c>
      <c r="AW236" s="11">
        <v>2822</v>
      </c>
      <c r="AX236" s="11">
        <v>1515</v>
      </c>
      <c r="AY236" s="11">
        <v>2261</v>
      </c>
      <c r="AZ236" s="11">
        <v>337</v>
      </c>
      <c r="BA236" s="11">
        <v>123</v>
      </c>
      <c r="BB236" s="11">
        <v>37</v>
      </c>
      <c r="BC236" s="11">
        <v>469</v>
      </c>
      <c r="BD236" s="11">
        <v>136</v>
      </c>
      <c r="BE236" s="11">
        <v>92</v>
      </c>
      <c r="BF236" s="11">
        <v>347</v>
      </c>
      <c r="BG236" s="11">
        <v>7</v>
      </c>
      <c r="BH236" s="11">
        <v>1450</v>
      </c>
      <c r="BI236" s="11">
        <v>14</v>
      </c>
      <c r="BJ236" s="11">
        <v>9</v>
      </c>
      <c r="BK236" s="11">
        <v>6</v>
      </c>
      <c r="BL236" s="11">
        <v>5</v>
      </c>
      <c r="BM236" s="11">
        <v>4</v>
      </c>
      <c r="BN236" s="11">
        <v>4</v>
      </c>
      <c r="BO236" s="11">
        <v>7</v>
      </c>
      <c r="BP236" s="11">
        <v>6</v>
      </c>
      <c r="BQ236" s="11">
        <v>6</v>
      </c>
      <c r="BR236" s="11">
        <v>4</v>
      </c>
      <c r="BS236" s="11">
        <v>5</v>
      </c>
      <c r="BT236" s="11">
        <v>0</v>
      </c>
      <c r="BU236" s="11">
        <v>18</v>
      </c>
      <c r="BV236" s="11">
        <v>30</v>
      </c>
      <c r="BW236" s="11">
        <v>13</v>
      </c>
      <c r="BX236" s="11">
        <v>3</v>
      </c>
      <c r="BY236" s="11">
        <v>10</v>
      </c>
      <c r="BZ236" s="11">
        <v>3</v>
      </c>
      <c r="CA236" s="11">
        <v>2</v>
      </c>
      <c r="CB236" s="11">
        <v>2</v>
      </c>
      <c r="CC236" s="11">
        <v>6</v>
      </c>
      <c r="CD236" s="11">
        <v>2</v>
      </c>
      <c r="CE236" s="11">
        <v>2</v>
      </c>
      <c r="CF236" s="11">
        <v>5</v>
      </c>
      <c r="CG236" s="11">
        <v>0</v>
      </c>
      <c r="CH236" s="11">
        <v>16</v>
      </c>
      <c r="CI236" s="11" t="s">
        <v>158</v>
      </c>
      <c r="CJ236" s="11" t="s">
        <v>158</v>
      </c>
      <c r="CK236" s="11" t="s">
        <v>158</v>
      </c>
      <c r="CL236" s="11" t="s">
        <v>158</v>
      </c>
      <c r="CM236" s="11" t="s">
        <v>158</v>
      </c>
      <c r="CN236" s="11" t="s">
        <v>158</v>
      </c>
      <c r="CO236" s="11" t="s">
        <v>158</v>
      </c>
      <c r="CP236" s="11" t="s">
        <v>158</v>
      </c>
      <c r="CQ236" s="11" t="s">
        <v>158</v>
      </c>
      <c r="CR236" s="11" t="s">
        <v>158</v>
      </c>
      <c r="CS236" s="11" t="s">
        <v>158</v>
      </c>
      <c r="CT236" s="11" t="s">
        <v>166</v>
      </c>
      <c r="CU236" s="11" t="s">
        <v>158</v>
      </c>
      <c r="CV236" s="11" t="s">
        <v>154</v>
      </c>
      <c r="CW236" s="11" t="s">
        <v>154</v>
      </c>
      <c r="CX236" s="11" t="s">
        <v>154</v>
      </c>
      <c r="CY236" s="11" t="s">
        <v>154</v>
      </c>
      <c r="CZ236" s="11" t="s">
        <v>154</v>
      </c>
      <c r="DA236" s="11" t="s">
        <v>154</v>
      </c>
      <c r="DB236" s="11" t="s">
        <v>154</v>
      </c>
      <c r="DC236" s="11" t="s">
        <v>154</v>
      </c>
      <c r="DD236" s="11" t="s">
        <v>154</v>
      </c>
      <c r="DE236" s="11" t="s">
        <v>154</v>
      </c>
      <c r="DF236" s="11" t="s">
        <v>154</v>
      </c>
      <c r="DG236" s="11" t="s">
        <v>154</v>
      </c>
      <c r="DH236" s="11" t="s">
        <v>154</v>
      </c>
      <c r="DI236" s="11" t="s">
        <v>157</v>
      </c>
      <c r="DJ236" s="11" t="s">
        <v>157</v>
      </c>
      <c r="DK236" s="11" t="s">
        <v>157</v>
      </c>
      <c r="DL236" s="11" t="s">
        <v>157</v>
      </c>
      <c r="DM236" s="11" t="s">
        <v>157</v>
      </c>
      <c r="DN236" s="11" t="s">
        <v>157</v>
      </c>
      <c r="DO236" s="11" t="s">
        <v>157</v>
      </c>
      <c r="DP236" s="11" t="s">
        <v>157</v>
      </c>
      <c r="DQ236" s="11" t="s">
        <v>157</v>
      </c>
      <c r="DR236" s="11" t="s">
        <v>157</v>
      </c>
      <c r="DS236" s="11" t="s">
        <v>157</v>
      </c>
      <c r="DT236" s="11" t="s">
        <v>157</v>
      </c>
      <c r="DU236" s="11" t="s">
        <v>157</v>
      </c>
      <c r="DV236" s="11" t="b">
        <v>1</v>
      </c>
      <c r="DW236" s="11" t="b">
        <v>1</v>
      </c>
      <c r="DX236" s="11" t="b">
        <v>1</v>
      </c>
      <c r="DY236" s="11" t="b">
        <v>1</v>
      </c>
      <c r="DZ236" s="11" t="b">
        <v>1</v>
      </c>
      <c r="EA236" s="11" t="b">
        <v>1</v>
      </c>
      <c r="EB236" s="11" t="b">
        <v>1</v>
      </c>
      <c r="EC236" s="11" t="b">
        <v>1</v>
      </c>
      <c r="ED236" s="11" t="b">
        <v>1</v>
      </c>
      <c r="EE236" s="11" t="b">
        <v>1</v>
      </c>
      <c r="EF236" s="11" t="b">
        <v>1</v>
      </c>
      <c r="EG236" s="11" t="s">
        <v>157</v>
      </c>
      <c r="EH236" s="11" t="b">
        <v>1</v>
      </c>
      <c r="EI236" s="11">
        <v>1.1143999999999999E-2</v>
      </c>
      <c r="EJ236" s="11">
        <v>3.1581999999999999E-2</v>
      </c>
      <c r="EK236" s="11">
        <v>0.17346800000000001</v>
      </c>
      <c r="EL236" s="11">
        <v>7.8922000000000006E-2</v>
      </c>
      <c r="EM236" s="11">
        <v>3.1165999999999999E-2</v>
      </c>
      <c r="EN236" s="11">
        <v>3.8336000000000002E-2</v>
      </c>
      <c r="EO236" s="11">
        <v>4.5886000000000003E-2</v>
      </c>
      <c r="EP236" s="11">
        <v>3.1988999999999997E-2</v>
      </c>
      <c r="EQ236" s="11">
        <v>4.1418000000000003E-2</v>
      </c>
      <c r="ER236" s="11">
        <v>3.1260000000000003E-2</v>
      </c>
      <c r="ES236" s="11">
        <v>3.3693000000000001E-2</v>
      </c>
      <c r="ET236" s="11" t="s">
        <v>157</v>
      </c>
      <c r="EU236" s="11">
        <v>8.7276000000000006E-2</v>
      </c>
      <c r="EV236" s="11" t="s">
        <v>248</v>
      </c>
      <c r="EW236" s="11" t="s">
        <v>280</v>
      </c>
    </row>
    <row r="237" spans="1:153" ht="12.75" x14ac:dyDescent="0.2">
      <c r="A237" s="11"/>
      <c r="B237" s="11">
        <v>73848122</v>
      </c>
      <c r="C237" s="11">
        <v>52048.111805555098</v>
      </c>
      <c r="D237" s="11" t="s">
        <v>153</v>
      </c>
      <c r="E237" s="11">
        <v>345600</v>
      </c>
      <c r="F237" s="11">
        <v>77824926</v>
      </c>
      <c r="G237" s="11">
        <v>55196.343750001899</v>
      </c>
      <c r="H237" s="11">
        <v>53967.8243055532</v>
      </c>
      <c r="I237" s="11">
        <v>335612</v>
      </c>
      <c r="J237" s="11">
        <v>1</v>
      </c>
      <c r="K237" s="11">
        <v>13</v>
      </c>
      <c r="L237" s="11">
        <v>193199</v>
      </c>
      <c r="M237" s="11">
        <v>131</v>
      </c>
      <c r="N237" s="11">
        <v>121</v>
      </c>
      <c r="O237" s="11">
        <v>92</v>
      </c>
      <c r="P237" s="11">
        <v>92.36</v>
      </c>
      <c r="Q237" s="11">
        <v>154449</v>
      </c>
      <c r="R237" s="11" t="s">
        <v>154</v>
      </c>
      <c r="S237" s="11" t="s">
        <v>155</v>
      </c>
      <c r="T237" s="11" t="s">
        <v>208</v>
      </c>
      <c r="U237" s="11">
        <v>2</v>
      </c>
      <c r="V237" s="11" t="s">
        <v>154</v>
      </c>
      <c r="W237" s="11" t="s">
        <v>157</v>
      </c>
      <c r="X237" s="11">
        <v>3</v>
      </c>
      <c r="Y237" s="11">
        <v>1</v>
      </c>
      <c r="Z237" s="11">
        <v>10</v>
      </c>
      <c r="AA237" s="11">
        <v>10</v>
      </c>
      <c r="AB237" s="11">
        <v>10</v>
      </c>
      <c r="AC237" s="11">
        <v>10</v>
      </c>
      <c r="AD237" s="11">
        <v>10</v>
      </c>
      <c r="AE237" s="11">
        <v>10</v>
      </c>
      <c r="AF237" s="11">
        <v>10</v>
      </c>
      <c r="AG237" s="11">
        <v>10</v>
      </c>
      <c r="AH237" s="11">
        <v>10</v>
      </c>
      <c r="AI237" s="11">
        <v>10</v>
      </c>
      <c r="AJ237" s="11">
        <v>10</v>
      </c>
      <c r="AK237" s="11">
        <v>0</v>
      </c>
      <c r="AL237" s="11">
        <v>10</v>
      </c>
      <c r="AM237" s="11">
        <v>111</v>
      </c>
      <c r="AN237" s="11">
        <v>60</v>
      </c>
      <c r="AO237" s="11">
        <v>10</v>
      </c>
      <c r="AP237" s="11">
        <v>110</v>
      </c>
      <c r="AQ237" s="11">
        <v>50</v>
      </c>
      <c r="AR237" s="11">
        <v>30</v>
      </c>
      <c r="AS237" s="11">
        <v>1</v>
      </c>
      <c r="AT237" s="11">
        <v>120</v>
      </c>
      <c r="AU237" s="11">
        <v>259</v>
      </c>
      <c r="AV237" s="11">
        <v>3292</v>
      </c>
      <c r="AW237" s="11">
        <v>3044</v>
      </c>
      <c r="AX237" s="11">
        <v>7117</v>
      </c>
      <c r="AY237" s="11">
        <v>42386</v>
      </c>
      <c r="AZ237" s="11">
        <v>7356</v>
      </c>
      <c r="BA237" s="11">
        <v>4854</v>
      </c>
      <c r="BB237" s="11">
        <v>9614</v>
      </c>
      <c r="BC237" s="11">
        <v>40013</v>
      </c>
      <c r="BD237" s="11">
        <v>678</v>
      </c>
      <c r="BE237" s="11">
        <v>1305</v>
      </c>
      <c r="BF237" s="11">
        <v>753</v>
      </c>
      <c r="BG237" s="11">
        <v>41649</v>
      </c>
      <c r="BH237" s="11">
        <v>17850</v>
      </c>
      <c r="BI237" s="11">
        <v>11</v>
      </c>
      <c r="BJ237" s="11">
        <v>14</v>
      </c>
      <c r="BK237" s="11">
        <v>11</v>
      </c>
      <c r="BL237" s="11">
        <v>14</v>
      </c>
      <c r="BM237" s="11">
        <v>9</v>
      </c>
      <c r="BN237" s="11">
        <v>10</v>
      </c>
      <c r="BO237" s="11">
        <v>15</v>
      </c>
      <c r="BP237" s="11">
        <v>13</v>
      </c>
      <c r="BQ237" s="11">
        <v>11</v>
      </c>
      <c r="BR237" s="11">
        <v>12</v>
      </c>
      <c r="BS237" s="11">
        <v>13</v>
      </c>
      <c r="BT237" s="11">
        <v>35</v>
      </c>
      <c r="BU237" s="11">
        <v>27</v>
      </c>
      <c r="BV237" s="11">
        <v>10</v>
      </c>
      <c r="BW237" s="11">
        <v>11</v>
      </c>
      <c r="BX237" s="11">
        <v>16</v>
      </c>
      <c r="BY237" s="11">
        <v>32</v>
      </c>
      <c r="BZ237" s="11">
        <v>35</v>
      </c>
      <c r="CA237" s="11">
        <v>19</v>
      </c>
      <c r="CB237" s="11">
        <v>70</v>
      </c>
      <c r="CC237" s="11">
        <v>72</v>
      </c>
      <c r="CD237" s="11">
        <v>6</v>
      </c>
      <c r="CE237" s="11">
        <v>18</v>
      </c>
      <c r="CF237" s="11">
        <v>6</v>
      </c>
      <c r="CG237" s="11">
        <v>92</v>
      </c>
      <c r="CH237" s="11">
        <v>38</v>
      </c>
      <c r="CI237" s="11" t="s">
        <v>158</v>
      </c>
      <c r="CJ237" s="11" t="s">
        <v>158</v>
      </c>
      <c r="CK237" s="11" t="s">
        <v>158</v>
      </c>
      <c r="CL237" s="11" t="s">
        <v>158</v>
      </c>
      <c r="CM237" s="11" t="s">
        <v>158</v>
      </c>
      <c r="CN237" s="11" t="s">
        <v>158</v>
      </c>
      <c r="CO237" s="11" t="s">
        <v>158</v>
      </c>
      <c r="CP237" s="11" t="s">
        <v>158</v>
      </c>
      <c r="CQ237" s="11" t="s">
        <v>158</v>
      </c>
      <c r="CR237" s="11" t="s">
        <v>158</v>
      </c>
      <c r="CS237" s="11" t="s">
        <v>158</v>
      </c>
      <c r="CT237" s="11" t="s">
        <v>158</v>
      </c>
      <c r="CU237" s="11" t="s">
        <v>158</v>
      </c>
      <c r="CV237" s="11" t="s">
        <v>154</v>
      </c>
      <c r="CW237" s="11" t="s">
        <v>154</v>
      </c>
      <c r="CX237" s="11" t="s">
        <v>154</v>
      </c>
      <c r="CY237" s="11" t="s">
        <v>154</v>
      </c>
      <c r="CZ237" s="11" t="s">
        <v>154</v>
      </c>
      <c r="DA237" s="11" t="s">
        <v>154</v>
      </c>
      <c r="DB237" s="11" t="s">
        <v>154</v>
      </c>
      <c r="DC237" s="11" t="s">
        <v>154</v>
      </c>
      <c r="DD237" s="11" t="s">
        <v>154</v>
      </c>
      <c r="DE237" s="11" t="s">
        <v>154</v>
      </c>
      <c r="DF237" s="11" t="s">
        <v>154</v>
      </c>
      <c r="DG237" s="11" t="s">
        <v>154</v>
      </c>
      <c r="DH237" s="11" t="s">
        <v>154</v>
      </c>
      <c r="DI237" s="11" t="s">
        <v>157</v>
      </c>
      <c r="DJ237" s="11" t="s">
        <v>157</v>
      </c>
      <c r="DK237" s="11" t="s">
        <v>157</v>
      </c>
      <c r="DL237" s="11" t="s">
        <v>157</v>
      </c>
      <c r="DM237" s="11" t="s">
        <v>157</v>
      </c>
      <c r="DN237" s="11" t="s">
        <v>157</v>
      </c>
      <c r="DO237" s="11" t="s">
        <v>157</v>
      </c>
      <c r="DP237" s="11" t="s">
        <v>157</v>
      </c>
      <c r="DQ237" s="11" t="s">
        <v>157</v>
      </c>
      <c r="DR237" s="11" t="s">
        <v>157</v>
      </c>
      <c r="DS237" s="11" t="s">
        <v>157</v>
      </c>
      <c r="DT237" s="11" t="s">
        <v>157</v>
      </c>
      <c r="DU237" s="11" t="s">
        <v>157</v>
      </c>
      <c r="DV237" s="11" t="b">
        <v>1</v>
      </c>
      <c r="DW237" s="11" t="b">
        <v>1</v>
      </c>
      <c r="DX237" s="11" t="b">
        <v>1</v>
      </c>
      <c r="DY237" s="11" t="b">
        <v>1</v>
      </c>
      <c r="DZ237" s="11" t="b">
        <v>1</v>
      </c>
      <c r="EA237" s="11" t="b">
        <v>1</v>
      </c>
      <c r="EB237" s="11" t="b">
        <v>1</v>
      </c>
      <c r="EC237" s="11" t="b">
        <v>1</v>
      </c>
      <c r="ED237" s="11" t="b">
        <v>1</v>
      </c>
      <c r="EE237" s="11" t="b">
        <v>1</v>
      </c>
      <c r="EF237" s="11" t="b">
        <v>1</v>
      </c>
      <c r="EG237" s="11" t="b">
        <v>0</v>
      </c>
      <c r="EH237" s="11" t="b">
        <v>1</v>
      </c>
      <c r="EI237" s="11">
        <v>1.1279000000000001E-2</v>
      </c>
      <c r="EJ237" s="11">
        <v>1.6978E-2</v>
      </c>
      <c r="EK237" s="11">
        <v>1.2786E-2</v>
      </c>
      <c r="EL237" s="11">
        <v>1.5412E-2</v>
      </c>
      <c r="EM237" s="11">
        <v>1.2932000000000001E-2</v>
      </c>
      <c r="EN237" s="11">
        <v>2.8743999999999999E-2</v>
      </c>
      <c r="EO237" s="11">
        <v>1.6393999999999999E-2</v>
      </c>
      <c r="EP237" s="11">
        <v>3.1995999999999997E-2</v>
      </c>
      <c r="EQ237" s="11">
        <v>3.2370999999999997E-2</v>
      </c>
      <c r="ER237" s="11">
        <v>1.8637000000000001E-2</v>
      </c>
      <c r="ES237" s="11">
        <v>3.6360999999999997E-2</v>
      </c>
      <c r="ET237" s="11">
        <v>2.0622000000000001E-2</v>
      </c>
      <c r="EU237" s="11">
        <v>3.3375000000000002E-2</v>
      </c>
      <c r="EV237" s="11" t="s">
        <v>398</v>
      </c>
      <c r="EW237" s="11" t="s">
        <v>399</v>
      </c>
    </row>
    <row r="238" spans="1:153" ht="12.75" x14ac:dyDescent="0.2">
      <c r="A238" s="11"/>
      <c r="B238" s="11">
        <v>40830838</v>
      </c>
      <c r="C238" s="11">
        <v>53978.184027777199</v>
      </c>
      <c r="D238" s="11" t="s">
        <v>153</v>
      </c>
      <c r="E238" s="11">
        <v>345600</v>
      </c>
      <c r="F238" s="11">
        <v>48023110</v>
      </c>
      <c r="G238" s="11">
        <v>48413.340972222897</v>
      </c>
      <c r="H238" s="11">
        <v>47979.356249999102</v>
      </c>
      <c r="I238" s="11">
        <v>253878</v>
      </c>
      <c r="J238" s="11">
        <v>1</v>
      </c>
      <c r="K238" s="11">
        <v>0</v>
      </c>
      <c r="L238" s="11">
        <v>0</v>
      </c>
      <c r="M238" s="11">
        <v>131</v>
      </c>
      <c r="N238" s="11">
        <v>111</v>
      </c>
      <c r="O238" s="11">
        <v>92</v>
      </c>
      <c r="P238" s="11">
        <v>84.73</v>
      </c>
      <c r="Q238" s="11">
        <v>23676</v>
      </c>
      <c r="R238" s="11" t="s">
        <v>154</v>
      </c>
      <c r="S238" s="11" t="s">
        <v>155</v>
      </c>
      <c r="T238" s="11" t="s">
        <v>156</v>
      </c>
      <c r="U238" s="11">
        <v>0</v>
      </c>
      <c r="V238" s="11" t="s">
        <v>154</v>
      </c>
      <c r="W238" s="11" t="s">
        <v>157</v>
      </c>
      <c r="X238" s="11">
        <v>3</v>
      </c>
      <c r="Y238" s="11">
        <v>1</v>
      </c>
      <c r="Z238" s="11">
        <v>10</v>
      </c>
      <c r="AA238" s="11">
        <v>10</v>
      </c>
      <c r="AB238" s="11">
        <v>10</v>
      </c>
      <c r="AC238" s="11">
        <v>10</v>
      </c>
      <c r="AD238" s="11">
        <v>10</v>
      </c>
      <c r="AE238" s="11">
        <v>10</v>
      </c>
      <c r="AF238" s="11">
        <v>10</v>
      </c>
      <c r="AG238" s="11">
        <v>10</v>
      </c>
      <c r="AH238" s="11">
        <v>10</v>
      </c>
      <c r="AI238" s="11">
        <v>10</v>
      </c>
      <c r="AJ238" s="11">
        <v>10</v>
      </c>
      <c r="AK238" s="11">
        <v>0</v>
      </c>
      <c r="AL238" s="11">
        <v>0</v>
      </c>
      <c r="AM238" s="11">
        <v>101</v>
      </c>
      <c r="AN238" s="11">
        <v>60</v>
      </c>
      <c r="AO238" s="11">
        <v>0</v>
      </c>
      <c r="AP238" s="11">
        <v>110</v>
      </c>
      <c r="AQ238" s="11">
        <v>40</v>
      </c>
      <c r="AR238" s="11">
        <v>30</v>
      </c>
      <c r="AS238" s="11">
        <v>1</v>
      </c>
      <c r="AT238" s="11">
        <v>110</v>
      </c>
      <c r="AU238" s="11">
        <v>248</v>
      </c>
      <c r="AV238" s="11">
        <v>56958</v>
      </c>
      <c r="AW238" s="11">
        <v>27539</v>
      </c>
      <c r="AX238" s="11">
        <v>25056</v>
      </c>
      <c r="AY238" s="11">
        <v>4550</v>
      </c>
      <c r="AZ238" s="11">
        <v>20833</v>
      </c>
      <c r="BA238" s="11">
        <v>34129</v>
      </c>
      <c r="BB238" s="11">
        <v>16673</v>
      </c>
      <c r="BC238" s="11">
        <v>4635</v>
      </c>
      <c r="BD238" s="11">
        <v>4097</v>
      </c>
      <c r="BE238" s="11">
        <v>3696</v>
      </c>
      <c r="BF238" s="11">
        <v>4574</v>
      </c>
      <c r="BG238" s="11">
        <v>21891</v>
      </c>
      <c r="BH238" s="11">
        <v>5247</v>
      </c>
      <c r="BI238" s="11">
        <v>17</v>
      </c>
      <c r="BJ238" s="11">
        <v>16</v>
      </c>
      <c r="BK238" s="11">
        <v>13</v>
      </c>
      <c r="BL238" s="11">
        <v>15</v>
      </c>
      <c r="BM238" s="11">
        <v>14</v>
      </c>
      <c r="BN238" s="11">
        <v>14</v>
      </c>
      <c r="BO238" s="11">
        <v>20</v>
      </c>
      <c r="BP238" s="11">
        <v>17</v>
      </c>
      <c r="BQ238" s="11">
        <v>11</v>
      </c>
      <c r="BR238" s="11">
        <v>10</v>
      </c>
      <c r="BS238" s="11">
        <v>14</v>
      </c>
      <c r="BT238" s="11">
        <v>16</v>
      </c>
      <c r="BU238" s="11">
        <v>30</v>
      </c>
      <c r="BV238" s="11">
        <v>6</v>
      </c>
      <c r="BW238" s="11">
        <v>10</v>
      </c>
      <c r="BX238" s="11">
        <v>6</v>
      </c>
      <c r="BY238" s="11">
        <v>4</v>
      </c>
      <c r="BZ238" s="11">
        <v>11</v>
      </c>
      <c r="CA238" s="11">
        <v>11</v>
      </c>
      <c r="CB238" s="11">
        <v>9</v>
      </c>
      <c r="CC238" s="11">
        <v>15</v>
      </c>
      <c r="CD238" s="11">
        <v>13</v>
      </c>
      <c r="CE238" s="11">
        <v>10</v>
      </c>
      <c r="CF238" s="11">
        <v>6</v>
      </c>
      <c r="CG238" s="11">
        <v>8</v>
      </c>
      <c r="CH238" s="11">
        <v>17</v>
      </c>
      <c r="CI238" s="11" t="s">
        <v>158</v>
      </c>
      <c r="CJ238" s="11" t="s">
        <v>158</v>
      </c>
      <c r="CK238" s="11" t="s">
        <v>158</v>
      </c>
      <c r="CL238" s="11" t="s">
        <v>158</v>
      </c>
      <c r="CM238" s="11" t="s">
        <v>158</v>
      </c>
      <c r="CN238" s="11" t="s">
        <v>158</v>
      </c>
      <c r="CO238" s="11" t="s">
        <v>158</v>
      </c>
      <c r="CP238" s="11" t="s">
        <v>158</v>
      </c>
      <c r="CQ238" s="11" t="s">
        <v>158</v>
      </c>
      <c r="CR238" s="11" t="s">
        <v>158</v>
      </c>
      <c r="CS238" s="11" t="s">
        <v>158</v>
      </c>
      <c r="CT238" s="11" t="s">
        <v>158</v>
      </c>
      <c r="CU238" s="11" t="s">
        <v>158</v>
      </c>
      <c r="CV238" s="11" t="s">
        <v>154</v>
      </c>
      <c r="CW238" s="11" t="s">
        <v>154</v>
      </c>
      <c r="CX238" s="11" t="s">
        <v>154</v>
      </c>
      <c r="CY238" s="11" t="s">
        <v>154</v>
      </c>
      <c r="CZ238" s="11" t="s">
        <v>154</v>
      </c>
      <c r="DA238" s="11" t="s">
        <v>154</v>
      </c>
      <c r="DB238" s="11" t="s">
        <v>154</v>
      </c>
      <c r="DC238" s="11" t="s">
        <v>154</v>
      </c>
      <c r="DD238" s="11" t="s">
        <v>154</v>
      </c>
      <c r="DE238" s="11" t="s">
        <v>154</v>
      </c>
      <c r="DF238" s="11" t="s">
        <v>154</v>
      </c>
      <c r="DG238" s="11" t="s">
        <v>154</v>
      </c>
      <c r="DH238" s="11" t="s">
        <v>154</v>
      </c>
      <c r="DI238" s="11" t="s">
        <v>157</v>
      </c>
      <c r="DJ238" s="11" t="s">
        <v>157</v>
      </c>
      <c r="DK238" s="11" t="s">
        <v>157</v>
      </c>
      <c r="DL238" s="11" t="s">
        <v>157</v>
      </c>
      <c r="DM238" s="11" t="s">
        <v>157</v>
      </c>
      <c r="DN238" s="11" t="s">
        <v>157</v>
      </c>
      <c r="DO238" s="11" t="s">
        <v>157</v>
      </c>
      <c r="DP238" s="11" t="s">
        <v>157</v>
      </c>
      <c r="DQ238" s="11" t="s">
        <v>157</v>
      </c>
      <c r="DR238" s="11" t="s">
        <v>157</v>
      </c>
      <c r="DS238" s="11" t="s">
        <v>157</v>
      </c>
      <c r="DT238" s="11" t="s">
        <v>157</v>
      </c>
      <c r="DU238" s="11" t="s">
        <v>157</v>
      </c>
      <c r="DV238" s="11" t="b">
        <v>1</v>
      </c>
      <c r="DW238" s="11" t="b">
        <v>1</v>
      </c>
      <c r="DX238" s="11" t="b">
        <v>1</v>
      </c>
      <c r="DY238" s="11" t="b">
        <v>1</v>
      </c>
      <c r="DZ238" s="11" t="b">
        <v>1</v>
      </c>
      <c r="EA238" s="11" t="b">
        <v>1</v>
      </c>
      <c r="EB238" s="11" t="b">
        <v>1</v>
      </c>
      <c r="EC238" s="11" t="b">
        <v>1</v>
      </c>
      <c r="ED238" s="11" t="b">
        <v>1</v>
      </c>
      <c r="EE238" s="11" t="b">
        <v>1</v>
      </c>
      <c r="EF238" s="11" t="b">
        <v>1</v>
      </c>
      <c r="EG238" s="11" t="b">
        <v>0</v>
      </c>
      <c r="EH238" s="11" t="b">
        <v>0</v>
      </c>
      <c r="EI238" s="11">
        <v>1.1842E-2</v>
      </c>
      <c r="EJ238" s="11">
        <v>3.2871999999999998E-2</v>
      </c>
      <c r="EK238" s="11">
        <v>1.2822E-2</v>
      </c>
      <c r="EL238" s="11">
        <v>0.12567</v>
      </c>
      <c r="EM238" s="11">
        <v>3.1847E-2</v>
      </c>
      <c r="EN238" s="11">
        <v>3.9046999999999998E-2</v>
      </c>
      <c r="EO238" s="11">
        <v>3.6478999999999998E-2</v>
      </c>
      <c r="EP238" s="11">
        <v>3.2042000000000001E-2</v>
      </c>
      <c r="EQ238" s="11">
        <v>3.4216999999999997E-2</v>
      </c>
      <c r="ER238" s="11">
        <v>3.3591000000000003E-2</v>
      </c>
      <c r="ES238" s="11">
        <v>3.4508999999999998E-2</v>
      </c>
      <c r="ET238" s="11">
        <v>3.2014000000000001E-2</v>
      </c>
      <c r="EU238" s="11">
        <v>2.2457000000000001E-2</v>
      </c>
      <c r="EV238" s="11" t="s">
        <v>247</v>
      </c>
      <c r="EW238" s="11" t="s">
        <v>400</v>
      </c>
    </row>
    <row r="239" spans="1:153" ht="12.75" x14ac:dyDescent="0.2">
      <c r="A239" s="11"/>
      <c r="B239" s="11">
        <v>74119478</v>
      </c>
      <c r="C239" s="11">
        <v>44664.606249999997</v>
      </c>
      <c r="D239" s="11" t="s">
        <v>153</v>
      </c>
      <c r="E239" s="11">
        <v>345600</v>
      </c>
      <c r="F239" s="11">
        <v>77904742</v>
      </c>
      <c r="G239" s="11">
        <v>44664.671527777777</v>
      </c>
      <c r="H239" s="11">
        <v>44668.603472222225</v>
      </c>
      <c r="I239" s="11">
        <v>339668</v>
      </c>
      <c r="J239" s="11">
        <v>1</v>
      </c>
      <c r="K239" s="11">
        <v>23</v>
      </c>
      <c r="L239" s="11">
        <v>233708</v>
      </c>
      <c r="M239" s="11">
        <v>131</v>
      </c>
      <c r="N239" s="11">
        <v>131</v>
      </c>
      <c r="O239" s="11">
        <v>92</v>
      </c>
      <c r="P239" s="11">
        <v>100</v>
      </c>
      <c r="Q239" s="11">
        <v>249613</v>
      </c>
      <c r="R239" s="11" t="s">
        <v>154</v>
      </c>
      <c r="S239" s="11" t="s">
        <v>155</v>
      </c>
      <c r="T239" s="11" t="s">
        <v>208</v>
      </c>
      <c r="U239" s="11">
        <v>0</v>
      </c>
      <c r="V239" s="11" t="s">
        <v>154</v>
      </c>
      <c r="W239" s="11" t="s">
        <v>157</v>
      </c>
      <c r="X239" s="11">
        <v>5</v>
      </c>
      <c r="Y239" s="11">
        <v>1</v>
      </c>
      <c r="Z239" s="11">
        <v>10</v>
      </c>
      <c r="AA239" s="11">
        <v>10</v>
      </c>
      <c r="AB239" s="11">
        <v>10</v>
      </c>
      <c r="AC239" s="11">
        <v>10</v>
      </c>
      <c r="AD239" s="11">
        <v>10</v>
      </c>
      <c r="AE239" s="11">
        <v>10</v>
      </c>
      <c r="AF239" s="11">
        <v>10</v>
      </c>
      <c r="AG239" s="11">
        <v>10</v>
      </c>
      <c r="AH239" s="11">
        <v>10</v>
      </c>
      <c r="AI239" s="11">
        <v>10</v>
      </c>
      <c r="AJ239" s="11">
        <v>10</v>
      </c>
      <c r="AK239" s="11">
        <v>10</v>
      </c>
      <c r="AL239" s="11">
        <v>10</v>
      </c>
      <c r="AM239" s="11">
        <v>121</v>
      </c>
      <c r="AN239" s="11">
        <v>60</v>
      </c>
      <c r="AO239" s="11">
        <v>10</v>
      </c>
      <c r="AP239" s="11">
        <v>120</v>
      </c>
      <c r="AQ239" s="11">
        <v>60</v>
      </c>
      <c r="AR239" s="11">
        <v>40</v>
      </c>
      <c r="AS239" s="11">
        <v>1</v>
      </c>
      <c r="AT239" s="11">
        <v>130</v>
      </c>
      <c r="AU239" s="11">
        <v>10</v>
      </c>
      <c r="AV239" s="11">
        <v>3058</v>
      </c>
      <c r="AW239" s="11">
        <v>2474</v>
      </c>
      <c r="AX239" s="11">
        <v>1973</v>
      </c>
      <c r="AY239" s="11">
        <v>2878</v>
      </c>
      <c r="AZ239" s="11">
        <v>3400</v>
      </c>
      <c r="BA239" s="11">
        <v>4011</v>
      </c>
      <c r="BB239" s="11">
        <v>45443</v>
      </c>
      <c r="BC239" s="11">
        <v>5126</v>
      </c>
      <c r="BD239" s="11">
        <v>1428</v>
      </c>
      <c r="BE239" s="11">
        <v>2026</v>
      </c>
      <c r="BF239" s="11">
        <v>4681</v>
      </c>
      <c r="BG239" s="11">
        <v>5940</v>
      </c>
      <c r="BH239" s="11">
        <v>2100</v>
      </c>
      <c r="BI239" s="11">
        <v>6</v>
      </c>
      <c r="BJ239" s="11">
        <v>6</v>
      </c>
      <c r="BK239" s="11">
        <v>4</v>
      </c>
      <c r="BL239" s="11">
        <v>7</v>
      </c>
      <c r="BM239" s="11">
        <v>5</v>
      </c>
      <c r="BN239" s="11">
        <v>5</v>
      </c>
      <c r="BO239" s="11">
        <v>9</v>
      </c>
      <c r="BP239" s="11">
        <v>7</v>
      </c>
      <c r="BQ239" s="11">
        <v>5</v>
      </c>
      <c r="BR239" s="11">
        <v>7</v>
      </c>
      <c r="BS239" s="11">
        <v>8</v>
      </c>
      <c r="BT239" s="11">
        <v>16</v>
      </c>
      <c r="BU239" s="11">
        <v>19</v>
      </c>
      <c r="BV239" s="11">
        <v>4</v>
      </c>
      <c r="BW239" s="11">
        <v>4</v>
      </c>
      <c r="BX239" s="11">
        <v>6</v>
      </c>
      <c r="BY239" s="11">
        <v>6</v>
      </c>
      <c r="BZ239" s="11">
        <v>12</v>
      </c>
      <c r="CA239" s="11">
        <v>14</v>
      </c>
      <c r="CB239" s="11">
        <v>9</v>
      </c>
      <c r="CC239" s="11">
        <v>10</v>
      </c>
      <c r="CD239" s="11">
        <v>8</v>
      </c>
      <c r="CE239" s="11">
        <v>6</v>
      </c>
      <c r="CF239" s="11">
        <v>7</v>
      </c>
      <c r="CG239" s="11">
        <v>21</v>
      </c>
      <c r="CH239" s="11">
        <v>11</v>
      </c>
      <c r="CI239" s="11" t="s">
        <v>158</v>
      </c>
      <c r="CJ239" s="11" t="s">
        <v>158</v>
      </c>
      <c r="CK239" s="11" t="s">
        <v>158</v>
      </c>
      <c r="CL239" s="11" t="s">
        <v>158</v>
      </c>
      <c r="CM239" s="11" t="s">
        <v>158</v>
      </c>
      <c r="CN239" s="11" t="s">
        <v>158</v>
      </c>
      <c r="CO239" s="11" t="s">
        <v>158</v>
      </c>
      <c r="CP239" s="11" t="s">
        <v>158</v>
      </c>
      <c r="CQ239" s="11" t="s">
        <v>158</v>
      </c>
      <c r="CR239" s="11" t="s">
        <v>158</v>
      </c>
      <c r="CS239" s="11" t="s">
        <v>158</v>
      </c>
      <c r="CT239" s="11" t="s">
        <v>158</v>
      </c>
      <c r="CU239" s="11" t="s">
        <v>158</v>
      </c>
      <c r="CV239" s="11" t="s">
        <v>154</v>
      </c>
      <c r="CW239" s="11" t="s">
        <v>154</v>
      </c>
      <c r="CX239" s="11" t="s">
        <v>154</v>
      </c>
      <c r="CY239" s="11" t="s">
        <v>154</v>
      </c>
      <c r="CZ239" s="11" t="s">
        <v>154</v>
      </c>
      <c r="DA239" s="11" t="s">
        <v>154</v>
      </c>
      <c r="DB239" s="11" t="s">
        <v>154</v>
      </c>
      <c r="DC239" s="11" t="s">
        <v>154</v>
      </c>
      <c r="DD239" s="11" t="s">
        <v>154</v>
      </c>
      <c r="DE239" s="11" t="s">
        <v>154</v>
      </c>
      <c r="DF239" s="11" t="s">
        <v>154</v>
      </c>
      <c r="DG239" s="11" t="s">
        <v>154</v>
      </c>
      <c r="DH239" s="11" t="s">
        <v>154</v>
      </c>
      <c r="DI239" s="11" t="s">
        <v>157</v>
      </c>
      <c r="DJ239" s="11" t="s">
        <v>157</v>
      </c>
      <c r="DK239" s="11" t="s">
        <v>157</v>
      </c>
      <c r="DL239" s="11" t="s">
        <v>157</v>
      </c>
      <c r="DM239" s="11" t="s">
        <v>157</v>
      </c>
      <c r="DN239" s="11" t="s">
        <v>157</v>
      </c>
      <c r="DO239" s="11" t="s">
        <v>157</v>
      </c>
      <c r="DP239" s="11" t="s">
        <v>157</v>
      </c>
      <c r="DQ239" s="11" t="s">
        <v>157</v>
      </c>
      <c r="DR239" s="11" t="s">
        <v>157</v>
      </c>
      <c r="DS239" s="11" t="s">
        <v>157</v>
      </c>
      <c r="DT239" s="11" t="s">
        <v>157</v>
      </c>
      <c r="DU239" s="11" t="s">
        <v>157</v>
      </c>
      <c r="DV239" s="11" t="b">
        <v>1</v>
      </c>
      <c r="DW239" s="11" t="b">
        <v>1</v>
      </c>
      <c r="DX239" s="11" t="b">
        <v>1</v>
      </c>
      <c r="DY239" s="11" t="b">
        <v>1</v>
      </c>
      <c r="DZ239" s="11" t="b">
        <v>1</v>
      </c>
      <c r="EA239" s="11" t="b">
        <v>1</v>
      </c>
      <c r="EB239" s="11" t="b">
        <v>1</v>
      </c>
      <c r="EC239" s="11" t="b">
        <v>1</v>
      </c>
      <c r="ED239" s="11" t="b">
        <v>1</v>
      </c>
      <c r="EE239" s="11" t="b">
        <v>1</v>
      </c>
      <c r="EF239" s="11" t="b">
        <v>1</v>
      </c>
      <c r="EG239" s="11" t="b">
        <v>1</v>
      </c>
      <c r="EH239" s="11" t="b">
        <v>1</v>
      </c>
      <c r="EI239" s="11">
        <v>7.3705856E-2</v>
      </c>
      <c r="EJ239" s="11">
        <v>0.134360333</v>
      </c>
      <c r="EK239" s="11">
        <v>2.9291233E-2</v>
      </c>
      <c r="EL239" s="11">
        <v>4.2697983000000002E-2</v>
      </c>
      <c r="EM239" s="11">
        <v>1.3807623999999999E-2</v>
      </c>
      <c r="EN239" s="11">
        <v>2.9163495000000001E-2</v>
      </c>
      <c r="EO239" s="11">
        <v>3.3575894000000002E-2</v>
      </c>
      <c r="EP239" s="11">
        <v>3.2055979999999998E-2</v>
      </c>
      <c r="EQ239" s="11">
        <v>3.2804972000000002E-2</v>
      </c>
      <c r="ER239" s="11">
        <v>3.2551249999999997E-2</v>
      </c>
      <c r="ES239" s="11">
        <v>3.5649291E-2</v>
      </c>
      <c r="ET239" s="11">
        <v>3.8548339000000001E-2</v>
      </c>
      <c r="EU239" s="11">
        <v>0.118361576</v>
      </c>
      <c r="EV239" s="11" t="s">
        <v>401</v>
      </c>
      <c r="EW239" s="11" t="s">
        <v>402</v>
      </c>
    </row>
    <row r="240" spans="1:153" ht="12.75" x14ac:dyDescent="0.2">
      <c r="A240" s="11"/>
      <c r="B240" s="11">
        <v>40836028</v>
      </c>
      <c r="C240" s="11">
        <v>48100.236805555403</v>
      </c>
      <c r="D240" s="11" t="s">
        <v>153</v>
      </c>
      <c r="E240" s="11">
        <v>345600</v>
      </c>
      <c r="F240" s="11">
        <v>48030606</v>
      </c>
      <c r="G240" s="11">
        <v>49155.859027778599</v>
      </c>
      <c r="H240" s="11">
        <v>48634.898611110097</v>
      </c>
      <c r="I240" s="11">
        <v>275669</v>
      </c>
      <c r="J240" s="11">
        <v>1</v>
      </c>
      <c r="K240" s="11">
        <v>0</v>
      </c>
      <c r="L240" s="11">
        <v>0</v>
      </c>
      <c r="M240" s="11">
        <v>131</v>
      </c>
      <c r="N240" s="11">
        <v>131</v>
      </c>
      <c r="O240" s="11">
        <v>92</v>
      </c>
      <c r="P240" s="11">
        <v>100</v>
      </c>
      <c r="Q240" s="11">
        <v>167184</v>
      </c>
      <c r="R240" s="11" t="s">
        <v>154</v>
      </c>
      <c r="S240" s="11" t="s">
        <v>155</v>
      </c>
      <c r="T240" s="11" t="s">
        <v>156</v>
      </c>
      <c r="U240" s="11">
        <v>0</v>
      </c>
      <c r="V240" s="11" t="s">
        <v>154</v>
      </c>
      <c r="W240" s="11" t="s">
        <v>157</v>
      </c>
      <c r="X240" s="11">
        <v>5</v>
      </c>
      <c r="Y240" s="11">
        <v>1</v>
      </c>
      <c r="Z240" s="11">
        <v>10</v>
      </c>
      <c r="AA240" s="11">
        <v>10</v>
      </c>
      <c r="AB240" s="11">
        <v>10</v>
      </c>
      <c r="AC240" s="11">
        <v>10</v>
      </c>
      <c r="AD240" s="11">
        <v>10</v>
      </c>
      <c r="AE240" s="11">
        <v>10</v>
      </c>
      <c r="AF240" s="11">
        <v>10</v>
      </c>
      <c r="AG240" s="11">
        <v>10</v>
      </c>
      <c r="AH240" s="11">
        <v>10</v>
      </c>
      <c r="AI240" s="11">
        <v>10</v>
      </c>
      <c r="AJ240" s="11">
        <v>10</v>
      </c>
      <c r="AK240" s="11">
        <v>10</v>
      </c>
      <c r="AL240" s="11">
        <v>10</v>
      </c>
      <c r="AM240" s="11">
        <v>121</v>
      </c>
      <c r="AN240" s="11">
        <v>60</v>
      </c>
      <c r="AO240" s="11">
        <v>10</v>
      </c>
      <c r="AP240" s="11">
        <v>120</v>
      </c>
      <c r="AQ240" s="11">
        <v>60</v>
      </c>
      <c r="AR240" s="11">
        <v>40</v>
      </c>
      <c r="AS240" s="11">
        <v>1</v>
      </c>
      <c r="AT240" s="11">
        <v>130</v>
      </c>
      <c r="AU240" s="11">
        <v>492</v>
      </c>
      <c r="AV240" s="11">
        <v>3003</v>
      </c>
      <c r="AW240" s="11">
        <v>2623</v>
      </c>
      <c r="AX240" s="11">
        <v>16014</v>
      </c>
      <c r="AY240" s="11">
        <v>13299</v>
      </c>
      <c r="AZ240" s="11">
        <v>3648</v>
      </c>
      <c r="BA240" s="11">
        <v>1765</v>
      </c>
      <c r="BB240" s="11">
        <v>27609</v>
      </c>
      <c r="BC240" s="11">
        <v>6569</v>
      </c>
      <c r="BD240" s="11">
        <v>1970</v>
      </c>
      <c r="BE240" s="11">
        <v>4334</v>
      </c>
      <c r="BF240" s="11">
        <v>1261</v>
      </c>
      <c r="BG240" s="11">
        <v>3794</v>
      </c>
      <c r="BH240" s="11">
        <v>19117</v>
      </c>
      <c r="BI240" s="11">
        <v>12</v>
      </c>
      <c r="BJ240" s="11">
        <v>13</v>
      </c>
      <c r="BK240" s="11">
        <v>11</v>
      </c>
      <c r="BL240" s="11">
        <v>14</v>
      </c>
      <c r="BM240" s="11">
        <v>9</v>
      </c>
      <c r="BN240" s="11">
        <v>11</v>
      </c>
      <c r="BO240" s="11">
        <v>14</v>
      </c>
      <c r="BP240" s="11">
        <v>13</v>
      </c>
      <c r="BQ240" s="11">
        <v>13</v>
      </c>
      <c r="BR240" s="11">
        <v>13</v>
      </c>
      <c r="BS240" s="11">
        <v>13</v>
      </c>
      <c r="BT240" s="11">
        <v>17</v>
      </c>
      <c r="BU240" s="11">
        <v>24</v>
      </c>
      <c r="BV240" s="11">
        <v>11</v>
      </c>
      <c r="BW240" s="11">
        <v>8</v>
      </c>
      <c r="BX240" s="11">
        <v>4</v>
      </c>
      <c r="BY240" s="11">
        <v>4</v>
      </c>
      <c r="BZ240" s="11">
        <v>6</v>
      </c>
      <c r="CA240" s="11">
        <v>4</v>
      </c>
      <c r="CB240" s="11">
        <v>22</v>
      </c>
      <c r="CC240" s="11">
        <v>9</v>
      </c>
      <c r="CD240" s="11">
        <v>4</v>
      </c>
      <c r="CE240" s="11">
        <v>11</v>
      </c>
      <c r="CF240" s="11">
        <v>6</v>
      </c>
      <c r="CG240" s="11">
        <v>8</v>
      </c>
      <c r="CH240" s="11">
        <v>6</v>
      </c>
      <c r="CI240" s="11" t="s">
        <v>158</v>
      </c>
      <c r="CJ240" s="11" t="s">
        <v>158</v>
      </c>
      <c r="CK240" s="11" t="s">
        <v>158</v>
      </c>
      <c r="CL240" s="11" t="s">
        <v>158</v>
      </c>
      <c r="CM240" s="11" t="s">
        <v>158</v>
      </c>
      <c r="CN240" s="11" t="s">
        <v>158</v>
      </c>
      <c r="CO240" s="11" t="s">
        <v>158</v>
      </c>
      <c r="CP240" s="11" t="s">
        <v>158</v>
      </c>
      <c r="CQ240" s="11" t="s">
        <v>158</v>
      </c>
      <c r="CR240" s="11" t="s">
        <v>158</v>
      </c>
      <c r="CS240" s="11" t="s">
        <v>158</v>
      </c>
      <c r="CT240" s="11" t="s">
        <v>158</v>
      </c>
      <c r="CU240" s="11" t="s">
        <v>158</v>
      </c>
      <c r="CV240" s="11" t="s">
        <v>154</v>
      </c>
      <c r="CW240" s="11" t="s">
        <v>154</v>
      </c>
      <c r="CX240" s="11" t="s">
        <v>154</v>
      </c>
      <c r="CY240" s="11" t="s">
        <v>154</v>
      </c>
      <c r="CZ240" s="11" t="s">
        <v>154</v>
      </c>
      <c r="DA240" s="11" t="s">
        <v>154</v>
      </c>
      <c r="DB240" s="11" t="s">
        <v>154</v>
      </c>
      <c r="DC240" s="11" t="s">
        <v>154</v>
      </c>
      <c r="DD240" s="11" t="s">
        <v>154</v>
      </c>
      <c r="DE240" s="11" t="s">
        <v>154</v>
      </c>
      <c r="DF240" s="11" t="s">
        <v>154</v>
      </c>
      <c r="DG240" s="11" t="s">
        <v>154</v>
      </c>
      <c r="DH240" s="11" t="s">
        <v>154</v>
      </c>
      <c r="DI240" s="11" t="s">
        <v>157</v>
      </c>
      <c r="DJ240" s="11" t="s">
        <v>157</v>
      </c>
      <c r="DK240" s="11" t="s">
        <v>157</v>
      </c>
      <c r="DL240" s="11" t="s">
        <v>157</v>
      </c>
      <c r="DM240" s="11" t="s">
        <v>157</v>
      </c>
      <c r="DN240" s="11" t="s">
        <v>157</v>
      </c>
      <c r="DO240" s="11" t="s">
        <v>157</v>
      </c>
      <c r="DP240" s="11" t="s">
        <v>157</v>
      </c>
      <c r="DQ240" s="11" t="s">
        <v>157</v>
      </c>
      <c r="DR240" s="11" t="s">
        <v>157</v>
      </c>
      <c r="DS240" s="11" t="s">
        <v>157</v>
      </c>
      <c r="DT240" s="11" t="s">
        <v>157</v>
      </c>
      <c r="DU240" s="11" t="s">
        <v>157</v>
      </c>
      <c r="DV240" s="11" t="b">
        <v>1</v>
      </c>
      <c r="DW240" s="11" t="b">
        <v>1</v>
      </c>
      <c r="DX240" s="11" t="b">
        <v>1</v>
      </c>
      <c r="DY240" s="11" t="b">
        <v>1</v>
      </c>
      <c r="DZ240" s="11" t="b">
        <v>1</v>
      </c>
      <c r="EA240" s="11" t="b">
        <v>1</v>
      </c>
      <c r="EB240" s="11" t="b">
        <v>1</v>
      </c>
      <c r="EC240" s="11" t="b">
        <v>1</v>
      </c>
      <c r="ED240" s="11" t="b">
        <v>1</v>
      </c>
      <c r="EE240" s="11" t="b">
        <v>1</v>
      </c>
      <c r="EF240" s="11" t="b">
        <v>1</v>
      </c>
      <c r="EG240" s="11" t="b">
        <v>1</v>
      </c>
      <c r="EH240" s="11" t="b">
        <v>1</v>
      </c>
      <c r="EI240" s="11">
        <v>3.8691000000000003E-2</v>
      </c>
      <c r="EJ240" s="11">
        <v>1.6213000000000002E-2</v>
      </c>
      <c r="EK240" s="11">
        <v>0.13156799999999999</v>
      </c>
      <c r="EL240" s="11">
        <v>1.9885E-2</v>
      </c>
      <c r="EM240" s="11">
        <v>5.8574000000000001E-2</v>
      </c>
      <c r="EN240" s="11">
        <v>1.6306999999999999E-2</v>
      </c>
      <c r="EO240" s="11">
        <v>3.9536000000000002E-2</v>
      </c>
      <c r="EP240" s="11">
        <v>3.2059999999999998E-2</v>
      </c>
      <c r="EQ240" s="11">
        <v>3.2495999999999997E-2</v>
      </c>
      <c r="ER240" s="11">
        <v>3.7908999999999998E-2</v>
      </c>
      <c r="ES240" s="11">
        <v>3.4166000000000002E-2</v>
      </c>
      <c r="ET240" s="11">
        <v>4.3999000000000003E-2</v>
      </c>
      <c r="EU240" s="11">
        <v>3.2807000000000003E-2</v>
      </c>
      <c r="EV240" s="11" t="s">
        <v>403</v>
      </c>
      <c r="EW240" s="11" t="s">
        <v>404</v>
      </c>
    </row>
    <row r="241" spans="1:153" ht="12.75" x14ac:dyDescent="0.2">
      <c r="A241" s="11"/>
      <c r="B241" s="11">
        <v>74120716</v>
      </c>
      <c r="C241" s="11">
        <v>45577.983333333301</v>
      </c>
      <c r="D241" s="11" t="s">
        <v>153</v>
      </c>
      <c r="E241" s="11">
        <v>345600</v>
      </c>
      <c r="F241" s="11">
        <v>77904536</v>
      </c>
      <c r="G241" s="11">
        <v>56239.8826388909</v>
      </c>
      <c r="H241" s="11">
        <v>54889.127083330699</v>
      </c>
      <c r="I241" s="11">
        <v>176594</v>
      </c>
      <c r="J241" s="11">
        <v>1</v>
      </c>
      <c r="K241" s="11">
        <v>90</v>
      </c>
      <c r="L241" s="11">
        <v>106015</v>
      </c>
      <c r="M241" s="11">
        <v>131</v>
      </c>
      <c r="N241" s="11">
        <v>131</v>
      </c>
      <c r="O241" s="11">
        <v>92</v>
      </c>
      <c r="P241" s="11">
        <v>100</v>
      </c>
      <c r="Q241" s="11">
        <v>3012</v>
      </c>
      <c r="R241" s="11" t="s">
        <v>154</v>
      </c>
      <c r="S241" s="11" t="s">
        <v>155</v>
      </c>
      <c r="T241" s="11" t="s">
        <v>208</v>
      </c>
      <c r="U241" s="11">
        <v>2</v>
      </c>
      <c r="V241" s="11" t="s">
        <v>154</v>
      </c>
      <c r="W241" s="11" t="s">
        <v>157</v>
      </c>
      <c r="X241" s="11">
        <v>3</v>
      </c>
      <c r="Y241" s="11">
        <v>1</v>
      </c>
      <c r="Z241" s="11">
        <v>10</v>
      </c>
      <c r="AA241" s="11">
        <v>10</v>
      </c>
      <c r="AB241" s="11">
        <v>10</v>
      </c>
      <c r="AC241" s="11">
        <v>10</v>
      </c>
      <c r="AD241" s="11">
        <v>10</v>
      </c>
      <c r="AE241" s="11">
        <v>10</v>
      </c>
      <c r="AF241" s="11">
        <v>10</v>
      </c>
      <c r="AG241" s="11">
        <v>10</v>
      </c>
      <c r="AH241" s="11">
        <v>10</v>
      </c>
      <c r="AI241" s="11">
        <v>10</v>
      </c>
      <c r="AJ241" s="11">
        <v>10</v>
      </c>
      <c r="AK241" s="11">
        <v>10</v>
      </c>
      <c r="AL241" s="11">
        <v>10</v>
      </c>
      <c r="AM241" s="11">
        <v>121</v>
      </c>
      <c r="AN241" s="11">
        <v>60</v>
      </c>
      <c r="AO241" s="11">
        <v>10</v>
      </c>
      <c r="AP241" s="11">
        <v>120</v>
      </c>
      <c r="AQ241" s="11">
        <v>60</v>
      </c>
      <c r="AR241" s="11">
        <v>40</v>
      </c>
      <c r="AS241" s="11">
        <v>1</v>
      </c>
      <c r="AT241" s="11">
        <v>130</v>
      </c>
      <c r="AU241" s="11">
        <v>99</v>
      </c>
      <c r="AV241" s="11">
        <v>69217</v>
      </c>
      <c r="AW241" s="11">
        <v>19781</v>
      </c>
      <c r="AX241" s="11">
        <v>20735</v>
      </c>
      <c r="AY241" s="11">
        <v>3253</v>
      </c>
      <c r="AZ241" s="11">
        <v>1492</v>
      </c>
      <c r="BA241" s="11">
        <v>1306</v>
      </c>
      <c r="BB241" s="11">
        <v>50814</v>
      </c>
      <c r="BC241" s="11">
        <v>1661</v>
      </c>
      <c r="BD241" s="11">
        <v>1295</v>
      </c>
      <c r="BE241" s="11">
        <v>484</v>
      </c>
      <c r="BF241" s="11">
        <v>928</v>
      </c>
      <c r="BG241" s="11">
        <v>933</v>
      </c>
      <c r="BH241" s="11">
        <v>1031</v>
      </c>
      <c r="BI241" s="11">
        <v>14</v>
      </c>
      <c r="BJ241" s="11">
        <v>14</v>
      </c>
      <c r="BK241" s="11">
        <v>8</v>
      </c>
      <c r="BL241" s="11">
        <v>15</v>
      </c>
      <c r="BM241" s="11">
        <v>12</v>
      </c>
      <c r="BN241" s="11">
        <v>13</v>
      </c>
      <c r="BO241" s="11">
        <v>19</v>
      </c>
      <c r="BP241" s="11">
        <v>17</v>
      </c>
      <c r="BQ241" s="11">
        <v>14</v>
      </c>
      <c r="BR241" s="11">
        <v>13</v>
      </c>
      <c r="BS241" s="11">
        <v>20</v>
      </c>
      <c r="BT241" s="11">
        <v>28</v>
      </c>
      <c r="BU241" s="11">
        <v>30</v>
      </c>
      <c r="BV241" s="11">
        <v>24</v>
      </c>
      <c r="BW241" s="11">
        <v>22</v>
      </c>
      <c r="BX241" s="11">
        <v>6</v>
      </c>
      <c r="BY241" s="11">
        <v>8</v>
      </c>
      <c r="BZ241" s="11">
        <v>7</v>
      </c>
      <c r="CA241" s="11">
        <v>9</v>
      </c>
      <c r="CB241" s="11">
        <v>5</v>
      </c>
      <c r="CC241" s="11">
        <v>9</v>
      </c>
      <c r="CD241" s="11">
        <v>4</v>
      </c>
      <c r="CE241" s="11">
        <v>5</v>
      </c>
      <c r="CF241" s="11">
        <v>7</v>
      </c>
      <c r="CG241" s="11">
        <v>5</v>
      </c>
      <c r="CH241" s="11">
        <v>5</v>
      </c>
      <c r="CI241" s="11" t="s">
        <v>158</v>
      </c>
      <c r="CJ241" s="11" t="s">
        <v>158</v>
      </c>
      <c r="CK241" s="11" t="s">
        <v>158</v>
      </c>
      <c r="CL241" s="11" t="s">
        <v>158</v>
      </c>
      <c r="CM241" s="11" t="s">
        <v>158</v>
      </c>
      <c r="CN241" s="11" t="s">
        <v>158</v>
      </c>
      <c r="CO241" s="11" t="s">
        <v>158</v>
      </c>
      <c r="CP241" s="11" t="s">
        <v>158</v>
      </c>
      <c r="CQ241" s="11" t="s">
        <v>158</v>
      </c>
      <c r="CR241" s="11" t="s">
        <v>158</v>
      </c>
      <c r="CS241" s="11" t="s">
        <v>158</v>
      </c>
      <c r="CT241" s="11" t="s">
        <v>158</v>
      </c>
      <c r="CU241" s="11" t="s">
        <v>158</v>
      </c>
      <c r="CV241" s="11" t="s">
        <v>154</v>
      </c>
      <c r="CW241" s="11" t="s">
        <v>154</v>
      </c>
      <c r="CX241" s="11" t="s">
        <v>154</v>
      </c>
      <c r="CY241" s="11" t="s">
        <v>154</v>
      </c>
      <c r="CZ241" s="11" t="s">
        <v>154</v>
      </c>
      <c r="DA241" s="11" t="s">
        <v>154</v>
      </c>
      <c r="DB241" s="11" t="s">
        <v>154</v>
      </c>
      <c r="DC241" s="11" t="s">
        <v>154</v>
      </c>
      <c r="DD241" s="11" t="s">
        <v>154</v>
      </c>
      <c r="DE241" s="11" t="s">
        <v>154</v>
      </c>
      <c r="DF241" s="11" t="s">
        <v>154</v>
      </c>
      <c r="DG241" s="11" t="s">
        <v>154</v>
      </c>
      <c r="DH241" s="11" t="s">
        <v>154</v>
      </c>
      <c r="DI241" s="11" t="s">
        <v>157</v>
      </c>
      <c r="DJ241" s="11" t="s">
        <v>157</v>
      </c>
      <c r="DK241" s="11" t="s">
        <v>157</v>
      </c>
      <c r="DL241" s="11" t="s">
        <v>157</v>
      </c>
      <c r="DM241" s="11" t="s">
        <v>157</v>
      </c>
      <c r="DN241" s="11" t="s">
        <v>157</v>
      </c>
      <c r="DO241" s="11" t="s">
        <v>157</v>
      </c>
      <c r="DP241" s="11" t="s">
        <v>157</v>
      </c>
      <c r="DQ241" s="11" t="s">
        <v>157</v>
      </c>
      <c r="DR241" s="11" t="s">
        <v>157</v>
      </c>
      <c r="DS241" s="11" t="s">
        <v>157</v>
      </c>
      <c r="DT241" s="11" t="s">
        <v>157</v>
      </c>
      <c r="DU241" s="11" t="s">
        <v>157</v>
      </c>
      <c r="DV241" s="11" t="b">
        <v>1</v>
      </c>
      <c r="DW241" s="11" t="b">
        <v>1</v>
      </c>
      <c r="DX241" s="11" t="b">
        <v>1</v>
      </c>
      <c r="DY241" s="11" t="b">
        <v>1</v>
      </c>
      <c r="DZ241" s="11" t="b">
        <v>1</v>
      </c>
      <c r="EA241" s="11" t="b">
        <v>1</v>
      </c>
      <c r="EB241" s="11" t="b">
        <v>1</v>
      </c>
      <c r="EC241" s="11" t="b">
        <v>1</v>
      </c>
      <c r="ED241" s="11" t="b">
        <v>1</v>
      </c>
      <c r="EE241" s="11" t="b">
        <v>1</v>
      </c>
      <c r="EF241" s="11" t="b">
        <v>1</v>
      </c>
      <c r="EG241" s="11" t="b">
        <v>1</v>
      </c>
      <c r="EH241" s="11" t="b">
        <v>1</v>
      </c>
      <c r="EI241" s="11">
        <v>3.0249999999999999E-2</v>
      </c>
      <c r="EJ241" s="11">
        <v>3.5400000000000001E-2</v>
      </c>
      <c r="EK241" s="11">
        <v>2.8448000000000001E-2</v>
      </c>
      <c r="EL241" s="11">
        <v>3.3367000000000001E-2</v>
      </c>
      <c r="EM241" s="11">
        <v>3.0474000000000001E-2</v>
      </c>
      <c r="EN241" s="11">
        <v>2.9454999999999999E-2</v>
      </c>
      <c r="EO241" s="11">
        <v>3.0816E-2</v>
      </c>
      <c r="EP241" s="11">
        <v>3.2086999999999997E-2</v>
      </c>
      <c r="EQ241" s="11">
        <v>3.1502000000000002E-2</v>
      </c>
      <c r="ER241" s="11">
        <v>3.9780000000000003E-2</v>
      </c>
      <c r="ES241" s="11">
        <v>3.6380000000000003E-2</v>
      </c>
      <c r="ET241" s="11">
        <v>3.3020000000000001E-2</v>
      </c>
      <c r="EU241" s="11">
        <v>3.4372E-2</v>
      </c>
      <c r="EV241" s="11" t="s">
        <v>405</v>
      </c>
      <c r="EW241" s="11" t="s">
        <v>256</v>
      </c>
    </row>
    <row r="242" spans="1:153" ht="12.75" x14ac:dyDescent="0.2">
      <c r="A242" s="11"/>
      <c r="B242" s="11">
        <v>73589862</v>
      </c>
      <c r="C242" s="11">
        <v>55381.8729166661</v>
      </c>
      <c r="D242" s="11" t="s">
        <v>153</v>
      </c>
      <c r="E242" s="11">
        <v>345600</v>
      </c>
      <c r="F242" s="11">
        <v>77728970</v>
      </c>
      <c r="G242" s="11">
        <v>54514.029861112896</v>
      </c>
      <c r="H242" s="11">
        <v>53365.434027775504</v>
      </c>
      <c r="I242" s="11">
        <v>167527</v>
      </c>
      <c r="J242" s="11">
        <v>1</v>
      </c>
      <c r="K242" s="11">
        <v>4</v>
      </c>
      <c r="L242" s="11">
        <v>518</v>
      </c>
      <c r="M242" s="11">
        <v>131</v>
      </c>
      <c r="N242" s="11">
        <v>101</v>
      </c>
      <c r="O242" s="11">
        <v>92</v>
      </c>
      <c r="P242" s="11">
        <v>77.09</v>
      </c>
      <c r="Q242" s="11">
        <v>120557</v>
      </c>
      <c r="R242" s="11" t="s">
        <v>154</v>
      </c>
      <c r="S242" s="11" t="s">
        <v>155</v>
      </c>
      <c r="T242" s="11" t="s">
        <v>208</v>
      </c>
      <c r="U242" s="11">
        <v>0</v>
      </c>
      <c r="V242" s="11" t="s">
        <v>154</v>
      </c>
      <c r="W242" s="11" t="s">
        <v>157</v>
      </c>
      <c r="X242" s="11"/>
      <c r="Y242" s="11">
        <v>1</v>
      </c>
      <c r="Z242" s="11">
        <v>10</v>
      </c>
      <c r="AA242" s="11">
        <v>10</v>
      </c>
      <c r="AB242" s="11">
        <v>10</v>
      </c>
      <c r="AC242" s="11">
        <v>10</v>
      </c>
      <c r="AD242" s="11">
        <v>10</v>
      </c>
      <c r="AE242" s="11">
        <v>0</v>
      </c>
      <c r="AF242" s="11">
        <v>10</v>
      </c>
      <c r="AG242" s="11">
        <v>10</v>
      </c>
      <c r="AH242" s="11">
        <v>10</v>
      </c>
      <c r="AI242" s="11">
        <v>10</v>
      </c>
      <c r="AJ242" s="11">
        <v>10</v>
      </c>
      <c r="AK242" s="11">
        <v>0</v>
      </c>
      <c r="AL242" s="11">
        <v>0</v>
      </c>
      <c r="AM242" s="11">
        <v>91</v>
      </c>
      <c r="AN242" s="11">
        <v>60</v>
      </c>
      <c r="AO242" s="11">
        <v>0</v>
      </c>
      <c r="AP242" s="11">
        <v>100</v>
      </c>
      <c r="AQ242" s="11">
        <v>40</v>
      </c>
      <c r="AR242" s="11">
        <v>30</v>
      </c>
      <c r="AS242" s="11">
        <v>1</v>
      </c>
      <c r="AT242" s="11">
        <v>100</v>
      </c>
      <c r="AU242" s="11">
        <v>1118</v>
      </c>
      <c r="AV242" s="11">
        <v>1818</v>
      </c>
      <c r="AW242" s="11">
        <v>2565</v>
      </c>
      <c r="AX242" s="11">
        <v>1829</v>
      </c>
      <c r="AY242" s="11">
        <v>1746</v>
      </c>
      <c r="AZ242" s="11">
        <v>2071</v>
      </c>
      <c r="BA242" s="11">
        <v>13491</v>
      </c>
      <c r="BB242" s="11">
        <v>895</v>
      </c>
      <c r="BC242" s="11">
        <v>1219</v>
      </c>
      <c r="BD242" s="11">
        <v>3525</v>
      </c>
      <c r="BE242" s="11">
        <v>612</v>
      </c>
      <c r="BF242" s="11">
        <v>1341</v>
      </c>
      <c r="BG242" s="11">
        <v>5217</v>
      </c>
      <c r="BH242" s="11">
        <v>9356</v>
      </c>
      <c r="BI242" s="11">
        <v>5</v>
      </c>
      <c r="BJ242" s="11">
        <v>5</v>
      </c>
      <c r="BK242" s="11">
        <v>6</v>
      </c>
      <c r="BL242" s="11">
        <v>7</v>
      </c>
      <c r="BM242" s="11">
        <v>4</v>
      </c>
      <c r="BN242" s="11">
        <v>5</v>
      </c>
      <c r="BO242" s="11">
        <v>6</v>
      </c>
      <c r="BP242" s="11">
        <v>6</v>
      </c>
      <c r="BQ242" s="11">
        <v>5</v>
      </c>
      <c r="BR242" s="11">
        <v>5</v>
      </c>
      <c r="BS242" s="11">
        <v>5</v>
      </c>
      <c r="BT242" s="11">
        <v>7</v>
      </c>
      <c r="BU242" s="11">
        <v>18</v>
      </c>
      <c r="BV242" s="11">
        <v>6</v>
      </c>
      <c r="BW242" s="11">
        <v>9</v>
      </c>
      <c r="BX242" s="11">
        <v>9</v>
      </c>
      <c r="BY242" s="11">
        <v>10</v>
      </c>
      <c r="BZ242" s="11">
        <v>9</v>
      </c>
      <c r="CA242" s="11">
        <v>50</v>
      </c>
      <c r="CB242" s="11">
        <v>4</v>
      </c>
      <c r="CC242" s="11">
        <v>9</v>
      </c>
      <c r="CD242" s="11">
        <v>16</v>
      </c>
      <c r="CE242" s="11">
        <v>4</v>
      </c>
      <c r="CF242" s="11">
        <v>5</v>
      </c>
      <c r="CG242" s="11">
        <v>22</v>
      </c>
      <c r="CH242" s="11">
        <v>13</v>
      </c>
      <c r="CI242" s="11" t="s">
        <v>158</v>
      </c>
      <c r="CJ242" s="11" t="s">
        <v>158</v>
      </c>
      <c r="CK242" s="11" t="s">
        <v>158</v>
      </c>
      <c r="CL242" s="11" t="s">
        <v>158</v>
      </c>
      <c r="CM242" s="11" t="s">
        <v>158</v>
      </c>
      <c r="CN242" s="11" t="s">
        <v>158</v>
      </c>
      <c r="CO242" s="11" t="s">
        <v>158</v>
      </c>
      <c r="CP242" s="11" t="s">
        <v>158</v>
      </c>
      <c r="CQ242" s="11" t="s">
        <v>158</v>
      </c>
      <c r="CR242" s="11" t="s">
        <v>158</v>
      </c>
      <c r="CS242" s="11" t="s">
        <v>158</v>
      </c>
      <c r="CT242" s="11" t="s">
        <v>158</v>
      </c>
      <c r="CU242" s="11" t="s">
        <v>158</v>
      </c>
      <c r="CV242" s="11" t="s">
        <v>154</v>
      </c>
      <c r="CW242" s="11" t="s">
        <v>154</v>
      </c>
      <c r="CX242" s="11" t="s">
        <v>154</v>
      </c>
      <c r="CY242" s="11" t="s">
        <v>154</v>
      </c>
      <c r="CZ242" s="11" t="s">
        <v>154</v>
      </c>
      <c r="DA242" s="11" t="s">
        <v>154</v>
      </c>
      <c r="DB242" s="11" t="s">
        <v>154</v>
      </c>
      <c r="DC242" s="11" t="s">
        <v>154</v>
      </c>
      <c r="DD242" s="11" t="s">
        <v>154</v>
      </c>
      <c r="DE242" s="11" t="s">
        <v>154</v>
      </c>
      <c r="DF242" s="11" t="s">
        <v>154</v>
      </c>
      <c r="DG242" s="11" t="s">
        <v>154</v>
      </c>
      <c r="DH242" s="11" t="s">
        <v>154</v>
      </c>
      <c r="DI242" s="11" t="s">
        <v>157</v>
      </c>
      <c r="DJ242" s="11" t="s">
        <v>157</v>
      </c>
      <c r="DK242" s="11" t="s">
        <v>157</v>
      </c>
      <c r="DL242" s="11" t="s">
        <v>157</v>
      </c>
      <c r="DM242" s="11" t="s">
        <v>157</v>
      </c>
      <c r="DN242" s="11" t="s">
        <v>157</v>
      </c>
      <c r="DO242" s="11" t="s">
        <v>157</v>
      </c>
      <c r="DP242" s="11" t="s">
        <v>157</v>
      </c>
      <c r="DQ242" s="11" t="s">
        <v>157</v>
      </c>
      <c r="DR242" s="11" t="s">
        <v>157</v>
      </c>
      <c r="DS242" s="11" t="s">
        <v>157</v>
      </c>
      <c r="DT242" s="11" t="s">
        <v>157</v>
      </c>
      <c r="DU242" s="11" t="s">
        <v>157</v>
      </c>
      <c r="DV242" s="11" t="b">
        <v>1</v>
      </c>
      <c r="DW242" s="11" t="b">
        <v>1</v>
      </c>
      <c r="DX242" s="11" t="b">
        <v>1</v>
      </c>
      <c r="DY242" s="11" t="b">
        <v>1</v>
      </c>
      <c r="DZ242" s="11" t="b">
        <v>1</v>
      </c>
      <c r="EA242" s="11" t="b">
        <v>0</v>
      </c>
      <c r="EB242" s="11" t="b">
        <v>1</v>
      </c>
      <c r="EC242" s="11" t="b">
        <v>1</v>
      </c>
      <c r="ED242" s="11" t="b">
        <v>1</v>
      </c>
      <c r="EE242" s="11" t="b">
        <v>1</v>
      </c>
      <c r="EF242" s="11" t="b">
        <v>1</v>
      </c>
      <c r="EG242" s="11" t="b">
        <v>0</v>
      </c>
      <c r="EH242" s="11" t="b">
        <v>0</v>
      </c>
      <c r="EI242" s="11">
        <v>0.113011</v>
      </c>
      <c r="EJ242" s="11">
        <v>3.6052000000000001E-2</v>
      </c>
      <c r="EK242" s="11">
        <v>3.3057000000000003E-2</v>
      </c>
      <c r="EL242" s="11">
        <v>5.2644000000000003E-2</v>
      </c>
      <c r="EM242" s="11">
        <v>2.7941000000000001E-2</v>
      </c>
      <c r="EN242" s="11">
        <v>5.5638E-2</v>
      </c>
      <c r="EO242" s="11">
        <v>3.9981000000000003E-2</v>
      </c>
      <c r="EP242" s="11">
        <v>3.2119000000000002E-2</v>
      </c>
      <c r="EQ242" s="11">
        <v>3.1743E-2</v>
      </c>
      <c r="ER242" s="11">
        <v>5.8237999999999998E-2</v>
      </c>
      <c r="ES242" s="11">
        <v>0.160663</v>
      </c>
      <c r="ET242" s="11">
        <v>3.2282999999999999E-2</v>
      </c>
      <c r="EU242" s="11">
        <v>8.5922999999999999E-2</v>
      </c>
      <c r="EV242" s="11" t="s">
        <v>238</v>
      </c>
      <c r="EW242" s="11" t="s">
        <v>250</v>
      </c>
    </row>
    <row r="243" spans="1:153" ht="12.75" x14ac:dyDescent="0.2">
      <c r="A243" s="11"/>
      <c r="B243" s="11">
        <v>40830868</v>
      </c>
      <c r="C243" s="11">
        <v>49591.656249999702</v>
      </c>
      <c r="D243" s="11" t="s">
        <v>153</v>
      </c>
      <c r="E243" s="11">
        <v>345600</v>
      </c>
      <c r="F243" s="11">
        <v>48023050</v>
      </c>
      <c r="G243" s="11">
        <v>48694.293750000703</v>
      </c>
      <c r="H243" s="11">
        <v>48227.399305554602</v>
      </c>
      <c r="I243" s="11">
        <v>89635</v>
      </c>
      <c r="J243" s="11">
        <v>1</v>
      </c>
      <c r="K243" s="11">
        <v>0</v>
      </c>
      <c r="L243" s="11">
        <v>0</v>
      </c>
      <c r="M243" s="11">
        <v>131</v>
      </c>
      <c r="N243" s="11">
        <v>131</v>
      </c>
      <c r="O243" s="11">
        <v>92</v>
      </c>
      <c r="P243" s="11">
        <v>100</v>
      </c>
      <c r="Q243" s="11">
        <v>46149</v>
      </c>
      <c r="R243" s="11" t="s">
        <v>154</v>
      </c>
      <c r="S243" s="11" t="s">
        <v>155</v>
      </c>
      <c r="T243" s="11" t="s">
        <v>156</v>
      </c>
      <c r="U243" s="11">
        <v>0</v>
      </c>
      <c r="V243" s="11" t="s">
        <v>154</v>
      </c>
      <c r="W243" s="11" t="s">
        <v>157</v>
      </c>
      <c r="X243" s="11">
        <v>5</v>
      </c>
      <c r="Y243" s="11">
        <v>1</v>
      </c>
      <c r="Z243" s="11">
        <v>10</v>
      </c>
      <c r="AA243" s="11">
        <v>10</v>
      </c>
      <c r="AB243" s="11">
        <v>10</v>
      </c>
      <c r="AC243" s="11">
        <v>10</v>
      </c>
      <c r="AD243" s="11">
        <v>10</v>
      </c>
      <c r="AE243" s="11">
        <v>10</v>
      </c>
      <c r="AF243" s="11">
        <v>10</v>
      </c>
      <c r="AG243" s="11">
        <v>10</v>
      </c>
      <c r="AH243" s="11">
        <v>10</v>
      </c>
      <c r="AI243" s="11">
        <v>10</v>
      </c>
      <c r="AJ243" s="11">
        <v>10</v>
      </c>
      <c r="AK243" s="11">
        <v>10</v>
      </c>
      <c r="AL243" s="11">
        <v>10</v>
      </c>
      <c r="AM243" s="11">
        <v>121</v>
      </c>
      <c r="AN243" s="11">
        <v>60</v>
      </c>
      <c r="AO243" s="11">
        <v>10</v>
      </c>
      <c r="AP243" s="11">
        <v>120</v>
      </c>
      <c r="AQ243" s="11">
        <v>60</v>
      </c>
      <c r="AR243" s="11">
        <v>40</v>
      </c>
      <c r="AS243" s="11">
        <v>1</v>
      </c>
      <c r="AT243" s="11">
        <v>130</v>
      </c>
      <c r="AU243" s="11">
        <v>557</v>
      </c>
      <c r="AV243" s="11">
        <v>596</v>
      </c>
      <c r="AW243" s="11">
        <v>327</v>
      </c>
      <c r="AX243" s="11">
        <v>246</v>
      </c>
      <c r="AY243" s="11">
        <v>902</v>
      </c>
      <c r="AZ243" s="11">
        <v>15478</v>
      </c>
      <c r="BA243" s="11">
        <v>2896</v>
      </c>
      <c r="BB243" s="11">
        <v>931</v>
      </c>
      <c r="BC243" s="11">
        <v>1646</v>
      </c>
      <c r="BD243" s="11">
        <v>292</v>
      </c>
      <c r="BE243" s="11">
        <v>1483</v>
      </c>
      <c r="BF243" s="11">
        <v>2395</v>
      </c>
      <c r="BG243" s="11">
        <v>13723</v>
      </c>
      <c r="BH243" s="11">
        <v>1966</v>
      </c>
      <c r="BI243" s="11">
        <v>8</v>
      </c>
      <c r="BJ243" s="11">
        <v>8</v>
      </c>
      <c r="BK243" s="11">
        <v>7</v>
      </c>
      <c r="BL243" s="11">
        <v>15</v>
      </c>
      <c r="BM243" s="11">
        <v>8</v>
      </c>
      <c r="BN243" s="11">
        <v>9</v>
      </c>
      <c r="BO243" s="11">
        <v>19</v>
      </c>
      <c r="BP243" s="11">
        <v>14</v>
      </c>
      <c r="BQ243" s="11">
        <v>8</v>
      </c>
      <c r="BR243" s="11">
        <v>10</v>
      </c>
      <c r="BS243" s="11">
        <v>15</v>
      </c>
      <c r="BT243" s="11">
        <v>25</v>
      </c>
      <c r="BU243" s="11">
        <v>37</v>
      </c>
      <c r="BV243" s="11">
        <v>9</v>
      </c>
      <c r="BW243" s="11">
        <v>5</v>
      </c>
      <c r="BX243" s="11">
        <v>5</v>
      </c>
      <c r="BY243" s="11">
        <v>9</v>
      </c>
      <c r="BZ243" s="11">
        <v>13</v>
      </c>
      <c r="CA243" s="11">
        <v>9</v>
      </c>
      <c r="CB243" s="11">
        <v>5</v>
      </c>
      <c r="CC243" s="11">
        <v>12</v>
      </c>
      <c r="CD243" s="11">
        <v>5</v>
      </c>
      <c r="CE243" s="11">
        <v>16</v>
      </c>
      <c r="CF243" s="11">
        <v>8</v>
      </c>
      <c r="CG243" s="11">
        <v>7</v>
      </c>
      <c r="CH243" s="11">
        <v>15</v>
      </c>
      <c r="CI243" s="11" t="s">
        <v>158</v>
      </c>
      <c r="CJ243" s="11" t="s">
        <v>158</v>
      </c>
      <c r="CK243" s="11" t="s">
        <v>158</v>
      </c>
      <c r="CL243" s="11" t="s">
        <v>158</v>
      </c>
      <c r="CM243" s="11" t="s">
        <v>158</v>
      </c>
      <c r="CN243" s="11" t="s">
        <v>158</v>
      </c>
      <c r="CO243" s="11" t="s">
        <v>158</v>
      </c>
      <c r="CP243" s="11" t="s">
        <v>158</v>
      </c>
      <c r="CQ243" s="11" t="s">
        <v>158</v>
      </c>
      <c r="CR243" s="11" t="s">
        <v>158</v>
      </c>
      <c r="CS243" s="11" t="s">
        <v>158</v>
      </c>
      <c r="CT243" s="11" t="s">
        <v>158</v>
      </c>
      <c r="CU243" s="11" t="s">
        <v>158</v>
      </c>
      <c r="CV243" s="11" t="s">
        <v>154</v>
      </c>
      <c r="CW243" s="11" t="s">
        <v>154</v>
      </c>
      <c r="CX243" s="11" t="s">
        <v>154</v>
      </c>
      <c r="CY243" s="11" t="s">
        <v>154</v>
      </c>
      <c r="CZ243" s="11" t="s">
        <v>154</v>
      </c>
      <c r="DA243" s="11" t="s">
        <v>154</v>
      </c>
      <c r="DB243" s="11" t="s">
        <v>154</v>
      </c>
      <c r="DC243" s="11" t="s">
        <v>154</v>
      </c>
      <c r="DD243" s="11" t="s">
        <v>154</v>
      </c>
      <c r="DE243" s="11" t="s">
        <v>154</v>
      </c>
      <c r="DF243" s="11" t="s">
        <v>154</v>
      </c>
      <c r="DG243" s="11" t="s">
        <v>154</v>
      </c>
      <c r="DH243" s="11" t="s">
        <v>154</v>
      </c>
      <c r="DI243" s="11" t="s">
        <v>157</v>
      </c>
      <c r="DJ243" s="11" t="s">
        <v>157</v>
      </c>
      <c r="DK243" s="11" t="s">
        <v>157</v>
      </c>
      <c r="DL243" s="11" t="s">
        <v>157</v>
      </c>
      <c r="DM243" s="11" t="s">
        <v>157</v>
      </c>
      <c r="DN243" s="11" t="s">
        <v>157</v>
      </c>
      <c r="DO243" s="11" t="s">
        <v>157</v>
      </c>
      <c r="DP243" s="11" t="s">
        <v>157</v>
      </c>
      <c r="DQ243" s="11" t="s">
        <v>157</v>
      </c>
      <c r="DR243" s="11" t="s">
        <v>157</v>
      </c>
      <c r="DS243" s="11" t="s">
        <v>157</v>
      </c>
      <c r="DT243" s="11" t="s">
        <v>157</v>
      </c>
      <c r="DU243" s="11" t="s">
        <v>157</v>
      </c>
      <c r="DV243" s="11" t="b">
        <v>1</v>
      </c>
      <c r="DW243" s="11" t="b">
        <v>1</v>
      </c>
      <c r="DX243" s="11" t="b">
        <v>1</v>
      </c>
      <c r="DY243" s="11" t="b">
        <v>1</v>
      </c>
      <c r="DZ243" s="11" t="b">
        <v>1</v>
      </c>
      <c r="EA243" s="11" t="b">
        <v>1</v>
      </c>
      <c r="EB243" s="11" t="b">
        <v>1</v>
      </c>
      <c r="EC243" s="11" t="b">
        <v>1</v>
      </c>
      <c r="ED243" s="11" t="b">
        <v>1</v>
      </c>
      <c r="EE243" s="11" t="b">
        <v>1</v>
      </c>
      <c r="EF243" s="11" t="b">
        <v>1</v>
      </c>
      <c r="EG243" s="11" t="b">
        <v>1</v>
      </c>
      <c r="EH243" s="11" t="b">
        <v>1</v>
      </c>
      <c r="EI243" s="11">
        <v>2.9083000000000001E-2</v>
      </c>
      <c r="EJ243" s="11">
        <v>3.4825000000000002E-2</v>
      </c>
      <c r="EK243" s="11">
        <v>3.3394E-2</v>
      </c>
      <c r="EL243" s="11">
        <v>1.5131E-2</v>
      </c>
      <c r="EM243" s="11">
        <v>3.2396000000000001E-2</v>
      </c>
      <c r="EN243" s="11">
        <v>1.3164E-2</v>
      </c>
      <c r="EO243" s="11">
        <v>4.2800999999999999E-2</v>
      </c>
      <c r="EP243" s="11">
        <v>3.2148000000000003E-2</v>
      </c>
      <c r="EQ243" s="11">
        <v>4.2812000000000003E-2</v>
      </c>
      <c r="ER243" s="11">
        <v>1.5022000000000001E-2</v>
      </c>
      <c r="ES243" s="11">
        <v>3.8235999999999999E-2</v>
      </c>
      <c r="ET243" s="11">
        <v>4.5683000000000001E-2</v>
      </c>
      <c r="EU243" s="11">
        <v>4.1354000000000002E-2</v>
      </c>
      <c r="EV243" s="11" t="s">
        <v>247</v>
      </c>
      <c r="EW243" s="11" t="s">
        <v>157</v>
      </c>
    </row>
    <row r="244" spans="1:153" ht="12.75" x14ac:dyDescent="0.2">
      <c r="A244" s="11"/>
      <c r="B244" s="11">
        <v>74119560</v>
      </c>
      <c r="C244" s="11">
        <v>55557.3340277772</v>
      </c>
      <c r="D244" s="11" t="s">
        <v>153</v>
      </c>
      <c r="E244" s="11">
        <v>345600</v>
      </c>
      <c r="F244" s="11">
        <v>77904466</v>
      </c>
      <c r="G244" s="11">
        <v>55617.772916668597</v>
      </c>
      <c r="H244" s="11">
        <v>54339.888888886402</v>
      </c>
      <c r="I244" s="11">
        <v>345596</v>
      </c>
      <c r="J244" s="11">
        <v>1</v>
      </c>
      <c r="K244" s="11">
        <v>3</v>
      </c>
      <c r="L244" s="11">
        <v>343750</v>
      </c>
      <c r="M244" s="11">
        <v>131</v>
      </c>
      <c r="N244" s="11">
        <v>101</v>
      </c>
      <c r="O244" s="11">
        <v>92</v>
      </c>
      <c r="P244" s="11">
        <v>77.09</v>
      </c>
      <c r="Q244" s="11">
        <v>289147</v>
      </c>
      <c r="R244" s="11" t="s">
        <v>154</v>
      </c>
      <c r="S244" s="11" t="s">
        <v>155</v>
      </c>
      <c r="T244" s="11" t="s">
        <v>208</v>
      </c>
      <c r="U244" s="11">
        <v>13</v>
      </c>
      <c r="V244" s="11" t="s">
        <v>154</v>
      </c>
      <c r="W244" s="11" t="s">
        <v>157</v>
      </c>
      <c r="X244" s="11">
        <v>4</v>
      </c>
      <c r="Y244" s="11">
        <v>1</v>
      </c>
      <c r="Z244" s="11">
        <v>0</v>
      </c>
      <c r="AA244" s="11">
        <v>10</v>
      </c>
      <c r="AB244" s="11">
        <v>10</v>
      </c>
      <c r="AC244" s="11">
        <v>10</v>
      </c>
      <c r="AD244" s="11">
        <v>10</v>
      </c>
      <c r="AE244" s="11">
        <v>10</v>
      </c>
      <c r="AF244" s="11">
        <v>10</v>
      </c>
      <c r="AG244" s="11">
        <v>10</v>
      </c>
      <c r="AH244" s="11">
        <v>10</v>
      </c>
      <c r="AI244" s="11">
        <v>10</v>
      </c>
      <c r="AJ244" s="11">
        <v>10</v>
      </c>
      <c r="AK244" s="11">
        <v>0</v>
      </c>
      <c r="AL244" s="11">
        <v>0</v>
      </c>
      <c r="AM244" s="11">
        <v>91</v>
      </c>
      <c r="AN244" s="11">
        <v>50</v>
      </c>
      <c r="AO244" s="11">
        <v>0</v>
      </c>
      <c r="AP244" s="11">
        <v>100</v>
      </c>
      <c r="AQ244" s="11">
        <v>40</v>
      </c>
      <c r="AR244" s="11">
        <v>30</v>
      </c>
      <c r="AS244" s="11">
        <v>1</v>
      </c>
      <c r="AT244" s="11">
        <v>100</v>
      </c>
      <c r="AU244" s="11">
        <v>37</v>
      </c>
      <c r="AV244" s="11">
        <v>141</v>
      </c>
      <c r="AW244" s="11">
        <v>64</v>
      </c>
      <c r="AX244" s="11">
        <v>38</v>
      </c>
      <c r="AY244" s="11">
        <v>37</v>
      </c>
      <c r="AZ244" s="11">
        <v>39</v>
      </c>
      <c r="BA244" s="11">
        <v>44</v>
      </c>
      <c r="BB244" s="11">
        <v>37</v>
      </c>
      <c r="BC244" s="11">
        <v>38</v>
      </c>
      <c r="BD244" s="11">
        <v>36</v>
      </c>
      <c r="BE244" s="11">
        <v>101</v>
      </c>
      <c r="BF244" s="11">
        <v>53</v>
      </c>
      <c r="BG244" s="11">
        <v>51</v>
      </c>
      <c r="BH244" s="11">
        <v>192</v>
      </c>
      <c r="BI244" s="11">
        <v>4</v>
      </c>
      <c r="BJ244" s="11">
        <v>4</v>
      </c>
      <c r="BK244" s="11">
        <v>4</v>
      </c>
      <c r="BL244" s="11">
        <v>4</v>
      </c>
      <c r="BM244" s="11">
        <v>4</v>
      </c>
      <c r="BN244" s="11">
        <v>8</v>
      </c>
      <c r="BO244" s="11">
        <v>11</v>
      </c>
      <c r="BP244" s="11">
        <v>9</v>
      </c>
      <c r="BQ244" s="11">
        <v>9</v>
      </c>
      <c r="BR244" s="11">
        <v>10</v>
      </c>
      <c r="BS244" s="11">
        <v>8</v>
      </c>
      <c r="BT244" s="11">
        <v>15</v>
      </c>
      <c r="BU244" s="11">
        <v>20</v>
      </c>
      <c r="BV244" s="11">
        <v>2</v>
      </c>
      <c r="BW244" s="11">
        <v>2</v>
      </c>
      <c r="BX244" s="11">
        <v>2</v>
      </c>
      <c r="BY244" s="11">
        <v>2</v>
      </c>
      <c r="BZ244" s="11">
        <v>3</v>
      </c>
      <c r="CA244" s="11">
        <v>2</v>
      </c>
      <c r="CB244" s="11">
        <v>2</v>
      </c>
      <c r="CC244" s="11">
        <v>2</v>
      </c>
      <c r="CD244" s="11">
        <v>2</v>
      </c>
      <c r="CE244" s="11">
        <v>2</v>
      </c>
      <c r="CF244" s="11">
        <v>2</v>
      </c>
      <c r="CG244" s="11">
        <v>2</v>
      </c>
      <c r="CH244" s="11">
        <v>5</v>
      </c>
      <c r="CI244" s="11" t="s">
        <v>158</v>
      </c>
      <c r="CJ244" s="11" t="s">
        <v>158</v>
      </c>
      <c r="CK244" s="11" t="s">
        <v>158</v>
      </c>
      <c r="CL244" s="11" t="s">
        <v>158</v>
      </c>
      <c r="CM244" s="11" t="s">
        <v>158</v>
      </c>
      <c r="CN244" s="11" t="s">
        <v>158</v>
      </c>
      <c r="CO244" s="11" t="s">
        <v>158</v>
      </c>
      <c r="CP244" s="11" t="s">
        <v>158</v>
      </c>
      <c r="CQ244" s="11" t="s">
        <v>158</v>
      </c>
      <c r="CR244" s="11" t="s">
        <v>158</v>
      </c>
      <c r="CS244" s="11" t="s">
        <v>158</v>
      </c>
      <c r="CT244" s="11" t="s">
        <v>158</v>
      </c>
      <c r="CU244" s="11" t="s">
        <v>158</v>
      </c>
      <c r="CV244" s="11" t="s">
        <v>154</v>
      </c>
      <c r="CW244" s="11" t="s">
        <v>154</v>
      </c>
      <c r="CX244" s="11" t="s">
        <v>154</v>
      </c>
      <c r="CY244" s="11" t="s">
        <v>154</v>
      </c>
      <c r="CZ244" s="11" t="s">
        <v>154</v>
      </c>
      <c r="DA244" s="11" t="s">
        <v>154</v>
      </c>
      <c r="DB244" s="11" t="s">
        <v>154</v>
      </c>
      <c r="DC244" s="11" t="s">
        <v>154</v>
      </c>
      <c r="DD244" s="11" t="s">
        <v>154</v>
      </c>
      <c r="DE244" s="11" t="s">
        <v>154</v>
      </c>
      <c r="DF244" s="11" t="s">
        <v>154</v>
      </c>
      <c r="DG244" s="11" t="s">
        <v>154</v>
      </c>
      <c r="DH244" s="11" t="s">
        <v>154</v>
      </c>
      <c r="DI244" s="11" t="s">
        <v>157</v>
      </c>
      <c r="DJ244" s="11" t="s">
        <v>157</v>
      </c>
      <c r="DK244" s="11" t="s">
        <v>157</v>
      </c>
      <c r="DL244" s="11" t="s">
        <v>157</v>
      </c>
      <c r="DM244" s="11" t="s">
        <v>157</v>
      </c>
      <c r="DN244" s="11" t="s">
        <v>157</v>
      </c>
      <c r="DO244" s="11" t="s">
        <v>157</v>
      </c>
      <c r="DP244" s="11" t="s">
        <v>157</v>
      </c>
      <c r="DQ244" s="11" t="s">
        <v>157</v>
      </c>
      <c r="DR244" s="11" t="s">
        <v>157</v>
      </c>
      <c r="DS244" s="11" t="s">
        <v>157</v>
      </c>
      <c r="DT244" s="11" t="s">
        <v>157</v>
      </c>
      <c r="DU244" s="11" t="s">
        <v>157</v>
      </c>
      <c r="DV244" s="11" t="b">
        <v>0</v>
      </c>
      <c r="DW244" s="11" t="b">
        <v>1</v>
      </c>
      <c r="DX244" s="11" t="b">
        <v>1</v>
      </c>
      <c r="DY244" s="11" t="b">
        <v>1</v>
      </c>
      <c r="DZ244" s="11" t="b">
        <v>1</v>
      </c>
      <c r="EA244" s="11" t="b">
        <v>1</v>
      </c>
      <c r="EB244" s="11" t="b">
        <v>1</v>
      </c>
      <c r="EC244" s="11" t="b">
        <v>1</v>
      </c>
      <c r="ED244" s="11" t="b">
        <v>1</v>
      </c>
      <c r="EE244" s="11" t="b">
        <v>1</v>
      </c>
      <c r="EF244" s="11" t="b">
        <v>1</v>
      </c>
      <c r="EG244" s="11" t="b">
        <v>0</v>
      </c>
      <c r="EH244" s="11" t="b">
        <v>0</v>
      </c>
      <c r="EI244" s="11">
        <v>4.4156000000000001E-2</v>
      </c>
      <c r="EJ244" s="11">
        <v>5.8316E-2</v>
      </c>
      <c r="EK244" s="11">
        <v>2.7866999999999999E-2</v>
      </c>
      <c r="EL244" s="11">
        <v>3.1647000000000002E-2</v>
      </c>
      <c r="EM244" s="11">
        <v>4.3480999999999999E-2</v>
      </c>
      <c r="EN244" s="11">
        <v>0.11210100000000001</v>
      </c>
      <c r="EO244" s="11">
        <v>7.2438000000000002E-2</v>
      </c>
      <c r="EP244" s="11">
        <v>3.2150999999999999E-2</v>
      </c>
      <c r="EQ244" s="11">
        <v>0.10020800000000001</v>
      </c>
      <c r="ER244" s="11">
        <v>6.2207999999999999E-2</v>
      </c>
      <c r="ES244" s="11">
        <v>3.4247E-2</v>
      </c>
      <c r="ET244" s="11">
        <v>6.4376000000000003E-2</v>
      </c>
      <c r="EU244" s="11">
        <v>3.3312000000000001E-2</v>
      </c>
      <c r="EV244" s="11" t="s">
        <v>228</v>
      </c>
      <c r="EW244" s="11" t="s">
        <v>302</v>
      </c>
    </row>
    <row r="245" spans="1:153" ht="12.75" x14ac:dyDescent="0.2">
      <c r="A245" s="11"/>
      <c r="B245" s="11">
        <v>34482302</v>
      </c>
      <c r="C245" s="11">
        <v>54899.3548611105</v>
      </c>
      <c r="D245" s="11" t="s">
        <v>153</v>
      </c>
      <c r="E245" s="11">
        <v>345600</v>
      </c>
      <c r="F245" s="11">
        <v>40066756</v>
      </c>
      <c r="G245" s="11">
        <v>46607.215972222599</v>
      </c>
      <c r="H245" s="11">
        <v>46384.793749999502</v>
      </c>
      <c r="I245" s="11">
        <v>229559</v>
      </c>
      <c r="J245" s="11">
        <v>1</v>
      </c>
      <c r="K245" s="11">
        <v>28</v>
      </c>
      <c r="L245" s="11">
        <v>16164</v>
      </c>
      <c r="M245" s="11">
        <v>131</v>
      </c>
      <c r="N245" s="11">
        <v>90</v>
      </c>
      <c r="O245" s="11">
        <v>92</v>
      </c>
      <c r="P245" s="11">
        <v>68.7</v>
      </c>
      <c r="Q245" s="11">
        <v>976</v>
      </c>
      <c r="R245" s="11" t="s">
        <v>154</v>
      </c>
      <c r="S245" s="11" t="s">
        <v>155</v>
      </c>
      <c r="T245" s="11" t="s">
        <v>156</v>
      </c>
      <c r="U245" s="11">
        <v>0</v>
      </c>
      <c r="V245" s="11" t="s">
        <v>154</v>
      </c>
      <c r="W245" s="11" t="s">
        <v>157</v>
      </c>
      <c r="X245" s="11">
        <v>2</v>
      </c>
      <c r="Y245" s="11" t="s">
        <v>157</v>
      </c>
      <c r="Z245" s="11">
        <v>10</v>
      </c>
      <c r="AA245" s="11">
        <v>10</v>
      </c>
      <c r="AB245" s="11">
        <v>10</v>
      </c>
      <c r="AC245" s="11">
        <v>10</v>
      </c>
      <c r="AD245" s="11">
        <v>10</v>
      </c>
      <c r="AE245" s="11">
        <v>10</v>
      </c>
      <c r="AF245" s="11">
        <v>10</v>
      </c>
      <c r="AG245" s="11">
        <v>0</v>
      </c>
      <c r="AH245" s="11">
        <v>0</v>
      </c>
      <c r="AI245" s="11">
        <v>0</v>
      </c>
      <c r="AJ245" s="11">
        <v>10</v>
      </c>
      <c r="AK245" s="11">
        <v>0</v>
      </c>
      <c r="AL245" s="11">
        <v>10</v>
      </c>
      <c r="AM245" s="11">
        <v>80</v>
      </c>
      <c r="AN245" s="11">
        <v>40</v>
      </c>
      <c r="AO245" s="11">
        <v>10</v>
      </c>
      <c r="AP245" s="11">
        <v>80</v>
      </c>
      <c r="AQ245" s="11">
        <v>30</v>
      </c>
      <c r="AR245" s="11">
        <v>20</v>
      </c>
      <c r="AS245" s="11">
        <v>0</v>
      </c>
      <c r="AT245" s="11">
        <v>90</v>
      </c>
      <c r="AU245" s="11" t="s">
        <v>157</v>
      </c>
      <c r="AV245" s="11">
        <v>19661</v>
      </c>
      <c r="AW245" s="11">
        <v>76492</v>
      </c>
      <c r="AX245" s="11">
        <v>1097</v>
      </c>
      <c r="AY245" s="11">
        <v>776</v>
      </c>
      <c r="AZ245" s="11">
        <v>2961</v>
      </c>
      <c r="BA245" s="11">
        <v>4959</v>
      </c>
      <c r="BB245" s="11">
        <v>72093</v>
      </c>
      <c r="BC245" s="11">
        <v>12272</v>
      </c>
      <c r="BD245" s="11">
        <v>3089</v>
      </c>
      <c r="BE245" s="11">
        <v>1777</v>
      </c>
      <c r="BF245" s="11">
        <v>2512</v>
      </c>
      <c r="BG245" s="11">
        <v>16240</v>
      </c>
      <c r="BH245" s="11">
        <v>4554</v>
      </c>
      <c r="BI245" s="11">
        <v>11</v>
      </c>
      <c r="BJ245" s="11">
        <v>11</v>
      </c>
      <c r="BK245" s="11">
        <v>9</v>
      </c>
      <c r="BL245" s="11">
        <v>12</v>
      </c>
      <c r="BM245" s="11">
        <v>9</v>
      </c>
      <c r="BN245" s="11">
        <v>10</v>
      </c>
      <c r="BO245" s="11">
        <v>14</v>
      </c>
      <c r="BP245" s="11">
        <v>11</v>
      </c>
      <c r="BQ245" s="11">
        <v>10</v>
      </c>
      <c r="BR245" s="11">
        <v>11</v>
      </c>
      <c r="BS245" s="11">
        <v>12</v>
      </c>
      <c r="BT245" s="11">
        <v>21</v>
      </c>
      <c r="BU245" s="11">
        <v>38</v>
      </c>
      <c r="BV245" s="11">
        <v>34</v>
      </c>
      <c r="BW245" s="11">
        <v>3</v>
      </c>
      <c r="BX245" s="11">
        <v>2</v>
      </c>
      <c r="BY245" s="11">
        <v>2</v>
      </c>
      <c r="BZ245" s="11">
        <v>2</v>
      </c>
      <c r="CA245" s="11">
        <v>5</v>
      </c>
      <c r="CB245" s="11">
        <v>5</v>
      </c>
      <c r="CC245" s="11">
        <v>19</v>
      </c>
      <c r="CD245" s="11">
        <v>2</v>
      </c>
      <c r="CE245" s="11">
        <v>3</v>
      </c>
      <c r="CF245" s="11">
        <v>3</v>
      </c>
      <c r="CG245" s="11">
        <v>13</v>
      </c>
      <c r="CH245" s="11">
        <v>7</v>
      </c>
      <c r="CI245" s="11" t="s">
        <v>158</v>
      </c>
      <c r="CJ245" s="11" t="s">
        <v>158</v>
      </c>
      <c r="CK245" s="11" t="s">
        <v>158</v>
      </c>
      <c r="CL245" s="11" t="s">
        <v>158</v>
      </c>
      <c r="CM245" s="11" t="s">
        <v>158</v>
      </c>
      <c r="CN245" s="11" t="s">
        <v>158</v>
      </c>
      <c r="CO245" s="11" t="s">
        <v>158</v>
      </c>
      <c r="CP245" s="11" t="s">
        <v>158</v>
      </c>
      <c r="CQ245" s="11" t="s">
        <v>158</v>
      </c>
      <c r="CR245" s="11" t="s">
        <v>158</v>
      </c>
      <c r="CS245" s="11" t="s">
        <v>158</v>
      </c>
      <c r="CT245" s="11" t="s">
        <v>158</v>
      </c>
      <c r="CU245" s="11" t="s">
        <v>158</v>
      </c>
      <c r="CV245" s="11" t="s">
        <v>154</v>
      </c>
      <c r="CW245" s="11" t="s">
        <v>154</v>
      </c>
      <c r="CX245" s="11" t="s">
        <v>154</v>
      </c>
      <c r="CY245" s="11" t="s">
        <v>154</v>
      </c>
      <c r="CZ245" s="11" t="s">
        <v>154</v>
      </c>
      <c r="DA245" s="11" t="s">
        <v>154</v>
      </c>
      <c r="DB245" s="11" t="s">
        <v>154</v>
      </c>
      <c r="DC245" s="11" t="s">
        <v>154</v>
      </c>
      <c r="DD245" s="11" t="s">
        <v>154</v>
      </c>
      <c r="DE245" s="11" t="s">
        <v>154</v>
      </c>
      <c r="DF245" s="11" t="s">
        <v>154</v>
      </c>
      <c r="DG245" s="11" t="s">
        <v>154</v>
      </c>
      <c r="DH245" s="11" t="s">
        <v>154</v>
      </c>
      <c r="DI245" s="11" t="s">
        <v>157</v>
      </c>
      <c r="DJ245" s="11" t="s">
        <v>157</v>
      </c>
      <c r="DK245" s="11" t="s">
        <v>157</v>
      </c>
      <c r="DL245" s="11" t="s">
        <v>157</v>
      </c>
      <c r="DM245" s="11" t="s">
        <v>157</v>
      </c>
      <c r="DN245" s="11" t="s">
        <v>157</v>
      </c>
      <c r="DO245" s="11" t="s">
        <v>157</v>
      </c>
      <c r="DP245" s="11" t="s">
        <v>157</v>
      </c>
      <c r="DQ245" s="11" t="s">
        <v>157</v>
      </c>
      <c r="DR245" s="11" t="s">
        <v>157</v>
      </c>
      <c r="DS245" s="11" t="s">
        <v>157</v>
      </c>
      <c r="DT245" s="11" t="s">
        <v>157</v>
      </c>
      <c r="DU245" s="11" t="s">
        <v>157</v>
      </c>
      <c r="DV245" s="11" t="b">
        <v>1</v>
      </c>
      <c r="DW245" s="11" t="b">
        <v>1</v>
      </c>
      <c r="DX245" s="11" t="b">
        <v>1</v>
      </c>
      <c r="DY245" s="11" t="b">
        <v>1</v>
      </c>
      <c r="DZ245" s="11" t="b">
        <v>1</v>
      </c>
      <c r="EA245" s="11" t="b">
        <v>1</v>
      </c>
      <c r="EB245" s="11" t="b">
        <v>1</v>
      </c>
      <c r="EC245" s="11" t="b">
        <v>0</v>
      </c>
      <c r="ED245" s="11" t="b">
        <v>0</v>
      </c>
      <c r="EE245" s="11" t="b">
        <v>0</v>
      </c>
      <c r="EF245" s="11" t="b">
        <v>1</v>
      </c>
      <c r="EG245" s="11" t="b">
        <v>0</v>
      </c>
      <c r="EH245" s="11" t="b">
        <v>1</v>
      </c>
      <c r="EI245" s="11">
        <v>1.1547E-2</v>
      </c>
      <c r="EJ245" s="11">
        <v>3.8462000000000003E-2</v>
      </c>
      <c r="EK245" s="11">
        <v>7.5392000000000001E-2</v>
      </c>
      <c r="EL245" s="11">
        <v>0.178645</v>
      </c>
      <c r="EM245" s="11">
        <v>9.7294000000000005E-2</v>
      </c>
      <c r="EN245" s="11">
        <v>3.3602E-2</v>
      </c>
      <c r="EO245" s="11">
        <v>3.1330999999999998E-2</v>
      </c>
      <c r="EP245" s="11">
        <v>3.2157999999999999E-2</v>
      </c>
      <c r="EQ245" s="11">
        <v>3.3272000000000003E-2</v>
      </c>
      <c r="ER245" s="11">
        <v>3.1780999999999997E-2</v>
      </c>
      <c r="ES245" s="11">
        <v>3.3036000000000003E-2</v>
      </c>
      <c r="ET245" s="11">
        <v>2.7569E-2</v>
      </c>
      <c r="EU245" s="11">
        <v>3.3030999999999998E-2</v>
      </c>
      <c r="EV245" s="11" t="s">
        <v>167</v>
      </c>
      <c r="EW245" s="11" t="s">
        <v>250</v>
      </c>
    </row>
    <row r="246" spans="1:153" ht="12.75" x14ac:dyDescent="0.2">
      <c r="A246" s="11"/>
      <c r="B246" s="11">
        <v>74119782</v>
      </c>
      <c r="C246" s="11">
        <v>44664.606249999997</v>
      </c>
      <c r="D246" s="11" t="s">
        <v>153</v>
      </c>
      <c r="E246" s="11">
        <v>345600</v>
      </c>
      <c r="F246" s="11">
        <v>77904640</v>
      </c>
      <c r="G246" s="11">
        <v>44664.67083333333</v>
      </c>
      <c r="H246" s="11">
        <v>44666.833333333336</v>
      </c>
      <c r="I246" s="11">
        <v>186879</v>
      </c>
      <c r="J246" s="11">
        <v>1</v>
      </c>
      <c r="K246" s="11">
        <v>43</v>
      </c>
      <c r="L246" s="11">
        <v>6770</v>
      </c>
      <c r="M246" s="11">
        <v>131</v>
      </c>
      <c r="N246" s="11">
        <v>131</v>
      </c>
      <c r="O246" s="11">
        <v>92</v>
      </c>
      <c r="P246" s="11">
        <v>100</v>
      </c>
      <c r="Q246" s="11">
        <v>128594</v>
      </c>
      <c r="R246" s="11" t="s">
        <v>154</v>
      </c>
      <c r="S246" s="11" t="s">
        <v>155</v>
      </c>
      <c r="T246" s="11" t="s">
        <v>208</v>
      </c>
      <c r="U246" s="11">
        <v>14</v>
      </c>
      <c r="V246" s="11" t="s">
        <v>154</v>
      </c>
      <c r="W246" s="11" t="s">
        <v>157</v>
      </c>
      <c r="X246" s="11">
        <v>4</v>
      </c>
      <c r="Y246" s="11">
        <v>1</v>
      </c>
      <c r="Z246" s="11">
        <v>10</v>
      </c>
      <c r="AA246" s="11">
        <v>10</v>
      </c>
      <c r="AB246" s="11">
        <v>10</v>
      </c>
      <c r="AC246" s="11">
        <v>10</v>
      </c>
      <c r="AD246" s="11">
        <v>10</v>
      </c>
      <c r="AE246" s="11">
        <v>10</v>
      </c>
      <c r="AF246" s="11">
        <v>10</v>
      </c>
      <c r="AG246" s="11">
        <v>10</v>
      </c>
      <c r="AH246" s="11">
        <v>10</v>
      </c>
      <c r="AI246" s="11">
        <v>10</v>
      </c>
      <c r="AJ246" s="11">
        <v>10</v>
      </c>
      <c r="AK246" s="11">
        <v>10</v>
      </c>
      <c r="AL246" s="11">
        <v>10</v>
      </c>
      <c r="AM246" s="11">
        <v>121</v>
      </c>
      <c r="AN246" s="11">
        <v>60</v>
      </c>
      <c r="AO246" s="11">
        <v>10</v>
      </c>
      <c r="AP246" s="11">
        <v>120</v>
      </c>
      <c r="AQ246" s="11">
        <v>60</v>
      </c>
      <c r="AR246" s="11">
        <v>40</v>
      </c>
      <c r="AS246" s="11">
        <v>1</v>
      </c>
      <c r="AT246" s="11">
        <v>130</v>
      </c>
      <c r="AU246" s="11">
        <v>211</v>
      </c>
      <c r="AV246" s="11">
        <v>4112</v>
      </c>
      <c r="AW246" s="11">
        <v>1162</v>
      </c>
      <c r="AX246" s="11">
        <v>4615</v>
      </c>
      <c r="AY246" s="11">
        <v>2216</v>
      </c>
      <c r="AZ246" s="11">
        <v>3662</v>
      </c>
      <c r="BA246" s="11">
        <v>1607</v>
      </c>
      <c r="BB246" s="11">
        <v>17120</v>
      </c>
      <c r="BC246" s="11">
        <v>3543</v>
      </c>
      <c r="BD246" s="11">
        <v>948</v>
      </c>
      <c r="BE246" s="11">
        <v>471</v>
      </c>
      <c r="BF246" s="11">
        <v>3364</v>
      </c>
      <c r="BG246" s="11">
        <v>4219</v>
      </c>
      <c r="BH246" s="11">
        <v>10574</v>
      </c>
      <c r="BI246" s="11">
        <v>11</v>
      </c>
      <c r="BJ246" s="11">
        <v>11</v>
      </c>
      <c r="BK246" s="11">
        <v>11</v>
      </c>
      <c r="BL246" s="11">
        <v>13</v>
      </c>
      <c r="BM246" s="11">
        <v>9</v>
      </c>
      <c r="BN246" s="11">
        <v>9</v>
      </c>
      <c r="BO246" s="11">
        <v>14</v>
      </c>
      <c r="BP246" s="11">
        <v>11</v>
      </c>
      <c r="BQ246" s="11">
        <v>11</v>
      </c>
      <c r="BR246" s="11">
        <v>12</v>
      </c>
      <c r="BS246" s="11">
        <v>15</v>
      </c>
      <c r="BT246" s="11">
        <v>19</v>
      </c>
      <c r="BU246" s="11">
        <v>24</v>
      </c>
      <c r="BV246" s="11">
        <v>11</v>
      </c>
      <c r="BW246" s="11">
        <v>10</v>
      </c>
      <c r="BX246" s="11">
        <v>26</v>
      </c>
      <c r="BY246" s="11">
        <v>14</v>
      </c>
      <c r="BZ246" s="11">
        <v>21</v>
      </c>
      <c r="CA246" s="11">
        <v>9</v>
      </c>
      <c r="CB246" s="11">
        <v>31</v>
      </c>
      <c r="CC246" s="11">
        <v>7</v>
      </c>
      <c r="CD246" s="11">
        <v>7</v>
      </c>
      <c r="CE246" s="11">
        <v>4</v>
      </c>
      <c r="CF246" s="11">
        <v>12</v>
      </c>
      <c r="CG246" s="11">
        <v>17</v>
      </c>
      <c r="CH246" s="11">
        <v>8</v>
      </c>
      <c r="CI246" s="11" t="s">
        <v>158</v>
      </c>
      <c r="CJ246" s="11" t="s">
        <v>158</v>
      </c>
      <c r="CK246" s="11" t="s">
        <v>158</v>
      </c>
      <c r="CL246" s="11" t="s">
        <v>158</v>
      </c>
      <c r="CM246" s="11" t="s">
        <v>158</v>
      </c>
      <c r="CN246" s="11" t="s">
        <v>158</v>
      </c>
      <c r="CO246" s="11" t="s">
        <v>158</v>
      </c>
      <c r="CP246" s="11" t="s">
        <v>158</v>
      </c>
      <c r="CQ246" s="11" t="s">
        <v>158</v>
      </c>
      <c r="CR246" s="11" t="s">
        <v>158</v>
      </c>
      <c r="CS246" s="11" t="s">
        <v>158</v>
      </c>
      <c r="CT246" s="11" t="s">
        <v>158</v>
      </c>
      <c r="CU246" s="11" t="s">
        <v>158</v>
      </c>
      <c r="CV246" s="11" t="s">
        <v>154</v>
      </c>
      <c r="CW246" s="11" t="s">
        <v>154</v>
      </c>
      <c r="CX246" s="11" t="s">
        <v>154</v>
      </c>
      <c r="CY246" s="11" t="s">
        <v>154</v>
      </c>
      <c r="CZ246" s="11" t="s">
        <v>154</v>
      </c>
      <c r="DA246" s="11" t="s">
        <v>154</v>
      </c>
      <c r="DB246" s="11" t="s">
        <v>154</v>
      </c>
      <c r="DC246" s="11" t="s">
        <v>154</v>
      </c>
      <c r="DD246" s="11" t="s">
        <v>154</v>
      </c>
      <c r="DE246" s="11" t="s">
        <v>154</v>
      </c>
      <c r="DF246" s="11" t="s">
        <v>154</v>
      </c>
      <c r="DG246" s="11" t="s">
        <v>154</v>
      </c>
      <c r="DH246" s="11" t="s">
        <v>154</v>
      </c>
      <c r="DI246" s="11" t="s">
        <v>157</v>
      </c>
      <c r="DJ246" s="11" t="s">
        <v>157</v>
      </c>
      <c r="DK246" s="11" t="s">
        <v>157</v>
      </c>
      <c r="DL246" s="11" t="s">
        <v>157</v>
      </c>
      <c r="DM246" s="11" t="s">
        <v>157</v>
      </c>
      <c r="DN246" s="11" t="s">
        <v>157</v>
      </c>
      <c r="DO246" s="11" t="s">
        <v>157</v>
      </c>
      <c r="DP246" s="11" t="s">
        <v>157</v>
      </c>
      <c r="DQ246" s="11" t="s">
        <v>157</v>
      </c>
      <c r="DR246" s="11" t="s">
        <v>157</v>
      </c>
      <c r="DS246" s="11" t="s">
        <v>157</v>
      </c>
      <c r="DT246" s="11" t="s">
        <v>157</v>
      </c>
      <c r="DU246" s="11" t="s">
        <v>157</v>
      </c>
      <c r="DV246" s="11" t="b">
        <v>1</v>
      </c>
      <c r="DW246" s="11" t="b">
        <v>1</v>
      </c>
      <c r="DX246" s="11" t="b">
        <v>1</v>
      </c>
      <c r="DY246" s="11" t="b">
        <v>1</v>
      </c>
      <c r="DZ246" s="11" t="b">
        <v>1</v>
      </c>
      <c r="EA246" s="11" t="b">
        <v>1</v>
      </c>
      <c r="EB246" s="11" t="b">
        <v>1</v>
      </c>
      <c r="EC246" s="11" t="b">
        <v>1</v>
      </c>
      <c r="ED246" s="11" t="b">
        <v>1</v>
      </c>
      <c r="EE246" s="11" t="b">
        <v>1</v>
      </c>
      <c r="EF246" s="11" t="b">
        <v>1</v>
      </c>
      <c r="EG246" s="11" t="b">
        <v>1</v>
      </c>
      <c r="EH246" s="11" t="b">
        <v>1</v>
      </c>
      <c r="EI246" s="11">
        <v>2.8507119000000001E-2</v>
      </c>
      <c r="EJ246" s="11">
        <v>5.4244379000000002E-2</v>
      </c>
      <c r="EK246" s="11">
        <v>3.9188092000000001E-2</v>
      </c>
      <c r="EL246" s="11">
        <v>0.13077124900000001</v>
      </c>
      <c r="EM246" s="11">
        <v>0.13092297899999999</v>
      </c>
      <c r="EN246" s="11">
        <v>2.8739036999999999E-2</v>
      </c>
      <c r="EO246" s="11">
        <v>2.5139439999999999E-2</v>
      </c>
      <c r="EP246" s="11">
        <v>3.2215445000000002E-2</v>
      </c>
      <c r="EQ246" s="11">
        <v>3.2908787000000002E-2</v>
      </c>
      <c r="ER246" s="11">
        <v>0.13902961899999999</v>
      </c>
      <c r="ES246" s="11">
        <v>3.7027952000000003E-2</v>
      </c>
      <c r="ET246" s="11">
        <v>0.186380929</v>
      </c>
      <c r="EU246" s="11">
        <v>6.6964049999999997E-2</v>
      </c>
      <c r="EV246" s="11" t="s">
        <v>406</v>
      </c>
      <c r="EW246" s="11" t="s">
        <v>407</v>
      </c>
    </row>
    <row r="247" spans="1:153" ht="12.75" x14ac:dyDescent="0.2">
      <c r="A247" s="11"/>
      <c r="B247" s="11">
        <v>34482328</v>
      </c>
      <c r="C247" s="11">
        <v>50710.220833332998</v>
      </c>
      <c r="D247" s="11" t="s">
        <v>153</v>
      </c>
      <c r="E247" s="11">
        <v>345600</v>
      </c>
      <c r="F247" s="11">
        <v>40066610</v>
      </c>
      <c r="G247" s="11">
        <v>46848.032638889301</v>
      </c>
      <c r="H247" s="11">
        <v>46597.402083332803</v>
      </c>
      <c r="I247" s="11">
        <v>207439</v>
      </c>
      <c r="J247" s="11">
        <v>1</v>
      </c>
      <c r="K247" s="11">
        <v>96</v>
      </c>
      <c r="L247" s="11">
        <v>23367</v>
      </c>
      <c r="M247" s="11">
        <v>131</v>
      </c>
      <c r="N247" s="11">
        <v>130</v>
      </c>
      <c r="O247" s="11">
        <v>92</v>
      </c>
      <c r="P247" s="11">
        <v>99.23</v>
      </c>
      <c r="Q247" s="11">
        <v>147099</v>
      </c>
      <c r="R247" s="11" t="s">
        <v>154</v>
      </c>
      <c r="S247" s="11" t="s">
        <v>155</v>
      </c>
      <c r="T247" s="11" t="s">
        <v>156</v>
      </c>
      <c r="U247" s="11">
        <v>0</v>
      </c>
      <c r="V247" s="11" t="s">
        <v>154</v>
      </c>
      <c r="W247" s="11" t="s">
        <v>157</v>
      </c>
      <c r="X247" s="11"/>
      <c r="Y247" s="11">
        <v>10</v>
      </c>
      <c r="Z247" s="11">
        <v>10</v>
      </c>
      <c r="AA247" s="11">
        <v>10</v>
      </c>
      <c r="AB247" s="11">
        <v>10</v>
      </c>
      <c r="AC247" s="11">
        <v>10</v>
      </c>
      <c r="AD247" s="11">
        <v>10</v>
      </c>
      <c r="AE247" s="11">
        <v>10</v>
      </c>
      <c r="AF247" s="11">
        <v>10</v>
      </c>
      <c r="AG247" s="11">
        <v>10</v>
      </c>
      <c r="AH247" s="11">
        <v>10</v>
      </c>
      <c r="AI247" s="11">
        <v>10</v>
      </c>
      <c r="AJ247" s="11">
        <v>10</v>
      </c>
      <c r="AK247" s="11">
        <v>10</v>
      </c>
      <c r="AL247" s="11">
        <v>120</v>
      </c>
      <c r="AM247" s="11">
        <v>60</v>
      </c>
      <c r="AN247" s="11">
        <v>10</v>
      </c>
      <c r="AO247" s="11">
        <v>120</v>
      </c>
      <c r="AP247" s="11">
        <v>60</v>
      </c>
      <c r="AQ247" s="11">
        <v>40</v>
      </c>
      <c r="AR247" s="11">
        <v>0</v>
      </c>
      <c r="AS247" s="11">
        <v>130</v>
      </c>
      <c r="AT247" s="11">
        <v>4505</v>
      </c>
      <c r="AU247" s="11">
        <v>1824</v>
      </c>
      <c r="AV247" s="11">
        <v>1933</v>
      </c>
      <c r="AW247" s="11">
        <v>3879</v>
      </c>
      <c r="AX247" s="11">
        <v>16195</v>
      </c>
      <c r="AY247" s="11">
        <v>2780</v>
      </c>
      <c r="AZ247" s="11">
        <v>2938</v>
      </c>
      <c r="BA247" s="11">
        <v>3775</v>
      </c>
      <c r="BB247" s="11">
        <v>472</v>
      </c>
      <c r="BC247" s="11">
        <v>411</v>
      </c>
      <c r="BD247" s="11">
        <v>689</v>
      </c>
      <c r="BE247" s="11">
        <v>13464</v>
      </c>
      <c r="BF247" s="11">
        <v>6698</v>
      </c>
      <c r="BG247" s="11">
        <v>4</v>
      </c>
      <c r="BH247" s="11">
        <v>4</v>
      </c>
      <c r="BI247" s="11">
        <v>4</v>
      </c>
      <c r="BJ247" s="11">
        <v>5</v>
      </c>
      <c r="BK247" s="11">
        <v>4</v>
      </c>
      <c r="BL247" s="11">
        <v>5</v>
      </c>
      <c r="BM247" s="11">
        <v>6</v>
      </c>
      <c r="BN247" s="11">
        <v>5</v>
      </c>
      <c r="BO247" s="11">
        <v>4</v>
      </c>
      <c r="BP247" s="11">
        <v>5</v>
      </c>
      <c r="BQ247" s="11">
        <v>6</v>
      </c>
      <c r="BR247" s="11">
        <v>7</v>
      </c>
      <c r="BS247" s="11">
        <v>35</v>
      </c>
      <c r="BT247" s="11">
        <v>3</v>
      </c>
      <c r="BU247" s="11">
        <v>2</v>
      </c>
      <c r="BV247" s="11">
        <v>2</v>
      </c>
      <c r="BW247" s="11">
        <v>4</v>
      </c>
      <c r="BX247" s="11">
        <v>11</v>
      </c>
      <c r="BY247" s="11">
        <v>2</v>
      </c>
      <c r="BZ247" s="11">
        <v>17</v>
      </c>
      <c r="CA247" s="11">
        <v>3</v>
      </c>
      <c r="CB247" s="11">
        <v>4</v>
      </c>
      <c r="CC247" s="11">
        <v>4</v>
      </c>
      <c r="CD247" s="11">
        <v>5</v>
      </c>
      <c r="CE247" s="11">
        <v>18</v>
      </c>
      <c r="CF247" s="11">
        <v>19</v>
      </c>
      <c r="CG247" s="11">
        <v>3</v>
      </c>
      <c r="CH247" s="11">
        <v>4</v>
      </c>
      <c r="CI247" s="11" t="s">
        <v>158</v>
      </c>
      <c r="CJ247" s="11" t="s">
        <v>158</v>
      </c>
      <c r="CK247" s="11" t="s">
        <v>158</v>
      </c>
      <c r="CL247" s="11" t="s">
        <v>158</v>
      </c>
      <c r="CM247" s="11" t="s">
        <v>158</v>
      </c>
      <c r="CN247" s="11" t="s">
        <v>158</v>
      </c>
      <c r="CO247" s="11" t="s">
        <v>158</v>
      </c>
      <c r="CP247" s="11" t="s">
        <v>158</v>
      </c>
      <c r="CQ247" s="11" t="s">
        <v>158</v>
      </c>
      <c r="CR247" s="11" t="s">
        <v>158</v>
      </c>
      <c r="CS247" s="11" t="s">
        <v>158</v>
      </c>
      <c r="CT247" s="11" t="s">
        <v>154</v>
      </c>
      <c r="CU247" s="11" t="s">
        <v>154</v>
      </c>
      <c r="CV247" s="11" t="s">
        <v>154</v>
      </c>
      <c r="CW247" s="11" t="s">
        <v>154</v>
      </c>
      <c r="CX247" s="11" t="s">
        <v>154</v>
      </c>
      <c r="CY247" s="11" t="s">
        <v>154</v>
      </c>
      <c r="CZ247" s="11" t="s">
        <v>154</v>
      </c>
      <c r="DA247" s="11" t="s">
        <v>154</v>
      </c>
      <c r="DB247" s="11" t="s">
        <v>154</v>
      </c>
      <c r="DC247" s="11" t="s">
        <v>154</v>
      </c>
      <c r="DD247" s="11" t="s">
        <v>154</v>
      </c>
      <c r="DE247" s="11" t="s">
        <v>154</v>
      </c>
      <c r="DF247" s="11" t="s">
        <v>154</v>
      </c>
      <c r="DG247" s="11" t="s">
        <v>157</v>
      </c>
      <c r="DH247" s="11" t="s">
        <v>157</v>
      </c>
      <c r="DI247" s="11" t="s">
        <v>157</v>
      </c>
      <c r="DJ247" s="11" t="s">
        <v>157</v>
      </c>
      <c r="DK247" s="11" t="s">
        <v>157</v>
      </c>
      <c r="DL247" s="11" t="s">
        <v>157</v>
      </c>
      <c r="DM247" s="11" t="s">
        <v>157</v>
      </c>
      <c r="DN247" s="11" t="s">
        <v>157</v>
      </c>
      <c r="DO247" s="11" t="s">
        <v>157</v>
      </c>
      <c r="DP247" s="11" t="s">
        <v>157</v>
      </c>
      <c r="DQ247" s="11" t="s">
        <v>157</v>
      </c>
      <c r="DR247" s="11" t="s">
        <v>157</v>
      </c>
      <c r="DS247" s="11" t="s">
        <v>157</v>
      </c>
      <c r="DT247" s="11" t="b">
        <v>1</v>
      </c>
      <c r="DU247" s="11" t="b">
        <v>1</v>
      </c>
      <c r="DV247" s="11" t="b">
        <v>1</v>
      </c>
      <c r="DW247" s="11" t="b">
        <v>1</v>
      </c>
      <c r="DX247" s="11" t="b">
        <v>1</v>
      </c>
      <c r="DY247" s="11" t="b">
        <v>1</v>
      </c>
      <c r="DZ247" s="11" t="b">
        <v>1</v>
      </c>
      <c r="EA247" s="11" t="b">
        <v>1</v>
      </c>
      <c r="EB247" s="11" t="b">
        <v>1</v>
      </c>
      <c r="EC247" s="11" t="b">
        <v>1</v>
      </c>
      <c r="ED247" s="11" t="b">
        <v>1</v>
      </c>
      <c r="EE247" s="11" t="b">
        <v>1</v>
      </c>
      <c r="EF247" s="11" t="b">
        <v>1</v>
      </c>
      <c r="EG247" s="11">
        <v>3.2929E-2</v>
      </c>
      <c r="EH247" s="11">
        <v>2.9114999999999999E-2</v>
      </c>
      <c r="EI247" s="11">
        <v>2.8840000000000001E-2</v>
      </c>
      <c r="EJ247" s="11">
        <v>3.4840999999999997E-2</v>
      </c>
      <c r="EK247" s="11">
        <v>0.29259800000000002</v>
      </c>
      <c r="EL247" s="11">
        <v>3.2959000000000002E-2</v>
      </c>
      <c r="EM247" s="11">
        <v>4.2820999999999998E-2</v>
      </c>
      <c r="EN247" s="11">
        <v>4.8253999999999998E-2</v>
      </c>
      <c r="EO247" s="11">
        <v>3.1040999999999999E-2</v>
      </c>
      <c r="EP247" s="11">
        <v>3.2229000000000001E-2</v>
      </c>
      <c r="EQ247" s="11">
        <v>4.4457999999999998E-2</v>
      </c>
      <c r="ER247" s="11">
        <v>2.8743999999999999E-2</v>
      </c>
      <c r="ES247" s="11">
        <v>1.6293999999999999E-2</v>
      </c>
      <c r="ET247" s="11">
        <v>3.4381079411764701E-2</v>
      </c>
      <c r="EU247" s="11">
        <v>3.7510225000000001E-2</v>
      </c>
      <c r="EV247" s="11" t="s">
        <v>289</v>
      </c>
      <c r="EW247" s="11" t="s">
        <v>408</v>
      </c>
    </row>
    <row r="248" spans="1:153" ht="12.75" x14ac:dyDescent="0.2">
      <c r="A248" s="11"/>
      <c r="B248" s="11">
        <v>73848144</v>
      </c>
      <c r="C248" s="11">
        <v>52135.842361110699</v>
      </c>
      <c r="D248" s="11" t="s">
        <v>153</v>
      </c>
      <c r="E248" s="11">
        <v>345600</v>
      </c>
      <c r="F248" s="11">
        <v>77824622</v>
      </c>
      <c r="G248" s="11">
        <v>55397.024305557497</v>
      </c>
      <c r="H248" s="11">
        <v>54144.997916664201</v>
      </c>
      <c r="I248" s="11">
        <v>267742</v>
      </c>
      <c r="J248" s="11">
        <v>1</v>
      </c>
      <c r="K248" s="11">
        <v>138</v>
      </c>
      <c r="L248" s="11">
        <v>65722</v>
      </c>
      <c r="M248" s="11">
        <v>131</v>
      </c>
      <c r="N248" s="11">
        <v>121</v>
      </c>
      <c r="O248" s="11">
        <v>92</v>
      </c>
      <c r="P248" s="11">
        <v>92.36</v>
      </c>
      <c r="Q248" s="11">
        <v>182783</v>
      </c>
      <c r="R248" s="11" t="s">
        <v>154</v>
      </c>
      <c r="S248" s="11" t="s">
        <v>155</v>
      </c>
      <c r="T248" s="11" t="s">
        <v>208</v>
      </c>
      <c r="U248" s="11">
        <v>49</v>
      </c>
      <c r="V248" s="11" t="s">
        <v>154</v>
      </c>
      <c r="W248" s="11" t="s">
        <v>157</v>
      </c>
      <c r="X248" s="11">
        <v>3</v>
      </c>
      <c r="Y248" s="11">
        <v>1</v>
      </c>
      <c r="Z248" s="11">
        <v>10</v>
      </c>
      <c r="AA248" s="11">
        <v>10</v>
      </c>
      <c r="AB248" s="11">
        <v>10</v>
      </c>
      <c r="AC248" s="11">
        <v>10</v>
      </c>
      <c r="AD248" s="11">
        <v>10</v>
      </c>
      <c r="AE248" s="11">
        <v>10</v>
      </c>
      <c r="AF248" s="11">
        <v>10</v>
      </c>
      <c r="AG248" s="11">
        <v>10</v>
      </c>
      <c r="AH248" s="11">
        <v>10</v>
      </c>
      <c r="AI248" s="11">
        <v>10</v>
      </c>
      <c r="AJ248" s="11">
        <v>10</v>
      </c>
      <c r="AK248" s="11">
        <v>0</v>
      </c>
      <c r="AL248" s="11">
        <v>10</v>
      </c>
      <c r="AM248" s="11">
        <v>111</v>
      </c>
      <c r="AN248" s="11">
        <v>60</v>
      </c>
      <c r="AO248" s="11">
        <v>10</v>
      </c>
      <c r="AP248" s="11">
        <v>110</v>
      </c>
      <c r="AQ248" s="11">
        <v>50</v>
      </c>
      <c r="AR248" s="11">
        <v>30</v>
      </c>
      <c r="AS248" s="11">
        <v>1</v>
      </c>
      <c r="AT248" s="11">
        <v>120</v>
      </c>
      <c r="AU248" s="11">
        <v>13947</v>
      </c>
      <c r="AV248" s="11">
        <v>5842</v>
      </c>
      <c r="AW248" s="11">
        <v>1505</v>
      </c>
      <c r="AX248" s="11">
        <v>6848</v>
      </c>
      <c r="AY248" s="11">
        <v>22231</v>
      </c>
      <c r="AZ248" s="11">
        <v>3244</v>
      </c>
      <c r="BA248" s="11">
        <v>2231</v>
      </c>
      <c r="BB248" s="11">
        <v>12797</v>
      </c>
      <c r="BC248" s="11">
        <v>466</v>
      </c>
      <c r="BD248" s="11">
        <v>1395</v>
      </c>
      <c r="BE248" s="11">
        <v>437</v>
      </c>
      <c r="BF248" s="11">
        <v>485</v>
      </c>
      <c r="BG248" s="11">
        <v>1193</v>
      </c>
      <c r="BH248" s="11">
        <v>12105</v>
      </c>
      <c r="BI248" s="11">
        <v>9</v>
      </c>
      <c r="BJ248" s="11">
        <v>9</v>
      </c>
      <c r="BK248" s="11">
        <v>9</v>
      </c>
      <c r="BL248" s="11">
        <v>11</v>
      </c>
      <c r="BM248" s="11">
        <v>8</v>
      </c>
      <c r="BN248" s="11">
        <v>10</v>
      </c>
      <c r="BO248" s="11">
        <v>12</v>
      </c>
      <c r="BP248" s="11">
        <v>10</v>
      </c>
      <c r="BQ248" s="11">
        <v>9</v>
      </c>
      <c r="BR248" s="11">
        <v>10</v>
      </c>
      <c r="BS248" s="11">
        <v>10</v>
      </c>
      <c r="BT248" s="11">
        <v>4</v>
      </c>
      <c r="BU248" s="11">
        <v>19</v>
      </c>
      <c r="BV248" s="11">
        <v>9</v>
      </c>
      <c r="BW248" s="11">
        <v>7</v>
      </c>
      <c r="BX248" s="11">
        <v>5</v>
      </c>
      <c r="BY248" s="11">
        <v>4</v>
      </c>
      <c r="BZ248" s="11">
        <v>7</v>
      </c>
      <c r="CA248" s="11">
        <v>5</v>
      </c>
      <c r="CB248" s="11">
        <v>6</v>
      </c>
      <c r="CC248" s="11">
        <v>2</v>
      </c>
      <c r="CD248" s="11">
        <v>7</v>
      </c>
      <c r="CE248" s="11">
        <v>5</v>
      </c>
      <c r="CF248" s="11">
        <v>2</v>
      </c>
      <c r="CG248" s="11">
        <v>1</v>
      </c>
      <c r="CH248" s="11">
        <v>17</v>
      </c>
      <c r="CI248" s="11" t="s">
        <v>158</v>
      </c>
      <c r="CJ248" s="11" t="s">
        <v>158</v>
      </c>
      <c r="CK248" s="11" t="s">
        <v>158</v>
      </c>
      <c r="CL248" s="11" t="s">
        <v>158</v>
      </c>
      <c r="CM248" s="11" t="s">
        <v>158</v>
      </c>
      <c r="CN248" s="11" t="s">
        <v>158</v>
      </c>
      <c r="CO248" s="11" t="s">
        <v>158</v>
      </c>
      <c r="CP248" s="11" t="s">
        <v>158</v>
      </c>
      <c r="CQ248" s="11" t="s">
        <v>158</v>
      </c>
      <c r="CR248" s="11" t="s">
        <v>158</v>
      </c>
      <c r="CS248" s="11" t="s">
        <v>158</v>
      </c>
      <c r="CT248" s="11" t="s">
        <v>158</v>
      </c>
      <c r="CU248" s="11" t="s">
        <v>158</v>
      </c>
      <c r="CV248" s="11" t="s">
        <v>154</v>
      </c>
      <c r="CW248" s="11" t="s">
        <v>154</v>
      </c>
      <c r="CX248" s="11" t="s">
        <v>154</v>
      </c>
      <c r="CY248" s="11" t="s">
        <v>154</v>
      </c>
      <c r="CZ248" s="11" t="s">
        <v>154</v>
      </c>
      <c r="DA248" s="11" t="s">
        <v>154</v>
      </c>
      <c r="DB248" s="11" t="s">
        <v>154</v>
      </c>
      <c r="DC248" s="11" t="s">
        <v>154</v>
      </c>
      <c r="DD248" s="11" t="s">
        <v>154</v>
      </c>
      <c r="DE248" s="11" t="s">
        <v>154</v>
      </c>
      <c r="DF248" s="11" t="s">
        <v>154</v>
      </c>
      <c r="DG248" s="11" t="s">
        <v>154</v>
      </c>
      <c r="DH248" s="11" t="s">
        <v>154</v>
      </c>
      <c r="DI248" s="11" t="s">
        <v>157</v>
      </c>
      <c r="DJ248" s="11" t="s">
        <v>157</v>
      </c>
      <c r="DK248" s="11" t="s">
        <v>157</v>
      </c>
      <c r="DL248" s="11" t="s">
        <v>157</v>
      </c>
      <c r="DM248" s="11" t="s">
        <v>157</v>
      </c>
      <c r="DN248" s="11" t="s">
        <v>157</v>
      </c>
      <c r="DO248" s="11" t="s">
        <v>157</v>
      </c>
      <c r="DP248" s="11" t="s">
        <v>157</v>
      </c>
      <c r="DQ248" s="11" t="s">
        <v>157</v>
      </c>
      <c r="DR248" s="11" t="s">
        <v>157</v>
      </c>
      <c r="DS248" s="11" t="s">
        <v>157</v>
      </c>
      <c r="DT248" s="11" t="s">
        <v>157</v>
      </c>
      <c r="DU248" s="11" t="s">
        <v>157</v>
      </c>
      <c r="DV248" s="11" t="b">
        <v>1</v>
      </c>
      <c r="DW248" s="11" t="b">
        <v>1</v>
      </c>
      <c r="DX248" s="11" t="b">
        <v>1</v>
      </c>
      <c r="DY248" s="11" t="b">
        <v>1</v>
      </c>
      <c r="DZ248" s="11" t="b">
        <v>1</v>
      </c>
      <c r="EA248" s="11" t="b">
        <v>1</v>
      </c>
      <c r="EB248" s="11" t="b">
        <v>1</v>
      </c>
      <c r="EC248" s="11" t="b">
        <v>1</v>
      </c>
      <c r="ED248" s="11" t="b">
        <v>1</v>
      </c>
      <c r="EE248" s="11" t="b">
        <v>1</v>
      </c>
      <c r="EF248" s="11" t="b">
        <v>1</v>
      </c>
      <c r="EG248" s="11" t="b">
        <v>0</v>
      </c>
      <c r="EH248" s="11" t="b">
        <v>1</v>
      </c>
      <c r="EI248" s="11">
        <v>0.10517899999999999</v>
      </c>
      <c r="EJ248" s="11">
        <v>6.1463999999999998E-2</v>
      </c>
      <c r="EK248" s="11">
        <v>7.6519000000000004E-2</v>
      </c>
      <c r="EL248" s="11">
        <v>3.2647000000000002E-2</v>
      </c>
      <c r="EM248" s="11">
        <v>0.11373999999999999</v>
      </c>
      <c r="EN248" s="11">
        <v>4.8351999999999999E-2</v>
      </c>
      <c r="EO248" s="11">
        <v>2.3016000000000002E-2</v>
      </c>
      <c r="EP248" s="11">
        <v>3.2272000000000002E-2</v>
      </c>
      <c r="EQ248" s="11">
        <v>6.9236000000000006E-2</v>
      </c>
      <c r="ER248" s="11">
        <v>3.7962000000000003E-2</v>
      </c>
      <c r="ES248" s="11">
        <v>1.83E-2</v>
      </c>
      <c r="ET248" s="11">
        <v>2.76E-2</v>
      </c>
      <c r="EU248" s="11">
        <v>2.2983E-2</v>
      </c>
      <c r="EV248" s="11" t="s">
        <v>409</v>
      </c>
      <c r="EW248" s="11" t="s">
        <v>231</v>
      </c>
    </row>
    <row r="249" spans="1:153" ht="12.75" x14ac:dyDescent="0.2">
      <c r="A249" s="11"/>
      <c r="B249" s="11">
        <v>34482294</v>
      </c>
      <c r="C249" s="11">
        <v>50622.490277777397</v>
      </c>
      <c r="D249" s="11" t="s">
        <v>153</v>
      </c>
      <c r="E249" s="11">
        <v>345600</v>
      </c>
      <c r="F249" s="11">
        <v>40066932</v>
      </c>
      <c r="G249" s="11">
        <v>46526.943750000297</v>
      </c>
      <c r="H249" s="11">
        <v>46313.924305555098</v>
      </c>
      <c r="I249" s="11">
        <v>335793</v>
      </c>
      <c r="J249" s="11">
        <v>1</v>
      </c>
      <c r="K249" s="11">
        <v>251</v>
      </c>
      <c r="L249" s="11">
        <v>255704</v>
      </c>
      <c r="M249" s="11">
        <v>131</v>
      </c>
      <c r="N249" s="11">
        <v>130</v>
      </c>
      <c r="O249" s="11">
        <v>92</v>
      </c>
      <c r="P249" s="11">
        <v>99.23</v>
      </c>
      <c r="Q249" s="11">
        <v>144724</v>
      </c>
      <c r="R249" s="11" t="s">
        <v>154</v>
      </c>
      <c r="S249" s="11" t="s">
        <v>155</v>
      </c>
      <c r="T249" s="11" t="s">
        <v>156</v>
      </c>
      <c r="U249" s="11">
        <v>55</v>
      </c>
      <c r="V249" s="11" t="s">
        <v>154</v>
      </c>
      <c r="W249" s="11" t="s">
        <v>157</v>
      </c>
      <c r="X249" s="11"/>
      <c r="Y249" s="11">
        <v>10</v>
      </c>
      <c r="Z249" s="11">
        <v>10</v>
      </c>
      <c r="AA249" s="11">
        <v>10</v>
      </c>
      <c r="AB249" s="11">
        <v>10</v>
      </c>
      <c r="AC249" s="11">
        <v>10</v>
      </c>
      <c r="AD249" s="11">
        <v>10</v>
      </c>
      <c r="AE249" s="11">
        <v>10</v>
      </c>
      <c r="AF249" s="11">
        <v>10</v>
      </c>
      <c r="AG249" s="11">
        <v>10</v>
      </c>
      <c r="AH249" s="11">
        <v>10</v>
      </c>
      <c r="AI249" s="11">
        <v>10</v>
      </c>
      <c r="AJ249" s="11">
        <v>10</v>
      </c>
      <c r="AK249" s="11">
        <v>10</v>
      </c>
      <c r="AL249" s="11">
        <v>120</v>
      </c>
      <c r="AM249" s="11">
        <v>60</v>
      </c>
      <c r="AN249" s="11">
        <v>10</v>
      </c>
      <c r="AO249" s="11">
        <v>120</v>
      </c>
      <c r="AP249" s="11">
        <v>60</v>
      </c>
      <c r="AQ249" s="11">
        <v>40</v>
      </c>
      <c r="AR249" s="11">
        <v>0</v>
      </c>
      <c r="AS249" s="11">
        <v>130</v>
      </c>
      <c r="AT249" s="11">
        <v>9437</v>
      </c>
      <c r="AU249" s="11">
        <v>6246</v>
      </c>
      <c r="AV249" s="11">
        <v>7920</v>
      </c>
      <c r="AW249" s="11">
        <v>7147</v>
      </c>
      <c r="AX249" s="11">
        <v>10925</v>
      </c>
      <c r="AY249" s="11">
        <v>29100</v>
      </c>
      <c r="AZ249" s="11">
        <v>6534</v>
      </c>
      <c r="BA249" s="11">
        <v>3824</v>
      </c>
      <c r="BB249" s="11">
        <v>6651</v>
      </c>
      <c r="BC249" s="11">
        <v>8132</v>
      </c>
      <c r="BD249" s="11">
        <v>13944</v>
      </c>
      <c r="BE249" s="11">
        <v>73830</v>
      </c>
      <c r="BF249" s="11">
        <v>5259</v>
      </c>
      <c r="BG249" s="11">
        <v>9</v>
      </c>
      <c r="BH249" s="11">
        <v>9</v>
      </c>
      <c r="BI249" s="11">
        <v>10</v>
      </c>
      <c r="BJ249" s="11">
        <v>11</v>
      </c>
      <c r="BK249" s="11">
        <v>8</v>
      </c>
      <c r="BL249" s="11">
        <v>9</v>
      </c>
      <c r="BM249" s="11">
        <v>11</v>
      </c>
      <c r="BN249" s="11">
        <v>10</v>
      </c>
      <c r="BO249" s="11">
        <v>12</v>
      </c>
      <c r="BP249" s="11">
        <v>19</v>
      </c>
      <c r="BQ249" s="11">
        <v>11</v>
      </c>
      <c r="BR249" s="11">
        <v>36</v>
      </c>
      <c r="BS249" s="11">
        <v>31</v>
      </c>
      <c r="BT249" s="11">
        <v>21</v>
      </c>
      <c r="BU249" s="11">
        <v>25</v>
      </c>
      <c r="BV249" s="11">
        <v>5</v>
      </c>
      <c r="BW249" s="11">
        <v>3</v>
      </c>
      <c r="BX249" s="11">
        <v>17</v>
      </c>
      <c r="BY249" s="11">
        <v>5</v>
      </c>
      <c r="BZ249" s="11">
        <v>8</v>
      </c>
      <c r="CA249" s="11">
        <v>5</v>
      </c>
      <c r="CB249" s="11">
        <v>16</v>
      </c>
      <c r="CC249" s="11">
        <v>18</v>
      </c>
      <c r="CD249" s="11">
        <v>14</v>
      </c>
      <c r="CE249" s="11">
        <v>25</v>
      </c>
      <c r="CF249" s="11">
        <v>5</v>
      </c>
      <c r="CG249" s="11">
        <v>5</v>
      </c>
      <c r="CH249" s="11">
        <v>16</v>
      </c>
      <c r="CI249" s="11" t="s">
        <v>158</v>
      </c>
      <c r="CJ249" s="11" t="s">
        <v>158</v>
      </c>
      <c r="CK249" s="11" t="s">
        <v>158</v>
      </c>
      <c r="CL249" s="11" t="s">
        <v>158</v>
      </c>
      <c r="CM249" s="11" t="s">
        <v>158</v>
      </c>
      <c r="CN249" s="11" t="s">
        <v>158</v>
      </c>
      <c r="CO249" s="11" t="s">
        <v>158</v>
      </c>
      <c r="CP249" s="11" t="s">
        <v>158</v>
      </c>
      <c r="CQ249" s="11" t="s">
        <v>158</v>
      </c>
      <c r="CR249" s="11" t="s">
        <v>158</v>
      </c>
      <c r="CS249" s="11" t="s">
        <v>158</v>
      </c>
      <c r="CT249" s="11" t="s">
        <v>154</v>
      </c>
      <c r="CU249" s="11" t="s">
        <v>154</v>
      </c>
      <c r="CV249" s="11" t="s">
        <v>154</v>
      </c>
      <c r="CW249" s="11" t="s">
        <v>154</v>
      </c>
      <c r="CX249" s="11" t="s">
        <v>154</v>
      </c>
      <c r="CY249" s="11" t="s">
        <v>154</v>
      </c>
      <c r="CZ249" s="11" t="s">
        <v>154</v>
      </c>
      <c r="DA249" s="11" t="s">
        <v>154</v>
      </c>
      <c r="DB249" s="11" t="s">
        <v>154</v>
      </c>
      <c r="DC249" s="11" t="s">
        <v>154</v>
      </c>
      <c r="DD249" s="11" t="s">
        <v>154</v>
      </c>
      <c r="DE249" s="11" t="s">
        <v>154</v>
      </c>
      <c r="DF249" s="11" t="s">
        <v>154</v>
      </c>
      <c r="DG249" s="11" t="s">
        <v>157</v>
      </c>
      <c r="DH249" s="11" t="s">
        <v>157</v>
      </c>
      <c r="DI249" s="11" t="s">
        <v>157</v>
      </c>
      <c r="DJ249" s="11" t="s">
        <v>157</v>
      </c>
      <c r="DK249" s="11" t="s">
        <v>157</v>
      </c>
      <c r="DL249" s="11" t="s">
        <v>157</v>
      </c>
      <c r="DM249" s="11" t="s">
        <v>157</v>
      </c>
      <c r="DN249" s="11" t="s">
        <v>157</v>
      </c>
      <c r="DO249" s="11" t="s">
        <v>157</v>
      </c>
      <c r="DP249" s="11" t="s">
        <v>157</v>
      </c>
      <c r="DQ249" s="11" t="s">
        <v>157</v>
      </c>
      <c r="DR249" s="11" t="s">
        <v>157</v>
      </c>
      <c r="DS249" s="11" t="s">
        <v>157</v>
      </c>
      <c r="DT249" s="11" t="b">
        <v>1</v>
      </c>
      <c r="DU249" s="11" t="b">
        <v>1</v>
      </c>
      <c r="DV249" s="11" t="b">
        <v>1</v>
      </c>
      <c r="DW249" s="11" t="b">
        <v>1</v>
      </c>
      <c r="DX249" s="11" t="b">
        <v>1</v>
      </c>
      <c r="DY249" s="11" t="b">
        <v>1</v>
      </c>
      <c r="DZ249" s="11" t="b">
        <v>1</v>
      </c>
      <c r="EA249" s="11" t="b">
        <v>1</v>
      </c>
      <c r="EB249" s="11" t="b">
        <v>1</v>
      </c>
      <c r="EC249" s="11" t="b">
        <v>1</v>
      </c>
      <c r="ED249" s="11" t="b">
        <v>1</v>
      </c>
      <c r="EE249" s="11" t="b">
        <v>1</v>
      </c>
      <c r="EF249" s="11" t="b">
        <v>1</v>
      </c>
      <c r="EG249" s="11">
        <v>6.7650000000000002E-2</v>
      </c>
      <c r="EH249" s="11">
        <v>4.3103000000000002E-2</v>
      </c>
      <c r="EI249" s="11">
        <v>3.3667000000000002E-2</v>
      </c>
      <c r="EJ249" s="11">
        <v>3.0688E-2</v>
      </c>
      <c r="EK249" s="11">
        <v>2.9888999999999999E-2</v>
      </c>
      <c r="EL249" s="11">
        <v>1.2567E-2</v>
      </c>
      <c r="EM249" s="11">
        <v>3.5753E-2</v>
      </c>
      <c r="EN249" s="11">
        <v>3.2990999999999999E-2</v>
      </c>
      <c r="EO249" s="11">
        <v>4.3614E-2</v>
      </c>
      <c r="EP249" s="11">
        <v>3.2375000000000001E-2</v>
      </c>
      <c r="EQ249" s="11">
        <v>3.3871999999999999E-2</v>
      </c>
      <c r="ER249" s="11">
        <v>7.4535000000000004E-2</v>
      </c>
      <c r="ES249" s="11">
        <v>3.2516000000000003E-2</v>
      </c>
      <c r="ET249" s="11">
        <v>4.3614E-2</v>
      </c>
      <c r="EU249" s="11">
        <v>3.2375000000000001E-2</v>
      </c>
      <c r="EV249" s="11" t="s">
        <v>410</v>
      </c>
      <c r="EW249" s="11" t="s">
        <v>249</v>
      </c>
    </row>
    <row r="250" spans="1:153" ht="12.75" x14ac:dyDescent="0.2">
      <c r="A250" s="11"/>
      <c r="B250" s="11">
        <v>39671038</v>
      </c>
      <c r="C250" s="11">
        <v>55052.883333332698</v>
      </c>
      <c r="D250" s="11" t="s">
        <v>153</v>
      </c>
      <c r="E250" s="11">
        <v>345600</v>
      </c>
      <c r="F250" s="11">
        <v>47411548</v>
      </c>
      <c r="G250" s="11">
        <v>48072.184027778399</v>
      </c>
      <c r="H250" s="11">
        <v>47678.161111110297</v>
      </c>
      <c r="I250" s="11">
        <v>257975</v>
      </c>
      <c r="J250" s="11">
        <v>2</v>
      </c>
      <c r="K250" s="11">
        <v>0</v>
      </c>
      <c r="L250" s="11">
        <v>0</v>
      </c>
      <c r="M250" s="11">
        <v>131</v>
      </c>
      <c r="N250" s="11">
        <v>101</v>
      </c>
      <c r="O250" s="11">
        <v>92</v>
      </c>
      <c r="P250" s="11">
        <v>77.09</v>
      </c>
      <c r="Q250" s="11">
        <v>144125</v>
      </c>
      <c r="R250" s="11" t="s">
        <v>154</v>
      </c>
      <c r="S250" s="11" t="s">
        <v>155</v>
      </c>
      <c r="T250" s="11" t="s">
        <v>156</v>
      </c>
      <c r="U250" s="11">
        <v>0</v>
      </c>
      <c r="V250" s="11" t="s">
        <v>154</v>
      </c>
      <c r="W250" s="11" t="s">
        <v>157</v>
      </c>
      <c r="X250" s="11">
        <v>5</v>
      </c>
      <c r="Y250" s="11">
        <v>1</v>
      </c>
      <c r="Z250" s="11">
        <v>10</v>
      </c>
      <c r="AA250" s="11">
        <v>10</v>
      </c>
      <c r="AB250" s="11">
        <v>10</v>
      </c>
      <c r="AC250" s="11">
        <v>10</v>
      </c>
      <c r="AD250" s="11">
        <v>10</v>
      </c>
      <c r="AE250" s="11">
        <v>10</v>
      </c>
      <c r="AF250" s="11">
        <v>0</v>
      </c>
      <c r="AG250" s="11">
        <v>10</v>
      </c>
      <c r="AH250" s="11">
        <v>10</v>
      </c>
      <c r="AI250" s="11">
        <v>0</v>
      </c>
      <c r="AJ250" s="11">
        <v>10</v>
      </c>
      <c r="AK250" s="11">
        <v>0</v>
      </c>
      <c r="AL250" s="11">
        <v>10</v>
      </c>
      <c r="AM250" s="11">
        <v>91</v>
      </c>
      <c r="AN250" s="11">
        <v>50</v>
      </c>
      <c r="AO250" s="11">
        <v>10</v>
      </c>
      <c r="AP250" s="11">
        <v>90</v>
      </c>
      <c r="AQ250" s="11">
        <v>30</v>
      </c>
      <c r="AR250" s="11">
        <v>20</v>
      </c>
      <c r="AS250" s="11">
        <v>1</v>
      </c>
      <c r="AT250" s="11">
        <v>100</v>
      </c>
      <c r="AU250" s="11">
        <v>185</v>
      </c>
      <c r="AV250" s="11">
        <v>2705</v>
      </c>
      <c r="AW250" s="11">
        <v>434</v>
      </c>
      <c r="AX250" s="11">
        <v>31801</v>
      </c>
      <c r="AY250" s="11">
        <v>11765</v>
      </c>
      <c r="AZ250" s="11">
        <v>19400</v>
      </c>
      <c r="BA250" s="11">
        <v>10967</v>
      </c>
      <c r="BB250" s="11">
        <v>16744</v>
      </c>
      <c r="BC250" s="11">
        <v>692</v>
      </c>
      <c r="BD250" s="11">
        <v>635</v>
      </c>
      <c r="BE250" s="11">
        <v>13683</v>
      </c>
      <c r="BF250" s="11">
        <v>896</v>
      </c>
      <c r="BG250" s="11">
        <v>198</v>
      </c>
      <c r="BH250" s="11">
        <v>811</v>
      </c>
      <c r="BI250" s="11">
        <v>8</v>
      </c>
      <c r="BJ250" s="11">
        <v>8</v>
      </c>
      <c r="BK250" s="11">
        <v>7</v>
      </c>
      <c r="BL250" s="11">
        <v>10</v>
      </c>
      <c r="BM250" s="11">
        <v>8</v>
      </c>
      <c r="BN250" s="11">
        <v>10</v>
      </c>
      <c r="BO250" s="11">
        <v>10</v>
      </c>
      <c r="BP250" s="11">
        <v>9</v>
      </c>
      <c r="BQ250" s="11">
        <v>8</v>
      </c>
      <c r="BR250" s="11">
        <v>15</v>
      </c>
      <c r="BS250" s="11">
        <v>9</v>
      </c>
      <c r="BT250" s="11">
        <v>0</v>
      </c>
      <c r="BU250" s="11">
        <v>22</v>
      </c>
      <c r="BV250" s="11">
        <v>37</v>
      </c>
      <c r="BW250" s="11">
        <v>5</v>
      </c>
      <c r="BX250" s="11">
        <v>32</v>
      </c>
      <c r="BY250" s="11">
        <v>10</v>
      </c>
      <c r="BZ250" s="11">
        <v>101</v>
      </c>
      <c r="CA250" s="11">
        <v>57</v>
      </c>
      <c r="CB250" s="11">
        <v>70</v>
      </c>
      <c r="CC250" s="11">
        <v>3</v>
      </c>
      <c r="CD250" s="11">
        <v>3</v>
      </c>
      <c r="CE250" s="11">
        <v>103</v>
      </c>
      <c r="CF250" s="11">
        <v>2</v>
      </c>
      <c r="CG250" s="11">
        <v>0</v>
      </c>
      <c r="CH250" s="11">
        <v>4</v>
      </c>
      <c r="CI250" s="11" t="s">
        <v>158</v>
      </c>
      <c r="CJ250" s="11" t="s">
        <v>158</v>
      </c>
      <c r="CK250" s="11" t="s">
        <v>158</v>
      </c>
      <c r="CL250" s="11" t="s">
        <v>158</v>
      </c>
      <c r="CM250" s="11" t="s">
        <v>158</v>
      </c>
      <c r="CN250" s="11" t="s">
        <v>158</v>
      </c>
      <c r="CO250" s="11" t="s">
        <v>158</v>
      </c>
      <c r="CP250" s="11" t="s">
        <v>158</v>
      </c>
      <c r="CQ250" s="11" t="s">
        <v>158</v>
      </c>
      <c r="CR250" s="11" t="s">
        <v>158</v>
      </c>
      <c r="CS250" s="11" t="s">
        <v>158</v>
      </c>
      <c r="CT250" s="11" t="s">
        <v>166</v>
      </c>
      <c r="CU250" s="11" t="s">
        <v>158</v>
      </c>
      <c r="CV250" s="11" t="s">
        <v>154</v>
      </c>
      <c r="CW250" s="11" t="s">
        <v>154</v>
      </c>
      <c r="CX250" s="11" t="s">
        <v>154</v>
      </c>
      <c r="CY250" s="11" t="s">
        <v>154</v>
      </c>
      <c r="CZ250" s="11" t="s">
        <v>154</v>
      </c>
      <c r="DA250" s="11" t="s">
        <v>154</v>
      </c>
      <c r="DB250" s="11" t="s">
        <v>154</v>
      </c>
      <c r="DC250" s="11" t="s">
        <v>154</v>
      </c>
      <c r="DD250" s="11" t="s">
        <v>154</v>
      </c>
      <c r="DE250" s="11" t="s">
        <v>154</v>
      </c>
      <c r="DF250" s="11" t="s">
        <v>154</v>
      </c>
      <c r="DG250" s="11" t="s">
        <v>154</v>
      </c>
      <c r="DH250" s="11" t="s">
        <v>154</v>
      </c>
      <c r="DI250" s="11" t="s">
        <v>157</v>
      </c>
      <c r="DJ250" s="11" t="s">
        <v>157</v>
      </c>
      <c r="DK250" s="11" t="s">
        <v>157</v>
      </c>
      <c r="DL250" s="11" t="s">
        <v>157</v>
      </c>
      <c r="DM250" s="11" t="s">
        <v>157</v>
      </c>
      <c r="DN250" s="11" t="s">
        <v>157</v>
      </c>
      <c r="DO250" s="11" t="s">
        <v>157</v>
      </c>
      <c r="DP250" s="11" t="s">
        <v>157</v>
      </c>
      <c r="DQ250" s="11" t="s">
        <v>157</v>
      </c>
      <c r="DR250" s="11" t="s">
        <v>157</v>
      </c>
      <c r="DS250" s="11" t="s">
        <v>157</v>
      </c>
      <c r="DT250" s="11" t="s">
        <v>157</v>
      </c>
      <c r="DU250" s="11" t="s">
        <v>157</v>
      </c>
      <c r="DV250" s="11" t="b">
        <v>1</v>
      </c>
      <c r="DW250" s="11" t="b">
        <v>1</v>
      </c>
      <c r="DX250" s="11" t="b">
        <v>1</v>
      </c>
      <c r="DY250" s="11" t="b">
        <v>1</v>
      </c>
      <c r="DZ250" s="11" t="b">
        <v>1</v>
      </c>
      <c r="EA250" s="11" t="b">
        <v>1</v>
      </c>
      <c r="EB250" s="11" t="b">
        <v>0</v>
      </c>
      <c r="EC250" s="11" t="b">
        <v>1</v>
      </c>
      <c r="ED250" s="11" t="b">
        <v>1</v>
      </c>
      <c r="EE250" s="11" t="b">
        <v>0</v>
      </c>
      <c r="EF250" s="11" t="b">
        <v>1</v>
      </c>
      <c r="EG250" s="11" t="s">
        <v>157</v>
      </c>
      <c r="EH250" s="11" t="b">
        <v>1</v>
      </c>
      <c r="EI250" s="11">
        <v>3.1876000000000002E-2</v>
      </c>
      <c r="EJ250" s="11">
        <v>3.2848000000000002E-2</v>
      </c>
      <c r="EK250" s="11">
        <v>1.1039999999999999E-2</v>
      </c>
      <c r="EL250" s="11">
        <v>3.2882000000000002E-2</v>
      </c>
      <c r="EM250" s="11">
        <v>3.347E-2</v>
      </c>
      <c r="EN250" s="11">
        <v>1.7052999999999999E-2</v>
      </c>
      <c r="EO250" s="11">
        <v>1.3240999999999999E-2</v>
      </c>
      <c r="EP250" s="11">
        <v>3.2481000000000003E-2</v>
      </c>
      <c r="EQ250" s="11">
        <v>2.0943E-2</v>
      </c>
      <c r="ER250" s="11">
        <v>1.6773E-2</v>
      </c>
      <c r="ES250" s="11">
        <v>4.1491E-2</v>
      </c>
      <c r="ET250" s="11" t="s">
        <v>157</v>
      </c>
      <c r="EU250" s="11">
        <v>3.6087000000000001E-2</v>
      </c>
      <c r="EV250" s="11" t="s">
        <v>411</v>
      </c>
      <c r="EW250" s="11" t="s">
        <v>263</v>
      </c>
    </row>
    <row r="251" spans="1:153" ht="12.75" x14ac:dyDescent="0.2">
      <c r="A251" s="11"/>
      <c r="B251" s="11">
        <v>66953600</v>
      </c>
      <c r="C251" s="11">
        <v>46170.164583333302</v>
      </c>
      <c r="D251" s="11" t="s">
        <v>153</v>
      </c>
      <c r="E251" s="11">
        <v>345600</v>
      </c>
      <c r="F251" s="11">
        <v>73386222</v>
      </c>
      <c r="G251" s="11">
        <v>53390.218750001601</v>
      </c>
      <c r="H251" s="11">
        <v>52373.2618055536</v>
      </c>
      <c r="I251" s="11">
        <v>348456</v>
      </c>
      <c r="J251" s="11">
        <v>1</v>
      </c>
      <c r="K251" s="11">
        <v>235</v>
      </c>
      <c r="L251" s="11">
        <v>243142</v>
      </c>
      <c r="M251" s="11">
        <v>131</v>
      </c>
      <c r="N251" s="11">
        <v>131</v>
      </c>
      <c r="O251" s="11">
        <v>92</v>
      </c>
      <c r="P251" s="11">
        <v>100</v>
      </c>
      <c r="Q251" s="11">
        <v>225084</v>
      </c>
      <c r="R251" s="11" t="s">
        <v>154</v>
      </c>
      <c r="S251" s="11" t="s">
        <v>155</v>
      </c>
      <c r="T251" s="11" t="s">
        <v>208</v>
      </c>
      <c r="U251" s="11">
        <v>22</v>
      </c>
      <c r="V251" s="11" t="s">
        <v>154</v>
      </c>
      <c r="W251" s="11" t="s">
        <v>157</v>
      </c>
      <c r="X251" s="11"/>
      <c r="Y251" s="11">
        <v>1</v>
      </c>
      <c r="Z251" s="11">
        <v>10</v>
      </c>
      <c r="AA251" s="11">
        <v>10</v>
      </c>
      <c r="AB251" s="11">
        <v>10</v>
      </c>
      <c r="AC251" s="11">
        <v>10</v>
      </c>
      <c r="AD251" s="11">
        <v>10</v>
      </c>
      <c r="AE251" s="11">
        <v>10</v>
      </c>
      <c r="AF251" s="11">
        <v>10</v>
      </c>
      <c r="AG251" s="11">
        <v>10</v>
      </c>
      <c r="AH251" s="11">
        <v>10</v>
      </c>
      <c r="AI251" s="11">
        <v>10</v>
      </c>
      <c r="AJ251" s="11">
        <v>10</v>
      </c>
      <c r="AK251" s="11">
        <v>10</v>
      </c>
      <c r="AL251" s="11">
        <v>10</v>
      </c>
      <c r="AM251" s="11">
        <v>121</v>
      </c>
      <c r="AN251" s="11">
        <v>60</v>
      </c>
      <c r="AO251" s="11">
        <v>10</v>
      </c>
      <c r="AP251" s="11">
        <v>120</v>
      </c>
      <c r="AQ251" s="11">
        <v>60</v>
      </c>
      <c r="AR251" s="11">
        <v>40</v>
      </c>
      <c r="AS251" s="11">
        <v>1</v>
      </c>
      <c r="AT251" s="11">
        <v>130</v>
      </c>
      <c r="AU251" s="11">
        <v>211</v>
      </c>
      <c r="AV251" s="11">
        <v>1598</v>
      </c>
      <c r="AW251" s="11">
        <v>854</v>
      </c>
      <c r="AX251" s="11">
        <v>37068</v>
      </c>
      <c r="AY251" s="11">
        <v>3366</v>
      </c>
      <c r="AZ251" s="11">
        <v>12673</v>
      </c>
      <c r="BA251" s="11">
        <v>5108</v>
      </c>
      <c r="BB251" s="11">
        <v>3023</v>
      </c>
      <c r="BC251" s="11">
        <v>22860</v>
      </c>
      <c r="BD251" s="11">
        <v>342</v>
      </c>
      <c r="BE251" s="11">
        <v>7712</v>
      </c>
      <c r="BF251" s="11">
        <v>7776</v>
      </c>
      <c r="BG251" s="11">
        <v>12407</v>
      </c>
      <c r="BH251" s="11">
        <v>8262</v>
      </c>
      <c r="BI251" s="11">
        <v>17</v>
      </c>
      <c r="BJ251" s="11">
        <v>17</v>
      </c>
      <c r="BK251" s="11">
        <v>18</v>
      </c>
      <c r="BL251" s="11">
        <v>25</v>
      </c>
      <c r="BM251" s="11">
        <v>20</v>
      </c>
      <c r="BN251" s="11">
        <v>18</v>
      </c>
      <c r="BO251" s="11">
        <v>24</v>
      </c>
      <c r="BP251" s="11">
        <v>25</v>
      </c>
      <c r="BQ251" s="11">
        <v>17</v>
      </c>
      <c r="BR251" s="11">
        <v>17</v>
      </c>
      <c r="BS251" s="11">
        <v>25</v>
      </c>
      <c r="BT251" s="11">
        <v>37</v>
      </c>
      <c r="BU251" s="11">
        <v>64</v>
      </c>
      <c r="BV251" s="11">
        <v>21</v>
      </c>
      <c r="BW251" s="11">
        <v>9</v>
      </c>
      <c r="BX251" s="11">
        <v>24</v>
      </c>
      <c r="BY251" s="11">
        <v>29</v>
      </c>
      <c r="BZ251" s="11">
        <v>46</v>
      </c>
      <c r="CA251" s="11">
        <v>18</v>
      </c>
      <c r="CB251" s="11">
        <v>24</v>
      </c>
      <c r="CC251" s="11">
        <v>40</v>
      </c>
      <c r="CD251" s="11">
        <v>7</v>
      </c>
      <c r="CE251" s="11">
        <v>44</v>
      </c>
      <c r="CF251" s="11">
        <v>31</v>
      </c>
      <c r="CG251" s="11">
        <v>81</v>
      </c>
      <c r="CH251" s="11">
        <v>33</v>
      </c>
      <c r="CI251" s="11" t="s">
        <v>158</v>
      </c>
      <c r="CJ251" s="11" t="s">
        <v>158</v>
      </c>
      <c r="CK251" s="11" t="s">
        <v>158</v>
      </c>
      <c r="CL251" s="11" t="s">
        <v>158</v>
      </c>
      <c r="CM251" s="11" t="s">
        <v>158</v>
      </c>
      <c r="CN251" s="11" t="s">
        <v>158</v>
      </c>
      <c r="CO251" s="11" t="s">
        <v>158</v>
      </c>
      <c r="CP251" s="11" t="s">
        <v>158</v>
      </c>
      <c r="CQ251" s="11" t="s">
        <v>158</v>
      </c>
      <c r="CR251" s="11" t="s">
        <v>158</v>
      </c>
      <c r="CS251" s="11" t="s">
        <v>158</v>
      </c>
      <c r="CT251" s="11" t="s">
        <v>158</v>
      </c>
      <c r="CU251" s="11" t="s">
        <v>158</v>
      </c>
      <c r="CV251" s="11" t="s">
        <v>154</v>
      </c>
      <c r="CW251" s="11" t="s">
        <v>154</v>
      </c>
      <c r="CX251" s="11" t="s">
        <v>154</v>
      </c>
      <c r="CY251" s="11" t="s">
        <v>154</v>
      </c>
      <c r="CZ251" s="11" t="s">
        <v>154</v>
      </c>
      <c r="DA251" s="11" t="s">
        <v>154</v>
      </c>
      <c r="DB251" s="11" t="s">
        <v>154</v>
      </c>
      <c r="DC251" s="11" t="s">
        <v>154</v>
      </c>
      <c r="DD251" s="11" t="s">
        <v>154</v>
      </c>
      <c r="DE251" s="11" t="s">
        <v>154</v>
      </c>
      <c r="DF251" s="11" t="s">
        <v>154</v>
      </c>
      <c r="DG251" s="11" t="s">
        <v>154</v>
      </c>
      <c r="DH251" s="11" t="s">
        <v>154</v>
      </c>
      <c r="DI251" s="11" t="s">
        <v>157</v>
      </c>
      <c r="DJ251" s="11" t="s">
        <v>157</v>
      </c>
      <c r="DK251" s="11" t="s">
        <v>157</v>
      </c>
      <c r="DL251" s="11" t="s">
        <v>157</v>
      </c>
      <c r="DM251" s="11" t="s">
        <v>157</v>
      </c>
      <c r="DN251" s="11" t="s">
        <v>157</v>
      </c>
      <c r="DO251" s="11" t="s">
        <v>157</v>
      </c>
      <c r="DP251" s="11" t="s">
        <v>157</v>
      </c>
      <c r="DQ251" s="11" t="s">
        <v>157</v>
      </c>
      <c r="DR251" s="11" t="s">
        <v>157</v>
      </c>
      <c r="DS251" s="11" t="s">
        <v>157</v>
      </c>
      <c r="DT251" s="11" t="s">
        <v>157</v>
      </c>
      <c r="DU251" s="11" t="s">
        <v>157</v>
      </c>
      <c r="DV251" s="11" t="b">
        <v>1</v>
      </c>
      <c r="DW251" s="11" t="b">
        <v>1</v>
      </c>
      <c r="DX251" s="11" t="b">
        <v>1</v>
      </c>
      <c r="DY251" s="11" t="b">
        <v>1</v>
      </c>
      <c r="DZ251" s="11" t="b">
        <v>1</v>
      </c>
      <c r="EA251" s="11" t="b">
        <v>1</v>
      </c>
      <c r="EB251" s="11" t="b">
        <v>1</v>
      </c>
      <c r="EC251" s="11" t="b">
        <v>1</v>
      </c>
      <c r="ED251" s="11" t="b">
        <v>1</v>
      </c>
      <c r="EE251" s="11" t="b">
        <v>1</v>
      </c>
      <c r="EF251" s="11" t="b">
        <v>1</v>
      </c>
      <c r="EG251" s="11" t="b">
        <v>1</v>
      </c>
      <c r="EH251" s="11" t="b">
        <v>1</v>
      </c>
      <c r="EI251" s="11">
        <v>3.7888999999999999E-2</v>
      </c>
      <c r="EJ251" s="11">
        <v>3.3506000000000001E-2</v>
      </c>
      <c r="EK251" s="11">
        <v>1.6159E-2</v>
      </c>
      <c r="EL251" s="11">
        <v>0.21395500000000001</v>
      </c>
      <c r="EM251" s="11">
        <v>1.366E-2</v>
      </c>
      <c r="EN251" s="11">
        <v>2.9759000000000001E-2</v>
      </c>
      <c r="EO251" s="11">
        <v>7.9592999999999997E-2</v>
      </c>
      <c r="EP251" s="11">
        <v>3.2493000000000001E-2</v>
      </c>
      <c r="EQ251" s="11">
        <v>6.0639999999999999E-2</v>
      </c>
      <c r="ER251" s="11">
        <v>6.2285E-2</v>
      </c>
      <c r="ES251" s="11">
        <v>5.2567000000000003E-2</v>
      </c>
      <c r="ET251" s="11">
        <v>3.8591E-2</v>
      </c>
      <c r="EU251" s="11">
        <v>6.9847999999999993E-2</v>
      </c>
      <c r="EV251" s="11" t="s">
        <v>228</v>
      </c>
      <c r="EW251" s="11" t="s">
        <v>229</v>
      </c>
    </row>
    <row r="252" spans="1:153" ht="12.75" x14ac:dyDescent="0.2">
      <c r="A252" s="11"/>
      <c r="B252" s="11">
        <v>48908538</v>
      </c>
      <c r="C252" s="11">
        <v>46959.739583333198</v>
      </c>
      <c r="D252" s="11" t="s">
        <v>153</v>
      </c>
      <c r="E252" s="11">
        <v>345600</v>
      </c>
      <c r="F252" s="11">
        <v>55748342</v>
      </c>
      <c r="G252" s="11">
        <v>50359.942361112102</v>
      </c>
      <c r="H252" s="11">
        <v>49697.940277776499</v>
      </c>
      <c r="I252" s="11">
        <v>250336</v>
      </c>
      <c r="J252" s="11">
        <v>1</v>
      </c>
      <c r="K252" s="11">
        <v>258</v>
      </c>
      <c r="L252" s="11">
        <v>83361</v>
      </c>
      <c r="M252" s="11">
        <v>131</v>
      </c>
      <c r="N252" s="11">
        <v>131</v>
      </c>
      <c r="O252" s="11">
        <v>92</v>
      </c>
      <c r="P252" s="11">
        <v>100</v>
      </c>
      <c r="Q252" s="11">
        <v>198605</v>
      </c>
      <c r="R252" s="11" t="s">
        <v>154</v>
      </c>
      <c r="S252" s="11" t="s">
        <v>155</v>
      </c>
      <c r="T252" s="11" t="s">
        <v>208</v>
      </c>
      <c r="U252" s="11">
        <v>0</v>
      </c>
      <c r="V252" s="11" t="s">
        <v>154</v>
      </c>
      <c r="W252" s="11" t="s">
        <v>157</v>
      </c>
      <c r="X252" s="11">
        <v>5</v>
      </c>
      <c r="Y252" s="11">
        <v>1</v>
      </c>
      <c r="Z252" s="11">
        <v>10</v>
      </c>
      <c r="AA252" s="11">
        <v>10</v>
      </c>
      <c r="AB252" s="11">
        <v>10</v>
      </c>
      <c r="AC252" s="11">
        <v>10</v>
      </c>
      <c r="AD252" s="11">
        <v>10</v>
      </c>
      <c r="AE252" s="11">
        <v>10</v>
      </c>
      <c r="AF252" s="11">
        <v>10</v>
      </c>
      <c r="AG252" s="11">
        <v>10</v>
      </c>
      <c r="AH252" s="11">
        <v>10</v>
      </c>
      <c r="AI252" s="11">
        <v>10</v>
      </c>
      <c r="AJ252" s="11">
        <v>10</v>
      </c>
      <c r="AK252" s="11">
        <v>10</v>
      </c>
      <c r="AL252" s="11">
        <v>10</v>
      </c>
      <c r="AM252" s="11">
        <v>121</v>
      </c>
      <c r="AN252" s="11">
        <v>60</v>
      </c>
      <c r="AO252" s="11">
        <v>10</v>
      </c>
      <c r="AP252" s="11">
        <v>120</v>
      </c>
      <c r="AQ252" s="11">
        <v>60</v>
      </c>
      <c r="AR252" s="11">
        <v>40</v>
      </c>
      <c r="AS252" s="11">
        <v>1</v>
      </c>
      <c r="AT252" s="11">
        <v>130</v>
      </c>
      <c r="AU252" s="11">
        <v>1439</v>
      </c>
      <c r="AV252" s="11">
        <v>6681</v>
      </c>
      <c r="AW252" s="11">
        <v>1009</v>
      </c>
      <c r="AX252" s="11">
        <v>896</v>
      </c>
      <c r="AY252" s="11">
        <v>1498</v>
      </c>
      <c r="AZ252" s="11">
        <v>4297</v>
      </c>
      <c r="BA252" s="11">
        <v>6548</v>
      </c>
      <c r="BB252" s="11">
        <v>2915</v>
      </c>
      <c r="BC252" s="11">
        <v>2016</v>
      </c>
      <c r="BD252" s="11">
        <v>651</v>
      </c>
      <c r="BE252" s="11">
        <v>13157</v>
      </c>
      <c r="BF252" s="11">
        <v>711</v>
      </c>
      <c r="BG252" s="11">
        <v>3443</v>
      </c>
      <c r="BH252" s="11">
        <v>6410</v>
      </c>
      <c r="BI252" s="11">
        <v>9</v>
      </c>
      <c r="BJ252" s="11">
        <v>9</v>
      </c>
      <c r="BK252" s="11">
        <v>7</v>
      </c>
      <c r="BL252" s="11">
        <v>11</v>
      </c>
      <c r="BM252" s="11">
        <v>9</v>
      </c>
      <c r="BN252" s="11">
        <v>10</v>
      </c>
      <c r="BO252" s="11">
        <v>11</v>
      </c>
      <c r="BP252" s="11">
        <v>11</v>
      </c>
      <c r="BQ252" s="11">
        <v>10</v>
      </c>
      <c r="BR252" s="11">
        <v>15</v>
      </c>
      <c r="BS252" s="11">
        <v>14</v>
      </c>
      <c r="BT252" s="11">
        <v>23</v>
      </c>
      <c r="BU252" s="11">
        <v>26</v>
      </c>
      <c r="BV252" s="11">
        <v>2</v>
      </c>
      <c r="BW252" s="11">
        <v>5</v>
      </c>
      <c r="BX252" s="11">
        <v>4</v>
      </c>
      <c r="BY252" s="11">
        <v>4</v>
      </c>
      <c r="BZ252" s="11">
        <v>39</v>
      </c>
      <c r="CA252" s="11">
        <v>19</v>
      </c>
      <c r="CB252" s="11">
        <v>12</v>
      </c>
      <c r="CC252" s="11">
        <v>9</v>
      </c>
      <c r="CD252" s="11">
        <v>6</v>
      </c>
      <c r="CE252" s="11">
        <v>15</v>
      </c>
      <c r="CF252" s="11">
        <v>4</v>
      </c>
      <c r="CG252" s="11">
        <v>7</v>
      </c>
      <c r="CH252" s="11">
        <v>14</v>
      </c>
      <c r="CI252" s="11" t="s">
        <v>158</v>
      </c>
      <c r="CJ252" s="11" t="s">
        <v>158</v>
      </c>
      <c r="CK252" s="11" t="s">
        <v>158</v>
      </c>
      <c r="CL252" s="11" t="s">
        <v>158</v>
      </c>
      <c r="CM252" s="11" t="s">
        <v>158</v>
      </c>
      <c r="CN252" s="11" t="s">
        <v>158</v>
      </c>
      <c r="CO252" s="11" t="s">
        <v>158</v>
      </c>
      <c r="CP252" s="11" t="s">
        <v>158</v>
      </c>
      <c r="CQ252" s="11" t="s">
        <v>158</v>
      </c>
      <c r="CR252" s="11" t="s">
        <v>158</v>
      </c>
      <c r="CS252" s="11" t="s">
        <v>158</v>
      </c>
      <c r="CT252" s="11" t="s">
        <v>158</v>
      </c>
      <c r="CU252" s="11" t="s">
        <v>158</v>
      </c>
      <c r="CV252" s="11" t="s">
        <v>154</v>
      </c>
      <c r="CW252" s="11" t="s">
        <v>154</v>
      </c>
      <c r="CX252" s="11" t="s">
        <v>154</v>
      </c>
      <c r="CY252" s="11" t="s">
        <v>154</v>
      </c>
      <c r="CZ252" s="11" t="s">
        <v>154</v>
      </c>
      <c r="DA252" s="11" t="s">
        <v>154</v>
      </c>
      <c r="DB252" s="11" t="s">
        <v>154</v>
      </c>
      <c r="DC252" s="11" t="s">
        <v>154</v>
      </c>
      <c r="DD252" s="11" t="s">
        <v>154</v>
      </c>
      <c r="DE252" s="11" t="s">
        <v>154</v>
      </c>
      <c r="DF252" s="11" t="s">
        <v>154</v>
      </c>
      <c r="DG252" s="11" t="s">
        <v>154</v>
      </c>
      <c r="DH252" s="11" t="s">
        <v>154</v>
      </c>
      <c r="DI252" s="11" t="s">
        <v>157</v>
      </c>
      <c r="DJ252" s="11" t="s">
        <v>157</v>
      </c>
      <c r="DK252" s="11" t="s">
        <v>157</v>
      </c>
      <c r="DL252" s="11" t="s">
        <v>157</v>
      </c>
      <c r="DM252" s="11" t="s">
        <v>157</v>
      </c>
      <c r="DN252" s="11" t="s">
        <v>157</v>
      </c>
      <c r="DO252" s="11" t="s">
        <v>157</v>
      </c>
      <c r="DP252" s="11" t="s">
        <v>157</v>
      </c>
      <c r="DQ252" s="11" t="s">
        <v>157</v>
      </c>
      <c r="DR252" s="11" t="s">
        <v>157</v>
      </c>
      <c r="DS252" s="11" t="s">
        <v>157</v>
      </c>
      <c r="DT252" s="11" t="s">
        <v>157</v>
      </c>
      <c r="DU252" s="11" t="s">
        <v>157</v>
      </c>
      <c r="DV252" s="11" t="b">
        <v>1</v>
      </c>
      <c r="DW252" s="11" t="b">
        <v>1</v>
      </c>
      <c r="DX252" s="11" t="b">
        <v>1</v>
      </c>
      <c r="DY252" s="11" t="b">
        <v>1</v>
      </c>
      <c r="DZ252" s="11" t="b">
        <v>1</v>
      </c>
      <c r="EA252" s="11" t="b">
        <v>1</v>
      </c>
      <c r="EB252" s="11" t="b">
        <v>1</v>
      </c>
      <c r="EC252" s="11" t="b">
        <v>1</v>
      </c>
      <c r="ED252" s="11" t="b">
        <v>1</v>
      </c>
      <c r="EE252" s="11" t="b">
        <v>1</v>
      </c>
      <c r="EF252" s="11" t="b">
        <v>1</v>
      </c>
      <c r="EG252" s="11" t="b">
        <v>1</v>
      </c>
      <c r="EH252" s="11" t="b">
        <v>1</v>
      </c>
      <c r="EI252" s="11">
        <v>3.1296999999999998E-2</v>
      </c>
      <c r="EJ252" s="11">
        <v>3.7742999999999999E-2</v>
      </c>
      <c r="EK252" s="11">
        <v>0.17576700000000001</v>
      </c>
      <c r="EL252" s="11">
        <v>3.2784000000000001E-2</v>
      </c>
      <c r="EM252" s="11">
        <v>2.9675E-2</v>
      </c>
      <c r="EN252" s="11">
        <v>3.6628000000000001E-2</v>
      </c>
      <c r="EO252" s="11">
        <v>3.5992999999999997E-2</v>
      </c>
      <c r="EP252" s="11">
        <v>3.2513E-2</v>
      </c>
      <c r="EQ252" s="11">
        <v>4.3123000000000002E-2</v>
      </c>
      <c r="ER252" s="11">
        <v>3.5409000000000003E-2</v>
      </c>
      <c r="ES252" s="11">
        <v>4.2659000000000002E-2</v>
      </c>
      <c r="ET252" s="11">
        <v>3.8349000000000001E-2</v>
      </c>
      <c r="EU252" s="11">
        <v>3.3624000000000001E-2</v>
      </c>
      <c r="EV252" s="11" t="s">
        <v>230</v>
      </c>
      <c r="EW252" s="11" t="s">
        <v>275</v>
      </c>
    </row>
    <row r="253" spans="1:153" ht="12.75" x14ac:dyDescent="0.2">
      <c r="A253" s="11"/>
      <c r="B253" s="11">
        <v>58412742</v>
      </c>
      <c r="C253" s="11">
        <v>47113.268055555403</v>
      </c>
      <c r="D253" s="11" t="s">
        <v>153</v>
      </c>
      <c r="E253" s="11">
        <v>345600</v>
      </c>
      <c r="F253" s="11">
        <v>66507216</v>
      </c>
      <c r="G253" s="11">
        <v>51443.617361112301</v>
      </c>
      <c r="H253" s="11">
        <v>50654.677777776204</v>
      </c>
      <c r="I253" s="11">
        <v>104507</v>
      </c>
      <c r="J253" s="11">
        <v>1</v>
      </c>
      <c r="K253" s="11">
        <v>19</v>
      </c>
      <c r="L253" s="11">
        <v>43509</v>
      </c>
      <c r="M253" s="11">
        <v>131</v>
      </c>
      <c r="N253" s="11">
        <v>131</v>
      </c>
      <c r="O253" s="11">
        <v>92</v>
      </c>
      <c r="P253" s="11">
        <v>100</v>
      </c>
      <c r="Q253" s="11">
        <v>36266</v>
      </c>
      <c r="R253" s="11" t="s">
        <v>154</v>
      </c>
      <c r="S253" s="11" t="s">
        <v>155</v>
      </c>
      <c r="T253" s="11" t="s">
        <v>208</v>
      </c>
      <c r="U253" s="11">
        <v>0</v>
      </c>
      <c r="V253" s="11" t="s">
        <v>154</v>
      </c>
      <c r="W253" s="11" t="s">
        <v>157</v>
      </c>
      <c r="X253" s="11">
        <v>4</v>
      </c>
      <c r="Y253" s="11">
        <v>1</v>
      </c>
      <c r="Z253" s="11">
        <v>10</v>
      </c>
      <c r="AA253" s="11">
        <v>10</v>
      </c>
      <c r="AB253" s="11">
        <v>10</v>
      </c>
      <c r="AC253" s="11">
        <v>10</v>
      </c>
      <c r="AD253" s="11">
        <v>10</v>
      </c>
      <c r="AE253" s="11">
        <v>10</v>
      </c>
      <c r="AF253" s="11">
        <v>10</v>
      </c>
      <c r="AG253" s="11">
        <v>10</v>
      </c>
      <c r="AH253" s="11">
        <v>10</v>
      </c>
      <c r="AI253" s="11">
        <v>10</v>
      </c>
      <c r="AJ253" s="11">
        <v>10</v>
      </c>
      <c r="AK253" s="11">
        <v>10</v>
      </c>
      <c r="AL253" s="11">
        <v>10</v>
      </c>
      <c r="AM253" s="11">
        <v>121</v>
      </c>
      <c r="AN253" s="11">
        <v>60</v>
      </c>
      <c r="AO253" s="11">
        <v>10</v>
      </c>
      <c r="AP253" s="11">
        <v>120</v>
      </c>
      <c r="AQ253" s="11">
        <v>60</v>
      </c>
      <c r="AR253" s="11">
        <v>40</v>
      </c>
      <c r="AS253" s="11">
        <v>1</v>
      </c>
      <c r="AT253" s="11">
        <v>130</v>
      </c>
      <c r="AU253" s="11">
        <v>776</v>
      </c>
      <c r="AV253" s="11">
        <v>483</v>
      </c>
      <c r="AW253" s="11">
        <v>837</v>
      </c>
      <c r="AX253" s="11">
        <v>15735</v>
      </c>
      <c r="AY253" s="11">
        <v>651</v>
      </c>
      <c r="AZ253" s="11">
        <v>1369</v>
      </c>
      <c r="BA253" s="11">
        <v>1079</v>
      </c>
      <c r="BB253" s="11">
        <v>7068</v>
      </c>
      <c r="BC253" s="11">
        <v>2129</v>
      </c>
      <c r="BD253" s="11">
        <v>405</v>
      </c>
      <c r="BE253" s="11">
        <v>4650</v>
      </c>
      <c r="BF253" s="11">
        <v>3163</v>
      </c>
      <c r="BG253" s="11">
        <v>21220</v>
      </c>
      <c r="BH253" s="11">
        <v>8581</v>
      </c>
      <c r="BI253" s="11">
        <v>10</v>
      </c>
      <c r="BJ253" s="11">
        <v>10</v>
      </c>
      <c r="BK253" s="11">
        <v>9</v>
      </c>
      <c r="BL253" s="11">
        <v>11</v>
      </c>
      <c r="BM253" s="11">
        <v>9</v>
      </c>
      <c r="BN253" s="11">
        <v>14</v>
      </c>
      <c r="BO253" s="11">
        <v>13</v>
      </c>
      <c r="BP253" s="11">
        <v>11</v>
      </c>
      <c r="BQ253" s="11">
        <v>10</v>
      </c>
      <c r="BR253" s="11">
        <v>10</v>
      </c>
      <c r="BS253" s="11">
        <v>15</v>
      </c>
      <c r="BT253" s="11">
        <v>18</v>
      </c>
      <c r="BU253" s="11">
        <v>32</v>
      </c>
      <c r="BV253" s="11">
        <v>4</v>
      </c>
      <c r="BW253" s="11">
        <v>6</v>
      </c>
      <c r="BX253" s="11">
        <v>5</v>
      </c>
      <c r="BY253" s="11">
        <v>4</v>
      </c>
      <c r="BZ253" s="11">
        <v>6</v>
      </c>
      <c r="CA253" s="11">
        <v>5</v>
      </c>
      <c r="CB253" s="11">
        <v>4</v>
      </c>
      <c r="CC253" s="11">
        <v>11</v>
      </c>
      <c r="CD253" s="11">
        <v>3</v>
      </c>
      <c r="CE253" s="11">
        <v>4</v>
      </c>
      <c r="CF253" s="11">
        <v>4</v>
      </c>
      <c r="CG253" s="11">
        <v>8</v>
      </c>
      <c r="CH253" s="11">
        <v>15</v>
      </c>
      <c r="CI253" s="11" t="s">
        <v>158</v>
      </c>
      <c r="CJ253" s="11" t="s">
        <v>158</v>
      </c>
      <c r="CK253" s="11" t="s">
        <v>158</v>
      </c>
      <c r="CL253" s="11" t="s">
        <v>158</v>
      </c>
      <c r="CM253" s="11" t="s">
        <v>158</v>
      </c>
      <c r="CN253" s="11" t="s">
        <v>158</v>
      </c>
      <c r="CO253" s="11" t="s">
        <v>158</v>
      </c>
      <c r="CP253" s="11" t="s">
        <v>158</v>
      </c>
      <c r="CQ253" s="11" t="s">
        <v>158</v>
      </c>
      <c r="CR253" s="11" t="s">
        <v>158</v>
      </c>
      <c r="CS253" s="11" t="s">
        <v>158</v>
      </c>
      <c r="CT253" s="11" t="s">
        <v>158</v>
      </c>
      <c r="CU253" s="11" t="s">
        <v>158</v>
      </c>
      <c r="CV253" s="11" t="s">
        <v>154</v>
      </c>
      <c r="CW253" s="11" t="s">
        <v>154</v>
      </c>
      <c r="CX253" s="11" t="s">
        <v>154</v>
      </c>
      <c r="CY253" s="11" t="s">
        <v>154</v>
      </c>
      <c r="CZ253" s="11" t="s">
        <v>154</v>
      </c>
      <c r="DA253" s="11" t="s">
        <v>154</v>
      </c>
      <c r="DB253" s="11" t="s">
        <v>154</v>
      </c>
      <c r="DC253" s="11" t="s">
        <v>154</v>
      </c>
      <c r="DD253" s="11" t="s">
        <v>154</v>
      </c>
      <c r="DE253" s="11" t="s">
        <v>154</v>
      </c>
      <c r="DF253" s="11" t="s">
        <v>154</v>
      </c>
      <c r="DG253" s="11" t="s">
        <v>154</v>
      </c>
      <c r="DH253" s="11" t="s">
        <v>154</v>
      </c>
      <c r="DI253" s="11" t="s">
        <v>157</v>
      </c>
      <c r="DJ253" s="11" t="s">
        <v>157</v>
      </c>
      <c r="DK253" s="11" t="s">
        <v>157</v>
      </c>
      <c r="DL253" s="11" t="s">
        <v>157</v>
      </c>
      <c r="DM253" s="11" t="s">
        <v>157</v>
      </c>
      <c r="DN253" s="11" t="s">
        <v>157</v>
      </c>
      <c r="DO253" s="11" t="s">
        <v>157</v>
      </c>
      <c r="DP253" s="11" t="s">
        <v>157</v>
      </c>
      <c r="DQ253" s="11" t="s">
        <v>157</v>
      </c>
      <c r="DR253" s="11" t="s">
        <v>157</v>
      </c>
      <c r="DS253" s="11" t="s">
        <v>157</v>
      </c>
      <c r="DT253" s="11" t="s">
        <v>157</v>
      </c>
      <c r="DU253" s="11" t="s">
        <v>157</v>
      </c>
      <c r="DV253" s="11" t="b">
        <v>1</v>
      </c>
      <c r="DW253" s="11" t="b">
        <v>1</v>
      </c>
      <c r="DX253" s="11" t="b">
        <v>1</v>
      </c>
      <c r="DY253" s="11" t="b">
        <v>1</v>
      </c>
      <c r="DZ253" s="11" t="b">
        <v>1</v>
      </c>
      <c r="EA253" s="11" t="b">
        <v>1</v>
      </c>
      <c r="EB253" s="11" t="b">
        <v>1</v>
      </c>
      <c r="EC253" s="11" t="b">
        <v>1</v>
      </c>
      <c r="ED253" s="11" t="b">
        <v>1</v>
      </c>
      <c r="EE253" s="11" t="b">
        <v>1</v>
      </c>
      <c r="EF253" s="11" t="b">
        <v>1</v>
      </c>
      <c r="EG253" s="11" t="b">
        <v>1</v>
      </c>
      <c r="EH253" s="11" t="b">
        <v>1</v>
      </c>
      <c r="EI253" s="11">
        <v>2.5724E-2</v>
      </c>
      <c r="EJ253" s="11">
        <v>0.10469299999999999</v>
      </c>
      <c r="EK253" s="11">
        <v>1.7741E-2</v>
      </c>
      <c r="EL253" s="11">
        <v>1.7597000000000002E-2</v>
      </c>
      <c r="EM253" s="11">
        <v>5.9706000000000002E-2</v>
      </c>
      <c r="EN253" s="11">
        <v>4.1495999999999998E-2</v>
      </c>
      <c r="EO253" s="11">
        <v>4.3111999999999998E-2</v>
      </c>
      <c r="EP253" s="11">
        <v>3.2548000000000001E-2</v>
      </c>
      <c r="EQ253" s="11">
        <v>3.1315999999999997E-2</v>
      </c>
      <c r="ER253" s="11">
        <v>5.4498999999999999E-2</v>
      </c>
      <c r="ES253" s="11">
        <v>0.109523</v>
      </c>
      <c r="ET253" s="11">
        <v>0.27467799999999998</v>
      </c>
      <c r="EU253" s="11">
        <v>9.9928000000000003E-2</v>
      </c>
      <c r="EV253" s="11" t="s">
        <v>167</v>
      </c>
      <c r="EW253" s="11" t="s">
        <v>251</v>
      </c>
    </row>
    <row r="254" spans="1:153" ht="12.75" x14ac:dyDescent="0.2">
      <c r="A254" s="11"/>
      <c r="B254" s="11">
        <v>66953688</v>
      </c>
      <c r="C254" s="11">
        <v>46872.009027777698</v>
      </c>
      <c r="D254" s="11" t="s">
        <v>153</v>
      </c>
      <c r="E254" s="11">
        <v>345600</v>
      </c>
      <c r="F254" s="11">
        <v>73386338</v>
      </c>
      <c r="G254" s="11">
        <v>54233.077083335003</v>
      </c>
      <c r="H254" s="11">
        <v>53117.390972219997</v>
      </c>
      <c r="I254" s="11">
        <v>172688</v>
      </c>
      <c r="J254" s="11">
        <v>1</v>
      </c>
      <c r="K254" s="11">
        <v>42</v>
      </c>
      <c r="L254" s="11">
        <v>133108</v>
      </c>
      <c r="M254" s="11">
        <v>131</v>
      </c>
      <c r="N254" s="11">
        <v>131</v>
      </c>
      <c r="O254" s="11">
        <v>92</v>
      </c>
      <c r="P254" s="11">
        <v>100</v>
      </c>
      <c r="Q254" s="11">
        <v>110633</v>
      </c>
      <c r="R254" s="11" t="s">
        <v>154</v>
      </c>
      <c r="S254" s="11" t="s">
        <v>155</v>
      </c>
      <c r="T254" s="11" t="s">
        <v>208</v>
      </c>
      <c r="U254" s="11">
        <v>29</v>
      </c>
      <c r="V254" s="11" t="s">
        <v>154</v>
      </c>
      <c r="W254" s="11" t="s">
        <v>157</v>
      </c>
      <c r="X254" s="11">
        <v>3</v>
      </c>
      <c r="Y254" s="11">
        <v>1</v>
      </c>
      <c r="Z254" s="11">
        <v>10</v>
      </c>
      <c r="AA254" s="11">
        <v>10</v>
      </c>
      <c r="AB254" s="11">
        <v>10</v>
      </c>
      <c r="AC254" s="11">
        <v>10</v>
      </c>
      <c r="AD254" s="11">
        <v>10</v>
      </c>
      <c r="AE254" s="11">
        <v>10</v>
      </c>
      <c r="AF254" s="11">
        <v>10</v>
      </c>
      <c r="AG254" s="11">
        <v>10</v>
      </c>
      <c r="AH254" s="11">
        <v>10</v>
      </c>
      <c r="AI254" s="11">
        <v>10</v>
      </c>
      <c r="AJ254" s="11">
        <v>10</v>
      </c>
      <c r="AK254" s="11">
        <v>10</v>
      </c>
      <c r="AL254" s="11">
        <v>10</v>
      </c>
      <c r="AM254" s="11">
        <v>121</v>
      </c>
      <c r="AN254" s="11">
        <v>60</v>
      </c>
      <c r="AO254" s="11">
        <v>10</v>
      </c>
      <c r="AP254" s="11">
        <v>120</v>
      </c>
      <c r="AQ254" s="11">
        <v>60</v>
      </c>
      <c r="AR254" s="11">
        <v>40</v>
      </c>
      <c r="AS254" s="11">
        <v>1</v>
      </c>
      <c r="AT254" s="11">
        <v>130</v>
      </c>
      <c r="AU254" s="11">
        <v>560</v>
      </c>
      <c r="AV254" s="11">
        <v>1665</v>
      </c>
      <c r="AW254" s="11">
        <v>2182</v>
      </c>
      <c r="AX254" s="11">
        <v>5172</v>
      </c>
      <c r="AY254" s="11">
        <v>1087</v>
      </c>
      <c r="AZ254" s="11">
        <v>11578</v>
      </c>
      <c r="BA254" s="11">
        <v>1252</v>
      </c>
      <c r="BB254" s="11">
        <v>3142</v>
      </c>
      <c r="BC254" s="11">
        <v>4937</v>
      </c>
      <c r="BD254" s="11">
        <v>1941</v>
      </c>
      <c r="BE254" s="11">
        <v>6814</v>
      </c>
      <c r="BF254" s="11">
        <v>700</v>
      </c>
      <c r="BG254" s="11">
        <v>13662</v>
      </c>
      <c r="BH254" s="11">
        <v>6918</v>
      </c>
      <c r="BI254" s="11">
        <v>13</v>
      </c>
      <c r="BJ254" s="11">
        <v>14</v>
      </c>
      <c r="BK254" s="11">
        <v>14</v>
      </c>
      <c r="BL254" s="11">
        <v>21</v>
      </c>
      <c r="BM254" s="11">
        <v>11</v>
      </c>
      <c r="BN254" s="11">
        <v>11</v>
      </c>
      <c r="BO254" s="11">
        <v>17</v>
      </c>
      <c r="BP254" s="11">
        <v>16</v>
      </c>
      <c r="BQ254" s="11">
        <v>14</v>
      </c>
      <c r="BR254" s="11">
        <v>12</v>
      </c>
      <c r="BS254" s="11">
        <v>16</v>
      </c>
      <c r="BT254" s="11">
        <v>25</v>
      </c>
      <c r="BU254" s="11">
        <v>27</v>
      </c>
      <c r="BV254" s="11">
        <v>14</v>
      </c>
      <c r="BW254" s="11">
        <v>7</v>
      </c>
      <c r="BX254" s="11">
        <v>14</v>
      </c>
      <c r="BY254" s="11">
        <v>7</v>
      </c>
      <c r="BZ254" s="11">
        <v>12</v>
      </c>
      <c r="CA254" s="11">
        <v>8</v>
      </c>
      <c r="CB254" s="11">
        <v>8</v>
      </c>
      <c r="CC254" s="11">
        <v>13</v>
      </c>
      <c r="CD254" s="11">
        <v>8</v>
      </c>
      <c r="CE254" s="11">
        <v>9</v>
      </c>
      <c r="CF254" s="11">
        <v>7</v>
      </c>
      <c r="CG254" s="11">
        <v>8</v>
      </c>
      <c r="CH254" s="11">
        <v>11</v>
      </c>
      <c r="CI254" s="11" t="s">
        <v>158</v>
      </c>
      <c r="CJ254" s="11" t="s">
        <v>158</v>
      </c>
      <c r="CK254" s="11" t="s">
        <v>158</v>
      </c>
      <c r="CL254" s="11" t="s">
        <v>158</v>
      </c>
      <c r="CM254" s="11" t="s">
        <v>158</v>
      </c>
      <c r="CN254" s="11" t="s">
        <v>158</v>
      </c>
      <c r="CO254" s="11" t="s">
        <v>158</v>
      </c>
      <c r="CP254" s="11" t="s">
        <v>158</v>
      </c>
      <c r="CQ254" s="11" t="s">
        <v>158</v>
      </c>
      <c r="CR254" s="11" t="s">
        <v>158</v>
      </c>
      <c r="CS254" s="11" t="s">
        <v>158</v>
      </c>
      <c r="CT254" s="11" t="s">
        <v>158</v>
      </c>
      <c r="CU254" s="11" t="s">
        <v>158</v>
      </c>
      <c r="CV254" s="11" t="s">
        <v>154</v>
      </c>
      <c r="CW254" s="11" t="s">
        <v>154</v>
      </c>
      <c r="CX254" s="11" t="s">
        <v>154</v>
      </c>
      <c r="CY254" s="11" t="s">
        <v>154</v>
      </c>
      <c r="CZ254" s="11" t="s">
        <v>154</v>
      </c>
      <c r="DA254" s="11" t="s">
        <v>154</v>
      </c>
      <c r="DB254" s="11" t="s">
        <v>154</v>
      </c>
      <c r="DC254" s="11" t="s">
        <v>154</v>
      </c>
      <c r="DD254" s="11" t="s">
        <v>154</v>
      </c>
      <c r="DE254" s="11" t="s">
        <v>154</v>
      </c>
      <c r="DF254" s="11" t="s">
        <v>154</v>
      </c>
      <c r="DG254" s="11" t="s">
        <v>154</v>
      </c>
      <c r="DH254" s="11" t="s">
        <v>154</v>
      </c>
      <c r="DI254" s="11" t="s">
        <v>157</v>
      </c>
      <c r="DJ254" s="11" t="s">
        <v>157</v>
      </c>
      <c r="DK254" s="11" t="s">
        <v>157</v>
      </c>
      <c r="DL254" s="11" t="s">
        <v>157</v>
      </c>
      <c r="DM254" s="11" t="s">
        <v>157</v>
      </c>
      <c r="DN254" s="11" t="s">
        <v>157</v>
      </c>
      <c r="DO254" s="11" t="s">
        <v>157</v>
      </c>
      <c r="DP254" s="11" t="s">
        <v>157</v>
      </c>
      <c r="DQ254" s="11" t="s">
        <v>157</v>
      </c>
      <c r="DR254" s="11" t="s">
        <v>157</v>
      </c>
      <c r="DS254" s="11" t="s">
        <v>157</v>
      </c>
      <c r="DT254" s="11" t="s">
        <v>157</v>
      </c>
      <c r="DU254" s="11" t="s">
        <v>157</v>
      </c>
      <c r="DV254" s="11" t="b">
        <v>1</v>
      </c>
      <c r="DW254" s="11" t="b">
        <v>1</v>
      </c>
      <c r="DX254" s="11" t="b">
        <v>1</v>
      </c>
      <c r="DY254" s="11" t="b">
        <v>1</v>
      </c>
      <c r="DZ254" s="11" t="b">
        <v>1</v>
      </c>
      <c r="EA254" s="11" t="b">
        <v>1</v>
      </c>
      <c r="EB254" s="11" t="b">
        <v>1</v>
      </c>
      <c r="EC254" s="11" t="b">
        <v>1</v>
      </c>
      <c r="ED254" s="11" t="b">
        <v>1</v>
      </c>
      <c r="EE254" s="11" t="b">
        <v>1</v>
      </c>
      <c r="EF254" s="11" t="b">
        <v>1</v>
      </c>
      <c r="EG254" s="11" t="b">
        <v>1</v>
      </c>
      <c r="EH254" s="11" t="b">
        <v>1</v>
      </c>
      <c r="EI254" s="11">
        <v>3.7139999999999999E-2</v>
      </c>
      <c r="EJ254" s="11">
        <v>0.13631299999999999</v>
      </c>
      <c r="EK254" s="11">
        <v>4.2796000000000001E-2</v>
      </c>
      <c r="EL254" s="11">
        <v>0.36352699999999999</v>
      </c>
      <c r="EM254" s="11">
        <v>0.13303699999999999</v>
      </c>
      <c r="EN254" s="11">
        <v>4.0925000000000003E-2</v>
      </c>
      <c r="EO254" s="11">
        <v>3.2702000000000002E-2</v>
      </c>
      <c r="EP254" s="11">
        <v>3.2571000000000003E-2</v>
      </c>
      <c r="EQ254" s="11">
        <v>3.5907000000000001E-2</v>
      </c>
      <c r="ER254" s="11">
        <v>0.133602</v>
      </c>
      <c r="ES254" s="11">
        <v>3.5888999999999997E-2</v>
      </c>
      <c r="ET254" s="11">
        <v>0.188163</v>
      </c>
      <c r="EU254" s="11">
        <v>3.3369000000000003E-2</v>
      </c>
      <c r="EV254" s="11" t="s">
        <v>412</v>
      </c>
      <c r="EW254" s="11" t="s">
        <v>413</v>
      </c>
    </row>
    <row r="255" spans="1:153" ht="12.75" x14ac:dyDescent="0.2">
      <c r="A255" s="11"/>
      <c r="B255" s="11">
        <v>38364542</v>
      </c>
      <c r="C255" s="11">
        <v>49087.205555555302</v>
      </c>
      <c r="D255" s="11" t="s">
        <v>153</v>
      </c>
      <c r="E255" s="11">
        <v>345600</v>
      </c>
      <c r="F255" s="11">
        <v>45697386</v>
      </c>
      <c r="G255" s="11">
        <v>46888.168750000397</v>
      </c>
      <c r="H255" s="11">
        <v>46632.836805555002</v>
      </c>
      <c r="I255" s="11">
        <v>113321</v>
      </c>
      <c r="J255" s="11">
        <v>1</v>
      </c>
      <c r="K255" s="11">
        <v>14</v>
      </c>
      <c r="L255" s="11">
        <v>1666</v>
      </c>
      <c r="M255" s="11">
        <v>131</v>
      </c>
      <c r="N255" s="11">
        <v>130</v>
      </c>
      <c r="O255" s="11">
        <v>92</v>
      </c>
      <c r="P255" s="11">
        <v>99.23</v>
      </c>
      <c r="Q255" s="11">
        <v>74876</v>
      </c>
      <c r="R255" s="11" t="s">
        <v>154</v>
      </c>
      <c r="S255" s="11" t="s">
        <v>155</v>
      </c>
      <c r="T255" s="11" t="s">
        <v>156</v>
      </c>
      <c r="U255" s="11">
        <v>36</v>
      </c>
      <c r="V255" s="11" t="s">
        <v>154</v>
      </c>
      <c r="W255" s="11" t="s">
        <v>157</v>
      </c>
      <c r="X255" s="11">
        <v>5</v>
      </c>
      <c r="Y255" s="11" t="s">
        <v>157</v>
      </c>
      <c r="Z255" s="11">
        <v>10</v>
      </c>
      <c r="AA255" s="11">
        <v>10</v>
      </c>
      <c r="AB255" s="11">
        <v>10</v>
      </c>
      <c r="AC255" s="11">
        <v>10</v>
      </c>
      <c r="AD255" s="11">
        <v>10</v>
      </c>
      <c r="AE255" s="11">
        <v>10</v>
      </c>
      <c r="AF255" s="11">
        <v>10</v>
      </c>
      <c r="AG255" s="11">
        <v>10</v>
      </c>
      <c r="AH255" s="11">
        <v>10</v>
      </c>
      <c r="AI255" s="11">
        <v>10</v>
      </c>
      <c r="AJ255" s="11">
        <v>10</v>
      </c>
      <c r="AK255" s="11">
        <v>10</v>
      </c>
      <c r="AL255" s="11">
        <v>10</v>
      </c>
      <c r="AM255" s="11">
        <v>120</v>
      </c>
      <c r="AN255" s="11">
        <v>60</v>
      </c>
      <c r="AO255" s="11">
        <v>10</v>
      </c>
      <c r="AP255" s="11">
        <v>120</v>
      </c>
      <c r="AQ255" s="11">
        <v>60</v>
      </c>
      <c r="AR255" s="11">
        <v>40</v>
      </c>
      <c r="AS255" s="11">
        <v>0</v>
      </c>
      <c r="AT255" s="11">
        <v>130</v>
      </c>
      <c r="AU255" s="11" t="s">
        <v>157</v>
      </c>
      <c r="AV255" s="11">
        <v>2173</v>
      </c>
      <c r="AW255" s="11">
        <v>936</v>
      </c>
      <c r="AX255" s="11">
        <v>958</v>
      </c>
      <c r="AY255" s="11">
        <v>1938</v>
      </c>
      <c r="AZ255" s="11">
        <v>2093</v>
      </c>
      <c r="BA255" s="11">
        <v>922</v>
      </c>
      <c r="BB255" s="11">
        <v>5633</v>
      </c>
      <c r="BC255" s="11">
        <v>2501</v>
      </c>
      <c r="BD255" s="11">
        <v>576</v>
      </c>
      <c r="BE255" s="11">
        <v>1208</v>
      </c>
      <c r="BF255" s="11">
        <v>621</v>
      </c>
      <c r="BG255" s="11">
        <v>14439</v>
      </c>
      <c r="BH255" s="11">
        <v>3038</v>
      </c>
      <c r="BI255" s="11">
        <v>12</v>
      </c>
      <c r="BJ255" s="11">
        <v>12</v>
      </c>
      <c r="BK255" s="11">
        <v>12</v>
      </c>
      <c r="BL255" s="11">
        <v>14</v>
      </c>
      <c r="BM255" s="11">
        <v>11</v>
      </c>
      <c r="BN255" s="11">
        <v>12</v>
      </c>
      <c r="BO255" s="11">
        <v>14</v>
      </c>
      <c r="BP255" s="11">
        <v>13</v>
      </c>
      <c r="BQ255" s="11">
        <v>12</v>
      </c>
      <c r="BR255" s="11">
        <v>12</v>
      </c>
      <c r="BS255" s="11">
        <v>13</v>
      </c>
      <c r="BT255" s="11">
        <v>18</v>
      </c>
      <c r="BU255" s="11">
        <v>26</v>
      </c>
      <c r="BV255" s="11">
        <v>15</v>
      </c>
      <c r="BW255" s="11">
        <v>7</v>
      </c>
      <c r="BX255" s="11">
        <v>5</v>
      </c>
      <c r="BY255" s="11">
        <v>6</v>
      </c>
      <c r="BZ255" s="11">
        <v>7</v>
      </c>
      <c r="CA255" s="11">
        <v>6</v>
      </c>
      <c r="CB255" s="11">
        <v>5</v>
      </c>
      <c r="CC255" s="11">
        <v>19</v>
      </c>
      <c r="CD255" s="11">
        <v>4</v>
      </c>
      <c r="CE255" s="11">
        <v>5</v>
      </c>
      <c r="CF255" s="11">
        <v>4</v>
      </c>
      <c r="CG255" s="11">
        <v>26</v>
      </c>
      <c r="CH255" s="11">
        <v>7</v>
      </c>
      <c r="CI255" s="11" t="s">
        <v>158</v>
      </c>
      <c r="CJ255" s="11" t="s">
        <v>158</v>
      </c>
      <c r="CK255" s="11" t="s">
        <v>158</v>
      </c>
      <c r="CL255" s="11" t="s">
        <v>158</v>
      </c>
      <c r="CM255" s="11" t="s">
        <v>158</v>
      </c>
      <c r="CN255" s="11" t="s">
        <v>158</v>
      </c>
      <c r="CO255" s="11" t="s">
        <v>158</v>
      </c>
      <c r="CP255" s="11" t="s">
        <v>158</v>
      </c>
      <c r="CQ255" s="11" t="s">
        <v>158</v>
      </c>
      <c r="CR255" s="11" t="s">
        <v>158</v>
      </c>
      <c r="CS255" s="11" t="s">
        <v>158</v>
      </c>
      <c r="CT255" s="11" t="s">
        <v>158</v>
      </c>
      <c r="CU255" s="11" t="s">
        <v>158</v>
      </c>
      <c r="CV255" s="11" t="s">
        <v>154</v>
      </c>
      <c r="CW255" s="11" t="s">
        <v>154</v>
      </c>
      <c r="CX255" s="11" t="s">
        <v>154</v>
      </c>
      <c r="CY255" s="11" t="s">
        <v>154</v>
      </c>
      <c r="CZ255" s="11" t="s">
        <v>154</v>
      </c>
      <c r="DA255" s="11" t="s">
        <v>154</v>
      </c>
      <c r="DB255" s="11" t="s">
        <v>154</v>
      </c>
      <c r="DC255" s="11" t="s">
        <v>154</v>
      </c>
      <c r="DD255" s="11" t="s">
        <v>154</v>
      </c>
      <c r="DE255" s="11" t="s">
        <v>154</v>
      </c>
      <c r="DF255" s="11" t="s">
        <v>154</v>
      </c>
      <c r="DG255" s="11" t="s">
        <v>154</v>
      </c>
      <c r="DH255" s="11" t="s">
        <v>154</v>
      </c>
      <c r="DI255" s="11" t="s">
        <v>157</v>
      </c>
      <c r="DJ255" s="11" t="s">
        <v>157</v>
      </c>
      <c r="DK255" s="11" t="s">
        <v>157</v>
      </c>
      <c r="DL255" s="11" t="s">
        <v>157</v>
      </c>
      <c r="DM255" s="11" t="s">
        <v>157</v>
      </c>
      <c r="DN255" s="11" t="s">
        <v>157</v>
      </c>
      <c r="DO255" s="11" t="s">
        <v>157</v>
      </c>
      <c r="DP255" s="11" t="s">
        <v>157</v>
      </c>
      <c r="DQ255" s="11" t="s">
        <v>157</v>
      </c>
      <c r="DR255" s="11" t="s">
        <v>157</v>
      </c>
      <c r="DS255" s="11" t="s">
        <v>157</v>
      </c>
      <c r="DT255" s="11" t="s">
        <v>157</v>
      </c>
      <c r="DU255" s="11" t="s">
        <v>157</v>
      </c>
      <c r="DV255" s="11" t="b">
        <v>1</v>
      </c>
      <c r="DW255" s="11" t="b">
        <v>1</v>
      </c>
      <c r="DX255" s="11" t="b">
        <v>1</v>
      </c>
      <c r="DY255" s="11" t="b">
        <v>1</v>
      </c>
      <c r="DZ255" s="11" t="b">
        <v>1</v>
      </c>
      <c r="EA255" s="11" t="b">
        <v>1</v>
      </c>
      <c r="EB255" s="11" t="b">
        <v>1</v>
      </c>
      <c r="EC255" s="11" t="b">
        <v>1</v>
      </c>
      <c r="ED255" s="11" t="b">
        <v>1</v>
      </c>
      <c r="EE255" s="11" t="b">
        <v>1</v>
      </c>
      <c r="EF255" s="11" t="b">
        <v>1</v>
      </c>
      <c r="EG255" s="11" t="b">
        <v>1</v>
      </c>
      <c r="EH255" s="11" t="b">
        <v>1</v>
      </c>
      <c r="EI255" s="11">
        <v>3.0918999999999999E-2</v>
      </c>
      <c r="EJ255" s="11">
        <v>2.9866E-2</v>
      </c>
      <c r="EK255" s="11">
        <v>2.8243000000000001E-2</v>
      </c>
      <c r="EL255" s="11">
        <v>3.0728999999999999E-2</v>
      </c>
      <c r="EM255" s="11">
        <v>3.0641999999999999E-2</v>
      </c>
      <c r="EN255" s="11">
        <v>2.9642000000000002E-2</v>
      </c>
      <c r="EO255" s="11">
        <v>3.3169999999999998E-2</v>
      </c>
      <c r="EP255" s="11">
        <v>3.2674000000000002E-2</v>
      </c>
      <c r="EQ255" s="11">
        <v>3.4016999999999999E-2</v>
      </c>
      <c r="ER255" s="11">
        <v>3.4243000000000003E-2</v>
      </c>
      <c r="ES255" s="11">
        <v>3.5423999999999997E-2</v>
      </c>
      <c r="ET255" s="11">
        <v>3.7279E-2</v>
      </c>
      <c r="EU255" s="11">
        <v>3.4221000000000001E-2</v>
      </c>
      <c r="EV255" s="11" t="s">
        <v>414</v>
      </c>
      <c r="EW255" s="11" t="s">
        <v>275</v>
      </c>
    </row>
    <row r="256" spans="1:153" ht="12.75" x14ac:dyDescent="0.2">
      <c r="A256" s="11"/>
      <c r="B256" s="11">
        <v>39671052</v>
      </c>
      <c r="C256" s="11">
        <v>49416.195138888601</v>
      </c>
      <c r="D256" s="11" t="s">
        <v>153</v>
      </c>
      <c r="E256" s="11">
        <v>345600</v>
      </c>
      <c r="F256" s="11">
        <v>46979878</v>
      </c>
      <c r="G256" s="11">
        <v>48212.660416667299</v>
      </c>
      <c r="H256" s="11">
        <v>47802.182638888102</v>
      </c>
      <c r="I256" s="11">
        <v>230522</v>
      </c>
      <c r="J256" s="11">
        <v>1</v>
      </c>
      <c r="K256" s="11">
        <v>0</v>
      </c>
      <c r="L256" s="11">
        <v>0</v>
      </c>
      <c r="M256" s="11">
        <v>131</v>
      </c>
      <c r="N256" s="11">
        <v>131</v>
      </c>
      <c r="O256" s="11">
        <v>92</v>
      </c>
      <c r="P256" s="11">
        <v>100</v>
      </c>
      <c r="Q256" s="11">
        <v>165860</v>
      </c>
      <c r="R256" s="11" t="s">
        <v>154</v>
      </c>
      <c r="S256" s="11" t="s">
        <v>155</v>
      </c>
      <c r="T256" s="11" t="s">
        <v>156</v>
      </c>
      <c r="U256" s="11">
        <v>0</v>
      </c>
      <c r="V256" s="11" t="s">
        <v>154</v>
      </c>
      <c r="W256" s="11" t="s">
        <v>157</v>
      </c>
      <c r="X256" s="11">
        <v>5</v>
      </c>
      <c r="Y256" s="11">
        <v>1</v>
      </c>
      <c r="Z256" s="11">
        <v>10</v>
      </c>
      <c r="AA256" s="11">
        <v>10</v>
      </c>
      <c r="AB256" s="11">
        <v>10</v>
      </c>
      <c r="AC256" s="11">
        <v>10</v>
      </c>
      <c r="AD256" s="11">
        <v>10</v>
      </c>
      <c r="AE256" s="11">
        <v>10</v>
      </c>
      <c r="AF256" s="11">
        <v>10</v>
      </c>
      <c r="AG256" s="11">
        <v>10</v>
      </c>
      <c r="AH256" s="11">
        <v>10</v>
      </c>
      <c r="AI256" s="11">
        <v>10</v>
      </c>
      <c r="AJ256" s="11">
        <v>10</v>
      </c>
      <c r="AK256" s="11">
        <v>10</v>
      </c>
      <c r="AL256" s="11">
        <v>10</v>
      </c>
      <c r="AM256" s="11">
        <v>121</v>
      </c>
      <c r="AN256" s="11">
        <v>60</v>
      </c>
      <c r="AO256" s="11">
        <v>10</v>
      </c>
      <c r="AP256" s="11">
        <v>120</v>
      </c>
      <c r="AQ256" s="11">
        <v>60</v>
      </c>
      <c r="AR256" s="11">
        <v>40</v>
      </c>
      <c r="AS256" s="11">
        <v>1</v>
      </c>
      <c r="AT256" s="11">
        <v>130</v>
      </c>
      <c r="AU256" s="11">
        <v>798</v>
      </c>
      <c r="AV256" s="11">
        <v>2018</v>
      </c>
      <c r="AW256" s="11">
        <v>923</v>
      </c>
      <c r="AX256" s="11">
        <v>2693</v>
      </c>
      <c r="AY256" s="11">
        <v>1367</v>
      </c>
      <c r="AZ256" s="11">
        <v>2943</v>
      </c>
      <c r="BA256" s="11">
        <v>10029</v>
      </c>
      <c r="BB256" s="11">
        <v>1885</v>
      </c>
      <c r="BC256" s="11">
        <v>4709</v>
      </c>
      <c r="BD256" s="11">
        <v>579</v>
      </c>
      <c r="BE256" s="11">
        <v>2897</v>
      </c>
      <c r="BF256" s="11">
        <v>3730</v>
      </c>
      <c r="BG256" s="11">
        <v>17767</v>
      </c>
      <c r="BH256" s="11">
        <v>12229</v>
      </c>
      <c r="BI256" s="11">
        <v>12</v>
      </c>
      <c r="BJ256" s="11">
        <v>12</v>
      </c>
      <c r="BK256" s="11">
        <v>13</v>
      </c>
      <c r="BL256" s="11">
        <v>16</v>
      </c>
      <c r="BM256" s="11">
        <v>11</v>
      </c>
      <c r="BN256" s="11">
        <v>12</v>
      </c>
      <c r="BO256" s="11">
        <v>16</v>
      </c>
      <c r="BP256" s="11">
        <v>15</v>
      </c>
      <c r="BQ256" s="11">
        <v>12</v>
      </c>
      <c r="BR256" s="11">
        <v>12</v>
      </c>
      <c r="BS256" s="11">
        <v>16</v>
      </c>
      <c r="BT256" s="11">
        <v>22</v>
      </c>
      <c r="BU256" s="11">
        <v>43</v>
      </c>
      <c r="BV256" s="11">
        <v>12</v>
      </c>
      <c r="BW256" s="11">
        <v>9</v>
      </c>
      <c r="BX256" s="11">
        <v>14</v>
      </c>
      <c r="BY256" s="11">
        <v>7</v>
      </c>
      <c r="BZ256" s="11">
        <v>17</v>
      </c>
      <c r="CA256" s="11">
        <v>68</v>
      </c>
      <c r="CB256" s="11">
        <v>11</v>
      </c>
      <c r="CC256" s="11">
        <v>46</v>
      </c>
      <c r="CD256" s="11">
        <v>5</v>
      </c>
      <c r="CE256" s="11">
        <v>22</v>
      </c>
      <c r="CF256" s="11">
        <v>20</v>
      </c>
      <c r="CG256" s="11">
        <v>45</v>
      </c>
      <c r="CH256" s="11">
        <v>38</v>
      </c>
      <c r="CI256" s="11" t="s">
        <v>158</v>
      </c>
      <c r="CJ256" s="11" t="s">
        <v>158</v>
      </c>
      <c r="CK256" s="11" t="s">
        <v>158</v>
      </c>
      <c r="CL256" s="11" t="s">
        <v>158</v>
      </c>
      <c r="CM256" s="11" t="s">
        <v>158</v>
      </c>
      <c r="CN256" s="11" t="s">
        <v>158</v>
      </c>
      <c r="CO256" s="11" t="s">
        <v>158</v>
      </c>
      <c r="CP256" s="11" t="s">
        <v>158</v>
      </c>
      <c r="CQ256" s="11" t="s">
        <v>158</v>
      </c>
      <c r="CR256" s="11" t="s">
        <v>158</v>
      </c>
      <c r="CS256" s="11" t="s">
        <v>158</v>
      </c>
      <c r="CT256" s="11" t="s">
        <v>158</v>
      </c>
      <c r="CU256" s="11" t="s">
        <v>158</v>
      </c>
      <c r="CV256" s="11" t="s">
        <v>154</v>
      </c>
      <c r="CW256" s="11" t="s">
        <v>154</v>
      </c>
      <c r="CX256" s="11" t="s">
        <v>154</v>
      </c>
      <c r="CY256" s="11" t="s">
        <v>154</v>
      </c>
      <c r="CZ256" s="11" t="s">
        <v>154</v>
      </c>
      <c r="DA256" s="11" t="s">
        <v>154</v>
      </c>
      <c r="DB256" s="11" t="s">
        <v>154</v>
      </c>
      <c r="DC256" s="11" t="s">
        <v>154</v>
      </c>
      <c r="DD256" s="11" t="s">
        <v>154</v>
      </c>
      <c r="DE256" s="11" t="s">
        <v>154</v>
      </c>
      <c r="DF256" s="11" t="s">
        <v>154</v>
      </c>
      <c r="DG256" s="11" t="s">
        <v>154</v>
      </c>
      <c r="DH256" s="11" t="s">
        <v>154</v>
      </c>
      <c r="DI256" s="11" t="s">
        <v>157</v>
      </c>
      <c r="DJ256" s="11" t="s">
        <v>157</v>
      </c>
      <c r="DK256" s="11" t="s">
        <v>157</v>
      </c>
      <c r="DL256" s="11" t="s">
        <v>157</v>
      </c>
      <c r="DM256" s="11" t="s">
        <v>157</v>
      </c>
      <c r="DN256" s="11" t="s">
        <v>157</v>
      </c>
      <c r="DO256" s="11" t="s">
        <v>157</v>
      </c>
      <c r="DP256" s="11" t="s">
        <v>157</v>
      </c>
      <c r="DQ256" s="11" t="s">
        <v>157</v>
      </c>
      <c r="DR256" s="11" t="s">
        <v>157</v>
      </c>
      <c r="DS256" s="11" t="s">
        <v>157</v>
      </c>
      <c r="DT256" s="11" t="s">
        <v>157</v>
      </c>
      <c r="DU256" s="11" t="s">
        <v>157</v>
      </c>
      <c r="DV256" s="11" t="b">
        <v>1</v>
      </c>
      <c r="DW256" s="11" t="b">
        <v>1</v>
      </c>
      <c r="DX256" s="11" t="b">
        <v>1</v>
      </c>
      <c r="DY256" s="11" t="b">
        <v>1</v>
      </c>
      <c r="DZ256" s="11" t="b">
        <v>1</v>
      </c>
      <c r="EA256" s="11" t="b">
        <v>1</v>
      </c>
      <c r="EB256" s="11" t="b">
        <v>1</v>
      </c>
      <c r="EC256" s="11" t="b">
        <v>1</v>
      </c>
      <c r="ED256" s="11" t="b">
        <v>1</v>
      </c>
      <c r="EE256" s="11" t="b">
        <v>1</v>
      </c>
      <c r="EF256" s="11" t="b">
        <v>1</v>
      </c>
      <c r="EG256" s="11" t="b">
        <v>1</v>
      </c>
      <c r="EH256" s="11" t="b">
        <v>1</v>
      </c>
      <c r="EI256" s="11">
        <v>3.2051000000000003E-2</v>
      </c>
      <c r="EJ256" s="11">
        <v>3.5448E-2</v>
      </c>
      <c r="EK256" s="11">
        <v>1.2199E-2</v>
      </c>
      <c r="EL256" s="11">
        <v>1.6320999999999999E-2</v>
      </c>
      <c r="EM256" s="11">
        <v>3.2134999999999997E-2</v>
      </c>
      <c r="EN256" s="11">
        <v>2.9968999999999999E-2</v>
      </c>
      <c r="EO256" s="11">
        <v>3.3277000000000001E-2</v>
      </c>
      <c r="EP256" s="11">
        <v>3.2697999999999998E-2</v>
      </c>
      <c r="EQ256" s="11">
        <v>4.1250000000000002E-2</v>
      </c>
      <c r="ER256" s="11">
        <v>3.4689999999999999E-2</v>
      </c>
      <c r="ES256" s="11">
        <v>4.8696999999999997E-2</v>
      </c>
      <c r="ET256" s="11">
        <v>4.2883999999999999E-2</v>
      </c>
      <c r="EU256" s="11">
        <v>3.8397000000000001E-2</v>
      </c>
      <c r="EV256" s="11" t="s">
        <v>415</v>
      </c>
      <c r="EW256" s="11" t="s">
        <v>328</v>
      </c>
    </row>
    <row r="257" spans="1:153" ht="12.75" x14ac:dyDescent="0.2">
      <c r="A257" s="11"/>
      <c r="B257" s="11">
        <v>73848142</v>
      </c>
      <c r="C257" s="11">
        <v>52113.909722221797</v>
      </c>
      <c r="D257" s="11" t="s">
        <v>153</v>
      </c>
      <c r="E257" s="11">
        <v>345600</v>
      </c>
      <c r="F257" s="11">
        <v>77824758</v>
      </c>
      <c r="G257" s="11">
        <v>55376.956250001902</v>
      </c>
      <c r="H257" s="11">
        <v>54127.280555553101</v>
      </c>
      <c r="I257" s="11">
        <v>335915</v>
      </c>
      <c r="J257" s="11">
        <v>1</v>
      </c>
      <c r="K257" s="11">
        <v>319</v>
      </c>
      <c r="L257" s="11">
        <v>124907</v>
      </c>
      <c r="M257" s="11">
        <v>131</v>
      </c>
      <c r="N257" s="11">
        <v>121</v>
      </c>
      <c r="O257" s="11">
        <v>92</v>
      </c>
      <c r="P257" s="11">
        <v>92.36</v>
      </c>
      <c r="Q257" s="11">
        <v>209342</v>
      </c>
      <c r="R257" s="11" t="s">
        <v>154</v>
      </c>
      <c r="S257" s="11" t="s">
        <v>155</v>
      </c>
      <c r="T257" s="11" t="s">
        <v>208</v>
      </c>
      <c r="U257" s="11">
        <v>0</v>
      </c>
      <c r="V257" s="11" t="s">
        <v>154</v>
      </c>
      <c r="W257" s="11" t="s">
        <v>157</v>
      </c>
      <c r="X257" s="11">
        <v>2</v>
      </c>
      <c r="Y257" s="11">
        <v>1</v>
      </c>
      <c r="Z257" s="11">
        <v>10</v>
      </c>
      <c r="AA257" s="11">
        <v>10</v>
      </c>
      <c r="AB257" s="11">
        <v>10</v>
      </c>
      <c r="AC257" s="11">
        <v>10</v>
      </c>
      <c r="AD257" s="11">
        <v>10</v>
      </c>
      <c r="AE257" s="11">
        <v>10</v>
      </c>
      <c r="AF257" s="11">
        <v>10</v>
      </c>
      <c r="AG257" s="11">
        <v>10</v>
      </c>
      <c r="AH257" s="11">
        <v>10</v>
      </c>
      <c r="AI257" s="11">
        <v>10</v>
      </c>
      <c r="AJ257" s="11">
        <v>10</v>
      </c>
      <c r="AK257" s="11">
        <v>0</v>
      </c>
      <c r="AL257" s="11">
        <v>10</v>
      </c>
      <c r="AM257" s="11">
        <v>111</v>
      </c>
      <c r="AN257" s="11">
        <v>60</v>
      </c>
      <c r="AO257" s="11">
        <v>10</v>
      </c>
      <c r="AP257" s="11">
        <v>110</v>
      </c>
      <c r="AQ257" s="11">
        <v>50</v>
      </c>
      <c r="AR257" s="11">
        <v>30</v>
      </c>
      <c r="AS257" s="11">
        <v>1</v>
      </c>
      <c r="AT257" s="11">
        <v>120</v>
      </c>
      <c r="AU257" s="11">
        <v>215</v>
      </c>
      <c r="AV257" s="11">
        <v>10536</v>
      </c>
      <c r="AW257" s="11">
        <v>4745</v>
      </c>
      <c r="AX257" s="11">
        <v>1495</v>
      </c>
      <c r="AY257" s="11">
        <v>2864</v>
      </c>
      <c r="AZ257" s="11">
        <v>3264</v>
      </c>
      <c r="BA257" s="11">
        <v>1622</v>
      </c>
      <c r="BB257" s="11">
        <v>5709</v>
      </c>
      <c r="BC257" s="11">
        <v>3229</v>
      </c>
      <c r="BD257" s="11">
        <v>1059</v>
      </c>
      <c r="BE257" s="11">
        <v>28867</v>
      </c>
      <c r="BF257" s="11">
        <v>11574</v>
      </c>
      <c r="BG257" s="11">
        <v>39014</v>
      </c>
      <c r="BH257" s="11">
        <v>11835</v>
      </c>
      <c r="BI257" s="11">
        <v>5</v>
      </c>
      <c r="BJ257" s="11">
        <v>5</v>
      </c>
      <c r="BK257" s="11">
        <v>5</v>
      </c>
      <c r="BL257" s="11">
        <v>7</v>
      </c>
      <c r="BM257" s="11">
        <v>4</v>
      </c>
      <c r="BN257" s="11">
        <v>5</v>
      </c>
      <c r="BO257" s="11">
        <v>9</v>
      </c>
      <c r="BP257" s="11">
        <v>7</v>
      </c>
      <c r="BQ257" s="11">
        <v>6</v>
      </c>
      <c r="BR257" s="11">
        <v>6</v>
      </c>
      <c r="BS257" s="11">
        <v>5</v>
      </c>
      <c r="BT257" s="11">
        <v>7</v>
      </c>
      <c r="BU257" s="11">
        <v>25</v>
      </c>
      <c r="BV257" s="11">
        <v>52</v>
      </c>
      <c r="BW257" s="11">
        <v>11</v>
      </c>
      <c r="BX257" s="11">
        <v>10</v>
      </c>
      <c r="BY257" s="11">
        <v>13</v>
      </c>
      <c r="BZ257" s="11">
        <v>13</v>
      </c>
      <c r="CA257" s="11">
        <v>16</v>
      </c>
      <c r="CB257" s="11">
        <v>28</v>
      </c>
      <c r="CC257" s="11">
        <v>13</v>
      </c>
      <c r="CD257" s="11">
        <v>7</v>
      </c>
      <c r="CE257" s="11">
        <v>47</v>
      </c>
      <c r="CF257" s="11">
        <v>8</v>
      </c>
      <c r="CG257" s="11">
        <v>53</v>
      </c>
      <c r="CH257" s="11">
        <v>34</v>
      </c>
      <c r="CI257" s="11" t="s">
        <v>158</v>
      </c>
      <c r="CJ257" s="11" t="s">
        <v>158</v>
      </c>
      <c r="CK257" s="11" t="s">
        <v>158</v>
      </c>
      <c r="CL257" s="11" t="s">
        <v>158</v>
      </c>
      <c r="CM257" s="11" t="s">
        <v>158</v>
      </c>
      <c r="CN257" s="11" t="s">
        <v>158</v>
      </c>
      <c r="CO257" s="11" t="s">
        <v>158</v>
      </c>
      <c r="CP257" s="11" t="s">
        <v>158</v>
      </c>
      <c r="CQ257" s="11" t="s">
        <v>158</v>
      </c>
      <c r="CR257" s="11" t="s">
        <v>158</v>
      </c>
      <c r="CS257" s="11" t="s">
        <v>158</v>
      </c>
      <c r="CT257" s="11" t="s">
        <v>158</v>
      </c>
      <c r="CU257" s="11" t="s">
        <v>158</v>
      </c>
      <c r="CV257" s="11" t="s">
        <v>154</v>
      </c>
      <c r="CW257" s="11" t="s">
        <v>154</v>
      </c>
      <c r="CX257" s="11" t="s">
        <v>154</v>
      </c>
      <c r="CY257" s="11" t="s">
        <v>154</v>
      </c>
      <c r="CZ257" s="11" t="s">
        <v>154</v>
      </c>
      <c r="DA257" s="11" t="s">
        <v>154</v>
      </c>
      <c r="DB257" s="11" t="s">
        <v>154</v>
      </c>
      <c r="DC257" s="11" t="s">
        <v>154</v>
      </c>
      <c r="DD257" s="11" t="s">
        <v>154</v>
      </c>
      <c r="DE257" s="11" t="s">
        <v>154</v>
      </c>
      <c r="DF257" s="11" t="s">
        <v>154</v>
      </c>
      <c r="DG257" s="11" t="s">
        <v>154</v>
      </c>
      <c r="DH257" s="11" t="s">
        <v>154</v>
      </c>
      <c r="DI257" s="11" t="s">
        <v>157</v>
      </c>
      <c r="DJ257" s="11" t="s">
        <v>157</v>
      </c>
      <c r="DK257" s="11" t="s">
        <v>157</v>
      </c>
      <c r="DL257" s="11" t="s">
        <v>157</v>
      </c>
      <c r="DM257" s="11" t="s">
        <v>157</v>
      </c>
      <c r="DN257" s="11" t="s">
        <v>157</v>
      </c>
      <c r="DO257" s="11" t="s">
        <v>157</v>
      </c>
      <c r="DP257" s="11" t="s">
        <v>157</v>
      </c>
      <c r="DQ257" s="11" t="s">
        <v>157</v>
      </c>
      <c r="DR257" s="11" t="s">
        <v>157</v>
      </c>
      <c r="DS257" s="11" t="s">
        <v>157</v>
      </c>
      <c r="DT257" s="11" t="s">
        <v>157</v>
      </c>
      <c r="DU257" s="11" t="s">
        <v>157</v>
      </c>
      <c r="DV257" s="11" t="b">
        <v>1</v>
      </c>
      <c r="DW257" s="11" t="b">
        <v>1</v>
      </c>
      <c r="DX257" s="11" t="b">
        <v>1</v>
      </c>
      <c r="DY257" s="11" t="b">
        <v>1</v>
      </c>
      <c r="DZ257" s="11" t="b">
        <v>1</v>
      </c>
      <c r="EA257" s="11" t="b">
        <v>1</v>
      </c>
      <c r="EB257" s="11" t="b">
        <v>1</v>
      </c>
      <c r="EC257" s="11" t="b">
        <v>1</v>
      </c>
      <c r="ED257" s="11" t="b">
        <v>1</v>
      </c>
      <c r="EE257" s="11" t="b">
        <v>1</v>
      </c>
      <c r="EF257" s="11" t="b">
        <v>1</v>
      </c>
      <c r="EG257" s="11" t="b">
        <v>0</v>
      </c>
      <c r="EH257" s="11" t="b">
        <v>1</v>
      </c>
      <c r="EI257" s="11">
        <v>0.10971599999999999</v>
      </c>
      <c r="EJ257" s="11">
        <v>3.1782999999999999E-2</v>
      </c>
      <c r="EK257" s="11">
        <v>2.7737999999999999E-2</v>
      </c>
      <c r="EL257" s="11">
        <v>3.4455E-2</v>
      </c>
      <c r="EM257" s="11">
        <v>0.10019599999999999</v>
      </c>
      <c r="EN257" s="11">
        <v>0.40961599999999998</v>
      </c>
      <c r="EO257" s="11">
        <v>0.47432999999999997</v>
      </c>
      <c r="EP257" s="11">
        <v>3.2697999999999998E-2</v>
      </c>
      <c r="EQ257" s="11">
        <v>3.1573999999999998E-2</v>
      </c>
      <c r="ER257" s="11">
        <v>3.1668000000000002E-2</v>
      </c>
      <c r="ES257" s="11">
        <v>0.10566200000000001</v>
      </c>
      <c r="ET257" s="11">
        <v>3.7844000000000003E-2</v>
      </c>
      <c r="EU257" s="11">
        <v>8.8349999999999998E-2</v>
      </c>
      <c r="EV257" s="11" t="s">
        <v>416</v>
      </c>
      <c r="EW257" s="11" t="s">
        <v>417</v>
      </c>
    </row>
    <row r="258" spans="1:153" ht="12.75" x14ac:dyDescent="0.2">
      <c r="A258" s="11"/>
      <c r="B258" s="11">
        <v>38364600</v>
      </c>
      <c r="C258" s="11">
        <v>51039.210416666298</v>
      </c>
      <c r="D258" s="11" t="s">
        <v>153</v>
      </c>
      <c r="E258" s="11">
        <v>345600</v>
      </c>
      <c r="F258" s="11">
        <v>45697198</v>
      </c>
      <c r="G258" s="11">
        <v>47389.870138889397</v>
      </c>
      <c r="H258" s="11">
        <v>47075.770833332703</v>
      </c>
      <c r="I258" s="11">
        <v>114594</v>
      </c>
      <c r="J258" s="11">
        <v>1</v>
      </c>
      <c r="K258" s="11">
        <v>0</v>
      </c>
      <c r="L258" s="11">
        <v>0</v>
      </c>
      <c r="M258" s="11">
        <v>131</v>
      </c>
      <c r="N258" s="11">
        <v>130</v>
      </c>
      <c r="O258" s="11">
        <v>92</v>
      </c>
      <c r="P258" s="11">
        <v>99.23</v>
      </c>
      <c r="Q258" s="11">
        <v>67693</v>
      </c>
      <c r="R258" s="11" t="s">
        <v>154</v>
      </c>
      <c r="S258" s="11" t="s">
        <v>155</v>
      </c>
      <c r="T258" s="11" t="s">
        <v>156</v>
      </c>
      <c r="U258" s="11">
        <v>3</v>
      </c>
      <c r="V258" s="11" t="s">
        <v>154</v>
      </c>
      <c r="W258" s="11" t="s">
        <v>157</v>
      </c>
      <c r="X258" s="11"/>
      <c r="Y258" s="11">
        <v>10</v>
      </c>
      <c r="Z258" s="11">
        <v>10</v>
      </c>
      <c r="AA258" s="11">
        <v>10</v>
      </c>
      <c r="AB258" s="11">
        <v>10</v>
      </c>
      <c r="AC258" s="11">
        <v>10</v>
      </c>
      <c r="AD258" s="11">
        <v>10</v>
      </c>
      <c r="AE258" s="11">
        <v>10</v>
      </c>
      <c r="AF258" s="11">
        <v>10</v>
      </c>
      <c r="AG258" s="11">
        <v>10</v>
      </c>
      <c r="AH258" s="11">
        <v>10</v>
      </c>
      <c r="AI258" s="11">
        <v>10</v>
      </c>
      <c r="AJ258" s="11">
        <v>10</v>
      </c>
      <c r="AK258" s="11">
        <v>10</v>
      </c>
      <c r="AL258" s="11">
        <v>120</v>
      </c>
      <c r="AM258" s="11">
        <v>60</v>
      </c>
      <c r="AN258" s="11">
        <v>10</v>
      </c>
      <c r="AO258" s="11">
        <v>120</v>
      </c>
      <c r="AP258" s="11">
        <v>60</v>
      </c>
      <c r="AQ258" s="11">
        <v>40</v>
      </c>
      <c r="AR258" s="11">
        <v>0</v>
      </c>
      <c r="AS258" s="11">
        <v>130</v>
      </c>
      <c r="AT258" s="11">
        <v>699</v>
      </c>
      <c r="AU258" s="11">
        <v>309</v>
      </c>
      <c r="AV258" s="11">
        <v>473</v>
      </c>
      <c r="AW258" s="11">
        <v>375</v>
      </c>
      <c r="AX258" s="11">
        <v>2369</v>
      </c>
      <c r="AY258" s="11">
        <v>1666</v>
      </c>
      <c r="AZ258" s="11">
        <v>2555</v>
      </c>
      <c r="BA258" s="11">
        <v>2652</v>
      </c>
      <c r="BB258" s="11">
        <v>298</v>
      </c>
      <c r="BC258" s="11">
        <v>7661</v>
      </c>
      <c r="BD258" s="11">
        <v>19528</v>
      </c>
      <c r="BE258" s="11">
        <v>1238</v>
      </c>
      <c r="BF258" s="11">
        <v>1368</v>
      </c>
      <c r="BG258" s="11">
        <v>8</v>
      </c>
      <c r="BH258" s="11">
        <v>9</v>
      </c>
      <c r="BI258" s="11">
        <v>9</v>
      </c>
      <c r="BJ258" s="11">
        <v>11</v>
      </c>
      <c r="BK258" s="11">
        <v>9</v>
      </c>
      <c r="BL258" s="11">
        <v>10</v>
      </c>
      <c r="BM258" s="11">
        <v>11</v>
      </c>
      <c r="BN258" s="11">
        <v>10</v>
      </c>
      <c r="BO258" s="11">
        <v>9</v>
      </c>
      <c r="BP258" s="11">
        <v>10</v>
      </c>
      <c r="BQ258" s="11">
        <v>10</v>
      </c>
      <c r="BR258" s="11">
        <v>17</v>
      </c>
      <c r="BS258" s="11">
        <v>21</v>
      </c>
      <c r="BT258" s="11">
        <v>2</v>
      </c>
      <c r="BU258" s="11">
        <v>2</v>
      </c>
      <c r="BV258" s="11">
        <v>2</v>
      </c>
      <c r="BW258" s="11">
        <v>3</v>
      </c>
      <c r="BX258" s="11">
        <v>7</v>
      </c>
      <c r="BY258" s="11">
        <v>7</v>
      </c>
      <c r="BZ258" s="11">
        <v>4</v>
      </c>
      <c r="CA258" s="11">
        <v>6</v>
      </c>
      <c r="CB258" s="11">
        <v>2</v>
      </c>
      <c r="CC258" s="11">
        <v>11</v>
      </c>
      <c r="CD258" s="11">
        <v>7</v>
      </c>
      <c r="CE258" s="11">
        <v>7</v>
      </c>
      <c r="CF258" s="11">
        <v>3</v>
      </c>
      <c r="CG258" s="11">
        <v>6</v>
      </c>
      <c r="CH258" s="11">
        <v>2</v>
      </c>
      <c r="CI258" s="11" t="s">
        <v>158</v>
      </c>
      <c r="CJ258" s="11" t="s">
        <v>158</v>
      </c>
      <c r="CK258" s="11" t="s">
        <v>158</v>
      </c>
      <c r="CL258" s="11" t="s">
        <v>158</v>
      </c>
      <c r="CM258" s="11" t="s">
        <v>158</v>
      </c>
      <c r="CN258" s="11" t="s">
        <v>158</v>
      </c>
      <c r="CO258" s="11" t="s">
        <v>158</v>
      </c>
      <c r="CP258" s="11" t="s">
        <v>158</v>
      </c>
      <c r="CQ258" s="11" t="s">
        <v>158</v>
      </c>
      <c r="CR258" s="11" t="s">
        <v>158</v>
      </c>
      <c r="CS258" s="11" t="s">
        <v>158</v>
      </c>
      <c r="CT258" s="11" t="s">
        <v>154</v>
      </c>
      <c r="CU258" s="11" t="s">
        <v>154</v>
      </c>
      <c r="CV258" s="11" t="s">
        <v>154</v>
      </c>
      <c r="CW258" s="11" t="s">
        <v>154</v>
      </c>
      <c r="CX258" s="11" t="s">
        <v>154</v>
      </c>
      <c r="CY258" s="11" t="s">
        <v>154</v>
      </c>
      <c r="CZ258" s="11" t="s">
        <v>154</v>
      </c>
      <c r="DA258" s="11" t="s">
        <v>154</v>
      </c>
      <c r="DB258" s="11" t="s">
        <v>154</v>
      </c>
      <c r="DC258" s="11" t="s">
        <v>154</v>
      </c>
      <c r="DD258" s="11" t="s">
        <v>154</v>
      </c>
      <c r="DE258" s="11" t="s">
        <v>154</v>
      </c>
      <c r="DF258" s="11" t="s">
        <v>154</v>
      </c>
      <c r="DG258" s="11" t="s">
        <v>157</v>
      </c>
      <c r="DH258" s="11" t="s">
        <v>157</v>
      </c>
      <c r="DI258" s="11" t="s">
        <v>157</v>
      </c>
      <c r="DJ258" s="11" t="s">
        <v>157</v>
      </c>
      <c r="DK258" s="11" t="s">
        <v>157</v>
      </c>
      <c r="DL258" s="11" t="s">
        <v>157</v>
      </c>
      <c r="DM258" s="11" t="s">
        <v>157</v>
      </c>
      <c r="DN258" s="11" t="s">
        <v>157</v>
      </c>
      <c r="DO258" s="11" t="s">
        <v>157</v>
      </c>
      <c r="DP258" s="11" t="s">
        <v>157</v>
      </c>
      <c r="DQ258" s="11" t="s">
        <v>157</v>
      </c>
      <c r="DR258" s="11" t="s">
        <v>157</v>
      </c>
      <c r="DS258" s="11" t="s">
        <v>157</v>
      </c>
      <c r="DT258" s="11" t="b">
        <v>1</v>
      </c>
      <c r="DU258" s="11" t="b">
        <v>1</v>
      </c>
      <c r="DV258" s="11" t="b">
        <v>1</v>
      </c>
      <c r="DW258" s="11" t="b">
        <v>1</v>
      </c>
      <c r="DX258" s="11" t="b">
        <v>1</v>
      </c>
      <c r="DY258" s="11" t="b">
        <v>1</v>
      </c>
      <c r="DZ258" s="11" t="b">
        <v>1</v>
      </c>
      <c r="EA258" s="11" t="b">
        <v>1</v>
      </c>
      <c r="EB258" s="11" t="b">
        <v>1</v>
      </c>
      <c r="EC258" s="11" t="b">
        <v>1</v>
      </c>
      <c r="ED258" s="11" t="b">
        <v>1</v>
      </c>
      <c r="EE258" s="11" t="b">
        <v>1</v>
      </c>
      <c r="EF258" s="11" t="b">
        <v>1</v>
      </c>
      <c r="EG258" s="11">
        <v>3.3196000000000003E-2</v>
      </c>
      <c r="EH258" s="11">
        <v>2.8235E-2</v>
      </c>
      <c r="EI258" s="11">
        <v>3.2875000000000001E-2</v>
      </c>
      <c r="EJ258" s="11">
        <v>2.9218000000000001E-2</v>
      </c>
      <c r="EK258" s="11">
        <v>3.3328000000000003E-2</v>
      </c>
      <c r="EL258" s="11">
        <v>3.5159000000000003E-2</v>
      </c>
      <c r="EM258" s="11">
        <v>3.5734000000000002E-2</v>
      </c>
      <c r="EN258" s="11">
        <v>3.1805E-2</v>
      </c>
      <c r="EO258" s="11">
        <v>3.6255999999999997E-2</v>
      </c>
      <c r="EP258" s="11">
        <v>3.2722000000000001E-2</v>
      </c>
      <c r="EQ258" s="11">
        <v>3.4473999999999998E-2</v>
      </c>
      <c r="ER258" s="11">
        <v>4.8922E-2</v>
      </c>
      <c r="ES258" s="11">
        <v>3.3084000000000002E-2</v>
      </c>
      <c r="ET258" s="11">
        <v>3.2722000000000001E-2</v>
      </c>
      <c r="EU258" s="11">
        <v>3.4473999999999998E-2</v>
      </c>
      <c r="EV258" s="11" t="s">
        <v>385</v>
      </c>
      <c r="EW258" s="11" t="s">
        <v>418</v>
      </c>
    </row>
    <row r="259" spans="1:153" ht="12.75" x14ac:dyDescent="0.2">
      <c r="A259" s="11"/>
      <c r="B259" s="11">
        <v>45901806</v>
      </c>
      <c r="C259" s="11">
        <v>48867.879166666396</v>
      </c>
      <c r="D259" s="11" t="s">
        <v>153</v>
      </c>
      <c r="E259" s="11">
        <v>345600</v>
      </c>
      <c r="F259" s="11">
        <v>52567776</v>
      </c>
      <c r="G259" s="11">
        <v>50139.193750001003</v>
      </c>
      <c r="H259" s="11">
        <v>49503.049305554297</v>
      </c>
      <c r="I259" s="11">
        <v>110307</v>
      </c>
      <c r="J259" s="11">
        <v>1</v>
      </c>
      <c r="K259" s="11">
        <v>0</v>
      </c>
      <c r="L259" s="11">
        <v>0</v>
      </c>
      <c r="M259" s="11">
        <v>131</v>
      </c>
      <c r="N259" s="11">
        <v>131</v>
      </c>
      <c r="O259" s="11">
        <v>92</v>
      </c>
      <c r="P259" s="11">
        <v>100</v>
      </c>
      <c r="Q259" s="11">
        <v>93371</v>
      </c>
      <c r="R259" s="11" t="s">
        <v>154</v>
      </c>
      <c r="S259" s="11" t="s">
        <v>155</v>
      </c>
      <c r="T259" s="11" t="s">
        <v>208</v>
      </c>
      <c r="U259" s="11">
        <v>0</v>
      </c>
      <c r="V259" s="11" t="s">
        <v>154</v>
      </c>
      <c r="W259" s="11" t="s">
        <v>157</v>
      </c>
      <c r="X259" s="11">
        <v>5</v>
      </c>
      <c r="Y259" s="11">
        <v>1</v>
      </c>
      <c r="Z259" s="11">
        <v>10</v>
      </c>
      <c r="AA259" s="11">
        <v>10</v>
      </c>
      <c r="AB259" s="11">
        <v>10</v>
      </c>
      <c r="AC259" s="11">
        <v>10</v>
      </c>
      <c r="AD259" s="11">
        <v>10</v>
      </c>
      <c r="AE259" s="11">
        <v>10</v>
      </c>
      <c r="AF259" s="11">
        <v>10</v>
      </c>
      <c r="AG259" s="11">
        <v>10</v>
      </c>
      <c r="AH259" s="11">
        <v>10</v>
      </c>
      <c r="AI259" s="11">
        <v>10</v>
      </c>
      <c r="AJ259" s="11">
        <v>10</v>
      </c>
      <c r="AK259" s="11">
        <v>10</v>
      </c>
      <c r="AL259" s="11">
        <v>10</v>
      </c>
      <c r="AM259" s="11">
        <v>121</v>
      </c>
      <c r="AN259" s="11">
        <v>60</v>
      </c>
      <c r="AO259" s="11">
        <v>10</v>
      </c>
      <c r="AP259" s="11">
        <v>120</v>
      </c>
      <c r="AQ259" s="11">
        <v>60</v>
      </c>
      <c r="AR259" s="11">
        <v>40</v>
      </c>
      <c r="AS259" s="11">
        <v>1</v>
      </c>
      <c r="AT259" s="11">
        <v>130</v>
      </c>
      <c r="AU259" s="11">
        <v>64</v>
      </c>
      <c r="AV259" s="11">
        <v>901</v>
      </c>
      <c r="AW259" s="11">
        <v>326</v>
      </c>
      <c r="AX259" s="11">
        <v>1700</v>
      </c>
      <c r="AY259" s="11">
        <v>3059</v>
      </c>
      <c r="AZ259" s="11">
        <v>641</v>
      </c>
      <c r="BA259" s="11">
        <v>386</v>
      </c>
      <c r="BB259" s="11">
        <v>513</v>
      </c>
      <c r="BC259" s="11">
        <v>2636</v>
      </c>
      <c r="BD259" s="11">
        <v>1020</v>
      </c>
      <c r="BE259" s="11">
        <v>1243</v>
      </c>
      <c r="BF259" s="11">
        <v>578</v>
      </c>
      <c r="BG259" s="11">
        <v>2363</v>
      </c>
      <c r="BH259" s="11">
        <v>1344</v>
      </c>
      <c r="BI259" s="11">
        <v>8</v>
      </c>
      <c r="BJ259" s="11">
        <v>8</v>
      </c>
      <c r="BK259" s="11">
        <v>6</v>
      </c>
      <c r="BL259" s="11">
        <v>11</v>
      </c>
      <c r="BM259" s="11">
        <v>6</v>
      </c>
      <c r="BN259" s="11">
        <v>7</v>
      </c>
      <c r="BO259" s="11">
        <v>13</v>
      </c>
      <c r="BP259" s="11">
        <v>11</v>
      </c>
      <c r="BQ259" s="11">
        <v>8</v>
      </c>
      <c r="BR259" s="11">
        <v>8</v>
      </c>
      <c r="BS259" s="11">
        <v>14</v>
      </c>
      <c r="BT259" s="11">
        <v>21</v>
      </c>
      <c r="BU259" s="11">
        <v>26</v>
      </c>
      <c r="BV259" s="11">
        <v>9</v>
      </c>
      <c r="BW259" s="11">
        <v>5</v>
      </c>
      <c r="BX259" s="11">
        <v>14</v>
      </c>
      <c r="BY259" s="11">
        <v>10</v>
      </c>
      <c r="BZ259" s="11">
        <v>5</v>
      </c>
      <c r="CA259" s="11">
        <v>4</v>
      </c>
      <c r="CB259" s="11">
        <v>4</v>
      </c>
      <c r="CC259" s="11">
        <v>25</v>
      </c>
      <c r="CD259" s="11">
        <v>3</v>
      </c>
      <c r="CE259" s="11">
        <v>15</v>
      </c>
      <c r="CF259" s="11">
        <v>4</v>
      </c>
      <c r="CG259" s="11">
        <v>18</v>
      </c>
      <c r="CH259" s="11">
        <v>10</v>
      </c>
      <c r="CI259" s="11" t="s">
        <v>158</v>
      </c>
      <c r="CJ259" s="11" t="s">
        <v>158</v>
      </c>
      <c r="CK259" s="11" t="s">
        <v>158</v>
      </c>
      <c r="CL259" s="11" t="s">
        <v>158</v>
      </c>
      <c r="CM259" s="11" t="s">
        <v>158</v>
      </c>
      <c r="CN259" s="11" t="s">
        <v>158</v>
      </c>
      <c r="CO259" s="11" t="s">
        <v>158</v>
      </c>
      <c r="CP259" s="11" t="s">
        <v>158</v>
      </c>
      <c r="CQ259" s="11" t="s">
        <v>158</v>
      </c>
      <c r="CR259" s="11" t="s">
        <v>158</v>
      </c>
      <c r="CS259" s="11" t="s">
        <v>158</v>
      </c>
      <c r="CT259" s="11" t="s">
        <v>158</v>
      </c>
      <c r="CU259" s="11" t="s">
        <v>158</v>
      </c>
      <c r="CV259" s="11" t="s">
        <v>154</v>
      </c>
      <c r="CW259" s="11" t="s">
        <v>154</v>
      </c>
      <c r="CX259" s="11" t="s">
        <v>154</v>
      </c>
      <c r="CY259" s="11" t="s">
        <v>154</v>
      </c>
      <c r="CZ259" s="11" t="s">
        <v>154</v>
      </c>
      <c r="DA259" s="11" t="s">
        <v>154</v>
      </c>
      <c r="DB259" s="11" t="s">
        <v>154</v>
      </c>
      <c r="DC259" s="11" t="s">
        <v>154</v>
      </c>
      <c r="DD259" s="11" t="s">
        <v>154</v>
      </c>
      <c r="DE259" s="11" t="s">
        <v>154</v>
      </c>
      <c r="DF259" s="11" t="s">
        <v>154</v>
      </c>
      <c r="DG259" s="11" t="s">
        <v>154</v>
      </c>
      <c r="DH259" s="11" t="s">
        <v>154</v>
      </c>
      <c r="DI259" s="11" t="s">
        <v>157</v>
      </c>
      <c r="DJ259" s="11" t="s">
        <v>157</v>
      </c>
      <c r="DK259" s="11" t="s">
        <v>157</v>
      </c>
      <c r="DL259" s="11" t="s">
        <v>157</v>
      </c>
      <c r="DM259" s="11" t="s">
        <v>157</v>
      </c>
      <c r="DN259" s="11" t="s">
        <v>157</v>
      </c>
      <c r="DO259" s="11" t="s">
        <v>157</v>
      </c>
      <c r="DP259" s="11" t="s">
        <v>157</v>
      </c>
      <c r="DQ259" s="11" t="s">
        <v>157</v>
      </c>
      <c r="DR259" s="11" t="s">
        <v>157</v>
      </c>
      <c r="DS259" s="11" t="s">
        <v>157</v>
      </c>
      <c r="DT259" s="11" t="s">
        <v>157</v>
      </c>
      <c r="DU259" s="11" t="s">
        <v>157</v>
      </c>
      <c r="DV259" s="11" t="b">
        <v>1</v>
      </c>
      <c r="DW259" s="11" t="b">
        <v>1</v>
      </c>
      <c r="DX259" s="11" t="b">
        <v>1</v>
      </c>
      <c r="DY259" s="11" t="b">
        <v>1</v>
      </c>
      <c r="DZ259" s="11" t="b">
        <v>1</v>
      </c>
      <c r="EA259" s="11" t="b">
        <v>1</v>
      </c>
      <c r="EB259" s="11" t="b">
        <v>1</v>
      </c>
      <c r="EC259" s="11" t="b">
        <v>1</v>
      </c>
      <c r="ED259" s="11" t="b">
        <v>1</v>
      </c>
      <c r="EE259" s="11" t="b">
        <v>1</v>
      </c>
      <c r="EF259" s="11" t="b">
        <v>1</v>
      </c>
      <c r="EG259" s="11" t="b">
        <v>1</v>
      </c>
      <c r="EH259" s="11" t="b">
        <v>1</v>
      </c>
      <c r="EI259" s="11">
        <v>3.0395999999999999E-2</v>
      </c>
      <c r="EJ259" s="11">
        <v>2.9062000000000001E-2</v>
      </c>
      <c r="EK259" s="11">
        <v>3.2849000000000003E-2</v>
      </c>
      <c r="EL259" s="11">
        <v>2.9335E-2</v>
      </c>
      <c r="EM259" s="11">
        <v>3.1118E-2</v>
      </c>
      <c r="EN259" s="11">
        <v>3.6366000000000002E-2</v>
      </c>
      <c r="EO259" s="11">
        <v>1.4815999999999999E-2</v>
      </c>
      <c r="EP259" s="11">
        <v>3.2725999999999998E-2</v>
      </c>
      <c r="EQ259" s="11">
        <v>3.4440999999999999E-2</v>
      </c>
      <c r="ER259" s="11">
        <v>3.0702E-2</v>
      </c>
      <c r="ES259" s="11">
        <v>3.7852999999999998E-2</v>
      </c>
      <c r="ET259" s="11">
        <v>4.0042000000000001E-2</v>
      </c>
      <c r="EU259" s="11">
        <v>3.0993E-2</v>
      </c>
      <c r="EV259" s="11" t="s">
        <v>419</v>
      </c>
      <c r="EW259" s="11" t="s">
        <v>229</v>
      </c>
    </row>
    <row r="260" spans="1:153" ht="12.75" x14ac:dyDescent="0.2">
      <c r="A260" s="11"/>
      <c r="B260" s="11">
        <v>39671044</v>
      </c>
      <c r="C260" s="11">
        <v>52771.888888888403</v>
      </c>
      <c r="D260" s="11" t="s">
        <v>153</v>
      </c>
      <c r="E260" s="11">
        <v>345600</v>
      </c>
      <c r="F260" s="11">
        <v>46980098</v>
      </c>
      <c r="G260" s="11">
        <v>48132.388194445099</v>
      </c>
      <c r="H260" s="11">
        <v>47731.313194443603</v>
      </c>
      <c r="I260" s="11">
        <v>256502</v>
      </c>
      <c r="J260" s="11">
        <v>1</v>
      </c>
      <c r="K260" s="11">
        <v>0</v>
      </c>
      <c r="L260" s="11">
        <v>0</v>
      </c>
      <c r="M260" s="11">
        <v>131</v>
      </c>
      <c r="N260" s="11">
        <v>121</v>
      </c>
      <c r="O260" s="11">
        <v>92</v>
      </c>
      <c r="P260" s="11">
        <v>92.36</v>
      </c>
      <c r="Q260" s="11">
        <v>153097</v>
      </c>
      <c r="R260" s="11" t="s">
        <v>154</v>
      </c>
      <c r="S260" s="11" t="s">
        <v>155</v>
      </c>
      <c r="T260" s="11" t="s">
        <v>156</v>
      </c>
      <c r="U260" s="11">
        <v>0</v>
      </c>
      <c r="V260" s="11" t="s">
        <v>154</v>
      </c>
      <c r="W260" s="11" t="s">
        <v>157</v>
      </c>
      <c r="X260" s="11">
        <v>3</v>
      </c>
      <c r="Y260" s="11">
        <v>1</v>
      </c>
      <c r="Z260" s="11">
        <v>10</v>
      </c>
      <c r="AA260" s="11">
        <v>10</v>
      </c>
      <c r="AB260" s="11">
        <v>10</v>
      </c>
      <c r="AC260" s="11">
        <v>10</v>
      </c>
      <c r="AD260" s="11">
        <v>10</v>
      </c>
      <c r="AE260" s="11">
        <v>10</v>
      </c>
      <c r="AF260" s="11">
        <v>10</v>
      </c>
      <c r="AG260" s="11">
        <v>10</v>
      </c>
      <c r="AH260" s="11">
        <v>10</v>
      </c>
      <c r="AI260" s="11">
        <v>10</v>
      </c>
      <c r="AJ260" s="11">
        <v>10</v>
      </c>
      <c r="AK260" s="11">
        <v>0</v>
      </c>
      <c r="AL260" s="11">
        <v>10</v>
      </c>
      <c r="AM260" s="11">
        <v>111</v>
      </c>
      <c r="AN260" s="11">
        <v>60</v>
      </c>
      <c r="AO260" s="11">
        <v>10</v>
      </c>
      <c r="AP260" s="11">
        <v>110</v>
      </c>
      <c r="AQ260" s="11">
        <v>50</v>
      </c>
      <c r="AR260" s="11">
        <v>30</v>
      </c>
      <c r="AS260" s="11">
        <v>1</v>
      </c>
      <c r="AT260" s="11">
        <v>120</v>
      </c>
      <c r="AU260" s="11">
        <v>379</v>
      </c>
      <c r="AV260" s="11">
        <v>2178</v>
      </c>
      <c r="AW260" s="11">
        <v>1810</v>
      </c>
      <c r="AX260" s="11">
        <v>940</v>
      </c>
      <c r="AY260" s="11">
        <v>675</v>
      </c>
      <c r="AZ260" s="11">
        <v>1372</v>
      </c>
      <c r="BA260" s="11">
        <v>815</v>
      </c>
      <c r="BB260" s="11">
        <v>32459</v>
      </c>
      <c r="BC260" s="11">
        <v>10399</v>
      </c>
      <c r="BD260" s="11">
        <v>808</v>
      </c>
      <c r="BE260" s="11">
        <v>8341</v>
      </c>
      <c r="BF260" s="11">
        <v>1296</v>
      </c>
      <c r="BG260" s="11">
        <v>31981</v>
      </c>
      <c r="BH260" s="11">
        <v>9922</v>
      </c>
      <c r="BI260" s="11">
        <v>11</v>
      </c>
      <c r="BJ260" s="11">
        <v>11</v>
      </c>
      <c r="BK260" s="11">
        <v>10</v>
      </c>
      <c r="BL260" s="11">
        <v>13</v>
      </c>
      <c r="BM260" s="11">
        <v>11</v>
      </c>
      <c r="BN260" s="11">
        <v>11</v>
      </c>
      <c r="BO260" s="11">
        <v>14</v>
      </c>
      <c r="BP260" s="11">
        <v>13</v>
      </c>
      <c r="BQ260" s="11">
        <v>11</v>
      </c>
      <c r="BR260" s="11">
        <v>6</v>
      </c>
      <c r="BS260" s="11">
        <v>14</v>
      </c>
      <c r="BT260" s="11">
        <v>15</v>
      </c>
      <c r="BU260" s="11">
        <v>25</v>
      </c>
      <c r="BV260" s="11">
        <v>18</v>
      </c>
      <c r="BW260" s="11">
        <v>14</v>
      </c>
      <c r="BX260" s="11">
        <v>5</v>
      </c>
      <c r="BY260" s="11">
        <v>9</v>
      </c>
      <c r="BZ260" s="11">
        <v>9</v>
      </c>
      <c r="CA260" s="11">
        <v>5</v>
      </c>
      <c r="CB260" s="11">
        <v>15</v>
      </c>
      <c r="CC260" s="11">
        <v>15</v>
      </c>
      <c r="CD260" s="11">
        <v>7</v>
      </c>
      <c r="CE260" s="11">
        <v>16</v>
      </c>
      <c r="CF260" s="11">
        <v>6</v>
      </c>
      <c r="CG260" s="11">
        <v>74</v>
      </c>
      <c r="CH260" s="11">
        <v>4</v>
      </c>
      <c r="CI260" s="11" t="s">
        <v>158</v>
      </c>
      <c r="CJ260" s="11" t="s">
        <v>158</v>
      </c>
      <c r="CK260" s="11" t="s">
        <v>158</v>
      </c>
      <c r="CL260" s="11" t="s">
        <v>158</v>
      </c>
      <c r="CM260" s="11" t="s">
        <v>158</v>
      </c>
      <c r="CN260" s="11" t="s">
        <v>158</v>
      </c>
      <c r="CO260" s="11" t="s">
        <v>158</v>
      </c>
      <c r="CP260" s="11" t="s">
        <v>158</v>
      </c>
      <c r="CQ260" s="11" t="s">
        <v>158</v>
      </c>
      <c r="CR260" s="11" t="s">
        <v>158</v>
      </c>
      <c r="CS260" s="11" t="s">
        <v>158</v>
      </c>
      <c r="CT260" s="11" t="s">
        <v>158</v>
      </c>
      <c r="CU260" s="11" t="s">
        <v>158</v>
      </c>
      <c r="CV260" s="11" t="s">
        <v>154</v>
      </c>
      <c r="CW260" s="11" t="s">
        <v>154</v>
      </c>
      <c r="CX260" s="11" t="s">
        <v>154</v>
      </c>
      <c r="CY260" s="11" t="s">
        <v>154</v>
      </c>
      <c r="CZ260" s="11" t="s">
        <v>154</v>
      </c>
      <c r="DA260" s="11" t="s">
        <v>154</v>
      </c>
      <c r="DB260" s="11" t="s">
        <v>154</v>
      </c>
      <c r="DC260" s="11" t="s">
        <v>154</v>
      </c>
      <c r="DD260" s="11" t="s">
        <v>154</v>
      </c>
      <c r="DE260" s="11" t="s">
        <v>154</v>
      </c>
      <c r="DF260" s="11" t="s">
        <v>154</v>
      </c>
      <c r="DG260" s="11" t="s">
        <v>154</v>
      </c>
      <c r="DH260" s="11" t="s">
        <v>154</v>
      </c>
      <c r="DI260" s="11" t="s">
        <v>157</v>
      </c>
      <c r="DJ260" s="11" t="s">
        <v>157</v>
      </c>
      <c r="DK260" s="11" t="s">
        <v>157</v>
      </c>
      <c r="DL260" s="11" t="s">
        <v>157</v>
      </c>
      <c r="DM260" s="11" t="s">
        <v>157</v>
      </c>
      <c r="DN260" s="11" t="s">
        <v>157</v>
      </c>
      <c r="DO260" s="11" t="s">
        <v>157</v>
      </c>
      <c r="DP260" s="11" t="s">
        <v>157</v>
      </c>
      <c r="DQ260" s="11" t="s">
        <v>157</v>
      </c>
      <c r="DR260" s="11" t="s">
        <v>157</v>
      </c>
      <c r="DS260" s="11" t="s">
        <v>157</v>
      </c>
      <c r="DT260" s="11" t="s">
        <v>157</v>
      </c>
      <c r="DU260" s="11" t="s">
        <v>157</v>
      </c>
      <c r="DV260" s="11" t="b">
        <v>1</v>
      </c>
      <c r="DW260" s="11" t="b">
        <v>1</v>
      </c>
      <c r="DX260" s="11" t="b">
        <v>1</v>
      </c>
      <c r="DY260" s="11" t="b">
        <v>1</v>
      </c>
      <c r="DZ260" s="11" t="b">
        <v>1</v>
      </c>
      <c r="EA260" s="11" t="b">
        <v>1</v>
      </c>
      <c r="EB260" s="11" t="b">
        <v>1</v>
      </c>
      <c r="EC260" s="11" t="b">
        <v>1</v>
      </c>
      <c r="ED260" s="11" t="b">
        <v>1</v>
      </c>
      <c r="EE260" s="11" t="b">
        <v>1</v>
      </c>
      <c r="EF260" s="11" t="b">
        <v>1</v>
      </c>
      <c r="EG260" s="11" t="b">
        <v>0</v>
      </c>
      <c r="EH260" s="11" t="b">
        <v>1</v>
      </c>
      <c r="EI260" s="11">
        <v>2.9023E-2</v>
      </c>
      <c r="EJ260" s="11">
        <v>3.1725999999999997E-2</v>
      </c>
      <c r="EK260" s="11">
        <v>3.4750000000000003E-2</v>
      </c>
      <c r="EL260" s="11">
        <v>0.17058100000000001</v>
      </c>
      <c r="EM260" s="11">
        <v>3.1822000000000003E-2</v>
      </c>
      <c r="EN260" s="11">
        <v>5.6926999999999998E-2</v>
      </c>
      <c r="EO260" s="11">
        <v>3.2092000000000002E-2</v>
      </c>
      <c r="EP260" s="11">
        <v>3.2744000000000002E-2</v>
      </c>
      <c r="EQ260" s="11">
        <v>3.6942999999999997E-2</v>
      </c>
      <c r="ER260" s="11">
        <v>3.8651999999999999E-2</v>
      </c>
      <c r="ES260" s="11">
        <v>3.5817000000000002E-2</v>
      </c>
      <c r="ET260" s="11">
        <v>3.8048999999999999E-2</v>
      </c>
      <c r="EU260" s="11">
        <v>3.3315999999999998E-2</v>
      </c>
      <c r="EV260" s="11" t="s">
        <v>238</v>
      </c>
      <c r="EW260" s="11" t="s">
        <v>381</v>
      </c>
    </row>
    <row r="261" spans="1:153" ht="12.75" x14ac:dyDescent="0.2">
      <c r="A261" s="11"/>
      <c r="B261" s="11">
        <v>74120786</v>
      </c>
      <c r="C261" s="11">
        <v>52267.438194444003</v>
      </c>
      <c r="D261" s="11" t="s">
        <v>153</v>
      </c>
      <c r="E261" s="11">
        <v>345600</v>
      </c>
      <c r="F261" s="11">
        <v>77904650</v>
      </c>
      <c r="G261" s="11">
        <v>56500.767361113198</v>
      </c>
      <c r="H261" s="11">
        <v>55119.452777775099</v>
      </c>
      <c r="I261" s="11">
        <v>331770</v>
      </c>
      <c r="J261" s="11">
        <v>1</v>
      </c>
      <c r="K261" s="11">
        <v>293</v>
      </c>
      <c r="L261" s="11">
        <v>155101</v>
      </c>
      <c r="M261" s="11">
        <v>131</v>
      </c>
      <c r="N261" s="11">
        <v>121</v>
      </c>
      <c r="O261" s="11">
        <v>92</v>
      </c>
      <c r="P261" s="11">
        <v>92.36</v>
      </c>
      <c r="Q261" s="11">
        <v>237358</v>
      </c>
      <c r="R261" s="11" t="s">
        <v>154</v>
      </c>
      <c r="S261" s="11" t="s">
        <v>155</v>
      </c>
      <c r="T261" s="11" t="s">
        <v>208</v>
      </c>
      <c r="U261" s="11">
        <v>23</v>
      </c>
      <c r="V261" s="11" t="s">
        <v>154</v>
      </c>
      <c r="W261" s="11" t="s">
        <v>157</v>
      </c>
      <c r="X261" s="11">
        <v>5</v>
      </c>
      <c r="Y261" s="11">
        <v>1</v>
      </c>
      <c r="Z261" s="11">
        <v>10</v>
      </c>
      <c r="AA261" s="11">
        <v>10</v>
      </c>
      <c r="AB261" s="11">
        <v>10</v>
      </c>
      <c r="AC261" s="11">
        <v>10</v>
      </c>
      <c r="AD261" s="11">
        <v>10</v>
      </c>
      <c r="AE261" s="11">
        <v>10</v>
      </c>
      <c r="AF261" s="11">
        <v>10</v>
      </c>
      <c r="AG261" s="11">
        <v>10</v>
      </c>
      <c r="AH261" s="11">
        <v>10</v>
      </c>
      <c r="AI261" s="11">
        <v>10</v>
      </c>
      <c r="AJ261" s="11">
        <v>10</v>
      </c>
      <c r="AK261" s="11">
        <v>10</v>
      </c>
      <c r="AL261" s="11">
        <v>0</v>
      </c>
      <c r="AM261" s="11">
        <v>111</v>
      </c>
      <c r="AN261" s="11">
        <v>60</v>
      </c>
      <c r="AO261" s="11">
        <v>0</v>
      </c>
      <c r="AP261" s="11">
        <v>120</v>
      </c>
      <c r="AQ261" s="11">
        <v>50</v>
      </c>
      <c r="AR261" s="11">
        <v>40</v>
      </c>
      <c r="AS261" s="11">
        <v>1</v>
      </c>
      <c r="AT261" s="11">
        <v>120</v>
      </c>
      <c r="AU261" s="11">
        <v>300</v>
      </c>
      <c r="AV261" s="11">
        <v>18778</v>
      </c>
      <c r="AW261" s="11">
        <v>7063</v>
      </c>
      <c r="AX261" s="11">
        <v>18905</v>
      </c>
      <c r="AY261" s="11">
        <v>11227</v>
      </c>
      <c r="AZ261" s="11">
        <v>14970</v>
      </c>
      <c r="BA261" s="11">
        <v>10055</v>
      </c>
      <c r="BB261" s="11">
        <v>6046</v>
      </c>
      <c r="BC261" s="11">
        <v>2415</v>
      </c>
      <c r="BD261" s="11">
        <v>640</v>
      </c>
      <c r="BE261" s="11">
        <v>2334</v>
      </c>
      <c r="BF261" s="11">
        <v>403</v>
      </c>
      <c r="BG261" s="11">
        <v>487</v>
      </c>
      <c r="BH261" s="11">
        <v>681</v>
      </c>
      <c r="BI261" s="11">
        <v>10</v>
      </c>
      <c r="BJ261" s="11">
        <v>10</v>
      </c>
      <c r="BK261" s="11">
        <v>10</v>
      </c>
      <c r="BL261" s="11">
        <v>13</v>
      </c>
      <c r="BM261" s="11">
        <v>9</v>
      </c>
      <c r="BN261" s="11">
        <v>10</v>
      </c>
      <c r="BO261" s="11">
        <v>14</v>
      </c>
      <c r="BP261" s="11">
        <v>12</v>
      </c>
      <c r="BQ261" s="11">
        <v>11</v>
      </c>
      <c r="BR261" s="11">
        <v>12</v>
      </c>
      <c r="BS261" s="11">
        <v>14</v>
      </c>
      <c r="BT261" s="11">
        <v>16</v>
      </c>
      <c r="BU261" s="11">
        <v>32</v>
      </c>
      <c r="BV261" s="11">
        <v>32</v>
      </c>
      <c r="BW261" s="11">
        <v>2</v>
      </c>
      <c r="BX261" s="11">
        <v>8</v>
      </c>
      <c r="BY261" s="11">
        <v>6</v>
      </c>
      <c r="BZ261" s="11">
        <v>7</v>
      </c>
      <c r="CA261" s="11">
        <v>7</v>
      </c>
      <c r="CB261" s="11">
        <v>7</v>
      </c>
      <c r="CC261" s="11">
        <v>5</v>
      </c>
      <c r="CD261" s="11">
        <v>2</v>
      </c>
      <c r="CE261" s="11">
        <v>2</v>
      </c>
      <c r="CF261" s="11">
        <v>3</v>
      </c>
      <c r="CG261" s="11">
        <v>4</v>
      </c>
      <c r="CH261" s="11">
        <v>4</v>
      </c>
      <c r="CI261" s="11" t="s">
        <v>158</v>
      </c>
      <c r="CJ261" s="11" t="s">
        <v>158</v>
      </c>
      <c r="CK261" s="11" t="s">
        <v>158</v>
      </c>
      <c r="CL261" s="11" t="s">
        <v>158</v>
      </c>
      <c r="CM261" s="11" t="s">
        <v>158</v>
      </c>
      <c r="CN261" s="11" t="s">
        <v>158</v>
      </c>
      <c r="CO261" s="11" t="s">
        <v>158</v>
      </c>
      <c r="CP261" s="11" t="s">
        <v>158</v>
      </c>
      <c r="CQ261" s="11" t="s">
        <v>158</v>
      </c>
      <c r="CR261" s="11" t="s">
        <v>158</v>
      </c>
      <c r="CS261" s="11" t="s">
        <v>158</v>
      </c>
      <c r="CT261" s="11" t="s">
        <v>158</v>
      </c>
      <c r="CU261" s="11" t="s">
        <v>158</v>
      </c>
      <c r="CV261" s="11" t="s">
        <v>154</v>
      </c>
      <c r="CW261" s="11" t="s">
        <v>154</v>
      </c>
      <c r="CX261" s="11" t="s">
        <v>154</v>
      </c>
      <c r="CY261" s="11" t="s">
        <v>154</v>
      </c>
      <c r="CZ261" s="11" t="s">
        <v>154</v>
      </c>
      <c r="DA261" s="11" t="s">
        <v>154</v>
      </c>
      <c r="DB261" s="11" t="s">
        <v>154</v>
      </c>
      <c r="DC261" s="11" t="s">
        <v>154</v>
      </c>
      <c r="DD261" s="11" t="s">
        <v>154</v>
      </c>
      <c r="DE261" s="11" t="s">
        <v>154</v>
      </c>
      <c r="DF261" s="11" t="s">
        <v>154</v>
      </c>
      <c r="DG261" s="11" t="s">
        <v>154</v>
      </c>
      <c r="DH261" s="11" t="s">
        <v>154</v>
      </c>
      <c r="DI261" s="11" t="s">
        <v>157</v>
      </c>
      <c r="DJ261" s="11" t="s">
        <v>157</v>
      </c>
      <c r="DK261" s="11" t="s">
        <v>157</v>
      </c>
      <c r="DL261" s="11" t="s">
        <v>157</v>
      </c>
      <c r="DM261" s="11" t="s">
        <v>157</v>
      </c>
      <c r="DN261" s="11" t="s">
        <v>157</v>
      </c>
      <c r="DO261" s="11" t="s">
        <v>157</v>
      </c>
      <c r="DP261" s="11" t="s">
        <v>157</v>
      </c>
      <c r="DQ261" s="11" t="s">
        <v>157</v>
      </c>
      <c r="DR261" s="11" t="s">
        <v>157</v>
      </c>
      <c r="DS261" s="11" t="s">
        <v>157</v>
      </c>
      <c r="DT261" s="11" t="s">
        <v>157</v>
      </c>
      <c r="DU261" s="11" t="s">
        <v>157</v>
      </c>
      <c r="DV261" s="11" t="b">
        <v>1</v>
      </c>
      <c r="DW261" s="11" t="b">
        <v>1</v>
      </c>
      <c r="DX261" s="11" t="b">
        <v>1</v>
      </c>
      <c r="DY261" s="11" t="b">
        <v>1</v>
      </c>
      <c r="DZ261" s="11" t="b">
        <v>1</v>
      </c>
      <c r="EA261" s="11" t="b">
        <v>1</v>
      </c>
      <c r="EB261" s="11" t="b">
        <v>1</v>
      </c>
      <c r="EC261" s="11" t="b">
        <v>1</v>
      </c>
      <c r="ED261" s="11" t="b">
        <v>1</v>
      </c>
      <c r="EE261" s="11" t="b">
        <v>1</v>
      </c>
      <c r="EF261" s="11" t="b">
        <v>1</v>
      </c>
      <c r="EG261" s="11" t="b">
        <v>1</v>
      </c>
      <c r="EH261" s="11" t="b">
        <v>0</v>
      </c>
      <c r="EI261" s="11">
        <v>2.8139000000000001E-2</v>
      </c>
      <c r="EJ261" s="11">
        <v>3.279E-2</v>
      </c>
      <c r="EK261" s="11">
        <v>2.8628000000000001E-2</v>
      </c>
      <c r="EL261" s="11">
        <v>3.6871000000000001E-2</v>
      </c>
      <c r="EM261" s="11">
        <v>9.5271999999999996E-2</v>
      </c>
      <c r="EN261" s="11">
        <v>1.3395000000000001E-2</v>
      </c>
      <c r="EO261" s="11">
        <v>4.7294999999999997E-2</v>
      </c>
      <c r="EP261" s="11">
        <v>3.2818E-2</v>
      </c>
      <c r="EQ261" s="11">
        <v>3.3080999999999999E-2</v>
      </c>
      <c r="ER261" s="11">
        <v>5.0480999999999998E-2</v>
      </c>
      <c r="ES261" s="11">
        <v>4.4351000000000002E-2</v>
      </c>
      <c r="ET261" s="11">
        <v>0.124802</v>
      </c>
      <c r="EU261" s="11">
        <v>1.0983E-2</v>
      </c>
      <c r="EV261" s="11" t="s">
        <v>346</v>
      </c>
      <c r="EW261" s="11" t="s">
        <v>420</v>
      </c>
    </row>
    <row r="262" spans="1:153" ht="12.75" x14ac:dyDescent="0.2">
      <c r="A262" s="11"/>
      <c r="B262" s="11">
        <v>45901708</v>
      </c>
      <c r="C262" s="11">
        <v>55184.479166666097</v>
      </c>
      <c r="D262" s="11" t="s">
        <v>153</v>
      </c>
      <c r="E262" s="11">
        <v>345600</v>
      </c>
      <c r="F262" s="11">
        <v>52978832</v>
      </c>
      <c r="G262" s="11">
        <v>49858.240972223197</v>
      </c>
      <c r="H262" s="11">
        <v>49255.006249998798</v>
      </c>
      <c r="I262" s="11">
        <v>2449</v>
      </c>
      <c r="J262" s="11">
        <v>2</v>
      </c>
      <c r="K262" s="11">
        <v>0</v>
      </c>
      <c r="L262" s="11">
        <v>0</v>
      </c>
      <c r="M262" s="11">
        <v>131</v>
      </c>
      <c r="N262" s="11">
        <v>100</v>
      </c>
      <c r="O262" s="11">
        <v>92</v>
      </c>
      <c r="P262" s="11">
        <v>76.33</v>
      </c>
      <c r="Q262" s="11">
        <v>0</v>
      </c>
      <c r="R262" s="11" t="s">
        <v>154</v>
      </c>
      <c r="S262" s="11" t="s">
        <v>155</v>
      </c>
      <c r="T262" s="11" t="s">
        <v>208</v>
      </c>
      <c r="U262" s="11">
        <v>16</v>
      </c>
      <c r="V262" s="11" t="s">
        <v>154</v>
      </c>
      <c r="W262" s="11" t="s">
        <v>157</v>
      </c>
      <c r="X262" s="11">
        <v>1</v>
      </c>
      <c r="Y262" s="11">
        <v>0</v>
      </c>
      <c r="Z262" s="11">
        <v>10</v>
      </c>
      <c r="AA262" s="11">
        <v>10</v>
      </c>
      <c r="AB262" s="11">
        <v>10</v>
      </c>
      <c r="AC262" s="11">
        <v>10</v>
      </c>
      <c r="AD262" s="11">
        <v>10</v>
      </c>
      <c r="AE262" s="11">
        <v>0</v>
      </c>
      <c r="AF262" s="11">
        <v>10</v>
      </c>
      <c r="AG262" s="11">
        <v>10</v>
      </c>
      <c r="AH262" s="11">
        <v>10</v>
      </c>
      <c r="AI262" s="11">
        <v>10</v>
      </c>
      <c r="AJ262" s="11">
        <v>0</v>
      </c>
      <c r="AK262" s="11">
        <v>0</v>
      </c>
      <c r="AL262" s="11">
        <v>10</v>
      </c>
      <c r="AM262" s="11">
        <v>90</v>
      </c>
      <c r="AN262" s="11">
        <v>60</v>
      </c>
      <c r="AO262" s="11">
        <v>10</v>
      </c>
      <c r="AP262" s="11">
        <v>90</v>
      </c>
      <c r="AQ262" s="11">
        <v>40</v>
      </c>
      <c r="AR262" s="11">
        <v>20</v>
      </c>
      <c r="AS262" s="11">
        <v>0</v>
      </c>
      <c r="AT262" s="11">
        <v>100</v>
      </c>
      <c r="AU262" s="11">
        <v>0</v>
      </c>
      <c r="AV262" s="11">
        <v>177</v>
      </c>
      <c r="AW262" s="11">
        <v>418</v>
      </c>
      <c r="AX262" s="11">
        <v>76</v>
      </c>
      <c r="AY262" s="11">
        <v>152</v>
      </c>
      <c r="AZ262" s="11">
        <v>56</v>
      </c>
      <c r="BA262" s="11">
        <v>256</v>
      </c>
      <c r="BB262" s="11">
        <v>640</v>
      </c>
      <c r="BC262" s="11">
        <v>67</v>
      </c>
      <c r="BD262" s="11">
        <v>38</v>
      </c>
      <c r="BE262" s="11">
        <v>41</v>
      </c>
      <c r="BF262" s="11">
        <v>101</v>
      </c>
      <c r="BG262" s="11">
        <v>225</v>
      </c>
      <c r="BH262" s="11">
        <v>174</v>
      </c>
      <c r="BI262" s="11">
        <v>10</v>
      </c>
      <c r="BJ262" s="11">
        <v>10</v>
      </c>
      <c r="BK262" s="11">
        <v>9</v>
      </c>
      <c r="BL262" s="11">
        <v>13</v>
      </c>
      <c r="BM262" s="11">
        <v>8</v>
      </c>
      <c r="BN262" s="11">
        <v>9</v>
      </c>
      <c r="BO262" s="11">
        <v>13</v>
      </c>
      <c r="BP262" s="11">
        <v>12</v>
      </c>
      <c r="BQ262" s="11">
        <v>10</v>
      </c>
      <c r="BR262" s="11">
        <v>11</v>
      </c>
      <c r="BS262" s="11">
        <v>16</v>
      </c>
      <c r="BT262" s="11">
        <v>16</v>
      </c>
      <c r="BU262" s="11">
        <v>38</v>
      </c>
      <c r="BV262" s="11">
        <v>2</v>
      </c>
      <c r="BW262" s="11">
        <v>3</v>
      </c>
      <c r="BX262" s="11">
        <v>2</v>
      </c>
      <c r="BY262" s="11">
        <v>4</v>
      </c>
      <c r="BZ262" s="11">
        <v>2</v>
      </c>
      <c r="CA262" s="11">
        <v>3</v>
      </c>
      <c r="CB262" s="11">
        <v>9</v>
      </c>
      <c r="CC262" s="11">
        <v>2</v>
      </c>
      <c r="CD262" s="11">
        <v>2</v>
      </c>
      <c r="CE262" s="11">
        <v>2</v>
      </c>
      <c r="CF262" s="11">
        <v>3</v>
      </c>
      <c r="CG262" s="11">
        <v>2</v>
      </c>
      <c r="CH262" s="11">
        <v>3</v>
      </c>
      <c r="CI262" s="11" t="s">
        <v>158</v>
      </c>
      <c r="CJ262" s="11" t="s">
        <v>158</v>
      </c>
      <c r="CK262" s="11" t="s">
        <v>158</v>
      </c>
      <c r="CL262" s="11" t="s">
        <v>158</v>
      </c>
      <c r="CM262" s="11" t="s">
        <v>158</v>
      </c>
      <c r="CN262" s="11" t="s">
        <v>158</v>
      </c>
      <c r="CO262" s="11" t="s">
        <v>158</v>
      </c>
      <c r="CP262" s="11" t="s">
        <v>158</v>
      </c>
      <c r="CQ262" s="11" t="s">
        <v>158</v>
      </c>
      <c r="CR262" s="11" t="s">
        <v>158</v>
      </c>
      <c r="CS262" s="11" t="s">
        <v>158</v>
      </c>
      <c r="CT262" s="11" t="s">
        <v>158</v>
      </c>
      <c r="CU262" s="11" t="s">
        <v>158</v>
      </c>
      <c r="CV262" s="11" t="s">
        <v>154</v>
      </c>
      <c r="CW262" s="11" t="s">
        <v>154</v>
      </c>
      <c r="CX262" s="11" t="s">
        <v>154</v>
      </c>
      <c r="CY262" s="11" t="s">
        <v>154</v>
      </c>
      <c r="CZ262" s="11" t="s">
        <v>154</v>
      </c>
      <c r="DA262" s="11" t="s">
        <v>154</v>
      </c>
      <c r="DB262" s="11" t="s">
        <v>154</v>
      </c>
      <c r="DC262" s="11" t="s">
        <v>154</v>
      </c>
      <c r="DD262" s="11" t="s">
        <v>154</v>
      </c>
      <c r="DE262" s="11" t="s">
        <v>154</v>
      </c>
      <c r="DF262" s="11" t="s">
        <v>154</v>
      </c>
      <c r="DG262" s="11" t="s">
        <v>154</v>
      </c>
      <c r="DH262" s="11" t="s">
        <v>154</v>
      </c>
      <c r="DI262" s="11" t="s">
        <v>157</v>
      </c>
      <c r="DJ262" s="11" t="s">
        <v>157</v>
      </c>
      <c r="DK262" s="11" t="s">
        <v>157</v>
      </c>
      <c r="DL262" s="11" t="s">
        <v>157</v>
      </c>
      <c r="DM262" s="11" t="s">
        <v>157</v>
      </c>
      <c r="DN262" s="11" t="s">
        <v>157</v>
      </c>
      <c r="DO262" s="11" t="s">
        <v>157</v>
      </c>
      <c r="DP262" s="11" t="s">
        <v>157</v>
      </c>
      <c r="DQ262" s="11" t="s">
        <v>157</v>
      </c>
      <c r="DR262" s="11" t="s">
        <v>157</v>
      </c>
      <c r="DS262" s="11" t="s">
        <v>157</v>
      </c>
      <c r="DT262" s="11" t="s">
        <v>157</v>
      </c>
      <c r="DU262" s="11" t="s">
        <v>157</v>
      </c>
      <c r="DV262" s="11" t="b">
        <v>1</v>
      </c>
      <c r="DW262" s="11" t="b">
        <v>1</v>
      </c>
      <c r="DX262" s="11" t="b">
        <v>1</v>
      </c>
      <c r="DY262" s="11" t="b">
        <v>1</v>
      </c>
      <c r="DZ262" s="11" t="b">
        <v>1</v>
      </c>
      <c r="EA262" s="11" t="b">
        <v>0</v>
      </c>
      <c r="EB262" s="11" t="b">
        <v>1</v>
      </c>
      <c r="EC262" s="11" t="b">
        <v>1</v>
      </c>
      <c r="ED262" s="11" t="b">
        <v>1</v>
      </c>
      <c r="EE262" s="11" t="b">
        <v>1</v>
      </c>
      <c r="EF262" s="11" t="b">
        <v>0</v>
      </c>
      <c r="EG262" s="11" t="b">
        <v>0</v>
      </c>
      <c r="EH262" s="11" t="b">
        <v>1</v>
      </c>
      <c r="EI262" s="11">
        <v>3.0682000000000001E-2</v>
      </c>
      <c r="EJ262" s="11">
        <v>3.0911999999999999E-2</v>
      </c>
      <c r="EK262" s="11">
        <v>2.9270999999999998E-2</v>
      </c>
      <c r="EL262" s="11">
        <v>3.6266E-2</v>
      </c>
      <c r="EM262" s="11">
        <v>3.0716E-2</v>
      </c>
      <c r="EN262" s="11">
        <v>3.014E-2</v>
      </c>
      <c r="EO262" s="11">
        <v>3.4263000000000002E-2</v>
      </c>
      <c r="EP262" s="11">
        <v>3.2915E-2</v>
      </c>
      <c r="EQ262" s="11">
        <v>3.6040999999999997E-2</v>
      </c>
      <c r="ER262" s="11">
        <v>3.5110000000000002E-2</v>
      </c>
      <c r="ES262" s="11">
        <v>2.5576000000000002E-2</v>
      </c>
      <c r="ET262" s="11">
        <v>3.7434000000000002E-2</v>
      </c>
      <c r="EU262" s="11">
        <v>3.8413000000000003E-2</v>
      </c>
      <c r="EV262" s="11" t="s">
        <v>238</v>
      </c>
      <c r="EW262" s="11" t="s">
        <v>250</v>
      </c>
    </row>
    <row r="263" spans="1:153" ht="12.75" x14ac:dyDescent="0.2">
      <c r="A263" s="11"/>
      <c r="B263" s="11">
        <v>66953578</v>
      </c>
      <c r="C263" s="11">
        <v>45994.703472222202</v>
      </c>
      <c r="D263" s="11" t="s">
        <v>153</v>
      </c>
      <c r="E263" s="11">
        <v>345600</v>
      </c>
      <c r="F263" s="11">
        <v>73387630</v>
      </c>
      <c r="G263" s="11">
        <v>53169.4701388904</v>
      </c>
      <c r="H263" s="11">
        <v>52178.370833331399</v>
      </c>
      <c r="I263" s="11">
        <v>182795</v>
      </c>
      <c r="J263" s="11">
        <v>1</v>
      </c>
      <c r="K263" s="11">
        <v>19</v>
      </c>
      <c r="L263" s="11">
        <v>67109</v>
      </c>
      <c r="M263" s="11">
        <v>131</v>
      </c>
      <c r="N263" s="11">
        <v>131</v>
      </c>
      <c r="O263" s="11">
        <v>92</v>
      </c>
      <c r="P263" s="11">
        <v>100</v>
      </c>
      <c r="Q263" s="11">
        <v>110</v>
      </c>
      <c r="R263" s="11" t="s">
        <v>154</v>
      </c>
      <c r="S263" s="11" t="s">
        <v>155</v>
      </c>
      <c r="T263" s="11" t="s">
        <v>208</v>
      </c>
      <c r="U263" s="11">
        <v>61</v>
      </c>
      <c r="V263" s="11" t="s">
        <v>154</v>
      </c>
      <c r="W263" s="11" t="s">
        <v>157</v>
      </c>
      <c r="X263" s="11">
        <v>4</v>
      </c>
      <c r="Y263" s="11">
        <v>1</v>
      </c>
      <c r="Z263" s="11">
        <v>10</v>
      </c>
      <c r="AA263" s="11">
        <v>10</v>
      </c>
      <c r="AB263" s="11">
        <v>10</v>
      </c>
      <c r="AC263" s="11">
        <v>10</v>
      </c>
      <c r="AD263" s="11">
        <v>10</v>
      </c>
      <c r="AE263" s="11">
        <v>10</v>
      </c>
      <c r="AF263" s="11">
        <v>10</v>
      </c>
      <c r="AG263" s="11">
        <v>10</v>
      </c>
      <c r="AH263" s="11">
        <v>10</v>
      </c>
      <c r="AI263" s="11">
        <v>10</v>
      </c>
      <c r="AJ263" s="11">
        <v>10</v>
      </c>
      <c r="AK263" s="11">
        <v>10</v>
      </c>
      <c r="AL263" s="11">
        <v>10</v>
      </c>
      <c r="AM263" s="11">
        <v>121</v>
      </c>
      <c r="AN263" s="11">
        <v>60</v>
      </c>
      <c r="AO263" s="11">
        <v>10</v>
      </c>
      <c r="AP263" s="11">
        <v>120</v>
      </c>
      <c r="AQ263" s="11">
        <v>60</v>
      </c>
      <c r="AR263" s="11">
        <v>40</v>
      </c>
      <c r="AS263" s="11">
        <v>1</v>
      </c>
      <c r="AT263" s="11">
        <v>130</v>
      </c>
      <c r="AU263" s="11">
        <v>199</v>
      </c>
      <c r="AV263" s="11">
        <v>6330</v>
      </c>
      <c r="AW263" s="11">
        <v>1022</v>
      </c>
      <c r="AX263" s="11">
        <v>414</v>
      </c>
      <c r="AY263" s="11">
        <v>319</v>
      </c>
      <c r="AZ263" s="11">
        <v>1050</v>
      </c>
      <c r="BA263" s="11">
        <v>18619</v>
      </c>
      <c r="BB263" s="11">
        <v>1995</v>
      </c>
      <c r="BC263" s="11">
        <v>1162</v>
      </c>
      <c r="BD263" s="11">
        <v>1994</v>
      </c>
      <c r="BE263" s="11">
        <v>43815</v>
      </c>
      <c r="BF263" s="11">
        <v>1226</v>
      </c>
      <c r="BG263" s="11">
        <v>85904</v>
      </c>
      <c r="BH263" s="11">
        <v>18048</v>
      </c>
      <c r="BI263" s="11">
        <v>12</v>
      </c>
      <c r="BJ263" s="11">
        <v>10</v>
      </c>
      <c r="BK263" s="11">
        <v>12</v>
      </c>
      <c r="BL263" s="11">
        <v>7</v>
      </c>
      <c r="BM263" s="11">
        <v>4</v>
      </c>
      <c r="BN263" s="11">
        <v>5</v>
      </c>
      <c r="BO263" s="11">
        <v>8</v>
      </c>
      <c r="BP263" s="11">
        <v>6</v>
      </c>
      <c r="BQ263" s="11">
        <v>6</v>
      </c>
      <c r="BR263" s="11">
        <v>7</v>
      </c>
      <c r="BS263" s="11">
        <v>5</v>
      </c>
      <c r="BT263" s="11">
        <v>12</v>
      </c>
      <c r="BU263" s="11">
        <v>17</v>
      </c>
      <c r="BV263" s="11">
        <v>10</v>
      </c>
      <c r="BW263" s="11">
        <v>12</v>
      </c>
      <c r="BX263" s="11">
        <v>3</v>
      </c>
      <c r="BY263" s="11">
        <v>2</v>
      </c>
      <c r="BZ263" s="11">
        <v>7</v>
      </c>
      <c r="CA263" s="11">
        <v>26</v>
      </c>
      <c r="CB263" s="11">
        <v>5</v>
      </c>
      <c r="CC263" s="11">
        <v>2</v>
      </c>
      <c r="CD263" s="11">
        <v>4</v>
      </c>
      <c r="CE263" s="11">
        <v>13</v>
      </c>
      <c r="CF263" s="11">
        <v>4</v>
      </c>
      <c r="CG263" s="11">
        <v>7</v>
      </c>
      <c r="CH263" s="11">
        <v>12</v>
      </c>
      <c r="CI263" s="11" t="s">
        <v>158</v>
      </c>
      <c r="CJ263" s="11" t="s">
        <v>158</v>
      </c>
      <c r="CK263" s="11" t="s">
        <v>158</v>
      </c>
      <c r="CL263" s="11" t="s">
        <v>158</v>
      </c>
      <c r="CM263" s="11" t="s">
        <v>158</v>
      </c>
      <c r="CN263" s="11" t="s">
        <v>158</v>
      </c>
      <c r="CO263" s="11" t="s">
        <v>158</v>
      </c>
      <c r="CP263" s="11" t="s">
        <v>158</v>
      </c>
      <c r="CQ263" s="11" t="s">
        <v>158</v>
      </c>
      <c r="CR263" s="11" t="s">
        <v>158</v>
      </c>
      <c r="CS263" s="11" t="s">
        <v>158</v>
      </c>
      <c r="CT263" s="11" t="s">
        <v>158</v>
      </c>
      <c r="CU263" s="11" t="s">
        <v>158</v>
      </c>
      <c r="CV263" s="11" t="s">
        <v>154</v>
      </c>
      <c r="CW263" s="11" t="s">
        <v>154</v>
      </c>
      <c r="CX263" s="11" t="s">
        <v>154</v>
      </c>
      <c r="CY263" s="11" t="s">
        <v>154</v>
      </c>
      <c r="CZ263" s="11" t="s">
        <v>154</v>
      </c>
      <c r="DA263" s="11" t="s">
        <v>154</v>
      </c>
      <c r="DB263" s="11" t="s">
        <v>154</v>
      </c>
      <c r="DC263" s="11" t="s">
        <v>154</v>
      </c>
      <c r="DD263" s="11" t="s">
        <v>154</v>
      </c>
      <c r="DE263" s="11" t="s">
        <v>154</v>
      </c>
      <c r="DF263" s="11" t="s">
        <v>154</v>
      </c>
      <c r="DG263" s="11" t="s">
        <v>154</v>
      </c>
      <c r="DH263" s="11" t="s">
        <v>154</v>
      </c>
      <c r="DI263" s="11" t="s">
        <v>157</v>
      </c>
      <c r="DJ263" s="11" t="s">
        <v>157</v>
      </c>
      <c r="DK263" s="11" t="s">
        <v>157</v>
      </c>
      <c r="DL263" s="11" t="s">
        <v>157</v>
      </c>
      <c r="DM263" s="11" t="s">
        <v>157</v>
      </c>
      <c r="DN263" s="11" t="s">
        <v>157</v>
      </c>
      <c r="DO263" s="11" t="s">
        <v>157</v>
      </c>
      <c r="DP263" s="11" t="s">
        <v>157</v>
      </c>
      <c r="DQ263" s="11" t="s">
        <v>157</v>
      </c>
      <c r="DR263" s="11" t="s">
        <v>157</v>
      </c>
      <c r="DS263" s="11" t="s">
        <v>157</v>
      </c>
      <c r="DT263" s="11" t="s">
        <v>157</v>
      </c>
      <c r="DU263" s="11" t="s">
        <v>157</v>
      </c>
      <c r="DV263" s="11" t="b">
        <v>1</v>
      </c>
      <c r="DW263" s="11" t="b">
        <v>1</v>
      </c>
      <c r="DX263" s="11" t="b">
        <v>1</v>
      </c>
      <c r="DY263" s="11" t="b">
        <v>1</v>
      </c>
      <c r="DZ263" s="11" t="b">
        <v>1</v>
      </c>
      <c r="EA263" s="11" t="b">
        <v>1</v>
      </c>
      <c r="EB263" s="11" t="b">
        <v>1</v>
      </c>
      <c r="EC263" s="11" t="b">
        <v>1</v>
      </c>
      <c r="ED263" s="11" t="b">
        <v>1</v>
      </c>
      <c r="EE263" s="11" t="b">
        <v>1</v>
      </c>
      <c r="EF263" s="11" t="b">
        <v>1</v>
      </c>
      <c r="EG263" s="11" t="b">
        <v>1</v>
      </c>
      <c r="EH263" s="11" t="b">
        <v>1</v>
      </c>
      <c r="EI263" s="11">
        <v>2.7147999999999999E-2</v>
      </c>
      <c r="EJ263" s="11">
        <v>0.25628499999999999</v>
      </c>
      <c r="EK263" s="11">
        <v>9.4104999999999994E-2</v>
      </c>
      <c r="EL263" s="11">
        <v>3.1831999999999999E-2</v>
      </c>
      <c r="EM263" s="11">
        <v>0.11801399999999999</v>
      </c>
      <c r="EN263" s="11">
        <v>0.107086</v>
      </c>
      <c r="EO263" s="11">
        <v>3.6248000000000002E-2</v>
      </c>
      <c r="EP263" s="11">
        <v>3.2918999999999997E-2</v>
      </c>
      <c r="EQ263" s="11">
        <v>5.8187999999999997E-2</v>
      </c>
      <c r="ER263" s="11">
        <v>3.2156999999999998E-2</v>
      </c>
      <c r="ES263" s="11">
        <v>0.14075299999999999</v>
      </c>
      <c r="ET263" s="11">
        <v>3.3667999999999997E-2</v>
      </c>
      <c r="EU263" s="11">
        <v>5.1601000000000001E-2</v>
      </c>
      <c r="EV263" s="11" t="s">
        <v>421</v>
      </c>
      <c r="EW263" s="11" t="s">
        <v>422</v>
      </c>
    </row>
    <row r="264" spans="1:153" ht="12.75" x14ac:dyDescent="0.2">
      <c r="A264" s="11"/>
      <c r="B264" s="11">
        <v>48908516</v>
      </c>
      <c r="C264" s="11">
        <v>48955.609722221998</v>
      </c>
      <c r="D264" s="11" t="s">
        <v>153</v>
      </c>
      <c r="E264" s="11">
        <v>345600</v>
      </c>
      <c r="F264" s="11">
        <v>55747802</v>
      </c>
      <c r="G264" s="11">
        <v>50279.670138889902</v>
      </c>
      <c r="H264" s="11">
        <v>49627.070833332</v>
      </c>
      <c r="I264" s="11">
        <v>329944</v>
      </c>
      <c r="J264" s="11">
        <v>1</v>
      </c>
      <c r="K264" s="11">
        <v>211</v>
      </c>
      <c r="L264" s="11">
        <v>171858</v>
      </c>
      <c r="M264" s="11">
        <v>131</v>
      </c>
      <c r="N264" s="11">
        <v>131</v>
      </c>
      <c r="O264" s="11">
        <v>92</v>
      </c>
      <c r="P264" s="11">
        <v>100</v>
      </c>
      <c r="Q264" s="11">
        <v>273986</v>
      </c>
      <c r="R264" s="11" t="s">
        <v>154</v>
      </c>
      <c r="S264" s="11" t="s">
        <v>155</v>
      </c>
      <c r="T264" s="11" t="s">
        <v>208</v>
      </c>
      <c r="U264" s="11">
        <v>0</v>
      </c>
      <c r="V264" s="11" t="s">
        <v>154</v>
      </c>
      <c r="W264" s="11" t="s">
        <v>157</v>
      </c>
      <c r="X264" s="11">
        <v>5</v>
      </c>
      <c r="Y264" s="11">
        <v>1</v>
      </c>
      <c r="Z264" s="11">
        <v>10</v>
      </c>
      <c r="AA264" s="11">
        <v>10</v>
      </c>
      <c r="AB264" s="11">
        <v>10</v>
      </c>
      <c r="AC264" s="11">
        <v>10</v>
      </c>
      <c r="AD264" s="11">
        <v>10</v>
      </c>
      <c r="AE264" s="11">
        <v>10</v>
      </c>
      <c r="AF264" s="11">
        <v>10</v>
      </c>
      <c r="AG264" s="11">
        <v>10</v>
      </c>
      <c r="AH264" s="11">
        <v>10</v>
      </c>
      <c r="AI264" s="11">
        <v>10</v>
      </c>
      <c r="AJ264" s="11">
        <v>10</v>
      </c>
      <c r="AK264" s="11">
        <v>10</v>
      </c>
      <c r="AL264" s="11">
        <v>10</v>
      </c>
      <c r="AM264" s="11">
        <v>121</v>
      </c>
      <c r="AN264" s="11">
        <v>60</v>
      </c>
      <c r="AO264" s="11">
        <v>10</v>
      </c>
      <c r="AP264" s="11">
        <v>120</v>
      </c>
      <c r="AQ264" s="11">
        <v>60</v>
      </c>
      <c r="AR264" s="11">
        <v>40</v>
      </c>
      <c r="AS264" s="11">
        <v>1</v>
      </c>
      <c r="AT264" s="11">
        <v>130</v>
      </c>
      <c r="AU264" s="11">
        <v>1031</v>
      </c>
      <c r="AV264" s="11">
        <v>4370</v>
      </c>
      <c r="AW264" s="11">
        <v>4211</v>
      </c>
      <c r="AX264" s="11">
        <v>1945</v>
      </c>
      <c r="AY264" s="11">
        <v>810</v>
      </c>
      <c r="AZ264" s="11">
        <v>12378</v>
      </c>
      <c r="BA264" s="11">
        <v>3472</v>
      </c>
      <c r="BB264" s="11">
        <v>1859</v>
      </c>
      <c r="BC264" s="11">
        <v>2065</v>
      </c>
      <c r="BD264" s="11">
        <v>938</v>
      </c>
      <c r="BE264" s="11">
        <v>1979</v>
      </c>
      <c r="BF264" s="11">
        <v>2550</v>
      </c>
      <c r="BG264" s="11">
        <v>10534</v>
      </c>
      <c r="BH264" s="11">
        <v>7573</v>
      </c>
      <c r="BI264" s="11">
        <v>9</v>
      </c>
      <c r="BJ264" s="11">
        <v>9</v>
      </c>
      <c r="BK264" s="11">
        <v>11</v>
      </c>
      <c r="BL264" s="11">
        <v>11</v>
      </c>
      <c r="BM264" s="11">
        <v>7</v>
      </c>
      <c r="BN264" s="11">
        <v>8</v>
      </c>
      <c r="BO264" s="11">
        <v>11</v>
      </c>
      <c r="BP264" s="11">
        <v>10</v>
      </c>
      <c r="BQ264" s="11">
        <v>9</v>
      </c>
      <c r="BR264" s="11">
        <v>10</v>
      </c>
      <c r="BS264" s="11">
        <v>10</v>
      </c>
      <c r="BT264" s="11">
        <v>15</v>
      </c>
      <c r="BU264" s="11">
        <v>23</v>
      </c>
      <c r="BV264" s="11">
        <v>6</v>
      </c>
      <c r="BW264" s="11">
        <v>5</v>
      </c>
      <c r="BX264" s="11">
        <v>3</v>
      </c>
      <c r="BY264" s="11">
        <v>3</v>
      </c>
      <c r="BZ264" s="11">
        <v>13</v>
      </c>
      <c r="CA264" s="11">
        <v>17</v>
      </c>
      <c r="CB264" s="11">
        <v>6</v>
      </c>
      <c r="CC264" s="11">
        <v>4</v>
      </c>
      <c r="CD264" s="11">
        <v>3</v>
      </c>
      <c r="CE264" s="11">
        <v>3</v>
      </c>
      <c r="CF264" s="11">
        <v>5</v>
      </c>
      <c r="CG264" s="11">
        <v>12</v>
      </c>
      <c r="CH264" s="11">
        <v>7</v>
      </c>
      <c r="CI264" s="11" t="s">
        <v>158</v>
      </c>
      <c r="CJ264" s="11" t="s">
        <v>158</v>
      </c>
      <c r="CK264" s="11" t="s">
        <v>158</v>
      </c>
      <c r="CL264" s="11" t="s">
        <v>158</v>
      </c>
      <c r="CM264" s="11" t="s">
        <v>158</v>
      </c>
      <c r="CN264" s="11" t="s">
        <v>158</v>
      </c>
      <c r="CO264" s="11" t="s">
        <v>158</v>
      </c>
      <c r="CP264" s="11" t="s">
        <v>158</v>
      </c>
      <c r="CQ264" s="11" t="s">
        <v>158</v>
      </c>
      <c r="CR264" s="11" t="s">
        <v>158</v>
      </c>
      <c r="CS264" s="11" t="s">
        <v>158</v>
      </c>
      <c r="CT264" s="11" t="s">
        <v>158</v>
      </c>
      <c r="CU264" s="11" t="s">
        <v>158</v>
      </c>
      <c r="CV264" s="11" t="s">
        <v>154</v>
      </c>
      <c r="CW264" s="11" t="s">
        <v>154</v>
      </c>
      <c r="CX264" s="11" t="s">
        <v>154</v>
      </c>
      <c r="CY264" s="11" t="s">
        <v>154</v>
      </c>
      <c r="CZ264" s="11" t="s">
        <v>154</v>
      </c>
      <c r="DA264" s="11" t="s">
        <v>154</v>
      </c>
      <c r="DB264" s="11" t="s">
        <v>154</v>
      </c>
      <c r="DC264" s="11" t="s">
        <v>154</v>
      </c>
      <c r="DD264" s="11" t="s">
        <v>154</v>
      </c>
      <c r="DE264" s="11" t="s">
        <v>154</v>
      </c>
      <c r="DF264" s="11" t="s">
        <v>154</v>
      </c>
      <c r="DG264" s="11" t="s">
        <v>154</v>
      </c>
      <c r="DH264" s="11" t="s">
        <v>154</v>
      </c>
      <c r="DI264" s="11" t="s">
        <v>157</v>
      </c>
      <c r="DJ264" s="11" t="s">
        <v>157</v>
      </c>
      <c r="DK264" s="11" t="s">
        <v>157</v>
      </c>
      <c r="DL264" s="11" t="s">
        <v>157</v>
      </c>
      <c r="DM264" s="11" t="s">
        <v>157</v>
      </c>
      <c r="DN264" s="11" t="s">
        <v>157</v>
      </c>
      <c r="DO264" s="11" t="s">
        <v>157</v>
      </c>
      <c r="DP264" s="11" t="s">
        <v>157</v>
      </c>
      <c r="DQ264" s="11" t="s">
        <v>157</v>
      </c>
      <c r="DR264" s="11" t="s">
        <v>157</v>
      </c>
      <c r="DS264" s="11" t="s">
        <v>157</v>
      </c>
      <c r="DT264" s="11" t="s">
        <v>157</v>
      </c>
      <c r="DU264" s="11" t="s">
        <v>157</v>
      </c>
      <c r="DV264" s="11" t="b">
        <v>1</v>
      </c>
      <c r="DW264" s="11" t="b">
        <v>1</v>
      </c>
      <c r="DX264" s="11" t="b">
        <v>1</v>
      </c>
      <c r="DY264" s="11" t="b">
        <v>1</v>
      </c>
      <c r="DZ264" s="11" t="b">
        <v>1</v>
      </c>
      <c r="EA264" s="11" t="b">
        <v>1</v>
      </c>
      <c r="EB264" s="11" t="b">
        <v>1</v>
      </c>
      <c r="EC264" s="11" t="b">
        <v>1</v>
      </c>
      <c r="ED264" s="11" t="b">
        <v>1</v>
      </c>
      <c r="EE264" s="11" t="b">
        <v>1</v>
      </c>
      <c r="EF264" s="11" t="b">
        <v>1</v>
      </c>
      <c r="EG264" s="11" t="b">
        <v>1</v>
      </c>
      <c r="EH264" s="11" t="b">
        <v>1</v>
      </c>
      <c r="EI264" s="11">
        <v>2.9416000000000001E-2</v>
      </c>
      <c r="EJ264" s="11">
        <v>3.6602999999999997E-2</v>
      </c>
      <c r="EK264" s="11">
        <v>3.5268000000000001E-2</v>
      </c>
      <c r="EL264" s="11">
        <v>3.9194E-2</v>
      </c>
      <c r="EM264" s="11">
        <v>3.7123000000000003E-2</v>
      </c>
      <c r="EN264" s="11">
        <v>3.4717999999999999E-2</v>
      </c>
      <c r="EO264" s="11">
        <v>0.11859</v>
      </c>
      <c r="EP264" s="11">
        <v>3.2922E-2</v>
      </c>
      <c r="EQ264" s="11">
        <v>3.1544000000000003E-2</v>
      </c>
      <c r="ER264" s="11">
        <v>3.1711000000000003E-2</v>
      </c>
      <c r="ES264" s="11">
        <v>5.0749000000000002E-2</v>
      </c>
      <c r="ET264" s="11">
        <v>0.150667</v>
      </c>
      <c r="EU264" s="11">
        <v>0.14591199999999999</v>
      </c>
      <c r="EV264" s="11" t="s">
        <v>230</v>
      </c>
      <c r="EW264" s="11" t="s">
        <v>275</v>
      </c>
    </row>
    <row r="265" spans="1:153" ht="12.75" x14ac:dyDescent="0.2">
      <c r="A265" s="11"/>
      <c r="B265" s="11">
        <v>73589874</v>
      </c>
      <c r="C265" s="11">
        <v>54372.971527777197</v>
      </c>
      <c r="D265" s="11" t="s">
        <v>153</v>
      </c>
      <c r="E265" s="11">
        <v>345600</v>
      </c>
      <c r="F265" s="11">
        <v>77729246</v>
      </c>
      <c r="G265" s="11">
        <v>54634.4381944462</v>
      </c>
      <c r="H265" s="11">
        <v>53471.738194442201</v>
      </c>
      <c r="I265" s="11">
        <v>345592</v>
      </c>
      <c r="J265" s="11">
        <v>1</v>
      </c>
      <c r="K265" s="11">
        <v>77</v>
      </c>
      <c r="L265" s="11">
        <v>195427</v>
      </c>
      <c r="M265" s="11">
        <v>131</v>
      </c>
      <c r="N265" s="11">
        <v>111</v>
      </c>
      <c r="O265" s="11">
        <v>92</v>
      </c>
      <c r="P265" s="11">
        <v>84.73</v>
      </c>
      <c r="Q265" s="11">
        <v>194838</v>
      </c>
      <c r="R265" s="11" t="s">
        <v>154</v>
      </c>
      <c r="S265" s="11" t="s">
        <v>155</v>
      </c>
      <c r="T265" s="11" t="s">
        <v>208</v>
      </c>
      <c r="U265" s="11">
        <v>22</v>
      </c>
      <c r="V265" s="11" t="s">
        <v>154</v>
      </c>
      <c r="W265" s="11" t="s">
        <v>157</v>
      </c>
      <c r="X265" s="11">
        <v>4</v>
      </c>
      <c r="Y265" s="11">
        <v>1</v>
      </c>
      <c r="Z265" s="11">
        <v>10</v>
      </c>
      <c r="AA265" s="11">
        <v>10</v>
      </c>
      <c r="AB265" s="11">
        <v>10</v>
      </c>
      <c r="AC265" s="11">
        <v>10</v>
      </c>
      <c r="AD265" s="11">
        <v>10</v>
      </c>
      <c r="AE265" s="11">
        <v>10</v>
      </c>
      <c r="AF265" s="11">
        <v>10</v>
      </c>
      <c r="AG265" s="11">
        <v>10</v>
      </c>
      <c r="AH265" s="11">
        <v>10</v>
      </c>
      <c r="AI265" s="11">
        <v>0</v>
      </c>
      <c r="AJ265" s="11">
        <v>10</v>
      </c>
      <c r="AK265" s="11">
        <v>0</v>
      </c>
      <c r="AL265" s="11">
        <v>10</v>
      </c>
      <c r="AM265" s="11">
        <v>101</v>
      </c>
      <c r="AN265" s="11">
        <v>50</v>
      </c>
      <c r="AO265" s="11">
        <v>10</v>
      </c>
      <c r="AP265" s="11">
        <v>100</v>
      </c>
      <c r="AQ265" s="11">
        <v>40</v>
      </c>
      <c r="AR265" s="11">
        <v>20</v>
      </c>
      <c r="AS265" s="11">
        <v>1</v>
      </c>
      <c r="AT265" s="11">
        <v>110</v>
      </c>
      <c r="AU265" s="11">
        <v>34</v>
      </c>
      <c r="AV265" s="11">
        <v>88764</v>
      </c>
      <c r="AW265" s="11">
        <v>512</v>
      </c>
      <c r="AX265" s="11">
        <v>8047</v>
      </c>
      <c r="AY265" s="11">
        <v>857</v>
      </c>
      <c r="AZ265" s="11">
        <v>20965</v>
      </c>
      <c r="BA265" s="11">
        <v>1824</v>
      </c>
      <c r="BB265" s="11">
        <v>2292</v>
      </c>
      <c r="BC265" s="11">
        <v>893</v>
      </c>
      <c r="BD265" s="11">
        <v>865</v>
      </c>
      <c r="BE265" s="11">
        <v>5943</v>
      </c>
      <c r="BF265" s="11">
        <v>724</v>
      </c>
      <c r="BG265" s="11">
        <v>7429</v>
      </c>
      <c r="BH265" s="11">
        <v>11506</v>
      </c>
      <c r="BI265" s="11">
        <v>8</v>
      </c>
      <c r="BJ265" s="11">
        <v>8</v>
      </c>
      <c r="BK265" s="11">
        <v>4</v>
      </c>
      <c r="BL265" s="11">
        <v>6</v>
      </c>
      <c r="BM265" s="11">
        <v>5</v>
      </c>
      <c r="BN265" s="11">
        <v>6</v>
      </c>
      <c r="BO265" s="11">
        <v>6</v>
      </c>
      <c r="BP265" s="11">
        <v>5</v>
      </c>
      <c r="BQ265" s="11">
        <v>4</v>
      </c>
      <c r="BR265" s="11">
        <v>7</v>
      </c>
      <c r="BS265" s="11">
        <v>5</v>
      </c>
      <c r="BT265" s="11">
        <v>11</v>
      </c>
      <c r="BU265" s="11">
        <v>19</v>
      </c>
      <c r="BV265" s="11">
        <v>30</v>
      </c>
      <c r="BW265" s="11">
        <v>7</v>
      </c>
      <c r="BX265" s="11">
        <v>80</v>
      </c>
      <c r="BY265" s="11">
        <v>6</v>
      </c>
      <c r="BZ265" s="11">
        <v>73</v>
      </c>
      <c r="CA265" s="11">
        <v>4</v>
      </c>
      <c r="CB265" s="11">
        <v>2</v>
      </c>
      <c r="CC265" s="11">
        <v>4</v>
      </c>
      <c r="CD265" s="11">
        <v>3</v>
      </c>
      <c r="CE265" s="11">
        <v>13</v>
      </c>
      <c r="CF265" s="11">
        <v>3</v>
      </c>
      <c r="CG265" s="11">
        <v>2</v>
      </c>
      <c r="CH265" s="11">
        <v>22</v>
      </c>
      <c r="CI265" s="11" t="s">
        <v>158</v>
      </c>
      <c r="CJ265" s="11" t="s">
        <v>158</v>
      </c>
      <c r="CK265" s="11" t="s">
        <v>158</v>
      </c>
      <c r="CL265" s="11" t="s">
        <v>158</v>
      </c>
      <c r="CM265" s="11" t="s">
        <v>158</v>
      </c>
      <c r="CN265" s="11" t="s">
        <v>158</v>
      </c>
      <c r="CO265" s="11" t="s">
        <v>158</v>
      </c>
      <c r="CP265" s="11" t="s">
        <v>158</v>
      </c>
      <c r="CQ265" s="11" t="s">
        <v>158</v>
      </c>
      <c r="CR265" s="11" t="s">
        <v>158</v>
      </c>
      <c r="CS265" s="11" t="s">
        <v>158</v>
      </c>
      <c r="CT265" s="11" t="s">
        <v>158</v>
      </c>
      <c r="CU265" s="11" t="s">
        <v>158</v>
      </c>
      <c r="CV265" s="11" t="s">
        <v>154</v>
      </c>
      <c r="CW265" s="11" t="s">
        <v>154</v>
      </c>
      <c r="CX265" s="11" t="s">
        <v>154</v>
      </c>
      <c r="CY265" s="11" t="s">
        <v>154</v>
      </c>
      <c r="CZ265" s="11" t="s">
        <v>154</v>
      </c>
      <c r="DA265" s="11" t="s">
        <v>154</v>
      </c>
      <c r="DB265" s="11" t="s">
        <v>154</v>
      </c>
      <c r="DC265" s="11" t="s">
        <v>154</v>
      </c>
      <c r="DD265" s="11" t="s">
        <v>154</v>
      </c>
      <c r="DE265" s="11" t="s">
        <v>154</v>
      </c>
      <c r="DF265" s="11" t="s">
        <v>154</v>
      </c>
      <c r="DG265" s="11" t="s">
        <v>154</v>
      </c>
      <c r="DH265" s="11" t="s">
        <v>154</v>
      </c>
      <c r="DI265" s="11" t="s">
        <v>157</v>
      </c>
      <c r="DJ265" s="11" t="s">
        <v>157</v>
      </c>
      <c r="DK265" s="11" t="s">
        <v>157</v>
      </c>
      <c r="DL265" s="11" t="s">
        <v>157</v>
      </c>
      <c r="DM265" s="11" t="s">
        <v>157</v>
      </c>
      <c r="DN265" s="11" t="s">
        <v>157</v>
      </c>
      <c r="DO265" s="11" t="s">
        <v>157</v>
      </c>
      <c r="DP265" s="11" t="s">
        <v>157</v>
      </c>
      <c r="DQ265" s="11" t="s">
        <v>157</v>
      </c>
      <c r="DR265" s="11" t="s">
        <v>157</v>
      </c>
      <c r="DS265" s="11" t="s">
        <v>157</v>
      </c>
      <c r="DT265" s="11" t="s">
        <v>157</v>
      </c>
      <c r="DU265" s="11" t="s">
        <v>157</v>
      </c>
      <c r="DV265" s="11" t="b">
        <v>1</v>
      </c>
      <c r="DW265" s="11" t="b">
        <v>1</v>
      </c>
      <c r="DX265" s="11" t="b">
        <v>1</v>
      </c>
      <c r="DY265" s="11" t="b">
        <v>1</v>
      </c>
      <c r="DZ265" s="11" t="b">
        <v>1</v>
      </c>
      <c r="EA265" s="11" t="b">
        <v>1</v>
      </c>
      <c r="EB265" s="11" t="b">
        <v>1</v>
      </c>
      <c r="EC265" s="11" t="b">
        <v>1</v>
      </c>
      <c r="ED265" s="11" t="b">
        <v>1</v>
      </c>
      <c r="EE265" s="11" t="b">
        <v>0</v>
      </c>
      <c r="EF265" s="11" t="b">
        <v>1</v>
      </c>
      <c r="EG265" s="11" t="b">
        <v>0</v>
      </c>
      <c r="EH265" s="11" t="b">
        <v>1</v>
      </c>
      <c r="EI265" s="11">
        <v>1.289E-2</v>
      </c>
      <c r="EJ265" s="11">
        <v>0.204931</v>
      </c>
      <c r="EK265" s="11">
        <v>3.1433000000000003E-2</v>
      </c>
      <c r="EL265" s="11">
        <v>0.28423300000000001</v>
      </c>
      <c r="EM265" s="11">
        <v>3.1875000000000001E-2</v>
      </c>
      <c r="EN265" s="11">
        <v>3.0879E-2</v>
      </c>
      <c r="EO265" s="11">
        <v>4.3575000000000003E-2</v>
      </c>
      <c r="EP265" s="11">
        <v>3.2962999999999999E-2</v>
      </c>
      <c r="EQ265" s="11">
        <v>3.1893999999999999E-2</v>
      </c>
      <c r="ER265" s="11">
        <v>1.8286370000000001</v>
      </c>
      <c r="ES265" s="11">
        <v>3.5536999999999999E-2</v>
      </c>
      <c r="ET265" s="11">
        <v>1.1934E-2</v>
      </c>
      <c r="EU265" s="11">
        <v>4.7467000000000002E-2</v>
      </c>
      <c r="EV265" s="11" t="s">
        <v>423</v>
      </c>
      <c r="EW265" s="11" t="s">
        <v>424</v>
      </c>
    </row>
    <row r="266" spans="1:153" ht="12.75" x14ac:dyDescent="0.2">
      <c r="A266" s="11"/>
      <c r="B266" s="11">
        <v>38364626</v>
      </c>
      <c r="C266" s="11">
        <v>51236.6041666663</v>
      </c>
      <c r="D266" s="11" t="s">
        <v>153</v>
      </c>
      <c r="E266" s="11">
        <v>345600</v>
      </c>
      <c r="F266" s="11">
        <v>45697042</v>
      </c>
      <c r="G266" s="11">
        <v>47630.686805556099</v>
      </c>
      <c r="H266" s="11">
        <v>47288.379166666004</v>
      </c>
      <c r="I266" s="11">
        <v>118209</v>
      </c>
      <c r="J266" s="11">
        <v>1</v>
      </c>
      <c r="K266" s="11">
        <v>35</v>
      </c>
      <c r="L266" s="11">
        <v>104605</v>
      </c>
      <c r="M266" s="11">
        <v>131</v>
      </c>
      <c r="N266" s="11">
        <v>130</v>
      </c>
      <c r="O266" s="11">
        <v>92</v>
      </c>
      <c r="P266" s="11">
        <v>99.23</v>
      </c>
      <c r="Q266" s="11">
        <v>59658</v>
      </c>
      <c r="R266" s="11" t="s">
        <v>154</v>
      </c>
      <c r="S266" s="11" t="s">
        <v>155</v>
      </c>
      <c r="T266" s="11" t="s">
        <v>156</v>
      </c>
      <c r="U266" s="11">
        <v>6</v>
      </c>
      <c r="V266" s="11" t="s">
        <v>154</v>
      </c>
      <c r="W266" s="11" t="s">
        <v>157</v>
      </c>
      <c r="X266" s="11">
        <v>5</v>
      </c>
      <c r="Y266" s="11">
        <v>10</v>
      </c>
      <c r="Z266" s="11">
        <v>10</v>
      </c>
      <c r="AA266" s="11">
        <v>10</v>
      </c>
      <c r="AB266" s="11">
        <v>10</v>
      </c>
      <c r="AC266" s="11">
        <v>10</v>
      </c>
      <c r="AD266" s="11">
        <v>10</v>
      </c>
      <c r="AE266" s="11">
        <v>10</v>
      </c>
      <c r="AF266" s="11">
        <v>10</v>
      </c>
      <c r="AG266" s="11">
        <v>10</v>
      </c>
      <c r="AH266" s="11">
        <v>10</v>
      </c>
      <c r="AI266" s="11">
        <v>10</v>
      </c>
      <c r="AJ266" s="11">
        <v>10</v>
      </c>
      <c r="AK266" s="11">
        <v>10</v>
      </c>
      <c r="AL266" s="11">
        <v>120</v>
      </c>
      <c r="AM266" s="11">
        <v>60</v>
      </c>
      <c r="AN266" s="11">
        <v>10</v>
      </c>
      <c r="AO266" s="11">
        <v>120</v>
      </c>
      <c r="AP266" s="11">
        <v>60</v>
      </c>
      <c r="AQ266" s="11">
        <v>40</v>
      </c>
      <c r="AR266" s="11">
        <v>0</v>
      </c>
      <c r="AS266" s="11">
        <v>130</v>
      </c>
      <c r="AT266" s="11">
        <v>3983</v>
      </c>
      <c r="AU266" s="11">
        <v>1013</v>
      </c>
      <c r="AV266" s="11">
        <v>723</v>
      </c>
      <c r="AW266" s="11">
        <v>45649</v>
      </c>
      <c r="AX266" s="11">
        <v>208</v>
      </c>
      <c r="AY266" s="11">
        <v>219</v>
      </c>
      <c r="AZ266" s="11">
        <v>1411</v>
      </c>
      <c r="BA266" s="11">
        <v>256</v>
      </c>
      <c r="BB266" s="11">
        <v>2421</v>
      </c>
      <c r="BC266" s="11">
        <v>313</v>
      </c>
      <c r="BD266" s="11">
        <v>267</v>
      </c>
      <c r="BE266" s="11">
        <v>529</v>
      </c>
      <c r="BF266" s="11">
        <v>399</v>
      </c>
      <c r="BG266" s="11">
        <v>10</v>
      </c>
      <c r="BH266" s="11">
        <v>10</v>
      </c>
      <c r="BI266" s="11">
        <v>11</v>
      </c>
      <c r="BJ266" s="11">
        <v>14</v>
      </c>
      <c r="BK266" s="11">
        <v>9</v>
      </c>
      <c r="BL266" s="11">
        <v>10</v>
      </c>
      <c r="BM266" s="11">
        <v>12</v>
      </c>
      <c r="BN266" s="11">
        <v>12</v>
      </c>
      <c r="BO266" s="11">
        <v>6</v>
      </c>
      <c r="BP266" s="11">
        <v>11</v>
      </c>
      <c r="BQ266" s="11">
        <v>11</v>
      </c>
      <c r="BR266" s="11">
        <v>17</v>
      </c>
      <c r="BS266" s="11">
        <v>36</v>
      </c>
      <c r="BT266" s="11">
        <v>11</v>
      </c>
      <c r="BU266" s="11">
        <v>9</v>
      </c>
      <c r="BV266" s="11">
        <v>5</v>
      </c>
      <c r="BW266" s="11">
        <v>20</v>
      </c>
      <c r="BX266" s="11">
        <v>4</v>
      </c>
      <c r="BY266" s="11">
        <v>4</v>
      </c>
      <c r="BZ266" s="11">
        <v>4</v>
      </c>
      <c r="CA266" s="11">
        <v>5</v>
      </c>
      <c r="CB266" s="11">
        <v>35</v>
      </c>
      <c r="CC266" s="11">
        <v>5</v>
      </c>
      <c r="CD266" s="11">
        <v>6</v>
      </c>
      <c r="CE266" s="11">
        <v>5</v>
      </c>
      <c r="CF266" s="11">
        <v>3</v>
      </c>
      <c r="CG266" s="11">
        <v>5</v>
      </c>
      <c r="CH266" s="11">
        <v>35</v>
      </c>
      <c r="CI266" s="11" t="s">
        <v>158</v>
      </c>
      <c r="CJ266" s="11" t="s">
        <v>158</v>
      </c>
      <c r="CK266" s="11" t="s">
        <v>158</v>
      </c>
      <c r="CL266" s="11" t="s">
        <v>158</v>
      </c>
      <c r="CM266" s="11" t="s">
        <v>158</v>
      </c>
      <c r="CN266" s="11" t="s">
        <v>158</v>
      </c>
      <c r="CO266" s="11" t="s">
        <v>158</v>
      </c>
      <c r="CP266" s="11" t="s">
        <v>158</v>
      </c>
      <c r="CQ266" s="11" t="s">
        <v>158</v>
      </c>
      <c r="CR266" s="11" t="s">
        <v>158</v>
      </c>
      <c r="CS266" s="11" t="s">
        <v>158</v>
      </c>
      <c r="CT266" s="11" t="s">
        <v>154</v>
      </c>
      <c r="CU266" s="11" t="s">
        <v>154</v>
      </c>
      <c r="CV266" s="11" t="s">
        <v>154</v>
      </c>
      <c r="CW266" s="11" t="s">
        <v>154</v>
      </c>
      <c r="CX266" s="11" t="s">
        <v>154</v>
      </c>
      <c r="CY266" s="11" t="s">
        <v>154</v>
      </c>
      <c r="CZ266" s="11" t="s">
        <v>154</v>
      </c>
      <c r="DA266" s="11" t="s">
        <v>154</v>
      </c>
      <c r="DB266" s="11" t="s">
        <v>154</v>
      </c>
      <c r="DC266" s="11" t="s">
        <v>154</v>
      </c>
      <c r="DD266" s="11" t="s">
        <v>154</v>
      </c>
      <c r="DE266" s="11" t="s">
        <v>154</v>
      </c>
      <c r="DF266" s="11" t="s">
        <v>154</v>
      </c>
      <c r="DG266" s="11" t="s">
        <v>157</v>
      </c>
      <c r="DH266" s="11" t="s">
        <v>157</v>
      </c>
      <c r="DI266" s="11" t="s">
        <v>157</v>
      </c>
      <c r="DJ266" s="11" t="s">
        <v>157</v>
      </c>
      <c r="DK266" s="11" t="s">
        <v>157</v>
      </c>
      <c r="DL266" s="11" t="s">
        <v>157</v>
      </c>
      <c r="DM266" s="11" t="s">
        <v>157</v>
      </c>
      <c r="DN266" s="11" t="s">
        <v>157</v>
      </c>
      <c r="DO266" s="11" t="s">
        <v>157</v>
      </c>
      <c r="DP266" s="11" t="s">
        <v>157</v>
      </c>
      <c r="DQ266" s="11" t="s">
        <v>157</v>
      </c>
      <c r="DR266" s="11" t="s">
        <v>157</v>
      </c>
      <c r="DS266" s="11" t="s">
        <v>157</v>
      </c>
      <c r="DT266" s="11" t="b">
        <v>1</v>
      </c>
      <c r="DU266" s="11" t="b">
        <v>1</v>
      </c>
      <c r="DV266" s="11" t="b">
        <v>1</v>
      </c>
      <c r="DW266" s="11" t="b">
        <v>1</v>
      </c>
      <c r="DX266" s="11" t="b">
        <v>1</v>
      </c>
      <c r="DY266" s="11" t="b">
        <v>1</v>
      </c>
      <c r="DZ266" s="11" t="b">
        <v>1</v>
      </c>
      <c r="EA266" s="11" t="b">
        <v>1</v>
      </c>
      <c r="EB266" s="11" t="b">
        <v>1</v>
      </c>
      <c r="EC266" s="11" t="b">
        <v>1</v>
      </c>
      <c r="ED266" s="11" t="b">
        <v>1</v>
      </c>
      <c r="EE266" s="11" t="b">
        <v>1</v>
      </c>
      <c r="EF266" s="11" t="b">
        <v>1</v>
      </c>
      <c r="EG266" s="11">
        <v>3.1406000000000003E-2</v>
      </c>
      <c r="EH266" s="11">
        <v>3.3562000000000002E-2</v>
      </c>
      <c r="EI266" s="11">
        <v>3.0571999999999998E-2</v>
      </c>
      <c r="EJ266" s="11">
        <v>3.1982999999999998E-2</v>
      </c>
      <c r="EK266" s="11">
        <v>2.8747999999999999E-2</v>
      </c>
      <c r="EL266" s="11">
        <v>3.0422000000000001E-2</v>
      </c>
      <c r="EM266" s="11">
        <v>3.3728000000000001E-2</v>
      </c>
      <c r="EN266" s="11">
        <v>3.5154999999999999E-2</v>
      </c>
      <c r="EO266" s="11">
        <v>3.4521000000000003E-2</v>
      </c>
      <c r="EP266" s="11">
        <v>3.2966000000000002E-2</v>
      </c>
      <c r="EQ266" s="11">
        <v>3.8767999999999997E-2</v>
      </c>
      <c r="ER266" s="11">
        <v>4.4457000000000003E-2</v>
      </c>
      <c r="ES266" s="11">
        <v>3.6568999999999997E-2</v>
      </c>
      <c r="ET266" s="11">
        <v>3.4521000000000003E-2</v>
      </c>
      <c r="EU266" s="11">
        <v>3.2966000000000002E-2</v>
      </c>
      <c r="EV266" s="11" t="s">
        <v>412</v>
      </c>
      <c r="EW266" s="11" t="s">
        <v>234</v>
      </c>
    </row>
    <row r="267" spans="1:153" ht="12.75" x14ac:dyDescent="0.2">
      <c r="A267" s="11"/>
      <c r="B267" s="11">
        <v>34482318</v>
      </c>
      <c r="C267" s="11">
        <v>50688.288194444103</v>
      </c>
      <c r="D267" s="11" t="s">
        <v>153</v>
      </c>
      <c r="E267" s="11">
        <v>345600</v>
      </c>
      <c r="F267" s="11">
        <v>40066768</v>
      </c>
      <c r="G267" s="11">
        <v>46747.692361111498</v>
      </c>
      <c r="H267" s="11">
        <v>46508.815277777299</v>
      </c>
      <c r="I267" s="11">
        <v>6943</v>
      </c>
      <c r="J267" s="11">
        <v>1</v>
      </c>
      <c r="K267" s="11">
        <v>40</v>
      </c>
      <c r="L267" s="11">
        <v>2912</v>
      </c>
      <c r="M267" s="11">
        <v>131</v>
      </c>
      <c r="N267" s="11">
        <v>130</v>
      </c>
      <c r="O267" s="11">
        <v>92</v>
      </c>
      <c r="P267" s="11">
        <v>99.23</v>
      </c>
      <c r="Q267" s="11">
        <v>0</v>
      </c>
      <c r="R267" s="11" t="s">
        <v>154</v>
      </c>
      <c r="S267" s="11" t="s">
        <v>155</v>
      </c>
      <c r="T267" s="11" t="s">
        <v>156</v>
      </c>
      <c r="U267" s="11">
        <v>14</v>
      </c>
      <c r="V267" s="11" t="s">
        <v>154</v>
      </c>
      <c r="W267" s="11" t="s">
        <v>157</v>
      </c>
      <c r="X267" s="11">
        <v>5</v>
      </c>
      <c r="Y267" s="11">
        <v>10</v>
      </c>
      <c r="Z267" s="11">
        <v>10</v>
      </c>
      <c r="AA267" s="11">
        <v>10</v>
      </c>
      <c r="AB267" s="11">
        <v>10</v>
      </c>
      <c r="AC267" s="11">
        <v>10</v>
      </c>
      <c r="AD267" s="11">
        <v>10</v>
      </c>
      <c r="AE267" s="11">
        <v>10</v>
      </c>
      <c r="AF267" s="11">
        <v>10</v>
      </c>
      <c r="AG267" s="11">
        <v>10</v>
      </c>
      <c r="AH267" s="11">
        <v>10</v>
      </c>
      <c r="AI267" s="11">
        <v>10</v>
      </c>
      <c r="AJ267" s="11">
        <v>10</v>
      </c>
      <c r="AK267" s="11">
        <v>10</v>
      </c>
      <c r="AL267" s="11">
        <v>120</v>
      </c>
      <c r="AM267" s="11">
        <v>60</v>
      </c>
      <c r="AN267" s="11">
        <v>10</v>
      </c>
      <c r="AO267" s="11">
        <v>120</v>
      </c>
      <c r="AP267" s="11">
        <v>60</v>
      </c>
      <c r="AQ267" s="11">
        <v>40</v>
      </c>
      <c r="AR267" s="11">
        <v>0</v>
      </c>
      <c r="AS267" s="11">
        <v>130</v>
      </c>
      <c r="AT267" s="11">
        <v>206</v>
      </c>
      <c r="AU267" s="11">
        <v>251</v>
      </c>
      <c r="AV267" s="11">
        <v>917</v>
      </c>
      <c r="AW267" s="11">
        <v>155</v>
      </c>
      <c r="AX267" s="11">
        <v>93</v>
      </c>
      <c r="AY267" s="11">
        <v>147</v>
      </c>
      <c r="AZ267" s="11">
        <v>187</v>
      </c>
      <c r="BA267" s="11">
        <v>163</v>
      </c>
      <c r="BB267" s="11">
        <v>185</v>
      </c>
      <c r="BC267" s="11">
        <v>186</v>
      </c>
      <c r="BD267" s="11">
        <v>312</v>
      </c>
      <c r="BE267" s="11">
        <v>1023</v>
      </c>
      <c r="BF267" s="11">
        <v>2814</v>
      </c>
      <c r="BG267" s="11">
        <v>6</v>
      </c>
      <c r="BH267" s="11">
        <v>6</v>
      </c>
      <c r="BI267" s="11">
        <v>6</v>
      </c>
      <c r="BJ267" s="11">
        <v>8</v>
      </c>
      <c r="BK267" s="11">
        <v>6</v>
      </c>
      <c r="BL267" s="11">
        <v>6</v>
      </c>
      <c r="BM267" s="11">
        <v>8</v>
      </c>
      <c r="BN267" s="11">
        <v>8</v>
      </c>
      <c r="BO267" s="11">
        <v>7</v>
      </c>
      <c r="BP267" s="11">
        <v>8</v>
      </c>
      <c r="BQ267" s="11">
        <v>9</v>
      </c>
      <c r="BR267" s="11">
        <v>10</v>
      </c>
      <c r="BS267" s="11">
        <v>31</v>
      </c>
      <c r="BT267" s="11">
        <v>4</v>
      </c>
      <c r="BU267" s="11">
        <v>4</v>
      </c>
      <c r="BV267" s="11">
        <v>14</v>
      </c>
      <c r="BW267" s="11">
        <v>6</v>
      </c>
      <c r="BX267" s="11">
        <v>4</v>
      </c>
      <c r="BY267" s="11">
        <v>4</v>
      </c>
      <c r="BZ267" s="11">
        <v>4</v>
      </c>
      <c r="CA267" s="11">
        <v>5</v>
      </c>
      <c r="CB267" s="11">
        <v>5</v>
      </c>
      <c r="CC267" s="11">
        <v>4</v>
      </c>
      <c r="CD267" s="11">
        <v>6</v>
      </c>
      <c r="CE267" s="11">
        <v>10</v>
      </c>
      <c r="CF267" s="11">
        <v>9</v>
      </c>
      <c r="CG267" s="11">
        <v>5</v>
      </c>
      <c r="CH267" s="11">
        <v>5</v>
      </c>
      <c r="CI267" s="11" t="s">
        <v>158</v>
      </c>
      <c r="CJ267" s="11" t="s">
        <v>158</v>
      </c>
      <c r="CK267" s="11" t="s">
        <v>158</v>
      </c>
      <c r="CL267" s="11" t="s">
        <v>158</v>
      </c>
      <c r="CM267" s="11" t="s">
        <v>158</v>
      </c>
      <c r="CN267" s="11" t="s">
        <v>158</v>
      </c>
      <c r="CO267" s="11" t="s">
        <v>158</v>
      </c>
      <c r="CP267" s="11" t="s">
        <v>158</v>
      </c>
      <c r="CQ267" s="11" t="s">
        <v>158</v>
      </c>
      <c r="CR267" s="11" t="s">
        <v>158</v>
      </c>
      <c r="CS267" s="11" t="s">
        <v>158</v>
      </c>
      <c r="CT267" s="11" t="s">
        <v>154</v>
      </c>
      <c r="CU267" s="11" t="s">
        <v>154</v>
      </c>
      <c r="CV267" s="11" t="s">
        <v>154</v>
      </c>
      <c r="CW267" s="11" t="s">
        <v>154</v>
      </c>
      <c r="CX267" s="11" t="s">
        <v>154</v>
      </c>
      <c r="CY267" s="11" t="s">
        <v>154</v>
      </c>
      <c r="CZ267" s="11" t="s">
        <v>154</v>
      </c>
      <c r="DA267" s="11" t="s">
        <v>154</v>
      </c>
      <c r="DB267" s="11" t="s">
        <v>154</v>
      </c>
      <c r="DC267" s="11" t="s">
        <v>154</v>
      </c>
      <c r="DD267" s="11" t="s">
        <v>154</v>
      </c>
      <c r="DE267" s="11" t="s">
        <v>154</v>
      </c>
      <c r="DF267" s="11" t="s">
        <v>154</v>
      </c>
      <c r="DG267" s="11" t="s">
        <v>157</v>
      </c>
      <c r="DH267" s="11" t="s">
        <v>157</v>
      </c>
      <c r="DI267" s="11" t="s">
        <v>157</v>
      </c>
      <c r="DJ267" s="11" t="s">
        <v>157</v>
      </c>
      <c r="DK267" s="11" t="s">
        <v>157</v>
      </c>
      <c r="DL267" s="11" t="s">
        <v>157</v>
      </c>
      <c r="DM267" s="11" t="s">
        <v>157</v>
      </c>
      <c r="DN267" s="11" t="s">
        <v>157</v>
      </c>
      <c r="DO267" s="11" t="s">
        <v>157</v>
      </c>
      <c r="DP267" s="11" t="s">
        <v>157</v>
      </c>
      <c r="DQ267" s="11" t="s">
        <v>157</v>
      </c>
      <c r="DR267" s="11" t="s">
        <v>157</v>
      </c>
      <c r="DS267" s="11" t="s">
        <v>157</v>
      </c>
      <c r="DT267" s="11" t="b">
        <v>1</v>
      </c>
      <c r="DU267" s="11" t="b">
        <v>1</v>
      </c>
      <c r="DV267" s="11" t="b">
        <v>1</v>
      </c>
      <c r="DW267" s="11" t="b">
        <v>1</v>
      </c>
      <c r="DX267" s="11" t="b">
        <v>1</v>
      </c>
      <c r="DY267" s="11" t="b">
        <v>1</v>
      </c>
      <c r="DZ267" s="11" t="b">
        <v>1</v>
      </c>
      <c r="EA267" s="11" t="b">
        <v>1</v>
      </c>
      <c r="EB267" s="11" t="b">
        <v>1</v>
      </c>
      <c r="EC267" s="11" t="b">
        <v>1</v>
      </c>
      <c r="ED267" s="11" t="b">
        <v>1</v>
      </c>
      <c r="EE267" s="11" t="b">
        <v>1</v>
      </c>
      <c r="EF267" s="11" t="b">
        <v>1</v>
      </c>
      <c r="EG267" s="11">
        <v>2.8034E-2</v>
      </c>
      <c r="EH267" s="11">
        <v>2.8843000000000001E-2</v>
      </c>
      <c r="EI267" s="11">
        <v>3.0173999999999999E-2</v>
      </c>
      <c r="EJ267" s="11">
        <v>3.2600999999999998E-2</v>
      </c>
      <c r="EK267" s="11">
        <v>2.7255999999999999E-2</v>
      </c>
      <c r="EL267" s="11">
        <v>2.7307999999999999E-2</v>
      </c>
      <c r="EM267" s="11">
        <v>3.0460999999999998E-2</v>
      </c>
      <c r="EN267" s="11">
        <v>3.1391000000000002E-2</v>
      </c>
      <c r="EO267" s="11">
        <v>3.3591000000000003E-2</v>
      </c>
      <c r="EP267" s="11">
        <v>3.2999000000000001E-2</v>
      </c>
      <c r="EQ267" s="11">
        <v>3.4722000000000003E-2</v>
      </c>
      <c r="ER267" s="11">
        <v>3.7021999999999999E-2</v>
      </c>
      <c r="ES267" s="11">
        <v>3.7128000000000001E-2</v>
      </c>
      <c r="ET267" s="11">
        <v>3.41140588235294E-2</v>
      </c>
      <c r="EU267" s="11">
        <v>3.7454624999999998E-2</v>
      </c>
      <c r="EV267" s="11" t="s">
        <v>289</v>
      </c>
      <c r="EW267" s="11" t="s">
        <v>167</v>
      </c>
    </row>
    <row r="268" spans="1:153" ht="12.75" x14ac:dyDescent="0.2">
      <c r="A268" s="11"/>
      <c r="B268" s="11">
        <v>66953550</v>
      </c>
      <c r="C268" s="11">
        <v>45819.242361111101</v>
      </c>
      <c r="D268" s="11" t="s">
        <v>153</v>
      </c>
      <c r="E268" s="11">
        <v>345600</v>
      </c>
      <c r="F268" s="11">
        <v>73386552</v>
      </c>
      <c r="G268" s="11">
        <v>52888.517361112601</v>
      </c>
      <c r="H268" s="11">
        <v>51930.327777775899</v>
      </c>
      <c r="I268" s="11">
        <v>181489</v>
      </c>
      <c r="J268" s="11">
        <v>1</v>
      </c>
      <c r="K268" s="11">
        <v>6</v>
      </c>
      <c r="L268" s="11">
        <v>90216</v>
      </c>
      <c r="M268" s="11">
        <v>131</v>
      </c>
      <c r="N268" s="11">
        <v>131</v>
      </c>
      <c r="O268" s="11">
        <v>92</v>
      </c>
      <c r="P268" s="11">
        <v>100</v>
      </c>
      <c r="Q268" s="11">
        <v>444</v>
      </c>
      <c r="R268" s="11" t="s">
        <v>154</v>
      </c>
      <c r="S268" s="11" t="s">
        <v>155</v>
      </c>
      <c r="T268" s="11" t="s">
        <v>208</v>
      </c>
      <c r="U268" s="11">
        <v>30</v>
      </c>
      <c r="V268" s="11" t="s">
        <v>154</v>
      </c>
      <c r="W268" s="11" t="s">
        <v>157</v>
      </c>
      <c r="X268" s="11">
        <v>2</v>
      </c>
      <c r="Y268" s="11">
        <v>1</v>
      </c>
      <c r="Z268" s="11">
        <v>10</v>
      </c>
      <c r="AA268" s="11">
        <v>10</v>
      </c>
      <c r="AB268" s="11">
        <v>10</v>
      </c>
      <c r="AC268" s="11">
        <v>10</v>
      </c>
      <c r="AD268" s="11">
        <v>10</v>
      </c>
      <c r="AE268" s="11">
        <v>10</v>
      </c>
      <c r="AF268" s="11">
        <v>10</v>
      </c>
      <c r="AG268" s="11">
        <v>10</v>
      </c>
      <c r="AH268" s="11">
        <v>10</v>
      </c>
      <c r="AI268" s="11">
        <v>10</v>
      </c>
      <c r="AJ268" s="11">
        <v>10</v>
      </c>
      <c r="AK268" s="11">
        <v>10</v>
      </c>
      <c r="AL268" s="11">
        <v>10</v>
      </c>
      <c r="AM268" s="11">
        <v>121</v>
      </c>
      <c r="AN268" s="11">
        <v>60</v>
      </c>
      <c r="AO268" s="11">
        <v>10</v>
      </c>
      <c r="AP268" s="11">
        <v>120</v>
      </c>
      <c r="AQ268" s="11">
        <v>60</v>
      </c>
      <c r="AR268" s="11">
        <v>40</v>
      </c>
      <c r="AS268" s="11">
        <v>1</v>
      </c>
      <c r="AT268" s="11">
        <v>130</v>
      </c>
      <c r="AU268" s="11">
        <v>403</v>
      </c>
      <c r="AV268" s="11">
        <v>1607</v>
      </c>
      <c r="AW268" s="11">
        <v>241</v>
      </c>
      <c r="AX268" s="11">
        <v>571</v>
      </c>
      <c r="AY268" s="11">
        <v>443</v>
      </c>
      <c r="AZ268" s="11">
        <v>3160</v>
      </c>
      <c r="BA268" s="11">
        <v>14336</v>
      </c>
      <c r="BB268" s="11">
        <v>150696</v>
      </c>
      <c r="BC268" s="11">
        <v>451</v>
      </c>
      <c r="BD268" s="11">
        <v>276</v>
      </c>
      <c r="BE268" s="11">
        <v>3746</v>
      </c>
      <c r="BF268" s="11">
        <v>503</v>
      </c>
      <c r="BG268" s="11">
        <v>1190</v>
      </c>
      <c r="BH268" s="11">
        <v>474</v>
      </c>
      <c r="BI268" s="11">
        <v>10</v>
      </c>
      <c r="BJ268" s="11">
        <v>10</v>
      </c>
      <c r="BK268" s="11">
        <v>11</v>
      </c>
      <c r="BL268" s="11">
        <v>12</v>
      </c>
      <c r="BM268" s="11">
        <v>9</v>
      </c>
      <c r="BN268" s="11">
        <v>10</v>
      </c>
      <c r="BO268" s="11">
        <v>10</v>
      </c>
      <c r="BP268" s="11">
        <v>11</v>
      </c>
      <c r="BQ268" s="11">
        <v>10</v>
      </c>
      <c r="BR268" s="11">
        <v>11</v>
      </c>
      <c r="BS268" s="11">
        <v>11</v>
      </c>
      <c r="BT268" s="11">
        <v>17</v>
      </c>
      <c r="BU268" s="11">
        <v>24</v>
      </c>
      <c r="BV268" s="11">
        <v>5</v>
      </c>
      <c r="BW268" s="11">
        <v>2</v>
      </c>
      <c r="BX268" s="11">
        <v>2</v>
      </c>
      <c r="BY268" s="11">
        <v>2</v>
      </c>
      <c r="BZ268" s="11">
        <v>7</v>
      </c>
      <c r="CA268" s="11">
        <v>4</v>
      </c>
      <c r="CB268" s="11">
        <v>7</v>
      </c>
      <c r="CC268" s="11">
        <v>3</v>
      </c>
      <c r="CD268" s="11">
        <v>2</v>
      </c>
      <c r="CE268" s="11">
        <v>5</v>
      </c>
      <c r="CF268" s="11">
        <v>2</v>
      </c>
      <c r="CG268" s="11">
        <v>6</v>
      </c>
      <c r="CH268" s="11">
        <v>2</v>
      </c>
      <c r="CI268" s="11" t="s">
        <v>158</v>
      </c>
      <c r="CJ268" s="11" t="s">
        <v>158</v>
      </c>
      <c r="CK268" s="11" t="s">
        <v>158</v>
      </c>
      <c r="CL268" s="11" t="s">
        <v>158</v>
      </c>
      <c r="CM268" s="11" t="s">
        <v>158</v>
      </c>
      <c r="CN268" s="11" t="s">
        <v>158</v>
      </c>
      <c r="CO268" s="11" t="s">
        <v>158</v>
      </c>
      <c r="CP268" s="11" t="s">
        <v>158</v>
      </c>
      <c r="CQ268" s="11" t="s">
        <v>158</v>
      </c>
      <c r="CR268" s="11" t="s">
        <v>158</v>
      </c>
      <c r="CS268" s="11" t="s">
        <v>158</v>
      </c>
      <c r="CT268" s="11" t="s">
        <v>158</v>
      </c>
      <c r="CU268" s="11" t="s">
        <v>158</v>
      </c>
      <c r="CV268" s="11" t="s">
        <v>154</v>
      </c>
      <c r="CW268" s="11" t="s">
        <v>154</v>
      </c>
      <c r="CX268" s="11" t="s">
        <v>154</v>
      </c>
      <c r="CY268" s="11" t="s">
        <v>154</v>
      </c>
      <c r="CZ268" s="11" t="s">
        <v>154</v>
      </c>
      <c r="DA268" s="11" t="s">
        <v>154</v>
      </c>
      <c r="DB268" s="11" t="s">
        <v>154</v>
      </c>
      <c r="DC268" s="11" t="s">
        <v>154</v>
      </c>
      <c r="DD268" s="11" t="s">
        <v>154</v>
      </c>
      <c r="DE268" s="11" t="s">
        <v>154</v>
      </c>
      <c r="DF268" s="11" t="s">
        <v>154</v>
      </c>
      <c r="DG268" s="11" t="s">
        <v>154</v>
      </c>
      <c r="DH268" s="11" t="s">
        <v>154</v>
      </c>
      <c r="DI268" s="11" t="s">
        <v>157</v>
      </c>
      <c r="DJ268" s="11" t="s">
        <v>157</v>
      </c>
      <c r="DK268" s="11" t="s">
        <v>157</v>
      </c>
      <c r="DL268" s="11" t="s">
        <v>157</v>
      </c>
      <c r="DM268" s="11" t="s">
        <v>157</v>
      </c>
      <c r="DN268" s="11" t="s">
        <v>157</v>
      </c>
      <c r="DO268" s="11" t="s">
        <v>157</v>
      </c>
      <c r="DP268" s="11" t="s">
        <v>157</v>
      </c>
      <c r="DQ268" s="11" t="s">
        <v>157</v>
      </c>
      <c r="DR268" s="11" t="s">
        <v>157</v>
      </c>
      <c r="DS268" s="11" t="s">
        <v>157</v>
      </c>
      <c r="DT268" s="11" t="s">
        <v>157</v>
      </c>
      <c r="DU268" s="11" t="s">
        <v>157</v>
      </c>
      <c r="DV268" s="11" t="b">
        <v>1</v>
      </c>
      <c r="DW268" s="11" t="b">
        <v>1</v>
      </c>
      <c r="DX268" s="11" t="b">
        <v>1</v>
      </c>
      <c r="DY268" s="11" t="b">
        <v>1</v>
      </c>
      <c r="DZ268" s="11" t="b">
        <v>1</v>
      </c>
      <c r="EA268" s="11" t="b">
        <v>1</v>
      </c>
      <c r="EB268" s="11" t="b">
        <v>1</v>
      </c>
      <c r="EC268" s="11" t="b">
        <v>1</v>
      </c>
      <c r="ED268" s="11" t="b">
        <v>1</v>
      </c>
      <c r="EE268" s="11" t="b">
        <v>1</v>
      </c>
      <c r="EF268" s="11" t="b">
        <v>1</v>
      </c>
      <c r="EG268" s="11" t="b">
        <v>1</v>
      </c>
      <c r="EH268" s="11" t="b">
        <v>1</v>
      </c>
      <c r="EI268" s="11">
        <v>3.0572999999999999E-2</v>
      </c>
      <c r="EJ268" s="11">
        <v>3.1635999999999997E-2</v>
      </c>
      <c r="EK268" s="11">
        <v>3.7572000000000001E-2</v>
      </c>
      <c r="EL268" s="11">
        <v>3.2615999999999999E-2</v>
      </c>
      <c r="EM268" s="11">
        <v>6.1552000000000003E-2</v>
      </c>
      <c r="EN268" s="11">
        <v>0.37981599999999999</v>
      </c>
      <c r="EO268" s="11">
        <v>0.12582699999999999</v>
      </c>
      <c r="EP268" s="11">
        <v>3.3057000000000003E-2</v>
      </c>
      <c r="EQ268" s="11">
        <v>3.5017E-2</v>
      </c>
      <c r="ER268" s="11">
        <v>0.10054399999999999</v>
      </c>
      <c r="ES268" s="11">
        <v>3.4422000000000001E-2</v>
      </c>
      <c r="ET268" s="11">
        <v>6.2165999999999999E-2</v>
      </c>
      <c r="EU268" s="11">
        <v>3.3929000000000001E-2</v>
      </c>
      <c r="EV268" s="11" t="s">
        <v>308</v>
      </c>
      <c r="EW268" s="11" t="s">
        <v>236</v>
      </c>
    </row>
    <row r="269" spans="1:153" ht="12.75" x14ac:dyDescent="0.2">
      <c r="A269" s="11"/>
      <c r="B269" s="11">
        <v>55212582</v>
      </c>
      <c r="C269" s="11">
        <v>57311.945138888201</v>
      </c>
      <c r="D269" s="11" t="s">
        <v>153</v>
      </c>
      <c r="E269" s="11">
        <v>345600</v>
      </c>
      <c r="F269" s="11">
        <v>62900268</v>
      </c>
      <c r="G269" s="11">
        <v>50761.303472223299</v>
      </c>
      <c r="H269" s="11">
        <v>50052.287499998602</v>
      </c>
      <c r="I269" s="11">
        <v>284461</v>
      </c>
      <c r="J269" s="11">
        <v>1</v>
      </c>
      <c r="K269" s="11">
        <v>0</v>
      </c>
      <c r="L269" s="11">
        <v>0</v>
      </c>
      <c r="M269" s="11">
        <v>131</v>
      </c>
      <c r="N269" s="11">
        <v>131</v>
      </c>
      <c r="O269" s="11">
        <v>92</v>
      </c>
      <c r="P269" s="11">
        <v>100</v>
      </c>
      <c r="Q269" s="11">
        <v>103498</v>
      </c>
      <c r="R269" s="11" t="s">
        <v>154</v>
      </c>
      <c r="S269" s="11" t="s">
        <v>155</v>
      </c>
      <c r="T269" s="11" t="s">
        <v>208</v>
      </c>
      <c r="U269" s="11">
        <v>0</v>
      </c>
      <c r="V269" s="11" t="s">
        <v>154</v>
      </c>
      <c r="W269" s="11" t="s">
        <v>157</v>
      </c>
      <c r="X269" s="11"/>
      <c r="Y269" s="11">
        <v>1</v>
      </c>
      <c r="Z269" s="11">
        <v>10</v>
      </c>
      <c r="AA269" s="11">
        <v>10</v>
      </c>
      <c r="AB269" s="11">
        <v>10</v>
      </c>
      <c r="AC269" s="11">
        <v>10</v>
      </c>
      <c r="AD269" s="11">
        <v>10</v>
      </c>
      <c r="AE269" s="11">
        <v>10</v>
      </c>
      <c r="AF269" s="11">
        <v>10</v>
      </c>
      <c r="AG269" s="11">
        <v>10</v>
      </c>
      <c r="AH269" s="11">
        <v>10</v>
      </c>
      <c r="AI269" s="11">
        <v>10</v>
      </c>
      <c r="AJ269" s="11">
        <v>10</v>
      </c>
      <c r="AK269" s="11">
        <v>10</v>
      </c>
      <c r="AL269" s="11">
        <v>10</v>
      </c>
      <c r="AM269" s="11">
        <v>121</v>
      </c>
      <c r="AN269" s="11">
        <v>60</v>
      </c>
      <c r="AO269" s="11">
        <v>10</v>
      </c>
      <c r="AP269" s="11">
        <v>120</v>
      </c>
      <c r="AQ269" s="11">
        <v>60</v>
      </c>
      <c r="AR269" s="11">
        <v>40</v>
      </c>
      <c r="AS269" s="11">
        <v>1</v>
      </c>
      <c r="AT269" s="11">
        <v>130</v>
      </c>
      <c r="AU269" s="11">
        <v>992</v>
      </c>
      <c r="AV269" s="11">
        <v>4375</v>
      </c>
      <c r="AW269" s="11">
        <v>1971</v>
      </c>
      <c r="AX269" s="11">
        <v>2056</v>
      </c>
      <c r="AY269" s="11">
        <v>1129</v>
      </c>
      <c r="AZ269" s="11">
        <v>3441</v>
      </c>
      <c r="BA269" s="11">
        <v>115723</v>
      </c>
      <c r="BB269" s="11">
        <v>3356</v>
      </c>
      <c r="BC269" s="11">
        <v>2698</v>
      </c>
      <c r="BD269" s="11">
        <v>1199</v>
      </c>
      <c r="BE269" s="11">
        <v>1466</v>
      </c>
      <c r="BF269" s="11">
        <v>1160</v>
      </c>
      <c r="BG269" s="11">
        <v>31891</v>
      </c>
      <c r="BH269" s="11">
        <v>9251</v>
      </c>
      <c r="BI269" s="11">
        <v>10</v>
      </c>
      <c r="BJ269" s="11">
        <v>13</v>
      </c>
      <c r="BK269" s="11">
        <v>14</v>
      </c>
      <c r="BL269" s="11">
        <v>14</v>
      </c>
      <c r="BM269" s="11">
        <v>12</v>
      </c>
      <c r="BN269" s="11">
        <v>14</v>
      </c>
      <c r="BO269" s="11">
        <v>15</v>
      </c>
      <c r="BP269" s="11">
        <v>11</v>
      </c>
      <c r="BQ269" s="11">
        <v>12</v>
      </c>
      <c r="BR269" s="11">
        <v>14</v>
      </c>
      <c r="BS269" s="11">
        <v>13</v>
      </c>
      <c r="BT269" s="11">
        <v>22</v>
      </c>
      <c r="BU269" s="11">
        <v>26</v>
      </c>
      <c r="BV269" s="11">
        <v>4</v>
      </c>
      <c r="BW269" s="11">
        <v>3</v>
      </c>
      <c r="BX269" s="11">
        <v>6</v>
      </c>
      <c r="BY269" s="11">
        <v>3</v>
      </c>
      <c r="BZ269" s="11">
        <v>9</v>
      </c>
      <c r="CA269" s="11">
        <v>83</v>
      </c>
      <c r="CB269" s="11">
        <v>3</v>
      </c>
      <c r="CC269" s="11">
        <v>11</v>
      </c>
      <c r="CD269" s="11">
        <v>3</v>
      </c>
      <c r="CE269" s="11">
        <v>5</v>
      </c>
      <c r="CF269" s="11">
        <v>4</v>
      </c>
      <c r="CG269" s="11">
        <v>9</v>
      </c>
      <c r="CH269" s="11">
        <v>19</v>
      </c>
      <c r="CI269" s="11" t="s">
        <v>158</v>
      </c>
      <c r="CJ269" s="11" t="s">
        <v>158</v>
      </c>
      <c r="CK269" s="11" t="s">
        <v>158</v>
      </c>
      <c r="CL269" s="11" t="s">
        <v>158</v>
      </c>
      <c r="CM269" s="11" t="s">
        <v>158</v>
      </c>
      <c r="CN269" s="11" t="s">
        <v>158</v>
      </c>
      <c r="CO269" s="11" t="s">
        <v>158</v>
      </c>
      <c r="CP269" s="11" t="s">
        <v>158</v>
      </c>
      <c r="CQ269" s="11" t="s">
        <v>158</v>
      </c>
      <c r="CR269" s="11" t="s">
        <v>158</v>
      </c>
      <c r="CS269" s="11" t="s">
        <v>158</v>
      </c>
      <c r="CT269" s="11" t="s">
        <v>158</v>
      </c>
      <c r="CU269" s="11" t="s">
        <v>158</v>
      </c>
      <c r="CV269" s="11" t="s">
        <v>154</v>
      </c>
      <c r="CW269" s="11" t="s">
        <v>154</v>
      </c>
      <c r="CX269" s="11" t="s">
        <v>154</v>
      </c>
      <c r="CY269" s="11" t="s">
        <v>154</v>
      </c>
      <c r="CZ269" s="11" t="s">
        <v>154</v>
      </c>
      <c r="DA269" s="11" t="s">
        <v>154</v>
      </c>
      <c r="DB269" s="11" t="s">
        <v>154</v>
      </c>
      <c r="DC269" s="11" t="s">
        <v>154</v>
      </c>
      <c r="DD269" s="11" t="s">
        <v>154</v>
      </c>
      <c r="DE269" s="11" t="s">
        <v>154</v>
      </c>
      <c r="DF269" s="11" t="s">
        <v>154</v>
      </c>
      <c r="DG269" s="11" t="s">
        <v>154</v>
      </c>
      <c r="DH269" s="11" t="s">
        <v>154</v>
      </c>
      <c r="DI269" s="11" t="s">
        <v>157</v>
      </c>
      <c r="DJ269" s="11" t="s">
        <v>157</v>
      </c>
      <c r="DK269" s="11" t="s">
        <v>157</v>
      </c>
      <c r="DL269" s="11" t="s">
        <v>157</v>
      </c>
      <c r="DM269" s="11" t="s">
        <v>157</v>
      </c>
      <c r="DN269" s="11" t="s">
        <v>157</v>
      </c>
      <c r="DO269" s="11" t="s">
        <v>157</v>
      </c>
      <c r="DP269" s="11" t="s">
        <v>157</v>
      </c>
      <c r="DQ269" s="11" t="s">
        <v>157</v>
      </c>
      <c r="DR269" s="11" t="s">
        <v>157</v>
      </c>
      <c r="DS269" s="11" t="s">
        <v>157</v>
      </c>
      <c r="DT269" s="11" t="s">
        <v>157</v>
      </c>
      <c r="DU269" s="11" t="s">
        <v>157</v>
      </c>
      <c r="DV269" s="11" t="b">
        <v>1</v>
      </c>
      <c r="DW269" s="11" t="b">
        <v>1</v>
      </c>
      <c r="DX269" s="11" t="b">
        <v>1</v>
      </c>
      <c r="DY269" s="11" t="b">
        <v>1</v>
      </c>
      <c r="DZ269" s="11" t="b">
        <v>1</v>
      </c>
      <c r="EA269" s="11" t="b">
        <v>1</v>
      </c>
      <c r="EB269" s="11" t="b">
        <v>1</v>
      </c>
      <c r="EC269" s="11" t="b">
        <v>1</v>
      </c>
      <c r="ED269" s="11" t="b">
        <v>1</v>
      </c>
      <c r="EE269" s="11" t="b">
        <v>1</v>
      </c>
      <c r="EF269" s="11" t="b">
        <v>1</v>
      </c>
      <c r="EG269" s="11" t="b">
        <v>1</v>
      </c>
      <c r="EH269" s="11" t="b">
        <v>1</v>
      </c>
      <c r="EI269" s="11">
        <v>1.5284000000000001E-2</v>
      </c>
      <c r="EJ269" s="11">
        <v>1.5013E-2</v>
      </c>
      <c r="EK269" s="11">
        <v>1.3923E-2</v>
      </c>
      <c r="EL269" s="11">
        <v>1.9362000000000001E-2</v>
      </c>
      <c r="EM269" s="11">
        <v>4.3006000000000003E-2</v>
      </c>
      <c r="EN269" s="11">
        <v>1.4975E-2</v>
      </c>
      <c r="EO269" s="11">
        <v>0.11260199999999999</v>
      </c>
      <c r="EP269" s="11">
        <v>3.3061E-2</v>
      </c>
      <c r="EQ269" s="11">
        <v>4.4114E-2</v>
      </c>
      <c r="ER269" s="11">
        <v>3.4971000000000002E-2</v>
      </c>
      <c r="ES269" s="11">
        <v>8.6074999999999999E-2</v>
      </c>
      <c r="ET269" s="11">
        <v>2.3515999999999999E-2</v>
      </c>
      <c r="EU269" s="11">
        <v>6.2397000000000001E-2</v>
      </c>
      <c r="EV269" s="11" t="s">
        <v>274</v>
      </c>
      <c r="EW269" s="11" t="s">
        <v>234</v>
      </c>
    </row>
    <row r="270" spans="1:153" ht="12.75" x14ac:dyDescent="0.2">
      <c r="A270" s="11"/>
      <c r="B270" s="11">
        <v>38364588</v>
      </c>
      <c r="C270" s="11">
        <v>50907.614583333001</v>
      </c>
      <c r="D270" s="11" t="s">
        <v>153</v>
      </c>
      <c r="E270" s="11">
        <v>345600</v>
      </c>
      <c r="F270" s="11">
        <v>45697230</v>
      </c>
      <c r="G270" s="11">
        <v>47269.461805555999</v>
      </c>
      <c r="H270" s="11">
        <v>46969.4666666661</v>
      </c>
      <c r="I270" s="11">
        <v>116183</v>
      </c>
      <c r="J270" s="11">
        <v>1</v>
      </c>
      <c r="K270" s="11">
        <v>3</v>
      </c>
      <c r="L270" s="11">
        <v>1436</v>
      </c>
      <c r="M270" s="11">
        <v>131</v>
      </c>
      <c r="N270" s="11">
        <v>130</v>
      </c>
      <c r="O270" s="11">
        <v>92</v>
      </c>
      <c r="P270" s="11">
        <v>99.23</v>
      </c>
      <c r="Q270" s="11">
        <v>63868</v>
      </c>
      <c r="R270" s="11" t="s">
        <v>154</v>
      </c>
      <c r="S270" s="11" t="s">
        <v>155</v>
      </c>
      <c r="T270" s="11" t="s">
        <v>156</v>
      </c>
      <c r="U270" s="11">
        <v>17</v>
      </c>
      <c r="V270" s="11" t="s">
        <v>154</v>
      </c>
      <c r="W270" s="11" t="s">
        <v>157</v>
      </c>
      <c r="X270" s="11"/>
      <c r="Y270" s="11">
        <v>10</v>
      </c>
      <c r="Z270" s="11">
        <v>10</v>
      </c>
      <c r="AA270" s="11">
        <v>10</v>
      </c>
      <c r="AB270" s="11">
        <v>10</v>
      </c>
      <c r="AC270" s="11">
        <v>10</v>
      </c>
      <c r="AD270" s="11">
        <v>10</v>
      </c>
      <c r="AE270" s="11">
        <v>10</v>
      </c>
      <c r="AF270" s="11">
        <v>10</v>
      </c>
      <c r="AG270" s="11">
        <v>10</v>
      </c>
      <c r="AH270" s="11">
        <v>10</v>
      </c>
      <c r="AI270" s="11">
        <v>10</v>
      </c>
      <c r="AJ270" s="11">
        <v>10</v>
      </c>
      <c r="AK270" s="11">
        <v>10</v>
      </c>
      <c r="AL270" s="11">
        <v>120</v>
      </c>
      <c r="AM270" s="11">
        <v>60</v>
      </c>
      <c r="AN270" s="11">
        <v>10</v>
      </c>
      <c r="AO270" s="11">
        <v>120</v>
      </c>
      <c r="AP270" s="11">
        <v>60</v>
      </c>
      <c r="AQ270" s="11">
        <v>40</v>
      </c>
      <c r="AR270" s="11">
        <v>0</v>
      </c>
      <c r="AS270" s="11">
        <v>130</v>
      </c>
      <c r="AT270" s="11">
        <v>960</v>
      </c>
      <c r="AU270" s="11">
        <v>728</v>
      </c>
      <c r="AV270" s="11">
        <v>879</v>
      </c>
      <c r="AW270" s="11">
        <v>841</v>
      </c>
      <c r="AX270" s="11">
        <v>2856</v>
      </c>
      <c r="AY270" s="11">
        <v>840</v>
      </c>
      <c r="AZ270" s="11">
        <v>2308</v>
      </c>
      <c r="BA270" s="11">
        <v>4378</v>
      </c>
      <c r="BB270" s="11">
        <v>584</v>
      </c>
      <c r="BC270" s="11">
        <v>25543</v>
      </c>
      <c r="BD270" s="11">
        <v>649</v>
      </c>
      <c r="BE270" s="11">
        <v>8558</v>
      </c>
      <c r="BF270" s="11">
        <v>2095</v>
      </c>
      <c r="BG270" s="11">
        <v>10</v>
      </c>
      <c r="BH270" s="11">
        <v>10</v>
      </c>
      <c r="BI270" s="11">
        <v>9</v>
      </c>
      <c r="BJ270" s="11">
        <v>12</v>
      </c>
      <c r="BK270" s="11">
        <v>9</v>
      </c>
      <c r="BL270" s="11">
        <v>10</v>
      </c>
      <c r="BM270" s="11">
        <v>13</v>
      </c>
      <c r="BN270" s="11">
        <v>11</v>
      </c>
      <c r="BO270" s="11">
        <v>10</v>
      </c>
      <c r="BP270" s="11">
        <v>11</v>
      </c>
      <c r="BQ270" s="11">
        <v>12</v>
      </c>
      <c r="BR270" s="11">
        <v>16</v>
      </c>
      <c r="BS270" s="11">
        <v>24</v>
      </c>
      <c r="BT270" s="11">
        <v>7</v>
      </c>
      <c r="BU270" s="11">
        <v>5</v>
      </c>
      <c r="BV270" s="11">
        <v>6</v>
      </c>
      <c r="BW270" s="11">
        <v>6</v>
      </c>
      <c r="BX270" s="11">
        <v>10</v>
      </c>
      <c r="BY270" s="11">
        <v>5</v>
      </c>
      <c r="BZ270" s="11">
        <v>8</v>
      </c>
      <c r="CA270" s="11">
        <v>6</v>
      </c>
      <c r="CB270" s="11">
        <v>5</v>
      </c>
      <c r="CC270" s="11">
        <v>6</v>
      </c>
      <c r="CD270" s="11">
        <v>9</v>
      </c>
      <c r="CE270" s="11">
        <v>10</v>
      </c>
      <c r="CF270" s="11">
        <v>4</v>
      </c>
      <c r="CG270" s="11">
        <v>6</v>
      </c>
      <c r="CH270" s="11">
        <v>5</v>
      </c>
      <c r="CI270" s="11" t="s">
        <v>158</v>
      </c>
      <c r="CJ270" s="11" t="s">
        <v>158</v>
      </c>
      <c r="CK270" s="11" t="s">
        <v>158</v>
      </c>
      <c r="CL270" s="11" t="s">
        <v>158</v>
      </c>
      <c r="CM270" s="11" t="s">
        <v>158</v>
      </c>
      <c r="CN270" s="11" t="s">
        <v>158</v>
      </c>
      <c r="CO270" s="11" t="s">
        <v>158</v>
      </c>
      <c r="CP270" s="11" t="s">
        <v>158</v>
      </c>
      <c r="CQ270" s="11" t="s">
        <v>158</v>
      </c>
      <c r="CR270" s="11" t="s">
        <v>158</v>
      </c>
      <c r="CS270" s="11" t="s">
        <v>158</v>
      </c>
      <c r="CT270" s="11" t="s">
        <v>154</v>
      </c>
      <c r="CU270" s="11" t="s">
        <v>154</v>
      </c>
      <c r="CV270" s="11" t="s">
        <v>154</v>
      </c>
      <c r="CW270" s="11" t="s">
        <v>154</v>
      </c>
      <c r="CX270" s="11" t="s">
        <v>154</v>
      </c>
      <c r="CY270" s="11" t="s">
        <v>154</v>
      </c>
      <c r="CZ270" s="11" t="s">
        <v>154</v>
      </c>
      <c r="DA270" s="11" t="s">
        <v>154</v>
      </c>
      <c r="DB270" s="11" t="s">
        <v>154</v>
      </c>
      <c r="DC270" s="11" t="s">
        <v>154</v>
      </c>
      <c r="DD270" s="11" t="s">
        <v>154</v>
      </c>
      <c r="DE270" s="11" t="s">
        <v>154</v>
      </c>
      <c r="DF270" s="11" t="s">
        <v>154</v>
      </c>
      <c r="DG270" s="11" t="s">
        <v>157</v>
      </c>
      <c r="DH270" s="11" t="s">
        <v>157</v>
      </c>
      <c r="DI270" s="11" t="s">
        <v>157</v>
      </c>
      <c r="DJ270" s="11" t="s">
        <v>157</v>
      </c>
      <c r="DK270" s="11" t="s">
        <v>157</v>
      </c>
      <c r="DL270" s="11" t="s">
        <v>157</v>
      </c>
      <c r="DM270" s="11" t="s">
        <v>157</v>
      </c>
      <c r="DN270" s="11" t="s">
        <v>157</v>
      </c>
      <c r="DO270" s="11" t="s">
        <v>157</v>
      </c>
      <c r="DP270" s="11" t="s">
        <v>157</v>
      </c>
      <c r="DQ270" s="11" t="s">
        <v>157</v>
      </c>
      <c r="DR270" s="11" t="s">
        <v>157</v>
      </c>
      <c r="DS270" s="11" t="s">
        <v>157</v>
      </c>
      <c r="DT270" s="11" t="b">
        <v>1</v>
      </c>
      <c r="DU270" s="11" t="b">
        <v>1</v>
      </c>
      <c r="DV270" s="11" t="b">
        <v>1</v>
      </c>
      <c r="DW270" s="11" t="b">
        <v>1</v>
      </c>
      <c r="DX270" s="11" t="b">
        <v>1</v>
      </c>
      <c r="DY270" s="11" t="b">
        <v>1</v>
      </c>
      <c r="DZ270" s="11" t="b">
        <v>1</v>
      </c>
      <c r="EA270" s="11" t="b">
        <v>1</v>
      </c>
      <c r="EB270" s="11" t="b">
        <v>1</v>
      </c>
      <c r="EC270" s="11" t="b">
        <v>1</v>
      </c>
      <c r="ED270" s="11" t="b">
        <v>1</v>
      </c>
      <c r="EE270" s="11" t="b">
        <v>1</v>
      </c>
      <c r="EF270" s="11" t="b">
        <v>1</v>
      </c>
      <c r="EG270" s="11">
        <v>2.8903000000000002E-2</v>
      </c>
      <c r="EH270" s="11">
        <v>3.0870999999999999E-2</v>
      </c>
      <c r="EI270" s="11">
        <v>3.6679000000000003E-2</v>
      </c>
      <c r="EJ270" s="11">
        <v>2.9283E-2</v>
      </c>
      <c r="EK270" s="11">
        <v>3.2274999999999998E-2</v>
      </c>
      <c r="EL270" s="11">
        <v>2.9994E-2</v>
      </c>
      <c r="EM270" s="11">
        <v>4.369E-2</v>
      </c>
      <c r="EN270" s="11">
        <v>3.3663999999999999E-2</v>
      </c>
      <c r="EO270" s="11">
        <v>3.6586E-2</v>
      </c>
      <c r="EP270" s="11">
        <v>3.3065999999999998E-2</v>
      </c>
      <c r="EQ270" s="11">
        <v>4.7211999999999997E-2</v>
      </c>
      <c r="ER270" s="11">
        <v>0.191441</v>
      </c>
      <c r="ES270" s="11">
        <v>3.3898999999999999E-2</v>
      </c>
      <c r="ET270" s="11">
        <v>3.6586E-2</v>
      </c>
      <c r="EU270" s="11">
        <v>3.3065999999999998E-2</v>
      </c>
      <c r="EV270" s="11" t="s">
        <v>425</v>
      </c>
      <c r="EW270" s="11" t="s">
        <v>426</v>
      </c>
    </row>
    <row r="271" spans="1:153" ht="12.75" x14ac:dyDescent="0.2">
      <c r="A271" s="11"/>
      <c r="B271" s="11">
        <v>73848134</v>
      </c>
      <c r="C271" s="11">
        <v>52070.044444444</v>
      </c>
      <c r="D271" s="11" t="s">
        <v>153</v>
      </c>
      <c r="E271" s="11">
        <v>345600</v>
      </c>
      <c r="F271" s="11">
        <v>77824444</v>
      </c>
      <c r="G271" s="11">
        <v>55316.752083335203</v>
      </c>
      <c r="H271" s="11">
        <v>54074.128472219803</v>
      </c>
      <c r="I271" s="11">
        <v>325235</v>
      </c>
      <c r="J271" s="11">
        <v>1</v>
      </c>
      <c r="K271" s="11">
        <v>40</v>
      </c>
      <c r="L271" s="11">
        <v>11572</v>
      </c>
      <c r="M271" s="11">
        <v>131</v>
      </c>
      <c r="N271" s="11">
        <v>121</v>
      </c>
      <c r="O271" s="11">
        <v>92</v>
      </c>
      <c r="P271" s="11">
        <v>92.36</v>
      </c>
      <c r="Q271" s="11">
        <v>295327</v>
      </c>
      <c r="R271" s="11" t="s">
        <v>154</v>
      </c>
      <c r="S271" s="11" t="s">
        <v>155</v>
      </c>
      <c r="T271" s="11" t="s">
        <v>208</v>
      </c>
      <c r="U271" s="11">
        <v>0</v>
      </c>
      <c r="V271" s="11" t="s">
        <v>154</v>
      </c>
      <c r="W271" s="11" t="s">
        <v>157</v>
      </c>
      <c r="X271" s="11">
        <v>3</v>
      </c>
      <c r="Y271" s="11">
        <v>1</v>
      </c>
      <c r="Z271" s="11">
        <v>10</v>
      </c>
      <c r="AA271" s="11">
        <v>10</v>
      </c>
      <c r="AB271" s="11">
        <v>10</v>
      </c>
      <c r="AC271" s="11">
        <v>10</v>
      </c>
      <c r="AD271" s="11">
        <v>10</v>
      </c>
      <c r="AE271" s="11">
        <v>10</v>
      </c>
      <c r="AF271" s="11">
        <v>10</v>
      </c>
      <c r="AG271" s="11">
        <v>10</v>
      </c>
      <c r="AH271" s="11">
        <v>10</v>
      </c>
      <c r="AI271" s="11">
        <v>10</v>
      </c>
      <c r="AJ271" s="11">
        <v>10</v>
      </c>
      <c r="AK271" s="11">
        <v>0</v>
      </c>
      <c r="AL271" s="11">
        <v>10</v>
      </c>
      <c r="AM271" s="11">
        <v>111</v>
      </c>
      <c r="AN271" s="11">
        <v>60</v>
      </c>
      <c r="AO271" s="11">
        <v>10</v>
      </c>
      <c r="AP271" s="11">
        <v>110</v>
      </c>
      <c r="AQ271" s="11">
        <v>50</v>
      </c>
      <c r="AR271" s="11">
        <v>30</v>
      </c>
      <c r="AS271" s="11">
        <v>1</v>
      </c>
      <c r="AT271" s="11">
        <v>120</v>
      </c>
      <c r="AU271" s="11">
        <v>290</v>
      </c>
      <c r="AV271" s="11">
        <v>5941</v>
      </c>
      <c r="AW271" s="11">
        <v>1689</v>
      </c>
      <c r="AX271" s="11">
        <v>365</v>
      </c>
      <c r="AY271" s="11">
        <v>869</v>
      </c>
      <c r="AZ271" s="11">
        <v>552</v>
      </c>
      <c r="BA271" s="11">
        <v>1069</v>
      </c>
      <c r="BB271" s="11">
        <v>449</v>
      </c>
      <c r="BC271" s="11">
        <v>1591</v>
      </c>
      <c r="BD271" s="11">
        <v>518</v>
      </c>
      <c r="BE271" s="11">
        <v>369</v>
      </c>
      <c r="BF271" s="11">
        <v>1006</v>
      </c>
      <c r="BG271" s="11">
        <v>7154</v>
      </c>
      <c r="BH271" s="11">
        <v>2810</v>
      </c>
      <c r="BI271" s="11">
        <v>12</v>
      </c>
      <c r="BJ271" s="11">
        <v>12</v>
      </c>
      <c r="BK271" s="11">
        <v>8</v>
      </c>
      <c r="BL271" s="11">
        <v>14</v>
      </c>
      <c r="BM271" s="11">
        <v>10</v>
      </c>
      <c r="BN271" s="11">
        <v>19</v>
      </c>
      <c r="BO271" s="11">
        <v>18</v>
      </c>
      <c r="BP271" s="11">
        <v>16</v>
      </c>
      <c r="BQ271" s="11">
        <v>13</v>
      </c>
      <c r="BR271" s="11">
        <v>14</v>
      </c>
      <c r="BS271" s="11">
        <v>28</v>
      </c>
      <c r="BT271" s="11">
        <v>56</v>
      </c>
      <c r="BU271" s="11">
        <v>46</v>
      </c>
      <c r="BV271" s="11">
        <v>28</v>
      </c>
      <c r="BW271" s="11">
        <v>13</v>
      </c>
      <c r="BX271" s="11">
        <v>7</v>
      </c>
      <c r="BY271" s="11">
        <v>11</v>
      </c>
      <c r="BZ271" s="11">
        <v>8</v>
      </c>
      <c r="CA271" s="11">
        <v>15</v>
      </c>
      <c r="CB271" s="11">
        <v>8</v>
      </c>
      <c r="CC271" s="11">
        <v>26</v>
      </c>
      <c r="CD271" s="11">
        <v>11</v>
      </c>
      <c r="CE271" s="11">
        <v>5</v>
      </c>
      <c r="CF271" s="11">
        <v>9</v>
      </c>
      <c r="CG271" s="11">
        <v>44</v>
      </c>
      <c r="CH271" s="11">
        <v>19</v>
      </c>
      <c r="CI271" s="11" t="s">
        <v>158</v>
      </c>
      <c r="CJ271" s="11" t="s">
        <v>158</v>
      </c>
      <c r="CK271" s="11" t="s">
        <v>158</v>
      </c>
      <c r="CL271" s="11" t="s">
        <v>158</v>
      </c>
      <c r="CM271" s="11" t="s">
        <v>158</v>
      </c>
      <c r="CN271" s="11" t="s">
        <v>158</v>
      </c>
      <c r="CO271" s="11" t="s">
        <v>158</v>
      </c>
      <c r="CP271" s="11" t="s">
        <v>158</v>
      </c>
      <c r="CQ271" s="11" t="s">
        <v>158</v>
      </c>
      <c r="CR271" s="11" t="s">
        <v>158</v>
      </c>
      <c r="CS271" s="11" t="s">
        <v>158</v>
      </c>
      <c r="CT271" s="11" t="s">
        <v>158</v>
      </c>
      <c r="CU271" s="11" t="s">
        <v>158</v>
      </c>
      <c r="CV271" s="11" t="s">
        <v>154</v>
      </c>
      <c r="CW271" s="11" t="s">
        <v>154</v>
      </c>
      <c r="CX271" s="11" t="s">
        <v>154</v>
      </c>
      <c r="CY271" s="11" t="s">
        <v>154</v>
      </c>
      <c r="CZ271" s="11" t="s">
        <v>154</v>
      </c>
      <c r="DA271" s="11" t="s">
        <v>154</v>
      </c>
      <c r="DB271" s="11" t="s">
        <v>154</v>
      </c>
      <c r="DC271" s="11" t="s">
        <v>154</v>
      </c>
      <c r="DD271" s="11" t="s">
        <v>154</v>
      </c>
      <c r="DE271" s="11" t="s">
        <v>154</v>
      </c>
      <c r="DF271" s="11" t="s">
        <v>154</v>
      </c>
      <c r="DG271" s="11" t="s">
        <v>154</v>
      </c>
      <c r="DH271" s="11" t="s">
        <v>154</v>
      </c>
      <c r="DI271" s="11" t="s">
        <v>157</v>
      </c>
      <c r="DJ271" s="11" t="s">
        <v>157</v>
      </c>
      <c r="DK271" s="11" t="s">
        <v>157</v>
      </c>
      <c r="DL271" s="11" t="s">
        <v>157</v>
      </c>
      <c r="DM271" s="11" t="s">
        <v>157</v>
      </c>
      <c r="DN271" s="11" t="s">
        <v>157</v>
      </c>
      <c r="DO271" s="11" t="s">
        <v>157</v>
      </c>
      <c r="DP271" s="11" t="s">
        <v>157</v>
      </c>
      <c r="DQ271" s="11" t="s">
        <v>157</v>
      </c>
      <c r="DR271" s="11" t="s">
        <v>157</v>
      </c>
      <c r="DS271" s="11" t="s">
        <v>157</v>
      </c>
      <c r="DT271" s="11" t="s">
        <v>157</v>
      </c>
      <c r="DU271" s="11" t="s">
        <v>157</v>
      </c>
      <c r="DV271" s="11" t="b">
        <v>1</v>
      </c>
      <c r="DW271" s="11" t="b">
        <v>1</v>
      </c>
      <c r="DX271" s="11" t="b">
        <v>1</v>
      </c>
      <c r="DY271" s="11" t="b">
        <v>1</v>
      </c>
      <c r="DZ271" s="11" t="b">
        <v>1</v>
      </c>
      <c r="EA271" s="11" t="b">
        <v>1</v>
      </c>
      <c r="EB271" s="11" t="b">
        <v>1</v>
      </c>
      <c r="EC271" s="11" t="b">
        <v>1</v>
      </c>
      <c r="ED271" s="11" t="b">
        <v>1</v>
      </c>
      <c r="EE271" s="11" t="b">
        <v>1</v>
      </c>
      <c r="EF271" s="11" t="b">
        <v>1</v>
      </c>
      <c r="EG271" s="11" t="b">
        <v>0</v>
      </c>
      <c r="EH271" s="11" t="b">
        <v>1</v>
      </c>
      <c r="EI271" s="11">
        <v>5.6460000000000003E-2</v>
      </c>
      <c r="EJ271" s="11">
        <v>9.8438999999999999E-2</v>
      </c>
      <c r="EK271" s="11">
        <v>2.9676000000000001E-2</v>
      </c>
      <c r="EL271" s="11">
        <v>4.5297999999999998E-2</v>
      </c>
      <c r="EM271" s="11">
        <v>0.17385900000000001</v>
      </c>
      <c r="EN271" s="11">
        <v>3.1067999999999998E-2</v>
      </c>
      <c r="EO271" s="11">
        <v>4.5739000000000002E-2</v>
      </c>
      <c r="EP271" s="11">
        <v>3.3075E-2</v>
      </c>
      <c r="EQ271" s="11">
        <v>9.1147000000000006E-2</v>
      </c>
      <c r="ER271" s="11">
        <v>3.4313999999999997E-2</v>
      </c>
      <c r="ES271" s="11">
        <v>0.36113699999999999</v>
      </c>
      <c r="ET271" s="11">
        <v>8.1340999999999997E-2</v>
      </c>
      <c r="EU271" s="11">
        <v>6.2421999999999998E-2</v>
      </c>
      <c r="EV271" s="11" t="s">
        <v>209</v>
      </c>
      <c r="EW271" s="11" t="s">
        <v>234</v>
      </c>
    </row>
    <row r="272" spans="1:153" ht="12.75" x14ac:dyDescent="0.2">
      <c r="A272" s="11"/>
      <c r="B272" s="11">
        <v>39671054</v>
      </c>
      <c r="C272" s="11">
        <v>55118.681249999398</v>
      </c>
      <c r="D272" s="11" t="s">
        <v>153</v>
      </c>
      <c r="E272" s="11">
        <v>345600</v>
      </c>
      <c r="F272" s="11">
        <v>48040066</v>
      </c>
      <c r="G272" s="11">
        <v>48232.728472222901</v>
      </c>
      <c r="H272" s="11">
        <v>47819.899999999201</v>
      </c>
      <c r="I272" s="11">
        <v>232169</v>
      </c>
      <c r="J272" s="11">
        <v>1</v>
      </c>
      <c r="K272" s="11">
        <v>0</v>
      </c>
      <c r="L272" s="11">
        <v>0</v>
      </c>
      <c r="M272" s="11">
        <v>131</v>
      </c>
      <c r="N272" s="11">
        <v>91</v>
      </c>
      <c r="O272" s="11">
        <v>92</v>
      </c>
      <c r="P272" s="11">
        <v>69.459999999999994</v>
      </c>
      <c r="Q272" s="11">
        <v>157588</v>
      </c>
      <c r="R272" s="11" t="s">
        <v>154</v>
      </c>
      <c r="S272" s="11" t="s">
        <v>155</v>
      </c>
      <c r="T272" s="11" t="s">
        <v>156</v>
      </c>
      <c r="U272" s="11">
        <v>0</v>
      </c>
      <c r="V272" s="11" t="s">
        <v>154</v>
      </c>
      <c r="W272" s="11" t="s">
        <v>157</v>
      </c>
      <c r="X272" s="11">
        <v>4</v>
      </c>
      <c r="Y272" s="11">
        <v>1</v>
      </c>
      <c r="Z272" s="11">
        <v>10</v>
      </c>
      <c r="AA272" s="11">
        <v>10</v>
      </c>
      <c r="AB272" s="11">
        <v>10</v>
      </c>
      <c r="AC272" s="11">
        <v>10</v>
      </c>
      <c r="AD272" s="11">
        <v>0</v>
      </c>
      <c r="AE272" s="11">
        <v>0</v>
      </c>
      <c r="AF272" s="11">
        <v>10</v>
      </c>
      <c r="AG272" s="11">
        <v>10</v>
      </c>
      <c r="AH272" s="11">
        <v>10</v>
      </c>
      <c r="AI272" s="11">
        <v>10</v>
      </c>
      <c r="AJ272" s="11">
        <v>10</v>
      </c>
      <c r="AK272" s="11">
        <v>0</v>
      </c>
      <c r="AL272" s="11">
        <v>0</v>
      </c>
      <c r="AM272" s="11">
        <v>81</v>
      </c>
      <c r="AN272" s="11">
        <v>60</v>
      </c>
      <c r="AO272" s="11">
        <v>0</v>
      </c>
      <c r="AP272" s="11">
        <v>90</v>
      </c>
      <c r="AQ272" s="11">
        <v>40</v>
      </c>
      <c r="AR272" s="11">
        <v>30</v>
      </c>
      <c r="AS272" s="11">
        <v>1</v>
      </c>
      <c r="AT272" s="11">
        <v>90</v>
      </c>
      <c r="AU272" s="11">
        <v>454</v>
      </c>
      <c r="AV272" s="11">
        <v>2319</v>
      </c>
      <c r="AW272" s="11">
        <v>1329</v>
      </c>
      <c r="AX272" s="11">
        <v>14462</v>
      </c>
      <c r="AY272" s="11">
        <v>2955</v>
      </c>
      <c r="AZ272" s="11">
        <v>2697</v>
      </c>
      <c r="BA272" s="11">
        <v>2860</v>
      </c>
      <c r="BB272" s="11">
        <v>19790</v>
      </c>
      <c r="BC272" s="11">
        <v>5487</v>
      </c>
      <c r="BD272" s="11">
        <v>2717</v>
      </c>
      <c r="BE272" s="11">
        <v>8588</v>
      </c>
      <c r="BF272" s="11">
        <v>3106</v>
      </c>
      <c r="BG272" s="11">
        <v>6828</v>
      </c>
      <c r="BH272" s="11">
        <v>953</v>
      </c>
      <c r="BI272" s="11">
        <v>8</v>
      </c>
      <c r="BJ272" s="11">
        <v>8</v>
      </c>
      <c r="BK272" s="11">
        <v>7</v>
      </c>
      <c r="BL272" s="11">
        <v>11</v>
      </c>
      <c r="BM272" s="11">
        <v>8</v>
      </c>
      <c r="BN272" s="11">
        <v>9</v>
      </c>
      <c r="BO272" s="11">
        <v>15</v>
      </c>
      <c r="BP272" s="11">
        <v>15</v>
      </c>
      <c r="BQ272" s="11">
        <v>13</v>
      </c>
      <c r="BR272" s="11">
        <v>13</v>
      </c>
      <c r="BS272" s="11">
        <v>15</v>
      </c>
      <c r="BT272" s="11">
        <v>34</v>
      </c>
      <c r="BU272" s="11">
        <v>4</v>
      </c>
      <c r="BV272" s="11">
        <v>16</v>
      </c>
      <c r="BW272" s="11">
        <v>5</v>
      </c>
      <c r="BX272" s="11">
        <v>63</v>
      </c>
      <c r="BY272" s="11">
        <v>18</v>
      </c>
      <c r="BZ272" s="11">
        <v>7</v>
      </c>
      <c r="CA272" s="11">
        <v>5</v>
      </c>
      <c r="CB272" s="11">
        <v>12</v>
      </c>
      <c r="CC272" s="11">
        <v>15</v>
      </c>
      <c r="CD272" s="11">
        <v>6</v>
      </c>
      <c r="CE272" s="11">
        <v>28</v>
      </c>
      <c r="CF272" s="11">
        <v>14</v>
      </c>
      <c r="CG272" s="11">
        <v>6</v>
      </c>
      <c r="CH272" s="11">
        <v>1</v>
      </c>
      <c r="CI272" s="11" t="s">
        <v>158</v>
      </c>
      <c r="CJ272" s="11" t="s">
        <v>158</v>
      </c>
      <c r="CK272" s="11" t="s">
        <v>158</v>
      </c>
      <c r="CL272" s="11" t="s">
        <v>158</v>
      </c>
      <c r="CM272" s="11" t="s">
        <v>158</v>
      </c>
      <c r="CN272" s="11" t="s">
        <v>158</v>
      </c>
      <c r="CO272" s="11" t="s">
        <v>158</v>
      </c>
      <c r="CP272" s="11" t="s">
        <v>158</v>
      </c>
      <c r="CQ272" s="11" t="s">
        <v>158</v>
      </c>
      <c r="CR272" s="11" t="s">
        <v>158</v>
      </c>
      <c r="CS272" s="11" t="s">
        <v>158</v>
      </c>
      <c r="CT272" s="11" t="s">
        <v>158</v>
      </c>
      <c r="CU272" s="11" t="s">
        <v>158</v>
      </c>
      <c r="CV272" s="11" t="s">
        <v>154</v>
      </c>
      <c r="CW272" s="11" t="s">
        <v>154</v>
      </c>
      <c r="CX272" s="11" t="s">
        <v>154</v>
      </c>
      <c r="CY272" s="11" t="s">
        <v>154</v>
      </c>
      <c r="CZ272" s="11" t="s">
        <v>154</v>
      </c>
      <c r="DA272" s="11" t="s">
        <v>154</v>
      </c>
      <c r="DB272" s="11" t="s">
        <v>154</v>
      </c>
      <c r="DC272" s="11" t="s">
        <v>154</v>
      </c>
      <c r="DD272" s="11" t="s">
        <v>154</v>
      </c>
      <c r="DE272" s="11" t="s">
        <v>154</v>
      </c>
      <c r="DF272" s="11" t="s">
        <v>154</v>
      </c>
      <c r="DG272" s="11" t="s">
        <v>154</v>
      </c>
      <c r="DH272" s="11" t="s">
        <v>154</v>
      </c>
      <c r="DI272" s="11" t="s">
        <v>157</v>
      </c>
      <c r="DJ272" s="11" t="s">
        <v>157</v>
      </c>
      <c r="DK272" s="11" t="s">
        <v>157</v>
      </c>
      <c r="DL272" s="11" t="s">
        <v>157</v>
      </c>
      <c r="DM272" s="11" t="s">
        <v>157</v>
      </c>
      <c r="DN272" s="11" t="s">
        <v>157</v>
      </c>
      <c r="DO272" s="11" t="s">
        <v>157</v>
      </c>
      <c r="DP272" s="11" t="s">
        <v>157</v>
      </c>
      <c r="DQ272" s="11" t="s">
        <v>157</v>
      </c>
      <c r="DR272" s="11" t="s">
        <v>157</v>
      </c>
      <c r="DS272" s="11" t="s">
        <v>157</v>
      </c>
      <c r="DT272" s="11" t="s">
        <v>157</v>
      </c>
      <c r="DU272" s="11" t="s">
        <v>157</v>
      </c>
      <c r="DV272" s="11" t="b">
        <v>1</v>
      </c>
      <c r="DW272" s="11" t="b">
        <v>1</v>
      </c>
      <c r="DX272" s="11" t="b">
        <v>1</v>
      </c>
      <c r="DY272" s="11" t="b">
        <v>1</v>
      </c>
      <c r="DZ272" s="11" t="b">
        <v>0</v>
      </c>
      <c r="EA272" s="11" t="b">
        <v>0</v>
      </c>
      <c r="EB272" s="11" t="b">
        <v>1</v>
      </c>
      <c r="EC272" s="11" t="b">
        <v>1</v>
      </c>
      <c r="ED272" s="11" t="b">
        <v>1</v>
      </c>
      <c r="EE272" s="11" t="b">
        <v>1</v>
      </c>
      <c r="EF272" s="11" t="b">
        <v>1</v>
      </c>
      <c r="EG272" s="11" t="b">
        <v>0</v>
      </c>
      <c r="EH272" s="11" t="b">
        <v>0</v>
      </c>
      <c r="EI272" s="11">
        <v>3.4547000000000001E-2</v>
      </c>
      <c r="EJ272" s="11">
        <v>3.5825000000000003E-2</v>
      </c>
      <c r="EK272" s="11">
        <v>1.2607E-2</v>
      </c>
      <c r="EL272" s="11">
        <v>1.687E-2</v>
      </c>
      <c r="EM272" s="11">
        <v>3.4923000000000003E-2</v>
      </c>
      <c r="EN272" s="11">
        <v>3.0358E-2</v>
      </c>
      <c r="EO272" s="11">
        <v>3.4472999999999997E-2</v>
      </c>
      <c r="EP272" s="11">
        <v>3.3089E-2</v>
      </c>
      <c r="EQ272" s="11">
        <v>3.1829999999999997E-2</v>
      </c>
      <c r="ER272" s="11">
        <v>3.7180999999999999E-2</v>
      </c>
      <c r="ES272" s="11">
        <v>3.5885E-2</v>
      </c>
      <c r="ET272" s="11">
        <v>2.0008999999999999E-2</v>
      </c>
      <c r="EU272" s="11">
        <v>3.3904999999999998E-2</v>
      </c>
      <c r="EV272" s="11" t="s">
        <v>427</v>
      </c>
      <c r="EW272" s="11" t="s">
        <v>210</v>
      </c>
    </row>
    <row r="273" spans="1:153" ht="12.75" x14ac:dyDescent="0.2">
      <c r="A273" s="11"/>
      <c r="B273" s="11">
        <v>74119672</v>
      </c>
      <c r="C273" s="11">
        <v>50074.174305555302</v>
      </c>
      <c r="D273" s="11" t="s">
        <v>153</v>
      </c>
      <c r="E273" s="11">
        <v>345600</v>
      </c>
      <c r="F273" s="11">
        <v>77904636</v>
      </c>
      <c r="G273" s="11">
        <v>55818.453472224202</v>
      </c>
      <c r="H273" s="11">
        <v>54517.062499997497</v>
      </c>
      <c r="I273" s="11">
        <v>212062</v>
      </c>
      <c r="J273" s="11">
        <v>1</v>
      </c>
      <c r="K273" s="11">
        <v>163</v>
      </c>
      <c r="L273" s="11">
        <v>222783</v>
      </c>
      <c r="M273" s="11">
        <v>131</v>
      </c>
      <c r="N273" s="11">
        <v>130.5</v>
      </c>
      <c r="O273" s="11">
        <v>92</v>
      </c>
      <c r="P273" s="11">
        <v>99.61</v>
      </c>
      <c r="Q273" s="11">
        <v>76532</v>
      </c>
      <c r="R273" s="11" t="s">
        <v>154</v>
      </c>
      <c r="S273" s="11" t="s">
        <v>155</v>
      </c>
      <c r="T273" s="11" t="s">
        <v>208</v>
      </c>
      <c r="U273" s="11">
        <v>0</v>
      </c>
      <c r="V273" s="11" t="s">
        <v>154</v>
      </c>
      <c r="W273" s="11" t="s">
        <v>157</v>
      </c>
      <c r="X273" s="11"/>
      <c r="Y273" s="11">
        <v>0.5</v>
      </c>
      <c r="Z273" s="11">
        <v>10</v>
      </c>
      <c r="AA273" s="11">
        <v>10</v>
      </c>
      <c r="AB273" s="11">
        <v>10</v>
      </c>
      <c r="AC273" s="11">
        <v>10</v>
      </c>
      <c r="AD273" s="11">
        <v>10</v>
      </c>
      <c r="AE273" s="11">
        <v>10</v>
      </c>
      <c r="AF273" s="11">
        <v>10</v>
      </c>
      <c r="AG273" s="11">
        <v>10</v>
      </c>
      <c r="AH273" s="11">
        <v>10</v>
      </c>
      <c r="AI273" s="11">
        <v>10</v>
      </c>
      <c r="AJ273" s="11">
        <v>10</v>
      </c>
      <c r="AK273" s="11">
        <v>10</v>
      </c>
      <c r="AL273" s="11">
        <v>10</v>
      </c>
      <c r="AM273" s="11">
        <v>120.5</v>
      </c>
      <c r="AN273" s="11">
        <v>60</v>
      </c>
      <c r="AO273" s="11">
        <v>10</v>
      </c>
      <c r="AP273" s="11">
        <v>120</v>
      </c>
      <c r="AQ273" s="11">
        <v>60</v>
      </c>
      <c r="AR273" s="11">
        <v>40</v>
      </c>
      <c r="AS273" s="11">
        <v>0.5</v>
      </c>
      <c r="AT273" s="11">
        <v>130</v>
      </c>
      <c r="AU273" s="11">
        <v>103</v>
      </c>
      <c r="AV273" s="11">
        <v>1276</v>
      </c>
      <c r="AW273" s="11">
        <v>2759</v>
      </c>
      <c r="AX273" s="11">
        <v>646</v>
      </c>
      <c r="AY273" s="11">
        <v>999</v>
      </c>
      <c r="AZ273" s="11">
        <v>566</v>
      </c>
      <c r="BA273" s="11">
        <v>1999</v>
      </c>
      <c r="BB273" s="11">
        <v>37614</v>
      </c>
      <c r="BC273" s="11">
        <v>1783</v>
      </c>
      <c r="BD273" s="11">
        <v>857</v>
      </c>
      <c r="BE273" s="11">
        <v>340</v>
      </c>
      <c r="BF273" s="11">
        <v>284</v>
      </c>
      <c r="BG273" s="11">
        <v>17888</v>
      </c>
      <c r="BH273" s="11">
        <v>60999</v>
      </c>
      <c r="BI273" s="11">
        <v>9</v>
      </c>
      <c r="BJ273" s="11">
        <v>9</v>
      </c>
      <c r="BK273" s="11">
        <v>9</v>
      </c>
      <c r="BL273" s="11">
        <v>11</v>
      </c>
      <c r="BM273" s="11">
        <v>8</v>
      </c>
      <c r="BN273" s="11">
        <v>9</v>
      </c>
      <c r="BO273" s="11">
        <v>11</v>
      </c>
      <c r="BP273" s="11">
        <v>10</v>
      </c>
      <c r="BQ273" s="11">
        <v>9</v>
      </c>
      <c r="BR273" s="11">
        <v>10</v>
      </c>
      <c r="BS273" s="11">
        <v>11</v>
      </c>
      <c r="BT273" s="11">
        <v>19</v>
      </c>
      <c r="BU273" s="11">
        <v>23</v>
      </c>
      <c r="BV273" s="11">
        <v>8</v>
      </c>
      <c r="BW273" s="11">
        <v>10</v>
      </c>
      <c r="BX273" s="11">
        <v>10</v>
      </c>
      <c r="BY273" s="11">
        <v>7</v>
      </c>
      <c r="BZ273" s="11">
        <v>5</v>
      </c>
      <c r="CA273" s="11">
        <v>12</v>
      </c>
      <c r="CB273" s="11">
        <v>46</v>
      </c>
      <c r="CC273" s="11">
        <v>9</v>
      </c>
      <c r="CD273" s="11">
        <v>11</v>
      </c>
      <c r="CE273" s="11">
        <v>6</v>
      </c>
      <c r="CF273" s="11">
        <v>4</v>
      </c>
      <c r="CG273" s="11">
        <v>21</v>
      </c>
      <c r="CH273" s="11">
        <v>8</v>
      </c>
      <c r="CI273" s="11" t="s">
        <v>158</v>
      </c>
      <c r="CJ273" s="11" t="s">
        <v>158</v>
      </c>
      <c r="CK273" s="11" t="s">
        <v>158</v>
      </c>
      <c r="CL273" s="11" t="s">
        <v>158</v>
      </c>
      <c r="CM273" s="11" t="s">
        <v>158</v>
      </c>
      <c r="CN273" s="11" t="s">
        <v>158</v>
      </c>
      <c r="CO273" s="11" t="s">
        <v>158</v>
      </c>
      <c r="CP273" s="11" t="s">
        <v>158</v>
      </c>
      <c r="CQ273" s="11" t="s">
        <v>158</v>
      </c>
      <c r="CR273" s="11" t="s">
        <v>158</v>
      </c>
      <c r="CS273" s="11" t="s">
        <v>158</v>
      </c>
      <c r="CT273" s="11" t="s">
        <v>158</v>
      </c>
      <c r="CU273" s="11" t="s">
        <v>158</v>
      </c>
      <c r="CV273" s="11" t="s">
        <v>154</v>
      </c>
      <c r="CW273" s="11" t="s">
        <v>154</v>
      </c>
      <c r="CX273" s="11" t="s">
        <v>154</v>
      </c>
      <c r="CY273" s="11" t="s">
        <v>154</v>
      </c>
      <c r="CZ273" s="11" t="s">
        <v>154</v>
      </c>
      <c r="DA273" s="11" t="s">
        <v>154</v>
      </c>
      <c r="DB273" s="11" t="s">
        <v>154</v>
      </c>
      <c r="DC273" s="11" t="s">
        <v>154</v>
      </c>
      <c r="DD273" s="11" t="s">
        <v>154</v>
      </c>
      <c r="DE273" s="11" t="s">
        <v>154</v>
      </c>
      <c r="DF273" s="11" t="s">
        <v>154</v>
      </c>
      <c r="DG273" s="11" t="s">
        <v>154</v>
      </c>
      <c r="DH273" s="11" t="s">
        <v>154</v>
      </c>
      <c r="DI273" s="11" t="s">
        <v>157</v>
      </c>
      <c r="DJ273" s="11" t="s">
        <v>157</v>
      </c>
      <c r="DK273" s="11" t="s">
        <v>157</v>
      </c>
      <c r="DL273" s="11" t="s">
        <v>157</v>
      </c>
      <c r="DM273" s="11" t="s">
        <v>157</v>
      </c>
      <c r="DN273" s="11" t="s">
        <v>157</v>
      </c>
      <c r="DO273" s="11" t="s">
        <v>157</v>
      </c>
      <c r="DP273" s="11" t="s">
        <v>157</v>
      </c>
      <c r="DQ273" s="11" t="s">
        <v>157</v>
      </c>
      <c r="DR273" s="11" t="s">
        <v>157</v>
      </c>
      <c r="DS273" s="11" t="s">
        <v>157</v>
      </c>
      <c r="DT273" s="11" t="s">
        <v>157</v>
      </c>
      <c r="DU273" s="11" t="s">
        <v>157</v>
      </c>
      <c r="DV273" s="11" t="b">
        <v>1</v>
      </c>
      <c r="DW273" s="11" t="b">
        <v>1</v>
      </c>
      <c r="DX273" s="11" t="b">
        <v>1</v>
      </c>
      <c r="DY273" s="11" t="b">
        <v>1</v>
      </c>
      <c r="DZ273" s="11" t="b">
        <v>1</v>
      </c>
      <c r="EA273" s="11" t="b">
        <v>1</v>
      </c>
      <c r="EB273" s="11" t="b">
        <v>1</v>
      </c>
      <c r="EC273" s="11" t="b">
        <v>1</v>
      </c>
      <c r="ED273" s="11" t="b">
        <v>1</v>
      </c>
      <c r="EE273" s="11" t="b">
        <v>1</v>
      </c>
      <c r="EF273" s="11" t="b">
        <v>1</v>
      </c>
      <c r="EG273" s="11" t="b">
        <v>1</v>
      </c>
      <c r="EH273" s="11" t="b">
        <v>1</v>
      </c>
      <c r="EI273" s="11">
        <v>3.3963E-2</v>
      </c>
      <c r="EJ273" s="11">
        <v>3.0977000000000001E-2</v>
      </c>
      <c r="EK273" s="11">
        <v>2.6907E-2</v>
      </c>
      <c r="EL273" s="11">
        <v>2.8239E-2</v>
      </c>
      <c r="EM273" s="11">
        <v>4.1557999999999998E-2</v>
      </c>
      <c r="EN273" s="11">
        <v>9.1325000000000003E-2</v>
      </c>
      <c r="EO273" s="11">
        <v>0.46130100000000002</v>
      </c>
      <c r="EP273" s="11">
        <v>3.3097000000000001E-2</v>
      </c>
      <c r="EQ273" s="11">
        <v>0.41175400000000001</v>
      </c>
      <c r="ER273" s="11">
        <v>0.106159</v>
      </c>
      <c r="ES273" s="11">
        <v>3.4036999999999998E-2</v>
      </c>
      <c r="ET273" s="11">
        <v>3.8919000000000002E-2</v>
      </c>
      <c r="EU273" s="11">
        <v>3.5882999999999998E-2</v>
      </c>
      <c r="EV273" s="11" t="s">
        <v>428</v>
      </c>
      <c r="EW273" s="11" t="s">
        <v>229</v>
      </c>
    </row>
    <row r="274" spans="1:153" ht="12.75" x14ac:dyDescent="0.2">
      <c r="A274" s="11"/>
      <c r="B274" s="11">
        <v>74119692</v>
      </c>
      <c r="C274" s="11">
        <v>50096.106944444102</v>
      </c>
      <c r="D274" s="11" t="s">
        <v>153</v>
      </c>
      <c r="E274" s="11">
        <v>345600</v>
      </c>
      <c r="F274" s="11">
        <v>77905372</v>
      </c>
      <c r="G274" s="11">
        <v>55858.589583335299</v>
      </c>
      <c r="H274" s="11">
        <v>54552.497222219703</v>
      </c>
      <c r="I274" s="11">
        <v>343219</v>
      </c>
      <c r="J274" s="11">
        <v>1</v>
      </c>
      <c r="K274" s="11">
        <v>46</v>
      </c>
      <c r="L274" s="11">
        <v>206427</v>
      </c>
      <c r="M274" s="11">
        <v>131</v>
      </c>
      <c r="N274" s="11">
        <v>130.5</v>
      </c>
      <c r="O274" s="11">
        <v>92</v>
      </c>
      <c r="P274" s="11">
        <v>99.61</v>
      </c>
      <c r="Q274" s="11">
        <v>288695</v>
      </c>
      <c r="R274" s="11" t="s">
        <v>154</v>
      </c>
      <c r="S274" s="11" t="s">
        <v>155</v>
      </c>
      <c r="T274" s="11" t="s">
        <v>208</v>
      </c>
      <c r="U274" s="11">
        <v>0</v>
      </c>
      <c r="V274" s="11" t="s">
        <v>154</v>
      </c>
      <c r="W274" s="11" t="s">
        <v>157</v>
      </c>
      <c r="X274" s="11">
        <v>5</v>
      </c>
      <c r="Y274" s="11">
        <v>0.5</v>
      </c>
      <c r="Z274" s="11">
        <v>10</v>
      </c>
      <c r="AA274" s="11">
        <v>10</v>
      </c>
      <c r="AB274" s="11">
        <v>10</v>
      </c>
      <c r="AC274" s="11">
        <v>10</v>
      </c>
      <c r="AD274" s="11">
        <v>10</v>
      </c>
      <c r="AE274" s="11">
        <v>10</v>
      </c>
      <c r="AF274" s="11">
        <v>10</v>
      </c>
      <c r="AG274" s="11">
        <v>10</v>
      </c>
      <c r="AH274" s="11">
        <v>10</v>
      </c>
      <c r="AI274" s="11">
        <v>10</v>
      </c>
      <c r="AJ274" s="11">
        <v>10</v>
      </c>
      <c r="AK274" s="11">
        <v>10</v>
      </c>
      <c r="AL274" s="11">
        <v>10</v>
      </c>
      <c r="AM274" s="11">
        <v>120.5</v>
      </c>
      <c r="AN274" s="11">
        <v>60</v>
      </c>
      <c r="AO274" s="11">
        <v>10</v>
      </c>
      <c r="AP274" s="11">
        <v>120</v>
      </c>
      <c r="AQ274" s="11">
        <v>60</v>
      </c>
      <c r="AR274" s="11">
        <v>40</v>
      </c>
      <c r="AS274" s="11">
        <v>0.5</v>
      </c>
      <c r="AT274" s="11">
        <v>130</v>
      </c>
      <c r="AU274" s="11">
        <v>21</v>
      </c>
      <c r="AV274" s="11">
        <v>1379</v>
      </c>
      <c r="AW274" s="11">
        <v>3565</v>
      </c>
      <c r="AX274" s="11">
        <v>2357</v>
      </c>
      <c r="AY274" s="11">
        <v>3103</v>
      </c>
      <c r="AZ274" s="11">
        <v>6235</v>
      </c>
      <c r="BA274" s="11">
        <v>1249</v>
      </c>
      <c r="BB274" s="11">
        <v>1024</v>
      </c>
      <c r="BC274" s="11">
        <v>1585</v>
      </c>
      <c r="BD274" s="11">
        <v>404</v>
      </c>
      <c r="BE274" s="11">
        <v>1635</v>
      </c>
      <c r="BF274" s="11">
        <v>3019</v>
      </c>
      <c r="BG274" s="11">
        <v>2957</v>
      </c>
      <c r="BH274" s="11">
        <v>2032</v>
      </c>
      <c r="BI274" s="11">
        <v>6</v>
      </c>
      <c r="BJ274" s="11">
        <v>7</v>
      </c>
      <c r="BK274" s="11">
        <v>3</v>
      </c>
      <c r="BL274" s="11">
        <v>7</v>
      </c>
      <c r="BM274" s="11">
        <v>6</v>
      </c>
      <c r="BN274" s="11">
        <v>5</v>
      </c>
      <c r="BO274" s="11">
        <v>9</v>
      </c>
      <c r="BP274" s="11">
        <v>6</v>
      </c>
      <c r="BQ274" s="11">
        <v>6</v>
      </c>
      <c r="BR274" s="11">
        <v>7</v>
      </c>
      <c r="BS274" s="11">
        <v>8</v>
      </c>
      <c r="BT274" s="11">
        <v>16</v>
      </c>
      <c r="BU274" s="11">
        <v>20</v>
      </c>
      <c r="BV274" s="11">
        <v>3</v>
      </c>
      <c r="BW274" s="11">
        <v>22</v>
      </c>
      <c r="BX274" s="11">
        <v>4</v>
      </c>
      <c r="BY274" s="11">
        <v>5</v>
      </c>
      <c r="BZ274" s="11">
        <v>14</v>
      </c>
      <c r="CA274" s="11">
        <v>11</v>
      </c>
      <c r="CB274" s="11">
        <v>8</v>
      </c>
      <c r="CC274" s="11">
        <v>4</v>
      </c>
      <c r="CD274" s="11">
        <v>3</v>
      </c>
      <c r="CE274" s="11">
        <v>3</v>
      </c>
      <c r="CF274" s="11">
        <v>6</v>
      </c>
      <c r="CG274" s="11">
        <v>8</v>
      </c>
      <c r="CH274" s="11">
        <v>7</v>
      </c>
      <c r="CI274" s="11" t="s">
        <v>158</v>
      </c>
      <c r="CJ274" s="11" t="s">
        <v>158</v>
      </c>
      <c r="CK274" s="11" t="s">
        <v>158</v>
      </c>
      <c r="CL274" s="11" t="s">
        <v>158</v>
      </c>
      <c r="CM274" s="11" t="s">
        <v>158</v>
      </c>
      <c r="CN274" s="11" t="s">
        <v>158</v>
      </c>
      <c r="CO274" s="11" t="s">
        <v>158</v>
      </c>
      <c r="CP274" s="11" t="s">
        <v>158</v>
      </c>
      <c r="CQ274" s="11" t="s">
        <v>158</v>
      </c>
      <c r="CR274" s="11" t="s">
        <v>158</v>
      </c>
      <c r="CS274" s="11" t="s">
        <v>158</v>
      </c>
      <c r="CT274" s="11" t="s">
        <v>158</v>
      </c>
      <c r="CU274" s="11" t="s">
        <v>158</v>
      </c>
      <c r="CV274" s="11" t="s">
        <v>154</v>
      </c>
      <c r="CW274" s="11" t="s">
        <v>154</v>
      </c>
      <c r="CX274" s="11" t="s">
        <v>154</v>
      </c>
      <c r="CY274" s="11" t="s">
        <v>154</v>
      </c>
      <c r="CZ274" s="11" t="s">
        <v>154</v>
      </c>
      <c r="DA274" s="11" t="s">
        <v>154</v>
      </c>
      <c r="DB274" s="11" t="s">
        <v>154</v>
      </c>
      <c r="DC274" s="11" t="s">
        <v>154</v>
      </c>
      <c r="DD274" s="11" t="s">
        <v>154</v>
      </c>
      <c r="DE274" s="11" t="s">
        <v>154</v>
      </c>
      <c r="DF274" s="11" t="s">
        <v>154</v>
      </c>
      <c r="DG274" s="11" t="s">
        <v>154</v>
      </c>
      <c r="DH274" s="11" t="s">
        <v>154</v>
      </c>
      <c r="DI274" s="11" t="s">
        <v>157</v>
      </c>
      <c r="DJ274" s="11" t="s">
        <v>157</v>
      </c>
      <c r="DK274" s="11" t="s">
        <v>157</v>
      </c>
      <c r="DL274" s="11" t="s">
        <v>157</v>
      </c>
      <c r="DM274" s="11" t="s">
        <v>157</v>
      </c>
      <c r="DN274" s="11" t="s">
        <v>157</v>
      </c>
      <c r="DO274" s="11" t="s">
        <v>157</v>
      </c>
      <c r="DP274" s="11" t="s">
        <v>157</v>
      </c>
      <c r="DQ274" s="11" t="s">
        <v>157</v>
      </c>
      <c r="DR274" s="11" t="s">
        <v>157</v>
      </c>
      <c r="DS274" s="11" t="s">
        <v>157</v>
      </c>
      <c r="DT274" s="11" t="s">
        <v>157</v>
      </c>
      <c r="DU274" s="11" t="s">
        <v>157</v>
      </c>
      <c r="DV274" s="11" t="b">
        <v>1</v>
      </c>
      <c r="DW274" s="11" t="b">
        <v>1</v>
      </c>
      <c r="DX274" s="11" t="b">
        <v>1</v>
      </c>
      <c r="DY274" s="11" t="b">
        <v>1</v>
      </c>
      <c r="DZ274" s="11" t="b">
        <v>1</v>
      </c>
      <c r="EA274" s="11" t="b">
        <v>1</v>
      </c>
      <c r="EB274" s="11" t="b">
        <v>1</v>
      </c>
      <c r="EC274" s="11" t="b">
        <v>1</v>
      </c>
      <c r="ED274" s="11" t="b">
        <v>1</v>
      </c>
      <c r="EE274" s="11" t="b">
        <v>1</v>
      </c>
      <c r="EF274" s="11" t="b">
        <v>1</v>
      </c>
      <c r="EG274" s="11" t="b">
        <v>1</v>
      </c>
      <c r="EH274" s="11" t="b">
        <v>1</v>
      </c>
      <c r="EI274" s="11">
        <v>2.5956E-2</v>
      </c>
      <c r="EJ274" s="11">
        <v>1.6080000000000001E-2</v>
      </c>
      <c r="EK274" s="11">
        <v>0.135655</v>
      </c>
      <c r="EL274" s="11">
        <v>4.8721E-2</v>
      </c>
      <c r="EM274" s="11">
        <v>3.6290000000000003E-2</v>
      </c>
      <c r="EN274" s="11">
        <v>3.8226999999999997E-2</v>
      </c>
      <c r="EO274" s="11">
        <v>3.9541E-2</v>
      </c>
      <c r="EP274" s="11">
        <v>3.3156999999999999E-2</v>
      </c>
      <c r="EQ274" s="11">
        <v>4.7543000000000002E-2</v>
      </c>
      <c r="ER274" s="11">
        <v>4.1869999999999997E-2</v>
      </c>
      <c r="ES274" s="11">
        <v>6.4316999999999999E-2</v>
      </c>
      <c r="ET274" s="11">
        <v>7.1572999999999998E-2</v>
      </c>
      <c r="EU274" s="11">
        <v>3.1947000000000003E-2</v>
      </c>
      <c r="EV274" s="11" t="s">
        <v>228</v>
      </c>
      <c r="EW274" s="11" t="s">
        <v>236</v>
      </c>
    </row>
    <row r="275" spans="1:153" ht="12.75" x14ac:dyDescent="0.2">
      <c r="A275" s="11"/>
      <c r="B275" s="11">
        <v>38364602</v>
      </c>
      <c r="C275" s="11">
        <v>51061.1430555552</v>
      </c>
      <c r="D275" s="11" t="s">
        <v>153</v>
      </c>
      <c r="E275" s="11">
        <v>345600</v>
      </c>
      <c r="F275" s="11">
        <v>45697060</v>
      </c>
      <c r="G275" s="11">
        <v>47409.938194444898</v>
      </c>
      <c r="H275" s="11">
        <v>47093.488194443802</v>
      </c>
      <c r="I275" s="11">
        <v>201160</v>
      </c>
      <c r="J275" s="11">
        <v>1</v>
      </c>
      <c r="K275" s="11">
        <v>15</v>
      </c>
      <c r="L275" s="11">
        <v>2645</v>
      </c>
      <c r="M275" s="11">
        <v>131</v>
      </c>
      <c r="N275" s="11">
        <v>130</v>
      </c>
      <c r="O275" s="11">
        <v>92</v>
      </c>
      <c r="P275" s="11">
        <v>99.23</v>
      </c>
      <c r="Q275" s="11">
        <v>181228</v>
      </c>
      <c r="R275" s="11" t="s">
        <v>154</v>
      </c>
      <c r="S275" s="11" t="s">
        <v>155</v>
      </c>
      <c r="T275" s="11" t="s">
        <v>156</v>
      </c>
      <c r="U275" s="11">
        <v>10</v>
      </c>
      <c r="V275" s="11" t="s">
        <v>154</v>
      </c>
      <c r="W275" s="11" t="s">
        <v>157</v>
      </c>
      <c r="X275" s="11">
        <v>5</v>
      </c>
      <c r="Y275" s="11">
        <v>10</v>
      </c>
      <c r="Z275" s="11">
        <v>10</v>
      </c>
      <c r="AA275" s="11">
        <v>10</v>
      </c>
      <c r="AB275" s="11">
        <v>10</v>
      </c>
      <c r="AC275" s="11">
        <v>10</v>
      </c>
      <c r="AD275" s="11">
        <v>10</v>
      </c>
      <c r="AE275" s="11">
        <v>10</v>
      </c>
      <c r="AF275" s="11">
        <v>10</v>
      </c>
      <c r="AG275" s="11">
        <v>10</v>
      </c>
      <c r="AH275" s="11">
        <v>10</v>
      </c>
      <c r="AI275" s="11">
        <v>10</v>
      </c>
      <c r="AJ275" s="11">
        <v>10</v>
      </c>
      <c r="AK275" s="11">
        <v>10</v>
      </c>
      <c r="AL275" s="11">
        <v>120</v>
      </c>
      <c r="AM275" s="11">
        <v>60</v>
      </c>
      <c r="AN275" s="11">
        <v>10</v>
      </c>
      <c r="AO275" s="11">
        <v>120</v>
      </c>
      <c r="AP275" s="11">
        <v>60</v>
      </c>
      <c r="AQ275" s="11">
        <v>40</v>
      </c>
      <c r="AR275" s="11">
        <v>0</v>
      </c>
      <c r="AS275" s="11">
        <v>130</v>
      </c>
      <c r="AT275" s="11">
        <v>2354</v>
      </c>
      <c r="AU275" s="11">
        <v>1277</v>
      </c>
      <c r="AV275" s="11">
        <v>2344</v>
      </c>
      <c r="AW275" s="11">
        <v>3027</v>
      </c>
      <c r="AX275" s="11">
        <v>4132</v>
      </c>
      <c r="AY275" s="11">
        <v>176</v>
      </c>
      <c r="AZ275" s="11">
        <v>1063</v>
      </c>
      <c r="BA275" s="11">
        <v>670</v>
      </c>
      <c r="BB275" s="11">
        <v>662</v>
      </c>
      <c r="BC275" s="11">
        <v>370</v>
      </c>
      <c r="BD275" s="11">
        <v>370</v>
      </c>
      <c r="BE275" s="11">
        <v>1248</v>
      </c>
      <c r="BF275" s="11">
        <v>1221</v>
      </c>
      <c r="BG275" s="11">
        <v>9</v>
      </c>
      <c r="BH275" s="11">
        <v>9</v>
      </c>
      <c r="BI275" s="11">
        <v>10</v>
      </c>
      <c r="BJ275" s="11">
        <v>12</v>
      </c>
      <c r="BK275" s="11">
        <v>9</v>
      </c>
      <c r="BL275" s="11">
        <v>10</v>
      </c>
      <c r="BM275" s="11">
        <v>12</v>
      </c>
      <c r="BN275" s="11">
        <v>11</v>
      </c>
      <c r="BO275" s="11">
        <v>10</v>
      </c>
      <c r="BP275" s="11">
        <v>10</v>
      </c>
      <c r="BQ275" s="11">
        <v>13</v>
      </c>
      <c r="BR275" s="11">
        <v>19</v>
      </c>
      <c r="BS275" s="11">
        <v>20</v>
      </c>
      <c r="BT275" s="11">
        <v>6</v>
      </c>
      <c r="BU275" s="11">
        <v>3</v>
      </c>
      <c r="BV275" s="11">
        <v>2</v>
      </c>
      <c r="BW275" s="11">
        <v>10</v>
      </c>
      <c r="BX275" s="11">
        <v>12</v>
      </c>
      <c r="BY275" s="11">
        <v>2</v>
      </c>
      <c r="BZ275" s="11">
        <v>7</v>
      </c>
      <c r="CA275" s="11">
        <v>8</v>
      </c>
      <c r="CB275" s="11">
        <v>9</v>
      </c>
      <c r="CC275" s="11">
        <v>2</v>
      </c>
      <c r="CD275" s="11">
        <v>4</v>
      </c>
      <c r="CE275" s="11">
        <v>5</v>
      </c>
      <c r="CF275" s="11">
        <v>11</v>
      </c>
      <c r="CG275" s="11">
        <v>8</v>
      </c>
      <c r="CH275" s="11">
        <v>9</v>
      </c>
      <c r="CI275" s="11" t="s">
        <v>158</v>
      </c>
      <c r="CJ275" s="11" t="s">
        <v>158</v>
      </c>
      <c r="CK275" s="11" t="s">
        <v>158</v>
      </c>
      <c r="CL275" s="11" t="s">
        <v>158</v>
      </c>
      <c r="CM275" s="11" t="s">
        <v>158</v>
      </c>
      <c r="CN275" s="11" t="s">
        <v>158</v>
      </c>
      <c r="CO275" s="11" t="s">
        <v>158</v>
      </c>
      <c r="CP275" s="11" t="s">
        <v>158</v>
      </c>
      <c r="CQ275" s="11" t="s">
        <v>158</v>
      </c>
      <c r="CR275" s="11" t="s">
        <v>158</v>
      </c>
      <c r="CS275" s="11" t="s">
        <v>158</v>
      </c>
      <c r="CT275" s="11" t="s">
        <v>154</v>
      </c>
      <c r="CU275" s="11" t="s">
        <v>154</v>
      </c>
      <c r="CV275" s="11" t="s">
        <v>154</v>
      </c>
      <c r="CW275" s="11" t="s">
        <v>154</v>
      </c>
      <c r="CX275" s="11" t="s">
        <v>154</v>
      </c>
      <c r="CY275" s="11" t="s">
        <v>154</v>
      </c>
      <c r="CZ275" s="11" t="s">
        <v>154</v>
      </c>
      <c r="DA275" s="11" t="s">
        <v>154</v>
      </c>
      <c r="DB275" s="11" t="s">
        <v>154</v>
      </c>
      <c r="DC275" s="11" t="s">
        <v>154</v>
      </c>
      <c r="DD275" s="11" t="s">
        <v>154</v>
      </c>
      <c r="DE275" s="11" t="s">
        <v>154</v>
      </c>
      <c r="DF275" s="11" t="s">
        <v>154</v>
      </c>
      <c r="DG275" s="11" t="s">
        <v>157</v>
      </c>
      <c r="DH275" s="11" t="s">
        <v>157</v>
      </c>
      <c r="DI275" s="11" t="s">
        <v>157</v>
      </c>
      <c r="DJ275" s="11" t="s">
        <v>157</v>
      </c>
      <c r="DK275" s="11" t="s">
        <v>157</v>
      </c>
      <c r="DL275" s="11" t="s">
        <v>157</v>
      </c>
      <c r="DM275" s="11" t="s">
        <v>157</v>
      </c>
      <c r="DN275" s="11" t="s">
        <v>157</v>
      </c>
      <c r="DO275" s="11" t="s">
        <v>157</v>
      </c>
      <c r="DP275" s="11" t="s">
        <v>157</v>
      </c>
      <c r="DQ275" s="11" t="s">
        <v>157</v>
      </c>
      <c r="DR275" s="11" t="s">
        <v>157</v>
      </c>
      <c r="DS275" s="11" t="s">
        <v>157</v>
      </c>
      <c r="DT275" s="11" t="b">
        <v>1</v>
      </c>
      <c r="DU275" s="11" t="b">
        <v>1</v>
      </c>
      <c r="DV275" s="11" t="b">
        <v>1</v>
      </c>
      <c r="DW275" s="11" t="b">
        <v>1</v>
      </c>
      <c r="DX275" s="11" t="b">
        <v>1</v>
      </c>
      <c r="DY275" s="11" t="b">
        <v>1</v>
      </c>
      <c r="DZ275" s="11" t="b">
        <v>1</v>
      </c>
      <c r="EA275" s="11" t="b">
        <v>1</v>
      </c>
      <c r="EB275" s="11" t="b">
        <v>1</v>
      </c>
      <c r="EC275" s="11" t="b">
        <v>1</v>
      </c>
      <c r="ED275" s="11" t="b">
        <v>1</v>
      </c>
      <c r="EE275" s="11" t="b">
        <v>1</v>
      </c>
      <c r="EF275" s="11" t="b">
        <v>1</v>
      </c>
      <c r="EG275" s="11">
        <v>2.9301000000000001E-2</v>
      </c>
      <c r="EH275" s="11">
        <v>3.1572000000000003E-2</v>
      </c>
      <c r="EI275" s="11">
        <v>3.2710000000000003E-2</v>
      </c>
      <c r="EJ275" s="11">
        <v>3.3912999999999999E-2</v>
      </c>
      <c r="EK275" s="11">
        <v>3.4455E-2</v>
      </c>
      <c r="EL275" s="11">
        <v>3.1116000000000001E-2</v>
      </c>
      <c r="EM275" s="11">
        <v>3.7039000000000002E-2</v>
      </c>
      <c r="EN275" s="11">
        <v>3.1961999999999997E-2</v>
      </c>
      <c r="EO275" s="11">
        <v>3.1892999999999998E-2</v>
      </c>
      <c r="EP275" s="11">
        <v>3.3191999999999999E-2</v>
      </c>
      <c r="EQ275" s="11">
        <v>4.7632000000000001E-2</v>
      </c>
      <c r="ER275" s="11">
        <v>4.5048999999999999E-2</v>
      </c>
      <c r="ES275" s="11">
        <v>3.3486000000000002E-2</v>
      </c>
      <c r="ET275" s="11">
        <v>3.3191999999999999E-2</v>
      </c>
      <c r="EU275" s="11">
        <v>4.7632000000000001E-2</v>
      </c>
      <c r="EV275" s="11" t="s">
        <v>385</v>
      </c>
      <c r="EW275" s="11" t="s">
        <v>414</v>
      </c>
    </row>
    <row r="276" spans="1:153" ht="12.75" x14ac:dyDescent="0.2">
      <c r="A276" s="11"/>
      <c r="B276" s="11">
        <v>58412762</v>
      </c>
      <c r="C276" s="11">
        <v>49810.982638888599</v>
      </c>
      <c r="D276" s="11" t="s">
        <v>153</v>
      </c>
      <c r="E276" s="11">
        <v>345600</v>
      </c>
      <c r="F276" s="11">
        <v>66507152</v>
      </c>
      <c r="G276" s="11">
        <v>51624.229861112399</v>
      </c>
      <c r="H276" s="11">
        <v>50814.134027776199</v>
      </c>
      <c r="I276" s="11">
        <v>332175</v>
      </c>
      <c r="J276" s="11">
        <v>1</v>
      </c>
      <c r="K276" s="11">
        <v>85</v>
      </c>
      <c r="L276" s="11">
        <v>205232</v>
      </c>
      <c r="M276" s="11">
        <v>131</v>
      </c>
      <c r="N276" s="11">
        <v>130.5</v>
      </c>
      <c r="O276" s="11">
        <v>92</v>
      </c>
      <c r="P276" s="11">
        <v>99.61</v>
      </c>
      <c r="Q276" s="11">
        <v>206171</v>
      </c>
      <c r="R276" s="11" t="s">
        <v>154</v>
      </c>
      <c r="S276" s="11" t="s">
        <v>155</v>
      </c>
      <c r="T276" s="11" t="s">
        <v>208</v>
      </c>
      <c r="U276" s="11">
        <v>45</v>
      </c>
      <c r="V276" s="11" t="s">
        <v>154</v>
      </c>
      <c r="W276" s="11" t="s">
        <v>157</v>
      </c>
      <c r="X276" s="11">
        <v>5</v>
      </c>
      <c r="Y276" s="11">
        <v>0.5</v>
      </c>
      <c r="Z276" s="11">
        <v>10</v>
      </c>
      <c r="AA276" s="11">
        <v>10</v>
      </c>
      <c r="AB276" s="11">
        <v>10</v>
      </c>
      <c r="AC276" s="11">
        <v>10</v>
      </c>
      <c r="AD276" s="11">
        <v>10</v>
      </c>
      <c r="AE276" s="11">
        <v>10</v>
      </c>
      <c r="AF276" s="11">
        <v>10</v>
      </c>
      <c r="AG276" s="11">
        <v>10</v>
      </c>
      <c r="AH276" s="11">
        <v>10</v>
      </c>
      <c r="AI276" s="11">
        <v>10</v>
      </c>
      <c r="AJ276" s="11">
        <v>10</v>
      </c>
      <c r="AK276" s="11">
        <v>10</v>
      </c>
      <c r="AL276" s="11">
        <v>10</v>
      </c>
      <c r="AM276" s="11">
        <v>120.5</v>
      </c>
      <c r="AN276" s="11">
        <v>60</v>
      </c>
      <c r="AO276" s="11">
        <v>10</v>
      </c>
      <c r="AP276" s="11">
        <v>120</v>
      </c>
      <c r="AQ276" s="11">
        <v>60</v>
      </c>
      <c r="AR276" s="11">
        <v>40</v>
      </c>
      <c r="AS276" s="11">
        <v>0.5</v>
      </c>
      <c r="AT276" s="11">
        <v>130</v>
      </c>
      <c r="AU276" s="11">
        <v>183</v>
      </c>
      <c r="AV276" s="11">
        <v>892</v>
      </c>
      <c r="AW276" s="11">
        <v>1134</v>
      </c>
      <c r="AX276" s="11">
        <v>3990</v>
      </c>
      <c r="AY276" s="11">
        <v>627</v>
      </c>
      <c r="AZ276" s="11">
        <v>31687</v>
      </c>
      <c r="BA276" s="11">
        <v>1297</v>
      </c>
      <c r="BB276" s="11">
        <v>9858</v>
      </c>
      <c r="BC276" s="11">
        <v>3258</v>
      </c>
      <c r="BD276" s="11">
        <v>455</v>
      </c>
      <c r="BE276" s="11">
        <v>2024</v>
      </c>
      <c r="BF276" s="11">
        <v>2084</v>
      </c>
      <c r="BG276" s="11">
        <v>60648</v>
      </c>
      <c r="BH276" s="11">
        <v>7718</v>
      </c>
      <c r="BI276" s="11">
        <v>9</v>
      </c>
      <c r="BJ276" s="11">
        <v>9</v>
      </c>
      <c r="BK276" s="11">
        <v>8</v>
      </c>
      <c r="BL276" s="11">
        <v>11</v>
      </c>
      <c r="BM276" s="11">
        <v>8</v>
      </c>
      <c r="BN276" s="11">
        <v>9</v>
      </c>
      <c r="BO276" s="11">
        <v>14</v>
      </c>
      <c r="BP276" s="11">
        <v>14</v>
      </c>
      <c r="BQ276" s="11">
        <v>11</v>
      </c>
      <c r="BR276" s="11">
        <v>13</v>
      </c>
      <c r="BS276" s="11">
        <v>13</v>
      </c>
      <c r="BT276" s="11">
        <v>22</v>
      </c>
      <c r="BU276" s="11">
        <v>24</v>
      </c>
      <c r="BV276" s="11">
        <v>4</v>
      </c>
      <c r="BW276" s="11">
        <v>9</v>
      </c>
      <c r="BX276" s="11">
        <v>10</v>
      </c>
      <c r="BY276" s="11">
        <v>4</v>
      </c>
      <c r="BZ276" s="11">
        <v>21</v>
      </c>
      <c r="CA276" s="11">
        <v>8</v>
      </c>
      <c r="CB276" s="11">
        <v>14</v>
      </c>
      <c r="CC276" s="11">
        <v>20</v>
      </c>
      <c r="CD276" s="11">
        <v>6</v>
      </c>
      <c r="CE276" s="11">
        <v>4</v>
      </c>
      <c r="CF276" s="11">
        <v>5</v>
      </c>
      <c r="CG276" s="11">
        <v>47</v>
      </c>
      <c r="CH276" s="11">
        <v>17</v>
      </c>
      <c r="CI276" s="11" t="s">
        <v>158</v>
      </c>
      <c r="CJ276" s="11" t="s">
        <v>158</v>
      </c>
      <c r="CK276" s="11" t="s">
        <v>158</v>
      </c>
      <c r="CL276" s="11" t="s">
        <v>158</v>
      </c>
      <c r="CM276" s="11" t="s">
        <v>158</v>
      </c>
      <c r="CN276" s="11" t="s">
        <v>158</v>
      </c>
      <c r="CO276" s="11" t="s">
        <v>158</v>
      </c>
      <c r="CP276" s="11" t="s">
        <v>158</v>
      </c>
      <c r="CQ276" s="11" t="s">
        <v>158</v>
      </c>
      <c r="CR276" s="11" t="s">
        <v>158</v>
      </c>
      <c r="CS276" s="11" t="s">
        <v>158</v>
      </c>
      <c r="CT276" s="11" t="s">
        <v>158</v>
      </c>
      <c r="CU276" s="11" t="s">
        <v>158</v>
      </c>
      <c r="CV276" s="11" t="s">
        <v>154</v>
      </c>
      <c r="CW276" s="11" t="s">
        <v>154</v>
      </c>
      <c r="CX276" s="11" t="s">
        <v>154</v>
      </c>
      <c r="CY276" s="11" t="s">
        <v>154</v>
      </c>
      <c r="CZ276" s="11" t="s">
        <v>154</v>
      </c>
      <c r="DA276" s="11" t="s">
        <v>154</v>
      </c>
      <c r="DB276" s="11" t="s">
        <v>154</v>
      </c>
      <c r="DC276" s="11" t="s">
        <v>154</v>
      </c>
      <c r="DD276" s="11" t="s">
        <v>154</v>
      </c>
      <c r="DE276" s="11" t="s">
        <v>154</v>
      </c>
      <c r="DF276" s="11" t="s">
        <v>154</v>
      </c>
      <c r="DG276" s="11" t="s">
        <v>154</v>
      </c>
      <c r="DH276" s="11" t="s">
        <v>154</v>
      </c>
      <c r="DI276" s="11" t="s">
        <v>157</v>
      </c>
      <c r="DJ276" s="11" t="s">
        <v>157</v>
      </c>
      <c r="DK276" s="11" t="s">
        <v>157</v>
      </c>
      <c r="DL276" s="11" t="s">
        <v>157</v>
      </c>
      <c r="DM276" s="11" t="s">
        <v>157</v>
      </c>
      <c r="DN276" s="11" t="s">
        <v>157</v>
      </c>
      <c r="DO276" s="11" t="s">
        <v>157</v>
      </c>
      <c r="DP276" s="11" t="s">
        <v>157</v>
      </c>
      <c r="DQ276" s="11" t="s">
        <v>157</v>
      </c>
      <c r="DR276" s="11" t="s">
        <v>157</v>
      </c>
      <c r="DS276" s="11" t="s">
        <v>157</v>
      </c>
      <c r="DT276" s="11" t="s">
        <v>157</v>
      </c>
      <c r="DU276" s="11" t="s">
        <v>157</v>
      </c>
      <c r="DV276" s="11" t="b">
        <v>1</v>
      </c>
      <c r="DW276" s="11" t="b">
        <v>1</v>
      </c>
      <c r="DX276" s="11" t="b">
        <v>1</v>
      </c>
      <c r="DY276" s="11" t="b">
        <v>1</v>
      </c>
      <c r="DZ276" s="11" t="b">
        <v>1</v>
      </c>
      <c r="EA276" s="11" t="b">
        <v>1</v>
      </c>
      <c r="EB276" s="11" t="b">
        <v>1</v>
      </c>
      <c r="EC276" s="11" t="b">
        <v>1</v>
      </c>
      <c r="ED276" s="11" t="b">
        <v>1</v>
      </c>
      <c r="EE276" s="11" t="b">
        <v>1</v>
      </c>
      <c r="EF276" s="11" t="b">
        <v>1</v>
      </c>
      <c r="EG276" s="11" t="b">
        <v>1</v>
      </c>
      <c r="EH276" s="11" t="b">
        <v>1</v>
      </c>
      <c r="EI276" s="11">
        <v>2.9728000000000001E-2</v>
      </c>
      <c r="EJ276" s="11">
        <v>3.1258000000000001E-2</v>
      </c>
      <c r="EK276" s="11">
        <v>0.85463299999999998</v>
      </c>
      <c r="EL276" s="11">
        <v>3.3357999999999999E-2</v>
      </c>
      <c r="EM276" s="11">
        <v>0.32285999999999998</v>
      </c>
      <c r="EN276" s="11">
        <v>0.46851999999999999</v>
      </c>
      <c r="EO276" s="11">
        <v>2.8923999999999998E-2</v>
      </c>
      <c r="EP276" s="11">
        <v>3.3205999999999999E-2</v>
      </c>
      <c r="EQ276" s="11">
        <v>3.1940000000000003E-2</v>
      </c>
      <c r="ER276" s="11">
        <v>3.5895000000000003E-2</v>
      </c>
      <c r="ES276" s="11">
        <v>2.1092E-2</v>
      </c>
      <c r="ET276" s="11">
        <v>9.8397999999999999E-2</v>
      </c>
      <c r="EU276" s="11">
        <v>0.123123</v>
      </c>
      <c r="EV276" s="11" t="s">
        <v>167</v>
      </c>
      <c r="EW276" s="11" t="s">
        <v>429</v>
      </c>
    </row>
    <row r="277" spans="1:153" ht="12.75" x14ac:dyDescent="0.2">
      <c r="A277" s="11"/>
      <c r="B277" s="11">
        <v>45901794</v>
      </c>
      <c r="C277" s="11">
        <v>56061.784722221601</v>
      </c>
      <c r="D277" s="11" t="s">
        <v>153</v>
      </c>
      <c r="E277" s="11">
        <v>345600</v>
      </c>
      <c r="F277" s="11">
        <v>52567726</v>
      </c>
      <c r="G277" s="11">
        <v>50078.989583334303</v>
      </c>
      <c r="H277" s="11">
        <v>49449.897222221</v>
      </c>
      <c r="I277" s="11">
        <v>426222</v>
      </c>
      <c r="J277" s="11">
        <v>1</v>
      </c>
      <c r="K277" s="11">
        <v>43</v>
      </c>
      <c r="L277" s="11">
        <v>150425</v>
      </c>
      <c r="M277" s="11">
        <v>131</v>
      </c>
      <c r="N277" s="11">
        <v>41</v>
      </c>
      <c r="O277" s="11">
        <v>92</v>
      </c>
      <c r="P277" s="11">
        <v>31.29</v>
      </c>
      <c r="Q277" s="11">
        <v>285771</v>
      </c>
      <c r="R277" s="11" t="s">
        <v>154</v>
      </c>
      <c r="S277" s="11" t="s">
        <v>155</v>
      </c>
      <c r="T277" s="11" t="s">
        <v>208</v>
      </c>
      <c r="U277" s="11">
        <v>65</v>
      </c>
      <c r="V277" s="11" t="s">
        <v>154</v>
      </c>
      <c r="W277" s="11" t="s">
        <v>157</v>
      </c>
      <c r="X277" s="11">
        <v>1</v>
      </c>
      <c r="Y277" s="11">
        <v>1</v>
      </c>
      <c r="Z277" s="11">
        <v>10</v>
      </c>
      <c r="AA277" s="11">
        <v>10</v>
      </c>
      <c r="AB277" s="11">
        <v>10</v>
      </c>
      <c r="AC277" s="11">
        <v>10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31</v>
      </c>
      <c r="AN277" s="11">
        <v>40</v>
      </c>
      <c r="AO277" s="11">
        <v>0</v>
      </c>
      <c r="AP277" s="11">
        <v>40</v>
      </c>
      <c r="AQ277" s="11">
        <v>0</v>
      </c>
      <c r="AR277" s="11">
        <v>10</v>
      </c>
      <c r="AS277" s="11">
        <v>1</v>
      </c>
      <c r="AT277" s="11">
        <v>40</v>
      </c>
      <c r="AU277" s="11">
        <v>412</v>
      </c>
      <c r="AV277" s="11">
        <v>5253</v>
      </c>
      <c r="AW277" s="11">
        <v>62853</v>
      </c>
      <c r="AX277" s="11">
        <v>22412</v>
      </c>
      <c r="AY277" s="11">
        <v>2498</v>
      </c>
      <c r="AZ277" s="11">
        <v>3512</v>
      </c>
      <c r="BA277" s="11">
        <v>2413</v>
      </c>
      <c r="BB277" s="11">
        <v>10121</v>
      </c>
      <c r="BC277" s="11">
        <v>29566</v>
      </c>
      <c r="BD277" s="11">
        <v>657</v>
      </c>
      <c r="BE277" s="11">
        <v>57</v>
      </c>
      <c r="BF277" s="11">
        <v>87</v>
      </c>
      <c r="BG277" s="11">
        <v>217</v>
      </c>
      <c r="BH277" s="11">
        <v>278</v>
      </c>
      <c r="BI277" s="11">
        <v>10</v>
      </c>
      <c r="BJ277" s="11">
        <v>9</v>
      </c>
      <c r="BK277" s="11">
        <v>11</v>
      </c>
      <c r="BL277" s="11">
        <v>13</v>
      </c>
      <c r="BM277" s="11">
        <v>8</v>
      </c>
      <c r="BN277" s="11">
        <v>13</v>
      </c>
      <c r="BO277" s="11">
        <v>14</v>
      </c>
      <c r="BP277" s="11">
        <v>11</v>
      </c>
      <c r="BQ277" s="11">
        <v>10</v>
      </c>
      <c r="BR277" s="11">
        <v>4</v>
      </c>
      <c r="BS277" s="11">
        <v>4</v>
      </c>
      <c r="BT277" s="11">
        <v>15</v>
      </c>
      <c r="BU277" s="11">
        <v>23</v>
      </c>
      <c r="BV277" s="11">
        <v>23</v>
      </c>
      <c r="BW277" s="11">
        <v>20</v>
      </c>
      <c r="BX277" s="11">
        <v>14</v>
      </c>
      <c r="BY277" s="11">
        <v>5</v>
      </c>
      <c r="BZ277" s="11">
        <v>20</v>
      </c>
      <c r="CA277" s="11">
        <v>15</v>
      </c>
      <c r="CB277" s="11">
        <v>6</v>
      </c>
      <c r="CC277" s="11">
        <v>8</v>
      </c>
      <c r="CD277" s="11">
        <v>6</v>
      </c>
      <c r="CE277" s="11">
        <v>1</v>
      </c>
      <c r="CF277" s="11">
        <v>1</v>
      </c>
      <c r="CG277" s="11">
        <v>3</v>
      </c>
      <c r="CH277" s="11">
        <v>2</v>
      </c>
      <c r="CI277" s="11" t="s">
        <v>158</v>
      </c>
      <c r="CJ277" s="11" t="s">
        <v>158</v>
      </c>
      <c r="CK277" s="11" t="s">
        <v>158</v>
      </c>
      <c r="CL277" s="11" t="s">
        <v>158</v>
      </c>
      <c r="CM277" s="11" t="s">
        <v>158</v>
      </c>
      <c r="CN277" s="11" t="s">
        <v>158</v>
      </c>
      <c r="CO277" s="11" t="s">
        <v>158</v>
      </c>
      <c r="CP277" s="11" t="s">
        <v>158</v>
      </c>
      <c r="CQ277" s="11" t="s">
        <v>158</v>
      </c>
      <c r="CR277" s="11" t="s">
        <v>158</v>
      </c>
      <c r="CS277" s="11" t="s">
        <v>158</v>
      </c>
      <c r="CT277" s="11" t="s">
        <v>158</v>
      </c>
      <c r="CU277" s="11" t="s">
        <v>158</v>
      </c>
      <c r="CV277" s="11" t="s">
        <v>154</v>
      </c>
      <c r="CW277" s="11" t="s">
        <v>154</v>
      </c>
      <c r="CX277" s="11" t="s">
        <v>154</v>
      </c>
      <c r="CY277" s="11" t="s">
        <v>154</v>
      </c>
      <c r="CZ277" s="11" t="s">
        <v>154</v>
      </c>
      <c r="DA277" s="11" t="s">
        <v>154</v>
      </c>
      <c r="DB277" s="11" t="s">
        <v>154</v>
      </c>
      <c r="DC277" s="11" t="s">
        <v>154</v>
      </c>
      <c r="DD277" s="11" t="s">
        <v>154</v>
      </c>
      <c r="DE277" s="11" t="s">
        <v>154</v>
      </c>
      <c r="DF277" s="11" t="s">
        <v>154</v>
      </c>
      <c r="DG277" s="11" t="s">
        <v>154</v>
      </c>
      <c r="DH277" s="11" t="s">
        <v>154</v>
      </c>
      <c r="DI277" s="11" t="s">
        <v>157</v>
      </c>
      <c r="DJ277" s="11" t="s">
        <v>157</v>
      </c>
      <c r="DK277" s="11" t="s">
        <v>157</v>
      </c>
      <c r="DL277" s="11" t="s">
        <v>157</v>
      </c>
      <c r="DM277" s="11" t="s">
        <v>157</v>
      </c>
      <c r="DN277" s="11" t="s">
        <v>157</v>
      </c>
      <c r="DO277" s="11" t="s">
        <v>157</v>
      </c>
      <c r="DP277" s="11" t="s">
        <v>157</v>
      </c>
      <c r="DQ277" s="11" t="s">
        <v>157</v>
      </c>
      <c r="DR277" s="11" t="s">
        <v>157</v>
      </c>
      <c r="DS277" s="11" t="s">
        <v>157</v>
      </c>
      <c r="DT277" s="11" t="s">
        <v>157</v>
      </c>
      <c r="DU277" s="11" t="s">
        <v>157</v>
      </c>
      <c r="DV277" s="11" t="b">
        <v>1</v>
      </c>
      <c r="DW277" s="11" t="b">
        <v>1</v>
      </c>
      <c r="DX277" s="11" t="b">
        <v>1</v>
      </c>
      <c r="DY277" s="11" t="b">
        <v>1</v>
      </c>
      <c r="DZ277" s="11" t="b">
        <v>0</v>
      </c>
      <c r="EA277" s="11" t="b">
        <v>0</v>
      </c>
      <c r="EB277" s="11" t="b">
        <v>0</v>
      </c>
      <c r="EC277" s="11" t="b">
        <v>0</v>
      </c>
      <c r="ED277" s="11" t="b">
        <v>0</v>
      </c>
      <c r="EE277" s="11" t="b">
        <v>0</v>
      </c>
      <c r="EF277" s="11" t="b">
        <v>0</v>
      </c>
      <c r="EG277" s="11" t="b">
        <v>0</v>
      </c>
      <c r="EH277" s="11" t="b">
        <v>0</v>
      </c>
      <c r="EI277" s="11">
        <v>0.11274199999999999</v>
      </c>
      <c r="EJ277" s="11">
        <v>3.4604999999999997E-2</v>
      </c>
      <c r="EK277" s="11">
        <v>2.8976999999999999E-2</v>
      </c>
      <c r="EL277" s="11">
        <v>3.6360999999999997E-2</v>
      </c>
      <c r="EM277" s="11">
        <v>2.9017999999999999E-2</v>
      </c>
      <c r="EN277" s="11">
        <v>2.7053000000000001E-2</v>
      </c>
      <c r="EO277" s="11">
        <v>4.5391000000000001E-2</v>
      </c>
      <c r="EP277" s="11">
        <v>3.3222000000000002E-2</v>
      </c>
      <c r="EQ277" s="11">
        <v>3.3216000000000002E-2</v>
      </c>
      <c r="ER277" s="11">
        <v>1.2011000000000001E-2</v>
      </c>
      <c r="ES277" s="11">
        <v>9.7280000000000005E-3</v>
      </c>
      <c r="ET277" s="11">
        <v>4.4130999999999997E-2</v>
      </c>
      <c r="EU277" s="11">
        <v>3.8872999999999998E-2</v>
      </c>
      <c r="EV277" s="11" t="s">
        <v>327</v>
      </c>
      <c r="EW277" s="11" t="s">
        <v>430</v>
      </c>
    </row>
    <row r="278" spans="1:153" ht="12.75" x14ac:dyDescent="0.2">
      <c r="A278" s="11"/>
      <c r="B278" s="11">
        <v>66953622</v>
      </c>
      <c r="C278" s="11">
        <v>46367.558333333298</v>
      </c>
      <c r="D278" s="11" t="s">
        <v>153</v>
      </c>
      <c r="E278" s="11">
        <v>345600</v>
      </c>
      <c r="F278" s="11">
        <v>73386492</v>
      </c>
      <c r="G278" s="11">
        <v>53610.9673611127</v>
      </c>
      <c r="H278" s="11">
        <v>52568.1527777757</v>
      </c>
      <c r="I278" s="11">
        <v>282098</v>
      </c>
      <c r="J278" s="11">
        <v>1</v>
      </c>
      <c r="K278" s="11">
        <v>53</v>
      </c>
      <c r="L278" s="11">
        <v>33133</v>
      </c>
      <c r="M278" s="11">
        <v>131</v>
      </c>
      <c r="N278" s="11">
        <v>131</v>
      </c>
      <c r="O278" s="11">
        <v>92</v>
      </c>
      <c r="P278" s="11">
        <v>100</v>
      </c>
      <c r="Q278" s="11">
        <v>182232</v>
      </c>
      <c r="R278" s="11" t="s">
        <v>154</v>
      </c>
      <c r="S278" s="11" t="s">
        <v>155</v>
      </c>
      <c r="T278" s="11" t="s">
        <v>208</v>
      </c>
      <c r="U278" s="11">
        <v>24</v>
      </c>
      <c r="V278" s="11" t="s">
        <v>154</v>
      </c>
      <c r="W278" s="11" t="s">
        <v>157</v>
      </c>
      <c r="X278" s="11"/>
      <c r="Y278" s="11">
        <v>1</v>
      </c>
      <c r="Z278" s="11">
        <v>10</v>
      </c>
      <c r="AA278" s="11">
        <v>10</v>
      </c>
      <c r="AB278" s="11">
        <v>10</v>
      </c>
      <c r="AC278" s="11">
        <v>10</v>
      </c>
      <c r="AD278" s="11">
        <v>10</v>
      </c>
      <c r="AE278" s="11">
        <v>10</v>
      </c>
      <c r="AF278" s="11">
        <v>10</v>
      </c>
      <c r="AG278" s="11">
        <v>10</v>
      </c>
      <c r="AH278" s="11">
        <v>10</v>
      </c>
      <c r="AI278" s="11">
        <v>10</v>
      </c>
      <c r="AJ278" s="11">
        <v>10</v>
      </c>
      <c r="AK278" s="11">
        <v>10</v>
      </c>
      <c r="AL278" s="11">
        <v>10</v>
      </c>
      <c r="AM278" s="11">
        <v>121</v>
      </c>
      <c r="AN278" s="11">
        <v>60</v>
      </c>
      <c r="AO278" s="11">
        <v>10</v>
      </c>
      <c r="AP278" s="11">
        <v>120</v>
      </c>
      <c r="AQ278" s="11">
        <v>60</v>
      </c>
      <c r="AR278" s="11">
        <v>40</v>
      </c>
      <c r="AS278" s="11">
        <v>1</v>
      </c>
      <c r="AT278" s="11">
        <v>130</v>
      </c>
      <c r="AU278" s="11">
        <v>3217</v>
      </c>
      <c r="AV278" s="11">
        <v>2818</v>
      </c>
      <c r="AW278" s="11">
        <v>2903</v>
      </c>
      <c r="AX278" s="11">
        <v>1032</v>
      </c>
      <c r="AY278" s="11">
        <v>1614</v>
      </c>
      <c r="AZ278" s="11">
        <v>6908</v>
      </c>
      <c r="BA278" s="11">
        <v>1895</v>
      </c>
      <c r="BB278" s="11">
        <v>13700</v>
      </c>
      <c r="BC278" s="11">
        <v>1005</v>
      </c>
      <c r="BD278" s="11">
        <v>3733</v>
      </c>
      <c r="BE278" s="11">
        <v>641</v>
      </c>
      <c r="BF278" s="11">
        <v>934</v>
      </c>
      <c r="BG278" s="11">
        <v>1497</v>
      </c>
      <c r="BH278" s="11">
        <v>1624</v>
      </c>
      <c r="BI278" s="11">
        <v>5</v>
      </c>
      <c r="BJ278" s="11">
        <v>5</v>
      </c>
      <c r="BK278" s="11">
        <v>5</v>
      </c>
      <c r="BL278" s="11">
        <v>7</v>
      </c>
      <c r="BM278" s="11">
        <v>6</v>
      </c>
      <c r="BN278" s="11">
        <v>7</v>
      </c>
      <c r="BO278" s="11">
        <v>9</v>
      </c>
      <c r="BP278" s="11">
        <v>14</v>
      </c>
      <c r="BQ278" s="11">
        <v>6</v>
      </c>
      <c r="BR278" s="11">
        <v>7</v>
      </c>
      <c r="BS278" s="11">
        <v>9</v>
      </c>
      <c r="BT278" s="11">
        <v>17</v>
      </c>
      <c r="BU278" s="11">
        <v>20</v>
      </c>
      <c r="BV278" s="11">
        <v>10</v>
      </c>
      <c r="BW278" s="11">
        <v>5</v>
      </c>
      <c r="BX278" s="11">
        <v>6</v>
      </c>
      <c r="BY278" s="11">
        <v>9</v>
      </c>
      <c r="BZ278" s="11">
        <v>10</v>
      </c>
      <c r="CA278" s="11">
        <v>10</v>
      </c>
      <c r="CB278" s="11">
        <v>5</v>
      </c>
      <c r="CC278" s="11">
        <v>6</v>
      </c>
      <c r="CD278" s="11">
        <v>7</v>
      </c>
      <c r="CE278" s="11">
        <v>9</v>
      </c>
      <c r="CF278" s="11">
        <v>5</v>
      </c>
      <c r="CG278" s="11">
        <v>6</v>
      </c>
      <c r="CH278" s="11">
        <v>5</v>
      </c>
      <c r="CI278" s="11" t="s">
        <v>158</v>
      </c>
      <c r="CJ278" s="11" t="s">
        <v>158</v>
      </c>
      <c r="CK278" s="11" t="s">
        <v>158</v>
      </c>
      <c r="CL278" s="11" t="s">
        <v>158</v>
      </c>
      <c r="CM278" s="11" t="s">
        <v>158</v>
      </c>
      <c r="CN278" s="11" t="s">
        <v>158</v>
      </c>
      <c r="CO278" s="11" t="s">
        <v>158</v>
      </c>
      <c r="CP278" s="11" t="s">
        <v>158</v>
      </c>
      <c r="CQ278" s="11" t="s">
        <v>158</v>
      </c>
      <c r="CR278" s="11" t="s">
        <v>158</v>
      </c>
      <c r="CS278" s="11" t="s">
        <v>158</v>
      </c>
      <c r="CT278" s="11" t="s">
        <v>158</v>
      </c>
      <c r="CU278" s="11" t="s">
        <v>158</v>
      </c>
      <c r="CV278" s="11" t="s">
        <v>154</v>
      </c>
      <c r="CW278" s="11" t="s">
        <v>154</v>
      </c>
      <c r="CX278" s="11" t="s">
        <v>154</v>
      </c>
      <c r="CY278" s="11" t="s">
        <v>154</v>
      </c>
      <c r="CZ278" s="11" t="s">
        <v>154</v>
      </c>
      <c r="DA278" s="11" t="s">
        <v>154</v>
      </c>
      <c r="DB278" s="11" t="s">
        <v>154</v>
      </c>
      <c r="DC278" s="11" t="s">
        <v>154</v>
      </c>
      <c r="DD278" s="11" t="s">
        <v>154</v>
      </c>
      <c r="DE278" s="11" t="s">
        <v>154</v>
      </c>
      <c r="DF278" s="11" t="s">
        <v>154</v>
      </c>
      <c r="DG278" s="11" t="s">
        <v>154</v>
      </c>
      <c r="DH278" s="11" t="s">
        <v>154</v>
      </c>
      <c r="DI278" s="11" t="s">
        <v>157</v>
      </c>
      <c r="DJ278" s="11" t="s">
        <v>157</v>
      </c>
      <c r="DK278" s="11" t="s">
        <v>157</v>
      </c>
      <c r="DL278" s="11" t="s">
        <v>157</v>
      </c>
      <c r="DM278" s="11" t="s">
        <v>157</v>
      </c>
      <c r="DN278" s="11" t="s">
        <v>157</v>
      </c>
      <c r="DO278" s="11" t="s">
        <v>157</v>
      </c>
      <c r="DP278" s="11" t="s">
        <v>157</v>
      </c>
      <c r="DQ278" s="11" t="s">
        <v>157</v>
      </c>
      <c r="DR278" s="11" t="s">
        <v>157</v>
      </c>
      <c r="DS278" s="11" t="s">
        <v>157</v>
      </c>
      <c r="DT278" s="11" t="s">
        <v>157</v>
      </c>
      <c r="DU278" s="11" t="s">
        <v>157</v>
      </c>
      <c r="DV278" s="11" t="b">
        <v>1</v>
      </c>
      <c r="DW278" s="11" t="b">
        <v>1</v>
      </c>
      <c r="DX278" s="11" t="b">
        <v>1</v>
      </c>
      <c r="DY278" s="11" t="b">
        <v>1</v>
      </c>
      <c r="DZ278" s="11" t="b">
        <v>1</v>
      </c>
      <c r="EA278" s="11" t="b">
        <v>1</v>
      </c>
      <c r="EB278" s="11" t="b">
        <v>1</v>
      </c>
      <c r="EC278" s="11" t="b">
        <v>1</v>
      </c>
      <c r="ED278" s="11" t="b">
        <v>1</v>
      </c>
      <c r="EE278" s="11" t="b">
        <v>1</v>
      </c>
      <c r="EF278" s="11" t="b">
        <v>1</v>
      </c>
      <c r="EG278" s="11" t="b">
        <v>1</v>
      </c>
      <c r="EH278" s="11" t="b">
        <v>1</v>
      </c>
      <c r="EI278" s="11">
        <v>2.8364E-2</v>
      </c>
      <c r="EJ278" s="11">
        <v>2.9721000000000001E-2</v>
      </c>
      <c r="EK278" s="11">
        <v>4.7620999999999997E-2</v>
      </c>
      <c r="EL278" s="11">
        <v>2.9270000000000001E-2</v>
      </c>
      <c r="EM278" s="11">
        <v>3.2309999999999998E-2</v>
      </c>
      <c r="EN278" s="11">
        <v>3.0008E-2</v>
      </c>
      <c r="EO278" s="11">
        <v>3.261E-2</v>
      </c>
      <c r="EP278" s="11">
        <v>3.3325E-2</v>
      </c>
      <c r="EQ278" s="11">
        <v>3.3647999999999997E-2</v>
      </c>
      <c r="ER278" s="11">
        <v>3.4043999999999998E-2</v>
      </c>
      <c r="ES278" s="11">
        <v>3.7721999999999999E-2</v>
      </c>
      <c r="ET278" s="11">
        <v>4.1302999999999999E-2</v>
      </c>
      <c r="EU278" s="11">
        <v>3.3875000000000002E-2</v>
      </c>
      <c r="EV278" s="11" t="s">
        <v>346</v>
      </c>
      <c r="EW278" s="11" t="s">
        <v>231</v>
      </c>
    </row>
    <row r="279" spans="1:153" ht="12.75" x14ac:dyDescent="0.2">
      <c r="A279" s="11"/>
      <c r="B279" s="11">
        <v>74120802</v>
      </c>
      <c r="C279" s="11">
        <v>44664.611805555556</v>
      </c>
      <c r="D279" s="11" t="s">
        <v>153</v>
      </c>
      <c r="E279" s="11">
        <v>345600</v>
      </c>
      <c r="F279" s="11">
        <v>77904934</v>
      </c>
      <c r="G279" s="11">
        <v>44664.675694444442</v>
      </c>
      <c r="H279" s="11">
        <v>44665.011805555558</v>
      </c>
      <c r="I279" s="11">
        <v>29033</v>
      </c>
      <c r="J279" s="11">
        <v>1</v>
      </c>
      <c r="K279" s="11">
        <v>48</v>
      </c>
      <c r="L279" s="11">
        <v>2190</v>
      </c>
      <c r="M279" s="11">
        <v>131</v>
      </c>
      <c r="N279" s="11">
        <v>131</v>
      </c>
      <c r="O279" s="11">
        <v>92</v>
      </c>
      <c r="P279" s="11">
        <v>100</v>
      </c>
      <c r="Q279" s="11">
        <v>63</v>
      </c>
      <c r="R279" s="11" t="s">
        <v>154</v>
      </c>
      <c r="S279" s="11" t="s">
        <v>155</v>
      </c>
      <c r="T279" s="11" t="s">
        <v>208</v>
      </c>
      <c r="U279" s="11">
        <v>22</v>
      </c>
      <c r="V279" s="11" t="s">
        <v>154</v>
      </c>
      <c r="W279" s="11" t="s">
        <v>157</v>
      </c>
      <c r="X279" s="11">
        <v>2</v>
      </c>
      <c r="Y279" s="11">
        <v>1</v>
      </c>
      <c r="Z279" s="11">
        <v>10</v>
      </c>
      <c r="AA279" s="11">
        <v>10</v>
      </c>
      <c r="AB279" s="11">
        <v>10</v>
      </c>
      <c r="AC279" s="11">
        <v>10</v>
      </c>
      <c r="AD279" s="11">
        <v>10</v>
      </c>
      <c r="AE279" s="11">
        <v>10</v>
      </c>
      <c r="AF279" s="11">
        <v>10</v>
      </c>
      <c r="AG279" s="11">
        <v>10</v>
      </c>
      <c r="AH279" s="11">
        <v>10</v>
      </c>
      <c r="AI279" s="11">
        <v>10</v>
      </c>
      <c r="AJ279" s="11">
        <v>10</v>
      </c>
      <c r="AK279" s="11">
        <v>10</v>
      </c>
      <c r="AL279" s="11">
        <v>10</v>
      </c>
      <c r="AM279" s="11">
        <v>121</v>
      </c>
      <c r="AN279" s="11">
        <v>60</v>
      </c>
      <c r="AO279" s="11">
        <v>10</v>
      </c>
      <c r="AP279" s="11">
        <v>120</v>
      </c>
      <c r="AQ279" s="11">
        <v>60</v>
      </c>
      <c r="AR279" s="11">
        <v>40</v>
      </c>
      <c r="AS279" s="11">
        <v>1</v>
      </c>
      <c r="AT279" s="11">
        <v>130</v>
      </c>
      <c r="AU279" s="11">
        <v>12</v>
      </c>
      <c r="AV279" s="11">
        <v>1616</v>
      </c>
      <c r="AW279" s="11">
        <v>203</v>
      </c>
      <c r="AX279" s="11">
        <v>75</v>
      </c>
      <c r="AY279" s="11">
        <v>80</v>
      </c>
      <c r="AZ279" s="11">
        <v>1270</v>
      </c>
      <c r="BA279" s="11">
        <v>1682</v>
      </c>
      <c r="BB279" s="11">
        <v>750</v>
      </c>
      <c r="BC279" s="11">
        <v>206</v>
      </c>
      <c r="BD279" s="11">
        <v>74</v>
      </c>
      <c r="BE279" s="11">
        <v>725</v>
      </c>
      <c r="BF279" s="11">
        <v>131</v>
      </c>
      <c r="BG279" s="11">
        <v>550</v>
      </c>
      <c r="BH279" s="11">
        <v>21483</v>
      </c>
      <c r="BI279" s="11">
        <v>6</v>
      </c>
      <c r="BJ279" s="11">
        <v>6</v>
      </c>
      <c r="BK279" s="11">
        <v>4</v>
      </c>
      <c r="BL279" s="11">
        <v>7</v>
      </c>
      <c r="BM279" s="11">
        <v>4</v>
      </c>
      <c r="BN279" s="11">
        <v>5</v>
      </c>
      <c r="BO279" s="11">
        <v>9</v>
      </c>
      <c r="BP279" s="11">
        <v>7</v>
      </c>
      <c r="BQ279" s="11">
        <v>6</v>
      </c>
      <c r="BR279" s="11">
        <v>9</v>
      </c>
      <c r="BS279" s="11">
        <v>8</v>
      </c>
      <c r="BT279" s="11">
        <v>17</v>
      </c>
      <c r="BU279" s="11">
        <v>19</v>
      </c>
      <c r="BV279" s="11">
        <v>15</v>
      </c>
      <c r="BW279" s="11">
        <v>5</v>
      </c>
      <c r="BX279" s="11">
        <v>2</v>
      </c>
      <c r="BY279" s="11">
        <v>2</v>
      </c>
      <c r="BZ279" s="11">
        <v>11</v>
      </c>
      <c r="CA279" s="11">
        <v>18</v>
      </c>
      <c r="CB279" s="11">
        <v>4</v>
      </c>
      <c r="CC279" s="11">
        <v>4</v>
      </c>
      <c r="CD279" s="11">
        <v>2</v>
      </c>
      <c r="CE279" s="11">
        <v>13</v>
      </c>
      <c r="CF279" s="11">
        <v>2</v>
      </c>
      <c r="CG279" s="11">
        <v>6</v>
      </c>
      <c r="CH279" s="11">
        <v>49</v>
      </c>
      <c r="CI279" s="11" t="s">
        <v>158</v>
      </c>
      <c r="CJ279" s="11" t="s">
        <v>158</v>
      </c>
      <c r="CK279" s="11" t="s">
        <v>158</v>
      </c>
      <c r="CL279" s="11" t="s">
        <v>158</v>
      </c>
      <c r="CM279" s="11" t="s">
        <v>158</v>
      </c>
      <c r="CN279" s="11" t="s">
        <v>158</v>
      </c>
      <c r="CO279" s="11" t="s">
        <v>158</v>
      </c>
      <c r="CP279" s="11" t="s">
        <v>158</v>
      </c>
      <c r="CQ279" s="11" t="s">
        <v>158</v>
      </c>
      <c r="CR279" s="11" t="s">
        <v>158</v>
      </c>
      <c r="CS279" s="11" t="s">
        <v>158</v>
      </c>
      <c r="CT279" s="11" t="s">
        <v>158</v>
      </c>
      <c r="CU279" s="11" t="s">
        <v>158</v>
      </c>
      <c r="CV279" s="11" t="s">
        <v>154</v>
      </c>
      <c r="CW279" s="11" t="s">
        <v>154</v>
      </c>
      <c r="CX279" s="11" t="s">
        <v>154</v>
      </c>
      <c r="CY279" s="11" t="s">
        <v>154</v>
      </c>
      <c r="CZ279" s="11" t="s">
        <v>154</v>
      </c>
      <c r="DA279" s="11" t="s">
        <v>154</v>
      </c>
      <c r="DB279" s="11" t="s">
        <v>154</v>
      </c>
      <c r="DC279" s="11" t="s">
        <v>154</v>
      </c>
      <c r="DD279" s="11" t="s">
        <v>154</v>
      </c>
      <c r="DE279" s="11" t="s">
        <v>154</v>
      </c>
      <c r="DF279" s="11" t="s">
        <v>154</v>
      </c>
      <c r="DG279" s="11" t="s">
        <v>154</v>
      </c>
      <c r="DH279" s="11" t="s">
        <v>154</v>
      </c>
      <c r="DI279" s="11" t="s">
        <v>157</v>
      </c>
      <c r="DJ279" s="11" t="s">
        <v>157</v>
      </c>
      <c r="DK279" s="11" t="s">
        <v>157</v>
      </c>
      <c r="DL279" s="11" t="s">
        <v>157</v>
      </c>
      <c r="DM279" s="11" t="s">
        <v>157</v>
      </c>
      <c r="DN279" s="11" t="s">
        <v>157</v>
      </c>
      <c r="DO279" s="11" t="s">
        <v>157</v>
      </c>
      <c r="DP279" s="11" t="s">
        <v>157</v>
      </c>
      <c r="DQ279" s="11" t="s">
        <v>157</v>
      </c>
      <c r="DR279" s="11" t="s">
        <v>157</v>
      </c>
      <c r="DS279" s="11" t="s">
        <v>157</v>
      </c>
      <c r="DT279" s="11" t="s">
        <v>157</v>
      </c>
      <c r="DU279" s="11" t="s">
        <v>157</v>
      </c>
      <c r="DV279" s="11" t="b">
        <v>1</v>
      </c>
      <c r="DW279" s="11" t="b">
        <v>1</v>
      </c>
      <c r="DX279" s="11" t="b">
        <v>1</v>
      </c>
      <c r="DY279" s="11" t="b">
        <v>1</v>
      </c>
      <c r="DZ279" s="11" t="b">
        <v>1</v>
      </c>
      <c r="EA279" s="11" t="b">
        <v>1</v>
      </c>
      <c r="EB279" s="11" t="b">
        <v>1</v>
      </c>
      <c r="EC279" s="11" t="b">
        <v>1</v>
      </c>
      <c r="ED279" s="11" t="b">
        <v>1</v>
      </c>
      <c r="EE279" s="11" t="b">
        <v>1</v>
      </c>
      <c r="EF279" s="11" t="b">
        <v>1</v>
      </c>
      <c r="EG279" s="11" t="b">
        <v>1</v>
      </c>
      <c r="EH279" s="11" t="b">
        <v>1</v>
      </c>
      <c r="EI279" s="11">
        <v>4.2739485000000001E-2</v>
      </c>
      <c r="EJ279" s="11">
        <v>3.6634175999999997E-2</v>
      </c>
      <c r="EK279" s="11">
        <v>2.8127741000000001E-2</v>
      </c>
      <c r="EL279" s="11">
        <v>5.7068879000000003E-2</v>
      </c>
      <c r="EM279" s="11">
        <v>4.9551761999999999E-2</v>
      </c>
      <c r="EN279" s="11">
        <v>3.0649929999999999E-2</v>
      </c>
      <c r="EO279" s="11">
        <v>3.3998230999999997E-2</v>
      </c>
      <c r="EP279" s="11">
        <v>3.3384988999999997E-2</v>
      </c>
      <c r="EQ279" s="11">
        <v>3.2804369999999999E-2</v>
      </c>
      <c r="ER279" s="11">
        <v>7.4691266000000006E-2</v>
      </c>
      <c r="ES279" s="11">
        <v>3.4853678999999999E-2</v>
      </c>
      <c r="ET279" s="11">
        <v>3.9474945999999997E-2</v>
      </c>
      <c r="EU279" s="11">
        <v>3.3269166000000003E-2</v>
      </c>
      <c r="EV279" s="11" t="s">
        <v>431</v>
      </c>
      <c r="EW279" s="11" t="s">
        <v>229</v>
      </c>
    </row>
    <row r="280" spans="1:153" ht="12.75" x14ac:dyDescent="0.2">
      <c r="A280" s="11"/>
      <c r="B280" s="11">
        <v>39671032</v>
      </c>
      <c r="C280" s="11">
        <v>52706.090972221798</v>
      </c>
      <c r="D280" s="11" t="s">
        <v>153</v>
      </c>
      <c r="E280" s="11">
        <v>345600</v>
      </c>
      <c r="F280" s="11">
        <v>46980088</v>
      </c>
      <c r="G280" s="11">
        <v>48011.9798611117</v>
      </c>
      <c r="H280" s="11">
        <v>47625.009027777</v>
      </c>
      <c r="I280" s="11">
        <v>259192</v>
      </c>
      <c r="J280" s="11">
        <v>1</v>
      </c>
      <c r="K280" s="11">
        <v>0</v>
      </c>
      <c r="L280" s="11">
        <v>0</v>
      </c>
      <c r="M280" s="11">
        <v>131</v>
      </c>
      <c r="N280" s="11">
        <v>121</v>
      </c>
      <c r="O280" s="11">
        <v>92</v>
      </c>
      <c r="P280" s="11">
        <v>92.36</v>
      </c>
      <c r="Q280" s="11">
        <v>136485</v>
      </c>
      <c r="R280" s="11" t="s">
        <v>154</v>
      </c>
      <c r="S280" s="11" t="s">
        <v>155</v>
      </c>
      <c r="T280" s="11" t="s">
        <v>156</v>
      </c>
      <c r="U280" s="11">
        <v>0</v>
      </c>
      <c r="V280" s="11" t="s">
        <v>154</v>
      </c>
      <c r="W280" s="11" t="s">
        <v>157</v>
      </c>
      <c r="X280" s="11">
        <v>3</v>
      </c>
      <c r="Y280" s="11">
        <v>1</v>
      </c>
      <c r="Z280" s="11">
        <v>10</v>
      </c>
      <c r="AA280" s="11">
        <v>10</v>
      </c>
      <c r="AB280" s="11">
        <v>10</v>
      </c>
      <c r="AC280" s="11">
        <v>10</v>
      </c>
      <c r="AD280" s="11">
        <v>10</v>
      </c>
      <c r="AE280" s="11">
        <v>10</v>
      </c>
      <c r="AF280" s="11">
        <v>10</v>
      </c>
      <c r="AG280" s="11">
        <v>10</v>
      </c>
      <c r="AH280" s="11">
        <v>10</v>
      </c>
      <c r="AI280" s="11">
        <v>10</v>
      </c>
      <c r="AJ280" s="11">
        <v>10</v>
      </c>
      <c r="AK280" s="11">
        <v>0</v>
      </c>
      <c r="AL280" s="11">
        <v>10</v>
      </c>
      <c r="AM280" s="11">
        <v>111</v>
      </c>
      <c r="AN280" s="11">
        <v>60</v>
      </c>
      <c r="AO280" s="11">
        <v>10</v>
      </c>
      <c r="AP280" s="11">
        <v>110</v>
      </c>
      <c r="AQ280" s="11">
        <v>50</v>
      </c>
      <c r="AR280" s="11">
        <v>30</v>
      </c>
      <c r="AS280" s="11">
        <v>1</v>
      </c>
      <c r="AT280" s="11">
        <v>120</v>
      </c>
      <c r="AU280" s="11">
        <v>357</v>
      </c>
      <c r="AV280" s="11">
        <v>7646</v>
      </c>
      <c r="AW280" s="11">
        <v>23239</v>
      </c>
      <c r="AX280" s="11">
        <v>5336</v>
      </c>
      <c r="AY280" s="11">
        <v>23644</v>
      </c>
      <c r="AZ280" s="11">
        <v>6302</v>
      </c>
      <c r="BA280" s="11">
        <v>3134</v>
      </c>
      <c r="BB280" s="11">
        <v>20321</v>
      </c>
      <c r="BC280" s="11">
        <v>7722</v>
      </c>
      <c r="BD280" s="11">
        <v>1200</v>
      </c>
      <c r="BE280" s="11">
        <v>2675</v>
      </c>
      <c r="BF280" s="11">
        <v>1342</v>
      </c>
      <c r="BG280" s="11">
        <v>5663</v>
      </c>
      <c r="BH280" s="11">
        <v>14104</v>
      </c>
      <c r="BI280" s="11">
        <v>10</v>
      </c>
      <c r="BJ280" s="11">
        <v>13</v>
      </c>
      <c r="BK280" s="11">
        <v>13</v>
      </c>
      <c r="BL280" s="11">
        <v>17</v>
      </c>
      <c r="BM280" s="11">
        <v>17</v>
      </c>
      <c r="BN280" s="11">
        <v>14</v>
      </c>
      <c r="BO280" s="11">
        <v>17</v>
      </c>
      <c r="BP280" s="11">
        <v>15</v>
      </c>
      <c r="BQ280" s="11">
        <v>14</v>
      </c>
      <c r="BR280" s="11">
        <v>15</v>
      </c>
      <c r="BS280" s="11">
        <v>23</v>
      </c>
      <c r="BT280" s="11">
        <v>21</v>
      </c>
      <c r="BU280" s="11">
        <v>60</v>
      </c>
      <c r="BV280" s="11">
        <v>8</v>
      </c>
      <c r="BW280" s="11">
        <v>9</v>
      </c>
      <c r="BX280" s="11">
        <v>6</v>
      </c>
      <c r="BY280" s="11">
        <v>32</v>
      </c>
      <c r="BZ280" s="11">
        <v>6</v>
      </c>
      <c r="CA280" s="11">
        <v>19</v>
      </c>
      <c r="CB280" s="11">
        <v>7</v>
      </c>
      <c r="CC280" s="11">
        <v>32</v>
      </c>
      <c r="CD280" s="11">
        <v>12</v>
      </c>
      <c r="CE280" s="11">
        <v>5</v>
      </c>
      <c r="CF280" s="11">
        <v>7</v>
      </c>
      <c r="CG280" s="11">
        <v>26</v>
      </c>
      <c r="CH280" s="11">
        <v>11</v>
      </c>
      <c r="CI280" s="11" t="s">
        <v>158</v>
      </c>
      <c r="CJ280" s="11" t="s">
        <v>158</v>
      </c>
      <c r="CK280" s="11" t="s">
        <v>158</v>
      </c>
      <c r="CL280" s="11" t="s">
        <v>158</v>
      </c>
      <c r="CM280" s="11" t="s">
        <v>158</v>
      </c>
      <c r="CN280" s="11" t="s">
        <v>158</v>
      </c>
      <c r="CO280" s="11" t="s">
        <v>158</v>
      </c>
      <c r="CP280" s="11" t="s">
        <v>158</v>
      </c>
      <c r="CQ280" s="11" t="s">
        <v>158</v>
      </c>
      <c r="CR280" s="11" t="s">
        <v>158</v>
      </c>
      <c r="CS280" s="11" t="s">
        <v>158</v>
      </c>
      <c r="CT280" s="11" t="s">
        <v>158</v>
      </c>
      <c r="CU280" s="11" t="s">
        <v>158</v>
      </c>
      <c r="CV280" s="11" t="s">
        <v>154</v>
      </c>
      <c r="CW280" s="11" t="s">
        <v>154</v>
      </c>
      <c r="CX280" s="11" t="s">
        <v>154</v>
      </c>
      <c r="CY280" s="11" t="s">
        <v>154</v>
      </c>
      <c r="CZ280" s="11" t="s">
        <v>154</v>
      </c>
      <c r="DA280" s="11" t="s">
        <v>154</v>
      </c>
      <c r="DB280" s="11" t="s">
        <v>154</v>
      </c>
      <c r="DC280" s="11" t="s">
        <v>154</v>
      </c>
      <c r="DD280" s="11" t="s">
        <v>154</v>
      </c>
      <c r="DE280" s="11" t="s">
        <v>154</v>
      </c>
      <c r="DF280" s="11" t="s">
        <v>154</v>
      </c>
      <c r="DG280" s="11" t="s">
        <v>154</v>
      </c>
      <c r="DH280" s="11" t="s">
        <v>154</v>
      </c>
      <c r="DI280" s="11" t="s">
        <v>157</v>
      </c>
      <c r="DJ280" s="11" t="s">
        <v>157</v>
      </c>
      <c r="DK280" s="11" t="s">
        <v>157</v>
      </c>
      <c r="DL280" s="11" t="s">
        <v>157</v>
      </c>
      <c r="DM280" s="11" t="s">
        <v>157</v>
      </c>
      <c r="DN280" s="11" t="s">
        <v>157</v>
      </c>
      <c r="DO280" s="11" t="s">
        <v>157</v>
      </c>
      <c r="DP280" s="11" t="s">
        <v>157</v>
      </c>
      <c r="DQ280" s="11" t="s">
        <v>157</v>
      </c>
      <c r="DR280" s="11" t="s">
        <v>157</v>
      </c>
      <c r="DS280" s="11" t="s">
        <v>157</v>
      </c>
      <c r="DT280" s="11" t="s">
        <v>157</v>
      </c>
      <c r="DU280" s="11" t="s">
        <v>157</v>
      </c>
      <c r="DV280" s="11" t="b">
        <v>1</v>
      </c>
      <c r="DW280" s="11" t="b">
        <v>1</v>
      </c>
      <c r="DX280" s="11" t="b">
        <v>1</v>
      </c>
      <c r="DY280" s="11" t="b">
        <v>1</v>
      </c>
      <c r="DZ280" s="11" t="b">
        <v>1</v>
      </c>
      <c r="EA280" s="11" t="b">
        <v>1</v>
      </c>
      <c r="EB280" s="11" t="b">
        <v>1</v>
      </c>
      <c r="EC280" s="11" t="b">
        <v>1</v>
      </c>
      <c r="ED280" s="11" t="b">
        <v>1</v>
      </c>
      <c r="EE280" s="11" t="b">
        <v>1</v>
      </c>
      <c r="EF280" s="11" t="b">
        <v>1</v>
      </c>
      <c r="EG280" s="11" t="b">
        <v>0</v>
      </c>
      <c r="EH280" s="11" t="b">
        <v>1</v>
      </c>
      <c r="EI280" s="11">
        <v>2.8701999999999998E-2</v>
      </c>
      <c r="EJ280" s="11">
        <v>1.5572000000000001E-2</v>
      </c>
      <c r="EK280" s="11">
        <v>3.4195000000000003E-2</v>
      </c>
      <c r="EL280" s="11">
        <v>1.5336000000000001E-2</v>
      </c>
      <c r="EM280" s="11">
        <v>3.3169999999999998E-2</v>
      </c>
      <c r="EN280" s="11">
        <v>3.3489999999999999E-2</v>
      </c>
      <c r="EO280" s="11">
        <v>3.2176000000000003E-2</v>
      </c>
      <c r="EP280" s="11">
        <v>3.3406999999999999E-2</v>
      </c>
      <c r="EQ280" s="11">
        <v>4.3288E-2</v>
      </c>
      <c r="ER280" s="11">
        <v>3.4868000000000003E-2</v>
      </c>
      <c r="ES280" s="11">
        <v>2.0184000000000001E-2</v>
      </c>
      <c r="ET280" s="11">
        <v>3.0469E-2</v>
      </c>
      <c r="EU280" s="11">
        <v>1.9488999999999999E-2</v>
      </c>
      <c r="EV280" s="11" t="s">
        <v>432</v>
      </c>
      <c r="EW280" s="11" t="s">
        <v>328</v>
      </c>
    </row>
    <row r="281" spans="1:153" ht="12.75" x14ac:dyDescent="0.2">
      <c r="A281" s="11"/>
      <c r="B281" s="11">
        <v>45901684</v>
      </c>
      <c r="C281" s="11">
        <v>48670.485416666401</v>
      </c>
      <c r="D281" s="11" t="s">
        <v>153</v>
      </c>
      <c r="E281" s="11">
        <v>345600</v>
      </c>
      <c r="F281" s="11">
        <v>52567754</v>
      </c>
      <c r="G281" s="11">
        <v>49798.036805556498</v>
      </c>
      <c r="H281" s="11">
        <v>49201.8541666655</v>
      </c>
      <c r="I281" s="11">
        <v>347807</v>
      </c>
      <c r="J281" s="11">
        <v>1</v>
      </c>
      <c r="K281" s="11">
        <v>54</v>
      </c>
      <c r="L281" s="11">
        <v>234485</v>
      </c>
      <c r="M281" s="11">
        <v>131</v>
      </c>
      <c r="N281" s="11">
        <v>131</v>
      </c>
      <c r="O281" s="11">
        <v>92</v>
      </c>
      <c r="P281" s="11">
        <v>100</v>
      </c>
      <c r="Q281" s="11">
        <v>154990</v>
      </c>
      <c r="R281" s="11" t="s">
        <v>154</v>
      </c>
      <c r="S281" s="11" t="s">
        <v>155</v>
      </c>
      <c r="T281" s="11" t="s">
        <v>208</v>
      </c>
      <c r="U281" s="11">
        <v>0</v>
      </c>
      <c r="V281" s="11" t="s">
        <v>154</v>
      </c>
      <c r="W281" s="11" t="s">
        <v>157</v>
      </c>
      <c r="X281" s="11">
        <v>4</v>
      </c>
      <c r="Y281" s="11">
        <v>1</v>
      </c>
      <c r="Z281" s="11">
        <v>10</v>
      </c>
      <c r="AA281" s="11">
        <v>10</v>
      </c>
      <c r="AB281" s="11">
        <v>10</v>
      </c>
      <c r="AC281" s="11">
        <v>10</v>
      </c>
      <c r="AD281" s="11">
        <v>10</v>
      </c>
      <c r="AE281" s="11">
        <v>10</v>
      </c>
      <c r="AF281" s="11">
        <v>10</v>
      </c>
      <c r="AG281" s="11">
        <v>10</v>
      </c>
      <c r="AH281" s="11">
        <v>10</v>
      </c>
      <c r="AI281" s="11">
        <v>10</v>
      </c>
      <c r="AJ281" s="11">
        <v>10</v>
      </c>
      <c r="AK281" s="11">
        <v>10</v>
      </c>
      <c r="AL281" s="11">
        <v>10</v>
      </c>
      <c r="AM281" s="11">
        <v>121</v>
      </c>
      <c r="AN281" s="11">
        <v>60</v>
      </c>
      <c r="AO281" s="11">
        <v>10</v>
      </c>
      <c r="AP281" s="11">
        <v>120</v>
      </c>
      <c r="AQ281" s="11">
        <v>60</v>
      </c>
      <c r="AR281" s="11">
        <v>40</v>
      </c>
      <c r="AS281" s="11">
        <v>1</v>
      </c>
      <c r="AT281" s="11">
        <v>130</v>
      </c>
      <c r="AU281" s="11">
        <v>197</v>
      </c>
      <c r="AV281" s="11">
        <v>3232</v>
      </c>
      <c r="AW281" s="11">
        <v>1663</v>
      </c>
      <c r="AX281" s="11">
        <v>1659</v>
      </c>
      <c r="AY281" s="11">
        <v>707</v>
      </c>
      <c r="AZ281" s="11">
        <v>27544</v>
      </c>
      <c r="BA281" s="11">
        <v>636</v>
      </c>
      <c r="BB281" s="11">
        <v>1792</v>
      </c>
      <c r="BC281" s="11">
        <v>3141</v>
      </c>
      <c r="BD281" s="11">
        <v>422</v>
      </c>
      <c r="BE281" s="11">
        <v>927</v>
      </c>
      <c r="BF281" s="11">
        <v>1906</v>
      </c>
      <c r="BG281" s="11">
        <v>33339</v>
      </c>
      <c r="BH281" s="11">
        <v>115618</v>
      </c>
      <c r="BI281" s="11">
        <v>10</v>
      </c>
      <c r="BJ281" s="11">
        <v>9</v>
      </c>
      <c r="BK281" s="11">
        <v>9</v>
      </c>
      <c r="BL281" s="11">
        <v>12</v>
      </c>
      <c r="BM281" s="11">
        <v>8</v>
      </c>
      <c r="BN281" s="11">
        <v>10</v>
      </c>
      <c r="BO281" s="11">
        <v>11</v>
      </c>
      <c r="BP281" s="11">
        <v>10</v>
      </c>
      <c r="BQ281" s="11">
        <v>9</v>
      </c>
      <c r="BR281" s="11">
        <v>9</v>
      </c>
      <c r="BS281" s="11">
        <v>10</v>
      </c>
      <c r="BT281" s="11">
        <v>17</v>
      </c>
      <c r="BU281" s="11">
        <v>23</v>
      </c>
      <c r="BV281" s="11">
        <v>25</v>
      </c>
      <c r="BW281" s="11">
        <v>2</v>
      </c>
      <c r="BX281" s="11">
        <v>4</v>
      </c>
      <c r="BY281" s="11">
        <v>2</v>
      </c>
      <c r="BZ281" s="11">
        <v>5</v>
      </c>
      <c r="CA281" s="11">
        <v>2</v>
      </c>
      <c r="CB281" s="11">
        <v>2</v>
      </c>
      <c r="CC281" s="11">
        <v>2</v>
      </c>
      <c r="CD281" s="11">
        <v>2</v>
      </c>
      <c r="CE281" s="11">
        <v>2</v>
      </c>
      <c r="CF281" s="11">
        <v>2</v>
      </c>
      <c r="CG281" s="11">
        <v>30</v>
      </c>
      <c r="CH281" s="11">
        <v>4</v>
      </c>
      <c r="CI281" s="11" t="s">
        <v>158</v>
      </c>
      <c r="CJ281" s="11" t="s">
        <v>158</v>
      </c>
      <c r="CK281" s="11" t="s">
        <v>158</v>
      </c>
      <c r="CL281" s="11" t="s">
        <v>158</v>
      </c>
      <c r="CM281" s="11" t="s">
        <v>158</v>
      </c>
      <c r="CN281" s="11" t="s">
        <v>158</v>
      </c>
      <c r="CO281" s="11" t="s">
        <v>158</v>
      </c>
      <c r="CP281" s="11" t="s">
        <v>158</v>
      </c>
      <c r="CQ281" s="11" t="s">
        <v>158</v>
      </c>
      <c r="CR281" s="11" t="s">
        <v>158</v>
      </c>
      <c r="CS281" s="11" t="s">
        <v>158</v>
      </c>
      <c r="CT281" s="11" t="s">
        <v>158</v>
      </c>
      <c r="CU281" s="11" t="s">
        <v>158</v>
      </c>
      <c r="CV281" s="11" t="s">
        <v>154</v>
      </c>
      <c r="CW281" s="11" t="s">
        <v>154</v>
      </c>
      <c r="CX281" s="11" t="s">
        <v>154</v>
      </c>
      <c r="CY281" s="11" t="s">
        <v>154</v>
      </c>
      <c r="CZ281" s="11" t="s">
        <v>154</v>
      </c>
      <c r="DA281" s="11" t="s">
        <v>154</v>
      </c>
      <c r="DB281" s="11" t="s">
        <v>154</v>
      </c>
      <c r="DC281" s="11" t="s">
        <v>154</v>
      </c>
      <c r="DD281" s="11" t="s">
        <v>154</v>
      </c>
      <c r="DE281" s="11" t="s">
        <v>154</v>
      </c>
      <c r="DF281" s="11" t="s">
        <v>154</v>
      </c>
      <c r="DG281" s="11" t="s">
        <v>154</v>
      </c>
      <c r="DH281" s="11" t="s">
        <v>154</v>
      </c>
      <c r="DI281" s="11" t="s">
        <v>157</v>
      </c>
      <c r="DJ281" s="11" t="s">
        <v>157</v>
      </c>
      <c r="DK281" s="11" t="s">
        <v>157</v>
      </c>
      <c r="DL281" s="11" t="s">
        <v>157</v>
      </c>
      <c r="DM281" s="11" t="s">
        <v>157</v>
      </c>
      <c r="DN281" s="11" t="s">
        <v>157</v>
      </c>
      <c r="DO281" s="11" t="s">
        <v>157</v>
      </c>
      <c r="DP281" s="11" t="s">
        <v>157</v>
      </c>
      <c r="DQ281" s="11" t="s">
        <v>157</v>
      </c>
      <c r="DR281" s="11" t="s">
        <v>157</v>
      </c>
      <c r="DS281" s="11" t="s">
        <v>157</v>
      </c>
      <c r="DT281" s="11" t="s">
        <v>157</v>
      </c>
      <c r="DU281" s="11" t="s">
        <v>157</v>
      </c>
      <c r="DV281" s="11" t="b">
        <v>1</v>
      </c>
      <c r="DW281" s="11" t="b">
        <v>1</v>
      </c>
      <c r="DX281" s="11" t="b">
        <v>1</v>
      </c>
      <c r="DY281" s="11" t="b">
        <v>1</v>
      </c>
      <c r="DZ281" s="11" t="b">
        <v>1</v>
      </c>
      <c r="EA281" s="11" t="b">
        <v>1</v>
      </c>
      <c r="EB281" s="11" t="b">
        <v>1</v>
      </c>
      <c r="EC281" s="11" t="b">
        <v>1</v>
      </c>
      <c r="ED281" s="11" t="b">
        <v>1</v>
      </c>
      <c r="EE281" s="11" t="b">
        <v>1</v>
      </c>
      <c r="EF281" s="11" t="b">
        <v>1</v>
      </c>
      <c r="EG281" s="11" t="b">
        <v>1</v>
      </c>
      <c r="EH281" s="11" t="b">
        <v>1</v>
      </c>
      <c r="EI281" s="11">
        <v>1.1867000000000001E-2</v>
      </c>
      <c r="EJ281" s="11">
        <v>2.7952000000000001E-2</v>
      </c>
      <c r="EK281" s="11">
        <v>2.8565E-2</v>
      </c>
      <c r="EL281" s="11">
        <v>3.7465999999999999E-2</v>
      </c>
      <c r="EM281" s="11">
        <v>2.9685E-2</v>
      </c>
      <c r="EN281" s="11">
        <v>2.7782000000000001E-2</v>
      </c>
      <c r="EO281" s="11">
        <v>1.5235E-2</v>
      </c>
      <c r="EP281" s="11">
        <v>3.3458000000000002E-2</v>
      </c>
      <c r="EQ281" s="11">
        <v>3.1133000000000001E-2</v>
      </c>
      <c r="ER281" s="11">
        <v>3.1588999999999999E-2</v>
      </c>
      <c r="ES281" s="11">
        <v>3.6495E-2</v>
      </c>
      <c r="ET281" s="11">
        <v>3.7435999999999997E-2</v>
      </c>
      <c r="EU281" s="11">
        <v>3.0106000000000001E-2</v>
      </c>
      <c r="EV281" s="11" t="s">
        <v>238</v>
      </c>
      <c r="EW281" s="11" t="s">
        <v>234</v>
      </c>
    </row>
    <row r="282" spans="1:153" ht="12.75" x14ac:dyDescent="0.2">
      <c r="A282" s="11"/>
      <c r="B282" s="11">
        <v>34482306</v>
      </c>
      <c r="C282" s="11">
        <v>54921.287499999402</v>
      </c>
      <c r="D282" s="11" t="s">
        <v>153</v>
      </c>
      <c r="E282" s="11">
        <v>345600</v>
      </c>
      <c r="F282" s="11">
        <v>40066636</v>
      </c>
      <c r="G282" s="11">
        <v>46647.352083333702</v>
      </c>
      <c r="H282" s="11">
        <v>46420.228472221701</v>
      </c>
      <c r="I282" s="11">
        <v>258957</v>
      </c>
      <c r="J282" s="11">
        <v>1</v>
      </c>
      <c r="K282" s="11">
        <v>70</v>
      </c>
      <c r="L282" s="11">
        <v>203887</v>
      </c>
      <c r="M282" s="11">
        <v>131</v>
      </c>
      <c r="N282" s="11">
        <v>90</v>
      </c>
      <c r="O282" s="11">
        <v>92</v>
      </c>
      <c r="P282" s="11">
        <v>68.7</v>
      </c>
      <c r="Q282" s="11">
        <v>158008</v>
      </c>
      <c r="R282" s="11" t="s">
        <v>154</v>
      </c>
      <c r="S282" s="11" t="s">
        <v>155</v>
      </c>
      <c r="T282" s="11" t="s">
        <v>156</v>
      </c>
      <c r="U282" s="11">
        <v>0</v>
      </c>
      <c r="V282" s="11" t="s">
        <v>154</v>
      </c>
      <c r="W282" s="11" t="s">
        <v>157</v>
      </c>
      <c r="X282" s="11"/>
      <c r="Y282" s="11" t="s">
        <v>157</v>
      </c>
      <c r="Z282" s="11">
        <v>10</v>
      </c>
      <c r="AA282" s="11">
        <v>10</v>
      </c>
      <c r="AB282" s="11">
        <v>10</v>
      </c>
      <c r="AC282" s="11">
        <v>10</v>
      </c>
      <c r="AD282" s="11">
        <v>10</v>
      </c>
      <c r="AE282" s="11">
        <v>0</v>
      </c>
      <c r="AF282" s="11">
        <v>10</v>
      </c>
      <c r="AG282" s="11">
        <v>10</v>
      </c>
      <c r="AH282" s="11">
        <v>10</v>
      </c>
      <c r="AI282" s="11">
        <v>0</v>
      </c>
      <c r="AJ282" s="11">
        <v>10</v>
      </c>
      <c r="AK282" s="11">
        <v>0</v>
      </c>
      <c r="AL282" s="11">
        <v>0</v>
      </c>
      <c r="AM282" s="11">
        <v>80</v>
      </c>
      <c r="AN282" s="11">
        <v>50</v>
      </c>
      <c r="AO282" s="11">
        <v>0</v>
      </c>
      <c r="AP282" s="11">
        <v>90</v>
      </c>
      <c r="AQ282" s="11">
        <v>30</v>
      </c>
      <c r="AR282" s="11">
        <v>20</v>
      </c>
      <c r="AS282" s="11">
        <v>0</v>
      </c>
      <c r="AT282" s="11">
        <v>90</v>
      </c>
      <c r="AU282" s="11" t="s">
        <v>157</v>
      </c>
      <c r="AV282" s="11">
        <v>17321</v>
      </c>
      <c r="AW282" s="11">
        <v>2660</v>
      </c>
      <c r="AX282" s="11">
        <v>2574</v>
      </c>
      <c r="AY282" s="11">
        <v>8133</v>
      </c>
      <c r="AZ282" s="11">
        <v>11666</v>
      </c>
      <c r="BA282" s="11">
        <v>791</v>
      </c>
      <c r="BB282" s="11">
        <v>1163</v>
      </c>
      <c r="BC282" s="11">
        <v>9414</v>
      </c>
      <c r="BD282" s="11">
        <v>20125</v>
      </c>
      <c r="BE282" s="11">
        <v>3746</v>
      </c>
      <c r="BF282" s="11">
        <v>15322</v>
      </c>
      <c r="BG282" s="11">
        <v>2855</v>
      </c>
      <c r="BH282" s="11">
        <v>4291</v>
      </c>
      <c r="BI282" s="11">
        <v>13</v>
      </c>
      <c r="BJ282" s="11">
        <v>9</v>
      </c>
      <c r="BK282" s="11">
        <v>9</v>
      </c>
      <c r="BL282" s="11">
        <v>12</v>
      </c>
      <c r="BM282" s="11">
        <v>11</v>
      </c>
      <c r="BN282" s="11">
        <v>0</v>
      </c>
      <c r="BO282" s="11">
        <v>12</v>
      </c>
      <c r="BP282" s="11">
        <v>13</v>
      </c>
      <c r="BQ282" s="11">
        <v>11</v>
      </c>
      <c r="BR282" s="11">
        <v>12</v>
      </c>
      <c r="BS282" s="11">
        <v>12</v>
      </c>
      <c r="BT282" s="11">
        <v>0</v>
      </c>
      <c r="BU282" s="11">
        <v>10</v>
      </c>
      <c r="BV282" s="11">
        <v>26</v>
      </c>
      <c r="BW282" s="11">
        <v>9</v>
      </c>
      <c r="BX282" s="11">
        <v>3</v>
      </c>
      <c r="BY282" s="11">
        <v>16</v>
      </c>
      <c r="BZ282" s="11">
        <v>2</v>
      </c>
      <c r="CA282" s="11">
        <v>0</v>
      </c>
      <c r="CB282" s="11">
        <v>6</v>
      </c>
      <c r="CC282" s="11">
        <v>45</v>
      </c>
      <c r="CD282" s="11">
        <v>14</v>
      </c>
      <c r="CE282" s="11">
        <v>9</v>
      </c>
      <c r="CF282" s="11">
        <v>7</v>
      </c>
      <c r="CG282" s="11">
        <v>0</v>
      </c>
      <c r="CH282" s="11">
        <v>11</v>
      </c>
      <c r="CI282" s="11" t="s">
        <v>158</v>
      </c>
      <c r="CJ282" s="11" t="s">
        <v>158</v>
      </c>
      <c r="CK282" s="11" t="s">
        <v>158</v>
      </c>
      <c r="CL282" s="11" t="s">
        <v>158</v>
      </c>
      <c r="CM282" s="11" t="s">
        <v>158</v>
      </c>
      <c r="CN282" s="11" t="s">
        <v>166</v>
      </c>
      <c r="CO282" s="11" t="s">
        <v>158</v>
      </c>
      <c r="CP282" s="11" t="s">
        <v>158</v>
      </c>
      <c r="CQ282" s="11" t="s">
        <v>158</v>
      </c>
      <c r="CR282" s="11" t="s">
        <v>158</v>
      </c>
      <c r="CS282" s="11" t="s">
        <v>158</v>
      </c>
      <c r="CT282" s="11" t="s">
        <v>166</v>
      </c>
      <c r="CU282" s="11" t="s">
        <v>158</v>
      </c>
      <c r="CV282" s="11" t="s">
        <v>154</v>
      </c>
      <c r="CW282" s="11" t="s">
        <v>154</v>
      </c>
      <c r="CX282" s="11" t="s">
        <v>154</v>
      </c>
      <c r="CY282" s="11" t="s">
        <v>154</v>
      </c>
      <c r="CZ282" s="11" t="s">
        <v>154</v>
      </c>
      <c r="DA282" s="11" t="s">
        <v>154</v>
      </c>
      <c r="DB282" s="11" t="s">
        <v>154</v>
      </c>
      <c r="DC282" s="11" t="s">
        <v>154</v>
      </c>
      <c r="DD282" s="11" t="s">
        <v>154</v>
      </c>
      <c r="DE282" s="11" t="s">
        <v>154</v>
      </c>
      <c r="DF282" s="11" t="s">
        <v>154</v>
      </c>
      <c r="DG282" s="11" t="s">
        <v>154</v>
      </c>
      <c r="DH282" s="11" t="s">
        <v>154</v>
      </c>
      <c r="DI282" s="11" t="s">
        <v>157</v>
      </c>
      <c r="DJ282" s="11" t="s">
        <v>157</v>
      </c>
      <c r="DK282" s="11" t="s">
        <v>157</v>
      </c>
      <c r="DL282" s="11" t="s">
        <v>157</v>
      </c>
      <c r="DM282" s="11" t="s">
        <v>157</v>
      </c>
      <c r="DN282" s="11" t="s">
        <v>157</v>
      </c>
      <c r="DO282" s="11" t="s">
        <v>157</v>
      </c>
      <c r="DP282" s="11" t="s">
        <v>157</v>
      </c>
      <c r="DQ282" s="11" t="s">
        <v>157</v>
      </c>
      <c r="DR282" s="11" t="s">
        <v>157</v>
      </c>
      <c r="DS282" s="11" t="s">
        <v>157</v>
      </c>
      <c r="DT282" s="11" t="s">
        <v>157</v>
      </c>
      <c r="DU282" s="11" t="s">
        <v>157</v>
      </c>
      <c r="DV282" s="11" t="b">
        <v>1</v>
      </c>
      <c r="DW282" s="11" t="b">
        <v>1</v>
      </c>
      <c r="DX282" s="11" t="b">
        <v>1</v>
      </c>
      <c r="DY282" s="11" t="b">
        <v>1</v>
      </c>
      <c r="DZ282" s="11" t="b">
        <v>1</v>
      </c>
      <c r="EA282" s="11" t="s">
        <v>157</v>
      </c>
      <c r="EB282" s="11" t="b">
        <v>1</v>
      </c>
      <c r="EC282" s="11" t="b">
        <v>1</v>
      </c>
      <c r="ED282" s="11" t="b">
        <v>1</v>
      </c>
      <c r="EE282" s="11" t="b">
        <v>0</v>
      </c>
      <c r="EF282" s="11" t="b">
        <v>1</v>
      </c>
      <c r="EG282" s="11" t="s">
        <v>157</v>
      </c>
      <c r="EH282" s="11" t="b">
        <v>0</v>
      </c>
      <c r="EI282" s="11">
        <v>0.30118</v>
      </c>
      <c r="EJ282" s="11">
        <v>3.0877999999999999E-2</v>
      </c>
      <c r="EK282" s="11">
        <v>0.182839</v>
      </c>
      <c r="EL282" s="11">
        <v>1.7831E-2</v>
      </c>
      <c r="EM282" s="11">
        <v>3.2600999999999998E-2</v>
      </c>
      <c r="EN282" s="11" t="s">
        <v>157</v>
      </c>
      <c r="EO282" s="11">
        <v>3.4241000000000001E-2</v>
      </c>
      <c r="EP282" s="11">
        <v>3.3472000000000002E-2</v>
      </c>
      <c r="EQ282" s="11">
        <v>3.8184000000000003E-2</v>
      </c>
      <c r="ER282" s="11">
        <v>3.4712E-2</v>
      </c>
      <c r="ES282" s="11">
        <v>3.4758999999999998E-2</v>
      </c>
      <c r="ET282" s="11" t="s">
        <v>157</v>
      </c>
      <c r="EU282" s="11">
        <v>4.1861000000000002E-2</v>
      </c>
      <c r="EV282" s="11" t="s">
        <v>433</v>
      </c>
      <c r="EW282" s="11" t="s">
        <v>256</v>
      </c>
    </row>
    <row r="283" spans="1:153" ht="12.75" x14ac:dyDescent="0.2">
      <c r="A283" s="11"/>
      <c r="B283" s="11">
        <v>38364594</v>
      </c>
      <c r="C283" s="11">
        <v>50973.412499999598</v>
      </c>
      <c r="D283" s="11" t="s">
        <v>153</v>
      </c>
      <c r="E283" s="11">
        <v>345600</v>
      </c>
      <c r="F283" s="11">
        <v>45697174</v>
      </c>
      <c r="G283" s="11">
        <v>47329.665972222698</v>
      </c>
      <c r="H283" s="11">
        <v>47022.618749999398</v>
      </c>
      <c r="I283" s="11">
        <v>113921</v>
      </c>
      <c r="J283" s="11">
        <v>1</v>
      </c>
      <c r="K283" s="11">
        <v>7</v>
      </c>
      <c r="L283" s="11">
        <v>480</v>
      </c>
      <c r="M283" s="11">
        <v>131</v>
      </c>
      <c r="N283" s="11">
        <v>130</v>
      </c>
      <c r="O283" s="11">
        <v>92</v>
      </c>
      <c r="P283" s="11">
        <v>99.23</v>
      </c>
      <c r="Q283" s="11">
        <v>38314</v>
      </c>
      <c r="R283" s="11" t="s">
        <v>154</v>
      </c>
      <c r="S283" s="11" t="s">
        <v>155</v>
      </c>
      <c r="T283" s="11" t="s">
        <v>156</v>
      </c>
      <c r="U283" s="11">
        <v>0</v>
      </c>
      <c r="V283" s="11" t="s">
        <v>154</v>
      </c>
      <c r="W283" s="11" t="s">
        <v>157</v>
      </c>
      <c r="X283" s="11"/>
      <c r="Y283" s="11">
        <v>10</v>
      </c>
      <c r="Z283" s="11">
        <v>10</v>
      </c>
      <c r="AA283" s="11">
        <v>10</v>
      </c>
      <c r="AB283" s="11">
        <v>10</v>
      </c>
      <c r="AC283" s="11">
        <v>10</v>
      </c>
      <c r="AD283" s="11">
        <v>10</v>
      </c>
      <c r="AE283" s="11">
        <v>10</v>
      </c>
      <c r="AF283" s="11">
        <v>10</v>
      </c>
      <c r="AG283" s="11">
        <v>10</v>
      </c>
      <c r="AH283" s="11">
        <v>10</v>
      </c>
      <c r="AI283" s="11">
        <v>10</v>
      </c>
      <c r="AJ283" s="11">
        <v>10</v>
      </c>
      <c r="AK283" s="11">
        <v>10</v>
      </c>
      <c r="AL283" s="11">
        <v>120</v>
      </c>
      <c r="AM283" s="11">
        <v>60</v>
      </c>
      <c r="AN283" s="11">
        <v>10</v>
      </c>
      <c r="AO283" s="11">
        <v>120</v>
      </c>
      <c r="AP283" s="11">
        <v>60</v>
      </c>
      <c r="AQ283" s="11">
        <v>40</v>
      </c>
      <c r="AR283" s="11">
        <v>0</v>
      </c>
      <c r="AS283" s="11">
        <v>130</v>
      </c>
      <c r="AT283" s="11">
        <v>442</v>
      </c>
      <c r="AU283" s="11">
        <v>463</v>
      </c>
      <c r="AV283" s="11">
        <v>329</v>
      </c>
      <c r="AW283" s="11">
        <v>310</v>
      </c>
      <c r="AX283" s="11">
        <v>429</v>
      </c>
      <c r="AY283" s="11">
        <v>1104</v>
      </c>
      <c r="AZ283" s="11">
        <v>1096</v>
      </c>
      <c r="BA283" s="11">
        <v>1751</v>
      </c>
      <c r="BB283" s="11">
        <v>296</v>
      </c>
      <c r="BC283" s="11">
        <v>373</v>
      </c>
      <c r="BD283" s="11">
        <v>523</v>
      </c>
      <c r="BE283" s="11">
        <v>24002</v>
      </c>
      <c r="BF283" s="11">
        <v>13790</v>
      </c>
      <c r="BG283" s="11">
        <v>8</v>
      </c>
      <c r="BH283" s="11">
        <v>8</v>
      </c>
      <c r="BI283" s="11">
        <v>8</v>
      </c>
      <c r="BJ283" s="11">
        <v>10</v>
      </c>
      <c r="BK283" s="11">
        <v>7</v>
      </c>
      <c r="BL283" s="11">
        <v>8</v>
      </c>
      <c r="BM283" s="11">
        <v>9</v>
      </c>
      <c r="BN283" s="11">
        <v>9</v>
      </c>
      <c r="BO283" s="11">
        <v>8</v>
      </c>
      <c r="BP283" s="11">
        <v>8</v>
      </c>
      <c r="BQ283" s="11">
        <v>9</v>
      </c>
      <c r="BR283" s="11">
        <v>15</v>
      </c>
      <c r="BS283" s="11">
        <v>22</v>
      </c>
      <c r="BT283" s="11">
        <v>6</v>
      </c>
      <c r="BU283" s="11">
        <v>7</v>
      </c>
      <c r="BV283" s="11">
        <v>6</v>
      </c>
      <c r="BW283" s="11">
        <v>7</v>
      </c>
      <c r="BX283" s="11">
        <v>6</v>
      </c>
      <c r="BY283" s="11">
        <v>11</v>
      </c>
      <c r="BZ283" s="11">
        <v>9</v>
      </c>
      <c r="CA283" s="11">
        <v>15</v>
      </c>
      <c r="CB283" s="11">
        <v>6</v>
      </c>
      <c r="CC283" s="11">
        <v>8</v>
      </c>
      <c r="CD283" s="11">
        <v>9</v>
      </c>
      <c r="CE283" s="11">
        <v>20</v>
      </c>
      <c r="CF283" s="11">
        <v>6</v>
      </c>
      <c r="CG283" s="11">
        <v>15</v>
      </c>
      <c r="CH283" s="11">
        <v>6</v>
      </c>
      <c r="CI283" s="11" t="s">
        <v>158</v>
      </c>
      <c r="CJ283" s="11" t="s">
        <v>158</v>
      </c>
      <c r="CK283" s="11" t="s">
        <v>158</v>
      </c>
      <c r="CL283" s="11" t="s">
        <v>158</v>
      </c>
      <c r="CM283" s="11" t="s">
        <v>158</v>
      </c>
      <c r="CN283" s="11" t="s">
        <v>158</v>
      </c>
      <c r="CO283" s="11" t="s">
        <v>158</v>
      </c>
      <c r="CP283" s="11" t="s">
        <v>158</v>
      </c>
      <c r="CQ283" s="11" t="s">
        <v>158</v>
      </c>
      <c r="CR283" s="11" t="s">
        <v>158</v>
      </c>
      <c r="CS283" s="11" t="s">
        <v>158</v>
      </c>
      <c r="CT283" s="11" t="s">
        <v>154</v>
      </c>
      <c r="CU283" s="11" t="s">
        <v>154</v>
      </c>
      <c r="CV283" s="11" t="s">
        <v>154</v>
      </c>
      <c r="CW283" s="11" t="s">
        <v>154</v>
      </c>
      <c r="CX283" s="11" t="s">
        <v>154</v>
      </c>
      <c r="CY283" s="11" t="s">
        <v>154</v>
      </c>
      <c r="CZ283" s="11" t="s">
        <v>154</v>
      </c>
      <c r="DA283" s="11" t="s">
        <v>154</v>
      </c>
      <c r="DB283" s="11" t="s">
        <v>154</v>
      </c>
      <c r="DC283" s="11" t="s">
        <v>154</v>
      </c>
      <c r="DD283" s="11" t="s">
        <v>154</v>
      </c>
      <c r="DE283" s="11" t="s">
        <v>154</v>
      </c>
      <c r="DF283" s="11" t="s">
        <v>154</v>
      </c>
      <c r="DG283" s="11" t="s">
        <v>157</v>
      </c>
      <c r="DH283" s="11" t="s">
        <v>157</v>
      </c>
      <c r="DI283" s="11" t="s">
        <v>157</v>
      </c>
      <c r="DJ283" s="11" t="s">
        <v>157</v>
      </c>
      <c r="DK283" s="11" t="s">
        <v>157</v>
      </c>
      <c r="DL283" s="11" t="s">
        <v>157</v>
      </c>
      <c r="DM283" s="11" t="s">
        <v>157</v>
      </c>
      <c r="DN283" s="11" t="s">
        <v>157</v>
      </c>
      <c r="DO283" s="11" t="s">
        <v>157</v>
      </c>
      <c r="DP283" s="11" t="s">
        <v>157</v>
      </c>
      <c r="DQ283" s="11" t="s">
        <v>157</v>
      </c>
      <c r="DR283" s="11" t="s">
        <v>157</v>
      </c>
      <c r="DS283" s="11" t="s">
        <v>157</v>
      </c>
      <c r="DT283" s="11" t="b">
        <v>1</v>
      </c>
      <c r="DU283" s="11" t="b">
        <v>1</v>
      </c>
      <c r="DV283" s="11" t="b">
        <v>1</v>
      </c>
      <c r="DW283" s="11" t="b">
        <v>1</v>
      </c>
      <c r="DX283" s="11" t="b">
        <v>1</v>
      </c>
      <c r="DY283" s="11" t="b">
        <v>1</v>
      </c>
      <c r="DZ283" s="11" t="b">
        <v>1</v>
      </c>
      <c r="EA283" s="11" t="b">
        <v>1</v>
      </c>
      <c r="EB283" s="11" t="b">
        <v>1</v>
      </c>
      <c r="EC283" s="11" t="b">
        <v>1</v>
      </c>
      <c r="ED283" s="11" t="b">
        <v>1</v>
      </c>
      <c r="EE283" s="11" t="b">
        <v>1</v>
      </c>
      <c r="EF283" s="11" t="b">
        <v>1</v>
      </c>
      <c r="EG283" s="11">
        <v>2.7626000000000001E-2</v>
      </c>
      <c r="EH283" s="11">
        <v>3.1393999999999998E-2</v>
      </c>
      <c r="EI283" s="11">
        <v>3.1036000000000001E-2</v>
      </c>
      <c r="EJ283" s="11">
        <v>3.4284000000000002E-2</v>
      </c>
      <c r="EK283" s="11">
        <v>3.1754999999999999E-2</v>
      </c>
      <c r="EL283" s="11">
        <v>3.1248000000000001E-2</v>
      </c>
      <c r="EM283" s="11">
        <v>3.4681999999999998E-2</v>
      </c>
      <c r="EN283" s="11">
        <v>3.3189000000000003E-2</v>
      </c>
      <c r="EO283" s="11">
        <v>3.2537999999999997E-2</v>
      </c>
      <c r="EP283" s="11">
        <v>3.3529999999999997E-2</v>
      </c>
      <c r="EQ283" s="11">
        <v>3.5739E-2</v>
      </c>
      <c r="ER283" s="11">
        <v>4.1799999999999997E-2</v>
      </c>
      <c r="ES283" s="11">
        <v>3.4022999999999998E-2</v>
      </c>
      <c r="ET283" s="11">
        <v>3.2537999999999997E-2</v>
      </c>
      <c r="EU283" s="11">
        <v>3.3529999999999997E-2</v>
      </c>
      <c r="EV283" s="11" t="s">
        <v>434</v>
      </c>
      <c r="EW283" s="11" t="s">
        <v>435</v>
      </c>
    </row>
    <row r="284" spans="1:153" ht="12.75" x14ac:dyDescent="0.2">
      <c r="A284" s="11"/>
      <c r="B284" s="11">
        <v>45901788</v>
      </c>
      <c r="C284" s="11">
        <v>48824.013888888701</v>
      </c>
      <c r="D284" s="11" t="s">
        <v>153</v>
      </c>
      <c r="E284" s="11">
        <v>345600</v>
      </c>
      <c r="F284" s="11">
        <v>52567774</v>
      </c>
      <c r="G284" s="11">
        <v>50058.921527778701</v>
      </c>
      <c r="H284" s="11">
        <v>49432.1798611099</v>
      </c>
      <c r="I284" s="11">
        <v>191261</v>
      </c>
      <c r="J284" s="11">
        <v>1</v>
      </c>
      <c r="K284" s="11">
        <v>66</v>
      </c>
      <c r="L284" s="11">
        <v>81042</v>
      </c>
      <c r="M284" s="11">
        <v>131</v>
      </c>
      <c r="N284" s="11">
        <v>131</v>
      </c>
      <c r="O284" s="11">
        <v>92</v>
      </c>
      <c r="P284" s="11">
        <v>100</v>
      </c>
      <c r="Q284" s="11">
        <v>72324</v>
      </c>
      <c r="R284" s="11" t="s">
        <v>154</v>
      </c>
      <c r="S284" s="11" t="s">
        <v>155</v>
      </c>
      <c r="T284" s="11" t="s">
        <v>208</v>
      </c>
      <c r="U284" s="11">
        <v>0</v>
      </c>
      <c r="V284" s="11" t="s">
        <v>154</v>
      </c>
      <c r="W284" s="11" t="s">
        <v>157</v>
      </c>
      <c r="X284" s="11">
        <v>5</v>
      </c>
      <c r="Y284" s="11">
        <v>1</v>
      </c>
      <c r="Z284" s="11">
        <v>10</v>
      </c>
      <c r="AA284" s="11">
        <v>10</v>
      </c>
      <c r="AB284" s="11">
        <v>10</v>
      </c>
      <c r="AC284" s="11">
        <v>10</v>
      </c>
      <c r="AD284" s="11">
        <v>10</v>
      </c>
      <c r="AE284" s="11">
        <v>10</v>
      </c>
      <c r="AF284" s="11">
        <v>10</v>
      </c>
      <c r="AG284" s="11">
        <v>10</v>
      </c>
      <c r="AH284" s="11">
        <v>10</v>
      </c>
      <c r="AI284" s="11">
        <v>10</v>
      </c>
      <c r="AJ284" s="11">
        <v>10</v>
      </c>
      <c r="AK284" s="11">
        <v>10</v>
      </c>
      <c r="AL284" s="11">
        <v>10</v>
      </c>
      <c r="AM284" s="11">
        <v>121</v>
      </c>
      <c r="AN284" s="11">
        <v>60</v>
      </c>
      <c r="AO284" s="11">
        <v>10</v>
      </c>
      <c r="AP284" s="11">
        <v>120</v>
      </c>
      <c r="AQ284" s="11">
        <v>60</v>
      </c>
      <c r="AR284" s="11">
        <v>40</v>
      </c>
      <c r="AS284" s="11">
        <v>1</v>
      </c>
      <c r="AT284" s="11">
        <v>130</v>
      </c>
      <c r="AU284" s="11">
        <v>92</v>
      </c>
      <c r="AV284" s="11">
        <v>679</v>
      </c>
      <c r="AW284" s="11">
        <v>285</v>
      </c>
      <c r="AX284" s="11">
        <v>1594</v>
      </c>
      <c r="AY284" s="11">
        <v>2114</v>
      </c>
      <c r="AZ284" s="11">
        <v>7432</v>
      </c>
      <c r="BA284" s="11">
        <v>3926</v>
      </c>
      <c r="BB284" s="11">
        <v>20652</v>
      </c>
      <c r="BC284" s="11">
        <v>53319</v>
      </c>
      <c r="BD284" s="11">
        <v>1072</v>
      </c>
      <c r="BE284" s="11">
        <v>15265</v>
      </c>
      <c r="BF284" s="11">
        <v>460</v>
      </c>
      <c r="BG284" s="11">
        <v>4876</v>
      </c>
      <c r="BH284" s="11">
        <v>5516</v>
      </c>
      <c r="BI284" s="11">
        <v>10</v>
      </c>
      <c r="BJ284" s="11">
        <v>10</v>
      </c>
      <c r="BK284" s="11">
        <v>8</v>
      </c>
      <c r="BL284" s="11">
        <v>11</v>
      </c>
      <c r="BM284" s="11">
        <v>8</v>
      </c>
      <c r="BN284" s="11">
        <v>11</v>
      </c>
      <c r="BO284" s="11">
        <v>16</v>
      </c>
      <c r="BP284" s="11">
        <v>13</v>
      </c>
      <c r="BQ284" s="11">
        <v>10</v>
      </c>
      <c r="BR284" s="11">
        <v>12</v>
      </c>
      <c r="BS284" s="11">
        <v>14</v>
      </c>
      <c r="BT284" s="11">
        <v>18</v>
      </c>
      <c r="BU284" s="11">
        <v>25</v>
      </c>
      <c r="BV284" s="11">
        <v>8</v>
      </c>
      <c r="BW284" s="11">
        <v>5</v>
      </c>
      <c r="BX284" s="11">
        <v>21</v>
      </c>
      <c r="BY284" s="11">
        <v>12</v>
      </c>
      <c r="BZ284" s="11">
        <v>34</v>
      </c>
      <c r="CA284" s="11">
        <v>14</v>
      </c>
      <c r="CB284" s="11">
        <v>31</v>
      </c>
      <c r="CC284" s="11">
        <v>11</v>
      </c>
      <c r="CD284" s="11">
        <v>5</v>
      </c>
      <c r="CE284" s="11">
        <v>15</v>
      </c>
      <c r="CF284" s="11">
        <v>5</v>
      </c>
      <c r="CG284" s="11">
        <v>16</v>
      </c>
      <c r="CH284" s="11">
        <v>12</v>
      </c>
      <c r="CI284" s="11" t="s">
        <v>158</v>
      </c>
      <c r="CJ284" s="11" t="s">
        <v>158</v>
      </c>
      <c r="CK284" s="11" t="s">
        <v>158</v>
      </c>
      <c r="CL284" s="11" t="s">
        <v>158</v>
      </c>
      <c r="CM284" s="11" t="s">
        <v>158</v>
      </c>
      <c r="CN284" s="11" t="s">
        <v>158</v>
      </c>
      <c r="CO284" s="11" t="s">
        <v>158</v>
      </c>
      <c r="CP284" s="11" t="s">
        <v>158</v>
      </c>
      <c r="CQ284" s="11" t="s">
        <v>158</v>
      </c>
      <c r="CR284" s="11" t="s">
        <v>158</v>
      </c>
      <c r="CS284" s="11" t="s">
        <v>158</v>
      </c>
      <c r="CT284" s="11" t="s">
        <v>158</v>
      </c>
      <c r="CU284" s="11" t="s">
        <v>158</v>
      </c>
      <c r="CV284" s="11" t="s">
        <v>154</v>
      </c>
      <c r="CW284" s="11" t="s">
        <v>154</v>
      </c>
      <c r="CX284" s="11" t="s">
        <v>154</v>
      </c>
      <c r="CY284" s="11" t="s">
        <v>154</v>
      </c>
      <c r="CZ284" s="11" t="s">
        <v>154</v>
      </c>
      <c r="DA284" s="11" t="s">
        <v>154</v>
      </c>
      <c r="DB284" s="11" t="s">
        <v>154</v>
      </c>
      <c r="DC284" s="11" t="s">
        <v>154</v>
      </c>
      <c r="DD284" s="11" t="s">
        <v>154</v>
      </c>
      <c r="DE284" s="11" t="s">
        <v>154</v>
      </c>
      <c r="DF284" s="11" t="s">
        <v>154</v>
      </c>
      <c r="DG284" s="11" t="s">
        <v>154</v>
      </c>
      <c r="DH284" s="11" t="s">
        <v>154</v>
      </c>
      <c r="DI284" s="11" t="s">
        <v>157</v>
      </c>
      <c r="DJ284" s="11" t="s">
        <v>157</v>
      </c>
      <c r="DK284" s="11" t="s">
        <v>157</v>
      </c>
      <c r="DL284" s="11" t="s">
        <v>157</v>
      </c>
      <c r="DM284" s="11" t="s">
        <v>157</v>
      </c>
      <c r="DN284" s="11" t="s">
        <v>157</v>
      </c>
      <c r="DO284" s="11" t="s">
        <v>157</v>
      </c>
      <c r="DP284" s="11" t="s">
        <v>157</v>
      </c>
      <c r="DQ284" s="11" t="s">
        <v>157</v>
      </c>
      <c r="DR284" s="11" t="s">
        <v>157</v>
      </c>
      <c r="DS284" s="11" t="s">
        <v>157</v>
      </c>
      <c r="DT284" s="11" t="s">
        <v>157</v>
      </c>
      <c r="DU284" s="11" t="s">
        <v>157</v>
      </c>
      <c r="DV284" s="11" t="b">
        <v>1</v>
      </c>
      <c r="DW284" s="11" t="b">
        <v>1</v>
      </c>
      <c r="DX284" s="11" t="b">
        <v>1</v>
      </c>
      <c r="DY284" s="11" t="b">
        <v>1</v>
      </c>
      <c r="DZ284" s="11" t="b">
        <v>1</v>
      </c>
      <c r="EA284" s="11" t="b">
        <v>1</v>
      </c>
      <c r="EB284" s="11" t="b">
        <v>1</v>
      </c>
      <c r="EC284" s="11" t="b">
        <v>1</v>
      </c>
      <c r="ED284" s="11" t="b">
        <v>1</v>
      </c>
      <c r="EE284" s="11" t="b">
        <v>1</v>
      </c>
      <c r="EF284" s="11" t="b">
        <v>1</v>
      </c>
      <c r="EG284" s="11" t="b">
        <v>1</v>
      </c>
      <c r="EH284" s="11" t="b">
        <v>1</v>
      </c>
      <c r="EI284" s="11">
        <v>2.8070000000000001E-2</v>
      </c>
      <c r="EJ284" s="11">
        <v>3.0256999999999999E-2</v>
      </c>
      <c r="EK284" s="11">
        <v>2.6388000000000002E-2</v>
      </c>
      <c r="EL284" s="11">
        <v>3.1347E-2</v>
      </c>
      <c r="EM284" s="11">
        <v>1.2751999999999999E-2</v>
      </c>
      <c r="EN284" s="11">
        <v>0.190276</v>
      </c>
      <c r="EO284" s="11">
        <v>1.9658999999999999E-2</v>
      </c>
      <c r="EP284" s="11">
        <v>3.3561000000000001E-2</v>
      </c>
      <c r="EQ284" s="11">
        <v>3.5728999999999997E-2</v>
      </c>
      <c r="ER284" s="11">
        <v>2.9124000000000001E-2</v>
      </c>
      <c r="ES284" s="11">
        <v>1.6830999999999999E-2</v>
      </c>
      <c r="ET284" s="11">
        <v>3.6824000000000003E-2</v>
      </c>
      <c r="EU284" s="11">
        <v>2.4143000000000001E-2</v>
      </c>
      <c r="EV284" s="11" t="s">
        <v>436</v>
      </c>
      <c r="EW284" s="11" t="s">
        <v>437</v>
      </c>
    </row>
    <row r="285" spans="1:153" ht="12.75" x14ac:dyDescent="0.2">
      <c r="A285" s="11"/>
      <c r="B285" s="11">
        <v>55212574</v>
      </c>
      <c r="C285" s="11">
        <v>57224.214583332599</v>
      </c>
      <c r="D285" s="11" t="s">
        <v>153</v>
      </c>
      <c r="E285" s="11">
        <v>345600</v>
      </c>
      <c r="F285" s="11">
        <v>62898160</v>
      </c>
      <c r="G285" s="11">
        <v>50681.031250001099</v>
      </c>
      <c r="H285" s="11">
        <v>49981.418055554197</v>
      </c>
      <c r="I285" s="11">
        <v>335430</v>
      </c>
      <c r="J285" s="11">
        <v>1</v>
      </c>
      <c r="K285" s="11">
        <v>0</v>
      </c>
      <c r="L285" s="11">
        <v>0</v>
      </c>
      <c r="M285" s="11">
        <v>131</v>
      </c>
      <c r="N285" s="11">
        <v>11</v>
      </c>
      <c r="O285" s="11">
        <v>92</v>
      </c>
      <c r="P285" s="11">
        <v>8.39</v>
      </c>
      <c r="Q285" s="11">
        <v>160977</v>
      </c>
      <c r="R285" s="11" t="s">
        <v>154</v>
      </c>
      <c r="S285" s="11" t="s">
        <v>155</v>
      </c>
      <c r="T285" s="11" t="s">
        <v>208</v>
      </c>
      <c r="U285" s="11">
        <v>0</v>
      </c>
      <c r="V285" s="11" t="s">
        <v>154</v>
      </c>
      <c r="W285" s="11" t="s">
        <v>157</v>
      </c>
      <c r="X285" s="11"/>
      <c r="Y285" s="11">
        <v>1</v>
      </c>
      <c r="Z285" s="11">
        <v>0</v>
      </c>
      <c r="AA285" s="11">
        <v>0</v>
      </c>
      <c r="AB285" s="11">
        <v>10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11</v>
      </c>
      <c r="AN285" s="11">
        <v>10</v>
      </c>
      <c r="AO285" s="11">
        <v>0</v>
      </c>
      <c r="AP285" s="11">
        <v>10</v>
      </c>
      <c r="AQ285" s="11">
        <v>0</v>
      </c>
      <c r="AR285" s="11">
        <v>0</v>
      </c>
      <c r="AS285" s="11">
        <v>1</v>
      </c>
      <c r="AT285" s="11">
        <v>10</v>
      </c>
      <c r="AU285" s="11">
        <v>274</v>
      </c>
      <c r="AV285" s="11">
        <v>113395</v>
      </c>
      <c r="AW285" s="11">
        <v>6730</v>
      </c>
      <c r="AX285" s="11">
        <v>1448</v>
      </c>
      <c r="AY285" s="11">
        <v>4757</v>
      </c>
      <c r="AZ285" s="11">
        <v>1106</v>
      </c>
      <c r="BA285" s="11">
        <v>31121</v>
      </c>
      <c r="BB285" s="11">
        <v>3685</v>
      </c>
      <c r="BC285" s="11">
        <v>1213</v>
      </c>
      <c r="BD285" s="11">
        <v>1023</v>
      </c>
      <c r="BE285" s="11">
        <v>1518</v>
      </c>
      <c r="BF285" s="11">
        <v>1460</v>
      </c>
      <c r="BG285" s="11">
        <v>3169</v>
      </c>
      <c r="BH285" s="11">
        <v>3410</v>
      </c>
      <c r="BI285" s="11">
        <v>9</v>
      </c>
      <c r="BJ285" s="11">
        <v>8</v>
      </c>
      <c r="BK285" s="11">
        <v>4</v>
      </c>
      <c r="BL285" s="11">
        <v>12</v>
      </c>
      <c r="BM285" s="11">
        <v>7</v>
      </c>
      <c r="BN285" s="11">
        <v>8</v>
      </c>
      <c r="BO285" s="11">
        <v>15</v>
      </c>
      <c r="BP285" s="11">
        <v>11</v>
      </c>
      <c r="BQ285" s="11">
        <v>7</v>
      </c>
      <c r="BR285" s="11">
        <v>8</v>
      </c>
      <c r="BS285" s="11">
        <v>15</v>
      </c>
      <c r="BT285" s="11">
        <v>11</v>
      </c>
      <c r="BU285" s="11">
        <v>11</v>
      </c>
      <c r="BV285" s="11">
        <v>52</v>
      </c>
      <c r="BW285" s="11">
        <v>76</v>
      </c>
      <c r="BX285" s="11">
        <v>10</v>
      </c>
      <c r="BY285" s="11">
        <v>26</v>
      </c>
      <c r="BZ285" s="11">
        <v>10</v>
      </c>
      <c r="CA285" s="11">
        <v>32</v>
      </c>
      <c r="CB285" s="11">
        <v>37</v>
      </c>
      <c r="CC285" s="11">
        <v>20</v>
      </c>
      <c r="CD285" s="11">
        <v>9</v>
      </c>
      <c r="CE285" s="11">
        <v>4</v>
      </c>
      <c r="CF285" s="11">
        <v>11</v>
      </c>
      <c r="CG285" s="11">
        <v>15</v>
      </c>
      <c r="CH285" s="11">
        <v>5</v>
      </c>
      <c r="CI285" s="11" t="s">
        <v>158</v>
      </c>
      <c r="CJ285" s="11" t="s">
        <v>158</v>
      </c>
      <c r="CK285" s="11" t="s">
        <v>158</v>
      </c>
      <c r="CL285" s="11" t="s">
        <v>158</v>
      </c>
      <c r="CM285" s="11" t="s">
        <v>158</v>
      </c>
      <c r="CN285" s="11" t="s">
        <v>158</v>
      </c>
      <c r="CO285" s="11" t="s">
        <v>158</v>
      </c>
      <c r="CP285" s="11" t="s">
        <v>158</v>
      </c>
      <c r="CQ285" s="11" t="s">
        <v>158</v>
      </c>
      <c r="CR285" s="11" t="s">
        <v>158</v>
      </c>
      <c r="CS285" s="11" t="s">
        <v>158</v>
      </c>
      <c r="CT285" s="11" t="s">
        <v>158</v>
      </c>
      <c r="CU285" s="11" t="s">
        <v>158</v>
      </c>
      <c r="CV285" s="11" t="s">
        <v>154</v>
      </c>
      <c r="CW285" s="11" t="s">
        <v>154</v>
      </c>
      <c r="CX285" s="11" t="s">
        <v>154</v>
      </c>
      <c r="CY285" s="11" t="s">
        <v>154</v>
      </c>
      <c r="CZ285" s="11" t="s">
        <v>154</v>
      </c>
      <c r="DA285" s="11" t="s">
        <v>154</v>
      </c>
      <c r="DB285" s="11" t="s">
        <v>154</v>
      </c>
      <c r="DC285" s="11" t="s">
        <v>154</v>
      </c>
      <c r="DD285" s="11" t="s">
        <v>154</v>
      </c>
      <c r="DE285" s="11" t="s">
        <v>154</v>
      </c>
      <c r="DF285" s="11" t="s">
        <v>154</v>
      </c>
      <c r="DG285" s="11" t="s">
        <v>154</v>
      </c>
      <c r="DH285" s="11" t="s">
        <v>154</v>
      </c>
      <c r="DI285" s="11" t="s">
        <v>157</v>
      </c>
      <c r="DJ285" s="11" t="s">
        <v>157</v>
      </c>
      <c r="DK285" s="11" t="s">
        <v>157</v>
      </c>
      <c r="DL285" s="11" t="s">
        <v>157</v>
      </c>
      <c r="DM285" s="11" t="s">
        <v>157</v>
      </c>
      <c r="DN285" s="11" t="s">
        <v>157</v>
      </c>
      <c r="DO285" s="11" t="s">
        <v>157</v>
      </c>
      <c r="DP285" s="11" t="s">
        <v>157</v>
      </c>
      <c r="DQ285" s="11" t="s">
        <v>157</v>
      </c>
      <c r="DR285" s="11" t="s">
        <v>157</v>
      </c>
      <c r="DS285" s="11" t="s">
        <v>157</v>
      </c>
      <c r="DT285" s="11" t="s">
        <v>157</v>
      </c>
      <c r="DU285" s="11" t="s">
        <v>157</v>
      </c>
      <c r="DV285" s="11" t="b">
        <v>0</v>
      </c>
      <c r="DW285" s="11" t="b">
        <v>0</v>
      </c>
      <c r="DX285" s="11" t="b">
        <v>1</v>
      </c>
      <c r="DY285" s="11" t="b">
        <v>0</v>
      </c>
      <c r="DZ285" s="11" t="b">
        <v>0</v>
      </c>
      <c r="EA285" s="11" t="b">
        <v>0</v>
      </c>
      <c r="EB285" s="11" t="b">
        <v>0</v>
      </c>
      <c r="EC285" s="11" t="b">
        <v>0</v>
      </c>
      <c r="ED285" s="11" t="b">
        <v>0</v>
      </c>
      <c r="EE285" s="11" t="b">
        <v>0</v>
      </c>
      <c r="EF285" s="11" t="b">
        <v>0</v>
      </c>
      <c r="EG285" s="11" t="b">
        <v>0</v>
      </c>
      <c r="EH285" s="11" t="b">
        <v>0</v>
      </c>
      <c r="EI285" s="11">
        <v>1.5468000000000001E-2</v>
      </c>
      <c r="EJ285" s="11">
        <v>2.1722999999999999E-2</v>
      </c>
      <c r="EK285" s="11">
        <v>0.48022300000000001</v>
      </c>
      <c r="EL285" s="11">
        <v>4.2160000000000003E-2</v>
      </c>
      <c r="EM285" s="11">
        <v>3.8793000000000001E-2</v>
      </c>
      <c r="EN285" s="11">
        <v>5.6857999999999999E-2</v>
      </c>
      <c r="EO285" s="11">
        <v>0.236933</v>
      </c>
      <c r="EP285" s="11">
        <v>3.3565999999999999E-2</v>
      </c>
      <c r="EQ285" s="11">
        <v>8.6124999999999993E-2</v>
      </c>
      <c r="ER285" s="11">
        <v>3.2305E-2</v>
      </c>
      <c r="ES285" s="11">
        <v>3.5415000000000002E-2</v>
      </c>
      <c r="ET285" s="11">
        <v>7.9158000000000006E-2</v>
      </c>
      <c r="EU285" s="11">
        <v>3.4729999999999997E-2</v>
      </c>
      <c r="EV285" s="11" t="s">
        <v>277</v>
      </c>
      <c r="EW285" s="11" t="s">
        <v>233</v>
      </c>
    </row>
    <row r="286" spans="1:153" ht="12.75" x14ac:dyDescent="0.2">
      <c r="A286" s="11"/>
      <c r="B286" s="11">
        <v>40836012</v>
      </c>
      <c r="C286" s="11">
        <v>48056.371527777599</v>
      </c>
      <c r="D286" s="11" t="s">
        <v>153</v>
      </c>
      <c r="E286" s="11">
        <v>345600</v>
      </c>
      <c r="F286" s="11">
        <v>48029630</v>
      </c>
      <c r="G286" s="11">
        <v>48995.314583334097</v>
      </c>
      <c r="H286" s="11">
        <v>48493.1597222212</v>
      </c>
      <c r="I286" s="11">
        <v>364905</v>
      </c>
      <c r="J286" s="11">
        <v>1</v>
      </c>
      <c r="K286" s="11">
        <v>0</v>
      </c>
      <c r="L286" s="11">
        <v>0</v>
      </c>
      <c r="M286" s="11">
        <v>131</v>
      </c>
      <c r="N286" s="11">
        <v>131</v>
      </c>
      <c r="O286" s="11">
        <v>92</v>
      </c>
      <c r="P286" s="11">
        <v>100</v>
      </c>
      <c r="Q286" s="11">
        <v>152733</v>
      </c>
      <c r="R286" s="11" t="s">
        <v>154</v>
      </c>
      <c r="S286" s="11" t="s">
        <v>155</v>
      </c>
      <c r="T286" s="11" t="s">
        <v>156</v>
      </c>
      <c r="U286" s="11">
        <v>0</v>
      </c>
      <c r="V286" s="11" t="s">
        <v>154</v>
      </c>
      <c r="W286" s="11" t="s">
        <v>157</v>
      </c>
      <c r="X286" s="11">
        <v>5</v>
      </c>
      <c r="Y286" s="11">
        <v>1</v>
      </c>
      <c r="Z286" s="11">
        <v>10</v>
      </c>
      <c r="AA286" s="11">
        <v>10</v>
      </c>
      <c r="AB286" s="11">
        <v>10</v>
      </c>
      <c r="AC286" s="11">
        <v>10</v>
      </c>
      <c r="AD286" s="11">
        <v>10</v>
      </c>
      <c r="AE286" s="11">
        <v>10</v>
      </c>
      <c r="AF286" s="11">
        <v>10</v>
      </c>
      <c r="AG286" s="11">
        <v>10</v>
      </c>
      <c r="AH286" s="11">
        <v>10</v>
      </c>
      <c r="AI286" s="11">
        <v>10</v>
      </c>
      <c r="AJ286" s="11">
        <v>10</v>
      </c>
      <c r="AK286" s="11">
        <v>10</v>
      </c>
      <c r="AL286" s="11">
        <v>10</v>
      </c>
      <c r="AM286" s="11">
        <v>121</v>
      </c>
      <c r="AN286" s="11">
        <v>60</v>
      </c>
      <c r="AO286" s="11">
        <v>10</v>
      </c>
      <c r="AP286" s="11">
        <v>120</v>
      </c>
      <c r="AQ286" s="11">
        <v>60</v>
      </c>
      <c r="AR286" s="11">
        <v>40</v>
      </c>
      <c r="AS286" s="11">
        <v>1</v>
      </c>
      <c r="AT286" s="11">
        <v>130</v>
      </c>
      <c r="AU286" s="11">
        <v>128</v>
      </c>
      <c r="AV286" s="11">
        <v>4914</v>
      </c>
      <c r="AW286" s="11">
        <v>701</v>
      </c>
      <c r="AX286" s="11">
        <v>605</v>
      </c>
      <c r="AY286" s="11">
        <v>1912</v>
      </c>
      <c r="AZ286" s="11">
        <v>848</v>
      </c>
      <c r="BA286" s="11">
        <v>682</v>
      </c>
      <c r="BB286" s="11">
        <v>112296</v>
      </c>
      <c r="BC286" s="11">
        <v>20885</v>
      </c>
      <c r="BD286" s="11">
        <v>804</v>
      </c>
      <c r="BE286" s="11">
        <v>7231</v>
      </c>
      <c r="BF286" s="11">
        <v>435</v>
      </c>
      <c r="BG286" s="11">
        <v>57800</v>
      </c>
      <c r="BH286" s="11">
        <v>2880</v>
      </c>
      <c r="BI286" s="11">
        <v>10</v>
      </c>
      <c r="BJ286" s="11">
        <v>10</v>
      </c>
      <c r="BK286" s="11">
        <v>9</v>
      </c>
      <c r="BL286" s="11">
        <v>13</v>
      </c>
      <c r="BM286" s="11">
        <v>9</v>
      </c>
      <c r="BN286" s="11">
        <v>10</v>
      </c>
      <c r="BO286" s="11">
        <v>14</v>
      </c>
      <c r="BP286" s="11">
        <v>13</v>
      </c>
      <c r="BQ286" s="11">
        <v>15</v>
      </c>
      <c r="BR286" s="11">
        <v>19</v>
      </c>
      <c r="BS286" s="11">
        <v>14</v>
      </c>
      <c r="BT286" s="11">
        <v>24</v>
      </c>
      <c r="BU286" s="11">
        <v>42</v>
      </c>
      <c r="BV286" s="11">
        <v>2</v>
      </c>
      <c r="BW286" s="11">
        <v>2</v>
      </c>
      <c r="BX286" s="11">
        <v>4</v>
      </c>
      <c r="BY286" s="11">
        <v>12</v>
      </c>
      <c r="BZ286" s="11">
        <v>3</v>
      </c>
      <c r="CA286" s="11">
        <v>4</v>
      </c>
      <c r="CB286" s="11">
        <v>2</v>
      </c>
      <c r="CC286" s="11">
        <v>2</v>
      </c>
      <c r="CD286" s="11">
        <v>5</v>
      </c>
      <c r="CE286" s="11">
        <v>2</v>
      </c>
      <c r="CF286" s="11">
        <v>2</v>
      </c>
      <c r="CG286" s="11">
        <v>3</v>
      </c>
      <c r="CH286" s="11">
        <v>5</v>
      </c>
      <c r="CI286" s="11" t="s">
        <v>158</v>
      </c>
      <c r="CJ286" s="11" t="s">
        <v>158</v>
      </c>
      <c r="CK286" s="11" t="s">
        <v>158</v>
      </c>
      <c r="CL286" s="11" t="s">
        <v>158</v>
      </c>
      <c r="CM286" s="11" t="s">
        <v>158</v>
      </c>
      <c r="CN286" s="11" t="s">
        <v>158</v>
      </c>
      <c r="CO286" s="11" t="s">
        <v>158</v>
      </c>
      <c r="CP286" s="11" t="s">
        <v>158</v>
      </c>
      <c r="CQ286" s="11" t="s">
        <v>158</v>
      </c>
      <c r="CR286" s="11" t="s">
        <v>158</v>
      </c>
      <c r="CS286" s="11" t="s">
        <v>158</v>
      </c>
      <c r="CT286" s="11" t="s">
        <v>158</v>
      </c>
      <c r="CU286" s="11" t="s">
        <v>158</v>
      </c>
      <c r="CV286" s="11" t="s">
        <v>154</v>
      </c>
      <c r="CW286" s="11" t="s">
        <v>154</v>
      </c>
      <c r="CX286" s="11" t="s">
        <v>154</v>
      </c>
      <c r="CY286" s="11" t="s">
        <v>154</v>
      </c>
      <c r="CZ286" s="11" t="s">
        <v>154</v>
      </c>
      <c r="DA286" s="11" t="s">
        <v>154</v>
      </c>
      <c r="DB286" s="11" t="s">
        <v>154</v>
      </c>
      <c r="DC286" s="11" t="s">
        <v>154</v>
      </c>
      <c r="DD286" s="11" t="s">
        <v>154</v>
      </c>
      <c r="DE286" s="11" t="s">
        <v>154</v>
      </c>
      <c r="DF286" s="11" t="s">
        <v>154</v>
      </c>
      <c r="DG286" s="11" t="s">
        <v>154</v>
      </c>
      <c r="DH286" s="11" t="s">
        <v>154</v>
      </c>
      <c r="DI286" s="11" t="s">
        <v>157</v>
      </c>
      <c r="DJ286" s="11" t="s">
        <v>157</v>
      </c>
      <c r="DK286" s="11" t="s">
        <v>157</v>
      </c>
      <c r="DL286" s="11" t="s">
        <v>157</v>
      </c>
      <c r="DM286" s="11" t="s">
        <v>157</v>
      </c>
      <c r="DN286" s="11" t="s">
        <v>157</v>
      </c>
      <c r="DO286" s="11" t="s">
        <v>157</v>
      </c>
      <c r="DP286" s="11" t="s">
        <v>157</v>
      </c>
      <c r="DQ286" s="11" t="s">
        <v>157</v>
      </c>
      <c r="DR286" s="11" t="s">
        <v>157</v>
      </c>
      <c r="DS286" s="11" t="s">
        <v>157</v>
      </c>
      <c r="DT286" s="11" t="s">
        <v>157</v>
      </c>
      <c r="DU286" s="11" t="s">
        <v>157</v>
      </c>
      <c r="DV286" s="11" t="b">
        <v>1</v>
      </c>
      <c r="DW286" s="11" t="b">
        <v>1</v>
      </c>
      <c r="DX286" s="11" t="b">
        <v>1</v>
      </c>
      <c r="DY286" s="11" t="b">
        <v>1</v>
      </c>
      <c r="DZ286" s="11" t="b">
        <v>1</v>
      </c>
      <c r="EA286" s="11" t="b">
        <v>1</v>
      </c>
      <c r="EB286" s="11" t="b">
        <v>1</v>
      </c>
      <c r="EC286" s="11" t="b">
        <v>1</v>
      </c>
      <c r="ED286" s="11" t="b">
        <v>1</v>
      </c>
      <c r="EE286" s="11" t="b">
        <v>1</v>
      </c>
      <c r="EF286" s="11" t="b">
        <v>1</v>
      </c>
      <c r="EG286" s="11" t="b">
        <v>1</v>
      </c>
      <c r="EH286" s="11" t="b">
        <v>1</v>
      </c>
      <c r="EI286" s="11">
        <v>3.2009999999999997E-2</v>
      </c>
      <c r="EJ286" s="11">
        <v>3.0869000000000001E-2</v>
      </c>
      <c r="EK286" s="11">
        <v>2.8538000000000001E-2</v>
      </c>
      <c r="EL286" s="11">
        <v>3.1130000000000001E-2</v>
      </c>
      <c r="EM286" s="11">
        <v>5.9304000000000003E-2</v>
      </c>
      <c r="EN286" s="11">
        <v>3.3228000000000001E-2</v>
      </c>
      <c r="EO286" s="11">
        <v>3.3789E-2</v>
      </c>
      <c r="EP286" s="11">
        <v>3.3627999999999998E-2</v>
      </c>
      <c r="EQ286" s="11">
        <v>3.7199000000000003E-2</v>
      </c>
      <c r="ER286" s="11">
        <v>4.9333000000000002E-2</v>
      </c>
      <c r="ES286" s="11">
        <v>4.0606000000000003E-2</v>
      </c>
      <c r="ET286" s="11">
        <v>2.0586E-2</v>
      </c>
      <c r="EU286" s="11">
        <v>4.5099E-2</v>
      </c>
      <c r="EV286" s="11" t="s">
        <v>438</v>
      </c>
      <c r="EW286" s="11" t="s">
        <v>229</v>
      </c>
    </row>
    <row r="287" spans="1:153" ht="12.75" x14ac:dyDescent="0.2">
      <c r="A287" s="11"/>
      <c r="B287" s="11">
        <v>34482326</v>
      </c>
      <c r="C287" s="11">
        <v>55798.593055554898</v>
      </c>
      <c r="D287" s="11" t="s">
        <v>153</v>
      </c>
      <c r="E287" s="11">
        <v>345600</v>
      </c>
      <c r="F287" s="11">
        <v>40066690</v>
      </c>
      <c r="G287" s="11">
        <v>46827.964583333698</v>
      </c>
      <c r="H287" s="11">
        <v>46579.684722221697</v>
      </c>
      <c r="I287" s="11">
        <v>252889</v>
      </c>
      <c r="J287" s="11">
        <v>1</v>
      </c>
      <c r="K287" s="11">
        <v>21</v>
      </c>
      <c r="L287" s="11">
        <v>105832</v>
      </c>
      <c r="M287" s="11">
        <v>131</v>
      </c>
      <c r="N287" s="11">
        <v>10</v>
      </c>
      <c r="O287" s="11">
        <v>92</v>
      </c>
      <c r="P287" s="11">
        <v>7.63</v>
      </c>
      <c r="Q287" s="11">
        <v>136638</v>
      </c>
      <c r="R287" s="11" t="s">
        <v>154</v>
      </c>
      <c r="S287" s="11" t="s">
        <v>155</v>
      </c>
      <c r="T287" s="11" t="s">
        <v>156</v>
      </c>
      <c r="U287" s="11">
        <v>18</v>
      </c>
      <c r="V287" s="11" t="s">
        <v>154</v>
      </c>
      <c r="W287" s="11" t="s">
        <v>157</v>
      </c>
      <c r="X287" s="11"/>
      <c r="Y287" s="11" t="s">
        <v>157</v>
      </c>
      <c r="Z287" s="11">
        <v>0</v>
      </c>
      <c r="AA287" s="11">
        <v>0</v>
      </c>
      <c r="AB287" s="11">
        <v>10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10</v>
      </c>
      <c r="AN287" s="11">
        <v>10</v>
      </c>
      <c r="AO287" s="11">
        <v>0</v>
      </c>
      <c r="AP287" s="11">
        <v>10</v>
      </c>
      <c r="AQ287" s="11">
        <v>0</v>
      </c>
      <c r="AR287" s="11">
        <v>0</v>
      </c>
      <c r="AS287" s="11">
        <v>0</v>
      </c>
      <c r="AT287" s="11">
        <v>10</v>
      </c>
      <c r="AU287" s="11" t="s">
        <v>157</v>
      </c>
      <c r="AV287" s="11">
        <v>108564</v>
      </c>
      <c r="AW287" s="11">
        <v>1409</v>
      </c>
      <c r="AX287" s="11">
        <v>173</v>
      </c>
      <c r="AY287" s="11">
        <v>1211</v>
      </c>
      <c r="AZ287" s="11">
        <v>867</v>
      </c>
      <c r="BA287" s="11">
        <v>588</v>
      </c>
      <c r="BB287" s="11">
        <v>738</v>
      </c>
      <c r="BC287" s="11">
        <v>542</v>
      </c>
      <c r="BD287" s="11">
        <v>281</v>
      </c>
      <c r="BE287" s="11">
        <v>562</v>
      </c>
      <c r="BF287" s="11">
        <v>252</v>
      </c>
      <c r="BG287" s="11">
        <v>508</v>
      </c>
      <c r="BH287" s="11">
        <v>76</v>
      </c>
      <c r="BI287" s="11">
        <v>10</v>
      </c>
      <c r="BJ287" s="11">
        <v>10</v>
      </c>
      <c r="BK287" s="11">
        <v>9</v>
      </c>
      <c r="BL287" s="11">
        <v>11</v>
      </c>
      <c r="BM287" s="11">
        <v>9</v>
      </c>
      <c r="BN287" s="11">
        <v>9</v>
      </c>
      <c r="BO287" s="11">
        <v>9</v>
      </c>
      <c r="BP287" s="11">
        <v>9</v>
      </c>
      <c r="BQ287" s="11">
        <v>9</v>
      </c>
      <c r="BR287" s="11">
        <v>9</v>
      </c>
      <c r="BS287" s="11">
        <v>9</v>
      </c>
      <c r="BT287" s="11">
        <v>16</v>
      </c>
      <c r="BU287" s="11">
        <v>10</v>
      </c>
      <c r="BV287" s="11">
        <v>13</v>
      </c>
      <c r="BW287" s="11">
        <v>5</v>
      </c>
      <c r="BX287" s="11">
        <v>3</v>
      </c>
      <c r="BY287" s="11">
        <v>8</v>
      </c>
      <c r="BZ287" s="11">
        <v>3</v>
      </c>
      <c r="CA287" s="11">
        <v>1</v>
      </c>
      <c r="CB287" s="11">
        <v>3</v>
      </c>
      <c r="CC287" s="11">
        <v>3</v>
      </c>
      <c r="CD287" s="11">
        <v>4</v>
      </c>
      <c r="CE287" s="11">
        <v>1</v>
      </c>
      <c r="CF287" s="11">
        <v>3</v>
      </c>
      <c r="CG287" s="11">
        <v>3</v>
      </c>
      <c r="CH287" s="11">
        <v>2</v>
      </c>
      <c r="CI287" s="11" t="s">
        <v>158</v>
      </c>
      <c r="CJ287" s="11" t="s">
        <v>158</v>
      </c>
      <c r="CK287" s="11" t="s">
        <v>158</v>
      </c>
      <c r="CL287" s="11" t="s">
        <v>158</v>
      </c>
      <c r="CM287" s="11" t="s">
        <v>158</v>
      </c>
      <c r="CN287" s="11" t="s">
        <v>158</v>
      </c>
      <c r="CO287" s="11" t="s">
        <v>158</v>
      </c>
      <c r="CP287" s="11" t="s">
        <v>158</v>
      </c>
      <c r="CQ287" s="11" t="s">
        <v>158</v>
      </c>
      <c r="CR287" s="11" t="s">
        <v>158</v>
      </c>
      <c r="CS287" s="11" t="s">
        <v>158</v>
      </c>
      <c r="CT287" s="11" t="s">
        <v>158</v>
      </c>
      <c r="CU287" s="11" t="s">
        <v>158</v>
      </c>
      <c r="CV287" s="11" t="s">
        <v>154</v>
      </c>
      <c r="CW287" s="11" t="s">
        <v>154</v>
      </c>
      <c r="CX287" s="11" t="s">
        <v>154</v>
      </c>
      <c r="CY287" s="11" t="s">
        <v>154</v>
      </c>
      <c r="CZ287" s="11" t="s">
        <v>154</v>
      </c>
      <c r="DA287" s="11" t="s">
        <v>154</v>
      </c>
      <c r="DB287" s="11" t="s">
        <v>154</v>
      </c>
      <c r="DC287" s="11" t="s">
        <v>154</v>
      </c>
      <c r="DD287" s="11" t="s">
        <v>154</v>
      </c>
      <c r="DE287" s="11" t="s">
        <v>154</v>
      </c>
      <c r="DF287" s="11" t="s">
        <v>154</v>
      </c>
      <c r="DG287" s="11" t="s">
        <v>154</v>
      </c>
      <c r="DH287" s="11" t="s">
        <v>154</v>
      </c>
      <c r="DI287" s="11" t="s">
        <v>157</v>
      </c>
      <c r="DJ287" s="11" t="s">
        <v>157</v>
      </c>
      <c r="DK287" s="11" t="s">
        <v>157</v>
      </c>
      <c r="DL287" s="11" t="s">
        <v>157</v>
      </c>
      <c r="DM287" s="11" t="s">
        <v>157</v>
      </c>
      <c r="DN287" s="11" t="s">
        <v>157</v>
      </c>
      <c r="DO287" s="11" t="s">
        <v>157</v>
      </c>
      <c r="DP287" s="11" t="s">
        <v>157</v>
      </c>
      <c r="DQ287" s="11" t="s">
        <v>157</v>
      </c>
      <c r="DR287" s="11" t="s">
        <v>157</v>
      </c>
      <c r="DS287" s="11" t="s">
        <v>157</v>
      </c>
      <c r="DT287" s="11" t="s">
        <v>157</v>
      </c>
      <c r="DU287" s="11" t="s">
        <v>157</v>
      </c>
      <c r="DV287" s="11" t="b">
        <v>0</v>
      </c>
      <c r="DW287" s="11" t="b">
        <v>0</v>
      </c>
      <c r="DX287" s="11" t="b">
        <v>1</v>
      </c>
      <c r="DY287" s="11" t="b">
        <v>0</v>
      </c>
      <c r="DZ287" s="11" t="b">
        <v>0</v>
      </c>
      <c r="EA287" s="11" t="b">
        <v>0</v>
      </c>
      <c r="EB287" s="11" t="b">
        <v>0</v>
      </c>
      <c r="EC287" s="11" t="b">
        <v>0</v>
      </c>
      <c r="ED287" s="11" t="b">
        <v>0</v>
      </c>
      <c r="EE287" s="11" t="b">
        <v>0</v>
      </c>
      <c r="EF287" s="11" t="b">
        <v>0</v>
      </c>
      <c r="EG287" s="11" t="b">
        <v>0</v>
      </c>
      <c r="EH287" s="11" t="b">
        <v>0</v>
      </c>
      <c r="EI287" s="11">
        <v>3.0619E-2</v>
      </c>
      <c r="EJ287" s="11">
        <v>3.3444000000000002E-2</v>
      </c>
      <c r="EK287" s="11">
        <v>2.8008999999999999E-2</v>
      </c>
      <c r="EL287" s="11">
        <v>3.1859999999999999E-2</v>
      </c>
      <c r="EM287" s="11">
        <v>3.4929000000000002E-2</v>
      </c>
      <c r="EN287" s="11">
        <v>2.8277E-2</v>
      </c>
      <c r="EO287" s="11">
        <v>2.9742000000000001E-2</v>
      </c>
      <c r="EP287" s="11">
        <v>3.3637E-2</v>
      </c>
      <c r="EQ287" s="11">
        <v>4.7953000000000003E-2</v>
      </c>
      <c r="ER287" s="11">
        <v>3.2759999999999997E-2</v>
      </c>
      <c r="ES287" s="11">
        <v>5.5566999999999998E-2</v>
      </c>
      <c r="ET287" s="11">
        <v>3.1275999999999998E-2</v>
      </c>
      <c r="EU287" s="11">
        <v>3.3283E-2</v>
      </c>
      <c r="EV287" s="11" t="s">
        <v>439</v>
      </c>
      <c r="EW287" s="11" t="s">
        <v>440</v>
      </c>
    </row>
    <row r="288" spans="1:153" ht="12.75" x14ac:dyDescent="0.2">
      <c r="A288" s="11"/>
      <c r="B288" s="11">
        <v>73848106</v>
      </c>
      <c r="C288" s="11">
        <v>53407.935416666201</v>
      </c>
      <c r="D288" s="11" t="s">
        <v>153</v>
      </c>
      <c r="E288" s="11">
        <v>345600</v>
      </c>
      <c r="F288" s="11">
        <v>77824584</v>
      </c>
      <c r="G288" s="11">
        <v>55035.799305557397</v>
      </c>
      <c r="H288" s="11">
        <v>53826.085416664297</v>
      </c>
      <c r="I288" s="11">
        <v>280894</v>
      </c>
      <c r="J288" s="11">
        <v>1</v>
      </c>
      <c r="K288" s="11">
        <v>76</v>
      </c>
      <c r="L288" s="11">
        <v>300515</v>
      </c>
      <c r="M288" s="11">
        <v>131</v>
      </c>
      <c r="N288" s="11">
        <v>120.5</v>
      </c>
      <c r="O288" s="11">
        <v>92</v>
      </c>
      <c r="P288" s="11">
        <v>91.98</v>
      </c>
      <c r="Q288" s="11">
        <v>77700</v>
      </c>
      <c r="R288" s="11" t="s">
        <v>154</v>
      </c>
      <c r="S288" s="11" t="s">
        <v>155</v>
      </c>
      <c r="T288" s="11" t="s">
        <v>208</v>
      </c>
      <c r="U288" s="11">
        <v>57</v>
      </c>
      <c r="V288" s="11" t="s">
        <v>154</v>
      </c>
      <c r="W288" s="11" t="s">
        <v>157</v>
      </c>
      <c r="X288" s="11">
        <v>1</v>
      </c>
      <c r="Y288" s="11">
        <v>0.5</v>
      </c>
      <c r="Z288" s="11">
        <v>10</v>
      </c>
      <c r="AA288" s="11">
        <v>10</v>
      </c>
      <c r="AB288" s="11">
        <v>10</v>
      </c>
      <c r="AC288" s="11">
        <v>10</v>
      </c>
      <c r="AD288" s="11">
        <v>10</v>
      </c>
      <c r="AE288" s="11">
        <v>10</v>
      </c>
      <c r="AF288" s="11">
        <v>10</v>
      </c>
      <c r="AG288" s="11">
        <v>10</v>
      </c>
      <c r="AH288" s="11">
        <v>10</v>
      </c>
      <c r="AI288" s="11">
        <v>10</v>
      </c>
      <c r="AJ288" s="11">
        <v>10</v>
      </c>
      <c r="AK288" s="11">
        <v>0</v>
      </c>
      <c r="AL288" s="11">
        <v>10</v>
      </c>
      <c r="AM288" s="11">
        <v>110.5</v>
      </c>
      <c r="AN288" s="11">
        <v>60</v>
      </c>
      <c r="AO288" s="11">
        <v>10</v>
      </c>
      <c r="AP288" s="11">
        <v>110</v>
      </c>
      <c r="AQ288" s="11">
        <v>50</v>
      </c>
      <c r="AR288" s="11">
        <v>30</v>
      </c>
      <c r="AS288" s="11">
        <v>0.5</v>
      </c>
      <c r="AT288" s="11">
        <v>120</v>
      </c>
      <c r="AU288" s="11">
        <v>6450</v>
      </c>
      <c r="AV288" s="11">
        <v>11919</v>
      </c>
      <c r="AW288" s="11">
        <v>18016</v>
      </c>
      <c r="AX288" s="11">
        <v>17510</v>
      </c>
      <c r="AY288" s="11">
        <v>2919</v>
      </c>
      <c r="AZ288" s="11">
        <v>1900</v>
      </c>
      <c r="BA288" s="11">
        <v>12789</v>
      </c>
      <c r="BB288" s="11">
        <v>5652</v>
      </c>
      <c r="BC288" s="11">
        <v>3384</v>
      </c>
      <c r="BD288" s="11">
        <v>846</v>
      </c>
      <c r="BE288" s="11">
        <v>16972</v>
      </c>
      <c r="BF288" s="11">
        <v>1815</v>
      </c>
      <c r="BG288" s="11">
        <v>1686</v>
      </c>
      <c r="BH288" s="11">
        <v>99366</v>
      </c>
      <c r="BI288" s="11">
        <v>19</v>
      </c>
      <c r="BJ288" s="11">
        <v>15</v>
      </c>
      <c r="BK288" s="11">
        <v>16</v>
      </c>
      <c r="BL288" s="11">
        <v>16</v>
      </c>
      <c r="BM288" s="11">
        <v>11</v>
      </c>
      <c r="BN288" s="11">
        <v>11</v>
      </c>
      <c r="BO288" s="11">
        <v>24</v>
      </c>
      <c r="BP288" s="11">
        <v>24</v>
      </c>
      <c r="BQ288" s="11">
        <v>17</v>
      </c>
      <c r="BR288" s="11">
        <v>20</v>
      </c>
      <c r="BS288" s="11">
        <v>22</v>
      </c>
      <c r="BT288" s="11">
        <v>17</v>
      </c>
      <c r="BU288" s="11">
        <v>33</v>
      </c>
      <c r="BV288" s="11">
        <v>28</v>
      </c>
      <c r="BW288" s="11">
        <v>13</v>
      </c>
      <c r="BX288" s="11">
        <v>14</v>
      </c>
      <c r="BY288" s="11">
        <v>7</v>
      </c>
      <c r="BZ288" s="11">
        <v>6</v>
      </c>
      <c r="CA288" s="11">
        <v>10</v>
      </c>
      <c r="CB288" s="11">
        <v>11</v>
      </c>
      <c r="CC288" s="11">
        <v>9</v>
      </c>
      <c r="CD288" s="11">
        <v>8</v>
      </c>
      <c r="CE288" s="11">
        <v>10</v>
      </c>
      <c r="CF288" s="11">
        <v>7</v>
      </c>
      <c r="CG288" s="11">
        <v>2</v>
      </c>
      <c r="CH288" s="11">
        <v>37</v>
      </c>
      <c r="CI288" s="11" t="s">
        <v>158</v>
      </c>
      <c r="CJ288" s="11" t="s">
        <v>158</v>
      </c>
      <c r="CK288" s="11" t="s">
        <v>158</v>
      </c>
      <c r="CL288" s="11" t="s">
        <v>158</v>
      </c>
      <c r="CM288" s="11" t="s">
        <v>158</v>
      </c>
      <c r="CN288" s="11" t="s">
        <v>158</v>
      </c>
      <c r="CO288" s="11" t="s">
        <v>158</v>
      </c>
      <c r="CP288" s="11" t="s">
        <v>158</v>
      </c>
      <c r="CQ288" s="11" t="s">
        <v>158</v>
      </c>
      <c r="CR288" s="11" t="s">
        <v>158</v>
      </c>
      <c r="CS288" s="11" t="s">
        <v>158</v>
      </c>
      <c r="CT288" s="11" t="s">
        <v>158</v>
      </c>
      <c r="CU288" s="11" t="s">
        <v>158</v>
      </c>
      <c r="CV288" s="11" t="s">
        <v>154</v>
      </c>
      <c r="CW288" s="11" t="s">
        <v>154</v>
      </c>
      <c r="CX288" s="11" t="s">
        <v>154</v>
      </c>
      <c r="CY288" s="11" t="s">
        <v>154</v>
      </c>
      <c r="CZ288" s="11" t="s">
        <v>154</v>
      </c>
      <c r="DA288" s="11" t="s">
        <v>154</v>
      </c>
      <c r="DB288" s="11" t="s">
        <v>154</v>
      </c>
      <c r="DC288" s="11" t="s">
        <v>154</v>
      </c>
      <c r="DD288" s="11" t="s">
        <v>154</v>
      </c>
      <c r="DE288" s="11" t="s">
        <v>154</v>
      </c>
      <c r="DF288" s="11" t="s">
        <v>154</v>
      </c>
      <c r="DG288" s="11" t="s">
        <v>154</v>
      </c>
      <c r="DH288" s="11" t="s">
        <v>154</v>
      </c>
      <c r="DI288" s="11" t="s">
        <v>157</v>
      </c>
      <c r="DJ288" s="11" t="s">
        <v>157</v>
      </c>
      <c r="DK288" s="11" t="s">
        <v>157</v>
      </c>
      <c r="DL288" s="11" t="s">
        <v>157</v>
      </c>
      <c r="DM288" s="11" t="s">
        <v>157</v>
      </c>
      <c r="DN288" s="11" t="s">
        <v>157</v>
      </c>
      <c r="DO288" s="11" t="s">
        <v>157</v>
      </c>
      <c r="DP288" s="11" t="s">
        <v>157</v>
      </c>
      <c r="DQ288" s="11" t="s">
        <v>157</v>
      </c>
      <c r="DR288" s="11" t="s">
        <v>157</v>
      </c>
      <c r="DS288" s="11" t="s">
        <v>157</v>
      </c>
      <c r="DT288" s="11" t="s">
        <v>157</v>
      </c>
      <c r="DU288" s="11" t="s">
        <v>157</v>
      </c>
      <c r="DV288" s="11" t="b">
        <v>1</v>
      </c>
      <c r="DW288" s="11" t="b">
        <v>1</v>
      </c>
      <c r="DX288" s="11" t="b">
        <v>1</v>
      </c>
      <c r="DY288" s="11" t="b">
        <v>1</v>
      </c>
      <c r="DZ288" s="11" t="b">
        <v>1</v>
      </c>
      <c r="EA288" s="11" t="b">
        <v>1</v>
      </c>
      <c r="EB288" s="11" t="b">
        <v>1</v>
      </c>
      <c r="EC288" s="11" t="b">
        <v>1</v>
      </c>
      <c r="ED288" s="11" t="b">
        <v>1</v>
      </c>
      <c r="EE288" s="11" t="b">
        <v>1</v>
      </c>
      <c r="EF288" s="11" t="b">
        <v>1</v>
      </c>
      <c r="EG288" s="11" t="b">
        <v>0</v>
      </c>
      <c r="EH288" s="11" t="b">
        <v>1</v>
      </c>
      <c r="EI288" s="11">
        <v>2.0368000000000001E-2</v>
      </c>
      <c r="EJ288" s="11">
        <v>5.7313000000000003E-2</v>
      </c>
      <c r="EK288" s="11">
        <v>1.9377999999999999E-2</v>
      </c>
      <c r="EL288" s="11">
        <v>3.7723E-2</v>
      </c>
      <c r="EM288" s="11">
        <v>3.3954999999999999E-2</v>
      </c>
      <c r="EN288" s="11">
        <v>3.5241000000000001E-2</v>
      </c>
      <c r="EO288" s="11">
        <v>2.7255999999999999E-2</v>
      </c>
      <c r="EP288" s="11">
        <v>3.3637E-2</v>
      </c>
      <c r="EQ288" s="11">
        <v>3.2388E-2</v>
      </c>
      <c r="ER288" s="11">
        <v>1.5630000000000002E-2</v>
      </c>
      <c r="ES288" s="11">
        <v>3.0703999999999999E-2</v>
      </c>
      <c r="ET288" s="11">
        <v>0.27384900000000001</v>
      </c>
      <c r="EU288" s="11">
        <v>0.217088</v>
      </c>
      <c r="EV288" s="11" t="s">
        <v>441</v>
      </c>
      <c r="EW288" s="11" t="s">
        <v>442</v>
      </c>
    </row>
    <row r="289" spans="1:153" ht="12.75" x14ac:dyDescent="0.2">
      <c r="A289" s="11"/>
      <c r="B289" s="11">
        <v>48908570</v>
      </c>
      <c r="C289" s="11">
        <v>49065.272916666399</v>
      </c>
      <c r="D289" s="11" t="s">
        <v>153</v>
      </c>
      <c r="E289" s="11">
        <v>345600</v>
      </c>
      <c r="F289" s="11">
        <v>55747816</v>
      </c>
      <c r="G289" s="11">
        <v>50500.418750001001</v>
      </c>
      <c r="H289" s="11">
        <v>49821.961805554201</v>
      </c>
      <c r="I289" s="11">
        <v>275236</v>
      </c>
      <c r="J289" s="11">
        <v>1</v>
      </c>
      <c r="K289" s="11">
        <v>18</v>
      </c>
      <c r="L289" s="11">
        <v>194912</v>
      </c>
      <c r="M289" s="11">
        <v>131</v>
      </c>
      <c r="N289" s="11">
        <v>131</v>
      </c>
      <c r="O289" s="11">
        <v>92</v>
      </c>
      <c r="P289" s="11">
        <v>100</v>
      </c>
      <c r="Q289" s="11">
        <v>79644</v>
      </c>
      <c r="R289" s="11" t="s">
        <v>154</v>
      </c>
      <c r="S289" s="11" t="s">
        <v>155</v>
      </c>
      <c r="T289" s="11" t="s">
        <v>208</v>
      </c>
      <c r="U289" s="11">
        <v>0</v>
      </c>
      <c r="V289" s="11" t="s">
        <v>154</v>
      </c>
      <c r="W289" s="11" t="s">
        <v>157</v>
      </c>
      <c r="X289" s="11">
        <v>5</v>
      </c>
      <c r="Y289" s="11">
        <v>1</v>
      </c>
      <c r="Z289" s="11">
        <v>10</v>
      </c>
      <c r="AA289" s="11">
        <v>10</v>
      </c>
      <c r="AB289" s="11">
        <v>10</v>
      </c>
      <c r="AC289" s="11">
        <v>10</v>
      </c>
      <c r="AD289" s="11">
        <v>10</v>
      </c>
      <c r="AE289" s="11">
        <v>10</v>
      </c>
      <c r="AF289" s="11">
        <v>10</v>
      </c>
      <c r="AG289" s="11">
        <v>10</v>
      </c>
      <c r="AH289" s="11">
        <v>10</v>
      </c>
      <c r="AI289" s="11">
        <v>10</v>
      </c>
      <c r="AJ289" s="11">
        <v>10</v>
      </c>
      <c r="AK289" s="11">
        <v>10</v>
      </c>
      <c r="AL289" s="11">
        <v>10</v>
      </c>
      <c r="AM289" s="11">
        <v>121</v>
      </c>
      <c r="AN289" s="11">
        <v>60</v>
      </c>
      <c r="AO289" s="11">
        <v>10</v>
      </c>
      <c r="AP289" s="11">
        <v>120</v>
      </c>
      <c r="AQ289" s="11">
        <v>60</v>
      </c>
      <c r="AR289" s="11">
        <v>40</v>
      </c>
      <c r="AS289" s="11">
        <v>1</v>
      </c>
      <c r="AT289" s="11">
        <v>130</v>
      </c>
      <c r="AU289" s="11">
        <v>81</v>
      </c>
      <c r="AV289" s="11">
        <v>54661</v>
      </c>
      <c r="AW289" s="11">
        <v>39424</v>
      </c>
      <c r="AX289" s="11">
        <v>76813</v>
      </c>
      <c r="AY289" s="11">
        <v>3350</v>
      </c>
      <c r="AZ289" s="11">
        <v>2646</v>
      </c>
      <c r="BA289" s="11">
        <v>537</v>
      </c>
      <c r="BB289" s="11">
        <v>2313</v>
      </c>
      <c r="BC289" s="11">
        <v>1350</v>
      </c>
      <c r="BD289" s="11">
        <v>568</v>
      </c>
      <c r="BE289" s="11">
        <v>3267</v>
      </c>
      <c r="BF289" s="11">
        <v>1860</v>
      </c>
      <c r="BG289" s="11">
        <v>2033</v>
      </c>
      <c r="BH289" s="11">
        <v>6466</v>
      </c>
      <c r="BI289" s="11">
        <v>9</v>
      </c>
      <c r="BJ289" s="11">
        <v>8</v>
      </c>
      <c r="BK289" s="11">
        <v>9</v>
      </c>
      <c r="BL289" s="11">
        <v>9</v>
      </c>
      <c r="BM289" s="11">
        <v>8</v>
      </c>
      <c r="BN289" s="11">
        <v>9</v>
      </c>
      <c r="BO289" s="11">
        <v>9</v>
      </c>
      <c r="BP289" s="11">
        <v>9</v>
      </c>
      <c r="BQ289" s="11">
        <v>8</v>
      </c>
      <c r="BR289" s="11">
        <v>9</v>
      </c>
      <c r="BS289" s="11">
        <v>10</v>
      </c>
      <c r="BT289" s="11">
        <v>15</v>
      </c>
      <c r="BU289" s="11">
        <v>22</v>
      </c>
      <c r="BV289" s="11">
        <v>26</v>
      </c>
      <c r="BW289" s="11">
        <v>7</v>
      </c>
      <c r="BX289" s="11">
        <v>10</v>
      </c>
      <c r="BY289" s="11">
        <v>5</v>
      </c>
      <c r="BZ289" s="11">
        <v>8</v>
      </c>
      <c r="CA289" s="11">
        <v>5</v>
      </c>
      <c r="CB289" s="11">
        <v>5</v>
      </c>
      <c r="CC289" s="11">
        <v>7</v>
      </c>
      <c r="CD289" s="11">
        <v>4</v>
      </c>
      <c r="CE289" s="11">
        <v>6</v>
      </c>
      <c r="CF289" s="11">
        <v>6</v>
      </c>
      <c r="CG289" s="11">
        <v>8</v>
      </c>
      <c r="CH289" s="11">
        <v>7</v>
      </c>
      <c r="CI289" s="11" t="s">
        <v>158</v>
      </c>
      <c r="CJ289" s="11" t="s">
        <v>158</v>
      </c>
      <c r="CK289" s="11" t="s">
        <v>158</v>
      </c>
      <c r="CL289" s="11" t="s">
        <v>158</v>
      </c>
      <c r="CM289" s="11" t="s">
        <v>158</v>
      </c>
      <c r="CN289" s="11" t="s">
        <v>158</v>
      </c>
      <c r="CO289" s="11" t="s">
        <v>158</v>
      </c>
      <c r="CP289" s="11" t="s">
        <v>158</v>
      </c>
      <c r="CQ289" s="11" t="s">
        <v>158</v>
      </c>
      <c r="CR289" s="11" t="s">
        <v>158</v>
      </c>
      <c r="CS289" s="11" t="s">
        <v>158</v>
      </c>
      <c r="CT289" s="11" t="s">
        <v>158</v>
      </c>
      <c r="CU289" s="11" t="s">
        <v>158</v>
      </c>
      <c r="CV289" s="11" t="s">
        <v>154</v>
      </c>
      <c r="CW289" s="11" t="s">
        <v>154</v>
      </c>
      <c r="CX289" s="11" t="s">
        <v>154</v>
      </c>
      <c r="CY289" s="11" t="s">
        <v>154</v>
      </c>
      <c r="CZ289" s="11" t="s">
        <v>154</v>
      </c>
      <c r="DA289" s="11" t="s">
        <v>154</v>
      </c>
      <c r="DB289" s="11" t="s">
        <v>154</v>
      </c>
      <c r="DC289" s="11" t="s">
        <v>154</v>
      </c>
      <c r="DD289" s="11" t="s">
        <v>154</v>
      </c>
      <c r="DE289" s="11" t="s">
        <v>154</v>
      </c>
      <c r="DF289" s="11" t="s">
        <v>154</v>
      </c>
      <c r="DG289" s="11" t="s">
        <v>154</v>
      </c>
      <c r="DH289" s="11" t="s">
        <v>154</v>
      </c>
      <c r="DI289" s="11" t="s">
        <v>157</v>
      </c>
      <c r="DJ289" s="11" t="s">
        <v>157</v>
      </c>
      <c r="DK289" s="11" t="s">
        <v>157</v>
      </c>
      <c r="DL289" s="11" t="s">
        <v>157</v>
      </c>
      <c r="DM289" s="11" t="s">
        <v>157</v>
      </c>
      <c r="DN289" s="11" t="s">
        <v>157</v>
      </c>
      <c r="DO289" s="11" t="s">
        <v>157</v>
      </c>
      <c r="DP289" s="11" t="s">
        <v>157</v>
      </c>
      <c r="DQ289" s="11" t="s">
        <v>157</v>
      </c>
      <c r="DR289" s="11" t="s">
        <v>157</v>
      </c>
      <c r="DS289" s="11" t="s">
        <v>157</v>
      </c>
      <c r="DT289" s="11" t="s">
        <v>157</v>
      </c>
      <c r="DU289" s="11" t="s">
        <v>157</v>
      </c>
      <c r="DV289" s="11" t="b">
        <v>1</v>
      </c>
      <c r="DW289" s="11" t="b">
        <v>1</v>
      </c>
      <c r="DX289" s="11" t="b">
        <v>1</v>
      </c>
      <c r="DY289" s="11" t="b">
        <v>1</v>
      </c>
      <c r="DZ289" s="11" t="b">
        <v>1</v>
      </c>
      <c r="EA289" s="11" t="b">
        <v>1</v>
      </c>
      <c r="EB289" s="11" t="b">
        <v>1</v>
      </c>
      <c r="EC289" s="11" t="b">
        <v>1</v>
      </c>
      <c r="ED289" s="11" t="b">
        <v>1</v>
      </c>
      <c r="EE289" s="11" t="b">
        <v>1</v>
      </c>
      <c r="EF289" s="11" t="b">
        <v>1</v>
      </c>
      <c r="EG289" s="11" t="b">
        <v>1</v>
      </c>
      <c r="EH289" s="11" t="b">
        <v>1</v>
      </c>
      <c r="EI289" s="11">
        <v>7.4426999999999993E-2</v>
      </c>
      <c r="EJ289" s="11">
        <v>2.9433999999999998E-2</v>
      </c>
      <c r="EK289" s="11">
        <v>3.2310999999999999E-2</v>
      </c>
      <c r="EL289" s="11">
        <v>3.5622000000000001E-2</v>
      </c>
      <c r="EM289" s="11">
        <v>3.2244000000000002E-2</v>
      </c>
      <c r="EN289" s="11">
        <v>3.7752000000000001E-2</v>
      </c>
      <c r="EO289" s="11">
        <v>0.15953000000000001</v>
      </c>
      <c r="EP289" s="11">
        <v>3.3681000000000003E-2</v>
      </c>
      <c r="EQ289" s="11">
        <v>3.1831999999999999E-2</v>
      </c>
      <c r="ER289" s="11">
        <v>8.0013000000000001E-2</v>
      </c>
      <c r="ES289" s="11">
        <v>3.7900000000000003E-2</v>
      </c>
      <c r="ET289" s="11">
        <v>3.8447000000000002E-2</v>
      </c>
      <c r="EU289" s="11">
        <v>3.5175999999999999E-2</v>
      </c>
      <c r="EV289" s="11" t="s">
        <v>443</v>
      </c>
      <c r="EW289" s="11" t="s">
        <v>229</v>
      </c>
    </row>
    <row r="290" spans="1:153" ht="12.75" x14ac:dyDescent="0.2">
      <c r="A290" s="11"/>
      <c r="B290" s="11">
        <v>58412768</v>
      </c>
      <c r="C290" s="11">
        <v>51741.054861110701</v>
      </c>
      <c r="D290" s="11" t="s">
        <v>153</v>
      </c>
      <c r="E290" s="11">
        <v>345600</v>
      </c>
      <c r="F290" s="11">
        <v>66507276</v>
      </c>
      <c r="G290" s="11">
        <v>51664.365972223502</v>
      </c>
      <c r="H290" s="11">
        <v>50849.568749998398</v>
      </c>
      <c r="I290" s="11">
        <v>330825</v>
      </c>
      <c r="J290" s="11">
        <v>1</v>
      </c>
      <c r="K290" s="11">
        <v>26</v>
      </c>
      <c r="L290" s="11">
        <v>4115</v>
      </c>
      <c r="M290" s="11">
        <v>131</v>
      </c>
      <c r="N290" s="11">
        <v>121</v>
      </c>
      <c r="O290" s="11">
        <v>92</v>
      </c>
      <c r="P290" s="11">
        <v>92.36</v>
      </c>
      <c r="Q290" s="11">
        <v>255225</v>
      </c>
      <c r="R290" s="11" t="s">
        <v>154</v>
      </c>
      <c r="S290" s="11" t="s">
        <v>155</v>
      </c>
      <c r="T290" s="11" t="s">
        <v>208</v>
      </c>
      <c r="U290" s="11">
        <v>0</v>
      </c>
      <c r="V290" s="11" t="s">
        <v>154</v>
      </c>
      <c r="W290" s="11" t="s">
        <v>157</v>
      </c>
      <c r="X290" s="11">
        <v>5</v>
      </c>
      <c r="Y290" s="11">
        <v>1</v>
      </c>
      <c r="Z290" s="11">
        <v>10</v>
      </c>
      <c r="AA290" s="11">
        <v>10</v>
      </c>
      <c r="AB290" s="11">
        <v>10</v>
      </c>
      <c r="AC290" s="11">
        <v>10</v>
      </c>
      <c r="AD290" s="11">
        <v>10</v>
      </c>
      <c r="AE290" s="11">
        <v>10</v>
      </c>
      <c r="AF290" s="11">
        <v>10</v>
      </c>
      <c r="AG290" s="11">
        <v>10</v>
      </c>
      <c r="AH290" s="11">
        <v>10</v>
      </c>
      <c r="AI290" s="11">
        <v>10</v>
      </c>
      <c r="AJ290" s="11">
        <v>10</v>
      </c>
      <c r="AK290" s="11">
        <v>0</v>
      </c>
      <c r="AL290" s="11">
        <v>10</v>
      </c>
      <c r="AM290" s="11">
        <v>111</v>
      </c>
      <c r="AN290" s="11">
        <v>60</v>
      </c>
      <c r="AO290" s="11">
        <v>10</v>
      </c>
      <c r="AP290" s="11">
        <v>110</v>
      </c>
      <c r="AQ290" s="11">
        <v>50</v>
      </c>
      <c r="AR290" s="11">
        <v>30</v>
      </c>
      <c r="AS290" s="11">
        <v>1</v>
      </c>
      <c r="AT290" s="11">
        <v>120</v>
      </c>
      <c r="AU290" s="11">
        <v>132</v>
      </c>
      <c r="AV290" s="11">
        <v>14067</v>
      </c>
      <c r="AW290" s="11">
        <v>4495</v>
      </c>
      <c r="AX290" s="11">
        <v>2873</v>
      </c>
      <c r="AY290" s="11">
        <v>582</v>
      </c>
      <c r="AZ290" s="11">
        <v>15383</v>
      </c>
      <c r="BA290" s="11">
        <v>2730</v>
      </c>
      <c r="BB290" s="11">
        <v>1853</v>
      </c>
      <c r="BC290" s="11">
        <v>1254</v>
      </c>
      <c r="BD290" s="11">
        <v>1744</v>
      </c>
      <c r="BE290" s="11">
        <v>5127</v>
      </c>
      <c r="BF290" s="11">
        <v>2052</v>
      </c>
      <c r="BG290" s="11">
        <v>18641</v>
      </c>
      <c r="BH290" s="11">
        <v>4251</v>
      </c>
      <c r="BI290" s="11">
        <v>10</v>
      </c>
      <c r="BJ290" s="11">
        <v>11</v>
      </c>
      <c r="BK290" s="11">
        <v>9</v>
      </c>
      <c r="BL290" s="11">
        <v>10</v>
      </c>
      <c r="BM290" s="11">
        <v>10</v>
      </c>
      <c r="BN290" s="11">
        <v>11</v>
      </c>
      <c r="BO290" s="11">
        <v>13</v>
      </c>
      <c r="BP290" s="11">
        <v>12</v>
      </c>
      <c r="BQ290" s="11">
        <v>12</v>
      </c>
      <c r="BR290" s="11">
        <v>9</v>
      </c>
      <c r="BS290" s="11">
        <v>12</v>
      </c>
      <c r="BT290" s="11">
        <v>15</v>
      </c>
      <c r="BU290" s="11">
        <v>26</v>
      </c>
      <c r="BV290" s="11">
        <v>11</v>
      </c>
      <c r="BW290" s="11">
        <v>7</v>
      </c>
      <c r="BX290" s="11">
        <v>3</v>
      </c>
      <c r="BY290" s="11">
        <v>2</v>
      </c>
      <c r="BZ290" s="11">
        <v>13</v>
      </c>
      <c r="CA290" s="11">
        <v>14</v>
      </c>
      <c r="CB290" s="11">
        <v>8</v>
      </c>
      <c r="CC290" s="11">
        <v>2</v>
      </c>
      <c r="CD290" s="11">
        <v>6</v>
      </c>
      <c r="CE290" s="11">
        <v>3</v>
      </c>
      <c r="CF290" s="11">
        <v>10</v>
      </c>
      <c r="CG290" s="11">
        <v>2</v>
      </c>
      <c r="CH290" s="11">
        <v>7</v>
      </c>
      <c r="CI290" s="11" t="s">
        <v>158</v>
      </c>
      <c r="CJ290" s="11" t="s">
        <v>158</v>
      </c>
      <c r="CK290" s="11" t="s">
        <v>158</v>
      </c>
      <c r="CL290" s="11" t="s">
        <v>158</v>
      </c>
      <c r="CM290" s="11" t="s">
        <v>158</v>
      </c>
      <c r="CN290" s="11" t="s">
        <v>158</v>
      </c>
      <c r="CO290" s="11" t="s">
        <v>158</v>
      </c>
      <c r="CP290" s="11" t="s">
        <v>158</v>
      </c>
      <c r="CQ290" s="11" t="s">
        <v>158</v>
      </c>
      <c r="CR290" s="11" t="s">
        <v>158</v>
      </c>
      <c r="CS290" s="11" t="s">
        <v>158</v>
      </c>
      <c r="CT290" s="11" t="s">
        <v>158</v>
      </c>
      <c r="CU290" s="11" t="s">
        <v>158</v>
      </c>
      <c r="CV290" s="11" t="s">
        <v>154</v>
      </c>
      <c r="CW290" s="11" t="s">
        <v>154</v>
      </c>
      <c r="CX290" s="11" t="s">
        <v>154</v>
      </c>
      <c r="CY290" s="11" t="s">
        <v>154</v>
      </c>
      <c r="CZ290" s="11" t="s">
        <v>154</v>
      </c>
      <c r="DA290" s="11" t="s">
        <v>154</v>
      </c>
      <c r="DB290" s="11" t="s">
        <v>154</v>
      </c>
      <c r="DC290" s="11" t="s">
        <v>154</v>
      </c>
      <c r="DD290" s="11" t="s">
        <v>154</v>
      </c>
      <c r="DE290" s="11" t="s">
        <v>154</v>
      </c>
      <c r="DF290" s="11" t="s">
        <v>154</v>
      </c>
      <c r="DG290" s="11" t="s">
        <v>154</v>
      </c>
      <c r="DH290" s="11" t="s">
        <v>154</v>
      </c>
      <c r="DI290" s="11" t="s">
        <v>157</v>
      </c>
      <c r="DJ290" s="11" t="s">
        <v>157</v>
      </c>
      <c r="DK290" s="11" t="s">
        <v>157</v>
      </c>
      <c r="DL290" s="11" t="s">
        <v>157</v>
      </c>
      <c r="DM290" s="11" t="s">
        <v>157</v>
      </c>
      <c r="DN290" s="11" t="s">
        <v>157</v>
      </c>
      <c r="DO290" s="11" t="s">
        <v>157</v>
      </c>
      <c r="DP290" s="11" t="s">
        <v>157</v>
      </c>
      <c r="DQ290" s="11" t="s">
        <v>157</v>
      </c>
      <c r="DR290" s="11" t="s">
        <v>157</v>
      </c>
      <c r="DS290" s="11" t="s">
        <v>157</v>
      </c>
      <c r="DT290" s="11" t="s">
        <v>157</v>
      </c>
      <c r="DU290" s="11" t="s">
        <v>157</v>
      </c>
      <c r="DV290" s="11" t="b">
        <v>1</v>
      </c>
      <c r="DW290" s="11" t="b">
        <v>1</v>
      </c>
      <c r="DX290" s="11" t="b">
        <v>1</v>
      </c>
      <c r="DY290" s="11" t="b">
        <v>1</v>
      </c>
      <c r="DZ290" s="11" t="b">
        <v>1</v>
      </c>
      <c r="EA290" s="11" t="b">
        <v>1</v>
      </c>
      <c r="EB290" s="11" t="b">
        <v>1</v>
      </c>
      <c r="EC290" s="11" t="b">
        <v>1</v>
      </c>
      <c r="ED290" s="11" t="b">
        <v>1</v>
      </c>
      <c r="EE290" s="11" t="b">
        <v>1</v>
      </c>
      <c r="EF290" s="11" t="b">
        <v>1</v>
      </c>
      <c r="EG290" s="11" t="b">
        <v>0</v>
      </c>
      <c r="EH290" s="11" t="b">
        <v>1</v>
      </c>
      <c r="EI290" s="11">
        <v>2.7947E-2</v>
      </c>
      <c r="EJ290" s="11">
        <v>1.5485000000000001E-2</v>
      </c>
      <c r="EK290" s="11">
        <v>3.0956000000000001E-2</v>
      </c>
      <c r="EL290" s="11">
        <v>3.0529000000000001E-2</v>
      </c>
      <c r="EM290" s="11">
        <v>0.15554100000000001</v>
      </c>
      <c r="EN290" s="11">
        <v>2.8551E-2</v>
      </c>
      <c r="EO290" s="11">
        <v>0.14254</v>
      </c>
      <c r="EP290" s="11">
        <v>3.3746999999999999E-2</v>
      </c>
      <c r="EQ290" s="11">
        <v>3.2894E-2</v>
      </c>
      <c r="ER290" s="11">
        <v>0.26275500000000002</v>
      </c>
      <c r="ES290" s="11">
        <v>2.8080000000000001E-2</v>
      </c>
      <c r="ET290" s="11">
        <v>0.201766</v>
      </c>
      <c r="EU290" s="11">
        <v>1.7735999999999998E-2</v>
      </c>
      <c r="EV290" s="11" t="s">
        <v>444</v>
      </c>
      <c r="EW290" s="11" t="s">
        <v>273</v>
      </c>
    </row>
    <row r="291" spans="1:153" ht="12.75" x14ac:dyDescent="0.2">
      <c r="A291" s="11"/>
      <c r="B291" s="11">
        <v>58412746</v>
      </c>
      <c r="C291" s="11">
        <v>47135.200694444298</v>
      </c>
      <c r="D291" s="11" t="s">
        <v>153</v>
      </c>
      <c r="E291" s="11">
        <v>345600</v>
      </c>
      <c r="F291" s="11">
        <v>66507134</v>
      </c>
      <c r="G291" s="11">
        <v>51463.685416667897</v>
      </c>
      <c r="H291" s="11">
        <v>50672.395138887303</v>
      </c>
      <c r="I291" s="11">
        <v>81600</v>
      </c>
      <c r="J291" s="11">
        <v>1</v>
      </c>
      <c r="K291" s="11">
        <v>6</v>
      </c>
      <c r="L291" s="11">
        <v>11319</v>
      </c>
      <c r="M291" s="11">
        <v>131</v>
      </c>
      <c r="N291" s="11">
        <v>131</v>
      </c>
      <c r="O291" s="11">
        <v>92</v>
      </c>
      <c r="P291" s="11">
        <v>100</v>
      </c>
      <c r="Q291" s="11">
        <v>38257</v>
      </c>
      <c r="R291" s="11" t="s">
        <v>154</v>
      </c>
      <c r="S291" s="11" t="s">
        <v>155</v>
      </c>
      <c r="T291" s="11" t="s">
        <v>208</v>
      </c>
      <c r="U291" s="11">
        <v>0</v>
      </c>
      <c r="V291" s="11" t="s">
        <v>154</v>
      </c>
      <c r="W291" s="11" t="s">
        <v>157</v>
      </c>
      <c r="X291" s="11">
        <v>3</v>
      </c>
      <c r="Y291" s="11">
        <v>1</v>
      </c>
      <c r="Z291" s="11">
        <v>10</v>
      </c>
      <c r="AA291" s="11">
        <v>10</v>
      </c>
      <c r="AB291" s="11">
        <v>10</v>
      </c>
      <c r="AC291" s="11">
        <v>10</v>
      </c>
      <c r="AD291" s="11">
        <v>10</v>
      </c>
      <c r="AE291" s="11">
        <v>10</v>
      </c>
      <c r="AF291" s="11">
        <v>10</v>
      </c>
      <c r="AG291" s="11">
        <v>10</v>
      </c>
      <c r="AH291" s="11">
        <v>10</v>
      </c>
      <c r="AI291" s="11">
        <v>10</v>
      </c>
      <c r="AJ291" s="11">
        <v>10</v>
      </c>
      <c r="AK291" s="11">
        <v>10</v>
      </c>
      <c r="AL291" s="11">
        <v>10</v>
      </c>
      <c r="AM291" s="11">
        <v>121</v>
      </c>
      <c r="AN291" s="11">
        <v>60</v>
      </c>
      <c r="AO291" s="11">
        <v>10</v>
      </c>
      <c r="AP291" s="11">
        <v>120</v>
      </c>
      <c r="AQ291" s="11">
        <v>60</v>
      </c>
      <c r="AR291" s="11">
        <v>40</v>
      </c>
      <c r="AS291" s="11">
        <v>1</v>
      </c>
      <c r="AT291" s="11">
        <v>130</v>
      </c>
      <c r="AU291" s="11">
        <v>243</v>
      </c>
      <c r="AV291" s="11">
        <v>981</v>
      </c>
      <c r="AW291" s="11">
        <v>671</v>
      </c>
      <c r="AX291" s="11">
        <v>610</v>
      </c>
      <c r="AY291" s="11">
        <v>1249</v>
      </c>
      <c r="AZ291" s="11">
        <v>3614</v>
      </c>
      <c r="BA291" s="11">
        <v>724</v>
      </c>
      <c r="BB291" s="11">
        <v>8315</v>
      </c>
      <c r="BC291" s="11">
        <v>1620</v>
      </c>
      <c r="BD291" s="11">
        <v>386</v>
      </c>
      <c r="BE291" s="11">
        <v>3045</v>
      </c>
      <c r="BF291" s="11">
        <v>580</v>
      </c>
      <c r="BG291" s="11">
        <v>2584</v>
      </c>
      <c r="BH291" s="11">
        <v>17839</v>
      </c>
      <c r="BI291" s="11">
        <v>9</v>
      </c>
      <c r="BJ291" s="11">
        <v>9</v>
      </c>
      <c r="BK291" s="11">
        <v>9</v>
      </c>
      <c r="BL291" s="11">
        <v>16</v>
      </c>
      <c r="BM291" s="11">
        <v>10</v>
      </c>
      <c r="BN291" s="11">
        <v>10</v>
      </c>
      <c r="BO291" s="11">
        <v>10</v>
      </c>
      <c r="BP291" s="11">
        <v>13</v>
      </c>
      <c r="BQ291" s="11">
        <v>10</v>
      </c>
      <c r="BR291" s="11">
        <v>10</v>
      </c>
      <c r="BS291" s="11">
        <v>11</v>
      </c>
      <c r="BT291" s="11">
        <v>19</v>
      </c>
      <c r="BU291" s="11">
        <v>26</v>
      </c>
      <c r="BV291" s="11">
        <v>11</v>
      </c>
      <c r="BW291" s="11">
        <v>8</v>
      </c>
      <c r="BX291" s="11">
        <v>6</v>
      </c>
      <c r="BY291" s="11">
        <v>7</v>
      </c>
      <c r="BZ291" s="11">
        <v>15</v>
      </c>
      <c r="CA291" s="11">
        <v>8</v>
      </c>
      <c r="CB291" s="11">
        <v>40</v>
      </c>
      <c r="CC291" s="11">
        <v>14</v>
      </c>
      <c r="CD291" s="11">
        <v>4</v>
      </c>
      <c r="CE291" s="11">
        <v>9</v>
      </c>
      <c r="CF291" s="11">
        <v>4</v>
      </c>
      <c r="CG291" s="11">
        <v>10</v>
      </c>
      <c r="CH291" s="11">
        <v>42</v>
      </c>
      <c r="CI291" s="11" t="s">
        <v>158</v>
      </c>
      <c r="CJ291" s="11" t="s">
        <v>158</v>
      </c>
      <c r="CK291" s="11" t="s">
        <v>158</v>
      </c>
      <c r="CL291" s="11" t="s">
        <v>158</v>
      </c>
      <c r="CM291" s="11" t="s">
        <v>158</v>
      </c>
      <c r="CN291" s="11" t="s">
        <v>158</v>
      </c>
      <c r="CO291" s="11" t="s">
        <v>158</v>
      </c>
      <c r="CP291" s="11" t="s">
        <v>158</v>
      </c>
      <c r="CQ291" s="11" t="s">
        <v>158</v>
      </c>
      <c r="CR291" s="11" t="s">
        <v>158</v>
      </c>
      <c r="CS291" s="11" t="s">
        <v>158</v>
      </c>
      <c r="CT291" s="11" t="s">
        <v>158</v>
      </c>
      <c r="CU291" s="11" t="s">
        <v>158</v>
      </c>
      <c r="CV291" s="11" t="s">
        <v>154</v>
      </c>
      <c r="CW291" s="11" t="s">
        <v>154</v>
      </c>
      <c r="CX291" s="11" t="s">
        <v>154</v>
      </c>
      <c r="CY291" s="11" t="s">
        <v>154</v>
      </c>
      <c r="CZ291" s="11" t="s">
        <v>154</v>
      </c>
      <c r="DA291" s="11" t="s">
        <v>154</v>
      </c>
      <c r="DB291" s="11" t="s">
        <v>154</v>
      </c>
      <c r="DC291" s="11" t="s">
        <v>154</v>
      </c>
      <c r="DD291" s="11" t="s">
        <v>154</v>
      </c>
      <c r="DE291" s="11" t="s">
        <v>154</v>
      </c>
      <c r="DF291" s="11" t="s">
        <v>154</v>
      </c>
      <c r="DG291" s="11" t="s">
        <v>154</v>
      </c>
      <c r="DH291" s="11" t="s">
        <v>154</v>
      </c>
      <c r="DI291" s="11" t="s">
        <v>157</v>
      </c>
      <c r="DJ291" s="11" t="s">
        <v>157</v>
      </c>
      <c r="DK291" s="11" t="s">
        <v>157</v>
      </c>
      <c r="DL291" s="11" t="s">
        <v>157</v>
      </c>
      <c r="DM291" s="11" t="s">
        <v>157</v>
      </c>
      <c r="DN291" s="11" t="s">
        <v>157</v>
      </c>
      <c r="DO291" s="11" t="s">
        <v>157</v>
      </c>
      <c r="DP291" s="11" t="s">
        <v>157</v>
      </c>
      <c r="DQ291" s="11" t="s">
        <v>157</v>
      </c>
      <c r="DR291" s="11" t="s">
        <v>157</v>
      </c>
      <c r="DS291" s="11" t="s">
        <v>157</v>
      </c>
      <c r="DT291" s="11" t="s">
        <v>157</v>
      </c>
      <c r="DU291" s="11" t="s">
        <v>157</v>
      </c>
      <c r="DV291" s="11" t="b">
        <v>1</v>
      </c>
      <c r="DW291" s="11" t="b">
        <v>1</v>
      </c>
      <c r="DX291" s="11" t="b">
        <v>1</v>
      </c>
      <c r="DY291" s="11" t="b">
        <v>1</v>
      </c>
      <c r="DZ291" s="11" t="b">
        <v>1</v>
      </c>
      <c r="EA291" s="11" t="b">
        <v>1</v>
      </c>
      <c r="EB291" s="11" t="b">
        <v>1</v>
      </c>
      <c r="EC291" s="11" t="b">
        <v>1</v>
      </c>
      <c r="ED291" s="11" t="b">
        <v>1</v>
      </c>
      <c r="EE291" s="11" t="b">
        <v>1</v>
      </c>
      <c r="EF291" s="11" t="b">
        <v>1</v>
      </c>
      <c r="EG291" s="11" t="b">
        <v>1</v>
      </c>
      <c r="EH291" s="11" t="b">
        <v>1</v>
      </c>
      <c r="EI291" s="11">
        <v>1.5180000000000001E-2</v>
      </c>
      <c r="EJ291" s="11">
        <v>0.54700099999999996</v>
      </c>
      <c r="EK291" s="11">
        <v>0.18268200000000001</v>
      </c>
      <c r="EL291" s="11">
        <v>0.23607600000000001</v>
      </c>
      <c r="EM291" s="11">
        <v>5.6697999999999998E-2</v>
      </c>
      <c r="EN291" s="11">
        <v>8.4848999999999994E-2</v>
      </c>
      <c r="EO291" s="11">
        <v>0.128527</v>
      </c>
      <c r="EP291" s="11">
        <v>3.3758999999999997E-2</v>
      </c>
      <c r="EQ291" s="11">
        <v>0.31050800000000001</v>
      </c>
      <c r="ER291" s="11">
        <v>3.2929E-2</v>
      </c>
      <c r="ES291" s="11">
        <v>5.3255999999999998E-2</v>
      </c>
      <c r="ET291" s="11">
        <v>0.16952</v>
      </c>
      <c r="EU291" s="11">
        <v>4.6260999999999997E-2</v>
      </c>
      <c r="EV291" s="11" t="s">
        <v>167</v>
      </c>
      <c r="EW291" s="11" t="s">
        <v>227</v>
      </c>
    </row>
    <row r="292" spans="1:153" ht="12.75" x14ac:dyDescent="0.2">
      <c r="A292" s="11"/>
      <c r="B292" s="11">
        <v>45381874</v>
      </c>
      <c r="C292" s="11">
        <v>49745.1847222219</v>
      </c>
      <c r="D292" s="11" t="s">
        <v>153</v>
      </c>
      <c r="E292" s="11">
        <v>345600</v>
      </c>
      <c r="F292" s="11">
        <v>52144374</v>
      </c>
      <c r="G292" s="11">
        <v>49497.015972223096</v>
      </c>
      <c r="H292" s="11">
        <v>48936.093749998901</v>
      </c>
      <c r="I292" s="11">
        <v>374038</v>
      </c>
      <c r="J292" s="11">
        <v>1</v>
      </c>
      <c r="K292" s="11">
        <v>192</v>
      </c>
      <c r="L292" s="11">
        <v>107117</v>
      </c>
      <c r="M292" s="11">
        <v>131</v>
      </c>
      <c r="N292" s="11">
        <v>130.5</v>
      </c>
      <c r="O292" s="11">
        <v>92</v>
      </c>
      <c r="P292" s="11">
        <v>99.61</v>
      </c>
      <c r="Q292" s="11">
        <v>219024</v>
      </c>
      <c r="R292" s="11" t="s">
        <v>154</v>
      </c>
      <c r="S292" s="11" t="s">
        <v>155</v>
      </c>
      <c r="T292" s="11" t="s">
        <v>208</v>
      </c>
      <c r="U292" s="11">
        <v>0</v>
      </c>
      <c r="V292" s="11" t="s">
        <v>154</v>
      </c>
      <c r="W292" s="11" t="s">
        <v>157</v>
      </c>
      <c r="X292" s="11"/>
      <c r="Y292" s="11">
        <v>0.5</v>
      </c>
      <c r="Z292" s="11">
        <v>10</v>
      </c>
      <c r="AA292" s="11">
        <v>10</v>
      </c>
      <c r="AB292" s="11">
        <v>10</v>
      </c>
      <c r="AC292" s="11">
        <v>10</v>
      </c>
      <c r="AD292" s="11">
        <v>10</v>
      </c>
      <c r="AE292" s="11">
        <v>10</v>
      </c>
      <c r="AF292" s="11">
        <v>10</v>
      </c>
      <c r="AG292" s="11">
        <v>10</v>
      </c>
      <c r="AH292" s="11">
        <v>10</v>
      </c>
      <c r="AI292" s="11">
        <v>10</v>
      </c>
      <c r="AJ292" s="11">
        <v>10</v>
      </c>
      <c r="AK292" s="11">
        <v>10</v>
      </c>
      <c r="AL292" s="11">
        <v>10</v>
      </c>
      <c r="AM292" s="11">
        <v>120.5</v>
      </c>
      <c r="AN292" s="11">
        <v>60</v>
      </c>
      <c r="AO292" s="11">
        <v>10</v>
      </c>
      <c r="AP292" s="11">
        <v>120</v>
      </c>
      <c r="AQ292" s="11">
        <v>60</v>
      </c>
      <c r="AR292" s="11">
        <v>40</v>
      </c>
      <c r="AS292" s="11">
        <v>0.5</v>
      </c>
      <c r="AT292" s="11">
        <v>130</v>
      </c>
      <c r="AU292" s="11">
        <v>490</v>
      </c>
      <c r="AV292" s="11">
        <v>8705</v>
      </c>
      <c r="AW292" s="11">
        <v>2891</v>
      </c>
      <c r="AX292" s="11">
        <v>8007</v>
      </c>
      <c r="AY292" s="11">
        <v>29372</v>
      </c>
      <c r="AZ292" s="11">
        <v>2328</v>
      </c>
      <c r="BA292" s="11">
        <v>10563</v>
      </c>
      <c r="BB292" s="11">
        <v>6009</v>
      </c>
      <c r="BC292" s="11">
        <v>1486</v>
      </c>
      <c r="BD292" s="11">
        <v>2372</v>
      </c>
      <c r="BE292" s="11">
        <v>3371</v>
      </c>
      <c r="BF292" s="11">
        <v>2159</v>
      </c>
      <c r="BG292" s="11">
        <v>14748</v>
      </c>
      <c r="BH292" s="11">
        <v>49374</v>
      </c>
      <c r="BI292" s="11">
        <v>11</v>
      </c>
      <c r="BJ292" s="11">
        <v>11</v>
      </c>
      <c r="BK292" s="11">
        <v>9</v>
      </c>
      <c r="BL292" s="11">
        <v>14</v>
      </c>
      <c r="BM292" s="11">
        <v>10</v>
      </c>
      <c r="BN292" s="11">
        <v>11</v>
      </c>
      <c r="BO292" s="11">
        <v>11</v>
      </c>
      <c r="BP292" s="11">
        <v>14</v>
      </c>
      <c r="BQ292" s="11">
        <v>13</v>
      </c>
      <c r="BR292" s="11">
        <v>14</v>
      </c>
      <c r="BS292" s="11">
        <v>17</v>
      </c>
      <c r="BT292" s="11">
        <v>22</v>
      </c>
      <c r="BU292" s="11">
        <v>28</v>
      </c>
      <c r="BV292" s="11">
        <v>37</v>
      </c>
      <c r="BW292" s="11">
        <v>5</v>
      </c>
      <c r="BX292" s="11">
        <v>10</v>
      </c>
      <c r="BY292" s="11">
        <v>4</v>
      </c>
      <c r="BZ292" s="11">
        <v>5</v>
      </c>
      <c r="CA292" s="11">
        <v>14</v>
      </c>
      <c r="CB292" s="11">
        <v>12</v>
      </c>
      <c r="CC292" s="11">
        <v>6</v>
      </c>
      <c r="CD292" s="11">
        <v>11</v>
      </c>
      <c r="CE292" s="11">
        <v>4</v>
      </c>
      <c r="CF292" s="11">
        <v>14</v>
      </c>
      <c r="CG292" s="11">
        <v>4</v>
      </c>
      <c r="CH292" s="11">
        <v>17</v>
      </c>
      <c r="CI292" s="11" t="s">
        <v>158</v>
      </c>
      <c r="CJ292" s="11" t="s">
        <v>158</v>
      </c>
      <c r="CK292" s="11" t="s">
        <v>158</v>
      </c>
      <c r="CL292" s="11" t="s">
        <v>158</v>
      </c>
      <c r="CM292" s="11" t="s">
        <v>158</v>
      </c>
      <c r="CN292" s="11" t="s">
        <v>158</v>
      </c>
      <c r="CO292" s="11" t="s">
        <v>158</v>
      </c>
      <c r="CP292" s="11" t="s">
        <v>158</v>
      </c>
      <c r="CQ292" s="11" t="s">
        <v>158</v>
      </c>
      <c r="CR292" s="11" t="s">
        <v>158</v>
      </c>
      <c r="CS292" s="11" t="s">
        <v>158</v>
      </c>
      <c r="CT292" s="11" t="s">
        <v>158</v>
      </c>
      <c r="CU292" s="11" t="s">
        <v>158</v>
      </c>
      <c r="CV292" s="11" t="s">
        <v>154</v>
      </c>
      <c r="CW292" s="11" t="s">
        <v>154</v>
      </c>
      <c r="CX292" s="11" t="s">
        <v>154</v>
      </c>
      <c r="CY292" s="11" t="s">
        <v>154</v>
      </c>
      <c r="CZ292" s="11" t="s">
        <v>154</v>
      </c>
      <c r="DA292" s="11" t="s">
        <v>154</v>
      </c>
      <c r="DB292" s="11" t="s">
        <v>154</v>
      </c>
      <c r="DC292" s="11" t="s">
        <v>154</v>
      </c>
      <c r="DD292" s="11" t="s">
        <v>154</v>
      </c>
      <c r="DE292" s="11" t="s">
        <v>154</v>
      </c>
      <c r="DF292" s="11" t="s">
        <v>154</v>
      </c>
      <c r="DG292" s="11" t="s">
        <v>154</v>
      </c>
      <c r="DH292" s="11" t="s">
        <v>154</v>
      </c>
      <c r="DI292" s="11" t="s">
        <v>157</v>
      </c>
      <c r="DJ292" s="11" t="s">
        <v>157</v>
      </c>
      <c r="DK292" s="11" t="s">
        <v>157</v>
      </c>
      <c r="DL292" s="11" t="s">
        <v>157</v>
      </c>
      <c r="DM292" s="11" t="s">
        <v>157</v>
      </c>
      <c r="DN292" s="11" t="s">
        <v>157</v>
      </c>
      <c r="DO292" s="11" t="s">
        <v>157</v>
      </c>
      <c r="DP292" s="11" t="s">
        <v>157</v>
      </c>
      <c r="DQ292" s="11" t="s">
        <v>157</v>
      </c>
      <c r="DR292" s="11" t="s">
        <v>157</v>
      </c>
      <c r="DS292" s="11" t="s">
        <v>157</v>
      </c>
      <c r="DT292" s="11" t="s">
        <v>157</v>
      </c>
      <c r="DU292" s="11" t="s">
        <v>157</v>
      </c>
      <c r="DV292" s="11" t="b">
        <v>1</v>
      </c>
      <c r="DW292" s="11" t="b">
        <v>1</v>
      </c>
      <c r="DX292" s="11" t="b">
        <v>1</v>
      </c>
      <c r="DY292" s="11" t="b">
        <v>1</v>
      </c>
      <c r="DZ292" s="11" t="b">
        <v>1</v>
      </c>
      <c r="EA292" s="11" t="b">
        <v>1</v>
      </c>
      <c r="EB292" s="11" t="b">
        <v>1</v>
      </c>
      <c r="EC292" s="11" t="b">
        <v>1</v>
      </c>
      <c r="ED292" s="11" t="b">
        <v>1</v>
      </c>
      <c r="EE292" s="11" t="b">
        <v>1</v>
      </c>
      <c r="EF292" s="11" t="b">
        <v>1</v>
      </c>
      <c r="EG292" s="11" t="b">
        <v>1</v>
      </c>
      <c r="EH292" s="11" t="b">
        <v>1</v>
      </c>
      <c r="EI292" s="11">
        <v>3.1220999999999999E-2</v>
      </c>
      <c r="EJ292" s="11">
        <v>3.2157999999999999E-2</v>
      </c>
      <c r="EK292" s="11">
        <v>3.7380999999999998E-2</v>
      </c>
      <c r="EL292" s="11">
        <v>3.4805000000000003E-2</v>
      </c>
      <c r="EM292" s="11">
        <v>3.4298000000000002E-2</v>
      </c>
      <c r="EN292" s="11">
        <v>2.6901999999999999E-2</v>
      </c>
      <c r="EO292" s="11">
        <v>3.1787999999999997E-2</v>
      </c>
      <c r="EP292" s="11">
        <v>3.3785000000000003E-2</v>
      </c>
      <c r="EQ292" s="11">
        <v>3.8704000000000002E-2</v>
      </c>
      <c r="ER292" s="11">
        <v>4.4167999999999999E-2</v>
      </c>
      <c r="ES292" s="11">
        <v>4.1234E-2</v>
      </c>
      <c r="ET292" s="11">
        <v>3.6159999999999998E-2</v>
      </c>
      <c r="EU292" s="11">
        <v>1.5982E-2</v>
      </c>
      <c r="EV292" s="11" t="s">
        <v>445</v>
      </c>
      <c r="EW292" s="11" t="s">
        <v>233</v>
      </c>
    </row>
    <row r="293" spans="1:153" ht="12.75" x14ac:dyDescent="0.2">
      <c r="A293" s="11"/>
      <c r="B293" s="11">
        <v>38364624</v>
      </c>
      <c r="C293" s="11">
        <v>51214.671527777398</v>
      </c>
      <c r="D293" s="11" t="s">
        <v>153</v>
      </c>
      <c r="E293" s="11">
        <v>345600</v>
      </c>
      <c r="F293" s="11">
        <v>45697178</v>
      </c>
      <c r="G293" s="11">
        <v>47610.618750000503</v>
      </c>
      <c r="H293" s="11">
        <v>47270.661805554897</v>
      </c>
      <c r="I293" s="11">
        <v>198251</v>
      </c>
      <c r="J293" s="11">
        <v>1</v>
      </c>
      <c r="K293" s="11">
        <v>16</v>
      </c>
      <c r="L293" s="11">
        <v>6344</v>
      </c>
      <c r="M293" s="11">
        <v>131</v>
      </c>
      <c r="N293" s="11">
        <v>130</v>
      </c>
      <c r="O293" s="11">
        <v>92</v>
      </c>
      <c r="P293" s="11">
        <v>99.23</v>
      </c>
      <c r="Q293" s="11">
        <v>87867</v>
      </c>
      <c r="R293" s="11" t="s">
        <v>154</v>
      </c>
      <c r="S293" s="11" t="s">
        <v>155</v>
      </c>
      <c r="T293" s="11" t="s">
        <v>156</v>
      </c>
      <c r="U293" s="11">
        <v>49</v>
      </c>
      <c r="V293" s="11" t="s">
        <v>154</v>
      </c>
      <c r="W293" s="11" t="s">
        <v>157</v>
      </c>
      <c r="X293" s="11">
        <v>4</v>
      </c>
      <c r="Y293" s="11">
        <v>10</v>
      </c>
      <c r="Z293" s="11">
        <v>10</v>
      </c>
      <c r="AA293" s="11">
        <v>10</v>
      </c>
      <c r="AB293" s="11">
        <v>10</v>
      </c>
      <c r="AC293" s="11">
        <v>10</v>
      </c>
      <c r="AD293" s="11">
        <v>10</v>
      </c>
      <c r="AE293" s="11">
        <v>10</v>
      </c>
      <c r="AF293" s="11">
        <v>10</v>
      </c>
      <c r="AG293" s="11">
        <v>10</v>
      </c>
      <c r="AH293" s="11">
        <v>10</v>
      </c>
      <c r="AI293" s="11">
        <v>10</v>
      </c>
      <c r="AJ293" s="11">
        <v>10</v>
      </c>
      <c r="AK293" s="11">
        <v>10</v>
      </c>
      <c r="AL293" s="11">
        <v>120</v>
      </c>
      <c r="AM293" s="11">
        <v>60</v>
      </c>
      <c r="AN293" s="11">
        <v>10</v>
      </c>
      <c r="AO293" s="11">
        <v>120</v>
      </c>
      <c r="AP293" s="11">
        <v>60</v>
      </c>
      <c r="AQ293" s="11">
        <v>40</v>
      </c>
      <c r="AR293" s="11">
        <v>0</v>
      </c>
      <c r="AS293" s="11">
        <v>130</v>
      </c>
      <c r="AT293" s="11">
        <v>1695</v>
      </c>
      <c r="AU293" s="11">
        <v>818</v>
      </c>
      <c r="AV293" s="11">
        <v>1978</v>
      </c>
      <c r="AW293" s="11">
        <v>1802</v>
      </c>
      <c r="AX293" s="11">
        <v>9669</v>
      </c>
      <c r="AY293" s="11">
        <v>995</v>
      </c>
      <c r="AZ293" s="11">
        <v>2966</v>
      </c>
      <c r="BA293" s="11">
        <v>3067</v>
      </c>
      <c r="BB293" s="11">
        <v>412</v>
      </c>
      <c r="BC293" s="11">
        <v>1041</v>
      </c>
      <c r="BD293" s="11">
        <v>646</v>
      </c>
      <c r="BE293" s="11">
        <v>62475</v>
      </c>
      <c r="BF293" s="11">
        <v>11058</v>
      </c>
      <c r="BG293" s="11">
        <v>14</v>
      </c>
      <c r="BH293" s="11">
        <v>14</v>
      </c>
      <c r="BI293" s="11">
        <v>14</v>
      </c>
      <c r="BJ293" s="11">
        <v>17</v>
      </c>
      <c r="BK293" s="11">
        <v>10</v>
      </c>
      <c r="BL293" s="11">
        <v>14</v>
      </c>
      <c r="BM293" s="11">
        <v>18</v>
      </c>
      <c r="BN293" s="11">
        <v>16</v>
      </c>
      <c r="BO293" s="11">
        <v>14</v>
      </c>
      <c r="BP293" s="11">
        <v>15</v>
      </c>
      <c r="BQ293" s="11">
        <v>17</v>
      </c>
      <c r="BR293" s="11">
        <v>26</v>
      </c>
      <c r="BS293" s="11">
        <v>28</v>
      </c>
      <c r="BT293" s="11">
        <v>8</v>
      </c>
      <c r="BU293" s="11">
        <v>6</v>
      </c>
      <c r="BV293" s="11">
        <v>5</v>
      </c>
      <c r="BW293" s="11">
        <v>4</v>
      </c>
      <c r="BX293" s="11">
        <v>6</v>
      </c>
      <c r="BY293" s="11">
        <v>5</v>
      </c>
      <c r="BZ293" s="11">
        <v>15</v>
      </c>
      <c r="CA293" s="11">
        <v>8</v>
      </c>
      <c r="CB293" s="11">
        <v>5</v>
      </c>
      <c r="CC293" s="11">
        <v>4</v>
      </c>
      <c r="CD293" s="11">
        <v>4</v>
      </c>
      <c r="CE293" s="11">
        <v>20</v>
      </c>
      <c r="CF293" s="11">
        <v>4</v>
      </c>
      <c r="CG293" s="11">
        <v>8</v>
      </c>
      <c r="CH293" s="11">
        <v>5</v>
      </c>
      <c r="CI293" s="11" t="s">
        <v>158</v>
      </c>
      <c r="CJ293" s="11" t="s">
        <v>158</v>
      </c>
      <c r="CK293" s="11" t="s">
        <v>158</v>
      </c>
      <c r="CL293" s="11" t="s">
        <v>158</v>
      </c>
      <c r="CM293" s="11" t="s">
        <v>158</v>
      </c>
      <c r="CN293" s="11" t="s">
        <v>158</v>
      </c>
      <c r="CO293" s="11" t="s">
        <v>158</v>
      </c>
      <c r="CP293" s="11" t="s">
        <v>158</v>
      </c>
      <c r="CQ293" s="11" t="s">
        <v>158</v>
      </c>
      <c r="CR293" s="11" t="s">
        <v>158</v>
      </c>
      <c r="CS293" s="11" t="s">
        <v>158</v>
      </c>
      <c r="CT293" s="11" t="s">
        <v>154</v>
      </c>
      <c r="CU293" s="11" t="s">
        <v>154</v>
      </c>
      <c r="CV293" s="11" t="s">
        <v>154</v>
      </c>
      <c r="CW293" s="11" t="s">
        <v>154</v>
      </c>
      <c r="CX293" s="11" t="s">
        <v>154</v>
      </c>
      <c r="CY293" s="11" t="s">
        <v>154</v>
      </c>
      <c r="CZ293" s="11" t="s">
        <v>154</v>
      </c>
      <c r="DA293" s="11" t="s">
        <v>154</v>
      </c>
      <c r="DB293" s="11" t="s">
        <v>154</v>
      </c>
      <c r="DC293" s="11" t="s">
        <v>154</v>
      </c>
      <c r="DD293" s="11" t="s">
        <v>154</v>
      </c>
      <c r="DE293" s="11" t="s">
        <v>154</v>
      </c>
      <c r="DF293" s="11" t="s">
        <v>154</v>
      </c>
      <c r="DG293" s="11" t="s">
        <v>157</v>
      </c>
      <c r="DH293" s="11" t="s">
        <v>157</v>
      </c>
      <c r="DI293" s="11" t="s">
        <v>157</v>
      </c>
      <c r="DJ293" s="11" t="s">
        <v>157</v>
      </c>
      <c r="DK293" s="11" t="s">
        <v>157</v>
      </c>
      <c r="DL293" s="11" t="s">
        <v>157</v>
      </c>
      <c r="DM293" s="11" t="s">
        <v>157</v>
      </c>
      <c r="DN293" s="11" t="s">
        <v>157</v>
      </c>
      <c r="DO293" s="11" t="s">
        <v>157</v>
      </c>
      <c r="DP293" s="11" t="s">
        <v>157</v>
      </c>
      <c r="DQ293" s="11" t="s">
        <v>157</v>
      </c>
      <c r="DR293" s="11" t="s">
        <v>157</v>
      </c>
      <c r="DS293" s="11" t="s">
        <v>157</v>
      </c>
      <c r="DT293" s="11" t="b">
        <v>1</v>
      </c>
      <c r="DU293" s="11" t="b">
        <v>1</v>
      </c>
      <c r="DV293" s="11" t="b">
        <v>1</v>
      </c>
      <c r="DW293" s="11" t="b">
        <v>1</v>
      </c>
      <c r="DX293" s="11" t="b">
        <v>1</v>
      </c>
      <c r="DY293" s="11" t="b">
        <v>1</v>
      </c>
      <c r="DZ293" s="11" t="b">
        <v>1</v>
      </c>
      <c r="EA293" s="11" t="b">
        <v>1</v>
      </c>
      <c r="EB293" s="11" t="b">
        <v>1</v>
      </c>
      <c r="EC293" s="11" t="b">
        <v>1</v>
      </c>
      <c r="ED293" s="11" t="b">
        <v>1</v>
      </c>
      <c r="EE293" s="11" t="b">
        <v>1</v>
      </c>
      <c r="EF293" s="11" t="b">
        <v>1</v>
      </c>
      <c r="EG293" s="11">
        <v>3.1648000000000003E-2</v>
      </c>
      <c r="EH293" s="11">
        <v>3.1584000000000001E-2</v>
      </c>
      <c r="EI293" s="11">
        <v>3.2708000000000001E-2</v>
      </c>
      <c r="EJ293" s="11">
        <v>4.2401000000000001E-2</v>
      </c>
      <c r="EK293" s="11">
        <v>3.2072000000000003E-2</v>
      </c>
      <c r="EL293" s="11">
        <v>4.1946999999999998E-2</v>
      </c>
      <c r="EM293" s="11">
        <v>3.3189000000000003E-2</v>
      </c>
      <c r="EN293" s="11">
        <v>3.1864000000000003E-2</v>
      </c>
      <c r="EO293" s="11">
        <v>3.4218999999999999E-2</v>
      </c>
      <c r="EP293" s="11">
        <v>3.3834000000000003E-2</v>
      </c>
      <c r="EQ293" s="11">
        <v>3.9689000000000002E-2</v>
      </c>
      <c r="ER293" s="11">
        <v>4.7495000000000002E-2</v>
      </c>
      <c r="ES293" s="11">
        <v>4.3257999999999998E-2</v>
      </c>
      <c r="ET293" s="11">
        <v>3.3834000000000003E-2</v>
      </c>
      <c r="EU293" s="11">
        <v>3.9689000000000002E-2</v>
      </c>
      <c r="EV293" s="11" t="s">
        <v>385</v>
      </c>
      <c r="EW293" s="11" t="s">
        <v>248</v>
      </c>
    </row>
    <row r="294" spans="1:153" ht="12.75" x14ac:dyDescent="0.2">
      <c r="A294" s="11"/>
      <c r="B294" s="11">
        <v>45381880</v>
      </c>
      <c r="C294" s="11">
        <v>54043.981944443898</v>
      </c>
      <c r="D294" s="11" t="s">
        <v>153</v>
      </c>
      <c r="E294" s="11">
        <v>345600</v>
      </c>
      <c r="F294" s="11">
        <v>52144820</v>
      </c>
      <c r="G294" s="11">
        <v>49557.220138889803</v>
      </c>
      <c r="H294" s="11">
        <v>48989.245833332199</v>
      </c>
      <c r="I294" s="11">
        <v>431917</v>
      </c>
      <c r="J294" s="11">
        <v>1</v>
      </c>
      <c r="K294" s="11">
        <v>127</v>
      </c>
      <c r="L294" s="11">
        <v>369207</v>
      </c>
      <c r="M294" s="11">
        <v>131</v>
      </c>
      <c r="N294" s="11">
        <v>111</v>
      </c>
      <c r="O294" s="11">
        <v>92</v>
      </c>
      <c r="P294" s="11">
        <v>84.73</v>
      </c>
      <c r="Q294" s="11">
        <v>208411</v>
      </c>
      <c r="R294" s="11" t="s">
        <v>154</v>
      </c>
      <c r="S294" s="11" t="s">
        <v>155</v>
      </c>
      <c r="T294" s="11" t="s">
        <v>208</v>
      </c>
      <c r="U294" s="11">
        <v>0</v>
      </c>
      <c r="V294" s="11" t="s">
        <v>154</v>
      </c>
      <c r="W294" s="11" t="s">
        <v>157</v>
      </c>
      <c r="X294" s="11">
        <v>1</v>
      </c>
      <c r="Y294" s="11">
        <v>1</v>
      </c>
      <c r="Z294" s="11">
        <v>10</v>
      </c>
      <c r="AA294" s="11">
        <v>10</v>
      </c>
      <c r="AB294" s="11">
        <v>10</v>
      </c>
      <c r="AC294" s="11">
        <v>10</v>
      </c>
      <c r="AD294" s="11">
        <v>10</v>
      </c>
      <c r="AE294" s="11">
        <v>10</v>
      </c>
      <c r="AF294" s="11">
        <v>0</v>
      </c>
      <c r="AG294" s="11">
        <v>10</v>
      </c>
      <c r="AH294" s="11">
        <v>10</v>
      </c>
      <c r="AI294" s="11">
        <v>10</v>
      </c>
      <c r="AJ294" s="11">
        <v>10</v>
      </c>
      <c r="AK294" s="11">
        <v>10</v>
      </c>
      <c r="AL294" s="11">
        <v>0</v>
      </c>
      <c r="AM294" s="11">
        <v>101</v>
      </c>
      <c r="AN294" s="11">
        <v>60</v>
      </c>
      <c r="AO294" s="11">
        <v>0</v>
      </c>
      <c r="AP294" s="11">
        <v>110</v>
      </c>
      <c r="AQ294" s="11">
        <v>40</v>
      </c>
      <c r="AR294" s="11">
        <v>40</v>
      </c>
      <c r="AS294" s="11">
        <v>1</v>
      </c>
      <c r="AT294" s="11">
        <v>110</v>
      </c>
      <c r="AU294" s="11">
        <v>1084</v>
      </c>
      <c r="AV294" s="11">
        <v>2040</v>
      </c>
      <c r="AW294" s="11">
        <v>664</v>
      </c>
      <c r="AX294" s="11">
        <v>25555</v>
      </c>
      <c r="AY294" s="11">
        <v>41738</v>
      </c>
      <c r="AZ294" s="11">
        <v>3890</v>
      </c>
      <c r="BA294" s="11">
        <v>88741</v>
      </c>
      <c r="BB294" s="11">
        <v>4724</v>
      </c>
      <c r="BC294" s="11">
        <v>301</v>
      </c>
      <c r="BD294" s="11">
        <v>2231</v>
      </c>
      <c r="BE294" s="11">
        <v>9229</v>
      </c>
      <c r="BF294" s="11">
        <v>1049</v>
      </c>
      <c r="BG294" s="11">
        <v>4017</v>
      </c>
      <c r="BH294" s="11">
        <v>12945</v>
      </c>
      <c r="BI294" s="11">
        <v>5</v>
      </c>
      <c r="BJ294" s="11">
        <v>5</v>
      </c>
      <c r="BK294" s="11">
        <v>5</v>
      </c>
      <c r="BL294" s="11">
        <v>5</v>
      </c>
      <c r="BM294" s="11">
        <v>4</v>
      </c>
      <c r="BN294" s="11">
        <v>5</v>
      </c>
      <c r="BO294" s="11">
        <v>5</v>
      </c>
      <c r="BP294" s="11">
        <v>6</v>
      </c>
      <c r="BQ294" s="11">
        <v>5</v>
      </c>
      <c r="BR294" s="11">
        <v>5</v>
      </c>
      <c r="BS294" s="11">
        <v>5</v>
      </c>
      <c r="BT294" s="11">
        <v>6</v>
      </c>
      <c r="BU294" s="11">
        <v>12</v>
      </c>
      <c r="BV294" s="11">
        <v>2</v>
      </c>
      <c r="BW294" s="11">
        <v>2</v>
      </c>
      <c r="BX294" s="11">
        <v>2</v>
      </c>
      <c r="BY294" s="11">
        <v>7</v>
      </c>
      <c r="BZ294" s="11">
        <v>2</v>
      </c>
      <c r="CA294" s="11">
        <v>3</v>
      </c>
      <c r="CB294" s="11">
        <v>3</v>
      </c>
      <c r="CC294" s="11">
        <v>2</v>
      </c>
      <c r="CD294" s="11">
        <v>3</v>
      </c>
      <c r="CE294" s="11">
        <v>2</v>
      </c>
      <c r="CF294" s="11">
        <v>4</v>
      </c>
      <c r="CG294" s="11">
        <v>6</v>
      </c>
      <c r="CH294" s="11">
        <v>7</v>
      </c>
      <c r="CI294" s="11" t="s">
        <v>158</v>
      </c>
      <c r="CJ294" s="11" t="s">
        <v>158</v>
      </c>
      <c r="CK294" s="11" t="s">
        <v>158</v>
      </c>
      <c r="CL294" s="11" t="s">
        <v>158</v>
      </c>
      <c r="CM294" s="11" t="s">
        <v>158</v>
      </c>
      <c r="CN294" s="11" t="s">
        <v>158</v>
      </c>
      <c r="CO294" s="11" t="s">
        <v>158</v>
      </c>
      <c r="CP294" s="11" t="s">
        <v>158</v>
      </c>
      <c r="CQ294" s="11" t="s">
        <v>158</v>
      </c>
      <c r="CR294" s="11" t="s">
        <v>158</v>
      </c>
      <c r="CS294" s="11" t="s">
        <v>158</v>
      </c>
      <c r="CT294" s="11" t="s">
        <v>158</v>
      </c>
      <c r="CU294" s="11" t="s">
        <v>158</v>
      </c>
      <c r="CV294" s="11" t="s">
        <v>154</v>
      </c>
      <c r="CW294" s="11" t="s">
        <v>154</v>
      </c>
      <c r="CX294" s="11" t="s">
        <v>154</v>
      </c>
      <c r="CY294" s="11" t="s">
        <v>154</v>
      </c>
      <c r="CZ294" s="11" t="s">
        <v>154</v>
      </c>
      <c r="DA294" s="11" t="s">
        <v>154</v>
      </c>
      <c r="DB294" s="11" t="s">
        <v>154</v>
      </c>
      <c r="DC294" s="11" t="s">
        <v>154</v>
      </c>
      <c r="DD294" s="11" t="s">
        <v>154</v>
      </c>
      <c r="DE294" s="11" t="s">
        <v>154</v>
      </c>
      <c r="DF294" s="11" t="s">
        <v>154</v>
      </c>
      <c r="DG294" s="11" t="s">
        <v>154</v>
      </c>
      <c r="DH294" s="11" t="s">
        <v>154</v>
      </c>
      <c r="DI294" s="11" t="s">
        <v>157</v>
      </c>
      <c r="DJ294" s="11" t="s">
        <v>157</v>
      </c>
      <c r="DK294" s="11" t="s">
        <v>157</v>
      </c>
      <c r="DL294" s="11" t="s">
        <v>157</v>
      </c>
      <c r="DM294" s="11" t="s">
        <v>157</v>
      </c>
      <c r="DN294" s="11" t="s">
        <v>157</v>
      </c>
      <c r="DO294" s="11" t="s">
        <v>157</v>
      </c>
      <c r="DP294" s="11" t="s">
        <v>157</v>
      </c>
      <c r="DQ294" s="11" t="s">
        <v>157</v>
      </c>
      <c r="DR294" s="11" t="s">
        <v>157</v>
      </c>
      <c r="DS294" s="11" t="s">
        <v>157</v>
      </c>
      <c r="DT294" s="11" t="s">
        <v>157</v>
      </c>
      <c r="DU294" s="11" t="s">
        <v>157</v>
      </c>
      <c r="DV294" s="11" t="b">
        <v>1</v>
      </c>
      <c r="DW294" s="11" t="b">
        <v>1</v>
      </c>
      <c r="DX294" s="11" t="b">
        <v>1</v>
      </c>
      <c r="DY294" s="11" t="b">
        <v>1</v>
      </c>
      <c r="DZ294" s="11" t="b">
        <v>1</v>
      </c>
      <c r="EA294" s="11" t="b">
        <v>1</v>
      </c>
      <c r="EB294" s="11" t="b">
        <v>0</v>
      </c>
      <c r="EC294" s="11" t="b">
        <v>1</v>
      </c>
      <c r="ED294" s="11" t="b">
        <v>1</v>
      </c>
      <c r="EE294" s="11" t="b">
        <v>1</v>
      </c>
      <c r="EF294" s="11" t="b">
        <v>1</v>
      </c>
      <c r="EG294" s="11" t="b">
        <v>1</v>
      </c>
      <c r="EH294" s="11" t="b">
        <v>0</v>
      </c>
      <c r="EI294" s="11">
        <v>3.3359E-2</v>
      </c>
      <c r="EJ294" s="11">
        <v>3.6729999999999999E-2</v>
      </c>
      <c r="EK294" s="11">
        <v>0.11737400000000001</v>
      </c>
      <c r="EL294" s="11">
        <v>3.4868999999999997E-2</v>
      </c>
      <c r="EM294" s="11">
        <v>3.0336999999999999E-2</v>
      </c>
      <c r="EN294" s="11">
        <v>0.41748499999999999</v>
      </c>
      <c r="EO294" s="11">
        <v>4.8281999999999999E-2</v>
      </c>
      <c r="EP294" s="11">
        <v>3.3881000000000001E-2</v>
      </c>
      <c r="EQ294" s="11">
        <v>3.4661999999999998E-2</v>
      </c>
      <c r="ER294" s="11">
        <v>3.2231999999999997E-2</v>
      </c>
      <c r="ES294" s="11">
        <v>6.7073999999999995E-2</v>
      </c>
      <c r="ET294" s="11">
        <v>0.135577</v>
      </c>
      <c r="EU294" s="11">
        <v>3.0731999999999999E-2</v>
      </c>
      <c r="EV294" s="11" t="s">
        <v>446</v>
      </c>
      <c r="EW294" s="11" t="s">
        <v>231</v>
      </c>
    </row>
    <row r="295" spans="1:153" ht="12.75" x14ac:dyDescent="0.2">
      <c r="A295" s="11"/>
      <c r="B295" s="11">
        <v>56044992</v>
      </c>
      <c r="C295" s="11">
        <v>56171.447916666002</v>
      </c>
      <c r="D295" s="11" t="s">
        <v>153</v>
      </c>
      <c r="E295" s="11">
        <v>345600</v>
      </c>
      <c r="F295" s="11">
        <v>63768832</v>
      </c>
      <c r="G295" s="11">
        <v>51102.460416667796</v>
      </c>
      <c r="H295" s="11">
        <v>50353.482638887399</v>
      </c>
      <c r="I295" s="11">
        <v>334348</v>
      </c>
      <c r="J295" s="11">
        <v>1</v>
      </c>
      <c r="K295" s="11">
        <v>0</v>
      </c>
      <c r="L295" s="11">
        <v>0</v>
      </c>
      <c r="M295" s="11">
        <v>131</v>
      </c>
      <c r="N295" s="11">
        <v>41</v>
      </c>
      <c r="O295" s="11">
        <v>92</v>
      </c>
      <c r="P295" s="11">
        <v>31.29</v>
      </c>
      <c r="Q295" s="11">
        <v>26879</v>
      </c>
      <c r="R295" s="11" t="s">
        <v>154</v>
      </c>
      <c r="S295" s="11" t="s">
        <v>155</v>
      </c>
      <c r="T295" s="11" t="s">
        <v>208</v>
      </c>
      <c r="U295" s="11">
        <v>0</v>
      </c>
      <c r="V295" s="11" t="s">
        <v>154</v>
      </c>
      <c r="W295" s="11" t="s">
        <v>157</v>
      </c>
      <c r="X295" s="11">
        <v>5</v>
      </c>
      <c r="Y295" s="11">
        <v>1</v>
      </c>
      <c r="Z295" s="11">
        <v>10</v>
      </c>
      <c r="AA295" s="11">
        <v>10</v>
      </c>
      <c r="AB295" s="11">
        <v>10</v>
      </c>
      <c r="AC295" s="11">
        <v>10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31</v>
      </c>
      <c r="AN295" s="11">
        <v>40</v>
      </c>
      <c r="AO295" s="11">
        <v>0</v>
      </c>
      <c r="AP295" s="11">
        <v>40</v>
      </c>
      <c r="AQ295" s="11">
        <v>0</v>
      </c>
      <c r="AR295" s="11">
        <v>10</v>
      </c>
      <c r="AS295" s="11">
        <v>1</v>
      </c>
      <c r="AT295" s="11">
        <v>40</v>
      </c>
      <c r="AU295" s="11">
        <v>27951</v>
      </c>
      <c r="AV295" s="11">
        <v>5498</v>
      </c>
      <c r="AW295" s="11">
        <v>33956</v>
      </c>
      <c r="AX295" s="11">
        <v>2795</v>
      </c>
      <c r="AY295" s="11">
        <v>3308</v>
      </c>
      <c r="AZ295" s="11">
        <v>36940</v>
      </c>
      <c r="BA295" s="11">
        <v>4657</v>
      </c>
      <c r="BB295" s="11">
        <v>72203</v>
      </c>
      <c r="BC295" s="11">
        <v>99026</v>
      </c>
      <c r="BD295" s="11">
        <v>7943</v>
      </c>
      <c r="BE295" s="11">
        <v>1805</v>
      </c>
      <c r="BF295" s="11">
        <v>633</v>
      </c>
      <c r="BG295" s="11">
        <v>4399</v>
      </c>
      <c r="BH295" s="11">
        <v>6130</v>
      </c>
      <c r="BI295" s="11">
        <v>10</v>
      </c>
      <c r="BJ295" s="11">
        <v>10</v>
      </c>
      <c r="BK295" s="11">
        <v>11</v>
      </c>
      <c r="BL295" s="11">
        <v>12</v>
      </c>
      <c r="BM295" s="11">
        <v>8</v>
      </c>
      <c r="BN295" s="11">
        <v>9</v>
      </c>
      <c r="BO295" s="11">
        <v>9</v>
      </c>
      <c r="BP295" s="11">
        <v>11</v>
      </c>
      <c r="BQ295" s="11">
        <v>14</v>
      </c>
      <c r="BR295" s="11">
        <v>10</v>
      </c>
      <c r="BS295" s="11">
        <v>13</v>
      </c>
      <c r="BT295" s="11">
        <v>14</v>
      </c>
      <c r="BU295" s="11">
        <v>23</v>
      </c>
      <c r="BV295" s="11">
        <v>14</v>
      </c>
      <c r="BW295" s="11">
        <v>20</v>
      </c>
      <c r="BX295" s="11">
        <v>14</v>
      </c>
      <c r="BY295" s="11">
        <v>7</v>
      </c>
      <c r="BZ295" s="11">
        <v>45</v>
      </c>
      <c r="CA295" s="11">
        <v>23</v>
      </c>
      <c r="CB295" s="11">
        <v>38</v>
      </c>
      <c r="CC295" s="11">
        <v>25</v>
      </c>
      <c r="CD295" s="11">
        <v>31</v>
      </c>
      <c r="CE295" s="11">
        <v>7</v>
      </c>
      <c r="CF295" s="11">
        <v>3</v>
      </c>
      <c r="CG295" s="11">
        <v>14</v>
      </c>
      <c r="CH295" s="11">
        <v>3</v>
      </c>
      <c r="CI295" s="11" t="s">
        <v>158</v>
      </c>
      <c r="CJ295" s="11" t="s">
        <v>158</v>
      </c>
      <c r="CK295" s="11" t="s">
        <v>158</v>
      </c>
      <c r="CL295" s="11" t="s">
        <v>158</v>
      </c>
      <c r="CM295" s="11" t="s">
        <v>158</v>
      </c>
      <c r="CN295" s="11" t="s">
        <v>158</v>
      </c>
      <c r="CO295" s="11" t="s">
        <v>158</v>
      </c>
      <c r="CP295" s="11" t="s">
        <v>158</v>
      </c>
      <c r="CQ295" s="11" t="s">
        <v>158</v>
      </c>
      <c r="CR295" s="11" t="s">
        <v>158</v>
      </c>
      <c r="CS295" s="11" t="s">
        <v>158</v>
      </c>
      <c r="CT295" s="11" t="s">
        <v>158</v>
      </c>
      <c r="CU295" s="11" t="s">
        <v>158</v>
      </c>
      <c r="CV295" s="11" t="s">
        <v>154</v>
      </c>
      <c r="CW295" s="11" t="s">
        <v>154</v>
      </c>
      <c r="CX295" s="11" t="s">
        <v>154</v>
      </c>
      <c r="CY295" s="11" t="s">
        <v>154</v>
      </c>
      <c r="CZ295" s="11" t="s">
        <v>154</v>
      </c>
      <c r="DA295" s="11" t="s">
        <v>154</v>
      </c>
      <c r="DB295" s="11" t="s">
        <v>154</v>
      </c>
      <c r="DC295" s="11" t="s">
        <v>154</v>
      </c>
      <c r="DD295" s="11" t="s">
        <v>154</v>
      </c>
      <c r="DE295" s="11" t="s">
        <v>154</v>
      </c>
      <c r="DF295" s="11" t="s">
        <v>154</v>
      </c>
      <c r="DG295" s="11" t="s">
        <v>154</v>
      </c>
      <c r="DH295" s="11" t="s">
        <v>154</v>
      </c>
      <c r="DI295" s="11" t="s">
        <v>157</v>
      </c>
      <c r="DJ295" s="11" t="s">
        <v>157</v>
      </c>
      <c r="DK295" s="11" t="s">
        <v>157</v>
      </c>
      <c r="DL295" s="11" t="s">
        <v>157</v>
      </c>
      <c r="DM295" s="11" t="s">
        <v>157</v>
      </c>
      <c r="DN295" s="11" t="s">
        <v>157</v>
      </c>
      <c r="DO295" s="11" t="s">
        <v>157</v>
      </c>
      <c r="DP295" s="11" t="s">
        <v>157</v>
      </c>
      <c r="DQ295" s="11" t="s">
        <v>157</v>
      </c>
      <c r="DR295" s="11" t="s">
        <v>157</v>
      </c>
      <c r="DS295" s="11" t="s">
        <v>157</v>
      </c>
      <c r="DT295" s="11" t="s">
        <v>157</v>
      </c>
      <c r="DU295" s="11" t="s">
        <v>157</v>
      </c>
      <c r="DV295" s="11" t="b">
        <v>1</v>
      </c>
      <c r="DW295" s="11" t="b">
        <v>1</v>
      </c>
      <c r="DX295" s="11" t="b">
        <v>1</v>
      </c>
      <c r="DY295" s="11" t="b">
        <v>1</v>
      </c>
      <c r="DZ295" s="11" t="b">
        <v>0</v>
      </c>
      <c r="EA295" s="11" t="b">
        <v>0</v>
      </c>
      <c r="EB295" s="11" t="b">
        <v>0</v>
      </c>
      <c r="EC295" s="11" t="b">
        <v>0</v>
      </c>
      <c r="ED295" s="11" t="b">
        <v>0</v>
      </c>
      <c r="EE295" s="11" t="b">
        <v>0</v>
      </c>
      <c r="EF295" s="11" t="b">
        <v>0</v>
      </c>
      <c r="EG295" s="11" t="b">
        <v>0</v>
      </c>
      <c r="EH295" s="11" t="b">
        <v>0</v>
      </c>
      <c r="EI295" s="11">
        <v>3.0549E-2</v>
      </c>
      <c r="EJ295" s="11">
        <v>3.3999000000000001E-2</v>
      </c>
      <c r="EK295" s="11">
        <v>2.8053999999999999E-2</v>
      </c>
      <c r="EL295" s="11">
        <v>6.6762000000000002E-2</v>
      </c>
      <c r="EM295" s="11">
        <v>0.45959</v>
      </c>
      <c r="EN295" s="11">
        <v>0.109692</v>
      </c>
      <c r="EO295" s="11">
        <v>7.4491000000000002E-2</v>
      </c>
      <c r="EP295" s="11">
        <v>3.3902000000000002E-2</v>
      </c>
      <c r="EQ295" s="11">
        <v>1.832047</v>
      </c>
      <c r="ER295" s="11">
        <v>0.108086</v>
      </c>
      <c r="ES295" s="11">
        <v>1.643716</v>
      </c>
      <c r="ET295" s="11">
        <v>3.8878999999999997E-2</v>
      </c>
      <c r="EU295" s="11">
        <v>3.2779000000000003E-2</v>
      </c>
      <c r="EV295" s="11" t="s">
        <v>447</v>
      </c>
      <c r="EW295" s="11" t="s">
        <v>229</v>
      </c>
    </row>
    <row r="296" spans="1:153" ht="12.75" x14ac:dyDescent="0.2">
      <c r="A296" s="11"/>
      <c r="B296" s="11">
        <v>45901780</v>
      </c>
      <c r="C296" s="11">
        <v>48802.081249999799</v>
      </c>
      <c r="D296" s="11" t="s">
        <v>153</v>
      </c>
      <c r="E296" s="11">
        <v>345600</v>
      </c>
      <c r="F296" s="11">
        <v>52567808</v>
      </c>
      <c r="G296" s="11">
        <v>50018.785416667597</v>
      </c>
      <c r="H296" s="11">
        <v>49396.745138887702</v>
      </c>
      <c r="I296" s="11">
        <v>185501</v>
      </c>
      <c r="J296" s="11">
        <v>1</v>
      </c>
      <c r="K296" s="11">
        <v>1</v>
      </c>
      <c r="L296" s="11">
        <v>121</v>
      </c>
      <c r="M296" s="11">
        <v>131</v>
      </c>
      <c r="N296" s="11">
        <v>131</v>
      </c>
      <c r="O296" s="11">
        <v>92</v>
      </c>
      <c r="P296" s="11">
        <v>100</v>
      </c>
      <c r="Q296" s="11">
        <v>163341</v>
      </c>
      <c r="R296" s="11" t="s">
        <v>154</v>
      </c>
      <c r="S296" s="11" t="s">
        <v>155</v>
      </c>
      <c r="T296" s="11" t="s">
        <v>208</v>
      </c>
      <c r="U296" s="11">
        <v>0</v>
      </c>
      <c r="V296" s="11" t="s">
        <v>154</v>
      </c>
      <c r="W296" s="11" t="s">
        <v>157</v>
      </c>
      <c r="X296" s="11"/>
      <c r="Y296" s="11">
        <v>1</v>
      </c>
      <c r="Z296" s="11">
        <v>10</v>
      </c>
      <c r="AA296" s="11">
        <v>10</v>
      </c>
      <c r="AB296" s="11">
        <v>10</v>
      </c>
      <c r="AC296" s="11">
        <v>10</v>
      </c>
      <c r="AD296" s="11">
        <v>10</v>
      </c>
      <c r="AE296" s="11">
        <v>10</v>
      </c>
      <c r="AF296" s="11">
        <v>10</v>
      </c>
      <c r="AG296" s="11">
        <v>10</v>
      </c>
      <c r="AH296" s="11">
        <v>10</v>
      </c>
      <c r="AI296" s="11">
        <v>10</v>
      </c>
      <c r="AJ296" s="11">
        <v>10</v>
      </c>
      <c r="AK296" s="11">
        <v>10</v>
      </c>
      <c r="AL296" s="11">
        <v>10</v>
      </c>
      <c r="AM296" s="11">
        <v>121</v>
      </c>
      <c r="AN296" s="11">
        <v>60</v>
      </c>
      <c r="AO296" s="11">
        <v>10</v>
      </c>
      <c r="AP296" s="11">
        <v>120</v>
      </c>
      <c r="AQ296" s="11">
        <v>60</v>
      </c>
      <c r="AR296" s="11">
        <v>40</v>
      </c>
      <c r="AS296" s="11">
        <v>1</v>
      </c>
      <c r="AT296" s="11">
        <v>130</v>
      </c>
      <c r="AU296" s="11">
        <v>173</v>
      </c>
      <c r="AV296" s="11">
        <v>6755</v>
      </c>
      <c r="AW296" s="11">
        <v>1263</v>
      </c>
      <c r="AX296" s="11">
        <v>1275</v>
      </c>
      <c r="AY296" s="11">
        <v>676</v>
      </c>
      <c r="AZ296" s="11">
        <v>1372</v>
      </c>
      <c r="BA296" s="11">
        <v>594</v>
      </c>
      <c r="BB296" s="11">
        <v>1111</v>
      </c>
      <c r="BC296" s="11">
        <v>723</v>
      </c>
      <c r="BD296" s="11">
        <v>393</v>
      </c>
      <c r="BE296" s="11">
        <v>3390</v>
      </c>
      <c r="BF296" s="11">
        <v>381</v>
      </c>
      <c r="BG296" s="11">
        <v>2596</v>
      </c>
      <c r="BH296" s="11">
        <v>1202</v>
      </c>
      <c r="BI296" s="11">
        <v>13</v>
      </c>
      <c r="BJ296" s="11">
        <v>8</v>
      </c>
      <c r="BK296" s="11">
        <v>18</v>
      </c>
      <c r="BL296" s="11">
        <v>20</v>
      </c>
      <c r="BM296" s="11">
        <v>12</v>
      </c>
      <c r="BN296" s="11">
        <v>12</v>
      </c>
      <c r="BO296" s="11">
        <v>18</v>
      </c>
      <c r="BP296" s="11">
        <v>14</v>
      </c>
      <c r="BQ296" s="11">
        <v>13</v>
      </c>
      <c r="BR296" s="11">
        <v>24</v>
      </c>
      <c r="BS296" s="11">
        <v>16</v>
      </c>
      <c r="BT296" s="11">
        <v>25</v>
      </c>
      <c r="BU296" s="11">
        <v>36</v>
      </c>
      <c r="BV296" s="11">
        <v>49</v>
      </c>
      <c r="BW296" s="11">
        <v>8</v>
      </c>
      <c r="BX296" s="11">
        <v>3</v>
      </c>
      <c r="BY296" s="11">
        <v>3</v>
      </c>
      <c r="BZ296" s="11">
        <v>3</v>
      </c>
      <c r="CA296" s="11">
        <v>2</v>
      </c>
      <c r="CB296" s="11">
        <v>4</v>
      </c>
      <c r="CC296" s="11">
        <v>4</v>
      </c>
      <c r="CD296" s="11">
        <v>2</v>
      </c>
      <c r="CE296" s="11">
        <v>21</v>
      </c>
      <c r="CF296" s="11">
        <v>2</v>
      </c>
      <c r="CG296" s="11">
        <v>11</v>
      </c>
      <c r="CH296" s="11">
        <v>7</v>
      </c>
      <c r="CI296" s="11" t="s">
        <v>158</v>
      </c>
      <c r="CJ296" s="11" t="s">
        <v>158</v>
      </c>
      <c r="CK296" s="11" t="s">
        <v>158</v>
      </c>
      <c r="CL296" s="11" t="s">
        <v>158</v>
      </c>
      <c r="CM296" s="11" t="s">
        <v>158</v>
      </c>
      <c r="CN296" s="11" t="s">
        <v>158</v>
      </c>
      <c r="CO296" s="11" t="s">
        <v>158</v>
      </c>
      <c r="CP296" s="11" t="s">
        <v>158</v>
      </c>
      <c r="CQ296" s="11" t="s">
        <v>158</v>
      </c>
      <c r="CR296" s="11" t="s">
        <v>158</v>
      </c>
      <c r="CS296" s="11" t="s">
        <v>158</v>
      </c>
      <c r="CT296" s="11" t="s">
        <v>158</v>
      </c>
      <c r="CU296" s="11" t="s">
        <v>158</v>
      </c>
      <c r="CV296" s="11" t="s">
        <v>154</v>
      </c>
      <c r="CW296" s="11" t="s">
        <v>154</v>
      </c>
      <c r="CX296" s="11" t="s">
        <v>154</v>
      </c>
      <c r="CY296" s="11" t="s">
        <v>154</v>
      </c>
      <c r="CZ296" s="11" t="s">
        <v>154</v>
      </c>
      <c r="DA296" s="11" t="s">
        <v>154</v>
      </c>
      <c r="DB296" s="11" t="s">
        <v>154</v>
      </c>
      <c r="DC296" s="11" t="s">
        <v>154</v>
      </c>
      <c r="DD296" s="11" t="s">
        <v>154</v>
      </c>
      <c r="DE296" s="11" t="s">
        <v>154</v>
      </c>
      <c r="DF296" s="11" t="s">
        <v>154</v>
      </c>
      <c r="DG296" s="11" t="s">
        <v>154</v>
      </c>
      <c r="DH296" s="11" t="s">
        <v>154</v>
      </c>
      <c r="DI296" s="11" t="s">
        <v>157</v>
      </c>
      <c r="DJ296" s="11" t="s">
        <v>157</v>
      </c>
      <c r="DK296" s="11" t="s">
        <v>157</v>
      </c>
      <c r="DL296" s="11" t="s">
        <v>157</v>
      </c>
      <c r="DM296" s="11" t="s">
        <v>157</v>
      </c>
      <c r="DN296" s="11" t="s">
        <v>157</v>
      </c>
      <c r="DO296" s="11" t="s">
        <v>157</v>
      </c>
      <c r="DP296" s="11" t="s">
        <v>157</v>
      </c>
      <c r="DQ296" s="11" t="s">
        <v>157</v>
      </c>
      <c r="DR296" s="11" t="s">
        <v>157</v>
      </c>
      <c r="DS296" s="11" t="s">
        <v>157</v>
      </c>
      <c r="DT296" s="11" t="s">
        <v>157</v>
      </c>
      <c r="DU296" s="11" t="s">
        <v>157</v>
      </c>
      <c r="DV296" s="11" t="b">
        <v>1</v>
      </c>
      <c r="DW296" s="11" t="b">
        <v>1</v>
      </c>
      <c r="DX296" s="11" t="b">
        <v>1</v>
      </c>
      <c r="DY296" s="11" t="b">
        <v>1</v>
      </c>
      <c r="DZ296" s="11" t="b">
        <v>1</v>
      </c>
      <c r="EA296" s="11" t="b">
        <v>1</v>
      </c>
      <c r="EB296" s="11" t="b">
        <v>1</v>
      </c>
      <c r="EC296" s="11" t="b">
        <v>1</v>
      </c>
      <c r="ED296" s="11" t="b">
        <v>1</v>
      </c>
      <c r="EE296" s="11" t="b">
        <v>1</v>
      </c>
      <c r="EF296" s="11" t="b">
        <v>1</v>
      </c>
      <c r="EG296" s="11" t="b">
        <v>1</v>
      </c>
      <c r="EH296" s="11" t="b">
        <v>1</v>
      </c>
      <c r="EI296" s="11">
        <v>3.1045E-2</v>
      </c>
      <c r="EJ296" s="11">
        <v>1.3845E-2</v>
      </c>
      <c r="EK296" s="11">
        <v>1.1453E-2</v>
      </c>
      <c r="EL296" s="11">
        <v>3.2634999999999997E-2</v>
      </c>
      <c r="EM296" s="11">
        <v>3.1743E-2</v>
      </c>
      <c r="EN296" s="11">
        <v>3.2731999999999997E-2</v>
      </c>
      <c r="EO296" s="11">
        <v>2.9839999999999998E-2</v>
      </c>
      <c r="EP296" s="11">
        <v>3.3928E-2</v>
      </c>
      <c r="EQ296" s="11">
        <v>1.3305000000000001E-2</v>
      </c>
      <c r="ER296" s="11">
        <v>3.3432000000000003E-2</v>
      </c>
      <c r="ES296" s="11">
        <v>1.6140999999999999E-2</v>
      </c>
      <c r="ET296" s="11">
        <v>2.0139000000000001E-2</v>
      </c>
      <c r="EU296" s="11">
        <v>1.4376999999999999E-2</v>
      </c>
      <c r="EV296" s="11" t="s">
        <v>238</v>
      </c>
      <c r="EW296" s="11" t="s">
        <v>448</v>
      </c>
    </row>
    <row r="297" spans="1:153" ht="12.75" x14ac:dyDescent="0.2">
      <c r="A297" s="11"/>
      <c r="B297" s="11">
        <v>45381852</v>
      </c>
      <c r="C297" s="11">
        <v>49723.2520833331</v>
      </c>
      <c r="D297" s="11" t="s">
        <v>153</v>
      </c>
      <c r="E297" s="11">
        <v>345600</v>
      </c>
      <c r="F297" s="11">
        <v>52144398</v>
      </c>
      <c r="G297" s="11">
        <v>49296.335416667498</v>
      </c>
      <c r="H297" s="11">
        <v>48758.920138887799</v>
      </c>
      <c r="I297" s="11">
        <v>423640</v>
      </c>
      <c r="J297" s="11">
        <v>1</v>
      </c>
      <c r="K297" s="11">
        <v>46</v>
      </c>
      <c r="L297" s="11">
        <v>82218</v>
      </c>
      <c r="M297" s="11">
        <v>131</v>
      </c>
      <c r="N297" s="11">
        <v>130.5</v>
      </c>
      <c r="O297" s="11">
        <v>92</v>
      </c>
      <c r="P297" s="11">
        <v>99.61</v>
      </c>
      <c r="Q297" s="11">
        <v>323978</v>
      </c>
      <c r="R297" s="11" t="s">
        <v>154</v>
      </c>
      <c r="S297" s="11" t="s">
        <v>155</v>
      </c>
      <c r="T297" s="11" t="s">
        <v>208</v>
      </c>
      <c r="U297" s="11">
        <v>1</v>
      </c>
      <c r="V297" s="11" t="s">
        <v>154</v>
      </c>
      <c r="W297" s="11" t="s">
        <v>157</v>
      </c>
      <c r="X297" s="11">
        <v>5</v>
      </c>
      <c r="Y297" s="11">
        <v>0.5</v>
      </c>
      <c r="Z297" s="11">
        <v>10</v>
      </c>
      <c r="AA297" s="11">
        <v>10</v>
      </c>
      <c r="AB297" s="11">
        <v>10</v>
      </c>
      <c r="AC297" s="11">
        <v>10</v>
      </c>
      <c r="AD297" s="11">
        <v>10</v>
      </c>
      <c r="AE297" s="11">
        <v>10</v>
      </c>
      <c r="AF297" s="11">
        <v>10</v>
      </c>
      <c r="AG297" s="11">
        <v>10</v>
      </c>
      <c r="AH297" s="11">
        <v>10</v>
      </c>
      <c r="AI297" s="11">
        <v>10</v>
      </c>
      <c r="AJ297" s="11">
        <v>10</v>
      </c>
      <c r="AK297" s="11">
        <v>10</v>
      </c>
      <c r="AL297" s="11">
        <v>10</v>
      </c>
      <c r="AM297" s="11">
        <v>120.5</v>
      </c>
      <c r="AN297" s="11">
        <v>60</v>
      </c>
      <c r="AO297" s="11">
        <v>10</v>
      </c>
      <c r="AP297" s="11">
        <v>120</v>
      </c>
      <c r="AQ297" s="11">
        <v>60</v>
      </c>
      <c r="AR297" s="11">
        <v>40</v>
      </c>
      <c r="AS297" s="11">
        <v>0.5</v>
      </c>
      <c r="AT297" s="11">
        <v>130</v>
      </c>
      <c r="AU297" s="11">
        <v>126</v>
      </c>
      <c r="AV297" s="11">
        <v>2174</v>
      </c>
      <c r="AW297" s="11">
        <v>495</v>
      </c>
      <c r="AX297" s="11">
        <v>1597</v>
      </c>
      <c r="AY297" s="11">
        <v>937</v>
      </c>
      <c r="AZ297" s="11">
        <v>1123</v>
      </c>
      <c r="BA297" s="11">
        <v>985</v>
      </c>
      <c r="BB297" s="11">
        <v>45160</v>
      </c>
      <c r="BC297" s="11">
        <v>1081</v>
      </c>
      <c r="BD297" s="11">
        <v>331</v>
      </c>
      <c r="BE297" s="11">
        <v>4655</v>
      </c>
      <c r="BF297" s="11">
        <v>2419</v>
      </c>
      <c r="BG297" s="11">
        <v>1375</v>
      </c>
      <c r="BH297" s="11">
        <v>5979</v>
      </c>
      <c r="BI297" s="11">
        <v>14</v>
      </c>
      <c r="BJ297" s="11">
        <v>15</v>
      </c>
      <c r="BK297" s="11">
        <v>12</v>
      </c>
      <c r="BL297" s="11">
        <v>16</v>
      </c>
      <c r="BM297" s="11">
        <v>11</v>
      </c>
      <c r="BN297" s="11">
        <v>12</v>
      </c>
      <c r="BO297" s="11">
        <v>17</v>
      </c>
      <c r="BP297" s="11">
        <v>15</v>
      </c>
      <c r="BQ297" s="11">
        <v>13</v>
      </c>
      <c r="BR297" s="11">
        <v>14</v>
      </c>
      <c r="BS297" s="11">
        <v>17</v>
      </c>
      <c r="BT297" s="11">
        <v>24</v>
      </c>
      <c r="BU297" s="11">
        <v>27</v>
      </c>
      <c r="BV297" s="11">
        <v>2</v>
      </c>
      <c r="BW297" s="11">
        <v>3</v>
      </c>
      <c r="BX297" s="11">
        <v>2</v>
      </c>
      <c r="BY297" s="11">
        <v>2</v>
      </c>
      <c r="BZ297" s="11">
        <v>8</v>
      </c>
      <c r="CA297" s="11">
        <v>5</v>
      </c>
      <c r="CB297" s="11">
        <v>2</v>
      </c>
      <c r="CC297" s="11">
        <v>4</v>
      </c>
      <c r="CD297" s="11">
        <v>2</v>
      </c>
      <c r="CE297" s="11">
        <v>8</v>
      </c>
      <c r="CF297" s="11">
        <v>2</v>
      </c>
      <c r="CG297" s="11">
        <v>3</v>
      </c>
      <c r="CH297" s="11">
        <v>4</v>
      </c>
      <c r="CI297" s="11" t="s">
        <v>158</v>
      </c>
      <c r="CJ297" s="11" t="s">
        <v>158</v>
      </c>
      <c r="CK297" s="11" t="s">
        <v>158</v>
      </c>
      <c r="CL297" s="11" t="s">
        <v>158</v>
      </c>
      <c r="CM297" s="11" t="s">
        <v>158</v>
      </c>
      <c r="CN297" s="11" t="s">
        <v>158</v>
      </c>
      <c r="CO297" s="11" t="s">
        <v>158</v>
      </c>
      <c r="CP297" s="11" t="s">
        <v>158</v>
      </c>
      <c r="CQ297" s="11" t="s">
        <v>158</v>
      </c>
      <c r="CR297" s="11" t="s">
        <v>158</v>
      </c>
      <c r="CS297" s="11" t="s">
        <v>158</v>
      </c>
      <c r="CT297" s="11" t="s">
        <v>158</v>
      </c>
      <c r="CU297" s="11" t="s">
        <v>158</v>
      </c>
      <c r="CV297" s="11" t="s">
        <v>154</v>
      </c>
      <c r="CW297" s="11" t="s">
        <v>154</v>
      </c>
      <c r="CX297" s="11" t="s">
        <v>154</v>
      </c>
      <c r="CY297" s="11" t="s">
        <v>154</v>
      </c>
      <c r="CZ297" s="11" t="s">
        <v>154</v>
      </c>
      <c r="DA297" s="11" t="s">
        <v>154</v>
      </c>
      <c r="DB297" s="11" t="s">
        <v>154</v>
      </c>
      <c r="DC297" s="11" t="s">
        <v>154</v>
      </c>
      <c r="DD297" s="11" t="s">
        <v>154</v>
      </c>
      <c r="DE297" s="11" t="s">
        <v>154</v>
      </c>
      <c r="DF297" s="11" t="s">
        <v>154</v>
      </c>
      <c r="DG297" s="11" t="s">
        <v>154</v>
      </c>
      <c r="DH297" s="11" t="s">
        <v>154</v>
      </c>
      <c r="DI297" s="11" t="s">
        <v>157</v>
      </c>
      <c r="DJ297" s="11" t="s">
        <v>157</v>
      </c>
      <c r="DK297" s="11" t="s">
        <v>157</v>
      </c>
      <c r="DL297" s="11" t="s">
        <v>157</v>
      </c>
      <c r="DM297" s="11" t="s">
        <v>157</v>
      </c>
      <c r="DN297" s="11" t="s">
        <v>157</v>
      </c>
      <c r="DO297" s="11" t="s">
        <v>157</v>
      </c>
      <c r="DP297" s="11" t="s">
        <v>157</v>
      </c>
      <c r="DQ297" s="11" t="s">
        <v>157</v>
      </c>
      <c r="DR297" s="11" t="s">
        <v>157</v>
      </c>
      <c r="DS297" s="11" t="s">
        <v>157</v>
      </c>
      <c r="DT297" s="11" t="s">
        <v>157</v>
      </c>
      <c r="DU297" s="11" t="s">
        <v>157</v>
      </c>
      <c r="DV297" s="11" t="b">
        <v>1</v>
      </c>
      <c r="DW297" s="11" t="b">
        <v>1</v>
      </c>
      <c r="DX297" s="11" t="b">
        <v>1</v>
      </c>
      <c r="DY297" s="11" t="b">
        <v>1</v>
      </c>
      <c r="DZ297" s="11" t="b">
        <v>1</v>
      </c>
      <c r="EA297" s="11" t="b">
        <v>1</v>
      </c>
      <c r="EB297" s="11" t="b">
        <v>1</v>
      </c>
      <c r="EC297" s="11" t="b">
        <v>1</v>
      </c>
      <c r="ED297" s="11" t="b">
        <v>1</v>
      </c>
      <c r="EE297" s="11" t="b">
        <v>1</v>
      </c>
      <c r="EF297" s="11" t="b">
        <v>1</v>
      </c>
      <c r="EG297" s="11" t="b">
        <v>1</v>
      </c>
      <c r="EH297" s="11" t="b">
        <v>1</v>
      </c>
      <c r="EI297" s="11">
        <v>3.6083999999999998E-2</v>
      </c>
      <c r="EJ297" s="11">
        <v>4.0004999999999999E-2</v>
      </c>
      <c r="EK297" s="11">
        <v>2.9538999999999999E-2</v>
      </c>
      <c r="EL297" s="11">
        <v>3.4013000000000002E-2</v>
      </c>
      <c r="EM297" s="11">
        <v>3.0408999999999999E-2</v>
      </c>
      <c r="EN297" s="11">
        <v>3.0804999999999999E-2</v>
      </c>
      <c r="EO297" s="11">
        <v>3.3361000000000002E-2</v>
      </c>
      <c r="EP297" s="11">
        <v>3.3964000000000001E-2</v>
      </c>
      <c r="EQ297" s="11">
        <v>3.2066999999999998E-2</v>
      </c>
      <c r="ER297" s="11">
        <v>3.1127999999999999E-2</v>
      </c>
      <c r="ES297" s="11">
        <v>3.2073999999999998E-2</v>
      </c>
      <c r="ET297" s="11">
        <v>3.6498999999999997E-2</v>
      </c>
      <c r="EU297" s="11">
        <v>3.6600000000000001E-2</v>
      </c>
      <c r="EV297" s="11" t="s">
        <v>449</v>
      </c>
      <c r="EW297" s="11" t="s">
        <v>450</v>
      </c>
    </row>
    <row r="298" spans="1:153" ht="12.75" x14ac:dyDescent="0.2">
      <c r="A298" s="11"/>
      <c r="B298" s="11">
        <v>34482300</v>
      </c>
      <c r="C298" s="11">
        <v>54877.422222221598</v>
      </c>
      <c r="D298" s="11" t="s">
        <v>153</v>
      </c>
      <c r="E298" s="11">
        <v>345600</v>
      </c>
      <c r="F298" s="11">
        <v>40066630</v>
      </c>
      <c r="G298" s="11">
        <v>46587.147916667003</v>
      </c>
      <c r="H298" s="11">
        <v>46367.076388888403</v>
      </c>
      <c r="I298" s="11">
        <v>259148</v>
      </c>
      <c r="J298" s="11">
        <v>1</v>
      </c>
      <c r="K298" s="11">
        <v>32</v>
      </c>
      <c r="L298" s="11">
        <v>6673</v>
      </c>
      <c r="M298" s="11">
        <v>131</v>
      </c>
      <c r="N298" s="11">
        <v>100</v>
      </c>
      <c r="O298" s="11">
        <v>92</v>
      </c>
      <c r="P298" s="11">
        <v>76.33</v>
      </c>
      <c r="Q298" s="11">
        <v>238528</v>
      </c>
      <c r="R298" s="11" t="s">
        <v>154</v>
      </c>
      <c r="S298" s="11" t="s">
        <v>155</v>
      </c>
      <c r="T298" s="11" t="s">
        <v>156</v>
      </c>
      <c r="U298" s="11">
        <v>19</v>
      </c>
      <c r="V298" s="11" t="s">
        <v>154</v>
      </c>
      <c r="W298" s="11" t="s">
        <v>157</v>
      </c>
      <c r="X298" s="11">
        <v>1</v>
      </c>
      <c r="Y298" s="11" t="s">
        <v>157</v>
      </c>
      <c r="Z298" s="11">
        <v>10</v>
      </c>
      <c r="AA298" s="11">
        <v>10</v>
      </c>
      <c r="AB298" s="11">
        <v>10</v>
      </c>
      <c r="AC298" s="11">
        <v>10</v>
      </c>
      <c r="AD298" s="11">
        <v>10</v>
      </c>
      <c r="AE298" s="11">
        <v>10</v>
      </c>
      <c r="AF298" s="11">
        <v>10</v>
      </c>
      <c r="AG298" s="11">
        <v>10</v>
      </c>
      <c r="AH298" s="11">
        <v>10</v>
      </c>
      <c r="AI298" s="11">
        <v>10</v>
      </c>
      <c r="AJ298" s="11">
        <v>0</v>
      </c>
      <c r="AK298" s="11">
        <v>0</v>
      </c>
      <c r="AL298" s="11">
        <v>0</v>
      </c>
      <c r="AM298" s="11">
        <v>90</v>
      </c>
      <c r="AN298" s="11">
        <v>60</v>
      </c>
      <c r="AO298" s="11">
        <v>0</v>
      </c>
      <c r="AP298" s="11">
        <v>100</v>
      </c>
      <c r="AQ298" s="11">
        <v>30</v>
      </c>
      <c r="AR298" s="11">
        <v>20</v>
      </c>
      <c r="AS298" s="11">
        <v>0</v>
      </c>
      <c r="AT298" s="11">
        <v>100</v>
      </c>
      <c r="AU298" s="11" t="s">
        <v>157</v>
      </c>
      <c r="AV298" s="11">
        <v>1896</v>
      </c>
      <c r="AW298" s="11">
        <v>492</v>
      </c>
      <c r="AX298" s="11">
        <v>567</v>
      </c>
      <c r="AY298" s="11">
        <v>2005</v>
      </c>
      <c r="AZ298" s="11">
        <v>4482</v>
      </c>
      <c r="BA298" s="11">
        <v>415</v>
      </c>
      <c r="BB298" s="11">
        <v>889</v>
      </c>
      <c r="BC298" s="11">
        <v>832</v>
      </c>
      <c r="BD298" s="11">
        <v>247</v>
      </c>
      <c r="BE298" s="11">
        <v>4960</v>
      </c>
      <c r="BF298" s="11">
        <v>2036</v>
      </c>
      <c r="BG298" s="11">
        <v>380</v>
      </c>
      <c r="BH298" s="11">
        <v>45</v>
      </c>
      <c r="BI298" s="11">
        <v>5</v>
      </c>
      <c r="BJ298" s="11">
        <v>5</v>
      </c>
      <c r="BK298" s="11">
        <v>5</v>
      </c>
      <c r="BL298" s="11">
        <v>5</v>
      </c>
      <c r="BM298" s="11">
        <v>5</v>
      </c>
      <c r="BN298" s="11">
        <v>5</v>
      </c>
      <c r="BO298" s="11">
        <v>5</v>
      </c>
      <c r="BP298" s="11">
        <v>5</v>
      </c>
      <c r="BQ298" s="11">
        <v>5</v>
      </c>
      <c r="BR298" s="11">
        <v>8</v>
      </c>
      <c r="BS298" s="11">
        <v>10</v>
      </c>
      <c r="BT298" s="11">
        <v>0</v>
      </c>
      <c r="BU298" s="11">
        <v>0</v>
      </c>
      <c r="BV298" s="11">
        <v>11</v>
      </c>
      <c r="BW298" s="11">
        <v>5</v>
      </c>
      <c r="BX298" s="11">
        <v>2</v>
      </c>
      <c r="BY298" s="11">
        <v>4</v>
      </c>
      <c r="BZ298" s="11">
        <v>3</v>
      </c>
      <c r="CA298" s="11">
        <v>2</v>
      </c>
      <c r="CB298" s="11">
        <v>2</v>
      </c>
      <c r="CC298" s="11">
        <v>2</v>
      </c>
      <c r="CD298" s="11">
        <v>2</v>
      </c>
      <c r="CE298" s="11">
        <v>7</v>
      </c>
      <c r="CF298" s="11">
        <v>8</v>
      </c>
      <c r="CG298" s="11">
        <v>0</v>
      </c>
      <c r="CH298" s="11">
        <v>0</v>
      </c>
      <c r="CI298" s="11" t="s">
        <v>158</v>
      </c>
      <c r="CJ298" s="11" t="s">
        <v>158</v>
      </c>
      <c r="CK298" s="11" t="s">
        <v>158</v>
      </c>
      <c r="CL298" s="11" t="s">
        <v>158</v>
      </c>
      <c r="CM298" s="11" t="s">
        <v>158</v>
      </c>
      <c r="CN298" s="11" t="s">
        <v>158</v>
      </c>
      <c r="CO298" s="11" t="s">
        <v>158</v>
      </c>
      <c r="CP298" s="11" t="s">
        <v>158</v>
      </c>
      <c r="CQ298" s="11" t="s">
        <v>158</v>
      </c>
      <c r="CR298" s="11" t="s">
        <v>158</v>
      </c>
      <c r="CS298" s="11" t="s">
        <v>158</v>
      </c>
      <c r="CT298" s="11" t="s">
        <v>166</v>
      </c>
      <c r="CU298" s="11" t="s">
        <v>166</v>
      </c>
      <c r="CV298" s="11" t="s">
        <v>154</v>
      </c>
      <c r="CW298" s="11" t="s">
        <v>154</v>
      </c>
      <c r="CX298" s="11" t="s">
        <v>154</v>
      </c>
      <c r="CY298" s="11" t="s">
        <v>154</v>
      </c>
      <c r="CZ298" s="11" t="s">
        <v>154</v>
      </c>
      <c r="DA298" s="11" t="s">
        <v>154</v>
      </c>
      <c r="DB298" s="11" t="s">
        <v>154</v>
      </c>
      <c r="DC298" s="11" t="s">
        <v>154</v>
      </c>
      <c r="DD298" s="11" t="s">
        <v>154</v>
      </c>
      <c r="DE298" s="11" t="s">
        <v>154</v>
      </c>
      <c r="DF298" s="11" t="s">
        <v>154</v>
      </c>
      <c r="DG298" s="11" t="s">
        <v>154</v>
      </c>
      <c r="DH298" s="11" t="s">
        <v>154</v>
      </c>
      <c r="DI298" s="11" t="s">
        <v>157</v>
      </c>
      <c r="DJ298" s="11" t="s">
        <v>157</v>
      </c>
      <c r="DK298" s="11" t="s">
        <v>157</v>
      </c>
      <c r="DL298" s="11" t="s">
        <v>157</v>
      </c>
      <c r="DM298" s="11" t="s">
        <v>157</v>
      </c>
      <c r="DN298" s="11" t="s">
        <v>157</v>
      </c>
      <c r="DO298" s="11" t="s">
        <v>157</v>
      </c>
      <c r="DP298" s="11" t="s">
        <v>157</v>
      </c>
      <c r="DQ298" s="11" t="s">
        <v>157</v>
      </c>
      <c r="DR298" s="11" t="s">
        <v>157</v>
      </c>
      <c r="DS298" s="11" t="s">
        <v>157</v>
      </c>
      <c r="DT298" s="11" t="s">
        <v>157</v>
      </c>
      <c r="DU298" s="11" t="s">
        <v>157</v>
      </c>
      <c r="DV298" s="11" t="b">
        <v>1</v>
      </c>
      <c r="DW298" s="11" t="b">
        <v>1</v>
      </c>
      <c r="DX298" s="11" t="b">
        <v>1</v>
      </c>
      <c r="DY298" s="11" t="b">
        <v>1</v>
      </c>
      <c r="DZ298" s="11" t="b">
        <v>1</v>
      </c>
      <c r="EA298" s="11" t="b">
        <v>1</v>
      </c>
      <c r="EB298" s="11" t="b">
        <v>1</v>
      </c>
      <c r="EC298" s="11" t="b">
        <v>1</v>
      </c>
      <c r="ED298" s="11" t="b">
        <v>1</v>
      </c>
      <c r="EE298" s="11" t="b">
        <v>1</v>
      </c>
      <c r="EF298" s="11" t="b">
        <v>0</v>
      </c>
      <c r="EG298" s="11" t="s">
        <v>157</v>
      </c>
      <c r="EH298" s="11" t="s">
        <v>157</v>
      </c>
      <c r="EI298" s="11">
        <v>3.2001000000000002E-2</v>
      </c>
      <c r="EJ298" s="11">
        <v>3.2747999999999999E-2</v>
      </c>
      <c r="EK298" s="11">
        <v>2.7348000000000001E-2</v>
      </c>
      <c r="EL298" s="11">
        <v>3.0526000000000001E-2</v>
      </c>
      <c r="EM298" s="11">
        <v>3.4942000000000001E-2</v>
      </c>
      <c r="EN298" s="11">
        <v>3.0429999999999999E-2</v>
      </c>
      <c r="EO298" s="11">
        <v>3.3862000000000003E-2</v>
      </c>
      <c r="EP298" s="11">
        <v>3.3987999999999997E-2</v>
      </c>
      <c r="EQ298" s="11">
        <v>3.5321999999999999E-2</v>
      </c>
      <c r="ER298" s="11">
        <v>3.4780999999999999E-2</v>
      </c>
      <c r="ES298" s="11">
        <v>3.1208E-2</v>
      </c>
      <c r="ET298" s="11" t="s">
        <v>157</v>
      </c>
      <c r="EU298" s="11" t="s">
        <v>157</v>
      </c>
      <c r="EV298" s="11" t="s">
        <v>157</v>
      </c>
      <c r="EW298" s="11" t="s">
        <v>167</v>
      </c>
    </row>
    <row r="299" spans="1:153" ht="12.75" x14ac:dyDescent="0.2">
      <c r="A299" s="11"/>
      <c r="B299" s="11">
        <v>66953590</v>
      </c>
      <c r="C299" s="11">
        <v>46104.366666666603</v>
      </c>
      <c r="D299" s="11" t="s">
        <v>153</v>
      </c>
      <c r="E299" s="11">
        <v>345600</v>
      </c>
      <c r="F299" s="11">
        <v>73386546</v>
      </c>
      <c r="G299" s="11">
        <v>53289.878472223798</v>
      </c>
      <c r="H299" s="11">
        <v>52284.674999998002</v>
      </c>
      <c r="I299" s="11">
        <v>24046</v>
      </c>
      <c r="J299" s="11">
        <v>1</v>
      </c>
      <c r="K299" s="11">
        <v>4</v>
      </c>
      <c r="L299" s="11">
        <v>3088</v>
      </c>
      <c r="M299" s="11">
        <v>131</v>
      </c>
      <c r="N299" s="11">
        <v>131</v>
      </c>
      <c r="O299" s="11">
        <v>92</v>
      </c>
      <c r="P299" s="11">
        <v>100</v>
      </c>
      <c r="Q299" s="11">
        <v>102</v>
      </c>
      <c r="R299" s="11" t="s">
        <v>154</v>
      </c>
      <c r="S299" s="11" t="s">
        <v>155</v>
      </c>
      <c r="T299" s="11" t="s">
        <v>208</v>
      </c>
      <c r="U299" s="11">
        <v>0</v>
      </c>
      <c r="V299" s="11" t="s">
        <v>154</v>
      </c>
      <c r="W299" s="11" t="s">
        <v>157</v>
      </c>
      <c r="X299" s="11">
        <v>4</v>
      </c>
      <c r="Y299" s="11">
        <v>1</v>
      </c>
      <c r="Z299" s="11">
        <v>10</v>
      </c>
      <c r="AA299" s="11">
        <v>10</v>
      </c>
      <c r="AB299" s="11">
        <v>10</v>
      </c>
      <c r="AC299" s="11">
        <v>10</v>
      </c>
      <c r="AD299" s="11">
        <v>10</v>
      </c>
      <c r="AE299" s="11">
        <v>10</v>
      </c>
      <c r="AF299" s="11">
        <v>10</v>
      </c>
      <c r="AG299" s="11">
        <v>10</v>
      </c>
      <c r="AH299" s="11">
        <v>10</v>
      </c>
      <c r="AI299" s="11">
        <v>10</v>
      </c>
      <c r="AJ299" s="11">
        <v>10</v>
      </c>
      <c r="AK299" s="11">
        <v>10</v>
      </c>
      <c r="AL299" s="11">
        <v>10</v>
      </c>
      <c r="AM299" s="11">
        <v>121</v>
      </c>
      <c r="AN299" s="11">
        <v>60</v>
      </c>
      <c r="AO299" s="11">
        <v>10</v>
      </c>
      <c r="AP299" s="11">
        <v>120</v>
      </c>
      <c r="AQ299" s="11">
        <v>60</v>
      </c>
      <c r="AR299" s="11">
        <v>40</v>
      </c>
      <c r="AS299" s="11">
        <v>1</v>
      </c>
      <c r="AT299" s="11">
        <v>130</v>
      </c>
      <c r="AU299" s="11">
        <v>74</v>
      </c>
      <c r="AV299" s="11">
        <v>548</v>
      </c>
      <c r="AW299" s="11">
        <v>744</v>
      </c>
      <c r="AX299" s="11">
        <v>766</v>
      </c>
      <c r="AY299" s="11">
        <v>853</v>
      </c>
      <c r="AZ299" s="11">
        <v>1517</v>
      </c>
      <c r="BA299" s="11">
        <v>2534</v>
      </c>
      <c r="BB299" s="11">
        <v>5839</v>
      </c>
      <c r="BC299" s="11">
        <v>2215</v>
      </c>
      <c r="BD299" s="11">
        <v>748</v>
      </c>
      <c r="BE299" s="11">
        <v>1064</v>
      </c>
      <c r="BF299" s="11">
        <v>845</v>
      </c>
      <c r="BG299" s="11">
        <v>4423</v>
      </c>
      <c r="BH299" s="11">
        <v>1734</v>
      </c>
      <c r="BI299" s="11">
        <v>10</v>
      </c>
      <c r="BJ299" s="11">
        <v>10</v>
      </c>
      <c r="BK299" s="11">
        <v>8</v>
      </c>
      <c r="BL299" s="11">
        <v>13</v>
      </c>
      <c r="BM299" s="11">
        <v>9</v>
      </c>
      <c r="BN299" s="11">
        <v>13</v>
      </c>
      <c r="BO299" s="11">
        <v>10</v>
      </c>
      <c r="BP299" s="11">
        <v>9</v>
      </c>
      <c r="BQ299" s="11">
        <v>8</v>
      </c>
      <c r="BR299" s="11">
        <v>9</v>
      </c>
      <c r="BS299" s="11">
        <v>9</v>
      </c>
      <c r="BT299" s="11">
        <v>18</v>
      </c>
      <c r="BU299" s="11">
        <v>22</v>
      </c>
      <c r="BV299" s="11">
        <v>5</v>
      </c>
      <c r="BW299" s="11">
        <v>9</v>
      </c>
      <c r="BX299" s="11">
        <v>11</v>
      </c>
      <c r="BY299" s="11">
        <v>7</v>
      </c>
      <c r="BZ299" s="11">
        <v>11</v>
      </c>
      <c r="CA299" s="11">
        <v>30</v>
      </c>
      <c r="CB299" s="11">
        <v>9</v>
      </c>
      <c r="CC299" s="11">
        <v>28</v>
      </c>
      <c r="CD299" s="11">
        <v>4</v>
      </c>
      <c r="CE299" s="11">
        <v>13</v>
      </c>
      <c r="CF299" s="11">
        <v>8</v>
      </c>
      <c r="CG299" s="11">
        <v>42</v>
      </c>
      <c r="CH299" s="11">
        <v>6</v>
      </c>
      <c r="CI299" s="11" t="s">
        <v>158</v>
      </c>
      <c r="CJ299" s="11" t="s">
        <v>158</v>
      </c>
      <c r="CK299" s="11" t="s">
        <v>158</v>
      </c>
      <c r="CL299" s="11" t="s">
        <v>158</v>
      </c>
      <c r="CM299" s="11" t="s">
        <v>158</v>
      </c>
      <c r="CN299" s="11" t="s">
        <v>158</v>
      </c>
      <c r="CO299" s="11" t="s">
        <v>158</v>
      </c>
      <c r="CP299" s="11" t="s">
        <v>158</v>
      </c>
      <c r="CQ299" s="11" t="s">
        <v>158</v>
      </c>
      <c r="CR299" s="11" t="s">
        <v>158</v>
      </c>
      <c r="CS299" s="11" t="s">
        <v>158</v>
      </c>
      <c r="CT299" s="11" t="s">
        <v>158</v>
      </c>
      <c r="CU299" s="11" t="s">
        <v>158</v>
      </c>
      <c r="CV299" s="11" t="s">
        <v>154</v>
      </c>
      <c r="CW299" s="11" t="s">
        <v>154</v>
      </c>
      <c r="CX299" s="11" t="s">
        <v>154</v>
      </c>
      <c r="CY299" s="11" t="s">
        <v>154</v>
      </c>
      <c r="CZ299" s="11" t="s">
        <v>154</v>
      </c>
      <c r="DA299" s="11" t="s">
        <v>154</v>
      </c>
      <c r="DB299" s="11" t="s">
        <v>154</v>
      </c>
      <c r="DC299" s="11" t="s">
        <v>154</v>
      </c>
      <c r="DD299" s="11" t="s">
        <v>154</v>
      </c>
      <c r="DE299" s="11" t="s">
        <v>154</v>
      </c>
      <c r="DF299" s="11" t="s">
        <v>154</v>
      </c>
      <c r="DG299" s="11" t="s">
        <v>154</v>
      </c>
      <c r="DH299" s="11" t="s">
        <v>154</v>
      </c>
      <c r="DI299" s="11" t="s">
        <v>157</v>
      </c>
      <c r="DJ299" s="11" t="s">
        <v>157</v>
      </c>
      <c r="DK299" s="11" t="s">
        <v>157</v>
      </c>
      <c r="DL299" s="11" t="s">
        <v>157</v>
      </c>
      <c r="DM299" s="11" t="s">
        <v>157</v>
      </c>
      <c r="DN299" s="11" t="s">
        <v>157</v>
      </c>
      <c r="DO299" s="11" t="s">
        <v>157</v>
      </c>
      <c r="DP299" s="11" t="s">
        <v>157</v>
      </c>
      <c r="DQ299" s="11" t="s">
        <v>157</v>
      </c>
      <c r="DR299" s="11" t="s">
        <v>157</v>
      </c>
      <c r="DS299" s="11" t="s">
        <v>157</v>
      </c>
      <c r="DT299" s="11" t="s">
        <v>157</v>
      </c>
      <c r="DU299" s="11" t="s">
        <v>157</v>
      </c>
      <c r="DV299" s="11" t="b">
        <v>1</v>
      </c>
      <c r="DW299" s="11" t="b">
        <v>1</v>
      </c>
      <c r="DX299" s="11" t="b">
        <v>1</v>
      </c>
      <c r="DY299" s="11" t="b">
        <v>1</v>
      </c>
      <c r="DZ299" s="11" t="b">
        <v>1</v>
      </c>
      <c r="EA299" s="11" t="b">
        <v>1</v>
      </c>
      <c r="EB299" s="11" t="b">
        <v>1</v>
      </c>
      <c r="EC299" s="11" t="b">
        <v>1</v>
      </c>
      <c r="ED299" s="11" t="b">
        <v>1</v>
      </c>
      <c r="EE299" s="11" t="b">
        <v>1</v>
      </c>
      <c r="EF299" s="11" t="b">
        <v>1</v>
      </c>
      <c r="EG299" s="11" t="b">
        <v>1</v>
      </c>
      <c r="EH299" s="11" t="b">
        <v>1</v>
      </c>
      <c r="EI299" s="11">
        <v>0.15038799999999999</v>
      </c>
      <c r="EJ299" s="11">
        <v>3.6748999999999997E-2</v>
      </c>
      <c r="EK299" s="11">
        <v>2.8368999999999998E-2</v>
      </c>
      <c r="EL299" s="11">
        <v>3.1265000000000001E-2</v>
      </c>
      <c r="EM299" s="11">
        <v>3.2231000000000003E-2</v>
      </c>
      <c r="EN299" s="11">
        <v>4.0529000000000003E-2</v>
      </c>
      <c r="EO299" s="11">
        <v>9.4470999999999999E-2</v>
      </c>
      <c r="EP299" s="11">
        <v>3.4013000000000002E-2</v>
      </c>
      <c r="EQ299" s="11">
        <v>0.103307</v>
      </c>
      <c r="ER299" s="11">
        <v>9.1441999999999996E-2</v>
      </c>
      <c r="ES299" s="11">
        <v>3.8678999999999998E-2</v>
      </c>
      <c r="ET299" s="11">
        <v>3.7508E-2</v>
      </c>
      <c r="EU299" s="11">
        <v>3.3591999999999997E-2</v>
      </c>
      <c r="EV299" s="11" t="s">
        <v>248</v>
      </c>
      <c r="EW299" s="11" t="s">
        <v>234</v>
      </c>
    </row>
    <row r="300" spans="1:153" ht="12.75" x14ac:dyDescent="0.2">
      <c r="A300" s="11"/>
      <c r="B300" s="11">
        <v>58412726</v>
      </c>
      <c r="C300" s="11">
        <v>47025.537499999897</v>
      </c>
      <c r="D300" s="11" t="s">
        <v>153</v>
      </c>
      <c r="E300" s="11">
        <v>345600</v>
      </c>
      <c r="F300" s="11">
        <v>66507262</v>
      </c>
      <c r="G300" s="11">
        <v>51283.072916667799</v>
      </c>
      <c r="H300" s="11">
        <v>50512.938888887402</v>
      </c>
      <c r="I300" s="11">
        <v>176605</v>
      </c>
      <c r="J300" s="11">
        <v>1</v>
      </c>
      <c r="K300" s="11">
        <v>297</v>
      </c>
      <c r="L300" s="11">
        <v>90387</v>
      </c>
      <c r="M300" s="11">
        <v>131</v>
      </c>
      <c r="N300" s="11">
        <v>131</v>
      </c>
      <c r="O300" s="11">
        <v>92</v>
      </c>
      <c r="P300" s="11">
        <v>100</v>
      </c>
      <c r="Q300" s="11">
        <v>107686</v>
      </c>
      <c r="R300" s="11" t="s">
        <v>154</v>
      </c>
      <c r="S300" s="11" t="s">
        <v>155</v>
      </c>
      <c r="T300" s="11" t="s">
        <v>208</v>
      </c>
      <c r="U300" s="11">
        <v>0</v>
      </c>
      <c r="V300" s="11" t="s">
        <v>154</v>
      </c>
      <c r="W300" s="11" t="s">
        <v>157</v>
      </c>
      <c r="X300" s="11">
        <v>2</v>
      </c>
      <c r="Y300" s="11">
        <v>1</v>
      </c>
      <c r="Z300" s="11">
        <v>10</v>
      </c>
      <c r="AA300" s="11">
        <v>10</v>
      </c>
      <c r="AB300" s="11">
        <v>10</v>
      </c>
      <c r="AC300" s="11">
        <v>10</v>
      </c>
      <c r="AD300" s="11">
        <v>10</v>
      </c>
      <c r="AE300" s="11">
        <v>10</v>
      </c>
      <c r="AF300" s="11">
        <v>10</v>
      </c>
      <c r="AG300" s="11">
        <v>10</v>
      </c>
      <c r="AH300" s="11">
        <v>10</v>
      </c>
      <c r="AI300" s="11">
        <v>10</v>
      </c>
      <c r="AJ300" s="11">
        <v>10</v>
      </c>
      <c r="AK300" s="11">
        <v>10</v>
      </c>
      <c r="AL300" s="11">
        <v>10</v>
      </c>
      <c r="AM300" s="11">
        <v>121</v>
      </c>
      <c r="AN300" s="11">
        <v>60</v>
      </c>
      <c r="AO300" s="11">
        <v>10</v>
      </c>
      <c r="AP300" s="11">
        <v>120</v>
      </c>
      <c r="AQ300" s="11">
        <v>60</v>
      </c>
      <c r="AR300" s="11">
        <v>40</v>
      </c>
      <c r="AS300" s="11">
        <v>1</v>
      </c>
      <c r="AT300" s="11">
        <v>130</v>
      </c>
      <c r="AU300" s="11">
        <v>352</v>
      </c>
      <c r="AV300" s="11">
        <v>1345</v>
      </c>
      <c r="AW300" s="11">
        <v>1257</v>
      </c>
      <c r="AX300" s="11">
        <v>1254</v>
      </c>
      <c r="AY300" s="11">
        <v>759</v>
      </c>
      <c r="AZ300" s="11">
        <v>2628</v>
      </c>
      <c r="BA300" s="11">
        <v>3423</v>
      </c>
      <c r="BB300" s="11">
        <v>8266</v>
      </c>
      <c r="BC300" s="11">
        <v>17317</v>
      </c>
      <c r="BD300" s="11">
        <v>1037</v>
      </c>
      <c r="BE300" s="11">
        <v>679</v>
      </c>
      <c r="BF300" s="11">
        <v>857</v>
      </c>
      <c r="BG300" s="11">
        <v>17093</v>
      </c>
      <c r="BH300" s="11">
        <v>11797</v>
      </c>
      <c r="BI300" s="11">
        <v>9</v>
      </c>
      <c r="BJ300" s="11">
        <v>11</v>
      </c>
      <c r="BK300" s="11">
        <v>10</v>
      </c>
      <c r="BL300" s="11">
        <v>13</v>
      </c>
      <c r="BM300" s="11">
        <v>9</v>
      </c>
      <c r="BN300" s="11">
        <v>10</v>
      </c>
      <c r="BO300" s="11">
        <v>12</v>
      </c>
      <c r="BP300" s="11">
        <v>11</v>
      </c>
      <c r="BQ300" s="11">
        <v>8</v>
      </c>
      <c r="BR300" s="11">
        <v>10</v>
      </c>
      <c r="BS300" s="11">
        <v>12</v>
      </c>
      <c r="BT300" s="11">
        <v>18</v>
      </c>
      <c r="BU300" s="11">
        <v>22</v>
      </c>
      <c r="BV300" s="11">
        <v>13</v>
      </c>
      <c r="BW300" s="11">
        <v>8</v>
      </c>
      <c r="BX300" s="11">
        <v>2</v>
      </c>
      <c r="BY300" s="11">
        <v>3</v>
      </c>
      <c r="BZ300" s="11">
        <v>10</v>
      </c>
      <c r="CA300" s="11">
        <v>20</v>
      </c>
      <c r="CB300" s="11">
        <v>4</v>
      </c>
      <c r="CC300" s="11">
        <v>32</v>
      </c>
      <c r="CD300" s="11">
        <v>4</v>
      </c>
      <c r="CE300" s="11">
        <v>10</v>
      </c>
      <c r="CF300" s="11">
        <v>3</v>
      </c>
      <c r="CG300" s="11">
        <v>69</v>
      </c>
      <c r="CH300" s="11">
        <v>48</v>
      </c>
      <c r="CI300" s="11" t="s">
        <v>158</v>
      </c>
      <c r="CJ300" s="11" t="s">
        <v>158</v>
      </c>
      <c r="CK300" s="11" t="s">
        <v>158</v>
      </c>
      <c r="CL300" s="11" t="s">
        <v>158</v>
      </c>
      <c r="CM300" s="11" t="s">
        <v>158</v>
      </c>
      <c r="CN300" s="11" t="s">
        <v>158</v>
      </c>
      <c r="CO300" s="11" t="s">
        <v>158</v>
      </c>
      <c r="CP300" s="11" t="s">
        <v>158</v>
      </c>
      <c r="CQ300" s="11" t="s">
        <v>158</v>
      </c>
      <c r="CR300" s="11" t="s">
        <v>158</v>
      </c>
      <c r="CS300" s="11" t="s">
        <v>158</v>
      </c>
      <c r="CT300" s="11" t="s">
        <v>158</v>
      </c>
      <c r="CU300" s="11" t="s">
        <v>158</v>
      </c>
      <c r="CV300" s="11" t="s">
        <v>154</v>
      </c>
      <c r="CW300" s="11" t="s">
        <v>154</v>
      </c>
      <c r="CX300" s="11" t="s">
        <v>154</v>
      </c>
      <c r="CY300" s="11" t="s">
        <v>154</v>
      </c>
      <c r="CZ300" s="11" t="s">
        <v>154</v>
      </c>
      <c r="DA300" s="11" t="s">
        <v>154</v>
      </c>
      <c r="DB300" s="11" t="s">
        <v>154</v>
      </c>
      <c r="DC300" s="11" t="s">
        <v>154</v>
      </c>
      <c r="DD300" s="11" t="s">
        <v>154</v>
      </c>
      <c r="DE300" s="11" t="s">
        <v>154</v>
      </c>
      <c r="DF300" s="11" t="s">
        <v>154</v>
      </c>
      <c r="DG300" s="11" t="s">
        <v>154</v>
      </c>
      <c r="DH300" s="11" t="s">
        <v>154</v>
      </c>
      <c r="DI300" s="11" t="s">
        <v>157</v>
      </c>
      <c r="DJ300" s="11" t="s">
        <v>157</v>
      </c>
      <c r="DK300" s="11" t="s">
        <v>157</v>
      </c>
      <c r="DL300" s="11" t="s">
        <v>157</v>
      </c>
      <c r="DM300" s="11" t="s">
        <v>157</v>
      </c>
      <c r="DN300" s="11" t="s">
        <v>157</v>
      </c>
      <c r="DO300" s="11" t="s">
        <v>157</v>
      </c>
      <c r="DP300" s="11" t="s">
        <v>157</v>
      </c>
      <c r="DQ300" s="11" t="s">
        <v>157</v>
      </c>
      <c r="DR300" s="11" t="s">
        <v>157</v>
      </c>
      <c r="DS300" s="11" t="s">
        <v>157</v>
      </c>
      <c r="DT300" s="11" t="s">
        <v>157</v>
      </c>
      <c r="DU300" s="11" t="s">
        <v>157</v>
      </c>
      <c r="DV300" s="11" t="b">
        <v>1</v>
      </c>
      <c r="DW300" s="11" t="b">
        <v>1</v>
      </c>
      <c r="DX300" s="11" t="b">
        <v>1</v>
      </c>
      <c r="DY300" s="11" t="b">
        <v>1</v>
      </c>
      <c r="DZ300" s="11" t="b">
        <v>1</v>
      </c>
      <c r="EA300" s="11" t="b">
        <v>1</v>
      </c>
      <c r="EB300" s="11" t="b">
        <v>1</v>
      </c>
      <c r="EC300" s="11" t="b">
        <v>1</v>
      </c>
      <c r="ED300" s="11" t="b">
        <v>1</v>
      </c>
      <c r="EE300" s="11" t="b">
        <v>1</v>
      </c>
      <c r="EF300" s="11" t="b">
        <v>1</v>
      </c>
      <c r="EG300" s="11" t="b">
        <v>1</v>
      </c>
      <c r="EH300" s="11" t="b">
        <v>1</v>
      </c>
      <c r="EI300" s="11">
        <v>8.8885000000000006E-2</v>
      </c>
      <c r="EJ300" s="11">
        <v>0.53407800000000005</v>
      </c>
      <c r="EK300" s="11">
        <v>3.3043999999999997E-2</v>
      </c>
      <c r="EL300" s="11">
        <v>9.1049000000000005E-2</v>
      </c>
      <c r="EM300" s="11">
        <v>0.40753800000000001</v>
      </c>
      <c r="EN300" s="11">
        <v>2.0268000000000001E-2</v>
      </c>
      <c r="EO300" s="11">
        <v>8.2559999999999995E-2</v>
      </c>
      <c r="EP300" s="11">
        <v>3.4083000000000002E-2</v>
      </c>
      <c r="EQ300" s="11">
        <v>3.7123999999999997E-2</v>
      </c>
      <c r="ER300" s="11">
        <v>1.5538E-2</v>
      </c>
      <c r="ES300" s="11">
        <v>0.11708499999999999</v>
      </c>
      <c r="ET300" s="11">
        <v>3.9336000000000003E-2</v>
      </c>
      <c r="EU300" s="11">
        <v>3.3991E-2</v>
      </c>
      <c r="EV300" s="11" t="s">
        <v>167</v>
      </c>
      <c r="EW300" s="11" t="s">
        <v>233</v>
      </c>
    </row>
    <row r="301" spans="1:153" ht="12.75" x14ac:dyDescent="0.2">
      <c r="A301" s="11"/>
      <c r="B301" s="11">
        <v>38364580</v>
      </c>
      <c r="C301" s="11">
        <v>49306.531944444199</v>
      </c>
      <c r="D301" s="11" t="s">
        <v>153</v>
      </c>
      <c r="E301" s="11">
        <v>345600</v>
      </c>
      <c r="F301" s="11">
        <v>45698558</v>
      </c>
      <c r="G301" s="11">
        <v>47209.257638889401</v>
      </c>
      <c r="H301" s="11">
        <v>46916.3145833327</v>
      </c>
      <c r="I301" s="11">
        <v>114575</v>
      </c>
      <c r="J301" s="11">
        <v>1</v>
      </c>
      <c r="K301" s="11">
        <v>43</v>
      </c>
      <c r="L301" s="11">
        <v>16153</v>
      </c>
      <c r="M301" s="11">
        <v>131</v>
      </c>
      <c r="N301" s="11">
        <v>130</v>
      </c>
      <c r="O301" s="11">
        <v>92</v>
      </c>
      <c r="P301" s="11">
        <v>99.23</v>
      </c>
      <c r="Q301" s="11">
        <v>69413</v>
      </c>
      <c r="R301" s="11" t="s">
        <v>154</v>
      </c>
      <c r="S301" s="11" t="s">
        <v>155</v>
      </c>
      <c r="T301" s="11" t="s">
        <v>156</v>
      </c>
      <c r="U301" s="11">
        <v>29</v>
      </c>
      <c r="V301" s="11" t="s">
        <v>154</v>
      </c>
      <c r="W301" s="11" t="s">
        <v>157</v>
      </c>
      <c r="X301" s="11"/>
      <c r="Y301" s="11" t="s">
        <v>157</v>
      </c>
      <c r="Z301" s="11">
        <v>10</v>
      </c>
      <c r="AA301" s="11">
        <v>10</v>
      </c>
      <c r="AB301" s="11">
        <v>10</v>
      </c>
      <c r="AC301" s="11">
        <v>10</v>
      </c>
      <c r="AD301" s="11">
        <v>10</v>
      </c>
      <c r="AE301" s="11">
        <v>10</v>
      </c>
      <c r="AF301" s="11">
        <v>10</v>
      </c>
      <c r="AG301" s="11">
        <v>10</v>
      </c>
      <c r="AH301" s="11">
        <v>10</v>
      </c>
      <c r="AI301" s="11">
        <v>10</v>
      </c>
      <c r="AJ301" s="11">
        <v>10</v>
      </c>
      <c r="AK301" s="11">
        <v>10</v>
      </c>
      <c r="AL301" s="11">
        <v>10</v>
      </c>
      <c r="AM301" s="11">
        <v>120</v>
      </c>
      <c r="AN301" s="11">
        <v>60</v>
      </c>
      <c r="AO301" s="11">
        <v>10</v>
      </c>
      <c r="AP301" s="11">
        <v>120</v>
      </c>
      <c r="AQ301" s="11">
        <v>60</v>
      </c>
      <c r="AR301" s="11">
        <v>40</v>
      </c>
      <c r="AS301" s="11">
        <v>0</v>
      </c>
      <c r="AT301" s="11">
        <v>130</v>
      </c>
      <c r="AU301" s="11" t="s">
        <v>157</v>
      </c>
      <c r="AV301" s="11">
        <v>3625</v>
      </c>
      <c r="AW301" s="11">
        <v>501</v>
      </c>
      <c r="AX301" s="11">
        <v>2162</v>
      </c>
      <c r="AY301" s="11">
        <v>14649</v>
      </c>
      <c r="AZ301" s="11">
        <v>4254</v>
      </c>
      <c r="BA301" s="11">
        <v>1099</v>
      </c>
      <c r="BB301" s="11">
        <v>9669</v>
      </c>
      <c r="BC301" s="11">
        <v>797</v>
      </c>
      <c r="BD301" s="11">
        <v>911</v>
      </c>
      <c r="BE301" s="11">
        <v>1659</v>
      </c>
      <c r="BF301" s="11">
        <v>772</v>
      </c>
      <c r="BG301" s="11">
        <v>1505</v>
      </c>
      <c r="BH301" s="11">
        <v>2945</v>
      </c>
      <c r="BI301" s="11">
        <v>10</v>
      </c>
      <c r="BJ301" s="11">
        <v>10</v>
      </c>
      <c r="BK301" s="11">
        <v>12</v>
      </c>
      <c r="BL301" s="11">
        <v>18</v>
      </c>
      <c r="BM301" s="11">
        <v>9</v>
      </c>
      <c r="BN301" s="11">
        <v>10</v>
      </c>
      <c r="BO301" s="11">
        <v>14</v>
      </c>
      <c r="BP301" s="11">
        <v>14</v>
      </c>
      <c r="BQ301" s="11">
        <v>12</v>
      </c>
      <c r="BR301" s="11">
        <v>13</v>
      </c>
      <c r="BS301" s="11">
        <v>14</v>
      </c>
      <c r="BT301" s="11">
        <v>26</v>
      </c>
      <c r="BU301" s="11">
        <v>27</v>
      </c>
      <c r="BV301" s="11">
        <v>4</v>
      </c>
      <c r="BW301" s="11">
        <v>2</v>
      </c>
      <c r="BX301" s="11">
        <v>2</v>
      </c>
      <c r="BY301" s="11">
        <v>2</v>
      </c>
      <c r="BZ301" s="11">
        <v>9</v>
      </c>
      <c r="CA301" s="11">
        <v>2</v>
      </c>
      <c r="CB301" s="11">
        <v>7</v>
      </c>
      <c r="CC301" s="11">
        <v>2</v>
      </c>
      <c r="CD301" s="11">
        <v>2</v>
      </c>
      <c r="CE301" s="11">
        <v>4</v>
      </c>
      <c r="CF301" s="11">
        <v>2</v>
      </c>
      <c r="CG301" s="11">
        <v>4</v>
      </c>
      <c r="CH301" s="11">
        <v>6</v>
      </c>
      <c r="CI301" s="11" t="s">
        <v>158</v>
      </c>
      <c r="CJ301" s="11" t="s">
        <v>158</v>
      </c>
      <c r="CK301" s="11" t="s">
        <v>158</v>
      </c>
      <c r="CL301" s="11" t="s">
        <v>158</v>
      </c>
      <c r="CM301" s="11" t="s">
        <v>158</v>
      </c>
      <c r="CN301" s="11" t="s">
        <v>158</v>
      </c>
      <c r="CO301" s="11" t="s">
        <v>158</v>
      </c>
      <c r="CP301" s="11" t="s">
        <v>158</v>
      </c>
      <c r="CQ301" s="11" t="s">
        <v>158</v>
      </c>
      <c r="CR301" s="11" t="s">
        <v>158</v>
      </c>
      <c r="CS301" s="11" t="s">
        <v>158</v>
      </c>
      <c r="CT301" s="11" t="s">
        <v>158</v>
      </c>
      <c r="CU301" s="11" t="s">
        <v>158</v>
      </c>
      <c r="CV301" s="11" t="s">
        <v>154</v>
      </c>
      <c r="CW301" s="11" t="s">
        <v>154</v>
      </c>
      <c r="CX301" s="11" t="s">
        <v>154</v>
      </c>
      <c r="CY301" s="11" t="s">
        <v>154</v>
      </c>
      <c r="CZ301" s="11" t="s">
        <v>154</v>
      </c>
      <c r="DA301" s="11" t="s">
        <v>154</v>
      </c>
      <c r="DB301" s="11" t="s">
        <v>154</v>
      </c>
      <c r="DC301" s="11" t="s">
        <v>154</v>
      </c>
      <c r="DD301" s="11" t="s">
        <v>154</v>
      </c>
      <c r="DE301" s="11" t="s">
        <v>154</v>
      </c>
      <c r="DF301" s="11" t="s">
        <v>154</v>
      </c>
      <c r="DG301" s="11" t="s">
        <v>154</v>
      </c>
      <c r="DH301" s="11" t="s">
        <v>154</v>
      </c>
      <c r="DI301" s="11" t="s">
        <v>157</v>
      </c>
      <c r="DJ301" s="11" t="s">
        <v>157</v>
      </c>
      <c r="DK301" s="11" t="s">
        <v>157</v>
      </c>
      <c r="DL301" s="11" t="s">
        <v>157</v>
      </c>
      <c r="DM301" s="11" t="s">
        <v>157</v>
      </c>
      <c r="DN301" s="11" t="s">
        <v>157</v>
      </c>
      <c r="DO301" s="11" t="s">
        <v>157</v>
      </c>
      <c r="DP301" s="11" t="s">
        <v>157</v>
      </c>
      <c r="DQ301" s="11" t="s">
        <v>157</v>
      </c>
      <c r="DR301" s="11" t="s">
        <v>157</v>
      </c>
      <c r="DS301" s="11" t="s">
        <v>157</v>
      </c>
      <c r="DT301" s="11" t="s">
        <v>157</v>
      </c>
      <c r="DU301" s="11" t="s">
        <v>157</v>
      </c>
      <c r="DV301" s="11" t="b">
        <v>1</v>
      </c>
      <c r="DW301" s="11" t="b">
        <v>1</v>
      </c>
      <c r="DX301" s="11" t="b">
        <v>1</v>
      </c>
      <c r="DY301" s="11" t="b">
        <v>1</v>
      </c>
      <c r="DZ301" s="11" t="b">
        <v>1</v>
      </c>
      <c r="EA301" s="11" t="b">
        <v>1</v>
      </c>
      <c r="EB301" s="11" t="b">
        <v>1</v>
      </c>
      <c r="EC301" s="11" t="b">
        <v>1</v>
      </c>
      <c r="ED301" s="11" t="b">
        <v>1</v>
      </c>
      <c r="EE301" s="11" t="b">
        <v>1</v>
      </c>
      <c r="EF301" s="11" t="b">
        <v>1</v>
      </c>
      <c r="EG301" s="11" t="b">
        <v>1</v>
      </c>
      <c r="EH301" s="11" t="b">
        <v>1</v>
      </c>
      <c r="EI301" s="11">
        <v>1.0988E-2</v>
      </c>
      <c r="EJ301" s="11">
        <v>3.7166999999999999E-2</v>
      </c>
      <c r="EK301" s="11">
        <v>3.2712999999999999E-2</v>
      </c>
      <c r="EL301" s="11">
        <v>3.6249000000000003E-2</v>
      </c>
      <c r="EM301" s="11">
        <v>3.8556E-2</v>
      </c>
      <c r="EN301" s="11">
        <v>3.4707000000000002E-2</v>
      </c>
      <c r="EO301" s="11">
        <v>3.7796000000000003E-2</v>
      </c>
      <c r="EP301" s="11">
        <v>3.4095E-2</v>
      </c>
      <c r="EQ301" s="11">
        <v>3.4208000000000002E-2</v>
      </c>
      <c r="ER301" s="11">
        <v>3.4668999999999998E-2</v>
      </c>
      <c r="ES301" s="11">
        <v>3.9072000000000003E-2</v>
      </c>
      <c r="ET301" s="11">
        <v>4.1666000000000002E-2</v>
      </c>
      <c r="EU301" s="11">
        <v>3.8504999999999998E-2</v>
      </c>
      <c r="EV301" s="11" t="s">
        <v>451</v>
      </c>
      <c r="EW301" s="11" t="s">
        <v>229</v>
      </c>
    </row>
    <row r="302" spans="1:153" ht="12.75" x14ac:dyDescent="0.2">
      <c r="A302" s="11"/>
      <c r="B302" s="11">
        <v>38364582</v>
      </c>
      <c r="C302" s="11">
        <v>50863.749305555197</v>
      </c>
      <c r="D302" s="11" t="s">
        <v>153</v>
      </c>
      <c r="E302" s="11">
        <v>345600</v>
      </c>
      <c r="F302" s="11">
        <v>45697338</v>
      </c>
      <c r="G302" s="11">
        <v>47229.325694444902</v>
      </c>
      <c r="H302" s="11">
        <v>46934.031944443799</v>
      </c>
      <c r="I302" s="11">
        <v>103020</v>
      </c>
      <c r="J302" s="11">
        <v>1</v>
      </c>
      <c r="K302" s="11">
        <v>22</v>
      </c>
      <c r="L302" s="11">
        <v>589</v>
      </c>
      <c r="M302" s="11">
        <v>131</v>
      </c>
      <c r="N302" s="11">
        <v>130</v>
      </c>
      <c r="O302" s="11">
        <v>92</v>
      </c>
      <c r="P302" s="11">
        <v>99.23</v>
      </c>
      <c r="Q302" s="11">
        <v>64091</v>
      </c>
      <c r="R302" s="11" t="s">
        <v>154</v>
      </c>
      <c r="S302" s="11" t="s">
        <v>155</v>
      </c>
      <c r="T302" s="11" t="s">
        <v>156</v>
      </c>
      <c r="U302" s="11">
        <v>26</v>
      </c>
      <c r="V302" s="11" t="s">
        <v>154</v>
      </c>
      <c r="W302" s="11" t="s">
        <v>157</v>
      </c>
      <c r="X302" s="11"/>
      <c r="Y302" s="11">
        <v>10</v>
      </c>
      <c r="Z302" s="11">
        <v>10</v>
      </c>
      <c r="AA302" s="11">
        <v>10</v>
      </c>
      <c r="AB302" s="11">
        <v>10</v>
      </c>
      <c r="AC302" s="11">
        <v>10</v>
      </c>
      <c r="AD302" s="11">
        <v>10</v>
      </c>
      <c r="AE302" s="11">
        <v>10</v>
      </c>
      <c r="AF302" s="11">
        <v>10</v>
      </c>
      <c r="AG302" s="11">
        <v>10</v>
      </c>
      <c r="AH302" s="11">
        <v>10</v>
      </c>
      <c r="AI302" s="11">
        <v>10</v>
      </c>
      <c r="AJ302" s="11">
        <v>10</v>
      </c>
      <c r="AK302" s="11">
        <v>10</v>
      </c>
      <c r="AL302" s="11">
        <v>120</v>
      </c>
      <c r="AM302" s="11">
        <v>60</v>
      </c>
      <c r="AN302" s="11">
        <v>10</v>
      </c>
      <c r="AO302" s="11">
        <v>120</v>
      </c>
      <c r="AP302" s="11">
        <v>60</v>
      </c>
      <c r="AQ302" s="11">
        <v>40</v>
      </c>
      <c r="AR302" s="11">
        <v>0</v>
      </c>
      <c r="AS302" s="11">
        <v>130</v>
      </c>
      <c r="AT302" s="11">
        <v>2021</v>
      </c>
      <c r="AU302" s="11">
        <v>388</v>
      </c>
      <c r="AV302" s="11">
        <v>534</v>
      </c>
      <c r="AW302" s="11">
        <v>250</v>
      </c>
      <c r="AX302" s="11">
        <v>1373</v>
      </c>
      <c r="AY302" s="11">
        <v>710</v>
      </c>
      <c r="AZ302" s="11">
        <v>4879</v>
      </c>
      <c r="BA302" s="11">
        <v>16588</v>
      </c>
      <c r="BB302" s="11">
        <v>1879</v>
      </c>
      <c r="BC302" s="11">
        <v>1413</v>
      </c>
      <c r="BD302" s="11">
        <v>2183</v>
      </c>
      <c r="BE302" s="11">
        <v>1655</v>
      </c>
      <c r="BF302" s="11">
        <v>4358</v>
      </c>
      <c r="BG302" s="11">
        <v>6</v>
      </c>
      <c r="BH302" s="11">
        <v>6</v>
      </c>
      <c r="BI302" s="11">
        <v>6</v>
      </c>
      <c r="BJ302" s="11">
        <v>6</v>
      </c>
      <c r="BK302" s="11">
        <v>6</v>
      </c>
      <c r="BL302" s="11">
        <v>6</v>
      </c>
      <c r="BM302" s="11">
        <v>6</v>
      </c>
      <c r="BN302" s="11">
        <v>1</v>
      </c>
      <c r="BO302" s="11">
        <v>6</v>
      </c>
      <c r="BP302" s="11">
        <v>6</v>
      </c>
      <c r="BQ302" s="11">
        <v>6</v>
      </c>
      <c r="BR302" s="11">
        <v>6</v>
      </c>
      <c r="BS302" s="11">
        <v>26</v>
      </c>
      <c r="BT302" s="11">
        <v>12</v>
      </c>
      <c r="BU302" s="11">
        <v>7</v>
      </c>
      <c r="BV302" s="11">
        <v>5</v>
      </c>
      <c r="BW302" s="11">
        <v>7</v>
      </c>
      <c r="BX302" s="11">
        <v>21</v>
      </c>
      <c r="BY302" s="11">
        <v>11</v>
      </c>
      <c r="BZ302" s="11">
        <v>11</v>
      </c>
      <c r="CA302" s="11">
        <v>35</v>
      </c>
      <c r="CB302" s="11">
        <v>20</v>
      </c>
      <c r="CC302" s="11">
        <v>11</v>
      </c>
      <c r="CD302" s="11">
        <v>12</v>
      </c>
      <c r="CE302" s="11">
        <v>10</v>
      </c>
      <c r="CF302" s="11">
        <v>21</v>
      </c>
      <c r="CG302" s="11">
        <v>35</v>
      </c>
      <c r="CH302" s="11">
        <v>20</v>
      </c>
      <c r="CI302" s="11" t="s">
        <v>158</v>
      </c>
      <c r="CJ302" s="11" t="s">
        <v>158</v>
      </c>
      <c r="CK302" s="11" t="s">
        <v>158</v>
      </c>
      <c r="CL302" s="11" t="s">
        <v>158</v>
      </c>
      <c r="CM302" s="11" t="s">
        <v>158</v>
      </c>
      <c r="CN302" s="11" t="s">
        <v>158</v>
      </c>
      <c r="CO302" s="11" t="s">
        <v>158</v>
      </c>
      <c r="CP302" s="11" t="s">
        <v>158</v>
      </c>
      <c r="CQ302" s="11" t="s">
        <v>158</v>
      </c>
      <c r="CR302" s="11" t="s">
        <v>158</v>
      </c>
      <c r="CS302" s="11" t="s">
        <v>158</v>
      </c>
      <c r="CT302" s="11" t="s">
        <v>154</v>
      </c>
      <c r="CU302" s="11" t="s">
        <v>154</v>
      </c>
      <c r="CV302" s="11" t="s">
        <v>154</v>
      </c>
      <c r="CW302" s="11" t="s">
        <v>154</v>
      </c>
      <c r="CX302" s="11" t="s">
        <v>154</v>
      </c>
      <c r="CY302" s="11" t="s">
        <v>154</v>
      </c>
      <c r="CZ302" s="11" t="s">
        <v>154</v>
      </c>
      <c r="DA302" s="11" t="s">
        <v>154</v>
      </c>
      <c r="DB302" s="11" t="s">
        <v>154</v>
      </c>
      <c r="DC302" s="11" t="s">
        <v>154</v>
      </c>
      <c r="DD302" s="11" t="s">
        <v>154</v>
      </c>
      <c r="DE302" s="11" t="s">
        <v>154</v>
      </c>
      <c r="DF302" s="11" t="s">
        <v>154</v>
      </c>
      <c r="DG302" s="11" t="s">
        <v>157</v>
      </c>
      <c r="DH302" s="11" t="s">
        <v>157</v>
      </c>
      <c r="DI302" s="11" t="s">
        <v>157</v>
      </c>
      <c r="DJ302" s="11" t="s">
        <v>157</v>
      </c>
      <c r="DK302" s="11" t="s">
        <v>157</v>
      </c>
      <c r="DL302" s="11" t="s">
        <v>157</v>
      </c>
      <c r="DM302" s="11" t="s">
        <v>157</v>
      </c>
      <c r="DN302" s="11" t="s">
        <v>157</v>
      </c>
      <c r="DO302" s="11" t="s">
        <v>157</v>
      </c>
      <c r="DP302" s="11" t="s">
        <v>157</v>
      </c>
      <c r="DQ302" s="11" t="s">
        <v>157</v>
      </c>
      <c r="DR302" s="11" t="s">
        <v>157</v>
      </c>
      <c r="DS302" s="11" t="s">
        <v>157</v>
      </c>
      <c r="DT302" s="11" t="b">
        <v>1</v>
      </c>
      <c r="DU302" s="11" t="b">
        <v>1</v>
      </c>
      <c r="DV302" s="11" t="b">
        <v>1</v>
      </c>
      <c r="DW302" s="11" t="b">
        <v>1</v>
      </c>
      <c r="DX302" s="11" t="b">
        <v>1</v>
      </c>
      <c r="DY302" s="11" t="b">
        <v>1</v>
      </c>
      <c r="DZ302" s="11" t="b">
        <v>1</v>
      </c>
      <c r="EA302" s="11" t="b">
        <v>1</v>
      </c>
      <c r="EB302" s="11" t="b">
        <v>1</v>
      </c>
      <c r="EC302" s="11" t="b">
        <v>1</v>
      </c>
      <c r="ED302" s="11" t="b">
        <v>1</v>
      </c>
      <c r="EE302" s="11" t="b">
        <v>1</v>
      </c>
      <c r="EF302" s="11" t="b">
        <v>1</v>
      </c>
      <c r="EG302" s="11">
        <v>3.0006999999999999E-2</v>
      </c>
      <c r="EH302" s="11">
        <v>3.2514000000000001E-2</v>
      </c>
      <c r="EI302" s="11">
        <v>2.8185999999999999E-2</v>
      </c>
      <c r="EJ302" s="11">
        <v>0.17541200000000001</v>
      </c>
      <c r="EK302" s="11">
        <v>3.0710000000000001E-2</v>
      </c>
      <c r="EL302" s="11">
        <v>2.9536E-2</v>
      </c>
      <c r="EM302" s="11">
        <v>4.4726000000000002E-2</v>
      </c>
      <c r="EN302" s="11">
        <v>3.5368999999999998E-2</v>
      </c>
      <c r="EO302" s="11">
        <v>3.3722000000000002E-2</v>
      </c>
      <c r="EP302" s="11">
        <v>3.4153000000000003E-2</v>
      </c>
      <c r="EQ302" s="11">
        <v>3.6887000000000003E-2</v>
      </c>
      <c r="ER302" s="11">
        <v>4.2110000000000002E-2</v>
      </c>
      <c r="ES302" s="11">
        <v>3.7082999999999998E-2</v>
      </c>
      <c r="ET302" s="11">
        <v>3.3722000000000002E-2</v>
      </c>
      <c r="EU302" s="11">
        <v>3.4153000000000003E-2</v>
      </c>
      <c r="EV302" s="11" t="s">
        <v>222</v>
      </c>
      <c r="EW302" s="11" t="s">
        <v>210</v>
      </c>
    </row>
    <row r="303" spans="1:153" ht="12.75" x14ac:dyDescent="0.2">
      <c r="A303" s="11"/>
      <c r="B303" s="11">
        <v>40830850</v>
      </c>
      <c r="C303" s="11">
        <v>54022.049305555003</v>
      </c>
      <c r="D303" s="11" t="s">
        <v>153</v>
      </c>
      <c r="E303" s="11">
        <v>345600</v>
      </c>
      <c r="F303" s="11">
        <v>48023054</v>
      </c>
      <c r="G303" s="11">
        <v>48533.749305556303</v>
      </c>
      <c r="H303" s="11">
        <v>48085.6604166658</v>
      </c>
      <c r="I303" s="11">
        <v>253432</v>
      </c>
      <c r="J303" s="11">
        <v>1</v>
      </c>
      <c r="K303" s="11">
        <v>0</v>
      </c>
      <c r="L303" s="11">
        <v>0</v>
      </c>
      <c r="M303" s="11">
        <v>131</v>
      </c>
      <c r="N303" s="11">
        <v>111</v>
      </c>
      <c r="O303" s="11">
        <v>92</v>
      </c>
      <c r="P303" s="11">
        <v>84.73</v>
      </c>
      <c r="Q303" s="11">
        <v>222576</v>
      </c>
      <c r="R303" s="11" t="s">
        <v>154</v>
      </c>
      <c r="S303" s="11" t="s">
        <v>155</v>
      </c>
      <c r="T303" s="11" t="s">
        <v>156</v>
      </c>
      <c r="U303" s="11">
        <v>0</v>
      </c>
      <c r="V303" s="11" t="s">
        <v>154</v>
      </c>
      <c r="W303" s="11" t="s">
        <v>157</v>
      </c>
      <c r="X303" s="11"/>
      <c r="Y303" s="11">
        <v>1</v>
      </c>
      <c r="Z303" s="11">
        <v>10</v>
      </c>
      <c r="AA303" s="11">
        <v>10</v>
      </c>
      <c r="AB303" s="11">
        <v>10</v>
      </c>
      <c r="AC303" s="11">
        <v>10</v>
      </c>
      <c r="AD303" s="11">
        <v>10</v>
      </c>
      <c r="AE303" s="11">
        <v>10</v>
      </c>
      <c r="AF303" s="11">
        <v>0</v>
      </c>
      <c r="AG303" s="11">
        <v>10</v>
      </c>
      <c r="AH303" s="11">
        <v>10</v>
      </c>
      <c r="AI303" s="11">
        <v>10</v>
      </c>
      <c r="AJ303" s="11">
        <v>10</v>
      </c>
      <c r="AK303" s="11">
        <v>0</v>
      </c>
      <c r="AL303" s="11">
        <v>10</v>
      </c>
      <c r="AM303" s="11">
        <v>101</v>
      </c>
      <c r="AN303" s="11">
        <v>60</v>
      </c>
      <c r="AO303" s="11">
        <v>10</v>
      </c>
      <c r="AP303" s="11">
        <v>100</v>
      </c>
      <c r="AQ303" s="11">
        <v>40</v>
      </c>
      <c r="AR303" s="11">
        <v>30</v>
      </c>
      <c r="AS303" s="11">
        <v>1</v>
      </c>
      <c r="AT303" s="11">
        <v>110</v>
      </c>
      <c r="AU303" s="11">
        <v>425</v>
      </c>
      <c r="AV303" s="11">
        <v>584</v>
      </c>
      <c r="AW303" s="11">
        <v>1178</v>
      </c>
      <c r="AX303" s="11">
        <v>321</v>
      </c>
      <c r="AY303" s="11">
        <v>349</v>
      </c>
      <c r="AZ303" s="11">
        <v>8600</v>
      </c>
      <c r="BA303" s="11">
        <v>739</v>
      </c>
      <c r="BB303" s="11">
        <v>5588</v>
      </c>
      <c r="BC303" s="11">
        <v>589</v>
      </c>
      <c r="BD303" s="11">
        <v>357</v>
      </c>
      <c r="BE303" s="11">
        <v>2790</v>
      </c>
      <c r="BF303" s="11">
        <v>464</v>
      </c>
      <c r="BG303" s="11">
        <v>3641</v>
      </c>
      <c r="BH303" s="11">
        <v>5082</v>
      </c>
      <c r="BI303" s="11">
        <v>8</v>
      </c>
      <c r="BJ303" s="11">
        <v>9</v>
      </c>
      <c r="BK303" s="11">
        <v>10</v>
      </c>
      <c r="BL303" s="11">
        <v>11</v>
      </c>
      <c r="BM303" s="11">
        <v>9</v>
      </c>
      <c r="BN303" s="11">
        <v>10</v>
      </c>
      <c r="BO303" s="11">
        <v>10</v>
      </c>
      <c r="BP303" s="11">
        <v>9</v>
      </c>
      <c r="BQ303" s="11">
        <v>8</v>
      </c>
      <c r="BR303" s="11">
        <v>13</v>
      </c>
      <c r="BS303" s="11">
        <v>10</v>
      </c>
      <c r="BT303" s="11">
        <v>15</v>
      </c>
      <c r="BU303" s="11">
        <v>23</v>
      </c>
      <c r="BV303" s="11">
        <v>7</v>
      </c>
      <c r="BW303" s="11">
        <v>13</v>
      </c>
      <c r="BX303" s="11">
        <v>5</v>
      </c>
      <c r="BY303" s="11">
        <v>5</v>
      </c>
      <c r="BZ303" s="11">
        <v>52</v>
      </c>
      <c r="CA303" s="11">
        <v>9</v>
      </c>
      <c r="CB303" s="11">
        <v>43</v>
      </c>
      <c r="CC303" s="11">
        <v>12</v>
      </c>
      <c r="CD303" s="11">
        <v>4</v>
      </c>
      <c r="CE303" s="11">
        <v>37</v>
      </c>
      <c r="CF303" s="11">
        <v>6</v>
      </c>
      <c r="CG303" s="11">
        <v>26</v>
      </c>
      <c r="CH303" s="11">
        <v>26</v>
      </c>
      <c r="CI303" s="11" t="s">
        <v>158</v>
      </c>
      <c r="CJ303" s="11" t="s">
        <v>158</v>
      </c>
      <c r="CK303" s="11" t="s">
        <v>158</v>
      </c>
      <c r="CL303" s="11" t="s">
        <v>158</v>
      </c>
      <c r="CM303" s="11" t="s">
        <v>158</v>
      </c>
      <c r="CN303" s="11" t="s">
        <v>158</v>
      </c>
      <c r="CO303" s="11" t="s">
        <v>158</v>
      </c>
      <c r="CP303" s="11" t="s">
        <v>158</v>
      </c>
      <c r="CQ303" s="11" t="s">
        <v>158</v>
      </c>
      <c r="CR303" s="11" t="s">
        <v>158</v>
      </c>
      <c r="CS303" s="11" t="s">
        <v>158</v>
      </c>
      <c r="CT303" s="11" t="s">
        <v>158</v>
      </c>
      <c r="CU303" s="11" t="s">
        <v>158</v>
      </c>
      <c r="CV303" s="11" t="s">
        <v>154</v>
      </c>
      <c r="CW303" s="11" t="s">
        <v>154</v>
      </c>
      <c r="CX303" s="11" t="s">
        <v>154</v>
      </c>
      <c r="CY303" s="11" t="s">
        <v>154</v>
      </c>
      <c r="CZ303" s="11" t="s">
        <v>154</v>
      </c>
      <c r="DA303" s="11" t="s">
        <v>154</v>
      </c>
      <c r="DB303" s="11" t="s">
        <v>154</v>
      </c>
      <c r="DC303" s="11" t="s">
        <v>154</v>
      </c>
      <c r="DD303" s="11" t="s">
        <v>154</v>
      </c>
      <c r="DE303" s="11" t="s">
        <v>154</v>
      </c>
      <c r="DF303" s="11" t="s">
        <v>154</v>
      </c>
      <c r="DG303" s="11" t="s">
        <v>154</v>
      </c>
      <c r="DH303" s="11" t="s">
        <v>154</v>
      </c>
      <c r="DI303" s="11" t="s">
        <v>157</v>
      </c>
      <c r="DJ303" s="11" t="s">
        <v>157</v>
      </c>
      <c r="DK303" s="11" t="s">
        <v>157</v>
      </c>
      <c r="DL303" s="11" t="s">
        <v>157</v>
      </c>
      <c r="DM303" s="11" t="s">
        <v>157</v>
      </c>
      <c r="DN303" s="11" t="s">
        <v>157</v>
      </c>
      <c r="DO303" s="11" t="s">
        <v>157</v>
      </c>
      <c r="DP303" s="11" t="s">
        <v>157</v>
      </c>
      <c r="DQ303" s="11" t="s">
        <v>157</v>
      </c>
      <c r="DR303" s="11" t="s">
        <v>157</v>
      </c>
      <c r="DS303" s="11" t="s">
        <v>157</v>
      </c>
      <c r="DT303" s="11" t="s">
        <v>157</v>
      </c>
      <c r="DU303" s="11" t="s">
        <v>157</v>
      </c>
      <c r="DV303" s="11" t="b">
        <v>1</v>
      </c>
      <c r="DW303" s="11" t="b">
        <v>1</v>
      </c>
      <c r="DX303" s="11" t="b">
        <v>1</v>
      </c>
      <c r="DY303" s="11" t="b">
        <v>1</v>
      </c>
      <c r="DZ303" s="11" t="b">
        <v>1</v>
      </c>
      <c r="EA303" s="11" t="b">
        <v>1</v>
      </c>
      <c r="EB303" s="11" t="b">
        <v>0</v>
      </c>
      <c r="EC303" s="11" t="b">
        <v>1</v>
      </c>
      <c r="ED303" s="11" t="b">
        <v>1</v>
      </c>
      <c r="EE303" s="11" t="b">
        <v>1</v>
      </c>
      <c r="EF303" s="11" t="b">
        <v>1</v>
      </c>
      <c r="EG303" s="11" t="b">
        <v>0</v>
      </c>
      <c r="EH303" s="11" t="b">
        <v>1</v>
      </c>
      <c r="EI303" s="11">
        <v>1.1145E-2</v>
      </c>
      <c r="EJ303" s="11">
        <v>3.8389E-2</v>
      </c>
      <c r="EK303" s="11">
        <v>3.0113999999999998E-2</v>
      </c>
      <c r="EL303" s="11">
        <v>3.3125000000000002E-2</v>
      </c>
      <c r="EM303" s="11">
        <v>9.2770000000000005E-2</v>
      </c>
      <c r="EN303" s="11">
        <v>3.6899000000000001E-2</v>
      </c>
      <c r="EO303" s="11">
        <v>3.9999E-2</v>
      </c>
      <c r="EP303" s="11">
        <v>3.4187000000000002E-2</v>
      </c>
      <c r="EQ303" s="11">
        <v>3.3288999999999999E-2</v>
      </c>
      <c r="ER303" s="11">
        <v>3.3459000000000003E-2</v>
      </c>
      <c r="ES303" s="11">
        <v>4.9653999999999997E-2</v>
      </c>
      <c r="ET303" s="11">
        <v>1.9258000000000001E-2</v>
      </c>
      <c r="EU303" s="11">
        <v>3.8528E-2</v>
      </c>
      <c r="EV303" s="11" t="s">
        <v>277</v>
      </c>
      <c r="EW303" s="11" t="s">
        <v>452</v>
      </c>
    </row>
    <row r="304" spans="1:153" ht="12.75" x14ac:dyDescent="0.2">
      <c r="A304" s="11"/>
      <c r="B304" s="11">
        <v>38364572</v>
      </c>
      <c r="C304" s="11">
        <v>49240.7340277775</v>
      </c>
      <c r="D304" s="11" t="s">
        <v>153</v>
      </c>
      <c r="E304" s="11">
        <v>345600</v>
      </c>
      <c r="F304" s="11">
        <v>45697370</v>
      </c>
      <c r="G304" s="11">
        <v>47128.985416667099</v>
      </c>
      <c r="H304" s="11">
        <v>46845.445138888303</v>
      </c>
      <c r="I304" s="11">
        <v>108619</v>
      </c>
      <c r="J304" s="11">
        <v>1</v>
      </c>
      <c r="K304" s="11">
        <v>27</v>
      </c>
      <c r="L304" s="11">
        <v>1539</v>
      </c>
      <c r="M304" s="11">
        <v>131</v>
      </c>
      <c r="N304" s="11">
        <v>130</v>
      </c>
      <c r="O304" s="11">
        <v>92</v>
      </c>
      <c r="P304" s="11">
        <v>99.23</v>
      </c>
      <c r="Q304" s="11">
        <v>47687</v>
      </c>
      <c r="R304" s="11" t="s">
        <v>154</v>
      </c>
      <c r="S304" s="11" t="s">
        <v>155</v>
      </c>
      <c r="T304" s="11" t="s">
        <v>156</v>
      </c>
      <c r="U304" s="11">
        <v>22</v>
      </c>
      <c r="V304" s="11" t="s">
        <v>154</v>
      </c>
      <c r="W304" s="11" t="s">
        <v>157</v>
      </c>
      <c r="X304" s="11">
        <v>5</v>
      </c>
      <c r="Y304" s="11" t="s">
        <v>157</v>
      </c>
      <c r="Z304" s="11">
        <v>10</v>
      </c>
      <c r="AA304" s="11">
        <v>10</v>
      </c>
      <c r="AB304" s="11">
        <v>10</v>
      </c>
      <c r="AC304" s="11">
        <v>10</v>
      </c>
      <c r="AD304" s="11">
        <v>10</v>
      </c>
      <c r="AE304" s="11">
        <v>10</v>
      </c>
      <c r="AF304" s="11">
        <v>10</v>
      </c>
      <c r="AG304" s="11">
        <v>10</v>
      </c>
      <c r="AH304" s="11">
        <v>10</v>
      </c>
      <c r="AI304" s="11">
        <v>10</v>
      </c>
      <c r="AJ304" s="11">
        <v>10</v>
      </c>
      <c r="AK304" s="11">
        <v>10</v>
      </c>
      <c r="AL304" s="11">
        <v>10</v>
      </c>
      <c r="AM304" s="11">
        <v>120</v>
      </c>
      <c r="AN304" s="11">
        <v>60</v>
      </c>
      <c r="AO304" s="11">
        <v>10</v>
      </c>
      <c r="AP304" s="11">
        <v>120</v>
      </c>
      <c r="AQ304" s="11">
        <v>60</v>
      </c>
      <c r="AR304" s="11">
        <v>40</v>
      </c>
      <c r="AS304" s="11">
        <v>0</v>
      </c>
      <c r="AT304" s="11">
        <v>130</v>
      </c>
      <c r="AU304" s="11" t="s">
        <v>157</v>
      </c>
      <c r="AV304" s="11">
        <v>1580</v>
      </c>
      <c r="AW304" s="11">
        <v>4422</v>
      </c>
      <c r="AX304" s="11">
        <v>2177</v>
      </c>
      <c r="AY304" s="11">
        <v>574</v>
      </c>
      <c r="AZ304" s="11">
        <v>1065</v>
      </c>
      <c r="BA304" s="11">
        <v>533</v>
      </c>
      <c r="BB304" s="11">
        <v>2725</v>
      </c>
      <c r="BC304" s="11">
        <v>1859</v>
      </c>
      <c r="BD304" s="11">
        <v>1851</v>
      </c>
      <c r="BE304" s="11">
        <v>2382</v>
      </c>
      <c r="BF304" s="11">
        <v>7664</v>
      </c>
      <c r="BG304" s="11">
        <v>16760</v>
      </c>
      <c r="BH304" s="11">
        <v>16342</v>
      </c>
      <c r="BI304" s="11">
        <v>9</v>
      </c>
      <c r="BJ304" s="11">
        <v>10</v>
      </c>
      <c r="BK304" s="11">
        <v>9</v>
      </c>
      <c r="BL304" s="11">
        <v>10</v>
      </c>
      <c r="BM304" s="11">
        <v>10</v>
      </c>
      <c r="BN304" s="11">
        <v>11</v>
      </c>
      <c r="BO304" s="11">
        <v>10</v>
      </c>
      <c r="BP304" s="11">
        <v>10</v>
      </c>
      <c r="BQ304" s="11">
        <v>9</v>
      </c>
      <c r="BR304" s="11">
        <v>15</v>
      </c>
      <c r="BS304" s="11">
        <v>9</v>
      </c>
      <c r="BT304" s="11">
        <v>21</v>
      </c>
      <c r="BU304" s="11">
        <v>24</v>
      </c>
      <c r="BV304" s="11">
        <v>14</v>
      </c>
      <c r="BW304" s="11">
        <v>19</v>
      </c>
      <c r="BX304" s="11">
        <v>6</v>
      </c>
      <c r="BY304" s="11">
        <v>7</v>
      </c>
      <c r="BZ304" s="11">
        <v>9</v>
      </c>
      <c r="CA304" s="11">
        <v>9</v>
      </c>
      <c r="CB304" s="11">
        <v>7</v>
      </c>
      <c r="CC304" s="11">
        <v>12</v>
      </c>
      <c r="CD304" s="11">
        <v>11</v>
      </c>
      <c r="CE304" s="11">
        <v>7</v>
      </c>
      <c r="CF304" s="11">
        <v>7</v>
      </c>
      <c r="CG304" s="11">
        <v>9</v>
      </c>
      <c r="CH304" s="11">
        <v>13</v>
      </c>
      <c r="CI304" s="11" t="s">
        <v>158</v>
      </c>
      <c r="CJ304" s="11" t="s">
        <v>158</v>
      </c>
      <c r="CK304" s="11" t="s">
        <v>158</v>
      </c>
      <c r="CL304" s="11" t="s">
        <v>158</v>
      </c>
      <c r="CM304" s="11" t="s">
        <v>158</v>
      </c>
      <c r="CN304" s="11" t="s">
        <v>158</v>
      </c>
      <c r="CO304" s="11" t="s">
        <v>158</v>
      </c>
      <c r="CP304" s="11" t="s">
        <v>158</v>
      </c>
      <c r="CQ304" s="11" t="s">
        <v>158</v>
      </c>
      <c r="CR304" s="11" t="s">
        <v>158</v>
      </c>
      <c r="CS304" s="11" t="s">
        <v>158</v>
      </c>
      <c r="CT304" s="11" t="s">
        <v>158</v>
      </c>
      <c r="CU304" s="11" t="s">
        <v>158</v>
      </c>
      <c r="CV304" s="11" t="s">
        <v>154</v>
      </c>
      <c r="CW304" s="11" t="s">
        <v>154</v>
      </c>
      <c r="CX304" s="11" t="s">
        <v>154</v>
      </c>
      <c r="CY304" s="11" t="s">
        <v>154</v>
      </c>
      <c r="CZ304" s="11" t="s">
        <v>154</v>
      </c>
      <c r="DA304" s="11" t="s">
        <v>154</v>
      </c>
      <c r="DB304" s="11" t="s">
        <v>154</v>
      </c>
      <c r="DC304" s="11" t="s">
        <v>154</v>
      </c>
      <c r="DD304" s="11" t="s">
        <v>154</v>
      </c>
      <c r="DE304" s="11" t="s">
        <v>154</v>
      </c>
      <c r="DF304" s="11" t="s">
        <v>154</v>
      </c>
      <c r="DG304" s="11" t="s">
        <v>154</v>
      </c>
      <c r="DH304" s="11" t="s">
        <v>154</v>
      </c>
      <c r="DI304" s="11" t="s">
        <v>157</v>
      </c>
      <c r="DJ304" s="11" t="s">
        <v>157</v>
      </c>
      <c r="DK304" s="11" t="s">
        <v>157</v>
      </c>
      <c r="DL304" s="11" t="s">
        <v>157</v>
      </c>
      <c r="DM304" s="11" t="s">
        <v>157</v>
      </c>
      <c r="DN304" s="11" t="s">
        <v>157</v>
      </c>
      <c r="DO304" s="11" t="s">
        <v>157</v>
      </c>
      <c r="DP304" s="11" t="s">
        <v>157</v>
      </c>
      <c r="DQ304" s="11" t="s">
        <v>157</v>
      </c>
      <c r="DR304" s="11" t="s">
        <v>157</v>
      </c>
      <c r="DS304" s="11" t="s">
        <v>157</v>
      </c>
      <c r="DT304" s="11" t="s">
        <v>157</v>
      </c>
      <c r="DU304" s="11" t="s">
        <v>157</v>
      </c>
      <c r="DV304" s="11" t="b">
        <v>1</v>
      </c>
      <c r="DW304" s="11" t="b">
        <v>1</v>
      </c>
      <c r="DX304" s="11" t="b">
        <v>1</v>
      </c>
      <c r="DY304" s="11" t="b">
        <v>1</v>
      </c>
      <c r="DZ304" s="11" t="b">
        <v>1</v>
      </c>
      <c r="EA304" s="11" t="b">
        <v>1</v>
      </c>
      <c r="EB304" s="11" t="b">
        <v>1</v>
      </c>
      <c r="EC304" s="11" t="b">
        <v>1</v>
      </c>
      <c r="ED304" s="11" t="b">
        <v>1</v>
      </c>
      <c r="EE304" s="11" t="b">
        <v>1</v>
      </c>
      <c r="EF304" s="11" t="b">
        <v>1</v>
      </c>
      <c r="EG304" s="11" t="b">
        <v>1</v>
      </c>
      <c r="EH304" s="11" t="b">
        <v>1</v>
      </c>
      <c r="EI304" s="11">
        <v>2.9881000000000001E-2</v>
      </c>
      <c r="EJ304" s="11">
        <v>3.4266999999999999E-2</v>
      </c>
      <c r="EK304" s="11">
        <v>2.9301000000000001E-2</v>
      </c>
      <c r="EL304" s="11">
        <v>3.0360999999999999E-2</v>
      </c>
      <c r="EM304" s="11">
        <v>3.1701E-2</v>
      </c>
      <c r="EN304" s="11">
        <v>3.1206999999999999E-2</v>
      </c>
      <c r="EO304" s="11">
        <v>3.4657E-2</v>
      </c>
      <c r="EP304" s="11">
        <v>3.4196999999999998E-2</v>
      </c>
      <c r="EQ304" s="11">
        <v>3.3260999999999999E-2</v>
      </c>
      <c r="ER304" s="11">
        <v>3.7988000000000001E-2</v>
      </c>
      <c r="ES304" s="11">
        <v>3.6027000000000003E-2</v>
      </c>
      <c r="ET304" s="11">
        <v>4.4832999999999998E-2</v>
      </c>
      <c r="EU304" s="11">
        <v>3.4858E-2</v>
      </c>
      <c r="EV304" s="11" t="s">
        <v>453</v>
      </c>
      <c r="EW304" s="11" t="s">
        <v>229</v>
      </c>
    </row>
    <row r="305" spans="1:153" ht="12.75" x14ac:dyDescent="0.2">
      <c r="A305" s="11"/>
      <c r="B305" s="11">
        <v>66953570</v>
      </c>
      <c r="C305" s="11">
        <v>45972.770833333299</v>
      </c>
      <c r="D305" s="11" t="s">
        <v>153</v>
      </c>
      <c r="E305" s="11">
        <v>345600</v>
      </c>
      <c r="F305" s="11">
        <v>73386636</v>
      </c>
      <c r="G305" s="11">
        <v>53089.197916668199</v>
      </c>
      <c r="H305" s="11">
        <v>52107.501388887002</v>
      </c>
      <c r="I305" s="11">
        <v>26347</v>
      </c>
      <c r="J305" s="11">
        <v>1</v>
      </c>
      <c r="K305" s="11">
        <v>53</v>
      </c>
      <c r="L305" s="11">
        <v>1776</v>
      </c>
      <c r="M305" s="11">
        <v>131</v>
      </c>
      <c r="N305" s="11">
        <v>131</v>
      </c>
      <c r="O305" s="11">
        <v>92</v>
      </c>
      <c r="P305" s="11">
        <v>100</v>
      </c>
      <c r="Q305" s="11">
        <v>0</v>
      </c>
      <c r="R305" s="11" t="s">
        <v>154</v>
      </c>
      <c r="S305" s="11" t="s">
        <v>155</v>
      </c>
      <c r="T305" s="11" t="s">
        <v>208</v>
      </c>
      <c r="U305" s="11">
        <v>0</v>
      </c>
      <c r="V305" s="11" t="s">
        <v>154</v>
      </c>
      <c r="W305" s="11" t="s">
        <v>157</v>
      </c>
      <c r="X305" s="11">
        <v>1</v>
      </c>
      <c r="Y305" s="11">
        <v>1</v>
      </c>
      <c r="Z305" s="11">
        <v>10</v>
      </c>
      <c r="AA305" s="11">
        <v>10</v>
      </c>
      <c r="AB305" s="11">
        <v>10</v>
      </c>
      <c r="AC305" s="11">
        <v>10</v>
      </c>
      <c r="AD305" s="11">
        <v>10</v>
      </c>
      <c r="AE305" s="11">
        <v>10</v>
      </c>
      <c r="AF305" s="11">
        <v>10</v>
      </c>
      <c r="AG305" s="11">
        <v>10</v>
      </c>
      <c r="AH305" s="11">
        <v>10</v>
      </c>
      <c r="AI305" s="11">
        <v>10</v>
      </c>
      <c r="AJ305" s="11">
        <v>10</v>
      </c>
      <c r="AK305" s="11">
        <v>10</v>
      </c>
      <c r="AL305" s="11">
        <v>10</v>
      </c>
      <c r="AM305" s="11">
        <v>121</v>
      </c>
      <c r="AN305" s="11">
        <v>60</v>
      </c>
      <c r="AO305" s="11">
        <v>10</v>
      </c>
      <c r="AP305" s="11">
        <v>120</v>
      </c>
      <c r="AQ305" s="11">
        <v>60</v>
      </c>
      <c r="AR305" s="11">
        <v>40</v>
      </c>
      <c r="AS305" s="11">
        <v>1</v>
      </c>
      <c r="AT305" s="11">
        <v>130</v>
      </c>
      <c r="AU305" s="11">
        <v>308</v>
      </c>
      <c r="AV305" s="11">
        <v>762</v>
      </c>
      <c r="AW305" s="11">
        <v>402</v>
      </c>
      <c r="AX305" s="11">
        <v>1756</v>
      </c>
      <c r="AY305" s="11">
        <v>2037</v>
      </c>
      <c r="AZ305" s="11">
        <v>1022</v>
      </c>
      <c r="BA305" s="11">
        <v>1373</v>
      </c>
      <c r="BB305" s="11">
        <v>1364</v>
      </c>
      <c r="BC305" s="11">
        <v>711</v>
      </c>
      <c r="BD305" s="11">
        <v>7181</v>
      </c>
      <c r="BE305" s="11">
        <v>2265</v>
      </c>
      <c r="BF305" s="11">
        <v>2477</v>
      </c>
      <c r="BG305" s="11">
        <v>1954</v>
      </c>
      <c r="BH305" s="11">
        <v>2347</v>
      </c>
      <c r="BI305" s="11">
        <v>10</v>
      </c>
      <c r="BJ305" s="11">
        <v>10</v>
      </c>
      <c r="BK305" s="11">
        <v>9</v>
      </c>
      <c r="BL305" s="11">
        <v>12</v>
      </c>
      <c r="BM305" s="11">
        <v>10</v>
      </c>
      <c r="BN305" s="11">
        <v>12</v>
      </c>
      <c r="BO305" s="11">
        <v>17</v>
      </c>
      <c r="BP305" s="11">
        <v>15</v>
      </c>
      <c r="BQ305" s="11">
        <v>12</v>
      </c>
      <c r="BR305" s="11">
        <v>12</v>
      </c>
      <c r="BS305" s="11">
        <v>16</v>
      </c>
      <c r="BT305" s="11">
        <v>29</v>
      </c>
      <c r="BU305" s="11">
        <v>28</v>
      </c>
      <c r="BV305" s="11">
        <v>10</v>
      </c>
      <c r="BW305" s="11">
        <v>4</v>
      </c>
      <c r="BX305" s="11">
        <v>17</v>
      </c>
      <c r="BY305" s="11">
        <v>12</v>
      </c>
      <c r="BZ305" s="11">
        <v>10</v>
      </c>
      <c r="CA305" s="11">
        <v>19</v>
      </c>
      <c r="CB305" s="11">
        <v>12</v>
      </c>
      <c r="CC305" s="11">
        <v>9</v>
      </c>
      <c r="CD305" s="11">
        <v>51</v>
      </c>
      <c r="CE305" s="11">
        <v>13</v>
      </c>
      <c r="CF305" s="11">
        <v>12</v>
      </c>
      <c r="CG305" s="11">
        <v>11</v>
      </c>
      <c r="CH305" s="11">
        <v>20</v>
      </c>
      <c r="CI305" s="11" t="s">
        <v>158</v>
      </c>
      <c r="CJ305" s="11" t="s">
        <v>158</v>
      </c>
      <c r="CK305" s="11" t="s">
        <v>158</v>
      </c>
      <c r="CL305" s="11" t="s">
        <v>158</v>
      </c>
      <c r="CM305" s="11" t="s">
        <v>158</v>
      </c>
      <c r="CN305" s="11" t="s">
        <v>158</v>
      </c>
      <c r="CO305" s="11" t="s">
        <v>158</v>
      </c>
      <c r="CP305" s="11" t="s">
        <v>158</v>
      </c>
      <c r="CQ305" s="11" t="s">
        <v>158</v>
      </c>
      <c r="CR305" s="11" t="s">
        <v>158</v>
      </c>
      <c r="CS305" s="11" t="s">
        <v>158</v>
      </c>
      <c r="CT305" s="11" t="s">
        <v>158</v>
      </c>
      <c r="CU305" s="11" t="s">
        <v>158</v>
      </c>
      <c r="CV305" s="11" t="s">
        <v>154</v>
      </c>
      <c r="CW305" s="11" t="s">
        <v>154</v>
      </c>
      <c r="CX305" s="11" t="s">
        <v>154</v>
      </c>
      <c r="CY305" s="11" t="s">
        <v>154</v>
      </c>
      <c r="CZ305" s="11" t="s">
        <v>154</v>
      </c>
      <c r="DA305" s="11" t="s">
        <v>154</v>
      </c>
      <c r="DB305" s="11" t="s">
        <v>154</v>
      </c>
      <c r="DC305" s="11" t="s">
        <v>154</v>
      </c>
      <c r="DD305" s="11" t="s">
        <v>154</v>
      </c>
      <c r="DE305" s="11" t="s">
        <v>154</v>
      </c>
      <c r="DF305" s="11" t="s">
        <v>154</v>
      </c>
      <c r="DG305" s="11" t="s">
        <v>154</v>
      </c>
      <c r="DH305" s="11" t="s">
        <v>154</v>
      </c>
      <c r="DI305" s="11" t="s">
        <v>157</v>
      </c>
      <c r="DJ305" s="11" t="s">
        <v>157</v>
      </c>
      <c r="DK305" s="11" t="s">
        <v>157</v>
      </c>
      <c r="DL305" s="11" t="s">
        <v>157</v>
      </c>
      <c r="DM305" s="11" t="s">
        <v>157</v>
      </c>
      <c r="DN305" s="11" t="s">
        <v>157</v>
      </c>
      <c r="DO305" s="11" t="s">
        <v>157</v>
      </c>
      <c r="DP305" s="11" t="s">
        <v>157</v>
      </c>
      <c r="DQ305" s="11" t="s">
        <v>157</v>
      </c>
      <c r="DR305" s="11" t="s">
        <v>157</v>
      </c>
      <c r="DS305" s="11" t="s">
        <v>157</v>
      </c>
      <c r="DT305" s="11" t="s">
        <v>157</v>
      </c>
      <c r="DU305" s="11" t="s">
        <v>157</v>
      </c>
      <c r="DV305" s="11" t="b">
        <v>1</v>
      </c>
      <c r="DW305" s="11" t="b">
        <v>1</v>
      </c>
      <c r="DX305" s="11" t="b">
        <v>1</v>
      </c>
      <c r="DY305" s="11" t="b">
        <v>1</v>
      </c>
      <c r="DZ305" s="11" t="b">
        <v>1</v>
      </c>
      <c r="EA305" s="11" t="b">
        <v>1</v>
      </c>
      <c r="EB305" s="11" t="b">
        <v>1</v>
      </c>
      <c r="EC305" s="11" t="b">
        <v>1</v>
      </c>
      <c r="ED305" s="11" t="b">
        <v>1</v>
      </c>
      <c r="EE305" s="11" t="b">
        <v>1</v>
      </c>
      <c r="EF305" s="11" t="b">
        <v>1</v>
      </c>
      <c r="EG305" s="11" t="b">
        <v>1</v>
      </c>
      <c r="EH305" s="11" t="b">
        <v>1</v>
      </c>
      <c r="EI305" s="11">
        <v>2.9305999999999999E-2</v>
      </c>
      <c r="EJ305" s="11">
        <v>8.6542999999999995E-2</v>
      </c>
      <c r="EK305" s="11">
        <v>3.7100000000000001E-2</v>
      </c>
      <c r="EL305" s="11">
        <v>6.1600000000000002E-2</v>
      </c>
      <c r="EM305" s="11">
        <v>3.0367000000000002E-2</v>
      </c>
      <c r="EN305" s="11">
        <v>0.65357200000000004</v>
      </c>
      <c r="EO305" s="11">
        <v>3.2770000000000001E-2</v>
      </c>
      <c r="EP305" s="11">
        <v>3.4242000000000002E-2</v>
      </c>
      <c r="EQ305" s="11">
        <v>2.9006000000000001E-2</v>
      </c>
      <c r="ER305" s="11">
        <v>9.9329000000000001E-2</v>
      </c>
      <c r="ES305" s="11">
        <v>3.4016999999999999E-2</v>
      </c>
      <c r="ET305" s="11">
        <v>4.1792999999999997E-2</v>
      </c>
      <c r="EU305" s="11">
        <v>4.0346E-2</v>
      </c>
      <c r="EV305" s="11" t="s">
        <v>228</v>
      </c>
      <c r="EW305" s="11" t="s">
        <v>450</v>
      </c>
    </row>
    <row r="306" spans="1:153" ht="12.75" x14ac:dyDescent="0.2">
      <c r="A306" s="11"/>
      <c r="B306" s="11">
        <v>40830860</v>
      </c>
      <c r="C306" s="11">
        <v>49547.790972221999</v>
      </c>
      <c r="D306" s="11" t="s">
        <v>153</v>
      </c>
      <c r="E306" s="11">
        <v>345600</v>
      </c>
      <c r="F306" s="11">
        <v>48023098</v>
      </c>
      <c r="G306" s="11">
        <v>48634.089583334098</v>
      </c>
      <c r="H306" s="11">
        <v>48174.247222221296</v>
      </c>
      <c r="I306" s="11">
        <v>216833</v>
      </c>
      <c r="J306" s="11">
        <v>1</v>
      </c>
      <c r="K306" s="11">
        <v>0</v>
      </c>
      <c r="L306" s="11">
        <v>0</v>
      </c>
      <c r="M306" s="11">
        <v>131</v>
      </c>
      <c r="N306" s="11">
        <v>131</v>
      </c>
      <c r="O306" s="11">
        <v>92</v>
      </c>
      <c r="P306" s="11">
        <v>100</v>
      </c>
      <c r="Q306" s="11">
        <v>193278</v>
      </c>
      <c r="R306" s="11" t="s">
        <v>154</v>
      </c>
      <c r="S306" s="11" t="s">
        <v>155</v>
      </c>
      <c r="T306" s="11" t="s">
        <v>156</v>
      </c>
      <c r="U306" s="11">
        <v>0</v>
      </c>
      <c r="V306" s="11" t="s">
        <v>154</v>
      </c>
      <c r="W306" s="11" t="s">
        <v>157</v>
      </c>
      <c r="X306" s="11">
        <v>5</v>
      </c>
      <c r="Y306" s="11">
        <v>1</v>
      </c>
      <c r="Z306" s="11">
        <v>10</v>
      </c>
      <c r="AA306" s="11">
        <v>10</v>
      </c>
      <c r="AB306" s="11">
        <v>10</v>
      </c>
      <c r="AC306" s="11">
        <v>10</v>
      </c>
      <c r="AD306" s="11">
        <v>10</v>
      </c>
      <c r="AE306" s="11">
        <v>10</v>
      </c>
      <c r="AF306" s="11">
        <v>10</v>
      </c>
      <c r="AG306" s="11">
        <v>10</v>
      </c>
      <c r="AH306" s="11">
        <v>10</v>
      </c>
      <c r="AI306" s="11">
        <v>10</v>
      </c>
      <c r="AJ306" s="11">
        <v>10</v>
      </c>
      <c r="AK306" s="11">
        <v>10</v>
      </c>
      <c r="AL306" s="11">
        <v>10</v>
      </c>
      <c r="AM306" s="11">
        <v>121</v>
      </c>
      <c r="AN306" s="11">
        <v>60</v>
      </c>
      <c r="AO306" s="11">
        <v>10</v>
      </c>
      <c r="AP306" s="11">
        <v>120</v>
      </c>
      <c r="AQ306" s="11">
        <v>60</v>
      </c>
      <c r="AR306" s="11">
        <v>40</v>
      </c>
      <c r="AS306" s="11">
        <v>1</v>
      </c>
      <c r="AT306" s="11">
        <v>130</v>
      </c>
      <c r="AU306" s="11">
        <v>459</v>
      </c>
      <c r="AV306" s="11">
        <v>817</v>
      </c>
      <c r="AW306" s="11">
        <v>837</v>
      </c>
      <c r="AX306" s="11">
        <v>3860</v>
      </c>
      <c r="AY306" s="11">
        <v>1050</v>
      </c>
      <c r="AZ306" s="11">
        <v>2079</v>
      </c>
      <c r="BA306" s="11">
        <v>451</v>
      </c>
      <c r="BB306" s="11">
        <v>3466</v>
      </c>
      <c r="BC306" s="11">
        <v>1019</v>
      </c>
      <c r="BD306" s="11">
        <v>245</v>
      </c>
      <c r="BE306" s="11">
        <v>3082</v>
      </c>
      <c r="BF306" s="11">
        <v>1640</v>
      </c>
      <c r="BG306" s="11">
        <v>3231</v>
      </c>
      <c r="BH306" s="11">
        <v>1257</v>
      </c>
      <c r="BI306" s="11">
        <v>27</v>
      </c>
      <c r="BJ306" s="11">
        <v>25</v>
      </c>
      <c r="BK306" s="11">
        <v>28</v>
      </c>
      <c r="BL306" s="11">
        <v>32</v>
      </c>
      <c r="BM306" s="11">
        <v>15</v>
      </c>
      <c r="BN306" s="11">
        <v>19</v>
      </c>
      <c r="BO306" s="11">
        <v>36</v>
      </c>
      <c r="BP306" s="11">
        <v>25</v>
      </c>
      <c r="BQ306" s="11">
        <v>21</v>
      </c>
      <c r="BR306" s="11">
        <v>26</v>
      </c>
      <c r="BS306" s="11">
        <v>25</v>
      </c>
      <c r="BT306" s="11">
        <v>48</v>
      </c>
      <c r="BU306" s="11">
        <v>35</v>
      </c>
      <c r="BV306" s="11">
        <v>5</v>
      </c>
      <c r="BW306" s="11">
        <v>5</v>
      </c>
      <c r="BX306" s="11">
        <v>17</v>
      </c>
      <c r="BY306" s="11">
        <v>4</v>
      </c>
      <c r="BZ306" s="11">
        <v>3</v>
      </c>
      <c r="CA306" s="11">
        <v>2</v>
      </c>
      <c r="CB306" s="11">
        <v>11</v>
      </c>
      <c r="CC306" s="11">
        <v>4</v>
      </c>
      <c r="CD306" s="11">
        <v>2</v>
      </c>
      <c r="CE306" s="11">
        <v>4</v>
      </c>
      <c r="CF306" s="11">
        <v>2</v>
      </c>
      <c r="CG306" s="11">
        <v>4</v>
      </c>
      <c r="CH306" s="11">
        <v>7</v>
      </c>
      <c r="CI306" s="11" t="s">
        <v>158</v>
      </c>
      <c r="CJ306" s="11" t="s">
        <v>158</v>
      </c>
      <c r="CK306" s="11" t="s">
        <v>158</v>
      </c>
      <c r="CL306" s="11" t="s">
        <v>158</v>
      </c>
      <c r="CM306" s="11" t="s">
        <v>158</v>
      </c>
      <c r="CN306" s="11" t="s">
        <v>158</v>
      </c>
      <c r="CO306" s="11" t="s">
        <v>158</v>
      </c>
      <c r="CP306" s="11" t="s">
        <v>158</v>
      </c>
      <c r="CQ306" s="11" t="s">
        <v>158</v>
      </c>
      <c r="CR306" s="11" t="s">
        <v>158</v>
      </c>
      <c r="CS306" s="11" t="s">
        <v>158</v>
      </c>
      <c r="CT306" s="11" t="s">
        <v>158</v>
      </c>
      <c r="CU306" s="11" t="s">
        <v>158</v>
      </c>
      <c r="CV306" s="11" t="s">
        <v>154</v>
      </c>
      <c r="CW306" s="11" t="s">
        <v>154</v>
      </c>
      <c r="CX306" s="11" t="s">
        <v>154</v>
      </c>
      <c r="CY306" s="11" t="s">
        <v>154</v>
      </c>
      <c r="CZ306" s="11" t="s">
        <v>154</v>
      </c>
      <c r="DA306" s="11" t="s">
        <v>154</v>
      </c>
      <c r="DB306" s="11" t="s">
        <v>154</v>
      </c>
      <c r="DC306" s="11" t="s">
        <v>154</v>
      </c>
      <c r="DD306" s="11" t="s">
        <v>154</v>
      </c>
      <c r="DE306" s="11" t="s">
        <v>154</v>
      </c>
      <c r="DF306" s="11" t="s">
        <v>154</v>
      </c>
      <c r="DG306" s="11" t="s">
        <v>154</v>
      </c>
      <c r="DH306" s="11" t="s">
        <v>154</v>
      </c>
      <c r="DI306" s="11" t="s">
        <v>157</v>
      </c>
      <c r="DJ306" s="11" t="s">
        <v>157</v>
      </c>
      <c r="DK306" s="11" t="s">
        <v>157</v>
      </c>
      <c r="DL306" s="11" t="s">
        <v>157</v>
      </c>
      <c r="DM306" s="11" t="s">
        <v>157</v>
      </c>
      <c r="DN306" s="11" t="s">
        <v>157</v>
      </c>
      <c r="DO306" s="11" t="s">
        <v>157</v>
      </c>
      <c r="DP306" s="11" t="s">
        <v>157</v>
      </c>
      <c r="DQ306" s="11" t="s">
        <v>157</v>
      </c>
      <c r="DR306" s="11" t="s">
        <v>157</v>
      </c>
      <c r="DS306" s="11" t="s">
        <v>157</v>
      </c>
      <c r="DT306" s="11" t="s">
        <v>157</v>
      </c>
      <c r="DU306" s="11" t="s">
        <v>157</v>
      </c>
      <c r="DV306" s="11" t="b">
        <v>1</v>
      </c>
      <c r="DW306" s="11" t="b">
        <v>1</v>
      </c>
      <c r="DX306" s="11" t="b">
        <v>1</v>
      </c>
      <c r="DY306" s="11" t="b">
        <v>1</v>
      </c>
      <c r="DZ306" s="11" t="b">
        <v>1</v>
      </c>
      <c r="EA306" s="11" t="b">
        <v>1</v>
      </c>
      <c r="EB306" s="11" t="b">
        <v>1</v>
      </c>
      <c r="EC306" s="11" t="b">
        <v>1</v>
      </c>
      <c r="ED306" s="11" t="b">
        <v>1</v>
      </c>
      <c r="EE306" s="11" t="b">
        <v>1</v>
      </c>
      <c r="EF306" s="11" t="b">
        <v>1</v>
      </c>
      <c r="EG306" s="11" t="b">
        <v>1</v>
      </c>
      <c r="EH306" s="11" t="b">
        <v>1</v>
      </c>
      <c r="EI306" s="11">
        <v>3.1199999999999999E-2</v>
      </c>
      <c r="EJ306" s="11">
        <v>9.9632999999999999E-2</v>
      </c>
      <c r="EK306" s="11">
        <v>3.8100000000000002E-2</v>
      </c>
      <c r="EL306" s="11">
        <v>3.9587999999999998E-2</v>
      </c>
      <c r="EM306" s="11">
        <v>3.4979999999999997E-2</v>
      </c>
      <c r="EN306" s="11">
        <v>2.9163000000000001E-2</v>
      </c>
      <c r="EO306" s="11">
        <v>4.0106999999999997E-2</v>
      </c>
      <c r="EP306" s="11">
        <v>3.4265999999999998E-2</v>
      </c>
      <c r="EQ306" s="11">
        <v>4.4345000000000002E-2</v>
      </c>
      <c r="ER306" s="11">
        <v>3.0695E-2</v>
      </c>
      <c r="ES306" s="11">
        <v>4.0537999999999998E-2</v>
      </c>
      <c r="ET306" s="11">
        <v>4.1779999999999998E-2</v>
      </c>
      <c r="EU306" s="11">
        <v>4.2851E-2</v>
      </c>
      <c r="EV306" s="11" t="s">
        <v>247</v>
      </c>
      <c r="EW306" s="11" t="s">
        <v>454</v>
      </c>
    </row>
    <row r="307" spans="1:153" ht="12.75" x14ac:dyDescent="0.2">
      <c r="A307" s="11"/>
      <c r="B307" s="11">
        <v>38364568</v>
      </c>
      <c r="C307" s="11">
        <v>49218.801388888598</v>
      </c>
      <c r="D307" s="11" t="s">
        <v>153</v>
      </c>
      <c r="E307" s="11">
        <v>345600</v>
      </c>
      <c r="F307" s="11">
        <v>45697422</v>
      </c>
      <c r="G307" s="11">
        <v>47088.849305556003</v>
      </c>
      <c r="H307" s="11">
        <v>46810.010416666097</v>
      </c>
      <c r="I307" s="11">
        <v>113448</v>
      </c>
      <c r="J307" s="11">
        <v>1</v>
      </c>
      <c r="K307" s="11">
        <v>4</v>
      </c>
      <c r="L307" s="11">
        <v>1677</v>
      </c>
      <c r="M307" s="11">
        <v>131</v>
      </c>
      <c r="N307" s="11">
        <v>130</v>
      </c>
      <c r="O307" s="11">
        <v>92</v>
      </c>
      <c r="P307" s="11">
        <v>99.23</v>
      </c>
      <c r="Q307" s="11">
        <v>74182</v>
      </c>
      <c r="R307" s="11" t="s">
        <v>154</v>
      </c>
      <c r="S307" s="11" t="s">
        <v>155</v>
      </c>
      <c r="T307" s="11" t="s">
        <v>156</v>
      </c>
      <c r="U307" s="11">
        <v>33</v>
      </c>
      <c r="V307" s="11" t="s">
        <v>154</v>
      </c>
      <c r="W307" s="11" t="s">
        <v>157</v>
      </c>
      <c r="X307" s="11">
        <v>2</v>
      </c>
      <c r="Y307" s="11" t="s">
        <v>157</v>
      </c>
      <c r="Z307" s="11">
        <v>10</v>
      </c>
      <c r="AA307" s="11">
        <v>10</v>
      </c>
      <c r="AB307" s="11">
        <v>10</v>
      </c>
      <c r="AC307" s="11">
        <v>10</v>
      </c>
      <c r="AD307" s="11">
        <v>10</v>
      </c>
      <c r="AE307" s="11">
        <v>10</v>
      </c>
      <c r="AF307" s="11">
        <v>10</v>
      </c>
      <c r="AG307" s="11">
        <v>10</v>
      </c>
      <c r="AH307" s="11">
        <v>10</v>
      </c>
      <c r="AI307" s="11">
        <v>10</v>
      </c>
      <c r="AJ307" s="11">
        <v>10</v>
      </c>
      <c r="AK307" s="11">
        <v>10</v>
      </c>
      <c r="AL307" s="11">
        <v>10</v>
      </c>
      <c r="AM307" s="11">
        <v>120</v>
      </c>
      <c r="AN307" s="11">
        <v>60</v>
      </c>
      <c r="AO307" s="11">
        <v>10</v>
      </c>
      <c r="AP307" s="11">
        <v>120</v>
      </c>
      <c r="AQ307" s="11">
        <v>60</v>
      </c>
      <c r="AR307" s="11">
        <v>40</v>
      </c>
      <c r="AS307" s="11">
        <v>0</v>
      </c>
      <c r="AT307" s="11">
        <v>130</v>
      </c>
      <c r="AU307" s="11" t="s">
        <v>157</v>
      </c>
      <c r="AV307" s="11">
        <v>6409</v>
      </c>
      <c r="AW307" s="11">
        <v>1623</v>
      </c>
      <c r="AX307" s="11">
        <v>6463</v>
      </c>
      <c r="AY307" s="11">
        <v>1366</v>
      </c>
      <c r="AZ307" s="11">
        <v>3454</v>
      </c>
      <c r="BA307" s="11">
        <v>2319</v>
      </c>
      <c r="BB307" s="11">
        <v>1976</v>
      </c>
      <c r="BC307" s="11">
        <v>2480</v>
      </c>
      <c r="BD307" s="11">
        <v>821</v>
      </c>
      <c r="BE307" s="11">
        <v>1003</v>
      </c>
      <c r="BF307" s="11">
        <v>2769</v>
      </c>
      <c r="BG307" s="11">
        <v>1676</v>
      </c>
      <c r="BH307" s="11">
        <v>6119</v>
      </c>
      <c r="BI307" s="11">
        <v>11</v>
      </c>
      <c r="BJ307" s="11">
        <v>10</v>
      </c>
      <c r="BK307" s="11">
        <v>9</v>
      </c>
      <c r="BL307" s="11">
        <v>13</v>
      </c>
      <c r="BM307" s="11">
        <v>10</v>
      </c>
      <c r="BN307" s="11">
        <v>11</v>
      </c>
      <c r="BO307" s="11">
        <v>14</v>
      </c>
      <c r="BP307" s="11">
        <v>12</v>
      </c>
      <c r="BQ307" s="11">
        <v>10</v>
      </c>
      <c r="BR307" s="11">
        <v>12</v>
      </c>
      <c r="BS307" s="11">
        <v>13</v>
      </c>
      <c r="BT307" s="11">
        <v>15</v>
      </c>
      <c r="BU307" s="11">
        <v>28</v>
      </c>
      <c r="BV307" s="11">
        <v>19</v>
      </c>
      <c r="BW307" s="11">
        <v>13</v>
      </c>
      <c r="BX307" s="11">
        <v>7</v>
      </c>
      <c r="BY307" s="11">
        <v>15</v>
      </c>
      <c r="BZ307" s="11">
        <v>9</v>
      </c>
      <c r="CA307" s="11">
        <v>10</v>
      </c>
      <c r="CB307" s="11">
        <v>4</v>
      </c>
      <c r="CC307" s="11">
        <v>5</v>
      </c>
      <c r="CD307" s="11">
        <v>6</v>
      </c>
      <c r="CE307" s="11">
        <v>10</v>
      </c>
      <c r="CF307" s="11">
        <v>13</v>
      </c>
      <c r="CG307" s="11">
        <v>13</v>
      </c>
      <c r="CH307" s="11">
        <v>14</v>
      </c>
      <c r="CI307" s="11" t="s">
        <v>158</v>
      </c>
      <c r="CJ307" s="11" t="s">
        <v>158</v>
      </c>
      <c r="CK307" s="11" t="s">
        <v>158</v>
      </c>
      <c r="CL307" s="11" t="s">
        <v>158</v>
      </c>
      <c r="CM307" s="11" t="s">
        <v>158</v>
      </c>
      <c r="CN307" s="11" t="s">
        <v>158</v>
      </c>
      <c r="CO307" s="11" t="s">
        <v>158</v>
      </c>
      <c r="CP307" s="11" t="s">
        <v>158</v>
      </c>
      <c r="CQ307" s="11" t="s">
        <v>158</v>
      </c>
      <c r="CR307" s="11" t="s">
        <v>158</v>
      </c>
      <c r="CS307" s="11" t="s">
        <v>158</v>
      </c>
      <c r="CT307" s="11" t="s">
        <v>158</v>
      </c>
      <c r="CU307" s="11" t="s">
        <v>158</v>
      </c>
      <c r="CV307" s="11" t="s">
        <v>154</v>
      </c>
      <c r="CW307" s="11" t="s">
        <v>154</v>
      </c>
      <c r="CX307" s="11" t="s">
        <v>154</v>
      </c>
      <c r="CY307" s="11" t="s">
        <v>154</v>
      </c>
      <c r="CZ307" s="11" t="s">
        <v>154</v>
      </c>
      <c r="DA307" s="11" t="s">
        <v>154</v>
      </c>
      <c r="DB307" s="11" t="s">
        <v>154</v>
      </c>
      <c r="DC307" s="11" t="s">
        <v>154</v>
      </c>
      <c r="DD307" s="11" t="s">
        <v>154</v>
      </c>
      <c r="DE307" s="11" t="s">
        <v>154</v>
      </c>
      <c r="DF307" s="11" t="s">
        <v>154</v>
      </c>
      <c r="DG307" s="11" t="s">
        <v>154</v>
      </c>
      <c r="DH307" s="11" t="s">
        <v>154</v>
      </c>
      <c r="DI307" s="11" t="s">
        <v>157</v>
      </c>
      <c r="DJ307" s="11" t="s">
        <v>157</v>
      </c>
      <c r="DK307" s="11" t="s">
        <v>157</v>
      </c>
      <c r="DL307" s="11" t="s">
        <v>157</v>
      </c>
      <c r="DM307" s="11" t="s">
        <v>157</v>
      </c>
      <c r="DN307" s="11" t="s">
        <v>157</v>
      </c>
      <c r="DO307" s="11" t="s">
        <v>157</v>
      </c>
      <c r="DP307" s="11" t="s">
        <v>157</v>
      </c>
      <c r="DQ307" s="11" t="s">
        <v>157</v>
      </c>
      <c r="DR307" s="11" t="s">
        <v>157</v>
      </c>
      <c r="DS307" s="11" t="s">
        <v>157</v>
      </c>
      <c r="DT307" s="11" t="s">
        <v>157</v>
      </c>
      <c r="DU307" s="11" t="s">
        <v>157</v>
      </c>
      <c r="DV307" s="11" t="b">
        <v>1</v>
      </c>
      <c r="DW307" s="11" t="b">
        <v>1</v>
      </c>
      <c r="DX307" s="11" t="b">
        <v>1</v>
      </c>
      <c r="DY307" s="11" t="b">
        <v>1</v>
      </c>
      <c r="DZ307" s="11" t="b">
        <v>1</v>
      </c>
      <c r="EA307" s="11" t="b">
        <v>1</v>
      </c>
      <c r="EB307" s="11" t="b">
        <v>1</v>
      </c>
      <c r="EC307" s="11" t="b">
        <v>1</v>
      </c>
      <c r="ED307" s="11" t="b">
        <v>1</v>
      </c>
      <c r="EE307" s="11" t="b">
        <v>1</v>
      </c>
      <c r="EF307" s="11" t="b">
        <v>1</v>
      </c>
      <c r="EG307" s="11" t="b">
        <v>1</v>
      </c>
      <c r="EH307" s="11" t="b">
        <v>1</v>
      </c>
      <c r="EI307" s="11">
        <v>3.2555000000000001E-2</v>
      </c>
      <c r="EJ307" s="11">
        <v>3.2750000000000001E-2</v>
      </c>
      <c r="EK307" s="11">
        <v>2.9510999999999999E-2</v>
      </c>
      <c r="EL307" s="11">
        <v>2.9575000000000001E-2</v>
      </c>
      <c r="EM307" s="11">
        <v>3.2044999999999997E-2</v>
      </c>
      <c r="EN307" s="11">
        <v>3.1052E-2</v>
      </c>
      <c r="EO307" s="11">
        <v>3.3205999999999999E-2</v>
      </c>
      <c r="EP307" s="11">
        <v>3.4318000000000001E-2</v>
      </c>
      <c r="EQ307" s="11">
        <v>3.7118999999999999E-2</v>
      </c>
      <c r="ER307" s="11">
        <v>3.2890000000000003E-2</v>
      </c>
      <c r="ES307" s="11">
        <v>3.7543E-2</v>
      </c>
      <c r="ET307" s="11">
        <v>4.376E-2</v>
      </c>
      <c r="EU307" s="11">
        <v>3.4756000000000002E-2</v>
      </c>
      <c r="EV307" s="11" t="s">
        <v>248</v>
      </c>
      <c r="EW307" s="11" t="s">
        <v>455</v>
      </c>
    </row>
    <row r="308" spans="1:153" ht="12.75" x14ac:dyDescent="0.2">
      <c r="A308" s="11"/>
      <c r="B308" s="11">
        <v>48908500</v>
      </c>
      <c r="C308" s="11">
        <v>53057.013194444</v>
      </c>
      <c r="D308" s="11" t="s">
        <v>153</v>
      </c>
      <c r="E308" s="11">
        <v>345600</v>
      </c>
      <c r="F308" s="11">
        <v>56028114</v>
      </c>
      <c r="G308" s="11">
        <v>50199.397916667702</v>
      </c>
      <c r="H308" s="11">
        <v>49556.201388887603</v>
      </c>
      <c r="I308" s="11">
        <v>64944</v>
      </c>
      <c r="J308" s="11">
        <v>2</v>
      </c>
      <c r="K308" s="11">
        <v>0</v>
      </c>
      <c r="L308" s="11">
        <v>0</v>
      </c>
      <c r="M308" s="11">
        <v>131</v>
      </c>
      <c r="N308" s="11">
        <v>121</v>
      </c>
      <c r="O308" s="11">
        <v>92</v>
      </c>
      <c r="P308" s="11">
        <v>92.36</v>
      </c>
      <c r="Q308" s="11">
        <v>33016</v>
      </c>
      <c r="R308" s="11" t="s">
        <v>154</v>
      </c>
      <c r="S308" s="11" t="s">
        <v>155</v>
      </c>
      <c r="T308" s="11" t="s">
        <v>208</v>
      </c>
      <c r="U308" s="11">
        <v>0</v>
      </c>
      <c r="V308" s="11" t="s">
        <v>154</v>
      </c>
      <c r="W308" s="11" t="s">
        <v>157</v>
      </c>
      <c r="X308" s="11">
        <v>2</v>
      </c>
      <c r="Y308" s="11">
        <v>1</v>
      </c>
      <c r="Z308" s="11">
        <v>10</v>
      </c>
      <c r="AA308" s="11">
        <v>10</v>
      </c>
      <c r="AB308" s="11">
        <v>10</v>
      </c>
      <c r="AC308" s="11">
        <v>10</v>
      </c>
      <c r="AD308" s="11">
        <v>10</v>
      </c>
      <c r="AE308" s="11">
        <v>10</v>
      </c>
      <c r="AF308" s="11">
        <v>10</v>
      </c>
      <c r="AG308" s="11">
        <v>10</v>
      </c>
      <c r="AH308" s="11">
        <v>10</v>
      </c>
      <c r="AI308" s="11">
        <v>10</v>
      </c>
      <c r="AJ308" s="11">
        <v>10</v>
      </c>
      <c r="AK308" s="11">
        <v>0</v>
      </c>
      <c r="AL308" s="11">
        <v>10</v>
      </c>
      <c r="AM308" s="11">
        <v>111</v>
      </c>
      <c r="AN308" s="11">
        <v>60</v>
      </c>
      <c r="AO308" s="11">
        <v>10</v>
      </c>
      <c r="AP308" s="11">
        <v>110</v>
      </c>
      <c r="AQ308" s="11">
        <v>50</v>
      </c>
      <c r="AR308" s="11">
        <v>30</v>
      </c>
      <c r="AS308" s="11">
        <v>1</v>
      </c>
      <c r="AT308" s="11">
        <v>120</v>
      </c>
      <c r="AU308" s="11">
        <v>29</v>
      </c>
      <c r="AV308" s="11">
        <v>3600</v>
      </c>
      <c r="AW308" s="11">
        <v>200</v>
      </c>
      <c r="AX308" s="11">
        <v>208</v>
      </c>
      <c r="AY308" s="11">
        <v>236</v>
      </c>
      <c r="AZ308" s="11">
        <v>494</v>
      </c>
      <c r="BA308" s="11">
        <v>261</v>
      </c>
      <c r="BB308" s="11">
        <v>10092</v>
      </c>
      <c r="BC308" s="11">
        <v>2746</v>
      </c>
      <c r="BD308" s="11">
        <v>1071</v>
      </c>
      <c r="BE308" s="11">
        <v>2585</v>
      </c>
      <c r="BF308" s="11">
        <v>694</v>
      </c>
      <c r="BG308" s="11">
        <v>6604</v>
      </c>
      <c r="BH308" s="11">
        <v>2974</v>
      </c>
      <c r="BI308" s="11">
        <v>11</v>
      </c>
      <c r="BJ308" s="11">
        <v>10</v>
      </c>
      <c r="BK308" s="11">
        <v>10</v>
      </c>
      <c r="BL308" s="11">
        <v>14</v>
      </c>
      <c r="BM308" s="11">
        <v>8</v>
      </c>
      <c r="BN308" s="11">
        <v>12</v>
      </c>
      <c r="BO308" s="11">
        <v>14</v>
      </c>
      <c r="BP308" s="11">
        <v>11</v>
      </c>
      <c r="BQ308" s="11">
        <v>11</v>
      </c>
      <c r="BR308" s="11">
        <v>11</v>
      </c>
      <c r="BS308" s="11">
        <v>15</v>
      </c>
      <c r="BT308" s="11">
        <v>19</v>
      </c>
      <c r="BU308" s="11">
        <v>37</v>
      </c>
      <c r="BV308" s="11">
        <v>4</v>
      </c>
      <c r="BW308" s="11">
        <v>4</v>
      </c>
      <c r="BX308" s="11">
        <v>4</v>
      </c>
      <c r="BY308" s="11">
        <v>4</v>
      </c>
      <c r="BZ308" s="11">
        <v>7</v>
      </c>
      <c r="CA308" s="11">
        <v>4</v>
      </c>
      <c r="CB308" s="11">
        <v>10</v>
      </c>
      <c r="CC308" s="11">
        <v>18</v>
      </c>
      <c r="CD308" s="11">
        <v>7</v>
      </c>
      <c r="CE308" s="11">
        <v>4</v>
      </c>
      <c r="CF308" s="11">
        <v>6</v>
      </c>
      <c r="CG308" s="11">
        <v>16</v>
      </c>
      <c r="CH308" s="11">
        <v>16</v>
      </c>
      <c r="CI308" s="11" t="s">
        <v>158</v>
      </c>
      <c r="CJ308" s="11" t="s">
        <v>158</v>
      </c>
      <c r="CK308" s="11" t="s">
        <v>158</v>
      </c>
      <c r="CL308" s="11" t="s">
        <v>158</v>
      </c>
      <c r="CM308" s="11" t="s">
        <v>158</v>
      </c>
      <c r="CN308" s="11" t="s">
        <v>158</v>
      </c>
      <c r="CO308" s="11" t="s">
        <v>158</v>
      </c>
      <c r="CP308" s="11" t="s">
        <v>158</v>
      </c>
      <c r="CQ308" s="11" t="s">
        <v>158</v>
      </c>
      <c r="CR308" s="11" t="s">
        <v>158</v>
      </c>
      <c r="CS308" s="11" t="s">
        <v>158</v>
      </c>
      <c r="CT308" s="11" t="s">
        <v>158</v>
      </c>
      <c r="CU308" s="11" t="s">
        <v>158</v>
      </c>
      <c r="CV308" s="11" t="s">
        <v>154</v>
      </c>
      <c r="CW308" s="11" t="s">
        <v>154</v>
      </c>
      <c r="CX308" s="11" t="s">
        <v>154</v>
      </c>
      <c r="CY308" s="11" t="s">
        <v>154</v>
      </c>
      <c r="CZ308" s="11" t="s">
        <v>154</v>
      </c>
      <c r="DA308" s="11" t="s">
        <v>154</v>
      </c>
      <c r="DB308" s="11" t="s">
        <v>154</v>
      </c>
      <c r="DC308" s="11" t="s">
        <v>154</v>
      </c>
      <c r="DD308" s="11" t="s">
        <v>154</v>
      </c>
      <c r="DE308" s="11" t="s">
        <v>154</v>
      </c>
      <c r="DF308" s="11" t="s">
        <v>154</v>
      </c>
      <c r="DG308" s="11" t="s">
        <v>154</v>
      </c>
      <c r="DH308" s="11" t="s">
        <v>154</v>
      </c>
      <c r="DI308" s="11" t="s">
        <v>157</v>
      </c>
      <c r="DJ308" s="11" t="s">
        <v>157</v>
      </c>
      <c r="DK308" s="11" t="s">
        <v>157</v>
      </c>
      <c r="DL308" s="11" t="s">
        <v>157</v>
      </c>
      <c r="DM308" s="11" t="s">
        <v>157</v>
      </c>
      <c r="DN308" s="11" t="s">
        <v>157</v>
      </c>
      <c r="DO308" s="11" t="s">
        <v>157</v>
      </c>
      <c r="DP308" s="11" t="s">
        <v>157</v>
      </c>
      <c r="DQ308" s="11" t="s">
        <v>157</v>
      </c>
      <c r="DR308" s="11" t="s">
        <v>157</v>
      </c>
      <c r="DS308" s="11" t="s">
        <v>157</v>
      </c>
      <c r="DT308" s="11" t="s">
        <v>157</v>
      </c>
      <c r="DU308" s="11" t="s">
        <v>157</v>
      </c>
      <c r="DV308" s="11" t="b">
        <v>1</v>
      </c>
      <c r="DW308" s="11" t="b">
        <v>1</v>
      </c>
      <c r="DX308" s="11" t="b">
        <v>1</v>
      </c>
      <c r="DY308" s="11" t="b">
        <v>1</v>
      </c>
      <c r="DZ308" s="11" t="b">
        <v>1</v>
      </c>
      <c r="EA308" s="11" t="b">
        <v>1</v>
      </c>
      <c r="EB308" s="11" t="b">
        <v>1</v>
      </c>
      <c r="EC308" s="11" t="b">
        <v>1</v>
      </c>
      <c r="ED308" s="11" t="b">
        <v>1</v>
      </c>
      <c r="EE308" s="11" t="b">
        <v>1</v>
      </c>
      <c r="EF308" s="11" t="b">
        <v>1</v>
      </c>
      <c r="EG308" s="11" t="b">
        <v>0</v>
      </c>
      <c r="EH308" s="11" t="b">
        <v>1</v>
      </c>
      <c r="EI308" s="11">
        <v>3.1716000000000001E-2</v>
      </c>
      <c r="EJ308" s="11">
        <v>3.2464E-2</v>
      </c>
      <c r="EK308" s="11">
        <v>2.8771999999999999E-2</v>
      </c>
      <c r="EL308" s="11">
        <v>3.1379999999999998E-2</v>
      </c>
      <c r="EM308" s="11">
        <v>2.9860999999999999E-2</v>
      </c>
      <c r="EN308" s="11">
        <v>3.2153000000000001E-2</v>
      </c>
      <c r="EO308" s="11">
        <v>3.6079E-2</v>
      </c>
      <c r="EP308" s="11">
        <v>3.4320000000000003E-2</v>
      </c>
      <c r="EQ308" s="11">
        <v>3.3304E-2</v>
      </c>
      <c r="ER308" s="11">
        <v>3.6380000000000003E-2</v>
      </c>
      <c r="ES308" s="11">
        <v>0.135325</v>
      </c>
      <c r="ET308" s="11">
        <v>8.4475999999999996E-2</v>
      </c>
      <c r="EU308" s="11">
        <v>4.9369000000000003E-2</v>
      </c>
      <c r="EV308" s="11" t="s">
        <v>230</v>
      </c>
      <c r="EW308" s="11" t="s">
        <v>233</v>
      </c>
    </row>
    <row r="309" spans="1:153" ht="12.75" x14ac:dyDescent="0.2">
      <c r="A309" s="11"/>
      <c r="B309" s="11">
        <v>74119792</v>
      </c>
      <c r="C309" s="11">
        <v>45424.454861111102</v>
      </c>
      <c r="D309" s="11" t="s">
        <v>153</v>
      </c>
      <c r="E309" s="11">
        <v>345600</v>
      </c>
      <c r="F309" s="11">
        <v>77904388</v>
      </c>
      <c r="G309" s="11">
        <v>55958.929861113102</v>
      </c>
      <c r="H309" s="11">
        <v>54641.0840277752</v>
      </c>
      <c r="I309" s="11">
        <v>79656</v>
      </c>
      <c r="J309" s="11">
        <v>1</v>
      </c>
      <c r="K309" s="11">
        <v>75</v>
      </c>
      <c r="L309" s="11">
        <v>63346</v>
      </c>
      <c r="M309" s="11">
        <v>131</v>
      </c>
      <c r="N309" s="11">
        <v>131</v>
      </c>
      <c r="O309" s="11">
        <v>92</v>
      </c>
      <c r="P309" s="11">
        <v>100</v>
      </c>
      <c r="Q309" s="11">
        <v>27811</v>
      </c>
      <c r="R309" s="11" t="s">
        <v>154</v>
      </c>
      <c r="S309" s="11" t="s">
        <v>155</v>
      </c>
      <c r="T309" s="11" t="s">
        <v>208</v>
      </c>
      <c r="U309" s="11">
        <v>10</v>
      </c>
      <c r="V309" s="11" t="s">
        <v>154</v>
      </c>
      <c r="W309" s="11" t="s">
        <v>157</v>
      </c>
      <c r="X309" s="11">
        <v>5</v>
      </c>
      <c r="Y309" s="11">
        <v>1</v>
      </c>
      <c r="Z309" s="11">
        <v>10</v>
      </c>
      <c r="AA309" s="11">
        <v>10</v>
      </c>
      <c r="AB309" s="11">
        <v>10</v>
      </c>
      <c r="AC309" s="11">
        <v>10</v>
      </c>
      <c r="AD309" s="11">
        <v>10</v>
      </c>
      <c r="AE309" s="11">
        <v>10</v>
      </c>
      <c r="AF309" s="11">
        <v>10</v>
      </c>
      <c r="AG309" s="11">
        <v>10</v>
      </c>
      <c r="AH309" s="11">
        <v>10</v>
      </c>
      <c r="AI309" s="11">
        <v>10</v>
      </c>
      <c r="AJ309" s="11">
        <v>10</v>
      </c>
      <c r="AK309" s="11">
        <v>10</v>
      </c>
      <c r="AL309" s="11">
        <v>10</v>
      </c>
      <c r="AM309" s="11">
        <v>121</v>
      </c>
      <c r="AN309" s="11">
        <v>60</v>
      </c>
      <c r="AO309" s="11">
        <v>10</v>
      </c>
      <c r="AP309" s="11">
        <v>120</v>
      </c>
      <c r="AQ309" s="11">
        <v>60</v>
      </c>
      <c r="AR309" s="11">
        <v>40</v>
      </c>
      <c r="AS309" s="11">
        <v>1</v>
      </c>
      <c r="AT309" s="11">
        <v>130</v>
      </c>
      <c r="AU309" s="11">
        <v>2903</v>
      </c>
      <c r="AV309" s="11">
        <v>8091</v>
      </c>
      <c r="AW309" s="11">
        <v>738</v>
      </c>
      <c r="AX309" s="11">
        <v>927</v>
      </c>
      <c r="AY309" s="11">
        <v>781</v>
      </c>
      <c r="AZ309" s="11">
        <v>1133</v>
      </c>
      <c r="BA309" s="11">
        <v>711</v>
      </c>
      <c r="BB309" s="11">
        <v>3976</v>
      </c>
      <c r="BC309" s="11">
        <v>8976</v>
      </c>
      <c r="BD309" s="11">
        <v>433</v>
      </c>
      <c r="BE309" s="11">
        <v>974</v>
      </c>
      <c r="BF309" s="11">
        <v>17258</v>
      </c>
      <c r="BG309" s="11">
        <v>2843</v>
      </c>
      <c r="BH309" s="11">
        <v>2022</v>
      </c>
      <c r="BI309" s="11">
        <v>5</v>
      </c>
      <c r="BJ309" s="11">
        <v>6</v>
      </c>
      <c r="BK309" s="11">
        <v>5</v>
      </c>
      <c r="BL309" s="11">
        <v>14</v>
      </c>
      <c r="BM309" s="11">
        <v>4</v>
      </c>
      <c r="BN309" s="11">
        <v>5</v>
      </c>
      <c r="BO309" s="11">
        <v>7</v>
      </c>
      <c r="BP309" s="11">
        <v>6</v>
      </c>
      <c r="BQ309" s="11">
        <v>5</v>
      </c>
      <c r="BR309" s="11">
        <v>6</v>
      </c>
      <c r="BS309" s="11">
        <v>7</v>
      </c>
      <c r="BT309" s="11">
        <v>15</v>
      </c>
      <c r="BU309" s="11">
        <v>19</v>
      </c>
      <c r="BV309" s="11">
        <v>15</v>
      </c>
      <c r="BW309" s="11">
        <v>8</v>
      </c>
      <c r="BX309" s="11">
        <v>7</v>
      </c>
      <c r="BY309" s="11">
        <v>9</v>
      </c>
      <c r="BZ309" s="11">
        <v>10</v>
      </c>
      <c r="CA309" s="11">
        <v>9</v>
      </c>
      <c r="CB309" s="11">
        <v>19</v>
      </c>
      <c r="CC309" s="11">
        <v>10</v>
      </c>
      <c r="CD309" s="11">
        <v>6</v>
      </c>
      <c r="CE309" s="11">
        <v>5</v>
      </c>
      <c r="CF309" s="11">
        <v>30</v>
      </c>
      <c r="CG309" s="11">
        <v>13</v>
      </c>
      <c r="CH309" s="11">
        <v>15</v>
      </c>
      <c r="CI309" s="11" t="s">
        <v>158</v>
      </c>
      <c r="CJ309" s="11" t="s">
        <v>158</v>
      </c>
      <c r="CK309" s="11" t="s">
        <v>158</v>
      </c>
      <c r="CL309" s="11" t="s">
        <v>158</v>
      </c>
      <c r="CM309" s="11" t="s">
        <v>158</v>
      </c>
      <c r="CN309" s="11" t="s">
        <v>158</v>
      </c>
      <c r="CO309" s="11" t="s">
        <v>158</v>
      </c>
      <c r="CP309" s="11" t="s">
        <v>158</v>
      </c>
      <c r="CQ309" s="11" t="s">
        <v>158</v>
      </c>
      <c r="CR309" s="11" t="s">
        <v>158</v>
      </c>
      <c r="CS309" s="11" t="s">
        <v>158</v>
      </c>
      <c r="CT309" s="11" t="s">
        <v>158</v>
      </c>
      <c r="CU309" s="11" t="s">
        <v>158</v>
      </c>
      <c r="CV309" s="11" t="s">
        <v>154</v>
      </c>
      <c r="CW309" s="11" t="s">
        <v>154</v>
      </c>
      <c r="CX309" s="11" t="s">
        <v>154</v>
      </c>
      <c r="CY309" s="11" t="s">
        <v>154</v>
      </c>
      <c r="CZ309" s="11" t="s">
        <v>154</v>
      </c>
      <c r="DA309" s="11" t="s">
        <v>154</v>
      </c>
      <c r="DB309" s="11" t="s">
        <v>154</v>
      </c>
      <c r="DC309" s="11" t="s">
        <v>154</v>
      </c>
      <c r="DD309" s="11" t="s">
        <v>154</v>
      </c>
      <c r="DE309" s="11" t="s">
        <v>154</v>
      </c>
      <c r="DF309" s="11" t="s">
        <v>154</v>
      </c>
      <c r="DG309" s="11" t="s">
        <v>154</v>
      </c>
      <c r="DH309" s="11" t="s">
        <v>154</v>
      </c>
      <c r="DI309" s="11" t="s">
        <v>157</v>
      </c>
      <c r="DJ309" s="11" t="s">
        <v>157</v>
      </c>
      <c r="DK309" s="11" t="s">
        <v>157</v>
      </c>
      <c r="DL309" s="11" t="s">
        <v>157</v>
      </c>
      <c r="DM309" s="11" t="s">
        <v>157</v>
      </c>
      <c r="DN309" s="11" t="s">
        <v>157</v>
      </c>
      <c r="DO309" s="11" t="s">
        <v>157</v>
      </c>
      <c r="DP309" s="11" t="s">
        <v>157</v>
      </c>
      <c r="DQ309" s="11" t="s">
        <v>157</v>
      </c>
      <c r="DR309" s="11" t="s">
        <v>157</v>
      </c>
      <c r="DS309" s="11" t="s">
        <v>157</v>
      </c>
      <c r="DT309" s="11" t="s">
        <v>157</v>
      </c>
      <c r="DU309" s="11" t="s">
        <v>157</v>
      </c>
      <c r="DV309" s="11" t="b">
        <v>1</v>
      </c>
      <c r="DW309" s="11" t="b">
        <v>1</v>
      </c>
      <c r="DX309" s="11" t="b">
        <v>1</v>
      </c>
      <c r="DY309" s="11" t="b">
        <v>1</v>
      </c>
      <c r="DZ309" s="11" t="b">
        <v>1</v>
      </c>
      <c r="EA309" s="11" t="b">
        <v>1</v>
      </c>
      <c r="EB309" s="11" t="b">
        <v>1</v>
      </c>
      <c r="EC309" s="11" t="b">
        <v>1</v>
      </c>
      <c r="ED309" s="11" t="b">
        <v>1</v>
      </c>
      <c r="EE309" s="11" t="b">
        <v>1</v>
      </c>
      <c r="EF309" s="11" t="b">
        <v>1</v>
      </c>
      <c r="EG309" s="11" t="b">
        <v>1</v>
      </c>
      <c r="EH309" s="11" t="b">
        <v>1</v>
      </c>
      <c r="EI309" s="11">
        <v>3.0665000000000001E-2</v>
      </c>
      <c r="EJ309" s="11">
        <v>4.1480000000000003E-2</v>
      </c>
      <c r="EK309" s="11">
        <v>3.5865000000000001E-2</v>
      </c>
      <c r="EL309" s="11">
        <v>3.3826000000000002E-2</v>
      </c>
      <c r="EM309" s="11">
        <v>0.28992000000000001</v>
      </c>
      <c r="EN309" s="11">
        <v>3.0914000000000001E-2</v>
      </c>
      <c r="EO309" s="11">
        <v>3.3714000000000001E-2</v>
      </c>
      <c r="EP309" s="11">
        <v>3.4354999999999997E-2</v>
      </c>
      <c r="EQ309" s="11">
        <v>3.0620000000000001E-2</v>
      </c>
      <c r="ER309" s="11">
        <v>3.0737E-2</v>
      </c>
      <c r="ES309" s="11">
        <v>3.5836E-2</v>
      </c>
      <c r="ET309" s="11">
        <v>0.147034</v>
      </c>
      <c r="EU309" s="11">
        <v>2.9846999999999999E-2</v>
      </c>
      <c r="EV309" s="11" t="s">
        <v>252</v>
      </c>
      <c r="EW309" s="11" t="s">
        <v>315</v>
      </c>
    </row>
    <row r="310" spans="1:153" ht="12.75" x14ac:dyDescent="0.2">
      <c r="A310" s="11"/>
      <c r="B310" s="11">
        <v>66953638</v>
      </c>
      <c r="C310" s="11">
        <v>46477.2215277777</v>
      </c>
      <c r="D310" s="11" t="s">
        <v>153</v>
      </c>
      <c r="E310" s="11">
        <v>345600</v>
      </c>
      <c r="F310" s="11">
        <v>73386282</v>
      </c>
      <c r="G310" s="11">
        <v>53751.443750001599</v>
      </c>
      <c r="H310" s="11">
        <v>52692.174305553497</v>
      </c>
      <c r="I310" s="11">
        <v>281764</v>
      </c>
      <c r="J310" s="11">
        <v>1</v>
      </c>
      <c r="K310" s="11">
        <v>209</v>
      </c>
      <c r="L310" s="11">
        <v>79514</v>
      </c>
      <c r="M310" s="11">
        <v>131</v>
      </c>
      <c r="N310" s="11">
        <v>131</v>
      </c>
      <c r="O310" s="11">
        <v>92</v>
      </c>
      <c r="P310" s="11">
        <v>100</v>
      </c>
      <c r="Q310" s="11">
        <v>173099</v>
      </c>
      <c r="R310" s="11" t="s">
        <v>154</v>
      </c>
      <c r="S310" s="11" t="s">
        <v>155</v>
      </c>
      <c r="T310" s="11" t="s">
        <v>208</v>
      </c>
      <c r="U310" s="11">
        <v>1</v>
      </c>
      <c r="V310" s="11" t="s">
        <v>154</v>
      </c>
      <c r="W310" s="11" t="s">
        <v>157</v>
      </c>
      <c r="X310" s="11"/>
      <c r="Y310" s="11">
        <v>1</v>
      </c>
      <c r="Z310" s="11">
        <v>10</v>
      </c>
      <c r="AA310" s="11">
        <v>10</v>
      </c>
      <c r="AB310" s="11">
        <v>10</v>
      </c>
      <c r="AC310" s="11">
        <v>10</v>
      </c>
      <c r="AD310" s="11">
        <v>10</v>
      </c>
      <c r="AE310" s="11">
        <v>10</v>
      </c>
      <c r="AF310" s="11">
        <v>10</v>
      </c>
      <c r="AG310" s="11">
        <v>10</v>
      </c>
      <c r="AH310" s="11">
        <v>10</v>
      </c>
      <c r="AI310" s="11">
        <v>10</v>
      </c>
      <c r="AJ310" s="11">
        <v>10</v>
      </c>
      <c r="AK310" s="11">
        <v>10</v>
      </c>
      <c r="AL310" s="11">
        <v>10</v>
      </c>
      <c r="AM310" s="11">
        <v>121</v>
      </c>
      <c r="AN310" s="11">
        <v>60</v>
      </c>
      <c r="AO310" s="11">
        <v>10</v>
      </c>
      <c r="AP310" s="11">
        <v>120</v>
      </c>
      <c r="AQ310" s="11">
        <v>60</v>
      </c>
      <c r="AR310" s="11">
        <v>40</v>
      </c>
      <c r="AS310" s="11">
        <v>1</v>
      </c>
      <c r="AT310" s="11">
        <v>130</v>
      </c>
      <c r="AU310" s="11">
        <v>206</v>
      </c>
      <c r="AV310" s="11">
        <v>673</v>
      </c>
      <c r="AW310" s="11">
        <v>585</v>
      </c>
      <c r="AX310" s="11">
        <v>884</v>
      </c>
      <c r="AY310" s="11">
        <v>801</v>
      </c>
      <c r="AZ310" s="11">
        <v>19813</v>
      </c>
      <c r="BA310" s="11">
        <v>647</v>
      </c>
      <c r="BB310" s="11">
        <v>958</v>
      </c>
      <c r="BC310" s="11">
        <v>40826</v>
      </c>
      <c r="BD310" s="11">
        <v>351</v>
      </c>
      <c r="BE310" s="11">
        <v>1336</v>
      </c>
      <c r="BF310" s="11">
        <v>921</v>
      </c>
      <c r="BG310" s="11">
        <v>39401</v>
      </c>
      <c r="BH310" s="11">
        <v>1111</v>
      </c>
      <c r="BI310" s="11">
        <v>10</v>
      </c>
      <c r="BJ310" s="11">
        <v>10</v>
      </c>
      <c r="BK310" s="11">
        <v>25</v>
      </c>
      <c r="BL310" s="11">
        <v>20</v>
      </c>
      <c r="BM310" s="11">
        <v>9</v>
      </c>
      <c r="BN310" s="11">
        <v>10</v>
      </c>
      <c r="BO310" s="11">
        <v>13</v>
      </c>
      <c r="BP310" s="11">
        <v>12</v>
      </c>
      <c r="BQ310" s="11">
        <v>10</v>
      </c>
      <c r="BR310" s="11">
        <v>11</v>
      </c>
      <c r="BS310" s="11">
        <v>13</v>
      </c>
      <c r="BT310" s="11">
        <v>28</v>
      </c>
      <c r="BU310" s="11">
        <v>29</v>
      </c>
      <c r="BV310" s="11">
        <v>6</v>
      </c>
      <c r="BW310" s="11">
        <v>3</v>
      </c>
      <c r="BX310" s="11">
        <v>8</v>
      </c>
      <c r="BY310" s="11">
        <v>10</v>
      </c>
      <c r="BZ310" s="11">
        <v>7</v>
      </c>
      <c r="CA310" s="11">
        <v>7</v>
      </c>
      <c r="CB310" s="11">
        <v>7</v>
      </c>
      <c r="CC310" s="11">
        <v>10</v>
      </c>
      <c r="CD310" s="11">
        <v>5</v>
      </c>
      <c r="CE310" s="11">
        <v>5</v>
      </c>
      <c r="CF310" s="11">
        <v>8</v>
      </c>
      <c r="CG310" s="11">
        <v>51</v>
      </c>
      <c r="CH310" s="11">
        <v>12</v>
      </c>
      <c r="CI310" s="11" t="s">
        <v>158</v>
      </c>
      <c r="CJ310" s="11" t="s">
        <v>158</v>
      </c>
      <c r="CK310" s="11" t="s">
        <v>158</v>
      </c>
      <c r="CL310" s="11" t="s">
        <v>158</v>
      </c>
      <c r="CM310" s="11" t="s">
        <v>158</v>
      </c>
      <c r="CN310" s="11" t="s">
        <v>158</v>
      </c>
      <c r="CO310" s="11" t="s">
        <v>158</v>
      </c>
      <c r="CP310" s="11" t="s">
        <v>158</v>
      </c>
      <c r="CQ310" s="11" t="s">
        <v>158</v>
      </c>
      <c r="CR310" s="11" t="s">
        <v>158</v>
      </c>
      <c r="CS310" s="11" t="s">
        <v>158</v>
      </c>
      <c r="CT310" s="11" t="s">
        <v>158</v>
      </c>
      <c r="CU310" s="11" t="s">
        <v>158</v>
      </c>
      <c r="CV310" s="11" t="s">
        <v>154</v>
      </c>
      <c r="CW310" s="11" t="s">
        <v>154</v>
      </c>
      <c r="CX310" s="11" t="s">
        <v>154</v>
      </c>
      <c r="CY310" s="11" t="s">
        <v>154</v>
      </c>
      <c r="CZ310" s="11" t="s">
        <v>154</v>
      </c>
      <c r="DA310" s="11" t="s">
        <v>154</v>
      </c>
      <c r="DB310" s="11" t="s">
        <v>154</v>
      </c>
      <c r="DC310" s="11" t="s">
        <v>154</v>
      </c>
      <c r="DD310" s="11" t="s">
        <v>154</v>
      </c>
      <c r="DE310" s="11" t="s">
        <v>154</v>
      </c>
      <c r="DF310" s="11" t="s">
        <v>154</v>
      </c>
      <c r="DG310" s="11" t="s">
        <v>154</v>
      </c>
      <c r="DH310" s="11" t="s">
        <v>154</v>
      </c>
      <c r="DI310" s="11" t="s">
        <v>157</v>
      </c>
      <c r="DJ310" s="11" t="s">
        <v>157</v>
      </c>
      <c r="DK310" s="11" t="s">
        <v>157</v>
      </c>
      <c r="DL310" s="11" t="s">
        <v>157</v>
      </c>
      <c r="DM310" s="11" t="s">
        <v>157</v>
      </c>
      <c r="DN310" s="11" t="s">
        <v>157</v>
      </c>
      <c r="DO310" s="11" t="s">
        <v>157</v>
      </c>
      <c r="DP310" s="11" t="s">
        <v>157</v>
      </c>
      <c r="DQ310" s="11" t="s">
        <v>157</v>
      </c>
      <c r="DR310" s="11" t="s">
        <v>157</v>
      </c>
      <c r="DS310" s="11" t="s">
        <v>157</v>
      </c>
      <c r="DT310" s="11" t="s">
        <v>157</v>
      </c>
      <c r="DU310" s="11" t="s">
        <v>157</v>
      </c>
      <c r="DV310" s="11" t="b">
        <v>1</v>
      </c>
      <c r="DW310" s="11" t="b">
        <v>1</v>
      </c>
      <c r="DX310" s="11" t="b">
        <v>1</v>
      </c>
      <c r="DY310" s="11" t="b">
        <v>1</v>
      </c>
      <c r="DZ310" s="11" t="b">
        <v>1</v>
      </c>
      <c r="EA310" s="11" t="b">
        <v>1</v>
      </c>
      <c r="EB310" s="11" t="b">
        <v>1</v>
      </c>
      <c r="EC310" s="11" t="b">
        <v>1</v>
      </c>
      <c r="ED310" s="11" t="b">
        <v>1</v>
      </c>
      <c r="EE310" s="11" t="b">
        <v>1</v>
      </c>
      <c r="EF310" s="11" t="b">
        <v>1</v>
      </c>
      <c r="EG310" s="11" t="b">
        <v>1</v>
      </c>
      <c r="EH310" s="11" t="b">
        <v>1</v>
      </c>
      <c r="EI310" s="11">
        <v>6.1100000000000002E-2</v>
      </c>
      <c r="EJ310" s="11">
        <v>3.3092000000000003E-2</v>
      </c>
      <c r="EK310" s="11">
        <v>6.7346000000000003E-2</v>
      </c>
      <c r="EL310" s="11">
        <v>7.5323000000000001E-2</v>
      </c>
      <c r="EM310" s="11">
        <v>4.5005999999999997E-2</v>
      </c>
      <c r="EN310" s="11">
        <v>4.0486000000000001E-2</v>
      </c>
      <c r="EO310" s="11">
        <v>0.21479699999999999</v>
      </c>
      <c r="EP310" s="11">
        <v>3.4418999999999998E-2</v>
      </c>
      <c r="EQ310" s="11">
        <v>3.2048E-2</v>
      </c>
      <c r="ER310" s="11">
        <v>4.3237999999999999E-2</v>
      </c>
      <c r="ES310" s="11">
        <v>3.3516999999999998E-2</v>
      </c>
      <c r="ET310" s="11">
        <v>3.1556000000000001E-2</v>
      </c>
      <c r="EU310" s="11">
        <v>1.6775000000000002E-2</v>
      </c>
      <c r="EV310" s="11" t="s">
        <v>248</v>
      </c>
      <c r="EW310" s="11" t="s">
        <v>456</v>
      </c>
    </row>
    <row r="311" spans="1:153" ht="12.75" x14ac:dyDescent="0.2">
      <c r="A311" s="11"/>
      <c r="B311" s="11">
        <v>74634680</v>
      </c>
      <c r="C311" s="11">
        <v>44666.559027777781</v>
      </c>
      <c r="D311" s="11" t="s">
        <v>153</v>
      </c>
      <c r="E311" s="11">
        <v>345600</v>
      </c>
      <c r="F311" s="11">
        <v>78035518</v>
      </c>
      <c r="G311" s="11">
        <v>44666.609027777777</v>
      </c>
      <c r="H311" s="11">
        <v>44667.506249999999</v>
      </c>
      <c r="I311" s="11">
        <v>77516</v>
      </c>
      <c r="J311" s="11">
        <v>1</v>
      </c>
      <c r="K311" s="11">
        <v>40</v>
      </c>
      <c r="L311" s="11">
        <v>61505</v>
      </c>
      <c r="M311" s="11">
        <v>131</v>
      </c>
      <c r="N311" s="11">
        <v>131</v>
      </c>
      <c r="O311" s="11">
        <v>92</v>
      </c>
      <c r="P311" s="11">
        <v>100</v>
      </c>
      <c r="Q311" s="11">
        <v>47971</v>
      </c>
      <c r="R311" s="11" t="s">
        <v>154</v>
      </c>
      <c r="S311" s="11" t="s">
        <v>155</v>
      </c>
      <c r="T311" s="11" t="s">
        <v>208</v>
      </c>
      <c r="U311" s="11">
        <v>12</v>
      </c>
      <c r="V311" s="11" t="s">
        <v>154</v>
      </c>
      <c r="W311" s="11" t="s">
        <v>157</v>
      </c>
      <c r="X311" s="11">
        <v>4</v>
      </c>
      <c r="Y311" s="11">
        <v>1</v>
      </c>
      <c r="Z311" s="11">
        <v>10</v>
      </c>
      <c r="AA311" s="11">
        <v>10</v>
      </c>
      <c r="AB311" s="11">
        <v>10</v>
      </c>
      <c r="AC311" s="11">
        <v>10</v>
      </c>
      <c r="AD311" s="11">
        <v>10</v>
      </c>
      <c r="AE311" s="11">
        <v>10</v>
      </c>
      <c r="AF311" s="11">
        <v>10</v>
      </c>
      <c r="AG311" s="11">
        <v>10</v>
      </c>
      <c r="AH311" s="11">
        <v>10</v>
      </c>
      <c r="AI311" s="11">
        <v>10</v>
      </c>
      <c r="AJ311" s="11">
        <v>10</v>
      </c>
      <c r="AK311" s="11">
        <v>10</v>
      </c>
      <c r="AL311" s="11">
        <v>10</v>
      </c>
      <c r="AM311" s="11">
        <v>121</v>
      </c>
      <c r="AN311" s="11">
        <v>60</v>
      </c>
      <c r="AO311" s="11">
        <v>10</v>
      </c>
      <c r="AP311" s="11">
        <v>120</v>
      </c>
      <c r="AQ311" s="11">
        <v>60</v>
      </c>
      <c r="AR311" s="11">
        <v>40</v>
      </c>
      <c r="AS311" s="11">
        <v>1</v>
      </c>
      <c r="AT311" s="11">
        <v>130</v>
      </c>
      <c r="AU311" s="11">
        <v>64</v>
      </c>
      <c r="AV311" s="11">
        <v>415</v>
      </c>
      <c r="AW311" s="11">
        <v>296</v>
      </c>
      <c r="AX311" s="11">
        <v>485</v>
      </c>
      <c r="AY311" s="11">
        <v>498</v>
      </c>
      <c r="AZ311" s="11">
        <v>927</v>
      </c>
      <c r="BA311" s="11">
        <v>1236</v>
      </c>
      <c r="BB311" s="11">
        <v>2179</v>
      </c>
      <c r="BC311" s="11">
        <v>2098</v>
      </c>
      <c r="BD311" s="11">
        <v>871</v>
      </c>
      <c r="BE311" s="11">
        <v>996</v>
      </c>
      <c r="BF311" s="11">
        <v>2070</v>
      </c>
      <c r="BG311" s="11">
        <v>15764</v>
      </c>
      <c r="BH311" s="11">
        <v>910</v>
      </c>
      <c r="BI311" s="11">
        <v>9</v>
      </c>
      <c r="BJ311" s="11">
        <v>11</v>
      </c>
      <c r="BK311" s="11">
        <v>11</v>
      </c>
      <c r="BL311" s="11">
        <v>14</v>
      </c>
      <c r="BM311" s="11">
        <v>12</v>
      </c>
      <c r="BN311" s="11">
        <v>13</v>
      </c>
      <c r="BO311" s="11">
        <v>12</v>
      </c>
      <c r="BP311" s="11">
        <v>12</v>
      </c>
      <c r="BQ311" s="11">
        <v>11</v>
      </c>
      <c r="BR311" s="11">
        <v>12</v>
      </c>
      <c r="BS311" s="11">
        <v>10</v>
      </c>
      <c r="BT311" s="11">
        <v>12</v>
      </c>
      <c r="BU311" s="11">
        <v>29</v>
      </c>
      <c r="BV311" s="11">
        <v>2</v>
      </c>
      <c r="BW311" s="11">
        <v>2</v>
      </c>
      <c r="BX311" s="11">
        <v>7</v>
      </c>
      <c r="BY311" s="11">
        <v>3</v>
      </c>
      <c r="BZ311" s="11">
        <v>8</v>
      </c>
      <c r="CA311" s="11">
        <v>6</v>
      </c>
      <c r="CB311" s="11">
        <v>13</v>
      </c>
      <c r="CC311" s="11">
        <v>7</v>
      </c>
      <c r="CD311" s="11">
        <v>2</v>
      </c>
      <c r="CE311" s="11">
        <v>7</v>
      </c>
      <c r="CF311" s="11">
        <v>17</v>
      </c>
      <c r="CG311" s="11">
        <v>35</v>
      </c>
      <c r="CH311" s="11">
        <v>3</v>
      </c>
      <c r="CI311" s="11" t="s">
        <v>158</v>
      </c>
      <c r="CJ311" s="11" t="s">
        <v>158</v>
      </c>
      <c r="CK311" s="11" t="s">
        <v>158</v>
      </c>
      <c r="CL311" s="11" t="s">
        <v>158</v>
      </c>
      <c r="CM311" s="11" t="s">
        <v>158</v>
      </c>
      <c r="CN311" s="11" t="s">
        <v>158</v>
      </c>
      <c r="CO311" s="11" t="s">
        <v>158</v>
      </c>
      <c r="CP311" s="11" t="s">
        <v>158</v>
      </c>
      <c r="CQ311" s="11" t="s">
        <v>158</v>
      </c>
      <c r="CR311" s="11" t="s">
        <v>158</v>
      </c>
      <c r="CS311" s="11" t="s">
        <v>158</v>
      </c>
      <c r="CT311" s="11" t="s">
        <v>158</v>
      </c>
      <c r="CU311" s="11" t="s">
        <v>158</v>
      </c>
      <c r="CV311" s="11" t="s">
        <v>154</v>
      </c>
      <c r="CW311" s="11" t="s">
        <v>154</v>
      </c>
      <c r="CX311" s="11" t="s">
        <v>154</v>
      </c>
      <c r="CY311" s="11" t="s">
        <v>154</v>
      </c>
      <c r="CZ311" s="11" t="s">
        <v>154</v>
      </c>
      <c r="DA311" s="11" t="s">
        <v>154</v>
      </c>
      <c r="DB311" s="11" t="s">
        <v>154</v>
      </c>
      <c r="DC311" s="11" t="s">
        <v>154</v>
      </c>
      <c r="DD311" s="11" t="s">
        <v>154</v>
      </c>
      <c r="DE311" s="11" t="s">
        <v>154</v>
      </c>
      <c r="DF311" s="11" t="s">
        <v>154</v>
      </c>
      <c r="DG311" s="11" t="s">
        <v>154</v>
      </c>
      <c r="DH311" s="11" t="s">
        <v>154</v>
      </c>
      <c r="DI311" s="11" t="s">
        <v>157</v>
      </c>
      <c r="DJ311" s="11" t="s">
        <v>157</v>
      </c>
      <c r="DK311" s="11" t="s">
        <v>157</v>
      </c>
      <c r="DL311" s="11" t="s">
        <v>157</v>
      </c>
      <c r="DM311" s="11" t="s">
        <v>157</v>
      </c>
      <c r="DN311" s="11" t="s">
        <v>157</v>
      </c>
      <c r="DO311" s="11" t="s">
        <v>157</v>
      </c>
      <c r="DP311" s="11" t="s">
        <v>157</v>
      </c>
      <c r="DQ311" s="11" t="s">
        <v>157</v>
      </c>
      <c r="DR311" s="11" t="s">
        <v>157</v>
      </c>
      <c r="DS311" s="11" t="s">
        <v>157</v>
      </c>
      <c r="DT311" s="11" t="s">
        <v>157</v>
      </c>
      <c r="DU311" s="11" t="s">
        <v>157</v>
      </c>
      <c r="DV311" s="11" t="b">
        <v>1</v>
      </c>
      <c r="DW311" s="11" t="b">
        <v>1</v>
      </c>
      <c r="DX311" s="11" t="b">
        <v>1</v>
      </c>
      <c r="DY311" s="11" t="b">
        <v>1</v>
      </c>
      <c r="DZ311" s="11" t="b">
        <v>1</v>
      </c>
      <c r="EA311" s="11" t="b">
        <v>1</v>
      </c>
      <c r="EB311" s="11" t="b">
        <v>1</v>
      </c>
      <c r="EC311" s="11" t="b">
        <v>1</v>
      </c>
      <c r="ED311" s="11" t="b">
        <v>1</v>
      </c>
      <c r="EE311" s="11" t="b">
        <v>1</v>
      </c>
      <c r="EF311" s="11" t="b">
        <v>1</v>
      </c>
      <c r="EG311" s="11" t="b">
        <v>1</v>
      </c>
      <c r="EH311" s="11" t="b">
        <v>1</v>
      </c>
      <c r="EI311" s="11">
        <v>3.0974181E-2</v>
      </c>
      <c r="EJ311" s="11">
        <v>3.2207334999999997E-2</v>
      </c>
      <c r="EK311" s="11">
        <v>2.9115241E-2</v>
      </c>
      <c r="EL311" s="11">
        <v>0.47400056499999998</v>
      </c>
      <c r="EM311" s="11">
        <v>0.11705343999999999</v>
      </c>
      <c r="EN311" s="11">
        <v>3.2226426000000002E-2</v>
      </c>
      <c r="EO311" s="11">
        <v>2.7155015000000001E-2</v>
      </c>
      <c r="EP311" s="11">
        <v>3.4419879E-2</v>
      </c>
      <c r="EQ311" s="11">
        <v>9.7231216999999995E-2</v>
      </c>
      <c r="ER311" s="11">
        <v>6.0332589999999998E-2</v>
      </c>
      <c r="ES311" s="11">
        <v>3.5686384000000002E-2</v>
      </c>
      <c r="ET311" s="11">
        <v>5.4802324999999999E-2</v>
      </c>
      <c r="EU311" s="11">
        <v>0.101114816</v>
      </c>
      <c r="EV311" s="11" t="s">
        <v>457</v>
      </c>
      <c r="EW311" s="11" t="s">
        <v>351</v>
      </c>
    </row>
    <row r="312" spans="1:153" ht="12.75" x14ac:dyDescent="0.2">
      <c r="A312" s="11"/>
      <c r="B312" s="11">
        <v>40830834</v>
      </c>
      <c r="C312" s="11">
        <v>55140.6138888883</v>
      </c>
      <c r="D312" s="11" t="s">
        <v>153</v>
      </c>
      <c r="E312" s="11">
        <v>345600</v>
      </c>
      <c r="F312" s="11">
        <v>48023104</v>
      </c>
      <c r="G312" s="11">
        <v>48373.204861111801</v>
      </c>
      <c r="H312" s="11">
        <v>47943.921527776904</v>
      </c>
      <c r="I312" s="11">
        <v>196645</v>
      </c>
      <c r="J312" s="11">
        <v>1</v>
      </c>
      <c r="K312" s="11">
        <v>0</v>
      </c>
      <c r="L312" s="11">
        <v>0</v>
      </c>
      <c r="M312" s="11">
        <v>131</v>
      </c>
      <c r="N312" s="11">
        <v>101</v>
      </c>
      <c r="O312" s="11">
        <v>92</v>
      </c>
      <c r="P312" s="11">
        <v>77.09</v>
      </c>
      <c r="Q312" s="11">
        <v>156889</v>
      </c>
      <c r="R312" s="11" t="s">
        <v>154</v>
      </c>
      <c r="S312" s="11" t="s">
        <v>155</v>
      </c>
      <c r="T312" s="11" t="s">
        <v>156</v>
      </c>
      <c r="U312" s="11">
        <v>0</v>
      </c>
      <c r="V312" s="11" t="s">
        <v>154</v>
      </c>
      <c r="W312" s="11" t="s">
        <v>157</v>
      </c>
      <c r="X312" s="11">
        <v>2</v>
      </c>
      <c r="Y312" s="11">
        <v>1</v>
      </c>
      <c r="Z312" s="11">
        <v>10</v>
      </c>
      <c r="AA312" s="11">
        <v>10</v>
      </c>
      <c r="AB312" s="11">
        <v>10</v>
      </c>
      <c r="AC312" s="11">
        <v>10</v>
      </c>
      <c r="AD312" s="11">
        <v>10</v>
      </c>
      <c r="AE312" s="11">
        <v>0</v>
      </c>
      <c r="AF312" s="11">
        <v>10</v>
      </c>
      <c r="AG312" s="11">
        <v>10</v>
      </c>
      <c r="AH312" s="11">
        <v>10</v>
      </c>
      <c r="AI312" s="11">
        <v>10</v>
      </c>
      <c r="AJ312" s="11">
        <v>10</v>
      </c>
      <c r="AK312" s="11">
        <v>0</v>
      </c>
      <c r="AL312" s="11">
        <v>0</v>
      </c>
      <c r="AM312" s="11">
        <v>91</v>
      </c>
      <c r="AN312" s="11">
        <v>60</v>
      </c>
      <c r="AO312" s="11">
        <v>0</v>
      </c>
      <c r="AP312" s="11">
        <v>100</v>
      </c>
      <c r="AQ312" s="11">
        <v>40</v>
      </c>
      <c r="AR312" s="11">
        <v>30</v>
      </c>
      <c r="AS312" s="11">
        <v>1</v>
      </c>
      <c r="AT312" s="11">
        <v>100</v>
      </c>
      <c r="AU312" s="11">
        <v>108</v>
      </c>
      <c r="AV312" s="11">
        <v>3557</v>
      </c>
      <c r="AW312" s="11">
        <v>2149</v>
      </c>
      <c r="AX312" s="11">
        <v>488</v>
      </c>
      <c r="AY312" s="11">
        <v>1648</v>
      </c>
      <c r="AZ312" s="11">
        <v>6885</v>
      </c>
      <c r="BA312" s="11">
        <v>3050</v>
      </c>
      <c r="BB312" s="11">
        <v>6447</v>
      </c>
      <c r="BC312" s="11">
        <v>1968</v>
      </c>
      <c r="BD312" s="11">
        <v>810</v>
      </c>
      <c r="BE312" s="11">
        <v>215</v>
      </c>
      <c r="BF312" s="11">
        <v>1077</v>
      </c>
      <c r="BG312" s="11">
        <v>7211</v>
      </c>
      <c r="BH312" s="11">
        <v>3686</v>
      </c>
      <c r="BI312" s="11">
        <v>25</v>
      </c>
      <c r="BJ312" s="11">
        <v>20</v>
      </c>
      <c r="BK312" s="11">
        <v>15</v>
      </c>
      <c r="BL312" s="11">
        <v>26</v>
      </c>
      <c r="BM312" s="11">
        <v>11</v>
      </c>
      <c r="BN312" s="11">
        <v>44</v>
      </c>
      <c r="BO312" s="11">
        <v>67</v>
      </c>
      <c r="BP312" s="11">
        <v>24</v>
      </c>
      <c r="BQ312" s="11">
        <v>20</v>
      </c>
      <c r="BR312" s="11">
        <v>20</v>
      </c>
      <c r="BS312" s="11">
        <v>31</v>
      </c>
      <c r="BT312" s="11">
        <v>86</v>
      </c>
      <c r="BU312" s="11">
        <v>49</v>
      </c>
      <c r="BV312" s="11">
        <v>14</v>
      </c>
      <c r="BW312" s="11">
        <v>5</v>
      </c>
      <c r="BX312" s="11">
        <v>5</v>
      </c>
      <c r="BY312" s="11">
        <v>11</v>
      </c>
      <c r="BZ312" s="11">
        <v>26</v>
      </c>
      <c r="CA312" s="11">
        <v>38</v>
      </c>
      <c r="CB312" s="11">
        <v>9</v>
      </c>
      <c r="CC312" s="11">
        <v>16</v>
      </c>
      <c r="CD312" s="11">
        <v>10</v>
      </c>
      <c r="CE312" s="11">
        <v>6</v>
      </c>
      <c r="CF312" s="11">
        <v>10</v>
      </c>
      <c r="CG312" s="11">
        <v>16</v>
      </c>
      <c r="CH312" s="11">
        <v>10</v>
      </c>
      <c r="CI312" s="11" t="s">
        <v>158</v>
      </c>
      <c r="CJ312" s="11" t="s">
        <v>158</v>
      </c>
      <c r="CK312" s="11" t="s">
        <v>158</v>
      </c>
      <c r="CL312" s="11" t="s">
        <v>158</v>
      </c>
      <c r="CM312" s="11" t="s">
        <v>158</v>
      </c>
      <c r="CN312" s="11" t="s">
        <v>158</v>
      </c>
      <c r="CO312" s="11" t="s">
        <v>158</v>
      </c>
      <c r="CP312" s="11" t="s">
        <v>158</v>
      </c>
      <c r="CQ312" s="11" t="s">
        <v>158</v>
      </c>
      <c r="CR312" s="11" t="s">
        <v>158</v>
      </c>
      <c r="CS312" s="11" t="s">
        <v>158</v>
      </c>
      <c r="CT312" s="11" t="s">
        <v>158</v>
      </c>
      <c r="CU312" s="11" t="s">
        <v>158</v>
      </c>
      <c r="CV312" s="11" t="s">
        <v>154</v>
      </c>
      <c r="CW312" s="11" t="s">
        <v>154</v>
      </c>
      <c r="CX312" s="11" t="s">
        <v>154</v>
      </c>
      <c r="CY312" s="11" t="s">
        <v>154</v>
      </c>
      <c r="CZ312" s="11" t="s">
        <v>154</v>
      </c>
      <c r="DA312" s="11" t="s">
        <v>154</v>
      </c>
      <c r="DB312" s="11" t="s">
        <v>154</v>
      </c>
      <c r="DC312" s="11" t="s">
        <v>154</v>
      </c>
      <c r="DD312" s="11" t="s">
        <v>154</v>
      </c>
      <c r="DE312" s="11" t="s">
        <v>154</v>
      </c>
      <c r="DF312" s="11" t="s">
        <v>154</v>
      </c>
      <c r="DG312" s="11" t="s">
        <v>154</v>
      </c>
      <c r="DH312" s="11" t="s">
        <v>154</v>
      </c>
      <c r="DI312" s="11" t="s">
        <v>157</v>
      </c>
      <c r="DJ312" s="11" t="s">
        <v>157</v>
      </c>
      <c r="DK312" s="11" t="s">
        <v>157</v>
      </c>
      <c r="DL312" s="11" t="s">
        <v>157</v>
      </c>
      <c r="DM312" s="11" t="s">
        <v>157</v>
      </c>
      <c r="DN312" s="11" t="s">
        <v>157</v>
      </c>
      <c r="DO312" s="11" t="s">
        <v>157</v>
      </c>
      <c r="DP312" s="11" t="s">
        <v>157</v>
      </c>
      <c r="DQ312" s="11" t="s">
        <v>157</v>
      </c>
      <c r="DR312" s="11" t="s">
        <v>157</v>
      </c>
      <c r="DS312" s="11" t="s">
        <v>157</v>
      </c>
      <c r="DT312" s="11" t="s">
        <v>157</v>
      </c>
      <c r="DU312" s="11" t="s">
        <v>157</v>
      </c>
      <c r="DV312" s="11" t="b">
        <v>1</v>
      </c>
      <c r="DW312" s="11" t="b">
        <v>1</v>
      </c>
      <c r="DX312" s="11" t="b">
        <v>1</v>
      </c>
      <c r="DY312" s="11" t="b">
        <v>1</v>
      </c>
      <c r="DZ312" s="11" t="b">
        <v>1</v>
      </c>
      <c r="EA312" s="11" t="b">
        <v>0</v>
      </c>
      <c r="EB312" s="11" t="b">
        <v>1</v>
      </c>
      <c r="EC312" s="11" t="b">
        <v>1</v>
      </c>
      <c r="ED312" s="11" t="b">
        <v>1</v>
      </c>
      <c r="EE312" s="11" t="b">
        <v>1</v>
      </c>
      <c r="EF312" s="11" t="b">
        <v>1</v>
      </c>
      <c r="EG312" s="11" t="b">
        <v>0</v>
      </c>
      <c r="EH312" s="11" t="b">
        <v>0</v>
      </c>
      <c r="EI312" s="11">
        <v>3.3331E-2</v>
      </c>
      <c r="EJ312" s="11">
        <v>3.1961999999999997E-2</v>
      </c>
      <c r="EK312" s="11">
        <v>3.6789000000000002E-2</v>
      </c>
      <c r="EL312" s="11">
        <v>3.0870000000000002E-2</v>
      </c>
      <c r="EM312" s="11">
        <v>3.3395000000000001E-2</v>
      </c>
      <c r="EN312" s="11">
        <v>1.3684999999999999E-2</v>
      </c>
      <c r="EO312" s="11">
        <v>3.6323000000000001E-2</v>
      </c>
      <c r="EP312" s="11">
        <v>3.4422000000000001E-2</v>
      </c>
      <c r="EQ312" s="11">
        <v>3.2238000000000003E-2</v>
      </c>
      <c r="ER312" s="11">
        <v>3.9220999999999999E-2</v>
      </c>
      <c r="ES312" s="11">
        <v>3.7782999999999997E-2</v>
      </c>
      <c r="ET312" s="11">
        <v>2.9439E-2</v>
      </c>
      <c r="EU312" s="11">
        <v>3.4706000000000001E-2</v>
      </c>
      <c r="EV312" s="11" t="s">
        <v>458</v>
      </c>
      <c r="EW312" s="11" t="s">
        <v>275</v>
      </c>
    </row>
    <row r="313" spans="1:153" ht="12.75" x14ac:dyDescent="0.2">
      <c r="A313" s="11"/>
      <c r="B313" s="11">
        <v>73848104</v>
      </c>
      <c r="C313" s="11">
        <v>55447.670833332697</v>
      </c>
      <c r="D313" s="11" t="s">
        <v>153</v>
      </c>
      <c r="E313" s="11">
        <v>345600</v>
      </c>
      <c r="F313" s="11">
        <v>79120184</v>
      </c>
      <c r="G313" s="11">
        <v>55015.731250001802</v>
      </c>
      <c r="H313" s="11">
        <v>53808.368055553197</v>
      </c>
      <c r="I313" s="11">
        <v>337346</v>
      </c>
      <c r="J313" s="11">
        <v>2</v>
      </c>
      <c r="K313" s="11">
        <v>5</v>
      </c>
      <c r="L313" s="11">
        <v>342</v>
      </c>
      <c r="M313" s="11">
        <v>131</v>
      </c>
      <c r="N313" s="11">
        <v>90.5</v>
      </c>
      <c r="O313" s="11">
        <v>92</v>
      </c>
      <c r="P313" s="11">
        <v>69.08</v>
      </c>
      <c r="Q313" s="11">
        <v>308623</v>
      </c>
      <c r="R313" s="11" t="s">
        <v>154</v>
      </c>
      <c r="S313" s="11" t="s">
        <v>155</v>
      </c>
      <c r="T313" s="11" t="s">
        <v>208</v>
      </c>
      <c r="U313" s="11">
        <v>15</v>
      </c>
      <c r="V313" s="11" t="s">
        <v>154</v>
      </c>
      <c r="W313" s="11" t="s">
        <v>157</v>
      </c>
      <c r="X313" s="11">
        <v>5</v>
      </c>
      <c r="Y313" s="11">
        <v>0.5</v>
      </c>
      <c r="Z313" s="11">
        <v>10</v>
      </c>
      <c r="AA313" s="11">
        <v>10</v>
      </c>
      <c r="AB313" s="11">
        <v>10</v>
      </c>
      <c r="AC313" s="11">
        <v>10</v>
      </c>
      <c r="AD313" s="11">
        <v>0</v>
      </c>
      <c r="AE313" s="11">
        <v>0</v>
      </c>
      <c r="AF313" s="11">
        <v>10</v>
      </c>
      <c r="AG313" s="11">
        <v>10</v>
      </c>
      <c r="AH313" s="11">
        <v>10</v>
      </c>
      <c r="AI313" s="11">
        <v>10</v>
      </c>
      <c r="AJ313" s="11">
        <v>10</v>
      </c>
      <c r="AK313" s="11">
        <v>0</v>
      </c>
      <c r="AL313" s="11">
        <v>0</v>
      </c>
      <c r="AM313" s="11">
        <v>80.5</v>
      </c>
      <c r="AN313" s="11">
        <v>60</v>
      </c>
      <c r="AO313" s="11">
        <v>0</v>
      </c>
      <c r="AP313" s="11">
        <v>90</v>
      </c>
      <c r="AQ313" s="11">
        <v>40</v>
      </c>
      <c r="AR313" s="11">
        <v>30</v>
      </c>
      <c r="AS313" s="11">
        <v>0.5</v>
      </c>
      <c r="AT313" s="11">
        <v>90</v>
      </c>
      <c r="AU313" s="11">
        <v>16</v>
      </c>
      <c r="AV313" s="11">
        <v>6851</v>
      </c>
      <c r="AW313" s="11">
        <v>334</v>
      </c>
      <c r="AX313" s="11">
        <v>251</v>
      </c>
      <c r="AY313" s="11">
        <v>641</v>
      </c>
      <c r="AZ313" s="11">
        <v>3058</v>
      </c>
      <c r="BA313" s="11">
        <v>1889</v>
      </c>
      <c r="BB313" s="11">
        <v>2577</v>
      </c>
      <c r="BC313" s="11">
        <v>723</v>
      </c>
      <c r="BD313" s="11">
        <v>942</v>
      </c>
      <c r="BE313" s="11">
        <v>4973</v>
      </c>
      <c r="BF313" s="11">
        <v>862</v>
      </c>
      <c r="BG313" s="11">
        <v>2544</v>
      </c>
      <c r="BH313" s="11">
        <v>2819</v>
      </c>
      <c r="BI313" s="11">
        <v>5</v>
      </c>
      <c r="BJ313" s="11">
        <v>6</v>
      </c>
      <c r="BK313" s="11">
        <v>5</v>
      </c>
      <c r="BL313" s="11">
        <v>5</v>
      </c>
      <c r="BM313" s="11">
        <v>4</v>
      </c>
      <c r="BN313" s="11">
        <v>5</v>
      </c>
      <c r="BO313" s="11">
        <v>5</v>
      </c>
      <c r="BP313" s="11">
        <v>5</v>
      </c>
      <c r="BQ313" s="11">
        <v>6</v>
      </c>
      <c r="BR313" s="11">
        <v>5</v>
      </c>
      <c r="BS313" s="11">
        <v>4</v>
      </c>
      <c r="BT313" s="11">
        <v>4</v>
      </c>
      <c r="BU313" s="11">
        <v>10</v>
      </c>
      <c r="BV313" s="11">
        <v>79</v>
      </c>
      <c r="BW313" s="11">
        <v>4</v>
      </c>
      <c r="BX313" s="11">
        <v>5</v>
      </c>
      <c r="BY313" s="11">
        <v>7</v>
      </c>
      <c r="BZ313" s="11">
        <v>26</v>
      </c>
      <c r="CA313" s="11">
        <v>8</v>
      </c>
      <c r="CB313" s="11">
        <v>34</v>
      </c>
      <c r="CC313" s="11">
        <v>8</v>
      </c>
      <c r="CD313" s="11">
        <v>11</v>
      </c>
      <c r="CE313" s="11">
        <v>55</v>
      </c>
      <c r="CF313" s="11">
        <v>10</v>
      </c>
      <c r="CG313" s="11">
        <v>22</v>
      </c>
      <c r="CH313" s="11">
        <v>30</v>
      </c>
      <c r="CI313" s="11" t="s">
        <v>158</v>
      </c>
      <c r="CJ313" s="11" t="s">
        <v>158</v>
      </c>
      <c r="CK313" s="11" t="s">
        <v>158</v>
      </c>
      <c r="CL313" s="11" t="s">
        <v>158</v>
      </c>
      <c r="CM313" s="11" t="s">
        <v>158</v>
      </c>
      <c r="CN313" s="11" t="s">
        <v>158</v>
      </c>
      <c r="CO313" s="11" t="s">
        <v>158</v>
      </c>
      <c r="CP313" s="11" t="s">
        <v>158</v>
      </c>
      <c r="CQ313" s="11" t="s">
        <v>158</v>
      </c>
      <c r="CR313" s="11" t="s">
        <v>158</v>
      </c>
      <c r="CS313" s="11" t="s">
        <v>158</v>
      </c>
      <c r="CT313" s="11" t="s">
        <v>158</v>
      </c>
      <c r="CU313" s="11" t="s">
        <v>158</v>
      </c>
      <c r="CV313" s="11" t="s">
        <v>154</v>
      </c>
      <c r="CW313" s="11" t="s">
        <v>154</v>
      </c>
      <c r="CX313" s="11" t="s">
        <v>154</v>
      </c>
      <c r="CY313" s="11" t="s">
        <v>154</v>
      </c>
      <c r="CZ313" s="11" t="s">
        <v>154</v>
      </c>
      <c r="DA313" s="11" t="s">
        <v>154</v>
      </c>
      <c r="DB313" s="11" t="s">
        <v>154</v>
      </c>
      <c r="DC313" s="11" t="s">
        <v>154</v>
      </c>
      <c r="DD313" s="11" t="s">
        <v>154</v>
      </c>
      <c r="DE313" s="11" t="s">
        <v>154</v>
      </c>
      <c r="DF313" s="11" t="s">
        <v>154</v>
      </c>
      <c r="DG313" s="11" t="s">
        <v>154</v>
      </c>
      <c r="DH313" s="11" t="s">
        <v>154</v>
      </c>
      <c r="DI313" s="11" t="s">
        <v>157</v>
      </c>
      <c r="DJ313" s="11" t="s">
        <v>157</v>
      </c>
      <c r="DK313" s="11" t="s">
        <v>157</v>
      </c>
      <c r="DL313" s="11" t="s">
        <v>157</v>
      </c>
      <c r="DM313" s="11" t="s">
        <v>157</v>
      </c>
      <c r="DN313" s="11" t="s">
        <v>157</v>
      </c>
      <c r="DO313" s="11" t="s">
        <v>157</v>
      </c>
      <c r="DP313" s="11" t="s">
        <v>157</v>
      </c>
      <c r="DQ313" s="11" t="s">
        <v>157</v>
      </c>
      <c r="DR313" s="11" t="s">
        <v>157</v>
      </c>
      <c r="DS313" s="11" t="s">
        <v>157</v>
      </c>
      <c r="DT313" s="11" t="s">
        <v>157</v>
      </c>
      <c r="DU313" s="11" t="s">
        <v>157</v>
      </c>
      <c r="DV313" s="11" t="b">
        <v>1</v>
      </c>
      <c r="DW313" s="11" t="b">
        <v>1</v>
      </c>
      <c r="DX313" s="11" t="b">
        <v>1</v>
      </c>
      <c r="DY313" s="11" t="b">
        <v>1</v>
      </c>
      <c r="DZ313" s="11" t="b">
        <v>0</v>
      </c>
      <c r="EA313" s="11" t="b">
        <v>0</v>
      </c>
      <c r="EB313" s="11" t="b">
        <v>1</v>
      </c>
      <c r="EC313" s="11" t="b">
        <v>1</v>
      </c>
      <c r="ED313" s="11" t="b">
        <v>1</v>
      </c>
      <c r="EE313" s="11" t="b">
        <v>1</v>
      </c>
      <c r="EF313" s="11" t="b">
        <v>1</v>
      </c>
      <c r="EG313" s="11" t="b">
        <v>0</v>
      </c>
      <c r="EH313" s="11" t="b">
        <v>0</v>
      </c>
      <c r="EI313" s="11">
        <v>0.11243499999999999</v>
      </c>
      <c r="EJ313" s="11">
        <v>0.47132400000000002</v>
      </c>
      <c r="EK313" s="11">
        <v>3.0627000000000001E-2</v>
      </c>
      <c r="EL313" s="11">
        <v>3.5825999999999997E-2</v>
      </c>
      <c r="EM313" s="11">
        <v>2.9347999999999999E-2</v>
      </c>
      <c r="EN313" s="11">
        <v>6.5394999999999995E-2</v>
      </c>
      <c r="EO313" s="11">
        <v>3.1736E-2</v>
      </c>
      <c r="EP313" s="11">
        <v>3.4430000000000002E-2</v>
      </c>
      <c r="EQ313" s="11">
        <v>0.19619300000000001</v>
      </c>
      <c r="ER313" s="11">
        <v>3.2319000000000001E-2</v>
      </c>
      <c r="ES313" s="11">
        <v>3.8931E-2</v>
      </c>
      <c r="ET313" s="11">
        <v>4.1169999999999998E-2</v>
      </c>
      <c r="EU313" s="11">
        <v>3.1904000000000002E-2</v>
      </c>
      <c r="EV313" s="11" t="s">
        <v>459</v>
      </c>
      <c r="EW313" s="11" t="s">
        <v>326</v>
      </c>
    </row>
    <row r="314" spans="1:153" ht="12.75" x14ac:dyDescent="0.2">
      <c r="A314" s="11"/>
      <c r="B314" s="11">
        <v>39671060</v>
      </c>
      <c r="C314" s="11">
        <v>49438.127777777503</v>
      </c>
      <c r="D314" s="11" t="s">
        <v>153</v>
      </c>
      <c r="E314" s="11">
        <v>345600</v>
      </c>
      <c r="F314" s="11">
        <v>46979834</v>
      </c>
      <c r="G314" s="11">
        <v>48292.932638889499</v>
      </c>
      <c r="H314" s="11">
        <v>47873.052083332499</v>
      </c>
      <c r="I314" s="11">
        <v>156138</v>
      </c>
      <c r="J314" s="11">
        <v>1</v>
      </c>
      <c r="K314" s="11">
        <v>0</v>
      </c>
      <c r="L314" s="11">
        <v>0</v>
      </c>
      <c r="M314" s="11">
        <v>131</v>
      </c>
      <c r="N314" s="11">
        <v>131</v>
      </c>
      <c r="O314" s="11">
        <v>92</v>
      </c>
      <c r="P314" s="11">
        <v>100</v>
      </c>
      <c r="Q314" s="11">
        <v>88265</v>
      </c>
      <c r="R314" s="11" t="s">
        <v>154</v>
      </c>
      <c r="S314" s="11" t="s">
        <v>155</v>
      </c>
      <c r="T314" s="11" t="s">
        <v>156</v>
      </c>
      <c r="U314" s="11">
        <v>0</v>
      </c>
      <c r="V314" s="11" t="s">
        <v>154</v>
      </c>
      <c r="W314" s="11" t="s">
        <v>157</v>
      </c>
      <c r="X314" s="11">
        <v>4</v>
      </c>
      <c r="Y314" s="11">
        <v>1</v>
      </c>
      <c r="Z314" s="11">
        <v>10</v>
      </c>
      <c r="AA314" s="11">
        <v>10</v>
      </c>
      <c r="AB314" s="11">
        <v>10</v>
      </c>
      <c r="AC314" s="11">
        <v>10</v>
      </c>
      <c r="AD314" s="11">
        <v>10</v>
      </c>
      <c r="AE314" s="11">
        <v>10</v>
      </c>
      <c r="AF314" s="11">
        <v>10</v>
      </c>
      <c r="AG314" s="11">
        <v>10</v>
      </c>
      <c r="AH314" s="11">
        <v>10</v>
      </c>
      <c r="AI314" s="11">
        <v>10</v>
      </c>
      <c r="AJ314" s="11">
        <v>10</v>
      </c>
      <c r="AK314" s="11">
        <v>10</v>
      </c>
      <c r="AL314" s="11">
        <v>10</v>
      </c>
      <c r="AM314" s="11">
        <v>121</v>
      </c>
      <c r="AN314" s="11">
        <v>60</v>
      </c>
      <c r="AO314" s="11">
        <v>10</v>
      </c>
      <c r="AP314" s="11">
        <v>120</v>
      </c>
      <c r="AQ314" s="11">
        <v>60</v>
      </c>
      <c r="AR314" s="11">
        <v>40</v>
      </c>
      <c r="AS314" s="11">
        <v>1</v>
      </c>
      <c r="AT314" s="11">
        <v>130</v>
      </c>
      <c r="AU314" s="11">
        <v>842</v>
      </c>
      <c r="AV314" s="11">
        <v>3202</v>
      </c>
      <c r="AW314" s="11">
        <v>2514</v>
      </c>
      <c r="AX314" s="11">
        <v>10477</v>
      </c>
      <c r="AY314" s="11">
        <v>1755</v>
      </c>
      <c r="AZ314" s="11">
        <v>7513</v>
      </c>
      <c r="BA314" s="11">
        <v>1949</v>
      </c>
      <c r="BB314" s="11">
        <v>8088</v>
      </c>
      <c r="BC314" s="11">
        <v>3922</v>
      </c>
      <c r="BD314" s="11">
        <v>4037</v>
      </c>
      <c r="BE314" s="11">
        <v>1628</v>
      </c>
      <c r="BF314" s="11">
        <v>5397</v>
      </c>
      <c r="BG314" s="11">
        <v>6804</v>
      </c>
      <c r="BH314" s="11">
        <v>9311</v>
      </c>
      <c r="BI314" s="11">
        <v>37</v>
      </c>
      <c r="BJ314" s="11">
        <v>36</v>
      </c>
      <c r="BK314" s="11">
        <v>9</v>
      </c>
      <c r="BL314" s="11">
        <v>18</v>
      </c>
      <c r="BM314" s="11">
        <v>13</v>
      </c>
      <c r="BN314" s="11">
        <v>13</v>
      </c>
      <c r="BO314" s="11">
        <v>21</v>
      </c>
      <c r="BP314" s="11">
        <v>17</v>
      </c>
      <c r="BQ314" s="11">
        <v>14</v>
      </c>
      <c r="BR314" s="11">
        <v>10</v>
      </c>
      <c r="BS314" s="11">
        <v>22</v>
      </c>
      <c r="BT314" s="11">
        <v>24</v>
      </c>
      <c r="BU314" s="11">
        <v>75</v>
      </c>
      <c r="BV314" s="11">
        <v>20</v>
      </c>
      <c r="BW314" s="11">
        <v>10</v>
      </c>
      <c r="BX314" s="11">
        <v>2</v>
      </c>
      <c r="BY314" s="11">
        <v>8</v>
      </c>
      <c r="BZ314" s="11">
        <v>32</v>
      </c>
      <c r="CA314" s="11">
        <v>6</v>
      </c>
      <c r="CB314" s="11">
        <v>6</v>
      </c>
      <c r="CC314" s="11">
        <v>4</v>
      </c>
      <c r="CD314" s="11">
        <v>2</v>
      </c>
      <c r="CE314" s="11">
        <v>3</v>
      </c>
      <c r="CF314" s="11">
        <v>12</v>
      </c>
      <c r="CG314" s="11">
        <v>14</v>
      </c>
      <c r="CH314" s="11">
        <v>12</v>
      </c>
      <c r="CI314" s="11" t="s">
        <v>158</v>
      </c>
      <c r="CJ314" s="11" t="s">
        <v>158</v>
      </c>
      <c r="CK314" s="11" t="s">
        <v>158</v>
      </c>
      <c r="CL314" s="11" t="s">
        <v>158</v>
      </c>
      <c r="CM314" s="11" t="s">
        <v>158</v>
      </c>
      <c r="CN314" s="11" t="s">
        <v>158</v>
      </c>
      <c r="CO314" s="11" t="s">
        <v>158</v>
      </c>
      <c r="CP314" s="11" t="s">
        <v>158</v>
      </c>
      <c r="CQ314" s="11" t="s">
        <v>158</v>
      </c>
      <c r="CR314" s="11" t="s">
        <v>158</v>
      </c>
      <c r="CS314" s="11" t="s">
        <v>158</v>
      </c>
      <c r="CT314" s="11" t="s">
        <v>158</v>
      </c>
      <c r="CU314" s="11" t="s">
        <v>158</v>
      </c>
      <c r="CV314" s="11" t="s">
        <v>154</v>
      </c>
      <c r="CW314" s="11" t="s">
        <v>154</v>
      </c>
      <c r="CX314" s="11" t="s">
        <v>154</v>
      </c>
      <c r="CY314" s="11" t="s">
        <v>154</v>
      </c>
      <c r="CZ314" s="11" t="s">
        <v>154</v>
      </c>
      <c r="DA314" s="11" t="s">
        <v>154</v>
      </c>
      <c r="DB314" s="11" t="s">
        <v>154</v>
      </c>
      <c r="DC314" s="11" t="s">
        <v>154</v>
      </c>
      <c r="DD314" s="11" t="s">
        <v>154</v>
      </c>
      <c r="DE314" s="11" t="s">
        <v>154</v>
      </c>
      <c r="DF314" s="11" t="s">
        <v>154</v>
      </c>
      <c r="DG314" s="11" t="s">
        <v>154</v>
      </c>
      <c r="DH314" s="11" t="s">
        <v>154</v>
      </c>
      <c r="DI314" s="11" t="s">
        <v>157</v>
      </c>
      <c r="DJ314" s="11" t="s">
        <v>157</v>
      </c>
      <c r="DK314" s="11" t="s">
        <v>157</v>
      </c>
      <c r="DL314" s="11" t="s">
        <v>157</v>
      </c>
      <c r="DM314" s="11" t="s">
        <v>157</v>
      </c>
      <c r="DN314" s="11" t="s">
        <v>157</v>
      </c>
      <c r="DO314" s="11" t="s">
        <v>157</v>
      </c>
      <c r="DP314" s="11" t="s">
        <v>157</v>
      </c>
      <c r="DQ314" s="11" t="s">
        <v>157</v>
      </c>
      <c r="DR314" s="11" t="s">
        <v>157</v>
      </c>
      <c r="DS314" s="11" t="s">
        <v>157</v>
      </c>
      <c r="DT314" s="11" t="s">
        <v>157</v>
      </c>
      <c r="DU314" s="11" t="s">
        <v>157</v>
      </c>
      <c r="DV314" s="11" t="b">
        <v>1</v>
      </c>
      <c r="DW314" s="11" t="b">
        <v>1</v>
      </c>
      <c r="DX314" s="11" t="b">
        <v>1</v>
      </c>
      <c r="DY314" s="11" t="b">
        <v>1</v>
      </c>
      <c r="DZ314" s="11" t="b">
        <v>1</v>
      </c>
      <c r="EA314" s="11" t="b">
        <v>1</v>
      </c>
      <c r="EB314" s="11" t="b">
        <v>1</v>
      </c>
      <c r="EC314" s="11" t="b">
        <v>1</v>
      </c>
      <c r="ED314" s="11" t="b">
        <v>1</v>
      </c>
      <c r="EE314" s="11" t="b">
        <v>1</v>
      </c>
      <c r="EF314" s="11" t="b">
        <v>1</v>
      </c>
      <c r="EG314" s="11" t="b">
        <v>1</v>
      </c>
      <c r="EH314" s="11" t="b">
        <v>1</v>
      </c>
      <c r="EI314" s="11">
        <v>3.2592999999999997E-2</v>
      </c>
      <c r="EJ314" s="11">
        <v>3.7497000000000003E-2</v>
      </c>
      <c r="EK314" s="11">
        <v>3.5158000000000002E-2</v>
      </c>
      <c r="EL314" s="11">
        <v>5.0705E-2</v>
      </c>
      <c r="EM314" s="11">
        <v>3.7116000000000003E-2</v>
      </c>
      <c r="EN314" s="11">
        <v>3.1449999999999999E-2</v>
      </c>
      <c r="EO314" s="11">
        <v>3.1805E-2</v>
      </c>
      <c r="EP314" s="11">
        <v>3.4465000000000003E-2</v>
      </c>
      <c r="EQ314" s="11">
        <v>3.8343000000000002E-2</v>
      </c>
      <c r="ER314" s="11">
        <v>3.4881000000000002E-2</v>
      </c>
      <c r="ES314" s="11">
        <v>4.0072999999999998E-2</v>
      </c>
      <c r="ET314" s="11">
        <v>4.4044E-2</v>
      </c>
      <c r="EU314" s="11">
        <v>0.13635700000000001</v>
      </c>
      <c r="EV314" s="11" t="s">
        <v>460</v>
      </c>
      <c r="EW314" s="11" t="s">
        <v>263</v>
      </c>
    </row>
    <row r="315" spans="1:153" ht="12.75" x14ac:dyDescent="0.2">
      <c r="A315" s="11"/>
      <c r="B315" s="11">
        <v>40836010</v>
      </c>
      <c r="C315" s="11">
        <v>52969.282638888399</v>
      </c>
      <c r="D315" s="11" t="s">
        <v>153</v>
      </c>
      <c r="E315" s="11">
        <v>345600</v>
      </c>
      <c r="F315" s="11">
        <v>48031234</v>
      </c>
      <c r="G315" s="11">
        <v>48975.246527778603</v>
      </c>
      <c r="H315" s="11">
        <v>48475.442361110101</v>
      </c>
      <c r="I315" s="11">
        <v>469507</v>
      </c>
      <c r="J315" s="11">
        <v>1</v>
      </c>
      <c r="K315" s="11">
        <v>0</v>
      </c>
      <c r="L315" s="11">
        <v>0</v>
      </c>
      <c r="M315" s="11">
        <v>131</v>
      </c>
      <c r="N315" s="11">
        <v>120.5</v>
      </c>
      <c r="O315" s="11">
        <v>92</v>
      </c>
      <c r="P315" s="11">
        <v>91.98</v>
      </c>
      <c r="Q315" s="11">
        <v>426525</v>
      </c>
      <c r="R315" s="11" t="s">
        <v>154</v>
      </c>
      <c r="S315" s="11" t="s">
        <v>155</v>
      </c>
      <c r="T315" s="11" t="s">
        <v>156</v>
      </c>
      <c r="U315" s="11">
        <v>0</v>
      </c>
      <c r="V315" s="11" t="s">
        <v>154</v>
      </c>
      <c r="W315" s="11" t="s">
        <v>157</v>
      </c>
      <c r="X315" s="11">
        <v>3</v>
      </c>
      <c r="Y315" s="11">
        <v>0.5</v>
      </c>
      <c r="Z315" s="11">
        <v>10</v>
      </c>
      <c r="AA315" s="11">
        <v>10</v>
      </c>
      <c r="AB315" s="11">
        <v>10</v>
      </c>
      <c r="AC315" s="11">
        <v>10</v>
      </c>
      <c r="AD315" s="11">
        <v>10</v>
      </c>
      <c r="AE315" s="11">
        <v>10</v>
      </c>
      <c r="AF315" s="11">
        <v>0</v>
      </c>
      <c r="AG315" s="11">
        <v>10</v>
      </c>
      <c r="AH315" s="11">
        <v>10</v>
      </c>
      <c r="AI315" s="11">
        <v>10</v>
      </c>
      <c r="AJ315" s="11">
        <v>10</v>
      </c>
      <c r="AK315" s="11">
        <v>10</v>
      </c>
      <c r="AL315" s="11">
        <v>10</v>
      </c>
      <c r="AM315" s="11">
        <v>110.5</v>
      </c>
      <c r="AN315" s="11">
        <v>60</v>
      </c>
      <c r="AO315" s="11">
        <v>10</v>
      </c>
      <c r="AP315" s="11">
        <v>110</v>
      </c>
      <c r="AQ315" s="11">
        <v>50</v>
      </c>
      <c r="AR315" s="11">
        <v>40</v>
      </c>
      <c r="AS315" s="11">
        <v>0.5</v>
      </c>
      <c r="AT315" s="11">
        <v>120</v>
      </c>
      <c r="AU315" s="11">
        <v>11</v>
      </c>
      <c r="AV315" s="11">
        <v>6579</v>
      </c>
      <c r="AW315" s="11">
        <v>3587</v>
      </c>
      <c r="AX315" s="11">
        <v>4577</v>
      </c>
      <c r="AY315" s="11">
        <v>1943</v>
      </c>
      <c r="AZ315" s="11">
        <v>3236</v>
      </c>
      <c r="BA315" s="11">
        <v>2157</v>
      </c>
      <c r="BB315" s="11">
        <v>5994</v>
      </c>
      <c r="BC315" s="11">
        <v>5808</v>
      </c>
      <c r="BD315" s="11">
        <v>942</v>
      </c>
      <c r="BE315" s="11">
        <v>418</v>
      </c>
      <c r="BF315" s="11">
        <v>1275</v>
      </c>
      <c r="BG315" s="11">
        <v>1085</v>
      </c>
      <c r="BH315" s="11">
        <v>3002</v>
      </c>
      <c r="BI315" s="11">
        <v>15</v>
      </c>
      <c r="BJ315" s="11">
        <v>15</v>
      </c>
      <c r="BK315" s="11">
        <v>11</v>
      </c>
      <c r="BL315" s="11">
        <v>18</v>
      </c>
      <c r="BM315" s="11">
        <v>13</v>
      </c>
      <c r="BN315" s="11">
        <v>12</v>
      </c>
      <c r="BO315" s="11">
        <v>28</v>
      </c>
      <c r="BP315" s="11">
        <v>19</v>
      </c>
      <c r="BQ315" s="11">
        <v>11</v>
      </c>
      <c r="BR315" s="11">
        <v>12</v>
      </c>
      <c r="BS315" s="11">
        <v>18</v>
      </c>
      <c r="BT315" s="11">
        <v>24</v>
      </c>
      <c r="BU315" s="11">
        <v>31</v>
      </c>
      <c r="BV315" s="11">
        <v>49</v>
      </c>
      <c r="BW315" s="11">
        <v>18</v>
      </c>
      <c r="BX315" s="11">
        <v>31</v>
      </c>
      <c r="BY315" s="11">
        <v>16</v>
      </c>
      <c r="BZ315" s="11">
        <v>26</v>
      </c>
      <c r="CA315" s="11">
        <v>22</v>
      </c>
      <c r="CB315" s="11">
        <v>35</v>
      </c>
      <c r="CC315" s="11">
        <v>10</v>
      </c>
      <c r="CD315" s="11">
        <v>9</v>
      </c>
      <c r="CE315" s="11">
        <v>8</v>
      </c>
      <c r="CF315" s="11">
        <v>13</v>
      </c>
      <c r="CG315" s="11">
        <v>6</v>
      </c>
      <c r="CH315" s="11">
        <v>22</v>
      </c>
      <c r="CI315" s="11" t="s">
        <v>158</v>
      </c>
      <c r="CJ315" s="11" t="s">
        <v>158</v>
      </c>
      <c r="CK315" s="11" t="s">
        <v>158</v>
      </c>
      <c r="CL315" s="11" t="s">
        <v>158</v>
      </c>
      <c r="CM315" s="11" t="s">
        <v>158</v>
      </c>
      <c r="CN315" s="11" t="s">
        <v>158</v>
      </c>
      <c r="CO315" s="11" t="s">
        <v>158</v>
      </c>
      <c r="CP315" s="11" t="s">
        <v>158</v>
      </c>
      <c r="CQ315" s="11" t="s">
        <v>158</v>
      </c>
      <c r="CR315" s="11" t="s">
        <v>158</v>
      </c>
      <c r="CS315" s="11" t="s">
        <v>158</v>
      </c>
      <c r="CT315" s="11" t="s">
        <v>158</v>
      </c>
      <c r="CU315" s="11" t="s">
        <v>158</v>
      </c>
      <c r="CV315" s="11" t="s">
        <v>154</v>
      </c>
      <c r="CW315" s="11" t="s">
        <v>154</v>
      </c>
      <c r="CX315" s="11" t="s">
        <v>154</v>
      </c>
      <c r="CY315" s="11" t="s">
        <v>154</v>
      </c>
      <c r="CZ315" s="11" t="s">
        <v>154</v>
      </c>
      <c r="DA315" s="11" t="s">
        <v>154</v>
      </c>
      <c r="DB315" s="11" t="s">
        <v>154</v>
      </c>
      <c r="DC315" s="11" t="s">
        <v>154</v>
      </c>
      <c r="DD315" s="11" t="s">
        <v>154</v>
      </c>
      <c r="DE315" s="11" t="s">
        <v>154</v>
      </c>
      <c r="DF315" s="11" t="s">
        <v>154</v>
      </c>
      <c r="DG315" s="11" t="s">
        <v>154</v>
      </c>
      <c r="DH315" s="11" t="s">
        <v>154</v>
      </c>
      <c r="DI315" s="11" t="s">
        <v>157</v>
      </c>
      <c r="DJ315" s="11" t="s">
        <v>157</v>
      </c>
      <c r="DK315" s="11" t="s">
        <v>157</v>
      </c>
      <c r="DL315" s="11" t="s">
        <v>157</v>
      </c>
      <c r="DM315" s="11" t="s">
        <v>157</v>
      </c>
      <c r="DN315" s="11" t="s">
        <v>157</v>
      </c>
      <c r="DO315" s="11" t="s">
        <v>157</v>
      </c>
      <c r="DP315" s="11" t="s">
        <v>157</v>
      </c>
      <c r="DQ315" s="11" t="s">
        <v>157</v>
      </c>
      <c r="DR315" s="11" t="s">
        <v>157</v>
      </c>
      <c r="DS315" s="11" t="s">
        <v>157</v>
      </c>
      <c r="DT315" s="11" t="s">
        <v>157</v>
      </c>
      <c r="DU315" s="11" t="s">
        <v>157</v>
      </c>
      <c r="DV315" s="11" t="b">
        <v>1</v>
      </c>
      <c r="DW315" s="11" t="b">
        <v>1</v>
      </c>
      <c r="DX315" s="11" t="b">
        <v>1</v>
      </c>
      <c r="DY315" s="11" t="b">
        <v>1</v>
      </c>
      <c r="DZ315" s="11" t="b">
        <v>1</v>
      </c>
      <c r="EA315" s="11" t="b">
        <v>1</v>
      </c>
      <c r="EB315" s="11" t="b">
        <v>0</v>
      </c>
      <c r="EC315" s="11" t="b">
        <v>1</v>
      </c>
      <c r="ED315" s="11" t="b">
        <v>1</v>
      </c>
      <c r="EE315" s="11" t="b">
        <v>1</v>
      </c>
      <c r="EF315" s="11" t="b">
        <v>1</v>
      </c>
      <c r="EG315" s="11" t="b">
        <v>1</v>
      </c>
      <c r="EH315" s="11" t="b">
        <v>1</v>
      </c>
      <c r="EI315" s="11">
        <v>1.2323000000000001E-2</v>
      </c>
      <c r="EJ315" s="11">
        <v>3.4713000000000001E-2</v>
      </c>
      <c r="EK315" s="11">
        <v>3.6299999999999999E-2</v>
      </c>
      <c r="EL315" s="11">
        <v>4.2363999999999999E-2</v>
      </c>
      <c r="EM315" s="11">
        <v>3.7777999999999999E-2</v>
      </c>
      <c r="EN315" s="11">
        <v>3.4743000000000003E-2</v>
      </c>
      <c r="EO315" s="11">
        <v>1.6308E-2</v>
      </c>
      <c r="EP315" s="11">
        <v>3.4499000000000002E-2</v>
      </c>
      <c r="EQ315" s="11">
        <v>3.5390999999999999E-2</v>
      </c>
      <c r="ER315" s="11">
        <v>1.7687999999999999E-2</v>
      </c>
      <c r="ES315" s="11">
        <v>4.5113E-2</v>
      </c>
      <c r="ET315" s="11">
        <v>3.4873000000000001E-2</v>
      </c>
      <c r="EU315" s="11">
        <v>3.7026999999999997E-2</v>
      </c>
      <c r="EV315" s="11" t="s">
        <v>461</v>
      </c>
      <c r="EW315" s="11" t="s">
        <v>462</v>
      </c>
    </row>
    <row r="316" spans="1:153" ht="12.75" x14ac:dyDescent="0.2">
      <c r="A316" s="11"/>
      <c r="B316" s="11">
        <v>38835966</v>
      </c>
      <c r="C316" s="11">
        <v>52596.427777777302</v>
      </c>
      <c r="D316" s="11" t="s">
        <v>153</v>
      </c>
      <c r="E316" s="11">
        <v>345600</v>
      </c>
      <c r="F316" s="11">
        <v>46029752</v>
      </c>
      <c r="G316" s="11">
        <v>47791.231250000601</v>
      </c>
      <c r="H316" s="11">
        <v>47430.118055554798</v>
      </c>
      <c r="I316" s="11">
        <v>254684</v>
      </c>
      <c r="J316" s="11">
        <v>1</v>
      </c>
      <c r="K316" s="11">
        <v>0</v>
      </c>
      <c r="L316" s="11">
        <v>0</v>
      </c>
      <c r="M316" s="11">
        <v>131</v>
      </c>
      <c r="N316" s="11">
        <v>121</v>
      </c>
      <c r="O316" s="11">
        <v>92</v>
      </c>
      <c r="P316" s="11">
        <v>92.36</v>
      </c>
      <c r="Q316" s="11">
        <v>204375</v>
      </c>
      <c r="R316" s="11" t="s">
        <v>154</v>
      </c>
      <c r="S316" s="11" t="s">
        <v>155</v>
      </c>
      <c r="T316" s="11" t="s">
        <v>156</v>
      </c>
      <c r="U316" s="11">
        <v>0</v>
      </c>
      <c r="V316" s="11" t="s">
        <v>154</v>
      </c>
      <c r="W316" s="11" t="s">
        <v>157</v>
      </c>
      <c r="X316" s="11">
        <v>2</v>
      </c>
      <c r="Y316" s="11">
        <v>1</v>
      </c>
      <c r="Z316" s="11">
        <v>10</v>
      </c>
      <c r="AA316" s="11">
        <v>10</v>
      </c>
      <c r="AB316" s="11">
        <v>10</v>
      </c>
      <c r="AC316" s="11">
        <v>10</v>
      </c>
      <c r="AD316" s="11">
        <v>10</v>
      </c>
      <c r="AE316" s="11">
        <v>10</v>
      </c>
      <c r="AF316" s="11">
        <v>10</v>
      </c>
      <c r="AG316" s="11">
        <v>10</v>
      </c>
      <c r="AH316" s="11">
        <v>10</v>
      </c>
      <c r="AI316" s="11">
        <v>10</v>
      </c>
      <c r="AJ316" s="11">
        <v>10</v>
      </c>
      <c r="AK316" s="11">
        <v>0</v>
      </c>
      <c r="AL316" s="11">
        <v>10</v>
      </c>
      <c r="AM316" s="11">
        <v>111</v>
      </c>
      <c r="AN316" s="11">
        <v>60</v>
      </c>
      <c r="AO316" s="11">
        <v>10</v>
      </c>
      <c r="AP316" s="11">
        <v>110</v>
      </c>
      <c r="AQ316" s="11">
        <v>50</v>
      </c>
      <c r="AR316" s="11">
        <v>30</v>
      </c>
      <c r="AS316" s="11">
        <v>1</v>
      </c>
      <c r="AT316" s="11">
        <v>120</v>
      </c>
      <c r="AU316" s="11">
        <v>33</v>
      </c>
      <c r="AV316" s="11">
        <v>1099</v>
      </c>
      <c r="AW316" s="11">
        <v>353</v>
      </c>
      <c r="AX316" s="11">
        <v>786</v>
      </c>
      <c r="AY316" s="11">
        <v>604</v>
      </c>
      <c r="AZ316" s="11">
        <v>3362</v>
      </c>
      <c r="BA316" s="11">
        <v>1660</v>
      </c>
      <c r="BB316" s="11">
        <v>2649</v>
      </c>
      <c r="BC316" s="11">
        <v>1077</v>
      </c>
      <c r="BD316" s="11">
        <v>434</v>
      </c>
      <c r="BE316" s="11">
        <v>5688</v>
      </c>
      <c r="BF316" s="11">
        <v>1934</v>
      </c>
      <c r="BG316" s="11">
        <v>24395</v>
      </c>
      <c r="BH316" s="11">
        <v>6010</v>
      </c>
      <c r="BI316" s="11">
        <v>9</v>
      </c>
      <c r="BJ316" s="11">
        <v>11</v>
      </c>
      <c r="BK316" s="11">
        <v>10</v>
      </c>
      <c r="BL316" s="11">
        <v>12</v>
      </c>
      <c r="BM316" s="11">
        <v>9</v>
      </c>
      <c r="BN316" s="11">
        <v>9</v>
      </c>
      <c r="BO316" s="11">
        <v>17</v>
      </c>
      <c r="BP316" s="11">
        <v>11</v>
      </c>
      <c r="BQ316" s="11">
        <v>11</v>
      </c>
      <c r="BR316" s="11">
        <v>9</v>
      </c>
      <c r="BS316" s="11">
        <v>14</v>
      </c>
      <c r="BT316" s="11">
        <v>15</v>
      </c>
      <c r="BU316" s="11">
        <v>26</v>
      </c>
      <c r="BV316" s="11">
        <v>10</v>
      </c>
      <c r="BW316" s="11">
        <v>5</v>
      </c>
      <c r="BX316" s="11">
        <v>8</v>
      </c>
      <c r="BY316" s="11">
        <v>5</v>
      </c>
      <c r="BZ316" s="11">
        <v>25</v>
      </c>
      <c r="CA316" s="11">
        <v>26</v>
      </c>
      <c r="CB316" s="11">
        <v>12</v>
      </c>
      <c r="CC316" s="11">
        <v>7</v>
      </c>
      <c r="CD316" s="11">
        <v>4</v>
      </c>
      <c r="CE316" s="11">
        <v>23</v>
      </c>
      <c r="CF316" s="11">
        <v>14</v>
      </c>
      <c r="CG316" s="11">
        <v>40</v>
      </c>
      <c r="CH316" s="11">
        <v>28</v>
      </c>
      <c r="CI316" s="11" t="s">
        <v>158</v>
      </c>
      <c r="CJ316" s="11" t="s">
        <v>158</v>
      </c>
      <c r="CK316" s="11" t="s">
        <v>158</v>
      </c>
      <c r="CL316" s="11" t="s">
        <v>158</v>
      </c>
      <c r="CM316" s="11" t="s">
        <v>158</v>
      </c>
      <c r="CN316" s="11" t="s">
        <v>158</v>
      </c>
      <c r="CO316" s="11" t="s">
        <v>158</v>
      </c>
      <c r="CP316" s="11" t="s">
        <v>158</v>
      </c>
      <c r="CQ316" s="11" t="s">
        <v>158</v>
      </c>
      <c r="CR316" s="11" t="s">
        <v>158</v>
      </c>
      <c r="CS316" s="11" t="s">
        <v>158</v>
      </c>
      <c r="CT316" s="11" t="s">
        <v>158</v>
      </c>
      <c r="CU316" s="11" t="s">
        <v>158</v>
      </c>
      <c r="CV316" s="11" t="s">
        <v>154</v>
      </c>
      <c r="CW316" s="11" t="s">
        <v>154</v>
      </c>
      <c r="CX316" s="11" t="s">
        <v>154</v>
      </c>
      <c r="CY316" s="11" t="s">
        <v>154</v>
      </c>
      <c r="CZ316" s="11" t="s">
        <v>154</v>
      </c>
      <c r="DA316" s="11" t="s">
        <v>154</v>
      </c>
      <c r="DB316" s="11" t="s">
        <v>154</v>
      </c>
      <c r="DC316" s="11" t="s">
        <v>154</v>
      </c>
      <c r="DD316" s="11" t="s">
        <v>154</v>
      </c>
      <c r="DE316" s="11" t="s">
        <v>154</v>
      </c>
      <c r="DF316" s="11" t="s">
        <v>154</v>
      </c>
      <c r="DG316" s="11" t="s">
        <v>154</v>
      </c>
      <c r="DH316" s="11" t="s">
        <v>154</v>
      </c>
      <c r="DI316" s="11" t="s">
        <v>157</v>
      </c>
      <c r="DJ316" s="11" t="s">
        <v>157</v>
      </c>
      <c r="DK316" s="11" t="s">
        <v>157</v>
      </c>
      <c r="DL316" s="11" t="s">
        <v>157</v>
      </c>
      <c r="DM316" s="11" t="s">
        <v>157</v>
      </c>
      <c r="DN316" s="11" t="s">
        <v>157</v>
      </c>
      <c r="DO316" s="11" t="s">
        <v>157</v>
      </c>
      <c r="DP316" s="11" t="s">
        <v>157</v>
      </c>
      <c r="DQ316" s="11" t="s">
        <v>157</v>
      </c>
      <c r="DR316" s="11" t="s">
        <v>157</v>
      </c>
      <c r="DS316" s="11" t="s">
        <v>157</v>
      </c>
      <c r="DT316" s="11" t="s">
        <v>157</v>
      </c>
      <c r="DU316" s="11" t="s">
        <v>157</v>
      </c>
      <c r="DV316" s="11" t="b">
        <v>1</v>
      </c>
      <c r="DW316" s="11" t="b">
        <v>1</v>
      </c>
      <c r="DX316" s="11" t="b">
        <v>1</v>
      </c>
      <c r="DY316" s="11" t="b">
        <v>1</v>
      </c>
      <c r="DZ316" s="11" t="b">
        <v>1</v>
      </c>
      <c r="EA316" s="11" t="b">
        <v>1</v>
      </c>
      <c r="EB316" s="11" t="b">
        <v>1</v>
      </c>
      <c r="EC316" s="11" t="b">
        <v>1</v>
      </c>
      <c r="ED316" s="11" t="b">
        <v>1</v>
      </c>
      <c r="EE316" s="11" t="b">
        <v>1</v>
      </c>
      <c r="EF316" s="11" t="b">
        <v>1</v>
      </c>
      <c r="EG316" s="11" t="b">
        <v>0</v>
      </c>
      <c r="EH316" s="11" t="b">
        <v>1</v>
      </c>
      <c r="EI316" s="11">
        <v>3.1299E-2</v>
      </c>
      <c r="EJ316" s="11">
        <v>3.3037999999999998E-2</v>
      </c>
      <c r="EK316" s="11">
        <v>3.3592999999999998E-2</v>
      </c>
      <c r="EL316" s="11">
        <v>4.0175000000000002E-2</v>
      </c>
      <c r="EM316" s="11">
        <v>3.3245999999999998E-2</v>
      </c>
      <c r="EN316" s="11">
        <v>3.5632999999999998E-2</v>
      </c>
      <c r="EO316" s="11">
        <v>3.4345000000000001E-2</v>
      </c>
      <c r="EP316" s="11">
        <v>3.4536999999999998E-2</v>
      </c>
      <c r="EQ316" s="11">
        <v>3.6899000000000001E-2</v>
      </c>
      <c r="ER316" s="11">
        <v>4.1877999999999999E-2</v>
      </c>
      <c r="ES316" s="11">
        <v>2.6828000000000001E-2</v>
      </c>
      <c r="ET316" s="11">
        <v>6.2655000000000002E-2</v>
      </c>
      <c r="EU316" s="11">
        <v>3.9496000000000003E-2</v>
      </c>
      <c r="EV316" s="11" t="s">
        <v>165</v>
      </c>
      <c r="EW316" s="11" t="s">
        <v>463</v>
      </c>
    </row>
    <row r="317" spans="1:153" ht="12.75" x14ac:dyDescent="0.2">
      <c r="A317" s="11"/>
      <c r="B317" s="11">
        <v>66953576</v>
      </c>
      <c r="C317" s="11">
        <v>49854.847916666396</v>
      </c>
      <c r="D317" s="11" t="s">
        <v>153</v>
      </c>
      <c r="E317" s="11">
        <v>345600</v>
      </c>
      <c r="F317" s="11">
        <v>73390476</v>
      </c>
      <c r="G317" s="11">
        <v>53149.402083334797</v>
      </c>
      <c r="H317" s="11">
        <v>52160.6534722203</v>
      </c>
      <c r="I317" s="11">
        <v>221387</v>
      </c>
      <c r="J317" s="11">
        <v>1</v>
      </c>
      <c r="K317" s="11">
        <v>50</v>
      </c>
      <c r="L317" s="11">
        <v>137658</v>
      </c>
      <c r="M317" s="11">
        <v>131</v>
      </c>
      <c r="N317" s="11">
        <v>130.5</v>
      </c>
      <c r="O317" s="11">
        <v>92</v>
      </c>
      <c r="P317" s="11">
        <v>99.61</v>
      </c>
      <c r="Q317" s="11">
        <v>2111</v>
      </c>
      <c r="R317" s="11" t="s">
        <v>154</v>
      </c>
      <c r="S317" s="11" t="s">
        <v>155</v>
      </c>
      <c r="T317" s="11" t="s">
        <v>208</v>
      </c>
      <c r="U317" s="11">
        <v>82</v>
      </c>
      <c r="V317" s="11" t="s">
        <v>154</v>
      </c>
      <c r="W317" s="11" t="s">
        <v>157</v>
      </c>
      <c r="X317" s="11">
        <v>5</v>
      </c>
      <c r="Y317" s="11">
        <v>0.5</v>
      </c>
      <c r="Z317" s="11">
        <v>10</v>
      </c>
      <c r="AA317" s="11">
        <v>10</v>
      </c>
      <c r="AB317" s="11">
        <v>10</v>
      </c>
      <c r="AC317" s="11">
        <v>10</v>
      </c>
      <c r="AD317" s="11">
        <v>10</v>
      </c>
      <c r="AE317" s="11">
        <v>10</v>
      </c>
      <c r="AF317" s="11">
        <v>10</v>
      </c>
      <c r="AG317" s="11">
        <v>10</v>
      </c>
      <c r="AH317" s="11">
        <v>10</v>
      </c>
      <c r="AI317" s="11">
        <v>10</v>
      </c>
      <c r="AJ317" s="11">
        <v>10</v>
      </c>
      <c r="AK317" s="11">
        <v>10</v>
      </c>
      <c r="AL317" s="11">
        <v>10</v>
      </c>
      <c r="AM317" s="11">
        <v>120.5</v>
      </c>
      <c r="AN317" s="11">
        <v>60</v>
      </c>
      <c r="AO317" s="11">
        <v>10</v>
      </c>
      <c r="AP317" s="11">
        <v>120</v>
      </c>
      <c r="AQ317" s="11">
        <v>60</v>
      </c>
      <c r="AR317" s="11">
        <v>40</v>
      </c>
      <c r="AS317" s="11">
        <v>0.5</v>
      </c>
      <c r="AT317" s="11">
        <v>130</v>
      </c>
      <c r="AU317" s="11">
        <v>1389</v>
      </c>
      <c r="AV317" s="11">
        <v>730</v>
      </c>
      <c r="AW317" s="11">
        <v>844</v>
      </c>
      <c r="AX317" s="11">
        <v>8627</v>
      </c>
      <c r="AY317" s="11">
        <v>6340</v>
      </c>
      <c r="AZ317" s="11">
        <v>14521</v>
      </c>
      <c r="BA317" s="11">
        <v>88433</v>
      </c>
      <c r="BB317" s="11">
        <v>13190</v>
      </c>
      <c r="BC317" s="11">
        <v>2760</v>
      </c>
      <c r="BD317" s="11">
        <v>1491</v>
      </c>
      <c r="BE317" s="11">
        <v>2313</v>
      </c>
      <c r="BF317" s="11">
        <v>5295</v>
      </c>
      <c r="BG317" s="11">
        <v>26102</v>
      </c>
      <c r="BH317" s="11">
        <v>44103</v>
      </c>
      <c r="BI317" s="11">
        <v>10</v>
      </c>
      <c r="BJ317" s="11">
        <v>11</v>
      </c>
      <c r="BK317" s="11">
        <v>11</v>
      </c>
      <c r="BL317" s="11">
        <v>23</v>
      </c>
      <c r="BM317" s="11">
        <v>9</v>
      </c>
      <c r="BN317" s="11">
        <v>10</v>
      </c>
      <c r="BO317" s="11">
        <v>18</v>
      </c>
      <c r="BP317" s="11">
        <v>11</v>
      </c>
      <c r="BQ317" s="11">
        <v>10</v>
      </c>
      <c r="BR317" s="11">
        <v>11</v>
      </c>
      <c r="BS317" s="11">
        <v>11</v>
      </c>
      <c r="BT317" s="11">
        <v>22</v>
      </c>
      <c r="BU317" s="11">
        <v>25</v>
      </c>
      <c r="BV317" s="11">
        <v>12</v>
      </c>
      <c r="BW317" s="11">
        <v>10</v>
      </c>
      <c r="BX317" s="11">
        <v>32</v>
      </c>
      <c r="BY317" s="11">
        <v>13</v>
      </c>
      <c r="BZ317" s="11">
        <v>68</v>
      </c>
      <c r="CA317" s="11">
        <v>21</v>
      </c>
      <c r="CB317" s="11">
        <v>13</v>
      </c>
      <c r="CC317" s="11">
        <v>16</v>
      </c>
      <c r="CD317" s="11">
        <v>2</v>
      </c>
      <c r="CE317" s="11">
        <v>23</v>
      </c>
      <c r="CF317" s="11">
        <v>39</v>
      </c>
      <c r="CG317" s="11">
        <v>23</v>
      </c>
      <c r="CH317" s="11">
        <v>11</v>
      </c>
      <c r="CI317" s="11" t="s">
        <v>158</v>
      </c>
      <c r="CJ317" s="11" t="s">
        <v>158</v>
      </c>
      <c r="CK317" s="11" t="s">
        <v>158</v>
      </c>
      <c r="CL317" s="11" t="s">
        <v>158</v>
      </c>
      <c r="CM317" s="11" t="s">
        <v>158</v>
      </c>
      <c r="CN317" s="11" t="s">
        <v>158</v>
      </c>
      <c r="CO317" s="11" t="s">
        <v>158</v>
      </c>
      <c r="CP317" s="11" t="s">
        <v>158</v>
      </c>
      <c r="CQ317" s="11" t="s">
        <v>158</v>
      </c>
      <c r="CR317" s="11" t="s">
        <v>158</v>
      </c>
      <c r="CS317" s="11" t="s">
        <v>158</v>
      </c>
      <c r="CT317" s="11" t="s">
        <v>158</v>
      </c>
      <c r="CU317" s="11" t="s">
        <v>158</v>
      </c>
      <c r="CV317" s="11" t="s">
        <v>154</v>
      </c>
      <c r="CW317" s="11" t="s">
        <v>154</v>
      </c>
      <c r="CX317" s="11" t="s">
        <v>154</v>
      </c>
      <c r="CY317" s="11" t="s">
        <v>154</v>
      </c>
      <c r="CZ317" s="11" t="s">
        <v>154</v>
      </c>
      <c r="DA317" s="11" t="s">
        <v>154</v>
      </c>
      <c r="DB317" s="11" t="s">
        <v>154</v>
      </c>
      <c r="DC317" s="11" t="s">
        <v>154</v>
      </c>
      <c r="DD317" s="11" t="s">
        <v>154</v>
      </c>
      <c r="DE317" s="11" t="s">
        <v>154</v>
      </c>
      <c r="DF317" s="11" t="s">
        <v>154</v>
      </c>
      <c r="DG317" s="11" t="s">
        <v>154</v>
      </c>
      <c r="DH317" s="11" t="s">
        <v>154</v>
      </c>
      <c r="DI317" s="11" t="s">
        <v>157</v>
      </c>
      <c r="DJ317" s="11" t="s">
        <v>157</v>
      </c>
      <c r="DK317" s="11" t="s">
        <v>157</v>
      </c>
      <c r="DL317" s="11" t="s">
        <v>157</v>
      </c>
      <c r="DM317" s="11" t="s">
        <v>157</v>
      </c>
      <c r="DN317" s="11" t="s">
        <v>157</v>
      </c>
      <c r="DO317" s="11" t="s">
        <v>157</v>
      </c>
      <c r="DP317" s="11" t="s">
        <v>157</v>
      </c>
      <c r="DQ317" s="11" t="s">
        <v>157</v>
      </c>
      <c r="DR317" s="11" t="s">
        <v>157</v>
      </c>
      <c r="DS317" s="11" t="s">
        <v>157</v>
      </c>
      <c r="DT317" s="11" t="s">
        <v>157</v>
      </c>
      <c r="DU317" s="11" t="s">
        <v>157</v>
      </c>
      <c r="DV317" s="11" t="b">
        <v>1</v>
      </c>
      <c r="DW317" s="11" t="b">
        <v>1</v>
      </c>
      <c r="DX317" s="11" t="b">
        <v>1</v>
      </c>
      <c r="DY317" s="11" t="b">
        <v>1</v>
      </c>
      <c r="DZ317" s="11" t="b">
        <v>1</v>
      </c>
      <c r="EA317" s="11" t="b">
        <v>1</v>
      </c>
      <c r="EB317" s="11" t="b">
        <v>1</v>
      </c>
      <c r="EC317" s="11" t="b">
        <v>1</v>
      </c>
      <c r="ED317" s="11" t="b">
        <v>1</v>
      </c>
      <c r="EE317" s="11" t="b">
        <v>1</v>
      </c>
      <c r="EF317" s="11" t="b">
        <v>1</v>
      </c>
      <c r="EG317" s="11" t="b">
        <v>1</v>
      </c>
      <c r="EH317" s="11" t="b">
        <v>1</v>
      </c>
      <c r="EI317" s="11">
        <v>2.9318E-2</v>
      </c>
      <c r="EJ317" s="11">
        <v>3.1557000000000002E-2</v>
      </c>
      <c r="EK317" s="11">
        <v>6.1316000000000002E-2</v>
      </c>
      <c r="EL317" s="11">
        <v>1.8991000000000001E-2</v>
      </c>
      <c r="EM317" s="11">
        <v>9.3162999999999996E-2</v>
      </c>
      <c r="EN317" s="11">
        <v>4.7044999999999997E-2</v>
      </c>
      <c r="EO317" s="11">
        <v>5.1631000000000003E-2</v>
      </c>
      <c r="EP317" s="11">
        <v>3.4604000000000003E-2</v>
      </c>
      <c r="EQ317" s="11">
        <v>9.5130999999999993E-2</v>
      </c>
      <c r="ER317" s="11">
        <v>0.18549599999999999</v>
      </c>
      <c r="ES317" s="11">
        <v>6.6850999999999994E-2</v>
      </c>
      <c r="ET317" s="11">
        <v>5.4635999999999997E-2</v>
      </c>
      <c r="EU317" s="11">
        <v>0.14535600000000001</v>
      </c>
      <c r="EV317" s="11" t="s">
        <v>464</v>
      </c>
      <c r="EW317" s="11" t="s">
        <v>157</v>
      </c>
    </row>
    <row r="318" spans="1:153" ht="12.75" x14ac:dyDescent="0.2">
      <c r="A318" s="11"/>
      <c r="B318" s="11">
        <v>38835962</v>
      </c>
      <c r="C318" s="11">
        <v>49372.329861110898</v>
      </c>
      <c r="D318" s="11" t="s">
        <v>153</v>
      </c>
      <c r="E318" s="11">
        <v>345600</v>
      </c>
      <c r="F318" s="11">
        <v>46031184</v>
      </c>
      <c r="G318" s="11">
        <v>47751.095138889403</v>
      </c>
      <c r="H318" s="11">
        <v>47394.683333332599</v>
      </c>
      <c r="I318" s="11">
        <v>254868</v>
      </c>
      <c r="J318" s="11">
        <v>1</v>
      </c>
      <c r="K318" s="11">
        <v>0</v>
      </c>
      <c r="L318" s="11">
        <v>0</v>
      </c>
      <c r="M318" s="11">
        <v>131</v>
      </c>
      <c r="N318" s="11">
        <v>131</v>
      </c>
      <c r="O318" s="11">
        <v>92</v>
      </c>
      <c r="P318" s="11">
        <v>100</v>
      </c>
      <c r="Q318" s="11">
        <v>150875</v>
      </c>
      <c r="R318" s="11" t="s">
        <v>154</v>
      </c>
      <c r="S318" s="11" t="s">
        <v>155</v>
      </c>
      <c r="T318" s="11" t="s">
        <v>156</v>
      </c>
      <c r="U318" s="11">
        <v>0</v>
      </c>
      <c r="V318" s="11" t="s">
        <v>154</v>
      </c>
      <c r="W318" s="11" t="s">
        <v>157</v>
      </c>
      <c r="X318" s="11">
        <v>3</v>
      </c>
      <c r="Y318" s="11">
        <v>1</v>
      </c>
      <c r="Z318" s="11">
        <v>10</v>
      </c>
      <c r="AA318" s="11">
        <v>10</v>
      </c>
      <c r="AB318" s="11">
        <v>10</v>
      </c>
      <c r="AC318" s="11">
        <v>10</v>
      </c>
      <c r="AD318" s="11">
        <v>10</v>
      </c>
      <c r="AE318" s="11">
        <v>10</v>
      </c>
      <c r="AF318" s="11">
        <v>10</v>
      </c>
      <c r="AG318" s="11">
        <v>10</v>
      </c>
      <c r="AH318" s="11">
        <v>10</v>
      </c>
      <c r="AI318" s="11">
        <v>10</v>
      </c>
      <c r="AJ318" s="11">
        <v>10</v>
      </c>
      <c r="AK318" s="11">
        <v>10</v>
      </c>
      <c r="AL318" s="11">
        <v>10</v>
      </c>
      <c r="AM318" s="11">
        <v>121</v>
      </c>
      <c r="AN318" s="11">
        <v>60</v>
      </c>
      <c r="AO318" s="11">
        <v>10</v>
      </c>
      <c r="AP318" s="11">
        <v>120</v>
      </c>
      <c r="AQ318" s="11">
        <v>60</v>
      </c>
      <c r="AR318" s="11">
        <v>40</v>
      </c>
      <c r="AS318" s="11">
        <v>1</v>
      </c>
      <c r="AT318" s="11">
        <v>130</v>
      </c>
      <c r="AU318" s="11">
        <v>646</v>
      </c>
      <c r="AV318" s="11">
        <v>16066</v>
      </c>
      <c r="AW318" s="11">
        <v>33958</v>
      </c>
      <c r="AX318" s="11">
        <v>8421</v>
      </c>
      <c r="AY318" s="11">
        <v>4445</v>
      </c>
      <c r="AZ318" s="11">
        <v>7653</v>
      </c>
      <c r="BA318" s="11">
        <v>1781</v>
      </c>
      <c r="BB318" s="11">
        <v>1547</v>
      </c>
      <c r="BC318" s="11">
        <v>1542</v>
      </c>
      <c r="BD318" s="11">
        <v>2676</v>
      </c>
      <c r="BE318" s="11">
        <v>3739</v>
      </c>
      <c r="BF318" s="11">
        <v>4266</v>
      </c>
      <c r="BG318" s="11">
        <v>3356</v>
      </c>
      <c r="BH318" s="11">
        <v>13734</v>
      </c>
      <c r="BI318" s="11">
        <v>6</v>
      </c>
      <c r="BJ318" s="11">
        <v>6</v>
      </c>
      <c r="BK318" s="11">
        <v>4</v>
      </c>
      <c r="BL318" s="11">
        <v>7</v>
      </c>
      <c r="BM318" s="11">
        <v>5</v>
      </c>
      <c r="BN318" s="11">
        <v>5</v>
      </c>
      <c r="BO318" s="11">
        <v>7</v>
      </c>
      <c r="BP318" s="11">
        <v>6</v>
      </c>
      <c r="BQ318" s="11">
        <v>5</v>
      </c>
      <c r="BR318" s="11">
        <v>6</v>
      </c>
      <c r="BS318" s="11">
        <v>7</v>
      </c>
      <c r="BT318" s="11">
        <v>11</v>
      </c>
      <c r="BU318" s="11">
        <v>19</v>
      </c>
      <c r="BV318" s="11">
        <v>19</v>
      </c>
      <c r="BW318" s="11">
        <v>17</v>
      </c>
      <c r="BX318" s="11">
        <v>12</v>
      </c>
      <c r="BY318" s="11">
        <v>18</v>
      </c>
      <c r="BZ318" s="11">
        <v>16</v>
      </c>
      <c r="CA318" s="11">
        <v>7</v>
      </c>
      <c r="CB318" s="11">
        <v>4</v>
      </c>
      <c r="CC318" s="11">
        <v>3</v>
      </c>
      <c r="CD318" s="11">
        <v>5</v>
      </c>
      <c r="CE318" s="11">
        <v>9</v>
      </c>
      <c r="CF318" s="11">
        <v>10</v>
      </c>
      <c r="CG318" s="11">
        <v>3</v>
      </c>
      <c r="CH318" s="11">
        <v>18</v>
      </c>
      <c r="CI318" s="11" t="s">
        <v>158</v>
      </c>
      <c r="CJ318" s="11" t="s">
        <v>158</v>
      </c>
      <c r="CK318" s="11" t="s">
        <v>158</v>
      </c>
      <c r="CL318" s="11" t="s">
        <v>158</v>
      </c>
      <c r="CM318" s="11" t="s">
        <v>158</v>
      </c>
      <c r="CN318" s="11" t="s">
        <v>158</v>
      </c>
      <c r="CO318" s="11" t="s">
        <v>158</v>
      </c>
      <c r="CP318" s="11" t="s">
        <v>158</v>
      </c>
      <c r="CQ318" s="11" t="s">
        <v>158</v>
      </c>
      <c r="CR318" s="11" t="s">
        <v>158</v>
      </c>
      <c r="CS318" s="11" t="s">
        <v>158</v>
      </c>
      <c r="CT318" s="11" t="s">
        <v>158</v>
      </c>
      <c r="CU318" s="11" t="s">
        <v>158</v>
      </c>
      <c r="CV318" s="11" t="s">
        <v>154</v>
      </c>
      <c r="CW318" s="11" t="s">
        <v>154</v>
      </c>
      <c r="CX318" s="11" t="s">
        <v>154</v>
      </c>
      <c r="CY318" s="11" t="s">
        <v>154</v>
      </c>
      <c r="CZ318" s="11" t="s">
        <v>154</v>
      </c>
      <c r="DA318" s="11" t="s">
        <v>154</v>
      </c>
      <c r="DB318" s="11" t="s">
        <v>154</v>
      </c>
      <c r="DC318" s="11" t="s">
        <v>154</v>
      </c>
      <c r="DD318" s="11" t="s">
        <v>154</v>
      </c>
      <c r="DE318" s="11" t="s">
        <v>154</v>
      </c>
      <c r="DF318" s="11" t="s">
        <v>154</v>
      </c>
      <c r="DG318" s="11" t="s">
        <v>154</v>
      </c>
      <c r="DH318" s="11" t="s">
        <v>154</v>
      </c>
      <c r="DI318" s="11" t="s">
        <v>157</v>
      </c>
      <c r="DJ318" s="11" t="s">
        <v>157</v>
      </c>
      <c r="DK318" s="11" t="s">
        <v>157</v>
      </c>
      <c r="DL318" s="11" t="s">
        <v>157</v>
      </c>
      <c r="DM318" s="11" t="s">
        <v>157</v>
      </c>
      <c r="DN318" s="11" t="s">
        <v>157</v>
      </c>
      <c r="DO318" s="11" t="s">
        <v>157</v>
      </c>
      <c r="DP318" s="11" t="s">
        <v>157</v>
      </c>
      <c r="DQ318" s="11" t="s">
        <v>157</v>
      </c>
      <c r="DR318" s="11" t="s">
        <v>157</v>
      </c>
      <c r="DS318" s="11" t="s">
        <v>157</v>
      </c>
      <c r="DT318" s="11" t="s">
        <v>157</v>
      </c>
      <c r="DU318" s="11" t="s">
        <v>157</v>
      </c>
      <c r="DV318" s="11" t="b">
        <v>1</v>
      </c>
      <c r="DW318" s="11" t="b">
        <v>1</v>
      </c>
      <c r="DX318" s="11" t="b">
        <v>1</v>
      </c>
      <c r="DY318" s="11" t="b">
        <v>1</v>
      </c>
      <c r="DZ318" s="11" t="b">
        <v>1</v>
      </c>
      <c r="EA318" s="11" t="b">
        <v>1</v>
      </c>
      <c r="EB318" s="11" t="b">
        <v>1</v>
      </c>
      <c r="EC318" s="11" t="b">
        <v>1</v>
      </c>
      <c r="ED318" s="11" t="b">
        <v>1</v>
      </c>
      <c r="EE318" s="11" t="b">
        <v>1</v>
      </c>
      <c r="EF318" s="11" t="b">
        <v>1</v>
      </c>
      <c r="EG318" s="11" t="b">
        <v>1</v>
      </c>
      <c r="EH318" s="11" t="b">
        <v>1</v>
      </c>
      <c r="EI318" s="11">
        <v>3.2122999999999999E-2</v>
      </c>
      <c r="EJ318" s="11">
        <v>2.0934999999999999E-2</v>
      </c>
      <c r="EK318" s="11">
        <v>3.0189000000000001E-2</v>
      </c>
      <c r="EL318" s="11">
        <v>1.7169E-2</v>
      </c>
      <c r="EM318" s="11">
        <v>3.2550999999999997E-2</v>
      </c>
      <c r="EN318" s="11">
        <v>1.2709E-2</v>
      </c>
      <c r="EO318" s="11">
        <v>3.9856999999999997E-2</v>
      </c>
      <c r="EP318" s="11">
        <v>3.4717999999999999E-2</v>
      </c>
      <c r="EQ318" s="11">
        <v>3.4667999999999997E-2</v>
      </c>
      <c r="ER318" s="11">
        <v>1.8582999999999999E-2</v>
      </c>
      <c r="ES318" s="11">
        <v>4.0302999999999999E-2</v>
      </c>
      <c r="ET318" s="11">
        <v>3.9812E-2</v>
      </c>
      <c r="EU318" s="11">
        <v>3.8947000000000002E-2</v>
      </c>
      <c r="EV318" s="11" t="s">
        <v>238</v>
      </c>
      <c r="EW318" s="11" t="s">
        <v>465</v>
      </c>
    </row>
    <row r="319" spans="1:153" ht="12.75" x14ac:dyDescent="0.2">
      <c r="A319" s="11"/>
      <c r="B319" s="11">
        <v>48908508</v>
      </c>
      <c r="C319" s="11">
        <v>48911.744444444201</v>
      </c>
      <c r="D319" s="11" t="s">
        <v>153</v>
      </c>
      <c r="E319" s="11">
        <v>345600</v>
      </c>
      <c r="F319" s="11">
        <v>55747768</v>
      </c>
      <c r="G319" s="11">
        <v>50219.465972223203</v>
      </c>
      <c r="H319" s="11">
        <v>49573.918749998702</v>
      </c>
      <c r="I319" s="11">
        <v>84796</v>
      </c>
      <c r="J319" s="11">
        <v>1</v>
      </c>
      <c r="K319" s="11">
        <v>10</v>
      </c>
      <c r="L319" s="11">
        <v>2323</v>
      </c>
      <c r="M319" s="11">
        <v>131</v>
      </c>
      <c r="N319" s="11">
        <v>131</v>
      </c>
      <c r="O319" s="11">
        <v>92</v>
      </c>
      <c r="P319" s="11">
        <v>100</v>
      </c>
      <c r="Q319" s="11">
        <v>38303</v>
      </c>
      <c r="R319" s="11" t="s">
        <v>154</v>
      </c>
      <c r="S319" s="11" t="s">
        <v>155</v>
      </c>
      <c r="T319" s="11" t="s">
        <v>208</v>
      </c>
      <c r="U319" s="11">
        <v>0</v>
      </c>
      <c r="V319" s="11" t="s">
        <v>154</v>
      </c>
      <c r="W319" s="11" t="s">
        <v>157</v>
      </c>
      <c r="X319" s="11"/>
      <c r="Y319" s="11">
        <v>1</v>
      </c>
      <c r="Z319" s="11">
        <v>10</v>
      </c>
      <c r="AA319" s="11">
        <v>10</v>
      </c>
      <c r="AB319" s="11">
        <v>10</v>
      </c>
      <c r="AC319" s="11">
        <v>10</v>
      </c>
      <c r="AD319" s="11">
        <v>10</v>
      </c>
      <c r="AE319" s="11">
        <v>10</v>
      </c>
      <c r="AF319" s="11">
        <v>10</v>
      </c>
      <c r="AG319" s="11">
        <v>10</v>
      </c>
      <c r="AH319" s="11">
        <v>10</v>
      </c>
      <c r="AI319" s="11">
        <v>10</v>
      </c>
      <c r="AJ319" s="11">
        <v>10</v>
      </c>
      <c r="AK319" s="11">
        <v>10</v>
      </c>
      <c r="AL319" s="11">
        <v>10</v>
      </c>
      <c r="AM319" s="11">
        <v>121</v>
      </c>
      <c r="AN319" s="11">
        <v>60</v>
      </c>
      <c r="AO319" s="11">
        <v>10</v>
      </c>
      <c r="AP319" s="11">
        <v>120</v>
      </c>
      <c r="AQ319" s="11">
        <v>60</v>
      </c>
      <c r="AR319" s="11">
        <v>40</v>
      </c>
      <c r="AS319" s="11">
        <v>1</v>
      </c>
      <c r="AT319" s="11">
        <v>130</v>
      </c>
      <c r="AU319" s="11">
        <v>133</v>
      </c>
      <c r="AV319" s="11">
        <v>4504</v>
      </c>
      <c r="AW319" s="11">
        <v>363</v>
      </c>
      <c r="AX319" s="11">
        <v>1346</v>
      </c>
      <c r="AY319" s="11">
        <v>461</v>
      </c>
      <c r="AZ319" s="11">
        <v>3251</v>
      </c>
      <c r="BA319" s="11">
        <v>1932</v>
      </c>
      <c r="BB319" s="11">
        <v>2515</v>
      </c>
      <c r="BC319" s="11">
        <v>1930</v>
      </c>
      <c r="BD319" s="11">
        <v>575</v>
      </c>
      <c r="BE319" s="11">
        <v>1086</v>
      </c>
      <c r="BF319" s="11">
        <v>1070</v>
      </c>
      <c r="BG319" s="11">
        <v>26045</v>
      </c>
      <c r="BH319" s="11">
        <v>1156</v>
      </c>
      <c r="BI319" s="11">
        <v>9</v>
      </c>
      <c r="BJ319" s="11">
        <v>9</v>
      </c>
      <c r="BK319" s="11">
        <v>8</v>
      </c>
      <c r="BL319" s="11">
        <v>12</v>
      </c>
      <c r="BM319" s="11">
        <v>8</v>
      </c>
      <c r="BN319" s="11">
        <v>9</v>
      </c>
      <c r="BO319" s="11">
        <v>11</v>
      </c>
      <c r="BP319" s="11">
        <v>10</v>
      </c>
      <c r="BQ319" s="11">
        <v>10</v>
      </c>
      <c r="BR319" s="11">
        <v>10</v>
      </c>
      <c r="BS319" s="11">
        <v>11</v>
      </c>
      <c r="BT319" s="11">
        <v>18</v>
      </c>
      <c r="BU319" s="11">
        <v>25</v>
      </c>
      <c r="BV319" s="11">
        <v>6</v>
      </c>
      <c r="BW319" s="11">
        <v>4</v>
      </c>
      <c r="BX319" s="11">
        <v>7</v>
      </c>
      <c r="BY319" s="11">
        <v>4</v>
      </c>
      <c r="BZ319" s="11">
        <v>5</v>
      </c>
      <c r="CA319" s="11">
        <v>12</v>
      </c>
      <c r="CB319" s="11">
        <v>12</v>
      </c>
      <c r="CC319" s="11">
        <v>7</v>
      </c>
      <c r="CD319" s="11">
        <v>4</v>
      </c>
      <c r="CE319" s="11">
        <v>10</v>
      </c>
      <c r="CF319" s="11">
        <v>6</v>
      </c>
      <c r="CG319" s="11">
        <v>25</v>
      </c>
      <c r="CH319" s="11">
        <v>5</v>
      </c>
      <c r="CI319" s="11" t="s">
        <v>158</v>
      </c>
      <c r="CJ319" s="11" t="s">
        <v>158</v>
      </c>
      <c r="CK319" s="11" t="s">
        <v>158</v>
      </c>
      <c r="CL319" s="11" t="s">
        <v>158</v>
      </c>
      <c r="CM319" s="11" t="s">
        <v>158</v>
      </c>
      <c r="CN319" s="11" t="s">
        <v>158</v>
      </c>
      <c r="CO319" s="11" t="s">
        <v>158</v>
      </c>
      <c r="CP319" s="11" t="s">
        <v>158</v>
      </c>
      <c r="CQ319" s="11" t="s">
        <v>158</v>
      </c>
      <c r="CR319" s="11" t="s">
        <v>158</v>
      </c>
      <c r="CS319" s="11" t="s">
        <v>158</v>
      </c>
      <c r="CT319" s="11" t="s">
        <v>158</v>
      </c>
      <c r="CU319" s="11" t="s">
        <v>158</v>
      </c>
      <c r="CV319" s="11" t="s">
        <v>154</v>
      </c>
      <c r="CW319" s="11" t="s">
        <v>154</v>
      </c>
      <c r="CX319" s="11" t="s">
        <v>154</v>
      </c>
      <c r="CY319" s="11" t="s">
        <v>154</v>
      </c>
      <c r="CZ319" s="11" t="s">
        <v>154</v>
      </c>
      <c r="DA319" s="11" t="s">
        <v>154</v>
      </c>
      <c r="DB319" s="11" t="s">
        <v>154</v>
      </c>
      <c r="DC319" s="11" t="s">
        <v>154</v>
      </c>
      <c r="DD319" s="11" t="s">
        <v>154</v>
      </c>
      <c r="DE319" s="11" t="s">
        <v>154</v>
      </c>
      <c r="DF319" s="11" t="s">
        <v>154</v>
      </c>
      <c r="DG319" s="11" t="s">
        <v>154</v>
      </c>
      <c r="DH319" s="11" t="s">
        <v>154</v>
      </c>
      <c r="DI319" s="11" t="s">
        <v>157</v>
      </c>
      <c r="DJ319" s="11" t="s">
        <v>157</v>
      </c>
      <c r="DK319" s="11" t="s">
        <v>157</v>
      </c>
      <c r="DL319" s="11" t="s">
        <v>157</v>
      </c>
      <c r="DM319" s="11" t="s">
        <v>157</v>
      </c>
      <c r="DN319" s="11" t="s">
        <v>157</v>
      </c>
      <c r="DO319" s="11" t="s">
        <v>157</v>
      </c>
      <c r="DP319" s="11" t="s">
        <v>157</v>
      </c>
      <c r="DQ319" s="11" t="s">
        <v>157</v>
      </c>
      <c r="DR319" s="11" t="s">
        <v>157</v>
      </c>
      <c r="DS319" s="11" t="s">
        <v>157</v>
      </c>
      <c r="DT319" s="11" t="s">
        <v>157</v>
      </c>
      <c r="DU319" s="11" t="s">
        <v>157</v>
      </c>
      <c r="DV319" s="11" t="b">
        <v>1</v>
      </c>
      <c r="DW319" s="11" t="b">
        <v>1</v>
      </c>
      <c r="DX319" s="11" t="b">
        <v>1</v>
      </c>
      <c r="DY319" s="11" t="b">
        <v>1</v>
      </c>
      <c r="DZ319" s="11" t="b">
        <v>1</v>
      </c>
      <c r="EA319" s="11" t="b">
        <v>1</v>
      </c>
      <c r="EB319" s="11" t="b">
        <v>1</v>
      </c>
      <c r="EC319" s="11" t="b">
        <v>1</v>
      </c>
      <c r="ED319" s="11" t="b">
        <v>1</v>
      </c>
      <c r="EE319" s="11" t="b">
        <v>1</v>
      </c>
      <c r="EF319" s="11" t="b">
        <v>1</v>
      </c>
      <c r="EG319" s="11" t="b">
        <v>1</v>
      </c>
      <c r="EH319" s="11" t="b">
        <v>1</v>
      </c>
      <c r="EI319" s="11">
        <v>3.0041999999999999E-2</v>
      </c>
      <c r="EJ319" s="11">
        <v>3.3103E-2</v>
      </c>
      <c r="EK319" s="11">
        <v>3.0485000000000002E-2</v>
      </c>
      <c r="EL319" s="11">
        <v>9.1669E-2</v>
      </c>
      <c r="EM319" s="11">
        <v>2.8835E-2</v>
      </c>
      <c r="EN319" s="11">
        <v>3.0518E-2</v>
      </c>
      <c r="EO319" s="11">
        <v>3.2665E-2</v>
      </c>
      <c r="EP319" s="11">
        <v>3.4721000000000002E-2</v>
      </c>
      <c r="EQ319" s="11">
        <v>4.1806000000000003E-2</v>
      </c>
      <c r="ER319" s="11">
        <v>3.3300999999999997E-2</v>
      </c>
      <c r="ES319" s="11">
        <v>4.7219999999999998E-2</v>
      </c>
      <c r="ET319" s="11">
        <v>4.147E-2</v>
      </c>
      <c r="EU319" s="11">
        <v>3.8011999999999997E-2</v>
      </c>
      <c r="EV319" s="11" t="s">
        <v>230</v>
      </c>
      <c r="EW319" s="11" t="s">
        <v>233</v>
      </c>
    </row>
    <row r="320" spans="1:153" ht="12.75" x14ac:dyDescent="0.2">
      <c r="A320" s="11"/>
      <c r="B320" s="11">
        <v>66953588</v>
      </c>
      <c r="C320" s="11">
        <v>49876.780555555299</v>
      </c>
      <c r="D320" s="11" t="s">
        <v>153</v>
      </c>
      <c r="E320" s="11">
        <v>345600</v>
      </c>
      <c r="F320" s="11">
        <v>73386458</v>
      </c>
      <c r="G320" s="11">
        <v>53269.810416668202</v>
      </c>
      <c r="H320" s="11">
        <v>52266.957638886903</v>
      </c>
      <c r="I320" s="11">
        <v>217498</v>
      </c>
      <c r="J320" s="11">
        <v>1</v>
      </c>
      <c r="K320" s="11">
        <v>42</v>
      </c>
      <c r="L320" s="11">
        <v>143874</v>
      </c>
      <c r="M320" s="11">
        <v>131</v>
      </c>
      <c r="N320" s="11">
        <v>130.5</v>
      </c>
      <c r="O320" s="11">
        <v>92</v>
      </c>
      <c r="P320" s="11">
        <v>99.61</v>
      </c>
      <c r="Q320" s="11">
        <v>72039</v>
      </c>
      <c r="R320" s="11" t="s">
        <v>154</v>
      </c>
      <c r="S320" s="11" t="s">
        <v>155</v>
      </c>
      <c r="T320" s="11" t="s">
        <v>208</v>
      </c>
      <c r="U320" s="11">
        <v>4</v>
      </c>
      <c r="V320" s="11" t="s">
        <v>154</v>
      </c>
      <c r="W320" s="11" t="s">
        <v>157</v>
      </c>
      <c r="X320" s="11">
        <v>4</v>
      </c>
      <c r="Y320" s="11">
        <v>0.5</v>
      </c>
      <c r="Z320" s="11">
        <v>10</v>
      </c>
      <c r="AA320" s="11">
        <v>10</v>
      </c>
      <c r="AB320" s="11">
        <v>10</v>
      </c>
      <c r="AC320" s="11">
        <v>10</v>
      </c>
      <c r="AD320" s="11">
        <v>10</v>
      </c>
      <c r="AE320" s="11">
        <v>10</v>
      </c>
      <c r="AF320" s="11">
        <v>10</v>
      </c>
      <c r="AG320" s="11">
        <v>10</v>
      </c>
      <c r="AH320" s="11">
        <v>10</v>
      </c>
      <c r="AI320" s="11">
        <v>10</v>
      </c>
      <c r="AJ320" s="11">
        <v>10</v>
      </c>
      <c r="AK320" s="11">
        <v>10</v>
      </c>
      <c r="AL320" s="11">
        <v>10</v>
      </c>
      <c r="AM320" s="11">
        <v>120.5</v>
      </c>
      <c r="AN320" s="11">
        <v>60</v>
      </c>
      <c r="AO320" s="11">
        <v>10</v>
      </c>
      <c r="AP320" s="11">
        <v>120</v>
      </c>
      <c r="AQ320" s="11">
        <v>60</v>
      </c>
      <c r="AR320" s="11">
        <v>40</v>
      </c>
      <c r="AS320" s="11">
        <v>0.5</v>
      </c>
      <c r="AT320" s="11">
        <v>130</v>
      </c>
      <c r="AU320" s="11">
        <v>753</v>
      </c>
      <c r="AV320" s="11">
        <v>1364</v>
      </c>
      <c r="AW320" s="11">
        <v>875</v>
      </c>
      <c r="AX320" s="11">
        <v>5936</v>
      </c>
      <c r="AY320" s="11">
        <v>843</v>
      </c>
      <c r="AZ320" s="11">
        <v>4895</v>
      </c>
      <c r="BA320" s="11">
        <v>1496</v>
      </c>
      <c r="BB320" s="11">
        <v>17097</v>
      </c>
      <c r="BC320" s="11">
        <v>41527</v>
      </c>
      <c r="BD320" s="11">
        <v>868</v>
      </c>
      <c r="BE320" s="11">
        <v>63114</v>
      </c>
      <c r="BF320" s="11">
        <v>1289</v>
      </c>
      <c r="BG320" s="11">
        <v>3671</v>
      </c>
      <c r="BH320" s="11">
        <v>1710</v>
      </c>
      <c r="BI320" s="11">
        <v>5</v>
      </c>
      <c r="BJ320" s="11">
        <v>6</v>
      </c>
      <c r="BK320" s="11">
        <v>4</v>
      </c>
      <c r="BL320" s="11">
        <v>6</v>
      </c>
      <c r="BM320" s="11">
        <v>5</v>
      </c>
      <c r="BN320" s="11">
        <v>3</v>
      </c>
      <c r="BO320" s="11">
        <v>9</v>
      </c>
      <c r="BP320" s="11">
        <v>6</v>
      </c>
      <c r="BQ320" s="11">
        <v>4</v>
      </c>
      <c r="BR320" s="11">
        <v>4</v>
      </c>
      <c r="BS320" s="11">
        <v>7</v>
      </c>
      <c r="BT320" s="11">
        <v>8</v>
      </c>
      <c r="BU320" s="11">
        <v>33</v>
      </c>
      <c r="BV320" s="11">
        <v>2</v>
      </c>
      <c r="BW320" s="11">
        <v>2</v>
      </c>
      <c r="BX320" s="11">
        <v>3</v>
      </c>
      <c r="BY320" s="11">
        <v>3</v>
      </c>
      <c r="BZ320" s="11">
        <v>10</v>
      </c>
      <c r="CA320" s="11">
        <v>3</v>
      </c>
      <c r="CB320" s="11">
        <v>22</v>
      </c>
      <c r="CC320" s="11">
        <v>22</v>
      </c>
      <c r="CD320" s="11">
        <v>6</v>
      </c>
      <c r="CE320" s="11">
        <v>18</v>
      </c>
      <c r="CF320" s="11">
        <v>7</v>
      </c>
      <c r="CG320" s="11">
        <v>3</v>
      </c>
      <c r="CH320" s="11">
        <v>8</v>
      </c>
      <c r="CI320" s="11" t="s">
        <v>158</v>
      </c>
      <c r="CJ320" s="11" t="s">
        <v>158</v>
      </c>
      <c r="CK320" s="11" t="s">
        <v>158</v>
      </c>
      <c r="CL320" s="11" t="s">
        <v>158</v>
      </c>
      <c r="CM320" s="11" t="s">
        <v>158</v>
      </c>
      <c r="CN320" s="11" t="s">
        <v>158</v>
      </c>
      <c r="CO320" s="11" t="s">
        <v>158</v>
      </c>
      <c r="CP320" s="11" t="s">
        <v>158</v>
      </c>
      <c r="CQ320" s="11" t="s">
        <v>158</v>
      </c>
      <c r="CR320" s="11" t="s">
        <v>158</v>
      </c>
      <c r="CS320" s="11" t="s">
        <v>158</v>
      </c>
      <c r="CT320" s="11" t="s">
        <v>158</v>
      </c>
      <c r="CU320" s="11" t="s">
        <v>158</v>
      </c>
      <c r="CV320" s="11" t="s">
        <v>154</v>
      </c>
      <c r="CW320" s="11" t="s">
        <v>154</v>
      </c>
      <c r="CX320" s="11" t="s">
        <v>154</v>
      </c>
      <c r="CY320" s="11" t="s">
        <v>154</v>
      </c>
      <c r="CZ320" s="11" t="s">
        <v>154</v>
      </c>
      <c r="DA320" s="11" t="s">
        <v>154</v>
      </c>
      <c r="DB320" s="11" t="s">
        <v>154</v>
      </c>
      <c r="DC320" s="11" t="s">
        <v>154</v>
      </c>
      <c r="DD320" s="11" t="s">
        <v>154</v>
      </c>
      <c r="DE320" s="11" t="s">
        <v>154</v>
      </c>
      <c r="DF320" s="11" t="s">
        <v>154</v>
      </c>
      <c r="DG320" s="11" t="s">
        <v>154</v>
      </c>
      <c r="DH320" s="11" t="s">
        <v>154</v>
      </c>
      <c r="DI320" s="11" t="s">
        <v>157</v>
      </c>
      <c r="DJ320" s="11" t="s">
        <v>157</v>
      </c>
      <c r="DK320" s="11" t="s">
        <v>157</v>
      </c>
      <c r="DL320" s="11" t="s">
        <v>157</v>
      </c>
      <c r="DM320" s="11" t="s">
        <v>157</v>
      </c>
      <c r="DN320" s="11" t="s">
        <v>157</v>
      </c>
      <c r="DO320" s="11" t="s">
        <v>157</v>
      </c>
      <c r="DP320" s="11" t="s">
        <v>157</v>
      </c>
      <c r="DQ320" s="11" t="s">
        <v>157</v>
      </c>
      <c r="DR320" s="11" t="s">
        <v>157</v>
      </c>
      <c r="DS320" s="11" t="s">
        <v>157</v>
      </c>
      <c r="DT320" s="11" t="s">
        <v>157</v>
      </c>
      <c r="DU320" s="11" t="s">
        <v>157</v>
      </c>
      <c r="DV320" s="11" t="b">
        <v>1</v>
      </c>
      <c r="DW320" s="11" t="b">
        <v>1</v>
      </c>
      <c r="DX320" s="11" t="b">
        <v>1</v>
      </c>
      <c r="DY320" s="11" t="b">
        <v>1</v>
      </c>
      <c r="DZ320" s="11" t="b">
        <v>1</v>
      </c>
      <c r="EA320" s="11" t="b">
        <v>1</v>
      </c>
      <c r="EB320" s="11" t="b">
        <v>1</v>
      </c>
      <c r="EC320" s="11" t="b">
        <v>1</v>
      </c>
      <c r="ED320" s="11" t="b">
        <v>1</v>
      </c>
      <c r="EE320" s="11" t="b">
        <v>1</v>
      </c>
      <c r="EF320" s="11" t="b">
        <v>1</v>
      </c>
      <c r="EG320" s="11" t="b">
        <v>1</v>
      </c>
      <c r="EH320" s="11" t="b">
        <v>1</v>
      </c>
      <c r="EI320" s="11">
        <v>1.2272999999999999E-2</v>
      </c>
      <c r="EJ320" s="11">
        <v>3.1333E-2</v>
      </c>
      <c r="EK320" s="11">
        <v>1.0432E-2</v>
      </c>
      <c r="EL320" s="11">
        <v>0.52192700000000003</v>
      </c>
      <c r="EM320" s="11">
        <v>7.3929999999999996E-2</v>
      </c>
      <c r="EN320" s="11">
        <v>3.0216E-2</v>
      </c>
      <c r="EO320" s="11">
        <v>4.3468E-2</v>
      </c>
      <c r="EP320" s="11">
        <v>3.474E-2</v>
      </c>
      <c r="EQ320" s="11">
        <v>2.6166999999999999E-2</v>
      </c>
      <c r="ER320" s="11">
        <v>3.2437000000000001E-2</v>
      </c>
      <c r="ES320" s="11">
        <v>0.28664200000000001</v>
      </c>
      <c r="ET320" s="11">
        <v>4.0923000000000001E-2</v>
      </c>
      <c r="EU320" s="11">
        <v>3.6753000000000001E-2</v>
      </c>
      <c r="EV320" s="11" t="s">
        <v>248</v>
      </c>
      <c r="EW320" s="11" t="s">
        <v>229</v>
      </c>
    </row>
    <row r="321" spans="1:153" ht="12.75" x14ac:dyDescent="0.2">
      <c r="A321" s="11"/>
      <c r="B321" s="11">
        <v>34482320</v>
      </c>
      <c r="C321" s="11">
        <v>53912.386111110602</v>
      </c>
      <c r="D321" s="11" t="s">
        <v>153</v>
      </c>
      <c r="E321" s="11">
        <v>345600</v>
      </c>
      <c r="F321" s="11">
        <v>40066486</v>
      </c>
      <c r="G321" s="11">
        <v>46767.760416667101</v>
      </c>
      <c r="H321" s="11">
        <v>46526.532638888399</v>
      </c>
      <c r="I321" s="11">
        <v>254213</v>
      </c>
      <c r="J321" s="11">
        <v>1</v>
      </c>
      <c r="K321" s="11">
        <v>25</v>
      </c>
      <c r="L321" s="11">
        <v>85023</v>
      </c>
      <c r="M321" s="11">
        <v>131</v>
      </c>
      <c r="N321" s="11">
        <v>110</v>
      </c>
      <c r="O321" s="11">
        <v>92</v>
      </c>
      <c r="P321" s="11">
        <v>83.96</v>
      </c>
      <c r="Q321" s="11">
        <v>146404</v>
      </c>
      <c r="R321" s="11" t="s">
        <v>154</v>
      </c>
      <c r="S321" s="11" t="s">
        <v>155</v>
      </c>
      <c r="T321" s="11" t="s">
        <v>156</v>
      </c>
      <c r="U321" s="11">
        <v>24</v>
      </c>
      <c r="V321" s="11" t="s">
        <v>154</v>
      </c>
      <c r="W321" s="11" t="s">
        <v>157</v>
      </c>
      <c r="X321" s="11"/>
      <c r="Y321" s="11" t="s">
        <v>157</v>
      </c>
      <c r="Z321" s="11">
        <v>10</v>
      </c>
      <c r="AA321" s="11">
        <v>10</v>
      </c>
      <c r="AB321" s="11">
        <v>10</v>
      </c>
      <c r="AC321" s="11">
        <v>10</v>
      </c>
      <c r="AD321" s="11">
        <v>10</v>
      </c>
      <c r="AE321" s="11">
        <v>10</v>
      </c>
      <c r="AF321" s="11">
        <v>10</v>
      </c>
      <c r="AG321" s="11">
        <v>10</v>
      </c>
      <c r="AH321" s="11">
        <v>10</v>
      </c>
      <c r="AI321" s="11">
        <v>10</v>
      </c>
      <c r="AJ321" s="11">
        <v>10</v>
      </c>
      <c r="AK321" s="11">
        <v>0</v>
      </c>
      <c r="AL321" s="11">
        <v>0</v>
      </c>
      <c r="AM321" s="11">
        <v>100</v>
      </c>
      <c r="AN321" s="11">
        <v>60</v>
      </c>
      <c r="AO321" s="11">
        <v>0</v>
      </c>
      <c r="AP321" s="11">
        <v>110</v>
      </c>
      <c r="AQ321" s="11">
        <v>40</v>
      </c>
      <c r="AR321" s="11">
        <v>30</v>
      </c>
      <c r="AS321" s="11">
        <v>0</v>
      </c>
      <c r="AT321" s="11">
        <v>110</v>
      </c>
      <c r="AU321" s="11" t="s">
        <v>157</v>
      </c>
      <c r="AV321" s="11">
        <v>833</v>
      </c>
      <c r="AW321" s="11">
        <v>280</v>
      </c>
      <c r="AX321" s="11">
        <v>1071</v>
      </c>
      <c r="AY321" s="11">
        <v>160</v>
      </c>
      <c r="AZ321" s="11">
        <v>923</v>
      </c>
      <c r="BA321" s="11">
        <v>927</v>
      </c>
      <c r="BB321" s="11">
        <v>34285</v>
      </c>
      <c r="BC321" s="11">
        <v>1908</v>
      </c>
      <c r="BD321" s="11">
        <v>7970</v>
      </c>
      <c r="BE321" s="11">
        <v>2323</v>
      </c>
      <c r="BF321" s="11">
        <v>862</v>
      </c>
      <c r="BG321" s="11">
        <v>49962</v>
      </c>
      <c r="BH321" s="11">
        <v>5923</v>
      </c>
      <c r="BI321" s="11">
        <v>10</v>
      </c>
      <c r="BJ321" s="11">
        <v>10</v>
      </c>
      <c r="BK321" s="11">
        <v>11</v>
      </c>
      <c r="BL321" s="11">
        <v>14</v>
      </c>
      <c r="BM321" s="11">
        <v>9</v>
      </c>
      <c r="BN321" s="11">
        <v>10</v>
      </c>
      <c r="BO321" s="11">
        <v>12</v>
      </c>
      <c r="BP321" s="11">
        <v>11</v>
      </c>
      <c r="BQ321" s="11">
        <v>10</v>
      </c>
      <c r="BR321" s="11">
        <v>11</v>
      </c>
      <c r="BS321" s="11">
        <v>12</v>
      </c>
      <c r="BT321" s="11">
        <v>13</v>
      </c>
      <c r="BU321" s="11">
        <v>24</v>
      </c>
      <c r="BV321" s="11">
        <v>4</v>
      </c>
      <c r="BW321" s="11">
        <v>2</v>
      </c>
      <c r="BX321" s="11">
        <v>7</v>
      </c>
      <c r="BY321" s="11">
        <v>2</v>
      </c>
      <c r="BZ321" s="11">
        <v>5</v>
      </c>
      <c r="CA321" s="11">
        <v>4</v>
      </c>
      <c r="CB321" s="11">
        <v>2</v>
      </c>
      <c r="CC321" s="11">
        <v>7</v>
      </c>
      <c r="CD321" s="11">
        <v>2</v>
      </c>
      <c r="CE321" s="11">
        <v>4</v>
      </c>
      <c r="CF321" s="11">
        <v>2</v>
      </c>
      <c r="CG321" s="11">
        <v>2</v>
      </c>
      <c r="CH321" s="11">
        <v>4</v>
      </c>
      <c r="CI321" s="11" t="s">
        <v>158</v>
      </c>
      <c r="CJ321" s="11" t="s">
        <v>158</v>
      </c>
      <c r="CK321" s="11" t="s">
        <v>158</v>
      </c>
      <c r="CL321" s="11" t="s">
        <v>158</v>
      </c>
      <c r="CM321" s="11" t="s">
        <v>158</v>
      </c>
      <c r="CN321" s="11" t="s">
        <v>158</v>
      </c>
      <c r="CO321" s="11" t="s">
        <v>158</v>
      </c>
      <c r="CP321" s="11" t="s">
        <v>158</v>
      </c>
      <c r="CQ321" s="11" t="s">
        <v>158</v>
      </c>
      <c r="CR321" s="11" t="s">
        <v>158</v>
      </c>
      <c r="CS321" s="11" t="s">
        <v>158</v>
      </c>
      <c r="CT321" s="11" t="s">
        <v>158</v>
      </c>
      <c r="CU321" s="11" t="s">
        <v>158</v>
      </c>
      <c r="CV321" s="11" t="s">
        <v>154</v>
      </c>
      <c r="CW321" s="11" t="s">
        <v>154</v>
      </c>
      <c r="CX321" s="11" t="s">
        <v>154</v>
      </c>
      <c r="CY321" s="11" t="s">
        <v>154</v>
      </c>
      <c r="CZ321" s="11" t="s">
        <v>154</v>
      </c>
      <c r="DA321" s="11" t="s">
        <v>154</v>
      </c>
      <c r="DB321" s="11" t="s">
        <v>154</v>
      </c>
      <c r="DC321" s="11" t="s">
        <v>154</v>
      </c>
      <c r="DD321" s="11" t="s">
        <v>154</v>
      </c>
      <c r="DE321" s="11" t="s">
        <v>154</v>
      </c>
      <c r="DF321" s="11" t="s">
        <v>154</v>
      </c>
      <c r="DG321" s="11" t="s">
        <v>154</v>
      </c>
      <c r="DH321" s="11" t="s">
        <v>154</v>
      </c>
      <c r="DI321" s="11" t="s">
        <v>157</v>
      </c>
      <c r="DJ321" s="11" t="s">
        <v>157</v>
      </c>
      <c r="DK321" s="11" t="s">
        <v>157</v>
      </c>
      <c r="DL321" s="11" t="s">
        <v>157</v>
      </c>
      <c r="DM321" s="11" t="s">
        <v>157</v>
      </c>
      <c r="DN321" s="11" t="s">
        <v>157</v>
      </c>
      <c r="DO321" s="11" t="s">
        <v>157</v>
      </c>
      <c r="DP321" s="11" t="s">
        <v>157</v>
      </c>
      <c r="DQ321" s="11" t="s">
        <v>157</v>
      </c>
      <c r="DR321" s="11" t="s">
        <v>157</v>
      </c>
      <c r="DS321" s="11" t="s">
        <v>157</v>
      </c>
      <c r="DT321" s="11" t="s">
        <v>157</v>
      </c>
      <c r="DU321" s="11" t="s">
        <v>157</v>
      </c>
      <c r="DV321" s="11" t="b">
        <v>1</v>
      </c>
      <c r="DW321" s="11" t="b">
        <v>1</v>
      </c>
      <c r="DX321" s="11" t="b">
        <v>1</v>
      </c>
      <c r="DY321" s="11" t="b">
        <v>1</v>
      </c>
      <c r="DZ321" s="11" t="b">
        <v>1</v>
      </c>
      <c r="EA321" s="11" t="b">
        <v>1</v>
      </c>
      <c r="EB321" s="11" t="b">
        <v>1</v>
      </c>
      <c r="EC321" s="11" t="b">
        <v>1</v>
      </c>
      <c r="ED321" s="11" t="b">
        <v>1</v>
      </c>
      <c r="EE321" s="11" t="b">
        <v>1</v>
      </c>
      <c r="EF321" s="11" t="b">
        <v>1</v>
      </c>
      <c r="EG321" s="11" t="b">
        <v>0</v>
      </c>
      <c r="EH321" s="11" t="b">
        <v>0</v>
      </c>
      <c r="EI321" s="11">
        <v>2.9250999999999999E-2</v>
      </c>
      <c r="EJ321" s="11">
        <v>3.5103000000000002E-2</v>
      </c>
      <c r="EK321" s="11">
        <v>2.7872999999999998E-2</v>
      </c>
      <c r="EL321" s="11">
        <v>4.3864E-2</v>
      </c>
      <c r="EM321" s="11">
        <v>3.2288999999999998E-2</v>
      </c>
      <c r="EN321" s="11">
        <v>2.7281E-2</v>
      </c>
      <c r="EO321" s="11">
        <v>9.6041000000000001E-2</v>
      </c>
      <c r="EP321" s="11">
        <v>3.483E-2</v>
      </c>
      <c r="EQ321" s="11">
        <v>3.4162999999999999E-2</v>
      </c>
      <c r="ER321" s="11">
        <v>3.2307000000000002E-2</v>
      </c>
      <c r="ES321" s="11">
        <v>5.7953999999999999E-2</v>
      </c>
      <c r="ET321" s="11">
        <v>4.2202999999999997E-2</v>
      </c>
      <c r="EU321" s="11">
        <v>4.2301999999999999E-2</v>
      </c>
      <c r="EV321" s="11" t="s">
        <v>466</v>
      </c>
      <c r="EW321" s="11" t="s">
        <v>229</v>
      </c>
    </row>
    <row r="322" spans="1:153" ht="12.75" x14ac:dyDescent="0.2">
      <c r="A322" s="11"/>
      <c r="B322" s="11">
        <v>66953658</v>
      </c>
      <c r="C322" s="11">
        <v>46652.6826388888</v>
      </c>
      <c r="D322" s="11" t="s">
        <v>153</v>
      </c>
      <c r="E322" s="11">
        <v>345600</v>
      </c>
      <c r="F322" s="11">
        <v>73386364</v>
      </c>
      <c r="G322" s="11">
        <v>53952.124305557198</v>
      </c>
      <c r="H322" s="11">
        <v>52869.347916664599</v>
      </c>
      <c r="I322" s="11">
        <v>121273</v>
      </c>
      <c r="J322" s="11">
        <v>1</v>
      </c>
      <c r="K322" s="11">
        <v>55</v>
      </c>
      <c r="L322" s="11">
        <v>77948</v>
      </c>
      <c r="M322" s="11">
        <v>131</v>
      </c>
      <c r="N322" s="11">
        <v>131</v>
      </c>
      <c r="O322" s="11">
        <v>92</v>
      </c>
      <c r="P322" s="11">
        <v>100</v>
      </c>
      <c r="Q322" s="11">
        <v>31503</v>
      </c>
      <c r="R322" s="11" t="s">
        <v>154</v>
      </c>
      <c r="S322" s="11" t="s">
        <v>155</v>
      </c>
      <c r="T322" s="11" t="s">
        <v>208</v>
      </c>
      <c r="U322" s="11">
        <v>21</v>
      </c>
      <c r="V322" s="11" t="s">
        <v>154</v>
      </c>
      <c r="W322" s="11" t="s">
        <v>157</v>
      </c>
      <c r="X322" s="11">
        <v>4</v>
      </c>
      <c r="Y322" s="11">
        <v>1</v>
      </c>
      <c r="Z322" s="11">
        <v>10</v>
      </c>
      <c r="AA322" s="11">
        <v>10</v>
      </c>
      <c r="AB322" s="11">
        <v>10</v>
      </c>
      <c r="AC322" s="11">
        <v>10</v>
      </c>
      <c r="AD322" s="11">
        <v>10</v>
      </c>
      <c r="AE322" s="11">
        <v>10</v>
      </c>
      <c r="AF322" s="11">
        <v>10</v>
      </c>
      <c r="AG322" s="11">
        <v>10</v>
      </c>
      <c r="AH322" s="11">
        <v>10</v>
      </c>
      <c r="AI322" s="11">
        <v>10</v>
      </c>
      <c r="AJ322" s="11">
        <v>10</v>
      </c>
      <c r="AK322" s="11">
        <v>10</v>
      </c>
      <c r="AL322" s="11">
        <v>10</v>
      </c>
      <c r="AM322" s="11">
        <v>121</v>
      </c>
      <c r="AN322" s="11">
        <v>60</v>
      </c>
      <c r="AO322" s="11">
        <v>10</v>
      </c>
      <c r="AP322" s="11">
        <v>120</v>
      </c>
      <c r="AQ322" s="11">
        <v>60</v>
      </c>
      <c r="AR322" s="11">
        <v>40</v>
      </c>
      <c r="AS322" s="11">
        <v>1</v>
      </c>
      <c r="AT322" s="11">
        <v>130</v>
      </c>
      <c r="AU322" s="11">
        <v>13750</v>
      </c>
      <c r="AV322" s="11">
        <v>6595</v>
      </c>
      <c r="AW322" s="11">
        <v>539</v>
      </c>
      <c r="AX322" s="11">
        <v>365</v>
      </c>
      <c r="AY322" s="11">
        <v>1546</v>
      </c>
      <c r="AZ322" s="11">
        <v>18460</v>
      </c>
      <c r="BA322" s="11">
        <v>1048</v>
      </c>
      <c r="BB322" s="11">
        <v>3677</v>
      </c>
      <c r="BC322" s="11">
        <v>1338</v>
      </c>
      <c r="BD322" s="11">
        <v>1538</v>
      </c>
      <c r="BE322" s="11">
        <v>547</v>
      </c>
      <c r="BF322" s="11">
        <v>1328</v>
      </c>
      <c r="BG322" s="11">
        <v>23294</v>
      </c>
      <c r="BH322" s="11">
        <v>11268</v>
      </c>
      <c r="BI322" s="11">
        <v>12</v>
      </c>
      <c r="BJ322" s="11">
        <v>11</v>
      </c>
      <c r="BK322" s="11">
        <v>13</v>
      </c>
      <c r="BL322" s="11">
        <v>17</v>
      </c>
      <c r="BM322" s="11">
        <v>9</v>
      </c>
      <c r="BN322" s="11">
        <v>11</v>
      </c>
      <c r="BO322" s="11">
        <v>18</v>
      </c>
      <c r="BP322" s="11">
        <v>15</v>
      </c>
      <c r="BQ322" s="11">
        <v>12</v>
      </c>
      <c r="BR322" s="11">
        <v>13</v>
      </c>
      <c r="BS322" s="11">
        <v>16</v>
      </c>
      <c r="BT322" s="11">
        <v>30</v>
      </c>
      <c r="BU322" s="11">
        <v>31</v>
      </c>
      <c r="BV322" s="11">
        <v>7</v>
      </c>
      <c r="BW322" s="11">
        <v>7</v>
      </c>
      <c r="BX322" s="11">
        <v>6</v>
      </c>
      <c r="BY322" s="11">
        <v>4</v>
      </c>
      <c r="BZ322" s="11">
        <v>7</v>
      </c>
      <c r="CA322" s="11">
        <v>9</v>
      </c>
      <c r="CB322" s="11">
        <v>12</v>
      </c>
      <c r="CC322" s="11">
        <v>13</v>
      </c>
      <c r="CD322" s="11">
        <v>17</v>
      </c>
      <c r="CE322" s="11">
        <v>5</v>
      </c>
      <c r="CF322" s="11">
        <v>11</v>
      </c>
      <c r="CG322" s="11">
        <v>12</v>
      </c>
      <c r="CH322" s="11">
        <v>42</v>
      </c>
      <c r="CI322" s="11" t="s">
        <v>158</v>
      </c>
      <c r="CJ322" s="11" t="s">
        <v>158</v>
      </c>
      <c r="CK322" s="11" t="s">
        <v>158</v>
      </c>
      <c r="CL322" s="11" t="s">
        <v>158</v>
      </c>
      <c r="CM322" s="11" t="s">
        <v>158</v>
      </c>
      <c r="CN322" s="11" t="s">
        <v>158</v>
      </c>
      <c r="CO322" s="11" t="s">
        <v>158</v>
      </c>
      <c r="CP322" s="11" t="s">
        <v>158</v>
      </c>
      <c r="CQ322" s="11" t="s">
        <v>158</v>
      </c>
      <c r="CR322" s="11" t="s">
        <v>158</v>
      </c>
      <c r="CS322" s="11" t="s">
        <v>158</v>
      </c>
      <c r="CT322" s="11" t="s">
        <v>158</v>
      </c>
      <c r="CU322" s="11" t="s">
        <v>158</v>
      </c>
      <c r="CV322" s="11" t="s">
        <v>154</v>
      </c>
      <c r="CW322" s="11" t="s">
        <v>154</v>
      </c>
      <c r="CX322" s="11" t="s">
        <v>154</v>
      </c>
      <c r="CY322" s="11" t="s">
        <v>154</v>
      </c>
      <c r="CZ322" s="11" t="s">
        <v>154</v>
      </c>
      <c r="DA322" s="11" t="s">
        <v>154</v>
      </c>
      <c r="DB322" s="11" t="s">
        <v>154</v>
      </c>
      <c r="DC322" s="11" t="s">
        <v>154</v>
      </c>
      <c r="DD322" s="11" t="s">
        <v>154</v>
      </c>
      <c r="DE322" s="11" t="s">
        <v>154</v>
      </c>
      <c r="DF322" s="11" t="s">
        <v>154</v>
      </c>
      <c r="DG322" s="11" t="s">
        <v>154</v>
      </c>
      <c r="DH322" s="11" t="s">
        <v>154</v>
      </c>
      <c r="DI322" s="11" t="s">
        <v>157</v>
      </c>
      <c r="DJ322" s="11" t="s">
        <v>157</v>
      </c>
      <c r="DK322" s="11" t="s">
        <v>157</v>
      </c>
      <c r="DL322" s="11" t="s">
        <v>157</v>
      </c>
      <c r="DM322" s="11" t="s">
        <v>157</v>
      </c>
      <c r="DN322" s="11" t="s">
        <v>157</v>
      </c>
      <c r="DO322" s="11" t="s">
        <v>157</v>
      </c>
      <c r="DP322" s="11" t="s">
        <v>157</v>
      </c>
      <c r="DQ322" s="11" t="s">
        <v>157</v>
      </c>
      <c r="DR322" s="11" t="s">
        <v>157</v>
      </c>
      <c r="DS322" s="11" t="s">
        <v>157</v>
      </c>
      <c r="DT322" s="11" t="s">
        <v>157</v>
      </c>
      <c r="DU322" s="11" t="s">
        <v>157</v>
      </c>
      <c r="DV322" s="11" t="b">
        <v>1</v>
      </c>
      <c r="DW322" s="11" t="b">
        <v>1</v>
      </c>
      <c r="DX322" s="11" t="b">
        <v>1</v>
      </c>
      <c r="DY322" s="11" t="b">
        <v>1</v>
      </c>
      <c r="DZ322" s="11" t="b">
        <v>1</v>
      </c>
      <c r="EA322" s="11" t="b">
        <v>1</v>
      </c>
      <c r="EB322" s="11" t="b">
        <v>1</v>
      </c>
      <c r="EC322" s="11" t="b">
        <v>1</v>
      </c>
      <c r="ED322" s="11" t="b">
        <v>1</v>
      </c>
      <c r="EE322" s="11" t="b">
        <v>1</v>
      </c>
      <c r="EF322" s="11" t="b">
        <v>1</v>
      </c>
      <c r="EG322" s="11" t="b">
        <v>1</v>
      </c>
      <c r="EH322" s="11" t="b">
        <v>1</v>
      </c>
      <c r="EI322" s="11">
        <v>0.24108499999999999</v>
      </c>
      <c r="EJ322" s="11">
        <v>3.5387000000000002E-2</v>
      </c>
      <c r="EK322" s="11">
        <v>6.1712000000000003E-2</v>
      </c>
      <c r="EL322" s="11">
        <v>0.14133799999999999</v>
      </c>
      <c r="EM322" s="11">
        <v>3.0646E-2</v>
      </c>
      <c r="EN322" s="11">
        <v>1.2944000000000001E-2</v>
      </c>
      <c r="EO322" s="11">
        <v>0.160411</v>
      </c>
      <c r="EP322" s="11">
        <v>3.4851E-2</v>
      </c>
      <c r="EQ322" s="11">
        <v>3.4514000000000003E-2</v>
      </c>
      <c r="ER322" s="11">
        <v>3.2604000000000001E-2</v>
      </c>
      <c r="ES322" s="11">
        <v>0.150337</v>
      </c>
      <c r="ET322" s="11">
        <v>0.13462299999999999</v>
      </c>
      <c r="EU322" s="11">
        <v>3.5581000000000002E-2</v>
      </c>
      <c r="EV322" s="11" t="s">
        <v>467</v>
      </c>
      <c r="EW322" s="11" t="s">
        <v>253</v>
      </c>
    </row>
    <row r="323" spans="1:153" ht="12.75" x14ac:dyDescent="0.2">
      <c r="A323" s="11"/>
      <c r="B323" s="11">
        <v>39671042</v>
      </c>
      <c r="C323" s="11">
        <v>55074.815972221601</v>
      </c>
      <c r="D323" s="11" t="s">
        <v>153</v>
      </c>
      <c r="E323" s="11">
        <v>345600</v>
      </c>
      <c r="F323" s="11">
        <v>47411574</v>
      </c>
      <c r="G323" s="11">
        <v>48112.320138889503</v>
      </c>
      <c r="H323" s="11">
        <v>47713.595833332503</v>
      </c>
      <c r="I323" s="11">
        <v>259191</v>
      </c>
      <c r="J323" s="11">
        <v>2</v>
      </c>
      <c r="K323" s="11">
        <v>0</v>
      </c>
      <c r="L323" s="11">
        <v>0</v>
      </c>
      <c r="M323" s="11">
        <v>131</v>
      </c>
      <c r="N323" s="11">
        <v>81</v>
      </c>
      <c r="O323" s="11">
        <v>92</v>
      </c>
      <c r="P323" s="11">
        <v>61.83</v>
      </c>
      <c r="Q323" s="11">
        <v>195443</v>
      </c>
      <c r="R323" s="11" t="s">
        <v>154</v>
      </c>
      <c r="S323" s="11" t="s">
        <v>155</v>
      </c>
      <c r="T323" s="11" t="s">
        <v>156</v>
      </c>
      <c r="U323" s="11">
        <v>0</v>
      </c>
      <c r="V323" s="11" t="s">
        <v>154</v>
      </c>
      <c r="W323" s="11" t="s">
        <v>157</v>
      </c>
      <c r="X323" s="11">
        <v>4</v>
      </c>
      <c r="Y323" s="11">
        <v>1</v>
      </c>
      <c r="Z323" s="11">
        <v>10</v>
      </c>
      <c r="AA323" s="11">
        <v>10</v>
      </c>
      <c r="AB323" s="11">
        <v>10</v>
      </c>
      <c r="AC323" s="11">
        <v>10</v>
      </c>
      <c r="AD323" s="11">
        <v>10</v>
      </c>
      <c r="AE323" s="11">
        <v>10</v>
      </c>
      <c r="AF323" s="11">
        <v>10</v>
      </c>
      <c r="AG323" s="11">
        <v>0</v>
      </c>
      <c r="AH323" s="11">
        <v>10</v>
      </c>
      <c r="AI323" s="11">
        <v>0</v>
      </c>
      <c r="AJ323" s="11">
        <v>0</v>
      </c>
      <c r="AK323" s="11">
        <v>0</v>
      </c>
      <c r="AL323" s="11">
        <v>0</v>
      </c>
      <c r="AM323" s="11">
        <v>71</v>
      </c>
      <c r="AN323" s="11">
        <v>50</v>
      </c>
      <c r="AO323" s="11">
        <v>0</v>
      </c>
      <c r="AP323" s="11">
        <v>80</v>
      </c>
      <c r="AQ323" s="11">
        <v>10</v>
      </c>
      <c r="AR323" s="11">
        <v>10</v>
      </c>
      <c r="AS323" s="11">
        <v>1</v>
      </c>
      <c r="AT323" s="11">
        <v>80</v>
      </c>
      <c r="AU323" s="11">
        <v>10764</v>
      </c>
      <c r="AV323" s="11">
        <v>707</v>
      </c>
      <c r="AW323" s="11">
        <v>67</v>
      </c>
      <c r="AX323" s="11">
        <v>31534</v>
      </c>
      <c r="AY323" s="11">
        <v>1138</v>
      </c>
      <c r="AZ323" s="11">
        <v>4096</v>
      </c>
      <c r="BA323" s="11">
        <v>1035</v>
      </c>
      <c r="BB323" s="11">
        <v>2105</v>
      </c>
      <c r="BC323" s="11">
        <v>11332</v>
      </c>
      <c r="BD323" s="11">
        <v>427</v>
      </c>
      <c r="BE323" s="11">
        <v>482</v>
      </c>
      <c r="BF323" s="11">
        <v>0</v>
      </c>
      <c r="BG323" s="11">
        <v>0</v>
      </c>
      <c r="BH323" s="11">
        <v>0</v>
      </c>
      <c r="BI323" s="11">
        <v>10</v>
      </c>
      <c r="BJ323" s="11">
        <v>10</v>
      </c>
      <c r="BK323" s="11">
        <v>13</v>
      </c>
      <c r="BL323" s="11">
        <v>15</v>
      </c>
      <c r="BM323" s="11">
        <v>9</v>
      </c>
      <c r="BN323" s="11">
        <v>10</v>
      </c>
      <c r="BO323" s="11">
        <v>16</v>
      </c>
      <c r="BP323" s="11">
        <v>17</v>
      </c>
      <c r="BQ323" s="11">
        <v>10</v>
      </c>
      <c r="BR323" s="11">
        <v>10</v>
      </c>
      <c r="BS323" s="11">
        <v>0</v>
      </c>
      <c r="BT323" s="11">
        <v>0</v>
      </c>
      <c r="BU323" s="11">
        <v>0</v>
      </c>
      <c r="BV323" s="11">
        <v>3</v>
      </c>
      <c r="BW323" s="11">
        <v>2</v>
      </c>
      <c r="BX323" s="11">
        <v>37</v>
      </c>
      <c r="BY323" s="11">
        <v>8</v>
      </c>
      <c r="BZ323" s="11">
        <v>13</v>
      </c>
      <c r="CA323" s="11">
        <v>9</v>
      </c>
      <c r="CB323" s="11">
        <v>5</v>
      </c>
      <c r="CC323" s="11">
        <v>49</v>
      </c>
      <c r="CD323" s="11">
        <v>3</v>
      </c>
      <c r="CE323" s="11">
        <v>5</v>
      </c>
      <c r="CF323" s="11">
        <v>0</v>
      </c>
      <c r="CG323" s="11">
        <v>0</v>
      </c>
      <c r="CH323" s="11">
        <v>0</v>
      </c>
      <c r="CI323" s="11" t="s">
        <v>158</v>
      </c>
      <c r="CJ323" s="11" t="s">
        <v>158</v>
      </c>
      <c r="CK323" s="11" t="s">
        <v>158</v>
      </c>
      <c r="CL323" s="11" t="s">
        <v>158</v>
      </c>
      <c r="CM323" s="11" t="s">
        <v>158</v>
      </c>
      <c r="CN323" s="11" t="s">
        <v>158</v>
      </c>
      <c r="CO323" s="11" t="s">
        <v>158</v>
      </c>
      <c r="CP323" s="11" t="s">
        <v>158</v>
      </c>
      <c r="CQ323" s="11" t="s">
        <v>158</v>
      </c>
      <c r="CR323" s="11" t="s">
        <v>158</v>
      </c>
      <c r="CS323" s="11" t="s">
        <v>166</v>
      </c>
      <c r="CT323" s="11" t="s">
        <v>166</v>
      </c>
      <c r="CU323" s="11" t="s">
        <v>166</v>
      </c>
      <c r="CV323" s="11" t="s">
        <v>154</v>
      </c>
      <c r="CW323" s="11" t="s">
        <v>154</v>
      </c>
      <c r="CX323" s="11" t="s">
        <v>154</v>
      </c>
      <c r="CY323" s="11" t="s">
        <v>154</v>
      </c>
      <c r="CZ323" s="11" t="s">
        <v>154</v>
      </c>
      <c r="DA323" s="11" t="s">
        <v>154</v>
      </c>
      <c r="DB323" s="11" t="s">
        <v>154</v>
      </c>
      <c r="DC323" s="11" t="s">
        <v>154</v>
      </c>
      <c r="DD323" s="11" t="s">
        <v>154</v>
      </c>
      <c r="DE323" s="11" t="s">
        <v>154</v>
      </c>
      <c r="DF323" s="11" t="s">
        <v>154</v>
      </c>
      <c r="DG323" s="11" t="s">
        <v>154</v>
      </c>
      <c r="DH323" s="11" t="s">
        <v>154</v>
      </c>
      <c r="DI323" s="11" t="s">
        <v>157</v>
      </c>
      <c r="DJ323" s="11" t="s">
        <v>157</v>
      </c>
      <c r="DK323" s="11" t="s">
        <v>157</v>
      </c>
      <c r="DL323" s="11" t="s">
        <v>157</v>
      </c>
      <c r="DM323" s="11" t="s">
        <v>157</v>
      </c>
      <c r="DN323" s="11" t="s">
        <v>157</v>
      </c>
      <c r="DO323" s="11" t="s">
        <v>157</v>
      </c>
      <c r="DP323" s="11" t="s">
        <v>157</v>
      </c>
      <c r="DQ323" s="11" t="s">
        <v>157</v>
      </c>
      <c r="DR323" s="11" t="s">
        <v>157</v>
      </c>
      <c r="DS323" s="11" t="s">
        <v>157</v>
      </c>
      <c r="DT323" s="11" t="s">
        <v>157</v>
      </c>
      <c r="DU323" s="11" t="s">
        <v>157</v>
      </c>
      <c r="DV323" s="11" t="b">
        <v>1</v>
      </c>
      <c r="DW323" s="11" t="b">
        <v>1</v>
      </c>
      <c r="DX323" s="11" t="b">
        <v>1</v>
      </c>
      <c r="DY323" s="11" t="b">
        <v>1</v>
      </c>
      <c r="DZ323" s="11" t="b">
        <v>1</v>
      </c>
      <c r="EA323" s="11" t="b">
        <v>1</v>
      </c>
      <c r="EB323" s="11" t="b">
        <v>1</v>
      </c>
      <c r="EC323" s="11" t="b">
        <v>0</v>
      </c>
      <c r="ED323" s="11" t="b">
        <v>1</v>
      </c>
      <c r="EE323" s="11" t="b">
        <v>0</v>
      </c>
      <c r="EF323" s="11" t="s">
        <v>157</v>
      </c>
      <c r="EG323" s="11" t="s">
        <v>157</v>
      </c>
      <c r="EH323" s="11" t="s">
        <v>157</v>
      </c>
      <c r="EI323" s="11">
        <v>3.2631E-2</v>
      </c>
      <c r="EJ323" s="11">
        <v>3.4453999999999999E-2</v>
      </c>
      <c r="EK323" s="11">
        <v>3.2987000000000002E-2</v>
      </c>
      <c r="EL323" s="11">
        <v>3.3198999999999999E-2</v>
      </c>
      <c r="EM323" s="11">
        <v>1.4645E-2</v>
      </c>
      <c r="EN323" s="11">
        <v>3.1463999999999999E-2</v>
      </c>
      <c r="EO323" s="11">
        <v>3.8426000000000002E-2</v>
      </c>
      <c r="EP323" s="11">
        <v>3.4865E-2</v>
      </c>
      <c r="EQ323" s="11">
        <v>3.3473000000000003E-2</v>
      </c>
      <c r="ER323" s="11">
        <v>1.1917000000000001E-2</v>
      </c>
      <c r="ES323" s="11" t="s">
        <v>157</v>
      </c>
      <c r="ET323" s="11" t="s">
        <v>157</v>
      </c>
      <c r="EU323" s="11" t="s">
        <v>157</v>
      </c>
      <c r="EV323" s="11" t="s">
        <v>157</v>
      </c>
      <c r="EW323" s="11" t="s">
        <v>468</v>
      </c>
    </row>
    <row r="324" spans="1:153" ht="12.75" x14ac:dyDescent="0.2">
      <c r="A324" s="11"/>
      <c r="B324" s="11">
        <v>38835968</v>
      </c>
      <c r="C324" s="11">
        <v>54987.085416666101</v>
      </c>
      <c r="D324" s="11" t="s">
        <v>153</v>
      </c>
      <c r="E324" s="11">
        <v>345600</v>
      </c>
      <c r="F324" s="11">
        <v>46031176</v>
      </c>
      <c r="G324" s="11">
        <v>47811.299305556102</v>
      </c>
      <c r="H324" s="11">
        <v>47447.835416665897</v>
      </c>
      <c r="I324" s="11">
        <v>237431</v>
      </c>
      <c r="J324" s="11">
        <v>1</v>
      </c>
      <c r="K324" s="11">
        <v>0</v>
      </c>
      <c r="L324" s="11">
        <v>0</v>
      </c>
      <c r="M324" s="11">
        <v>131</v>
      </c>
      <c r="N324" s="11">
        <v>101</v>
      </c>
      <c r="O324" s="11">
        <v>92</v>
      </c>
      <c r="P324" s="11">
        <v>77.09</v>
      </c>
      <c r="Q324" s="11">
        <v>126699</v>
      </c>
      <c r="R324" s="11" t="s">
        <v>154</v>
      </c>
      <c r="S324" s="11" t="s">
        <v>155</v>
      </c>
      <c r="T324" s="11" t="s">
        <v>156</v>
      </c>
      <c r="U324" s="11">
        <v>0</v>
      </c>
      <c r="V324" s="11" t="s">
        <v>154</v>
      </c>
      <c r="W324" s="11" t="s">
        <v>157</v>
      </c>
      <c r="X324" s="11">
        <v>3</v>
      </c>
      <c r="Y324" s="11">
        <v>1</v>
      </c>
      <c r="Z324" s="11">
        <v>10</v>
      </c>
      <c r="AA324" s="11">
        <v>10</v>
      </c>
      <c r="AB324" s="11">
        <v>10</v>
      </c>
      <c r="AC324" s="11">
        <v>10</v>
      </c>
      <c r="AD324" s="11">
        <v>10</v>
      </c>
      <c r="AE324" s="11">
        <v>10</v>
      </c>
      <c r="AF324" s="11">
        <v>10</v>
      </c>
      <c r="AG324" s="11">
        <v>10</v>
      </c>
      <c r="AH324" s="11">
        <v>10</v>
      </c>
      <c r="AI324" s="11">
        <v>10</v>
      </c>
      <c r="AJ324" s="11">
        <v>0</v>
      </c>
      <c r="AK324" s="11">
        <v>0</v>
      </c>
      <c r="AL324" s="11">
        <v>0</v>
      </c>
      <c r="AM324" s="11">
        <v>91</v>
      </c>
      <c r="AN324" s="11">
        <v>60</v>
      </c>
      <c r="AO324" s="11">
        <v>0</v>
      </c>
      <c r="AP324" s="11">
        <v>100</v>
      </c>
      <c r="AQ324" s="11">
        <v>30</v>
      </c>
      <c r="AR324" s="11">
        <v>20</v>
      </c>
      <c r="AS324" s="11">
        <v>1</v>
      </c>
      <c r="AT324" s="11">
        <v>100</v>
      </c>
      <c r="AU324" s="11">
        <v>9259</v>
      </c>
      <c r="AV324" s="11">
        <v>18391</v>
      </c>
      <c r="AW324" s="11">
        <v>5221</v>
      </c>
      <c r="AX324" s="11">
        <v>2549</v>
      </c>
      <c r="AY324" s="11">
        <v>1537</v>
      </c>
      <c r="AZ324" s="11">
        <v>11510</v>
      </c>
      <c r="BA324" s="11">
        <v>21945</v>
      </c>
      <c r="BB324" s="11">
        <v>3704</v>
      </c>
      <c r="BC324" s="11">
        <v>13077</v>
      </c>
      <c r="BD324" s="11">
        <v>12826</v>
      </c>
      <c r="BE324" s="11">
        <v>5178</v>
      </c>
      <c r="BF324" s="11">
        <v>936</v>
      </c>
      <c r="BG324" s="11">
        <v>4074</v>
      </c>
      <c r="BH324" s="11">
        <v>351</v>
      </c>
      <c r="BI324" s="11">
        <v>9</v>
      </c>
      <c r="BJ324" s="11">
        <v>9</v>
      </c>
      <c r="BK324" s="11">
        <v>9</v>
      </c>
      <c r="BL324" s="11">
        <v>14</v>
      </c>
      <c r="BM324" s="11">
        <v>8</v>
      </c>
      <c r="BN324" s="11">
        <v>9</v>
      </c>
      <c r="BO324" s="11">
        <v>12</v>
      </c>
      <c r="BP324" s="11">
        <v>10</v>
      </c>
      <c r="BQ324" s="11">
        <v>9</v>
      </c>
      <c r="BR324" s="11">
        <v>10</v>
      </c>
      <c r="BS324" s="11">
        <v>6</v>
      </c>
      <c r="BT324" s="11">
        <v>11</v>
      </c>
      <c r="BU324" s="11">
        <v>4</v>
      </c>
      <c r="BV324" s="11">
        <v>17</v>
      </c>
      <c r="BW324" s="11">
        <v>17</v>
      </c>
      <c r="BX324" s="11">
        <v>11</v>
      </c>
      <c r="BY324" s="11">
        <v>6</v>
      </c>
      <c r="BZ324" s="11">
        <v>22</v>
      </c>
      <c r="CA324" s="11">
        <v>38</v>
      </c>
      <c r="CB324" s="11">
        <v>15</v>
      </c>
      <c r="CC324" s="11">
        <v>38</v>
      </c>
      <c r="CD324" s="11">
        <v>38</v>
      </c>
      <c r="CE324" s="11">
        <v>13</v>
      </c>
      <c r="CF324" s="11">
        <v>2</v>
      </c>
      <c r="CG324" s="11">
        <v>11</v>
      </c>
      <c r="CH324" s="11">
        <v>1</v>
      </c>
      <c r="CI324" s="11" t="s">
        <v>158</v>
      </c>
      <c r="CJ324" s="11" t="s">
        <v>158</v>
      </c>
      <c r="CK324" s="11" t="s">
        <v>158</v>
      </c>
      <c r="CL324" s="11" t="s">
        <v>158</v>
      </c>
      <c r="CM324" s="11" t="s">
        <v>158</v>
      </c>
      <c r="CN324" s="11" t="s">
        <v>158</v>
      </c>
      <c r="CO324" s="11" t="s">
        <v>158</v>
      </c>
      <c r="CP324" s="11" t="s">
        <v>158</v>
      </c>
      <c r="CQ324" s="11" t="s">
        <v>158</v>
      </c>
      <c r="CR324" s="11" t="s">
        <v>158</v>
      </c>
      <c r="CS324" s="11" t="s">
        <v>158</v>
      </c>
      <c r="CT324" s="11" t="s">
        <v>158</v>
      </c>
      <c r="CU324" s="11" t="s">
        <v>158</v>
      </c>
      <c r="CV324" s="11" t="s">
        <v>154</v>
      </c>
      <c r="CW324" s="11" t="s">
        <v>154</v>
      </c>
      <c r="CX324" s="11" t="s">
        <v>154</v>
      </c>
      <c r="CY324" s="11" t="s">
        <v>154</v>
      </c>
      <c r="CZ324" s="11" t="s">
        <v>154</v>
      </c>
      <c r="DA324" s="11" t="s">
        <v>154</v>
      </c>
      <c r="DB324" s="11" t="s">
        <v>154</v>
      </c>
      <c r="DC324" s="11" t="s">
        <v>154</v>
      </c>
      <c r="DD324" s="11" t="s">
        <v>154</v>
      </c>
      <c r="DE324" s="11" t="s">
        <v>154</v>
      </c>
      <c r="DF324" s="11" t="s">
        <v>154</v>
      </c>
      <c r="DG324" s="11" t="s">
        <v>154</v>
      </c>
      <c r="DH324" s="11" t="s">
        <v>154</v>
      </c>
      <c r="DI324" s="11" t="s">
        <v>157</v>
      </c>
      <c r="DJ324" s="11" t="s">
        <v>157</v>
      </c>
      <c r="DK324" s="11" t="s">
        <v>157</v>
      </c>
      <c r="DL324" s="11" t="s">
        <v>157</v>
      </c>
      <c r="DM324" s="11" t="s">
        <v>157</v>
      </c>
      <c r="DN324" s="11" t="s">
        <v>157</v>
      </c>
      <c r="DO324" s="11" t="s">
        <v>157</v>
      </c>
      <c r="DP324" s="11" t="s">
        <v>157</v>
      </c>
      <c r="DQ324" s="11" t="s">
        <v>157</v>
      </c>
      <c r="DR324" s="11" t="s">
        <v>157</v>
      </c>
      <c r="DS324" s="11" t="s">
        <v>157</v>
      </c>
      <c r="DT324" s="11" t="s">
        <v>157</v>
      </c>
      <c r="DU324" s="11" t="s">
        <v>157</v>
      </c>
      <c r="DV324" s="11" t="b">
        <v>1</v>
      </c>
      <c r="DW324" s="11" t="b">
        <v>1</v>
      </c>
      <c r="DX324" s="11" t="b">
        <v>1</v>
      </c>
      <c r="DY324" s="11" t="b">
        <v>1</v>
      </c>
      <c r="DZ324" s="11" t="b">
        <v>1</v>
      </c>
      <c r="EA324" s="11" t="b">
        <v>1</v>
      </c>
      <c r="EB324" s="11" t="b">
        <v>1</v>
      </c>
      <c r="EC324" s="11" t="b">
        <v>1</v>
      </c>
      <c r="ED324" s="11" t="b">
        <v>1</v>
      </c>
      <c r="EE324" s="11" t="b">
        <v>1</v>
      </c>
      <c r="EF324" s="11" t="b">
        <v>0</v>
      </c>
      <c r="EG324" s="11" t="b">
        <v>0</v>
      </c>
      <c r="EH324" s="11" t="b">
        <v>0</v>
      </c>
      <c r="EI324" s="11">
        <v>1.3416000000000001E-2</v>
      </c>
      <c r="EJ324" s="11">
        <v>1.2843E-2</v>
      </c>
      <c r="EK324" s="11">
        <v>1.1575999999999999E-2</v>
      </c>
      <c r="EL324" s="11">
        <v>0.166572</v>
      </c>
      <c r="EM324" s="11">
        <v>3.3029000000000003E-2</v>
      </c>
      <c r="EN324" s="11">
        <v>1.2996000000000001E-2</v>
      </c>
      <c r="EO324" s="11">
        <v>5.3265E-2</v>
      </c>
      <c r="EP324" s="11">
        <v>3.4877999999999999E-2</v>
      </c>
      <c r="EQ324" s="11">
        <v>3.3315999999999998E-2</v>
      </c>
      <c r="ER324" s="11">
        <v>3.1864999999999997E-2</v>
      </c>
      <c r="ES324" s="11">
        <v>8.3572999999999995E-2</v>
      </c>
      <c r="ET324" s="11">
        <v>2.0330000000000001E-2</v>
      </c>
      <c r="EU324" s="11">
        <v>2.7591999999999998E-2</v>
      </c>
      <c r="EV324" s="11" t="s">
        <v>469</v>
      </c>
      <c r="EW324" s="11" t="s">
        <v>284</v>
      </c>
    </row>
    <row r="325" spans="1:153" ht="12.75" x14ac:dyDescent="0.2">
      <c r="A325" s="11"/>
      <c r="B325" s="11">
        <v>55212594</v>
      </c>
      <c r="C325" s="11">
        <v>57421.608333332602</v>
      </c>
      <c r="D325" s="11" t="s">
        <v>153</v>
      </c>
      <c r="E325" s="11">
        <v>345600</v>
      </c>
      <c r="F325" s="11">
        <v>62898358</v>
      </c>
      <c r="G325" s="11">
        <v>50861.643750001102</v>
      </c>
      <c r="H325" s="11">
        <v>50140.874305554098</v>
      </c>
      <c r="I325" s="11">
        <v>210979</v>
      </c>
      <c r="J325" s="11">
        <v>1</v>
      </c>
      <c r="K325" s="11">
        <v>0</v>
      </c>
      <c r="L325" s="11">
        <v>0</v>
      </c>
      <c r="M325" s="11">
        <v>131</v>
      </c>
      <c r="N325" s="11">
        <v>131</v>
      </c>
      <c r="O325" s="11">
        <v>92</v>
      </c>
      <c r="P325" s="11">
        <v>100</v>
      </c>
      <c r="Q325" s="11">
        <v>69942</v>
      </c>
      <c r="R325" s="11" t="s">
        <v>154</v>
      </c>
      <c r="S325" s="11" t="s">
        <v>155</v>
      </c>
      <c r="T325" s="11" t="s">
        <v>208</v>
      </c>
      <c r="U325" s="11">
        <v>3</v>
      </c>
      <c r="V325" s="11" t="s">
        <v>154</v>
      </c>
      <c r="W325" s="11" t="s">
        <v>157</v>
      </c>
      <c r="X325" s="11">
        <v>5</v>
      </c>
      <c r="Y325" s="11">
        <v>1</v>
      </c>
      <c r="Z325" s="11">
        <v>10</v>
      </c>
      <c r="AA325" s="11">
        <v>10</v>
      </c>
      <c r="AB325" s="11">
        <v>10</v>
      </c>
      <c r="AC325" s="11">
        <v>10</v>
      </c>
      <c r="AD325" s="11">
        <v>10</v>
      </c>
      <c r="AE325" s="11">
        <v>10</v>
      </c>
      <c r="AF325" s="11">
        <v>10</v>
      </c>
      <c r="AG325" s="11">
        <v>10</v>
      </c>
      <c r="AH325" s="11">
        <v>10</v>
      </c>
      <c r="AI325" s="11">
        <v>10</v>
      </c>
      <c r="AJ325" s="11">
        <v>10</v>
      </c>
      <c r="AK325" s="11">
        <v>10</v>
      </c>
      <c r="AL325" s="11">
        <v>10</v>
      </c>
      <c r="AM325" s="11">
        <v>121</v>
      </c>
      <c r="AN325" s="11">
        <v>60</v>
      </c>
      <c r="AO325" s="11">
        <v>10</v>
      </c>
      <c r="AP325" s="11">
        <v>120</v>
      </c>
      <c r="AQ325" s="11">
        <v>60</v>
      </c>
      <c r="AR325" s="11">
        <v>40</v>
      </c>
      <c r="AS325" s="11">
        <v>1</v>
      </c>
      <c r="AT325" s="11">
        <v>130</v>
      </c>
      <c r="AU325" s="11">
        <v>193</v>
      </c>
      <c r="AV325" s="11">
        <v>4903</v>
      </c>
      <c r="AW325" s="11">
        <v>1204</v>
      </c>
      <c r="AX325" s="11">
        <v>7972</v>
      </c>
      <c r="AY325" s="11">
        <v>1065</v>
      </c>
      <c r="AZ325" s="11">
        <v>8816</v>
      </c>
      <c r="BA325" s="11">
        <v>4791</v>
      </c>
      <c r="BB325" s="11">
        <v>20145</v>
      </c>
      <c r="BC325" s="11">
        <v>7772</v>
      </c>
      <c r="BD325" s="11">
        <v>5970</v>
      </c>
      <c r="BE325" s="11">
        <v>16080</v>
      </c>
      <c r="BF325" s="11">
        <v>6063</v>
      </c>
      <c r="BG325" s="11">
        <v>34847</v>
      </c>
      <c r="BH325" s="11">
        <v>21044</v>
      </c>
      <c r="BI325" s="11">
        <v>14</v>
      </c>
      <c r="BJ325" s="11">
        <v>10</v>
      </c>
      <c r="BK325" s="11">
        <v>12</v>
      </c>
      <c r="BL325" s="11">
        <v>14</v>
      </c>
      <c r="BM325" s="11">
        <v>8</v>
      </c>
      <c r="BN325" s="11">
        <v>6</v>
      </c>
      <c r="BO325" s="11">
        <v>15</v>
      </c>
      <c r="BP325" s="11">
        <v>8</v>
      </c>
      <c r="BQ325" s="11">
        <v>6</v>
      </c>
      <c r="BR325" s="11">
        <v>11</v>
      </c>
      <c r="BS325" s="11">
        <v>15</v>
      </c>
      <c r="BT325" s="11">
        <v>19</v>
      </c>
      <c r="BU325" s="11">
        <v>24</v>
      </c>
      <c r="BV325" s="11">
        <v>35</v>
      </c>
      <c r="BW325" s="11">
        <v>12</v>
      </c>
      <c r="BX325" s="11">
        <v>52</v>
      </c>
      <c r="BY325" s="11">
        <v>9</v>
      </c>
      <c r="BZ325" s="11">
        <v>56</v>
      </c>
      <c r="CA325" s="11">
        <v>27</v>
      </c>
      <c r="CB325" s="11">
        <v>23</v>
      </c>
      <c r="CC325" s="11">
        <v>27</v>
      </c>
      <c r="CD325" s="11">
        <v>20</v>
      </c>
      <c r="CE325" s="11">
        <v>27</v>
      </c>
      <c r="CF325" s="11">
        <v>27</v>
      </c>
      <c r="CG325" s="11">
        <v>40</v>
      </c>
      <c r="CH325" s="11">
        <v>30</v>
      </c>
      <c r="CI325" s="11" t="s">
        <v>158</v>
      </c>
      <c r="CJ325" s="11" t="s">
        <v>158</v>
      </c>
      <c r="CK325" s="11" t="s">
        <v>158</v>
      </c>
      <c r="CL325" s="11" t="s">
        <v>158</v>
      </c>
      <c r="CM325" s="11" t="s">
        <v>158</v>
      </c>
      <c r="CN325" s="11" t="s">
        <v>158</v>
      </c>
      <c r="CO325" s="11" t="s">
        <v>158</v>
      </c>
      <c r="CP325" s="11" t="s">
        <v>158</v>
      </c>
      <c r="CQ325" s="11" t="s">
        <v>158</v>
      </c>
      <c r="CR325" s="11" t="s">
        <v>158</v>
      </c>
      <c r="CS325" s="11" t="s">
        <v>158</v>
      </c>
      <c r="CT325" s="11" t="s">
        <v>158</v>
      </c>
      <c r="CU325" s="11" t="s">
        <v>158</v>
      </c>
      <c r="CV325" s="11" t="s">
        <v>154</v>
      </c>
      <c r="CW325" s="11" t="s">
        <v>154</v>
      </c>
      <c r="CX325" s="11" t="s">
        <v>154</v>
      </c>
      <c r="CY325" s="11" t="s">
        <v>154</v>
      </c>
      <c r="CZ325" s="11" t="s">
        <v>154</v>
      </c>
      <c r="DA325" s="11" t="s">
        <v>154</v>
      </c>
      <c r="DB325" s="11" t="s">
        <v>154</v>
      </c>
      <c r="DC325" s="11" t="s">
        <v>154</v>
      </c>
      <c r="DD325" s="11" t="s">
        <v>154</v>
      </c>
      <c r="DE325" s="11" t="s">
        <v>154</v>
      </c>
      <c r="DF325" s="11" t="s">
        <v>154</v>
      </c>
      <c r="DG325" s="11" t="s">
        <v>154</v>
      </c>
      <c r="DH325" s="11" t="s">
        <v>154</v>
      </c>
      <c r="DI325" s="11" t="s">
        <v>157</v>
      </c>
      <c r="DJ325" s="11" t="s">
        <v>157</v>
      </c>
      <c r="DK325" s="11" t="s">
        <v>157</v>
      </c>
      <c r="DL325" s="11" t="s">
        <v>157</v>
      </c>
      <c r="DM325" s="11" t="s">
        <v>157</v>
      </c>
      <c r="DN325" s="11" t="s">
        <v>157</v>
      </c>
      <c r="DO325" s="11" t="s">
        <v>157</v>
      </c>
      <c r="DP325" s="11" t="s">
        <v>157</v>
      </c>
      <c r="DQ325" s="11" t="s">
        <v>157</v>
      </c>
      <c r="DR325" s="11" t="s">
        <v>157</v>
      </c>
      <c r="DS325" s="11" t="s">
        <v>157</v>
      </c>
      <c r="DT325" s="11" t="s">
        <v>157</v>
      </c>
      <c r="DU325" s="11" t="s">
        <v>157</v>
      </c>
      <c r="DV325" s="11" t="b">
        <v>1</v>
      </c>
      <c r="DW325" s="11" t="b">
        <v>1</v>
      </c>
      <c r="DX325" s="11" t="b">
        <v>1</v>
      </c>
      <c r="DY325" s="11" t="b">
        <v>1</v>
      </c>
      <c r="DZ325" s="11" t="b">
        <v>1</v>
      </c>
      <c r="EA325" s="11" t="b">
        <v>1</v>
      </c>
      <c r="EB325" s="11" t="b">
        <v>1</v>
      </c>
      <c r="EC325" s="11" t="b">
        <v>1</v>
      </c>
      <c r="ED325" s="11" t="b">
        <v>1</v>
      </c>
      <c r="EE325" s="11" t="b">
        <v>1</v>
      </c>
      <c r="EF325" s="11" t="b">
        <v>1</v>
      </c>
      <c r="EG325" s="11" t="b">
        <v>1</v>
      </c>
      <c r="EH325" s="11" t="b">
        <v>1</v>
      </c>
      <c r="EI325" s="11">
        <v>1.5106E-2</v>
      </c>
      <c r="EJ325" s="11">
        <v>1.6591999999999999E-2</v>
      </c>
      <c r="EK325" s="11">
        <v>4.3423000000000003E-2</v>
      </c>
      <c r="EL325" s="11">
        <v>5.6903000000000002E-2</v>
      </c>
      <c r="EM325" s="11">
        <v>2.794E-2</v>
      </c>
      <c r="EN325" s="11">
        <v>0.56294999999999995</v>
      </c>
      <c r="EO325" s="11">
        <v>0.51349699999999998</v>
      </c>
      <c r="EP325" s="11">
        <v>3.4935000000000001E-2</v>
      </c>
      <c r="EQ325" s="11">
        <v>8.7055999999999994E-2</v>
      </c>
      <c r="ER325" s="11">
        <v>2.2897000000000001E-2</v>
      </c>
      <c r="ES325" s="11">
        <v>2.8201E-2</v>
      </c>
      <c r="ET325" s="11">
        <v>4.4787E-2</v>
      </c>
      <c r="EU325" s="11">
        <v>5.5333E-2</v>
      </c>
      <c r="EV325" s="11" t="s">
        <v>470</v>
      </c>
      <c r="EW325" s="11" t="s">
        <v>471</v>
      </c>
    </row>
    <row r="326" spans="1:153" ht="12.75" x14ac:dyDescent="0.2">
      <c r="A326" s="11"/>
      <c r="B326" s="11">
        <v>59571026</v>
      </c>
      <c r="C326" s="11">
        <v>47398.392361111</v>
      </c>
      <c r="D326" s="11" t="s">
        <v>153</v>
      </c>
      <c r="E326" s="11">
        <v>345600</v>
      </c>
      <c r="F326" s="11">
        <v>67603266</v>
      </c>
      <c r="G326" s="11">
        <v>52186.135416668003</v>
      </c>
      <c r="H326" s="11">
        <v>51310.220138887198</v>
      </c>
      <c r="I326" s="11">
        <v>30356</v>
      </c>
      <c r="J326" s="11">
        <v>1</v>
      </c>
      <c r="K326" s="11">
        <v>25</v>
      </c>
      <c r="L326" s="11">
        <v>822</v>
      </c>
      <c r="M326" s="11">
        <v>131</v>
      </c>
      <c r="N326" s="11">
        <v>131</v>
      </c>
      <c r="O326" s="11">
        <v>92</v>
      </c>
      <c r="P326" s="11">
        <v>100</v>
      </c>
      <c r="Q326" s="11">
        <v>4537</v>
      </c>
      <c r="R326" s="11" t="s">
        <v>154</v>
      </c>
      <c r="S326" s="11" t="s">
        <v>155</v>
      </c>
      <c r="T326" s="11" t="s">
        <v>208</v>
      </c>
      <c r="U326" s="11">
        <v>0</v>
      </c>
      <c r="V326" s="11" t="s">
        <v>154</v>
      </c>
      <c r="W326" s="11" t="s">
        <v>157</v>
      </c>
      <c r="X326" s="11"/>
      <c r="Y326" s="11">
        <v>1</v>
      </c>
      <c r="Z326" s="11">
        <v>10</v>
      </c>
      <c r="AA326" s="11">
        <v>10</v>
      </c>
      <c r="AB326" s="11">
        <v>10</v>
      </c>
      <c r="AC326" s="11">
        <v>10</v>
      </c>
      <c r="AD326" s="11">
        <v>10</v>
      </c>
      <c r="AE326" s="11">
        <v>10</v>
      </c>
      <c r="AF326" s="11">
        <v>10</v>
      </c>
      <c r="AG326" s="11">
        <v>10</v>
      </c>
      <c r="AH326" s="11">
        <v>10</v>
      </c>
      <c r="AI326" s="11">
        <v>10</v>
      </c>
      <c r="AJ326" s="11">
        <v>10</v>
      </c>
      <c r="AK326" s="11">
        <v>10</v>
      </c>
      <c r="AL326" s="11">
        <v>10</v>
      </c>
      <c r="AM326" s="11">
        <v>121</v>
      </c>
      <c r="AN326" s="11">
        <v>60</v>
      </c>
      <c r="AO326" s="11">
        <v>10</v>
      </c>
      <c r="AP326" s="11">
        <v>120</v>
      </c>
      <c r="AQ326" s="11">
        <v>60</v>
      </c>
      <c r="AR326" s="11">
        <v>40</v>
      </c>
      <c r="AS326" s="11">
        <v>1</v>
      </c>
      <c r="AT326" s="11">
        <v>130</v>
      </c>
      <c r="AU326" s="11">
        <v>156</v>
      </c>
      <c r="AV326" s="11">
        <v>2480</v>
      </c>
      <c r="AW326" s="11">
        <v>268</v>
      </c>
      <c r="AX326" s="11">
        <v>1544</v>
      </c>
      <c r="AY326" s="11">
        <v>181</v>
      </c>
      <c r="AZ326" s="11">
        <v>4956</v>
      </c>
      <c r="BA326" s="11">
        <v>372</v>
      </c>
      <c r="BB326" s="11">
        <v>810</v>
      </c>
      <c r="BC326" s="11">
        <v>1445</v>
      </c>
      <c r="BD326" s="11">
        <v>560</v>
      </c>
      <c r="BE326" s="11">
        <v>3614</v>
      </c>
      <c r="BF326" s="11">
        <v>1495</v>
      </c>
      <c r="BG326" s="11">
        <v>4759</v>
      </c>
      <c r="BH326" s="11">
        <v>2795</v>
      </c>
      <c r="BI326" s="11">
        <v>4</v>
      </c>
      <c r="BJ326" s="11">
        <v>4</v>
      </c>
      <c r="BK326" s="11">
        <v>5</v>
      </c>
      <c r="BL326" s="11">
        <v>6</v>
      </c>
      <c r="BM326" s="11">
        <v>3</v>
      </c>
      <c r="BN326" s="11">
        <v>4</v>
      </c>
      <c r="BO326" s="11">
        <v>6</v>
      </c>
      <c r="BP326" s="11">
        <v>5</v>
      </c>
      <c r="BQ326" s="11">
        <v>4</v>
      </c>
      <c r="BR326" s="11">
        <v>4</v>
      </c>
      <c r="BS326" s="11">
        <v>6</v>
      </c>
      <c r="BT326" s="11">
        <v>12</v>
      </c>
      <c r="BU326" s="11">
        <v>24</v>
      </c>
      <c r="BV326" s="11">
        <v>39</v>
      </c>
      <c r="BW326" s="11">
        <v>4</v>
      </c>
      <c r="BX326" s="11">
        <v>29</v>
      </c>
      <c r="BY326" s="11">
        <v>3</v>
      </c>
      <c r="BZ326" s="11">
        <v>72</v>
      </c>
      <c r="CA326" s="11">
        <v>9</v>
      </c>
      <c r="CB326" s="11">
        <v>8</v>
      </c>
      <c r="CC326" s="11">
        <v>28</v>
      </c>
      <c r="CD326" s="11">
        <v>6</v>
      </c>
      <c r="CE326" s="11">
        <v>73</v>
      </c>
      <c r="CF326" s="11">
        <v>17</v>
      </c>
      <c r="CG326" s="11">
        <v>53</v>
      </c>
      <c r="CH326" s="11">
        <v>45</v>
      </c>
      <c r="CI326" s="11" t="s">
        <v>158</v>
      </c>
      <c r="CJ326" s="11" t="s">
        <v>158</v>
      </c>
      <c r="CK326" s="11" t="s">
        <v>158</v>
      </c>
      <c r="CL326" s="11" t="s">
        <v>158</v>
      </c>
      <c r="CM326" s="11" t="s">
        <v>158</v>
      </c>
      <c r="CN326" s="11" t="s">
        <v>158</v>
      </c>
      <c r="CO326" s="11" t="s">
        <v>158</v>
      </c>
      <c r="CP326" s="11" t="s">
        <v>158</v>
      </c>
      <c r="CQ326" s="11" t="s">
        <v>158</v>
      </c>
      <c r="CR326" s="11" t="s">
        <v>158</v>
      </c>
      <c r="CS326" s="11" t="s">
        <v>158</v>
      </c>
      <c r="CT326" s="11" t="s">
        <v>158</v>
      </c>
      <c r="CU326" s="11" t="s">
        <v>158</v>
      </c>
      <c r="CV326" s="11" t="s">
        <v>154</v>
      </c>
      <c r="CW326" s="11" t="s">
        <v>154</v>
      </c>
      <c r="CX326" s="11" t="s">
        <v>154</v>
      </c>
      <c r="CY326" s="11" t="s">
        <v>154</v>
      </c>
      <c r="CZ326" s="11" t="s">
        <v>154</v>
      </c>
      <c r="DA326" s="11" t="s">
        <v>154</v>
      </c>
      <c r="DB326" s="11" t="s">
        <v>154</v>
      </c>
      <c r="DC326" s="11" t="s">
        <v>154</v>
      </c>
      <c r="DD326" s="11" t="s">
        <v>154</v>
      </c>
      <c r="DE326" s="11" t="s">
        <v>154</v>
      </c>
      <c r="DF326" s="11" t="s">
        <v>154</v>
      </c>
      <c r="DG326" s="11" t="s">
        <v>154</v>
      </c>
      <c r="DH326" s="11" t="s">
        <v>154</v>
      </c>
      <c r="DI326" s="11" t="s">
        <v>157</v>
      </c>
      <c r="DJ326" s="11" t="s">
        <v>157</v>
      </c>
      <c r="DK326" s="11" t="s">
        <v>157</v>
      </c>
      <c r="DL326" s="11" t="s">
        <v>157</v>
      </c>
      <c r="DM326" s="11" t="s">
        <v>157</v>
      </c>
      <c r="DN326" s="11" t="s">
        <v>157</v>
      </c>
      <c r="DO326" s="11" t="s">
        <v>157</v>
      </c>
      <c r="DP326" s="11" t="s">
        <v>157</v>
      </c>
      <c r="DQ326" s="11" t="s">
        <v>157</v>
      </c>
      <c r="DR326" s="11" t="s">
        <v>157</v>
      </c>
      <c r="DS326" s="11" t="s">
        <v>157</v>
      </c>
      <c r="DT326" s="11" t="s">
        <v>157</v>
      </c>
      <c r="DU326" s="11" t="s">
        <v>157</v>
      </c>
      <c r="DV326" s="11" t="b">
        <v>1</v>
      </c>
      <c r="DW326" s="11" t="b">
        <v>1</v>
      </c>
      <c r="DX326" s="11" t="b">
        <v>1</v>
      </c>
      <c r="DY326" s="11" t="b">
        <v>1</v>
      </c>
      <c r="DZ326" s="11" t="b">
        <v>1</v>
      </c>
      <c r="EA326" s="11" t="b">
        <v>1</v>
      </c>
      <c r="EB326" s="11" t="b">
        <v>1</v>
      </c>
      <c r="EC326" s="11" t="b">
        <v>1</v>
      </c>
      <c r="ED326" s="11" t="b">
        <v>1</v>
      </c>
      <c r="EE326" s="11" t="b">
        <v>1</v>
      </c>
      <c r="EF326" s="11" t="b">
        <v>1</v>
      </c>
      <c r="EG326" s="11" t="b">
        <v>1</v>
      </c>
      <c r="EH326" s="11" t="b">
        <v>1</v>
      </c>
      <c r="EI326" s="11">
        <v>0.12322</v>
      </c>
      <c r="EJ326" s="11">
        <v>9.7959000000000004E-2</v>
      </c>
      <c r="EK326" s="11">
        <v>2.6263999999999999E-2</v>
      </c>
      <c r="EL326" s="11">
        <v>0.143016</v>
      </c>
      <c r="EM326" s="11">
        <v>3.5195999999999998E-2</v>
      </c>
      <c r="EN326" s="11">
        <v>0.22853599999999999</v>
      </c>
      <c r="EO326" s="11">
        <v>4.3962000000000001E-2</v>
      </c>
      <c r="EP326" s="11">
        <v>3.4946999999999999E-2</v>
      </c>
      <c r="EQ326" s="11">
        <v>3.1426999999999997E-2</v>
      </c>
      <c r="ER326" s="11">
        <v>3.6395999999999998E-2</v>
      </c>
      <c r="ES326" s="11">
        <v>4.2555000000000003E-2</v>
      </c>
      <c r="ET326" s="11">
        <v>0.43765700000000002</v>
      </c>
      <c r="EU326" s="11">
        <v>2.4754000000000002E-2</v>
      </c>
      <c r="EV326" s="11" t="s">
        <v>472</v>
      </c>
      <c r="EW326" s="11" t="s">
        <v>229</v>
      </c>
    </row>
    <row r="327" spans="1:153" ht="12.75" x14ac:dyDescent="0.2">
      <c r="A327" s="11"/>
      <c r="B327" s="11">
        <v>38364540</v>
      </c>
      <c r="C327" s="11">
        <v>50732.1534722219</v>
      </c>
      <c r="D327" s="11" t="s">
        <v>153</v>
      </c>
      <c r="E327" s="11">
        <v>345600</v>
      </c>
      <c r="F327" s="11">
        <v>45697256</v>
      </c>
      <c r="G327" s="11">
        <v>46868.100694444802</v>
      </c>
      <c r="H327" s="11">
        <v>46615.119444443902</v>
      </c>
      <c r="I327" s="11">
        <v>17723</v>
      </c>
      <c r="J327" s="11">
        <v>1</v>
      </c>
      <c r="K327" s="11">
        <v>63</v>
      </c>
      <c r="L327" s="11">
        <v>6866</v>
      </c>
      <c r="M327" s="11">
        <v>131</v>
      </c>
      <c r="N327" s="11">
        <v>130</v>
      </c>
      <c r="O327" s="11">
        <v>92</v>
      </c>
      <c r="P327" s="11">
        <v>99.23</v>
      </c>
      <c r="Q327" s="11">
        <v>616</v>
      </c>
      <c r="R327" s="11" t="s">
        <v>154</v>
      </c>
      <c r="S327" s="11" t="s">
        <v>155</v>
      </c>
      <c r="T327" s="11" t="s">
        <v>156</v>
      </c>
      <c r="U327" s="11">
        <v>21</v>
      </c>
      <c r="V327" s="11" t="s">
        <v>154</v>
      </c>
      <c r="W327" s="11" t="s">
        <v>157</v>
      </c>
      <c r="X327" s="11"/>
      <c r="Y327" s="11">
        <v>10</v>
      </c>
      <c r="Z327" s="11">
        <v>10</v>
      </c>
      <c r="AA327" s="11">
        <v>10</v>
      </c>
      <c r="AB327" s="11">
        <v>10</v>
      </c>
      <c r="AC327" s="11">
        <v>10</v>
      </c>
      <c r="AD327" s="11">
        <v>10</v>
      </c>
      <c r="AE327" s="11">
        <v>10</v>
      </c>
      <c r="AF327" s="11">
        <v>10</v>
      </c>
      <c r="AG327" s="11">
        <v>10</v>
      </c>
      <c r="AH327" s="11">
        <v>10</v>
      </c>
      <c r="AI327" s="11">
        <v>10</v>
      </c>
      <c r="AJ327" s="11">
        <v>10</v>
      </c>
      <c r="AK327" s="11">
        <v>10</v>
      </c>
      <c r="AL327" s="11">
        <v>120</v>
      </c>
      <c r="AM327" s="11">
        <v>60</v>
      </c>
      <c r="AN327" s="11">
        <v>10</v>
      </c>
      <c r="AO327" s="11">
        <v>120</v>
      </c>
      <c r="AP327" s="11">
        <v>60</v>
      </c>
      <c r="AQ327" s="11">
        <v>40</v>
      </c>
      <c r="AR327" s="11">
        <v>0</v>
      </c>
      <c r="AS327" s="11">
        <v>130</v>
      </c>
      <c r="AT327" s="11">
        <v>964</v>
      </c>
      <c r="AU327" s="11">
        <v>458</v>
      </c>
      <c r="AV327" s="11">
        <v>605</v>
      </c>
      <c r="AW327" s="11">
        <v>744</v>
      </c>
      <c r="AX327" s="11">
        <v>3186</v>
      </c>
      <c r="AY327" s="11">
        <v>517</v>
      </c>
      <c r="AZ327" s="11">
        <v>1399</v>
      </c>
      <c r="BA327" s="11">
        <v>567</v>
      </c>
      <c r="BB327" s="11">
        <v>163</v>
      </c>
      <c r="BC327" s="11">
        <v>791</v>
      </c>
      <c r="BD327" s="11">
        <v>877</v>
      </c>
      <c r="BE327" s="11">
        <v>3086</v>
      </c>
      <c r="BF327" s="11">
        <v>1454</v>
      </c>
      <c r="BG327" s="11">
        <v>8</v>
      </c>
      <c r="BH327" s="11">
        <v>9</v>
      </c>
      <c r="BI327" s="11">
        <v>7</v>
      </c>
      <c r="BJ327" s="11">
        <v>9</v>
      </c>
      <c r="BK327" s="11">
        <v>8</v>
      </c>
      <c r="BL327" s="11">
        <v>9</v>
      </c>
      <c r="BM327" s="11">
        <v>10</v>
      </c>
      <c r="BN327" s="11">
        <v>10</v>
      </c>
      <c r="BO327" s="11">
        <v>8</v>
      </c>
      <c r="BP327" s="11">
        <v>9</v>
      </c>
      <c r="BQ327" s="11">
        <v>10</v>
      </c>
      <c r="BR327" s="11">
        <v>11</v>
      </c>
      <c r="BS327" s="11">
        <v>23</v>
      </c>
      <c r="BT327" s="11">
        <v>5</v>
      </c>
      <c r="BU327" s="11">
        <v>3</v>
      </c>
      <c r="BV327" s="11">
        <v>3</v>
      </c>
      <c r="BW327" s="11">
        <v>2</v>
      </c>
      <c r="BX327" s="11">
        <v>8</v>
      </c>
      <c r="BY327" s="11">
        <v>5</v>
      </c>
      <c r="BZ327" s="11">
        <v>2</v>
      </c>
      <c r="CA327" s="11">
        <v>2</v>
      </c>
      <c r="CB327" s="11">
        <v>2</v>
      </c>
      <c r="CC327" s="11">
        <v>2</v>
      </c>
      <c r="CD327" s="11">
        <v>2</v>
      </c>
      <c r="CE327" s="11">
        <v>4</v>
      </c>
      <c r="CF327" s="11">
        <v>9</v>
      </c>
      <c r="CG327" s="11">
        <v>2</v>
      </c>
      <c r="CH327" s="11">
        <v>2</v>
      </c>
      <c r="CI327" s="11" t="s">
        <v>158</v>
      </c>
      <c r="CJ327" s="11" t="s">
        <v>158</v>
      </c>
      <c r="CK327" s="11" t="s">
        <v>158</v>
      </c>
      <c r="CL327" s="11" t="s">
        <v>158</v>
      </c>
      <c r="CM327" s="11" t="s">
        <v>158</v>
      </c>
      <c r="CN327" s="11" t="s">
        <v>158</v>
      </c>
      <c r="CO327" s="11" t="s">
        <v>158</v>
      </c>
      <c r="CP327" s="11" t="s">
        <v>158</v>
      </c>
      <c r="CQ327" s="11" t="s">
        <v>158</v>
      </c>
      <c r="CR327" s="11" t="s">
        <v>158</v>
      </c>
      <c r="CS327" s="11" t="s">
        <v>158</v>
      </c>
      <c r="CT327" s="11" t="s">
        <v>154</v>
      </c>
      <c r="CU327" s="11" t="s">
        <v>154</v>
      </c>
      <c r="CV327" s="11" t="s">
        <v>154</v>
      </c>
      <c r="CW327" s="11" t="s">
        <v>154</v>
      </c>
      <c r="CX327" s="11" t="s">
        <v>154</v>
      </c>
      <c r="CY327" s="11" t="s">
        <v>154</v>
      </c>
      <c r="CZ327" s="11" t="s">
        <v>154</v>
      </c>
      <c r="DA327" s="11" t="s">
        <v>154</v>
      </c>
      <c r="DB327" s="11" t="s">
        <v>154</v>
      </c>
      <c r="DC327" s="11" t="s">
        <v>154</v>
      </c>
      <c r="DD327" s="11" t="s">
        <v>154</v>
      </c>
      <c r="DE327" s="11" t="s">
        <v>154</v>
      </c>
      <c r="DF327" s="11" t="s">
        <v>154</v>
      </c>
      <c r="DG327" s="11" t="s">
        <v>157</v>
      </c>
      <c r="DH327" s="11" t="s">
        <v>157</v>
      </c>
      <c r="DI327" s="11" t="s">
        <v>157</v>
      </c>
      <c r="DJ327" s="11" t="s">
        <v>157</v>
      </c>
      <c r="DK327" s="11" t="s">
        <v>157</v>
      </c>
      <c r="DL327" s="11" t="s">
        <v>157</v>
      </c>
      <c r="DM327" s="11" t="s">
        <v>157</v>
      </c>
      <c r="DN327" s="11" t="s">
        <v>157</v>
      </c>
      <c r="DO327" s="11" t="s">
        <v>157</v>
      </c>
      <c r="DP327" s="11" t="s">
        <v>157</v>
      </c>
      <c r="DQ327" s="11" t="s">
        <v>157</v>
      </c>
      <c r="DR327" s="11" t="s">
        <v>157</v>
      </c>
      <c r="DS327" s="11" t="s">
        <v>157</v>
      </c>
      <c r="DT327" s="11" t="b">
        <v>1</v>
      </c>
      <c r="DU327" s="11" t="b">
        <v>1</v>
      </c>
      <c r="DV327" s="11" t="b">
        <v>1</v>
      </c>
      <c r="DW327" s="11" t="b">
        <v>1</v>
      </c>
      <c r="DX327" s="11" t="b">
        <v>1</v>
      </c>
      <c r="DY327" s="11" t="b">
        <v>1</v>
      </c>
      <c r="DZ327" s="11" t="b">
        <v>1</v>
      </c>
      <c r="EA327" s="11" t="b">
        <v>1</v>
      </c>
      <c r="EB327" s="11" t="b">
        <v>1</v>
      </c>
      <c r="EC327" s="11" t="b">
        <v>1</v>
      </c>
      <c r="ED327" s="11" t="b">
        <v>1</v>
      </c>
      <c r="EE327" s="11" t="b">
        <v>1</v>
      </c>
      <c r="EF327" s="11" t="b">
        <v>1</v>
      </c>
      <c r="EG327" s="11">
        <v>3.0779000000000001E-2</v>
      </c>
      <c r="EH327" s="11">
        <v>3.2599000000000003E-2</v>
      </c>
      <c r="EI327" s="11">
        <v>3.422E-2</v>
      </c>
      <c r="EJ327" s="11">
        <v>3.4680999999999997E-2</v>
      </c>
      <c r="EK327" s="11">
        <v>0.163628</v>
      </c>
      <c r="EL327" s="11">
        <v>3.5105999999999998E-2</v>
      </c>
      <c r="EM327" s="11">
        <v>3.7512999999999998E-2</v>
      </c>
      <c r="EN327" s="11">
        <v>3.6007999999999998E-2</v>
      </c>
      <c r="EO327" s="11">
        <v>3.7033999999999997E-2</v>
      </c>
      <c r="EP327" s="11">
        <v>3.4951999999999997E-2</v>
      </c>
      <c r="EQ327" s="11">
        <v>4.2993999999999997E-2</v>
      </c>
      <c r="ER327" s="11">
        <v>4.2480999999999998E-2</v>
      </c>
      <c r="ES327" s="11">
        <v>2.1249000000000001E-2</v>
      </c>
      <c r="ET327" s="11">
        <v>3.4951999999999997E-2</v>
      </c>
      <c r="EU327" s="11">
        <v>4.2993999999999997E-2</v>
      </c>
      <c r="EV327" s="11" t="s">
        <v>293</v>
      </c>
      <c r="EW327" s="11" t="s">
        <v>473</v>
      </c>
    </row>
    <row r="328" spans="1:153" ht="12.75" x14ac:dyDescent="0.2">
      <c r="A328" s="11"/>
      <c r="B328" s="11">
        <v>38364576</v>
      </c>
      <c r="C328" s="11">
        <v>50841.816666666302</v>
      </c>
      <c r="D328" s="11" t="s">
        <v>153</v>
      </c>
      <c r="E328" s="11">
        <v>345600</v>
      </c>
      <c r="F328" s="11">
        <v>45697242</v>
      </c>
      <c r="G328" s="11">
        <v>47169.121527778203</v>
      </c>
      <c r="H328" s="11">
        <v>46880.879861110501</v>
      </c>
      <c r="I328" s="11">
        <v>112467</v>
      </c>
      <c r="J328" s="11">
        <v>1</v>
      </c>
      <c r="K328" s="11">
        <v>35</v>
      </c>
      <c r="L328" s="11">
        <v>3356</v>
      </c>
      <c r="M328" s="11">
        <v>131</v>
      </c>
      <c r="N328" s="11">
        <v>130</v>
      </c>
      <c r="O328" s="11">
        <v>92</v>
      </c>
      <c r="P328" s="11">
        <v>99.23</v>
      </c>
      <c r="Q328" s="11">
        <v>81585</v>
      </c>
      <c r="R328" s="11" t="s">
        <v>154</v>
      </c>
      <c r="S328" s="11" t="s">
        <v>155</v>
      </c>
      <c r="T328" s="11" t="s">
        <v>156</v>
      </c>
      <c r="U328" s="11">
        <v>19</v>
      </c>
      <c r="V328" s="11" t="s">
        <v>154</v>
      </c>
      <c r="W328" s="11" t="s">
        <v>157</v>
      </c>
      <c r="X328" s="11">
        <v>4</v>
      </c>
      <c r="Y328" s="11">
        <v>10</v>
      </c>
      <c r="Z328" s="11">
        <v>10</v>
      </c>
      <c r="AA328" s="11">
        <v>10</v>
      </c>
      <c r="AB328" s="11">
        <v>10</v>
      </c>
      <c r="AC328" s="11">
        <v>10</v>
      </c>
      <c r="AD328" s="11">
        <v>10</v>
      </c>
      <c r="AE328" s="11">
        <v>10</v>
      </c>
      <c r="AF328" s="11">
        <v>10</v>
      </c>
      <c r="AG328" s="11">
        <v>10</v>
      </c>
      <c r="AH328" s="11">
        <v>10</v>
      </c>
      <c r="AI328" s="11">
        <v>10</v>
      </c>
      <c r="AJ328" s="11">
        <v>10</v>
      </c>
      <c r="AK328" s="11">
        <v>10</v>
      </c>
      <c r="AL328" s="11">
        <v>120</v>
      </c>
      <c r="AM328" s="11">
        <v>60</v>
      </c>
      <c r="AN328" s="11">
        <v>10</v>
      </c>
      <c r="AO328" s="11">
        <v>120</v>
      </c>
      <c r="AP328" s="11">
        <v>60</v>
      </c>
      <c r="AQ328" s="11">
        <v>40</v>
      </c>
      <c r="AR328" s="11">
        <v>0</v>
      </c>
      <c r="AS328" s="11">
        <v>130</v>
      </c>
      <c r="AT328" s="11">
        <v>4109</v>
      </c>
      <c r="AU328" s="11">
        <v>2167</v>
      </c>
      <c r="AV328" s="11">
        <v>2045</v>
      </c>
      <c r="AW328" s="11">
        <v>1114</v>
      </c>
      <c r="AX328" s="11">
        <v>1912</v>
      </c>
      <c r="AY328" s="11">
        <v>1068</v>
      </c>
      <c r="AZ328" s="11">
        <v>4716</v>
      </c>
      <c r="BA328" s="11">
        <v>2269</v>
      </c>
      <c r="BB328" s="11">
        <v>1444</v>
      </c>
      <c r="BC328" s="11">
        <v>2191</v>
      </c>
      <c r="BD328" s="11">
        <v>1666</v>
      </c>
      <c r="BE328" s="11">
        <v>3472</v>
      </c>
      <c r="BF328" s="11">
        <v>2068</v>
      </c>
      <c r="BG328" s="11">
        <v>12</v>
      </c>
      <c r="BH328" s="11">
        <v>12</v>
      </c>
      <c r="BI328" s="11">
        <v>11</v>
      </c>
      <c r="BJ328" s="11">
        <v>14</v>
      </c>
      <c r="BK328" s="11">
        <v>11</v>
      </c>
      <c r="BL328" s="11">
        <v>12</v>
      </c>
      <c r="BM328" s="11">
        <v>14</v>
      </c>
      <c r="BN328" s="11">
        <v>13</v>
      </c>
      <c r="BO328" s="11">
        <v>12</v>
      </c>
      <c r="BP328" s="11">
        <v>13</v>
      </c>
      <c r="BQ328" s="11">
        <v>12</v>
      </c>
      <c r="BR328" s="11">
        <v>18</v>
      </c>
      <c r="BS328" s="11">
        <v>28</v>
      </c>
      <c r="BT328" s="11">
        <v>7</v>
      </c>
      <c r="BU328" s="11">
        <v>6</v>
      </c>
      <c r="BV328" s="11">
        <v>5</v>
      </c>
      <c r="BW328" s="11">
        <v>4</v>
      </c>
      <c r="BX328" s="11">
        <v>6</v>
      </c>
      <c r="BY328" s="11">
        <v>3</v>
      </c>
      <c r="BZ328" s="11">
        <v>5</v>
      </c>
      <c r="CA328" s="11">
        <v>8</v>
      </c>
      <c r="CB328" s="11">
        <v>2</v>
      </c>
      <c r="CC328" s="11">
        <v>6</v>
      </c>
      <c r="CD328" s="11">
        <v>3</v>
      </c>
      <c r="CE328" s="11">
        <v>3</v>
      </c>
      <c r="CF328" s="11">
        <v>5</v>
      </c>
      <c r="CG328" s="11">
        <v>8</v>
      </c>
      <c r="CH328" s="11">
        <v>2</v>
      </c>
      <c r="CI328" s="11" t="s">
        <v>158</v>
      </c>
      <c r="CJ328" s="11" t="s">
        <v>158</v>
      </c>
      <c r="CK328" s="11" t="s">
        <v>158</v>
      </c>
      <c r="CL328" s="11" t="s">
        <v>158</v>
      </c>
      <c r="CM328" s="11" t="s">
        <v>158</v>
      </c>
      <c r="CN328" s="11" t="s">
        <v>158</v>
      </c>
      <c r="CO328" s="11" t="s">
        <v>158</v>
      </c>
      <c r="CP328" s="11" t="s">
        <v>158</v>
      </c>
      <c r="CQ328" s="11" t="s">
        <v>158</v>
      </c>
      <c r="CR328" s="11" t="s">
        <v>158</v>
      </c>
      <c r="CS328" s="11" t="s">
        <v>158</v>
      </c>
      <c r="CT328" s="11" t="s">
        <v>154</v>
      </c>
      <c r="CU328" s="11" t="s">
        <v>154</v>
      </c>
      <c r="CV328" s="11" t="s">
        <v>154</v>
      </c>
      <c r="CW328" s="11" t="s">
        <v>154</v>
      </c>
      <c r="CX328" s="11" t="s">
        <v>154</v>
      </c>
      <c r="CY328" s="11" t="s">
        <v>154</v>
      </c>
      <c r="CZ328" s="11" t="s">
        <v>154</v>
      </c>
      <c r="DA328" s="11" t="s">
        <v>154</v>
      </c>
      <c r="DB328" s="11" t="s">
        <v>154</v>
      </c>
      <c r="DC328" s="11" t="s">
        <v>154</v>
      </c>
      <c r="DD328" s="11" t="s">
        <v>154</v>
      </c>
      <c r="DE328" s="11" t="s">
        <v>154</v>
      </c>
      <c r="DF328" s="11" t="s">
        <v>154</v>
      </c>
      <c r="DG328" s="11" t="s">
        <v>157</v>
      </c>
      <c r="DH328" s="11" t="s">
        <v>157</v>
      </c>
      <c r="DI328" s="11" t="s">
        <v>157</v>
      </c>
      <c r="DJ328" s="11" t="s">
        <v>157</v>
      </c>
      <c r="DK328" s="11" t="s">
        <v>157</v>
      </c>
      <c r="DL328" s="11" t="s">
        <v>157</v>
      </c>
      <c r="DM328" s="11" t="s">
        <v>157</v>
      </c>
      <c r="DN328" s="11" t="s">
        <v>157</v>
      </c>
      <c r="DO328" s="11" t="s">
        <v>157</v>
      </c>
      <c r="DP328" s="11" t="s">
        <v>157</v>
      </c>
      <c r="DQ328" s="11" t="s">
        <v>157</v>
      </c>
      <c r="DR328" s="11" t="s">
        <v>157</v>
      </c>
      <c r="DS328" s="11" t="s">
        <v>157</v>
      </c>
      <c r="DT328" s="11" t="b">
        <v>1</v>
      </c>
      <c r="DU328" s="11" t="b">
        <v>1</v>
      </c>
      <c r="DV328" s="11" t="b">
        <v>1</v>
      </c>
      <c r="DW328" s="11" t="b">
        <v>1</v>
      </c>
      <c r="DX328" s="11" t="b">
        <v>1</v>
      </c>
      <c r="DY328" s="11" t="b">
        <v>1</v>
      </c>
      <c r="DZ328" s="11" t="b">
        <v>1</v>
      </c>
      <c r="EA328" s="11" t="b">
        <v>1</v>
      </c>
      <c r="EB328" s="11" t="b">
        <v>1</v>
      </c>
      <c r="EC328" s="11" t="b">
        <v>1</v>
      </c>
      <c r="ED328" s="11" t="b">
        <v>1</v>
      </c>
      <c r="EE328" s="11" t="b">
        <v>1</v>
      </c>
      <c r="EF328" s="11" t="b">
        <v>1</v>
      </c>
      <c r="EG328" s="11">
        <v>2.8153000000000001E-2</v>
      </c>
      <c r="EH328" s="11">
        <v>3.4264999999999997E-2</v>
      </c>
      <c r="EI328" s="11">
        <v>3.0186999999999999E-2</v>
      </c>
      <c r="EJ328" s="11">
        <v>3.5950999999999997E-2</v>
      </c>
      <c r="EK328" s="11">
        <v>3.0779000000000001E-2</v>
      </c>
      <c r="EL328" s="11">
        <v>2.9704000000000001E-2</v>
      </c>
      <c r="EM328" s="11">
        <v>3.7894999999999998E-2</v>
      </c>
      <c r="EN328" s="11">
        <v>0.155282</v>
      </c>
      <c r="EO328" s="11">
        <v>3.5075000000000002E-2</v>
      </c>
      <c r="EP328" s="11">
        <v>3.5004E-2</v>
      </c>
      <c r="EQ328" s="11">
        <v>3.4762000000000001E-2</v>
      </c>
      <c r="ER328" s="11">
        <v>4.2201000000000002E-2</v>
      </c>
      <c r="ES328" s="11">
        <v>1.6348000000000001E-2</v>
      </c>
      <c r="ET328" s="11">
        <v>3.5004E-2</v>
      </c>
      <c r="EU328" s="11">
        <v>3.4762000000000001E-2</v>
      </c>
      <c r="EV328" s="11" t="s">
        <v>293</v>
      </c>
      <c r="EW328" s="11" t="s">
        <v>474</v>
      </c>
    </row>
    <row r="329" spans="1:153" ht="12.75" x14ac:dyDescent="0.2">
      <c r="A329" s="11"/>
      <c r="B329" s="11">
        <v>74119742</v>
      </c>
      <c r="C329" s="11">
        <v>45380.589583333298</v>
      </c>
      <c r="D329" s="11" t="s">
        <v>153</v>
      </c>
      <c r="E329" s="11">
        <v>345600</v>
      </c>
      <c r="F329" s="11">
        <v>77904492</v>
      </c>
      <c r="G329" s="11">
        <v>55918.793750001998</v>
      </c>
      <c r="H329" s="11">
        <v>54605.649305553001</v>
      </c>
      <c r="I329" s="11">
        <v>332455</v>
      </c>
      <c r="J329" s="11">
        <v>1</v>
      </c>
      <c r="K329" s="11">
        <v>74</v>
      </c>
      <c r="L329" s="11">
        <v>177761</v>
      </c>
      <c r="M329" s="11">
        <v>131</v>
      </c>
      <c r="N329" s="11">
        <v>131</v>
      </c>
      <c r="O329" s="11">
        <v>92</v>
      </c>
      <c r="P329" s="11">
        <v>100</v>
      </c>
      <c r="Q329" s="11">
        <v>217136</v>
      </c>
      <c r="R329" s="11" t="s">
        <v>154</v>
      </c>
      <c r="S329" s="11" t="s">
        <v>155</v>
      </c>
      <c r="T329" s="11" t="s">
        <v>208</v>
      </c>
      <c r="U329" s="11">
        <v>18</v>
      </c>
      <c r="V329" s="11" t="s">
        <v>154</v>
      </c>
      <c r="W329" s="11" t="s">
        <v>157</v>
      </c>
      <c r="X329" s="11">
        <v>3</v>
      </c>
      <c r="Y329" s="11">
        <v>1</v>
      </c>
      <c r="Z329" s="11">
        <v>10</v>
      </c>
      <c r="AA329" s="11">
        <v>10</v>
      </c>
      <c r="AB329" s="11">
        <v>10</v>
      </c>
      <c r="AC329" s="11">
        <v>10</v>
      </c>
      <c r="AD329" s="11">
        <v>10</v>
      </c>
      <c r="AE329" s="11">
        <v>10</v>
      </c>
      <c r="AF329" s="11">
        <v>10</v>
      </c>
      <c r="AG329" s="11">
        <v>10</v>
      </c>
      <c r="AH329" s="11">
        <v>10</v>
      </c>
      <c r="AI329" s="11">
        <v>10</v>
      </c>
      <c r="AJ329" s="11">
        <v>10</v>
      </c>
      <c r="AK329" s="11">
        <v>10</v>
      </c>
      <c r="AL329" s="11">
        <v>10</v>
      </c>
      <c r="AM329" s="11">
        <v>121</v>
      </c>
      <c r="AN329" s="11">
        <v>60</v>
      </c>
      <c r="AO329" s="11">
        <v>10</v>
      </c>
      <c r="AP329" s="11">
        <v>120</v>
      </c>
      <c r="AQ329" s="11">
        <v>60</v>
      </c>
      <c r="AR329" s="11">
        <v>40</v>
      </c>
      <c r="AS329" s="11">
        <v>1</v>
      </c>
      <c r="AT329" s="11">
        <v>130</v>
      </c>
      <c r="AU329" s="11">
        <v>333</v>
      </c>
      <c r="AV329" s="11">
        <v>28219</v>
      </c>
      <c r="AW329" s="11">
        <v>11581</v>
      </c>
      <c r="AX329" s="11">
        <v>3231</v>
      </c>
      <c r="AY329" s="11">
        <v>6239</v>
      </c>
      <c r="AZ329" s="11">
        <v>20740</v>
      </c>
      <c r="BA329" s="11">
        <v>14423</v>
      </c>
      <c r="BB329" s="11">
        <v>12317</v>
      </c>
      <c r="BC329" s="11">
        <v>1477</v>
      </c>
      <c r="BD329" s="11">
        <v>483</v>
      </c>
      <c r="BE329" s="11">
        <v>5658</v>
      </c>
      <c r="BF329" s="11">
        <v>2230</v>
      </c>
      <c r="BG329" s="11">
        <v>3342</v>
      </c>
      <c r="BH329" s="11">
        <v>195</v>
      </c>
      <c r="BI329" s="11">
        <v>11</v>
      </c>
      <c r="BJ329" s="11">
        <v>11</v>
      </c>
      <c r="BK329" s="11">
        <v>9</v>
      </c>
      <c r="BL329" s="11">
        <v>16</v>
      </c>
      <c r="BM329" s="11">
        <v>10</v>
      </c>
      <c r="BN329" s="11">
        <v>7</v>
      </c>
      <c r="BO329" s="11">
        <v>15</v>
      </c>
      <c r="BP329" s="11">
        <v>13</v>
      </c>
      <c r="BQ329" s="11">
        <v>12</v>
      </c>
      <c r="BR329" s="11">
        <v>12</v>
      </c>
      <c r="BS329" s="11">
        <v>13</v>
      </c>
      <c r="BT329" s="11">
        <v>19</v>
      </c>
      <c r="BU329" s="11">
        <v>23</v>
      </c>
      <c r="BV329" s="11">
        <v>6</v>
      </c>
      <c r="BW329" s="11">
        <v>3</v>
      </c>
      <c r="BX329" s="11">
        <v>7</v>
      </c>
      <c r="BY329" s="11">
        <v>5</v>
      </c>
      <c r="BZ329" s="11">
        <v>10</v>
      </c>
      <c r="CA329" s="11">
        <v>11</v>
      </c>
      <c r="CB329" s="11">
        <v>8</v>
      </c>
      <c r="CC329" s="11">
        <v>11</v>
      </c>
      <c r="CD329" s="11">
        <v>3</v>
      </c>
      <c r="CE329" s="11">
        <v>7</v>
      </c>
      <c r="CF329" s="11">
        <v>6</v>
      </c>
      <c r="CG329" s="11">
        <v>6</v>
      </c>
      <c r="CH329" s="11">
        <v>3</v>
      </c>
      <c r="CI329" s="11" t="s">
        <v>158</v>
      </c>
      <c r="CJ329" s="11" t="s">
        <v>158</v>
      </c>
      <c r="CK329" s="11" t="s">
        <v>158</v>
      </c>
      <c r="CL329" s="11" t="s">
        <v>158</v>
      </c>
      <c r="CM329" s="11" t="s">
        <v>158</v>
      </c>
      <c r="CN329" s="11" t="s">
        <v>158</v>
      </c>
      <c r="CO329" s="11" t="s">
        <v>158</v>
      </c>
      <c r="CP329" s="11" t="s">
        <v>158</v>
      </c>
      <c r="CQ329" s="11" t="s">
        <v>158</v>
      </c>
      <c r="CR329" s="11" t="s">
        <v>158</v>
      </c>
      <c r="CS329" s="11" t="s">
        <v>158</v>
      </c>
      <c r="CT329" s="11" t="s">
        <v>158</v>
      </c>
      <c r="CU329" s="11" t="s">
        <v>158</v>
      </c>
      <c r="CV329" s="11" t="s">
        <v>154</v>
      </c>
      <c r="CW329" s="11" t="s">
        <v>154</v>
      </c>
      <c r="CX329" s="11" t="s">
        <v>154</v>
      </c>
      <c r="CY329" s="11" t="s">
        <v>154</v>
      </c>
      <c r="CZ329" s="11" t="s">
        <v>154</v>
      </c>
      <c r="DA329" s="11" t="s">
        <v>154</v>
      </c>
      <c r="DB329" s="11" t="s">
        <v>154</v>
      </c>
      <c r="DC329" s="11" t="s">
        <v>154</v>
      </c>
      <c r="DD329" s="11" t="s">
        <v>154</v>
      </c>
      <c r="DE329" s="11" t="s">
        <v>154</v>
      </c>
      <c r="DF329" s="11" t="s">
        <v>154</v>
      </c>
      <c r="DG329" s="11" t="s">
        <v>154</v>
      </c>
      <c r="DH329" s="11" t="s">
        <v>154</v>
      </c>
      <c r="DI329" s="11" t="s">
        <v>157</v>
      </c>
      <c r="DJ329" s="11" t="s">
        <v>157</v>
      </c>
      <c r="DK329" s="11" t="s">
        <v>157</v>
      </c>
      <c r="DL329" s="11" t="s">
        <v>157</v>
      </c>
      <c r="DM329" s="11" t="s">
        <v>157</v>
      </c>
      <c r="DN329" s="11" t="s">
        <v>157</v>
      </c>
      <c r="DO329" s="11" t="s">
        <v>157</v>
      </c>
      <c r="DP329" s="11" t="s">
        <v>157</v>
      </c>
      <c r="DQ329" s="11" t="s">
        <v>157</v>
      </c>
      <c r="DR329" s="11" t="s">
        <v>157</v>
      </c>
      <c r="DS329" s="11" t="s">
        <v>157</v>
      </c>
      <c r="DT329" s="11" t="s">
        <v>157</v>
      </c>
      <c r="DU329" s="11" t="s">
        <v>157</v>
      </c>
      <c r="DV329" s="11" t="b">
        <v>1</v>
      </c>
      <c r="DW329" s="11" t="b">
        <v>1</v>
      </c>
      <c r="DX329" s="11" t="b">
        <v>1</v>
      </c>
      <c r="DY329" s="11" t="b">
        <v>1</v>
      </c>
      <c r="DZ329" s="11" t="b">
        <v>1</v>
      </c>
      <c r="EA329" s="11" t="b">
        <v>1</v>
      </c>
      <c r="EB329" s="11" t="b">
        <v>1</v>
      </c>
      <c r="EC329" s="11" t="b">
        <v>1</v>
      </c>
      <c r="ED329" s="11" t="b">
        <v>1</v>
      </c>
      <c r="EE329" s="11" t="b">
        <v>1</v>
      </c>
      <c r="EF329" s="11" t="b">
        <v>1</v>
      </c>
      <c r="EG329" s="11" t="b">
        <v>1</v>
      </c>
      <c r="EH329" s="11" t="b">
        <v>1</v>
      </c>
      <c r="EI329" s="11">
        <v>1.1487000000000001E-2</v>
      </c>
      <c r="EJ329" s="11">
        <v>1.6066E-2</v>
      </c>
      <c r="EK329" s="11">
        <v>1.2122000000000001E-2</v>
      </c>
      <c r="EL329" s="11">
        <v>3.7044000000000001E-2</v>
      </c>
      <c r="EM329" s="11">
        <v>3.0196000000000001E-2</v>
      </c>
      <c r="EN329" s="11">
        <v>2.5288000000000001E-2</v>
      </c>
      <c r="EO329" s="11">
        <v>3.6741999999999997E-2</v>
      </c>
      <c r="EP329" s="11">
        <v>3.5021999999999998E-2</v>
      </c>
      <c r="EQ329" s="11">
        <v>1.6482E-2</v>
      </c>
      <c r="ER329" s="11">
        <v>1.5406E-2</v>
      </c>
      <c r="ES329" s="11">
        <v>1.8023000000000001E-2</v>
      </c>
      <c r="ET329" s="11">
        <v>5.0869999999999999E-2</v>
      </c>
      <c r="EU329" s="11">
        <v>3.4678E-2</v>
      </c>
      <c r="EV329" s="11" t="s">
        <v>475</v>
      </c>
      <c r="EW329" s="11" t="s">
        <v>476</v>
      </c>
    </row>
    <row r="330" spans="1:153" ht="12.75" x14ac:dyDescent="0.2">
      <c r="A330" s="11"/>
      <c r="B330" s="11">
        <v>66953680</v>
      </c>
      <c r="C330" s="11">
        <v>46828.143749999901</v>
      </c>
      <c r="D330" s="11" t="s">
        <v>153</v>
      </c>
      <c r="E330" s="11">
        <v>345600</v>
      </c>
      <c r="F330" s="11">
        <v>73386296</v>
      </c>
      <c r="G330" s="11">
        <v>54152.804861112803</v>
      </c>
      <c r="H330" s="11">
        <v>53046.5215277756</v>
      </c>
      <c r="I330" s="11">
        <v>217311</v>
      </c>
      <c r="J330" s="11">
        <v>1</v>
      </c>
      <c r="K330" s="11">
        <v>41</v>
      </c>
      <c r="L330" s="11">
        <v>9323</v>
      </c>
      <c r="M330" s="11">
        <v>131</v>
      </c>
      <c r="N330" s="11">
        <v>131</v>
      </c>
      <c r="O330" s="11">
        <v>92</v>
      </c>
      <c r="P330" s="11">
        <v>100</v>
      </c>
      <c r="Q330" s="11">
        <v>191686</v>
      </c>
      <c r="R330" s="11" t="s">
        <v>154</v>
      </c>
      <c r="S330" s="11" t="s">
        <v>155</v>
      </c>
      <c r="T330" s="11" t="s">
        <v>208</v>
      </c>
      <c r="U330" s="11">
        <v>10</v>
      </c>
      <c r="V330" s="11" t="s">
        <v>154</v>
      </c>
      <c r="W330" s="11" t="s">
        <v>157</v>
      </c>
      <c r="X330" s="11">
        <v>4</v>
      </c>
      <c r="Y330" s="11">
        <v>1</v>
      </c>
      <c r="Z330" s="11">
        <v>10</v>
      </c>
      <c r="AA330" s="11">
        <v>10</v>
      </c>
      <c r="AB330" s="11">
        <v>10</v>
      </c>
      <c r="AC330" s="11">
        <v>10</v>
      </c>
      <c r="AD330" s="11">
        <v>10</v>
      </c>
      <c r="AE330" s="11">
        <v>10</v>
      </c>
      <c r="AF330" s="11">
        <v>10</v>
      </c>
      <c r="AG330" s="11">
        <v>10</v>
      </c>
      <c r="AH330" s="11">
        <v>10</v>
      </c>
      <c r="AI330" s="11">
        <v>10</v>
      </c>
      <c r="AJ330" s="11">
        <v>10</v>
      </c>
      <c r="AK330" s="11">
        <v>10</v>
      </c>
      <c r="AL330" s="11">
        <v>10</v>
      </c>
      <c r="AM330" s="11">
        <v>121</v>
      </c>
      <c r="AN330" s="11">
        <v>60</v>
      </c>
      <c r="AO330" s="11">
        <v>10</v>
      </c>
      <c r="AP330" s="11">
        <v>120</v>
      </c>
      <c r="AQ330" s="11">
        <v>60</v>
      </c>
      <c r="AR330" s="11">
        <v>40</v>
      </c>
      <c r="AS330" s="11">
        <v>1</v>
      </c>
      <c r="AT330" s="11">
        <v>130</v>
      </c>
      <c r="AU330" s="11">
        <v>1957</v>
      </c>
      <c r="AV330" s="11">
        <v>1831</v>
      </c>
      <c r="AW330" s="11">
        <v>591</v>
      </c>
      <c r="AX330" s="11">
        <v>625</v>
      </c>
      <c r="AY330" s="11">
        <v>683</v>
      </c>
      <c r="AZ330" s="11">
        <v>2239</v>
      </c>
      <c r="BA330" s="11">
        <v>2061</v>
      </c>
      <c r="BB330" s="11">
        <v>735</v>
      </c>
      <c r="BC330" s="11">
        <v>2214</v>
      </c>
      <c r="BD330" s="11">
        <v>718</v>
      </c>
      <c r="BE330" s="11">
        <v>649</v>
      </c>
      <c r="BF330" s="11">
        <v>4329</v>
      </c>
      <c r="BG330" s="11">
        <v>4823</v>
      </c>
      <c r="BH330" s="11">
        <v>1927</v>
      </c>
      <c r="BI330" s="11">
        <v>14</v>
      </c>
      <c r="BJ330" s="11">
        <v>14</v>
      </c>
      <c r="BK330" s="11">
        <v>12</v>
      </c>
      <c r="BL330" s="11">
        <v>16</v>
      </c>
      <c r="BM330" s="11">
        <v>20</v>
      </c>
      <c r="BN330" s="11">
        <v>21</v>
      </c>
      <c r="BO330" s="11">
        <v>19</v>
      </c>
      <c r="BP330" s="11">
        <v>18</v>
      </c>
      <c r="BQ330" s="11">
        <v>14</v>
      </c>
      <c r="BR330" s="11">
        <v>13</v>
      </c>
      <c r="BS330" s="11">
        <v>17</v>
      </c>
      <c r="BT330" s="11">
        <v>21</v>
      </c>
      <c r="BU330" s="11">
        <v>41</v>
      </c>
      <c r="BV330" s="11">
        <v>10</v>
      </c>
      <c r="BW330" s="11">
        <v>6</v>
      </c>
      <c r="BX330" s="11">
        <v>8</v>
      </c>
      <c r="BY330" s="11">
        <v>6</v>
      </c>
      <c r="BZ330" s="11">
        <v>20</v>
      </c>
      <c r="CA330" s="11">
        <v>24</v>
      </c>
      <c r="CB330" s="11">
        <v>6</v>
      </c>
      <c r="CC330" s="11">
        <v>20</v>
      </c>
      <c r="CD330" s="11">
        <v>12</v>
      </c>
      <c r="CE330" s="11">
        <v>8</v>
      </c>
      <c r="CF330" s="11">
        <v>8</v>
      </c>
      <c r="CG330" s="11">
        <v>7</v>
      </c>
      <c r="CH330" s="11">
        <v>12</v>
      </c>
      <c r="CI330" s="11" t="s">
        <v>158</v>
      </c>
      <c r="CJ330" s="11" t="s">
        <v>158</v>
      </c>
      <c r="CK330" s="11" t="s">
        <v>158</v>
      </c>
      <c r="CL330" s="11" t="s">
        <v>158</v>
      </c>
      <c r="CM330" s="11" t="s">
        <v>158</v>
      </c>
      <c r="CN330" s="11" t="s">
        <v>158</v>
      </c>
      <c r="CO330" s="11" t="s">
        <v>158</v>
      </c>
      <c r="CP330" s="11" t="s">
        <v>158</v>
      </c>
      <c r="CQ330" s="11" t="s">
        <v>158</v>
      </c>
      <c r="CR330" s="11" t="s">
        <v>158</v>
      </c>
      <c r="CS330" s="11" t="s">
        <v>158</v>
      </c>
      <c r="CT330" s="11" t="s">
        <v>158</v>
      </c>
      <c r="CU330" s="11" t="s">
        <v>158</v>
      </c>
      <c r="CV330" s="11" t="s">
        <v>154</v>
      </c>
      <c r="CW330" s="11" t="s">
        <v>154</v>
      </c>
      <c r="CX330" s="11" t="s">
        <v>154</v>
      </c>
      <c r="CY330" s="11" t="s">
        <v>154</v>
      </c>
      <c r="CZ330" s="11" t="s">
        <v>154</v>
      </c>
      <c r="DA330" s="11" t="s">
        <v>154</v>
      </c>
      <c r="DB330" s="11" t="s">
        <v>154</v>
      </c>
      <c r="DC330" s="11" t="s">
        <v>154</v>
      </c>
      <c r="DD330" s="11" t="s">
        <v>154</v>
      </c>
      <c r="DE330" s="11" t="s">
        <v>154</v>
      </c>
      <c r="DF330" s="11" t="s">
        <v>154</v>
      </c>
      <c r="DG330" s="11" t="s">
        <v>154</v>
      </c>
      <c r="DH330" s="11" t="s">
        <v>154</v>
      </c>
      <c r="DI330" s="11" t="s">
        <v>157</v>
      </c>
      <c r="DJ330" s="11" t="s">
        <v>157</v>
      </c>
      <c r="DK330" s="11" t="s">
        <v>157</v>
      </c>
      <c r="DL330" s="11" t="s">
        <v>157</v>
      </c>
      <c r="DM330" s="11" t="s">
        <v>157</v>
      </c>
      <c r="DN330" s="11" t="s">
        <v>157</v>
      </c>
      <c r="DO330" s="11" t="s">
        <v>157</v>
      </c>
      <c r="DP330" s="11" t="s">
        <v>157</v>
      </c>
      <c r="DQ330" s="11" t="s">
        <v>157</v>
      </c>
      <c r="DR330" s="11" t="s">
        <v>157</v>
      </c>
      <c r="DS330" s="11" t="s">
        <v>157</v>
      </c>
      <c r="DT330" s="11" t="s">
        <v>157</v>
      </c>
      <c r="DU330" s="11" t="s">
        <v>157</v>
      </c>
      <c r="DV330" s="11" t="b">
        <v>1</v>
      </c>
      <c r="DW330" s="11" t="b">
        <v>1</v>
      </c>
      <c r="DX330" s="11" t="b">
        <v>1</v>
      </c>
      <c r="DY330" s="11" t="b">
        <v>1</v>
      </c>
      <c r="DZ330" s="11" t="b">
        <v>1</v>
      </c>
      <c r="EA330" s="11" t="b">
        <v>1</v>
      </c>
      <c r="EB330" s="11" t="b">
        <v>1</v>
      </c>
      <c r="EC330" s="11" t="b">
        <v>1</v>
      </c>
      <c r="ED330" s="11" t="b">
        <v>1</v>
      </c>
      <c r="EE330" s="11" t="b">
        <v>1</v>
      </c>
      <c r="EF330" s="11" t="b">
        <v>1</v>
      </c>
      <c r="EG330" s="11" t="b">
        <v>1</v>
      </c>
      <c r="EH330" s="11" t="b">
        <v>1</v>
      </c>
      <c r="EI330" s="11">
        <v>2.8506E-2</v>
      </c>
      <c r="EJ330" s="11">
        <v>3.2511999999999999E-2</v>
      </c>
      <c r="EK330" s="11">
        <v>3.3626000000000003E-2</v>
      </c>
      <c r="EL330" s="11">
        <v>0.14122499999999999</v>
      </c>
      <c r="EM330" s="11">
        <v>7.5312000000000004E-2</v>
      </c>
      <c r="EN330" s="11">
        <v>5.0513000000000002E-2</v>
      </c>
      <c r="EO330" s="11">
        <v>0.17138500000000001</v>
      </c>
      <c r="EP330" s="11">
        <v>3.5032000000000001E-2</v>
      </c>
      <c r="EQ330" s="11">
        <v>0.124983</v>
      </c>
      <c r="ER330" s="11">
        <v>4.4617999999999998E-2</v>
      </c>
      <c r="ES330" s="11">
        <v>5.1614E-2</v>
      </c>
      <c r="ET330" s="11">
        <v>7.0971999999999993E-2</v>
      </c>
      <c r="EU330" s="11">
        <v>0.143758</v>
      </c>
      <c r="EV330" s="11" t="s">
        <v>248</v>
      </c>
      <c r="EW330" s="11" t="s">
        <v>477</v>
      </c>
    </row>
    <row r="331" spans="1:153" ht="12.75" x14ac:dyDescent="0.2">
      <c r="A331" s="11"/>
      <c r="B331" s="11">
        <v>38364558</v>
      </c>
      <c r="C331" s="11">
        <v>49174.936111110903</v>
      </c>
      <c r="D331" s="11" t="s">
        <v>153</v>
      </c>
      <c r="E331" s="11">
        <v>345600</v>
      </c>
      <c r="F331" s="11">
        <v>45697458</v>
      </c>
      <c r="G331" s="11">
        <v>47028.645138889297</v>
      </c>
      <c r="H331" s="11">
        <v>46756.858333332799</v>
      </c>
      <c r="I331" s="11">
        <v>111492</v>
      </c>
      <c r="J331" s="11">
        <v>1</v>
      </c>
      <c r="K331" s="11">
        <v>3</v>
      </c>
      <c r="L331" s="11">
        <v>65464</v>
      </c>
      <c r="M331" s="11">
        <v>131</v>
      </c>
      <c r="N331" s="11">
        <v>130</v>
      </c>
      <c r="O331" s="11">
        <v>92</v>
      </c>
      <c r="P331" s="11">
        <v>99.23</v>
      </c>
      <c r="Q331" s="11">
        <v>57221</v>
      </c>
      <c r="R331" s="11" t="s">
        <v>154</v>
      </c>
      <c r="S331" s="11" t="s">
        <v>155</v>
      </c>
      <c r="T331" s="11" t="s">
        <v>156</v>
      </c>
      <c r="U331" s="11">
        <v>2</v>
      </c>
      <c r="V331" s="11" t="s">
        <v>154</v>
      </c>
      <c r="W331" s="11" t="s">
        <v>157</v>
      </c>
      <c r="X331" s="11"/>
      <c r="Y331" s="11" t="s">
        <v>157</v>
      </c>
      <c r="Z331" s="11">
        <v>10</v>
      </c>
      <c r="AA331" s="11">
        <v>10</v>
      </c>
      <c r="AB331" s="11">
        <v>10</v>
      </c>
      <c r="AC331" s="11">
        <v>10</v>
      </c>
      <c r="AD331" s="11">
        <v>10</v>
      </c>
      <c r="AE331" s="11">
        <v>10</v>
      </c>
      <c r="AF331" s="11">
        <v>10</v>
      </c>
      <c r="AG331" s="11">
        <v>10</v>
      </c>
      <c r="AH331" s="11">
        <v>10</v>
      </c>
      <c r="AI331" s="11">
        <v>10</v>
      </c>
      <c r="AJ331" s="11">
        <v>10</v>
      </c>
      <c r="AK331" s="11">
        <v>10</v>
      </c>
      <c r="AL331" s="11">
        <v>10</v>
      </c>
      <c r="AM331" s="11">
        <v>120</v>
      </c>
      <c r="AN331" s="11">
        <v>60</v>
      </c>
      <c r="AO331" s="11">
        <v>10</v>
      </c>
      <c r="AP331" s="11">
        <v>120</v>
      </c>
      <c r="AQ331" s="11">
        <v>60</v>
      </c>
      <c r="AR331" s="11">
        <v>40</v>
      </c>
      <c r="AS331" s="11">
        <v>0</v>
      </c>
      <c r="AT331" s="11">
        <v>130</v>
      </c>
      <c r="AU331" s="11" t="s">
        <v>157</v>
      </c>
      <c r="AV331" s="11">
        <v>14877</v>
      </c>
      <c r="AW331" s="11">
        <v>1291</v>
      </c>
      <c r="AX331" s="11">
        <v>4518</v>
      </c>
      <c r="AY331" s="11">
        <v>1479</v>
      </c>
      <c r="AZ331" s="11">
        <v>3475</v>
      </c>
      <c r="BA331" s="11">
        <v>3135</v>
      </c>
      <c r="BB331" s="11">
        <v>14294</v>
      </c>
      <c r="BC331" s="11">
        <v>521</v>
      </c>
      <c r="BD331" s="11">
        <v>237</v>
      </c>
      <c r="BE331" s="11">
        <v>487</v>
      </c>
      <c r="BF331" s="11">
        <v>748</v>
      </c>
      <c r="BG331" s="11">
        <v>4304</v>
      </c>
      <c r="BH331" s="11">
        <v>3856</v>
      </c>
      <c r="BI331" s="11">
        <v>10</v>
      </c>
      <c r="BJ331" s="11">
        <v>9</v>
      </c>
      <c r="BK331" s="11">
        <v>8</v>
      </c>
      <c r="BL331" s="11">
        <v>11</v>
      </c>
      <c r="BM331" s="11">
        <v>9</v>
      </c>
      <c r="BN331" s="11">
        <v>10</v>
      </c>
      <c r="BO331" s="11">
        <v>13</v>
      </c>
      <c r="BP331" s="11">
        <v>11</v>
      </c>
      <c r="BQ331" s="11">
        <v>10</v>
      </c>
      <c r="BR331" s="11">
        <v>9</v>
      </c>
      <c r="BS331" s="11">
        <v>11</v>
      </c>
      <c r="BT331" s="11">
        <v>13</v>
      </c>
      <c r="BU331" s="11">
        <v>27</v>
      </c>
      <c r="BV331" s="11">
        <v>26</v>
      </c>
      <c r="BW331" s="11">
        <v>12</v>
      </c>
      <c r="BX331" s="11">
        <v>3</v>
      </c>
      <c r="BY331" s="11">
        <v>11</v>
      </c>
      <c r="BZ331" s="11">
        <v>11</v>
      </c>
      <c r="CA331" s="11">
        <v>7</v>
      </c>
      <c r="CB331" s="11">
        <v>3</v>
      </c>
      <c r="CC331" s="11">
        <v>4</v>
      </c>
      <c r="CD331" s="11">
        <v>5</v>
      </c>
      <c r="CE331" s="11">
        <v>4</v>
      </c>
      <c r="CF331" s="11">
        <v>5</v>
      </c>
      <c r="CG331" s="11">
        <v>4</v>
      </c>
      <c r="CH331" s="11">
        <v>4</v>
      </c>
      <c r="CI331" s="11" t="s">
        <v>158</v>
      </c>
      <c r="CJ331" s="11" t="s">
        <v>158</v>
      </c>
      <c r="CK331" s="11" t="s">
        <v>158</v>
      </c>
      <c r="CL331" s="11" t="s">
        <v>158</v>
      </c>
      <c r="CM331" s="11" t="s">
        <v>158</v>
      </c>
      <c r="CN331" s="11" t="s">
        <v>158</v>
      </c>
      <c r="CO331" s="11" t="s">
        <v>158</v>
      </c>
      <c r="CP331" s="11" t="s">
        <v>158</v>
      </c>
      <c r="CQ331" s="11" t="s">
        <v>158</v>
      </c>
      <c r="CR331" s="11" t="s">
        <v>158</v>
      </c>
      <c r="CS331" s="11" t="s">
        <v>158</v>
      </c>
      <c r="CT331" s="11" t="s">
        <v>158</v>
      </c>
      <c r="CU331" s="11" t="s">
        <v>158</v>
      </c>
      <c r="CV331" s="11" t="s">
        <v>154</v>
      </c>
      <c r="CW331" s="11" t="s">
        <v>154</v>
      </c>
      <c r="CX331" s="11" t="s">
        <v>154</v>
      </c>
      <c r="CY331" s="11" t="s">
        <v>154</v>
      </c>
      <c r="CZ331" s="11" t="s">
        <v>154</v>
      </c>
      <c r="DA331" s="11" t="s">
        <v>154</v>
      </c>
      <c r="DB331" s="11" t="s">
        <v>154</v>
      </c>
      <c r="DC331" s="11" t="s">
        <v>154</v>
      </c>
      <c r="DD331" s="11" t="s">
        <v>154</v>
      </c>
      <c r="DE331" s="11" t="s">
        <v>154</v>
      </c>
      <c r="DF331" s="11" t="s">
        <v>154</v>
      </c>
      <c r="DG331" s="11" t="s">
        <v>154</v>
      </c>
      <c r="DH331" s="11" t="s">
        <v>154</v>
      </c>
      <c r="DI331" s="11" t="s">
        <v>157</v>
      </c>
      <c r="DJ331" s="11" t="s">
        <v>157</v>
      </c>
      <c r="DK331" s="11" t="s">
        <v>157</v>
      </c>
      <c r="DL331" s="11" t="s">
        <v>157</v>
      </c>
      <c r="DM331" s="11" t="s">
        <v>157</v>
      </c>
      <c r="DN331" s="11" t="s">
        <v>157</v>
      </c>
      <c r="DO331" s="11" t="s">
        <v>157</v>
      </c>
      <c r="DP331" s="11" t="s">
        <v>157</v>
      </c>
      <c r="DQ331" s="11" t="s">
        <v>157</v>
      </c>
      <c r="DR331" s="11" t="s">
        <v>157</v>
      </c>
      <c r="DS331" s="11" t="s">
        <v>157</v>
      </c>
      <c r="DT331" s="11" t="s">
        <v>157</v>
      </c>
      <c r="DU331" s="11" t="s">
        <v>157</v>
      </c>
      <c r="DV331" s="11" t="b">
        <v>1</v>
      </c>
      <c r="DW331" s="11" t="b">
        <v>1</v>
      </c>
      <c r="DX331" s="11" t="b">
        <v>1</v>
      </c>
      <c r="DY331" s="11" t="b">
        <v>1</v>
      </c>
      <c r="DZ331" s="11" t="b">
        <v>1</v>
      </c>
      <c r="EA331" s="11" t="b">
        <v>1</v>
      </c>
      <c r="EB331" s="11" t="b">
        <v>1</v>
      </c>
      <c r="EC331" s="11" t="b">
        <v>1</v>
      </c>
      <c r="ED331" s="11" t="b">
        <v>1</v>
      </c>
      <c r="EE331" s="11" t="b">
        <v>1</v>
      </c>
      <c r="EF331" s="11" t="b">
        <v>1</v>
      </c>
      <c r="EG331" s="11" t="b">
        <v>1</v>
      </c>
      <c r="EH331" s="11" t="b">
        <v>1</v>
      </c>
      <c r="EI331" s="11">
        <v>1.6646999999999999E-2</v>
      </c>
      <c r="EJ331" s="11">
        <v>3.1892999999999998E-2</v>
      </c>
      <c r="EK331" s="11">
        <v>4.6502000000000002E-2</v>
      </c>
      <c r="EL331" s="11">
        <v>3.3897999999999998E-2</v>
      </c>
      <c r="EM331" s="11">
        <v>3.2557000000000003E-2</v>
      </c>
      <c r="EN331" s="11">
        <v>3.0415999999999999E-2</v>
      </c>
      <c r="EO331" s="11">
        <v>3.9162000000000002E-2</v>
      </c>
      <c r="EP331" s="11">
        <v>3.5063999999999998E-2</v>
      </c>
      <c r="EQ331" s="11">
        <v>3.6227000000000002E-2</v>
      </c>
      <c r="ER331" s="11">
        <v>3.3382000000000002E-2</v>
      </c>
      <c r="ES331" s="11">
        <v>3.4408000000000001E-2</v>
      </c>
      <c r="ET331" s="11">
        <v>4.1278000000000002E-2</v>
      </c>
      <c r="EU331" s="11">
        <v>3.5548000000000003E-2</v>
      </c>
      <c r="EV331" s="11" t="s">
        <v>478</v>
      </c>
      <c r="EW331" s="11" t="s">
        <v>229</v>
      </c>
    </row>
    <row r="332" spans="1:153" ht="12.75" x14ac:dyDescent="0.2">
      <c r="A332" s="11"/>
      <c r="B332" s="11">
        <v>59571036</v>
      </c>
      <c r="C332" s="11">
        <v>47486.1229166665</v>
      </c>
      <c r="D332" s="11" t="s">
        <v>153</v>
      </c>
      <c r="E332" s="11">
        <v>345600</v>
      </c>
      <c r="F332" s="11">
        <v>67603314</v>
      </c>
      <c r="G332" s="11">
        <v>52286.475694445799</v>
      </c>
      <c r="H332" s="11">
        <v>51398.806944442702</v>
      </c>
      <c r="I332" s="11">
        <v>18631</v>
      </c>
      <c r="J332" s="11">
        <v>1</v>
      </c>
      <c r="K332" s="11">
        <v>42</v>
      </c>
      <c r="L332" s="11">
        <v>3548</v>
      </c>
      <c r="M332" s="11">
        <v>131</v>
      </c>
      <c r="N332" s="11">
        <v>131</v>
      </c>
      <c r="O332" s="11">
        <v>92</v>
      </c>
      <c r="P332" s="11">
        <v>100</v>
      </c>
      <c r="Q332" s="11">
        <v>202</v>
      </c>
      <c r="R332" s="11" t="s">
        <v>154</v>
      </c>
      <c r="S332" s="11" t="s">
        <v>155</v>
      </c>
      <c r="T332" s="11" t="s">
        <v>208</v>
      </c>
      <c r="U332" s="11">
        <v>0</v>
      </c>
      <c r="V332" s="11" t="s">
        <v>154</v>
      </c>
      <c r="W332" s="11" t="s">
        <v>157</v>
      </c>
      <c r="X332" s="11">
        <v>3</v>
      </c>
      <c r="Y332" s="11">
        <v>1</v>
      </c>
      <c r="Z332" s="11">
        <v>10</v>
      </c>
      <c r="AA332" s="11">
        <v>10</v>
      </c>
      <c r="AB332" s="11">
        <v>10</v>
      </c>
      <c r="AC332" s="11">
        <v>10</v>
      </c>
      <c r="AD332" s="11">
        <v>10</v>
      </c>
      <c r="AE332" s="11">
        <v>10</v>
      </c>
      <c r="AF332" s="11">
        <v>10</v>
      </c>
      <c r="AG332" s="11">
        <v>10</v>
      </c>
      <c r="AH332" s="11">
        <v>10</v>
      </c>
      <c r="AI332" s="11">
        <v>10</v>
      </c>
      <c r="AJ332" s="11">
        <v>10</v>
      </c>
      <c r="AK332" s="11">
        <v>10</v>
      </c>
      <c r="AL332" s="11">
        <v>10</v>
      </c>
      <c r="AM332" s="11">
        <v>121</v>
      </c>
      <c r="AN332" s="11">
        <v>60</v>
      </c>
      <c r="AO332" s="11">
        <v>10</v>
      </c>
      <c r="AP332" s="11">
        <v>120</v>
      </c>
      <c r="AQ332" s="11">
        <v>60</v>
      </c>
      <c r="AR332" s="11">
        <v>40</v>
      </c>
      <c r="AS332" s="11">
        <v>1</v>
      </c>
      <c r="AT332" s="11">
        <v>130</v>
      </c>
      <c r="AU332" s="11">
        <v>94</v>
      </c>
      <c r="AV332" s="11">
        <v>2294</v>
      </c>
      <c r="AW332" s="11">
        <v>587</v>
      </c>
      <c r="AX332" s="11">
        <v>344</v>
      </c>
      <c r="AY332" s="11">
        <v>388</v>
      </c>
      <c r="AZ332" s="11">
        <v>1501</v>
      </c>
      <c r="BA332" s="11">
        <v>397</v>
      </c>
      <c r="BB332" s="11">
        <v>3727</v>
      </c>
      <c r="BC332" s="11">
        <v>1562</v>
      </c>
      <c r="BD332" s="11">
        <v>946</v>
      </c>
      <c r="BE332" s="11">
        <v>731</v>
      </c>
      <c r="BF332" s="11">
        <v>818</v>
      </c>
      <c r="BG332" s="11">
        <v>2979</v>
      </c>
      <c r="BH332" s="11">
        <v>1897</v>
      </c>
      <c r="BI332" s="11">
        <v>9</v>
      </c>
      <c r="BJ332" s="11">
        <v>9</v>
      </c>
      <c r="BK332" s="11">
        <v>9</v>
      </c>
      <c r="BL332" s="11">
        <v>13</v>
      </c>
      <c r="BM332" s="11">
        <v>9</v>
      </c>
      <c r="BN332" s="11">
        <v>9</v>
      </c>
      <c r="BO332" s="11">
        <v>13</v>
      </c>
      <c r="BP332" s="11">
        <v>11</v>
      </c>
      <c r="BQ332" s="11">
        <v>10</v>
      </c>
      <c r="BR332" s="11">
        <v>11</v>
      </c>
      <c r="BS332" s="11">
        <v>12</v>
      </c>
      <c r="BT332" s="11">
        <v>23</v>
      </c>
      <c r="BU332" s="11">
        <v>28</v>
      </c>
      <c r="BV332" s="11">
        <v>25</v>
      </c>
      <c r="BW332" s="11">
        <v>15</v>
      </c>
      <c r="BX332" s="11">
        <v>7</v>
      </c>
      <c r="BY332" s="11">
        <v>7</v>
      </c>
      <c r="BZ332" s="11">
        <v>14</v>
      </c>
      <c r="CA332" s="11">
        <v>6</v>
      </c>
      <c r="CB332" s="11">
        <v>9</v>
      </c>
      <c r="CC332" s="11">
        <v>14</v>
      </c>
      <c r="CD332" s="11">
        <v>14</v>
      </c>
      <c r="CE332" s="11">
        <v>16</v>
      </c>
      <c r="CF332" s="11">
        <v>9</v>
      </c>
      <c r="CG332" s="11">
        <v>18</v>
      </c>
      <c r="CH332" s="11">
        <v>12</v>
      </c>
      <c r="CI332" s="11" t="s">
        <v>158</v>
      </c>
      <c r="CJ332" s="11" t="s">
        <v>158</v>
      </c>
      <c r="CK332" s="11" t="s">
        <v>158</v>
      </c>
      <c r="CL332" s="11" t="s">
        <v>158</v>
      </c>
      <c r="CM332" s="11" t="s">
        <v>158</v>
      </c>
      <c r="CN332" s="11" t="s">
        <v>158</v>
      </c>
      <c r="CO332" s="11" t="s">
        <v>158</v>
      </c>
      <c r="CP332" s="11" t="s">
        <v>158</v>
      </c>
      <c r="CQ332" s="11" t="s">
        <v>158</v>
      </c>
      <c r="CR332" s="11" t="s">
        <v>158</v>
      </c>
      <c r="CS332" s="11" t="s">
        <v>158</v>
      </c>
      <c r="CT332" s="11" t="s">
        <v>158</v>
      </c>
      <c r="CU332" s="11" t="s">
        <v>158</v>
      </c>
      <c r="CV332" s="11" t="s">
        <v>154</v>
      </c>
      <c r="CW332" s="11" t="s">
        <v>154</v>
      </c>
      <c r="CX332" s="11" t="s">
        <v>154</v>
      </c>
      <c r="CY332" s="11" t="s">
        <v>154</v>
      </c>
      <c r="CZ332" s="11" t="s">
        <v>154</v>
      </c>
      <c r="DA332" s="11" t="s">
        <v>154</v>
      </c>
      <c r="DB332" s="11" t="s">
        <v>154</v>
      </c>
      <c r="DC332" s="11" t="s">
        <v>154</v>
      </c>
      <c r="DD332" s="11" t="s">
        <v>154</v>
      </c>
      <c r="DE332" s="11" t="s">
        <v>154</v>
      </c>
      <c r="DF332" s="11" t="s">
        <v>154</v>
      </c>
      <c r="DG332" s="11" t="s">
        <v>154</v>
      </c>
      <c r="DH332" s="11" t="s">
        <v>154</v>
      </c>
      <c r="DI332" s="11" t="s">
        <v>157</v>
      </c>
      <c r="DJ332" s="11" t="s">
        <v>157</v>
      </c>
      <c r="DK332" s="11" t="s">
        <v>157</v>
      </c>
      <c r="DL332" s="11" t="s">
        <v>157</v>
      </c>
      <c r="DM332" s="11" t="s">
        <v>157</v>
      </c>
      <c r="DN332" s="11" t="s">
        <v>157</v>
      </c>
      <c r="DO332" s="11" t="s">
        <v>157</v>
      </c>
      <c r="DP332" s="11" t="s">
        <v>157</v>
      </c>
      <c r="DQ332" s="11" t="s">
        <v>157</v>
      </c>
      <c r="DR332" s="11" t="s">
        <v>157</v>
      </c>
      <c r="DS332" s="11" t="s">
        <v>157</v>
      </c>
      <c r="DT332" s="11" t="s">
        <v>157</v>
      </c>
      <c r="DU332" s="11" t="s">
        <v>157</v>
      </c>
      <c r="DV332" s="11" t="b">
        <v>1</v>
      </c>
      <c r="DW332" s="11" t="b">
        <v>1</v>
      </c>
      <c r="DX332" s="11" t="b">
        <v>1</v>
      </c>
      <c r="DY332" s="11" t="b">
        <v>1</v>
      </c>
      <c r="DZ332" s="11" t="b">
        <v>1</v>
      </c>
      <c r="EA332" s="11" t="b">
        <v>1</v>
      </c>
      <c r="EB332" s="11" t="b">
        <v>1</v>
      </c>
      <c r="EC332" s="11" t="b">
        <v>1</v>
      </c>
      <c r="ED332" s="11" t="b">
        <v>1</v>
      </c>
      <c r="EE332" s="11" t="b">
        <v>1</v>
      </c>
      <c r="EF332" s="11" t="b">
        <v>1</v>
      </c>
      <c r="EG332" s="11" t="b">
        <v>1</v>
      </c>
      <c r="EH332" s="11" t="b">
        <v>1</v>
      </c>
      <c r="EI332" s="11">
        <v>1.1983000000000001E-2</v>
      </c>
      <c r="EJ332" s="11">
        <v>3.8240999999999997E-2</v>
      </c>
      <c r="EK332" s="11">
        <v>0.18762200000000001</v>
      </c>
      <c r="EL332" s="11">
        <v>1.8121999999999999E-2</v>
      </c>
      <c r="EM332" s="11">
        <v>3.1276999999999999E-2</v>
      </c>
      <c r="EN332" s="11">
        <v>2.9714000000000001E-2</v>
      </c>
      <c r="EO332" s="11">
        <v>3.3159000000000001E-2</v>
      </c>
      <c r="EP332" s="11">
        <v>3.5084999999999998E-2</v>
      </c>
      <c r="EQ332" s="11">
        <v>0.113818</v>
      </c>
      <c r="ER332" s="11">
        <v>1.805E-2</v>
      </c>
      <c r="ES332" s="11">
        <v>4.8237000000000002E-2</v>
      </c>
      <c r="ET332" s="11">
        <v>0.13458000000000001</v>
      </c>
      <c r="EU332" s="11">
        <v>5.6318E-2</v>
      </c>
      <c r="EV332" s="11" t="s">
        <v>479</v>
      </c>
      <c r="EW332" s="11" t="s">
        <v>229</v>
      </c>
    </row>
    <row r="333" spans="1:153" ht="12.75" x14ac:dyDescent="0.2">
      <c r="A333" s="11"/>
      <c r="B333" s="11">
        <v>27493374</v>
      </c>
      <c r="C333" s="11">
        <v>57750.597916665902</v>
      </c>
      <c r="D333" s="11" t="s">
        <v>153</v>
      </c>
      <c r="E333" s="11">
        <v>345600</v>
      </c>
      <c r="F333" s="11">
        <v>72947406</v>
      </c>
      <c r="G333" s="11">
        <v>44740.886805555601</v>
      </c>
      <c r="H333" s="11">
        <v>44737.079166666597</v>
      </c>
      <c r="I333" s="11">
        <v>345558</v>
      </c>
      <c r="J333" s="11">
        <v>1</v>
      </c>
      <c r="K333" s="11">
        <v>100</v>
      </c>
      <c r="L333" s="11">
        <v>166146</v>
      </c>
      <c r="M333" s="11">
        <v>131</v>
      </c>
      <c r="N333" s="11">
        <v>111</v>
      </c>
      <c r="O333" s="11">
        <v>92</v>
      </c>
      <c r="P333" s="11">
        <v>84.73</v>
      </c>
      <c r="Q333" s="11">
        <v>193662</v>
      </c>
      <c r="R333" s="11" t="s">
        <v>154</v>
      </c>
      <c r="S333" s="11" t="s">
        <v>193</v>
      </c>
      <c r="T333" s="11"/>
      <c r="U333" s="11">
        <v>12</v>
      </c>
      <c r="V333" s="11" t="s">
        <v>154</v>
      </c>
      <c r="W333" s="11" t="s">
        <v>157</v>
      </c>
      <c r="X333" s="11"/>
      <c r="Y333" s="11">
        <v>1</v>
      </c>
      <c r="Z333" s="11">
        <v>10</v>
      </c>
      <c r="AA333" s="11">
        <v>10</v>
      </c>
      <c r="AB333" s="11">
        <v>10</v>
      </c>
      <c r="AC333" s="11">
        <v>10</v>
      </c>
      <c r="AD333" s="11">
        <v>10</v>
      </c>
      <c r="AE333" s="11">
        <v>10</v>
      </c>
      <c r="AF333" s="11">
        <v>10</v>
      </c>
      <c r="AG333" s="11">
        <v>10</v>
      </c>
      <c r="AH333" s="11">
        <v>10</v>
      </c>
      <c r="AI333" s="11">
        <v>10</v>
      </c>
      <c r="AJ333" s="11">
        <v>10</v>
      </c>
      <c r="AK333" s="11">
        <v>0</v>
      </c>
      <c r="AL333" s="11">
        <v>0</v>
      </c>
      <c r="AM333" s="11">
        <v>101</v>
      </c>
      <c r="AN333" s="11">
        <v>60</v>
      </c>
      <c r="AO333" s="11">
        <v>0</v>
      </c>
      <c r="AP333" s="11">
        <v>110</v>
      </c>
      <c r="AQ333" s="11">
        <v>40</v>
      </c>
      <c r="AR333" s="11">
        <v>30</v>
      </c>
      <c r="AS333" s="11">
        <v>1</v>
      </c>
      <c r="AT333" s="11">
        <v>110</v>
      </c>
      <c r="AU333" s="11">
        <v>603</v>
      </c>
      <c r="AV333" s="11">
        <v>6196</v>
      </c>
      <c r="AW333" s="11">
        <v>272</v>
      </c>
      <c r="AX333" s="11">
        <v>555</v>
      </c>
      <c r="AY333" s="11">
        <v>280</v>
      </c>
      <c r="AZ333" s="11">
        <v>10530</v>
      </c>
      <c r="BA333" s="11">
        <v>93</v>
      </c>
      <c r="BB333" s="11">
        <v>18044</v>
      </c>
      <c r="BC333" s="11">
        <v>23852</v>
      </c>
      <c r="BD333" s="11">
        <v>122</v>
      </c>
      <c r="BE333" s="11">
        <v>1068</v>
      </c>
      <c r="BF333" s="11">
        <v>47053</v>
      </c>
      <c r="BG333" s="11">
        <v>31230</v>
      </c>
      <c r="BH333" s="11">
        <v>11556</v>
      </c>
      <c r="BI333" s="11">
        <v>8</v>
      </c>
      <c r="BJ333" s="11">
        <v>7</v>
      </c>
      <c r="BK333" s="11">
        <v>7</v>
      </c>
      <c r="BL333" s="11">
        <v>8</v>
      </c>
      <c r="BM333" s="11">
        <v>7</v>
      </c>
      <c r="BN333" s="11">
        <v>8</v>
      </c>
      <c r="BO333" s="11">
        <v>9</v>
      </c>
      <c r="BP333" s="11">
        <v>8</v>
      </c>
      <c r="BQ333" s="11">
        <v>8</v>
      </c>
      <c r="BR333" s="11">
        <v>8</v>
      </c>
      <c r="BS333" s="11">
        <v>9</v>
      </c>
      <c r="BT333" s="11">
        <v>4</v>
      </c>
      <c r="BU333" s="11">
        <v>0</v>
      </c>
      <c r="BV333" s="11">
        <v>4</v>
      </c>
      <c r="BW333" s="11">
        <v>2</v>
      </c>
      <c r="BX333" s="11">
        <v>2</v>
      </c>
      <c r="BY333" s="11">
        <v>2</v>
      </c>
      <c r="BZ333" s="11">
        <v>3</v>
      </c>
      <c r="CA333" s="11">
        <v>2</v>
      </c>
      <c r="CB333" s="11">
        <v>4</v>
      </c>
      <c r="CC333" s="11">
        <v>2</v>
      </c>
      <c r="CD333" s="11">
        <v>2</v>
      </c>
      <c r="CE333" s="11">
        <v>2</v>
      </c>
      <c r="CF333" s="11">
        <v>3</v>
      </c>
      <c r="CG333" s="11">
        <v>1</v>
      </c>
      <c r="CH333" s="11">
        <v>0</v>
      </c>
      <c r="CI333" s="11" t="s">
        <v>158</v>
      </c>
      <c r="CJ333" s="11" t="s">
        <v>158</v>
      </c>
      <c r="CK333" s="11" t="s">
        <v>158</v>
      </c>
      <c r="CL333" s="11" t="s">
        <v>158</v>
      </c>
      <c r="CM333" s="11" t="s">
        <v>158</v>
      </c>
      <c r="CN333" s="11" t="s">
        <v>158</v>
      </c>
      <c r="CO333" s="11" t="s">
        <v>158</v>
      </c>
      <c r="CP333" s="11" t="s">
        <v>158</v>
      </c>
      <c r="CQ333" s="11" t="s">
        <v>158</v>
      </c>
      <c r="CR333" s="11" t="s">
        <v>158</v>
      </c>
      <c r="CS333" s="11" t="s">
        <v>158</v>
      </c>
      <c r="CT333" s="11" t="s">
        <v>158</v>
      </c>
      <c r="CU333" s="11" t="s">
        <v>166</v>
      </c>
      <c r="CV333" s="11" t="s">
        <v>154</v>
      </c>
      <c r="CW333" s="11" t="s">
        <v>154</v>
      </c>
      <c r="CX333" s="11" t="s">
        <v>154</v>
      </c>
      <c r="CY333" s="11" t="s">
        <v>154</v>
      </c>
      <c r="CZ333" s="11" t="s">
        <v>154</v>
      </c>
      <c r="DA333" s="11" t="s">
        <v>154</v>
      </c>
      <c r="DB333" s="11" t="s">
        <v>154</v>
      </c>
      <c r="DC333" s="11" t="s">
        <v>154</v>
      </c>
      <c r="DD333" s="11" t="s">
        <v>154</v>
      </c>
      <c r="DE333" s="11" t="s">
        <v>154</v>
      </c>
      <c r="DF333" s="11" t="s">
        <v>154</v>
      </c>
      <c r="DG333" s="11" t="s">
        <v>154</v>
      </c>
      <c r="DH333" s="11" t="s">
        <v>154</v>
      </c>
      <c r="DI333" s="11" t="s">
        <v>157</v>
      </c>
      <c r="DJ333" s="11" t="s">
        <v>157</v>
      </c>
      <c r="DK333" s="11" t="s">
        <v>157</v>
      </c>
      <c r="DL333" s="11" t="s">
        <v>157</v>
      </c>
      <c r="DM333" s="11" t="s">
        <v>157</v>
      </c>
      <c r="DN333" s="11" t="s">
        <v>157</v>
      </c>
      <c r="DO333" s="11" t="s">
        <v>157</v>
      </c>
      <c r="DP333" s="11" t="s">
        <v>157</v>
      </c>
      <c r="DQ333" s="11" t="s">
        <v>157</v>
      </c>
      <c r="DR333" s="11" t="s">
        <v>157</v>
      </c>
      <c r="DS333" s="11" t="s">
        <v>157</v>
      </c>
      <c r="DT333" s="11" t="s">
        <v>157</v>
      </c>
      <c r="DU333" s="11" t="s">
        <v>157</v>
      </c>
      <c r="DV333" s="11" t="b">
        <v>1</v>
      </c>
      <c r="DW333" s="11" t="b">
        <v>1</v>
      </c>
      <c r="DX333" s="11" t="b">
        <v>1</v>
      </c>
      <c r="DY333" s="11" t="b">
        <v>1</v>
      </c>
      <c r="DZ333" s="11" t="b">
        <v>1</v>
      </c>
      <c r="EA333" s="11" t="b">
        <v>1</v>
      </c>
      <c r="EB333" s="11" t="b">
        <v>1</v>
      </c>
      <c r="EC333" s="11" t="b">
        <v>1</v>
      </c>
      <c r="ED333" s="11" t="b">
        <v>1</v>
      </c>
      <c r="EE333" s="11" t="b">
        <v>1</v>
      </c>
      <c r="EF333" s="11" t="b">
        <v>1</v>
      </c>
      <c r="EG333" s="11" t="b">
        <v>0</v>
      </c>
      <c r="EH333" s="11" t="s">
        <v>157</v>
      </c>
      <c r="EI333" s="11">
        <v>1.2491E-2</v>
      </c>
      <c r="EJ333" s="11">
        <v>0.127521</v>
      </c>
      <c r="EK333" s="11">
        <v>0.13456299999999999</v>
      </c>
      <c r="EL333" s="11">
        <v>0.21657899999999999</v>
      </c>
      <c r="EM333" s="11">
        <v>4.4202999999999999E-2</v>
      </c>
      <c r="EN333" s="11">
        <v>1.4074E-2</v>
      </c>
      <c r="EO333" s="11">
        <v>0.10016899999999999</v>
      </c>
      <c r="EP333" s="11">
        <v>3.5138000000000003E-2</v>
      </c>
      <c r="EQ333" s="11">
        <v>6.3685000000000005E-2</v>
      </c>
      <c r="ER333" s="11">
        <v>3.3875000000000002E-2</v>
      </c>
      <c r="ES333" s="11">
        <v>1.8540000000000001E-2</v>
      </c>
      <c r="ET333" s="11">
        <v>0.10016899999999999</v>
      </c>
      <c r="EU333" s="11">
        <v>3.5138000000000003E-2</v>
      </c>
      <c r="EV333" s="11" t="s">
        <v>157</v>
      </c>
      <c r="EW333" s="11" t="s">
        <v>480</v>
      </c>
    </row>
    <row r="334" spans="1:153" ht="12.75" x14ac:dyDescent="0.2">
      <c r="A334" s="11"/>
      <c r="B334" s="11">
        <v>38364628</v>
      </c>
      <c r="C334" s="11">
        <v>51258.536805555203</v>
      </c>
      <c r="D334" s="11" t="s">
        <v>153</v>
      </c>
      <c r="E334" s="11">
        <v>345600</v>
      </c>
      <c r="F334" s="11">
        <v>45697086</v>
      </c>
      <c r="G334" s="11">
        <v>47650.754861111702</v>
      </c>
      <c r="H334" s="11">
        <v>47306.096527777103</v>
      </c>
      <c r="I334" s="11">
        <v>200323</v>
      </c>
      <c r="J334" s="11">
        <v>1</v>
      </c>
      <c r="K334" s="11">
        <v>5</v>
      </c>
      <c r="L334" s="11">
        <v>566</v>
      </c>
      <c r="M334" s="11">
        <v>131</v>
      </c>
      <c r="N334" s="11">
        <v>130</v>
      </c>
      <c r="O334" s="11">
        <v>92</v>
      </c>
      <c r="P334" s="11">
        <v>99.23</v>
      </c>
      <c r="Q334" s="11">
        <v>181991</v>
      </c>
      <c r="R334" s="11" t="s">
        <v>154</v>
      </c>
      <c r="S334" s="11" t="s">
        <v>155</v>
      </c>
      <c r="T334" s="11" t="s">
        <v>156</v>
      </c>
      <c r="U334" s="11">
        <v>0</v>
      </c>
      <c r="V334" s="11" t="s">
        <v>154</v>
      </c>
      <c r="W334" s="11" t="s">
        <v>157</v>
      </c>
      <c r="X334" s="11">
        <v>4</v>
      </c>
      <c r="Y334" s="11">
        <v>10</v>
      </c>
      <c r="Z334" s="11">
        <v>10</v>
      </c>
      <c r="AA334" s="11">
        <v>10</v>
      </c>
      <c r="AB334" s="11">
        <v>10</v>
      </c>
      <c r="AC334" s="11">
        <v>10</v>
      </c>
      <c r="AD334" s="11">
        <v>10</v>
      </c>
      <c r="AE334" s="11">
        <v>10</v>
      </c>
      <c r="AF334" s="11">
        <v>10</v>
      </c>
      <c r="AG334" s="11">
        <v>10</v>
      </c>
      <c r="AH334" s="11">
        <v>10</v>
      </c>
      <c r="AI334" s="11">
        <v>10</v>
      </c>
      <c r="AJ334" s="11">
        <v>10</v>
      </c>
      <c r="AK334" s="11">
        <v>10</v>
      </c>
      <c r="AL334" s="11">
        <v>120</v>
      </c>
      <c r="AM334" s="11">
        <v>60</v>
      </c>
      <c r="AN334" s="11">
        <v>10</v>
      </c>
      <c r="AO334" s="11">
        <v>120</v>
      </c>
      <c r="AP334" s="11">
        <v>60</v>
      </c>
      <c r="AQ334" s="11">
        <v>40</v>
      </c>
      <c r="AR334" s="11">
        <v>0</v>
      </c>
      <c r="AS334" s="11">
        <v>130</v>
      </c>
      <c r="AT334" s="11">
        <v>713</v>
      </c>
      <c r="AU334" s="11">
        <v>296</v>
      </c>
      <c r="AV334" s="11">
        <v>556</v>
      </c>
      <c r="AW334" s="11">
        <v>302</v>
      </c>
      <c r="AX334" s="11">
        <v>1927</v>
      </c>
      <c r="AY334" s="11">
        <v>373</v>
      </c>
      <c r="AZ334" s="11">
        <v>1271</v>
      </c>
      <c r="BA334" s="11">
        <v>1033</v>
      </c>
      <c r="BB334" s="11">
        <v>324</v>
      </c>
      <c r="BC334" s="11">
        <v>838</v>
      </c>
      <c r="BD334" s="11">
        <v>1963</v>
      </c>
      <c r="BE334" s="11">
        <v>7450</v>
      </c>
      <c r="BF334" s="11">
        <v>794</v>
      </c>
      <c r="BG334" s="11">
        <v>8</v>
      </c>
      <c r="BH334" s="11">
        <v>8</v>
      </c>
      <c r="BI334" s="11">
        <v>8</v>
      </c>
      <c r="BJ334" s="11">
        <v>9</v>
      </c>
      <c r="BK334" s="11">
        <v>8</v>
      </c>
      <c r="BL334" s="11">
        <v>9</v>
      </c>
      <c r="BM334" s="11">
        <v>11</v>
      </c>
      <c r="BN334" s="11">
        <v>11</v>
      </c>
      <c r="BO334" s="11">
        <v>8</v>
      </c>
      <c r="BP334" s="11">
        <v>9</v>
      </c>
      <c r="BQ334" s="11">
        <v>10</v>
      </c>
      <c r="BR334" s="11">
        <v>18</v>
      </c>
      <c r="BS334" s="11">
        <v>22</v>
      </c>
      <c r="BT334" s="11">
        <v>3</v>
      </c>
      <c r="BU334" s="11">
        <v>4</v>
      </c>
      <c r="BV334" s="11">
        <v>4</v>
      </c>
      <c r="BW334" s="11">
        <v>3</v>
      </c>
      <c r="BX334" s="11">
        <v>10</v>
      </c>
      <c r="BY334" s="11">
        <v>7</v>
      </c>
      <c r="BZ334" s="11">
        <v>10</v>
      </c>
      <c r="CA334" s="11">
        <v>3</v>
      </c>
      <c r="CB334" s="11">
        <v>3</v>
      </c>
      <c r="CC334" s="11">
        <v>6</v>
      </c>
      <c r="CD334" s="11">
        <v>11</v>
      </c>
      <c r="CE334" s="11">
        <v>11</v>
      </c>
      <c r="CF334" s="11">
        <v>4</v>
      </c>
      <c r="CG334" s="11">
        <v>3</v>
      </c>
      <c r="CH334" s="11">
        <v>3</v>
      </c>
      <c r="CI334" s="11" t="s">
        <v>158</v>
      </c>
      <c r="CJ334" s="11" t="s">
        <v>158</v>
      </c>
      <c r="CK334" s="11" t="s">
        <v>158</v>
      </c>
      <c r="CL334" s="11" t="s">
        <v>158</v>
      </c>
      <c r="CM334" s="11" t="s">
        <v>158</v>
      </c>
      <c r="CN334" s="11" t="s">
        <v>158</v>
      </c>
      <c r="CO334" s="11" t="s">
        <v>158</v>
      </c>
      <c r="CP334" s="11" t="s">
        <v>158</v>
      </c>
      <c r="CQ334" s="11" t="s">
        <v>158</v>
      </c>
      <c r="CR334" s="11" t="s">
        <v>158</v>
      </c>
      <c r="CS334" s="11" t="s">
        <v>158</v>
      </c>
      <c r="CT334" s="11" t="s">
        <v>154</v>
      </c>
      <c r="CU334" s="11" t="s">
        <v>154</v>
      </c>
      <c r="CV334" s="11" t="s">
        <v>154</v>
      </c>
      <c r="CW334" s="11" t="s">
        <v>154</v>
      </c>
      <c r="CX334" s="11" t="s">
        <v>154</v>
      </c>
      <c r="CY334" s="11" t="s">
        <v>154</v>
      </c>
      <c r="CZ334" s="11" t="s">
        <v>154</v>
      </c>
      <c r="DA334" s="11" t="s">
        <v>154</v>
      </c>
      <c r="DB334" s="11" t="s">
        <v>154</v>
      </c>
      <c r="DC334" s="11" t="s">
        <v>154</v>
      </c>
      <c r="DD334" s="11" t="s">
        <v>154</v>
      </c>
      <c r="DE334" s="11" t="s">
        <v>154</v>
      </c>
      <c r="DF334" s="11" t="s">
        <v>154</v>
      </c>
      <c r="DG334" s="11" t="s">
        <v>157</v>
      </c>
      <c r="DH334" s="11" t="s">
        <v>157</v>
      </c>
      <c r="DI334" s="11" t="s">
        <v>157</v>
      </c>
      <c r="DJ334" s="11" t="s">
        <v>157</v>
      </c>
      <c r="DK334" s="11" t="s">
        <v>157</v>
      </c>
      <c r="DL334" s="11" t="s">
        <v>157</v>
      </c>
      <c r="DM334" s="11" t="s">
        <v>157</v>
      </c>
      <c r="DN334" s="11" t="s">
        <v>157</v>
      </c>
      <c r="DO334" s="11" t="s">
        <v>157</v>
      </c>
      <c r="DP334" s="11" t="s">
        <v>157</v>
      </c>
      <c r="DQ334" s="11" t="s">
        <v>157</v>
      </c>
      <c r="DR334" s="11" t="s">
        <v>157</v>
      </c>
      <c r="DS334" s="11" t="s">
        <v>157</v>
      </c>
      <c r="DT334" s="11" t="b">
        <v>1</v>
      </c>
      <c r="DU334" s="11" t="b">
        <v>1</v>
      </c>
      <c r="DV334" s="11" t="b">
        <v>1</v>
      </c>
      <c r="DW334" s="11" t="b">
        <v>1</v>
      </c>
      <c r="DX334" s="11" t="b">
        <v>1</v>
      </c>
      <c r="DY334" s="11" t="b">
        <v>1</v>
      </c>
      <c r="DZ334" s="11" t="b">
        <v>1</v>
      </c>
      <c r="EA334" s="11" t="b">
        <v>1</v>
      </c>
      <c r="EB334" s="11" t="b">
        <v>1</v>
      </c>
      <c r="EC334" s="11" t="b">
        <v>1</v>
      </c>
      <c r="ED334" s="11" t="b">
        <v>1</v>
      </c>
      <c r="EE334" s="11" t="b">
        <v>1</v>
      </c>
      <c r="EF334" s="11" t="b">
        <v>1</v>
      </c>
      <c r="EG334" s="11">
        <v>3.0949000000000001E-2</v>
      </c>
      <c r="EH334" s="11">
        <v>2.8781000000000001E-2</v>
      </c>
      <c r="EI334" s="11">
        <v>2.7862999999999999E-2</v>
      </c>
      <c r="EJ334" s="11">
        <v>3.5116000000000001E-2</v>
      </c>
      <c r="EK334" s="11">
        <v>3.0834E-2</v>
      </c>
      <c r="EL334" s="11">
        <v>2.9307E-2</v>
      </c>
      <c r="EM334" s="11">
        <v>1.763E-2</v>
      </c>
      <c r="EN334" s="11">
        <v>3.8016000000000001E-2</v>
      </c>
      <c r="EO334" s="11">
        <v>3.2327000000000002E-2</v>
      </c>
      <c r="EP334" s="11">
        <v>3.5142E-2</v>
      </c>
      <c r="EQ334" s="11">
        <v>3.4546E-2</v>
      </c>
      <c r="ER334" s="11">
        <v>4.6162000000000002E-2</v>
      </c>
      <c r="ES334" s="11">
        <v>3.3598999999999997E-2</v>
      </c>
      <c r="ET334" s="11">
        <v>3.2327000000000002E-2</v>
      </c>
      <c r="EU334" s="11">
        <v>3.5142E-2</v>
      </c>
      <c r="EV334" s="11" t="s">
        <v>481</v>
      </c>
      <c r="EW334" s="11" t="s">
        <v>377</v>
      </c>
    </row>
    <row r="335" spans="1:153" ht="12.75" x14ac:dyDescent="0.2">
      <c r="A335" s="11"/>
      <c r="B335" s="11">
        <v>73589904</v>
      </c>
      <c r="C335" s="11">
        <v>45051.6</v>
      </c>
      <c r="D335" s="11" t="s">
        <v>153</v>
      </c>
      <c r="E335" s="11">
        <v>345600</v>
      </c>
      <c r="F335" s="11">
        <v>77729208</v>
      </c>
      <c r="G335" s="11">
        <v>54935.459027779601</v>
      </c>
      <c r="H335" s="11">
        <v>53737.4986111088</v>
      </c>
      <c r="I335" s="11">
        <v>336004</v>
      </c>
      <c r="J335" s="11">
        <v>1</v>
      </c>
      <c r="K335" s="11">
        <v>31</v>
      </c>
      <c r="L335" s="11">
        <v>13112</v>
      </c>
      <c r="M335" s="11">
        <v>131</v>
      </c>
      <c r="N335" s="11">
        <v>131</v>
      </c>
      <c r="O335" s="11">
        <v>92</v>
      </c>
      <c r="P335" s="11">
        <v>100</v>
      </c>
      <c r="Q335" s="11">
        <v>262195</v>
      </c>
      <c r="R335" s="11" t="s">
        <v>154</v>
      </c>
      <c r="S335" s="11" t="s">
        <v>155</v>
      </c>
      <c r="T335" s="11" t="s">
        <v>208</v>
      </c>
      <c r="U335" s="11">
        <v>105</v>
      </c>
      <c r="V335" s="11" t="s">
        <v>154</v>
      </c>
      <c r="W335" s="11" t="s">
        <v>157</v>
      </c>
      <c r="X335" s="11">
        <v>5</v>
      </c>
      <c r="Y335" s="11">
        <v>1</v>
      </c>
      <c r="Z335" s="11">
        <v>10</v>
      </c>
      <c r="AA335" s="11">
        <v>10</v>
      </c>
      <c r="AB335" s="11">
        <v>10</v>
      </c>
      <c r="AC335" s="11">
        <v>10</v>
      </c>
      <c r="AD335" s="11">
        <v>10</v>
      </c>
      <c r="AE335" s="11">
        <v>10</v>
      </c>
      <c r="AF335" s="11">
        <v>10</v>
      </c>
      <c r="AG335" s="11">
        <v>10</v>
      </c>
      <c r="AH335" s="11">
        <v>10</v>
      </c>
      <c r="AI335" s="11">
        <v>10</v>
      </c>
      <c r="AJ335" s="11">
        <v>10</v>
      </c>
      <c r="AK335" s="11">
        <v>10</v>
      </c>
      <c r="AL335" s="11">
        <v>10</v>
      </c>
      <c r="AM335" s="11">
        <v>121</v>
      </c>
      <c r="AN335" s="11">
        <v>60</v>
      </c>
      <c r="AO335" s="11">
        <v>10</v>
      </c>
      <c r="AP335" s="11">
        <v>120</v>
      </c>
      <c r="AQ335" s="11">
        <v>60</v>
      </c>
      <c r="AR335" s="11">
        <v>40</v>
      </c>
      <c r="AS335" s="11">
        <v>1</v>
      </c>
      <c r="AT335" s="11">
        <v>130</v>
      </c>
      <c r="AU335" s="11">
        <v>573</v>
      </c>
      <c r="AV335" s="11">
        <v>3244</v>
      </c>
      <c r="AW335" s="11">
        <v>3263</v>
      </c>
      <c r="AX335" s="11">
        <v>1064</v>
      </c>
      <c r="AY335" s="11">
        <v>1379</v>
      </c>
      <c r="AZ335" s="11">
        <v>1586</v>
      </c>
      <c r="BA335" s="11">
        <v>22022</v>
      </c>
      <c r="BB335" s="11">
        <v>2996</v>
      </c>
      <c r="BC335" s="11">
        <v>1429</v>
      </c>
      <c r="BD335" s="11">
        <v>453</v>
      </c>
      <c r="BE335" s="11">
        <v>3098</v>
      </c>
      <c r="BF335" s="11">
        <v>1945</v>
      </c>
      <c r="BG335" s="11">
        <v>13273</v>
      </c>
      <c r="BH335" s="11">
        <v>17119</v>
      </c>
      <c r="BI335" s="11">
        <v>5</v>
      </c>
      <c r="BJ335" s="11">
        <v>4</v>
      </c>
      <c r="BK335" s="11">
        <v>4</v>
      </c>
      <c r="BL335" s="11">
        <v>7</v>
      </c>
      <c r="BM335" s="11">
        <v>4</v>
      </c>
      <c r="BN335" s="11">
        <v>5</v>
      </c>
      <c r="BO335" s="11">
        <v>6</v>
      </c>
      <c r="BP335" s="11">
        <v>5</v>
      </c>
      <c r="BQ335" s="11">
        <v>4</v>
      </c>
      <c r="BR335" s="11">
        <v>5</v>
      </c>
      <c r="BS335" s="11">
        <v>5</v>
      </c>
      <c r="BT335" s="11">
        <v>12</v>
      </c>
      <c r="BU335" s="11">
        <v>15</v>
      </c>
      <c r="BV335" s="11">
        <v>11</v>
      </c>
      <c r="BW335" s="11">
        <v>11</v>
      </c>
      <c r="BX335" s="11">
        <v>6</v>
      </c>
      <c r="BY335" s="11">
        <v>6</v>
      </c>
      <c r="BZ335" s="11">
        <v>9</v>
      </c>
      <c r="CA335" s="11">
        <v>96</v>
      </c>
      <c r="CB335" s="11">
        <v>8</v>
      </c>
      <c r="CC335" s="11">
        <v>13</v>
      </c>
      <c r="CD335" s="11">
        <v>8</v>
      </c>
      <c r="CE335" s="11">
        <v>16</v>
      </c>
      <c r="CF335" s="11">
        <v>17</v>
      </c>
      <c r="CG335" s="11">
        <v>90</v>
      </c>
      <c r="CH335" s="11">
        <v>18</v>
      </c>
      <c r="CI335" s="11" t="s">
        <v>158</v>
      </c>
      <c r="CJ335" s="11" t="s">
        <v>158</v>
      </c>
      <c r="CK335" s="11" t="s">
        <v>158</v>
      </c>
      <c r="CL335" s="11" t="s">
        <v>158</v>
      </c>
      <c r="CM335" s="11" t="s">
        <v>158</v>
      </c>
      <c r="CN335" s="11" t="s">
        <v>158</v>
      </c>
      <c r="CO335" s="11" t="s">
        <v>158</v>
      </c>
      <c r="CP335" s="11" t="s">
        <v>158</v>
      </c>
      <c r="CQ335" s="11" t="s">
        <v>158</v>
      </c>
      <c r="CR335" s="11" t="s">
        <v>158</v>
      </c>
      <c r="CS335" s="11" t="s">
        <v>158</v>
      </c>
      <c r="CT335" s="11" t="s">
        <v>158</v>
      </c>
      <c r="CU335" s="11" t="s">
        <v>158</v>
      </c>
      <c r="CV335" s="11" t="s">
        <v>154</v>
      </c>
      <c r="CW335" s="11" t="s">
        <v>154</v>
      </c>
      <c r="CX335" s="11" t="s">
        <v>154</v>
      </c>
      <c r="CY335" s="11" t="s">
        <v>154</v>
      </c>
      <c r="CZ335" s="11" t="s">
        <v>154</v>
      </c>
      <c r="DA335" s="11" t="s">
        <v>154</v>
      </c>
      <c r="DB335" s="11" t="s">
        <v>154</v>
      </c>
      <c r="DC335" s="11" t="s">
        <v>154</v>
      </c>
      <c r="DD335" s="11" t="s">
        <v>154</v>
      </c>
      <c r="DE335" s="11" t="s">
        <v>154</v>
      </c>
      <c r="DF335" s="11" t="s">
        <v>154</v>
      </c>
      <c r="DG335" s="11" t="s">
        <v>154</v>
      </c>
      <c r="DH335" s="11" t="s">
        <v>154</v>
      </c>
      <c r="DI335" s="11" t="s">
        <v>157</v>
      </c>
      <c r="DJ335" s="11" t="s">
        <v>157</v>
      </c>
      <c r="DK335" s="11" t="s">
        <v>157</v>
      </c>
      <c r="DL335" s="11" t="s">
        <v>157</v>
      </c>
      <c r="DM335" s="11" t="s">
        <v>157</v>
      </c>
      <c r="DN335" s="11" t="s">
        <v>157</v>
      </c>
      <c r="DO335" s="11" t="s">
        <v>157</v>
      </c>
      <c r="DP335" s="11" t="s">
        <v>157</v>
      </c>
      <c r="DQ335" s="11" t="s">
        <v>157</v>
      </c>
      <c r="DR335" s="11" t="s">
        <v>157</v>
      </c>
      <c r="DS335" s="11" t="s">
        <v>157</v>
      </c>
      <c r="DT335" s="11" t="s">
        <v>157</v>
      </c>
      <c r="DU335" s="11" t="s">
        <v>157</v>
      </c>
      <c r="DV335" s="11" t="b">
        <v>1</v>
      </c>
      <c r="DW335" s="11" t="b">
        <v>1</v>
      </c>
      <c r="DX335" s="11" t="b">
        <v>1</v>
      </c>
      <c r="DY335" s="11" t="b">
        <v>1</v>
      </c>
      <c r="DZ335" s="11" t="b">
        <v>1</v>
      </c>
      <c r="EA335" s="11" t="b">
        <v>1</v>
      </c>
      <c r="EB335" s="11" t="b">
        <v>1</v>
      </c>
      <c r="EC335" s="11" t="b">
        <v>1</v>
      </c>
      <c r="ED335" s="11" t="b">
        <v>1</v>
      </c>
      <c r="EE335" s="11" t="b">
        <v>1</v>
      </c>
      <c r="EF335" s="11" t="b">
        <v>1</v>
      </c>
      <c r="EG335" s="11" t="b">
        <v>1</v>
      </c>
      <c r="EH335" s="11" t="b">
        <v>1</v>
      </c>
      <c r="EI335" s="11">
        <v>2.8322E-2</v>
      </c>
      <c r="EJ335" s="11">
        <v>0.17402300000000001</v>
      </c>
      <c r="EK335" s="11">
        <v>3.1140000000000001E-2</v>
      </c>
      <c r="EL335" s="11">
        <v>3.3459000000000003E-2</v>
      </c>
      <c r="EM335" s="11">
        <v>3.0948E-2</v>
      </c>
      <c r="EN335" s="11">
        <v>3.0131000000000002E-2</v>
      </c>
      <c r="EO335" s="11">
        <v>3.1029000000000001E-2</v>
      </c>
      <c r="EP335" s="11">
        <v>3.5257999999999998E-2</v>
      </c>
      <c r="EQ335" s="11">
        <v>3.3022000000000003E-2</v>
      </c>
      <c r="ER335" s="11">
        <v>3.3461999999999999E-2</v>
      </c>
      <c r="ES335" s="11">
        <v>9.3773999999999996E-2</v>
      </c>
      <c r="ET335" s="11">
        <v>2.2259999999999999E-2</v>
      </c>
      <c r="EU335" s="11">
        <v>3.0016000000000001E-2</v>
      </c>
      <c r="EV335" s="11" t="s">
        <v>266</v>
      </c>
      <c r="EW335" s="11" t="s">
        <v>482</v>
      </c>
    </row>
    <row r="336" spans="1:153" ht="12.75" x14ac:dyDescent="0.2">
      <c r="A336" s="11"/>
      <c r="B336" s="11">
        <v>48908482</v>
      </c>
      <c r="C336" s="11">
        <v>46915.8743055554</v>
      </c>
      <c r="D336" s="11" t="s">
        <v>153</v>
      </c>
      <c r="E336" s="11">
        <v>345600</v>
      </c>
      <c r="F336" s="11">
        <v>55747820</v>
      </c>
      <c r="G336" s="11">
        <v>50159.261805556504</v>
      </c>
      <c r="H336" s="11">
        <v>49520.766666665397</v>
      </c>
      <c r="I336" s="11">
        <v>276313</v>
      </c>
      <c r="J336" s="11">
        <v>1</v>
      </c>
      <c r="K336" s="11">
        <v>32</v>
      </c>
      <c r="L336" s="11">
        <v>23270</v>
      </c>
      <c r="M336" s="11">
        <v>131</v>
      </c>
      <c r="N336" s="11">
        <v>131</v>
      </c>
      <c r="O336" s="11">
        <v>92</v>
      </c>
      <c r="P336" s="11">
        <v>100</v>
      </c>
      <c r="Q336" s="11">
        <v>242265</v>
      </c>
      <c r="R336" s="11" t="s">
        <v>154</v>
      </c>
      <c r="S336" s="11" t="s">
        <v>155</v>
      </c>
      <c r="T336" s="11" t="s">
        <v>208</v>
      </c>
      <c r="U336" s="11">
        <v>0</v>
      </c>
      <c r="V336" s="11" t="s">
        <v>154</v>
      </c>
      <c r="W336" s="11" t="s">
        <v>157</v>
      </c>
      <c r="X336" s="11"/>
      <c r="Y336" s="11">
        <v>1</v>
      </c>
      <c r="Z336" s="11">
        <v>10</v>
      </c>
      <c r="AA336" s="11">
        <v>10</v>
      </c>
      <c r="AB336" s="11">
        <v>10</v>
      </c>
      <c r="AC336" s="11">
        <v>10</v>
      </c>
      <c r="AD336" s="11">
        <v>10</v>
      </c>
      <c r="AE336" s="11">
        <v>10</v>
      </c>
      <c r="AF336" s="11">
        <v>10</v>
      </c>
      <c r="AG336" s="11">
        <v>10</v>
      </c>
      <c r="AH336" s="11">
        <v>10</v>
      </c>
      <c r="AI336" s="11">
        <v>10</v>
      </c>
      <c r="AJ336" s="11">
        <v>10</v>
      </c>
      <c r="AK336" s="11">
        <v>10</v>
      </c>
      <c r="AL336" s="11">
        <v>10</v>
      </c>
      <c r="AM336" s="11">
        <v>121</v>
      </c>
      <c r="AN336" s="11">
        <v>60</v>
      </c>
      <c r="AO336" s="11">
        <v>10</v>
      </c>
      <c r="AP336" s="11">
        <v>120</v>
      </c>
      <c r="AQ336" s="11">
        <v>60</v>
      </c>
      <c r="AR336" s="11">
        <v>40</v>
      </c>
      <c r="AS336" s="11">
        <v>1</v>
      </c>
      <c r="AT336" s="11">
        <v>130</v>
      </c>
      <c r="AU336" s="11">
        <v>700</v>
      </c>
      <c r="AV336" s="11">
        <v>9023</v>
      </c>
      <c r="AW336" s="11">
        <v>545</v>
      </c>
      <c r="AX336" s="11">
        <v>495</v>
      </c>
      <c r="AY336" s="11">
        <v>1210</v>
      </c>
      <c r="AZ336" s="11">
        <v>1761</v>
      </c>
      <c r="BA336" s="11">
        <v>3382</v>
      </c>
      <c r="BB336" s="11">
        <v>1361</v>
      </c>
      <c r="BC336" s="11">
        <v>984</v>
      </c>
      <c r="BD336" s="11">
        <v>1152</v>
      </c>
      <c r="BE336" s="11">
        <v>5086</v>
      </c>
      <c r="BF336" s="11">
        <v>3270</v>
      </c>
      <c r="BG336" s="11">
        <v>345</v>
      </c>
      <c r="BH336" s="11">
        <v>2976</v>
      </c>
      <c r="BI336" s="11">
        <v>4</v>
      </c>
      <c r="BJ336" s="11">
        <v>6</v>
      </c>
      <c r="BK336" s="11">
        <v>6</v>
      </c>
      <c r="BL336" s="11">
        <v>13</v>
      </c>
      <c r="BM336" s="11">
        <v>4</v>
      </c>
      <c r="BN336" s="11">
        <v>5</v>
      </c>
      <c r="BO336" s="11">
        <v>5</v>
      </c>
      <c r="BP336" s="11">
        <v>5</v>
      </c>
      <c r="BQ336" s="11">
        <v>4</v>
      </c>
      <c r="BR336" s="11">
        <v>5</v>
      </c>
      <c r="BS336" s="11">
        <v>4</v>
      </c>
      <c r="BT336" s="11">
        <v>9</v>
      </c>
      <c r="BU336" s="11">
        <v>49</v>
      </c>
      <c r="BV336" s="11">
        <v>9</v>
      </c>
      <c r="BW336" s="11">
        <v>8</v>
      </c>
      <c r="BX336" s="11">
        <v>5</v>
      </c>
      <c r="BY336" s="11">
        <v>4</v>
      </c>
      <c r="BZ336" s="11">
        <v>14</v>
      </c>
      <c r="CA336" s="11">
        <v>7</v>
      </c>
      <c r="CB336" s="11">
        <v>10</v>
      </c>
      <c r="CC336" s="11">
        <v>12</v>
      </c>
      <c r="CD336" s="11">
        <v>5</v>
      </c>
      <c r="CE336" s="11">
        <v>4</v>
      </c>
      <c r="CF336" s="11">
        <v>5</v>
      </c>
      <c r="CG336" s="11">
        <v>3</v>
      </c>
      <c r="CH336" s="11">
        <v>11</v>
      </c>
      <c r="CI336" s="11" t="s">
        <v>158</v>
      </c>
      <c r="CJ336" s="11" t="s">
        <v>158</v>
      </c>
      <c r="CK336" s="11" t="s">
        <v>158</v>
      </c>
      <c r="CL336" s="11" t="s">
        <v>158</v>
      </c>
      <c r="CM336" s="11" t="s">
        <v>158</v>
      </c>
      <c r="CN336" s="11" t="s">
        <v>158</v>
      </c>
      <c r="CO336" s="11" t="s">
        <v>158</v>
      </c>
      <c r="CP336" s="11" t="s">
        <v>158</v>
      </c>
      <c r="CQ336" s="11" t="s">
        <v>158</v>
      </c>
      <c r="CR336" s="11" t="s">
        <v>158</v>
      </c>
      <c r="CS336" s="11" t="s">
        <v>158</v>
      </c>
      <c r="CT336" s="11" t="s">
        <v>158</v>
      </c>
      <c r="CU336" s="11" t="s">
        <v>158</v>
      </c>
      <c r="CV336" s="11" t="s">
        <v>154</v>
      </c>
      <c r="CW336" s="11" t="s">
        <v>154</v>
      </c>
      <c r="CX336" s="11" t="s">
        <v>154</v>
      </c>
      <c r="CY336" s="11" t="s">
        <v>154</v>
      </c>
      <c r="CZ336" s="11" t="s">
        <v>154</v>
      </c>
      <c r="DA336" s="11" t="s">
        <v>154</v>
      </c>
      <c r="DB336" s="11" t="s">
        <v>154</v>
      </c>
      <c r="DC336" s="11" t="s">
        <v>154</v>
      </c>
      <c r="DD336" s="11" t="s">
        <v>154</v>
      </c>
      <c r="DE336" s="11" t="s">
        <v>154</v>
      </c>
      <c r="DF336" s="11" t="s">
        <v>154</v>
      </c>
      <c r="DG336" s="11" t="s">
        <v>154</v>
      </c>
      <c r="DH336" s="11" t="s">
        <v>154</v>
      </c>
      <c r="DI336" s="11" t="s">
        <v>157</v>
      </c>
      <c r="DJ336" s="11" t="s">
        <v>157</v>
      </c>
      <c r="DK336" s="11" t="s">
        <v>157</v>
      </c>
      <c r="DL336" s="11" t="s">
        <v>157</v>
      </c>
      <c r="DM336" s="11" t="s">
        <v>157</v>
      </c>
      <c r="DN336" s="11" t="s">
        <v>157</v>
      </c>
      <c r="DO336" s="11" t="s">
        <v>157</v>
      </c>
      <c r="DP336" s="11" t="s">
        <v>157</v>
      </c>
      <c r="DQ336" s="11" t="s">
        <v>157</v>
      </c>
      <c r="DR336" s="11" t="s">
        <v>157</v>
      </c>
      <c r="DS336" s="11" t="s">
        <v>157</v>
      </c>
      <c r="DT336" s="11" t="s">
        <v>157</v>
      </c>
      <c r="DU336" s="11" t="s">
        <v>157</v>
      </c>
      <c r="DV336" s="11" t="b">
        <v>1</v>
      </c>
      <c r="DW336" s="11" t="b">
        <v>1</v>
      </c>
      <c r="DX336" s="11" t="b">
        <v>1</v>
      </c>
      <c r="DY336" s="11" t="b">
        <v>1</v>
      </c>
      <c r="DZ336" s="11" t="b">
        <v>1</v>
      </c>
      <c r="EA336" s="11" t="b">
        <v>1</v>
      </c>
      <c r="EB336" s="11" t="b">
        <v>1</v>
      </c>
      <c r="EC336" s="11" t="b">
        <v>1</v>
      </c>
      <c r="ED336" s="11" t="b">
        <v>1</v>
      </c>
      <c r="EE336" s="11" t="b">
        <v>1</v>
      </c>
      <c r="EF336" s="11" t="b">
        <v>1</v>
      </c>
      <c r="EG336" s="11" t="b">
        <v>1</v>
      </c>
      <c r="EH336" s="11" t="b">
        <v>1</v>
      </c>
      <c r="EI336" s="11">
        <v>2.8674999999999999E-2</v>
      </c>
      <c r="EJ336" s="11">
        <v>3.3357999999999999E-2</v>
      </c>
      <c r="EK336" s="11">
        <v>0.11351899999999999</v>
      </c>
      <c r="EL336" s="11">
        <v>5.7690999999999999E-2</v>
      </c>
      <c r="EM336" s="11">
        <v>3.7280000000000001E-2</v>
      </c>
      <c r="EN336" s="11">
        <v>3.1673E-2</v>
      </c>
      <c r="EO336" s="11">
        <v>3.5186000000000002E-2</v>
      </c>
      <c r="EP336" s="11">
        <v>3.5270999999999997E-2</v>
      </c>
      <c r="EQ336" s="11">
        <v>3.3584999999999997E-2</v>
      </c>
      <c r="ER336" s="11">
        <v>3.5798999999999997E-2</v>
      </c>
      <c r="ES336" s="11">
        <v>3.5222000000000003E-2</v>
      </c>
      <c r="ET336" s="11">
        <v>0.16234799999999999</v>
      </c>
      <c r="EU336" s="11">
        <v>3.7117999999999998E-2</v>
      </c>
      <c r="EV336" s="11" t="s">
        <v>230</v>
      </c>
      <c r="EW336" s="11" t="s">
        <v>233</v>
      </c>
    </row>
    <row r="337" spans="1:153" ht="12.75" x14ac:dyDescent="0.2">
      <c r="A337" s="11"/>
      <c r="B337" s="11">
        <v>48908556</v>
      </c>
      <c r="C337" s="11">
        <v>54109.779861110597</v>
      </c>
      <c r="D337" s="11" t="s">
        <v>153</v>
      </c>
      <c r="E337" s="11">
        <v>345600</v>
      </c>
      <c r="F337" s="11">
        <v>56028122</v>
      </c>
      <c r="G337" s="11">
        <v>50460.282638889897</v>
      </c>
      <c r="H337" s="11">
        <v>49786.527083332003</v>
      </c>
      <c r="I337" s="11">
        <v>85538</v>
      </c>
      <c r="J337" s="11">
        <v>2</v>
      </c>
      <c r="K337" s="11">
        <v>0</v>
      </c>
      <c r="L337" s="11">
        <v>0</v>
      </c>
      <c r="M337" s="11">
        <v>131</v>
      </c>
      <c r="N337" s="11">
        <v>111</v>
      </c>
      <c r="O337" s="11">
        <v>92</v>
      </c>
      <c r="P337" s="11">
        <v>84.73</v>
      </c>
      <c r="Q337" s="11">
        <v>21769</v>
      </c>
      <c r="R337" s="11" t="s">
        <v>154</v>
      </c>
      <c r="S337" s="11" t="s">
        <v>155</v>
      </c>
      <c r="T337" s="11" t="s">
        <v>208</v>
      </c>
      <c r="U337" s="11">
        <v>0</v>
      </c>
      <c r="V337" s="11" t="s">
        <v>154</v>
      </c>
      <c r="W337" s="11" t="s">
        <v>157</v>
      </c>
      <c r="X337" s="11">
        <v>1</v>
      </c>
      <c r="Y337" s="11">
        <v>1</v>
      </c>
      <c r="Z337" s="11">
        <v>10</v>
      </c>
      <c r="AA337" s="11">
        <v>10</v>
      </c>
      <c r="AB337" s="11">
        <v>10</v>
      </c>
      <c r="AC337" s="11">
        <v>10</v>
      </c>
      <c r="AD337" s="11">
        <v>10</v>
      </c>
      <c r="AE337" s="11">
        <v>10</v>
      </c>
      <c r="AF337" s="11">
        <v>10</v>
      </c>
      <c r="AG337" s="11">
        <v>10</v>
      </c>
      <c r="AH337" s="11">
        <v>10</v>
      </c>
      <c r="AI337" s="11">
        <v>10</v>
      </c>
      <c r="AJ337" s="11">
        <v>10</v>
      </c>
      <c r="AK337" s="11">
        <v>0</v>
      </c>
      <c r="AL337" s="11">
        <v>0</v>
      </c>
      <c r="AM337" s="11">
        <v>101</v>
      </c>
      <c r="AN337" s="11">
        <v>60</v>
      </c>
      <c r="AO337" s="11">
        <v>0</v>
      </c>
      <c r="AP337" s="11">
        <v>110</v>
      </c>
      <c r="AQ337" s="11">
        <v>40</v>
      </c>
      <c r="AR337" s="11">
        <v>30</v>
      </c>
      <c r="AS337" s="11">
        <v>1</v>
      </c>
      <c r="AT337" s="11">
        <v>110</v>
      </c>
      <c r="AU337" s="11">
        <v>190</v>
      </c>
      <c r="AV337" s="11">
        <v>1079</v>
      </c>
      <c r="AW337" s="11">
        <v>282</v>
      </c>
      <c r="AX337" s="11">
        <v>103</v>
      </c>
      <c r="AY337" s="11">
        <v>108</v>
      </c>
      <c r="AZ337" s="11">
        <v>84</v>
      </c>
      <c r="BA337" s="11">
        <v>151</v>
      </c>
      <c r="BB337" s="11">
        <v>6637</v>
      </c>
      <c r="BC337" s="11">
        <v>8060</v>
      </c>
      <c r="BD337" s="11">
        <v>1113</v>
      </c>
      <c r="BE337" s="11">
        <v>599</v>
      </c>
      <c r="BF337" s="11">
        <v>4010</v>
      </c>
      <c r="BG337" s="11">
        <v>23430</v>
      </c>
      <c r="BH337" s="11">
        <v>17912</v>
      </c>
      <c r="BI337" s="11">
        <v>7</v>
      </c>
      <c r="BJ337" s="11">
        <v>6</v>
      </c>
      <c r="BK337" s="11">
        <v>7</v>
      </c>
      <c r="BL337" s="11">
        <v>5</v>
      </c>
      <c r="BM337" s="11">
        <v>5</v>
      </c>
      <c r="BN337" s="11">
        <v>9</v>
      </c>
      <c r="BO337" s="11">
        <v>5</v>
      </c>
      <c r="BP337" s="11">
        <v>6</v>
      </c>
      <c r="BQ337" s="11">
        <v>5</v>
      </c>
      <c r="BR337" s="11">
        <v>7</v>
      </c>
      <c r="BS337" s="11">
        <v>6</v>
      </c>
      <c r="BT337" s="11">
        <v>6</v>
      </c>
      <c r="BU337" s="11">
        <v>0</v>
      </c>
      <c r="BV337" s="11">
        <v>5</v>
      </c>
      <c r="BW337" s="11">
        <v>6</v>
      </c>
      <c r="BX337" s="11">
        <v>2</v>
      </c>
      <c r="BY337" s="11">
        <v>2</v>
      </c>
      <c r="BZ337" s="11">
        <v>3</v>
      </c>
      <c r="CA337" s="11">
        <v>3</v>
      </c>
      <c r="CB337" s="11">
        <v>16</v>
      </c>
      <c r="CC337" s="11">
        <v>34</v>
      </c>
      <c r="CD337" s="11">
        <v>8</v>
      </c>
      <c r="CE337" s="11">
        <v>2</v>
      </c>
      <c r="CF337" s="11">
        <v>14</v>
      </c>
      <c r="CG337" s="11">
        <v>42</v>
      </c>
      <c r="CH337" s="11">
        <v>0</v>
      </c>
      <c r="CI337" s="11" t="s">
        <v>158</v>
      </c>
      <c r="CJ337" s="11" t="s">
        <v>158</v>
      </c>
      <c r="CK337" s="11" t="s">
        <v>158</v>
      </c>
      <c r="CL337" s="11" t="s">
        <v>158</v>
      </c>
      <c r="CM337" s="11" t="s">
        <v>158</v>
      </c>
      <c r="CN337" s="11" t="s">
        <v>158</v>
      </c>
      <c r="CO337" s="11" t="s">
        <v>158</v>
      </c>
      <c r="CP337" s="11" t="s">
        <v>158</v>
      </c>
      <c r="CQ337" s="11" t="s">
        <v>158</v>
      </c>
      <c r="CR337" s="11" t="s">
        <v>158</v>
      </c>
      <c r="CS337" s="11" t="s">
        <v>158</v>
      </c>
      <c r="CT337" s="11" t="s">
        <v>158</v>
      </c>
      <c r="CU337" s="11" t="s">
        <v>166</v>
      </c>
      <c r="CV337" s="11" t="s">
        <v>154</v>
      </c>
      <c r="CW337" s="11" t="s">
        <v>154</v>
      </c>
      <c r="CX337" s="11" t="s">
        <v>154</v>
      </c>
      <c r="CY337" s="11" t="s">
        <v>154</v>
      </c>
      <c r="CZ337" s="11" t="s">
        <v>154</v>
      </c>
      <c r="DA337" s="11" t="s">
        <v>154</v>
      </c>
      <c r="DB337" s="11" t="s">
        <v>154</v>
      </c>
      <c r="DC337" s="11" t="s">
        <v>154</v>
      </c>
      <c r="DD337" s="11" t="s">
        <v>154</v>
      </c>
      <c r="DE337" s="11" t="s">
        <v>154</v>
      </c>
      <c r="DF337" s="11" t="s">
        <v>154</v>
      </c>
      <c r="DG337" s="11" t="s">
        <v>154</v>
      </c>
      <c r="DH337" s="11" t="s">
        <v>154</v>
      </c>
      <c r="DI337" s="11" t="s">
        <v>157</v>
      </c>
      <c r="DJ337" s="11" t="s">
        <v>157</v>
      </c>
      <c r="DK337" s="11" t="s">
        <v>157</v>
      </c>
      <c r="DL337" s="11" t="s">
        <v>157</v>
      </c>
      <c r="DM337" s="11" t="s">
        <v>157</v>
      </c>
      <c r="DN337" s="11" t="s">
        <v>157</v>
      </c>
      <c r="DO337" s="11" t="s">
        <v>157</v>
      </c>
      <c r="DP337" s="11" t="s">
        <v>157</v>
      </c>
      <c r="DQ337" s="11" t="s">
        <v>157</v>
      </c>
      <c r="DR337" s="11" t="s">
        <v>157</v>
      </c>
      <c r="DS337" s="11" t="s">
        <v>157</v>
      </c>
      <c r="DT337" s="11" t="s">
        <v>157</v>
      </c>
      <c r="DU337" s="11" t="s">
        <v>157</v>
      </c>
      <c r="DV337" s="11" t="b">
        <v>1</v>
      </c>
      <c r="DW337" s="11" t="b">
        <v>1</v>
      </c>
      <c r="DX337" s="11" t="b">
        <v>1</v>
      </c>
      <c r="DY337" s="11" t="b">
        <v>1</v>
      </c>
      <c r="DZ337" s="11" t="b">
        <v>1</v>
      </c>
      <c r="EA337" s="11" t="b">
        <v>1</v>
      </c>
      <c r="EB337" s="11" t="b">
        <v>1</v>
      </c>
      <c r="EC337" s="11" t="b">
        <v>1</v>
      </c>
      <c r="ED337" s="11" t="b">
        <v>1</v>
      </c>
      <c r="EE337" s="11" t="b">
        <v>1</v>
      </c>
      <c r="EF337" s="11" t="b">
        <v>1</v>
      </c>
      <c r="EG337" s="11" t="b">
        <v>0</v>
      </c>
      <c r="EH337" s="11" t="s">
        <v>157</v>
      </c>
      <c r="EI337" s="11">
        <v>1.4652E-2</v>
      </c>
      <c r="EJ337" s="11">
        <v>3.2564999999999997E-2</v>
      </c>
      <c r="EK337" s="11">
        <v>3.3563000000000003E-2</v>
      </c>
      <c r="EL337" s="11">
        <v>3.7163000000000002E-2</v>
      </c>
      <c r="EM337" s="11">
        <v>3.9560999999999999E-2</v>
      </c>
      <c r="EN337" s="11">
        <v>1.8699E-2</v>
      </c>
      <c r="EO337" s="11">
        <v>3.6664000000000002E-2</v>
      </c>
      <c r="EP337" s="11">
        <v>3.5284999999999997E-2</v>
      </c>
      <c r="EQ337" s="11">
        <v>1.9143E-2</v>
      </c>
      <c r="ER337" s="11">
        <v>3.3271000000000002E-2</v>
      </c>
      <c r="ES337" s="11">
        <v>2.0393999999999999E-2</v>
      </c>
      <c r="ET337" s="11">
        <v>3.1400999999999998E-2</v>
      </c>
      <c r="EU337" s="11" t="s">
        <v>157</v>
      </c>
      <c r="EV337" s="11" t="s">
        <v>157</v>
      </c>
      <c r="EW337" s="11" t="s">
        <v>483</v>
      </c>
    </row>
    <row r="338" spans="1:153" ht="12.75" x14ac:dyDescent="0.2">
      <c r="A338" s="11"/>
      <c r="B338" s="11">
        <v>45381892</v>
      </c>
      <c r="C338" s="11">
        <v>48538.889583333097</v>
      </c>
      <c r="D338" s="11" t="s">
        <v>153</v>
      </c>
      <c r="E338" s="11">
        <v>345600</v>
      </c>
      <c r="F338" s="11">
        <v>52144340</v>
      </c>
      <c r="G338" s="11">
        <v>49657.560416667598</v>
      </c>
      <c r="H338" s="11">
        <v>49077.832638887703</v>
      </c>
      <c r="I338" s="11">
        <v>333856</v>
      </c>
      <c r="J338" s="11">
        <v>1</v>
      </c>
      <c r="K338" s="11">
        <v>61</v>
      </c>
      <c r="L338" s="11">
        <v>13337</v>
      </c>
      <c r="M338" s="11">
        <v>131</v>
      </c>
      <c r="N338" s="11">
        <v>131</v>
      </c>
      <c r="O338" s="11">
        <v>92</v>
      </c>
      <c r="P338" s="11">
        <v>100</v>
      </c>
      <c r="Q338" s="11">
        <v>272304</v>
      </c>
      <c r="R338" s="11" t="s">
        <v>154</v>
      </c>
      <c r="S338" s="11" t="s">
        <v>155</v>
      </c>
      <c r="T338" s="11" t="s">
        <v>208</v>
      </c>
      <c r="U338" s="11">
        <v>0</v>
      </c>
      <c r="V338" s="11" t="s">
        <v>154</v>
      </c>
      <c r="W338" s="11" t="s">
        <v>157</v>
      </c>
      <c r="X338" s="11">
        <v>5</v>
      </c>
      <c r="Y338" s="11">
        <v>1</v>
      </c>
      <c r="Z338" s="11">
        <v>10</v>
      </c>
      <c r="AA338" s="11">
        <v>10</v>
      </c>
      <c r="AB338" s="11">
        <v>10</v>
      </c>
      <c r="AC338" s="11">
        <v>10</v>
      </c>
      <c r="AD338" s="11">
        <v>10</v>
      </c>
      <c r="AE338" s="11">
        <v>10</v>
      </c>
      <c r="AF338" s="11">
        <v>10</v>
      </c>
      <c r="AG338" s="11">
        <v>10</v>
      </c>
      <c r="AH338" s="11">
        <v>10</v>
      </c>
      <c r="AI338" s="11">
        <v>10</v>
      </c>
      <c r="AJ338" s="11">
        <v>10</v>
      </c>
      <c r="AK338" s="11">
        <v>10</v>
      </c>
      <c r="AL338" s="11">
        <v>10</v>
      </c>
      <c r="AM338" s="11">
        <v>121</v>
      </c>
      <c r="AN338" s="11">
        <v>60</v>
      </c>
      <c r="AO338" s="11">
        <v>10</v>
      </c>
      <c r="AP338" s="11">
        <v>120</v>
      </c>
      <c r="AQ338" s="11">
        <v>60</v>
      </c>
      <c r="AR338" s="11">
        <v>40</v>
      </c>
      <c r="AS338" s="11">
        <v>1</v>
      </c>
      <c r="AT338" s="11">
        <v>130</v>
      </c>
      <c r="AU338" s="11">
        <v>478</v>
      </c>
      <c r="AV338" s="11">
        <v>505</v>
      </c>
      <c r="AW338" s="11">
        <v>397</v>
      </c>
      <c r="AX338" s="11">
        <v>792</v>
      </c>
      <c r="AY338" s="11">
        <v>3285</v>
      </c>
      <c r="AZ338" s="11">
        <v>5476</v>
      </c>
      <c r="BA338" s="11">
        <v>635</v>
      </c>
      <c r="BB338" s="11">
        <v>2287</v>
      </c>
      <c r="BC338" s="11">
        <v>1735</v>
      </c>
      <c r="BD338" s="11">
        <v>18605</v>
      </c>
      <c r="BE338" s="11">
        <v>10255</v>
      </c>
      <c r="BF338" s="11">
        <v>234</v>
      </c>
      <c r="BG338" s="11">
        <v>7221</v>
      </c>
      <c r="BH338" s="11">
        <v>8803</v>
      </c>
      <c r="BI338" s="11">
        <v>10</v>
      </c>
      <c r="BJ338" s="11">
        <v>13</v>
      </c>
      <c r="BK338" s="11">
        <v>13</v>
      </c>
      <c r="BL338" s="11">
        <v>14</v>
      </c>
      <c r="BM338" s="11">
        <v>9</v>
      </c>
      <c r="BN338" s="11">
        <v>9</v>
      </c>
      <c r="BO338" s="11">
        <v>14</v>
      </c>
      <c r="BP338" s="11">
        <v>12</v>
      </c>
      <c r="BQ338" s="11">
        <v>11</v>
      </c>
      <c r="BR338" s="11">
        <v>13</v>
      </c>
      <c r="BS338" s="11">
        <v>13</v>
      </c>
      <c r="BT338" s="11">
        <v>19</v>
      </c>
      <c r="BU338" s="11">
        <v>28</v>
      </c>
      <c r="BV338" s="11">
        <v>9</v>
      </c>
      <c r="BW338" s="11">
        <v>4</v>
      </c>
      <c r="BX338" s="11">
        <v>4</v>
      </c>
      <c r="BY338" s="11">
        <v>7</v>
      </c>
      <c r="BZ338" s="11">
        <v>21</v>
      </c>
      <c r="CA338" s="11">
        <v>2</v>
      </c>
      <c r="CB338" s="11">
        <v>4</v>
      </c>
      <c r="CC338" s="11">
        <v>9</v>
      </c>
      <c r="CD338" s="11">
        <v>3</v>
      </c>
      <c r="CE338" s="11">
        <v>43</v>
      </c>
      <c r="CF338" s="11">
        <v>3</v>
      </c>
      <c r="CG338" s="11">
        <v>21</v>
      </c>
      <c r="CH338" s="11">
        <v>26</v>
      </c>
      <c r="CI338" s="11" t="s">
        <v>158</v>
      </c>
      <c r="CJ338" s="11" t="s">
        <v>158</v>
      </c>
      <c r="CK338" s="11" t="s">
        <v>158</v>
      </c>
      <c r="CL338" s="11" t="s">
        <v>158</v>
      </c>
      <c r="CM338" s="11" t="s">
        <v>158</v>
      </c>
      <c r="CN338" s="11" t="s">
        <v>158</v>
      </c>
      <c r="CO338" s="11" t="s">
        <v>158</v>
      </c>
      <c r="CP338" s="11" t="s">
        <v>158</v>
      </c>
      <c r="CQ338" s="11" t="s">
        <v>158</v>
      </c>
      <c r="CR338" s="11" t="s">
        <v>158</v>
      </c>
      <c r="CS338" s="11" t="s">
        <v>158</v>
      </c>
      <c r="CT338" s="11" t="s">
        <v>158</v>
      </c>
      <c r="CU338" s="11" t="s">
        <v>158</v>
      </c>
      <c r="CV338" s="11" t="s">
        <v>154</v>
      </c>
      <c r="CW338" s="11" t="s">
        <v>154</v>
      </c>
      <c r="CX338" s="11" t="s">
        <v>154</v>
      </c>
      <c r="CY338" s="11" t="s">
        <v>154</v>
      </c>
      <c r="CZ338" s="11" t="s">
        <v>154</v>
      </c>
      <c r="DA338" s="11" t="s">
        <v>154</v>
      </c>
      <c r="DB338" s="11" t="s">
        <v>154</v>
      </c>
      <c r="DC338" s="11" t="s">
        <v>154</v>
      </c>
      <c r="DD338" s="11" t="s">
        <v>154</v>
      </c>
      <c r="DE338" s="11" t="s">
        <v>154</v>
      </c>
      <c r="DF338" s="11" t="s">
        <v>154</v>
      </c>
      <c r="DG338" s="11" t="s">
        <v>154</v>
      </c>
      <c r="DH338" s="11" t="s">
        <v>154</v>
      </c>
      <c r="DI338" s="11" t="s">
        <v>157</v>
      </c>
      <c r="DJ338" s="11" t="s">
        <v>157</v>
      </c>
      <c r="DK338" s="11" t="s">
        <v>157</v>
      </c>
      <c r="DL338" s="11" t="s">
        <v>157</v>
      </c>
      <c r="DM338" s="11" t="s">
        <v>157</v>
      </c>
      <c r="DN338" s="11" t="s">
        <v>157</v>
      </c>
      <c r="DO338" s="11" t="s">
        <v>157</v>
      </c>
      <c r="DP338" s="11" t="s">
        <v>157</v>
      </c>
      <c r="DQ338" s="11" t="s">
        <v>157</v>
      </c>
      <c r="DR338" s="11" t="s">
        <v>157</v>
      </c>
      <c r="DS338" s="11" t="s">
        <v>157</v>
      </c>
      <c r="DT338" s="11" t="s">
        <v>157</v>
      </c>
      <c r="DU338" s="11" t="s">
        <v>157</v>
      </c>
      <c r="DV338" s="11" t="b">
        <v>1</v>
      </c>
      <c r="DW338" s="11" t="b">
        <v>1</v>
      </c>
      <c r="DX338" s="11" t="b">
        <v>1</v>
      </c>
      <c r="DY338" s="11" t="b">
        <v>1</v>
      </c>
      <c r="DZ338" s="11" t="b">
        <v>1</v>
      </c>
      <c r="EA338" s="11" t="b">
        <v>1</v>
      </c>
      <c r="EB338" s="11" t="b">
        <v>1</v>
      </c>
      <c r="EC338" s="11" t="b">
        <v>1</v>
      </c>
      <c r="ED338" s="11" t="b">
        <v>1</v>
      </c>
      <c r="EE338" s="11" t="b">
        <v>1</v>
      </c>
      <c r="EF338" s="11" t="b">
        <v>1</v>
      </c>
      <c r="EG338" s="11" t="b">
        <v>1</v>
      </c>
      <c r="EH338" s="11" t="b">
        <v>1</v>
      </c>
      <c r="EI338" s="11">
        <v>2.613E-2</v>
      </c>
      <c r="EJ338" s="11">
        <v>1.5976000000000001E-2</v>
      </c>
      <c r="EK338" s="11">
        <v>3.5192000000000001E-2</v>
      </c>
      <c r="EL338" s="11">
        <v>1.4061000000000001E-2</v>
      </c>
      <c r="EM338" s="11">
        <v>2.1610999999999998E-2</v>
      </c>
      <c r="EN338" s="11">
        <v>7.9711000000000004E-2</v>
      </c>
      <c r="EO338" s="11">
        <v>0.121376</v>
      </c>
      <c r="EP338" s="11">
        <v>3.5290000000000002E-2</v>
      </c>
      <c r="EQ338" s="11">
        <v>2.9774999999999999E-2</v>
      </c>
      <c r="ER338" s="11">
        <v>2.2114000000000002E-2</v>
      </c>
      <c r="ES338" s="11">
        <v>3.4020000000000002E-2</v>
      </c>
      <c r="ET338" s="11">
        <v>2.1159000000000001E-2</v>
      </c>
      <c r="EU338" s="11">
        <v>1.5972E-2</v>
      </c>
      <c r="EV338" s="11" t="s">
        <v>243</v>
      </c>
      <c r="EW338" s="11" t="s">
        <v>484</v>
      </c>
    </row>
    <row r="339" spans="1:153" ht="12.75" x14ac:dyDescent="0.2">
      <c r="A339" s="11"/>
      <c r="B339" s="11">
        <v>40836016</v>
      </c>
      <c r="C339" s="11">
        <v>48078.304166666501</v>
      </c>
      <c r="D339" s="11" t="s">
        <v>153</v>
      </c>
      <c r="E339" s="11">
        <v>345600</v>
      </c>
      <c r="F339" s="11">
        <v>48029644</v>
      </c>
      <c r="G339" s="11">
        <v>49035.4506944452</v>
      </c>
      <c r="H339" s="11">
        <v>48528.594444443399</v>
      </c>
      <c r="I339" s="11">
        <v>435223</v>
      </c>
      <c r="J339" s="11">
        <v>1</v>
      </c>
      <c r="K339" s="11">
        <v>0</v>
      </c>
      <c r="L339" s="11">
        <v>0</v>
      </c>
      <c r="M339" s="11">
        <v>131</v>
      </c>
      <c r="N339" s="11">
        <v>131</v>
      </c>
      <c r="O339" s="11">
        <v>92</v>
      </c>
      <c r="P339" s="11">
        <v>100</v>
      </c>
      <c r="Q339" s="11">
        <v>318205</v>
      </c>
      <c r="R339" s="11" t="s">
        <v>154</v>
      </c>
      <c r="S339" s="11" t="s">
        <v>155</v>
      </c>
      <c r="T339" s="11" t="s">
        <v>156</v>
      </c>
      <c r="U339" s="11">
        <v>0</v>
      </c>
      <c r="V339" s="11" t="s">
        <v>154</v>
      </c>
      <c r="W339" s="11" t="s">
        <v>157</v>
      </c>
      <c r="X339" s="11">
        <v>4</v>
      </c>
      <c r="Y339" s="11">
        <v>1</v>
      </c>
      <c r="Z339" s="11">
        <v>10</v>
      </c>
      <c r="AA339" s="11">
        <v>10</v>
      </c>
      <c r="AB339" s="11">
        <v>10</v>
      </c>
      <c r="AC339" s="11">
        <v>10</v>
      </c>
      <c r="AD339" s="11">
        <v>10</v>
      </c>
      <c r="AE339" s="11">
        <v>10</v>
      </c>
      <c r="AF339" s="11">
        <v>10</v>
      </c>
      <c r="AG339" s="11">
        <v>10</v>
      </c>
      <c r="AH339" s="11">
        <v>10</v>
      </c>
      <c r="AI339" s="11">
        <v>10</v>
      </c>
      <c r="AJ339" s="11">
        <v>10</v>
      </c>
      <c r="AK339" s="11">
        <v>10</v>
      </c>
      <c r="AL339" s="11">
        <v>10</v>
      </c>
      <c r="AM339" s="11">
        <v>121</v>
      </c>
      <c r="AN339" s="11">
        <v>60</v>
      </c>
      <c r="AO339" s="11">
        <v>10</v>
      </c>
      <c r="AP339" s="11">
        <v>120</v>
      </c>
      <c r="AQ339" s="11">
        <v>60</v>
      </c>
      <c r="AR339" s="11">
        <v>40</v>
      </c>
      <c r="AS339" s="11">
        <v>1</v>
      </c>
      <c r="AT339" s="11">
        <v>130</v>
      </c>
      <c r="AU339" s="11">
        <v>917</v>
      </c>
      <c r="AV339" s="11">
        <v>19368</v>
      </c>
      <c r="AW339" s="11">
        <v>866</v>
      </c>
      <c r="AX339" s="11">
        <v>2997</v>
      </c>
      <c r="AY339" s="11">
        <v>8691</v>
      </c>
      <c r="AZ339" s="11">
        <v>11587</v>
      </c>
      <c r="BA339" s="11">
        <v>16359</v>
      </c>
      <c r="BB339" s="11">
        <v>25628</v>
      </c>
      <c r="BC339" s="11">
        <v>803</v>
      </c>
      <c r="BD339" s="11">
        <v>777</v>
      </c>
      <c r="BE339" s="11">
        <v>3710</v>
      </c>
      <c r="BF339" s="11">
        <v>4843</v>
      </c>
      <c r="BG339" s="11">
        <v>19034</v>
      </c>
      <c r="BH339" s="11">
        <v>1337</v>
      </c>
      <c r="BI339" s="11">
        <v>10</v>
      </c>
      <c r="BJ339" s="11">
        <v>18</v>
      </c>
      <c r="BK339" s="11">
        <v>14</v>
      </c>
      <c r="BL339" s="11">
        <v>17</v>
      </c>
      <c r="BM339" s="11">
        <v>18</v>
      </c>
      <c r="BN339" s="11">
        <v>11</v>
      </c>
      <c r="BO339" s="11">
        <v>17</v>
      </c>
      <c r="BP339" s="11">
        <v>15</v>
      </c>
      <c r="BQ339" s="11">
        <v>12</v>
      </c>
      <c r="BR339" s="11">
        <v>12</v>
      </c>
      <c r="BS339" s="11">
        <v>14</v>
      </c>
      <c r="BT339" s="11">
        <v>38</v>
      </c>
      <c r="BU339" s="11">
        <v>27</v>
      </c>
      <c r="BV339" s="11">
        <v>4</v>
      </c>
      <c r="BW339" s="11">
        <v>5</v>
      </c>
      <c r="BX339" s="11">
        <v>5</v>
      </c>
      <c r="BY339" s="11">
        <v>6</v>
      </c>
      <c r="BZ339" s="11">
        <v>11</v>
      </c>
      <c r="CA339" s="11">
        <v>14</v>
      </c>
      <c r="CB339" s="11">
        <v>8</v>
      </c>
      <c r="CC339" s="11">
        <v>6</v>
      </c>
      <c r="CD339" s="11">
        <v>5</v>
      </c>
      <c r="CE339" s="11">
        <v>14</v>
      </c>
      <c r="CF339" s="11">
        <v>8</v>
      </c>
      <c r="CG339" s="11">
        <v>6</v>
      </c>
      <c r="CH339" s="11">
        <v>5</v>
      </c>
      <c r="CI339" s="11" t="s">
        <v>158</v>
      </c>
      <c r="CJ339" s="11" t="s">
        <v>158</v>
      </c>
      <c r="CK339" s="11" t="s">
        <v>158</v>
      </c>
      <c r="CL339" s="11" t="s">
        <v>158</v>
      </c>
      <c r="CM339" s="11" t="s">
        <v>158</v>
      </c>
      <c r="CN339" s="11" t="s">
        <v>158</v>
      </c>
      <c r="CO339" s="11" t="s">
        <v>158</v>
      </c>
      <c r="CP339" s="11" t="s">
        <v>158</v>
      </c>
      <c r="CQ339" s="11" t="s">
        <v>158</v>
      </c>
      <c r="CR339" s="11" t="s">
        <v>158</v>
      </c>
      <c r="CS339" s="11" t="s">
        <v>158</v>
      </c>
      <c r="CT339" s="11" t="s">
        <v>158</v>
      </c>
      <c r="CU339" s="11" t="s">
        <v>158</v>
      </c>
      <c r="CV339" s="11" t="s">
        <v>154</v>
      </c>
      <c r="CW339" s="11" t="s">
        <v>154</v>
      </c>
      <c r="CX339" s="11" t="s">
        <v>154</v>
      </c>
      <c r="CY339" s="11" t="s">
        <v>154</v>
      </c>
      <c r="CZ339" s="11" t="s">
        <v>154</v>
      </c>
      <c r="DA339" s="11" t="s">
        <v>154</v>
      </c>
      <c r="DB339" s="11" t="s">
        <v>154</v>
      </c>
      <c r="DC339" s="11" t="s">
        <v>154</v>
      </c>
      <c r="DD339" s="11" t="s">
        <v>154</v>
      </c>
      <c r="DE339" s="11" t="s">
        <v>154</v>
      </c>
      <c r="DF339" s="11" t="s">
        <v>154</v>
      </c>
      <c r="DG339" s="11" t="s">
        <v>154</v>
      </c>
      <c r="DH339" s="11" t="s">
        <v>154</v>
      </c>
      <c r="DI339" s="11" t="s">
        <v>157</v>
      </c>
      <c r="DJ339" s="11" t="s">
        <v>157</v>
      </c>
      <c r="DK339" s="11" t="s">
        <v>157</v>
      </c>
      <c r="DL339" s="11" t="s">
        <v>157</v>
      </c>
      <c r="DM339" s="11" t="s">
        <v>157</v>
      </c>
      <c r="DN339" s="11" t="s">
        <v>157</v>
      </c>
      <c r="DO339" s="11" t="s">
        <v>157</v>
      </c>
      <c r="DP339" s="11" t="s">
        <v>157</v>
      </c>
      <c r="DQ339" s="11" t="s">
        <v>157</v>
      </c>
      <c r="DR339" s="11" t="s">
        <v>157</v>
      </c>
      <c r="DS339" s="11" t="s">
        <v>157</v>
      </c>
      <c r="DT339" s="11" t="s">
        <v>157</v>
      </c>
      <c r="DU339" s="11" t="s">
        <v>157</v>
      </c>
      <c r="DV339" s="11" t="b">
        <v>1</v>
      </c>
      <c r="DW339" s="11" t="b">
        <v>1</v>
      </c>
      <c r="DX339" s="11" t="b">
        <v>1</v>
      </c>
      <c r="DY339" s="11" t="b">
        <v>1</v>
      </c>
      <c r="DZ339" s="11" t="b">
        <v>1</v>
      </c>
      <c r="EA339" s="11" t="b">
        <v>1</v>
      </c>
      <c r="EB339" s="11" t="b">
        <v>1</v>
      </c>
      <c r="EC339" s="11" t="b">
        <v>1</v>
      </c>
      <c r="ED339" s="11" t="b">
        <v>1</v>
      </c>
      <c r="EE339" s="11" t="b">
        <v>1</v>
      </c>
      <c r="EF339" s="11" t="b">
        <v>1</v>
      </c>
      <c r="EG339" s="11" t="b">
        <v>1</v>
      </c>
      <c r="EH339" s="11" t="b">
        <v>1</v>
      </c>
      <c r="EI339" s="11">
        <v>2.9139000000000002E-2</v>
      </c>
      <c r="EJ339" s="11">
        <v>3.3973999999999997E-2</v>
      </c>
      <c r="EK339" s="11">
        <v>3.2676999999999998E-2</v>
      </c>
      <c r="EL339" s="11">
        <v>2.9669000000000001E-2</v>
      </c>
      <c r="EM339" s="11">
        <v>1.4033E-2</v>
      </c>
      <c r="EN339" s="11">
        <v>1.831E-2</v>
      </c>
      <c r="EO339" s="11">
        <v>3.6731E-2</v>
      </c>
      <c r="EP339" s="11">
        <v>3.5303000000000001E-2</v>
      </c>
      <c r="EQ339" s="11">
        <v>4.2576000000000003E-2</v>
      </c>
      <c r="ER339" s="11">
        <v>3.8920000000000003E-2</v>
      </c>
      <c r="ES339" s="11">
        <v>4.0427999999999999E-2</v>
      </c>
      <c r="ET339" s="11">
        <v>2.4004999999999999E-2</v>
      </c>
      <c r="EU339" s="11">
        <v>3.9995000000000003E-2</v>
      </c>
      <c r="EV339" s="11" t="s">
        <v>209</v>
      </c>
      <c r="EW339" s="11" t="s">
        <v>485</v>
      </c>
    </row>
    <row r="340" spans="1:153" ht="12.75" x14ac:dyDescent="0.2">
      <c r="A340" s="11"/>
      <c r="B340" s="11">
        <v>38364590</v>
      </c>
      <c r="C340" s="11">
        <v>50929.547222221903</v>
      </c>
      <c r="D340" s="11" t="s">
        <v>153</v>
      </c>
      <c r="E340" s="11">
        <v>345600</v>
      </c>
      <c r="F340" s="11">
        <v>45697112</v>
      </c>
      <c r="G340" s="11">
        <v>47289.529861111601</v>
      </c>
      <c r="H340" s="11">
        <v>46987.184027777199</v>
      </c>
      <c r="I340" s="11">
        <v>175470</v>
      </c>
      <c r="J340" s="11">
        <v>1</v>
      </c>
      <c r="K340" s="11">
        <v>13</v>
      </c>
      <c r="L340" s="11">
        <v>941</v>
      </c>
      <c r="M340" s="11">
        <v>131</v>
      </c>
      <c r="N340" s="11">
        <v>130</v>
      </c>
      <c r="O340" s="11">
        <v>92</v>
      </c>
      <c r="P340" s="11">
        <v>99.23</v>
      </c>
      <c r="Q340" s="11">
        <v>131382</v>
      </c>
      <c r="R340" s="11" t="s">
        <v>154</v>
      </c>
      <c r="S340" s="11" t="s">
        <v>155</v>
      </c>
      <c r="T340" s="11" t="s">
        <v>156</v>
      </c>
      <c r="U340" s="11">
        <v>7</v>
      </c>
      <c r="V340" s="11" t="s">
        <v>154</v>
      </c>
      <c r="W340" s="11" t="s">
        <v>157</v>
      </c>
      <c r="X340" s="11"/>
      <c r="Y340" s="11">
        <v>10</v>
      </c>
      <c r="Z340" s="11">
        <v>10</v>
      </c>
      <c r="AA340" s="11">
        <v>10</v>
      </c>
      <c r="AB340" s="11">
        <v>10</v>
      </c>
      <c r="AC340" s="11">
        <v>10</v>
      </c>
      <c r="AD340" s="11">
        <v>10</v>
      </c>
      <c r="AE340" s="11">
        <v>10</v>
      </c>
      <c r="AF340" s="11">
        <v>10</v>
      </c>
      <c r="AG340" s="11">
        <v>10</v>
      </c>
      <c r="AH340" s="11">
        <v>10</v>
      </c>
      <c r="AI340" s="11">
        <v>10</v>
      </c>
      <c r="AJ340" s="11">
        <v>10</v>
      </c>
      <c r="AK340" s="11">
        <v>10</v>
      </c>
      <c r="AL340" s="11">
        <v>120</v>
      </c>
      <c r="AM340" s="11">
        <v>60</v>
      </c>
      <c r="AN340" s="11">
        <v>10</v>
      </c>
      <c r="AO340" s="11">
        <v>120</v>
      </c>
      <c r="AP340" s="11">
        <v>60</v>
      </c>
      <c r="AQ340" s="11">
        <v>40</v>
      </c>
      <c r="AR340" s="11">
        <v>0</v>
      </c>
      <c r="AS340" s="11">
        <v>130</v>
      </c>
      <c r="AT340" s="11">
        <v>1118</v>
      </c>
      <c r="AU340" s="11">
        <v>3405</v>
      </c>
      <c r="AV340" s="11">
        <v>1486</v>
      </c>
      <c r="AW340" s="11">
        <v>609</v>
      </c>
      <c r="AX340" s="11">
        <v>2700</v>
      </c>
      <c r="AY340" s="11">
        <v>6512</v>
      </c>
      <c r="AZ340" s="11">
        <v>8761</v>
      </c>
      <c r="BA340" s="11">
        <v>2676</v>
      </c>
      <c r="BB340" s="11">
        <v>894</v>
      </c>
      <c r="BC340" s="11">
        <v>7442</v>
      </c>
      <c r="BD340" s="11">
        <v>3126</v>
      </c>
      <c r="BE340" s="11">
        <v>2374</v>
      </c>
      <c r="BF340" s="11">
        <v>2163</v>
      </c>
      <c r="BG340" s="11">
        <v>5</v>
      </c>
      <c r="BH340" s="11">
        <v>5</v>
      </c>
      <c r="BI340" s="11">
        <v>4</v>
      </c>
      <c r="BJ340" s="11">
        <v>6</v>
      </c>
      <c r="BK340" s="11">
        <v>4</v>
      </c>
      <c r="BL340" s="11">
        <v>5</v>
      </c>
      <c r="BM340" s="11">
        <v>11</v>
      </c>
      <c r="BN340" s="11">
        <v>6</v>
      </c>
      <c r="BO340" s="11">
        <v>5</v>
      </c>
      <c r="BP340" s="11">
        <v>6</v>
      </c>
      <c r="BQ340" s="11">
        <v>6</v>
      </c>
      <c r="BR340" s="11">
        <v>14</v>
      </c>
      <c r="BS340" s="11">
        <v>31</v>
      </c>
      <c r="BT340" s="11">
        <v>4</v>
      </c>
      <c r="BU340" s="11">
        <v>9</v>
      </c>
      <c r="BV340" s="11">
        <v>4</v>
      </c>
      <c r="BW340" s="11">
        <v>5</v>
      </c>
      <c r="BX340" s="11">
        <v>19</v>
      </c>
      <c r="BY340" s="11">
        <v>10</v>
      </c>
      <c r="BZ340" s="11">
        <v>22</v>
      </c>
      <c r="CA340" s="11">
        <v>12</v>
      </c>
      <c r="CB340" s="11">
        <v>4</v>
      </c>
      <c r="CC340" s="11">
        <v>16</v>
      </c>
      <c r="CD340" s="11">
        <v>37</v>
      </c>
      <c r="CE340" s="11">
        <v>13</v>
      </c>
      <c r="CF340" s="11">
        <v>12</v>
      </c>
      <c r="CG340" s="11">
        <v>12</v>
      </c>
      <c r="CH340" s="11">
        <v>4</v>
      </c>
      <c r="CI340" s="11" t="s">
        <v>158</v>
      </c>
      <c r="CJ340" s="11" t="s">
        <v>158</v>
      </c>
      <c r="CK340" s="11" t="s">
        <v>158</v>
      </c>
      <c r="CL340" s="11" t="s">
        <v>158</v>
      </c>
      <c r="CM340" s="11" t="s">
        <v>158</v>
      </c>
      <c r="CN340" s="11" t="s">
        <v>158</v>
      </c>
      <c r="CO340" s="11" t="s">
        <v>158</v>
      </c>
      <c r="CP340" s="11" t="s">
        <v>158</v>
      </c>
      <c r="CQ340" s="11" t="s">
        <v>158</v>
      </c>
      <c r="CR340" s="11" t="s">
        <v>158</v>
      </c>
      <c r="CS340" s="11" t="s">
        <v>158</v>
      </c>
      <c r="CT340" s="11" t="s">
        <v>154</v>
      </c>
      <c r="CU340" s="11" t="s">
        <v>154</v>
      </c>
      <c r="CV340" s="11" t="s">
        <v>154</v>
      </c>
      <c r="CW340" s="11" t="s">
        <v>154</v>
      </c>
      <c r="CX340" s="11" t="s">
        <v>154</v>
      </c>
      <c r="CY340" s="11" t="s">
        <v>154</v>
      </c>
      <c r="CZ340" s="11" t="s">
        <v>154</v>
      </c>
      <c r="DA340" s="11" t="s">
        <v>154</v>
      </c>
      <c r="DB340" s="11" t="s">
        <v>154</v>
      </c>
      <c r="DC340" s="11" t="s">
        <v>154</v>
      </c>
      <c r="DD340" s="11" t="s">
        <v>154</v>
      </c>
      <c r="DE340" s="11" t="s">
        <v>154</v>
      </c>
      <c r="DF340" s="11" t="s">
        <v>154</v>
      </c>
      <c r="DG340" s="11" t="s">
        <v>157</v>
      </c>
      <c r="DH340" s="11" t="s">
        <v>157</v>
      </c>
      <c r="DI340" s="11" t="s">
        <v>157</v>
      </c>
      <c r="DJ340" s="11" t="s">
        <v>157</v>
      </c>
      <c r="DK340" s="11" t="s">
        <v>157</v>
      </c>
      <c r="DL340" s="11" t="s">
        <v>157</v>
      </c>
      <c r="DM340" s="11" t="s">
        <v>157</v>
      </c>
      <c r="DN340" s="11" t="s">
        <v>157</v>
      </c>
      <c r="DO340" s="11" t="s">
        <v>157</v>
      </c>
      <c r="DP340" s="11" t="s">
        <v>157</v>
      </c>
      <c r="DQ340" s="11" t="s">
        <v>157</v>
      </c>
      <c r="DR340" s="11" t="s">
        <v>157</v>
      </c>
      <c r="DS340" s="11" t="s">
        <v>157</v>
      </c>
      <c r="DT340" s="11" t="b">
        <v>1</v>
      </c>
      <c r="DU340" s="11" t="b">
        <v>1</v>
      </c>
      <c r="DV340" s="11" t="b">
        <v>1</v>
      </c>
      <c r="DW340" s="11" t="b">
        <v>1</v>
      </c>
      <c r="DX340" s="11" t="b">
        <v>1</v>
      </c>
      <c r="DY340" s="11" t="b">
        <v>1</v>
      </c>
      <c r="DZ340" s="11" t="b">
        <v>1</v>
      </c>
      <c r="EA340" s="11" t="b">
        <v>1</v>
      </c>
      <c r="EB340" s="11" t="b">
        <v>1</v>
      </c>
      <c r="EC340" s="11" t="b">
        <v>1</v>
      </c>
      <c r="ED340" s="11" t="b">
        <v>1</v>
      </c>
      <c r="EE340" s="11" t="b">
        <v>1</v>
      </c>
      <c r="EF340" s="11" t="b">
        <v>1</v>
      </c>
      <c r="EG340" s="11">
        <v>2.9749999999999999E-2</v>
      </c>
      <c r="EH340" s="11">
        <v>3.6704000000000001E-2</v>
      </c>
      <c r="EI340" s="11">
        <v>4.6868E-2</v>
      </c>
      <c r="EJ340" s="11">
        <v>5.3476999999999997E-2</v>
      </c>
      <c r="EK340" s="11">
        <v>3.1329999999999997E-2</v>
      </c>
      <c r="EL340" s="11">
        <v>3.0521E-2</v>
      </c>
      <c r="EM340" s="11">
        <v>3.2983999999999999E-2</v>
      </c>
      <c r="EN340" s="11">
        <v>3.8268999999999997E-2</v>
      </c>
      <c r="EO340" s="11">
        <v>3.7385000000000002E-2</v>
      </c>
      <c r="EP340" s="11">
        <v>3.5321999999999999E-2</v>
      </c>
      <c r="EQ340" s="11">
        <v>3.3063000000000002E-2</v>
      </c>
      <c r="ER340" s="11">
        <v>3.8337000000000003E-2</v>
      </c>
      <c r="ES340" s="11">
        <v>3.4484000000000001E-2</v>
      </c>
      <c r="ET340" s="11">
        <v>3.5321999999999999E-2</v>
      </c>
      <c r="EU340" s="11">
        <v>3.3063000000000002E-2</v>
      </c>
      <c r="EV340" s="11" t="s">
        <v>385</v>
      </c>
      <c r="EW340" s="11" t="s">
        <v>248</v>
      </c>
    </row>
    <row r="341" spans="1:153" ht="12.75" x14ac:dyDescent="0.2">
      <c r="A341" s="11"/>
      <c r="B341" s="11">
        <v>74634652</v>
      </c>
      <c r="C341" s="11">
        <v>44666.559027777781</v>
      </c>
      <c r="D341" s="11" t="s">
        <v>153</v>
      </c>
      <c r="E341" s="11">
        <v>345600</v>
      </c>
      <c r="F341" s="11">
        <v>78035548</v>
      </c>
      <c r="G341" s="11">
        <v>44666.609722222223</v>
      </c>
      <c r="H341" s="11">
        <v>44668.04583333333</v>
      </c>
      <c r="I341" s="11">
        <v>124133</v>
      </c>
      <c r="J341" s="11">
        <v>1</v>
      </c>
      <c r="K341" s="11">
        <v>3</v>
      </c>
      <c r="L341" s="11">
        <v>2312</v>
      </c>
      <c r="M341" s="11">
        <v>131</v>
      </c>
      <c r="N341" s="11">
        <v>131</v>
      </c>
      <c r="O341" s="11">
        <v>92</v>
      </c>
      <c r="P341" s="11">
        <v>100</v>
      </c>
      <c r="Q341" s="11">
        <v>2223</v>
      </c>
      <c r="R341" s="11" t="s">
        <v>154</v>
      </c>
      <c r="S341" s="11" t="s">
        <v>155</v>
      </c>
      <c r="T341" s="11" t="s">
        <v>208</v>
      </c>
      <c r="U341" s="11">
        <v>19</v>
      </c>
      <c r="V341" s="11" t="s">
        <v>154</v>
      </c>
      <c r="W341" s="11" t="s">
        <v>157</v>
      </c>
      <c r="X341" s="11">
        <v>5</v>
      </c>
      <c r="Y341" s="11">
        <v>1</v>
      </c>
      <c r="Z341" s="11">
        <v>10</v>
      </c>
      <c r="AA341" s="11">
        <v>10</v>
      </c>
      <c r="AB341" s="11">
        <v>10</v>
      </c>
      <c r="AC341" s="11">
        <v>10</v>
      </c>
      <c r="AD341" s="11">
        <v>10</v>
      </c>
      <c r="AE341" s="11">
        <v>10</v>
      </c>
      <c r="AF341" s="11">
        <v>10</v>
      </c>
      <c r="AG341" s="11">
        <v>10</v>
      </c>
      <c r="AH341" s="11">
        <v>10</v>
      </c>
      <c r="AI341" s="11">
        <v>10</v>
      </c>
      <c r="AJ341" s="11">
        <v>10</v>
      </c>
      <c r="AK341" s="11">
        <v>10</v>
      </c>
      <c r="AL341" s="11">
        <v>10</v>
      </c>
      <c r="AM341" s="11">
        <v>121</v>
      </c>
      <c r="AN341" s="11">
        <v>60</v>
      </c>
      <c r="AO341" s="11">
        <v>10</v>
      </c>
      <c r="AP341" s="11">
        <v>120</v>
      </c>
      <c r="AQ341" s="11">
        <v>60</v>
      </c>
      <c r="AR341" s="11">
        <v>40</v>
      </c>
      <c r="AS341" s="11">
        <v>1</v>
      </c>
      <c r="AT341" s="11">
        <v>130</v>
      </c>
      <c r="AU341" s="11">
        <v>41</v>
      </c>
      <c r="AV341" s="11">
        <v>2649</v>
      </c>
      <c r="AW341" s="11">
        <v>395</v>
      </c>
      <c r="AX341" s="11">
        <v>315</v>
      </c>
      <c r="AY341" s="11">
        <v>262</v>
      </c>
      <c r="AZ341" s="11">
        <v>4054</v>
      </c>
      <c r="BA341" s="11">
        <v>7225</v>
      </c>
      <c r="BB341" s="11">
        <v>2056</v>
      </c>
      <c r="BC341" s="11">
        <v>330</v>
      </c>
      <c r="BD341" s="11">
        <v>1359</v>
      </c>
      <c r="BE341" s="11">
        <v>1859</v>
      </c>
      <c r="BF341" s="11">
        <v>6766</v>
      </c>
      <c r="BG341" s="11">
        <v>50208</v>
      </c>
      <c r="BH341" s="11">
        <v>43594</v>
      </c>
      <c r="BI341" s="11">
        <v>10</v>
      </c>
      <c r="BJ341" s="11">
        <v>9</v>
      </c>
      <c r="BK341" s="11">
        <v>9</v>
      </c>
      <c r="BL341" s="11">
        <v>12</v>
      </c>
      <c r="BM341" s="11">
        <v>9</v>
      </c>
      <c r="BN341" s="11">
        <v>10</v>
      </c>
      <c r="BO341" s="11">
        <v>11</v>
      </c>
      <c r="BP341" s="11">
        <v>10</v>
      </c>
      <c r="BQ341" s="11">
        <v>8</v>
      </c>
      <c r="BR341" s="11">
        <v>10</v>
      </c>
      <c r="BS341" s="11">
        <v>11</v>
      </c>
      <c r="BT341" s="11">
        <v>12</v>
      </c>
      <c r="BU341" s="11">
        <v>22</v>
      </c>
      <c r="BV341" s="11">
        <v>10</v>
      </c>
      <c r="BW341" s="11">
        <v>4</v>
      </c>
      <c r="BX341" s="11">
        <v>4</v>
      </c>
      <c r="BY341" s="11">
        <v>2</v>
      </c>
      <c r="BZ341" s="11">
        <v>22</v>
      </c>
      <c r="CA341" s="11">
        <v>55</v>
      </c>
      <c r="CB341" s="11">
        <v>16</v>
      </c>
      <c r="CC341" s="11">
        <v>3</v>
      </c>
      <c r="CD341" s="11">
        <v>13</v>
      </c>
      <c r="CE341" s="11">
        <v>13</v>
      </c>
      <c r="CF341" s="11">
        <v>57</v>
      </c>
      <c r="CG341" s="11">
        <v>306</v>
      </c>
      <c r="CH341" s="11">
        <v>43</v>
      </c>
      <c r="CI341" s="11" t="s">
        <v>158</v>
      </c>
      <c r="CJ341" s="11" t="s">
        <v>158</v>
      </c>
      <c r="CK341" s="11" t="s">
        <v>158</v>
      </c>
      <c r="CL341" s="11" t="s">
        <v>158</v>
      </c>
      <c r="CM341" s="11" t="s">
        <v>158</v>
      </c>
      <c r="CN341" s="11" t="s">
        <v>158</v>
      </c>
      <c r="CO341" s="11" t="s">
        <v>158</v>
      </c>
      <c r="CP341" s="11" t="s">
        <v>158</v>
      </c>
      <c r="CQ341" s="11" t="s">
        <v>158</v>
      </c>
      <c r="CR341" s="11" t="s">
        <v>158</v>
      </c>
      <c r="CS341" s="11" t="s">
        <v>158</v>
      </c>
      <c r="CT341" s="11" t="s">
        <v>158</v>
      </c>
      <c r="CU341" s="11" t="s">
        <v>158</v>
      </c>
      <c r="CV341" s="11" t="s">
        <v>154</v>
      </c>
      <c r="CW341" s="11" t="s">
        <v>154</v>
      </c>
      <c r="CX341" s="11" t="s">
        <v>154</v>
      </c>
      <c r="CY341" s="11" t="s">
        <v>154</v>
      </c>
      <c r="CZ341" s="11" t="s">
        <v>154</v>
      </c>
      <c r="DA341" s="11" t="s">
        <v>154</v>
      </c>
      <c r="DB341" s="11" t="s">
        <v>154</v>
      </c>
      <c r="DC341" s="11" t="s">
        <v>154</v>
      </c>
      <c r="DD341" s="11" t="s">
        <v>154</v>
      </c>
      <c r="DE341" s="11" t="s">
        <v>154</v>
      </c>
      <c r="DF341" s="11" t="s">
        <v>154</v>
      </c>
      <c r="DG341" s="11" t="s">
        <v>154</v>
      </c>
      <c r="DH341" s="11" t="s">
        <v>154</v>
      </c>
      <c r="DI341" s="11" t="s">
        <v>157</v>
      </c>
      <c r="DJ341" s="11" t="s">
        <v>157</v>
      </c>
      <c r="DK341" s="11" t="s">
        <v>157</v>
      </c>
      <c r="DL341" s="11" t="s">
        <v>157</v>
      </c>
      <c r="DM341" s="11" t="s">
        <v>157</v>
      </c>
      <c r="DN341" s="11" t="s">
        <v>157</v>
      </c>
      <c r="DO341" s="11" t="s">
        <v>157</v>
      </c>
      <c r="DP341" s="11" t="s">
        <v>157</v>
      </c>
      <c r="DQ341" s="11" t="s">
        <v>157</v>
      </c>
      <c r="DR341" s="11" t="s">
        <v>157</v>
      </c>
      <c r="DS341" s="11" t="s">
        <v>157</v>
      </c>
      <c r="DT341" s="11" t="s">
        <v>157</v>
      </c>
      <c r="DU341" s="11" t="s">
        <v>157</v>
      </c>
      <c r="DV341" s="11" t="b">
        <v>1</v>
      </c>
      <c r="DW341" s="11" t="b">
        <v>1</v>
      </c>
      <c r="DX341" s="11" t="b">
        <v>1</v>
      </c>
      <c r="DY341" s="11" t="b">
        <v>1</v>
      </c>
      <c r="DZ341" s="11" t="b">
        <v>1</v>
      </c>
      <c r="EA341" s="11" t="b">
        <v>1</v>
      </c>
      <c r="EB341" s="11" t="b">
        <v>1</v>
      </c>
      <c r="EC341" s="11" t="b">
        <v>1</v>
      </c>
      <c r="ED341" s="11" t="b">
        <v>1</v>
      </c>
      <c r="EE341" s="11" t="b">
        <v>1</v>
      </c>
      <c r="EF341" s="11" t="b">
        <v>1</v>
      </c>
      <c r="EG341" s="11" t="b">
        <v>1</v>
      </c>
      <c r="EH341" s="11" t="b">
        <v>1</v>
      </c>
      <c r="EI341" s="11">
        <v>3.4066155000000001E-2</v>
      </c>
      <c r="EJ341" s="11">
        <v>0.25472673099999998</v>
      </c>
      <c r="EK341" s="11">
        <v>6.4825674999999999E-2</v>
      </c>
      <c r="EL341" s="11">
        <v>3.3038777999999998E-2</v>
      </c>
      <c r="EM341" s="11">
        <v>0.14151256100000001</v>
      </c>
      <c r="EN341" s="11">
        <v>0.22317900800000001</v>
      </c>
      <c r="EO341" s="11">
        <v>4.6362817000000001E-2</v>
      </c>
      <c r="EP341" s="11">
        <v>3.5338174999999999E-2</v>
      </c>
      <c r="EQ341" s="11">
        <v>5.1682411999999997E-2</v>
      </c>
      <c r="ER341" s="11">
        <v>3.3115009000000001E-2</v>
      </c>
      <c r="ES341" s="11">
        <v>1.6166017000000001E-2</v>
      </c>
      <c r="ET341" s="11">
        <v>2.2961321999999999E-2</v>
      </c>
      <c r="EU341" s="11">
        <v>0.138928411</v>
      </c>
      <c r="EV341" s="11" t="s">
        <v>297</v>
      </c>
      <c r="EW341" s="11" t="s">
        <v>298</v>
      </c>
    </row>
    <row r="342" spans="1:153" ht="12.75" x14ac:dyDescent="0.2">
      <c r="A342" s="11"/>
      <c r="B342" s="11">
        <v>66953656</v>
      </c>
      <c r="C342" s="11">
        <v>55338.007638888303</v>
      </c>
      <c r="D342" s="11" t="s">
        <v>153</v>
      </c>
      <c r="E342" s="11">
        <v>345600</v>
      </c>
      <c r="F342" s="11">
        <v>73386484</v>
      </c>
      <c r="G342" s="11">
        <v>53932.056250001602</v>
      </c>
      <c r="H342" s="11">
        <v>52851.630555553398</v>
      </c>
      <c r="I342" s="11">
        <v>215519</v>
      </c>
      <c r="J342" s="11">
        <v>1</v>
      </c>
      <c r="K342" s="11">
        <v>99</v>
      </c>
      <c r="L342" s="11">
        <v>70970</v>
      </c>
      <c r="M342" s="11">
        <v>131</v>
      </c>
      <c r="N342" s="11">
        <v>101</v>
      </c>
      <c r="O342" s="11">
        <v>92</v>
      </c>
      <c r="P342" s="11">
        <v>77.09</v>
      </c>
      <c r="Q342" s="11">
        <v>93789</v>
      </c>
      <c r="R342" s="11" t="s">
        <v>154</v>
      </c>
      <c r="S342" s="11" t="s">
        <v>155</v>
      </c>
      <c r="T342" s="11" t="s">
        <v>208</v>
      </c>
      <c r="U342" s="11">
        <v>0</v>
      </c>
      <c r="V342" s="11" t="s">
        <v>154</v>
      </c>
      <c r="W342" s="11" t="s">
        <v>157</v>
      </c>
      <c r="X342" s="11"/>
      <c r="Y342" s="11">
        <v>1</v>
      </c>
      <c r="Z342" s="11">
        <v>10</v>
      </c>
      <c r="AA342" s="11">
        <v>10</v>
      </c>
      <c r="AB342" s="11">
        <v>10</v>
      </c>
      <c r="AC342" s="11">
        <v>0</v>
      </c>
      <c r="AD342" s="11">
        <v>0</v>
      </c>
      <c r="AE342" s="11">
        <v>10</v>
      </c>
      <c r="AF342" s="11">
        <v>10</v>
      </c>
      <c r="AG342" s="11">
        <v>10</v>
      </c>
      <c r="AH342" s="11">
        <v>10</v>
      </c>
      <c r="AI342" s="11">
        <v>10</v>
      </c>
      <c r="AJ342" s="11">
        <v>10</v>
      </c>
      <c r="AK342" s="11">
        <v>10</v>
      </c>
      <c r="AL342" s="11">
        <v>0</v>
      </c>
      <c r="AM342" s="11">
        <v>91</v>
      </c>
      <c r="AN342" s="11">
        <v>50</v>
      </c>
      <c r="AO342" s="11">
        <v>0</v>
      </c>
      <c r="AP342" s="11">
        <v>100</v>
      </c>
      <c r="AQ342" s="11">
        <v>50</v>
      </c>
      <c r="AR342" s="11">
        <v>30</v>
      </c>
      <c r="AS342" s="11">
        <v>1</v>
      </c>
      <c r="AT342" s="11">
        <v>100</v>
      </c>
      <c r="AU342" s="11">
        <v>312</v>
      </c>
      <c r="AV342" s="11">
        <v>6309</v>
      </c>
      <c r="AW342" s="11">
        <v>344</v>
      </c>
      <c r="AX342" s="11">
        <v>7879</v>
      </c>
      <c r="AY342" s="11">
        <v>1439</v>
      </c>
      <c r="AZ342" s="11">
        <v>6014</v>
      </c>
      <c r="BA342" s="11">
        <v>848</v>
      </c>
      <c r="BB342" s="11">
        <v>27051</v>
      </c>
      <c r="BC342" s="11">
        <v>287</v>
      </c>
      <c r="BD342" s="11">
        <v>204</v>
      </c>
      <c r="BE342" s="11">
        <v>6388</v>
      </c>
      <c r="BF342" s="11">
        <v>4820</v>
      </c>
      <c r="BG342" s="11">
        <v>28358</v>
      </c>
      <c r="BH342" s="11">
        <v>30635</v>
      </c>
      <c r="BI342" s="11">
        <v>9</v>
      </c>
      <c r="BJ342" s="11">
        <v>6</v>
      </c>
      <c r="BK342" s="11">
        <v>7</v>
      </c>
      <c r="BL342" s="11">
        <v>10</v>
      </c>
      <c r="BM342" s="11">
        <v>5</v>
      </c>
      <c r="BN342" s="11">
        <v>6</v>
      </c>
      <c r="BO342" s="11">
        <v>7</v>
      </c>
      <c r="BP342" s="11">
        <v>6</v>
      </c>
      <c r="BQ342" s="11">
        <v>5</v>
      </c>
      <c r="BR342" s="11">
        <v>13</v>
      </c>
      <c r="BS342" s="11">
        <v>6</v>
      </c>
      <c r="BT342" s="11">
        <v>14</v>
      </c>
      <c r="BU342" s="11">
        <v>34</v>
      </c>
      <c r="BV342" s="11">
        <v>7</v>
      </c>
      <c r="BW342" s="11">
        <v>4</v>
      </c>
      <c r="BX342" s="11">
        <v>12</v>
      </c>
      <c r="BY342" s="11">
        <v>9</v>
      </c>
      <c r="BZ342" s="11">
        <v>4</v>
      </c>
      <c r="CA342" s="11">
        <v>4</v>
      </c>
      <c r="CB342" s="11">
        <v>22</v>
      </c>
      <c r="CC342" s="11">
        <v>4</v>
      </c>
      <c r="CD342" s="11">
        <v>2</v>
      </c>
      <c r="CE342" s="11">
        <v>52</v>
      </c>
      <c r="CF342" s="11">
        <v>32</v>
      </c>
      <c r="CG342" s="11">
        <v>31</v>
      </c>
      <c r="CH342" s="11">
        <v>21</v>
      </c>
      <c r="CI342" s="11" t="s">
        <v>158</v>
      </c>
      <c r="CJ342" s="11" t="s">
        <v>158</v>
      </c>
      <c r="CK342" s="11" t="s">
        <v>158</v>
      </c>
      <c r="CL342" s="11" t="s">
        <v>158</v>
      </c>
      <c r="CM342" s="11" t="s">
        <v>158</v>
      </c>
      <c r="CN342" s="11" t="s">
        <v>158</v>
      </c>
      <c r="CO342" s="11" t="s">
        <v>158</v>
      </c>
      <c r="CP342" s="11" t="s">
        <v>158</v>
      </c>
      <c r="CQ342" s="11" t="s">
        <v>158</v>
      </c>
      <c r="CR342" s="11" t="s">
        <v>158</v>
      </c>
      <c r="CS342" s="11" t="s">
        <v>158</v>
      </c>
      <c r="CT342" s="11" t="s">
        <v>158</v>
      </c>
      <c r="CU342" s="11" t="s">
        <v>158</v>
      </c>
      <c r="CV342" s="11" t="s">
        <v>154</v>
      </c>
      <c r="CW342" s="11" t="s">
        <v>154</v>
      </c>
      <c r="CX342" s="11" t="s">
        <v>154</v>
      </c>
      <c r="CY342" s="11" t="s">
        <v>154</v>
      </c>
      <c r="CZ342" s="11" t="s">
        <v>154</v>
      </c>
      <c r="DA342" s="11" t="s">
        <v>154</v>
      </c>
      <c r="DB342" s="11" t="s">
        <v>154</v>
      </c>
      <c r="DC342" s="11" t="s">
        <v>154</v>
      </c>
      <c r="DD342" s="11" t="s">
        <v>154</v>
      </c>
      <c r="DE342" s="11" t="s">
        <v>154</v>
      </c>
      <c r="DF342" s="11" t="s">
        <v>154</v>
      </c>
      <c r="DG342" s="11" t="s">
        <v>154</v>
      </c>
      <c r="DH342" s="11" t="s">
        <v>154</v>
      </c>
      <c r="DI342" s="11" t="s">
        <v>157</v>
      </c>
      <c r="DJ342" s="11" t="s">
        <v>157</v>
      </c>
      <c r="DK342" s="11" t="s">
        <v>157</v>
      </c>
      <c r="DL342" s="11" t="s">
        <v>157</v>
      </c>
      <c r="DM342" s="11" t="s">
        <v>157</v>
      </c>
      <c r="DN342" s="11" t="s">
        <v>157</v>
      </c>
      <c r="DO342" s="11" t="s">
        <v>157</v>
      </c>
      <c r="DP342" s="11" t="s">
        <v>157</v>
      </c>
      <c r="DQ342" s="11" t="s">
        <v>157</v>
      </c>
      <c r="DR342" s="11" t="s">
        <v>157</v>
      </c>
      <c r="DS342" s="11" t="s">
        <v>157</v>
      </c>
      <c r="DT342" s="11" t="s">
        <v>157</v>
      </c>
      <c r="DU342" s="11" t="s">
        <v>157</v>
      </c>
      <c r="DV342" s="11" t="b">
        <v>1</v>
      </c>
      <c r="DW342" s="11" t="b">
        <v>1</v>
      </c>
      <c r="DX342" s="11" t="b">
        <v>1</v>
      </c>
      <c r="DY342" s="11" t="b">
        <v>0</v>
      </c>
      <c r="DZ342" s="11" t="b">
        <v>0</v>
      </c>
      <c r="EA342" s="11" t="b">
        <v>1</v>
      </c>
      <c r="EB342" s="11" t="b">
        <v>1</v>
      </c>
      <c r="EC342" s="11" t="b">
        <v>1</v>
      </c>
      <c r="ED342" s="11" t="b">
        <v>1</v>
      </c>
      <c r="EE342" s="11" t="b">
        <v>1</v>
      </c>
      <c r="EF342" s="11" t="b">
        <v>1</v>
      </c>
      <c r="EG342" s="11" t="b">
        <v>1</v>
      </c>
      <c r="EH342" s="11" t="b">
        <v>0</v>
      </c>
      <c r="EI342" s="11">
        <v>2.8315E-2</v>
      </c>
      <c r="EJ342" s="11">
        <v>3.1683999999999997E-2</v>
      </c>
      <c r="EK342" s="11">
        <v>9.1666999999999998E-2</v>
      </c>
      <c r="EL342" s="11">
        <v>0.11103</v>
      </c>
      <c r="EM342" s="11">
        <v>2.7643000000000001E-2</v>
      </c>
      <c r="EN342" s="11">
        <v>3.0355E-2</v>
      </c>
      <c r="EO342" s="11">
        <v>4.0814999999999997E-2</v>
      </c>
      <c r="EP342" s="11">
        <v>3.5392E-2</v>
      </c>
      <c r="EQ342" s="11">
        <v>3.1031E-2</v>
      </c>
      <c r="ER342" s="11">
        <v>2.9132999999999999E-2</v>
      </c>
      <c r="ES342" s="11">
        <v>3.5855999999999999E-2</v>
      </c>
      <c r="ET342" s="11">
        <v>5.3603999999999999E-2</v>
      </c>
      <c r="EU342" s="11">
        <v>0.18078</v>
      </c>
      <c r="EV342" s="11" t="s">
        <v>248</v>
      </c>
      <c r="EW342" s="11" t="s">
        <v>486</v>
      </c>
    </row>
    <row r="343" spans="1:153" ht="12.75" x14ac:dyDescent="0.2">
      <c r="A343" s="11"/>
      <c r="B343" s="11">
        <v>74120672</v>
      </c>
      <c r="C343" s="11">
        <v>44664.611805555556</v>
      </c>
      <c r="D343" s="11" t="s">
        <v>153</v>
      </c>
      <c r="E343" s="11">
        <v>345600</v>
      </c>
      <c r="F343" s="11">
        <v>77904594</v>
      </c>
      <c r="G343" s="11">
        <v>44664.669444444444</v>
      </c>
      <c r="H343" s="11">
        <v>44668.101388888892</v>
      </c>
      <c r="I343" s="11">
        <v>296494</v>
      </c>
      <c r="J343" s="11">
        <v>1</v>
      </c>
      <c r="K343" s="11">
        <v>65</v>
      </c>
      <c r="L343" s="11">
        <v>286418</v>
      </c>
      <c r="M343" s="11">
        <v>131</v>
      </c>
      <c r="N343" s="11">
        <v>131</v>
      </c>
      <c r="O343" s="11">
        <v>92</v>
      </c>
      <c r="P343" s="11">
        <v>100</v>
      </c>
      <c r="Q343" s="11">
        <v>281167</v>
      </c>
      <c r="R343" s="11" t="s">
        <v>154</v>
      </c>
      <c r="S343" s="11" t="s">
        <v>155</v>
      </c>
      <c r="T343" s="11" t="s">
        <v>208</v>
      </c>
      <c r="U343" s="11">
        <v>7</v>
      </c>
      <c r="V343" s="11" t="s">
        <v>154</v>
      </c>
      <c r="W343" s="11" t="s">
        <v>157</v>
      </c>
      <c r="X343" s="11"/>
      <c r="Y343" s="11">
        <v>1</v>
      </c>
      <c r="Z343" s="11">
        <v>10</v>
      </c>
      <c r="AA343" s="11">
        <v>10</v>
      </c>
      <c r="AB343" s="11">
        <v>10</v>
      </c>
      <c r="AC343" s="11">
        <v>10</v>
      </c>
      <c r="AD343" s="11">
        <v>10</v>
      </c>
      <c r="AE343" s="11">
        <v>10</v>
      </c>
      <c r="AF343" s="11">
        <v>10</v>
      </c>
      <c r="AG343" s="11">
        <v>10</v>
      </c>
      <c r="AH343" s="11">
        <v>10</v>
      </c>
      <c r="AI343" s="11">
        <v>10</v>
      </c>
      <c r="AJ343" s="11">
        <v>10</v>
      </c>
      <c r="AK343" s="11">
        <v>10</v>
      </c>
      <c r="AL343" s="11">
        <v>10</v>
      </c>
      <c r="AM343" s="11">
        <v>121</v>
      </c>
      <c r="AN343" s="11">
        <v>60</v>
      </c>
      <c r="AO343" s="11">
        <v>10</v>
      </c>
      <c r="AP343" s="11">
        <v>120</v>
      </c>
      <c r="AQ343" s="11">
        <v>60</v>
      </c>
      <c r="AR343" s="11">
        <v>40</v>
      </c>
      <c r="AS343" s="11">
        <v>1</v>
      </c>
      <c r="AT343" s="11">
        <v>130</v>
      </c>
      <c r="AU343" s="11">
        <v>150</v>
      </c>
      <c r="AV343" s="11">
        <v>4535</v>
      </c>
      <c r="AW343" s="11">
        <v>978</v>
      </c>
      <c r="AX343" s="11">
        <v>458</v>
      </c>
      <c r="AY343" s="11">
        <v>1036</v>
      </c>
      <c r="AZ343" s="11">
        <v>1715</v>
      </c>
      <c r="BA343" s="11">
        <v>181</v>
      </c>
      <c r="BB343" s="11">
        <v>786</v>
      </c>
      <c r="BC343" s="11">
        <v>1107</v>
      </c>
      <c r="BD343" s="11">
        <v>564</v>
      </c>
      <c r="BE343" s="11">
        <v>380</v>
      </c>
      <c r="BF343" s="11">
        <v>330</v>
      </c>
      <c r="BG343" s="11">
        <v>1209</v>
      </c>
      <c r="BH343" s="11">
        <v>1613</v>
      </c>
      <c r="BI343" s="11">
        <v>7</v>
      </c>
      <c r="BJ343" s="11">
        <v>8</v>
      </c>
      <c r="BK343" s="11">
        <v>8</v>
      </c>
      <c r="BL343" s="11">
        <v>8</v>
      </c>
      <c r="BM343" s="11">
        <v>7</v>
      </c>
      <c r="BN343" s="11">
        <v>6</v>
      </c>
      <c r="BO343" s="11">
        <v>11</v>
      </c>
      <c r="BP343" s="11">
        <v>11</v>
      </c>
      <c r="BQ343" s="11">
        <v>6</v>
      </c>
      <c r="BR343" s="11">
        <v>8</v>
      </c>
      <c r="BS343" s="11">
        <v>13</v>
      </c>
      <c r="BT343" s="11">
        <v>21</v>
      </c>
      <c r="BU343" s="11">
        <v>21</v>
      </c>
      <c r="BV343" s="11">
        <v>4</v>
      </c>
      <c r="BW343" s="11">
        <v>2</v>
      </c>
      <c r="BX343" s="11">
        <v>4</v>
      </c>
      <c r="BY343" s="11">
        <v>4</v>
      </c>
      <c r="BZ343" s="11">
        <v>9</v>
      </c>
      <c r="CA343" s="11">
        <v>2</v>
      </c>
      <c r="CB343" s="11">
        <v>2</v>
      </c>
      <c r="CC343" s="11">
        <v>3</v>
      </c>
      <c r="CD343" s="11">
        <v>3</v>
      </c>
      <c r="CE343" s="11">
        <v>3</v>
      </c>
      <c r="CF343" s="11">
        <v>3</v>
      </c>
      <c r="CG343" s="11">
        <v>5</v>
      </c>
      <c r="CH343" s="11">
        <v>6</v>
      </c>
      <c r="CI343" s="11" t="s">
        <v>158</v>
      </c>
      <c r="CJ343" s="11" t="s">
        <v>158</v>
      </c>
      <c r="CK343" s="11" t="s">
        <v>158</v>
      </c>
      <c r="CL343" s="11" t="s">
        <v>158</v>
      </c>
      <c r="CM343" s="11" t="s">
        <v>158</v>
      </c>
      <c r="CN343" s="11" t="s">
        <v>158</v>
      </c>
      <c r="CO343" s="11" t="s">
        <v>158</v>
      </c>
      <c r="CP343" s="11" t="s">
        <v>158</v>
      </c>
      <c r="CQ343" s="11" t="s">
        <v>158</v>
      </c>
      <c r="CR343" s="11" t="s">
        <v>158</v>
      </c>
      <c r="CS343" s="11" t="s">
        <v>158</v>
      </c>
      <c r="CT343" s="11" t="s">
        <v>158</v>
      </c>
      <c r="CU343" s="11" t="s">
        <v>158</v>
      </c>
      <c r="CV343" s="11" t="s">
        <v>154</v>
      </c>
      <c r="CW343" s="11" t="s">
        <v>154</v>
      </c>
      <c r="CX343" s="11" t="s">
        <v>154</v>
      </c>
      <c r="CY343" s="11" t="s">
        <v>154</v>
      </c>
      <c r="CZ343" s="11" t="s">
        <v>154</v>
      </c>
      <c r="DA343" s="11" t="s">
        <v>154</v>
      </c>
      <c r="DB343" s="11" t="s">
        <v>154</v>
      </c>
      <c r="DC343" s="11" t="s">
        <v>154</v>
      </c>
      <c r="DD343" s="11" t="s">
        <v>154</v>
      </c>
      <c r="DE343" s="11" t="s">
        <v>154</v>
      </c>
      <c r="DF343" s="11" t="s">
        <v>154</v>
      </c>
      <c r="DG343" s="11" t="s">
        <v>154</v>
      </c>
      <c r="DH343" s="11" t="s">
        <v>154</v>
      </c>
      <c r="DI343" s="11" t="s">
        <v>157</v>
      </c>
      <c r="DJ343" s="11" t="s">
        <v>157</v>
      </c>
      <c r="DK343" s="11" t="s">
        <v>157</v>
      </c>
      <c r="DL343" s="11" t="s">
        <v>157</v>
      </c>
      <c r="DM343" s="11" t="s">
        <v>157</v>
      </c>
      <c r="DN343" s="11" t="s">
        <v>157</v>
      </c>
      <c r="DO343" s="11" t="s">
        <v>157</v>
      </c>
      <c r="DP343" s="11" t="s">
        <v>157</v>
      </c>
      <c r="DQ343" s="11" t="s">
        <v>157</v>
      </c>
      <c r="DR343" s="11" t="s">
        <v>157</v>
      </c>
      <c r="DS343" s="11" t="s">
        <v>157</v>
      </c>
      <c r="DT343" s="11" t="s">
        <v>157</v>
      </c>
      <c r="DU343" s="11" t="s">
        <v>157</v>
      </c>
      <c r="DV343" s="11" t="b">
        <v>1</v>
      </c>
      <c r="DW343" s="11" t="b">
        <v>1</v>
      </c>
      <c r="DX343" s="11" t="b">
        <v>1</v>
      </c>
      <c r="DY343" s="11" t="b">
        <v>1</v>
      </c>
      <c r="DZ343" s="11" t="b">
        <v>1</v>
      </c>
      <c r="EA343" s="11" t="b">
        <v>1</v>
      </c>
      <c r="EB343" s="11" t="b">
        <v>1</v>
      </c>
      <c r="EC343" s="11" t="b">
        <v>1</v>
      </c>
      <c r="ED343" s="11" t="b">
        <v>1</v>
      </c>
      <c r="EE343" s="11" t="b">
        <v>1</v>
      </c>
      <c r="EF343" s="11" t="b">
        <v>1</v>
      </c>
      <c r="EG343" s="11" t="b">
        <v>1</v>
      </c>
      <c r="EH343" s="11" t="b">
        <v>1</v>
      </c>
      <c r="EI343" s="11">
        <v>1.1087138999999999E-2</v>
      </c>
      <c r="EJ343" s="11">
        <v>1.960013E-2</v>
      </c>
      <c r="EK343" s="11">
        <v>1.8301679000000001E-2</v>
      </c>
      <c r="EL343" s="11">
        <v>1.9634901E-2</v>
      </c>
      <c r="EM343" s="11">
        <v>6.1384147E-2</v>
      </c>
      <c r="EN343" s="11">
        <v>1.5794735000000001E-2</v>
      </c>
      <c r="EO343" s="11">
        <v>1.6402994000000001E-2</v>
      </c>
      <c r="EP343" s="11">
        <v>3.5399218000000003E-2</v>
      </c>
      <c r="EQ343" s="11">
        <v>6.3898845999999995E-2</v>
      </c>
      <c r="ER343" s="11">
        <v>5.4314196000000002E-2</v>
      </c>
      <c r="ES343" s="11">
        <v>0.11272620899999999</v>
      </c>
      <c r="ET343" s="11">
        <v>3.9210549999999997E-2</v>
      </c>
      <c r="EU343" s="11">
        <v>3.3694104000000002E-2</v>
      </c>
      <c r="EV343" s="11" t="s">
        <v>248</v>
      </c>
      <c r="EW343" s="11" t="s">
        <v>267</v>
      </c>
    </row>
    <row r="344" spans="1:153" ht="12.75" x14ac:dyDescent="0.2">
      <c r="A344" s="11"/>
      <c r="B344" s="11">
        <v>38364612</v>
      </c>
      <c r="C344" s="11">
        <v>52530.629861110698</v>
      </c>
      <c r="D344" s="11" t="s">
        <v>153</v>
      </c>
      <c r="E344" s="11">
        <v>345600</v>
      </c>
      <c r="F344" s="11">
        <v>45696974</v>
      </c>
      <c r="G344" s="11">
        <v>47490.2104166672</v>
      </c>
      <c r="H344" s="11">
        <v>47164.357638888199</v>
      </c>
      <c r="I344" s="11">
        <v>210083</v>
      </c>
      <c r="J344" s="11">
        <v>1</v>
      </c>
      <c r="K344" s="11">
        <v>20</v>
      </c>
      <c r="L344" s="11">
        <v>1950</v>
      </c>
      <c r="M344" s="11">
        <v>131</v>
      </c>
      <c r="N344" s="11">
        <v>120</v>
      </c>
      <c r="O344" s="11">
        <v>92</v>
      </c>
      <c r="P344" s="11">
        <v>91.6</v>
      </c>
      <c r="Q344" s="11">
        <v>122396</v>
      </c>
      <c r="R344" s="11" t="s">
        <v>154</v>
      </c>
      <c r="S344" s="11" t="s">
        <v>155</v>
      </c>
      <c r="T344" s="11" t="s">
        <v>156</v>
      </c>
      <c r="U344" s="11">
        <v>61</v>
      </c>
      <c r="V344" s="11" t="s">
        <v>154</v>
      </c>
      <c r="W344" s="11" t="s">
        <v>157</v>
      </c>
      <c r="X344" s="11">
        <v>1</v>
      </c>
      <c r="Y344" s="11" t="s">
        <v>157</v>
      </c>
      <c r="Z344" s="11">
        <v>10</v>
      </c>
      <c r="AA344" s="11">
        <v>10</v>
      </c>
      <c r="AB344" s="11">
        <v>10</v>
      </c>
      <c r="AC344" s="11">
        <v>10</v>
      </c>
      <c r="AD344" s="11">
        <v>10</v>
      </c>
      <c r="AE344" s="11">
        <v>10</v>
      </c>
      <c r="AF344" s="11">
        <v>10</v>
      </c>
      <c r="AG344" s="11">
        <v>10</v>
      </c>
      <c r="AH344" s="11">
        <v>10</v>
      </c>
      <c r="AI344" s="11">
        <v>10</v>
      </c>
      <c r="AJ344" s="11">
        <v>10</v>
      </c>
      <c r="AK344" s="11">
        <v>0</v>
      </c>
      <c r="AL344" s="11">
        <v>10</v>
      </c>
      <c r="AM344" s="11">
        <v>110</v>
      </c>
      <c r="AN344" s="11">
        <v>60</v>
      </c>
      <c r="AO344" s="11">
        <v>10</v>
      </c>
      <c r="AP344" s="11">
        <v>110</v>
      </c>
      <c r="AQ344" s="11">
        <v>50</v>
      </c>
      <c r="AR344" s="11">
        <v>30</v>
      </c>
      <c r="AS344" s="11">
        <v>0</v>
      </c>
      <c r="AT344" s="11">
        <v>120</v>
      </c>
      <c r="AU344" s="11" t="s">
        <v>157</v>
      </c>
      <c r="AV344" s="11">
        <v>2955</v>
      </c>
      <c r="AW344" s="11">
        <v>1344</v>
      </c>
      <c r="AX344" s="11">
        <v>3066</v>
      </c>
      <c r="AY344" s="11">
        <v>13485</v>
      </c>
      <c r="AZ344" s="11">
        <v>13421</v>
      </c>
      <c r="BA344" s="11">
        <v>995</v>
      </c>
      <c r="BB344" s="11">
        <v>2937</v>
      </c>
      <c r="BC344" s="11">
        <v>14782</v>
      </c>
      <c r="BD344" s="11">
        <v>3323</v>
      </c>
      <c r="BE344" s="11">
        <v>461</v>
      </c>
      <c r="BF344" s="11">
        <v>10937</v>
      </c>
      <c r="BG344" s="11">
        <v>16344</v>
      </c>
      <c r="BH344" s="11">
        <v>3069</v>
      </c>
      <c r="BI344" s="11">
        <v>7</v>
      </c>
      <c r="BJ344" s="11">
        <v>7</v>
      </c>
      <c r="BK344" s="11">
        <v>6</v>
      </c>
      <c r="BL344" s="11">
        <v>9</v>
      </c>
      <c r="BM344" s="11">
        <v>4</v>
      </c>
      <c r="BN344" s="11">
        <v>5</v>
      </c>
      <c r="BO344" s="11">
        <v>9</v>
      </c>
      <c r="BP344" s="11">
        <v>7</v>
      </c>
      <c r="BQ344" s="11">
        <v>6</v>
      </c>
      <c r="BR344" s="11">
        <v>7</v>
      </c>
      <c r="BS344" s="11">
        <v>10</v>
      </c>
      <c r="BT344" s="11">
        <v>17</v>
      </c>
      <c r="BU344" s="11">
        <v>24</v>
      </c>
      <c r="BV344" s="11">
        <v>10</v>
      </c>
      <c r="BW344" s="11">
        <v>9</v>
      </c>
      <c r="BX344" s="11">
        <v>12</v>
      </c>
      <c r="BY344" s="11">
        <v>6</v>
      </c>
      <c r="BZ344" s="11">
        <v>12</v>
      </c>
      <c r="CA344" s="11">
        <v>10</v>
      </c>
      <c r="CB344" s="11">
        <v>10</v>
      </c>
      <c r="CC344" s="11">
        <v>19</v>
      </c>
      <c r="CD344" s="11">
        <v>25</v>
      </c>
      <c r="CE344" s="11">
        <v>6</v>
      </c>
      <c r="CF344" s="11">
        <v>16</v>
      </c>
      <c r="CG344" s="11">
        <v>8</v>
      </c>
      <c r="CH344" s="11">
        <v>9</v>
      </c>
      <c r="CI344" s="11" t="s">
        <v>158</v>
      </c>
      <c r="CJ344" s="11" t="s">
        <v>158</v>
      </c>
      <c r="CK344" s="11" t="s">
        <v>158</v>
      </c>
      <c r="CL344" s="11" t="s">
        <v>158</v>
      </c>
      <c r="CM344" s="11" t="s">
        <v>158</v>
      </c>
      <c r="CN344" s="11" t="s">
        <v>158</v>
      </c>
      <c r="CO344" s="11" t="s">
        <v>158</v>
      </c>
      <c r="CP344" s="11" t="s">
        <v>158</v>
      </c>
      <c r="CQ344" s="11" t="s">
        <v>158</v>
      </c>
      <c r="CR344" s="11" t="s">
        <v>158</v>
      </c>
      <c r="CS344" s="11" t="s">
        <v>158</v>
      </c>
      <c r="CT344" s="11" t="s">
        <v>158</v>
      </c>
      <c r="CU344" s="11" t="s">
        <v>158</v>
      </c>
      <c r="CV344" s="11" t="s">
        <v>154</v>
      </c>
      <c r="CW344" s="11" t="s">
        <v>154</v>
      </c>
      <c r="CX344" s="11" t="s">
        <v>154</v>
      </c>
      <c r="CY344" s="11" t="s">
        <v>154</v>
      </c>
      <c r="CZ344" s="11" t="s">
        <v>154</v>
      </c>
      <c r="DA344" s="11" t="s">
        <v>154</v>
      </c>
      <c r="DB344" s="11" t="s">
        <v>154</v>
      </c>
      <c r="DC344" s="11" t="s">
        <v>154</v>
      </c>
      <c r="DD344" s="11" t="s">
        <v>154</v>
      </c>
      <c r="DE344" s="11" t="s">
        <v>154</v>
      </c>
      <c r="DF344" s="11" t="s">
        <v>154</v>
      </c>
      <c r="DG344" s="11" t="s">
        <v>154</v>
      </c>
      <c r="DH344" s="11" t="s">
        <v>154</v>
      </c>
      <c r="DI344" s="11" t="s">
        <v>157</v>
      </c>
      <c r="DJ344" s="11" t="s">
        <v>157</v>
      </c>
      <c r="DK344" s="11" t="s">
        <v>157</v>
      </c>
      <c r="DL344" s="11" t="s">
        <v>157</v>
      </c>
      <c r="DM344" s="11" t="s">
        <v>157</v>
      </c>
      <c r="DN344" s="11" t="s">
        <v>157</v>
      </c>
      <c r="DO344" s="11" t="s">
        <v>157</v>
      </c>
      <c r="DP344" s="11" t="s">
        <v>157</v>
      </c>
      <c r="DQ344" s="11" t="s">
        <v>157</v>
      </c>
      <c r="DR344" s="11" t="s">
        <v>157</v>
      </c>
      <c r="DS344" s="11" t="s">
        <v>157</v>
      </c>
      <c r="DT344" s="11" t="s">
        <v>157</v>
      </c>
      <c r="DU344" s="11" t="s">
        <v>157</v>
      </c>
      <c r="DV344" s="11" t="b">
        <v>1</v>
      </c>
      <c r="DW344" s="11" t="b">
        <v>1</v>
      </c>
      <c r="DX344" s="11" t="b">
        <v>1</v>
      </c>
      <c r="DY344" s="11" t="b">
        <v>1</v>
      </c>
      <c r="DZ344" s="11" t="b">
        <v>1</v>
      </c>
      <c r="EA344" s="11" t="b">
        <v>1</v>
      </c>
      <c r="EB344" s="11" t="b">
        <v>1</v>
      </c>
      <c r="EC344" s="11" t="b">
        <v>1</v>
      </c>
      <c r="ED344" s="11" t="b">
        <v>1</v>
      </c>
      <c r="EE344" s="11" t="b">
        <v>1</v>
      </c>
      <c r="EF344" s="11" t="b">
        <v>1</v>
      </c>
      <c r="EG344" s="11" t="b">
        <v>0</v>
      </c>
      <c r="EH344" s="11" t="b">
        <v>1</v>
      </c>
      <c r="EI344" s="11">
        <v>3.7199999999999997E-2</v>
      </c>
      <c r="EJ344" s="11">
        <v>4.4481E-2</v>
      </c>
      <c r="EK344" s="11">
        <v>2.8743000000000001E-2</v>
      </c>
      <c r="EL344" s="11">
        <v>4.6816000000000003E-2</v>
      </c>
      <c r="EM344" s="11">
        <v>4.3106999999999999E-2</v>
      </c>
      <c r="EN344" s="11">
        <v>4.1244000000000003E-2</v>
      </c>
      <c r="EO344" s="11">
        <v>3.3314000000000003E-2</v>
      </c>
      <c r="EP344" s="11">
        <v>3.5451000000000003E-2</v>
      </c>
      <c r="EQ344" s="11">
        <v>3.5713000000000002E-2</v>
      </c>
      <c r="ER344" s="11">
        <v>4.3584999999999999E-2</v>
      </c>
      <c r="ES344" s="11">
        <v>4.1638000000000001E-2</v>
      </c>
      <c r="ET344" s="11">
        <v>3.3140000000000003E-2</v>
      </c>
      <c r="EU344" s="11">
        <v>7.0191000000000003E-2</v>
      </c>
      <c r="EV344" s="11" t="s">
        <v>287</v>
      </c>
      <c r="EW344" s="11" t="s">
        <v>487</v>
      </c>
    </row>
    <row r="345" spans="1:153" ht="12.75" x14ac:dyDescent="0.2">
      <c r="A345" s="11"/>
      <c r="B345" s="11">
        <v>38364614</v>
      </c>
      <c r="C345" s="11">
        <v>52552.5624999996</v>
      </c>
      <c r="D345" s="11" t="s">
        <v>153</v>
      </c>
      <c r="E345" s="11">
        <v>345600</v>
      </c>
      <c r="F345" s="11">
        <v>45697132</v>
      </c>
      <c r="G345" s="11">
        <v>47510.278472222701</v>
      </c>
      <c r="H345" s="11">
        <v>47182.074999999299</v>
      </c>
      <c r="I345" s="11">
        <v>206242</v>
      </c>
      <c r="J345" s="11">
        <v>1</v>
      </c>
      <c r="K345" s="11">
        <v>28</v>
      </c>
      <c r="L345" s="11">
        <v>4895</v>
      </c>
      <c r="M345" s="11">
        <v>131</v>
      </c>
      <c r="N345" s="11">
        <v>120</v>
      </c>
      <c r="O345" s="11">
        <v>92</v>
      </c>
      <c r="P345" s="11">
        <v>91.6</v>
      </c>
      <c r="Q345" s="11">
        <v>11642</v>
      </c>
      <c r="R345" s="11" t="s">
        <v>154</v>
      </c>
      <c r="S345" s="11" t="s">
        <v>155</v>
      </c>
      <c r="T345" s="11" t="s">
        <v>156</v>
      </c>
      <c r="U345" s="11">
        <v>0</v>
      </c>
      <c r="V345" s="11" t="s">
        <v>154</v>
      </c>
      <c r="W345" s="11" t="s">
        <v>157</v>
      </c>
      <c r="X345" s="11"/>
      <c r="Y345" s="11" t="s">
        <v>157</v>
      </c>
      <c r="Z345" s="11">
        <v>10</v>
      </c>
      <c r="AA345" s="11">
        <v>10</v>
      </c>
      <c r="AB345" s="11">
        <v>10</v>
      </c>
      <c r="AC345" s="11">
        <v>10</v>
      </c>
      <c r="AD345" s="11">
        <v>10</v>
      </c>
      <c r="AE345" s="11">
        <v>10</v>
      </c>
      <c r="AF345" s="11">
        <v>10</v>
      </c>
      <c r="AG345" s="11">
        <v>10</v>
      </c>
      <c r="AH345" s="11">
        <v>10</v>
      </c>
      <c r="AI345" s="11">
        <v>10</v>
      </c>
      <c r="AJ345" s="11">
        <v>10</v>
      </c>
      <c r="AK345" s="11">
        <v>0</v>
      </c>
      <c r="AL345" s="11">
        <v>10</v>
      </c>
      <c r="AM345" s="11">
        <v>110</v>
      </c>
      <c r="AN345" s="11">
        <v>60</v>
      </c>
      <c r="AO345" s="11">
        <v>10</v>
      </c>
      <c r="AP345" s="11">
        <v>110</v>
      </c>
      <c r="AQ345" s="11">
        <v>50</v>
      </c>
      <c r="AR345" s="11">
        <v>30</v>
      </c>
      <c r="AS345" s="11">
        <v>0</v>
      </c>
      <c r="AT345" s="11">
        <v>120</v>
      </c>
      <c r="AU345" s="11" t="s">
        <v>157</v>
      </c>
      <c r="AV345" s="11">
        <v>3468</v>
      </c>
      <c r="AW345" s="11">
        <v>2085</v>
      </c>
      <c r="AX345" s="11">
        <v>11967</v>
      </c>
      <c r="AY345" s="11">
        <v>5407</v>
      </c>
      <c r="AZ345" s="11">
        <v>831</v>
      </c>
      <c r="BA345" s="11">
        <v>47343</v>
      </c>
      <c r="BB345" s="11">
        <v>2517</v>
      </c>
      <c r="BC345" s="11">
        <v>17946</v>
      </c>
      <c r="BD345" s="11">
        <v>16944</v>
      </c>
      <c r="BE345" s="11">
        <v>1954</v>
      </c>
      <c r="BF345" s="11">
        <v>64978</v>
      </c>
      <c r="BG345" s="11">
        <v>2013</v>
      </c>
      <c r="BH345" s="11">
        <v>3741</v>
      </c>
      <c r="BI345" s="11">
        <v>9</v>
      </c>
      <c r="BJ345" s="11">
        <v>10</v>
      </c>
      <c r="BK345" s="11">
        <v>9</v>
      </c>
      <c r="BL345" s="11">
        <v>11</v>
      </c>
      <c r="BM345" s="11">
        <v>9</v>
      </c>
      <c r="BN345" s="11">
        <v>9</v>
      </c>
      <c r="BO345" s="11">
        <v>11</v>
      </c>
      <c r="BP345" s="11">
        <v>10</v>
      </c>
      <c r="BQ345" s="11">
        <v>9</v>
      </c>
      <c r="BR345" s="11">
        <v>10</v>
      </c>
      <c r="BS345" s="11">
        <v>10</v>
      </c>
      <c r="BT345" s="11">
        <v>11</v>
      </c>
      <c r="BU345" s="11">
        <v>23</v>
      </c>
      <c r="BV345" s="11">
        <v>6</v>
      </c>
      <c r="BW345" s="11">
        <v>7</v>
      </c>
      <c r="BX345" s="11">
        <v>30</v>
      </c>
      <c r="BY345" s="11">
        <v>11</v>
      </c>
      <c r="BZ345" s="11">
        <v>10</v>
      </c>
      <c r="CA345" s="11">
        <v>16</v>
      </c>
      <c r="CB345" s="11">
        <v>19</v>
      </c>
      <c r="CC345" s="11">
        <v>13</v>
      </c>
      <c r="CD345" s="11">
        <v>5</v>
      </c>
      <c r="CE345" s="11">
        <v>13</v>
      </c>
      <c r="CF345" s="11">
        <v>8</v>
      </c>
      <c r="CG345" s="11">
        <v>14</v>
      </c>
      <c r="CH345" s="11">
        <v>16</v>
      </c>
      <c r="CI345" s="11" t="s">
        <v>158</v>
      </c>
      <c r="CJ345" s="11" t="s">
        <v>158</v>
      </c>
      <c r="CK345" s="11" t="s">
        <v>158</v>
      </c>
      <c r="CL345" s="11" t="s">
        <v>158</v>
      </c>
      <c r="CM345" s="11" t="s">
        <v>158</v>
      </c>
      <c r="CN345" s="11" t="s">
        <v>158</v>
      </c>
      <c r="CO345" s="11" t="s">
        <v>158</v>
      </c>
      <c r="CP345" s="11" t="s">
        <v>158</v>
      </c>
      <c r="CQ345" s="11" t="s">
        <v>158</v>
      </c>
      <c r="CR345" s="11" t="s">
        <v>158</v>
      </c>
      <c r="CS345" s="11" t="s">
        <v>158</v>
      </c>
      <c r="CT345" s="11" t="s">
        <v>158</v>
      </c>
      <c r="CU345" s="11" t="s">
        <v>158</v>
      </c>
      <c r="CV345" s="11" t="s">
        <v>154</v>
      </c>
      <c r="CW345" s="11" t="s">
        <v>154</v>
      </c>
      <c r="CX345" s="11" t="s">
        <v>154</v>
      </c>
      <c r="CY345" s="11" t="s">
        <v>154</v>
      </c>
      <c r="CZ345" s="11" t="s">
        <v>154</v>
      </c>
      <c r="DA345" s="11" t="s">
        <v>154</v>
      </c>
      <c r="DB345" s="11" t="s">
        <v>154</v>
      </c>
      <c r="DC345" s="11" t="s">
        <v>154</v>
      </c>
      <c r="DD345" s="11" t="s">
        <v>154</v>
      </c>
      <c r="DE345" s="11" t="s">
        <v>154</v>
      </c>
      <c r="DF345" s="11" t="s">
        <v>154</v>
      </c>
      <c r="DG345" s="11" t="s">
        <v>154</v>
      </c>
      <c r="DH345" s="11" t="s">
        <v>154</v>
      </c>
      <c r="DI345" s="11" t="s">
        <v>157</v>
      </c>
      <c r="DJ345" s="11" t="s">
        <v>157</v>
      </c>
      <c r="DK345" s="11" t="s">
        <v>157</v>
      </c>
      <c r="DL345" s="11" t="s">
        <v>157</v>
      </c>
      <c r="DM345" s="11" t="s">
        <v>157</v>
      </c>
      <c r="DN345" s="11" t="s">
        <v>157</v>
      </c>
      <c r="DO345" s="11" t="s">
        <v>157</v>
      </c>
      <c r="DP345" s="11" t="s">
        <v>157</v>
      </c>
      <c r="DQ345" s="11" t="s">
        <v>157</v>
      </c>
      <c r="DR345" s="11" t="s">
        <v>157</v>
      </c>
      <c r="DS345" s="11" t="s">
        <v>157</v>
      </c>
      <c r="DT345" s="11" t="s">
        <v>157</v>
      </c>
      <c r="DU345" s="11" t="s">
        <v>157</v>
      </c>
      <c r="DV345" s="11" t="b">
        <v>1</v>
      </c>
      <c r="DW345" s="11" t="b">
        <v>1</v>
      </c>
      <c r="DX345" s="11" t="b">
        <v>1</v>
      </c>
      <c r="DY345" s="11" t="b">
        <v>1</v>
      </c>
      <c r="DZ345" s="11" t="b">
        <v>1</v>
      </c>
      <c r="EA345" s="11" t="b">
        <v>1</v>
      </c>
      <c r="EB345" s="11" t="b">
        <v>1</v>
      </c>
      <c r="EC345" s="11" t="b">
        <v>1</v>
      </c>
      <c r="ED345" s="11" t="b">
        <v>1</v>
      </c>
      <c r="EE345" s="11" t="b">
        <v>1</v>
      </c>
      <c r="EF345" s="11" t="b">
        <v>1</v>
      </c>
      <c r="EG345" s="11" t="b">
        <v>0</v>
      </c>
      <c r="EH345" s="11" t="b">
        <v>1</v>
      </c>
      <c r="EI345" s="11">
        <v>3.2939000000000003E-2</v>
      </c>
      <c r="EJ345" s="11">
        <v>3.3009999999999998E-2</v>
      </c>
      <c r="EK345" s="11">
        <v>4.8655999999999998E-2</v>
      </c>
      <c r="EL345" s="11">
        <v>1.3677999999999999E-2</v>
      </c>
      <c r="EM345" s="11">
        <v>4.0584000000000002E-2</v>
      </c>
      <c r="EN345" s="11">
        <v>3.6932E-2</v>
      </c>
      <c r="EO345" s="11">
        <v>4.3691000000000001E-2</v>
      </c>
      <c r="EP345" s="11">
        <v>3.5478999999999997E-2</v>
      </c>
      <c r="EQ345" s="11">
        <v>3.5926E-2</v>
      </c>
      <c r="ER345" s="11">
        <v>1.7551000000000001E-2</v>
      </c>
      <c r="ES345" s="11">
        <v>1.7957999999999998E-2</v>
      </c>
      <c r="ET345" s="11">
        <v>3.9322999999999997E-2</v>
      </c>
      <c r="EU345" s="11">
        <v>1.9342999999999999E-2</v>
      </c>
      <c r="EV345" s="11" t="s">
        <v>488</v>
      </c>
      <c r="EW345" s="11" t="s">
        <v>157</v>
      </c>
    </row>
    <row r="346" spans="1:153" ht="12.75" x14ac:dyDescent="0.2">
      <c r="A346" s="11"/>
      <c r="B346" s="11">
        <v>40836024</v>
      </c>
      <c r="C346" s="11">
        <v>55995.986805554901</v>
      </c>
      <c r="D346" s="11" t="s">
        <v>153</v>
      </c>
      <c r="E346" s="11">
        <v>345600</v>
      </c>
      <c r="F346" s="11">
        <v>48231476</v>
      </c>
      <c r="G346" s="11">
        <v>49115.722916667502</v>
      </c>
      <c r="H346" s="11">
        <v>48599.463888887898</v>
      </c>
      <c r="I346" s="11">
        <v>210700</v>
      </c>
      <c r="J346" s="11">
        <v>1</v>
      </c>
      <c r="K346" s="11">
        <v>0</v>
      </c>
      <c r="L346" s="11">
        <v>0</v>
      </c>
      <c r="M346" s="11">
        <v>131</v>
      </c>
      <c r="N346" s="11">
        <v>70.5</v>
      </c>
      <c r="O346" s="11">
        <v>92</v>
      </c>
      <c r="P346" s="11">
        <v>53.81</v>
      </c>
      <c r="Q346" s="11">
        <v>130568</v>
      </c>
      <c r="R346" s="11" t="s">
        <v>154</v>
      </c>
      <c r="S346" s="11" t="s">
        <v>155</v>
      </c>
      <c r="T346" s="11" t="s">
        <v>156</v>
      </c>
      <c r="U346" s="11">
        <v>0</v>
      </c>
      <c r="V346" s="11" t="s">
        <v>154</v>
      </c>
      <c r="W346" s="11" t="s">
        <v>157</v>
      </c>
      <c r="X346" s="11">
        <v>5</v>
      </c>
      <c r="Y346" s="11">
        <v>0.5</v>
      </c>
      <c r="Z346" s="11">
        <v>10</v>
      </c>
      <c r="AA346" s="11">
        <v>10</v>
      </c>
      <c r="AB346" s="11">
        <v>10</v>
      </c>
      <c r="AC346" s="11">
        <v>10</v>
      </c>
      <c r="AD346" s="11">
        <v>0</v>
      </c>
      <c r="AE346" s="11">
        <v>0</v>
      </c>
      <c r="AF346" s="11">
        <v>0</v>
      </c>
      <c r="AG346" s="11">
        <v>10</v>
      </c>
      <c r="AH346" s="11">
        <v>0</v>
      </c>
      <c r="AI346" s="11">
        <v>0</v>
      </c>
      <c r="AJ346" s="11">
        <v>10</v>
      </c>
      <c r="AK346" s="11">
        <v>0</v>
      </c>
      <c r="AL346" s="11">
        <v>10</v>
      </c>
      <c r="AM346" s="11">
        <v>60.5</v>
      </c>
      <c r="AN346" s="11">
        <v>40</v>
      </c>
      <c r="AO346" s="11">
        <v>10</v>
      </c>
      <c r="AP346" s="11">
        <v>60</v>
      </c>
      <c r="AQ346" s="11">
        <v>30</v>
      </c>
      <c r="AR346" s="11">
        <v>20</v>
      </c>
      <c r="AS346" s="11">
        <v>0.5</v>
      </c>
      <c r="AT346" s="11">
        <v>70</v>
      </c>
      <c r="AU346" s="11">
        <v>262</v>
      </c>
      <c r="AV346" s="11">
        <v>34819</v>
      </c>
      <c r="AW346" s="11">
        <v>5248</v>
      </c>
      <c r="AX346" s="11">
        <v>5367</v>
      </c>
      <c r="AY346" s="11">
        <v>5756</v>
      </c>
      <c r="AZ346" s="11">
        <v>3013</v>
      </c>
      <c r="BA346" s="11">
        <v>15361</v>
      </c>
      <c r="BB346" s="11">
        <v>5201</v>
      </c>
      <c r="BC346" s="11">
        <v>284</v>
      </c>
      <c r="BD346" s="11">
        <v>1143</v>
      </c>
      <c r="BE346" s="11">
        <v>798</v>
      </c>
      <c r="BF346" s="11">
        <v>559</v>
      </c>
      <c r="BG346" s="11">
        <v>1021</v>
      </c>
      <c r="BH346" s="11">
        <v>1123</v>
      </c>
      <c r="BI346" s="11">
        <v>10</v>
      </c>
      <c r="BJ346" s="11">
        <v>10</v>
      </c>
      <c r="BK346" s="11">
        <v>9</v>
      </c>
      <c r="BL346" s="11">
        <v>13</v>
      </c>
      <c r="BM346" s="11">
        <v>10</v>
      </c>
      <c r="BN346" s="11">
        <v>16</v>
      </c>
      <c r="BO346" s="11">
        <v>21</v>
      </c>
      <c r="BP346" s="11">
        <v>10</v>
      </c>
      <c r="BQ346" s="11">
        <v>10</v>
      </c>
      <c r="BR346" s="11">
        <v>9</v>
      </c>
      <c r="BS346" s="11">
        <v>9</v>
      </c>
      <c r="BT346" s="11">
        <v>12</v>
      </c>
      <c r="BU346" s="11">
        <v>23</v>
      </c>
      <c r="BV346" s="11">
        <v>70</v>
      </c>
      <c r="BW346" s="11">
        <v>36</v>
      </c>
      <c r="BX346" s="11">
        <v>43</v>
      </c>
      <c r="BY346" s="11">
        <v>15</v>
      </c>
      <c r="BZ346" s="11">
        <v>31</v>
      </c>
      <c r="CA346" s="11">
        <v>78</v>
      </c>
      <c r="CB346" s="11">
        <v>25</v>
      </c>
      <c r="CC346" s="11">
        <v>3</v>
      </c>
      <c r="CD346" s="11">
        <v>14</v>
      </c>
      <c r="CE346" s="11">
        <v>16</v>
      </c>
      <c r="CF346" s="11">
        <v>11</v>
      </c>
      <c r="CG346" s="11">
        <v>12</v>
      </c>
      <c r="CH346" s="11">
        <v>11</v>
      </c>
      <c r="CI346" s="11" t="s">
        <v>158</v>
      </c>
      <c r="CJ346" s="11" t="s">
        <v>158</v>
      </c>
      <c r="CK346" s="11" t="s">
        <v>158</v>
      </c>
      <c r="CL346" s="11" t="s">
        <v>158</v>
      </c>
      <c r="CM346" s="11" t="s">
        <v>158</v>
      </c>
      <c r="CN346" s="11" t="s">
        <v>158</v>
      </c>
      <c r="CO346" s="11" t="s">
        <v>158</v>
      </c>
      <c r="CP346" s="11" t="s">
        <v>158</v>
      </c>
      <c r="CQ346" s="11" t="s">
        <v>158</v>
      </c>
      <c r="CR346" s="11" t="s">
        <v>158</v>
      </c>
      <c r="CS346" s="11" t="s">
        <v>158</v>
      </c>
      <c r="CT346" s="11" t="s">
        <v>158</v>
      </c>
      <c r="CU346" s="11" t="s">
        <v>158</v>
      </c>
      <c r="CV346" s="11" t="s">
        <v>154</v>
      </c>
      <c r="CW346" s="11" t="s">
        <v>154</v>
      </c>
      <c r="CX346" s="11" t="s">
        <v>154</v>
      </c>
      <c r="CY346" s="11" t="s">
        <v>154</v>
      </c>
      <c r="CZ346" s="11" t="s">
        <v>154</v>
      </c>
      <c r="DA346" s="11" t="s">
        <v>154</v>
      </c>
      <c r="DB346" s="11" t="s">
        <v>154</v>
      </c>
      <c r="DC346" s="11" t="s">
        <v>154</v>
      </c>
      <c r="DD346" s="11" t="s">
        <v>154</v>
      </c>
      <c r="DE346" s="11" t="s">
        <v>154</v>
      </c>
      <c r="DF346" s="11" t="s">
        <v>154</v>
      </c>
      <c r="DG346" s="11" t="s">
        <v>154</v>
      </c>
      <c r="DH346" s="11" t="s">
        <v>154</v>
      </c>
      <c r="DI346" s="11" t="s">
        <v>157</v>
      </c>
      <c r="DJ346" s="11" t="s">
        <v>157</v>
      </c>
      <c r="DK346" s="11" t="s">
        <v>157</v>
      </c>
      <c r="DL346" s="11" t="s">
        <v>157</v>
      </c>
      <c r="DM346" s="11" t="s">
        <v>157</v>
      </c>
      <c r="DN346" s="11" t="s">
        <v>157</v>
      </c>
      <c r="DO346" s="11" t="s">
        <v>157</v>
      </c>
      <c r="DP346" s="11" t="s">
        <v>157</v>
      </c>
      <c r="DQ346" s="11" t="s">
        <v>157</v>
      </c>
      <c r="DR346" s="11" t="s">
        <v>157</v>
      </c>
      <c r="DS346" s="11" t="s">
        <v>157</v>
      </c>
      <c r="DT346" s="11" t="s">
        <v>157</v>
      </c>
      <c r="DU346" s="11" t="s">
        <v>157</v>
      </c>
      <c r="DV346" s="11" t="b">
        <v>1</v>
      </c>
      <c r="DW346" s="11" t="b">
        <v>1</v>
      </c>
      <c r="DX346" s="11" t="b">
        <v>1</v>
      </c>
      <c r="DY346" s="11" t="b">
        <v>1</v>
      </c>
      <c r="DZ346" s="11" t="b">
        <v>0</v>
      </c>
      <c r="EA346" s="11" t="b">
        <v>0</v>
      </c>
      <c r="EB346" s="11" t="b">
        <v>0</v>
      </c>
      <c r="EC346" s="11" t="b">
        <v>1</v>
      </c>
      <c r="ED346" s="11" t="b">
        <v>0</v>
      </c>
      <c r="EE346" s="11" t="b">
        <v>0</v>
      </c>
      <c r="EF346" s="11" t="b">
        <v>1</v>
      </c>
      <c r="EG346" s="11" t="b">
        <v>0</v>
      </c>
      <c r="EH346" s="11" t="b">
        <v>1</v>
      </c>
      <c r="EI346" s="11">
        <v>3.6663000000000001E-2</v>
      </c>
      <c r="EJ346" s="11">
        <v>3.3748E-2</v>
      </c>
      <c r="EK346" s="11">
        <v>1.2328E-2</v>
      </c>
      <c r="EL346" s="11">
        <v>2.5708999999999999E-2</v>
      </c>
      <c r="EM346" s="11">
        <v>3.6076999999999998E-2</v>
      </c>
      <c r="EN346" s="11">
        <v>3.2246999999999998E-2</v>
      </c>
      <c r="EO346" s="11">
        <v>1.3353E-2</v>
      </c>
      <c r="EP346" s="11">
        <v>3.5491000000000002E-2</v>
      </c>
      <c r="EQ346" s="11">
        <v>3.7427000000000002E-2</v>
      </c>
      <c r="ER346" s="11">
        <v>3.7399000000000002E-2</v>
      </c>
      <c r="ES346" s="11">
        <v>3.8851999999999998E-2</v>
      </c>
      <c r="ET346" s="11">
        <v>2.6598E-2</v>
      </c>
      <c r="EU346" s="11">
        <v>0.10144</v>
      </c>
      <c r="EV346" s="11" t="s">
        <v>209</v>
      </c>
      <c r="EW346" s="11" t="s">
        <v>229</v>
      </c>
    </row>
    <row r="347" spans="1:153" ht="12.75" x14ac:dyDescent="0.2">
      <c r="A347" s="11"/>
      <c r="B347" s="11">
        <v>45901796</v>
      </c>
      <c r="C347" s="11">
        <v>48845.946527777502</v>
      </c>
      <c r="D347" s="11" t="s">
        <v>153</v>
      </c>
      <c r="E347" s="11">
        <v>345600</v>
      </c>
      <c r="F347" s="11">
        <v>52567810</v>
      </c>
      <c r="G347" s="11">
        <v>50099.057638889899</v>
      </c>
      <c r="H347" s="11">
        <v>49467.614583332099</v>
      </c>
      <c r="I347" s="11">
        <v>130203</v>
      </c>
      <c r="J347" s="11">
        <v>1</v>
      </c>
      <c r="K347" s="11">
        <v>324</v>
      </c>
      <c r="L347" s="11">
        <v>64480</v>
      </c>
      <c r="M347" s="11">
        <v>131</v>
      </c>
      <c r="N347" s="11">
        <v>131</v>
      </c>
      <c r="O347" s="11">
        <v>92</v>
      </c>
      <c r="P347" s="11">
        <v>100</v>
      </c>
      <c r="Q347" s="11">
        <v>47888</v>
      </c>
      <c r="R347" s="11" t="s">
        <v>154</v>
      </c>
      <c r="S347" s="11" t="s">
        <v>155</v>
      </c>
      <c r="T347" s="11" t="s">
        <v>208</v>
      </c>
      <c r="U347" s="11">
        <v>0</v>
      </c>
      <c r="V347" s="11" t="s">
        <v>154</v>
      </c>
      <c r="W347" s="11" t="s">
        <v>157</v>
      </c>
      <c r="X347" s="11"/>
      <c r="Y347" s="11">
        <v>1</v>
      </c>
      <c r="Z347" s="11">
        <v>10</v>
      </c>
      <c r="AA347" s="11">
        <v>10</v>
      </c>
      <c r="AB347" s="11">
        <v>10</v>
      </c>
      <c r="AC347" s="11">
        <v>10</v>
      </c>
      <c r="AD347" s="11">
        <v>10</v>
      </c>
      <c r="AE347" s="11">
        <v>10</v>
      </c>
      <c r="AF347" s="11">
        <v>10</v>
      </c>
      <c r="AG347" s="11">
        <v>10</v>
      </c>
      <c r="AH347" s="11">
        <v>10</v>
      </c>
      <c r="AI347" s="11">
        <v>10</v>
      </c>
      <c r="AJ347" s="11">
        <v>10</v>
      </c>
      <c r="AK347" s="11">
        <v>10</v>
      </c>
      <c r="AL347" s="11">
        <v>10</v>
      </c>
      <c r="AM347" s="11">
        <v>121</v>
      </c>
      <c r="AN347" s="11">
        <v>60</v>
      </c>
      <c r="AO347" s="11">
        <v>10</v>
      </c>
      <c r="AP347" s="11">
        <v>120</v>
      </c>
      <c r="AQ347" s="11">
        <v>60</v>
      </c>
      <c r="AR347" s="11">
        <v>40</v>
      </c>
      <c r="AS347" s="11">
        <v>1</v>
      </c>
      <c r="AT347" s="11">
        <v>130</v>
      </c>
      <c r="AU347" s="11">
        <v>634</v>
      </c>
      <c r="AV347" s="11">
        <v>2005</v>
      </c>
      <c r="AW347" s="11">
        <v>1179</v>
      </c>
      <c r="AX347" s="11">
        <v>3740</v>
      </c>
      <c r="AY347" s="11">
        <v>1675</v>
      </c>
      <c r="AZ347" s="11">
        <v>10011</v>
      </c>
      <c r="BA347" s="11">
        <v>25029</v>
      </c>
      <c r="BB347" s="11">
        <v>10733</v>
      </c>
      <c r="BC347" s="11">
        <v>7040</v>
      </c>
      <c r="BD347" s="11">
        <v>929</v>
      </c>
      <c r="BE347" s="11">
        <v>6382</v>
      </c>
      <c r="BF347" s="11">
        <v>3839</v>
      </c>
      <c r="BG347" s="11">
        <v>4467</v>
      </c>
      <c r="BH347" s="11">
        <v>2861</v>
      </c>
      <c r="BI347" s="11">
        <v>10</v>
      </c>
      <c r="BJ347" s="11">
        <v>10</v>
      </c>
      <c r="BK347" s="11">
        <v>10</v>
      </c>
      <c r="BL347" s="11">
        <v>13</v>
      </c>
      <c r="BM347" s="11">
        <v>10</v>
      </c>
      <c r="BN347" s="11">
        <v>11</v>
      </c>
      <c r="BO347" s="11">
        <v>14</v>
      </c>
      <c r="BP347" s="11">
        <v>11</v>
      </c>
      <c r="BQ347" s="11">
        <v>11</v>
      </c>
      <c r="BR347" s="11">
        <v>21</v>
      </c>
      <c r="BS347" s="11">
        <v>14</v>
      </c>
      <c r="BT347" s="11">
        <v>26</v>
      </c>
      <c r="BU347" s="11">
        <v>24</v>
      </c>
      <c r="BV347" s="11">
        <v>26</v>
      </c>
      <c r="BW347" s="11">
        <v>16</v>
      </c>
      <c r="BX347" s="11">
        <v>21</v>
      </c>
      <c r="BY347" s="11">
        <v>13</v>
      </c>
      <c r="BZ347" s="11">
        <v>16</v>
      </c>
      <c r="CA347" s="11">
        <v>29</v>
      </c>
      <c r="CB347" s="11">
        <v>20</v>
      </c>
      <c r="CC347" s="11">
        <v>13</v>
      </c>
      <c r="CD347" s="11">
        <v>12</v>
      </c>
      <c r="CE347" s="11">
        <v>29</v>
      </c>
      <c r="CF347" s="11">
        <v>14</v>
      </c>
      <c r="CG347" s="11">
        <v>17</v>
      </c>
      <c r="CH347" s="11">
        <v>21</v>
      </c>
      <c r="CI347" s="11" t="s">
        <v>158</v>
      </c>
      <c r="CJ347" s="11" t="s">
        <v>158</v>
      </c>
      <c r="CK347" s="11" t="s">
        <v>158</v>
      </c>
      <c r="CL347" s="11" t="s">
        <v>158</v>
      </c>
      <c r="CM347" s="11" t="s">
        <v>158</v>
      </c>
      <c r="CN347" s="11" t="s">
        <v>158</v>
      </c>
      <c r="CO347" s="11" t="s">
        <v>158</v>
      </c>
      <c r="CP347" s="11" t="s">
        <v>158</v>
      </c>
      <c r="CQ347" s="11" t="s">
        <v>158</v>
      </c>
      <c r="CR347" s="11" t="s">
        <v>158</v>
      </c>
      <c r="CS347" s="11" t="s">
        <v>158</v>
      </c>
      <c r="CT347" s="11" t="s">
        <v>158</v>
      </c>
      <c r="CU347" s="11" t="s">
        <v>158</v>
      </c>
      <c r="CV347" s="11" t="s">
        <v>154</v>
      </c>
      <c r="CW347" s="11" t="s">
        <v>154</v>
      </c>
      <c r="CX347" s="11" t="s">
        <v>154</v>
      </c>
      <c r="CY347" s="11" t="s">
        <v>154</v>
      </c>
      <c r="CZ347" s="11" t="s">
        <v>154</v>
      </c>
      <c r="DA347" s="11" t="s">
        <v>154</v>
      </c>
      <c r="DB347" s="11" t="s">
        <v>154</v>
      </c>
      <c r="DC347" s="11" t="s">
        <v>154</v>
      </c>
      <c r="DD347" s="11" t="s">
        <v>154</v>
      </c>
      <c r="DE347" s="11" t="s">
        <v>154</v>
      </c>
      <c r="DF347" s="11" t="s">
        <v>154</v>
      </c>
      <c r="DG347" s="11" t="s">
        <v>154</v>
      </c>
      <c r="DH347" s="11" t="s">
        <v>154</v>
      </c>
      <c r="DI347" s="11" t="s">
        <v>157</v>
      </c>
      <c r="DJ347" s="11" t="s">
        <v>157</v>
      </c>
      <c r="DK347" s="11" t="s">
        <v>157</v>
      </c>
      <c r="DL347" s="11" t="s">
        <v>157</v>
      </c>
      <c r="DM347" s="11" t="s">
        <v>157</v>
      </c>
      <c r="DN347" s="11" t="s">
        <v>157</v>
      </c>
      <c r="DO347" s="11" t="s">
        <v>157</v>
      </c>
      <c r="DP347" s="11" t="s">
        <v>157</v>
      </c>
      <c r="DQ347" s="11" t="s">
        <v>157</v>
      </c>
      <c r="DR347" s="11" t="s">
        <v>157</v>
      </c>
      <c r="DS347" s="11" t="s">
        <v>157</v>
      </c>
      <c r="DT347" s="11" t="s">
        <v>157</v>
      </c>
      <c r="DU347" s="11" t="s">
        <v>157</v>
      </c>
      <c r="DV347" s="11" t="b">
        <v>1</v>
      </c>
      <c r="DW347" s="11" t="b">
        <v>1</v>
      </c>
      <c r="DX347" s="11" t="b">
        <v>1</v>
      </c>
      <c r="DY347" s="11" t="b">
        <v>1</v>
      </c>
      <c r="DZ347" s="11" t="b">
        <v>1</v>
      </c>
      <c r="EA347" s="11" t="b">
        <v>1</v>
      </c>
      <c r="EB347" s="11" t="b">
        <v>1</v>
      </c>
      <c r="EC347" s="11" t="b">
        <v>1</v>
      </c>
      <c r="ED347" s="11" t="b">
        <v>1</v>
      </c>
      <c r="EE347" s="11" t="b">
        <v>1</v>
      </c>
      <c r="EF347" s="11" t="b">
        <v>1</v>
      </c>
      <c r="EG347" s="11" t="b">
        <v>1</v>
      </c>
      <c r="EH347" s="11" t="b">
        <v>1</v>
      </c>
      <c r="EI347" s="11">
        <v>1.0296E-2</v>
      </c>
      <c r="EJ347" s="11">
        <v>1.8037999999999998E-2</v>
      </c>
      <c r="EK347" s="11">
        <v>1.7357999999999998E-2</v>
      </c>
      <c r="EL347" s="11">
        <v>3.3153000000000002E-2</v>
      </c>
      <c r="EM347" s="11">
        <v>2.7552E-2</v>
      </c>
      <c r="EN347" s="11">
        <v>3.5364E-2</v>
      </c>
      <c r="EO347" s="11">
        <v>8.3811999999999998E-2</v>
      </c>
      <c r="EP347" s="11">
        <v>3.5520999999999997E-2</v>
      </c>
      <c r="EQ347" s="11">
        <v>3.4765999999999998E-2</v>
      </c>
      <c r="ER347" s="11">
        <v>1.9778E-2</v>
      </c>
      <c r="ES347" s="11">
        <v>2.0412E-2</v>
      </c>
      <c r="ET347" s="11">
        <v>2.5461000000000001E-2</v>
      </c>
      <c r="EU347" s="11">
        <v>1.4959999999999999E-2</v>
      </c>
      <c r="EV347" s="11" t="s">
        <v>436</v>
      </c>
      <c r="EW347" s="11" t="s">
        <v>489</v>
      </c>
    </row>
    <row r="348" spans="1:153" ht="12.75" x14ac:dyDescent="0.2">
      <c r="A348" s="11"/>
      <c r="B348" s="11">
        <v>45901762</v>
      </c>
      <c r="C348" s="11">
        <v>56039.852083332698</v>
      </c>
      <c r="D348" s="11" t="s">
        <v>153</v>
      </c>
      <c r="E348" s="11">
        <v>345600</v>
      </c>
      <c r="F348" s="11">
        <v>55689274</v>
      </c>
      <c r="G348" s="11">
        <v>49998.717361112103</v>
      </c>
      <c r="H348" s="11">
        <v>49379.027777776602</v>
      </c>
      <c r="I348" s="11">
        <v>349191</v>
      </c>
      <c r="J348" s="11">
        <v>3</v>
      </c>
      <c r="K348" s="11">
        <v>20</v>
      </c>
      <c r="L348" s="11">
        <v>321191</v>
      </c>
      <c r="M348" s="11">
        <v>131</v>
      </c>
      <c r="N348" s="11">
        <v>41</v>
      </c>
      <c r="O348" s="11">
        <v>92</v>
      </c>
      <c r="P348" s="11">
        <v>31.29</v>
      </c>
      <c r="Q348" s="11">
        <v>306519</v>
      </c>
      <c r="R348" s="11" t="s">
        <v>154</v>
      </c>
      <c r="S348" s="11" t="s">
        <v>155</v>
      </c>
      <c r="T348" s="11" t="s">
        <v>208</v>
      </c>
      <c r="U348" s="11">
        <v>0</v>
      </c>
      <c r="V348" s="11" t="s">
        <v>154</v>
      </c>
      <c r="W348" s="11" t="s">
        <v>157</v>
      </c>
      <c r="X348" s="11"/>
      <c r="Y348" s="11">
        <v>1</v>
      </c>
      <c r="Z348" s="11">
        <v>0</v>
      </c>
      <c r="AA348" s="11">
        <v>10</v>
      </c>
      <c r="AB348" s="11">
        <v>10</v>
      </c>
      <c r="AC348" s="11">
        <v>10</v>
      </c>
      <c r="AD348" s="11">
        <v>0</v>
      </c>
      <c r="AE348" s="11">
        <v>0</v>
      </c>
      <c r="AF348" s="11">
        <v>0</v>
      </c>
      <c r="AG348" s="11">
        <v>10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31</v>
      </c>
      <c r="AN348" s="11">
        <v>30</v>
      </c>
      <c r="AO348" s="11">
        <v>0</v>
      </c>
      <c r="AP348" s="11">
        <v>40</v>
      </c>
      <c r="AQ348" s="11">
        <v>10</v>
      </c>
      <c r="AR348" s="11">
        <v>10</v>
      </c>
      <c r="AS348" s="11">
        <v>1</v>
      </c>
      <c r="AT348" s="11">
        <v>40</v>
      </c>
      <c r="AU348" s="11">
        <v>596</v>
      </c>
      <c r="AV348" s="11">
        <v>12075</v>
      </c>
      <c r="AW348" s="11">
        <v>908</v>
      </c>
      <c r="AX348" s="11">
        <v>380</v>
      </c>
      <c r="AY348" s="11">
        <v>9938</v>
      </c>
      <c r="AZ348" s="11">
        <v>730</v>
      </c>
      <c r="BA348" s="11">
        <v>291</v>
      </c>
      <c r="BB348" s="11">
        <v>579</v>
      </c>
      <c r="BC348" s="11">
        <v>271</v>
      </c>
      <c r="BD348" s="11">
        <v>694</v>
      </c>
      <c r="BE348" s="11">
        <v>2534</v>
      </c>
      <c r="BF348" s="11">
        <v>7221</v>
      </c>
      <c r="BG348" s="11">
        <v>629</v>
      </c>
      <c r="BH348" s="11">
        <v>5650</v>
      </c>
      <c r="BI348" s="11">
        <v>10</v>
      </c>
      <c r="BJ348" s="11">
        <v>10</v>
      </c>
      <c r="BK348" s="11">
        <v>11</v>
      </c>
      <c r="BL348" s="11">
        <v>13</v>
      </c>
      <c r="BM348" s="11">
        <v>12</v>
      </c>
      <c r="BN348" s="11">
        <v>9</v>
      </c>
      <c r="BO348" s="11">
        <v>11</v>
      </c>
      <c r="BP348" s="11">
        <v>11</v>
      </c>
      <c r="BQ348" s="11">
        <v>8</v>
      </c>
      <c r="BR348" s="11">
        <v>6</v>
      </c>
      <c r="BS348" s="11">
        <v>10</v>
      </c>
      <c r="BT348" s="11">
        <v>8</v>
      </c>
      <c r="BU348" s="11">
        <v>10</v>
      </c>
      <c r="BV348" s="11">
        <v>19</v>
      </c>
      <c r="BW348" s="11">
        <v>5</v>
      </c>
      <c r="BX348" s="11">
        <v>5</v>
      </c>
      <c r="BY348" s="11">
        <v>12</v>
      </c>
      <c r="BZ348" s="11">
        <v>5</v>
      </c>
      <c r="CA348" s="11">
        <v>2</v>
      </c>
      <c r="CB348" s="11">
        <v>4</v>
      </c>
      <c r="CC348" s="11">
        <v>5</v>
      </c>
      <c r="CD348" s="11">
        <v>2</v>
      </c>
      <c r="CE348" s="11">
        <v>5</v>
      </c>
      <c r="CF348" s="11">
        <v>36</v>
      </c>
      <c r="CG348" s="11">
        <v>9</v>
      </c>
      <c r="CH348" s="11">
        <v>12</v>
      </c>
      <c r="CI348" s="11" t="s">
        <v>158</v>
      </c>
      <c r="CJ348" s="11" t="s">
        <v>158</v>
      </c>
      <c r="CK348" s="11" t="s">
        <v>158</v>
      </c>
      <c r="CL348" s="11" t="s">
        <v>158</v>
      </c>
      <c r="CM348" s="11" t="s">
        <v>158</v>
      </c>
      <c r="CN348" s="11" t="s">
        <v>158</v>
      </c>
      <c r="CO348" s="11" t="s">
        <v>158</v>
      </c>
      <c r="CP348" s="11" t="s">
        <v>158</v>
      </c>
      <c r="CQ348" s="11" t="s">
        <v>158</v>
      </c>
      <c r="CR348" s="11" t="s">
        <v>158</v>
      </c>
      <c r="CS348" s="11" t="s">
        <v>158</v>
      </c>
      <c r="CT348" s="11" t="s">
        <v>158</v>
      </c>
      <c r="CU348" s="11" t="s">
        <v>158</v>
      </c>
      <c r="CV348" s="11" t="s">
        <v>154</v>
      </c>
      <c r="CW348" s="11" t="s">
        <v>154</v>
      </c>
      <c r="CX348" s="11" t="s">
        <v>154</v>
      </c>
      <c r="CY348" s="11" t="s">
        <v>154</v>
      </c>
      <c r="CZ348" s="11" t="s">
        <v>154</v>
      </c>
      <c r="DA348" s="11" t="s">
        <v>154</v>
      </c>
      <c r="DB348" s="11" t="s">
        <v>154</v>
      </c>
      <c r="DC348" s="11" t="s">
        <v>154</v>
      </c>
      <c r="DD348" s="11" t="s">
        <v>154</v>
      </c>
      <c r="DE348" s="11" t="s">
        <v>154</v>
      </c>
      <c r="DF348" s="11" t="s">
        <v>154</v>
      </c>
      <c r="DG348" s="11" t="s">
        <v>154</v>
      </c>
      <c r="DH348" s="11" t="s">
        <v>154</v>
      </c>
      <c r="DI348" s="11" t="s">
        <v>157</v>
      </c>
      <c r="DJ348" s="11" t="s">
        <v>157</v>
      </c>
      <c r="DK348" s="11" t="s">
        <v>157</v>
      </c>
      <c r="DL348" s="11" t="s">
        <v>157</v>
      </c>
      <c r="DM348" s="11" t="s">
        <v>157</v>
      </c>
      <c r="DN348" s="11" t="s">
        <v>157</v>
      </c>
      <c r="DO348" s="11" t="s">
        <v>157</v>
      </c>
      <c r="DP348" s="11" t="s">
        <v>157</v>
      </c>
      <c r="DQ348" s="11" t="s">
        <v>157</v>
      </c>
      <c r="DR348" s="11" t="s">
        <v>157</v>
      </c>
      <c r="DS348" s="11" t="s">
        <v>157</v>
      </c>
      <c r="DT348" s="11" t="s">
        <v>157</v>
      </c>
      <c r="DU348" s="11" t="s">
        <v>157</v>
      </c>
      <c r="DV348" s="11" t="b">
        <v>0</v>
      </c>
      <c r="DW348" s="11" t="b">
        <v>1</v>
      </c>
      <c r="DX348" s="11" t="b">
        <v>1</v>
      </c>
      <c r="DY348" s="11" t="b">
        <v>1</v>
      </c>
      <c r="DZ348" s="11" t="b">
        <v>0</v>
      </c>
      <c r="EA348" s="11" t="b">
        <v>0</v>
      </c>
      <c r="EB348" s="11" t="b">
        <v>0</v>
      </c>
      <c r="EC348" s="11" t="b">
        <v>1</v>
      </c>
      <c r="ED348" s="11" t="b">
        <v>0</v>
      </c>
      <c r="EE348" s="11" t="b">
        <v>0</v>
      </c>
      <c r="EF348" s="11" t="b">
        <v>0</v>
      </c>
      <c r="EG348" s="11" t="b">
        <v>0</v>
      </c>
      <c r="EH348" s="11" t="b">
        <v>0</v>
      </c>
      <c r="EI348" s="11">
        <v>1.1117999999999999E-2</v>
      </c>
      <c r="EJ348" s="11">
        <v>3.5977000000000002E-2</v>
      </c>
      <c r="EK348" s="11">
        <v>7.5049000000000005E-2</v>
      </c>
      <c r="EL348" s="11">
        <v>3.3933999999999999E-2</v>
      </c>
      <c r="EM348" s="11">
        <v>1.8955E-2</v>
      </c>
      <c r="EN348" s="11">
        <v>2.9448999999999999E-2</v>
      </c>
      <c r="EO348" s="11">
        <v>7.1218000000000004E-2</v>
      </c>
      <c r="EP348" s="11">
        <v>3.5573E-2</v>
      </c>
      <c r="EQ348" s="11">
        <v>3.4960999999999999E-2</v>
      </c>
      <c r="ER348" s="11">
        <v>2.7129E-2</v>
      </c>
      <c r="ES348" s="11">
        <v>1.8173999999999999E-2</v>
      </c>
      <c r="ET348" s="11">
        <v>0.40413500000000002</v>
      </c>
      <c r="EU348" s="11">
        <v>1.5897999999999999E-2</v>
      </c>
      <c r="EV348" s="11" t="s">
        <v>490</v>
      </c>
      <c r="EW348" s="11" t="s">
        <v>229</v>
      </c>
    </row>
    <row r="349" spans="1:153" ht="12.75" x14ac:dyDescent="0.2">
      <c r="A349" s="11"/>
      <c r="B349" s="11">
        <v>45381856</v>
      </c>
      <c r="C349" s="11">
        <v>48253.765277777602</v>
      </c>
      <c r="D349" s="11" t="s">
        <v>153</v>
      </c>
      <c r="E349" s="11">
        <v>345600</v>
      </c>
      <c r="F349" s="11">
        <v>52144368</v>
      </c>
      <c r="G349" s="11">
        <v>49336.471527778602</v>
      </c>
      <c r="H349" s="11">
        <v>48794.354861109998</v>
      </c>
      <c r="I349" s="11">
        <v>330851</v>
      </c>
      <c r="J349" s="11">
        <v>1</v>
      </c>
      <c r="K349" s="11">
        <v>141</v>
      </c>
      <c r="L349" s="11">
        <v>277393</v>
      </c>
      <c r="M349" s="11">
        <v>131</v>
      </c>
      <c r="N349" s="11">
        <v>131</v>
      </c>
      <c r="O349" s="11">
        <v>92</v>
      </c>
      <c r="P349" s="11">
        <v>100</v>
      </c>
      <c r="Q349" s="11">
        <v>263696</v>
      </c>
      <c r="R349" s="11" t="s">
        <v>154</v>
      </c>
      <c r="S349" s="11" t="s">
        <v>155</v>
      </c>
      <c r="T349" s="11" t="s">
        <v>208</v>
      </c>
      <c r="U349" s="11">
        <v>0</v>
      </c>
      <c r="V349" s="11" t="s">
        <v>154</v>
      </c>
      <c r="W349" s="11" t="s">
        <v>157</v>
      </c>
      <c r="X349" s="11">
        <v>5</v>
      </c>
      <c r="Y349" s="11">
        <v>1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10</v>
      </c>
      <c r="AF349" s="11">
        <v>10</v>
      </c>
      <c r="AG349" s="11">
        <v>10</v>
      </c>
      <c r="AH349" s="11">
        <v>10</v>
      </c>
      <c r="AI349" s="11">
        <v>10</v>
      </c>
      <c r="AJ349" s="11">
        <v>10</v>
      </c>
      <c r="AK349" s="11">
        <v>10</v>
      </c>
      <c r="AL349" s="11">
        <v>10</v>
      </c>
      <c r="AM349" s="11">
        <v>121</v>
      </c>
      <c r="AN349" s="11">
        <v>60</v>
      </c>
      <c r="AO349" s="11">
        <v>10</v>
      </c>
      <c r="AP349" s="11">
        <v>120</v>
      </c>
      <c r="AQ349" s="11">
        <v>60</v>
      </c>
      <c r="AR349" s="11">
        <v>40</v>
      </c>
      <c r="AS349" s="11">
        <v>1</v>
      </c>
      <c r="AT349" s="11">
        <v>130</v>
      </c>
      <c r="AU349" s="11">
        <v>720</v>
      </c>
      <c r="AV349" s="11">
        <v>15233</v>
      </c>
      <c r="AW349" s="11">
        <v>726</v>
      </c>
      <c r="AX349" s="11">
        <v>849</v>
      </c>
      <c r="AY349" s="11">
        <v>2903</v>
      </c>
      <c r="AZ349" s="11">
        <v>3291</v>
      </c>
      <c r="BA349" s="11">
        <v>1266</v>
      </c>
      <c r="BB349" s="11">
        <v>2795</v>
      </c>
      <c r="BC349" s="11">
        <v>10760</v>
      </c>
      <c r="BD349" s="11">
        <v>4993</v>
      </c>
      <c r="BE349" s="11">
        <v>4312</v>
      </c>
      <c r="BF349" s="11">
        <v>4710</v>
      </c>
      <c r="BG349" s="11">
        <v>3855</v>
      </c>
      <c r="BH349" s="11">
        <v>3740</v>
      </c>
      <c r="BI349" s="11">
        <v>7</v>
      </c>
      <c r="BJ349" s="11">
        <v>9</v>
      </c>
      <c r="BK349" s="11">
        <v>8</v>
      </c>
      <c r="BL349" s="11">
        <v>15</v>
      </c>
      <c r="BM349" s="11">
        <v>10</v>
      </c>
      <c r="BN349" s="11">
        <v>11</v>
      </c>
      <c r="BO349" s="11">
        <v>12</v>
      </c>
      <c r="BP349" s="11">
        <v>8</v>
      </c>
      <c r="BQ349" s="11">
        <v>8</v>
      </c>
      <c r="BR349" s="11">
        <v>8</v>
      </c>
      <c r="BS349" s="11">
        <v>9</v>
      </c>
      <c r="BT349" s="11">
        <v>10</v>
      </c>
      <c r="BU349" s="11">
        <v>22</v>
      </c>
      <c r="BV349" s="11">
        <v>2</v>
      </c>
      <c r="BW349" s="11">
        <v>2</v>
      </c>
      <c r="BX349" s="11">
        <v>2</v>
      </c>
      <c r="BY349" s="11">
        <v>4</v>
      </c>
      <c r="BZ349" s="11">
        <v>3</v>
      </c>
      <c r="CA349" s="11">
        <v>5</v>
      </c>
      <c r="CB349" s="11">
        <v>5</v>
      </c>
      <c r="CC349" s="11">
        <v>18</v>
      </c>
      <c r="CD349" s="11">
        <v>11</v>
      </c>
      <c r="CE349" s="11">
        <v>7</v>
      </c>
      <c r="CF349" s="11">
        <v>13</v>
      </c>
      <c r="CG349" s="11">
        <v>4</v>
      </c>
      <c r="CH349" s="11">
        <v>6</v>
      </c>
      <c r="CI349" s="11" t="s">
        <v>158</v>
      </c>
      <c r="CJ349" s="11" t="s">
        <v>158</v>
      </c>
      <c r="CK349" s="11" t="s">
        <v>158</v>
      </c>
      <c r="CL349" s="11" t="s">
        <v>158</v>
      </c>
      <c r="CM349" s="11" t="s">
        <v>158</v>
      </c>
      <c r="CN349" s="11" t="s">
        <v>158</v>
      </c>
      <c r="CO349" s="11" t="s">
        <v>158</v>
      </c>
      <c r="CP349" s="11" t="s">
        <v>158</v>
      </c>
      <c r="CQ349" s="11" t="s">
        <v>158</v>
      </c>
      <c r="CR349" s="11" t="s">
        <v>158</v>
      </c>
      <c r="CS349" s="11" t="s">
        <v>158</v>
      </c>
      <c r="CT349" s="11" t="s">
        <v>158</v>
      </c>
      <c r="CU349" s="11" t="s">
        <v>158</v>
      </c>
      <c r="CV349" s="11" t="s">
        <v>154</v>
      </c>
      <c r="CW349" s="11" t="s">
        <v>154</v>
      </c>
      <c r="CX349" s="11" t="s">
        <v>154</v>
      </c>
      <c r="CY349" s="11" t="s">
        <v>154</v>
      </c>
      <c r="CZ349" s="11" t="s">
        <v>154</v>
      </c>
      <c r="DA349" s="11" t="s">
        <v>154</v>
      </c>
      <c r="DB349" s="11" t="s">
        <v>154</v>
      </c>
      <c r="DC349" s="11" t="s">
        <v>154</v>
      </c>
      <c r="DD349" s="11" t="s">
        <v>154</v>
      </c>
      <c r="DE349" s="11" t="s">
        <v>154</v>
      </c>
      <c r="DF349" s="11" t="s">
        <v>154</v>
      </c>
      <c r="DG349" s="11" t="s">
        <v>154</v>
      </c>
      <c r="DH349" s="11" t="s">
        <v>154</v>
      </c>
      <c r="DI349" s="11" t="s">
        <v>157</v>
      </c>
      <c r="DJ349" s="11" t="s">
        <v>157</v>
      </c>
      <c r="DK349" s="11" t="s">
        <v>157</v>
      </c>
      <c r="DL349" s="11" t="s">
        <v>157</v>
      </c>
      <c r="DM349" s="11" t="s">
        <v>157</v>
      </c>
      <c r="DN349" s="11" t="s">
        <v>157</v>
      </c>
      <c r="DO349" s="11" t="s">
        <v>157</v>
      </c>
      <c r="DP349" s="11" t="s">
        <v>157</v>
      </c>
      <c r="DQ349" s="11" t="s">
        <v>157</v>
      </c>
      <c r="DR349" s="11" t="s">
        <v>157</v>
      </c>
      <c r="DS349" s="11" t="s">
        <v>157</v>
      </c>
      <c r="DT349" s="11" t="s">
        <v>157</v>
      </c>
      <c r="DU349" s="11" t="s">
        <v>157</v>
      </c>
      <c r="DV349" s="11" t="b">
        <v>1</v>
      </c>
      <c r="DW349" s="11" t="b">
        <v>1</v>
      </c>
      <c r="DX349" s="11" t="b">
        <v>1</v>
      </c>
      <c r="DY349" s="11" t="b">
        <v>1</v>
      </c>
      <c r="DZ349" s="11" t="b">
        <v>1</v>
      </c>
      <c r="EA349" s="11" t="b">
        <v>1</v>
      </c>
      <c r="EB349" s="11" t="b">
        <v>1</v>
      </c>
      <c r="EC349" s="11" t="b">
        <v>1</v>
      </c>
      <c r="ED349" s="11" t="b">
        <v>1</v>
      </c>
      <c r="EE349" s="11" t="b">
        <v>1</v>
      </c>
      <c r="EF349" s="11" t="b">
        <v>1</v>
      </c>
      <c r="EG349" s="11" t="b">
        <v>1</v>
      </c>
      <c r="EH349" s="11" t="b">
        <v>1</v>
      </c>
      <c r="EI349" s="11">
        <v>3.1078000000000001E-2</v>
      </c>
      <c r="EJ349" s="11">
        <v>3.6949999999999997E-2</v>
      </c>
      <c r="EK349" s="11">
        <v>2.6558999999999999E-2</v>
      </c>
      <c r="EL349" s="11">
        <v>4.0813000000000002E-2</v>
      </c>
      <c r="EM349" s="11">
        <v>3.3646000000000002E-2</v>
      </c>
      <c r="EN349" s="11">
        <v>6.1192999999999997E-2</v>
      </c>
      <c r="EO349" s="11">
        <v>1.6500000000000001E-2</v>
      </c>
      <c r="EP349" s="11">
        <v>3.5633999999999999E-2</v>
      </c>
      <c r="EQ349" s="11">
        <v>3.4097000000000002E-2</v>
      </c>
      <c r="ER349" s="11">
        <v>3.1043999999999999E-2</v>
      </c>
      <c r="ES349" s="11">
        <v>3.3166000000000001E-2</v>
      </c>
      <c r="ET349" s="11">
        <v>8.9649000000000006E-2</v>
      </c>
      <c r="EU349" s="11">
        <v>3.1040999999999999E-2</v>
      </c>
      <c r="EV349" s="11" t="s">
        <v>243</v>
      </c>
      <c r="EW349" s="11" t="s">
        <v>229</v>
      </c>
    </row>
    <row r="350" spans="1:153" ht="12.75" x14ac:dyDescent="0.2">
      <c r="A350" s="11"/>
      <c r="B350" s="11">
        <v>58412750</v>
      </c>
      <c r="C350" s="11">
        <v>53232.474305555101</v>
      </c>
      <c r="D350" s="11" t="s">
        <v>153</v>
      </c>
      <c r="E350" s="11">
        <v>345600</v>
      </c>
      <c r="F350" s="11">
        <v>66507238</v>
      </c>
      <c r="G350" s="11">
        <v>51503.821527779</v>
      </c>
      <c r="H350" s="11">
        <v>50707.829861109502</v>
      </c>
      <c r="I350" s="11">
        <v>267726</v>
      </c>
      <c r="J350" s="11">
        <v>1</v>
      </c>
      <c r="K350" s="11">
        <v>69</v>
      </c>
      <c r="L350" s="11">
        <v>136927</v>
      </c>
      <c r="M350" s="11">
        <v>131</v>
      </c>
      <c r="N350" s="11">
        <v>121</v>
      </c>
      <c r="O350" s="11">
        <v>92</v>
      </c>
      <c r="P350" s="11">
        <v>92.36</v>
      </c>
      <c r="Q350" s="11">
        <v>190116</v>
      </c>
      <c r="R350" s="11" t="s">
        <v>154</v>
      </c>
      <c r="S350" s="11" t="s">
        <v>155</v>
      </c>
      <c r="T350" s="11" t="s">
        <v>208</v>
      </c>
      <c r="U350" s="11">
        <v>0</v>
      </c>
      <c r="V350" s="11" t="s">
        <v>154</v>
      </c>
      <c r="W350" s="11" t="s">
        <v>157</v>
      </c>
      <c r="X350" s="11"/>
      <c r="Y350" s="11">
        <v>1</v>
      </c>
      <c r="Z350" s="11">
        <v>10</v>
      </c>
      <c r="AA350" s="11">
        <v>10</v>
      </c>
      <c r="AB350" s="11">
        <v>10</v>
      </c>
      <c r="AC350" s="11">
        <v>10</v>
      </c>
      <c r="AD350" s="11">
        <v>10</v>
      </c>
      <c r="AE350" s="11">
        <v>10</v>
      </c>
      <c r="AF350" s="11">
        <v>10</v>
      </c>
      <c r="AG350" s="11">
        <v>10</v>
      </c>
      <c r="AH350" s="11">
        <v>10</v>
      </c>
      <c r="AI350" s="11">
        <v>10</v>
      </c>
      <c r="AJ350" s="11">
        <v>10</v>
      </c>
      <c r="AK350" s="11">
        <v>0</v>
      </c>
      <c r="AL350" s="11">
        <v>10</v>
      </c>
      <c r="AM350" s="11">
        <v>111</v>
      </c>
      <c r="AN350" s="11">
        <v>60</v>
      </c>
      <c r="AO350" s="11">
        <v>10</v>
      </c>
      <c r="AP350" s="11">
        <v>110</v>
      </c>
      <c r="AQ350" s="11">
        <v>50</v>
      </c>
      <c r="AR350" s="11">
        <v>30</v>
      </c>
      <c r="AS350" s="11">
        <v>1</v>
      </c>
      <c r="AT350" s="11">
        <v>120</v>
      </c>
      <c r="AU350" s="11">
        <v>241</v>
      </c>
      <c r="AV350" s="11">
        <v>2402</v>
      </c>
      <c r="AW350" s="11">
        <v>1295</v>
      </c>
      <c r="AX350" s="11">
        <v>15845</v>
      </c>
      <c r="AY350" s="11">
        <v>675</v>
      </c>
      <c r="AZ350" s="11">
        <v>2138</v>
      </c>
      <c r="BA350" s="11">
        <v>17007</v>
      </c>
      <c r="BB350" s="11">
        <v>1172</v>
      </c>
      <c r="BC350" s="11">
        <v>1929</v>
      </c>
      <c r="BD350" s="11">
        <v>647</v>
      </c>
      <c r="BE350" s="11">
        <v>2235</v>
      </c>
      <c r="BF350" s="11">
        <v>4340</v>
      </c>
      <c r="BG350" s="11">
        <v>25780</v>
      </c>
      <c r="BH350" s="11">
        <v>1517</v>
      </c>
      <c r="BI350" s="11">
        <v>12</v>
      </c>
      <c r="BJ350" s="11">
        <v>12</v>
      </c>
      <c r="BK350" s="11">
        <v>10</v>
      </c>
      <c r="BL350" s="11">
        <v>16</v>
      </c>
      <c r="BM350" s="11">
        <v>10</v>
      </c>
      <c r="BN350" s="11">
        <v>12</v>
      </c>
      <c r="BO350" s="11">
        <v>16</v>
      </c>
      <c r="BP350" s="11">
        <v>15</v>
      </c>
      <c r="BQ350" s="11">
        <v>11</v>
      </c>
      <c r="BR350" s="11">
        <v>10</v>
      </c>
      <c r="BS350" s="11">
        <v>18</v>
      </c>
      <c r="BT350" s="11">
        <v>0</v>
      </c>
      <c r="BU350" s="11">
        <v>27</v>
      </c>
      <c r="BV350" s="11">
        <v>4</v>
      </c>
      <c r="BW350" s="11">
        <v>3</v>
      </c>
      <c r="BX350" s="11">
        <v>3</v>
      </c>
      <c r="BY350" s="11">
        <v>2</v>
      </c>
      <c r="BZ350" s="11">
        <v>16</v>
      </c>
      <c r="CA350" s="11">
        <v>33</v>
      </c>
      <c r="CB350" s="11">
        <v>2</v>
      </c>
      <c r="CC350" s="11">
        <v>10</v>
      </c>
      <c r="CD350" s="11">
        <v>2</v>
      </c>
      <c r="CE350" s="11">
        <v>9</v>
      </c>
      <c r="CF350" s="11">
        <v>6</v>
      </c>
      <c r="CG350" s="11">
        <v>0</v>
      </c>
      <c r="CH350" s="11">
        <v>2</v>
      </c>
      <c r="CI350" s="11" t="s">
        <v>158</v>
      </c>
      <c r="CJ350" s="11" t="s">
        <v>158</v>
      </c>
      <c r="CK350" s="11" t="s">
        <v>158</v>
      </c>
      <c r="CL350" s="11" t="s">
        <v>158</v>
      </c>
      <c r="CM350" s="11" t="s">
        <v>158</v>
      </c>
      <c r="CN350" s="11" t="s">
        <v>158</v>
      </c>
      <c r="CO350" s="11" t="s">
        <v>158</v>
      </c>
      <c r="CP350" s="11" t="s">
        <v>158</v>
      </c>
      <c r="CQ350" s="11" t="s">
        <v>158</v>
      </c>
      <c r="CR350" s="11" t="s">
        <v>158</v>
      </c>
      <c r="CS350" s="11" t="s">
        <v>158</v>
      </c>
      <c r="CT350" s="11" t="s">
        <v>166</v>
      </c>
      <c r="CU350" s="11" t="s">
        <v>158</v>
      </c>
      <c r="CV350" s="11" t="s">
        <v>154</v>
      </c>
      <c r="CW350" s="11" t="s">
        <v>154</v>
      </c>
      <c r="CX350" s="11" t="s">
        <v>154</v>
      </c>
      <c r="CY350" s="11" t="s">
        <v>154</v>
      </c>
      <c r="CZ350" s="11" t="s">
        <v>154</v>
      </c>
      <c r="DA350" s="11" t="s">
        <v>154</v>
      </c>
      <c r="DB350" s="11" t="s">
        <v>154</v>
      </c>
      <c r="DC350" s="11" t="s">
        <v>154</v>
      </c>
      <c r="DD350" s="11" t="s">
        <v>154</v>
      </c>
      <c r="DE350" s="11" t="s">
        <v>154</v>
      </c>
      <c r="DF350" s="11" t="s">
        <v>154</v>
      </c>
      <c r="DG350" s="11" t="s">
        <v>154</v>
      </c>
      <c r="DH350" s="11" t="s">
        <v>154</v>
      </c>
      <c r="DI350" s="11" t="s">
        <v>157</v>
      </c>
      <c r="DJ350" s="11" t="s">
        <v>157</v>
      </c>
      <c r="DK350" s="11" t="s">
        <v>157</v>
      </c>
      <c r="DL350" s="11" t="s">
        <v>157</v>
      </c>
      <c r="DM350" s="11" t="s">
        <v>157</v>
      </c>
      <c r="DN350" s="11" t="s">
        <v>157</v>
      </c>
      <c r="DO350" s="11" t="s">
        <v>157</v>
      </c>
      <c r="DP350" s="11" t="s">
        <v>157</v>
      </c>
      <c r="DQ350" s="11" t="s">
        <v>157</v>
      </c>
      <c r="DR350" s="11" t="s">
        <v>157</v>
      </c>
      <c r="DS350" s="11" t="s">
        <v>157</v>
      </c>
      <c r="DT350" s="11" t="s">
        <v>157</v>
      </c>
      <c r="DU350" s="11" t="s">
        <v>157</v>
      </c>
      <c r="DV350" s="11" t="b">
        <v>1</v>
      </c>
      <c r="DW350" s="11" t="b">
        <v>1</v>
      </c>
      <c r="DX350" s="11" t="b">
        <v>1</v>
      </c>
      <c r="DY350" s="11" t="b">
        <v>1</v>
      </c>
      <c r="DZ350" s="11" t="b">
        <v>1</v>
      </c>
      <c r="EA350" s="11" t="b">
        <v>1</v>
      </c>
      <c r="EB350" s="11" t="b">
        <v>1</v>
      </c>
      <c r="EC350" s="11" t="b">
        <v>1</v>
      </c>
      <c r="ED350" s="11" t="b">
        <v>1</v>
      </c>
      <c r="EE350" s="11" t="b">
        <v>1</v>
      </c>
      <c r="EF350" s="11" t="b">
        <v>1</v>
      </c>
      <c r="EG350" s="11" t="s">
        <v>157</v>
      </c>
      <c r="EH350" s="11" t="b">
        <v>1</v>
      </c>
      <c r="EI350" s="11">
        <v>0.2361</v>
      </c>
      <c r="EJ350" s="11">
        <v>4.3338000000000002E-2</v>
      </c>
      <c r="EK350" s="11">
        <v>0.141125</v>
      </c>
      <c r="EL350" s="11">
        <v>0.152471</v>
      </c>
      <c r="EM350" s="11">
        <v>2.9600000000000001E-2</v>
      </c>
      <c r="EN350" s="11">
        <v>3.4858E-2</v>
      </c>
      <c r="EO350" s="11">
        <v>7.7921000000000004E-2</v>
      </c>
      <c r="EP350" s="11">
        <v>3.5711E-2</v>
      </c>
      <c r="EQ350" s="11">
        <v>7.7268000000000003E-2</v>
      </c>
      <c r="ER350" s="11">
        <v>3.4741000000000001E-2</v>
      </c>
      <c r="ES350" s="11">
        <v>0.14693100000000001</v>
      </c>
      <c r="ET350" s="11" t="s">
        <v>157</v>
      </c>
      <c r="EU350" s="11">
        <v>3.6975000000000001E-2</v>
      </c>
      <c r="EV350" s="11" t="s">
        <v>469</v>
      </c>
      <c r="EW350" s="11" t="s">
        <v>227</v>
      </c>
    </row>
    <row r="351" spans="1:153" ht="12.75" x14ac:dyDescent="0.2">
      <c r="A351" s="11"/>
      <c r="B351" s="11">
        <v>34482322</v>
      </c>
      <c r="C351" s="11">
        <v>52508.697222221803</v>
      </c>
      <c r="D351" s="11" t="s">
        <v>153</v>
      </c>
      <c r="E351" s="11">
        <v>345600</v>
      </c>
      <c r="F351" s="11">
        <v>40066786</v>
      </c>
      <c r="G351" s="11">
        <v>46787.828472222602</v>
      </c>
      <c r="H351" s="11">
        <v>46544.249999999498</v>
      </c>
      <c r="I351" s="11">
        <v>257579</v>
      </c>
      <c r="J351" s="11">
        <v>1</v>
      </c>
      <c r="K351" s="11">
        <v>191</v>
      </c>
      <c r="L351" s="11">
        <v>155250</v>
      </c>
      <c r="M351" s="11">
        <v>131</v>
      </c>
      <c r="N351" s="11">
        <v>120</v>
      </c>
      <c r="O351" s="11">
        <v>92</v>
      </c>
      <c r="P351" s="11">
        <v>91.6</v>
      </c>
      <c r="Q351" s="11">
        <v>110346</v>
      </c>
      <c r="R351" s="11" t="s">
        <v>154</v>
      </c>
      <c r="S351" s="11" t="s">
        <v>155</v>
      </c>
      <c r="T351" s="11" t="s">
        <v>156</v>
      </c>
      <c r="U351" s="11">
        <v>33</v>
      </c>
      <c r="V351" s="11" t="s">
        <v>154</v>
      </c>
      <c r="W351" s="11" t="s">
        <v>157</v>
      </c>
      <c r="X351" s="11">
        <v>4</v>
      </c>
      <c r="Y351" s="11" t="s">
        <v>157</v>
      </c>
      <c r="Z351" s="11">
        <v>10</v>
      </c>
      <c r="AA351" s="11">
        <v>10</v>
      </c>
      <c r="AB351" s="11">
        <v>10</v>
      </c>
      <c r="AC351" s="11">
        <v>10</v>
      </c>
      <c r="AD351" s="11">
        <v>10</v>
      </c>
      <c r="AE351" s="11">
        <v>10</v>
      </c>
      <c r="AF351" s="11">
        <v>10</v>
      </c>
      <c r="AG351" s="11">
        <v>10</v>
      </c>
      <c r="AH351" s="11">
        <v>10</v>
      </c>
      <c r="AI351" s="11">
        <v>10</v>
      </c>
      <c r="AJ351" s="11">
        <v>10</v>
      </c>
      <c r="AK351" s="11">
        <v>0</v>
      </c>
      <c r="AL351" s="11">
        <v>10</v>
      </c>
      <c r="AM351" s="11">
        <v>110</v>
      </c>
      <c r="AN351" s="11">
        <v>60</v>
      </c>
      <c r="AO351" s="11">
        <v>10</v>
      </c>
      <c r="AP351" s="11">
        <v>110</v>
      </c>
      <c r="AQ351" s="11">
        <v>50</v>
      </c>
      <c r="AR351" s="11">
        <v>30</v>
      </c>
      <c r="AS351" s="11">
        <v>0</v>
      </c>
      <c r="AT351" s="11">
        <v>120</v>
      </c>
      <c r="AU351" s="11" t="s">
        <v>157</v>
      </c>
      <c r="AV351" s="11">
        <v>7286</v>
      </c>
      <c r="AW351" s="11">
        <v>1040</v>
      </c>
      <c r="AX351" s="11">
        <v>10838</v>
      </c>
      <c r="AY351" s="11">
        <v>4393</v>
      </c>
      <c r="AZ351" s="11">
        <v>32449</v>
      </c>
      <c r="BA351" s="11">
        <v>4650</v>
      </c>
      <c r="BB351" s="11">
        <v>9534</v>
      </c>
      <c r="BC351" s="11">
        <v>5851</v>
      </c>
      <c r="BD351" s="11">
        <v>6535</v>
      </c>
      <c r="BE351" s="11">
        <v>8912</v>
      </c>
      <c r="BF351" s="11">
        <v>11761</v>
      </c>
      <c r="BG351" s="11">
        <v>22667</v>
      </c>
      <c r="BH351" s="11">
        <v>19840</v>
      </c>
      <c r="BI351" s="11">
        <v>8</v>
      </c>
      <c r="BJ351" s="11">
        <v>8</v>
      </c>
      <c r="BK351" s="11">
        <v>9</v>
      </c>
      <c r="BL351" s="11">
        <v>10</v>
      </c>
      <c r="BM351" s="11">
        <v>10</v>
      </c>
      <c r="BN351" s="11">
        <v>10</v>
      </c>
      <c r="BO351" s="11">
        <v>10</v>
      </c>
      <c r="BP351" s="11">
        <v>12</v>
      </c>
      <c r="BQ351" s="11">
        <v>8</v>
      </c>
      <c r="BR351" s="11">
        <v>13</v>
      </c>
      <c r="BS351" s="11">
        <v>13</v>
      </c>
      <c r="BT351" s="11">
        <v>14</v>
      </c>
      <c r="BU351" s="11">
        <v>19</v>
      </c>
      <c r="BV351" s="11">
        <v>21</v>
      </c>
      <c r="BW351" s="11">
        <v>9</v>
      </c>
      <c r="BX351" s="11">
        <v>37</v>
      </c>
      <c r="BY351" s="11">
        <v>10</v>
      </c>
      <c r="BZ351" s="11">
        <v>155</v>
      </c>
      <c r="CA351" s="11">
        <v>37</v>
      </c>
      <c r="CB351" s="11">
        <v>37</v>
      </c>
      <c r="CC351" s="11">
        <v>38</v>
      </c>
      <c r="CD351" s="11">
        <v>34</v>
      </c>
      <c r="CE351" s="11">
        <v>50</v>
      </c>
      <c r="CF351" s="11">
        <v>45</v>
      </c>
      <c r="CG351" s="11">
        <v>66</v>
      </c>
      <c r="CH351" s="11">
        <v>35</v>
      </c>
      <c r="CI351" s="11" t="s">
        <v>158</v>
      </c>
      <c r="CJ351" s="11" t="s">
        <v>158</v>
      </c>
      <c r="CK351" s="11" t="s">
        <v>158</v>
      </c>
      <c r="CL351" s="11" t="s">
        <v>158</v>
      </c>
      <c r="CM351" s="11" t="s">
        <v>158</v>
      </c>
      <c r="CN351" s="11" t="s">
        <v>158</v>
      </c>
      <c r="CO351" s="11" t="s">
        <v>158</v>
      </c>
      <c r="CP351" s="11" t="s">
        <v>158</v>
      </c>
      <c r="CQ351" s="11" t="s">
        <v>158</v>
      </c>
      <c r="CR351" s="11" t="s">
        <v>158</v>
      </c>
      <c r="CS351" s="11" t="s">
        <v>158</v>
      </c>
      <c r="CT351" s="11" t="s">
        <v>158</v>
      </c>
      <c r="CU351" s="11" t="s">
        <v>158</v>
      </c>
      <c r="CV351" s="11" t="s">
        <v>154</v>
      </c>
      <c r="CW351" s="11" t="s">
        <v>154</v>
      </c>
      <c r="CX351" s="11" t="s">
        <v>154</v>
      </c>
      <c r="CY351" s="11" t="s">
        <v>154</v>
      </c>
      <c r="CZ351" s="11" t="s">
        <v>154</v>
      </c>
      <c r="DA351" s="11" t="s">
        <v>154</v>
      </c>
      <c r="DB351" s="11" t="s">
        <v>154</v>
      </c>
      <c r="DC351" s="11" t="s">
        <v>154</v>
      </c>
      <c r="DD351" s="11" t="s">
        <v>154</v>
      </c>
      <c r="DE351" s="11" t="s">
        <v>154</v>
      </c>
      <c r="DF351" s="11" t="s">
        <v>154</v>
      </c>
      <c r="DG351" s="11" t="s">
        <v>154</v>
      </c>
      <c r="DH351" s="11" t="s">
        <v>154</v>
      </c>
      <c r="DI351" s="11" t="s">
        <v>157</v>
      </c>
      <c r="DJ351" s="11" t="s">
        <v>157</v>
      </c>
      <c r="DK351" s="11" t="s">
        <v>157</v>
      </c>
      <c r="DL351" s="11" t="s">
        <v>157</v>
      </c>
      <c r="DM351" s="11" t="s">
        <v>157</v>
      </c>
      <c r="DN351" s="11" t="s">
        <v>157</v>
      </c>
      <c r="DO351" s="11" t="s">
        <v>157</v>
      </c>
      <c r="DP351" s="11" t="s">
        <v>157</v>
      </c>
      <c r="DQ351" s="11" t="s">
        <v>157</v>
      </c>
      <c r="DR351" s="11" t="s">
        <v>157</v>
      </c>
      <c r="DS351" s="11" t="s">
        <v>157</v>
      </c>
      <c r="DT351" s="11" t="s">
        <v>157</v>
      </c>
      <c r="DU351" s="11" t="s">
        <v>157</v>
      </c>
      <c r="DV351" s="11" t="b">
        <v>1</v>
      </c>
      <c r="DW351" s="11" t="b">
        <v>1</v>
      </c>
      <c r="DX351" s="11" t="b">
        <v>1</v>
      </c>
      <c r="DY351" s="11" t="b">
        <v>1</v>
      </c>
      <c r="DZ351" s="11" t="b">
        <v>1</v>
      </c>
      <c r="EA351" s="11" t="b">
        <v>1</v>
      </c>
      <c r="EB351" s="11" t="b">
        <v>1</v>
      </c>
      <c r="EC351" s="11" t="b">
        <v>1</v>
      </c>
      <c r="ED351" s="11" t="b">
        <v>1</v>
      </c>
      <c r="EE351" s="11" t="b">
        <v>1</v>
      </c>
      <c r="EF351" s="11" t="b">
        <v>1</v>
      </c>
      <c r="EG351" s="11" t="b">
        <v>0</v>
      </c>
      <c r="EH351" s="11" t="b">
        <v>1</v>
      </c>
      <c r="EI351" s="11">
        <v>2.7503E-2</v>
      </c>
      <c r="EJ351" s="11">
        <v>3.2647000000000002E-2</v>
      </c>
      <c r="EK351" s="11">
        <v>2.8079E-2</v>
      </c>
      <c r="EL351" s="11">
        <v>3.5494999999999999E-2</v>
      </c>
      <c r="EM351" s="11">
        <v>3.4182999999999998E-2</v>
      </c>
      <c r="EN351" s="11">
        <v>3.2356000000000003E-2</v>
      </c>
      <c r="EO351" s="11">
        <v>4.2386E-2</v>
      </c>
      <c r="EP351" s="11">
        <v>3.5799999999999998E-2</v>
      </c>
      <c r="EQ351" s="11">
        <v>3.2226999999999999E-2</v>
      </c>
      <c r="ER351" s="11">
        <v>3.6525000000000002E-2</v>
      </c>
      <c r="ES351" s="11">
        <v>3.7956999999999998E-2</v>
      </c>
      <c r="ET351" s="11">
        <v>3.6868999999999999E-2</v>
      </c>
      <c r="EU351" s="11">
        <v>1.7662000000000001E-2</v>
      </c>
      <c r="EV351" s="11" t="s">
        <v>167</v>
      </c>
      <c r="EW351" s="11" t="s">
        <v>487</v>
      </c>
    </row>
    <row r="352" spans="1:153" ht="12.75" x14ac:dyDescent="0.2">
      <c r="A352" s="11"/>
      <c r="B352" s="11">
        <v>45901716</v>
      </c>
      <c r="C352" s="11">
        <v>55206.411805554999</v>
      </c>
      <c r="D352" s="11" t="s">
        <v>153</v>
      </c>
      <c r="E352" s="11">
        <v>345600</v>
      </c>
      <c r="F352" s="11">
        <v>52567644</v>
      </c>
      <c r="G352" s="11">
        <v>49878.309027778698</v>
      </c>
      <c r="H352" s="11">
        <v>49272.723611109897</v>
      </c>
      <c r="I352" s="11">
        <v>411176</v>
      </c>
      <c r="J352" s="11">
        <v>1</v>
      </c>
      <c r="K352" s="11">
        <v>3</v>
      </c>
      <c r="L352" s="11">
        <v>3790</v>
      </c>
      <c r="M352" s="11">
        <v>131</v>
      </c>
      <c r="N352" s="11">
        <v>91</v>
      </c>
      <c r="O352" s="11">
        <v>92</v>
      </c>
      <c r="P352" s="11">
        <v>69.459999999999994</v>
      </c>
      <c r="Q352" s="11">
        <v>273832</v>
      </c>
      <c r="R352" s="11" t="s">
        <v>154</v>
      </c>
      <c r="S352" s="11" t="s">
        <v>155</v>
      </c>
      <c r="T352" s="11" t="s">
        <v>208</v>
      </c>
      <c r="U352" s="11">
        <v>0</v>
      </c>
      <c r="V352" s="11" t="s">
        <v>154</v>
      </c>
      <c r="W352" s="11" t="s">
        <v>157</v>
      </c>
      <c r="X352" s="11"/>
      <c r="Y352" s="11">
        <v>1</v>
      </c>
      <c r="Z352" s="11">
        <v>10</v>
      </c>
      <c r="AA352" s="11">
        <v>10</v>
      </c>
      <c r="AB352" s="11">
        <v>10</v>
      </c>
      <c r="AC352" s="11">
        <v>10</v>
      </c>
      <c r="AD352" s="11">
        <v>0</v>
      </c>
      <c r="AE352" s="11">
        <v>0</v>
      </c>
      <c r="AF352" s="11">
        <v>10</v>
      </c>
      <c r="AG352" s="11">
        <v>10</v>
      </c>
      <c r="AH352" s="11">
        <v>10</v>
      </c>
      <c r="AI352" s="11">
        <v>10</v>
      </c>
      <c r="AJ352" s="11">
        <v>10</v>
      </c>
      <c r="AK352" s="11">
        <v>0</v>
      </c>
      <c r="AL352" s="11">
        <v>0</v>
      </c>
      <c r="AM352" s="11">
        <v>81</v>
      </c>
      <c r="AN352" s="11">
        <v>60</v>
      </c>
      <c r="AO352" s="11">
        <v>0</v>
      </c>
      <c r="AP352" s="11">
        <v>90</v>
      </c>
      <c r="AQ352" s="11">
        <v>40</v>
      </c>
      <c r="AR352" s="11">
        <v>30</v>
      </c>
      <c r="AS352" s="11">
        <v>1</v>
      </c>
      <c r="AT352" s="11">
        <v>90</v>
      </c>
      <c r="AU352" s="11">
        <v>209</v>
      </c>
      <c r="AV352" s="11">
        <v>54743</v>
      </c>
      <c r="AW352" s="11">
        <v>66604</v>
      </c>
      <c r="AX352" s="11">
        <v>401</v>
      </c>
      <c r="AY352" s="11">
        <v>800</v>
      </c>
      <c r="AZ352" s="11">
        <v>3775</v>
      </c>
      <c r="BA352" s="11">
        <v>796</v>
      </c>
      <c r="BB352" s="11">
        <v>512</v>
      </c>
      <c r="BC352" s="11">
        <v>1821</v>
      </c>
      <c r="BD352" s="11">
        <v>278</v>
      </c>
      <c r="BE352" s="11">
        <v>2328</v>
      </c>
      <c r="BF352" s="11">
        <v>1238</v>
      </c>
      <c r="BG352" s="11">
        <v>73</v>
      </c>
      <c r="BH352" s="11">
        <v>2275</v>
      </c>
      <c r="BI352" s="11">
        <v>11</v>
      </c>
      <c r="BJ352" s="11">
        <v>11</v>
      </c>
      <c r="BK352" s="11">
        <v>10</v>
      </c>
      <c r="BL352" s="11">
        <v>13</v>
      </c>
      <c r="BM352" s="11">
        <v>9</v>
      </c>
      <c r="BN352" s="11">
        <v>9</v>
      </c>
      <c r="BO352" s="11">
        <v>13</v>
      </c>
      <c r="BP352" s="11">
        <v>11</v>
      </c>
      <c r="BQ352" s="11">
        <v>10</v>
      </c>
      <c r="BR352" s="11">
        <v>11</v>
      </c>
      <c r="BS352" s="11">
        <v>10</v>
      </c>
      <c r="BT352" s="11">
        <v>5</v>
      </c>
      <c r="BU352" s="11">
        <v>18</v>
      </c>
      <c r="BV352" s="11">
        <v>5</v>
      </c>
      <c r="BW352" s="11">
        <v>2</v>
      </c>
      <c r="BX352" s="11">
        <v>2</v>
      </c>
      <c r="BY352" s="11">
        <v>4</v>
      </c>
      <c r="BZ352" s="11">
        <v>12</v>
      </c>
      <c r="CA352" s="11">
        <v>5</v>
      </c>
      <c r="CB352" s="11">
        <v>5</v>
      </c>
      <c r="CC352" s="11">
        <v>5</v>
      </c>
      <c r="CD352" s="11">
        <v>4</v>
      </c>
      <c r="CE352" s="11">
        <v>6</v>
      </c>
      <c r="CF352" s="11">
        <v>3</v>
      </c>
      <c r="CG352" s="11">
        <v>1</v>
      </c>
      <c r="CH352" s="11">
        <v>21</v>
      </c>
      <c r="CI352" s="11" t="s">
        <v>158</v>
      </c>
      <c r="CJ352" s="11" t="s">
        <v>158</v>
      </c>
      <c r="CK352" s="11" t="s">
        <v>158</v>
      </c>
      <c r="CL352" s="11" t="s">
        <v>158</v>
      </c>
      <c r="CM352" s="11" t="s">
        <v>158</v>
      </c>
      <c r="CN352" s="11" t="s">
        <v>158</v>
      </c>
      <c r="CO352" s="11" t="s">
        <v>158</v>
      </c>
      <c r="CP352" s="11" t="s">
        <v>158</v>
      </c>
      <c r="CQ352" s="11" t="s">
        <v>158</v>
      </c>
      <c r="CR352" s="11" t="s">
        <v>158</v>
      </c>
      <c r="CS352" s="11" t="s">
        <v>158</v>
      </c>
      <c r="CT352" s="11" t="s">
        <v>158</v>
      </c>
      <c r="CU352" s="11" t="s">
        <v>158</v>
      </c>
      <c r="CV352" s="11" t="s">
        <v>154</v>
      </c>
      <c r="CW352" s="11" t="s">
        <v>154</v>
      </c>
      <c r="CX352" s="11" t="s">
        <v>154</v>
      </c>
      <c r="CY352" s="11" t="s">
        <v>154</v>
      </c>
      <c r="CZ352" s="11" t="s">
        <v>154</v>
      </c>
      <c r="DA352" s="11" t="s">
        <v>154</v>
      </c>
      <c r="DB352" s="11" t="s">
        <v>154</v>
      </c>
      <c r="DC352" s="11" t="s">
        <v>154</v>
      </c>
      <c r="DD352" s="11" t="s">
        <v>154</v>
      </c>
      <c r="DE352" s="11" t="s">
        <v>154</v>
      </c>
      <c r="DF352" s="11" t="s">
        <v>154</v>
      </c>
      <c r="DG352" s="11" t="s">
        <v>154</v>
      </c>
      <c r="DH352" s="11" t="s">
        <v>154</v>
      </c>
      <c r="DI352" s="11" t="s">
        <v>157</v>
      </c>
      <c r="DJ352" s="11" t="s">
        <v>157</v>
      </c>
      <c r="DK352" s="11" t="s">
        <v>157</v>
      </c>
      <c r="DL352" s="11" t="s">
        <v>157</v>
      </c>
      <c r="DM352" s="11" t="s">
        <v>157</v>
      </c>
      <c r="DN352" s="11" t="s">
        <v>157</v>
      </c>
      <c r="DO352" s="11" t="s">
        <v>157</v>
      </c>
      <c r="DP352" s="11" t="s">
        <v>157</v>
      </c>
      <c r="DQ352" s="11" t="s">
        <v>157</v>
      </c>
      <c r="DR352" s="11" t="s">
        <v>157</v>
      </c>
      <c r="DS352" s="11" t="s">
        <v>157</v>
      </c>
      <c r="DT352" s="11" t="s">
        <v>157</v>
      </c>
      <c r="DU352" s="11" t="s">
        <v>157</v>
      </c>
      <c r="DV352" s="11" t="b">
        <v>1</v>
      </c>
      <c r="DW352" s="11" t="b">
        <v>1</v>
      </c>
      <c r="DX352" s="11" t="b">
        <v>1</v>
      </c>
      <c r="DY352" s="11" t="b">
        <v>1</v>
      </c>
      <c r="DZ352" s="11" t="b">
        <v>0</v>
      </c>
      <c r="EA352" s="11" t="b">
        <v>0</v>
      </c>
      <c r="EB352" s="11" t="b">
        <v>1</v>
      </c>
      <c r="EC352" s="11" t="b">
        <v>1</v>
      </c>
      <c r="ED352" s="11" t="b">
        <v>1</v>
      </c>
      <c r="EE352" s="11" t="b">
        <v>1</v>
      </c>
      <c r="EF352" s="11" t="b">
        <v>1</v>
      </c>
      <c r="EG352" s="11" t="b">
        <v>0</v>
      </c>
      <c r="EH352" s="11" t="b">
        <v>0</v>
      </c>
      <c r="EI352" s="11">
        <v>3.0671E-2</v>
      </c>
      <c r="EJ352" s="11">
        <v>3.0509999999999999E-2</v>
      </c>
      <c r="EK352" s="11">
        <v>2.7966999999999999E-2</v>
      </c>
      <c r="EL352" s="11">
        <v>3.4215000000000002E-2</v>
      </c>
      <c r="EM352" s="11">
        <v>3.3043000000000003E-2</v>
      </c>
      <c r="EN352" s="11">
        <v>3.2724999999999997E-2</v>
      </c>
      <c r="EO352" s="11">
        <v>3.4972000000000003E-2</v>
      </c>
      <c r="EP352" s="11">
        <v>3.5880000000000002E-2</v>
      </c>
      <c r="EQ352" s="11">
        <v>3.5959999999999999E-2</v>
      </c>
      <c r="ER352" s="11">
        <v>4.3251999999999999E-2</v>
      </c>
      <c r="ES352" s="11">
        <v>4.2483E-2</v>
      </c>
      <c r="ET352" s="11">
        <v>1.0361E-2</v>
      </c>
      <c r="EU352" s="11">
        <v>1.6805E-2</v>
      </c>
      <c r="EV352" s="11" t="s">
        <v>238</v>
      </c>
      <c r="EW352" s="11" t="s">
        <v>233</v>
      </c>
    </row>
    <row r="353" spans="1:153" ht="12.75" x14ac:dyDescent="0.2">
      <c r="A353" s="11"/>
      <c r="B353" s="11">
        <v>40836018</v>
      </c>
      <c r="C353" s="11">
        <v>49679.386805555303</v>
      </c>
      <c r="D353" s="11" t="s">
        <v>153</v>
      </c>
      <c r="E353" s="11">
        <v>345600</v>
      </c>
      <c r="F353" s="11">
        <v>48030486</v>
      </c>
      <c r="G353" s="11">
        <v>49055.518750000803</v>
      </c>
      <c r="H353" s="11">
        <v>48546.311805554498</v>
      </c>
      <c r="I353" s="11">
        <v>296238</v>
      </c>
      <c r="J353" s="11">
        <v>1</v>
      </c>
      <c r="K353" s="11">
        <v>0</v>
      </c>
      <c r="L353" s="11">
        <v>0</v>
      </c>
      <c r="M353" s="11">
        <v>131</v>
      </c>
      <c r="N353" s="11">
        <v>130.5</v>
      </c>
      <c r="O353" s="11">
        <v>92</v>
      </c>
      <c r="P353" s="11">
        <v>99.61</v>
      </c>
      <c r="Q353" s="11">
        <v>180927</v>
      </c>
      <c r="R353" s="11" t="s">
        <v>154</v>
      </c>
      <c r="S353" s="11" t="s">
        <v>155</v>
      </c>
      <c r="T353" s="11" t="s">
        <v>156</v>
      </c>
      <c r="U353" s="11">
        <v>0</v>
      </c>
      <c r="V353" s="11" t="s">
        <v>154</v>
      </c>
      <c r="W353" s="11" t="s">
        <v>157</v>
      </c>
      <c r="X353" s="11"/>
      <c r="Y353" s="11">
        <v>0.5</v>
      </c>
      <c r="Z353" s="11">
        <v>10</v>
      </c>
      <c r="AA353" s="11">
        <v>10</v>
      </c>
      <c r="AB353" s="11">
        <v>10</v>
      </c>
      <c r="AC353" s="11">
        <v>10</v>
      </c>
      <c r="AD353" s="11">
        <v>10</v>
      </c>
      <c r="AE353" s="11">
        <v>10</v>
      </c>
      <c r="AF353" s="11">
        <v>10</v>
      </c>
      <c r="AG353" s="11">
        <v>10</v>
      </c>
      <c r="AH353" s="11">
        <v>10</v>
      </c>
      <c r="AI353" s="11">
        <v>10</v>
      </c>
      <c r="AJ353" s="11">
        <v>10</v>
      </c>
      <c r="AK353" s="11">
        <v>10</v>
      </c>
      <c r="AL353" s="11">
        <v>10</v>
      </c>
      <c r="AM353" s="11">
        <v>120.5</v>
      </c>
      <c r="AN353" s="11">
        <v>60</v>
      </c>
      <c r="AO353" s="11">
        <v>10</v>
      </c>
      <c r="AP353" s="11">
        <v>120</v>
      </c>
      <c r="AQ353" s="11">
        <v>60</v>
      </c>
      <c r="AR353" s="11">
        <v>40</v>
      </c>
      <c r="AS353" s="11">
        <v>0.5</v>
      </c>
      <c r="AT353" s="11">
        <v>130</v>
      </c>
      <c r="AU353" s="11">
        <v>297</v>
      </c>
      <c r="AV353" s="11">
        <v>8308</v>
      </c>
      <c r="AW353" s="11">
        <v>4868</v>
      </c>
      <c r="AX353" s="11">
        <v>1415</v>
      </c>
      <c r="AY353" s="11">
        <v>4685</v>
      </c>
      <c r="AZ353" s="11">
        <v>10584</v>
      </c>
      <c r="BA353" s="11">
        <v>3406</v>
      </c>
      <c r="BB353" s="11">
        <v>16966</v>
      </c>
      <c r="BC353" s="11">
        <v>9808</v>
      </c>
      <c r="BD353" s="11">
        <v>2599</v>
      </c>
      <c r="BE353" s="11">
        <v>32043</v>
      </c>
      <c r="BF353" s="11">
        <v>4165</v>
      </c>
      <c r="BG353" s="11">
        <v>5719</v>
      </c>
      <c r="BH353" s="11">
        <v>10323</v>
      </c>
      <c r="BI353" s="11">
        <v>11</v>
      </c>
      <c r="BJ353" s="11">
        <v>11</v>
      </c>
      <c r="BK353" s="11">
        <v>10</v>
      </c>
      <c r="BL353" s="11">
        <v>12</v>
      </c>
      <c r="BM353" s="11">
        <v>8</v>
      </c>
      <c r="BN353" s="11">
        <v>10</v>
      </c>
      <c r="BO353" s="11">
        <v>16</v>
      </c>
      <c r="BP353" s="11">
        <v>12</v>
      </c>
      <c r="BQ353" s="11">
        <v>10</v>
      </c>
      <c r="BR353" s="11">
        <v>10</v>
      </c>
      <c r="BS353" s="11">
        <v>12</v>
      </c>
      <c r="BT353" s="11">
        <v>17</v>
      </c>
      <c r="BU353" s="11">
        <v>24</v>
      </c>
      <c r="BV353" s="11">
        <v>36</v>
      </c>
      <c r="BW353" s="11">
        <v>31</v>
      </c>
      <c r="BX353" s="11">
        <v>17</v>
      </c>
      <c r="BY353" s="11">
        <v>25</v>
      </c>
      <c r="BZ353" s="11">
        <v>88</v>
      </c>
      <c r="CA353" s="11">
        <v>46</v>
      </c>
      <c r="CB353" s="11">
        <v>99</v>
      </c>
      <c r="CC353" s="11">
        <v>63</v>
      </c>
      <c r="CD353" s="11">
        <v>13</v>
      </c>
      <c r="CE353" s="11">
        <v>133</v>
      </c>
      <c r="CF353" s="11">
        <v>35</v>
      </c>
      <c r="CG353" s="11">
        <v>63</v>
      </c>
      <c r="CH353" s="11">
        <v>32</v>
      </c>
      <c r="CI353" s="11" t="s">
        <v>158</v>
      </c>
      <c r="CJ353" s="11" t="s">
        <v>158</v>
      </c>
      <c r="CK353" s="11" t="s">
        <v>158</v>
      </c>
      <c r="CL353" s="11" t="s">
        <v>158</v>
      </c>
      <c r="CM353" s="11" t="s">
        <v>158</v>
      </c>
      <c r="CN353" s="11" t="s">
        <v>158</v>
      </c>
      <c r="CO353" s="11" t="s">
        <v>158</v>
      </c>
      <c r="CP353" s="11" t="s">
        <v>158</v>
      </c>
      <c r="CQ353" s="11" t="s">
        <v>158</v>
      </c>
      <c r="CR353" s="11" t="s">
        <v>158</v>
      </c>
      <c r="CS353" s="11" t="s">
        <v>158</v>
      </c>
      <c r="CT353" s="11" t="s">
        <v>158</v>
      </c>
      <c r="CU353" s="11" t="s">
        <v>158</v>
      </c>
      <c r="CV353" s="11" t="s">
        <v>154</v>
      </c>
      <c r="CW353" s="11" t="s">
        <v>154</v>
      </c>
      <c r="CX353" s="11" t="s">
        <v>154</v>
      </c>
      <c r="CY353" s="11" t="s">
        <v>154</v>
      </c>
      <c r="CZ353" s="11" t="s">
        <v>154</v>
      </c>
      <c r="DA353" s="11" t="s">
        <v>154</v>
      </c>
      <c r="DB353" s="11" t="s">
        <v>154</v>
      </c>
      <c r="DC353" s="11" t="s">
        <v>154</v>
      </c>
      <c r="DD353" s="11" t="s">
        <v>154</v>
      </c>
      <c r="DE353" s="11" t="s">
        <v>154</v>
      </c>
      <c r="DF353" s="11" t="s">
        <v>154</v>
      </c>
      <c r="DG353" s="11" t="s">
        <v>154</v>
      </c>
      <c r="DH353" s="11" t="s">
        <v>154</v>
      </c>
      <c r="DI353" s="11" t="s">
        <v>157</v>
      </c>
      <c r="DJ353" s="11" t="s">
        <v>157</v>
      </c>
      <c r="DK353" s="11" t="s">
        <v>157</v>
      </c>
      <c r="DL353" s="11" t="s">
        <v>157</v>
      </c>
      <c r="DM353" s="11" t="s">
        <v>157</v>
      </c>
      <c r="DN353" s="11" t="s">
        <v>157</v>
      </c>
      <c r="DO353" s="11" t="s">
        <v>157</v>
      </c>
      <c r="DP353" s="11" t="s">
        <v>157</v>
      </c>
      <c r="DQ353" s="11" t="s">
        <v>157</v>
      </c>
      <c r="DR353" s="11" t="s">
        <v>157</v>
      </c>
      <c r="DS353" s="11" t="s">
        <v>157</v>
      </c>
      <c r="DT353" s="11" t="s">
        <v>157</v>
      </c>
      <c r="DU353" s="11" t="s">
        <v>157</v>
      </c>
      <c r="DV353" s="11" t="b">
        <v>1</v>
      </c>
      <c r="DW353" s="11" t="b">
        <v>1</v>
      </c>
      <c r="DX353" s="11" t="b">
        <v>1</v>
      </c>
      <c r="DY353" s="11" t="b">
        <v>1</v>
      </c>
      <c r="DZ353" s="11" t="b">
        <v>1</v>
      </c>
      <c r="EA353" s="11" t="b">
        <v>1</v>
      </c>
      <c r="EB353" s="11" t="b">
        <v>1</v>
      </c>
      <c r="EC353" s="11" t="b">
        <v>1</v>
      </c>
      <c r="ED353" s="11" t="b">
        <v>1</v>
      </c>
      <c r="EE353" s="11" t="b">
        <v>1</v>
      </c>
      <c r="EF353" s="11" t="b">
        <v>1</v>
      </c>
      <c r="EG353" s="11" t="b">
        <v>1</v>
      </c>
      <c r="EH353" s="11" t="b">
        <v>1</v>
      </c>
      <c r="EI353" s="11">
        <v>1.3103E-2</v>
      </c>
      <c r="EJ353" s="11">
        <v>1.4944000000000001E-2</v>
      </c>
      <c r="EK353" s="11">
        <v>2.9090000000000001E-2</v>
      </c>
      <c r="EL353" s="11">
        <v>3.5864E-2</v>
      </c>
      <c r="EM353" s="11">
        <v>3.3445999999999997E-2</v>
      </c>
      <c r="EN353" s="11">
        <v>1.4142E-2</v>
      </c>
      <c r="EO353" s="11">
        <v>1.8818000000000001E-2</v>
      </c>
      <c r="EP353" s="11">
        <v>3.5948000000000001E-2</v>
      </c>
      <c r="EQ353" s="11">
        <v>3.2114999999999998E-2</v>
      </c>
      <c r="ER353" s="11">
        <v>3.9017999999999997E-2</v>
      </c>
      <c r="ES353" s="11">
        <v>4.1669999999999999E-2</v>
      </c>
      <c r="ET353" s="11">
        <v>4.9572999999999999E-2</v>
      </c>
      <c r="EU353" s="11">
        <v>1.9712E-2</v>
      </c>
      <c r="EV353" s="11" t="s">
        <v>209</v>
      </c>
      <c r="EW353" s="11" t="s">
        <v>381</v>
      </c>
    </row>
    <row r="354" spans="1:153" ht="12.75" x14ac:dyDescent="0.2">
      <c r="A354" s="11"/>
      <c r="B354" s="11">
        <v>66853454</v>
      </c>
      <c r="C354" s="11">
        <v>47837.045138888701</v>
      </c>
      <c r="D354" s="11" t="s">
        <v>153</v>
      </c>
      <c r="E354" s="11">
        <v>345600</v>
      </c>
      <c r="F354" s="11">
        <v>73032480</v>
      </c>
      <c r="G354" s="11">
        <v>52808.245138890299</v>
      </c>
      <c r="H354" s="11">
        <v>51859.458333331502</v>
      </c>
      <c r="I354" s="11">
        <v>179933</v>
      </c>
      <c r="J354" s="11">
        <v>1</v>
      </c>
      <c r="K354" s="11">
        <v>7</v>
      </c>
      <c r="L354" s="11">
        <v>65154</v>
      </c>
      <c r="M354" s="11">
        <v>131</v>
      </c>
      <c r="N354" s="11">
        <v>131</v>
      </c>
      <c r="O354" s="11">
        <v>92</v>
      </c>
      <c r="P354" s="11">
        <v>100</v>
      </c>
      <c r="Q354" s="11">
        <v>42720</v>
      </c>
      <c r="R354" s="11" t="s">
        <v>154</v>
      </c>
      <c r="S354" s="11" t="s">
        <v>155</v>
      </c>
      <c r="T354" s="11" t="s">
        <v>208</v>
      </c>
      <c r="U354" s="11">
        <v>0</v>
      </c>
      <c r="V354" s="11" t="s">
        <v>154</v>
      </c>
      <c r="W354" s="11" t="s">
        <v>157</v>
      </c>
      <c r="X354" s="11">
        <v>3</v>
      </c>
      <c r="Y354" s="11">
        <v>1</v>
      </c>
      <c r="Z354" s="11">
        <v>10</v>
      </c>
      <c r="AA354" s="11">
        <v>10</v>
      </c>
      <c r="AB354" s="11">
        <v>10</v>
      </c>
      <c r="AC354" s="11">
        <v>10</v>
      </c>
      <c r="AD354" s="11">
        <v>10</v>
      </c>
      <c r="AE354" s="11">
        <v>10</v>
      </c>
      <c r="AF354" s="11">
        <v>10</v>
      </c>
      <c r="AG354" s="11">
        <v>10</v>
      </c>
      <c r="AH354" s="11">
        <v>10</v>
      </c>
      <c r="AI354" s="11">
        <v>10</v>
      </c>
      <c r="AJ354" s="11">
        <v>10</v>
      </c>
      <c r="AK354" s="11">
        <v>10</v>
      </c>
      <c r="AL354" s="11">
        <v>10</v>
      </c>
      <c r="AM354" s="11">
        <v>121</v>
      </c>
      <c r="AN354" s="11">
        <v>60</v>
      </c>
      <c r="AO354" s="11">
        <v>10</v>
      </c>
      <c r="AP354" s="11">
        <v>120</v>
      </c>
      <c r="AQ354" s="11">
        <v>60</v>
      </c>
      <c r="AR354" s="11">
        <v>40</v>
      </c>
      <c r="AS354" s="11">
        <v>1</v>
      </c>
      <c r="AT354" s="11">
        <v>130</v>
      </c>
      <c r="AU354" s="11">
        <v>449</v>
      </c>
      <c r="AV354" s="11">
        <v>16499</v>
      </c>
      <c r="AW354" s="11">
        <v>1672</v>
      </c>
      <c r="AX354" s="11">
        <v>1906</v>
      </c>
      <c r="AY354" s="11">
        <v>585</v>
      </c>
      <c r="AZ354" s="11">
        <v>2454</v>
      </c>
      <c r="BA354" s="11">
        <v>2886</v>
      </c>
      <c r="BB354" s="11">
        <v>5984</v>
      </c>
      <c r="BC354" s="11">
        <v>13608</v>
      </c>
      <c r="BD354" s="11">
        <v>40749</v>
      </c>
      <c r="BE354" s="11">
        <v>14864</v>
      </c>
      <c r="BF354" s="11">
        <v>7120</v>
      </c>
      <c r="BG354" s="11">
        <v>23327</v>
      </c>
      <c r="BH354" s="11">
        <v>2600</v>
      </c>
      <c r="BI354" s="11">
        <v>19</v>
      </c>
      <c r="BJ354" s="11">
        <v>19</v>
      </c>
      <c r="BK354" s="11">
        <v>18</v>
      </c>
      <c r="BL354" s="11">
        <v>25</v>
      </c>
      <c r="BM354" s="11">
        <v>22</v>
      </c>
      <c r="BN354" s="11">
        <v>19</v>
      </c>
      <c r="BO354" s="11">
        <v>29</v>
      </c>
      <c r="BP354" s="11">
        <v>27</v>
      </c>
      <c r="BQ354" s="11">
        <v>20</v>
      </c>
      <c r="BR354" s="11">
        <v>23</v>
      </c>
      <c r="BS354" s="11">
        <v>31</v>
      </c>
      <c r="BT354" s="11">
        <v>39</v>
      </c>
      <c r="BU354" s="11">
        <v>51</v>
      </c>
      <c r="BV354" s="11">
        <v>36</v>
      </c>
      <c r="BW354" s="11">
        <v>10</v>
      </c>
      <c r="BX354" s="11">
        <v>6</v>
      </c>
      <c r="BY354" s="11">
        <v>7</v>
      </c>
      <c r="BZ354" s="11">
        <v>8</v>
      </c>
      <c r="CA354" s="11">
        <v>15</v>
      </c>
      <c r="CB354" s="11">
        <v>10</v>
      </c>
      <c r="CC354" s="11">
        <v>23</v>
      </c>
      <c r="CD354" s="11">
        <v>46</v>
      </c>
      <c r="CE354" s="11">
        <v>29</v>
      </c>
      <c r="CF354" s="11">
        <v>28</v>
      </c>
      <c r="CG354" s="11">
        <v>55</v>
      </c>
      <c r="CH354" s="11">
        <v>13</v>
      </c>
      <c r="CI354" s="11" t="s">
        <v>158</v>
      </c>
      <c r="CJ354" s="11" t="s">
        <v>158</v>
      </c>
      <c r="CK354" s="11" t="s">
        <v>158</v>
      </c>
      <c r="CL354" s="11" t="s">
        <v>158</v>
      </c>
      <c r="CM354" s="11" t="s">
        <v>158</v>
      </c>
      <c r="CN354" s="11" t="s">
        <v>158</v>
      </c>
      <c r="CO354" s="11" t="s">
        <v>158</v>
      </c>
      <c r="CP354" s="11" t="s">
        <v>158</v>
      </c>
      <c r="CQ354" s="11" t="s">
        <v>158</v>
      </c>
      <c r="CR354" s="11" t="s">
        <v>158</v>
      </c>
      <c r="CS354" s="11" t="s">
        <v>158</v>
      </c>
      <c r="CT354" s="11" t="s">
        <v>158</v>
      </c>
      <c r="CU354" s="11" t="s">
        <v>158</v>
      </c>
      <c r="CV354" s="11" t="s">
        <v>154</v>
      </c>
      <c r="CW354" s="11" t="s">
        <v>154</v>
      </c>
      <c r="CX354" s="11" t="s">
        <v>154</v>
      </c>
      <c r="CY354" s="11" t="s">
        <v>154</v>
      </c>
      <c r="CZ354" s="11" t="s">
        <v>154</v>
      </c>
      <c r="DA354" s="11" t="s">
        <v>154</v>
      </c>
      <c r="DB354" s="11" t="s">
        <v>154</v>
      </c>
      <c r="DC354" s="11" t="s">
        <v>154</v>
      </c>
      <c r="DD354" s="11" t="s">
        <v>154</v>
      </c>
      <c r="DE354" s="11" t="s">
        <v>154</v>
      </c>
      <c r="DF354" s="11" t="s">
        <v>154</v>
      </c>
      <c r="DG354" s="11" t="s">
        <v>154</v>
      </c>
      <c r="DH354" s="11" t="s">
        <v>154</v>
      </c>
      <c r="DI354" s="11" t="s">
        <v>157</v>
      </c>
      <c r="DJ354" s="11" t="s">
        <v>157</v>
      </c>
      <c r="DK354" s="11" t="s">
        <v>157</v>
      </c>
      <c r="DL354" s="11" t="s">
        <v>157</v>
      </c>
      <c r="DM354" s="11" t="s">
        <v>157</v>
      </c>
      <c r="DN354" s="11" t="s">
        <v>157</v>
      </c>
      <c r="DO354" s="11" t="s">
        <v>157</v>
      </c>
      <c r="DP354" s="11" t="s">
        <v>157</v>
      </c>
      <c r="DQ354" s="11" t="s">
        <v>157</v>
      </c>
      <c r="DR354" s="11" t="s">
        <v>157</v>
      </c>
      <c r="DS354" s="11" t="s">
        <v>157</v>
      </c>
      <c r="DT354" s="11" t="s">
        <v>157</v>
      </c>
      <c r="DU354" s="11" t="s">
        <v>157</v>
      </c>
      <c r="DV354" s="11" t="b">
        <v>1</v>
      </c>
      <c r="DW354" s="11" t="b">
        <v>1</v>
      </c>
      <c r="DX354" s="11" t="b">
        <v>1</v>
      </c>
      <c r="DY354" s="11" t="b">
        <v>1</v>
      </c>
      <c r="DZ354" s="11" t="b">
        <v>1</v>
      </c>
      <c r="EA354" s="11" t="b">
        <v>1</v>
      </c>
      <c r="EB354" s="11" t="b">
        <v>1</v>
      </c>
      <c r="EC354" s="11" t="b">
        <v>1</v>
      </c>
      <c r="ED354" s="11" t="b">
        <v>1</v>
      </c>
      <c r="EE354" s="11" t="b">
        <v>1</v>
      </c>
      <c r="EF354" s="11" t="b">
        <v>1</v>
      </c>
      <c r="EG354" s="11" t="b">
        <v>1</v>
      </c>
      <c r="EH354" s="11" t="b">
        <v>1</v>
      </c>
      <c r="EI354" s="11">
        <v>7.2570999999999997E-2</v>
      </c>
      <c r="EJ354" s="11">
        <v>9.8748000000000002E-2</v>
      </c>
      <c r="EK354" s="11">
        <v>8.4578E-2</v>
      </c>
      <c r="EL354" s="11">
        <v>6.5243999999999996E-2</v>
      </c>
      <c r="EM354" s="11">
        <v>8.8958999999999996E-2</v>
      </c>
      <c r="EN354" s="11">
        <v>0.18426500000000001</v>
      </c>
      <c r="EO354" s="11">
        <v>0.23830699999999999</v>
      </c>
      <c r="EP354" s="11">
        <v>3.6017E-2</v>
      </c>
      <c r="EQ354" s="11">
        <v>5.2149000000000001E-2</v>
      </c>
      <c r="ER354" s="11">
        <v>0.122376</v>
      </c>
      <c r="ES354" s="11">
        <v>0.12119099999999999</v>
      </c>
      <c r="ET354" s="11">
        <v>2.9943999999999998E-2</v>
      </c>
      <c r="EU354" s="11">
        <v>0.13212099999999999</v>
      </c>
      <c r="EV354" s="11" t="s">
        <v>491</v>
      </c>
      <c r="EW354" s="11" t="s">
        <v>315</v>
      </c>
    </row>
    <row r="355" spans="1:153" ht="12.75" x14ac:dyDescent="0.2">
      <c r="A355" s="11"/>
      <c r="B355" s="11">
        <v>48908514</v>
      </c>
      <c r="C355" s="11">
        <v>46937.806944444303</v>
      </c>
      <c r="D355" s="11" t="s">
        <v>153</v>
      </c>
      <c r="E355" s="11">
        <v>345600</v>
      </c>
      <c r="F355" s="11">
        <v>56028110</v>
      </c>
      <c r="G355" s="11">
        <v>50259.602083334299</v>
      </c>
      <c r="H355" s="11">
        <v>49609.353472220901</v>
      </c>
      <c r="I355" s="11">
        <v>3130</v>
      </c>
      <c r="J355" s="11">
        <v>1</v>
      </c>
      <c r="K355" s="11">
        <v>0</v>
      </c>
      <c r="L355" s="11">
        <v>0</v>
      </c>
      <c r="M355" s="11">
        <v>131</v>
      </c>
      <c r="N355" s="11">
        <v>131</v>
      </c>
      <c r="O355" s="11">
        <v>92</v>
      </c>
      <c r="P355" s="11">
        <v>100</v>
      </c>
      <c r="Q355" s="11">
        <v>0</v>
      </c>
      <c r="R355" s="11" t="s">
        <v>154</v>
      </c>
      <c r="S355" s="11" t="s">
        <v>155</v>
      </c>
      <c r="T355" s="11" t="s">
        <v>208</v>
      </c>
      <c r="U355" s="11">
        <v>0</v>
      </c>
      <c r="V355" s="11" t="s">
        <v>154</v>
      </c>
      <c r="W355" s="11" t="s">
        <v>157</v>
      </c>
      <c r="X355" s="11">
        <v>5</v>
      </c>
      <c r="Y355" s="11">
        <v>1</v>
      </c>
      <c r="Z355" s="11">
        <v>10</v>
      </c>
      <c r="AA355" s="11">
        <v>10</v>
      </c>
      <c r="AB355" s="11">
        <v>10</v>
      </c>
      <c r="AC355" s="11">
        <v>10</v>
      </c>
      <c r="AD355" s="11">
        <v>10</v>
      </c>
      <c r="AE355" s="11">
        <v>10</v>
      </c>
      <c r="AF355" s="11">
        <v>10</v>
      </c>
      <c r="AG355" s="11">
        <v>10</v>
      </c>
      <c r="AH355" s="11">
        <v>10</v>
      </c>
      <c r="AI355" s="11">
        <v>10</v>
      </c>
      <c r="AJ355" s="11">
        <v>10</v>
      </c>
      <c r="AK355" s="11">
        <v>10</v>
      </c>
      <c r="AL355" s="11">
        <v>10</v>
      </c>
      <c r="AM355" s="11">
        <v>121</v>
      </c>
      <c r="AN355" s="11">
        <v>60</v>
      </c>
      <c r="AO355" s="11">
        <v>10</v>
      </c>
      <c r="AP355" s="11">
        <v>120</v>
      </c>
      <c r="AQ355" s="11">
        <v>60</v>
      </c>
      <c r="AR355" s="11">
        <v>40</v>
      </c>
      <c r="AS355" s="11">
        <v>1</v>
      </c>
      <c r="AT355" s="11">
        <v>130</v>
      </c>
      <c r="AU355" s="11">
        <v>123</v>
      </c>
      <c r="AV355" s="11">
        <v>62</v>
      </c>
      <c r="AW355" s="11">
        <v>46</v>
      </c>
      <c r="AX355" s="11">
        <v>134</v>
      </c>
      <c r="AY355" s="11">
        <v>76</v>
      </c>
      <c r="AZ355" s="11">
        <v>30</v>
      </c>
      <c r="BA355" s="11">
        <v>882</v>
      </c>
      <c r="BB355" s="11">
        <v>1153</v>
      </c>
      <c r="BC355" s="11">
        <v>38</v>
      </c>
      <c r="BD355" s="11">
        <v>28</v>
      </c>
      <c r="BE355" s="11">
        <v>32</v>
      </c>
      <c r="BF355" s="11">
        <v>254</v>
      </c>
      <c r="BG355" s="11">
        <v>169</v>
      </c>
      <c r="BH355" s="11">
        <v>48</v>
      </c>
      <c r="BI355" s="11">
        <v>10</v>
      </c>
      <c r="BJ355" s="11">
        <v>10</v>
      </c>
      <c r="BK355" s="11">
        <v>9</v>
      </c>
      <c r="BL355" s="11">
        <v>11</v>
      </c>
      <c r="BM355" s="11">
        <v>9</v>
      </c>
      <c r="BN355" s="11">
        <v>10</v>
      </c>
      <c r="BO355" s="11">
        <v>12</v>
      </c>
      <c r="BP355" s="11">
        <v>11</v>
      </c>
      <c r="BQ355" s="11">
        <v>10</v>
      </c>
      <c r="BR355" s="11">
        <v>11</v>
      </c>
      <c r="BS355" s="11">
        <v>11</v>
      </c>
      <c r="BT355" s="11">
        <v>19</v>
      </c>
      <c r="BU355" s="11">
        <v>24</v>
      </c>
      <c r="BV355" s="11">
        <v>2</v>
      </c>
      <c r="BW355" s="11">
        <v>2</v>
      </c>
      <c r="BX355" s="11">
        <v>3</v>
      </c>
      <c r="BY355" s="11">
        <v>2</v>
      </c>
      <c r="BZ355" s="11">
        <v>2</v>
      </c>
      <c r="CA355" s="11">
        <v>13</v>
      </c>
      <c r="CB355" s="11">
        <v>5</v>
      </c>
      <c r="CC355" s="11">
        <v>2</v>
      </c>
      <c r="CD355" s="11">
        <v>2</v>
      </c>
      <c r="CE355" s="11">
        <v>2</v>
      </c>
      <c r="CF355" s="11">
        <v>3</v>
      </c>
      <c r="CG355" s="11">
        <v>4</v>
      </c>
      <c r="CH355" s="11">
        <v>2</v>
      </c>
      <c r="CI355" s="11" t="s">
        <v>158</v>
      </c>
      <c r="CJ355" s="11" t="s">
        <v>158</v>
      </c>
      <c r="CK355" s="11" t="s">
        <v>158</v>
      </c>
      <c r="CL355" s="11" t="s">
        <v>158</v>
      </c>
      <c r="CM355" s="11" t="s">
        <v>158</v>
      </c>
      <c r="CN355" s="11" t="s">
        <v>158</v>
      </c>
      <c r="CO355" s="11" t="s">
        <v>158</v>
      </c>
      <c r="CP355" s="11" t="s">
        <v>158</v>
      </c>
      <c r="CQ355" s="11" t="s">
        <v>158</v>
      </c>
      <c r="CR355" s="11" t="s">
        <v>158</v>
      </c>
      <c r="CS355" s="11" t="s">
        <v>158</v>
      </c>
      <c r="CT355" s="11" t="s">
        <v>158</v>
      </c>
      <c r="CU355" s="11" t="s">
        <v>158</v>
      </c>
      <c r="CV355" s="11" t="s">
        <v>154</v>
      </c>
      <c r="CW355" s="11" t="s">
        <v>154</v>
      </c>
      <c r="CX355" s="11" t="s">
        <v>154</v>
      </c>
      <c r="CY355" s="11" t="s">
        <v>154</v>
      </c>
      <c r="CZ355" s="11" t="s">
        <v>154</v>
      </c>
      <c r="DA355" s="11" t="s">
        <v>154</v>
      </c>
      <c r="DB355" s="11" t="s">
        <v>154</v>
      </c>
      <c r="DC355" s="11" t="s">
        <v>154</v>
      </c>
      <c r="DD355" s="11" t="s">
        <v>154</v>
      </c>
      <c r="DE355" s="11" t="s">
        <v>154</v>
      </c>
      <c r="DF355" s="11" t="s">
        <v>154</v>
      </c>
      <c r="DG355" s="11" t="s">
        <v>154</v>
      </c>
      <c r="DH355" s="11" t="s">
        <v>154</v>
      </c>
      <c r="DI355" s="11" t="s">
        <v>157</v>
      </c>
      <c r="DJ355" s="11" t="s">
        <v>157</v>
      </c>
      <c r="DK355" s="11" t="s">
        <v>157</v>
      </c>
      <c r="DL355" s="11" t="s">
        <v>157</v>
      </c>
      <c r="DM355" s="11" t="s">
        <v>157</v>
      </c>
      <c r="DN355" s="11" t="s">
        <v>157</v>
      </c>
      <c r="DO355" s="11" t="s">
        <v>157</v>
      </c>
      <c r="DP355" s="11" t="s">
        <v>157</v>
      </c>
      <c r="DQ355" s="11" t="s">
        <v>157</v>
      </c>
      <c r="DR355" s="11" t="s">
        <v>157</v>
      </c>
      <c r="DS355" s="11" t="s">
        <v>157</v>
      </c>
      <c r="DT355" s="11" t="s">
        <v>157</v>
      </c>
      <c r="DU355" s="11" t="s">
        <v>157</v>
      </c>
      <c r="DV355" s="11" t="b">
        <v>1</v>
      </c>
      <c r="DW355" s="11" t="b">
        <v>1</v>
      </c>
      <c r="DX355" s="11" t="b">
        <v>1</v>
      </c>
      <c r="DY355" s="11" t="b">
        <v>1</v>
      </c>
      <c r="DZ355" s="11" t="b">
        <v>1</v>
      </c>
      <c r="EA355" s="11" t="b">
        <v>1</v>
      </c>
      <c r="EB355" s="11" t="b">
        <v>1</v>
      </c>
      <c r="EC355" s="11" t="b">
        <v>1</v>
      </c>
      <c r="ED355" s="11" t="b">
        <v>1</v>
      </c>
      <c r="EE355" s="11" t="b">
        <v>1</v>
      </c>
      <c r="EF355" s="11" t="b">
        <v>1</v>
      </c>
      <c r="EG355" s="11" t="b">
        <v>1</v>
      </c>
      <c r="EH355" s="11" t="b">
        <v>1</v>
      </c>
      <c r="EI355" s="11">
        <v>2.9227E-2</v>
      </c>
      <c r="EJ355" s="11">
        <v>0.12482799999999999</v>
      </c>
      <c r="EK355" s="11">
        <v>4.6449999999999998E-2</v>
      </c>
      <c r="EL355" s="11">
        <v>3.7324999999999997E-2</v>
      </c>
      <c r="EM355" s="11">
        <v>3.7862E-2</v>
      </c>
      <c r="EN355" s="11">
        <v>3.8259000000000001E-2</v>
      </c>
      <c r="EO355" s="11">
        <v>4.5444999999999999E-2</v>
      </c>
      <c r="EP355" s="11">
        <v>3.6032000000000002E-2</v>
      </c>
      <c r="EQ355" s="11">
        <v>3.0474999999999999E-2</v>
      </c>
      <c r="ER355" s="11">
        <v>3.7518999999999997E-2</v>
      </c>
      <c r="ES355" s="11">
        <v>3.3474999999999998E-2</v>
      </c>
      <c r="ET355" s="11">
        <v>4.3614E-2</v>
      </c>
      <c r="EU355" s="11">
        <v>3.0941E-2</v>
      </c>
      <c r="EV355" s="11" t="s">
        <v>382</v>
      </c>
      <c r="EW355" s="11" t="s">
        <v>234</v>
      </c>
    </row>
    <row r="356" spans="1:153" ht="12.75" x14ac:dyDescent="0.2">
      <c r="A356" s="11"/>
      <c r="B356" s="11">
        <v>45381894</v>
      </c>
      <c r="C356" s="11">
        <v>48560.822222221999</v>
      </c>
      <c r="D356" s="11" t="s">
        <v>153</v>
      </c>
      <c r="E356" s="11">
        <v>345600</v>
      </c>
      <c r="F356" s="11">
        <v>52144360</v>
      </c>
      <c r="G356" s="11">
        <v>49677.628472223099</v>
      </c>
      <c r="H356" s="11">
        <v>49095.549999998802</v>
      </c>
      <c r="I356" s="11">
        <v>91673</v>
      </c>
      <c r="J356" s="11">
        <v>1</v>
      </c>
      <c r="K356" s="11">
        <v>170</v>
      </c>
      <c r="L356" s="11">
        <v>66114</v>
      </c>
      <c r="M356" s="11">
        <v>131</v>
      </c>
      <c r="N356" s="11">
        <v>131</v>
      </c>
      <c r="O356" s="11">
        <v>92</v>
      </c>
      <c r="P356" s="11">
        <v>100</v>
      </c>
      <c r="Q356" s="11">
        <v>66714</v>
      </c>
      <c r="R356" s="11" t="s">
        <v>154</v>
      </c>
      <c r="S356" s="11" t="s">
        <v>155</v>
      </c>
      <c r="T356" s="11" t="s">
        <v>208</v>
      </c>
      <c r="U356" s="11">
        <v>0</v>
      </c>
      <c r="V356" s="11" t="s">
        <v>154</v>
      </c>
      <c r="W356" s="11" t="s">
        <v>157</v>
      </c>
      <c r="X356" s="11">
        <v>4</v>
      </c>
      <c r="Y356" s="11">
        <v>1</v>
      </c>
      <c r="Z356" s="11">
        <v>10</v>
      </c>
      <c r="AA356" s="11">
        <v>10</v>
      </c>
      <c r="AB356" s="11">
        <v>10</v>
      </c>
      <c r="AC356" s="11">
        <v>10</v>
      </c>
      <c r="AD356" s="11">
        <v>10</v>
      </c>
      <c r="AE356" s="11">
        <v>10</v>
      </c>
      <c r="AF356" s="11">
        <v>10</v>
      </c>
      <c r="AG356" s="11">
        <v>10</v>
      </c>
      <c r="AH356" s="11">
        <v>10</v>
      </c>
      <c r="AI356" s="11">
        <v>10</v>
      </c>
      <c r="AJ356" s="11">
        <v>10</v>
      </c>
      <c r="AK356" s="11">
        <v>10</v>
      </c>
      <c r="AL356" s="11">
        <v>10</v>
      </c>
      <c r="AM356" s="11">
        <v>121</v>
      </c>
      <c r="AN356" s="11">
        <v>60</v>
      </c>
      <c r="AO356" s="11">
        <v>10</v>
      </c>
      <c r="AP356" s="11">
        <v>120</v>
      </c>
      <c r="AQ356" s="11">
        <v>60</v>
      </c>
      <c r="AR356" s="11">
        <v>40</v>
      </c>
      <c r="AS356" s="11">
        <v>1</v>
      </c>
      <c r="AT356" s="11">
        <v>130</v>
      </c>
      <c r="AU356" s="11">
        <v>219</v>
      </c>
      <c r="AV356" s="11">
        <v>960</v>
      </c>
      <c r="AW356" s="11">
        <v>537</v>
      </c>
      <c r="AX356" s="11">
        <v>2348</v>
      </c>
      <c r="AY356" s="11">
        <v>786</v>
      </c>
      <c r="AZ356" s="11">
        <v>1361</v>
      </c>
      <c r="BA356" s="11">
        <v>416</v>
      </c>
      <c r="BB356" s="11">
        <v>666</v>
      </c>
      <c r="BC356" s="11">
        <v>762</v>
      </c>
      <c r="BD356" s="11">
        <v>296</v>
      </c>
      <c r="BE356" s="11">
        <v>324</v>
      </c>
      <c r="BF356" s="11">
        <v>889</v>
      </c>
      <c r="BG356" s="11">
        <v>14571</v>
      </c>
      <c r="BH356" s="11">
        <v>770</v>
      </c>
      <c r="BI356" s="11">
        <v>8</v>
      </c>
      <c r="BJ356" s="11">
        <v>10</v>
      </c>
      <c r="BK356" s="11">
        <v>4</v>
      </c>
      <c r="BL356" s="11">
        <v>9</v>
      </c>
      <c r="BM356" s="11">
        <v>8</v>
      </c>
      <c r="BN356" s="11">
        <v>9</v>
      </c>
      <c r="BO356" s="11">
        <v>11</v>
      </c>
      <c r="BP356" s="11">
        <v>19</v>
      </c>
      <c r="BQ356" s="11">
        <v>8</v>
      </c>
      <c r="BR356" s="11">
        <v>9</v>
      </c>
      <c r="BS356" s="11">
        <v>13</v>
      </c>
      <c r="BT356" s="11">
        <v>40</v>
      </c>
      <c r="BU356" s="11">
        <v>34</v>
      </c>
      <c r="BV356" s="11">
        <v>11</v>
      </c>
      <c r="BW356" s="11">
        <v>8</v>
      </c>
      <c r="BX356" s="11">
        <v>7</v>
      </c>
      <c r="BY356" s="11">
        <v>4</v>
      </c>
      <c r="BZ356" s="11">
        <v>7</v>
      </c>
      <c r="CA356" s="11">
        <v>7</v>
      </c>
      <c r="CB356" s="11">
        <v>7</v>
      </c>
      <c r="CC356" s="11">
        <v>6</v>
      </c>
      <c r="CD356" s="11">
        <v>4</v>
      </c>
      <c r="CE356" s="11">
        <v>4</v>
      </c>
      <c r="CF356" s="11">
        <v>5</v>
      </c>
      <c r="CG356" s="11">
        <v>23</v>
      </c>
      <c r="CH356" s="11">
        <v>4</v>
      </c>
      <c r="CI356" s="11" t="s">
        <v>158</v>
      </c>
      <c r="CJ356" s="11" t="s">
        <v>158</v>
      </c>
      <c r="CK356" s="11" t="s">
        <v>158</v>
      </c>
      <c r="CL356" s="11" t="s">
        <v>158</v>
      </c>
      <c r="CM356" s="11" t="s">
        <v>158</v>
      </c>
      <c r="CN356" s="11" t="s">
        <v>158</v>
      </c>
      <c r="CO356" s="11" t="s">
        <v>158</v>
      </c>
      <c r="CP356" s="11" t="s">
        <v>158</v>
      </c>
      <c r="CQ356" s="11" t="s">
        <v>158</v>
      </c>
      <c r="CR356" s="11" t="s">
        <v>158</v>
      </c>
      <c r="CS356" s="11" t="s">
        <v>158</v>
      </c>
      <c r="CT356" s="11" t="s">
        <v>158</v>
      </c>
      <c r="CU356" s="11" t="s">
        <v>158</v>
      </c>
      <c r="CV356" s="11" t="s">
        <v>154</v>
      </c>
      <c r="CW356" s="11" t="s">
        <v>154</v>
      </c>
      <c r="CX356" s="11" t="s">
        <v>154</v>
      </c>
      <c r="CY356" s="11" t="s">
        <v>154</v>
      </c>
      <c r="CZ356" s="11" t="s">
        <v>154</v>
      </c>
      <c r="DA356" s="11" t="s">
        <v>154</v>
      </c>
      <c r="DB356" s="11" t="s">
        <v>154</v>
      </c>
      <c r="DC356" s="11" t="s">
        <v>154</v>
      </c>
      <c r="DD356" s="11" t="s">
        <v>154</v>
      </c>
      <c r="DE356" s="11" t="s">
        <v>154</v>
      </c>
      <c r="DF356" s="11" t="s">
        <v>154</v>
      </c>
      <c r="DG356" s="11" t="s">
        <v>154</v>
      </c>
      <c r="DH356" s="11" t="s">
        <v>154</v>
      </c>
      <c r="DI356" s="11" t="s">
        <v>157</v>
      </c>
      <c r="DJ356" s="11" t="s">
        <v>157</v>
      </c>
      <c r="DK356" s="11" t="s">
        <v>157</v>
      </c>
      <c r="DL356" s="11" t="s">
        <v>157</v>
      </c>
      <c r="DM356" s="11" t="s">
        <v>157</v>
      </c>
      <c r="DN356" s="11" t="s">
        <v>157</v>
      </c>
      <c r="DO356" s="11" t="s">
        <v>157</v>
      </c>
      <c r="DP356" s="11" t="s">
        <v>157</v>
      </c>
      <c r="DQ356" s="11" t="s">
        <v>157</v>
      </c>
      <c r="DR356" s="11" t="s">
        <v>157</v>
      </c>
      <c r="DS356" s="11" t="s">
        <v>157</v>
      </c>
      <c r="DT356" s="11" t="s">
        <v>157</v>
      </c>
      <c r="DU356" s="11" t="s">
        <v>157</v>
      </c>
      <c r="DV356" s="11" t="b">
        <v>1</v>
      </c>
      <c r="DW356" s="11" t="b">
        <v>1</v>
      </c>
      <c r="DX356" s="11" t="b">
        <v>1</v>
      </c>
      <c r="DY356" s="11" t="b">
        <v>1</v>
      </c>
      <c r="DZ356" s="11" t="b">
        <v>1</v>
      </c>
      <c r="EA356" s="11" t="b">
        <v>1</v>
      </c>
      <c r="EB356" s="11" t="b">
        <v>1</v>
      </c>
      <c r="EC356" s="11" t="b">
        <v>1</v>
      </c>
      <c r="ED356" s="11" t="b">
        <v>1</v>
      </c>
      <c r="EE356" s="11" t="b">
        <v>1</v>
      </c>
      <c r="EF356" s="11" t="b">
        <v>1</v>
      </c>
      <c r="EG356" s="11" t="b">
        <v>1</v>
      </c>
      <c r="EH356" s="11" t="b">
        <v>1</v>
      </c>
      <c r="EI356" s="11">
        <v>3.0193999999999999E-2</v>
      </c>
      <c r="EJ356" s="11">
        <v>3.3681999999999997E-2</v>
      </c>
      <c r="EK356" s="11">
        <v>2.6825000000000002E-2</v>
      </c>
      <c r="EL356" s="11">
        <v>6.087E-2</v>
      </c>
      <c r="EM356" s="11">
        <v>7.4694999999999998E-2</v>
      </c>
      <c r="EN356" s="11">
        <v>3.2666000000000001E-2</v>
      </c>
      <c r="EO356" s="11">
        <v>9.1895000000000004E-2</v>
      </c>
      <c r="EP356" s="11">
        <v>3.6053000000000002E-2</v>
      </c>
      <c r="EQ356" s="11">
        <v>2.8579E-2</v>
      </c>
      <c r="ER356" s="11">
        <v>2.9354000000000002E-2</v>
      </c>
      <c r="ES356" s="11">
        <v>3.1966000000000001E-2</v>
      </c>
      <c r="ET356" s="11">
        <v>0.24238499999999999</v>
      </c>
      <c r="EU356" s="11">
        <v>3.5060000000000001E-2</v>
      </c>
      <c r="EV356" s="11" t="s">
        <v>282</v>
      </c>
      <c r="EW356" s="11" t="s">
        <v>229</v>
      </c>
    </row>
    <row r="357" spans="1:153" ht="12.75" x14ac:dyDescent="0.2">
      <c r="A357" s="11"/>
      <c r="B357" s="11">
        <v>55212598</v>
      </c>
      <c r="C357" s="11">
        <v>57465.473611110399</v>
      </c>
      <c r="D357" s="11" t="s">
        <v>153</v>
      </c>
      <c r="E357" s="11">
        <v>345600</v>
      </c>
      <c r="F357" s="11">
        <v>62897718</v>
      </c>
      <c r="G357" s="11">
        <v>50901.779861112198</v>
      </c>
      <c r="H357" s="11">
        <v>50176.309027776399</v>
      </c>
      <c r="I357" s="11">
        <v>213557</v>
      </c>
      <c r="J357" s="11">
        <v>1</v>
      </c>
      <c r="K357" s="11">
        <v>0</v>
      </c>
      <c r="L357" s="11">
        <v>0</v>
      </c>
      <c r="M357" s="11">
        <v>131</v>
      </c>
      <c r="N357" s="11">
        <v>131</v>
      </c>
      <c r="O357" s="11">
        <v>92</v>
      </c>
      <c r="P357" s="11">
        <v>100</v>
      </c>
      <c r="Q357" s="11">
        <v>52546</v>
      </c>
      <c r="R357" s="11" t="s">
        <v>154</v>
      </c>
      <c r="S357" s="11" t="s">
        <v>155</v>
      </c>
      <c r="T357" s="11" t="s">
        <v>208</v>
      </c>
      <c r="U357" s="11">
        <v>0</v>
      </c>
      <c r="V357" s="11" t="s">
        <v>154</v>
      </c>
      <c r="W357" s="11" t="s">
        <v>157</v>
      </c>
      <c r="X357" s="11">
        <v>4</v>
      </c>
      <c r="Y357" s="11">
        <v>1</v>
      </c>
      <c r="Z357" s="11">
        <v>10</v>
      </c>
      <c r="AA357" s="11">
        <v>10</v>
      </c>
      <c r="AB357" s="11">
        <v>10</v>
      </c>
      <c r="AC357" s="11">
        <v>10</v>
      </c>
      <c r="AD357" s="11">
        <v>10</v>
      </c>
      <c r="AE357" s="11">
        <v>10</v>
      </c>
      <c r="AF357" s="11">
        <v>10</v>
      </c>
      <c r="AG357" s="11">
        <v>10</v>
      </c>
      <c r="AH357" s="11">
        <v>10</v>
      </c>
      <c r="AI357" s="11">
        <v>10</v>
      </c>
      <c r="AJ357" s="11">
        <v>10</v>
      </c>
      <c r="AK357" s="11">
        <v>10</v>
      </c>
      <c r="AL357" s="11">
        <v>10</v>
      </c>
      <c r="AM357" s="11">
        <v>121</v>
      </c>
      <c r="AN357" s="11">
        <v>60</v>
      </c>
      <c r="AO357" s="11">
        <v>10</v>
      </c>
      <c r="AP357" s="11">
        <v>120</v>
      </c>
      <c r="AQ357" s="11">
        <v>60</v>
      </c>
      <c r="AR357" s="11">
        <v>40</v>
      </c>
      <c r="AS357" s="11">
        <v>1</v>
      </c>
      <c r="AT357" s="11">
        <v>130</v>
      </c>
      <c r="AU357" s="11">
        <v>658</v>
      </c>
      <c r="AV357" s="11">
        <v>931</v>
      </c>
      <c r="AW357" s="11">
        <v>820</v>
      </c>
      <c r="AX357" s="11">
        <v>685</v>
      </c>
      <c r="AY357" s="11">
        <v>24252</v>
      </c>
      <c r="AZ357" s="11">
        <v>1834</v>
      </c>
      <c r="BA357" s="11">
        <v>5691</v>
      </c>
      <c r="BB357" s="11">
        <v>76391</v>
      </c>
      <c r="BC357" s="11">
        <v>2113</v>
      </c>
      <c r="BD357" s="11">
        <v>518</v>
      </c>
      <c r="BE357" s="11">
        <v>4093</v>
      </c>
      <c r="BF357" s="11">
        <v>889</v>
      </c>
      <c r="BG357" s="11">
        <v>36716</v>
      </c>
      <c r="BH357" s="11">
        <v>5291</v>
      </c>
      <c r="BI357" s="11">
        <v>8</v>
      </c>
      <c r="BJ357" s="11">
        <v>8</v>
      </c>
      <c r="BK357" s="11">
        <v>8</v>
      </c>
      <c r="BL357" s="11">
        <v>10</v>
      </c>
      <c r="BM357" s="11">
        <v>7</v>
      </c>
      <c r="BN357" s="11">
        <v>9</v>
      </c>
      <c r="BO357" s="11">
        <v>12</v>
      </c>
      <c r="BP357" s="11">
        <v>9</v>
      </c>
      <c r="BQ357" s="11">
        <v>8</v>
      </c>
      <c r="BR357" s="11">
        <v>9</v>
      </c>
      <c r="BS357" s="11">
        <v>10</v>
      </c>
      <c r="BT357" s="11">
        <v>15</v>
      </c>
      <c r="BU357" s="11">
        <v>20</v>
      </c>
      <c r="BV357" s="11">
        <v>12</v>
      </c>
      <c r="BW357" s="11">
        <v>10</v>
      </c>
      <c r="BX357" s="11">
        <v>15</v>
      </c>
      <c r="BY357" s="11">
        <v>76</v>
      </c>
      <c r="BZ357" s="11">
        <v>7</v>
      </c>
      <c r="CA357" s="11">
        <v>32</v>
      </c>
      <c r="CB357" s="11">
        <v>38</v>
      </c>
      <c r="CC357" s="11">
        <v>9</v>
      </c>
      <c r="CD357" s="11">
        <v>5</v>
      </c>
      <c r="CE357" s="11">
        <v>40</v>
      </c>
      <c r="CF357" s="11">
        <v>9</v>
      </c>
      <c r="CG357" s="11">
        <v>44</v>
      </c>
      <c r="CH357" s="11">
        <v>6</v>
      </c>
      <c r="CI357" s="11" t="s">
        <v>158</v>
      </c>
      <c r="CJ357" s="11" t="s">
        <v>158</v>
      </c>
      <c r="CK357" s="11" t="s">
        <v>158</v>
      </c>
      <c r="CL357" s="11" t="s">
        <v>158</v>
      </c>
      <c r="CM357" s="11" t="s">
        <v>158</v>
      </c>
      <c r="CN357" s="11" t="s">
        <v>158</v>
      </c>
      <c r="CO357" s="11" t="s">
        <v>158</v>
      </c>
      <c r="CP357" s="11" t="s">
        <v>158</v>
      </c>
      <c r="CQ357" s="11" t="s">
        <v>158</v>
      </c>
      <c r="CR357" s="11" t="s">
        <v>158</v>
      </c>
      <c r="CS357" s="11" t="s">
        <v>158</v>
      </c>
      <c r="CT357" s="11" t="s">
        <v>158</v>
      </c>
      <c r="CU357" s="11" t="s">
        <v>158</v>
      </c>
      <c r="CV357" s="11" t="s">
        <v>154</v>
      </c>
      <c r="CW357" s="11" t="s">
        <v>154</v>
      </c>
      <c r="CX357" s="11" t="s">
        <v>154</v>
      </c>
      <c r="CY357" s="11" t="s">
        <v>154</v>
      </c>
      <c r="CZ357" s="11" t="s">
        <v>154</v>
      </c>
      <c r="DA357" s="11" t="s">
        <v>154</v>
      </c>
      <c r="DB357" s="11" t="s">
        <v>154</v>
      </c>
      <c r="DC357" s="11" t="s">
        <v>154</v>
      </c>
      <c r="DD357" s="11" t="s">
        <v>154</v>
      </c>
      <c r="DE357" s="11" t="s">
        <v>154</v>
      </c>
      <c r="DF357" s="11" t="s">
        <v>154</v>
      </c>
      <c r="DG357" s="11" t="s">
        <v>154</v>
      </c>
      <c r="DH357" s="11" t="s">
        <v>154</v>
      </c>
      <c r="DI357" s="11" t="s">
        <v>157</v>
      </c>
      <c r="DJ357" s="11" t="s">
        <v>157</v>
      </c>
      <c r="DK357" s="11" t="s">
        <v>157</v>
      </c>
      <c r="DL357" s="11" t="s">
        <v>157</v>
      </c>
      <c r="DM357" s="11" t="s">
        <v>157</v>
      </c>
      <c r="DN357" s="11" t="s">
        <v>157</v>
      </c>
      <c r="DO357" s="11" t="s">
        <v>157</v>
      </c>
      <c r="DP357" s="11" t="s">
        <v>157</v>
      </c>
      <c r="DQ357" s="11" t="s">
        <v>157</v>
      </c>
      <c r="DR357" s="11" t="s">
        <v>157</v>
      </c>
      <c r="DS357" s="11" t="s">
        <v>157</v>
      </c>
      <c r="DT357" s="11" t="s">
        <v>157</v>
      </c>
      <c r="DU357" s="11" t="s">
        <v>157</v>
      </c>
      <c r="DV357" s="11" t="b">
        <v>1</v>
      </c>
      <c r="DW357" s="11" t="b">
        <v>1</v>
      </c>
      <c r="DX357" s="11" t="b">
        <v>1</v>
      </c>
      <c r="DY357" s="11" t="b">
        <v>1</v>
      </c>
      <c r="DZ357" s="11" t="b">
        <v>1</v>
      </c>
      <c r="EA357" s="11" t="b">
        <v>1</v>
      </c>
      <c r="EB357" s="11" t="b">
        <v>1</v>
      </c>
      <c r="EC357" s="11" t="b">
        <v>1</v>
      </c>
      <c r="ED357" s="11" t="b">
        <v>1</v>
      </c>
      <c r="EE357" s="11" t="b">
        <v>1</v>
      </c>
      <c r="EF357" s="11" t="b">
        <v>1</v>
      </c>
      <c r="EG357" s="11" t="b">
        <v>1</v>
      </c>
      <c r="EH357" s="11" t="b">
        <v>1</v>
      </c>
      <c r="EI357" s="11">
        <v>4.4039000000000002E-2</v>
      </c>
      <c r="EJ357" s="11">
        <v>0.11276799999999999</v>
      </c>
      <c r="EK357" s="11">
        <v>0.50379499999999999</v>
      </c>
      <c r="EL357" s="11">
        <v>5.1191E-2</v>
      </c>
      <c r="EM357" s="11">
        <v>1.2182E-2</v>
      </c>
      <c r="EN357" s="11">
        <v>1.2395E-2</v>
      </c>
      <c r="EO357" s="11">
        <v>9.0816999999999995E-2</v>
      </c>
      <c r="EP357" s="11">
        <v>3.6055999999999998E-2</v>
      </c>
      <c r="EQ357" s="11">
        <v>5.0996E-2</v>
      </c>
      <c r="ER357" s="11">
        <v>1.7166000000000001E-2</v>
      </c>
      <c r="ES357" s="11">
        <v>0.10137</v>
      </c>
      <c r="ET357" s="11">
        <v>9.0190999999999993E-2</v>
      </c>
      <c r="EU357" s="11">
        <v>1.7321E-2</v>
      </c>
      <c r="EV357" s="11" t="s">
        <v>277</v>
      </c>
      <c r="EW357" s="11" t="s">
        <v>492</v>
      </c>
    </row>
    <row r="358" spans="1:153" ht="12.75" x14ac:dyDescent="0.2">
      <c r="A358" s="11"/>
      <c r="B358" s="11">
        <v>39671040</v>
      </c>
      <c r="C358" s="11">
        <v>52749.956249999501</v>
      </c>
      <c r="D358" s="11" t="s">
        <v>153</v>
      </c>
      <c r="E358" s="11">
        <v>345600</v>
      </c>
      <c r="F358" s="11">
        <v>46979804</v>
      </c>
      <c r="G358" s="11">
        <v>48092.252083334002</v>
      </c>
      <c r="H358" s="11">
        <v>47695.878472221397</v>
      </c>
      <c r="I358" s="11">
        <v>256991</v>
      </c>
      <c r="J358" s="11">
        <v>1</v>
      </c>
      <c r="K358" s="11">
        <v>0</v>
      </c>
      <c r="L358" s="11">
        <v>0</v>
      </c>
      <c r="M358" s="11">
        <v>131</v>
      </c>
      <c r="N358" s="11">
        <v>121</v>
      </c>
      <c r="O358" s="11">
        <v>92</v>
      </c>
      <c r="P358" s="11">
        <v>92.36</v>
      </c>
      <c r="Q358" s="11">
        <v>220394</v>
      </c>
      <c r="R358" s="11" t="s">
        <v>154</v>
      </c>
      <c r="S358" s="11" t="s">
        <v>155</v>
      </c>
      <c r="T358" s="11" t="s">
        <v>156</v>
      </c>
      <c r="U358" s="11">
        <v>0</v>
      </c>
      <c r="V358" s="11" t="s">
        <v>154</v>
      </c>
      <c r="W358" s="11" t="s">
        <v>157</v>
      </c>
      <c r="X358" s="11">
        <v>3</v>
      </c>
      <c r="Y358" s="11">
        <v>1</v>
      </c>
      <c r="Z358" s="11">
        <v>10</v>
      </c>
      <c r="AA358" s="11">
        <v>10</v>
      </c>
      <c r="AB358" s="11">
        <v>10</v>
      </c>
      <c r="AC358" s="11">
        <v>10</v>
      </c>
      <c r="AD358" s="11">
        <v>10</v>
      </c>
      <c r="AE358" s="11">
        <v>10</v>
      </c>
      <c r="AF358" s="11">
        <v>10</v>
      </c>
      <c r="AG358" s="11">
        <v>10</v>
      </c>
      <c r="AH358" s="11">
        <v>10</v>
      </c>
      <c r="AI358" s="11">
        <v>10</v>
      </c>
      <c r="AJ358" s="11">
        <v>10</v>
      </c>
      <c r="AK358" s="11">
        <v>0</v>
      </c>
      <c r="AL358" s="11">
        <v>10</v>
      </c>
      <c r="AM358" s="11">
        <v>111</v>
      </c>
      <c r="AN358" s="11">
        <v>60</v>
      </c>
      <c r="AO358" s="11">
        <v>10</v>
      </c>
      <c r="AP358" s="11">
        <v>110</v>
      </c>
      <c r="AQ358" s="11">
        <v>50</v>
      </c>
      <c r="AR358" s="11">
        <v>30</v>
      </c>
      <c r="AS358" s="11">
        <v>1</v>
      </c>
      <c r="AT358" s="11">
        <v>120</v>
      </c>
      <c r="AU358" s="11">
        <v>62</v>
      </c>
      <c r="AV358" s="11">
        <v>934</v>
      </c>
      <c r="AW358" s="11">
        <v>379</v>
      </c>
      <c r="AX358" s="11">
        <v>1425</v>
      </c>
      <c r="AY358" s="11">
        <v>463</v>
      </c>
      <c r="AZ358" s="11">
        <v>2142</v>
      </c>
      <c r="BA358" s="11">
        <v>542</v>
      </c>
      <c r="BB358" s="11">
        <v>633</v>
      </c>
      <c r="BC358" s="11">
        <v>3258</v>
      </c>
      <c r="BD358" s="11">
        <v>566</v>
      </c>
      <c r="BE358" s="11">
        <v>2410</v>
      </c>
      <c r="BF358" s="11">
        <v>1996</v>
      </c>
      <c r="BG358" s="11">
        <v>17953</v>
      </c>
      <c r="BH358" s="11">
        <v>3725</v>
      </c>
      <c r="BI358" s="11">
        <v>9</v>
      </c>
      <c r="BJ358" s="11">
        <v>9</v>
      </c>
      <c r="BK358" s="11">
        <v>9</v>
      </c>
      <c r="BL358" s="11">
        <v>11</v>
      </c>
      <c r="BM358" s="11">
        <v>5</v>
      </c>
      <c r="BN358" s="11">
        <v>11</v>
      </c>
      <c r="BO358" s="11">
        <v>14</v>
      </c>
      <c r="BP358" s="11">
        <v>6</v>
      </c>
      <c r="BQ358" s="11">
        <v>11</v>
      </c>
      <c r="BR358" s="11">
        <v>12</v>
      </c>
      <c r="BS358" s="11">
        <v>7</v>
      </c>
      <c r="BT358" s="11">
        <v>22</v>
      </c>
      <c r="BU358" s="11">
        <v>23</v>
      </c>
      <c r="BV358" s="11">
        <v>7</v>
      </c>
      <c r="BW358" s="11">
        <v>2</v>
      </c>
      <c r="BX358" s="11">
        <v>14</v>
      </c>
      <c r="BY358" s="11">
        <v>4</v>
      </c>
      <c r="BZ358" s="11">
        <v>17</v>
      </c>
      <c r="CA358" s="11">
        <v>8</v>
      </c>
      <c r="CB358" s="11">
        <v>4</v>
      </c>
      <c r="CC358" s="11">
        <v>29</v>
      </c>
      <c r="CD358" s="11">
        <v>3</v>
      </c>
      <c r="CE358" s="11">
        <v>12</v>
      </c>
      <c r="CF358" s="11">
        <v>17</v>
      </c>
      <c r="CG358" s="11">
        <v>163</v>
      </c>
      <c r="CH358" s="11">
        <v>32</v>
      </c>
      <c r="CI358" s="11" t="s">
        <v>158</v>
      </c>
      <c r="CJ358" s="11" t="s">
        <v>158</v>
      </c>
      <c r="CK358" s="11" t="s">
        <v>158</v>
      </c>
      <c r="CL358" s="11" t="s">
        <v>158</v>
      </c>
      <c r="CM358" s="11" t="s">
        <v>158</v>
      </c>
      <c r="CN358" s="11" t="s">
        <v>158</v>
      </c>
      <c r="CO358" s="11" t="s">
        <v>158</v>
      </c>
      <c r="CP358" s="11" t="s">
        <v>158</v>
      </c>
      <c r="CQ358" s="11" t="s">
        <v>158</v>
      </c>
      <c r="CR358" s="11" t="s">
        <v>158</v>
      </c>
      <c r="CS358" s="11" t="s">
        <v>158</v>
      </c>
      <c r="CT358" s="11" t="s">
        <v>158</v>
      </c>
      <c r="CU358" s="11" t="s">
        <v>158</v>
      </c>
      <c r="CV358" s="11" t="s">
        <v>154</v>
      </c>
      <c r="CW358" s="11" t="s">
        <v>154</v>
      </c>
      <c r="CX358" s="11" t="s">
        <v>154</v>
      </c>
      <c r="CY358" s="11" t="s">
        <v>154</v>
      </c>
      <c r="CZ358" s="11" t="s">
        <v>154</v>
      </c>
      <c r="DA358" s="11" t="s">
        <v>154</v>
      </c>
      <c r="DB358" s="11" t="s">
        <v>154</v>
      </c>
      <c r="DC358" s="11" t="s">
        <v>154</v>
      </c>
      <c r="DD358" s="11" t="s">
        <v>154</v>
      </c>
      <c r="DE358" s="11" t="s">
        <v>154</v>
      </c>
      <c r="DF358" s="11" t="s">
        <v>154</v>
      </c>
      <c r="DG358" s="11" t="s">
        <v>154</v>
      </c>
      <c r="DH358" s="11" t="s">
        <v>154</v>
      </c>
      <c r="DI358" s="11" t="s">
        <v>157</v>
      </c>
      <c r="DJ358" s="11" t="s">
        <v>157</v>
      </c>
      <c r="DK358" s="11" t="s">
        <v>157</v>
      </c>
      <c r="DL358" s="11" t="s">
        <v>157</v>
      </c>
      <c r="DM358" s="11" t="s">
        <v>157</v>
      </c>
      <c r="DN358" s="11" t="s">
        <v>157</v>
      </c>
      <c r="DO358" s="11" t="s">
        <v>157</v>
      </c>
      <c r="DP358" s="11" t="s">
        <v>157</v>
      </c>
      <c r="DQ358" s="11" t="s">
        <v>157</v>
      </c>
      <c r="DR358" s="11" t="s">
        <v>157</v>
      </c>
      <c r="DS358" s="11" t="s">
        <v>157</v>
      </c>
      <c r="DT358" s="11" t="s">
        <v>157</v>
      </c>
      <c r="DU358" s="11" t="s">
        <v>157</v>
      </c>
      <c r="DV358" s="11" t="b">
        <v>1</v>
      </c>
      <c r="DW358" s="11" t="b">
        <v>1</v>
      </c>
      <c r="DX358" s="11" t="b">
        <v>1</v>
      </c>
      <c r="DY358" s="11" t="b">
        <v>1</v>
      </c>
      <c r="DZ358" s="11" t="b">
        <v>1</v>
      </c>
      <c r="EA358" s="11" t="b">
        <v>1</v>
      </c>
      <c r="EB358" s="11" t="b">
        <v>1</v>
      </c>
      <c r="EC358" s="11" t="b">
        <v>1</v>
      </c>
      <c r="ED358" s="11" t="b">
        <v>1</v>
      </c>
      <c r="EE358" s="11" t="b">
        <v>1</v>
      </c>
      <c r="EF358" s="11" t="b">
        <v>1</v>
      </c>
      <c r="EG358" s="11" t="b">
        <v>0</v>
      </c>
      <c r="EH358" s="11" t="b">
        <v>1</v>
      </c>
      <c r="EI358" s="11">
        <v>1.7499000000000001E-2</v>
      </c>
      <c r="EJ358" s="11">
        <v>3.8478999999999999E-2</v>
      </c>
      <c r="EK358" s="11">
        <v>3.7724000000000001E-2</v>
      </c>
      <c r="EL358" s="11">
        <v>3.4129E-2</v>
      </c>
      <c r="EM358" s="11">
        <v>3.0130000000000001E-2</v>
      </c>
      <c r="EN358" s="11">
        <v>3.3368000000000002E-2</v>
      </c>
      <c r="EO358" s="11">
        <v>3.8387999999999999E-2</v>
      </c>
      <c r="EP358" s="11">
        <v>3.6075000000000003E-2</v>
      </c>
      <c r="EQ358" s="11">
        <v>3.5008999999999998E-2</v>
      </c>
      <c r="ER358" s="11">
        <v>3.6645999999999998E-2</v>
      </c>
      <c r="ES358" s="11">
        <v>4.3362999999999999E-2</v>
      </c>
      <c r="ET358" s="11">
        <v>3.2396000000000001E-2</v>
      </c>
      <c r="EU358" s="11">
        <v>4.1916000000000002E-2</v>
      </c>
      <c r="EV358" s="11" t="s">
        <v>493</v>
      </c>
      <c r="EW358" s="11" t="s">
        <v>494</v>
      </c>
    </row>
    <row r="359" spans="1:153" ht="12.75" x14ac:dyDescent="0.2">
      <c r="A359" s="11"/>
      <c r="B359" s="11">
        <v>40836020</v>
      </c>
      <c r="C359" s="11">
        <v>52991.215277777301</v>
      </c>
      <c r="D359" s="11" t="s">
        <v>153</v>
      </c>
      <c r="E359" s="11">
        <v>345600</v>
      </c>
      <c r="F359" s="11">
        <v>48030806</v>
      </c>
      <c r="G359" s="11">
        <v>49075.586805556399</v>
      </c>
      <c r="H359" s="11">
        <v>48564.029166665699</v>
      </c>
      <c r="I359" s="11">
        <v>421753</v>
      </c>
      <c r="J359" s="11">
        <v>1</v>
      </c>
      <c r="K359" s="11">
        <v>0</v>
      </c>
      <c r="L359" s="11">
        <v>0</v>
      </c>
      <c r="M359" s="11">
        <v>131</v>
      </c>
      <c r="N359" s="11">
        <v>121</v>
      </c>
      <c r="O359" s="11">
        <v>92</v>
      </c>
      <c r="P359" s="11">
        <v>92.36</v>
      </c>
      <c r="Q359" s="11">
        <v>376567</v>
      </c>
      <c r="R359" s="11" t="s">
        <v>154</v>
      </c>
      <c r="S359" s="11" t="s">
        <v>155</v>
      </c>
      <c r="T359" s="11" t="s">
        <v>156</v>
      </c>
      <c r="U359" s="11">
        <v>0</v>
      </c>
      <c r="V359" s="11" t="s">
        <v>154</v>
      </c>
      <c r="W359" s="11" t="s">
        <v>157</v>
      </c>
      <c r="X359" s="11"/>
      <c r="Y359" s="11">
        <v>1</v>
      </c>
      <c r="Z359" s="11">
        <v>10</v>
      </c>
      <c r="AA359" s="11">
        <v>10</v>
      </c>
      <c r="AB359" s="11">
        <v>10</v>
      </c>
      <c r="AC359" s="11">
        <v>10</v>
      </c>
      <c r="AD359" s="11">
        <v>10</v>
      </c>
      <c r="AE359" s="11">
        <v>10</v>
      </c>
      <c r="AF359" s="11">
        <v>10</v>
      </c>
      <c r="AG359" s="11">
        <v>10</v>
      </c>
      <c r="AH359" s="11">
        <v>10</v>
      </c>
      <c r="AI359" s="11">
        <v>10</v>
      </c>
      <c r="AJ359" s="11">
        <v>10</v>
      </c>
      <c r="AK359" s="11">
        <v>0</v>
      </c>
      <c r="AL359" s="11">
        <v>10</v>
      </c>
      <c r="AM359" s="11">
        <v>111</v>
      </c>
      <c r="AN359" s="11">
        <v>60</v>
      </c>
      <c r="AO359" s="11">
        <v>10</v>
      </c>
      <c r="AP359" s="11">
        <v>110</v>
      </c>
      <c r="AQ359" s="11">
        <v>50</v>
      </c>
      <c r="AR359" s="11">
        <v>30</v>
      </c>
      <c r="AS359" s="11">
        <v>1</v>
      </c>
      <c r="AT359" s="11">
        <v>120</v>
      </c>
      <c r="AU359" s="11">
        <v>1212</v>
      </c>
      <c r="AV359" s="11">
        <v>7069</v>
      </c>
      <c r="AW359" s="11">
        <v>2603</v>
      </c>
      <c r="AX359" s="11">
        <v>12008</v>
      </c>
      <c r="AY359" s="11">
        <v>13013</v>
      </c>
      <c r="AZ359" s="11">
        <v>2775</v>
      </c>
      <c r="BA359" s="11">
        <v>2083</v>
      </c>
      <c r="BB359" s="11">
        <v>1388</v>
      </c>
      <c r="BC359" s="11">
        <v>345</v>
      </c>
      <c r="BD359" s="11">
        <v>270</v>
      </c>
      <c r="BE359" s="11">
        <v>165</v>
      </c>
      <c r="BF359" s="11">
        <v>89</v>
      </c>
      <c r="BG359" s="11">
        <v>733</v>
      </c>
      <c r="BH359" s="11">
        <v>716</v>
      </c>
      <c r="BI359" s="11">
        <v>11</v>
      </c>
      <c r="BJ359" s="11">
        <v>11</v>
      </c>
      <c r="BK359" s="11">
        <v>6</v>
      </c>
      <c r="BL359" s="11">
        <v>11</v>
      </c>
      <c r="BM359" s="11">
        <v>8</v>
      </c>
      <c r="BN359" s="11">
        <v>9</v>
      </c>
      <c r="BO359" s="11">
        <v>12</v>
      </c>
      <c r="BP359" s="11">
        <v>11</v>
      </c>
      <c r="BQ359" s="11">
        <v>9</v>
      </c>
      <c r="BR359" s="11">
        <v>10</v>
      </c>
      <c r="BS359" s="11">
        <v>11</v>
      </c>
      <c r="BT359" s="11">
        <v>16</v>
      </c>
      <c r="BU359" s="11">
        <v>29</v>
      </c>
      <c r="BV359" s="11">
        <v>2</v>
      </c>
      <c r="BW359" s="11">
        <v>4</v>
      </c>
      <c r="BX359" s="11">
        <v>16</v>
      </c>
      <c r="BY359" s="11">
        <v>4</v>
      </c>
      <c r="BZ359" s="11">
        <v>14</v>
      </c>
      <c r="CA359" s="11">
        <v>12</v>
      </c>
      <c r="CB359" s="11">
        <v>9</v>
      </c>
      <c r="CC359" s="11">
        <v>2</v>
      </c>
      <c r="CD359" s="11">
        <v>3</v>
      </c>
      <c r="CE359" s="11">
        <v>2</v>
      </c>
      <c r="CF359" s="11">
        <v>2</v>
      </c>
      <c r="CG359" s="11">
        <v>3</v>
      </c>
      <c r="CH359" s="11">
        <v>5</v>
      </c>
      <c r="CI359" s="11" t="s">
        <v>158</v>
      </c>
      <c r="CJ359" s="11" t="s">
        <v>158</v>
      </c>
      <c r="CK359" s="11" t="s">
        <v>158</v>
      </c>
      <c r="CL359" s="11" t="s">
        <v>158</v>
      </c>
      <c r="CM359" s="11" t="s">
        <v>158</v>
      </c>
      <c r="CN359" s="11" t="s">
        <v>158</v>
      </c>
      <c r="CO359" s="11" t="s">
        <v>158</v>
      </c>
      <c r="CP359" s="11" t="s">
        <v>158</v>
      </c>
      <c r="CQ359" s="11" t="s">
        <v>158</v>
      </c>
      <c r="CR359" s="11" t="s">
        <v>158</v>
      </c>
      <c r="CS359" s="11" t="s">
        <v>158</v>
      </c>
      <c r="CT359" s="11" t="s">
        <v>158</v>
      </c>
      <c r="CU359" s="11" t="s">
        <v>158</v>
      </c>
      <c r="CV359" s="11" t="s">
        <v>154</v>
      </c>
      <c r="CW359" s="11" t="s">
        <v>154</v>
      </c>
      <c r="CX359" s="11" t="s">
        <v>154</v>
      </c>
      <c r="CY359" s="11" t="s">
        <v>154</v>
      </c>
      <c r="CZ359" s="11" t="s">
        <v>154</v>
      </c>
      <c r="DA359" s="11" t="s">
        <v>154</v>
      </c>
      <c r="DB359" s="11" t="s">
        <v>154</v>
      </c>
      <c r="DC359" s="11" t="s">
        <v>154</v>
      </c>
      <c r="DD359" s="11" t="s">
        <v>154</v>
      </c>
      <c r="DE359" s="11" t="s">
        <v>154</v>
      </c>
      <c r="DF359" s="11" t="s">
        <v>154</v>
      </c>
      <c r="DG359" s="11" t="s">
        <v>154</v>
      </c>
      <c r="DH359" s="11" t="s">
        <v>154</v>
      </c>
      <c r="DI359" s="11" t="s">
        <v>157</v>
      </c>
      <c r="DJ359" s="11" t="s">
        <v>157</v>
      </c>
      <c r="DK359" s="11" t="s">
        <v>157</v>
      </c>
      <c r="DL359" s="11" t="s">
        <v>157</v>
      </c>
      <c r="DM359" s="11" t="s">
        <v>157</v>
      </c>
      <c r="DN359" s="11" t="s">
        <v>157</v>
      </c>
      <c r="DO359" s="11" t="s">
        <v>157</v>
      </c>
      <c r="DP359" s="11" t="s">
        <v>157</v>
      </c>
      <c r="DQ359" s="11" t="s">
        <v>157</v>
      </c>
      <c r="DR359" s="11" t="s">
        <v>157</v>
      </c>
      <c r="DS359" s="11" t="s">
        <v>157</v>
      </c>
      <c r="DT359" s="11" t="s">
        <v>157</v>
      </c>
      <c r="DU359" s="11" t="s">
        <v>157</v>
      </c>
      <c r="DV359" s="11" t="b">
        <v>1</v>
      </c>
      <c r="DW359" s="11" t="b">
        <v>1</v>
      </c>
      <c r="DX359" s="11" t="b">
        <v>1</v>
      </c>
      <c r="DY359" s="11" t="b">
        <v>1</v>
      </c>
      <c r="DZ359" s="11" t="b">
        <v>1</v>
      </c>
      <c r="EA359" s="11" t="b">
        <v>1</v>
      </c>
      <c r="EB359" s="11" t="b">
        <v>1</v>
      </c>
      <c r="EC359" s="11" t="b">
        <v>1</v>
      </c>
      <c r="ED359" s="11" t="b">
        <v>1</v>
      </c>
      <c r="EE359" s="11" t="b">
        <v>1</v>
      </c>
      <c r="EF359" s="11" t="b">
        <v>1</v>
      </c>
      <c r="EG359" s="11" t="b">
        <v>0</v>
      </c>
      <c r="EH359" s="11" t="b">
        <v>1</v>
      </c>
      <c r="EI359" s="11">
        <v>3.2031999999999998E-2</v>
      </c>
      <c r="EJ359" s="11">
        <v>3.3273999999999998E-2</v>
      </c>
      <c r="EK359" s="11">
        <v>5.9672999999999997E-2</v>
      </c>
      <c r="EL359" s="11">
        <v>3.7718000000000002E-2</v>
      </c>
      <c r="EM359" s="11">
        <v>6.3467999999999997E-2</v>
      </c>
      <c r="EN359" s="11">
        <v>3.3425999999999997E-2</v>
      </c>
      <c r="EO359" s="11">
        <v>3.3328999999999998E-2</v>
      </c>
      <c r="EP359" s="11">
        <v>3.6080000000000001E-2</v>
      </c>
      <c r="EQ359" s="11">
        <v>1.7111999999999999E-2</v>
      </c>
      <c r="ER359" s="11">
        <v>3.4132000000000003E-2</v>
      </c>
      <c r="ES359" s="11">
        <v>3.9402E-2</v>
      </c>
      <c r="ET359" s="11">
        <v>3.8621000000000003E-2</v>
      </c>
      <c r="EU359" s="11">
        <v>5.5474000000000002E-2</v>
      </c>
      <c r="EV359" s="11" t="s">
        <v>495</v>
      </c>
      <c r="EW359" s="11" t="s">
        <v>496</v>
      </c>
    </row>
    <row r="360" spans="1:153" ht="12.75" x14ac:dyDescent="0.2">
      <c r="A360" s="11"/>
      <c r="B360" s="11">
        <v>38364604</v>
      </c>
      <c r="C360" s="11">
        <v>51083.075694444102</v>
      </c>
      <c r="D360" s="11" t="s">
        <v>153</v>
      </c>
      <c r="E360" s="11">
        <v>345600</v>
      </c>
      <c r="F360" s="11">
        <v>45697046</v>
      </c>
      <c r="G360" s="11">
        <v>47430.006250000501</v>
      </c>
      <c r="H360" s="11">
        <v>47111.205555554901</v>
      </c>
      <c r="I360" s="11">
        <v>201472</v>
      </c>
      <c r="J360" s="11">
        <v>1</v>
      </c>
      <c r="K360" s="11">
        <v>55</v>
      </c>
      <c r="L360" s="11">
        <v>8821</v>
      </c>
      <c r="M360" s="11">
        <v>131</v>
      </c>
      <c r="N360" s="11">
        <v>130</v>
      </c>
      <c r="O360" s="11">
        <v>92</v>
      </c>
      <c r="P360" s="11">
        <v>99.23</v>
      </c>
      <c r="Q360" s="11">
        <v>138016</v>
      </c>
      <c r="R360" s="11" t="s">
        <v>154</v>
      </c>
      <c r="S360" s="11" t="s">
        <v>155</v>
      </c>
      <c r="T360" s="11" t="s">
        <v>156</v>
      </c>
      <c r="U360" s="11">
        <v>0</v>
      </c>
      <c r="V360" s="11" t="s">
        <v>154</v>
      </c>
      <c r="W360" s="11" t="s">
        <v>157</v>
      </c>
      <c r="X360" s="11"/>
      <c r="Y360" s="11">
        <v>10</v>
      </c>
      <c r="Z360" s="11">
        <v>10</v>
      </c>
      <c r="AA360" s="11">
        <v>10</v>
      </c>
      <c r="AB360" s="11">
        <v>10</v>
      </c>
      <c r="AC360" s="11">
        <v>10</v>
      </c>
      <c r="AD360" s="11">
        <v>10</v>
      </c>
      <c r="AE360" s="11">
        <v>10</v>
      </c>
      <c r="AF360" s="11">
        <v>10</v>
      </c>
      <c r="AG360" s="11">
        <v>10</v>
      </c>
      <c r="AH360" s="11">
        <v>10</v>
      </c>
      <c r="AI360" s="11">
        <v>10</v>
      </c>
      <c r="AJ360" s="11">
        <v>10</v>
      </c>
      <c r="AK360" s="11">
        <v>10</v>
      </c>
      <c r="AL360" s="11">
        <v>120</v>
      </c>
      <c r="AM360" s="11">
        <v>60</v>
      </c>
      <c r="AN360" s="11">
        <v>10</v>
      </c>
      <c r="AO360" s="11">
        <v>120</v>
      </c>
      <c r="AP360" s="11">
        <v>60</v>
      </c>
      <c r="AQ360" s="11">
        <v>40</v>
      </c>
      <c r="AR360" s="11">
        <v>0</v>
      </c>
      <c r="AS360" s="11">
        <v>130</v>
      </c>
      <c r="AT360" s="11">
        <v>2552</v>
      </c>
      <c r="AU360" s="11">
        <v>3139</v>
      </c>
      <c r="AV360" s="11">
        <v>3932</v>
      </c>
      <c r="AW360" s="11">
        <v>996</v>
      </c>
      <c r="AX360" s="11">
        <v>13448</v>
      </c>
      <c r="AY360" s="11">
        <v>1491</v>
      </c>
      <c r="AZ360" s="11">
        <v>4150</v>
      </c>
      <c r="BA360" s="11">
        <v>27461</v>
      </c>
      <c r="BB360" s="11">
        <v>1068</v>
      </c>
      <c r="BC360" s="11">
        <v>318</v>
      </c>
      <c r="BD360" s="11">
        <v>507</v>
      </c>
      <c r="BE360" s="11">
        <v>1763</v>
      </c>
      <c r="BF360" s="11">
        <v>1372</v>
      </c>
      <c r="BG360" s="11">
        <v>10</v>
      </c>
      <c r="BH360" s="11">
        <v>10</v>
      </c>
      <c r="BI360" s="11">
        <v>11</v>
      </c>
      <c r="BJ360" s="11">
        <v>13</v>
      </c>
      <c r="BK360" s="11">
        <v>11</v>
      </c>
      <c r="BL360" s="11">
        <v>10</v>
      </c>
      <c r="BM360" s="11">
        <v>13</v>
      </c>
      <c r="BN360" s="11">
        <v>11</v>
      </c>
      <c r="BO360" s="11">
        <v>10</v>
      </c>
      <c r="BP360" s="11">
        <v>11</v>
      </c>
      <c r="BQ360" s="11">
        <v>12</v>
      </c>
      <c r="BR360" s="11">
        <v>24</v>
      </c>
      <c r="BS360" s="11">
        <v>20</v>
      </c>
      <c r="BT360" s="11">
        <v>9</v>
      </c>
      <c r="BU360" s="11">
        <v>6</v>
      </c>
      <c r="BV360" s="11">
        <v>4</v>
      </c>
      <c r="BW360" s="11">
        <v>8</v>
      </c>
      <c r="BX360" s="11">
        <v>9</v>
      </c>
      <c r="BY360" s="11">
        <v>20</v>
      </c>
      <c r="BZ360" s="11">
        <v>9</v>
      </c>
      <c r="CA360" s="11">
        <v>7</v>
      </c>
      <c r="CB360" s="11">
        <v>4</v>
      </c>
      <c r="CC360" s="11">
        <v>4</v>
      </c>
      <c r="CD360" s="11">
        <v>4</v>
      </c>
      <c r="CE360" s="11">
        <v>12</v>
      </c>
      <c r="CF360" s="11">
        <v>5</v>
      </c>
      <c r="CG360" s="11">
        <v>7</v>
      </c>
      <c r="CH360" s="11">
        <v>4</v>
      </c>
      <c r="CI360" s="11" t="s">
        <v>158</v>
      </c>
      <c r="CJ360" s="11" t="s">
        <v>158</v>
      </c>
      <c r="CK360" s="11" t="s">
        <v>158</v>
      </c>
      <c r="CL360" s="11" t="s">
        <v>158</v>
      </c>
      <c r="CM360" s="11" t="s">
        <v>158</v>
      </c>
      <c r="CN360" s="11" t="s">
        <v>158</v>
      </c>
      <c r="CO360" s="11" t="s">
        <v>158</v>
      </c>
      <c r="CP360" s="11" t="s">
        <v>158</v>
      </c>
      <c r="CQ360" s="11" t="s">
        <v>158</v>
      </c>
      <c r="CR360" s="11" t="s">
        <v>158</v>
      </c>
      <c r="CS360" s="11" t="s">
        <v>158</v>
      </c>
      <c r="CT360" s="11" t="s">
        <v>154</v>
      </c>
      <c r="CU360" s="11" t="s">
        <v>154</v>
      </c>
      <c r="CV360" s="11" t="s">
        <v>154</v>
      </c>
      <c r="CW360" s="11" t="s">
        <v>154</v>
      </c>
      <c r="CX360" s="11" t="s">
        <v>154</v>
      </c>
      <c r="CY360" s="11" t="s">
        <v>154</v>
      </c>
      <c r="CZ360" s="11" t="s">
        <v>154</v>
      </c>
      <c r="DA360" s="11" t="s">
        <v>154</v>
      </c>
      <c r="DB360" s="11" t="s">
        <v>154</v>
      </c>
      <c r="DC360" s="11" t="s">
        <v>154</v>
      </c>
      <c r="DD360" s="11" t="s">
        <v>154</v>
      </c>
      <c r="DE360" s="11" t="s">
        <v>154</v>
      </c>
      <c r="DF360" s="11" t="s">
        <v>154</v>
      </c>
      <c r="DG360" s="11" t="s">
        <v>157</v>
      </c>
      <c r="DH360" s="11" t="s">
        <v>157</v>
      </c>
      <c r="DI360" s="11" t="s">
        <v>157</v>
      </c>
      <c r="DJ360" s="11" t="s">
        <v>157</v>
      </c>
      <c r="DK360" s="11" t="s">
        <v>157</v>
      </c>
      <c r="DL360" s="11" t="s">
        <v>157</v>
      </c>
      <c r="DM360" s="11" t="s">
        <v>157</v>
      </c>
      <c r="DN360" s="11" t="s">
        <v>157</v>
      </c>
      <c r="DO360" s="11" t="s">
        <v>157</v>
      </c>
      <c r="DP360" s="11" t="s">
        <v>157</v>
      </c>
      <c r="DQ360" s="11" t="s">
        <v>157</v>
      </c>
      <c r="DR360" s="11" t="s">
        <v>157</v>
      </c>
      <c r="DS360" s="11" t="s">
        <v>157</v>
      </c>
      <c r="DT360" s="11" t="b">
        <v>1</v>
      </c>
      <c r="DU360" s="11" t="b">
        <v>1</v>
      </c>
      <c r="DV360" s="11" t="b">
        <v>1</v>
      </c>
      <c r="DW360" s="11" t="b">
        <v>1</v>
      </c>
      <c r="DX360" s="11" t="b">
        <v>1</v>
      </c>
      <c r="DY360" s="11" t="b">
        <v>1</v>
      </c>
      <c r="DZ360" s="11" t="b">
        <v>1</v>
      </c>
      <c r="EA360" s="11" t="b">
        <v>1</v>
      </c>
      <c r="EB360" s="11" t="b">
        <v>1</v>
      </c>
      <c r="EC360" s="11" t="b">
        <v>1</v>
      </c>
      <c r="ED360" s="11" t="b">
        <v>1</v>
      </c>
      <c r="EE360" s="11" t="b">
        <v>1</v>
      </c>
      <c r="EF360" s="11" t="b">
        <v>1</v>
      </c>
      <c r="EG360" s="11">
        <v>4.1813999999999997E-2</v>
      </c>
      <c r="EH360" s="11">
        <v>3.4416000000000002E-2</v>
      </c>
      <c r="EI360" s="11">
        <v>3.4608E-2</v>
      </c>
      <c r="EJ360" s="11">
        <v>3.4002999999999999E-2</v>
      </c>
      <c r="EK360" s="11">
        <v>3.4223999999999997E-2</v>
      </c>
      <c r="EL360" s="11">
        <v>3.2855000000000002E-2</v>
      </c>
      <c r="EM360" s="11">
        <v>5.2564E-2</v>
      </c>
      <c r="EN360" s="11">
        <v>3.7032000000000002E-2</v>
      </c>
      <c r="EO360" s="11">
        <v>3.1829000000000003E-2</v>
      </c>
      <c r="EP360" s="11">
        <v>3.6115000000000001E-2</v>
      </c>
      <c r="EQ360" s="11">
        <v>3.5864E-2</v>
      </c>
      <c r="ER360" s="11">
        <v>3.9631E-2</v>
      </c>
      <c r="ES360" s="11">
        <v>5.8633999999999999E-2</v>
      </c>
      <c r="ET360" s="11">
        <v>3.6115000000000001E-2</v>
      </c>
      <c r="EU360" s="11">
        <v>3.5864E-2</v>
      </c>
      <c r="EV360" s="11" t="s">
        <v>385</v>
      </c>
      <c r="EW360" s="11" t="s">
        <v>497</v>
      </c>
    </row>
    <row r="361" spans="1:153" ht="12.75" x14ac:dyDescent="0.2">
      <c r="A361" s="11"/>
      <c r="B361" s="11">
        <v>38368688</v>
      </c>
      <c r="C361" s="11">
        <v>49350.397222222004</v>
      </c>
      <c r="D361" s="11" t="s">
        <v>153</v>
      </c>
      <c r="E361" s="11">
        <v>345600</v>
      </c>
      <c r="F361" s="11">
        <v>45698516</v>
      </c>
      <c r="G361" s="11">
        <v>47670.822916667203</v>
      </c>
      <c r="H361" s="11">
        <v>47323.813888888202</v>
      </c>
      <c r="I361" s="11">
        <v>221557</v>
      </c>
      <c r="J361" s="11">
        <v>1</v>
      </c>
      <c r="K361" s="11">
        <v>81</v>
      </c>
      <c r="L361" s="11">
        <v>22230</v>
      </c>
      <c r="M361" s="11">
        <v>131</v>
      </c>
      <c r="N361" s="11">
        <v>130</v>
      </c>
      <c r="O361" s="11">
        <v>92</v>
      </c>
      <c r="P361" s="11">
        <v>99.23</v>
      </c>
      <c r="Q361" s="11">
        <v>166152</v>
      </c>
      <c r="R361" s="11" t="s">
        <v>154</v>
      </c>
      <c r="S361" s="11" t="s">
        <v>155</v>
      </c>
      <c r="T361" s="11" t="s">
        <v>156</v>
      </c>
      <c r="U361" s="11">
        <v>13</v>
      </c>
      <c r="V361" s="11" t="s">
        <v>154</v>
      </c>
      <c r="W361" s="11" t="s">
        <v>157</v>
      </c>
      <c r="X361" s="11"/>
      <c r="Y361" s="11" t="s">
        <v>157</v>
      </c>
      <c r="Z361" s="11">
        <v>10</v>
      </c>
      <c r="AA361" s="11">
        <v>10</v>
      </c>
      <c r="AB361" s="11">
        <v>10</v>
      </c>
      <c r="AC361" s="11">
        <v>10</v>
      </c>
      <c r="AD361" s="11">
        <v>10</v>
      </c>
      <c r="AE361" s="11">
        <v>10</v>
      </c>
      <c r="AF361" s="11">
        <v>10</v>
      </c>
      <c r="AG361" s="11">
        <v>10</v>
      </c>
      <c r="AH361" s="11">
        <v>10</v>
      </c>
      <c r="AI361" s="11">
        <v>10</v>
      </c>
      <c r="AJ361" s="11">
        <v>10</v>
      </c>
      <c r="AK361" s="11">
        <v>10</v>
      </c>
      <c r="AL361" s="11">
        <v>10</v>
      </c>
      <c r="AM361" s="11">
        <v>120</v>
      </c>
      <c r="AN361" s="11">
        <v>60</v>
      </c>
      <c r="AO361" s="11">
        <v>10</v>
      </c>
      <c r="AP361" s="11">
        <v>120</v>
      </c>
      <c r="AQ361" s="11">
        <v>60</v>
      </c>
      <c r="AR361" s="11">
        <v>40</v>
      </c>
      <c r="AS361" s="11">
        <v>0</v>
      </c>
      <c r="AT361" s="11">
        <v>130</v>
      </c>
      <c r="AU361" s="11" t="s">
        <v>157</v>
      </c>
      <c r="AV361" s="11">
        <v>1251</v>
      </c>
      <c r="AW361" s="11">
        <v>126</v>
      </c>
      <c r="AX361" s="11">
        <v>14629</v>
      </c>
      <c r="AY361" s="11">
        <v>1361</v>
      </c>
      <c r="AZ361" s="11">
        <v>4616</v>
      </c>
      <c r="BA361" s="11">
        <v>2962</v>
      </c>
      <c r="BB361" s="11">
        <v>1950</v>
      </c>
      <c r="BC361" s="11">
        <v>785</v>
      </c>
      <c r="BD361" s="11">
        <v>889</v>
      </c>
      <c r="BE361" s="11">
        <v>21762</v>
      </c>
      <c r="BF361" s="11">
        <v>362</v>
      </c>
      <c r="BG361" s="11">
        <v>3188</v>
      </c>
      <c r="BH361" s="11">
        <v>1179</v>
      </c>
      <c r="BI361" s="11">
        <v>9</v>
      </c>
      <c r="BJ361" s="11">
        <v>9</v>
      </c>
      <c r="BK361" s="11">
        <v>10</v>
      </c>
      <c r="BL361" s="11">
        <v>12</v>
      </c>
      <c r="BM361" s="11">
        <v>8</v>
      </c>
      <c r="BN361" s="11">
        <v>9</v>
      </c>
      <c r="BO361" s="11">
        <v>12</v>
      </c>
      <c r="BP361" s="11">
        <v>10</v>
      </c>
      <c r="BQ361" s="11">
        <v>9</v>
      </c>
      <c r="BR361" s="11">
        <v>10</v>
      </c>
      <c r="BS361" s="11">
        <v>10</v>
      </c>
      <c r="BT361" s="11">
        <v>18</v>
      </c>
      <c r="BU361" s="11">
        <v>19</v>
      </c>
      <c r="BV361" s="11">
        <v>2</v>
      </c>
      <c r="BW361" s="11">
        <v>2</v>
      </c>
      <c r="BX361" s="11">
        <v>2</v>
      </c>
      <c r="BY361" s="11">
        <v>2</v>
      </c>
      <c r="BZ361" s="11">
        <v>2</v>
      </c>
      <c r="CA361" s="11">
        <v>3</v>
      </c>
      <c r="CB361" s="11">
        <v>3</v>
      </c>
      <c r="CC361" s="11">
        <v>2</v>
      </c>
      <c r="CD361" s="11">
        <v>2</v>
      </c>
      <c r="CE361" s="11">
        <v>3</v>
      </c>
      <c r="CF361" s="11">
        <v>2</v>
      </c>
      <c r="CG361" s="11">
        <v>4</v>
      </c>
      <c r="CH361" s="11">
        <v>2</v>
      </c>
      <c r="CI361" s="11" t="s">
        <v>158</v>
      </c>
      <c r="CJ361" s="11" t="s">
        <v>158</v>
      </c>
      <c r="CK361" s="11" t="s">
        <v>158</v>
      </c>
      <c r="CL361" s="11" t="s">
        <v>158</v>
      </c>
      <c r="CM361" s="11" t="s">
        <v>158</v>
      </c>
      <c r="CN361" s="11" t="s">
        <v>158</v>
      </c>
      <c r="CO361" s="11" t="s">
        <v>158</v>
      </c>
      <c r="CP361" s="11" t="s">
        <v>158</v>
      </c>
      <c r="CQ361" s="11" t="s">
        <v>158</v>
      </c>
      <c r="CR361" s="11" t="s">
        <v>158</v>
      </c>
      <c r="CS361" s="11" t="s">
        <v>158</v>
      </c>
      <c r="CT361" s="11" t="s">
        <v>158</v>
      </c>
      <c r="CU361" s="11" t="s">
        <v>158</v>
      </c>
      <c r="CV361" s="11" t="s">
        <v>154</v>
      </c>
      <c r="CW361" s="11" t="s">
        <v>154</v>
      </c>
      <c r="CX361" s="11" t="s">
        <v>154</v>
      </c>
      <c r="CY361" s="11" t="s">
        <v>154</v>
      </c>
      <c r="CZ361" s="11" t="s">
        <v>154</v>
      </c>
      <c r="DA361" s="11" t="s">
        <v>154</v>
      </c>
      <c r="DB361" s="11" t="s">
        <v>154</v>
      </c>
      <c r="DC361" s="11" t="s">
        <v>154</v>
      </c>
      <c r="DD361" s="11" t="s">
        <v>154</v>
      </c>
      <c r="DE361" s="11" t="s">
        <v>154</v>
      </c>
      <c r="DF361" s="11" t="s">
        <v>154</v>
      </c>
      <c r="DG361" s="11" t="s">
        <v>154</v>
      </c>
      <c r="DH361" s="11" t="s">
        <v>154</v>
      </c>
      <c r="DI361" s="11" t="s">
        <v>157</v>
      </c>
      <c r="DJ361" s="11" t="s">
        <v>157</v>
      </c>
      <c r="DK361" s="11" t="s">
        <v>157</v>
      </c>
      <c r="DL361" s="11" t="s">
        <v>157</v>
      </c>
      <c r="DM361" s="11" t="s">
        <v>157</v>
      </c>
      <c r="DN361" s="11" t="s">
        <v>157</v>
      </c>
      <c r="DO361" s="11" t="s">
        <v>157</v>
      </c>
      <c r="DP361" s="11" t="s">
        <v>157</v>
      </c>
      <c r="DQ361" s="11" t="s">
        <v>157</v>
      </c>
      <c r="DR361" s="11" t="s">
        <v>157</v>
      </c>
      <c r="DS361" s="11" t="s">
        <v>157</v>
      </c>
      <c r="DT361" s="11" t="s">
        <v>157</v>
      </c>
      <c r="DU361" s="11" t="s">
        <v>157</v>
      </c>
      <c r="DV361" s="11" t="b">
        <v>1</v>
      </c>
      <c r="DW361" s="11" t="b">
        <v>1</v>
      </c>
      <c r="DX361" s="11" t="b">
        <v>1</v>
      </c>
      <c r="DY361" s="11" t="b">
        <v>1</v>
      </c>
      <c r="DZ361" s="11" t="b">
        <v>1</v>
      </c>
      <c r="EA361" s="11" t="b">
        <v>1</v>
      </c>
      <c r="EB361" s="11" t="b">
        <v>1</v>
      </c>
      <c r="EC361" s="11" t="b">
        <v>1</v>
      </c>
      <c r="ED361" s="11" t="b">
        <v>1</v>
      </c>
      <c r="EE361" s="11" t="b">
        <v>1</v>
      </c>
      <c r="EF361" s="11" t="b">
        <v>1</v>
      </c>
      <c r="EG361" s="11" t="b">
        <v>1</v>
      </c>
      <c r="EH361" s="11" t="b">
        <v>1</v>
      </c>
      <c r="EI361" s="11">
        <v>2.7653E-2</v>
      </c>
      <c r="EJ361" s="11">
        <v>3.2941999999999999E-2</v>
      </c>
      <c r="EK361" s="11">
        <v>1.2465E-2</v>
      </c>
      <c r="EL361" s="11">
        <v>0.15726799999999999</v>
      </c>
      <c r="EM361" s="11">
        <v>3.1140999999999999E-2</v>
      </c>
      <c r="EN361" s="11">
        <v>1.2918000000000001E-2</v>
      </c>
      <c r="EO361" s="11">
        <v>1.7160999999999999E-2</v>
      </c>
      <c r="EP361" s="11">
        <v>3.6136000000000001E-2</v>
      </c>
      <c r="EQ361" s="11">
        <v>3.6969000000000002E-2</v>
      </c>
      <c r="ER361" s="11">
        <v>1.6292999999999998E-2</v>
      </c>
      <c r="ES361" s="11">
        <v>4.2132999999999997E-2</v>
      </c>
      <c r="ET361" s="11">
        <v>3.7593000000000001E-2</v>
      </c>
      <c r="EU361" s="11">
        <v>3.3848000000000003E-2</v>
      </c>
      <c r="EV361" s="11" t="s">
        <v>274</v>
      </c>
      <c r="EW361" s="11" t="s">
        <v>233</v>
      </c>
    </row>
    <row r="362" spans="1:153" ht="12.75" x14ac:dyDescent="0.2">
      <c r="A362" s="11"/>
      <c r="B362" s="11">
        <v>34482288</v>
      </c>
      <c r="C362" s="11">
        <v>50600.557638888597</v>
      </c>
      <c r="D362" s="11" t="s">
        <v>153</v>
      </c>
      <c r="E362" s="11">
        <v>345600</v>
      </c>
      <c r="F362" s="11">
        <v>40066714</v>
      </c>
      <c r="G362" s="11">
        <v>46466.7395833337</v>
      </c>
      <c r="H362" s="11">
        <v>46260.7722222218</v>
      </c>
      <c r="I362" s="11">
        <v>109362</v>
      </c>
      <c r="J362" s="11">
        <v>1</v>
      </c>
      <c r="K362" s="11">
        <v>55</v>
      </c>
      <c r="L362" s="11">
        <v>95115</v>
      </c>
      <c r="M362" s="11">
        <v>131</v>
      </c>
      <c r="N362" s="11">
        <v>130</v>
      </c>
      <c r="O362" s="11">
        <v>92</v>
      </c>
      <c r="P362" s="11">
        <v>99.23</v>
      </c>
      <c r="Q362" s="11">
        <v>66055</v>
      </c>
      <c r="R362" s="11" t="s">
        <v>154</v>
      </c>
      <c r="S362" s="11" t="s">
        <v>155</v>
      </c>
      <c r="T362" s="11" t="s">
        <v>156</v>
      </c>
      <c r="U362" s="11">
        <v>28</v>
      </c>
      <c r="V362" s="11" t="s">
        <v>154</v>
      </c>
      <c r="W362" s="11" t="s">
        <v>157</v>
      </c>
      <c r="X362" s="11"/>
      <c r="Y362" s="11">
        <v>10</v>
      </c>
      <c r="Z362" s="11">
        <v>10</v>
      </c>
      <c r="AA362" s="11">
        <v>10</v>
      </c>
      <c r="AB362" s="11">
        <v>10</v>
      </c>
      <c r="AC362" s="11">
        <v>10</v>
      </c>
      <c r="AD362" s="11">
        <v>10</v>
      </c>
      <c r="AE362" s="11">
        <v>10</v>
      </c>
      <c r="AF362" s="11">
        <v>10</v>
      </c>
      <c r="AG362" s="11">
        <v>10</v>
      </c>
      <c r="AH362" s="11">
        <v>10</v>
      </c>
      <c r="AI362" s="11">
        <v>10</v>
      </c>
      <c r="AJ362" s="11">
        <v>10</v>
      </c>
      <c r="AK362" s="11">
        <v>10</v>
      </c>
      <c r="AL362" s="11">
        <v>120</v>
      </c>
      <c r="AM362" s="11">
        <v>60</v>
      </c>
      <c r="AN362" s="11">
        <v>10</v>
      </c>
      <c r="AO362" s="11">
        <v>120</v>
      </c>
      <c r="AP362" s="11">
        <v>60</v>
      </c>
      <c r="AQ362" s="11">
        <v>40</v>
      </c>
      <c r="AR362" s="11">
        <v>0</v>
      </c>
      <c r="AS362" s="11">
        <v>130</v>
      </c>
      <c r="AT362" s="11">
        <v>4268</v>
      </c>
      <c r="AU362" s="11">
        <v>4921</v>
      </c>
      <c r="AV362" s="11">
        <v>1320</v>
      </c>
      <c r="AW362" s="11">
        <v>223</v>
      </c>
      <c r="AX362" s="11">
        <v>5242</v>
      </c>
      <c r="AY362" s="11">
        <v>17264</v>
      </c>
      <c r="AZ362" s="11">
        <v>1575</v>
      </c>
      <c r="BA362" s="11">
        <v>5657</v>
      </c>
      <c r="BB362" s="11">
        <v>236</v>
      </c>
      <c r="BC362" s="11">
        <v>278</v>
      </c>
      <c r="BD362" s="11">
        <v>219</v>
      </c>
      <c r="BE362" s="11">
        <v>1211</v>
      </c>
      <c r="BF362" s="11">
        <v>399</v>
      </c>
      <c r="BG362" s="11">
        <v>9</v>
      </c>
      <c r="BH362" s="11">
        <v>9</v>
      </c>
      <c r="BI362" s="11">
        <v>9</v>
      </c>
      <c r="BJ362" s="11">
        <v>9</v>
      </c>
      <c r="BK362" s="11">
        <v>8</v>
      </c>
      <c r="BL362" s="11">
        <v>8</v>
      </c>
      <c r="BM362" s="11">
        <v>9</v>
      </c>
      <c r="BN362" s="11">
        <v>9</v>
      </c>
      <c r="BO362" s="11">
        <v>9</v>
      </c>
      <c r="BP362" s="11">
        <v>10</v>
      </c>
      <c r="BQ362" s="11">
        <v>9</v>
      </c>
      <c r="BR362" s="11">
        <v>10</v>
      </c>
      <c r="BS362" s="11">
        <v>25</v>
      </c>
      <c r="BT362" s="11">
        <v>2</v>
      </c>
      <c r="BU362" s="11">
        <v>3</v>
      </c>
      <c r="BV362" s="11">
        <v>2</v>
      </c>
      <c r="BW362" s="11">
        <v>2</v>
      </c>
      <c r="BX362" s="11">
        <v>7</v>
      </c>
      <c r="BY362" s="11">
        <v>4</v>
      </c>
      <c r="BZ362" s="11">
        <v>8</v>
      </c>
      <c r="CA362" s="11">
        <v>4</v>
      </c>
      <c r="CB362" s="11">
        <v>3</v>
      </c>
      <c r="CC362" s="11">
        <v>2</v>
      </c>
      <c r="CD362" s="11">
        <v>2</v>
      </c>
      <c r="CE362" s="11">
        <v>5</v>
      </c>
      <c r="CF362" s="11">
        <v>3</v>
      </c>
      <c r="CG362" s="11">
        <v>4</v>
      </c>
      <c r="CH362" s="11">
        <v>3</v>
      </c>
      <c r="CI362" s="11" t="s">
        <v>158</v>
      </c>
      <c r="CJ362" s="11" t="s">
        <v>158</v>
      </c>
      <c r="CK362" s="11" t="s">
        <v>158</v>
      </c>
      <c r="CL362" s="11" t="s">
        <v>158</v>
      </c>
      <c r="CM362" s="11" t="s">
        <v>158</v>
      </c>
      <c r="CN362" s="11" t="s">
        <v>158</v>
      </c>
      <c r="CO362" s="11" t="s">
        <v>158</v>
      </c>
      <c r="CP362" s="11" t="s">
        <v>158</v>
      </c>
      <c r="CQ362" s="11" t="s">
        <v>158</v>
      </c>
      <c r="CR362" s="11" t="s">
        <v>158</v>
      </c>
      <c r="CS362" s="11" t="s">
        <v>158</v>
      </c>
      <c r="CT362" s="11" t="s">
        <v>154</v>
      </c>
      <c r="CU362" s="11" t="s">
        <v>154</v>
      </c>
      <c r="CV362" s="11" t="s">
        <v>154</v>
      </c>
      <c r="CW362" s="11" t="s">
        <v>154</v>
      </c>
      <c r="CX362" s="11" t="s">
        <v>154</v>
      </c>
      <c r="CY362" s="11" t="s">
        <v>154</v>
      </c>
      <c r="CZ362" s="11" t="s">
        <v>154</v>
      </c>
      <c r="DA362" s="11" t="s">
        <v>154</v>
      </c>
      <c r="DB362" s="11" t="s">
        <v>154</v>
      </c>
      <c r="DC362" s="11" t="s">
        <v>154</v>
      </c>
      <c r="DD362" s="11" t="s">
        <v>154</v>
      </c>
      <c r="DE362" s="11" t="s">
        <v>154</v>
      </c>
      <c r="DF362" s="11" t="s">
        <v>154</v>
      </c>
      <c r="DG362" s="11" t="s">
        <v>157</v>
      </c>
      <c r="DH362" s="11" t="s">
        <v>157</v>
      </c>
      <c r="DI362" s="11" t="s">
        <v>157</v>
      </c>
      <c r="DJ362" s="11" t="s">
        <v>157</v>
      </c>
      <c r="DK362" s="11" t="s">
        <v>157</v>
      </c>
      <c r="DL362" s="11" t="s">
        <v>157</v>
      </c>
      <c r="DM362" s="11" t="s">
        <v>157</v>
      </c>
      <c r="DN362" s="11" t="s">
        <v>157</v>
      </c>
      <c r="DO362" s="11" t="s">
        <v>157</v>
      </c>
      <c r="DP362" s="11" t="s">
        <v>157</v>
      </c>
      <c r="DQ362" s="11" t="s">
        <v>157</v>
      </c>
      <c r="DR362" s="11" t="s">
        <v>157</v>
      </c>
      <c r="DS362" s="11" t="s">
        <v>157</v>
      </c>
      <c r="DT362" s="11" t="b">
        <v>1</v>
      </c>
      <c r="DU362" s="11" t="b">
        <v>1</v>
      </c>
      <c r="DV362" s="11" t="b">
        <v>1</v>
      </c>
      <c r="DW362" s="11" t="b">
        <v>1</v>
      </c>
      <c r="DX362" s="11" t="b">
        <v>1</v>
      </c>
      <c r="DY362" s="11" t="b">
        <v>1</v>
      </c>
      <c r="DZ362" s="11" t="b">
        <v>1</v>
      </c>
      <c r="EA362" s="11" t="b">
        <v>1</v>
      </c>
      <c r="EB362" s="11" t="b">
        <v>1</v>
      </c>
      <c r="EC362" s="11" t="b">
        <v>1</v>
      </c>
      <c r="ED362" s="11" t="b">
        <v>1</v>
      </c>
      <c r="EE362" s="11" t="b">
        <v>1</v>
      </c>
      <c r="EF362" s="11" t="b">
        <v>1</v>
      </c>
      <c r="EG362" s="11">
        <v>3.2086999999999997E-2</v>
      </c>
      <c r="EH362" s="11">
        <v>1.5623E-2</v>
      </c>
      <c r="EI362" s="11">
        <v>3.1406999999999997E-2</v>
      </c>
      <c r="EJ362" s="11">
        <v>3.2146000000000001E-2</v>
      </c>
      <c r="EK362" s="11">
        <v>2.9456E-2</v>
      </c>
      <c r="EL362" s="11">
        <v>2.9607999999999999E-2</v>
      </c>
      <c r="EM362" s="11">
        <v>3.3021000000000002E-2</v>
      </c>
      <c r="EN362" s="11">
        <v>1.8093000000000001E-2</v>
      </c>
      <c r="EO362" s="11">
        <v>2.8842E-2</v>
      </c>
      <c r="EP362" s="11">
        <v>3.6229999999999998E-2</v>
      </c>
      <c r="EQ362" s="11">
        <v>3.4625999999999997E-2</v>
      </c>
      <c r="ER362" s="11">
        <v>4.6668000000000001E-2</v>
      </c>
      <c r="ES362" s="11">
        <v>0.10184699999999999</v>
      </c>
      <c r="ET362" s="11">
        <v>3.4514589705882302E-2</v>
      </c>
      <c r="EU362" s="11">
        <v>3.7538025000000003E-2</v>
      </c>
      <c r="EV362" s="11" t="s">
        <v>289</v>
      </c>
      <c r="EW362" s="11" t="s">
        <v>498</v>
      </c>
    </row>
    <row r="363" spans="1:153" ht="12.75" x14ac:dyDescent="0.2">
      <c r="A363" s="11"/>
      <c r="B363" s="11">
        <v>73848136</v>
      </c>
      <c r="C363" s="11">
        <v>52091.977083332902</v>
      </c>
      <c r="D363" s="11" t="s">
        <v>153</v>
      </c>
      <c r="E363" s="11">
        <v>345600</v>
      </c>
      <c r="F363" s="11">
        <v>77824704</v>
      </c>
      <c r="G363" s="11">
        <v>55336.820138890798</v>
      </c>
      <c r="H363" s="11">
        <v>54091.845833330903</v>
      </c>
      <c r="I363" s="11">
        <v>336051</v>
      </c>
      <c r="J363" s="11">
        <v>1</v>
      </c>
      <c r="K363" s="11">
        <v>272</v>
      </c>
      <c r="L363" s="11">
        <v>106296</v>
      </c>
      <c r="M363" s="11">
        <v>131</v>
      </c>
      <c r="N363" s="11">
        <v>121</v>
      </c>
      <c r="O363" s="11">
        <v>92</v>
      </c>
      <c r="P363" s="11">
        <v>92.36</v>
      </c>
      <c r="Q363" s="11">
        <v>179320</v>
      </c>
      <c r="R363" s="11" t="s">
        <v>154</v>
      </c>
      <c r="S363" s="11" t="s">
        <v>155</v>
      </c>
      <c r="T363" s="11" t="s">
        <v>208</v>
      </c>
      <c r="U363" s="11">
        <v>7</v>
      </c>
      <c r="V363" s="11" t="s">
        <v>154</v>
      </c>
      <c r="W363" s="11" t="s">
        <v>157</v>
      </c>
      <c r="X363" s="11">
        <v>2</v>
      </c>
      <c r="Y363" s="11">
        <v>1</v>
      </c>
      <c r="Z363" s="11">
        <v>10</v>
      </c>
      <c r="AA363" s="11">
        <v>10</v>
      </c>
      <c r="AB363" s="11">
        <v>10</v>
      </c>
      <c r="AC363" s="11">
        <v>10</v>
      </c>
      <c r="AD363" s="11">
        <v>10</v>
      </c>
      <c r="AE363" s="11">
        <v>10</v>
      </c>
      <c r="AF363" s="11">
        <v>10</v>
      </c>
      <c r="AG363" s="11">
        <v>10</v>
      </c>
      <c r="AH363" s="11">
        <v>10</v>
      </c>
      <c r="AI363" s="11">
        <v>10</v>
      </c>
      <c r="AJ363" s="11">
        <v>10</v>
      </c>
      <c r="AK363" s="11">
        <v>0</v>
      </c>
      <c r="AL363" s="11">
        <v>10</v>
      </c>
      <c r="AM363" s="11">
        <v>111</v>
      </c>
      <c r="AN363" s="11">
        <v>60</v>
      </c>
      <c r="AO363" s="11">
        <v>10</v>
      </c>
      <c r="AP363" s="11">
        <v>110</v>
      </c>
      <c r="AQ363" s="11">
        <v>50</v>
      </c>
      <c r="AR363" s="11">
        <v>30</v>
      </c>
      <c r="AS363" s="11">
        <v>1</v>
      </c>
      <c r="AT363" s="11">
        <v>120</v>
      </c>
      <c r="AU363" s="11">
        <v>2835</v>
      </c>
      <c r="AV363" s="11">
        <v>8060</v>
      </c>
      <c r="AW363" s="11">
        <v>1659</v>
      </c>
      <c r="AX363" s="11">
        <v>21945</v>
      </c>
      <c r="AY363" s="11">
        <v>38572</v>
      </c>
      <c r="AZ363" s="11">
        <v>1597</v>
      </c>
      <c r="BA363" s="11">
        <v>12401</v>
      </c>
      <c r="BB363" s="11">
        <v>3474</v>
      </c>
      <c r="BC363" s="11">
        <v>3301</v>
      </c>
      <c r="BD363" s="11">
        <v>1638</v>
      </c>
      <c r="BE363" s="11">
        <v>3580</v>
      </c>
      <c r="BF363" s="11">
        <v>1535</v>
      </c>
      <c r="BG363" s="11">
        <v>29290</v>
      </c>
      <c r="BH363" s="11">
        <v>25710</v>
      </c>
      <c r="BI363" s="11">
        <v>16</v>
      </c>
      <c r="BJ363" s="11">
        <v>9</v>
      </c>
      <c r="BK363" s="11">
        <v>17</v>
      </c>
      <c r="BL363" s="11">
        <v>13</v>
      </c>
      <c r="BM363" s="11">
        <v>8</v>
      </c>
      <c r="BN363" s="11">
        <v>9</v>
      </c>
      <c r="BO363" s="11">
        <v>11</v>
      </c>
      <c r="BP363" s="11">
        <v>10</v>
      </c>
      <c r="BQ363" s="11">
        <v>9</v>
      </c>
      <c r="BR363" s="11">
        <v>10</v>
      </c>
      <c r="BS363" s="11">
        <v>13</v>
      </c>
      <c r="BT363" s="11">
        <v>11</v>
      </c>
      <c r="BU363" s="11">
        <v>32</v>
      </c>
      <c r="BV363" s="11">
        <v>93</v>
      </c>
      <c r="BW363" s="11">
        <v>29</v>
      </c>
      <c r="BX363" s="11">
        <v>202</v>
      </c>
      <c r="BY363" s="11">
        <v>44</v>
      </c>
      <c r="BZ363" s="11">
        <v>11</v>
      </c>
      <c r="CA363" s="11">
        <v>40</v>
      </c>
      <c r="CB363" s="11">
        <v>22</v>
      </c>
      <c r="CC363" s="11">
        <v>9</v>
      </c>
      <c r="CD363" s="11">
        <v>9</v>
      </c>
      <c r="CE363" s="11">
        <v>24</v>
      </c>
      <c r="CF363" s="11">
        <v>11</v>
      </c>
      <c r="CG363" s="11">
        <v>115</v>
      </c>
      <c r="CH363" s="11">
        <v>37</v>
      </c>
      <c r="CI363" s="11" t="s">
        <v>158</v>
      </c>
      <c r="CJ363" s="11" t="s">
        <v>158</v>
      </c>
      <c r="CK363" s="11" t="s">
        <v>158</v>
      </c>
      <c r="CL363" s="11" t="s">
        <v>158</v>
      </c>
      <c r="CM363" s="11" t="s">
        <v>158</v>
      </c>
      <c r="CN363" s="11" t="s">
        <v>158</v>
      </c>
      <c r="CO363" s="11" t="s">
        <v>158</v>
      </c>
      <c r="CP363" s="11" t="s">
        <v>158</v>
      </c>
      <c r="CQ363" s="11" t="s">
        <v>158</v>
      </c>
      <c r="CR363" s="11" t="s">
        <v>158</v>
      </c>
      <c r="CS363" s="11" t="s">
        <v>158</v>
      </c>
      <c r="CT363" s="11" t="s">
        <v>158</v>
      </c>
      <c r="CU363" s="11" t="s">
        <v>158</v>
      </c>
      <c r="CV363" s="11" t="s">
        <v>154</v>
      </c>
      <c r="CW363" s="11" t="s">
        <v>154</v>
      </c>
      <c r="CX363" s="11" t="s">
        <v>154</v>
      </c>
      <c r="CY363" s="11" t="s">
        <v>154</v>
      </c>
      <c r="CZ363" s="11" t="s">
        <v>154</v>
      </c>
      <c r="DA363" s="11" t="s">
        <v>154</v>
      </c>
      <c r="DB363" s="11" t="s">
        <v>154</v>
      </c>
      <c r="DC363" s="11" t="s">
        <v>154</v>
      </c>
      <c r="DD363" s="11" t="s">
        <v>154</v>
      </c>
      <c r="DE363" s="11" t="s">
        <v>154</v>
      </c>
      <c r="DF363" s="11" t="s">
        <v>154</v>
      </c>
      <c r="DG363" s="11" t="s">
        <v>154</v>
      </c>
      <c r="DH363" s="11" t="s">
        <v>154</v>
      </c>
      <c r="DI363" s="11" t="s">
        <v>157</v>
      </c>
      <c r="DJ363" s="11" t="s">
        <v>157</v>
      </c>
      <c r="DK363" s="11" t="s">
        <v>157</v>
      </c>
      <c r="DL363" s="11" t="s">
        <v>157</v>
      </c>
      <c r="DM363" s="11" t="s">
        <v>157</v>
      </c>
      <c r="DN363" s="11" t="s">
        <v>157</v>
      </c>
      <c r="DO363" s="11" t="s">
        <v>157</v>
      </c>
      <c r="DP363" s="11" t="s">
        <v>157</v>
      </c>
      <c r="DQ363" s="11" t="s">
        <v>157</v>
      </c>
      <c r="DR363" s="11" t="s">
        <v>157</v>
      </c>
      <c r="DS363" s="11" t="s">
        <v>157</v>
      </c>
      <c r="DT363" s="11" t="s">
        <v>157</v>
      </c>
      <c r="DU363" s="11" t="s">
        <v>157</v>
      </c>
      <c r="DV363" s="11" t="b">
        <v>1</v>
      </c>
      <c r="DW363" s="11" t="b">
        <v>1</v>
      </c>
      <c r="DX363" s="11" t="b">
        <v>1</v>
      </c>
      <c r="DY363" s="11" t="b">
        <v>1</v>
      </c>
      <c r="DZ363" s="11" t="b">
        <v>1</v>
      </c>
      <c r="EA363" s="11" t="b">
        <v>1</v>
      </c>
      <c r="EB363" s="11" t="b">
        <v>1</v>
      </c>
      <c r="EC363" s="11" t="b">
        <v>1</v>
      </c>
      <c r="ED363" s="11" t="b">
        <v>1</v>
      </c>
      <c r="EE363" s="11" t="b">
        <v>1</v>
      </c>
      <c r="EF363" s="11" t="b">
        <v>1</v>
      </c>
      <c r="EG363" s="11" t="b">
        <v>0</v>
      </c>
      <c r="EH363" s="11" t="b">
        <v>1</v>
      </c>
      <c r="EI363" s="11">
        <v>1.1863E-2</v>
      </c>
      <c r="EJ363" s="11">
        <v>1.5758999999999999E-2</v>
      </c>
      <c r="EK363" s="11">
        <v>1.1606E-2</v>
      </c>
      <c r="EL363" s="11">
        <v>1.5124E-2</v>
      </c>
      <c r="EM363" s="11">
        <v>2.9588E-2</v>
      </c>
      <c r="EN363" s="11">
        <v>2.9864999999999999E-2</v>
      </c>
      <c r="EO363" s="11">
        <v>3.2986000000000001E-2</v>
      </c>
      <c r="EP363" s="11">
        <v>3.6268000000000002E-2</v>
      </c>
      <c r="EQ363" s="11">
        <v>3.1371999999999997E-2</v>
      </c>
      <c r="ER363" s="11">
        <v>3.3651E-2</v>
      </c>
      <c r="ES363" s="11">
        <v>2.2912999999999999E-2</v>
      </c>
      <c r="ET363" s="11">
        <v>1.8388999999999999E-2</v>
      </c>
      <c r="EU363" s="11">
        <v>1.6965000000000001E-2</v>
      </c>
      <c r="EV363" s="11" t="s">
        <v>499</v>
      </c>
      <c r="EW363" s="11" t="s">
        <v>450</v>
      </c>
    </row>
    <row r="364" spans="1:153" ht="12.75" x14ac:dyDescent="0.2">
      <c r="A364" s="11"/>
      <c r="B364" s="11">
        <v>40830846</v>
      </c>
      <c r="C364" s="11">
        <v>49481.9930555553</v>
      </c>
      <c r="D364" s="11" t="s">
        <v>153</v>
      </c>
      <c r="E364" s="11">
        <v>345600</v>
      </c>
      <c r="F364" s="11">
        <v>48023048</v>
      </c>
      <c r="G364" s="11">
        <v>48493.613194445097</v>
      </c>
      <c r="H364" s="11">
        <v>48050.225694443601</v>
      </c>
      <c r="I364" s="11">
        <v>252404</v>
      </c>
      <c r="J364" s="11">
        <v>1</v>
      </c>
      <c r="K364" s="11">
        <v>0</v>
      </c>
      <c r="L364" s="11">
        <v>0</v>
      </c>
      <c r="M364" s="11">
        <v>131</v>
      </c>
      <c r="N364" s="11">
        <v>131</v>
      </c>
      <c r="O364" s="11">
        <v>92</v>
      </c>
      <c r="P364" s="11">
        <v>100</v>
      </c>
      <c r="Q364" s="11">
        <v>225633</v>
      </c>
      <c r="R364" s="11" t="s">
        <v>154</v>
      </c>
      <c r="S364" s="11" t="s">
        <v>155</v>
      </c>
      <c r="T364" s="11" t="s">
        <v>156</v>
      </c>
      <c r="U364" s="11">
        <v>0</v>
      </c>
      <c r="V364" s="11" t="s">
        <v>154</v>
      </c>
      <c r="W364" s="11" t="s">
        <v>157</v>
      </c>
      <c r="X364" s="11"/>
      <c r="Y364" s="11">
        <v>1</v>
      </c>
      <c r="Z364" s="11">
        <v>10</v>
      </c>
      <c r="AA364" s="11">
        <v>10</v>
      </c>
      <c r="AB364" s="11">
        <v>10</v>
      </c>
      <c r="AC364" s="11">
        <v>10</v>
      </c>
      <c r="AD364" s="11">
        <v>10</v>
      </c>
      <c r="AE364" s="11">
        <v>10</v>
      </c>
      <c r="AF364" s="11">
        <v>10</v>
      </c>
      <c r="AG364" s="11">
        <v>10</v>
      </c>
      <c r="AH364" s="11">
        <v>10</v>
      </c>
      <c r="AI364" s="11">
        <v>10</v>
      </c>
      <c r="AJ364" s="11">
        <v>10</v>
      </c>
      <c r="AK364" s="11">
        <v>10</v>
      </c>
      <c r="AL364" s="11">
        <v>10</v>
      </c>
      <c r="AM364" s="11">
        <v>121</v>
      </c>
      <c r="AN364" s="11">
        <v>60</v>
      </c>
      <c r="AO364" s="11">
        <v>10</v>
      </c>
      <c r="AP364" s="11">
        <v>120</v>
      </c>
      <c r="AQ364" s="11">
        <v>60</v>
      </c>
      <c r="AR364" s="11">
        <v>40</v>
      </c>
      <c r="AS364" s="11">
        <v>1</v>
      </c>
      <c r="AT364" s="11">
        <v>130</v>
      </c>
      <c r="AU364" s="11">
        <v>436</v>
      </c>
      <c r="AV364" s="11">
        <v>1668</v>
      </c>
      <c r="AW364" s="11">
        <v>1342</v>
      </c>
      <c r="AX364" s="11">
        <v>1815</v>
      </c>
      <c r="AY364" s="11">
        <v>2502</v>
      </c>
      <c r="AZ364" s="11">
        <v>1798</v>
      </c>
      <c r="BA364" s="11">
        <v>1630</v>
      </c>
      <c r="BB364" s="11">
        <v>1359</v>
      </c>
      <c r="BC364" s="11">
        <v>1808</v>
      </c>
      <c r="BD364" s="11">
        <v>1193</v>
      </c>
      <c r="BE364" s="11">
        <v>1770</v>
      </c>
      <c r="BF364" s="11">
        <v>1686</v>
      </c>
      <c r="BG364" s="11">
        <v>5281</v>
      </c>
      <c r="BH364" s="11">
        <v>2135</v>
      </c>
      <c r="BI364" s="11">
        <v>15</v>
      </c>
      <c r="BJ364" s="11">
        <v>15</v>
      </c>
      <c r="BK364" s="11">
        <v>16</v>
      </c>
      <c r="BL364" s="11">
        <v>19</v>
      </c>
      <c r="BM364" s="11">
        <v>14</v>
      </c>
      <c r="BN364" s="11">
        <v>17</v>
      </c>
      <c r="BO364" s="11">
        <v>24</v>
      </c>
      <c r="BP364" s="11">
        <v>21</v>
      </c>
      <c r="BQ364" s="11">
        <v>15</v>
      </c>
      <c r="BR364" s="11">
        <v>15</v>
      </c>
      <c r="BS364" s="11">
        <v>19</v>
      </c>
      <c r="BT364" s="11">
        <v>35</v>
      </c>
      <c r="BU364" s="11">
        <v>32</v>
      </c>
      <c r="BV364" s="11">
        <v>23</v>
      </c>
      <c r="BW364" s="11">
        <v>12</v>
      </c>
      <c r="BX364" s="11">
        <v>16</v>
      </c>
      <c r="BY364" s="11">
        <v>23</v>
      </c>
      <c r="BZ364" s="11">
        <v>10</v>
      </c>
      <c r="CA364" s="11">
        <v>8</v>
      </c>
      <c r="CB364" s="11">
        <v>8</v>
      </c>
      <c r="CC364" s="11">
        <v>5</v>
      </c>
      <c r="CD364" s="11">
        <v>7</v>
      </c>
      <c r="CE364" s="11">
        <v>12</v>
      </c>
      <c r="CF364" s="11">
        <v>8</v>
      </c>
      <c r="CG364" s="11">
        <v>27</v>
      </c>
      <c r="CH364" s="11">
        <v>9</v>
      </c>
      <c r="CI364" s="11" t="s">
        <v>158</v>
      </c>
      <c r="CJ364" s="11" t="s">
        <v>158</v>
      </c>
      <c r="CK364" s="11" t="s">
        <v>158</v>
      </c>
      <c r="CL364" s="11" t="s">
        <v>158</v>
      </c>
      <c r="CM364" s="11" t="s">
        <v>158</v>
      </c>
      <c r="CN364" s="11" t="s">
        <v>158</v>
      </c>
      <c r="CO364" s="11" t="s">
        <v>158</v>
      </c>
      <c r="CP364" s="11" t="s">
        <v>158</v>
      </c>
      <c r="CQ364" s="11" t="s">
        <v>158</v>
      </c>
      <c r="CR364" s="11" t="s">
        <v>158</v>
      </c>
      <c r="CS364" s="11" t="s">
        <v>158</v>
      </c>
      <c r="CT364" s="11" t="s">
        <v>158</v>
      </c>
      <c r="CU364" s="11" t="s">
        <v>158</v>
      </c>
      <c r="CV364" s="11" t="s">
        <v>154</v>
      </c>
      <c r="CW364" s="11" t="s">
        <v>154</v>
      </c>
      <c r="CX364" s="11" t="s">
        <v>154</v>
      </c>
      <c r="CY364" s="11" t="s">
        <v>154</v>
      </c>
      <c r="CZ364" s="11" t="s">
        <v>154</v>
      </c>
      <c r="DA364" s="11" t="s">
        <v>154</v>
      </c>
      <c r="DB364" s="11" t="s">
        <v>154</v>
      </c>
      <c r="DC364" s="11" t="s">
        <v>154</v>
      </c>
      <c r="DD364" s="11" t="s">
        <v>154</v>
      </c>
      <c r="DE364" s="11" t="s">
        <v>154</v>
      </c>
      <c r="DF364" s="11" t="s">
        <v>154</v>
      </c>
      <c r="DG364" s="11" t="s">
        <v>154</v>
      </c>
      <c r="DH364" s="11" t="s">
        <v>154</v>
      </c>
      <c r="DI364" s="11" t="s">
        <v>157</v>
      </c>
      <c r="DJ364" s="11" t="s">
        <v>157</v>
      </c>
      <c r="DK364" s="11" t="s">
        <v>157</v>
      </c>
      <c r="DL364" s="11" t="s">
        <v>157</v>
      </c>
      <c r="DM364" s="11" t="s">
        <v>157</v>
      </c>
      <c r="DN364" s="11" t="s">
        <v>157</v>
      </c>
      <c r="DO364" s="11" t="s">
        <v>157</v>
      </c>
      <c r="DP364" s="11" t="s">
        <v>157</v>
      </c>
      <c r="DQ364" s="11" t="s">
        <v>157</v>
      </c>
      <c r="DR364" s="11" t="s">
        <v>157</v>
      </c>
      <c r="DS364" s="11" t="s">
        <v>157</v>
      </c>
      <c r="DT364" s="11" t="s">
        <v>157</v>
      </c>
      <c r="DU364" s="11" t="s">
        <v>157</v>
      </c>
      <c r="DV364" s="11" t="b">
        <v>1</v>
      </c>
      <c r="DW364" s="11" t="b">
        <v>1</v>
      </c>
      <c r="DX364" s="11" t="b">
        <v>1</v>
      </c>
      <c r="DY364" s="11" t="b">
        <v>1</v>
      </c>
      <c r="DZ364" s="11" t="b">
        <v>1</v>
      </c>
      <c r="EA364" s="11" t="b">
        <v>1</v>
      </c>
      <c r="EB364" s="11" t="b">
        <v>1</v>
      </c>
      <c r="EC364" s="11" t="b">
        <v>1</v>
      </c>
      <c r="ED364" s="11" t="b">
        <v>1</v>
      </c>
      <c r="EE364" s="11" t="b">
        <v>1</v>
      </c>
      <c r="EF364" s="11" t="b">
        <v>1</v>
      </c>
      <c r="EG364" s="11" t="b">
        <v>1</v>
      </c>
      <c r="EH364" s="11" t="b">
        <v>1</v>
      </c>
      <c r="EI364" s="11">
        <v>3.4873000000000001E-2</v>
      </c>
      <c r="EJ364" s="11">
        <v>3.3963E-2</v>
      </c>
      <c r="EK364" s="11">
        <v>3.6375999999999999E-2</v>
      </c>
      <c r="EL364" s="11">
        <v>4.0024999999999998E-2</v>
      </c>
      <c r="EM364" s="11">
        <v>3.2507000000000001E-2</v>
      </c>
      <c r="EN364" s="11">
        <v>2.9937999999999999E-2</v>
      </c>
      <c r="EO364" s="11">
        <v>3.6322E-2</v>
      </c>
      <c r="EP364" s="11">
        <v>3.6287E-2</v>
      </c>
      <c r="EQ364" s="11">
        <v>4.6087000000000003E-2</v>
      </c>
      <c r="ER364" s="11">
        <v>3.6188999999999999E-2</v>
      </c>
      <c r="ES364" s="11">
        <v>3.5368999999999998E-2</v>
      </c>
      <c r="ET364" s="11">
        <v>2.4317999999999999E-2</v>
      </c>
      <c r="EU364" s="11">
        <v>3.8734999999999999E-2</v>
      </c>
      <c r="EV364" s="11" t="s">
        <v>500</v>
      </c>
      <c r="EW364" s="11" t="s">
        <v>234</v>
      </c>
    </row>
    <row r="365" spans="1:153" ht="12.75" x14ac:dyDescent="0.2">
      <c r="A365" s="11"/>
      <c r="B365" s="11">
        <v>73589866</v>
      </c>
      <c r="C365" s="11">
        <v>44832.273611111101</v>
      </c>
      <c r="D365" s="11" t="s">
        <v>153</v>
      </c>
      <c r="E365" s="11">
        <v>345600</v>
      </c>
      <c r="F365" s="11">
        <v>77728994</v>
      </c>
      <c r="G365" s="11">
        <v>54554.165972224</v>
      </c>
      <c r="H365" s="11">
        <v>53400.868749997702</v>
      </c>
      <c r="I365" s="11">
        <v>106220</v>
      </c>
      <c r="J365" s="11">
        <v>1</v>
      </c>
      <c r="K365" s="11">
        <v>27</v>
      </c>
      <c r="L365" s="11">
        <v>28127</v>
      </c>
      <c r="M365" s="11">
        <v>131</v>
      </c>
      <c r="N365" s="11">
        <v>131</v>
      </c>
      <c r="O365" s="11">
        <v>92</v>
      </c>
      <c r="P365" s="11">
        <v>100</v>
      </c>
      <c r="Q365" s="11">
        <v>41727</v>
      </c>
      <c r="R365" s="11" t="s">
        <v>154</v>
      </c>
      <c r="S365" s="11" t="s">
        <v>155</v>
      </c>
      <c r="T365" s="11" t="s">
        <v>208</v>
      </c>
      <c r="U365" s="11">
        <v>22</v>
      </c>
      <c r="V365" s="11" t="s">
        <v>154</v>
      </c>
      <c r="W365" s="11" t="s">
        <v>157</v>
      </c>
      <c r="X365" s="11">
        <v>3</v>
      </c>
      <c r="Y365" s="11">
        <v>1</v>
      </c>
      <c r="Z365" s="11">
        <v>10</v>
      </c>
      <c r="AA365" s="11">
        <v>10</v>
      </c>
      <c r="AB365" s="11">
        <v>10</v>
      </c>
      <c r="AC365" s="11">
        <v>10</v>
      </c>
      <c r="AD365" s="11">
        <v>10</v>
      </c>
      <c r="AE365" s="11">
        <v>10</v>
      </c>
      <c r="AF365" s="11">
        <v>10</v>
      </c>
      <c r="AG365" s="11">
        <v>10</v>
      </c>
      <c r="AH365" s="11">
        <v>10</v>
      </c>
      <c r="AI365" s="11">
        <v>10</v>
      </c>
      <c r="AJ365" s="11">
        <v>10</v>
      </c>
      <c r="AK365" s="11">
        <v>10</v>
      </c>
      <c r="AL365" s="11">
        <v>10</v>
      </c>
      <c r="AM365" s="11">
        <v>121</v>
      </c>
      <c r="AN365" s="11">
        <v>60</v>
      </c>
      <c r="AO365" s="11">
        <v>10</v>
      </c>
      <c r="AP365" s="11">
        <v>120</v>
      </c>
      <c r="AQ365" s="11">
        <v>60</v>
      </c>
      <c r="AR365" s="11">
        <v>40</v>
      </c>
      <c r="AS365" s="11">
        <v>1</v>
      </c>
      <c r="AT365" s="11">
        <v>130</v>
      </c>
      <c r="AU365" s="11">
        <v>1660</v>
      </c>
      <c r="AV365" s="11">
        <v>2048</v>
      </c>
      <c r="AW365" s="11">
        <v>11721</v>
      </c>
      <c r="AX365" s="11">
        <v>907</v>
      </c>
      <c r="AY365" s="11">
        <v>630</v>
      </c>
      <c r="AZ365" s="11">
        <v>1320</v>
      </c>
      <c r="BA365" s="11">
        <v>4577</v>
      </c>
      <c r="BB365" s="11">
        <v>12415</v>
      </c>
      <c r="BC365" s="11">
        <v>9413</v>
      </c>
      <c r="BD365" s="11">
        <v>13078</v>
      </c>
      <c r="BE365" s="11">
        <v>528</v>
      </c>
      <c r="BF365" s="11">
        <v>1071</v>
      </c>
      <c r="BG365" s="11">
        <v>2691</v>
      </c>
      <c r="BH365" s="11">
        <v>2275</v>
      </c>
      <c r="BI365" s="11">
        <v>12</v>
      </c>
      <c r="BJ365" s="11">
        <v>13</v>
      </c>
      <c r="BK365" s="11">
        <v>13</v>
      </c>
      <c r="BL365" s="11">
        <v>17</v>
      </c>
      <c r="BM365" s="11">
        <v>7</v>
      </c>
      <c r="BN365" s="11">
        <v>16</v>
      </c>
      <c r="BO365" s="11">
        <v>11</v>
      </c>
      <c r="BP365" s="11">
        <v>15</v>
      </c>
      <c r="BQ365" s="11">
        <v>13</v>
      </c>
      <c r="BR365" s="11">
        <v>15</v>
      </c>
      <c r="BS365" s="11">
        <v>15</v>
      </c>
      <c r="BT365" s="11">
        <v>28</v>
      </c>
      <c r="BU365" s="11">
        <v>29</v>
      </c>
      <c r="BV365" s="11">
        <v>6</v>
      </c>
      <c r="BW365" s="11">
        <v>3</v>
      </c>
      <c r="BX365" s="11">
        <v>2</v>
      </c>
      <c r="BY365" s="11">
        <v>2</v>
      </c>
      <c r="BZ365" s="11">
        <v>4</v>
      </c>
      <c r="CA365" s="11">
        <v>2</v>
      </c>
      <c r="CB365" s="11">
        <v>5</v>
      </c>
      <c r="CC365" s="11">
        <v>5</v>
      </c>
      <c r="CD365" s="11">
        <v>2</v>
      </c>
      <c r="CE365" s="11">
        <v>6</v>
      </c>
      <c r="CF365" s="11">
        <v>3</v>
      </c>
      <c r="CG365" s="11">
        <v>4</v>
      </c>
      <c r="CH365" s="11">
        <v>3</v>
      </c>
      <c r="CI365" s="11" t="s">
        <v>158</v>
      </c>
      <c r="CJ365" s="11" t="s">
        <v>158</v>
      </c>
      <c r="CK365" s="11" t="s">
        <v>158</v>
      </c>
      <c r="CL365" s="11" t="s">
        <v>158</v>
      </c>
      <c r="CM365" s="11" t="s">
        <v>158</v>
      </c>
      <c r="CN365" s="11" t="s">
        <v>158</v>
      </c>
      <c r="CO365" s="11" t="s">
        <v>158</v>
      </c>
      <c r="CP365" s="11" t="s">
        <v>158</v>
      </c>
      <c r="CQ365" s="11" t="s">
        <v>158</v>
      </c>
      <c r="CR365" s="11" t="s">
        <v>158</v>
      </c>
      <c r="CS365" s="11" t="s">
        <v>158</v>
      </c>
      <c r="CT365" s="11" t="s">
        <v>158</v>
      </c>
      <c r="CU365" s="11" t="s">
        <v>158</v>
      </c>
      <c r="CV365" s="11" t="s">
        <v>154</v>
      </c>
      <c r="CW365" s="11" t="s">
        <v>154</v>
      </c>
      <c r="CX365" s="11" t="s">
        <v>154</v>
      </c>
      <c r="CY365" s="11" t="s">
        <v>154</v>
      </c>
      <c r="CZ365" s="11" t="s">
        <v>154</v>
      </c>
      <c r="DA365" s="11" t="s">
        <v>154</v>
      </c>
      <c r="DB365" s="11" t="s">
        <v>154</v>
      </c>
      <c r="DC365" s="11" t="s">
        <v>154</v>
      </c>
      <c r="DD365" s="11" t="s">
        <v>154</v>
      </c>
      <c r="DE365" s="11" t="s">
        <v>154</v>
      </c>
      <c r="DF365" s="11" t="s">
        <v>154</v>
      </c>
      <c r="DG365" s="11" t="s">
        <v>154</v>
      </c>
      <c r="DH365" s="11" t="s">
        <v>154</v>
      </c>
      <c r="DI365" s="11" t="s">
        <v>157</v>
      </c>
      <c r="DJ365" s="11" t="s">
        <v>157</v>
      </c>
      <c r="DK365" s="11" t="s">
        <v>157</v>
      </c>
      <c r="DL365" s="11" t="s">
        <v>157</v>
      </c>
      <c r="DM365" s="11" t="s">
        <v>157</v>
      </c>
      <c r="DN365" s="11" t="s">
        <v>157</v>
      </c>
      <c r="DO365" s="11" t="s">
        <v>157</v>
      </c>
      <c r="DP365" s="11" t="s">
        <v>157</v>
      </c>
      <c r="DQ365" s="11" t="s">
        <v>157</v>
      </c>
      <c r="DR365" s="11" t="s">
        <v>157</v>
      </c>
      <c r="DS365" s="11" t="s">
        <v>157</v>
      </c>
      <c r="DT365" s="11" t="s">
        <v>157</v>
      </c>
      <c r="DU365" s="11" t="s">
        <v>157</v>
      </c>
      <c r="DV365" s="11" t="b">
        <v>1</v>
      </c>
      <c r="DW365" s="11" t="b">
        <v>1</v>
      </c>
      <c r="DX365" s="11" t="b">
        <v>1</v>
      </c>
      <c r="DY365" s="11" t="b">
        <v>1</v>
      </c>
      <c r="DZ365" s="11" t="b">
        <v>1</v>
      </c>
      <c r="EA365" s="11" t="b">
        <v>1</v>
      </c>
      <c r="EB365" s="11" t="b">
        <v>1</v>
      </c>
      <c r="EC365" s="11" t="b">
        <v>1</v>
      </c>
      <c r="ED365" s="11" t="b">
        <v>1</v>
      </c>
      <c r="EE365" s="11" t="b">
        <v>1</v>
      </c>
      <c r="EF365" s="11" t="b">
        <v>1</v>
      </c>
      <c r="EG365" s="11" t="b">
        <v>1</v>
      </c>
      <c r="EH365" s="11" t="b">
        <v>1</v>
      </c>
      <c r="EI365" s="11">
        <v>5.8282E-2</v>
      </c>
      <c r="EJ365" s="11">
        <v>0.17754900000000001</v>
      </c>
      <c r="EK365" s="11">
        <v>4.7787000000000003E-2</v>
      </c>
      <c r="EL365" s="11">
        <v>0.22450100000000001</v>
      </c>
      <c r="EM365" s="11">
        <v>3.3028000000000002E-2</v>
      </c>
      <c r="EN365" s="11">
        <v>0.227884</v>
      </c>
      <c r="EO365" s="11">
        <v>3.2722000000000001E-2</v>
      </c>
      <c r="EP365" s="11">
        <v>3.6296000000000002E-2</v>
      </c>
      <c r="EQ365" s="11">
        <v>3.0929999999999999E-2</v>
      </c>
      <c r="ER365" s="11">
        <v>0.128077</v>
      </c>
      <c r="ES365" s="11">
        <v>3.9352999999999999E-2</v>
      </c>
      <c r="ET365" s="11">
        <v>4.1078999999999997E-2</v>
      </c>
      <c r="EU365" s="11">
        <v>3.2527E-2</v>
      </c>
      <c r="EV365" s="11" t="s">
        <v>238</v>
      </c>
      <c r="EW365" s="11" t="s">
        <v>229</v>
      </c>
    </row>
    <row r="366" spans="1:153" ht="12.75" x14ac:dyDescent="0.2">
      <c r="A366" s="11"/>
      <c r="B366" s="11">
        <v>74119832</v>
      </c>
      <c r="C366" s="11">
        <v>45468.320138888899</v>
      </c>
      <c r="D366" s="11" t="s">
        <v>153</v>
      </c>
      <c r="E366" s="11">
        <v>345600</v>
      </c>
      <c r="F366" s="11">
        <v>77904544</v>
      </c>
      <c r="G366" s="11">
        <v>56019.134027779801</v>
      </c>
      <c r="H366" s="11">
        <v>54694.236111108497</v>
      </c>
      <c r="I366" s="11">
        <v>80182</v>
      </c>
      <c r="J366" s="11">
        <v>1</v>
      </c>
      <c r="K366" s="11">
        <v>41</v>
      </c>
      <c r="L366" s="11">
        <v>12565</v>
      </c>
      <c r="M366" s="11">
        <v>131</v>
      </c>
      <c r="N366" s="11">
        <v>131</v>
      </c>
      <c r="O366" s="11">
        <v>92</v>
      </c>
      <c r="P366" s="11">
        <v>100</v>
      </c>
      <c r="Q366" s="11">
        <v>27896</v>
      </c>
      <c r="R366" s="11" t="s">
        <v>154</v>
      </c>
      <c r="S366" s="11" t="s">
        <v>155</v>
      </c>
      <c r="T366" s="11" t="s">
        <v>208</v>
      </c>
      <c r="U366" s="11">
        <v>5</v>
      </c>
      <c r="V366" s="11" t="s">
        <v>154</v>
      </c>
      <c r="W366" s="11" t="s">
        <v>157</v>
      </c>
      <c r="X366" s="11"/>
      <c r="Y366" s="11">
        <v>1</v>
      </c>
      <c r="Z366" s="11">
        <v>10</v>
      </c>
      <c r="AA366" s="11">
        <v>10</v>
      </c>
      <c r="AB366" s="11">
        <v>10</v>
      </c>
      <c r="AC366" s="11">
        <v>10</v>
      </c>
      <c r="AD366" s="11">
        <v>10</v>
      </c>
      <c r="AE366" s="11">
        <v>10</v>
      </c>
      <c r="AF366" s="11">
        <v>10</v>
      </c>
      <c r="AG366" s="11">
        <v>10</v>
      </c>
      <c r="AH366" s="11">
        <v>10</v>
      </c>
      <c r="AI366" s="11">
        <v>10</v>
      </c>
      <c r="AJ366" s="11">
        <v>10</v>
      </c>
      <c r="AK366" s="11">
        <v>10</v>
      </c>
      <c r="AL366" s="11">
        <v>10</v>
      </c>
      <c r="AM366" s="11">
        <v>121</v>
      </c>
      <c r="AN366" s="11">
        <v>60</v>
      </c>
      <c r="AO366" s="11">
        <v>10</v>
      </c>
      <c r="AP366" s="11">
        <v>120</v>
      </c>
      <c r="AQ366" s="11">
        <v>60</v>
      </c>
      <c r="AR366" s="11">
        <v>40</v>
      </c>
      <c r="AS366" s="11">
        <v>1</v>
      </c>
      <c r="AT366" s="11">
        <v>130</v>
      </c>
      <c r="AU366" s="11">
        <v>49</v>
      </c>
      <c r="AV366" s="11">
        <v>14566</v>
      </c>
      <c r="AW366" s="11">
        <v>1958</v>
      </c>
      <c r="AX366" s="11">
        <v>2168</v>
      </c>
      <c r="AY366" s="11">
        <v>4244</v>
      </c>
      <c r="AZ366" s="11">
        <v>3036</v>
      </c>
      <c r="BA366" s="11">
        <v>401</v>
      </c>
      <c r="BB366" s="11">
        <v>1931</v>
      </c>
      <c r="BC366" s="11">
        <v>2553</v>
      </c>
      <c r="BD366" s="11">
        <v>8271</v>
      </c>
      <c r="BE366" s="11">
        <v>1964</v>
      </c>
      <c r="BF366" s="11">
        <v>1044</v>
      </c>
      <c r="BG366" s="11">
        <v>6477</v>
      </c>
      <c r="BH366" s="11">
        <v>3524</v>
      </c>
      <c r="BI366" s="11">
        <v>5</v>
      </c>
      <c r="BJ366" s="11">
        <v>5</v>
      </c>
      <c r="BK366" s="11">
        <v>4</v>
      </c>
      <c r="BL366" s="11">
        <v>6</v>
      </c>
      <c r="BM366" s="11">
        <v>4</v>
      </c>
      <c r="BN366" s="11">
        <v>6</v>
      </c>
      <c r="BO366" s="11">
        <v>6</v>
      </c>
      <c r="BP366" s="11">
        <v>6</v>
      </c>
      <c r="BQ366" s="11">
        <v>5</v>
      </c>
      <c r="BR366" s="11">
        <v>6</v>
      </c>
      <c r="BS366" s="11">
        <v>7</v>
      </c>
      <c r="BT366" s="11">
        <v>15</v>
      </c>
      <c r="BU366" s="11">
        <v>19</v>
      </c>
      <c r="BV366" s="11">
        <v>64</v>
      </c>
      <c r="BW366" s="11">
        <v>13</v>
      </c>
      <c r="BX366" s="11">
        <v>34</v>
      </c>
      <c r="BY366" s="11">
        <v>25</v>
      </c>
      <c r="BZ366" s="11">
        <v>44</v>
      </c>
      <c r="CA366" s="11">
        <v>5</v>
      </c>
      <c r="CB366" s="11">
        <v>12</v>
      </c>
      <c r="CC366" s="11">
        <v>36</v>
      </c>
      <c r="CD366" s="11">
        <v>11</v>
      </c>
      <c r="CE366" s="11">
        <v>28</v>
      </c>
      <c r="CF366" s="11">
        <v>7</v>
      </c>
      <c r="CG366" s="11">
        <v>34</v>
      </c>
      <c r="CH366" s="11">
        <v>11</v>
      </c>
      <c r="CI366" s="11" t="s">
        <v>158</v>
      </c>
      <c r="CJ366" s="11" t="s">
        <v>158</v>
      </c>
      <c r="CK366" s="11" t="s">
        <v>158</v>
      </c>
      <c r="CL366" s="11" t="s">
        <v>158</v>
      </c>
      <c r="CM366" s="11" t="s">
        <v>158</v>
      </c>
      <c r="CN366" s="11" t="s">
        <v>158</v>
      </c>
      <c r="CO366" s="11" t="s">
        <v>158</v>
      </c>
      <c r="CP366" s="11" t="s">
        <v>158</v>
      </c>
      <c r="CQ366" s="11" t="s">
        <v>158</v>
      </c>
      <c r="CR366" s="11" t="s">
        <v>158</v>
      </c>
      <c r="CS366" s="11" t="s">
        <v>158</v>
      </c>
      <c r="CT366" s="11" t="s">
        <v>158</v>
      </c>
      <c r="CU366" s="11" t="s">
        <v>158</v>
      </c>
      <c r="CV366" s="11" t="s">
        <v>154</v>
      </c>
      <c r="CW366" s="11" t="s">
        <v>154</v>
      </c>
      <c r="CX366" s="11" t="s">
        <v>154</v>
      </c>
      <c r="CY366" s="11" t="s">
        <v>154</v>
      </c>
      <c r="CZ366" s="11" t="s">
        <v>154</v>
      </c>
      <c r="DA366" s="11" t="s">
        <v>154</v>
      </c>
      <c r="DB366" s="11" t="s">
        <v>154</v>
      </c>
      <c r="DC366" s="11" t="s">
        <v>154</v>
      </c>
      <c r="DD366" s="11" t="s">
        <v>154</v>
      </c>
      <c r="DE366" s="11" t="s">
        <v>154</v>
      </c>
      <c r="DF366" s="11" t="s">
        <v>154</v>
      </c>
      <c r="DG366" s="11" t="s">
        <v>154</v>
      </c>
      <c r="DH366" s="11" t="s">
        <v>154</v>
      </c>
      <c r="DI366" s="11" t="s">
        <v>157</v>
      </c>
      <c r="DJ366" s="11" t="s">
        <v>157</v>
      </c>
      <c r="DK366" s="11" t="s">
        <v>157</v>
      </c>
      <c r="DL366" s="11" t="s">
        <v>157</v>
      </c>
      <c r="DM366" s="11" t="s">
        <v>157</v>
      </c>
      <c r="DN366" s="11" t="s">
        <v>157</v>
      </c>
      <c r="DO366" s="11" t="s">
        <v>157</v>
      </c>
      <c r="DP366" s="11" t="s">
        <v>157</v>
      </c>
      <c r="DQ366" s="11" t="s">
        <v>157</v>
      </c>
      <c r="DR366" s="11" t="s">
        <v>157</v>
      </c>
      <c r="DS366" s="11" t="s">
        <v>157</v>
      </c>
      <c r="DT366" s="11" t="s">
        <v>157</v>
      </c>
      <c r="DU366" s="11" t="s">
        <v>157</v>
      </c>
      <c r="DV366" s="11" t="b">
        <v>1</v>
      </c>
      <c r="DW366" s="11" t="b">
        <v>1</v>
      </c>
      <c r="DX366" s="11" t="b">
        <v>1</v>
      </c>
      <c r="DY366" s="11" t="b">
        <v>1</v>
      </c>
      <c r="DZ366" s="11" t="b">
        <v>1</v>
      </c>
      <c r="EA366" s="11" t="b">
        <v>1</v>
      </c>
      <c r="EB366" s="11" t="b">
        <v>1</v>
      </c>
      <c r="EC366" s="11" t="b">
        <v>1</v>
      </c>
      <c r="ED366" s="11" t="b">
        <v>1</v>
      </c>
      <c r="EE366" s="11" t="b">
        <v>1</v>
      </c>
      <c r="EF366" s="11" t="b">
        <v>1</v>
      </c>
      <c r="EG366" s="11" t="b">
        <v>1</v>
      </c>
      <c r="EH366" s="11" t="b">
        <v>1</v>
      </c>
      <c r="EI366" s="11">
        <v>7.6287999999999995E-2</v>
      </c>
      <c r="EJ366" s="11">
        <v>3.1524999999999997E-2</v>
      </c>
      <c r="EK366" s="11">
        <v>3.0235999999999999E-2</v>
      </c>
      <c r="EL366" s="11">
        <v>3.5145000000000003E-2</v>
      </c>
      <c r="EM366" s="11">
        <v>7.7567999999999998E-2</v>
      </c>
      <c r="EN366" s="11">
        <v>1.5583E-2</v>
      </c>
      <c r="EO366" s="11">
        <v>1.8384000000000001E-2</v>
      </c>
      <c r="EP366" s="11">
        <v>3.6471999999999997E-2</v>
      </c>
      <c r="EQ366" s="11">
        <v>7.3774999999999993E-2</v>
      </c>
      <c r="ER366" s="11">
        <v>3.6045000000000001E-2</v>
      </c>
      <c r="ES366" s="11">
        <v>2.2756999999999999E-2</v>
      </c>
      <c r="ET366" s="11">
        <v>7.2855000000000003E-2</v>
      </c>
      <c r="EU366" s="11">
        <v>3.1801999999999997E-2</v>
      </c>
      <c r="EV366" s="11" t="s">
        <v>501</v>
      </c>
      <c r="EW366" s="11" t="s">
        <v>210</v>
      </c>
    </row>
    <row r="367" spans="1:153" ht="12.75" x14ac:dyDescent="0.2">
      <c r="A367" s="11"/>
      <c r="B367" s="11">
        <v>38835974</v>
      </c>
      <c r="C367" s="11">
        <v>49394.262499999699</v>
      </c>
      <c r="D367" s="11" t="s">
        <v>153</v>
      </c>
      <c r="E367" s="11">
        <v>345600</v>
      </c>
      <c r="F367" s="11">
        <v>46029758</v>
      </c>
      <c r="G367" s="11">
        <v>47871.503472222801</v>
      </c>
      <c r="H367" s="11">
        <v>47500.987499999203</v>
      </c>
      <c r="I367" s="11">
        <v>252801</v>
      </c>
      <c r="J367" s="11">
        <v>1</v>
      </c>
      <c r="K367" s="11">
        <v>0</v>
      </c>
      <c r="L367" s="11">
        <v>0</v>
      </c>
      <c r="M367" s="11">
        <v>131</v>
      </c>
      <c r="N367" s="11">
        <v>131</v>
      </c>
      <c r="O367" s="11">
        <v>92</v>
      </c>
      <c r="P367" s="11">
        <v>100</v>
      </c>
      <c r="Q367" s="11">
        <v>205675</v>
      </c>
      <c r="R367" s="11" t="s">
        <v>154</v>
      </c>
      <c r="S367" s="11" t="s">
        <v>155</v>
      </c>
      <c r="T367" s="11" t="s">
        <v>156</v>
      </c>
      <c r="U367" s="11">
        <v>0</v>
      </c>
      <c r="V367" s="11" t="s">
        <v>154</v>
      </c>
      <c r="W367" s="11" t="s">
        <v>157</v>
      </c>
      <c r="X367" s="11">
        <v>4</v>
      </c>
      <c r="Y367" s="11">
        <v>1</v>
      </c>
      <c r="Z367" s="11">
        <v>10</v>
      </c>
      <c r="AA367" s="11">
        <v>10</v>
      </c>
      <c r="AB367" s="11">
        <v>10</v>
      </c>
      <c r="AC367" s="11">
        <v>10</v>
      </c>
      <c r="AD367" s="11">
        <v>10</v>
      </c>
      <c r="AE367" s="11">
        <v>10</v>
      </c>
      <c r="AF367" s="11">
        <v>10</v>
      </c>
      <c r="AG367" s="11">
        <v>10</v>
      </c>
      <c r="AH367" s="11">
        <v>10</v>
      </c>
      <c r="AI367" s="11">
        <v>10</v>
      </c>
      <c r="AJ367" s="11">
        <v>10</v>
      </c>
      <c r="AK367" s="11">
        <v>10</v>
      </c>
      <c r="AL367" s="11">
        <v>10</v>
      </c>
      <c r="AM367" s="11">
        <v>121</v>
      </c>
      <c r="AN367" s="11">
        <v>60</v>
      </c>
      <c r="AO367" s="11">
        <v>10</v>
      </c>
      <c r="AP367" s="11">
        <v>120</v>
      </c>
      <c r="AQ367" s="11">
        <v>60</v>
      </c>
      <c r="AR367" s="11">
        <v>40</v>
      </c>
      <c r="AS367" s="11">
        <v>1</v>
      </c>
      <c r="AT367" s="11">
        <v>130</v>
      </c>
      <c r="AU367" s="11">
        <v>172</v>
      </c>
      <c r="AV367" s="11">
        <v>1201</v>
      </c>
      <c r="AW367" s="11">
        <v>516</v>
      </c>
      <c r="AX367" s="11">
        <v>256</v>
      </c>
      <c r="AY367" s="11">
        <v>426</v>
      </c>
      <c r="AZ367" s="11">
        <v>30611</v>
      </c>
      <c r="BA367" s="11">
        <v>3276</v>
      </c>
      <c r="BB367" s="11">
        <v>777</v>
      </c>
      <c r="BC367" s="11">
        <v>1536</v>
      </c>
      <c r="BD367" s="11">
        <v>481</v>
      </c>
      <c r="BE367" s="11">
        <v>860</v>
      </c>
      <c r="BF367" s="11">
        <v>427</v>
      </c>
      <c r="BG367" s="11">
        <v>3548</v>
      </c>
      <c r="BH367" s="11">
        <v>2983</v>
      </c>
      <c r="BI367" s="11">
        <v>8</v>
      </c>
      <c r="BJ367" s="11">
        <v>8</v>
      </c>
      <c r="BK367" s="11">
        <v>8</v>
      </c>
      <c r="BL367" s="11">
        <v>10</v>
      </c>
      <c r="BM367" s="11">
        <v>8</v>
      </c>
      <c r="BN367" s="11">
        <v>8</v>
      </c>
      <c r="BO367" s="11">
        <v>10</v>
      </c>
      <c r="BP367" s="11">
        <v>9</v>
      </c>
      <c r="BQ367" s="11">
        <v>8</v>
      </c>
      <c r="BR367" s="11">
        <v>9</v>
      </c>
      <c r="BS367" s="11">
        <v>9</v>
      </c>
      <c r="BT367" s="11">
        <v>14</v>
      </c>
      <c r="BU367" s="11">
        <v>22</v>
      </c>
      <c r="BV367" s="11">
        <v>6</v>
      </c>
      <c r="BW367" s="11">
        <v>5</v>
      </c>
      <c r="BX367" s="11">
        <v>4</v>
      </c>
      <c r="BY367" s="11">
        <v>4</v>
      </c>
      <c r="BZ367" s="11">
        <v>42</v>
      </c>
      <c r="CA367" s="11">
        <v>21</v>
      </c>
      <c r="CB367" s="11">
        <v>7</v>
      </c>
      <c r="CC367" s="11">
        <v>16</v>
      </c>
      <c r="CD367" s="11">
        <v>4</v>
      </c>
      <c r="CE367" s="11">
        <v>5</v>
      </c>
      <c r="CF367" s="11">
        <v>5</v>
      </c>
      <c r="CG367" s="11">
        <v>13</v>
      </c>
      <c r="CH367" s="11">
        <v>16</v>
      </c>
      <c r="CI367" s="11" t="s">
        <v>158</v>
      </c>
      <c r="CJ367" s="11" t="s">
        <v>158</v>
      </c>
      <c r="CK367" s="11" t="s">
        <v>158</v>
      </c>
      <c r="CL367" s="11" t="s">
        <v>158</v>
      </c>
      <c r="CM367" s="11" t="s">
        <v>158</v>
      </c>
      <c r="CN367" s="11" t="s">
        <v>158</v>
      </c>
      <c r="CO367" s="11" t="s">
        <v>158</v>
      </c>
      <c r="CP367" s="11" t="s">
        <v>158</v>
      </c>
      <c r="CQ367" s="11" t="s">
        <v>158</v>
      </c>
      <c r="CR367" s="11" t="s">
        <v>158</v>
      </c>
      <c r="CS367" s="11" t="s">
        <v>158</v>
      </c>
      <c r="CT367" s="11" t="s">
        <v>158</v>
      </c>
      <c r="CU367" s="11" t="s">
        <v>158</v>
      </c>
      <c r="CV367" s="11" t="s">
        <v>154</v>
      </c>
      <c r="CW367" s="11" t="s">
        <v>154</v>
      </c>
      <c r="CX367" s="11" t="s">
        <v>154</v>
      </c>
      <c r="CY367" s="11" t="s">
        <v>154</v>
      </c>
      <c r="CZ367" s="11" t="s">
        <v>154</v>
      </c>
      <c r="DA367" s="11" t="s">
        <v>154</v>
      </c>
      <c r="DB367" s="11" t="s">
        <v>154</v>
      </c>
      <c r="DC367" s="11" t="s">
        <v>154</v>
      </c>
      <c r="DD367" s="11" t="s">
        <v>154</v>
      </c>
      <c r="DE367" s="11" t="s">
        <v>154</v>
      </c>
      <c r="DF367" s="11" t="s">
        <v>154</v>
      </c>
      <c r="DG367" s="11" t="s">
        <v>154</v>
      </c>
      <c r="DH367" s="11" t="s">
        <v>154</v>
      </c>
      <c r="DI367" s="11" t="s">
        <v>157</v>
      </c>
      <c r="DJ367" s="11" t="s">
        <v>157</v>
      </c>
      <c r="DK367" s="11" t="s">
        <v>157</v>
      </c>
      <c r="DL367" s="11" t="s">
        <v>157</v>
      </c>
      <c r="DM367" s="11" t="s">
        <v>157</v>
      </c>
      <c r="DN367" s="11" t="s">
        <v>157</v>
      </c>
      <c r="DO367" s="11" t="s">
        <v>157</v>
      </c>
      <c r="DP367" s="11" t="s">
        <v>157</v>
      </c>
      <c r="DQ367" s="11" t="s">
        <v>157</v>
      </c>
      <c r="DR367" s="11" t="s">
        <v>157</v>
      </c>
      <c r="DS367" s="11" t="s">
        <v>157</v>
      </c>
      <c r="DT367" s="11" t="s">
        <v>157</v>
      </c>
      <c r="DU367" s="11" t="s">
        <v>157</v>
      </c>
      <c r="DV367" s="11" t="b">
        <v>1</v>
      </c>
      <c r="DW367" s="11" t="b">
        <v>1</v>
      </c>
      <c r="DX367" s="11" t="b">
        <v>1</v>
      </c>
      <c r="DY367" s="11" t="b">
        <v>1</v>
      </c>
      <c r="DZ367" s="11" t="b">
        <v>1</v>
      </c>
      <c r="EA367" s="11" t="b">
        <v>1</v>
      </c>
      <c r="EB367" s="11" t="b">
        <v>1</v>
      </c>
      <c r="EC367" s="11" t="b">
        <v>1</v>
      </c>
      <c r="ED367" s="11" t="b">
        <v>1</v>
      </c>
      <c r="EE367" s="11" t="b">
        <v>1</v>
      </c>
      <c r="EF367" s="11" t="b">
        <v>1</v>
      </c>
      <c r="EG367" s="11" t="b">
        <v>1</v>
      </c>
      <c r="EH367" s="11" t="b">
        <v>1</v>
      </c>
      <c r="EI367" s="11">
        <v>3.4719E-2</v>
      </c>
      <c r="EJ367" s="11">
        <v>3.4467999999999999E-2</v>
      </c>
      <c r="EK367" s="11">
        <v>1.1849999999999999E-2</v>
      </c>
      <c r="EL367" s="11">
        <v>3.7877000000000001E-2</v>
      </c>
      <c r="EM367" s="11">
        <v>4.9924000000000003E-2</v>
      </c>
      <c r="EN367" s="11">
        <v>3.4717999999999999E-2</v>
      </c>
      <c r="EO367" s="11">
        <v>4.113E-2</v>
      </c>
      <c r="EP367" s="11">
        <v>3.6613E-2</v>
      </c>
      <c r="EQ367" s="11">
        <v>3.2363000000000003E-2</v>
      </c>
      <c r="ER367" s="11">
        <v>3.8626000000000001E-2</v>
      </c>
      <c r="ES367" s="11">
        <v>3.6683E-2</v>
      </c>
      <c r="ET367" s="11">
        <v>2.4910000000000002E-2</v>
      </c>
      <c r="EU367" s="11">
        <v>3.3530999999999998E-2</v>
      </c>
      <c r="EV367" s="11" t="s">
        <v>502</v>
      </c>
      <c r="EW367" s="11" t="s">
        <v>229</v>
      </c>
    </row>
    <row r="368" spans="1:153" ht="12.75" x14ac:dyDescent="0.2">
      <c r="A368" s="11"/>
      <c r="B368" s="11">
        <v>38835958</v>
      </c>
      <c r="C368" s="11">
        <v>52574.4951388884</v>
      </c>
      <c r="D368" s="11" t="s">
        <v>153</v>
      </c>
      <c r="E368" s="11">
        <v>345600</v>
      </c>
      <c r="F368" s="11">
        <v>46030522</v>
      </c>
      <c r="G368" s="11">
        <v>47731.027083333902</v>
      </c>
      <c r="H368" s="11">
        <v>47376.9659722215</v>
      </c>
      <c r="I368" s="11">
        <v>241365</v>
      </c>
      <c r="J368" s="11">
        <v>1</v>
      </c>
      <c r="K368" s="11">
        <v>0</v>
      </c>
      <c r="L368" s="11">
        <v>0</v>
      </c>
      <c r="M368" s="11">
        <v>131</v>
      </c>
      <c r="N368" s="11">
        <v>121</v>
      </c>
      <c r="O368" s="11">
        <v>92</v>
      </c>
      <c r="P368" s="11">
        <v>92.36</v>
      </c>
      <c r="Q368" s="11">
        <v>74072</v>
      </c>
      <c r="R368" s="11" t="s">
        <v>154</v>
      </c>
      <c r="S368" s="11" t="s">
        <v>155</v>
      </c>
      <c r="T368" s="11" t="s">
        <v>156</v>
      </c>
      <c r="U368" s="11">
        <v>0</v>
      </c>
      <c r="V368" s="11" t="s">
        <v>154</v>
      </c>
      <c r="W368" s="11" t="s">
        <v>157</v>
      </c>
      <c r="X368" s="11">
        <v>1</v>
      </c>
      <c r="Y368" s="11">
        <v>1</v>
      </c>
      <c r="Z368" s="11">
        <v>10</v>
      </c>
      <c r="AA368" s="11">
        <v>10</v>
      </c>
      <c r="AB368" s="11">
        <v>10</v>
      </c>
      <c r="AC368" s="11">
        <v>10</v>
      </c>
      <c r="AD368" s="11">
        <v>10</v>
      </c>
      <c r="AE368" s="11">
        <v>10</v>
      </c>
      <c r="AF368" s="11">
        <v>10</v>
      </c>
      <c r="AG368" s="11">
        <v>10</v>
      </c>
      <c r="AH368" s="11">
        <v>10</v>
      </c>
      <c r="AI368" s="11">
        <v>10</v>
      </c>
      <c r="AJ368" s="11">
        <v>10</v>
      </c>
      <c r="AK368" s="11">
        <v>0</v>
      </c>
      <c r="AL368" s="11">
        <v>10</v>
      </c>
      <c r="AM368" s="11">
        <v>111</v>
      </c>
      <c r="AN368" s="11">
        <v>60</v>
      </c>
      <c r="AO368" s="11">
        <v>10</v>
      </c>
      <c r="AP368" s="11">
        <v>110</v>
      </c>
      <c r="AQ368" s="11">
        <v>50</v>
      </c>
      <c r="AR368" s="11">
        <v>30</v>
      </c>
      <c r="AS368" s="11">
        <v>1</v>
      </c>
      <c r="AT368" s="11">
        <v>120</v>
      </c>
      <c r="AU368" s="11">
        <v>2297</v>
      </c>
      <c r="AV368" s="11">
        <v>83123</v>
      </c>
      <c r="AW368" s="11">
        <v>913</v>
      </c>
      <c r="AX368" s="11">
        <v>3184</v>
      </c>
      <c r="AY368" s="11">
        <v>31798</v>
      </c>
      <c r="AZ368" s="11">
        <v>3773</v>
      </c>
      <c r="BA368" s="11">
        <v>546</v>
      </c>
      <c r="BB368" s="11">
        <v>4278</v>
      </c>
      <c r="BC368" s="11">
        <v>4403</v>
      </c>
      <c r="BD368" s="11">
        <v>1211</v>
      </c>
      <c r="BE368" s="11">
        <v>1660</v>
      </c>
      <c r="BF368" s="11">
        <v>1149</v>
      </c>
      <c r="BG368" s="11">
        <v>26670</v>
      </c>
      <c r="BH368" s="11">
        <v>1970</v>
      </c>
      <c r="BI368" s="11">
        <v>10</v>
      </c>
      <c r="BJ368" s="11">
        <v>10</v>
      </c>
      <c r="BK368" s="11">
        <v>11</v>
      </c>
      <c r="BL368" s="11">
        <v>13</v>
      </c>
      <c r="BM368" s="11">
        <v>4</v>
      </c>
      <c r="BN368" s="11">
        <v>5</v>
      </c>
      <c r="BO368" s="11">
        <v>10</v>
      </c>
      <c r="BP368" s="11">
        <v>7</v>
      </c>
      <c r="BQ368" s="11">
        <v>6</v>
      </c>
      <c r="BR368" s="11">
        <v>7</v>
      </c>
      <c r="BS368" s="11">
        <v>8</v>
      </c>
      <c r="BT368" s="11">
        <v>13</v>
      </c>
      <c r="BU368" s="11">
        <v>22</v>
      </c>
      <c r="BV368" s="11">
        <v>6</v>
      </c>
      <c r="BW368" s="11">
        <v>2</v>
      </c>
      <c r="BX368" s="11">
        <v>7</v>
      </c>
      <c r="BY368" s="11">
        <v>22</v>
      </c>
      <c r="BZ368" s="11">
        <v>28</v>
      </c>
      <c r="CA368" s="11">
        <v>10</v>
      </c>
      <c r="CB368" s="11">
        <v>13</v>
      </c>
      <c r="CC368" s="11">
        <v>12</v>
      </c>
      <c r="CD368" s="11">
        <v>5</v>
      </c>
      <c r="CE368" s="11">
        <v>16</v>
      </c>
      <c r="CF368" s="11">
        <v>8</v>
      </c>
      <c r="CG368" s="11">
        <v>70</v>
      </c>
      <c r="CH368" s="11">
        <v>12</v>
      </c>
      <c r="CI368" s="11" t="s">
        <v>158</v>
      </c>
      <c r="CJ368" s="11" t="s">
        <v>158</v>
      </c>
      <c r="CK368" s="11" t="s">
        <v>158</v>
      </c>
      <c r="CL368" s="11" t="s">
        <v>158</v>
      </c>
      <c r="CM368" s="11" t="s">
        <v>158</v>
      </c>
      <c r="CN368" s="11" t="s">
        <v>158</v>
      </c>
      <c r="CO368" s="11" t="s">
        <v>158</v>
      </c>
      <c r="CP368" s="11" t="s">
        <v>158</v>
      </c>
      <c r="CQ368" s="11" t="s">
        <v>158</v>
      </c>
      <c r="CR368" s="11" t="s">
        <v>158</v>
      </c>
      <c r="CS368" s="11" t="s">
        <v>158</v>
      </c>
      <c r="CT368" s="11" t="s">
        <v>158</v>
      </c>
      <c r="CU368" s="11" t="s">
        <v>158</v>
      </c>
      <c r="CV368" s="11" t="s">
        <v>154</v>
      </c>
      <c r="CW368" s="11" t="s">
        <v>154</v>
      </c>
      <c r="CX368" s="11" t="s">
        <v>154</v>
      </c>
      <c r="CY368" s="11" t="s">
        <v>154</v>
      </c>
      <c r="CZ368" s="11" t="s">
        <v>154</v>
      </c>
      <c r="DA368" s="11" t="s">
        <v>154</v>
      </c>
      <c r="DB368" s="11" t="s">
        <v>154</v>
      </c>
      <c r="DC368" s="11" t="s">
        <v>154</v>
      </c>
      <c r="DD368" s="11" t="s">
        <v>154</v>
      </c>
      <c r="DE368" s="11" t="s">
        <v>154</v>
      </c>
      <c r="DF368" s="11" t="s">
        <v>154</v>
      </c>
      <c r="DG368" s="11" t="s">
        <v>154</v>
      </c>
      <c r="DH368" s="11" t="s">
        <v>154</v>
      </c>
      <c r="DI368" s="11" t="s">
        <v>157</v>
      </c>
      <c r="DJ368" s="11" t="s">
        <v>157</v>
      </c>
      <c r="DK368" s="11" t="s">
        <v>157</v>
      </c>
      <c r="DL368" s="11" t="s">
        <v>157</v>
      </c>
      <c r="DM368" s="11" t="s">
        <v>157</v>
      </c>
      <c r="DN368" s="11" t="s">
        <v>157</v>
      </c>
      <c r="DO368" s="11" t="s">
        <v>157</v>
      </c>
      <c r="DP368" s="11" t="s">
        <v>157</v>
      </c>
      <c r="DQ368" s="11" t="s">
        <v>157</v>
      </c>
      <c r="DR368" s="11" t="s">
        <v>157</v>
      </c>
      <c r="DS368" s="11" t="s">
        <v>157</v>
      </c>
      <c r="DT368" s="11" t="s">
        <v>157</v>
      </c>
      <c r="DU368" s="11" t="s">
        <v>157</v>
      </c>
      <c r="DV368" s="11" t="b">
        <v>1</v>
      </c>
      <c r="DW368" s="11" t="b">
        <v>1</v>
      </c>
      <c r="DX368" s="11" t="b">
        <v>1</v>
      </c>
      <c r="DY368" s="11" t="b">
        <v>1</v>
      </c>
      <c r="DZ368" s="11" t="b">
        <v>1</v>
      </c>
      <c r="EA368" s="11" t="b">
        <v>1</v>
      </c>
      <c r="EB368" s="11" t="b">
        <v>1</v>
      </c>
      <c r="EC368" s="11" t="b">
        <v>1</v>
      </c>
      <c r="ED368" s="11" t="b">
        <v>1</v>
      </c>
      <c r="EE368" s="11" t="b">
        <v>1</v>
      </c>
      <c r="EF368" s="11" t="b">
        <v>1</v>
      </c>
      <c r="EG368" s="11" t="b">
        <v>0</v>
      </c>
      <c r="EH368" s="11" t="b">
        <v>1</v>
      </c>
      <c r="EI368" s="11">
        <v>3.1906999999999998E-2</v>
      </c>
      <c r="EJ368" s="11">
        <v>5.7553E-2</v>
      </c>
      <c r="EK368" s="11">
        <v>1.6545000000000001E-2</v>
      </c>
      <c r="EL368" s="11">
        <v>3.4805999999999997E-2</v>
      </c>
      <c r="EM368" s="11">
        <v>3.1997999999999999E-2</v>
      </c>
      <c r="EN368" s="11">
        <v>2.9808999999999999E-2</v>
      </c>
      <c r="EO368" s="11">
        <v>4.6524999999999997E-2</v>
      </c>
      <c r="EP368" s="11">
        <v>3.6655E-2</v>
      </c>
      <c r="EQ368" s="11">
        <v>3.4810000000000001E-2</v>
      </c>
      <c r="ER368" s="11">
        <v>3.3696999999999998E-2</v>
      </c>
      <c r="ES368" s="11">
        <v>3.6510000000000001E-2</v>
      </c>
      <c r="ET368" s="11">
        <v>3.1220999999999999E-2</v>
      </c>
      <c r="EU368" s="11">
        <v>1.7587999999999999E-2</v>
      </c>
      <c r="EV368" s="11" t="s">
        <v>503</v>
      </c>
      <c r="EW368" s="11" t="s">
        <v>504</v>
      </c>
    </row>
    <row r="369" spans="1:153" ht="12.75" x14ac:dyDescent="0.2">
      <c r="A369" s="11"/>
      <c r="B369" s="11">
        <v>34482304</v>
      </c>
      <c r="C369" s="11">
        <v>53890.453472221699</v>
      </c>
      <c r="D369" s="11" t="s">
        <v>153</v>
      </c>
      <c r="E369" s="11">
        <v>345600</v>
      </c>
      <c r="F369" s="11">
        <v>40066670</v>
      </c>
      <c r="G369" s="11">
        <v>46627.2840277781</v>
      </c>
      <c r="H369" s="11">
        <v>46402.511111110602</v>
      </c>
      <c r="I369" s="11">
        <v>79286</v>
      </c>
      <c r="J369" s="11">
        <v>1</v>
      </c>
      <c r="K369" s="11">
        <v>113</v>
      </c>
      <c r="L369" s="11">
        <v>27140</v>
      </c>
      <c r="M369" s="11">
        <v>131</v>
      </c>
      <c r="N369" s="11">
        <v>110</v>
      </c>
      <c r="O369" s="11">
        <v>92</v>
      </c>
      <c r="P369" s="11">
        <v>83.96</v>
      </c>
      <c r="Q369" s="11">
        <v>33968</v>
      </c>
      <c r="R369" s="11" t="s">
        <v>154</v>
      </c>
      <c r="S369" s="11" t="s">
        <v>155</v>
      </c>
      <c r="T369" s="11" t="s">
        <v>156</v>
      </c>
      <c r="U369" s="11">
        <v>30</v>
      </c>
      <c r="V369" s="11" t="s">
        <v>154</v>
      </c>
      <c r="W369" s="11" t="s">
        <v>157</v>
      </c>
      <c r="X369" s="11">
        <v>1</v>
      </c>
      <c r="Y369" s="11" t="s">
        <v>157</v>
      </c>
      <c r="Z369" s="11">
        <v>10</v>
      </c>
      <c r="AA369" s="11">
        <v>10</v>
      </c>
      <c r="AB369" s="11">
        <v>10</v>
      </c>
      <c r="AC369" s="11">
        <v>0</v>
      </c>
      <c r="AD369" s="11">
        <v>10</v>
      </c>
      <c r="AE369" s="11">
        <v>10</v>
      </c>
      <c r="AF369" s="11">
        <v>10</v>
      </c>
      <c r="AG369" s="11">
        <v>10</v>
      </c>
      <c r="AH369" s="11">
        <v>10</v>
      </c>
      <c r="AI369" s="11">
        <v>10</v>
      </c>
      <c r="AJ369" s="11">
        <v>10</v>
      </c>
      <c r="AK369" s="11">
        <v>10</v>
      </c>
      <c r="AL369" s="11">
        <v>0</v>
      </c>
      <c r="AM369" s="11">
        <v>100</v>
      </c>
      <c r="AN369" s="11">
        <v>50</v>
      </c>
      <c r="AO369" s="11">
        <v>0</v>
      </c>
      <c r="AP369" s="11">
        <v>110</v>
      </c>
      <c r="AQ369" s="11">
        <v>50</v>
      </c>
      <c r="AR369" s="11">
        <v>30</v>
      </c>
      <c r="AS369" s="11">
        <v>0</v>
      </c>
      <c r="AT369" s="11">
        <v>110</v>
      </c>
      <c r="AU369" s="11" t="s">
        <v>157</v>
      </c>
      <c r="AV369" s="11">
        <v>1471</v>
      </c>
      <c r="AW369" s="11">
        <v>990</v>
      </c>
      <c r="AX369" s="11">
        <v>9313</v>
      </c>
      <c r="AY369" s="11">
        <v>11990</v>
      </c>
      <c r="AZ369" s="11">
        <v>8141</v>
      </c>
      <c r="BA369" s="11">
        <v>3325</v>
      </c>
      <c r="BB369" s="11">
        <v>972</v>
      </c>
      <c r="BC369" s="11">
        <v>1151</v>
      </c>
      <c r="BD369" s="11">
        <v>661</v>
      </c>
      <c r="BE369" s="11">
        <v>637</v>
      </c>
      <c r="BF369" s="11">
        <v>932</v>
      </c>
      <c r="BG369" s="11">
        <v>2847</v>
      </c>
      <c r="BH369" s="11">
        <v>171</v>
      </c>
      <c r="BI369" s="11">
        <v>10</v>
      </c>
      <c r="BJ369" s="11">
        <v>9</v>
      </c>
      <c r="BK369" s="11">
        <v>8</v>
      </c>
      <c r="BL369" s="11">
        <v>16</v>
      </c>
      <c r="BM369" s="11">
        <v>10</v>
      </c>
      <c r="BN369" s="11">
        <v>10</v>
      </c>
      <c r="BO369" s="11">
        <v>12</v>
      </c>
      <c r="BP369" s="11">
        <v>14</v>
      </c>
      <c r="BQ369" s="11">
        <v>11</v>
      </c>
      <c r="BR369" s="11">
        <v>11</v>
      </c>
      <c r="BS369" s="11">
        <v>13</v>
      </c>
      <c r="BT369" s="11">
        <v>24</v>
      </c>
      <c r="BU369" s="11">
        <v>4</v>
      </c>
      <c r="BV369" s="11">
        <v>6</v>
      </c>
      <c r="BW369" s="11">
        <v>4</v>
      </c>
      <c r="BX369" s="11">
        <v>13</v>
      </c>
      <c r="BY369" s="11">
        <v>29</v>
      </c>
      <c r="BZ369" s="11">
        <v>22</v>
      </c>
      <c r="CA369" s="11">
        <v>9</v>
      </c>
      <c r="CB369" s="11">
        <v>6</v>
      </c>
      <c r="CC369" s="11">
        <v>7</v>
      </c>
      <c r="CD369" s="11">
        <v>6</v>
      </c>
      <c r="CE369" s="11">
        <v>5</v>
      </c>
      <c r="CF369" s="11">
        <v>7</v>
      </c>
      <c r="CG369" s="11">
        <v>4</v>
      </c>
      <c r="CH369" s="11">
        <v>4</v>
      </c>
      <c r="CI369" s="11" t="s">
        <v>158</v>
      </c>
      <c r="CJ369" s="11" t="s">
        <v>158</v>
      </c>
      <c r="CK369" s="11" t="s">
        <v>158</v>
      </c>
      <c r="CL369" s="11" t="s">
        <v>158</v>
      </c>
      <c r="CM369" s="11" t="s">
        <v>158</v>
      </c>
      <c r="CN369" s="11" t="s">
        <v>158</v>
      </c>
      <c r="CO369" s="11" t="s">
        <v>158</v>
      </c>
      <c r="CP369" s="11" t="s">
        <v>158</v>
      </c>
      <c r="CQ369" s="11" t="s">
        <v>158</v>
      </c>
      <c r="CR369" s="11" t="s">
        <v>158</v>
      </c>
      <c r="CS369" s="11" t="s">
        <v>158</v>
      </c>
      <c r="CT369" s="11" t="s">
        <v>158</v>
      </c>
      <c r="CU369" s="11" t="s">
        <v>158</v>
      </c>
      <c r="CV369" s="11" t="s">
        <v>154</v>
      </c>
      <c r="CW369" s="11" t="s">
        <v>154</v>
      </c>
      <c r="CX369" s="11" t="s">
        <v>154</v>
      </c>
      <c r="CY369" s="11" t="s">
        <v>154</v>
      </c>
      <c r="CZ369" s="11" t="s">
        <v>154</v>
      </c>
      <c r="DA369" s="11" t="s">
        <v>154</v>
      </c>
      <c r="DB369" s="11" t="s">
        <v>154</v>
      </c>
      <c r="DC369" s="11" t="s">
        <v>154</v>
      </c>
      <c r="DD369" s="11" t="s">
        <v>154</v>
      </c>
      <c r="DE369" s="11" t="s">
        <v>154</v>
      </c>
      <c r="DF369" s="11" t="s">
        <v>154</v>
      </c>
      <c r="DG369" s="11" t="s">
        <v>154</v>
      </c>
      <c r="DH369" s="11" t="s">
        <v>154</v>
      </c>
      <c r="DI369" s="11" t="s">
        <v>157</v>
      </c>
      <c r="DJ369" s="11" t="s">
        <v>157</v>
      </c>
      <c r="DK369" s="11" t="s">
        <v>157</v>
      </c>
      <c r="DL369" s="11" t="s">
        <v>157</v>
      </c>
      <c r="DM369" s="11" t="s">
        <v>157</v>
      </c>
      <c r="DN369" s="11" t="s">
        <v>157</v>
      </c>
      <c r="DO369" s="11" t="s">
        <v>157</v>
      </c>
      <c r="DP369" s="11" t="s">
        <v>157</v>
      </c>
      <c r="DQ369" s="11" t="s">
        <v>157</v>
      </c>
      <c r="DR369" s="11" t="s">
        <v>157</v>
      </c>
      <c r="DS369" s="11" t="s">
        <v>157</v>
      </c>
      <c r="DT369" s="11" t="s">
        <v>157</v>
      </c>
      <c r="DU369" s="11" t="s">
        <v>157</v>
      </c>
      <c r="DV369" s="11" t="b">
        <v>1</v>
      </c>
      <c r="DW369" s="11" t="b">
        <v>1</v>
      </c>
      <c r="DX369" s="11" t="b">
        <v>1</v>
      </c>
      <c r="DY369" s="11" t="b">
        <v>0</v>
      </c>
      <c r="DZ369" s="11" t="b">
        <v>1</v>
      </c>
      <c r="EA369" s="11" t="b">
        <v>1</v>
      </c>
      <c r="EB369" s="11" t="b">
        <v>1</v>
      </c>
      <c r="EC369" s="11" t="b">
        <v>1</v>
      </c>
      <c r="ED369" s="11" t="b">
        <v>1</v>
      </c>
      <c r="EE369" s="11" t="b">
        <v>1</v>
      </c>
      <c r="EF369" s="11" t="b">
        <v>1</v>
      </c>
      <c r="EG369" s="11" t="b">
        <v>1</v>
      </c>
      <c r="EH369" s="11" t="b">
        <v>0</v>
      </c>
      <c r="EI369" s="11">
        <v>1.1364000000000001E-2</v>
      </c>
      <c r="EJ369" s="11">
        <v>3.2196000000000002E-2</v>
      </c>
      <c r="EK369" s="11">
        <v>1.2437999999999999E-2</v>
      </c>
      <c r="EL369" s="11">
        <v>1.0529999999999999E-2</v>
      </c>
      <c r="EM369" s="11">
        <v>6.3981999999999997E-2</v>
      </c>
      <c r="EN369" s="11">
        <v>0.29982799999999998</v>
      </c>
      <c r="EO369" s="11">
        <v>2.2605E-2</v>
      </c>
      <c r="EP369" s="11">
        <v>3.6760000000000001E-2</v>
      </c>
      <c r="EQ369" s="11">
        <v>1.5661999999999999E-2</v>
      </c>
      <c r="ER369" s="11">
        <v>8.9770000000000003E-2</v>
      </c>
      <c r="ES369" s="11">
        <v>0.229328</v>
      </c>
      <c r="ET369" s="11">
        <v>5.3823999999999997E-2</v>
      </c>
      <c r="EU369" s="11">
        <v>3.4411999999999998E-2</v>
      </c>
      <c r="EV369" s="11" t="s">
        <v>505</v>
      </c>
      <c r="EW369" s="11" t="s">
        <v>506</v>
      </c>
    </row>
    <row r="370" spans="1:153" ht="12.75" x14ac:dyDescent="0.2">
      <c r="A370" s="11"/>
      <c r="B370" s="11">
        <v>40836032</v>
      </c>
      <c r="C370" s="11">
        <v>48144.102083333099</v>
      </c>
      <c r="D370" s="11" t="s">
        <v>153</v>
      </c>
      <c r="E370" s="11">
        <v>345600</v>
      </c>
      <c r="F370" s="11">
        <v>48030590</v>
      </c>
      <c r="G370" s="11">
        <v>49195.995138889703</v>
      </c>
      <c r="H370" s="11">
        <v>48670.333333332303</v>
      </c>
      <c r="I370" s="11">
        <v>279916</v>
      </c>
      <c r="J370" s="11">
        <v>1</v>
      </c>
      <c r="K370" s="11">
        <v>0</v>
      </c>
      <c r="L370" s="11">
        <v>0</v>
      </c>
      <c r="M370" s="11">
        <v>131</v>
      </c>
      <c r="N370" s="11">
        <v>131</v>
      </c>
      <c r="O370" s="11">
        <v>92</v>
      </c>
      <c r="P370" s="11">
        <v>100</v>
      </c>
      <c r="Q370" s="11">
        <v>143746</v>
      </c>
      <c r="R370" s="11" t="s">
        <v>154</v>
      </c>
      <c r="S370" s="11" t="s">
        <v>155</v>
      </c>
      <c r="T370" s="11" t="s">
        <v>156</v>
      </c>
      <c r="U370" s="11">
        <v>0</v>
      </c>
      <c r="V370" s="11" t="s">
        <v>154</v>
      </c>
      <c r="W370" s="11" t="s">
        <v>157</v>
      </c>
      <c r="X370" s="11">
        <v>4</v>
      </c>
      <c r="Y370" s="11">
        <v>1</v>
      </c>
      <c r="Z370" s="11">
        <v>10</v>
      </c>
      <c r="AA370" s="11">
        <v>10</v>
      </c>
      <c r="AB370" s="11">
        <v>10</v>
      </c>
      <c r="AC370" s="11">
        <v>10</v>
      </c>
      <c r="AD370" s="11">
        <v>10</v>
      </c>
      <c r="AE370" s="11">
        <v>10</v>
      </c>
      <c r="AF370" s="11">
        <v>10</v>
      </c>
      <c r="AG370" s="11">
        <v>10</v>
      </c>
      <c r="AH370" s="11">
        <v>10</v>
      </c>
      <c r="AI370" s="11">
        <v>10</v>
      </c>
      <c r="AJ370" s="11">
        <v>10</v>
      </c>
      <c r="AK370" s="11">
        <v>10</v>
      </c>
      <c r="AL370" s="11">
        <v>10</v>
      </c>
      <c r="AM370" s="11">
        <v>121</v>
      </c>
      <c r="AN370" s="11">
        <v>60</v>
      </c>
      <c r="AO370" s="11">
        <v>10</v>
      </c>
      <c r="AP370" s="11">
        <v>120</v>
      </c>
      <c r="AQ370" s="11">
        <v>60</v>
      </c>
      <c r="AR370" s="11">
        <v>40</v>
      </c>
      <c r="AS370" s="11">
        <v>1</v>
      </c>
      <c r="AT370" s="11">
        <v>130</v>
      </c>
      <c r="AU370" s="11">
        <v>186</v>
      </c>
      <c r="AV370" s="11">
        <v>4395</v>
      </c>
      <c r="AW370" s="11">
        <v>1170</v>
      </c>
      <c r="AX370" s="11">
        <v>12472</v>
      </c>
      <c r="AY370" s="11">
        <v>2764</v>
      </c>
      <c r="AZ370" s="11">
        <v>4228</v>
      </c>
      <c r="BA370" s="11">
        <v>1548</v>
      </c>
      <c r="BB370" s="11">
        <v>59426</v>
      </c>
      <c r="BC370" s="11">
        <v>2645</v>
      </c>
      <c r="BD370" s="11">
        <v>1959</v>
      </c>
      <c r="BE370" s="11">
        <v>42130</v>
      </c>
      <c r="BF370" s="11">
        <v>661</v>
      </c>
      <c r="BG370" s="11">
        <v>1233</v>
      </c>
      <c r="BH370" s="11">
        <v>1314</v>
      </c>
      <c r="BI370" s="11">
        <v>10</v>
      </c>
      <c r="BJ370" s="11">
        <v>10</v>
      </c>
      <c r="BK370" s="11">
        <v>11</v>
      </c>
      <c r="BL370" s="11">
        <v>12</v>
      </c>
      <c r="BM370" s="11">
        <v>10</v>
      </c>
      <c r="BN370" s="11">
        <v>11</v>
      </c>
      <c r="BO370" s="11">
        <v>12</v>
      </c>
      <c r="BP370" s="11">
        <v>11</v>
      </c>
      <c r="BQ370" s="11">
        <v>10</v>
      </c>
      <c r="BR370" s="11">
        <v>11</v>
      </c>
      <c r="BS370" s="11">
        <v>12</v>
      </c>
      <c r="BT370" s="11">
        <v>19</v>
      </c>
      <c r="BU370" s="11">
        <v>24</v>
      </c>
      <c r="BV370" s="11">
        <v>33</v>
      </c>
      <c r="BW370" s="11">
        <v>8</v>
      </c>
      <c r="BX370" s="11">
        <v>95</v>
      </c>
      <c r="BY370" s="11">
        <v>19</v>
      </c>
      <c r="BZ370" s="11">
        <v>44</v>
      </c>
      <c r="CA370" s="11">
        <v>15</v>
      </c>
      <c r="CB370" s="11">
        <v>20</v>
      </c>
      <c r="CC370" s="11">
        <v>15</v>
      </c>
      <c r="CD370" s="11">
        <v>7</v>
      </c>
      <c r="CE370" s="11">
        <v>43</v>
      </c>
      <c r="CF370" s="11">
        <v>8</v>
      </c>
      <c r="CG370" s="11">
        <v>19</v>
      </c>
      <c r="CH370" s="11">
        <v>6</v>
      </c>
      <c r="CI370" s="11" t="s">
        <v>158</v>
      </c>
      <c r="CJ370" s="11" t="s">
        <v>158</v>
      </c>
      <c r="CK370" s="11" t="s">
        <v>158</v>
      </c>
      <c r="CL370" s="11" t="s">
        <v>158</v>
      </c>
      <c r="CM370" s="11" t="s">
        <v>158</v>
      </c>
      <c r="CN370" s="11" t="s">
        <v>158</v>
      </c>
      <c r="CO370" s="11" t="s">
        <v>158</v>
      </c>
      <c r="CP370" s="11" t="s">
        <v>158</v>
      </c>
      <c r="CQ370" s="11" t="s">
        <v>158</v>
      </c>
      <c r="CR370" s="11" t="s">
        <v>158</v>
      </c>
      <c r="CS370" s="11" t="s">
        <v>158</v>
      </c>
      <c r="CT370" s="11" t="s">
        <v>158</v>
      </c>
      <c r="CU370" s="11" t="s">
        <v>158</v>
      </c>
      <c r="CV370" s="11" t="s">
        <v>154</v>
      </c>
      <c r="CW370" s="11" t="s">
        <v>154</v>
      </c>
      <c r="CX370" s="11" t="s">
        <v>154</v>
      </c>
      <c r="CY370" s="11" t="s">
        <v>154</v>
      </c>
      <c r="CZ370" s="11" t="s">
        <v>154</v>
      </c>
      <c r="DA370" s="11" t="s">
        <v>154</v>
      </c>
      <c r="DB370" s="11" t="s">
        <v>154</v>
      </c>
      <c r="DC370" s="11" t="s">
        <v>154</v>
      </c>
      <c r="DD370" s="11" t="s">
        <v>154</v>
      </c>
      <c r="DE370" s="11" t="s">
        <v>154</v>
      </c>
      <c r="DF370" s="11" t="s">
        <v>154</v>
      </c>
      <c r="DG370" s="11" t="s">
        <v>154</v>
      </c>
      <c r="DH370" s="11" t="s">
        <v>154</v>
      </c>
      <c r="DI370" s="11" t="s">
        <v>157</v>
      </c>
      <c r="DJ370" s="11" t="s">
        <v>157</v>
      </c>
      <c r="DK370" s="11" t="s">
        <v>157</v>
      </c>
      <c r="DL370" s="11" t="s">
        <v>157</v>
      </c>
      <c r="DM370" s="11" t="s">
        <v>157</v>
      </c>
      <c r="DN370" s="11" t="s">
        <v>157</v>
      </c>
      <c r="DO370" s="11" t="s">
        <v>157</v>
      </c>
      <c r="DP370" s="11" t="s">
        <v>157</v>
      </c>
      <c r="DQ370" s="11" t="s">
        <v>157</v>
      </c>
      <c r="DR370" s="11" t="s">
        <v>157</v>
      </c>
      <c r="DS370" s="11" t="s">
        <v>157</v>
      </c>
      <c r="DT370" s="11" t="s">
        <v>157</v>
      </c>
      <c r="DU370" s="11" t="s">
        <v>157</v>
      </c>
      <c r="DV370" s="11" t="b">
        <v>1</v>
      </c>
      <c r="DW370" s="11" t="b">
        <v>1</v>
      </c>
      <c r="DX370" s="11" t="b">
        <v>1</v>
      </c>
      <c r="DY370" s="11" t="b">
        <v>1</v>
      </c>
      <c r="DZ370" s="11" t="b">
        <v>1</v>
      </c>
      <c r="EA370" s="11" t="b">
        <v>1</v>
      </c>
      <c r="EB370" s="11" t="b">
        <v>1</v>
      </c>
      <c r="EC370" s="11" t="b">
        <v>1</v>
      </c>
      <c r="ED370" s="11" t="b">
        <v>1</v>
      </c>
      <c r="EE370" s="11" t="b">
        <v>1</v>
      </c>
      <c r="EF370" s="11" t="b">
        <v>1</v>
      </c>
      <c r="EG370" s="11" t="b">
        <v>1</v>
      </c>
      <c r="EH370" s="11" t="b">
        <v>1</v>
      </c>
      <c r="EI370" s="11">
        <v>3.0897000000000001E-2</v>
      </c>
      <c r="EJ370" s="11">
        <v>3.4262000000000001E-2</v>
      </c>
      <c r="EK370" s="11">
        <v>3.1773000000000003E-2</v>
      </c>
      <c r="EL370" s="11">
        <v>4.3434E-2</v>
      </c>
      <c r="EM370" s="11">
        <v>3.397E-2</v>
      </c>
      <c r="EN370" s="11">
        <v>3.3062000000000001E-2</v>
      </c>
      <c r="EO370" s="11">
        <v>3.9877999999999997E-2</v>
      </c>
      <c r="EP370" s="11">
        <v>3.6796000000000002E-2</v>
      </c>
      <c r="EQ370" s="11">
        <v>3.6533000000000003E-2</v>
      </c>
      <c r="ER370" s="11">
        <v>1.4756999999999999E-2</v>
      </c>
      <c r="ES370" s="11">
        <v>3.6875999999999999E-2</v>
      </c>
      <c r="ET370" s="11">
        <v>4.1855999999999997E-2</v>
      </c>
      <c r="EU370" s="11">
        <v>3.1015000000000001E-2</v>
      </c>
      <c r="EV370" s="11" t="s">
        <v>507</v>
      </c>
      <c r="EW370" s="11" t="s">
        <v>508</v>
      </c>
    </row>
    <row r="371" spans="1:153" ht="12.75" x14ac:dyDescent="0.2">
      <c r="A371" s="11"/>
      <c r="B371" s="11">
        <v>45901740</v>
      </c>
      <c r="C371" s="11">
        <v>48780.148611110897</v>
      </c>
      <c r="D371" s="11" t="s">
        <v>153</v>
      </c>
      <c r="E371" s="11">
        <v>345600</v>
      </c>
      <c r="F371" s="11">
        <v>52567698</v>
      </c>
      <c r="G371" s="11">
        <v>49958.581250001</v>
      </c>
      <c r="H371" s="11">
        <v>49343.593055554302</v>
      </c>
      <c r="I371" s="11">
        <v>281190</v>
      </c>
      <c r="J371" s="11">
        <v>1</v>
      </c>
      <c r="K371" s="11">
        <v>20</v>
      </c>
      <c r="L371" s="11">
        <v>4749</v>
      </c>
      <c r="M371" s="11">
        <v>131</v>
      </c>
      <c r="N371" s="11">
        <v>131</v>
      </c>
      <c r="O371" s="11">
        <v>92</v>
      </c>
      <c r="P371" s="11">
        <v>100</v>
      </c>
      <c r="Q371" s="11">
        <v>238320</v>
      </c>
      <c r="R371" s="11" t="s">
        <v>154</v>
      </c>
      <c r="S371" s="11" t="s">
        <v>155</v>
      </c>
      <c r="T371" s="11" t="s">
        <v>208</v>
      </c>
      <c r="U371" s="11">
        <v>0</v>
      </c>
      <c r="V371" s="11" t="s">
        <v>154</v>
      </c>
      <c r="W371" s="11" t="s">
        <v>157</v>
      </c>
      <c r="X371" s="11">
        <v>3</v>
      </c>
      <c r="Y371" s="11">
        <v>1</v>
      </c>
      <c r="Z371" s="11">
        <v>10</v>
      </c>
      <c r="AA371" s="11">
        <v>10</v>
      </c>
      <c r="AB371" s="11">
        <v>10</v>
      </c>
      <c r="AC371" s="11">
        <v>10</v>
      </c>
      <c r="AD371" s="11">
        <v>10</v>
      </c>
      <c r="AE371" s="11">
        <v>10</v>
      </c>
      <c r="AF371" s="11">
        <v>10</v>
      </c>
      <c r="AG371" s="11">
        <v>10</v>
      </c>
      <c r="AH371" s="11">
        <v>10</v>
      </c>
      <c r="AI371" s="11">
        <v>10</v>
      </c>
      <c r="AJ371" s="11">
        <v>10</v>
      </c>
      <c r="AK371" s="11">
        <v>10</v>
      </c>
      <c r="AL371" s="11">
        <v>10</v>
      </c>
      <c r="AM371" s="11">
        <v>121</v>
      </c>
      <c r="AN371" s="11">
        <v>60</v>
      </c>
      <c r="AO371" s="11">
        <v>10</v>
      </c>
      <c r="AP371" s="11">
        <v>120</v>
      </c>
      <c r="AQ371" s="11">
        <v>60</v>
      </c>
      <c r="AR371" s="11">
        <v>40</v>
      </c>
      <c r="AS371" s="11">
        <v>1</v>
      </c>
      <c r="AT371" s="11">
        <v>130</v>
      </c>
      <c r="AU371" s="11">
        <v>135</v>
      </c>
      <c r="AV371" s="11">
        <v>902</v>
      </c>
      <c r="AW371" s="11">
        <v>582</v>
      </c>
      <c r="AX371" s="11">
        <v>406</v>
      </c>
      <c r="AY371" s="11">
        <v>1957</v>
      </c>
      <c r="AZ371" s="11">
        <v>2670</v>
      </c>
      <c r="BA371" s="11">
        <v>793</v>
      </c>
      <c r="BB371" s="11">
        <v>763</v>
      </c>
      <c r="BC371" s="11">
        <v>911</v>
      </c>
      <c r="BD371" s="11">
        <v>541</v>
      </c>
      <c r="BE371" s="11">
        <v>9458</v>
      </c>
      <c r="BF371" s="11">
        <v>1404</v>
      </c>
      <c r="BG371" s="11">
        <v>15291</v>
      </c>
      <c r="BH371" s="11">
        <v>2207</v>
      </c>
      <c r="BI371" s="11">
        <v>9</v>
      </c>
      <c r="BJ371" s="11">
        <v>12</v>
      </c>
      <c r="BK371" s="11">
        <v>9</v>
      </c>
      <c r="BL371" s="11">
        <v>16</v>
      </c>
      <c r="BM371" s="11">
        <v>9</v>
      </c>
      <c r="BN371" s="11">
        <v>10</v>
      </c>
      <c r="BO371" s="11">
        <v>12</v>
      </c>
      <c r="BP371" s="11">
        <v>11</v>
      </c>
      <c r="BQ371" s="11">
        <v>9</v>
      </c>
      <c r="BR371" s="11">
        <v>10</v>
      </c>
      <c r="BS371" s="11">
        <v>16</v>
      </c>
      <c r="BT371" s="11">
        <v>25</v>
      </c>
      <c r="BU371" s="11">
        <v>27</v>
      </c>
      <c r="BV371" s="11">
        <v>6</v>
      </c>
      <c r="BW371" s="11">
        <v>5</v>
      </c>
      <c r="BX371" s="11">
        <v>6</v>
      </c>
      <c r="BY371" s="11">
        <v>25</v>
      </c>
      <c r="BZ371" s="11">
        <v>11</v>
      </c>
      <c r="CA371" s="11">
        <v>14</v>
      </c>
      <c r="CB371" s="11">
        <v>6</v>
      </c>
      <c r="CC371" s="11">
        <v>14</v>
      </c>
      <c r="CD371" s="11">
        <v>8</v>
      </c>
      <c r="CE371" s="11">
        <v>54</v>
      </c>
      <c r="CF371" s="11">
        <v>12</v>
      </c>
      <c r="CG371" s="11">
        <v>89</v>
      </c>
      <c r="CH371" s="11">
        <v>25</v>
      </c>
      <c r="CI371" s="11" t="s">
        <v>158</v>
      </c>
      <c r="CJ371" s="11" t="s">
        <v>158</v>
      </c>
      <c r="CK371" s="11" t="s">
        <v>158</v>
      </c>
      <c r="CL371" s="11" t="s">
        <v>158</v>
      </c>
      <c r="CM371" s="11" t="s">
        <v>158</v>
      </c>
      <c r="CN371" s="11" t="s">
        <v>158</v>
      </c>
      <c r="CO371" s="11" t="s">
        <v>158</v>
      </c>
      <c r="CP371" s="11" t="s">
        <v>158</v>
      </c>
      <c r="CQ371" s="11" t="s">
        <v>158</v>
      </c>
      <c r="CR371" s="11" t="s">
        <v>158</v>
      </c>
      <c r="CS371" s="11" t="s">
        <v>158</v>
      </c>
      <c r="CT371" s="11" t="s">
        <v>158</v>
      </c>
      <c r="CU371" s="11" t="s">
        <v>158</v>
      </c>
      <c r="CV371" s="11" t="s">
        <v>154</v>
      </c>
      <c r="CW371" s="11" t="s">
        <v>154</v>
      </c>
      <c r="CX371" s="11" t="s">
        <v>154</v>
      </c>
      <c r="CY371" s="11" t="s">
        <v>154</v>
      </c>
      <c r="CZ371" s="11" t="s">
        <v>154</v>
      </c>
      <c r="DA371" s="11" t="s">
        <v>154</v>
      </c>
      <c r="DB371" s="11" t="s">
        <v>154</v>
      </c>
      <c r="DC371" s="11" t="s">
        <v>154</v>
      </c>
      <c r="DD371" s="11" t="s">
        <v>154</v>
      </c>
      <c r="DE371" s="11" t="s">
        <v>154</v>
      </c>
      <c r="DF371" s="11" t="s">
        <v>154</v>
      </c>
      <c r="DG371" s="11" t="s">
        <v>154</v>
      </c>
      <c r="DH371" s="11" t="s">
        <v>154</v>
      </c>
      <c r="DI371" s="11" t="s">
        <v>157</v>
      </c>
      <c r="DJ371" s="11" t="s">
        <v>157</v>
      </c>
      <c r="DK371" s="11" t="s">
        <v>157</v>
      </c>
      <c r="DL371" s="11" t="s">
        <v>157</v>
      </c>
      <c r="DM371" s="11" t="s">
        <v>157</v>
      </c>
      <c r="DN371" s="11" t="s">
        <v>157</v>
      </c>
      <c r="DO371" s="11" t="s">
        <v>157</v>
      </c>
      <c r="DP371" s="11" t="s">
        <v>157</v>
      </c>
      <c r="DQ371" s="11" t="s">
        <v>157</v>
      </c>
      <c r="DR371" s="11" t="s">
        <v>157</v>
      </c>
      <c r="DS371" s="11" t="s">
        <v>157</v>
      </c>
      <c r="DT371" s="11" t="s">
        <v>157</v>
      </c>
      <c r="DU371" s="11" t="s">
        <v>157</v>
      </c>
      <c r="DV371" s="11" t="b">
        <v>1</v>
      </c>
      <c r="DW371" s="11" t="b">
        <v>1</v>
      </c>
      <c r="DX371" s="11" t="b">
        <v>1</v>
      </c>
      <c r="DY371" s="11" t="b">
        <v>1</v>
      </c>
      <c r="DZ371" s="11" t="b">
        <v>1</v>
      </c>
      <c r="EA371" s="11" t="b">
        <v>1</v>
      </c>
      <c r="EB371" s="11" t="b">
        <v>1</v>
      </c>
      <c r="EC371" s="11" t="b">
        <v>1</v>
      </c>
      <c r="ED371" s="11" t="b">
        <v>1</v>
      </c>
      <c r="EE371" s="11" t="b">
        <v>1</v>
      </c>
      <c r="EF371" s="11" t="b">
        <v>1</v>
      </c>
      <c r="EG371" s="11" t="b">
        <v>1</v>
      </c>
      <c r="EH371" s="11" t="b">
        <v>1</v>
      </c>
      <c r="EI371" s="11">
        <v>2.9783E-2</v>
      </c>
      <c r="EJ371" s="11">
        <v>3.3980999999999997E-2</v>
      </c>
      <c r="EK371" s="11">
        <v>4.0139000000000001E-2</v>
      </c>
      <c r="EL371" s="11">
        <v>2.8257999999999998E-2</v>
      </c>
      <c r="EM371" s="11">
        <v>3.628E-2</v>
      </c>
      <c r="EN371" s="11">
        <v>3.3584999999999997E-2</v>
      </c>
      <c r="EO371" s="11">
        <v>3.5302E-2</v>
      </c>
      <c r="EP371" s="11">
        <v>3.6799999999999999E-2</v>
      </c>
      <c r="EQ371" s="11">
        <v>3.0242000000000002E-2</v>
      </c>
      <c r="ER371" s="11">
        <v>2.9909000000000002E-2</v>
      </c>
      <c r="ES371" s="11">
        <v>4.1998000000000001E-2</v>
      </c>
      <c r="ET371" s="11">
        <v>4.0432999999999997E-2</v>
      </c>
      <c r="EU371" s="11">
        <v>3.5563999999999998E-2</v>
      </c>
      <c r="EV371" s="11" t="s">
        <v>238</v>
      </c>
      <c r="EW371" s="11" t="s">
        <v>509</v>
      </c>
    </row>
    <row r="372" spans="1:153" ht="12.75" x14ac:dyDescent="0.2">
      <c r="A372" s="11"/>
      <c r="B372" s="11">
        <v>38364566</v>
      </c>
      <c r="C372" s="11">
        <v>50819.8840277774</v>
      </c>
      <c r="D372" s="11" t="s">
        <v>153</v>
      </c>
      <c r="E372" s="11">
        <v>345600</v>
      </c>
      <c r="F372" s="11">
        <v>45697000</v>
      </c>
      <c r="G372" s="11">
        <v>47068.7812500004</v>
      </c>
      <c r="H372" s="11">
        <v>46792.293055554997</v>
      </c>
      <c r="I372" s="11">
        <v>196601</v>
      </c>
      <c r="J372" s="11">
        <v>1</v>
      </c>
      <c r="K372" s="11">
        <v>5</v>
      </c>
      <c r="L372" s="11">
        <v>264</v>
      </c>
      <c r="M372" s="11">
        <v>131</v>
      </c>
      <c r="N372" s="11">
        <v>130</v>
      </c>
      <c r="O372" s="11">
        <v>92</v>
      </c>
      <c r="P372" s="11">
        <v>99.23</v>
      </c>
      <c r="Q372" s="11">
        <v>72784</v>
      </c>
      <c r="R372" s="11" t="s">
        <v>154</v>
      </c>
      <c r="S372" s="11" t="s">
        <v>155</v>
      </c>
      <c r="T372" s="11" t="s">
        <v>156</v>
      </c>
      <c r="U372" s="11">
        <v>43</v>
      </c>
      <c r="V372" s="11" t="s">
        <v>154</v>
      </c>
      <c r="W372" s="11" t="s">
        <v>157</v>
      </c>
      <c r="X372" s="11">
        <v>4</v>
      </c>
      <c r="Y372" s="11">
        <v>10</v>
      </c>
      <c r="Z372" s="11">
        <v>10</v>
      </c>
      <c r="AA372" s="11">
        <v>10</v>
      </c>
      <c r="AB372" s="11">
        <v>10</v>
      </c>
      <c r="AC372" s="11">
        <v>10</v>
      </c>
      <c r="AD372" s="11">
        <v>10</v>
      </c>
      <c r="AE372" s="11">
        <v>10</v>
      </c>
      <c r="AF372" s="11">
        <v>10</v>
      </c>
      <c r="AG372" s="11">
        <v>10</v>
      </c>
      <c r="AH372" s="11">
        <v>10</v>
      </c>
      <c r="AI372" s="11">
        <v>10</v>
      </c>
      <c r="AJ372" s="11">
        <v>10</v>
      </c>
      <c r="AK372" s="11">
        <v>10</v>
      </c>
      <c r="AL372" s="11">
        <v>120</v>
      </c>
      <c r="AM372" s="11">
        <v>60</v>
      </c>
      <c r="AN372" s="11">
        <v>10</v>
      </c>
      <c r="AO372" s="11">
        <v>120</v>
      </c>
      <c r="AP372" s="11">
        <v>60</v>
      </c>
      <c r="AQ372" s="11">
        <v>40</v>
      </c>
      <c r="AR372" s="11">
        <v>0</v>
      </c>
      <c r="AS372" s="11">
        <v>130</v>
      </c>
      <c r="AT372" s="11">
        <v>1903</v>
      </c>
      <c r="AU372" s="11">
        <v>1580</v>
      </c>
      <c r="AV372" s="11">
        <v>1356</v>
      </c>
      <c r="AW372" s="11">
        <v>1245</v>
      </c>
      <c r="AX372" s="11">
        <v>2345</v>
      </c>
      <c r="AY372" s="11">
        <v>3198</v>
      </c>
      <c r="AZ372" s="11">
        <v>536</v>
      </c>
      <c r="BA372" s="11">
        <v>2437</v>
      </c>
      <c r="BB372" s="11">
        <v>14892</v>
      </c>
      <c r="BC372" s="11">
        <v>1188</v>
      </c>
      <c r="BD372" s="11">
        <v>3625</v>
      </c>
      <c r="BE372" s="11">
        <v>1536</v>
      </c>
      <c r="BF372" s="11">
        <v>86309</v>
      </c>
      <c r="BG372" s="11">
        <v>8</v>
      </c>
      <c r="BH372" s="11">
        <v>10</v>
      </c>
      <c r="BI372" s="11">
        <v>9</v>
      </c>
      <c r="BJ372" s="11">
        <v>10</v>
      </c>
      <c r="BK372" s="11">
        <v>7</v>
      </c>
      <c r="BL372" s="11">
        <v>9</v>
      </c>
      <c r="BM372" s="11">
        <v>11</v>
      </c>
      <c r="BN372" s="11">
        <v>9</v>
      </c>
      <c r="BO372" s="11">
        <v>7</v>
      </c>
      <c r="BP372" s="11">
        <v>8</v>
      </c>
      <c r="BQ372" s="11">
        <v>10</v>
      </c>
      <c r="BR372" s="11">
        <v>15</v>
      </c>
      <c r="BS372" s="11">
        <v>22</v>
      </c>
      <c r="BT372" s="11">
        <v>13</v>
      </c>
      <c r="BU372" s="11">
        <v>7</v>
      </c>
      <c r="BV372" s="11">
        <v>8</v>
      </c>
      <c r="BW372" s="11">
        <v>3</v>
      </c>
      <c r="BX372" s="11">
        <v>13</v>
      </c>
      <c r="BY372" s="11">
        <v>19</v>
      </c>
      <c r="BZ372" s="11">
        <v>2</v>
      </c>
      <c r="CA372" s="11">
        <v>5</v>
      </c>
      <c r="CB372" s="11">
        <v>3</v>
      </c>
      <c r="CC372" s="11">
        <v>6</v>
      </c>
      <c r="CD372" s="11">
        <v>6</v>
      </c>
      <c r="CE372" s="11">
        <v>7</v>
      </c>
      <c r="CF372" s="11">
        <v>3</v>
      </c>
      <c r="CG372" s="11">
        <v>5</v>
      </c>
      <c r="CH372" s="11">
        <v>3</v>
      </c>
      <c r="CI372" s="11" t="s">
        <v>158</v>
      </c>
      <c r="CJ372" s="11" t="s">
        <v>158</v>
      </c>
      <c r="CK372" s="11" t="s">
        <v>158</v>
      </c>
      <c r="CL372" s="11" t="s">
        <v>158</v>
      </c>
      <c r="CM372" s="11" t="s">
        <v>158</v>
      </c>
      <c r="CN372" s="11" t="s">
        <v>158</v>
      </c>
      <c r="CO372" s="11" t="s">
        <v>158</v>
      </c>
      <c r="CP372" s="11" t="s">
        <v>158</v>
      </c>
      <c r="CQ372" s="11" t="s">
        <v>158</v>
      </c>
      <c r="CR372" s="11" t="s">
        <v>158</v>
      </c>
      <c r="CS372" s="11" t="s">
        <v>158</v>
      </c>
      <c r="CT372" s="11" t="s">
        <v>154</v>
      </c>
      <c r="CU372" s="11" t="s">
        <v>154</v>
      </c>
      <c r="CV372" s="11" t="s">
        <v>154</v>
      </c>
      <c r="CW372" s="11" t="s">
        <v>154</v>
      </c>
      <c r="CX372" s="11" t="s">
        <v>154</v>
      </c>
      <c r="CY372" s="11" t="s">
        <v>154</v>
      </c>
      <c r="CZ372" s="11" t="s">
        <v>154</v>
      </c>
      <c r="DA372" s="11" t="s">
        <v>154</v>
      </c>
      <c r="DB372" s="11" t="s">
        <v>154</v>
      </c>
      <c r="DC372" s="11" t="s">
        <v>154</v>
      </c>
      <c r="DD372" s="11" t="s">
        <v>154</v>
      </c>
      <c r="DE372" s="11" t="s">
        <v>154</v>
      </c>
      <c r="DF372" s="11" t="s">
        <v>154</v>
      </c>
      <c r="DG372" s="11" t="s">
        <v>157</v>
      </c>
      <c r="DH372" s="11" t="s">
        <v>157</v>
      </c>
      <c r="DI372" s="11" t="s">
        <v>157</v>
      </c>
      <c r="DJ372" s="11" t="s">
        <v>157</v>
      </c>
      <c r="DK372" s="11" t="s">
        <v>157</v>
      </c>
      <c r="DL372" s="11" t="s">
        <v>157</v>
      </c>
      <c r="DM372" s="11" t="s">
        <v>157</v>
      </c>
      <c r="DN372" s="11" t="s">
        <v>157</v>
      </c>
      <c r="DO372" s="11" t="s">
        <v>157</v>
      </c>
      <c r="DP372" s="11" t="s">
        <v>157</v>
      </c>
      <c r="DQ372" s="11" t="s">
        <v>157</v>
      </c>
      <c r="DR372" s="11" t="s">
        <v>157</v>
      </c>
      <c r="DS372" s="11" t="s">
        <v>157</v>
      </c>
      <c r="DT372" s="11" t="b">
        <v>1</v>
      </c>
      <c r="DU372" s="11" t="b">
        <v>1</v>
      </c>
      <c r="DV372" s="11" t="b">
        <v>1</v>
      </c>
      <c r="DW372" s="11" t="b">
        <v>1</v>
      </c>
      <c r="DX372" s="11" t="b">
        <v>1</v>
      </c>
      <c r="DY372" s="11" t="b">
        <v>1</v>
      </c>
      <c r="DZ372" s="11" t="b">
        <v>1</v>
      </c>
      <c r="EA372" s="11" t="b">
        <v>1</v>
      </c>
      <c r="EB372" s="11" t="b">
        <v>1</v>
      </c>
      <c r="EC372" s="11" t="b">
        <v>1</v>
      </c>
      <c r="ED372" s="11" t="b">
        <v>1</v>
      </c>
      <c r="EE372" s="11" t="b">
        <v>1</v>
      </c>
      <c r="EF372" s="11" t="b">
        <v>1</v>
      </c>
      <c r="EG372" s="11">
        <v>2.8943E-2</v>
      </c>
      <c r="EH372" s="11">
        <v>1.4031999999999999E-2</v>
      </c>
      <c r="EI372" s="11">
        <v>3.1408999999999999E-2</v>
      </c>
      <c r="EJ372" s="11">
        <v>4.2086999999999999E-2</v>
      </c>
      <c r="EK372" s="11">
        <v>3.0922000000000002E-2</v>
      </c>
      <c r="EL372" s="11">
        <v>1.3950000000000001E-2</v>
      </c>
      <c r="EM372" s="11">
        <v>4.5643000000000003E-2</v>
      </c>
      <c r="EN372" s="11">
        <v>3.5841999999999999E-2</v>
      </c>
      <c r="EO372" s="11">
        <v>3.0598E-2</v>
      </c>
      <c r="EP372" s="11">
        <v>3.6884E-2</v>
      </c>
      <c r="EQ372" s="11">
        <v>3.6123000000000002E-2</v>
      </c>
      <c r="ER372" s="11">
        <v>4.0476999999999999E-2</v>
      </c>
      <c r="ES372" s="11">
        <v>5.1937999999999998E-2</v>
      </c>
      <c r="ET372" s="11">
        <v>3.6884E-2</v>
      </c>
      <c r="EU372" s="11">
        <v>3.6123000000000002E-2</v>
      </c>
      <c r="EV372" s="11" t="s">
        <v>293</v>
      </c>
      <c r="EW372" s="11" t="s">
        <v>248</v>
      </c>
    </row>
    <row r="373" spans="1:153" ht="12.75" x14ac:dyDescent="0.2">
      <c r="A373" s="11"/>
      <c r="B373" s="11">
        <v>74120780</v>
      </c>
      <c r="C373" s="11">
        <v>54504.567361110501</v>
      </c>
      <c r="D373" s="11" t="s">
        <v>153</v>
      </c>
      <c r="E373" s="11">
        <v>345600</v>
      </c>
      <c r="F373" s="11">
        <v>77904614</v>
      </c>
      <c r="G373" s="11">
        <v>56460.631250002101</v>
      </c>
      <c r="H373" s="11">
        <v>55084.0180555529</v>
      </c>
      <c r="I373" s="11">
        <v>345592</v>
      </c>
      <c r="J373" s="11">
        <v>1</v>
      </c>
      <c r="K373" s="11">
        <v>48</v>
      </c>
      <c r="L373" s="11">
        <v>60717</v>
      </c>
      <c r="M373" s="11">
        <v>131</v>
      </c>
      <c r="N373" s="11">
        <v>111</v>
      </c>
      <c r="O373" s="11">
        <v>92</v>
      </c>
      <c r="P373" s="11">
        <v>84.73</v>
      </c>
      <c r="Q373" s="11">
        <v>254499</v>
      </c>
      <c r="R373" s="11" t="s">
        <v>154</v>
      </c>
      <c r="S373" s="11" t="s">
        <v>155</v>
      </c>
      <c r="T373" s="11" t="s">
        <v>208</v>
      </c>
      <c r="U373" s="11">
        <v>15</v>
      </c>
      <c r="V373" s="11" t="s">
        <v>154</v>
      </c>
      <c r="W373" s="11" t="s">
        <v>157</v>
      </c>
      <c r="X373" s="11">
        <v>3</v>
      </c>
      <c r="Y373" s="11">
        <v>1</v>
      </c>
      <c r="Z373" s="11">
        <v>10</v>
      </c>
      <c r="AA373" s="11">
        <v>10</v>
      </c>
      <c r="AB373" s="11">
        <v>10</v>
      </c>
      <c r="AC373" s="11">
        <v>10</v>
      </c>
      <c r="AD373" s="11">
        <v>10</v>
      </c>
      <c r="AE373" s="11">
        <v>10</v>
      </c>
      <c r="AF373" s="11">
        <v>10</v>
      </c>
      <c r="AG373" s="11">
        <v>10</v>
      </c>
      <c r="AH373" s="11">
        <v>10</v>
      </c>
      <c r="AI373" s="11">
        <v>10</v>
      </c>
      <c r="AJ373" s="11">
        <v>10</v>
      </c>
      <c r="AK373" s="11">
        <v>0</v>
      </c>
      <c r="AL373" s="11">
        <v>0</v>
      </c>
      <c r="AM373" s="11">
        <v>101</v>
      </c>
      <c r="AN373" s="11">
        <v>60</v>
      </c>
      <c r="AO373" s="11">
        <v>0</v>
      </c>
      <c r="AP373" s="11">
        <v>110</v>
      </c>
      <c r="AQ373" s="11">
        <v>40</v>
      </c>
      <c r="AR373" s="11">
        <v>30</v>
      </c>
      <c r="AS373" s="11">
        <v>1</v>
      </c>
      <c r="AT373" s="11">
        <v>110</v>
      </c>
      <c r="AU373" s="11">
        <v>357</v>
      </c>
      <c r="AV373" s="11">
        <v>16800</v>
      </c>
      <c r="AW373" s="11">
        <v>491</v>
      </c>
      <c r="AX373" s="11">
        <v>49047</v>
      </c>
      <c r="AY373" s="11">
        <v>2336</v>
      </c>
      <c r="AZ373" s="11">
        <v>5756</v>
      </c>
      <c r="BA373" s="11">
        <v>720</v>
      </c>
      <c r="BB373" s="11">
        <v>3236</v>
      </c>
      <c r="BC373" s="11">
        <v>2275</v>
      </c>
      <c r="BD373" s="11">
        <v>464</v>
      </c>
      <c r="BE373" s="11">
        <v>3001</v>
      </c>
      <c r="BF373" s="11">
        <v>505</v>
      </c>
      <c r="BG373" s="11">
        <v>937</v>
      </c>
      <c r="BH373" s="11">
        <v>4784</v>
      </c>
      <c r="BI373" s="11">
        <v>4</v>
      </c>
      <c r="BJ373" s="11">
        <v>4</v>
      </c>
      <c r="BK373" s="11">
        <v>6</v>
      </c>
      <c r="BL373" s="11">
        <v>8</v>
      </c>
      <c r="BM373" s="11">
        <v>4</v>
      </c>
      <c r="BN373" s="11">
        <v>5</v>
      </c>
      <c r="BO373" s="11">
        <v>7</v>
      </c>
      <c r="BP373" s="11">
        <v>5</v>
      </c>
      <c r="BQ373" s="11">
        <v>4</v>
      </c>
      <c r="BR373" s="11">
        <v>5</v>
      </c>
      <c r="BS373" s="11">
        <v>5</v>
      </c>
      <c r="BT373" s="11">
        <v>5</v>
      </c>
      <c r="BU373" s="11">
        <v>19</v>
      </c>
      <c r="BV373" s="11">
        <v>6</v>
      </c>
      <c r="BW373" s="11">
        <v>4</v>
      </c>
      <c r="BX373" s="11">
        <v>18</v>
      </c>
      <c r="BY373" s="11">
        <v>5</v>
      </c>
      <c r="BZ373" s="11">
        <v>18</v>
      </c>
      <c r="CA373" s="11">
        <v>9</v>
      </c>
      <c r="CB373" s="11">
        <v>7</v>
      </c>
      <c r="CC373" s="11">
        <v>26</v>
      </c>
      <c r="CD373" s="11">
        <v>5</v>
      </c>
      <c r="CE373" s="11">
        <v>8</v>
      </c>
      <c r="CF373" s="11">
        <v>5</v>
      </c>
      <c r="CG373" s="11">
        <v>3</v>
      </c>
      <c r="CH373" s="11">
        <v>27</v>
      </c>
      <c r="CI373" s="11" t="s">
        <v>158</v>
      </c>
      <c r="CJ373" s="11" t="s">
        <v>158</v>
      </c>
      <c r="CK373" s="11" t="s">
        <v>158</v>
      </c>
      <c r="CL373" s="11" t="s">
        <v>158</v>
      </c>
      <c r="CM373" s="11" t="s">
        <v>158</v>
      </c>
      <c r="CN373" s="11" t="s">
        <v>158</v>
      </c>
      <c r="CO373" s="11" t="s">
        <v>158</v>
      </c>
      <c r="CP373" s="11" t="s">
        <v>158</v>
      </c>
      <c r="CQ373" s="11" t="s">
        <v>158</v>
      </c>
      <c r="CR373" s="11" t="s">
        <v>158</v>
      </c>
      <c r="CS373" s="11" t="s">
        <v>158</v>
      </c>
      <c r="CT373" s="11" t="s">
        <v>158</v>
      </c>
      <c r="CU373" s="11" t="s">
        <v>158</v>
      </c>
      <c r="CV373" s="11" t="s">
        <v>154</v>
      </c>
      <c r="CW373" s="11" t="s">
        <v>154</v>
      </c>
      <c r="CX373" s="11" t="s">
        <v>154</v>
      </c>
      <c r="CY373" s="11" t="s">
        <v>154</v>
      </c>
      <c r="CZ373" s="11" t="s">
        <v>154</v>
      </c>
      <c r="DA373" s="11" t="s">
        <v>154</v>
      </c>
      <c r="DB373" s="11" t="s">
        <v>154</v>
      </c>
      <c r="DC373" s="11" t="s">
        <v>154</v>
      </c>
      <c r="DD373" s="11" t="s">
        <v>154</v>
      </c>
      <c r="DE373" s="11" t="s">
        <v>154</v>
      </c>
      <c r="DF373" s="11" t="s">
        <v>154</v>
      </c>
      <c r="DG373" s="11" t="s">
        <v>154</v>
      </c>
      <c r="DH373" s="11" t="s">
        <v>154</v>
      </c>
      <c r="DI373" s="11" t="s">
        <v>157</v>
      </c>
      <c r="DJ373" s="11" t="s">
        <v>157</v>
      </c>
      <c r="DK373" s="11" t="s">
        <v>157</v>
      </c>
      <c r="DL373" s="11" t="s">
        <v>157</v>
      </c>
      <c r="DM373" s="11" t="s">
        <v>157</v>
      </c>
      <c r="DN373" s="11" t="s">
        <v>157</v>
      </c>
      <c r="DO373" s="11" t="s">
        <v>157</v>
      </c>
      <c r="DP373" s="11" t="s">
        <v>157</v>
      </c>
      <c r="DQ373" s="11" t="s">
        <v>157</v>
      </c>
      <c r="DR373" s="11" t="s">
        <v>157</v>
      </c>
      <c r="DS373" s="11" t="s">
        <v>157</v>
      </c>
      <c r="DT373" s="11" t="s">
        <v>157</v>
      </c>
      <c r="DU373" s="11" t="s">
        <v>157</v>
      </c>
      <c r="DV373" s="11" t="b">
        <v>1</v>
      </c>
      <c r="DW373" s="11" t="b">
        <v>1</v>
      </c>
      <c r="DX373" s="11" t="b">
        <v>1</v>
      </c>
      <c r="DY373" s="11" t="b">
        <v>1</v>
      </c>
      <c r="DZ373" s="11" t="b">
        <v>1</v>
      </c>
      <c r="EA373" s="11" t="b">
        <v>1</v>
      </c>
      <c r="EB373" s="11" t="b">
        <v>1</v>
      </c>
      <c r="EC373" s="11" t="b">
        <v>1</v>
      </c>
      <c r="ED373" s="11" t="b">
        <v>1</v>
      </c>
      <c r="EE373" s="11" t="b">
        <v>1</v>
      </c>
      <c r="EF373" s="11" t="b">
        <v>1</v>
      </c>
      <c r="EG373" s="11" t="b">
        <v>0</v>
      </c>
      <c r="EH373" s="11" t="b">
        <v>0</v>
      </c>
      <c r="EI373" s="11">
        <v>3.8293000000000001E-2</v>
      </c>
      <c r="EJ373" s="11">
        <v>2.9649999999999999E-2</v>
      </c>
      <c r="EK373" s="11">
        <v>3.3571999999999998E-2</v>
      </c>
      <c r="EL373" s="11">
        <v>3.1118E-2</v>
      </c>
      <c r="EM373" s="11">
        <v>4.4410999999999999E-2</v>
      </c>
      <c r="EN373" s="11">
        <v>2.9235000000000001E-2</v>
      </c>
      <c r="EO373" s="11">
        <v>3.2772999999999997E-2</v>
      </c>
      <c r="EP373" s="11">
        <v>3.6920000000000001E-2</v>
      </c>
      <c r="EQ373" s="11">
        <v>3.0668999999999998E-2</v>
      </c>
      <c r="ER373" s="11">
        <v>3.5033000000000002E-2</v>
      </c>
      <c r="ES373" s="11">
        <v>3.5531E-2</v>
      </c>
      <c r="ET373" s="11">
        <v>0.10623100000000001</v>
      </c>
      <c r="EU373" s="11">
        <v>1.0432E-2</v>
      </c>
      <c r="EV373" s="11" t="s">
        <v>510</v>
      </c>
      <c r="EW373" s="11" t="s">
        <v>233</v>
      </c>
    </row>
    <row r="374" spans="1:153" ht="12.75" x14ac:dyDescent="0.2">
      <c r="A374" s="11"/>
      <c r="B374" s="11">
        <v>40836008</v>
      </c>
      <c r="C374" s="11">
        <v>55974.054166665999</v>
      </c>
      <c r="D374" s="11" t="s">
        <v>153</v>
      </c>
      <c r="E374" s="11">
        <v>345600</v>
      </c>
      <c r="F374" s="11">
        <v>48030364</v>
      </c>
      <c r="G374" s="11">
        <v>48955.178472223</v>
      </c>
      <c r="H374" s="11">
        <v>48457.724999999002</v>
      </c>
      <c r="I374" s="11">
        <v>472183</v>
      </c>
      <c r="J374" s="11">
        <v>1</v>
      </c>
      <c r="K374" s="11">
        <v>0</v>
      </c>
      <c r="L374" s="11">
        <v>0</v>
      </c>
      <c r="M374" s="11">
        <v>131</v>
      </c>
      <c r="N374" s="11">
        <v>71</v>
      </c>
      <c r="O374" s="11">
        <v>92</v>
      </c>
      <c r="P374" s="11">
        <v>54.19</v>
      </c>
      <c r="Q374" s="11">
        <v>368160</v>
      </c>
      <c r="R374" s="11" t="s">
        <v>154</v>
      </c>
      <c r="S374" s="11" t="s">
        <v>155</v>
      </c>
      <c r="T374" s="11" t="s">
        <v>156</v>
      </c>
      <c r="U374" s="11">
        <v>23</v>
      </c>
      <c r="V374" s="11" t="s">
        <v>154</v>
      </c>
      <c r="W374" s="11" t="s">
        <v>157</v>
      </c>
      <c r="X374" s="11">
        <v>1</v>
      </c>
      <c r="Y374" s="11">
        <v>1</v>
      </c>
      <c r="Z374" s="11">
        <v>10</v>
      </c>
      <c r="AA374" s="11">
        <v>10</v>
      </c>
      <c r="AB374" s="11">
        <v>10</v>
      </c>
      <c r="AC374" s="11">
        <v>10</v>
      </c>
      <c r="AD374" s="11">
        <v>0</v>
      </c>
      <c r="AE374" s="11">
        <v>0</v>
      </c>
      <c r="AF374" s="11">
        <v>0</v>
      </c>
      <c r="AG374" s="11">
        <v>10</v>
      </c>
      <c r="AH374" s="11">
        <v>10</v>
      </c>
      <c r="AI374" s="11">
        <v>10</v>
      </c>
      <c r="AJ374" s="11">
        <v>0</v>
      </c>
      <c r="AK374" s="11">
        <v>0</v>
      </c>
      <c r="AL374" s="11">
        <v>0</v>
      </c>
      <c r="AM374" s="11">
        <v>61</v>
      </c>
      <c r="AN374" s="11">
        <v>60</v>
      </c>
      <c r="AO374" s="11">
        <v>0</v>
      </c>
      <c r="AP374" s="11">
        <v>70</v>
      </c>
      <c r="AQ374" s="11">
        <v>20</v>
      </c>
      <c r="AR374" s="11">
        <v>20</v>
      </c>
      <c r="AS374" s="11">
        <v>1</v>
      </c>
      <c r="AT374" s="11">
        <v>70</v>
      </c>
      <c r="AU374" s="11">
        <v>48</v>
      </c>
      <c r="AV374" s="11">
        <v>55329</v>
      </c>
      <c r="AW374" s="11">
        <v>20267</v>
      </c>
      <c r="AX374" s="11">
        <v>3582</v>
      </c>
      <c r="AY374" s="11">
        <v>596</v>
      </c>
      <c r="AZ374" s="11">
        <v>5889</v>
      </c>
      <c r="BA374" s="11">
        <v>5414</v>
      </c>
      <c r="BB374" s="11">
        <v>2143</v>
      </c>
      <c r="BC374" s="11">
        <v>206</v>
      </c>
      <c r="BD374" s="11">
        <v>599</v>
      </c>
      <c r="BE374" s="11">
        <v>860</v>
      </c>
      <c r="BF374" s="11">
        <v>721</v>
      </c>
      <c r="BG374" s="11">
        <v>2115</v>
      </c>
      <c r="BH374" s="11">
        <v>2135</v>
      </c>
      <c r="BI374" s="11">
        <v>6</v>
      </c>
      <c r="BJ374" s="11">
        <v>7</v>
      </c>
      <c r="BK374" s="11">
        <v>5</v>
      </c>
      <c r="BL374" s="11">
        <v>12</v>
      </c>
      <c r="BM374" s="11">
        <v>6</v>
      </c>
      <c r="BN374" s="11">
        <v>5</v>
      </c>
      <c r="BO374" s="11">
        <v>5</v>
      </c>
      <c r="BP374" s="11">
        <v>11</v>
      </c>
      <c r="BQ374" s="11">
        <v>6</v>
      </c>
      <c r="BR374" s="11">
        <v>7</v>
      </c>
      <c r="BS374" s="11">
        <v>6</v>
      </c>
      <c r="BT374" s="11">
        <v>7</v>
      </c>
      <c r="BU374" s="11">
        <v>31</v>
      </c>
      <c r="BV374" s="11">
        <v>42</v>
      </c>
      <c r="BW374" s="11">
        <v>6</v>
      </c>
      <c r="BX374" s="11">
        <v>14</v>
      </c>
      <c r="BY374" s="11">
        <v>2</v>
      </c>
      <c r="BZ374" s="11">
        <v>31</v>
      </c>
      <c r="CA374" s="11">
        <v>13</v>
      </c>
      <c r="CB374" s="11">
        <v>4</v>
      </c>
      <c r="CC374" s="11">
        <v>5</v>
      </c>
      <c r="CD374" s="11">
        <v>5</v>
      </c>
      <c r="CE374" s="11">
        <v>5</v>
      </c>
      <c r="CF374" s="11">
        <v>7</v>
      </c>
      <c r="CG374" s="11">
        <v>4</v>
      </c>
      <c r="CH374" s="11">
        <v>8</v>
      </c>
      <c r="CI374" s="11" t="s">
        <v>158</v>
      </c>
      <c r="CJ374" s="11" t="s">
        <v>158</v>
      </c>
      <c r="CK374" s="11" t="s">
        <v>158</v>
      </c>
      <c r="CL374" s="11" t="s">
        <v>158</v>
      </c>
      <c r="CM374" s="11" t="s">
        <v>158</v>
      </c>
      <c r="CN374" s="11" t="s">
        <v>158</v>
      </c>
      <c r="CO374" s="11" t="s">
        <v>158</v>
      </c>
      <c r="CP374" s="11" t="s">
        <v>158</v>
      </c>
      <c r="CQ374" s="11" t="s">
        <v>158</v>
      </c>
      <c r="CR374" s="11" t="s">
        <v>158</v>
      </c>
      <c r="CS374" s="11" t="s">
        <v>158</v>
      </c>
      <c r="CT374" s="11" t="s">
        <v>158</v>
      </c>
      <c r="CU374" s="11" t="s">
        <v>158</v>
      </c>
      <c r="CV374" s="11" t="s">
        <v>154</v>
      </c>
      <c r="CW374" s="11" t="s">
        <v>154</v>
      </c>
      <c r="CX374" s="11" t="s">
        <v>154</v>
      </c>
      <c r="CY374" s="11" t="s">
        <v>154</v>
      </c>
      <c r="CZ374" s="11" t="s">
        <v>154</v>
      </c>
      <c r="DA374" s="11" t="s">
        <v>154</v>
      </c>
      <c r="DB374" s="11" t="s">
        <v>154</v>
      </c>
      <c r="DC374" s="11" t="s">
        <v>154</v>
      </c>
      <c r="DD374" s="11" t="s">
        <v>154</v>
      </c>
      <c r="DE374" s="11" t="s">
        <v>154</v>
      </c>
      <c r="DF374" s="11" t="s">
        <v>154</v>
      </c>
      <c r="DG374" s="11" t="s">
        <v>154</v>
      </c>
      <c r="DH374" s="11" t="s">
        <v>154</v>
      </c>
      <c r="DI374" s="11" t="s">
        <v>157</v>
      </c>
      <c r="DJ374" s="11" t="s">
        <v>157</v>
      </c>
      <c r="DK374" s="11" t="s">
        <v>157</v>
      </c>
      <c r="DL374" s="11" t="s">
        <v>157</v>
      </c>
      <c r="DM374" s="11" t="s">
        <v>157</v>
      </c>
      <c r="DN374" s="11" t="s">
        <v>157</v>
      </c>
      <c r="DO374" s="11" t="s">
        <v>157</v>
      </c>
      <c r="DP374" s="11" t="s">
        <v>157</v>
      </c>
      <c r="DQ374" s="11" t="s">
        <v>157</v>
      </c>
      <c r="DR374" s="11" t="s">
        <v>157</v>
      </c>
      <c r="DS374" s="11" t="s">
        <v>157</v>
      </c>
      <c r="DT374" s="11" t="s">
        <v>157</v>
      </c>
      <c r="DU374" s="11" t="s">
        <v>157</v>
      </c>
      <c r="DV374" s="11" t="b">
        <v>1</v>
      </c>
      <c r="DW374" s="11" t="b">
        <v>1</v>
      </c>
      <c r="DX374" s="11" t="b">
        <v>1</v>
      </c>
      <c r="DY374" s="11" t="b">
        <v>1</v>
      </c>
      <c r="DZ374" s="11" t="b">
        <v>0</v>
      </c>
      <c r="EA374" s="11" t="b">
        <v>0</v>
      </c>
      <c r="EB374" s="11" t="b">
        <v>0</v>
      </c>
      <c r="EC374" s="11" t="b">
        <v>1</v>
      </c>
      <c r="ED374" s="11" t="b">
        <v>1</v>
      </c>
      <c r="EE374" s="11" t="b">
        <v>1</v>
      </c>
      <c r="EF374" s="11" t="b">
        <v>0</v>
      </c>
      <c r="EG374" s="11" t="b">
        <v>0</v>
      </c>
      <c r="EH374" s="11" t="b">
        <v>0</v>
      </c>
      <c r="EI374" s="11">
        <v>1.5233999999999999E-2</v>
      </c>
      <c r="EJ374" s="11">
        <v>3.6905E-2</v>
      </c>
      <c r="EK374" s="11">
        <v>3.5392E-2</v>
      </c>
      <c r="EL374" s="11">
        <v>3.5020000000000003E-2</v>
      </c>
      <c r="EM374" s="11">
        <v>3.2348000000000002E-2</v>
      </c>
      <c r="EN374" s="11">
        <v>3.1510999999999997E-2</v>
      </c>
      <c r="EO374" s="11">
        <v>3.5199000000000001E-2</v>
      </c>
      <c r="EP374" s="11">
        <v>3.6928000000000002E-2</v>
      </c>
      <c r="EQ374" s="11">
        <v>3.4466999999999998E-2</v>
      </c>
      <c r="ER374" s="11">
        <v>3.5653999999999998E-2</v>
      </c>
      <c r="ES374" s="11">
        <v>3.6294E-2</v>
      </c>
      <c r="ET374" s="11">
        <v>2.8340000000000001E-2</v>
      </c>
      <c r="EU374" s="11">
        <v>3.9345999999999999E-2</v>
      </c>
      <c r="EV374" s="11" t="s">
        <v>511</v>
      </c>
      <c r="EW374" s="11" t="s">
        <v>256</v>
      </c>
    </row>
    <row r="375" spans="1:153" ht="12.75" x14ac:dyDescent="0.2">
      <c r="A375" s="11"/>
      <c r="B375" s="11">
        <v>38835964</v>
      </c>
      <c r="C375" s="11">
        <v>54965.152777777199</v>
      </c>
      <c r="D375" s="11" t="s">
        <v>153</v>
      </c>
      <c r="E375" s="11">
        <v>345600</v>
      </c>
      <c r="F375" s="11">
        <v>48934202</v>
      </c>
      <c r="G375" s="11">
        <v>47771.163194444998</v>
      </c>
      <c r="H375" s="11">
        <v>47412.400694443699</v>
      </c>
      <c r="I375" s="11">
        <v>259174</v>
      </c>
      <c r="J375" s="11">
        <v>2</v>
      </c>
      <c r="K375" s="11">
        <v>0</v>
      </c>
      <c r="L375" s="11">
        <v>0</v>
      </c>
      <c r="M375" s="11">
        <v>131</v>
      </c>
      <c r="N375" s="11">
        <v>101</v>
      </c>
      <c r="O375" s="11">
        <v>92</v>
      </c>
      <c r="P375" s="11">
        <v>77.09</v>
      </c>
      <c r="Q375" s="11">
        <v>175152</v>
      </c>
      <c r="R375" s="11" t="s">
        <v>154</v>
      </c>
      <c r="S375" s="11" t="s">
        <v>155</v>
      </c>
      <c r="T375" s="11" t="s">
        <v>208</v>
      </c>
      <c r="U375" s="11">
        <v>0</v>
      </c>
      <c r="V375" s="11" t="s">
        <v>154</v>
      </c>
      <c r="W375" s="11" t="s">
        <v>157</v>
      </c>
      <c r="X375" s="11">
        <v>1</v>
      </c>
      <c r="Y375" s="11">
        <v>1</v>
      </c>
      <c r="Z375" s="11">
        <v>10</v>
      </c>
      <c r="AA375" s="11">
        <v>10</v>
      </c>
      <c r="AB375" s="11">
        <v>10</v>
      </c>
      <c r="AC375" s="11">
        <v>10</v>
      </c>
      <c r="AD375" s="11">
        <v>10</v>
      </c>
      <c r="AE375" s="11">
        <v>10</v>
      </c>
      <c r="AF375" s="11">
        <v>10</v>
      </c>
      <c r="AG375" s="11">
        <v>10</v>
      </c>
      <c r="AH375" s="11">
        <v>10</v>
      </c>
      <c r="AI375" s="11">
        <v>10</v>
      </c>
      <c r="AJ375" s="11">
        <v>0</v>
      </c>
      <c r="AK375" s="11">
        <v>0</v>
      </c>
      <c r="AL375" s="11">
        <v>0</v>
      </c>
      <c r="AM375" s="11">
        <v>91</v>
      </c>
      <c r="AN375" s="11">
        <v>60</v>
      </c>
      <c r="AO375" s="11">
        <v>0</v>
      </c>
      <c r="AP375" s="11">
        <v>100</v>
      </c>
      <c r="AQ375" s="11">
        <v>30</v>
      </c>
      <c r="AR375" s="11">
        <v>20</v>
      </c>
      <c r="AS375" s="11">
        <v>1</v>
      </c>
      <c r="AT375" s="11">
        <v>100</v>
      </c>
      <c r="AU375" s="11">
        <v>21</v>
      </c>
      <c r="AV375" s="11">
        <v>1058</v>
      </c>
      <c r="AW375" s="11">
        <v>1198</v>
      </c>
      <c r="AX375" s="11">
        <v>1398</v>
      </c>
      <c r="AY375" s="11">
        <v>1351</v>
      </c>
      <c r="AZ375" s="11">
        <v>8736</v>
      </c>
      <c r="BA375" s="11">
        <v>1463</v>
      </c>
      <c r="BB375" s="11">
        <v>5764</v>
      </c>
      <c r="BC375" s="11">
        <v>1025</v>
      </c>
      <c r="BD375" s="11">
        <v>9911</v>
      </c>
      <c r="BE375" s="11">
        <v>4161</v>
      </c>
      <c r="BF375" s="11">
        <v>2758</v>
      </c>
      <c r="BG375" s="11">
        <v>30473</v>
      </c>
      <c r="BH375" s="11">
        <v>9237</v>
      </c>
      <c r="BI375" s="11">
        <v>9</v>
      </c>
      <c r="BJ375" s="11">
        <v>9</v>
      </c>
      <c r="BK375" s="11">
        <v>9</v>
      </c>
      <c r="BL375" s="11">
        <v>13</v>
      </c>
      <c r="BM375" s="11">
        <v>8</v>
      </c>
      <c r="BN375" s="11">
        <v>9</v>
      </c>
      <c r="BO375" s="11">
        <v>12</v>
      </c>
      <c r="BP375" s="11">
        <v>11</v>
      </c>
      <c r="BQ375" s="11">
        <v>9</v>
      </c>
      <c r="BR375" s="11">
        <v>10</v>
      </c>
      <c r="BS375" s="11">
        <v>10</v>
      </c>
      <c r="BT375" s="11">
        <v>12</v>
      </c>
      <c r="BU375" s="11">
        <v>0</v>
      </c>
      <c r="BV375" s="11">
        <v>10</v>
      </c>
      <c r="BW375" s="11">
        <v>7</v>
      </c>
      <c r="BX375" s="11">
        <v>5</v>
      </c>
      <c r="BY375" s="11">
        <v>8</v>
      </c>
      <c r="BZ375" s="11">
        <v>17</v>
      </c>
      <c r="CA375" s="11">
        <v>5</v>
      </c>
      <c r="CB375" s="11">
        <v>8</v>
      </c>
      <c r="CC375" s="11">
        <v>11</v>
      </c>
      <c r="CD375" s="11">
        <v>15</v>
      </c>
      <c r="CE375" s="11">
        <v>16</v>
      </c>
      <c r="CF375" s="11">
        <v>21</v>
      </c>
      <c r="CG375" s="11">
        <v>10</v>
      </c>
      <c r="CH375" s="11">
        <v>0</v>
      </c>
      <c r="CI375" s="11" t="s">
        <v>158</v>
      </c>
      <c r="CJ375" s="11" t="s">
        <v>158</v>
      </c>
      <c r="CK375" s="11" t="s">
        <v>158</v>
      </c>
      <c r="CL375" s="11" t="s">
        <v>158</v>
      </c>
      <c r="CM375" s="11" t="s">
        <v>158</v>
      </c>
      <c r="CN375" s="11" t="s">
        <v>158</v>
      </c>
      <c r="CO375" s="11" t="s">
        <v>158</v>
      </c>
      <c r="CP375" s="11" t="s">
        <v>158</v>
      </c>
      <c r="CQ375" s="11" t="s">
        <v>158</v>
      </c>
      <c r="CR375" s="11" t="s">
        <v>158</v>
      </c>
      <c r="CS375" s="11" t="s">
        <v>158</v>
      </c>
      <c r="CT375" s="11" t="s">
        <v>158</v>
      </c>
      <c r="CU375" s="11" t="s">
        <v>166</v>
      </c>
      <c r="CV375" s="11" t="s">
        <v>154</v>
      </c>
      <c r="CW375" s="11" t="s">
        <v>154</v>
      </c>
      <c r="CX375" s="11" t="s">
        <v>154</v>
      </c>
      <c r="CY375" s="11" t="s">
        <v>154</v>
      </c>
      <c r="CZ375" s="11" t="s">
        <v>154</v>
      </c>
      <c r="DA375" s="11" t="s">
        <v>154</v>
      </c>
      <c r="DB375" s="11" t="s">
        <v>154</v>
      </c>
      <c r="DC375" s="11" t="s">
        <v>154</v>
      </c>
      <c r="DD375" s="11" t="s">
        <v>154</v>
      </c>
      <c r="DE375" s="11" t="s">
        <v>154</v>
      </c>
      <c r="DF375" s="11" t="s">
        <v>154</v>
      </c>
      <c r="DG375" s="11" t="s">
        <v>154</v>
      </c>
      <c r="DH375" s="11" t="s">
        <v>154</v>
      </c>
      <c r="DI375" s="11" t="s">
        <v>157</v>
      </c>
      <c r="DJ375" s="11" t="s">
        <v>157</v>
      </c>
      <c r="DK375" s="11" t="s">
        <v>157</v>
      </c>
      <c r="DL375" s="11" t="s">
        <v>157</v>
      </c>
      <c r="DM375" s="11" t="s">
        <v>157</v>
      </c>
      <c r="DN375" s="11" t="s">
        <v>157</v>
      </c>
      <c r="DO375" s="11" t="s">
        <v>157</v>
      </c>
      <c r="DP375" s="11" t="s">
        <v>157</v>
      </c>
      <c r="DQ375" s="11" t="s">
        <v>157</v>
      </c>
      <c r="DR375" s="11" t="s">
        <v>157</v>
      </c>
      <c r="DS375" s="11" t="s">
        <v>157</v>
      </c>
      <c r="DT375" s="11" t="s">
        <v>157</v>
      </c>
      <c r="DU375" s="11" t="s">
        <v>157</v>
      </c>
      <c r="DV375" s="11" t="b">
        <v>1</v>
      </c>
      <c r="DW375" s="11" t="b">
        <v>1</v>
      </c>
      <c r="DX375" s="11" t="b">
        <v>1</v>
      </c>
      <c r="DY375" s="11" t="b">
        <v>1</v>
      </c>
      <c r="DZ375" s="11" t="b">
        <v>1</v>
      </c>
      <c r="EA375" s="11" t="b">
        <v>1</v>
      </c>
      <c r="EB375" s="11" t="b">
        <v>1</v>
      </c>
      <c r="EC375" s="11" t="b">
        <v>1</v>
      </c>
      <c r="ED375" s="11" t="b">
        <v>1</v>
      </c>
      <c r="EE375" s="11" t="b">
        <v>1</v>
      </c>
      <c r="EF375" s="11" t="b">
        <v>0</v>
      </c>
      <c r="EG375" s="11" t="b">
        <v>0</v>
      </c>
      <c r="EH375" s="11" t="s">
        <v>157</v>
      </c>
      <c r="EI375" s="11">
        <v>3.0859999999999999E-2</v>
      </c>
      <c r="EJ375" s="11">
        <v>0.11587</v>
      </c>
      <c r="EK375" s="11">
        <v>2.8299999999999999E-2</v>
      </c>
      <c r="EL375" s="11">
        <v>0.16492299999999999</v>
      </c>
      <c r="EM375" s="11">
        <v>3.1163E-2</v>
      </c>
      <c r="EN375" s="11">
        <v>3.3415E-2</v>
      </c>
      <c r="EO375" s="11">
        <v>2.1316999999999999E-2</v>
      </c>
      <c r="EP375" s="11">
        <v>3.6936999999999998E-2</v>
      </c>
      <c r="EQ375" s="11">
        <v>1.8356000000000001E-2</v>
      </c>
      <c r="ER375" s="11">
        <v>0.124454</v>
      </c>
      <c r="ES375" s="11">
        <v>0.19070899999999999</v>
      </c>
      <c r="ET375" s="11">
        <v>3.9018999999999998E-2</v>
      </c>
      <c r="EU375" s="11" t="s">
        <v>157</v>
      </c>
      <c r="EV375" s="11" t="s">
        <v>157</v>
      </c>
      <c r="EW375" s="11" t="s">
        <v>512</v>
      </c>
    </row>
    <row r="376" spans="1:153" ht="12.75" x14ac:dyDescent="0.2">
      <c r="A376" s="11"/>
      <c r="B376" s="11">
        <v>34482324</v>
      </c>
      <c r="C376" s="11">
        <v>55776.660416666004</v>
      </c>
      <c r="D376" s="11" t="s">
        <v>153</v>
      </c>
      <c r="E376" s="11">
        <v>345600</v>
      </c>
      <c r="F376" s="11">
        <v>41177896</v>
      </c>
      <c r="G376" s="11">
        <v>46807.896527778197</v>
      </c>
      <c r="H376" s="11">
        <v>46561.967361110597</v>
      </c>
      <c r="I376" s="11">
        <v>259173</v>
      </c>
      <c r="J376" s="11">
        <v>2</v>
      </c>
      <c r="K376" s="11">
        <v>104</v>
      </c>
      <c r="L376" s="11">
        <v>177648</v>
      </c>
      <c r="M376" s="11">
        <v>131</v>
      </c>
      <c r="N376" s="11">
        <v>20</v>
      </c>
      <c r="O376" s="11">
        <v>92</v>
      </c>
      <c r="P376" s="11">
        <v>15.26</v>
      </c>
      <c r="Q376" s="11">
        <v>106584</v>
      </c>
      <c r="R376" s="11" t="s">
        <v>154</v>
      </c>
      <c r="S376" s="11" t="s">
        <v>155</v>
      </c>
      <c r="T376" s="11" t="s">
        <v>156</v>
      </c>
      <c r="U376" s="11">
        <v>23</v>
      </c>
      <c r="V376" s="11" t="s">
        <v>154</v>
      </c>
      <c r="W376" s="11" t="s">
        <v>157</v>
      </c>
      <c r="X376" s="11">
        <v>2</v>
      </c>
      <c r="Y376" s="11" t="s">
        <v>157</v>
      </c>
      <c r="Z376" s="11">
        <v>10</v>
      </c>
      <c r="AA376" s="11">
        <v>10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10</v>
      </c>
      <c r="AN376" s="11">
        <v>20</v>
      </c>
      <c r="AO376" s="11">
        <v>0</v>
      </c>
      <c r="AP376" s="11">
        <v>20</v>
      </c>
      <c r="AQ376" s="11">
        <v>0</v>
      </c>
      <c r="AR376" s="11">
        <v>0</v>
      </c>
      <c r="AS376" s="11">
        <v>0</v>
      </c>
      <c r="AT376" s="11">
        <v>20</v>
      </c>
      <c r="AU376" s="11" t="s">
        <v>157</v>
      </c>
      <c r="AV376" s="11">
        <v>17308</v>
      </c>
      <c r="AW376" s="11">
        <v>889</v>
      </c>
      <c r="AX376" s="11">
        <v>83231</v>
      </c>
      <c r="AY376" s="11">
        <v>5690</v>
      </c>
      <c r="AZ376" s="11">
        <v>27137</v>
      </c>
      <c r="BA376" s="11">
        <v>1036</v>
      </c>
      <c r="BB376" s="11">
        <v>51</v>
      </c>
      <c r="BC376" s="11">
        <v>32</v>
      </c>
      <c r="BD376" s="11">
        <v>27</v>
      </c>
      <c r="BE376" s="11">
        <v>45</v>
      </c>
      <c r="BF376" s="11">
        <v>76</v>
      </c>
      <c r="BG376" s="11">
        <v>52</v>
      </c>
      <c r="BH376" s="11">
        <v>8531</v>
      </c>
      <c r="BI376" s="11">
        <v>9</v>
      </c>
      <c r="BJ376" s="11">
        <v>9</v>
      </c>
      <c r="BK376" s="11">
        <v>11</v>
      </c>
      <c r="BL376" s="11">
        <v>13</v>
      </c>
      <c r="BM376" s="11">
        <v>9</v>
      </c>
      <c r="BN376" s="11">
        <v>9</v>
      </c>
      <c r="BO376" s="11">
        <v>13</v>
      </c>
      <c r="BP376" s="11">
        <v>11</v>
      </c>
      <c r="BQ376" s="11">
        <v>10</v>
      </c>
      <c r="BR376" s="11">
        <v>13</v>
      </c>
      <c r="BS376" s="11">
        <v>14</v>
      </c>
      <c r="BT376" s="11">
        <v>15</v>
      </c>
      <c r="BU376" s="11">
        <v>10</v>
      </c>
      <c r="BV376" s="11">
        <v>18</v>
      </c>
      <c r="BW376" s="11">
        <v>10</v>
      </c>
      <c r="BX376" s="11">
        <v>35</v>
      </c>
      <c r="BY376" s="11">
        <v>27</v>
      </c>
      <c r="BZ376" s="11">
        <v>28</v>
      </c>
      <c r="CA376" s="11">
        <v>6</v>
      </c>
      <c r="CB376" s="11">
        <v>2</v>
      </c>
      <c r="CC376" s="11">
        <v>2</v>
      </c>
      <c r="CD376" s="11">
        <v>2</v>
      </c>
      <c r="CE376" s="11">
        <v>2</v>
      </c>
      <c r="CF376" s="11">
        <v>2</v>
      </c>
      <c r="CG376" s="11">
        <v>2</v>
      </c>
      <c r="CH376" s="11">
        <v>2</v>
      </c>
      <c r="CI376" s="11" t="s">
        <v>158</v>
      </c>
      <c r="CJ376" s="11" t="s">
        <v>158</v>
      </c>
      <c r="CK376" s="11" t="s">
        <v>158</v>
      </c>
      <c r="CL376" s="11" t="s">
        <v>158</v>
      </c>
      <c r="CM376" s="11" t="s">
        <v>158</v>
      </c>
      <c r="CN376" s="11" t="s">
        <v>158</v>
      </c>
      <c r="CO376" s="11" t="s">
        <v>158</v>
      </c>
      <c r="CP376" s="11" t="s">
        <v>158</v>
      </c>
      <c r="CQ376" s="11" t="s">
        <v>158</v>
      </c>
      <c r="CR376" s="11" t="s">
        <v>158</v>
      </c>
      <c r="CS376" s="11" t="s">
        <v>158</v>
      </c>
      <c r="CT376" s="11" t="s">
        <v>158</v>
      </c>
      <c r="CU376" s="11" t="s">
        <v>158</v>
      </c>
      <c r="CV376" s="11" t="s">
        <v>154</v>
      </c>
      <c r="CW376" s="11" t="s">
        <v>154</v>
      </c>
      <c r="CX376" s="11" t="s">
        <v>154</v>
      </c>
      <c r="CY376" s="11" t="s">
        <v>154</v>
      </c>
      <c r="CZ376" s="11" t="s">
        <v>154</v>
      </c>
      <c r="DA376" s="11" t="s">
        <v>154</v>
      </c>
      <c r="DB376" s="11" t="s">
        <v>154</v>
      </c>
      <c r="DC376" s="11" t="s">
        <v>154</v>
      </c>
      <c r="DD376" s="11" t="s">
        <v>154</v>
      </c>
      <c r="DE376" s="11" t="s">
        <v>154</v>
      </c>
      <c r="DF376" s="11" t="s">
        <v>154</v>
      </c>
      <c r="DG376" s="11" t="s">
        <v>154</v>
      </c>
      <c r="DH376" s="11" t="s">
        <v>154</v>
      </c>
      <c r="DI376" s="11" t="s">
        <v>157</v>
      </c>
      <c r="DJ376" s="11" t="s">
        <v>157</v>
      </c>
      <c r="DK376" s="11" t="s">
        <v>157</v>
      </c>
      <c r="DL376" s="11" t="s">
        <v>157</v>
      </c>
      <c r="DM376" s="11" t="s">
        <v>157</v>
      </c>
      <c r="DN376" s="11" t="s">
        <v>157</v>
      </c>
      <c r="DO376" s="11" t="s">
        <v>157</v>
      </c>
      <c r="DP376" s="11" t="s">
        <v>157</v>
      </c>
      <c r="DQ376" s="11" t="s">
        <v>157</v>
      </c>
      <c r="DR376" s="11" t="s">
        <v>157</v>
      </c>
      <c r="DS376" s="11" t="s">
        <v>157</v>
      </c>
      <c r="DT376" s="11" t="s">
        <v>157</v>
      </c>
      <c r="DU376" s="11" t="s">
        <v>157</v>
      </c>
      <c r="DV376" s="11" t="b">
        <v>1</v>
      </c>
      <c r="DW376" s="11" t="b">
        <v>1</v>
      </c>
      <c r="DX376" s="11" t="b">
        <v>0</v>
      </c>
      <c r="DY376" s="11" t="b">
        <v>0</v>
      </c>
      <c r="DZ376" s="11" t="b">
        <v>0</v>
      </c>
      <c r="EA376" s="11" t="b">
        <v>0</v>
      </c>
      <c r="EB376" s="11" t="b">
        <v>0</v>
      </c>
      <c r="EC376" s="11" t="b">
        <v>0</v>
      </c>
      <c r="ED376" s="11" t="b">
        <v>0</v>
      </c>
      <c r="EE376" s="11" t="b">
        <v>0</v>
      </c>
      <c r="EF376" s="11" t="b">
        <v>0</v>
      </c>
      <c r="EG376" s="11" t="b">
        <v>0</v>
      </c>
      <c r="EH376" s="11" t="b">
        <v>0</v>
      </c>
      <c r="EI376" s="11">
        <v>3.3225999999999999E-2</v>
      </c>
      <c r="EJ376" s="11">
        <v>3.2793000000000003E-2</v>
      </c>
      <c r="EK376" s="11">
        <v>3.3079999999999998E-2</v>
      </c>
      <c r="EL376" s="11">
        <v>3.5706000000000002E-2</v>
      </c>
      <c r="EM376" s="11">
        <v>3.2490999999999999E-2</v>
      </c>
      <c r="EN376" s="11">
        <v>3.1398000000000002E-2</v>
      </c>
      <c r="EO376" s="11">
        <v>5.3561999999999999E-2</v>
      </c>
      <c r="EP376" s="11">
        <v>3.7121000000000001E-2</v>
      </c>
      <c r="EQ376" s="11">
        <v>3.3092999999999997E-2</v>
      </c>
      <c r="ER376" s="11">
        <v>1.0296E-2</v>
      </c>
      <c r="ES376" s="11">
        <v>3.7461000000000001E-2</v>
      </c>
      <c r="ET376" s="11">
        <v>3.4566E-2</v>
      </c>
      <c r="EU376" s="11">
        <v>5.0764999999999998E-2</v>
      </c>
      <c r="EV376" s="11" t="s">
        <v>167</v>
      </c>
      <c r="EW376" s="11" t="s">
        <v>234</v>
      </c>
    </row>
    <row r="377" spans="1:153" ht="12.75" x14ac:dyDescent="0.2">
      <c r="A377" s="11"/>
      <c r="B377" s="11">
        <v>38364584</v>
      </c>
      <c r="C377" s="11">
        <v>50885.681944444099</v>
      </c>
      <c r="D377" s="11" t="s">
        <v>153</v>
      </c>
      <c r="E377" s="11">
        <v>345600</v>
      </c>
      <c r="F377" s="11">
        <v>45697216</v>
      </c>
      <c r="G377" s="11">
        <v>47249.393750000498</v>
      </c>
      <c r="H377" s="11">
        <v>46951.749305554898</v>
      </c>
      <c r="I377" s="11">
        <v>209170</v>
      </c>
      <c r="J377" s="11">
        <v>1</v>
      </c>
      <c r="K377" s="11">
        <v>14</v>
      </c>
      <c r="L377" s="11">
        <v>2317</v>
      </c>
      <c r="M377" s="11">
        <v>131</v>
      </c>
      <c r="N377" s="11">
        <v>130</v>
      </c>
      <c r="O377" s="11">
        <v>92</v>
      </c>
      <c r="P377" s="11">
        <v>99.23</v>
      </c>
      <c r="Q377" s="11">
        <v>68510</v>
      </c>
      <c r="R377" s="11" t="s">
        <v>154</v>
      </c>
      <c r="S377" s="11" t="s">
        <v>155</v>
      </c>
      <c r="T377" s="11" t="s">
        <v>156</v>
      </c>
      <c r="U377" s="11">
        <v>0</v>
      </c>
      <c r="V377" s="11" t="s">
        <v>154</v>
      </c>
      <c r="W377" s="11" t="s">
        <v>157</v>
      </c>
      <c r="X377" s="11"/>
      <c r="Y377" s="11">
        <v>10</v>
      </c>
      <c r="Z377" s="11">
        <v>10</v>
      </c>
      <c r="AA377" s="11">
        <v>10</v>
      </c>
      <c r="AB377" s="11">
        <v>10</v>
      </c>
      <c r="AC377" s="11">
        <v>10</v>
      </c>
      <c r="AD377" s="11">
        <v>10</v>
      </c>
      <c r="AE377" s="11">
        <v>10</v>
      </c>
      <c r="AF377" s="11">
        <v>10</v>
      </c>
      <c r="AG377" s="11">
        <v>10</v>
      </c>
      <c r="AH377" s="11">
        <v>10</v>
      </c>
      <c r="AI377" s="11">
        <v>10</v>
      </c>
      <c r="AJ377" s="11">
        <v>10</v>
      </c>
      <c r="AK377" s="11">
        <v>10</v>
      </c>
      <c r="AL377" s="11">
        <v>120</v>
      </c>
      <c r="AM377" s="11">
        <v>60</v>
      </c>
      <c r="AN377" s="11">
        <v>10</v>
      </c>
      <c r="AO377" s="11">
        <v>120</v>
      </c>
      <c r="AP377" s="11">
        <v>60</v>
      </c>
      <c r="AQ377" s="11">
        <v>40</v>
      </c>
      <c r="AR377" s="11">
        <v>0</v>
      </c>
      <c r="AS377" s="11">
        <v>130</v>
      </c>
      <c r="AT377" s="11">
        <v>625</v>
      </c>
      <c r="AU377" s="11">
        <v>754</v>
      </c>
      <c r="AV377" s="11">
        <v>15496</v>
      </c>
      <c r="AW377" s="11">
        <v>1419</v>
      </c>
      <c r="AX377" s="11">
        <v>5964</v>
      </c>
      <c r="AY377" s="11">
        <v>748</v>
      </c>
      <c r="AZ377" s="11">
        <v>1804</v>
      </c>
      <c r="BA377" s="11">
        <v>679</v>
      </c>
      <c r="BB377" s="11">
        <v>6004</v>
      </c>
      <c r="BC377" s="11">
        <v>3271</v>
      </c>
      <c r="BD377" s="11">
        <v>5405</v>
      </c>
      <c r="BE377" s="11">
        <v>79692</v>
      </c>
      <c r="BF377" s="11">
        <v>3426</v>
      </c>
      <c r="BG377" s="11">
        <v>9</v>
      </c>
      <c r="BH377" s="11">
        <v>9</v>
      </c>
      <c r="BI377" s="11">
        <v>8</v>
      </c>
      <c r="BJ377" s="11">
        <v>13</v>
      </c>
      <c r="BK377" s="11">
        <v>9</v>
      </c>
      <c r="BL377" s="11">
        <v>10</v>
      </c>
      <c r="BM377" s="11">
        <v>11</v>
      </c>
      <c r="BN377" s="11">
        <v>11</v>
      </c>
      <c r="BO377" s="11">
        <v>9</v>
      </c>
      <c r="BP377" s="11">
        <v>11</v>
      </c>
      <c r="BQ377" s="11">
        <v>11</v>
      </c>
      <c r="BR377" s="11">
        <v>16</v>
      </c>
      <c r="BS377" s="11">
        <v>24</v>
      </c>
      <c r="BT377" s="11">
        <v>2</v>
      </c>
      <c r="BU377" s="11">
        <v>3</v>
      </c>
      <c r="BV377" s="11">
        <v>3</v>
      </c>
      <c r="BW377" s="11">
        <v>4</v>
      </c>
      <c r="BX377" s="11">
        <v>4</v>
      </c>
      <c r="BY377" s="11">
        <v>4</v>
      </c>
      <c r="BZ377" s="11">
        <v>2</v>
      </c>
      <c r="CA377" s="11">
        <v>3</v>
      </c>
      <c r="CB377" s="11">
        <v>2</v>
      </c>
      <c r="CC377" s="11">
        <v>2</v>
      </c>
      <c r="CD377" s="11">
        <v>9</v>
      </c>
      <c r="CE377" s="11">
        <v>4</v>
      </c>
      <c r="CF377" s="11">
        <v>3</v>
      </c>
      <c r="CG377" s="11">
        <v>3</v>
      </c>
      <c r="CH377" s="11">
        <v>2</v>
      </c>
      <c r="CI377" s="11" t="s">
        <v>158</v>
      </c>
      <c r="CJ377" s="11" t="s">
        <v>158</v>
      </c>
      <c r="CK377" s="11" t="s">
        <v>158</v>
      </c>
      <c r="CL377" s="11" t="s">
        <v>158</v>
      </c>
      <c r="CM377" s="11" t="s">
        <v>158</v>
      </c>
      <c r="CN377" s="11" t="s">
        <v>158</v>
      </c>
      <c r="CO377" s="11" t="s">
        <v>158</v>
      </c>
      <c r="CP377" s="11" t="s">
        <v>158</v>
      </c>
      <c r="CQ377" s="11" t="s">
        <v>158</v>
      </c>
      <c r="CR377" s="11" t="s">
        <v>158</v>
      </c>
      <c r="CS377" s="11" t="s">
        <v>158</v>
      </c>
      <c r="CT377" s="11" t="s">
        <v>154</v>
      </c>
      <c r="CU377" s="11" t="s">
        <v>154</v>
      </c>
      <c r="CV377" s="11" t="s">
        <v>154</v>
      </c>
      <c r="CW377" s="11" t="s">
        <v>154</v>
      </c>
      <c r="CX377" s="11" t="s">
        <v>154</v>
      </c>
      <c r="CY377" s="11" t="s">
        <v>154</v>
      </c>
      <c r="CZ377" s="11" t="s">
        <v>154</v>
      </c>
      <c r="DA377" s="11" t="s">
        <v>154</v>
      </c>
      <c r="DB377" s="11" t="s">
        <v>154</v>
      </c>
      <c r="DC377" s="11" t="s">
        <v>154</v>
      </c>
      <c r="DD377" s="11" t="s">
        <v>154</v>
      </c>
      <c r="DE377" s="11" t="s">
        <v>154</v>
      </c>
      <c r="DF377" s="11" t="s">
        <v>154</v>
      </c>
      <c r="DG377" s="11" t="s">
        <v>157</v>
      </c>
      <c r="DH377" s="11" t="s">
        <v>157</v>
      </c>
      <c r="DI377" s="11" t="s">
        <v>157</v>
      </c>
      <c r="DJ377" s="11" t="s">
        <v>157</v>
      </c>
      <c r="DK377" s="11" t="s">
        <v>157</v>
      </c>
      <c r="DL377" s="11" t="s">
        <v>157</v>
      </c>
      <c r="DM377" s="11" t="s">
        <v>157</v>
      </c>
      <c r="DN377" s="11" t="s">
        <v>157</v>
      </c>
      <c r="DO377" s="11" t="s">
        <v>157</v>
      </c>
      <c r="DP377" s="11" t="s">
        <v>157</v>
      </c>
      <c r="DQ377" s="11" t="s">
        <v>157</v>
      </c>
      <c r="DR377" s="11" t="s">
        <v>157</v>
      </c>
      <c r="DS377" s="11" t="s">
        <v>157</v>
      </c>
      <c r="DT377" s="11" t="b">
        <v>1</v>
      </c>
      <c r="DU377" s="11" t="b">
        <v>1</v>
      </c>
      <c r="DV377" s="11" t="b">
        <v>1</v>
      </c>
      <c r="DW377" s="11" t="b">
        <v>1</v>
      </c>
      <c r="DX377" s="11" t="b">
        <v>1</v>
      </c>
      <c r="DY377" s="11" t="b">
        <v>1</v>
      </c>
      <c r="DZ377" s="11" t="b">
        <v>1</v>
      </c>
      <c r="EA377" s="11" t="b">
        <v>1</v>
      </c>
      <c r="EB377" s="11" t="b">
        <v>1</v>
      </c>
      <c r="EC377" s="11" t="b">
        <v>1</v>
      </c>
      <c r="ED377" s="11" t="b">
        <v>1</v>
      </c>
      <c r="EE377" s="11" t="b">
        <v>1</v>
      </c>
      <c r="EF377" s="11" t="b">
        <v>1</v>
      </c>
      <c r="EG377" s="11">
        <v>2.6529E-2</v>
      </c>
      <c r="EH377" s="11">
        <v>3.0287999999999999E-2</v>
      </c>
      <c r="EI377" s="11">
        <v>3.1528E-2</v>
      </c>
      <c r="EJ377" s="11">
        <v>3.5750999999999998E-2</v>
      </c>
      <c r="EK377" s="11">
        <v>3.0809E-2</v>
      </c>
      <c r="EL377" s="11">
        <v>3.3405999999999998E-2</v>
      </c>
      <c r="EM377" s="11">
        <v>4.3235999999999997E-2</v>
      </c>
      <c r="EN377" s="11">
        <v>3.4632999999999997E-2</v>
      </c>
      <c r="EO377" s="11">
        <v>3.3715000000000002E-2</v>
      </c>
      <c r="EP377" s="11">
        <v>3.7302000000000002E-2</v>
      </c>
      <c r="EQ377" s="11">
        <v>3.5353999999999997E-2</v>
      </c>
      <c r="ER377" s="11">
        <v>4.0570000000000002E-2</v>
      </c>
      <c r="ES377" s="11">
        <v>4.4572000000000001E-2</v>
      </c>
      <c r="ET377" s="11">
        <v>3.7302000000000002E-2</v>
      </c>
      <c r="EU377" s="11">
        <v>3.5353999999999997E-2</v>
      </c>
      <c r="EV377" s="11" t="s">
        <v>385</v>
      </c>
      <c r="EW377" s="11" t="s">
        <v>513</v>
      </c>
    </row>
    <row r="378" spans="1:153" ht="12.75" x14ac:dyDescent="0.2">
      <c r="A378" s="11"/>
      <c r="B378" s="11">
        <v>38364608</v>
      </c>
      <c r="C378" s="11">
        <v>49328.464583333101</v>
      </c>
      <c r="D378" s="11" t="s">
        <v>153</v>
      </c>
      <c r="E378" s="11">
        <v>345600</v>
      </c>
      <c r="F378" s="11">
        <v>45698646</v>
      </c>
      <c r="G378" s="11">
        <v>47450.074305556103</v>
      </c>
      <c r="H378" s="11">
        <v>47128.922916666001</v>
      </c>
      <c r="I378" s="11">
        <v>176709</v>
      </c>
      <c r="J378" s="11">
        <v>1</v>
      </c>
      <c r="K378" s="11">
        <v>3</v>
      </c>
      <c r="L378" s="11">
        <v>956</v>
      </c>
      <c r="M378" s="11">
        <v>131</v>
      </c>
      <c r="N378" s="11">
        <v>130</v>
      </c>
      <c r="O378" s="11">
        <v>92</v>
      </c>
      <c r="P378" s="11">
        <v>99.23</v>
      </c>
      <c r="Q378" s="11">
        <v>66020</v>
      </c>
      <c r="R378" s="11" t="s">
        <v>154</v>
      </c>
      <c r="S378" s="11" t="s">
        <v>155</v>
      </c>
      <c r="T378" s="11" t="s">
        <v>156</v>
      </c>
      <c r="U378" s="11">
        <v>0</v>
      </c>
      <c r="V378" s="11" t="s">
        <v>154</v>
      </c>
      <c r="W378" s="11" t="s">
        <v>157</v>
      </c>
      <c r="X378" s="11">
        <v>4</v>
      </c>
      <c r="Y378" s="11" t="s">
        <v>157</v>
      </c>
      <c r="Z378" s="11">
        <v>10</v>
      </c>
      <c r="AA378" s="11">
        <v>10</v>
      </c>
      <c r="AB378" s="11">
        <v>10</v>
      </c>
      <c r="AC378" s="11">
        <v>10</v>
      </c>
      <c r="AD378" s="11">
        <v>10</v>
      </c>
      <c r="AE378" s="11">
        <v>10</v>
      </c>
      <c r="AF378" s="11">
        <v>10</v>
      </c>
      <c r="AG378" s="11">
        <v>10</v>
      </c>
      <c r="AH378" s="11">
        <v>10</v>
      </c>
      <c r="AI378" s="11">
        <v>10</v>
      </c>
      <c r="AJ378" s="11">
        <v>10</v>
      </c>
      <c r="AK378" s="11">
        <v>10</v>
      </c>
      <c r="AL378" s="11">
        <v>10</v>
      </c>
      <c r="AM378" s="11">
        <v>120</v>
      </c>
      <c r="AN378" s="11">
        <v>60</v>
      </c>
      <c r="AO378" s="11">
        <v>10</v>
      </c>
      <c r="AP378" s="11">
        <v>120</v>
      </c>
      <c r="AQ378" s="11">
        <v>60</v>
      </c>
      <c r="AR378" s="11">
        <v>40</v>
      </c>
      <c r="AS378" s="11">
        <v>0</v>
      </c>
      <c r="AT378" s="11">
        <v>130</v>
      </c>
      <c r="AU378" s="11" t="s">
        <v>157</v>
      </c>
      <c r="AV378" s="11">
        <v>2931</v>
      </c>
      <c r="AW378" s="11">
        <v>2730</v>
      </c>
      <c r="AX378" s="11">
        <v>1725</v>
      </c>
      <c r="AY378" s="11">
        <v>54458</v>
      </c>
      <c r="AZ378" s="11">
        <v>29289</v>
      </c>
      <c r="BA378" s="11">
        <v>582</v>
      </c>
      <c r="BB378" s="11">
        <v>1120</v>
      </c>
      <c r="BC378" s="11">
        <v>6633</v>
      </c>
      <c r="BD378" s="11">
        <v>2511</v>
      </c>
      <c r="BE378" s="11">
        <v>752</v>
      </c>
      <c r="BF378" s="11">
        <v>599</v>
      </c>
      <c r="BG378" s="11">
        <v>3826</v>
      </c>
      <c r="BH378" s="11">
        <v>1888</v>
      </c>
      <c r="BI378" s="11">
        <v>9</v>
      </c>
      <c r="BJ378" s="11">
        <v>10</v>
      </c>
      <c r="BK378" s="11">
        <v>10</v>
      </c>
      <c r="BL378" s="11">
        <v>13</v>
      </c>
      <c r="BM378" s="11">
        <v>10</v>
      </c>
      <c r="BN378" s="11">
        <v>10</v>
      </c>
      <c r="BO378" s="11">
        <v>15</v>
      </c>
      <c r="BP378" s="11">
        <v>11</v>
      </c>
      <c r="BQ378" s="11">
        <v>10</v>
      </c>
      <c r="BR378" s="11">
        <v>11</v>
      </c>
      <c r="BS378" s="11">
        <v>12</v>
      </c>
      <c r="BT378" s="11">
        <v>19</v>
      </c>
      <c r="BU378" s="11">
        <v>24</v>
      </c>
      <c r="BV378" s="11">
        <v>5</v>
      </c>
      <c r="BW378" s="11">
        <v>7</v>
      </c>
      <c r="BX378" s="11">
        <v>7</v>
      </c>
      <c r="BY378" s="11">
        <v>6</v>
      </c>
      <c r="BZ378" s="11">
        <v>11</v>
      </c>
      <c r="CA378" s="11">
        <v>4</v>
      </c>
      <c r="CB378" s="11">
        <v>5</v>
      </c>
      <c r="CC378" s="11">
        <v>28</v>
      </c>
      <c r="CD378" s="11">
        <v>17</v>
      </c>
      <c r="CE378" s="11">
        <v>3</v>
      </c>
      <c r="CF378" s="11">
        <v>2</v>
      </c>
      <c r="CG378" s="11">
        <v>3</v>
      </c>
      <c r="CH378" s="11">
        <v>3</v>
      </c>
      <c r="CI378" s="11" t="s">
        <v>158</v>
      </c>
      <c r="CJ378" s="11" t="s">
        <v>158</v>
      </c>
      <c r="CK378" s="11" t="s">
        <v>158</v>
      </c>
      <c r="CL378" s="11" t="s">
        <v>158</v>
      </c>
      <c r="CM378" s="11" t="s">
        <v>158</v>
      </c>
      <c r="CN378" s="11" t="s">
        <v>158</v>
      </c>
      <c r="CO378" s="11" t="s">
        <v>158</v>
      </c>
      <c r="CP378" s="11" t="s">
        <v>158</v>
      </c>
      <c r="CQ378" s="11" t="s">
        <v>158</v>
      </c>
      <c r="CR378" s="11" t="s">
        <v>158</v>
      </c>
      <c r="CS378" s="11" t="s">
        <v>158</v>
      </c>
      <c r="CT378" s="11" t="s">
        <v>158</v>
      </c>
      <c r="CU378" s="11" t="s">
        <v>158</v>
      </c>
      <c r="CV378" s="11" t="s">
        <v>154</v>
      </c>
      <c r="CW378" s="11" t="s">
        <v>154</v>
      </c>
      <c r="CX378" s="11" t="s">
        <v>154</v>
      </c>
      <c r="CY378" s="11" t="s">
        <v>154</v>
      </c>
      <c r="CZ378" s="11" t="s">
        <v>154</v>
      </c>
      <c r="DA378" s="11" t="s">
        <v>154</v>
      </c>
      <c r="DB378" s="11" t="s">
        <v>154</v>
      </c>
      <c r="DC378" s="11" t="s">
        <v>154</v>
      </c>
      <c r="DD378" s="11" t="s">
        <v>154</v>
      </c>
      <c r="DE378" s="11" t="s">
        <v>154</v>
      </c>
      <c r="DF378" s="11" t="s">
        <v>154</v>
      </c>
      <c r="DG378" s="11" t="s">
        <v>154</v>
      </c>
      <c r="DH378" s="11" t="s">
        <v>154</v>
      </c>
      <c r="DI378" s="11" t="s">
        <v>157</v>
      </c>
      <c r="DJ378" s="11" t="s">
        <v>157</v>
      </c>
      <c r="DK378" s="11" t="s">
        <v>157</v>
      </c>
      <c r="DL378" s="11" t="s">
        <v>157</v>
      </c>
      <c r="DM378" s="11" t="s">
        <v>157</v>
      </c>
      <c r="DN378" s="11" t="s">
        <v>157</v>
      </c>
      <c r="DO378" s="11" t="s">
        <v>157</v>
      </c>
      <c r="DP378" s="11" t="s">
        <v>157</v>
      </c>
      <c r="DQ378" s="11" t="s">
        <v>157</v>
      </c>
      <c r="DR378" s="11" t="s">
        <v>157</v>
      </c>
      <c r="DS378" s="11" t="s">
        <v>157</v>
      </c>
      <c r="DT378" s="11" t="s">
        <v>157</v>
      </c>
      <c r="DU378" s="11" t="s">
        <v>157</v>
      </c>
      <c r="DV378" s="11" t="b">
        <v>1</v>
      </c>
      <c r="DW378" s="11" t="b">
        <v>1</v>
      </c>
      <c r="DX378" s="11" t="b">
        <v>1</v>
      </c>
      <c r="DY378" s="11" t="b">
        <v>1</v>
      </c>
      <c r="DZ378" s="11" t="b">
        <v>1</v>
      </c>
      <c r="EA378" s="11" t="b">
        <v>1</v>
      </c>
      <c r="EB378" s="11" t="b">
        <v>1</v>
      </c>
      <c r="EC378" s="11" t="b">
        <v>1</v>
      </c>
      <c r="ED378" s="11" t="b">
        <v>1</v>
      </c>
      <c r="EE378" s="11" t="b">
        <v>1</v>
      </c>
      <c r="EF378" s="11" t="b">
        <v>1</v>
      </c>
      <c r="EG378" s="11" t="b">
        <v>1</v>
      </c>
      <c r="EH378" s="11" t="b">
        <v>1</v>
      </c>
      <c r="EI378" s="11">
        <v>3.0053E-2</v>
      </c>
      <c r="EJ378" s="11">
        <v>3.7936999999999999E-2</v>
      </c>
      <c r="EK378" s="11">
        <v>3.0169000000000001E-2</v>
      </c>
      <c r="EL378" s="11">
        <v>3.5644000000000002E-2</v>
      </c>
      <c r="EM378" s="11">
        <v>3.3362000000000003E-2</v>
      </c>
      <c r="EN378" s="11">
        <v>3.4199E-2</v>
      </c>
      <c r="EO378" s="11">
        <v>4.7730000000000002E-2</v>
      </c>
      <c r="EP378" s="11">
        <v>3.7379000000000003E-2</v>
      </c>
      <c r="EQ378" s="11">
        <v>1.4007E-2</v>
      </c>
      <c r="ER378" s="11">
        <v>3.313E-2</v>
      </c>
      <c r="ES378" s="11">
        <v>5.0379E-2</v>
      </c>
      <c r="ET378" s="11">
        <v>4.6179999999999999E-2</v>
      </c>
      <c r="EU378" s="11">
        <v>3.9286000000000001E-2</v>
      </c>
      <c r="EV378" s="11" t="s">
        <v>248</v>
      </c>
      <c r="EW378" s="11" t="s">
        <v>229</v>
      </c>
    </row>
    <row r="379" spans="1:153" ht="12.75" x14ac:dyDescent="0.2">
      <c r="A379" s="11"/>
      <c r="B379" s="11">
        <v>40835996</v>
      </c>
      <c r="C379" s="11">
        <v>47990.5736111109</v>
      </c>
      <c r="D379" s="11" t="s">
        <v>153</v>
      </c>
      <c r="E379" s="11">
        <v>345600</v>
      </c>
      <c r="F379" s="11">
        <v>48030034</v>
      </c>
      <c r="G379" s="11">
        <v>48834.770138889602</v>
      </c>
      <c r="H379" s="11">
        <v>48351.420833332399</v>
      </c>
      <c r="I379" s="11">
        <v>355963</v>
      </c>
      <c r="J379" s="11">
        <v>1</v>
      </c>
      <c r="K379" s="11">
        <v>0</v>
      </c>
      <c r="L379" s="11">
        <v>0</v>
      </c>
      <c r="M379" s="11">
        <v>131</v>
      </c>
      <c r="N379" s="11">
        <v>131</v>
      </c>
      <c r="O379" s="11">
        <v>92</v>
      </c>
      <c r="P379" s="11">
        <v>100</v>
      </c>
      <c r="Q379" s="11">
        <v>311611</v>
      </c>
      <c r="R379" s="11" t="s">
        <v>154</v>
      </c>
      <c r="S379" s="11" t="s">
        <v>155</v>
      </c>
      <c r="T379" s="11" t="s">
        <v>156</v>
      </c>
      <c r="U379" s="11">
        <v>0</v>
      </c>
      <c r="V379" s="11" t="s">
        <v>154</v>
      </c>
      <c r="W379" s="11" t="s">
        <v>157</v>
      </c>
      <c r="X379" s="11">
        <v>4</v>
      </c>
      <c r="Y379" s="11">
        <v>1</v>
      </c>
      <c r="Z379" s="11">
        <v>10</v>
      </c>
      <c r="AA379" s="11">
        <v>10</v>
      </c>
      <c r="AB379" s="11">
        <v>10</v>
      </c>
      <c r="AC379" s="11">
        <v>10</v>
      </c>
      <c r="AD379" s="11">
        <v>10</v>
      </c>
      <c r="AE379" s="11">
        <v>10</v>
      </c>
      <c r="AF379" s="11">
        <v>10</v>
      </c>
      <c r="AG379" s="11">
        <v>10</v>
      </c>
      <c r="AH379" s="11">
        <v>10</v>
      </c>
      <c r="AI379" s="11">
        <v>10</v>
      </c>
      <c r="AJ379" s="11">
        <v>10</v>
      </c>
      <c r="AK379" s="11">
        <v>10</v>
      </c>
      <c r="AL379" s="11">
        <v>10</v>
      </c>
      <c r="AM379" s="11">
        <v>121</v>
      </c>
      <c r="AN379" s="11">
        <v>60</v>
      </c>
      <c r="AO379" s="11">
        <v>10</v>
      </c>
      <c r="AP379" s="11">
        <v>120</v>
      </c>
      <c r="AQ379" s="11">
        <v>60</v>
      </c>
      <c r="AR379" s="11">
        <v>40</v>
      </c>
      <c r="AS379" s="11">
        <v>1</v>
      </c>
      <c r="AT379" s="11">
        <v>130</v>
      </c>
      <c r="AU379" s="11">
        <v>240</v>
      </c>
      <c r="AV379" s="11">
        <v>8240</v>
      </c>
      <c r="AW379" s="11">
        <v>1086</v>
      </c>
      <c r="AX379" s="11">
        <v>1174</v>
      </c>
      <c r="AY379" s="11">
        <v>909</v>
      </c>
      <c r="AZ379" s="11">
        <v>913</v>
      </c>
      <c r="BA379" s="11">
        <v>686</v>
      </c>
      <c r="BB379" s="11">
        <v>1552</v>
      </c>
      <c r="BC379" s="11">
        <v>750</v>
      </c>
      <c r="BD379" s="11">
        <v>552</v>
      </c>
      <c r="BE379" s="11">
        <v>5728</v>
      </c>
      <c r="BF379" s="11">
        <v>9408</v>
      </c>
      <c r="BG379" s="11">
        <v>1124</v>
      </c>
      <c r="BH379" s="11">
        <v>9806</v>
      </c>
      <c r="BI379" s="11">
        <v>12</v>
      </c>
      <c r="BJ379" s="11">
        <v>13</v>
      </c>
      <c r="BK379" s="11">
        <v>11</v>
      </c>
      <c r="BL379" s="11">
        <v>16</v>
      </c>
      <c r="BM379" s="11">
        <v>10</v>
      </c>
      <c r="BN379" s="11">
        <v>12</v>
      </c>
      <c r="BO379" s="11">
        <v>17</v>
      </c>
      <c r="BP379" s="11">
        <v>15</v>
      </c>
      <c r="BQ379" s="11">
        <v>12</v>
      </c>
      <c r="BR379" s="11">
        <v>22</v>
      </c>
      <c r="BS379" s="11">
        <v>16</v>
      </c>
      <c r="BT379" s="11">
        <v>27</v>
      </c>
      <c r="BU379" s="11">
        <v>35</v>
      </c>
      <c r="BV379" s="11">
        <v>14</v>
      </c>
      <c r="BW379" s="11">
        <v>9</v>
      </c>
      <c r="BX379" s="11">
        <v>6</v>
      </c>
      <c r="BY379" s="11">
        <v>6</v>
      </c>
      <c r="BZ379" s="11">
        <v>4</v>
      </c>
      <c r="CA379" s="11">
        <v>7</v>
      </c>
      <c r="CB379" s="11">
        <v>8</v>
      </c>
      <c r="CC379" s="11">
        <v>4</v>
      </c>
      <c r="CD379" s="11">
        <v>4</v>
      </c>
      <c r="CE379" s="11">
        <v>10</v>
      </c>
      <c r="CF379" s="11">
        <v>11</v>
      </c>
      <c r="CG379" s="11">
        <v>7</v>
      </c>
      <c r="CH379" s="11">
        <v>8</v>
      </c>
      <c r="CI379" s="11" t="s">
        <v>158</v>
      </c>
      <c r="CJ379" s="11" t="s">
        <v>158</v>
      </c>
      <c r="CK379" s="11" t="s">
        <v>158</v>
      </c>
      <c r="CL379" s="11" t="s">
        <v>158</v>
      </c>
      <c r="CM379" s="11" t="s">
        <v>158</v>
      </c>
      <c r="CN379" s="11" t="s">
        <v>158</v>
      </c>
      <c r="CO379" s="11" t="s">
        <v>158</v>
      </c>
      <c r="CP379" s="11" t="s">
        <v>158</v>
      </c>
      <c r="CQ379" s="11" t="s">
        <v>158</v>
      </c>
      <c r="CR379" s="11" t="s">
        <v>158</v>
      </c>
      <c r="CS379" s="11" t="s">
        <v>158</v>
      </c>
      <c r="CT379" s="11" t="s">
        <v>158</v>
      </c>
      <c r="CU379" s="11" t="s">
        <v>158</v>
      </c>
      <c r="CV379" s="11" t="s">
        <v>154</v>
      </c>
      <c r="CW379" s="11" t="s">
        <v>154</v>
      </c>
      <c r="CX379" s="11" t="s">
        <v>154</v>
      </c>
      <c r="CY379" s="11" t="s">
        <v>154</v>
      </c>
      <c r="CZ379" s="11" t="s">
        <v>154</v>
      </c>
      <c r="DA379" s="11" t="s">
        <v>154</v>
      </c>
      <c r="DB379" s="11" t="s">
        <v>154</v>
      </c>
      <c r="DC379" s="11" t="s">
        <v>154</v>
      </c>
      <c r="DD379" s="11" t="s">
        <v>154</v>
      </c>
      <c r="DE379" s="11" t="s">
        <v>154</v>
      </c>
      <c r="DF379" s="11" t="s">
        <v>154</v>
      </c>
      <c r="DG379" s="11" t="s">
        <v>154</v>
      </c>
      <c r="DH379" s="11" t="s">
        <v>154</v>
      </c>
      <c r="DI379" s="11" t="s">
        <v>157</v>
      </c>
      <c r="DJ379" s="11" t="s">
        <v>157</v>
      </c>
      <c r="DK379" s="11" t="s">
        <v>157</v>
      </c>
      <c r="DL379" s="11" t="s">
        <v>157</v>
      </c>
      <c r="DM379" s="11" t="s">
        <v>157</v>
      </c>
      <c r="DN379" s="11" t="s">
        <v>157</v>
      </c>
      <c r="DO379" s="11" t="s">
        <v>157</v>
      </c>
      <c r="DP379" s="11" t="s">
        <v>157</v>
      </c>
      <c r="DQ379" s="11" t="s">
        <v>157</v>
      </c>
      <c r="DR379" s="11" t="s">
        <v>157</v>
      </c>
      <c r="DS379" s="11" t="s">
        <v>157</v>
      </c>
      <c r="DT379" s="11" t="s">
        <v>157</v>
      </c>
      <c r="DU379" s="11" t="s">
        <v>157</v>
      </c>
      <c r="DV379" s="11" t="b">
        <v>1</v>
      </c>
      <c r="DW379" s="11" t="b">
        <v>1</v>
      </c>
      <c r="DX379" s="11" t="b">
        <v>1</v>
      </c>
      <c r="DY379" s="11" t="b">
        <v>1</v>
      </c>
      <c r="DZ379" s="11" t="b">
        <v>1</v>
      </c>
      <c r="EA379" s="11" t="b">
        <v>1</v>
      </c>
      <c r="EB379" s="11" t="b">
        <v>1</v>
      </c>
      <c r="EC379" s="11" t="b">
        <v>1</v>
      </c>
      <c r="ED379" s="11" t="b">
        <v>1</v>
      </c>
      <c r="EE379" s="11" t="b">
        <v>1</v>
      </c>
      <c r="EF379" s="11" t="b">
        <v>1</v>
      </c>
      <c r="EG379" s="11" t="b">
        <v>1</v>
      </c>
      <c r="EH379" s="11" t="b">
        <v>1</v>
      </c>
      <c r="EI379" s="11">
        <v>3.0453999999999998E-2</v>
      </c>
      <c r="EJ379" s="11">
        <v>3.8338999999999998E-2</v>
      </c>
      <c r="EK379" s="11">
        <v>2.8355000000000002E-2</v>
      </c>
      <c r="EL379" s="11">
        <v>3.6949999999999997E-2</v>
      </c>
      <c r="EM379" s="11">
        <v>4.1319000000000002E-2</v>
      </c>
      <c r="EN379" s="11">
        <v>3.2635999999999998E-2</v>
      </c>
      <c r="EO379" s="11">
        <v>3.6791999999999998E-2</v>
      </c>
      <c r="EP379" s="11">
        <v>3.7398000000000001E-2</v>
      </c>
      <c r="EQ379" s="11">
        <v>3.3578999999999998E-2</v>
      </c>
      <c r="ER379" s="11">
        <v>3.7060999999999997E-2</v>
      </c>
      <c r="ES379" s="11">
        <v>4.2742000000000002E-2</v>
      </c>
      <c r="ET379" s="11">
        <v>4.0067999999999999E-2</v>
      </c>
      <c r="EU379" s="11">
        <v>3.6221000000000003E-2</v>
      </c>
      <c r="EV379" s="11" t="s">
        <v>209</v>
      </c>
      <c r="EW379" s="11" t="s">
        <v>229</v>
      </c>
    </row>
    <row r="380" spans="1:153" ht="12.75" x14ac:dyDescent="0.2">
      <c r="A380" s="11"/>
      <c r="B380" s="11">
        <v>45381870</v>
      </c>
      <c r="C380" s="11">
        <v>48407.293749999801</v>
      </c>
      <c r="D380" s="11" t="s">
        <v>153</v>
      </c>
      <c r="E380" s="11">
        <v>345600</v>
      </c>
      <c r="F380" s="11">
        <v>52144366</v>
      </c>
      <c r="G380" s="11">
        <v>49476.947916667501</v>
      </c>
      <c r="H380" s="11">
        <v>48918.376388887802</v>
      </c>
      <c r="I380" s="11">
        <v>244298</v>
      </c>
      <c r="J380" s="11">
        <v>1</v>
      </c>
      <c r="K380" s="11">
        <v>45</v>
      </c>
      <c r="L380" s="11">
        <v>213504</v>
      </c>
      <c r="M380" s="11">
        <v>131</v>
      </c>
      <c r="N380" s="11">
        <v>131</v>
      </c>
      <c r="O380" s="11">
        <v>92</v>
      </c>
      <c r="P380" s="11">
        <v>100</v>
      </c>
      <c r="Q380" s="11">
        <v>168264</v>
      </c>
      <c r="R380" s="11" t="s">
        <v>154</v>
      </c>
      <c r="S380" s="11" t="s">
        <v>155</v>
      </c>
      <c r="T380" s="11" t="s">
        <v>208</v>
      </c>
      <c r="U380" s="11">
        <v>0</v>
      </c>
      <c r="V380" s="11" t="s">
        <v>154</v>
      </c>
      <c r="W380" s="11" t="s">
        <v>157</v>
      </c>
      <c r="X380" s="11">
        <v>4</v>
      </c>
      <c r="Y380" s="11">
        <v>1</v>
      </c>
      <c r="Z380" s="11">
        <v>10</v>
      </c>
      <c r="AA380" s="11">
        <v>10</v>
      </c>
      <c r="AB380" s="11">
        <v>10</v>
      </c>
      <c r="AC380" s="11">
        <v>10</v>
      </c>
      <c r="AD380" s="11">
        <v>10</v>
      </c>
      <c r="AE380" s="11">
        <v>10</v>
      </c>
      <c r="AF380" s="11">
        <v>10</v>
      </c>
      <c r="AG380" s="11">
        <v>10</v>
      </c>
      <c r="AH380" s="11">
        <v>10</v>
      </c>
      <c r="AI380" s="11">
        <v>10</v>
      </c>
      <c r="AJ380" s="11">
        <v>10</v>
      </c>
      <c r="AK380" s="11">
        <v>10</v>
      </c>
      <c r="AL380" s="11">
        <v>10</v>
      </c>
      <c r="AM380" s="11">
        <v>121</v>
      </c>
      <c r="AN380" s="11">
        <v>60</v>
      </c>
      <c r="AO380" s="11">
        <v>10</v>
      </c>
      <c r="AP380" s="11">
        <v>120</v>
      </c>
      <c r="AQ380" s="11">
        <v>60</v>
      </c>
      <c r="AR380" s="11">
        <v>40</v>
      </c>
      <c r="AS380" s="11">
        <v>1</v>
      </c>
      <c r="AT380" s="11">
        <v>130</v>
      </c>
      <c r="AU380" s="11">
        <v>1015</v>
      </c>
      <c r="AV380" s="11">
        <v>1279</v>
      </c>
      <c r="AW380" s="11">
        <v>817</v>
      </c>
      <c r="AX380" s="11">
        <v>363</v>
      </c>
      <c r="AY380" s="11">
        <v>1047</v>
      </c>
      <c r="AZ380" s="11">
        <v>904</v>
      </c>
      <c r="BA380" s="11">
        <v>8143</v>
      </c>
      <c r="BB380" s="11">
        <v>15987</v>
      </c>
      <c r="BC380" s="11">
        <v>1245</v>
      </c>
      <c r="BD380" s="11">
        <v>509</v>
      </c>
      <c r="BE380" s="11">
        <v>692</v>
      </c>
      <c r="BF380" s="11">
        <v>1735</v>
      </c>
      <c r="BG380" s="11">
        <v>26238</v>
      </c>
      <c r="BH380" s="11">
        <v>3928</v>
      </c>
      <c r="BI380" s="11">
        <v>7</v>
      </c>
      <c r="BJ380" s="11">
        <v>5</v>
      </c>
      <c r="BK380" s="11">
        <v>3</v>
      </c>
      <c r="BL380" s="11">
        <v>4</v>
      </c>
      <c r="BM380" s="11">
        <v>3</v>
      </c>
      <c r="BN380" s="11">
        <v>4</v>
      </c>
      <c r="BO380" s="11">
        <v>8</v>
      </c>
      <c r="BP380" s="11">
        <v>5</v>
      </c>
      <c r="BQ380" s="11">
        <v>3</v>
      </c>
      <c r="BR380" s="11">
        <v>3</v>
      </c>
      <c r="BS380" s="11">
        <v>4</v>
      </c>
      <c r="BT380" s="11">
        <v>7</v>
      </c>
      <c r="BU380" s="11">
        <v>24</v>
      </c>
      <c r="BV380" s="11">
        <v>3</v>
      </c>
      <c r="BW380" s="11">
        <v>4</v>
      </c>
      <c r="BX380" s="11">
        <v>2</v>
      </c>
      <c r="BY380" s="11">
        <v>4</v>
      </c>
      <c r="BZ380" s="11">
        <v>3</v>
      </c>
      <c r="CA380" s="11">
        <v>3</v>
      </c>
      <c r="CB380" s="11">
        <v>5</v>
      </c>
      <c r="CC380" s="11">
        <v>4</v>
      </c>
      <c r="CD380" s="11">
        <v>2</v>
      </c>
      <c r="CE380" s="11">
        <v>9</v>
      </c>
      <c r="CF380" s="11">
        <v>4</v>
      </c>
      <c r="CG380" s="11">
        <v>18</v>
      </c>
      <c r="CH380" s="11">
        <v>4</v>
      </c>
      <c r="CI380" s="11" t="s">
        <v>158</v>
      </c>
      <c r="CJ380" s="11" t="s">
        <v>158</v>
      </c>
      <c r="CK380" s="11" t="s">
        <v>158</v>
      </c>
      <c r="CL380" s="11" t="s">
        <v>158</v>
      </c>
      <c r="CM380" s="11" t="s">
        <v>158</v>
      </c>
      <c r="CN380" s="11" t="s">
        <v>158</v>
      </c>
      <c r="CO380" s="11" t="s">
        <v>158</v>
      </c>
      <c r="CP380" s="11" t="s">
        <v>158</v>
      </c>
      <c r="CQ380" s="11" t="s">
        <v>158</v>
      </c>
      <c r="CR380" s="11" t="s">
        <v>158</v>
      </c>
      <c r="CS380" s="11" t="s">
        <v>158</v>
      </c>
      <c r="CT380" s="11" t="s">
        <v>158</v>
      </c>
      <c r="CU380" s="11" t="s">
        <v>158</v>
      </c>
      <c r="CV380" s="11" t="s">
        <v>154</v>
      </c>
      <c r="CW380" s="11" t="s">
        <v>154</v>
      </c>
      <c r="CX380" s="11" t="s">
        <v>154</v>
      </c>
      <c r="CY380" s="11" t="s">
        <v>154</v>
      </c>
      <c r="CZ380" s="11" t="s">
        <v>154</v>
      </c>
      <c r="DA380" s="11" t="s">
        <v>154</v>
      </c>
      <c r="DB380" s="11" t="s">
        <v>154</v>
      </c>
      <c r="DC380" s="11" t="s">
        <v>154</v>
      </c>
      <c r="DD380" s="11" t="s">
        <v>154</v>
      </c>
      <c r="DE380" s="11" t="s">
        <v>154</v>
      </c>
      <c r="DF380" s="11" t="s">
        <v>154</v>
      </c>
      <c r="DG380" s="11" t="s">
        <v>154</v>
      </c>
      <c r="DH380" s="11" t="s">
        <v>154</v>
      </c>
      <c r="DI380" s="11" t="s">
        <v>157</v>
      </c>
      <c r="DJ380" s="11" t="s">
        <v>157</v>
      </c>
      <c r="DK380" s="11" t="s">
        <v>157</v>
      </c>
      <c r="DL380" s="11" t="s">
        <v>157</v>
      </c>
      <c r="DM380" s="11" t="s">
        <v>157</v>
      </c>
      <c r="DN380" s="11" t="s">
        <v>157</v>
      </c>
      <c r="DO380" s="11" t="s">
        <v>157</v>
      </c>
      <c r="DP380" s="11" t="s">
        <v>157</v>
      </c>
      <c r="DQ380" s="11" t="s">
        <v>157</v>
      </c>
      <c r="DR380" s="11" t="s">
        <v>157</v>
      </c>
      <c r="DS380" s="11" t="s">
        <v>157</v>
      </c>
      <c r="DT380" s="11" t="s">
        <v>157</v>
      </c>
      <c r="DU380" s="11" t="s">
        <v>157</v>
      </c>
      <c r="DV380" s="11" t="b">
        <v>1</v>
      </c>
      <c r="DW380" s="11" t="b">
        <v>1</v>
      </c>
      <c r="DX380" s="11" t="b">
        <v>1</v>
      </c>
      <c r="DY380" s="11" t="b">
        <v>1</v>
      </c>
      <c r="DZ380" s="11" t="b">
        <v>1</v>
      </c>
      <c r="EA380" s="11" t="b">
        <v>1</v>
      </c>
      <c r="EB380" s="11" t="b">
        <v>1</v>
      </c>
      <c r="EC380" s="11" t="b">
        <v>1</v>
      </c>
      <c r="ED380" s="11" t="b">
        <v>1</v>
      </c>
      <c r="EE380" s="11" t="b">
        <v>1</v>
      </c>
      <c r="EF380" s="11" t="b">
        <v>1</v>
      </c>
      <c r="EG380" s="11" t="b">
        <v>1</v>
      </c>
      <c r="EH380" s="11" t="b">
        <v>1</v>
      </c>
      <c r="EI380" s="11">
        <v>3.2279000000000002E-2</v>
      </c>
      <c r="EJ380" s="11">
        <v>3.7407999999999997E-2</v>
      </c>
      <c r="EK380" s="11">
        <v>6.1256999999999999E-2</v>
      </c>
      <c r="EL380" s="11">
        <v>9.2407000000000003E-2</v>
      </c>
      <c r="EM380" s="11">
        <v>2.7577000000000001E-2</v>
      </c>
      <c r="EN380" s="11">
        <v>3.6637999999999997E-2</v>
      </c>
      <c r="EO380" s="11">
        <v>3.3208000000000001E-2</v>
      </c>
      <c r="EP380" s="11">
        <v>3.7449000000000003E-2</v>
      </c>
      <c r="EQ380" s="11">
        <v>3.6406000000000001E-2</v>
      </c>
      <c r="ER380" s="11">
        <v>3.0828999999999999E-2</v>
      </c>
      <c r="ES380" s="11">
        <v>0.12708</v>
      </c>
      <c r="ET380" s="11">
        <v>0.13491</v>
      </c>
      <c r="EU380" s="11">
        <v>3.9002000000000002E-2</v>
      </c>
      <c r="EV380" s="11" t="s">
        <v>243</v>
      </c>
      <c r="EW380" s="11" t="s">
        <v>236</v>
      </c>
    </row>
    <row r="381" spans="1:153" ht="12.75" x14ac:dyDescent="0.2">
      <c r="A381" s="11"/>
      <c r="B381" s="11">
        <v>40836038</v>
      </c>
      <c r="C381" s="11">
        <v>48209.899999999798</v>
      </c>
      <c r="D381" s="11" t="s">
        <v>153</v>
      </c>
      <c r="E381" s="11">
        <v>345600</v>
      </c>
      <c r="F381" s="11">
        <v>48030216</v>
      </c>
      <c r="G381" s="11">
        <v>49256.199305556402</v>
      </c>
      <c r="H381" s="11">
        <v>48723.4854166656</v>
      </c>
      <c r="I381" s="11">
        <v>470448</v>
      </c>
      <c r="J381" s="11">
        <v>1</v>
      </c>
      <c r="K381" s="11">
        <v>0</v>
      </c>
      <c r="L381" s="11">
        <v>0</v>
      </c>
      <c r="M381" s="11">
        <v>131</v>
      </c>
      <c r="N381" s="11">
        <v>131</v>
      </c>
      <c r="O381" s="11">
        <v>92</v>
      </c>
      <c r="P381" s="11">
        <v>100</v>
      </c>
      <c r="Q381" s="11">
        <v>424062</v>
      </c>
      <c r="R381" s="11" t="s">
        <v>154</v>
      </c>
      <c r="S381" s="11" t="s">
        <v>155</v>
      </c>
      <c r="T381" s="11" t="s">
        <v>156</v>
      </c>
      <c r="U381" s="11">
        <v>0</v>
      </c>
      <c r="V381" s="11" t="s">
        <v>154</v>
      </c>
      <c r="W381" s="11" t="s">
        <v>157</v>
      </c>
      <c r="X381" s="11">
        <v>2</v>
      </c>
      <c r="Y381" s="11">
        <v>1</v>
      </c>
      <c r="Z381" s="11">
        <v>10</v>
      </c>
      <c r="AA381" s="11">
        <v>10</v>
      </c>
      <c r="AB381" s="11">
        <v>10</v>
      </c>
      <c r="AC381" s="11">
        <v>10</v>
      </c>
      <c r="AD381" s="11">
        <v>10</v>
      </c>
      <c r="AE381" s="11">
        <v>10</v>
      </c>
      <c r="AF381" s="11">
        <v>10</v>
      </c>
      <c r="AG381" s="11">
        <v>10</v>
      </c>
      <c r="AH381" s="11">
        <v>10</v>
      </c>
      <c r="AI381" s="11">
        <v>10</v>
      </c>
      <c r="AJ381" s="11">
        <v>10</v>
      </c>
      <c r="AK381" s="11">
        <v>10</v>
      </c>
      <c r="AL381" s="11">
        <v>10</v>
      </c>
      <c r="AM381" s="11">
        <v>121</v>
      </c>
      <c r="AN381" s="11">
        <v>60</v>
      </c>
      <c r="AO381" s="11">
        <v>10</v>
      </c>
      <c r="AP381" s="11">
        <v>120</v>
      </c>
      <c r="AQ381" s="11">
        <v>60</v>
      </c>
      <c r="AR381" s="11">
        <v>40</v>
      </c>
      <c r="AS381" s="11">
        <v>1</v>
      </c>
      <c r="AT381" s="11">
        <v>130</v>
      </c>
      <c r="AU381" s="11">
        <v>19620</v>
      </c>
      <c r="AV381" s="11">
        <v>7931</v>
      </c>
      <c r="AW381" s="11">
        <v>8078</v>
      </c>
      <c r="AX381" s="11">
        <v>1208</v>
      </c>
      <c r="AY381" s="11">
        <v>1346</v>
      </c>
      <c r="AZ381" s="11">
        <v>1131</v>
      </c>
      <c r="BA381" s="11">
        <v>340</v>
      </c>
      <c r="BB381" s="11">
        <v>1862</v>
      </c>
      <c r="BC381" s="11">
        <v>866</v>
      </c>
      <c r="BD381" s="11">
        <v>355</v>
      </c>
      <c r="BE381" s="11">
        <v>434</v>
      </c>
      <c r="BF381" s="11">
        <v>513</v>
      </c>
      <c r="BG381" s="11">
        <v>1283</v>
      </c>
      <c r="BH381" s="11">
        <v>979</v>
      </c>
      <c r="BI381" s="11">
        <v>10</v>
      </c>
      <c r="BJ381" s="11">
        <v>8</v>
      </c>
      <c r="BK381" s="11">
        <v>8</v>
      </c>
      <c r="BL381" s="11">
        <v>10</v>
      </c>
      <c r="BM381" s="11">
        <v>7</v>
      </c>
      <c r="BN381" s="11">
        <v>8</v>
      </c>
      <c r="BO381" s="11">
        <v>10</v>
      </c>
      <c r="BP381" s="11">
        <v>8</v>
      </c>
      <c r="BQ381" s="11">
        <v>8</v>
      </c>
      <c r="BR381" s="11">
        <v>9</v>
      </c>
      <c r="BS381" s="11">
        <v>9</v>
      </c>
      <c r="BT381" s="11">
        <v>15</v>
      </c>
      <c r="BU381" s="11">
        <v>30</v>
      </c>
      <c r="BV381" s="11">
        <v>38</v>
      </c>
      <c r="BW381" s="11">
        <v>27</v>
      </c>
      <c r="BX381" s="11">
        <v>7</v>
      </c>
      <c r="BY381" s="11">
        <v>6</v>
      </c>
      <c r="BZ381" s="11">
        <v>8</v>
      </c>
      <c r="CA381" s="11">
        <v>4</v>
      </c>
      <c r="CB381" s="11">
        <v>6</v>
      </c>
      <c r="CC381" s="11">
        <v>7</v>
      </c>
      <c r="CD381" s="11">
        <v>5</v>
      </c>
      <c r="CE381" s="11">
        <v>6</v>
      </c>
      <c r="CF381" s="11">
        <v>5</v>
      </c>
      <c r="CG381" s="11">
        <v>6</v>
      </c>
      <c r="CH381" s="11">
        <v>6</v>
      </c>
      <c r="CI381" s="11" t="s">
        <v>158</v>
      </c>
      <c r="CJ381" s="11" t="s">
        <v>158</v>
      </c>
      <c r="CK381" s="11" t="s">
        <v>158</v>
      </c>
      <c r="CL381" s="11" t="s">
        <v>158</v>
      </c>
      <c r="CM381" s="11" t="s">
        <v>158</v>
      </c>
      <c r="CN381" s="11" t="s">
        <v>158</v>
      </c>
      <c r="CO381" s="11" t="s">
        <v>158</v>
      </c>
      <c r="CP381" s="11" t="s">
        <v>158</v>
      </c>
      <c r="CQ381" s="11" t="s">
        <v>158</v>
      </c>
      <c r="CR381" s="11" t="s">
        <v>158</v>
      </c>
      <c r="CS381" s="11" t="s">
        <v>158</v>
      </c>
      <c r="CT381" s="11" t="s">
        <v>158</v>
      </c>
      <c r="CU381" s="11" t="s">
        <v>158</v>
      </c>
      <c r="CV381" s="11" t="s">
        <v>154</v>
      </c>
      <c r="CW381" s="11" t="s">
        <v>154</v>
      </c>
      <c r="CX381" s="11" t="s">
        <v>154</v>
      </c>
      <c r="CY381" s="11" t="s">
        <v>154</v>
      </c>
      <c r="CZ381" s="11" t="s">
        <v>154</v>
      </c>
      <c r="DA381" s="11" t="s">
        <v>154</v>
      </c>
      <c r="DB381" s="11" t="s">
        <v>154</v>
      </c>
      <c r="DC381" s="11" t="s">
        <v>154</v>
      </c>
      <c r="DD381" s="11" t="s">
        <v>154</v>
      </c>
      <c r="DE381" s="11" t="s">
        <v>154</v>
      </c>
      <c r="DF381" s="11" t="s">
        <v>154</v>
      </c>
      <c r="DG381" s="11" t="s">
        <v>154</v>
      </c>
      <c r="DH381" s="11" t="s">
        <v>154</v>
      </c>
      <c r="DI381" s="11" t="s">
        <v>157</v>
      </c>
      <c r="DJ381" s="11" t="s">
        <v>157</v>
      </c>
      <c r="DK381" s="11" t="s">
        <v>157</v>
      </c>
      <c r="DL381" s="11" t="s">
        <v>157</v>
      </c>
      <c r="DM381" s="11" t="s">
        <v>157</v>
      </c>
      <c r="DN381" s="11" t="s">
        <v>157</v>
      </c>
      <c r="DO381" s="11" t="s">
        <v>157</v>
      </c>
      <c r="DP381" s="11" t="s">
        <v>157</v>
      </c>
      <c r="DQ381" s="11" t="s">
        <v>157</v>
      </c>
      <c r="DR381" s="11" t="s">
        <v>157</v>
      </c>
      <c r="DS381" s="11" t="s">
        <v>157</v>
      </c>
      <c r="DT381" s="11" t="s">
        <v>157</v>
      </c>
      <c r="DU381" s="11" t="s">
        <v>157</v>
      </c>
      <c r="DV381" s="11" t="b">
        <v>1</v>
      </c>
      <c r="DW381" s="11" t="b">
        <v>1</v>
      </c>
      <c r="DX381" s="11" t="b">
        <v>1</v>
      </c>
      <c r="DY381" s="11" t="b">
        <v>1</v>
      </c>
      <c r="DZ381" s="11" t="b">
        <v>1</v>
      </c>
      <c r="EA381" s="11" t="b">
        <v>1</v>
      </c>
      <c r="EB381" s="11" t="b">
        <v>1</v>
      </c>
      <c r="EC381" s="11" t="b">
        <v>1</v>
      </c>
      <c r="ED381" s="11" t="b">
        <v>1</v>
      </c>
      <c r="EE381" s="11" t="b">
        <v>1</v>
      </c>
      <c r="EF381" s="11" t="b">
        <v>1</v>
      </c>
      <c r="EG381" s="11" t="b">
        <v>1</v>
      </c>
      <c r="EH381" s="11" t="b">
        <v>1</v>
      </c>
      <c r="EI381" s="11">
        <v>1.3717999999999999E-2</v>
      </c>
      <c r="EJ381" s="11">
        <v>3.6929999999999998E-2</v>
      </c>
      <c r="EK381" s="11">
        <v>2.7678999999999999E-2</v>
      </c>
      <c r="EL381" s="11">
        <v>3.4049999999999997E-2</v>
      </c>
      <c r="EM381" s="11">
        <v>3.1299E-2</v>
      </c>
      <c r="EN381" s="11">
        <v>3.5409000000000003E-2</v>
      </c>
      <c r="EO381" s="11">
        <v>3.4564999999999999E-2</v>
      </c>
      <c r="EP381" s="11">
        <v>3.7451999999999999E-2</v>
      </c>
      <c r="EQ381" s="11">
        <v>3.6311999999999997E-2</v>
      </c>
      <c r="ER381" s="11">
        <v>3.5414000000000001E-2</v>
      </c>
      <c r="ES381" s="11">
        <v>3.9447000000000003E-2</v>
      </c>
      <c r="ET381" s="11">
        <v>4.4160999999999999E-2</v>
      </c>
      <c r="EU381" s="11">
        <v>3.5400000000000001E-2</v>
      </c>
      <c r="EV381" s="11" t="s">
        <v>209</v>
      </c>
      <c r="EW381" s="11" t="s">
        <v>514</v>
      </c>
    </row>
    <row r="382" spans="1:153" ht="12.75" x14ac:dyDescent="0.2">
      <c r="A382" s="11"/>
      <c r="B382" s="11">
        <v>74120824</v>
      </c>
      <c r="C382" s="11">
        <v>45797.309722222199</v>
      </c>
      <c r="D382" s="11" t="s">
        <v>153</v>
      </c>
      <c r="E382" s="11">
        <v>345600</v>
      </c>
      <c r="F382" s="11">
        <v>77904476</v>
      </c>
      <c r="G382" s="11">
        <v>56581.0395833355</v>
      </c>
      <c r="H382" s="11">
        <v>55190.322222219504</v>
      </c>
      <c r="I382" s="11">
        <v>115720</v>
      </c>
      <c r="J382" s="11">
        <v>1</v>
      </c>
      <c r="K382" s="11">
        <v>22</v>
      </c>
      <c r="L382" s="11">
        <v>71707</v>
      </c>
      <c r="M382" s="11">
        <v>131</v>
      </c>
      <c r="N382" s="11">
        <v>131</v>
      </c>
      <c r="O382" s="11">
        <v>92</v>
      </c>
      <c r="P382" s="11">
        <v>100</v>
      </c>
      <c r="Q382" s="11">
        <v>54709</v>
      </c>
      <c r="R382" s="11" t="s">
        <v>154</v>
      </c>
      <c r="S382" s="11" t="s">
        <v>155</v>
      </c>
      <c r="T382" s="11" t="s">
        <v>208</v>
      </c>
      <c r="U382" s="11">
        <v>8</v>
      </c>
      <c r="V382" s="11" t="s">
        <v>154</v>
      </c>
      <c r="W382" s="11" t="s">
        <v>157</v>
      </c>
      <c r="X382" s="11">
        <v>5</v>
      </c>
      <c r="Y382" s="11">
        <v>1</v>
      </c>
      <c r="Z382" s="11">
        <v>10</v>
      </c>
      <c r="AA382" s="11">
        <v>10</v>
      </c>
      <c r="AB382" s="11">
        <v>10</v>
      </c>
      <c r="AC382" s="11">
        <v>10</v>
      </c>
      <c r="AD382" s="11">
        <v>10</v>
      </c>
      <c r="AE382" s="11">
        <v>10</v>
      </c>
      <c r="AF382" s="11">
        <v>10</v>
      </c>
      <c r="AG382" s="11">
        <v>10</v>
      </c>
      <c r="AH382" s="11">
        <v>10</v>
      </c>
      <c r="AI382" s="11">
        <v>10</v>
      </c>
      <c r="AJ382" s="11">
        <v>10</v>
      </c>
      <c r="AK382" s="11">
        <v>10</v>
      </c>
      <c r="AL382" s="11">
        <v>10</v>
      </c>
      <c r="AM382" s="11">
        <v>121</v>
      </c>
      <c r="AN382" s="11">
        <v>60</v>
      </c>
      <c r="AO382" s="11">
        <v>10</v>
      </c>
      <c r="AP382" s="11">
        <v>120</v>
      </c>
      <c r="AQ382" s="11">
        <v>60</v>
      </c>
      <c r="AR382" s="11">
        <v>40</v>
      </c>
      <c r="AS382" s="11">
        <v>1</v>
      </c>
      <c r="AT382" s="11">
        <v>130</v>
      </c>
      <c r="AU382" s="11">
        <v>381</v>
      </c>
      <c r="AV382" s="11">
        <v>322</v>
      </c>
      <c r="AW382" s="11">
        <v>234</v>
      </c>
      <c r="AX382" s="11">
        <v>961</v>
      </c>
      <c r="AY382" s="11">
        <v>386</v>
      </c>
      <c r="AZ382" s="11">
        <v>697</v>
      </c>
      <c r="BA382" s="11">
        <v>2443</v>
      </c>
      <c r="BB382" s="11">
        <v>4257</v>
      </c>
      <c r="BC382" s="11">
        <v>4466</v>
      </c>
      <c r="BD382" s="11">
        <v>898</v>
      </c>
      <c r="BE382" s="11">
        <v>2870</v>
      </c>
      <c r="BF382" s="11">
        <v>2988</v>
      </c>
      <c r="BG382" s="11">
        <v>37733</v>
      </c>
      <c r="BH382" s="11">
        <v>2320</v>
      </c>
      <c r="BI382" s="11">
        <v>8</v>
      </c>
      <c r="BJ382" s="11">
        <v>8</v>
      </c>
      <c r="BK382" s="11">
        <v>9</v>
      </c>
      <c r="BL382" s="11">
        <v>16</v>
      </c>
      <c r="BM382" s="11">
        <v>6</v>
      </c>
      <c r="BN382" s="11">
        <v>6</v>
      </c>
      <c r="BO382" s="11">
        <v>13</v>
      </c>
      <c r="BP382" s="11">
        <v>11</v>
      </c>
      <c r="BQ382" s="11">
        <v>8</v>
      </c>
      <c r="BR382" s="11">
        <v>8</v>
      </c>
      <c r="BS382" s="11">
        <v>15</v>
      </c>
      <c r="BT382" s="11">
        <v>18</v>
      </c>
      <c r="BU382" s="11">
        <v>24</v>
      </c>
      <c r="BV382" s="11">
        <v>6</v>
      </c>
      <c r="BW382" s="11">
        <v>4</v>
      </c>
      <c r="BX382" s="11">
        <v>9</v>
      </c>
      <c r="BY382" s="11">
        <v>5</v>
      </c>
      <c r="BZ382" s="11">
        <v>9</v>
      </c>
      <c r="CA382" s="11">
        <v>26</v>
      </c>
      <c r="CB382" s="11">
        <v>2</v>
      </c>
      <c r="CC382" s="11">
        <v>27</v>
      </c>
      <c r="CD382" s="11">
        <v>4</v>
      </c>
      <c r="CE382" s="11">
        <v>24</v>
      </c>
      <c r="CF382" s="11">
        <v>13</v>
      </c>
      <c r="CG382" s="11">
        <v>180</v>
      </c>
      <c r="CH382" s="11">
        <v>14</v>
      </c>
      <c r="CI382" s="11" t="s">
        <v>158</v>
      </c>
      <c r="CJ382" s="11" t="s">
        <v>158</v>
      </c>
      <c r="CK382" s="11" t="s">
        <v>158</v>
      </c>
      <c r="CL382" s="11" t="s">
        <v>158</v>
      </c>
      <c r="CM382" s="11" t="s">
        <v>158</v>
      </c>
      <c r="CN382" s="11" t="s">
        <v>158</v>
      </c>
      <c r="CO382" s="11" t="s">
        <v>158</v>
      </c>
      <c r="CP382" s="11" t="s">
        <v>158</v>
      </c>
      <c r="CQ382" s="11" t="s">
        <v>158</v>
      </c>
      <c r="CR382" s="11" t="s">
        <v>158</v>
      </c>
      <c r="CS382" s="11" t="s">
        <v>158</v>
      </c>
      <c r="CT382" s="11" t="s">
        <v>158</v>
      </c>
      <c r="CU382" s="11" t="s">
        <v>158</v>
      </c>
      <c r="CV382" s="11" t="s">
        <v>154</v>
      </c>
      <c r="CW382" s="11" t="s">
        <v>154</v>
      </c>
      <c r="CX382" s="11" t="s">
        <v>154</v>
      </c>
      <c r="CY382" s="11" t="s">
        <v>154</v>
      </c>
      <c r="CZ382" s="11" t="s">
        <v>154</v>
      </c>
      <c r="DA382" s="11" t="s">
        <v>154</v>
      </c>
      <c r="DB382" s="11" t="s">
        <v>154</v>
      </c>
      <c r="DC382" s="11" t="s">
        <v>154</v>
      </c>
      <c r="DD382" s="11" t="s">
        <v>154</v>
      </c>
      <c r="DE382" s="11" t="s">
        <v>154</v>
      </c>
      <c r="DF382" s="11" t="s">
        <v>154</v>
      </c>
      <c r="DG382" s="11" t="s">
        <v>154</v>
      </c>
      <c r="DH382" s="11" t="s">
        <v>154</v>
      </c>
      <c r="DI382" s="11" t="s">
        <v>157</v>
      </c>
      <c r="DJ382" s="11" t="s">
        <v>157</v>
      </c>
      <c r="DK382" s="11" t="s">
        <v>157</v>
      </c>
      <c r="DL382" s="11" t="s">
        <v>157</v>
      </c>
      <c r="DM382" s="11" t="s">
        <v>157</v>
      </c>
      <c r="DN382" s="11" t="s">
        <v>157</v>
      </c>
      <c r="DO382" s="11" t="s">
        <v>157</v>
      </c>
      <c r="DP382" s="11" t="s">
        <v>157</v>
      </c>
      <c r="DQ382" s="11" t="s">
        <v>157</v>
      </c>
      <c r="DR382" s="11" t="s">
        <v>157</v>
      </c>
      <c r="DS382" s="11" t="s">
        <v>157</v>
      </c>
      <c r="DT382" s="11" t="s">
        <v>157</v>
      </c>
      <c r="DU382" s="11" t="s">
        <v>157</v>
      </c>
      <c r="DV382" s="11" t="b">
        <v>1</v>
      </c>
      <c r="DW382" s="11" t="b">
        <v>1</v>
      </c>
      <c r="DX382" s="11" t="b">
        <v>1</v>
      </c>
      <c r="DY382" s="11" t="b">
        <v>1</v>
      </c>
      <c r="DZ382" s="11" t="b">
        <v>1</v>
      </c>
      <c r="EA382" s="11" t="b">
        <v>1</v>
      </c>
      <c r="EB382" s="11" t="b">
        <v>1</v>
      </c>
      <c r="EC382" s="11" t="b">
        <v>1</v>
      </c>
      <c r="ED382" s="11" t="b">
        <v>1</v>
      </c>
      <c r="EE382" s="11" t="b">
        <v>1</v>
      </c>
      <c r="EF382" s="11" t="b">
        <v>1</v>
      </c>
      <c r="EG382" s="11" t="b">
        <v>1</v>
      </c>
      <c r="EH382" s="11" t="b">
        <v>1</v>
      </c>
      <c r="EI382" s="11">
        <v>2.6869000000000001E-2</v>
      </c>
      <c r="EJ382" s="11">
        <v>4.6952000000000001E-2</v>
      </c>
      <c r="EK382" s="11">
        <v>3.4089000000000001E-2</v>
      </c>
      <c r="EL382" s="11">
        <v>0.29167199999999999</v>
      </c>
      <c r="EM382" s="11">
        <v>3.1146E-2</v>
      </c>
      <c r="EN382" s="11">
        <v>2.7848000000000001E-2</v>
      </c>
      <c r="EO382" s="11">
        <v>1.6015999999999999E-2</v>
      </c>
      <c r="EP382" s="11">
        <v>3.7489000000000001E-2</v>
      </c>
      <c r="EQ382" s="11">
        <v>9.6208000000000002E-2</v>
      </c>
      <c r="ER382" s="11">
        <v>1.5094E-2</v>
      </c>
      <c r="ES382" s="11">
        <v>2.0220999999999999E-2</v>
      </c>
      <c r="ET382" s="11">
        <v>5.2900000000000003E-2</v>
      </c>
      <c r="EU382" s="11">
        <v>1.5692999999999999E-2</v>
      </c>
      <c r="EV382" s="11" t="s">
        <v>248</v>
      </c>
      <c r="EW382" s="11" t="s">
        <v>515</v>
      </c>
    </row>
    <row r="383" spans="1:153" ht="12.75" x14ac:dyDescent="0.2">
      <c r="A383" s="11"/>
      <c r="B383" s="11">
        <v>38835982</v>
      </c>
      <c r="C383" s="11">
        <v>52662.225694444001</v>
      </c>
      <c r="D383" s="11" t="s">
        <v>153</v>
      </c>
      <c r="E383" s="11">
        <v>345600</v>
      </c>
      <c r="F383" s="11">
        <v>46029874</v>
      </c>
      <c r="G383" s="11">
        <v>47911.639583333897</v>
      </c>
      <c r="H383" s="11">
        <v>47536.422222221503</v>
      </c>
      <c r="I383" s="11">
        <v>241092</v>
      </c>
      <c r="J383" s="11">
        <v>1</v>
      </c>
      <c r="K383" s="11">
        <v>0</v>
      </c>
      <c r="L383" s="11">
        <v>0</v>
      </c>
      <c r="M383" s="11">
        <v>131</v>
      </c>
      <c r="N383" s="11">
        <v>121</v>
      </c>
      <c r="O383" s="11">
        <v>92</v>
      </c>
      <c r="P383" s="11">
        <v>92.36</v>
      </c>
      <c r="Q383" s="11">
        <v>212262</v>
      </c>
      <c r="R383" s="11" t="s">
        <v>154</v>
      </c>
      <c r="S383" s="11" t="s">
        <v>155</v>
      </c>
      <c r="T383" s="11" t="s">
        <v>156</v>
      </c>
      <c r="U383" s="11">
        <v>0</v>
      </c>
      <c r="V383" s="11" t="s">
        <v>154</v>
      </c>
      <c r="W383" s="11" t="s">
        <v>157</v>
      </c>
      <c r="X383" s="11">
        <v>3</v>
      </c>
      <c r="Y383" s="11">
        <v>1</v>
      </c>
      <c r="Z383" s="11">
        <v>10</v>
      </c>
      <c r="AA383" s="11">
        <v>10</v>
      </c>
      <c r="AB383" s="11">
        <v>10</v>
      </c>
      <c r="AC383" s="11">
        <v>10</v>
      </c>
      <c r="AD383" s="11">
        <v>10</v>
      </c>
      <c r="AE383" s="11">
        <v>10</v>
      </c>
      <c r="AF383" s="11">
        <v>10</v>
      </c>
      <c r="AG383" s="11">
        <v>10</v>
      </c>
      <c r="AH383" s="11">
        <v>10</v>
      </c>
      <c r="AI383" s="11">
        <v>10</v>
      </c>
      <c r="AJ383" s="11">
        <v>10</v>
      </c>
      <c r="AK383" s="11">
        <v>0</v>
      </c>
      <c r="AL383" s="11">
        <v>10</v>
      </c>
      <c r="AM383" s="11">
        <v>111</v>
      </c>
      <c r="AN383" s="11">
        <v>60</v>
      </c>
      <c r="AO383" s="11">
        <v>10</v>
      </c>
      <c r="AP383" s="11">
        <v>110</v>
      </c>
      <c r="AQ383" s="11">
        <v>50</v>
      </c>
      <c r="AR383" s="11">
        <v>30</v>
      </c>
      <c r="AS383" s="11">
        <v>1</v>
      </c>
      <c r="AT383" s="11">
        <v>120</v>
      </c>
      <c r="AU383" s="11">
        <v>381</v>
      </c>
      <c r="AV383" s="11">
        <v>2112</v>
      </c>
      <c r="AW383" s="11">
        <v>1097</v>
      </c>
      <c r="AX383" s="11">
        <v>3439</v>
      </c>
      <c r="AY383" s="11">
        <v>434</v>
      </c>
      <c r="AZ383" s="11">
        <v>2249</v>
      </c>
      <c r="BA383" s="11">
        <v>669</v>
      </c>
      <c r="BB383" s="11">
        <v>8353</v>
      </c>
      <c r="BC383" s="11">
        <v>3131</v>
      </c>
      <c r="BD383" s="11">
        <v>935</v>
      </c>
      <c r="BE383" s="11">
        <v>1782</v>
      </c>
      <c r="BF383" s="11">
        <v>978</v>
      </c>
      <c r="BG383" s="11">
        <v>2398</v>
      </c>
      <c r="BH383" s="11">
        <v>672</v>
      </c>
      <c r="BI383" s="11">
        <v>10</v>
      </c>
      <c r="BJ383" s="11">
        <v>10</v>
      </c>
      <c r="BK383" s="11">
        <v>11</v>
      </c>
      <c r="BL383" s="11">
        <v>13</v>
      </c>
      <c r="BM383" s="11">
        <v>10</v>
      </c>
      <c r="BN383" s="11">
        <v>9</v>
      </c>
      <c r="BO383" s="11">
        <v>10</v>
      </c>
      <c r="BP383" s="11">
        <v>11</v>
      </c>
      <c r="BQ383" s="11">
        <v>10</v>
      </c>
      <c r="BR383" s="11">
        <v>11</v>
      </c>
      <c r="BS383" s="11">
        <v>10</v>
      </c>
      <c r="BT383" s="11">
        <v>10</v>
      </c>
      <c r="BU383" s="11">
        <v>26</v>
      </c>
      <c r="BV383" s="11">
        <v>29</v>
      </c>
      <c r="BW383" s="11">
        <v>20</v>
      </c>
      <c r="BX383" s="11">
        <v>36</v>
      </c>
      <c r="BY383" s="11">
        <v>12</v>
      </c>
      <c r="BZ383" s="11">
        <v>34</v>
      </c>
      <c r="CA383" s="11">
        <v>15</v>
      </c>
      <c r="CB383" s="11">
        <v>44</v>
      </c>
      <c r="CC383" s="11">
        <v>23</v>
      </c>
      <c r="CD383" s="11">
        <v>14</v>
      </c>
      <c r="CE383" s="11">
        <v>9</v>
      </c>
      <c r="CF383" s="11">
        <v>11</v>
      </c>
      <c r="CG383" s="11">
        <v>22</v>
      </c>
      <c r="CH383" s="11">
        <v>10</v>
      </c>
      <c r="CI383" s="11" t="s">
        <v>158</v>
      </c>
      <c r="CJ383" s="11" t="s">
        <v>158</v>
      </c>
      <c r="CK383" s="11" t="s">
        <v>158</v>
      </c>
      <c r="CL383" s="11" t="s">
        <v>158</v>
      </c>
      <c r="CM383" s="11" t="s">
        <v>158</v>
      </c>
      <c r="CN383" s="11" t="s">
        <v>158</v>
      </c>
      <c r="CO383" s="11" t="s">
        <v>158</v>
      </c>
      <c r="CP383" s="11" t="s">
        <v>158</v>
      </c>
      <c r="CQ383" s="11" t="s">
        <v>158</v>
      </c>
      <c r="CR383" s="11" t="s">
        <v>158</v>
      </c>
      <c r="CS383" s="11" t="s">
        <v>158</v>
      </c>
      <c r="CT383" s="11" t="s">
        <v>158</v>
      </c>
      <c r="CU383" s="11" t="s">
        <v>158</v>
      </c>
      <c r="CV383" s="11" t="s">
        <v>154</v>
      </c>
      <c r="CW383" s="11" t="s">
        <v>154</v>
      </c>
      <c r="CX383" s="11" t="s">
        <v>154</v>
      </c>
      <c r="CY383" s="11" t="s">
        <v>154</v>
      </c>
      <c r="CZ383" s="11" t="s">
        <v>154</v>
      </c>
      <c r="DA383" s="11" t="s">
        <v>154</v>
      </c>
      <c r="DB383" s="11" t="s">
        <v>154</v>
      </c>
      <c r="DC383" s="11" t="s">
        <v>154</v>
      </c>
      <c r="DD383" s="11" t="s">
        <v>154</v>
      </c>
      <c r="DE383" s="11" t="s">
        <v>154</v>
      </c>
      <c r="DF383" s="11" t="s">
        <v>154</v>
      </c>
      <c r="DG383" s="11" t="s">
        <v>154</v>
      </c>
      <c r="DH383" s="11" t="s">
        <v>154</v>
      </c>
      <c r="DI383" s="11" t="s">
        <v>157</v>
      </c>
      <c r="DJ383" s="11" t="s">
        <v>157</v>
      </c>
      <c r="DK383" s="11" t="s">
        <v>157</v>
      </c>
      <c r="DL383" s="11" t="s">
        <v>157</v>
      </c>
      <c r="DM383" s="11" t="s">
        <v>157</v>
      </c>
      <c r="DN383" s="11" t="s">
        <v>157</v>
      </c>
      <c r="DO383" s="11" t="s">
        <v>157</v>
      </c>
      <c r="DP383" s="11" t="s">
        <v>157</v>
      </c>
      <c r="DQ383" s="11" t="s">
        <v>157</v>
      </c>
      <c r="DR383" s="11" t="s">
        <v>157</v>
      </c>
      <c r="DS383" s="11" t="s">
        <v>157</v>
      </c>
      <c r="DT383" s="11" t="s">
        <v>157</v>
      </c>
      <c r="DU383" s="11" t="s">
        <v>157</v>
      </c>
      <c r="DV383" s="11" t="b">
        <v>1</v>
      </c>
      <c r="DW383" s="11" t="b">
        <v>1</v>
      </c>
      <c r="DX383" s="11" t="b">
        <v>1</v>
      </c>
      <c r="DY383" s="11" t="b">
        <v>1</v>
      </c>
      <c r="DZ383" s="11" t="b">
        <v>1</v>
      </c>
      <c r="EA383" s="11" t="b">
        <v>1</v>
      </c>
      <c r="EB383" s="11" t="b">
        <v>1</v>
      </c>
      <c r="EC383" s="11" t="b">
        <v>1</v>
      </c>
      <c r="ED383" s="11" t="b">
        <v>1</v>
      </c>
      <c r="EE383" s="11" t="b">
        <v>1</v>
      </c>
      <c r="EF383" s="11" t="b">
        <v>1</v>
      </c>
      <c r="EG383" s="11" t="b">
        <v>0</v>
      </c>
      <c r="EH383" s="11" t="b">
        <v>1</v>
      </c>
      <c r="EI383" s="11">
        <v>3.3464000000000001E-2</v>
      </c>
      <c r="EJ383" s="11">
        <v>3.4909999999999997E-2</v>
      </c>
      <c r="EK383" s="11">
        <v>3.1286000000000001E-2</v>
      </c>
      <c r="EL383" s="11">
        <v>3.8806E-2</v>
      </c>
      <c r="EM383" s="11">
        <v>3.4054000000000001E-2</v>
      </c>
      <c r="EN383" s="11">
        <v>3.3001999999999997E-2</v>
      </c>
      <c r="EO383" s="11">
        <v>4.3150000000000001E-2</v>
      </c>
      <c r="EP383" s="11">
        <v>3.7499999999999999E-2</v>
      </c>
      <c r="EQ383" s="11">
        <v>3.2384999999999997E-2</v>
      </c>
      <c r="ER383" s="11">
        <v>3.2597000000000001E-2</v>
      </c>
      <c r="ES383" s="11">
        <v>4.0966000000000002E-2</v>
      </c>
      <c r="ET383" s="11">
        <v>3.9738999999999997E-2</v>
      </c>
      <c r="EU383" s="11">
        <v>3.9657999999999999E-2</v>
      </c>
      <c r="EV383" s="11" t="s">
        <v>516</v>
      </c>
      <c r="EW383" s="11" t="s">
        <v>229</v>
      </c>
    </row>
    <row r="384" spans="1:153" ht="12.75" x14ac:dyDescent="0.2">
      <c r="A384" s="11"/>
      <c r="B384" s="11">
        <v>40830832</v>
      </c>
      <c r="C384" s="11">
        <v>49460.060416666398</v>
      </c>
      <c r="D384" s="11" t="s">
        <v>153</v>
      </c>
      <c r="E384" s="11">
        <v>345600</v>
      </c>
      <c r="F384" s="11">
        <v>48023122</v>
      </c>
      <c r="G384" s="11">
        <v>48353.136805556198</v>
      </c>
      <c r="H384" s="11">
        <v>47926.204166665797</v>
      </c>
      <c r="I384" s="11">
        <v>222194</v>
      </c>
      <c r="J384" s="11">
        <v>1</v>
      </c>
      <c r="K384" s="11">
        <v>0</v>
      </c>
      <c r="L384" s="11">
        <v>0</v>
      </c>
      <c r="M384" s="11">
        <v>131</v>
      </c>
      <c r="N384" s="11">
        <v>130.5</v>
      </c>
      <c r="O384" s="11">
        <v>92</v>
      </c>
      <c r="P384" s="11">
        <v>99.61</v>
      </c>
      <c r="Q384" s="11">
        <v>197577</v>
      </c>
      <c r="R384" s="11" t="s">
        <v>154</v>
      </c>
      <c r="S384" s="11" t="s">
        <v>155</v>
      </c>
      <c r="T384" s="11" t="s">
        <v>156</v>
      </c>
      <c r="U384" s="11">
        <v>0</v>
      </c>
      <c r="V384" s="11" t="s">
        <v>154</v>
      </c>
      <c r="W384" s="11" t="s">
        <v>157</v>
      </c>
      <c r="X384" s="11">
        <v>5</v>
      </c>
      <c r="Y384" s="11">
        <v>0.5</v>
      </c>
      <c r="Z384" s="11">
        <v>10</v>
      </c>
      <c r="AA384" s="11">
        <v>10</v>
      </c>
      <c r="AB384" s="11">
        <v>10</v>
      </c>
      <c r="AC384" s="11">
        <v>10</v>
      </c>
      <c r="AD384" s="11">
        <v>10</v>
      </c>
      <c r="AE384" s="11">
        <v>10</v>
      </c>
      <c r="AF384" s="11">
        <v>10</v>
      </c>
      <c r="AG384" s="11">
        <v>10</v>
      </c>
      <c r="AH384" s="11">
        <v>10</v>
      </c>
      <c r="AI384" s="11">
        <v>10</v>
      </c>
      <c r="AJ384" s="11">
        <v>10</v>
      </c>
      <c r="AK384" s="11">
        <v>10</v>
      </c>
      <c r="AL384" s="11">
        <v>10</v>
      </c>
      <c r="AM384" s="11">
        <v>120.5</v>
      </c>
      <c r="AN384" s="11">
        <v>60</v>
      </c>
      <c r="AO384" s="11">
        <v>10</v>
      </c>
      <c r="AP384" s="11">
        <v>120</v>
      </c>
      <c r="AQ384" s="11">
        <v>60</v>
      </c>
      <c r="AR384" s="11">
        <v>40</v>
      </c>
      <c r="AS384" s="11">
        <v>0.5</v>
      </c>
      <c r="AT384" s="11">
        <v>130</v>
      </c>
      <c r="AU384" s="11">
        <v>155</v>
      </c>
      <c r="AV384" s="11">
        <v>1460</v>
      </c>
      <c r="AW384" s="11">
        <v>1303</v>
      </c>
      <c r="AX384" s="11">
        <v>498</v>
      </c>
      <c r="AY384" s="11">
        <v>953</v>
      </c>
      <c r="AZ384" s="11">
        <v>4840</v>
      </c>
      <c r="BA384" s="11">
        <v>813</v>
      </c>
      <c r="BB384" s="11">
        <v>3851</v>
      </c>
      <c r="BC384" s="11">
        <v>775</v>
      </c>
      <c r="BD384" s="11">
        <v>830</v>
      </c>
      <c r="BE384" s="11">
        <v>538</v>
      </c>
      <c r="BF384" s="11">
        <v>859</v>
      </c>
      <c r="BG384" s="11">
        <v>3515</v>
      </c>
      <c r="BH384" s="11">
        <v>4079</v>
      </c>
      <c r="BI384" s="11">
        <v>8</v>
      </c>
      <c r="BJ384" s="11">
        <v>9</v>
      </c>
      <c r="BK384" s="11">
        <v>6</v>
      </c>
      <c r="BL384" s="11">
        <v>11</v>
      </c>
      <c r="BM384" s="11">
        <v>6</v>
      </c>
      <c r="BN384" s="11">
        <v>7</v>
      </c>
      <c r="BO384" s="11">
        <v>15</v>
      </c>
      <c r="BP384" s="11">
        <v>11</v>
      </c>
      <c r="BQ384" s="11">
        <v>9</v>
      </c>
      <c r="BR384" s="11">
        <v>10</v>
      </c>
      <c r="BS384" s="11">
        <v>12</v>
      </c>
      <c r="BT384" s="11">
        <v>24</v>
      </c>
      <c r="BU384" s="11">
        <v>22</v>
      </c>
      <c r="BV384" s="11">
        <v>9</v>
      </c>
      <c r="BW384" s="11">
        <v>7</v>
      </c>
      <c r="BX384" s="11">
        <v>5</v>
      </c>
      <c r="BY384" s="11">
        <v>8</v>
      </c>
      <c r="BZ384" s="11">
        <v>7</v>
      </c>
      <c r="CA384" s="11">
        <v>4</v>
      </c>
      <c r="CB384" s="11">
        <v>7</v>
      </c>
      <c r="CC384" s="11">
        <v>3</v>
      </c>
      <c r="CD384" s="11">
        <v>3</v>
      </c>
      <c r="CE384" s="11">
        <v>4</v>
      </c>
      <c r="CF384" s="11">
        <v>2</v>
      </c>
      <c r="CG384" s="11">
        <v>4</v>
      </c>
      <c r="CH384" s="11">
        <v>12</v>
      </c>
      <c r="CI384" s="11" t="s">
        <v>158</v>
      </c>
      <c r="CJ384" s="11" t="s">
        <v>158</v>
      </c>
      <c r="CK384" s="11" t="s">
        <v>158</v>
      </c>
      <c r="CL384" s="11" t="s">
        <v>158</v>
      </c>
      <c r="CM384" s="11" t="s">
        <v>158</v>
      </c>
      <c r="CN384" s="11" t="s">
        <v>158</v>
      </c>
      <c r="CO384" s="11" t="s">
        <v>158</v>
      </c>
      <c r="CP384" s="11" t="s">
        <v>158</v>
      </c>
      <c r="CQ384" s="11" t="s">
        <v>158</v>
      </c>
      <c r="CR384" s="11" t="s">
        <v>158</v>
      </c>
      <c r="CS384" s="11" t="s">
        <v>158</v>
      </c>
      <c r="CT384" s="11" t="s">
        <v>158</v>
      </c>
      <c r="CU384" s="11" t="s">
        <v>158</v>
      </c>
      <c r="CV384" s="11" t="s">
        <v>154</v>
      </c>
      <c r="CW384" s="11" t="s">
        <v>154</v>
      </c>
      <c r="CX384" s="11" t="s">
        <v>154</v>
      </c>
      <c r="CY384" s="11" t="s">
        <v>154</v>
      </c>
      <c r="CZ384" s="11" t="s">
        <v>154</v>
      </c>
      <c r="DA384" s="11" t="s">
        <v>154</v>
      </c>
      <c r="DB384" s="11" t="s">
        <v>154</v>
      </c>
      <c r="DC384" s="11" t="s">
        <v>154</v>
      </c>
      <c r="DD384" s="11" t="s">
        <v>154</v>
      </c>
      <c r="DE384" s="11" t="s">
        <v>154</v>
      </c>
      <c r="DF384" s="11" t="s">
        <v>154</v>
      </c>
      <c r="DG384" s="11" t="s">
        <v>154</v>
      </c>
      <c r="DH384" s="11" t="s">
        <v>154</v>
      </c>
      <c r="DI384" s="11" t="s">
        <v>157</v>
      </c>
      <c r="DJ384" s="11" t="s">
        <v>157</v>
      </c>
      <c r="DK384" s="11" t="s">
        <v>157</v>
      </c>
      <c r="DL384" s="11" t="s">
        <v>157</v>
      </c>
      <c r="DM384" s="11" t="s">
        <v>157</v>
      </c>
      <c r="DN384" s="11" t="s">
        <v>157</v>
      </c>
      <c r="DO384" s="11" t="s">
        <v>157</v>
      </c>
      <c r="DP384" s="11" t="s">
        <v>157</v>
      </c>
      <c r="DQ384" s="11" t="s">
        <v>157</v>
      </c>
      <c r="DR384" s="11" t="s">
        <v>157</v>
      </c>
      <c r="DS384" s="11" t="s">
        <v>157</v>
      </c>
      <c r="DT384" s="11" t="s">
        <v>157</v>
      </c>
      <c r="DU384" s="11" t="s">
        <v>157</v>
      </c>
      <c r="DV384" s="11" t="b">
        <v>1</v>
      </c>
      <c r="DW384" s="11" t="b">
        <v>1</v>
      </c>
      <c r="DX384" s="11" t="b">
        <v>1</v>
      </c>
      <c r="DY384" s="11" t="b">
        <v>1</v>
      </c>
      <c r="DZ384" s="11" t="b">
        <v>1</v>
      </c>
      <c r="EA384" s="11" t="b">
        <v>1</v>
      </c>
      <c r="EB384" s="11" t="b">
        <v>1</v>
      </c>
      <c r="EC384" s="11" t="b">
        <v>1</v>
      </c>
      <c r="ED384" s="11" t="b">
        <v>1</v>
      </c>
      <c r="EE384" s="11" t="b">
        <v>1</v>
      </c>
      <c r="EF384" s="11" t="b">
        <v>1</v>
      </c>
      <c r="EG384" s="11" t="b">
        <v>1</v>
      </c>
      <c r="EH384" s="11" t="b">
        <v>1</v>
      </c>
      <c r="EI384" s="11">
        <v>3.3123E-2</v>
      </c>
      <c r="EJ384" s="11">
        <v>1.4645999999999999E-2</v>
      </c>
      <c r="EK384" s="11">
        <v>2.8367E-2</v>
      </c>
      <c r="EL384" s="11">
        <v>3.8418000000000001E-2</v>
      </c>
      <c r="EM384" s="11">
        <v>2.9489999999999999E-2</v>
      </c>
      <c r="EN384" s="11">
        <v>2.9215000000000001E-2</v>
      </c>
      <c r="EO384" s="11">
        <v>3.4254E-2</v>
      </c>
      <c r="EP384" s="11">
        <v>3.7518000000000003E-2</v>
      </c>
      <c r="EQ384" s="11">
        <v>3.8165999999999999E-2</v>
      </c>
      <c r="ER384" s="11">
        <v>3.8806E-2</v>
      </c>
      <c r="ES384" s="11">
        <v>3.7777999999999999E-2</v>
      </c>
      <c r="ET384" s="11">
        <v>4.0431000000000002E-2</v>
      </c>
      <c r="EU384" s="11">
        <v>3.9836999999999997E-2</v>
      </c>
      <c r="EV384" s="11" t="s">
        <v>247</v>
      </c>
      <c r="EW384" s="11" t="s">
        <v>281</v>
      </c>
    </row>
    <row r="385" spans="1:153" ht="12.75" x14ac:dyDescent="0.2">
      <c r="A385" s="11"/>
      <c r="B385" s="11">
        <v>40830872</v>
      </c>
      <c r="C385" s="11">
        <v>52925.417361110602</v>
      </c>
      <c r="D385" s="11" t="s">
        <v>153</v>
      </c>
      <c r="E385" s="11">
        <v>345600</v>
      </c>
      <c r="F385" s="11">
        <v>48023056</v>
      </c>
      <c r="G385" s="11">
        <v>48714.361805556298</v>
      </c>
      <c r="H385" s="11">
        <v>48245.116666665701</v>
      </c>
      <c r="I385" s="11">
        <v>253220</v>
      </c>
      <c r="J385" s="11">
        <v>1</v>
      </c>
      <c r="K385" s="11">
        <v>0</v>
      </c>
      <c r="L385" s="11">
        <v>0</v>
      </c>
      <c r="M385" s="11">
        <v>131</v>
      </c>
      <c r="N385" s="11">
        <v>120.5</v>
      </c>
      <c r="O385" s="11">
        <v>92</v>
      </c>
      <c r="P385" s="11">
        <v>91.98</v>
      </c>
      <c r="Q385" s="11">
        <v>146629</v>
      </c>
      <c r="R385" s="11" t="s">
        <v>154</v>
      </c>
      <c r="S385" s="11" t="s">
        <v>155</v>
      </c>
      <c r="T385" s="11" t="s">
        <v>156</v>
      </c>
      <c r="U385" s="11">
        <v>0</v>
      </c>
      <c r="V385" s="11" t="s">
        <v>154</v>
      </c>
      <c r="W385" s="11" t="s">
        <v>157</v>
      </c>
      <c r="X385" s="11">
        <v>4</v>
      </c>
      <c r="Y385" s="11">
        <v>0.5</v>
      </c>
      <c r="Z385" s="11">
        <v>10</v>
      </c>
      <c r="AA385" s="11">
        <v>10</v>
      </c>
      <c r="AB385" s="11">
        <v>10</v>
      </c>
      <c r="AC385" s="11">
        <v>10</v>
      </c>
      <c r="AD385" s="11">
        <v>10</v>
      </c>
      <c r="AE385" s="11">
        <v>10</v>
      </c>
      <c r="AF385" s="11">
        <v>10</v>
      </c>
      <c r="AG385" s="11">
        <v>10</v>
      </c>
      <c r="AH385" s="11">
        <v>10</v>
      </c>
      <c r="AI385" s="11">
        <v>10</v>
      </c>
      <c r="AJ385" s="11">
        <v>10</v>
      </c>
      <c r="AK385" s="11">
        <v>0</v>
      </c>
      <c r="AL385" s="11">
        <v>10</v>
      </c>
      <c r="AM385" s="11">
        <v>110.5</v>
      </c>
      <c r="AN385" s="11">
        <v>60</v>
      </c>
      <c r="AO385" s="11">
        <v>10</v>
      </c>
      <c r="AP385" s="11">
        <v>110</v>
      </c>
      <c r="AQ385" s="11">
        <v>50</v>
      </c>
      <c r="AR385" s="11">
        <v>30</v>
      </c>
      <c r="AS385" s="11">
        <v>0.5</v>
      </c>
      <c r="AT385" s="11">
        <v>120</v>
      </c>
      <c r="AU385" s="11">
        <v>95</v>
      </c>
      <c r="AV385" s="11">
        <v>3624</v>
      </c>
      <c r="AW385" s="11">
        <v>3242</v>
      </c>
      <c r="AX385" s="11">
        <v>25940</v>
      </c>
      <c r="AY385" s="11">
        <v>650</v>
      </c>
      <c r="AZ385" s="11">
        <v>9298</v>
      </c>
      <c r="BA385" s="11">
        <v>2276</v>
      </c>
      <c r="BB385" s="11">
        <v>2919</v>
      </c>
      <c r="BC385" s="11">
        <v>5759</v>
      </c>
      <c r="BD385" s="11">
        <v>16731</v>
      </c>
      <c r="BE385" s="11">
        <v>4230</v>
      </c>
      <c r="BF385" s="11">
        <v>4722</v>
      </c>
      <c r="BG385" s="11">
        <v>22814</v>
      </c>
      <c r="BH385" s="11">
        <v>4188</v>
      </c>
      <c r="BI385" s="11">
        <v>9</v>
      </c>
      <c r="BJ385" s="11">
        <v>15</v>
      </c>
      <c r="BK385" s="11">
        <v>13</v>
      </c>
      <c r="BL385" s="11">
        <v>12</v>
      </c>
      <c r="BM385" s="11">
        <v>8</v>
      </c>
      <c r="BN385" s="11">
        <v>8</v>
      </c>
      <c r="BO385" s="11">
        <v>11</v>
      </c>
      <c r="BP385" s="11">
        <v>14</v>
      </c>
      <c r="BQ385" s="11">
        <v>8</v>
      </c>
      <c r="BR385" s="11">
        <v>10</v>
      </c>
      <c r="BS385" s="11">
        <v>12</v>
      </c>
      <c r="BT385" s="11">
        <v>18</v>
      </c>
      <c r="BU385" s="11">
        <v>22</v>
      </c>
      <c r="BV385" s="11">
        <v>4</v>
      </c>
      <c r="BW385" s="11">
        <v>4</v>
      </c>
      <c r="BX385" s="11">
        <v>7</v>
      </c>
      <c r="BY385" s="11">
        <v>3</v>
      </c>
      <c r="BZ385" s="11">
        <v>9</v>
      </c>
      <c r="CA385" s="11">
        <v>5</v>
      </c>
      <c r="CB385" s="11">
        <v>8</v>
      </c>
      <c r="CC385" s="11">
        <v>22</v>
      </c>
      <c r="CD385" s="11">
        <v>5</v>
      </c>
      <c r="CE385" s="11">
        <v>12</v>
      </c>
      <c r="CF385" s="11">
        <v>19</v>
      </c>
      <c r="CG385" s="11">
        <v>18</v>
      </c>
      <c r="CH385" s="11">
        <v>23</v>
      </c>
      <c r="CI385" s="11" t="s">
        <v>158</v>
      </c>
      <c r="CJ385" s="11" t="s">
        <v>158</v>
      </c>
      <c r="CK385" s="11" t="s">
        <v>158</v>
      </c>
      <c r="CL385" s="11" t="s">
        <v>158</v>
      </c>
      <c r="CM385" s="11" t="s">
        <v>158</v>
      </c>
      <c r="CN385" s="11" t="s">
        <v>158</v>
      </c>
      <c r="CO385" s="11" t="s">
        <v>158</v>
      </c>
      <c r="CP385" s="11" t="s">
        <v>158</v>
      </c>
      <c r="CQ385" s="11" t="s">
        <v>158</v>
      </c>
      <c r="CR385" s="11" t="s">
        <v>158</v>
      </c>
      <c r="CS385" s="11" t="s">
        <v>158</v>
      </c>
      <c r="CT385" s="11" t="s">
        <v>158</v>
      </c>
      <c r="CU385" s="11" t="s">
        <v>158</v>
      </c>
      <c r="CV385" s="11" t="s">
        <v>154</v>
      </c>
      <c r="CW385" s="11" t="s">
        <v>154</v>
      </c>
      <c r="CX385" s="11" t="s">
        <v>154</v>
      </c>
      <c r="CY385" s="11" t="s">
        <v>154</v>
      </c>
      <c r="CZ385" s="11" t="s">
        <v>154</v>
      </c>
      <c r="DA385" s="11" t="s">
        <v>154</v>
      </c>
      <c r="DB385" s="11" t="s">
        <v>154</v>
      </c>
      <c r="DC385" s="11" t="s">
        <v>154</v>
      </c>
      <c r="DD385" s="11" t="s">
        <v>154</v>
      </c>
      <c r="DE385" s="11" t="s">
        <v>154</v>
      </c>
      <c r="DF385" s="11" t="s">
        <v>154</v>
      </c>
      <c r="DG385" s="11" t="s">
        <v>154</v>
      </c>
      <c r="DH385" s="11" t="s">
        <v>154</v>
      </c>
      <c r="DI385" s="11" t="s">
        <v>157</v>
      </c>
      <c r="DJ385" s="11" t="s">
        <v>157</v>
      </c>
      <c r="DK385" s="11" t="s">
        <v>157</v>
      </c>
      <c r="DL385" s="11" t="s">
        <v>157</v>
      </c>
      <c r="DM385" s="11" t="s">
        <v>157</v>
      </c>
      <c r="DN385" s="11" t="s">
        <v>157</v>
      </c>
      <c r="DO385" s="11" t="s">
        <v>157</v>
      </c>
      <c r="DP385" s="11" t="s">
        <v>157</v>
      </c>
      <c r="DQ385" s="11" t="s">
        <v>157</v>
      </c>
      <c r="DR385" s="11" t="s">
        <v>157</v>
      </c>
      <c r="DS385" s="11" t="s">
        <v>157</v>
      </c>
      <c r="DT385" s="11" t="s">
        <v>157</v>
      </c>
      <c r="DU385" s="11" t="s">
        <v>157</v>
      </c>
      <c r="DV385" s="11" t="b">
        <v>1</v>
      </c>
      <c r="DW385" s="11" t="b">
        <v>1</v>
      </c>
      <c r="DX385" s="11" t="b">
        <v>1</v>
      </c>
      <c r="DY385" s="11" t="b">
        <v>1</v>
      </c>
      <c r="DZ385" s="11" t="b">
        <v>1</v>
      </c>
      <c r="EA385" s="11" t="b">
        <v>1</v>
      </c>
      <c r="EB385" s="11" t="b">
        <v>1</v>
      </c>
      <c r="EC385" s="11" t="b">
        <v>1</v>
      </c>
      <c r="ED385" s="11" t="b">
        <v>1</v>
      </c>
      <c r="EE385" s="11" t="b">
        <v>1</v>
      </c>
      <c r="EF385" s="11" t="b">
        <v>1</v>
      </c>
      <c r="EG385" s="11" t="b">
        <v>0</v>
      </c>
      <c r="EH385" s="11" t="b">
        <v>1</v>
      </c>
      <c r="EI385" s="11">
        <v>3.4381000000000002E-2</v>
      </c>
      <c r="EJ385" s="11">
        <v>3.2811E-2</v>
      </c>
      <c r="EK385" s="11">
        <v>1.2931E-2</v>
      </c>
      <c r="EL385" s="11">
        <v>4.2612999999999998E-2</v>
      </c>
      <c r="EM385" s="11">
        <v>3.2894E-2</v>
      </c>
      <c r="EN385" s="11">
        <v>2.8927000000000001E-2</v>
      </c>
      <c r="EO385" s="11">
        <v>4.0152E-2</v>
      </c>
      <c r="EP385" s="11">
        <v>3.7540999999999998E-2</v>
      </c>
      <c r="EQ385" s="11">
        <v>3.1324999999999999E-2</v>
      </c>
      <c r="ER385" s="11">
        <v>3.5583999999999998E-2</v>
      </c>
      <c r="ES385" s="11">
        <v>2.0199000000000002E-2</v>
      </c>
      <c r="ET385" s="11">
        <v>2.3127000000000002E-2</v>
      </c>
      <c r="EU385" s="11">
        <v>3.5498000000000002E-2</v>
      </c>
      <c r="EV385" s="11" t="s">
        <v>357</v>
      </c>
      <c r="EW385" s="11" t="s">
        <v>234</v>
      </c>
    </row>
    <row r="386" spans="1:153" ht="12.75" x14ac:dyDescent="0.2">
      <c r="A386" s="11"/>
      <c r="B386" s="11">
        <v>40830836</v>
      </c>
      <c r="C386" s="11">
        <v>52837.686805555102</v>
      </c>
      <c r="D386" s="11" t="s">
        <v>153</v>
      </c>
      <c r="E386" s="11">
        <v>345600</v>
      </c>
      <c r="F386" s="11">
        <v>48934210</v>
      </c>
      <c r="G386" s="11">
        <v>48393.272916667302</v>
      </c>
      <c r="H386" s="11">
        <v>47961.638888888003</v>
      </c>
      <c r="I386" s="11">
        <v>254912</v>
      </c>
      <c r="J386" s="11">
        <v>2</v>
      </c>
      <c r="K386" s="11">
        <v>0</v>
      </c>
      <c r="L386" s="11">
        <v>0</v>
      </c>
      <c r="M386" s="11">
        <v>131</v>
      </c>
      <c r="N386" s="11">
        <v>121</v>
      </c>
      <c r="O386" s="11">
        <v>92</v>
      </c>
      <c r="P386" s="11">
        <v>92.36</v>
      </c>
      <c r="Q386" s="11">
        <v>159995</v>
      </c>
      <c r="R386" s="11" t="s">
        <v>154</v>
      </c>
      <c r="S386" s="11" t="s">
        <v>155</v>
      </c>
      <c r="T386" s="11" t="s">
        <v>208</v>
      </c>
      <c r="U386" s="11">
        <v>0</v>
      </c>
      <c r="V386" s="11" t="s">
        <v>154</v>
      </c>
      <c r="W386" s="11" t="s">
        <v>157</v>
      </c>
      <c r="X386" s="11">
        <v>5</v>
      </c>
      <c r="Y386" s="11">
        <v>1</v>
      </c>
      <c r="Z386" s="11">
        <v>10</v>
      </c>
      <c r="AA386" s="11">
        <v>10</v>
      </c>
      <c r="AB386" s="11">
        <v>10</v>
      </c>
      <c r="AC386" s="11">
        <v>10</v>
      </c>
      <c r="AD386" s="11">
        <v>10</v>
      </c>
      <c r="AE386" s="11">
        <v>10</v>
      </c>
      <c r="AF386" s="11">
        <v>10</v>
      </c>
      <c r="AG386" s="11">
        <v>10</v>
      </c>
      <c r="AH386" s="11">
        <v>10</v>
      </c>
      <c r="AI386" s="11">
        <v>10</v>
      </c>
      <c r="AJ386" s="11">
        <v>10</v>
      </c>
      <c r="AK386" s="11">
        <v>0</v>
      </c>
      <c r="AL386" s="11">
        <v>10</v>
      </c>
      <c r="AM386" s="11">
        <v>111</v>
      </c>
      <c r="AN386" s="11">
        <v>60</v>
      </c>
      <c r="AO386" s="11">
        <v>10</v>
      </c>
      <c r="AP386" s="11">
        <v>110</v>
      </c>
      <c r="AQ386" s="11">
        <v>50</v>
      </c>
      <c r="AR386" s="11">
        <v>30</v>
      </c>
      <c r="AS386" s="11">
        <v>1</v>
      </c>
      <c r="AT386" s="11">
        <v>120</v>
      </c>
      <c r="AU386" s="11">
        <v>151</v>
      </c>
      <c r="AV386" s="11">
        <v>2037</v>
      </c>
      <c r="AW386" s="11">
        <v>336</v>
      </c>
      <c r="AX386" s="11">
        <v>2426</v>
      </c>
      <c r="AY386" s="11">
        <v>949</v>
      </c>
      <c r="AZ386" s="11">
        <v>3073</v>
      </c>
      <c r="BA386" s="11">
        <v>15072</v>
      </c>
      <c r="BB386" s="11">
        <v>775</v>
      </c>
      <c r="BC386" s="11">
        <v>870</v>
      </c>
      <c r="BD386" s="11">
        <v>769</v>
      </c>
      <c r="BE386" s="11">
        <v>11537</v>
      </c>
      <c r="BF386" s="11">
        <v>362</v>
      </c>
      <c r="BG386" s="11">
        <v>26783</v>
      </c>
      <c r="BH386" s="11">
        <v>2799</v>
      </c>
      <c r="BI386" s="11">
        <v>9</v>
      </c>
      <c r="BJ386" s="11">
        <v>10</v>
      </c>
      <c r="BK386" s="11">
        <v>8</v>
      </c>
      <c r="BL386" s="11">
        <v>12</v>
      </c>
      <c r="BM386" s="11">
        <v>8</v>
      </c>
      <c r="BN386" s="11">
        <v>9</v>
      </c>
      <c r="BO386" s="11">
        <v>13</v>
      </c>
      <c r="BP386" s="11">
        <v>11</v>
      </c>
      <c r="BQ386" s="11">
        <v>10</v>
      </c>
      <c r="BR386" s="11">
        <v>13</v>
      </c>
      <c r="BS386" s="11">
        <v>12</v>
      </c>
      <c r="BT386" s="11">
        <v>27</v>
      </c>
      <c r="BU386" s="11">
        <v>23</v>
      </c>
      <c r="BV386" s="11">
        <v>12</v>
      </c>
      <c r="BW386" s="11">
        <v>6</v>
      </c>
      <c r="BX386" s="11">
        <v>16</v>
      </c>
      <c r="BY386" s="11">
        <v>10</v>
      </c>
      <c r="BZ386" s="11">
        <v>23</v>
      </c>
      <c r="CA386" s="11">
        <v>92</v>
      </c>
      <c r="CB386" s="11">
        <v>12</v>
      </c>
      <c r="CC386" s="11">
        <v>9</v>
      </c>
      <c r="CD386" s="11">
        <v>10</v>
      </c>
      <c r="CE386" s="11">
        <v>82</v>
      </c>
      <c r="CF386" s="11">
        <v>8</v>
      </c>
      <c r="CG386" s="11">
        <v>45</v>
      </c>
      <c r="CH386" s="11">
        <v>11</v>
      </c>
      <c r="CI386" s="11" t="s">
        <v>158</v>
      </c>
      <c r="CJ386" s="11" t="s">
        <v>158</v>
      </c>
      <c r="CK386" s="11" t="s">
        <v>158</v>
      </c>
      <c r="CL386" s="11" t="s">
        <v>158</v>
      </c>
      <c r="CM386" s="11" t="s">
        <v>158</v>
      </c>
      <c r="CN386" s="11" t="s">
        <v>158</v>
      </c>
      <c r="CO386" s="11" t="s">
        <v>158</v>
      </c>
      <c r="CP386" s="11" t="s">
        <v>158</v>
      </c>
      <c r="CQ386" s="11" t="s">
        <v>158</v>
      </c>
      <c r="CR386" s="11" t="s">
        <v>158</v>
      </c>
      <c r="CS386" s="11" t="s">
        <v>158</v>
      </c>
      <c r="CT386" s="11" t="s">
        <v>158</v>
      </c>
      <c r="CU386" s="11" t="s">
        <v>158</v>
      </c>
      <c r="CV386" s="11" t="s">
        <v>154</v>
      </c>
      <c r="CW386" s="11" t="s">
        <v>154</v>
      </c>
      <c r="CX386" s="11" t="s">
        <v>154</v>
      </c>
      <c r="CY386" s="11" t="s">
        <v>154</v>
      </c>
      <c r="CZ386" s="11" t="s">
        <v>154</v>
      </c>
      <c r="DA386" s="11" t="s">
        <v>154</v>
      </c>
      <c r="DB386" s="11" t="s">
        <v>154</v>
      </c>
      <c r="DC386" s="11" t="s">
        <v>154</v>
      </c>
      <c r="DD386" s="11" t="s">
        <v>154</v>
      </c>
      <c r="DE386" s="11" t="s">
        <v>154</v>
      </c>
      <c r="DF386" s="11" t="s">
        <v>154</v>
      </c>
      <c r="DG386" s="11" t="s">
        <v>154</v>
      </c>
      <c r="DH386" s="11" t="s">
        <v>154</v>
      </c>
      <c r="DI386" s="11" t="s">
        <v>157</v>
      </c>
      <c r="DJ386" s="11" t="s">
        <v>157</v>
      </c>
      <c r="DK386" s="11" t="s">
        <v>157</v>
      </c>
      <c r="DL386" s="11" t="s">
        <v>157</v>
      </c>
      <c r="DM386" s="11" t="s">
        <v>157</v>
      </c>
      <c r="DN386" s="11" t="s">
        <v>157</v>
      </c>
      <c r="DO386" s="11" t="s">
        <v>157</v>
      </c>
      <c r="DP386" s="11" t="s">
        <v>157</v>
      </c>
      <c r="DQ386" s="11" t="s">
        <v>157</v>
      </c>
      <c r="DR386" s="11" t="s">
        <v>157</v>
      </c>
      <c r="DS386" s="11" t="s">
        <v>157</v>
      </c>
      <c r="DT386" s="11" t="s">
        <v>157</v>
      </c>
      <c r="DU386" s="11" t="s">
        <v>157</v>
      </c>
      <c r="DV386" s="11" t="b">
        <v>1</v>
      </c>
      <c r="DW386" s="11" t="b">
        <v>1</v>
      </c>
      <c r="DX386" s="11" t="b">
        <v>1</v>
      </c>
      <c r="DY386" s="11" t="b">
        <v>1</v>
      </c>
      <c r="DZ386" s="11" t="b">
        <v>1</v>
      </c>
      <c r="EA386" s="11" t="b">
        <v>1</v>
      </c>
      <c r="EB386" s="11" t="b">
        <v>1</v>
      </c>
      <c r="EC386" s="11" t="b">
        <v>1</v>
      </c>
      <c r="ED386" s="11" t="b">
        <v>1</v>
      </c>
      <c r="EE386" s="11" t="b">
        <v>1</v>
      </c>
      <c r="EF386" s="11" t="b">
        <v>1</v>
      </c>
      <c r="EG386" s="11" t="b">
        <v>0</v>
      </c>
      <c r="EH386" s="11" t="b">
        <v>1</v>
      </c>
      <c r="EI386" s="11">
        <v>3.8170999999999997E-2</v>
      </c>
      <c r="EJ386" s="11">
        <v>3.4311000000000001E-2</v>
      </c>
      <c r="EK386" s="11">
        <v>2.8753000000000001E-2</v>
      </c>
      <c r="EL386" s="11">
        <v>3.7144999999999997E-2</v>
      </c>
      <c r="EM386" s="11">
        <v>3.7373000000000003E-2</v>
      </c>
      <c r="EN386" s="11">
        <v>3.2396000000000001E-2</v>
      </c>
      <c r="EO386" s="11">
        <v>3.8507E-2</v>
      </c>
      <c r="EP386" s="11">
        <v>3.7711000000000001E-2</v>
      </c>
      <c r="EQ386" s="11">
        <v>5.6446000000000003E-2</v>
      </c>
      <c r="ER386" s="11">
        <v>1.6709999999999999E-2</v>
      </c>
      <c r="ES386" s="11">
        <v>0.12732399999999999</v>
      </c>
      <c r="ET386" s="11">
        <v>2.6814000000000001E-2</v>
      </c>
      <c r="EU386" s="11">
        <v>3.5193000000000002E-2</v>
      </c>
      <c r="EV386" s="11" t="s">
        <v>517</v>
      </c>
      <c r="EW386" s="11" t="s">
        <v>518</v>
      </c>
    </row>
    <row r="387" spans="1:153" ht="12.75" x14ac:dyDescent="0.2">
      <c r="A387" s="11"/>
      <c r="B387" s="11">
        <v>58412732</v>
      </c>
      <c r="C387" s="11">
        <v>55228.344444443799</v>
      </c>
      <c r="D387" s="11" t="s">
        <v>153</v>
      </c>
      <c r="E387" s="11">
        <v>345600</v>
      </c>
      <c r="F387" s="11">
        <v>66507312</v>
      </c>
      <c r="G387" s="11">
        <v>51343.277083334498</v>
      </c>
      <c r="H387" s="11">
        <v>50566.0909722207</v>
      </c>
      <c r="I387" s="11">
        <v>332668</v>
      </c>
      <c r="J387" s="11">
        <v>1</v>
      </c>
      <c r="K387" s="11">
        <v>138</v>
      </c>
      <c r="L387" s="11">
        <v>232985</v>
      </c>
      <c r="M387" s="11">
        <v>131</v>
      </c>
      <c r="N387" s="11">
        <v>90.5</v>
      </c>
      <c r="O387" s="11">
        <v>92</v>
      </c>
      <c r="P387" s="11">
        <v>69.08</v>
      </c>
      <c r="Q387" s="11">
        <v>184624</v>
      </c>
      <c r="R387" s="11" t="s">
        <v>154</v>
      </c>
      <c r="S387" s="11" t="s">
        <v>155</v>
      </c>
      <c r="T387" s="11" t="s">
        <v>208</v>
      </c>
      <c r="U387" s="11">
        <v>0</v>
      </c>
      <c r="V387" s="11" t="s">
        <v>154</v>
      </c>
      <c r="W387" s="11" t="s">
        <v>157</v>
      </c>
      <c r="X387" s="11">
        <v>1</v>
      </c>
      <c r="Y387" s="11">
        <v>0.5</v>
      </c>
      <c r="Z387" s="11">
        <v>10</v>
      </c>
      <c r="AA387" s="11">
        <v>10</v>
      </c>
      <c r="AB387" s="11">
        <v>10</v>
      </c>
      <c r="AC387" s="11">
        <v>10</v>
      </c>
      <c r="AD387" s="11">
        <v>0</v>
      </c>
      <c r="AE387" s="11">
        <v>0</v>
      </c>
      <c r="AF387" s="11">
        <v>10</v>
      </c>
      <c r="AG387" s="11">
        <v>10</v>
      </c>
      <c r="AH387" s="11">
        <v>10</v>
      </c>
      <c r="AI387" s="11">
        <v>10</v>
      </c>
      <c r="AJ387" s="11">
        <v>10</v>
      </c>
      <c r="AK387" s="11">
        <v>0</v>
      </c>
      <c r="AL387" s="11">
        <v>0</v>
      </c>
      <c r="AM387" s="11">
        <v>80.5</v>
      </c>
      <c r="AN387" s="11">
        <v>60</v>
      </c>
      <c r="AO387" s="11">
        <v>0</v>
      </c>
      <c r="AP387" s="11">
        <v>90</v>
      </c>
      <c r="AQ387" s="11">
        <v>40</v>
      </c>
      <c r="AR387" s="11">
        <v>30</v>
      </c>
      <c r="AS387" s="11">
        <v>0.5</v>
      </c>
      <c r="AT387" s="11">
        <v>90</v>
      </c>
      <c r="AU387" s="11">
        <v>413</v>
      </c>
      <c r="AV387" s="11">
        <v>2531</v>
      </c>
      <c r="AW387" s="11">
        <v>868</v>
      </c>
      <c r="AX387" s="11">
        <v>3890</v>
      </c>
      <c r="AY387" s="11">
        <v>2827</v>
      </c>
      <c r="AZ387" s="11">
        <v>80522</v>
      </c>
      <c r="BA387" s="11">
        <v>287</v>
      </c>
      <c r="BB387" s="11">
        <v>3816</v>
      </c>
      <c r="BC387" s="11">
        <v>2255</v>
      </c>
      <c r="BD387" s="11">
        <v>17969</v>
      </c>
      <c r="BE387" s="11">
        <v>757</v>
      </c>
      <c r="BF387" s="11">
        <v>3077</v>
      </c>
      <c r="BG387" s="11">
        <v>27920</v>
      </c>
      <c r="BH387" s="11">
        <v>861</v>
      </c>
      <c r="BI387" s="11">
        <v>10</v>
      </c>
      <c r="BJ387" s="11">
        <v>10</v>
      </c>
      <c r="BK387" s="11">
        <v>10</v>
      </c>
      <c r="BL387" s="11">
        <v>12</v>
      </c>
      <c r="BM387" s="11">
        <v>9</v>
      </c>
      <c r="BN387" s="11">
        <v>6</v>
      </c>
      <c r="BO387" s="11">
        <v>13</v>
      </c>
      <c r="BP387" s="11">
        <v>12</v>
      </c>
      <c r="BQ387" s="11">
        <v>9</v>
      </c>
      <c r="BR387" s="11">
        <v>10</v>
      </c>
      <c r="BS387" s="11">
        <v>10</v>
      </c>
      <c r="BT387" s="11">
        <v>32</v>
      </c>
      <c r="BU387" s="11">
        <v>11</v>
      </c>
      <c r="BV387" s="11">
        <v>16</v>
      </c>
      <c r="BW387" s="11">
        <v>7</v>
      </c>
      <c r="BX387" s="11">
        <v>19</v>
      </c>
      <c r="BY387" s="11">
        <v>35</v>
      </c>
      <c r="BZ387" s="11">
        <v>34</v>
      </c>
      <c r="CA387" s="11">
        <v>1</v>
      </c>
      <c r="CB387" s="11">
        <v>28</v>
      </c>
      <c r="CC387" s="11">
        <v>17</v>
      </c>
      <c r="CD387" s="11">
        <v>4</v>
      </c>
      <c r="CE387" s="11">
        <v>10</v>
      </c>
      <c r="CF387" s="11">
        <v>3</v>
      </c>
      <c r="CG387" s="11">
        <v>3</v>
      </c>
      <c r="CH387" s="11">
        <v>4</v>
      </c>
      <c r="CI387" s="11" t="s">
        <v>158</v>
      </c>
      <c r="CJ387" s="11" t="s">
        <v>158</v>
      </c>
      <c r="CK387" s="11" t="s">
        <v>158</v>
      </c>
      <c r="CL387" s="11" t="s">
        <v>158</v>
      </c>
      <c r="CM387" s="11" t="s">
        <v>158</v>
      </c>
      <c r="CN387" s="11" t="s">
        <v>158</v>
      </c>
      <c r="CO387" s="11" t="s">
        <v>158</v>
      </c>
      <c r="CP387" s="11" t="s">
        <v>158</v>
      </c>
      <c r="CQ387" s="11" t="s">
        <v>158</v>
      </c>
      <c r="CR387" s="11" t="s">
        <v>158</v>
      </c>
      <c r="CS387" s="11" t="s">
        <v>158</v>
      </c>
      <c r="CT387" s="11" t="s">
        <v>158</v>
      </c>
      <c r="CU387" s="11" t="s">
        <v>158</v>
      </c>
      <c r="CV387" s="11" t="s">
        <v>154</v>
      </c>
      <c r="CW387" s="11" t="s">
        <v>154</v>
      </c>
      <c r="CX387" s="11" t="s">
        <v>154</v>
      </c>
      <c r="CY387" s="11" t="s">
        <v>154</v>
      </c>
      <c r="CZ387" s="11" t="s">
        <v>154</v>
      </c>
      <c r="DA387" s="11" t="s">
        <v>154</v>
      </c>
      <c r="DB387" s="11" t="s">
        <v>154</v>
      </c>
      <c r="DC387" s="11" t="s">
        <v>154</v>
      </c>
      <c r="DD387" s="11" t="s">
        <v>154</v>
      </c>
      <c r="DE387" s="11" t="s">
        <v>154</v>
      </c>
      <c r="DF387" s="11" t="s">
        <v>154</v>
      </c>
      <c r="DG387" s="11" t="s">
        <v>154</v>
      </c>
      <c r="DH387" s="11" t="s">
        <v>154</v>
      </c>
      <c r="DI387" s="11" t="s">
        <v>157</v>
      </c>
      <c r="DJ387" s="11" t="s">
        <v>157</v>
      </c>
      <c r="DK387" s="11" t="s">
        <v>157</v>
      </c>
      <c r="DL387" s="11" t="s">
        <v>157</v>
      </c>
      <c r="DM387" s="11" t="s">
        <v>157</v>
      </c>
      <c r="DN387" s="11" t="s">
        <v>157</v>
      </c>
      <c r="DO387" s="11" t="s">
        <v>157</v>
      </c>
      <c r="DP387" s="11" t="s">
        <v>157</v>
      </c>
      <c r="DQ387" s="11" t="s">
        <v>157</v>
      </c>
      <c r="DR387" s="11" t="s">
        <v>157</v>
      </c>
      <c r="DS387" s="11" t="s">
        <v>157</v>
      </c>
      <c r="DT387" s="11" t="s">
        <v>157</v>
      </c>
      <c r="DU387" s="11" t="s">
        <v>157</v>
      </c>
      <c r="DV387" s="11" t="b">
        <v>1</v>
      </c>
      <c r="DW387" s="11" t="b">
        <v>1</v>
      </c>
      <c r="DX387" s="11" t="b">
        <v>1</v>
      </c>
      <c r="DY387" s="11" t="b">
        <v>1</v>
      </c>
      <c r="DZ387" s="11" t="b">
        <v>0</v>
      </c>
      <c r="EA387" s="11" t="b">
        <v>0</v>
      </c>
      <c r="EB387" s="11" t="b">
        <v>1</v>
      </c>
      <c r="EC387" s="11" t="b">
        <v>1</v>
      </c>
      <c r="ED387" s="11" t="b">
        <v>1</v>
      </c>
      <c r="EE387" s="11" t="b">
        <v>1</v>
      </c>
      <c r="EF387" s="11" t="b">
        <v>1</v>
      </c>
      <c r="EG387" s="11" t="b">
        <v>0</v>
      </c>
      <c r="EH387" s="11" t="b">
        <v>0</v>
      </c>
      <c r="EI387" s="11">
        <v>0.167577</v>
      </c>
      <c r="EJ387" s="11">
        <v>9.1744000000000006E-2</v>
      </c>
      <c r="EK387" s="11">
        <v>1.5633999999999999E-2</v>
      </c>
      <c r="EL387" s="11">
        <v>1.7638000000000001E-2</v>
      </c>
      <c r="EM387" s="11">
        <v>1.4831E-2</v>
      </c>
      <c r="EN387" s="11">
        <v>7.9669000000000004E-2</v>
      </c>
      <c r="EO387" s="11">
        <v>3.6583999999999998E-2</v>
      </c>
      <c r="EP387" s="11">
        <v>3.7770999999999999E-2</v>
      </c>
      <c r="EQ387" s="11">
        <v>0.10672</v>
      </c>
      <c r="ER387" s="11">
        <v>0.108295</v>
      </c>
      <c r="ES387" s="11">
        <v>4.1534000000000001E-2</v>
      </c>
      <c r="ET387" s="11">
        <v>3.8800000000000001E-2</v>
      </c>
      <c r="EU387" s="11">
        <v>5.8333000000000003E-2</v>
      </c>
      <c r="EV387" s="11" t="s">
        <v>519</v>
      </c>
      <c r="EW387" s="11" t="s">
        <v>520</v>
      </c>
    </row>
    <row r="388" spans="1:153" ht="12.75" x14ac:dyDescent="0.2">
      <c r="A388" s="11"/>
      <c r="B388" s="11">
        <v>45381864</v>
      </c>
      <c r="C388" s="11">
        <v>48341.495833333101</v>
      </c>
      <c r="D388" s="11" t="s">
        <v>153</v>
      </c>
      <c r="E388" s="11">
        <v>345600</v>
      </c>
      <c r="F388" s="11">
        <v>52227912</v>
      </c>
      <c r="G388" s="11">
        <v>49416.743750000896</v>
      </c>
      <c r="H388" s="11">
        <v>48865.224305554497</v>
      </c>
      <c r="I388" s="11">
        <v>362789</v>
      </c>
      <c r="J388" s="11">
        <v>1</v>
      </c>
      <c r="K388" s="11">
        <v>150</v>
      </c>
      <c r="L388" s="11">
        <v>103385</v>
      </c>
      <c r="M388" s="11">
        <v>131</v>
      </c>
      <c r="N388" s="11">
        <v>131</v>
      </c>
      <c r="O388" s="11">
        <v>92</v>
      </c>
      <c r="P388" s="11">
        <v>100</v>
      </c>
      <c r="Q388" s="11">
        <v>205978</v>
      </c>
      <c r="R388" s="11" t="s">
        <v>154</v>
      </c>
      <c r="S388" s="11" t="s">
        <v>155</v>
      </c>
      <c r="T388" s="11" t="s">
        <v>208</v>
      </c>
      <c r="U388" s="11">
        <v>0</v>
      </c>
      <c r="V388" s="11" t="s">
        <v>154</v>
      </c>
      <c r="W388" s="11" t="s">
        <v>157</v>
      </c>
      <c r="X388" s="11">
        <v>5</v>
      </c>
      <c r="Y388" s="11">
        <v>1</v>
      </c>
      <c r="Z388" s="11">
        <v>10</v>
      </c>
      <c r="AA388" s="11">
        <v>10</v>
      </c>
      <c r="AB388" s="11">
        <v>10</v>
      </c>
      <c r="AC388" s="11">
        <v>10</v>
      </c>
      <c r="AD388" s="11">
        <v>10</v>
      </c>
      <c r="AE388" s="11">
        <v>10</v>
      </c>
      <c r="AF388" s="11">
        <v>10</v>
      </c>
      <c r="AG388" s="11">
        <v>10</v>
      </c>
      <c r="AH388" s="11">
        <v>10</v>
      </c>
      <c r="AI388" s="11">
        <v>10</v>
      </c>
      <c r="AJ388" s="11">
        <v>10</v>
      </c>
      <c r="AK388" s="11">
        <v>10</v>
      </c>
      <c r="AL388" s="11">
        <v>10</v>
      </c>
      <c r="AM388" s="11">
        <v>121</v>
      </c>
      <c r="AN388" s="11">
        <v>60</v>
      </c>
      <c r="AO388" s="11">
        <v>10</v>
      </c>
      <c r="AP388" s="11">
        <v>120</v>
      </c>
      <c r="AQ388" s="11">
        <v>60</v>
      </c>
      <c r="AR388" s="11">
        <v>40</v>
      </c>
      <c r="AS388" s="11">
        <v>1</v>
      </c>
      <c r="AT388" s="11">
        <v>130</v>
      </c>
      <c r="AU388" s="11">
        <v>9838</v>
      </c>
      <c r="AV388" s="11">
        <v>14006</v>
      </c>
      <c r="AW388" s="11">
        <v>6950</v>
      </c>
      <c r="AX388" s="11">
        <v>10770</v>
      </c>
      <c r="AY388" s="11">
        <v>5028</v>
      </c>
      <c r="AZ388" s="11">
        <v>7350</v>
      </c>
      <c r="BA388" s="11">
        <v>4388</v>
      </c>
      <c r="BB388" s="11">
        <v>33135</v>
      </c>
      <c r="BC388" s="11">
        <v>5336</v>
      </c>
      <c r="BD388" s="11">
        <v>36374</v>
      </c>
      <c r="BE388" s="11">
        <v>2621</v>
      </c>
      <c r="BF388" s="11">
        <v>1705</v>
      </c>
      <c r="BG388" s="11">
        <v>6300</v>
      </c>
      <c r="BH388" s="11">
        <v>7618</v>
      </c>
      <c r="BI388" s="11">
        <v>10</v>
      </c>
      <c r="BJ388" s="11">
        <v>9</v>
      </c>
      <c r="BK388" s="11">
        <v>8</v>
      </c>
      <c r="BL388" s="11">
        <v>10</v>
      </c>
      <c r="BM388" s="11">
        <v>8</v>
      </c>
      <c r="BN388" s="11">
        <v>9</v>
      </c>
      <c r="BO388" s="11">
        <v>11</v>
      </c>
      <c r="BP388" s="11">
        <v>9</v>
      </c>
      <c r="BQ388" s="11">
        <v>8</v>
      </c>
      <c r="BR388" s="11">
        <v>9</v>
      </c>
      <c r="BS388" s="11">
        <v>9</v>
      </c>
      <c r="BT388" s="11">
        <v>9</v>
      </c>
      <c r="BU388" s="11">
        <v>22</v>
      </c>
      <c r="BV388" s="11">
        <v>5</v>
      </c>
      <c r="BW388" s="11">
        <v>6</v>
      </c>
      <c r="BX388" s="11">
        <v>14</v>
      </c>
      <c r="BY388" s="11">
        <v>4</v>
      </c>
      <c r="BZ388" s="11">
        <v>25</v>
      </c>
      <c r="CA388" s="11">
        <v>32</v>
      </c>
      <c r="CB388" s="11">
        <v>3</v>
      </c>
      <c r="CC388" s="11">
        <v>13</v>
      </c>
      <c r="CD388" s="11">
        <v>4</v>
      </c>
      <c r="CE388" s="11">
        <v>10</v>
      </c>
      <c r="CF388" s="11">
        <v>3</v>
      </c>
      <c r="CG388" s="11">
        <v>21</v>
      </c>
      <c r="CH388" s="11">
        <v>20</v>
      </c>
      <c r="CI388" s="11" t="s">
        <v>158</v>
      </c>
      <c r="CJ388" s="11" t="s">
        <v>158</v>
      </c>
      <c r="CK388" s="11" t="s">
        <v>158</v>
      </c>
      <c r="CL388" s="11" t="s">
        <v>158</v>
      </c>
      <c r="CM388" s="11" t="s">
        <v>158</v>
      </c>
      <c r="CN388" s="11" t="s">
        <v>158</v>
      </c>
      <c r="CO388" s="11" t="s">
        <v>158</v>
      </c>
      <c r="CP388" s="11" t="s">
        <v>158</v>
      </c>
      <c r="CQ388" s="11" t="s">
        <v>158</v>
      </c>
      <c r="CR388" s="11" t="s">
        <v>158</v>
      </c>
      <c r="CS388" s="11" t="s">
        <v>158</v>
      </c>
      <c r="CT388" s="11" t="s">
        <v>158</v>
      </c>
      <c r="CU388" s="11" t="s">
        <v>158</v>
      </c>
      <c r="CV388" s="11" t="s">
        <v>154</v>
      </c>
      <c r="CW388" s="11" t="s">
        <v>154</v>
      </c>
      <c r="CX388" s="11" t="s">
        <v>154</v>
      </c>
      <c r="CY388" s="11" t="s">
        <v>154</v>
      </c>
      <c r="CZ388" s="11" t="s">
        <v>154</v>
      </c>
      <c r="DA388" s="11" t="s">
        <v>154</v>
      </c>
      <c r="DB388" s="11" t="s">
        <v>154</v>
      </c>
      <c r="DC388" s="11" t="s">
        <v>154</v>
      </c>
      <c r="DD388" s="11" t="s">
        <v>154</v>
      </c>
      <c r="DE388" s="11" t="s">
        <v>154</v>
      </c>
      <c r="DF388" s="11" t="s">
        <v>154</v>
      </c>
      <c r="DG388" s="11" t="s">
        <v>154</v>
      </c>
      <c r="DH388" s="11" t="s">
        <v>154</v>
      </c>
      <c r="DI388" s="11" t="s">
        <v>157</v>
      </c>
      <c r="DJ388" s="11" t="s">
        <v>157</v>
      </c>
      <c r="DK388" s="11" t="s">
        <v>157</v>
      </c>
      <c r="DL388" s="11" t="s">
        <v>157</v>
      </c>
      <c r="DM388" s="11" t="s">
        <v>157</v>
      </c>
      <c r="DN388" s="11" t="s">
        <v>157</v>
      </c>
      <c r="DO388" s="11" t="s">
        <v>157</v>
      </c>
      <c r="DP388" s="11" t="s">
        <v>157</v>
      </c>
      <c r="DQ388" s="11" t="s">
        <v>157</v>
      </c>
      <c r="DR388" s="11" t="s">
        <v>157</v>
      </c>
      <c r="DS388" s="11" t="s">
        <v>157</v>
      </c>
      <c r="DT388" s="11" t="s">
        <v>157</v>
      </c>
      <c r="DU388" s="11" t="s">
        <v>157</v>
      </c>
      <c r="DV388" s="11" t="b">
        <v>1</v>
      </c>
      <c r="DW388" s="11" t="b">
        <v>1</v>
      </c>
      <c r="DX388" s="11" t="b">
        <v>1</v>
      </c>
      <c r="DY388" s="11" t="b">
        <v>1</v>
      </c>
      <c r="DZ388" s="11" t="b">
        <v>1</v>
      </c>
      <c r="EA388" s="11" t="b">
        <v>1</v>
      </c>
      <c r="EB388" s="11" t="b">
        <v>1</v>
      </c>
      <c r="EC388" s="11" t="b">
        <v>1</v>
      </c>
      <c r="ED388" s="11" t="b">
        <v>1</v>
      </c>
      <c r="EE388" s="11" t="b">
        <v>1</v>
      </c>
      <c r="EF388" s="11" t="b">
        <v>1</v>
      </c>
      <c r="EG388" s="11" t="b">
        <v>1</v>
      </c>
      <c r="EH388" s="11" t="b">
        <v>1</v>
      </c>
      <c r="EI388" s="11">
        <v>2.8652E-2</v>
      </c>
      <c r="EJ388" s="11">
        <v>2.9201999999999999E-2</v>
      </c>
      <c r="EK388" s="11">
        <v>8.0152000000000001E-2</v>
      </c>
      <c r="EL388" s="11">
        <v>3.5702999999999999E-2</v>
      </c>
      <c r="EM388" s="11">
        <v>4.5286E-2</v>
      </c>
      <c r="EN388" s="11">
        <v>3.7891000000000001E-2</v>
      </c>
      <c r="EO388" s="11">
        <v>2.3144999999999999E-2</v>
      </c>
      <c r="EP388" s="11">
        <v>3.7827E-2</v>
      </c>
      <c r="EQ388" s="11">
        <v>8.8941000000000006E-2</v>
      </c>
      <c r="ER388" s="11">
        <v>1.5852000000000002E-2</v>
      </c>
      <c r="ES388" s="11">
        <v>3.7296000000000003E-2</v>
      </c>
      <c r="ET388" s="11">
        <v>5.8955E-2</v>
      </c>
      <c r="EU388" s="11">
        <v>3.3945999999999997E-2</v>
      </c>
      <c r="EV388" s="11" t="s">
        <v>521</v>
      </c>
      <c r="EW388" s="11" t="s">
        <v>522</v>
      </c>
    </row>
    <row r="389" spans="1:153" ht="12.75" x14ac:dyDescent="0.2">
      <c r="A389" s="11"/>
      <c r="B389" s="11">
        <v>56044996</v>
      </c>
      <c r="C389" s="11">
        <v>56193.380555554897</v>
      </c>
      <c r="D389" s="11" t="s">
        <v>153</v>
      </c>
      <c r="E389" s="11">
        <v>345600</v>
      </c>
      <c r="F389" s="11">
        <v>63769994</v>
      </c>
      <c r="G389" s="11">
        <v>51142.5965277789</v>
      </c>
      <c r="H389" s="11">
        <v>50388.917361109598</v>
      </c>
      <c r="I389" s="11">
        <v>345522</v>
      </c>
      <c r="J389" s="11">
        <v>1</v>
      </c>
      <c r="K389" s="11">
        <v>0</v>
      </c>
      <c r="L389" s="11">
        <v>0</v>
      </c>
      <c r="M389" s="11">
        <v>131</v>
      </c>
      <c r="N389" s="11">
        <v>71</v>
      </c>
      <c r="O389" s="11">
        <v>92</v>
      </c>
      <c r="P389" s="11">
        <v>54.19</v>
      </c>
      <c r="Q389" s="11">
        <v>313048</v>
      </c>
      <c r="R389" s="11" t="s">
        <v>154</v>
      </c>
      <c r="S389" s="11" t="s">
        <v>155</v>
      </c>
      <c r="T389" s="11" t="s">
        <v>208</v>
      </c>
      <c r="U389" s="11">
        <v>0</v>
      </c>
      <c r="V389" s="11" t="s">
        <v>154</v>
      </c>
      <c r="W389" s="11" t="s">
        <v>157</v>
      </c>
      <c r="X389" s="11">
        <v>5</v>
      </c>
      <c r="Y389" s="11">
        <v>1</v>
      </c>
      <c r="Z389" s="11">
        <v>0</v>
      </c>
      <c r="AA389" s="11">
        <v>10</v>
      </c>
      <c r="AB389" s="11">
        <v>10</v>
      </c>
      <c r="AC389" s="11">
        <v>10</v>
      </c>
      <c r="AD389" s="11">
        <v>0</v>
      </c>
      <c r="AE389" s="11">
        <v>0</v>
      </c>
      <c r="AF389" s="11">
        <v>10</v>
      </c>
      <c r="AG389" s="11">
        <v>10</v>
      </c>
      <c r="AH389" s="11">
        <v>10</v>
      </c>
      <c r="AI389" s="11">
        <v>0</v>
      </c>
      <c r="AJ389" s="11">
        <v>10</v>
      </c>
      <c r="AK389" s="11">
        <v>0</v>
      </c>
      <c r="AL389" s="11">
        <v>0</v>
      </c>
      <c r="AM389" s="11">
        <v>61</v>
      </c>
      <c r="AN389" s="11">
        <v>40</v>
      </c>
      <c r="AO389" s="11">
        <v>0</v>
      </c>
      <c r="AP389" s="11">
        <v>70</v>
      </c>
      <c r="AQ389" s="11">
        <v>30</v>
      </c>
      <c r="AR389" s="11">
        <v>20</v>
      </c>
      <c r="AS389" s="11">
        <v>1</v>
      </c>
      <c r="AT389" s="11">
        <v>70</v>
      </c>
      <c r="AU389" s="11">
        <v>150</v>
      </c>
      <c r="AV389" s="11">
        <v>6029</v>
      </c>
      <c r="AW389" s="11">
        <v>2399</v>
      </c>
      <c r="AX389" s="11">
        <v>686</v>
      </c>
      <c r="AY389" s="11">
        <v>753</v>
      </c>
      <c r="AZ389" s="11">
        <v>4263</v>
      </c>
      <c r="BA389" s="11">
        <v>373</v>
      </c>
      <c r="BB389" s="11">
        <v>2373</v>
      </c>
      <c r="BC389" s="11">
        <v>2620</v>
      </c>
      <c r="BD389" s="11">
        <v>1743</v>
      </c>
      <c r="BE389" s="11">
        <v>6503</v>
      </c>
      <c r="BF389" s="11">
        <v>592</v>
      </c>
      <c r="BG389" s="11">
        <v>2739</v>
      </c>
      <c r="BH389" s="11">
        <v>1179</v>
      </c>
      <c r="BI389" s="11">
        <v>8</v>
      </c>
      <c r="BJ389" s="11">
        <v>9</v>
      </c>
      <c r="BK389" s="11">
        <v>8</v>
      </c>
      <c r="BL389" s="11">
        <v>10</v>
      </c>
      <c r="BM389" s="11">
        <v>8</v>
      </c>
      <c r="BN389" s="11">
        <v>9</v>
      </c>
      <c r="BO389" s="11">
        <v>10</v>
      </c>
      <c r="BP389" s="11">
        <v>9</v>
      </c>
      <c r="BQ389" s="11">
        <v>8</v>
      </c>
      <c r="BR389" s="11">
        <v>17</v>
      </c>
      <c r="BS389" s="11">
        <v>9</v>
      </c>
      <c r="BT389" s="11">
        <v>15</v>
      </c>
      <c r="BU389" s="11">
        <v>8</v>
      </c>
      <c r="BV389" s="11">
        <v>47</v>
      </c>
      <c r="BW389" s="11">
        <v>13</v>
      </c>
      <c r="BX389" s="11">
        <v>5</v>
      </c>
      <c r="BY389" s="11">
        <v>2</v>
      </c>
      <c r="BZ389" s="11">
        <v>6</v>
      </c>
      <c r="CA389" s="11">
        <v>3</v>
      </c>
      <c r="CB389" s="11">
        <v>11</v>
      </c>
      <c r="CC389" s="11">
        <v>28</v>
      </c>
      <c r="CD389" s="11">
        <v>5</v>
      </c>
      <c r="CE389" s="11">
        <v>60</v>
      </c>
      <c r="CF389" s="11">
        <v>7</v>
      </c>
      <c r="CG389" s="11">
        <v>12</v>
      </c>
      <c r="CH389" s="11">
        <v>7</v>
      </c>
      <c r="CI389" s="11" t="s">
        <v>158</v>
      </c>
      <c r="CJ389" s="11" t="s">
        <v>158</v>
      </c>
      <c r="CK389" s="11" t="s">
        <v>158</v>
      </c>
      <c r="CL389" s="11" t="s">
        <v>158</v>
      </c>
      <c r="CM389" s="11" t="s">
        <v>158</v>
      </c>
      <c r="CN389" s="11" t="s">
        <v>158</v>
      </c>
      <c r="CO389" s="11" t="s">
        <v>158</v>
      </c>
      <c r="CP389" s="11" t="s">
        <v>158</v>
      </c>
      <c r="CQ389" s="11" t="s">
        <v>158</v>
      </c>
      <c r="CR389" s="11" t="s">
        <v>158</v>
      </c>
      <c r="CS389" s="11" t="s">
        <v>158</v>
      </c>
      <c r="CT389" s="11" t="s">
        <v>158</v>
      </c>
      <c r="CU389" s="11" t="s">
        <v>158</v>
      </c>
      <c r="CV389" s="11" t="s">
        <v>154</v>
      </c>
      <c r="CW389" s="11" t="s">
        <v>154</v>
      </c>
      <c r="CX389" s="11" t="s">
        <v>154</v>
      </c>
      <c r="CY389" s="11" t="s">
        <v>154</v>
      </c>
      <c r="CZ389" s="11" t="s">
        <v>154</v>
      </c>
      <c r="DA389" s="11" t="s">
        <v>154</v>
      </c>
      <c r="DB389" s="11" t="s">
        <v>154</v>
      </c>
      <c r="DC389" s="11" t="s">
        <v>154</v>
      </c>
      <c r="DD389" s="11" t="s">
        <v>154</v>
      </c>
      <c r="DE389" s="11" t="s">
        <v>154</v>
      </c>
      <c r="DF389" s="11" t="s">
        <v>154</v>
      </c>
      <c r="DG389" s="11" t="s">
        <v>154</v>
      </c>
      <c r="DH389" s="11" t="s">
        <v>154</v>
      </c>
      <c r="DI389" s="11" t="s">
        <v>157</v>
      </c>
      <c r="DJ389" s="11" t="s">
        <v>157</v>
      </c>
      <c r="DK389" s="11" t="s">
        <v>157</v>
      </c>
      <c r="DL389" s="11" t="s">
        <v>157</v>
      </c>
      <c r="DM389" s="11" t="s">
        <v>157</v>
      </c>
      <c r="DN389" s="11" t="s">
        <v>157</v>
      </c>
      <c r="DO389" s="11" t="s">
        <v>157</v>
      </c>
      <c r="DP389" s="11" t="s">
        <v>157</v>
      </c>
      <c r="DQ389" s="11" t="s">
        <v>157</v>
      </c>
      <c r="DR389" s="11" t="s">
        <v>157</v>
      </c>
      <c r="DS389" s="11" t="s">
        <v>157</v>
      </c>
      <c r="DT389" s="11" t="s">
        <v>157</v>
      </c>
      <c r="DU389" s="11" t="s">
        <v>157</v>
      </c>
      <c r="DV389" s="11" t="b">
        <v>0</v>
      </c>
      <c r="DW389" s="11" t="b">
        <v>1</v>
      </c>
      <c r="DX389" s="11" t="b">
        <v>1</v>
      </c>
      <c r="DY389" s="11" t="b">
        <v>1</v>
      </c>
      <c r="DZ389" s="11" t="b">
        <v>0</v>
      </c>
      <c r="EA389" s="11" t="b">
        <v>0</v>
      </c>
      <c r="EB389" s="11" t="b">
        <v>1</v>
      </c>
      <c r="EC389" s="11" t="b">
        <v>1</v>
      </c>
      <c r="ED389" s="11" t="b">
        <v>1</v>
      </c>
      <c r="EE389" s="11" t="b">
        <v>0</v>
      </c>
      <c r="EF389" s="11" t="b">
        <v>1</v>
      </c>
      <c r="EG389" s="11" t="b">
        <v>0</v>
      </c>
      <c r="EH389" s="11" t="b">
        <v>0</v>
      </c>
      <c r="EI389" s="11">
        <v>1.4342000000000001E-2</v>
      </c>
      <c r="EJ389" s="11">
        <v>3.0627999999999999E-2</v>
      </c>
      <c r="EK389" s="11">
        <v>6.4735000000000001E-2</v>
      </c>
      <c r="EL389" s="11">
        <v>0.303149</v>
      </c>
      <c r="EM389" s="11">
        <v>2.5246999999999999E-2</v>
      </c>
      <c r="EN389" s="11">
        <v>3.1507E-2</v>
      </c>
      <c r="EO389" s="11">
        <v>3.7745000000000001E-2</v>
      </c>
      <c r="EP389" s="11">
        <v>3.7837000000000003E-2</v>
      </c>
      <c r="EQ389" s="11">
        <v>3.4471000000000002E-2</v>
      </c>
      <c r="ER389" s="11">
        <v>0.21107699999999999</v>
      </c>
      <c r="ES389" s="11">
        <v>4.4434000000000001E-2</v>
      </c>
      <c r="ET389" s="11">
        <v>0.23536000000000001</v>
      </c>
      <c r="EU389" s="11">
        <v>0.12814200000000001</v>
      </c>
      <c r="EV389" s="11" t="s">
        <v>230</v>
      </c>
      <c r="EW389" s="11" t="s">
        <v>229</v>
      </c>
    </row>
    <row r="390" spans="1:153" ht="12.75" x14ac:dyDescent="0.2">
      <c r="A390" s="11"/>
      <c r="B390" s="11">
        <v>38364578</v>
      </c>
      <c r="C390" s="11">
        <v>49284.599305555297</v>
      </c>
      <c r="D390" s="11" t="s">
        <v>153</v>
      </c>
      <c r="E390" s="11">
        <v>345600</v>
      </c>
      <c r="F390" s="11">
        <v>45697340</v>
      </c>
      <c r="G390" s="11">
        <v>47189.189583333799</v>
      </c>
      <c r="H390" s="11">
        <v>46898.597222221601</v>
      </c>
      <c r="I390" s="11">
        <v>112680</v>
      </c>
      <c r="J390" s="11">
        <v>1</v>
      </c>
      <c r="K390" s="11">
        <v>0</v>
      </c>
      <c r="L390" s="11">
        <v>0</v>
      </c>
      <c r="M390" s="11">
        <v>131</v>
      </c>
      <c r="N390" s="11">
        <v>130</v>
      </c>
      <c r="O390" s="11">
        <v>92</v>
      </c>
      <c r="P390" s="11">
        <v>99.23</v>
      </c>
      <c r="Q390" s="11">
        <v>92844</v>
      </c>
      <c r="R390" s="11" t="s">
        <v>154</v>
      </c>
      <c r="S390" s="11" t="s">
        <v>155</v>
      </c>
      <c r="T390" s="11" t="s">
        <v>156</v>
      </c>
      <c r="U390" s="11">
        <v>0</v>
      </c>
      <c r="V390" s="11" t="s">
        <v>154</v>
      </c>
      <c r="W390" s="11" t="s">
        <v>157</v>
      </c>
      <c r="X390" s="11">
        <v>3</v>
      </c>
      <c r="Y390" s="11" t="s">
        <v>157</v>
      </c>
      <c r="Z390" s="11">
        <v>10</v>
      </c>
      <c r="AA390" s="11">
        <v>10</v>
      </c>
      <c r="AB390" s="11">
        <v>10</v>
      </c>
      <c r="AC390" s="11">
        <v>10</v>
      </c>
      <c r="AD390" s="11">
        <v>10</v>
      </c>
      <c r="AE390" s="11">
        <v>10</v>
      </c>
      <c r="AF390" s="11">
        <v>10</v>
      </c>
      <c r="AG390" s="11">
        <v>10</v>
      </c>
      <c r="AH390" s="11">
        <v>10</v>
      </c>
      <c r="AI390" s="11">
        <v>10</v>
      </c>
      <c r="AJ390" s="11">
        <v>10</v>
      </c>
      <c r="AK390" s="11">
        <v>10</v>
      </c>
      <c r="AL390" s="11">
        <v>10</v>
      </c>
      <c r="AM390" s="11">
        <v>120</v>
      </c>
      <c r="AN390" s="11">
        <v>60</v>
      </c>
      <c r="AO390" s="11">
        <v>10</v>
      </c>
      <c r="AP390" s="11">
        <v>120</v>
      </c>
      <c r="AQ390" s="11">
        <v>60</v>
      </c>
      <c r="AR390" s="11">
        <v>40</v>
      </c>
      <c r="AS390" s="11">
        <v>0</v>
      </c>
      <c r="AT390" s="11">
        <v>130</v>
      </c>
      <c r="AU390" s="11" t="s">
        <v>157</v>
      </c>
      <c r="AV390" s="11">
        <v>604</v>
      </c>
      <c r="AW390" s="11">
        <v>442</v>
      </c>
      <c r="AX390" s="11">
        <v>1210</v>
      </c>
      <c r="AY390" s="11">
        <v>404</v>
      </c>
      <c r="AZ390" s="11">
        <v>2388</v>
      </c>
      <c r="BA390" s="11">
        <v>944</v>
      </c>
      <c r="BB390" s="11">
        <v>1923</v>
      </c>
      <c r="BC390" s="11">
        <v>690</v>
      </c>
      <c r="BD390" s="11">
        <v>280</v>
      </c>
      <c r="BE390" s="11">
        <v>4189</v>
      </c>
      <c r="BF390" s="11">
        <v>502</v>
      </c>
      <c r="BG390" s="11">
        <v>3748</v>
      </c>
      <c r="BH390" s="11">
        <v>1841</v>
      </c>
      <c r="BI390" s="11">
        <v>11</v>
      </c>
      <c r="BJ390" s="11">
        <v>11</v>
      </c>
      <c r="BK390" s="11">
        <v>10</v>
      </c>
      <c r="BL390" s="11">
        <v>13</v>
      </c>
      <c r="BM390" s="11">
        <v>10</v>
      </c>
      <c r="BN390" s="11">
        <v>11</v>
      </c>
      <c r="BO390" s="11">
        <v>12</v>
      </c>
      <c r="BP390" s="11">
        <v>11</v>
      </c>
      <c r="BQ390" s="11">
        <v>10</v>
      </c>
      <c r="BR390" s="11">
        <v>11</v>
      </c>
      <c r="BS390" s="11">
        <v>12</v>
      </c>
      <c r="BT390" s="11">
        <v>20</v>
      </c>
      <c r="BU390" s="11">
        <v>43</v>
      </c>
      <c r="BV390" s="11">
        <v>14</v>
      </c>
      <c r="BW390" s="11">
        <v>7</v>
      </c>
      <c r="BX390" s="11">
        <v>15</v>
      </c>
      <c r="BY390" s="11">
        <v>5</v>
      </c>
      <c r="BZ390" s="11">
        <v>19</v>
      </c>
      <c r="CA390" s="11">
        <v>12</v>
      </c>
      <c r="CB390" s="11">
        <v>12</v>
      </c>
      <c r="CC390" s="11">
        <v>8</v>
      </c>
      <c r="CD390" s="11">
        <v>6</v>
      </c>
      <c r="CE390" s="11">
        <v>11</v>
      </c>
      <c r="CF390" s="11">
        <v>5</v>
      </c>
      <c r="CG390" s="11">
        <v>7</v>
      </c>
      <c r="CH390" s="11">
        <v>10</v>
      </c>
      <c r="CI390" s="11" t="s">
        <v>158</v>
      </c>
      <c r="CJ390" s="11" t="s">
        <v>158</v>
      </c>
      <c r="CK390" s="11" t="s">
        <v>158</v>
      </c>
      <c r="CL390" s="11" t="s">
        <v>158</v>
      </c>
      <c r="CM390" s="11" t="s">
        <v>158</v>
      </c>
      <c r="CN390" s="11" t="s">
        <v>158</v>
      </c>
      <c r="CO390" s="11" t="s">
        <v>158</v>
      </c>
      <c r="CP390" s="11" t="s">
        <v>158</v>
      </c>
      <c r="CQ390" s="11" t="s">
        <v>158</v>
      </c>
      <c r="CR390" s="11" t="s">
        <v>158</v>
      </c>
      <c r="CS390" s="11" t="s">
        <v>158</v>
      </c>
      <c r="CT390" s="11" t="s">
        <v>158</v>
      </c>
      <c r="CU390" s="11" t="s">
        <v>158</v>
      </c>
      <c r="CV390" s="11" t="s">
        <v>154</v>
      </c>
      <c r="CW390" s="11" t="s">
        <v>154</v>
      </c>
      <c r="CX390" s="11" t="s">
        <v>154</v>
      </c>
      <c r="CY390" s="11" t="s">
        <v>154</v>
      </c>
      <c r="CZ390" s="11" t="s">
        <v>154</v>
      </c>
      <c r="DA390" s="11" t="s">
        <v>154</v>
      </c>
      <c r="DB390" s="11" t="s">
        <v>154</v>
      </c>
      <c r="DC390" s="11" t="s">
        <v>154</v>
      </c>
      <c r="DD390" s="11" t="s">
        <v>154</v>
      </c>
      <c r="DE390" s="11" t="s">
        <v>154</v>
      </c>
      <c r="DF390" s="11" t="s">
        <v>154</v>
      </c>
      <c r="DG390" s="11" t="s">
        <v>154</v>
      </c>
      <c r="DH390" s="11" t="s">
        <v>154</v>
      </c>
      <c r="DI390" s="11" t="s">
        <v>157</v>
      </c>
      <c r="DJ390" s="11" t="s">
        <v>157</v>
      </c>
      <c r="DK390" s="11" t="s">
        <v>157</v>
      </c>
      <c r="DL390" s="11" t="s">
        <v>157</v>
      </c>
      <c r="DM390" s="11" t="s">
        <v>157</v>
      </c>
      <c r="DN390" s="11" t="s">
        <v>157</v>
      </c>
      <c r="DO390" s="11" t="s">
        <v>157</v>
      </c>
      <c r="DP390" s="11" t="s">
        <v>157</v>
      </c>
      <c r="DQ390" s="11" t="s">
        <v>157</v>
      </c>
      <c r="DR390" s="11" t="s">
        <v>157</v>
      </c>
      <c r="DS390" s="11" t="s">
        <v>157</v>
      </c>
      <c r="DT390" s="11" t="s">
        <v>157</v>
      </c>
      <c r="DU390" s="11" t="s">
        <v>157</v>
      </c>
      <c r="DV390" s="11" t="b">
        <v>1</v>
      </c>
      <c r="DW390" s="11" t="b">
        <v>1</v>
      </c>
      <c r="DX390" s="11" t="b">
        <v>1</v>
      </c>
      <c r="DY390" s="11" t="b">
        <v>1</v>
      </c>
      <c r="DZ390" s="11" t="b">
        <v>1</v>
      </c>
      <c r="EA390" s="11" t="b">
        <v>1</v>
      </c>
      <c r="EB390" s="11" t="b">
        <v>1</v>
      </c>
      <c r="EC390" s="11" t="b">
        <v>1</v>
      </c>
      <c r="ED390" s="11" t="b">
        <v>1</v>
      </c>
      <c r="EE390" s="11" t="b">
        <v>1</v>
      </c>
      <c r="EF390" s="11" t="b">
        <v>1</v>
      </c>
      <c r="EG390" s="11" t="b">
        <v>1</v>
      </c>
      <c r="EH390" s="11" t="b">
        <v>1</v>
      </c>
      <c r="EI390" s="11">
        <v>3.0778E-2</v>
      </c>
      <c r="EJ390" s="11">
        <v>3.4795E-2</v>
      </c>
      <c r="EK390" s="11">
        <v>3.2631E-2</v>
      </c>
      <c r="EL390" s="11">
        <v>3.2889000000000002E-2</v>
      </c>
      <c r="EM390" s="11">
        <v>3.1877000000000003E-2</v>
      </c>
      <c r="EN390" s="11">
        <v>3.4816E-2</v>
      </c>
      <c r="EO390" s="11">
        <v>3.4638000000000002E-2</v>
      </c>
      <c r="EP390" s="11">
        <v>3.8031000000000002E-2</v>
      </c>
      <c r="EQ390" s="11">
        <v>3.1163E-2</v>
      </c>
      <c r="ER390" s="11">
        <v>3.4577999999999998E-2</v>
      </c>
      <c r="ES390" s="11">
        <v>3.6726000000000002E-2</v>
      </c>
      <c r="ET390" s="11">
        <v>4.2175999999999998E-2</v>
      </c>
      <c r="EU390" s="11">
        <v>3.9662000000000003E-2</v>
      </c>
      <c r="EV390" s="11" t="s">
        <v>523</v>
      </c>
      <c r="EW390" s="11" t="s">
        <v>229</v>
      </c>
    </row>
    <row r="391" spans="1:153" ht="12.75" x14ac:dyDescent="0.2">
      <c r="A391" s="11"/>
      <c r="B391" s="11">
        <v>48908546</v>
      </c>
      <c r="C391" s="11">
        <v>49021.407638888602</v>
      </c>
      <c r="D391" s="11" t="s">
        <v>153</v>
      </c>
      <c r="E391" s="11">
        <v>345600</v>
      </c>
      <c r="F391" s="11">
        <v>55747776</v>
      </c>
      <c r="G391" s="11">
        <v>50400.0784722233</v>
      </c>
      <c r="H391" s="11">
        <v>49733.374999998698</v>
      </c>
      <c r="I391" s="11">
        <v>281542</v>
      </c>
      <c r="J391" s="11">
        <v>1</v>
      </c>
      <c r="K391" s="11">
        <v>11</v>
      </c>
      <c r="L391" s="11">
        <v>87268</v>
      </c>
      <c r="M391" s="11">
        <v>131</v>
      </c>
      <c r="N391" s="11">
        <v>131</v>
      </c>
      <c r="O391" s="11">
        <v>92</v>
      </c>
      <c r="P391" s="11">
        <v>100</v>
      </c>
      <c r="Q391" s="11">
        <v>227810</v>
      </c>
      <c r="R391" s="11" t="s">
        <v>154</v>
      </c>
      <c r="S391" s="11" t="s">
        <v>155</v>
      </c>
      <c r="T391" s="11" t="s">
        <v>208</v>
      </c>
      <c r="U391" s="11">
        <v>0</v>
      </c>
      <c r="V391" s="11" t="s">
        <v>154</v>
      </c>
      <c r="W391" s="11" t="s">
        <v>157</v>
      </c>
      <c r="X391" s="11">
        <v>4</v>
      </c>
      <c r="Y391" s="11">
        <v>1</v>
      </c>
      <c r="Z391" s="11">
        <v>10</v>
      </c>
      <c r="AA391" s="11">
        <v>10</v>
      </c>
      <c r="AB391" s="11">
        <v>10</v>
      </c>
      <c r="AC391" s="11">
        <v>10</v>
      </c>
      <c r="AD391" s="11">
        <v>10</v>
      </c>
      <c r="AE391" s="11">
        <v>10</v>
      </c>
      <c r="AF391" s="11">
        <v>10</v>
      </c>
      <c r="AG391" s="11">
        <v>10</v>
      </c>
      <c r="AH391" s="11">
        <v>10</v>
      </c>
      <c r="AI391" s="11">
        <v>10</v>
      </c>
      <c r="AJ391" s="11">
        <v>10</v>
      </c>
      <c r="AK391" s="11">
        <v>10</v>
      </c>
      <c r="AL391" s="11">
        <v>10</v>
      </c>
      <c r="AM391" s="11">
        <v>121</v>
      </c>
      <c r="AN391" s="11">
        <v>60</v>
      </c>
      <c r="AO391" s="11">
        <v>10</v>
      </c>
      <c r="AP391" s="11">
        <v>120</v>
      </c>
      <c r="AQ391" s="11">
        <v>60</v>
      </c>
      <c r="AR391" s="11">
        <v>40</v>
      </c>
      <c r="AS391" s="11">
        <v>1</v>
      </c>
      <c r="AT391" s="11">
        <v>130</v>
      </c>
      <c r="AU391" s="11">
        <v>151</v>
      </c>
      <c r="AV391" s="11">
        <v>686</v>
      </c>
      <c r="AW391" s="11">
        <v>534</v>
      </c>
      <c r="AX391" s="11">
        <v>1396</v>
      </c>
      <c r="AY391" s="11">
        <v>846</v>
      </c>
      <c r="AZ391" s="11">
        <v>1280</v>
      </c>
      <c r="BA391" s="11">
        <v>11147</v>
      </c>
      <c r="BB391" s="11">
        <v>1016</v>
      </c>
      <c r="BC391" s="11">
        <v>1120</v>
      </c>
      <c r="BD391" s="11">
        <v>4757</v>
      </c>
      <c r="BE391" s="11">
        <v>20280</v>
      </c>
      <c r="BF391" s="11">
        <v>766</v>
      </c>
      <c r="BG391" s="11">
        <v>612</v>
      </c>
      <c r="BH391" s="11">
        <v>8912</v>
      </c>
      <c r="BI391" s="11">
        <v>10</v>
      </c>
      <c r="BJ391" s="11">
        <v>10</v>
      </c>
      <c r="BK391" s="11">
        <v>8</v>
      </c>
      <c r="BL391" s="11">
        <v>12</v>
      </c>
      <c r="BM391" s="11">
        <v>9</v>
      </c>
      <c r="BN391" s="11">
        <v>10</v>
      </c>
      <c r="BO391" s="11">
        <v>12</v>
      </c>
      <c r="BP391" s="11">
        <v>11</v>
      </c>
      <c r="BQ391" s="11">
        <v>10</v>
      </c>
      <c r="BR391" s="11">
        <v>11</v>
      </c>
      <c r="BS391" s="11">
        <v>10</v>
      </c>
      <c r="BT391" s="11">
        <v>15</v>
      </c>
      <c r="BU391" s="11">
        <v>23</v>
      </c>
      <c r="BV391" s="11">
        <v>3</v>
      </c>
      <c r="BW391" s="11">
        <v>3</v>
      </c>
      <c r="BX391" s="11">
        <v>4</v>
      </c>
      <c r="BY391" s="11">
        <v>2</v>
      </c>
      <c r="BZ391" s="11">
        <v>6</v>
      </c>
      <c r="CA391" s="11">
        <v>15</v>
      </c>
      <c r="CB391" s="11">
        <v>3</v>
      </c>
      <c r="CC391" s="11">
        <v>3</v>
      </c>
      <c r="CD391" s="11">
        <v>17</v>
      </c>
      <c r="CE391" s="11">
        <v>12</v>
      </c>
      <c r="CF391" s="11">
        <v>2</v>
      </c>
      <c r="CG391" s="11">
        <v>3</v>
      </c>
      <c r="CH391" s="11">
        <v>2</v>
      </c>
      <c r="CI391" s="11" t="s">
        <v>158</v>
      </c>
      <c r="CJ391" s="11" t="s">
        <v>158</v>
      </c>
      <c r="CK391" s="11" t="s">
        <v>158</v>
      </c>
      <c r="CL391" s="11" t="s">
        <v>158</v>
      </c>
      <c r="CM391" s="11" t="s">
        <v>158</v>
      </c>
      <c r="CN391" s="11" t="s">
        <v>158</v>
      </c>
      <c r="CO391" s="11" t="s">
        <v>158</v>
      </c>
      <c r="CP391" s="11" t="s">
        <v>158</v>
      </c>
      <c r="CQ391" s="11" t="s">
        <v>158</v>
      </c>
      <c r="CR391" s="11" t="s">
        <v>158</v>
      </c>
      <c r="CS391" s="11" t="s">
        <v>158</v>
      </c>
      <c r="CT391" s="11" t="s">
        <v>158</v>
      </c>
      <c r="CU391" s="11" t="s">
        <v>158</v>
      </c>
      <c r="CV391" s="11" t="s">
        <v>154</v>
      </c>
      <c r="CW391" s="11" t="s">
        <v>154</v>
      </c>
      <c r="CX391" s="11" t="s">
        <v>154</v>
      </c>
      <c r="CY391" s="11" t="s">
        <v>154</v>
      </c>
      <c r="CZ391" s="11" t="s">
        <v>154</v>
      </c>
      <c r="DA391" s="11" t="s">
        <v>154</v>
      </c>
      <c r="DB391" s="11" t="s">
        <v>154</v>
      </c>
      <c r="DC391" s="11" t="s">
        <v>154</v>
      </c>
      <c r="DD391" s="11" t="s">
        <v>154</v>
      </c>
      <c r="DE391" s="11" t="s">
        <v>154</v>
      </c>
      <c r="DF391" s="11" t="s">
        <v>154</v>
      </c>
      <c r="DG391" s="11" t="s">
        <v>154</v>
      </c>
      <c r="DH391" s="11" t="s">
        <v>154</v>
      </c>
      <c r="DI391" s="11" t="s">
        <v>157</v>
      </c>
      <c r="DJ391" s="11" t="s">
        <v>157</v>
      </c>
      <c r="DK391" s="11" t="s">
        <v>157</v>
      </c>
      <c r="DL391" s="11" t="s">
        <v>157</v>
      </c>
      <c r="DM391" s="11" t="s">
        <v>157</v>
      </c>
      <c r="DN391" s="11" t="s">
        <v>157</v>
      </c>
      <c r="DO391" s="11" t="s">
        <v>157</v>
      </c>
      <c r="DP391" s="11" t="s">
        <v>157</v>
      </c>
      <c r="DQ391" s="11" t="s">
        <v>157</v>
      </c>
      <c r="DR391" s="11" t="s">
        <v>157</v>
      </c>
      <c r="DS391" s="11" t="s">
        <v>157</v>
      </c>
      <c r="DT391" s="11" t="s">
        <v>157</v>
      </c>
      <c r="DU391" s="11" t="s">
        <v>157</v>
      </c>
      <c r="DV391" s="11" t="b">
        <v>1</v>
      </c>
      <c r="DW391" s="11" t="b">
        <v>1</v>
      </c>
      <c r="DX391" s="11" t="b">
        <v>1</v>
      </c>
      <c r="DY391" s="11" t="b">
        <v>1</v>
      </c>
      <c r="DZ391" s="11" t="b">
        <v>1</v>
      </c>
      <c r="EA391" s="11" t="b">
        <v>1</v>
      </c>
      <c r="EB391" s="11" t="b">
        <v>1</v>
      </c>
      <c r="EC391" s="11" t="b">
        <v>1</v>
      </c>
      <c r="ED391" s="11" t="b">
        <v>1</v>
      </c>
      <c r="EE391" s="11" t="b">
        <v>1</v>
      </c>
      <c r="EF391" s="11" t="b">
        <v>1</v>
      </c>
      <c r="EG391" s="11" t="b">
        <v>1</v>
      </c>
      <c r="EH391" s="11" t="b">
        <v>1</v>
      </c>
      <c r="EI391" s="11">
        <v>3.5541999999999997E-2</v>
      </c>
      <c r="EJ391" s="11">
        <v>3.0284999999999999E-2</v>
      </c>
      <c r="EK391" s="11">
        <v>2.9232000000000001E-2</v>
      </c>
      <c r="EL391" s="11">
        <v>3.0554000000000001E-2</v>
      </c>
      <c r="EM391" s="11">
        <v>0.24043800000000001</v>
      </c>
      <c r="EN391" s="11">
        <v>2.8951000000000001E-2</v>
      </c>
      <c r="EO391" s="11">
        <v>4.2536999999999998E-2</v>
      </c>
      <c r="EP391" s="11">
        <v>3.8167E-2</v>
      </c>
      <c r="EQ391" s="11">
        <v>3.4265999999999998E-2</v>
      </c>
      <c r="ER391" s="11">
        <v>3.2903000000000002E-2</v>
      </c>
      <c r="ES391" s="11">
        <v>5.2451999999999999E-2</v>
      </c>
      <c r="ET391" s="11">
        <v>4.0728E-2</v>
      </c>
      <c r="EU391" s="11">
        <v>0.51124199999999997</v>
      </c>
      <c r="EV391" s="11" t="s">
        <v>230</v>
      </c>
      <c r="EW391" s="11" t="s">
        <v>342</v>
      </c>
    </row>
    <row r="392" spans="1:153" ht="12.75" x14ac:dyDescent="0.2">
      <c r="A392" s="11"/>
      <c r="B392" s="11">
        <v>38364620</v>
      </c>
      <c r="C392" s="11">
        <v>51170.806249999601</v>
      </c>
      <c r="D392" s="11" t="s">
        <v>153</v>
      </c>
      <c r="E392" s="11">
        <v>345600</v>
      </c>
      <c r="F392" s="11">
        <v>45697182</v>
      </c>
      <c r="G392" s="11">
        <v>47570.4826388894</v>
      </c>
      <c r="H392" s="11">
        <v>47235.227083332698</v>
      </c>
      <c r="I392" s="11">
        <v>112078</v>
      </c>
      <c r="J392" s="11">
        <v>1</v>
      </c>
      <c r="K392" s="11">
        <v>34</v>
      </c>
      <c r="L392" s="11">
        <v>22354</v>
      </c>
      <c r="M392" s="11">
        <v>131</v>
      </c>
      <c r="N392" s="11">
        <v>130</v>
      </c>
      <c r="O392" s="11">
        <v>92</v>
      </c>
      <c r="P392" s="11">
        <v>99.23</v>
      </c>
      <c r="Q392" s="11">
        <v>2305</v>
      </c>
      <c r="R392" s="11" t="s">
        <v>154</v>
      </c>
      <c r="S392" s="11" t="s">
        <v>155</v>
      </c>
      <c r="T392" s="11" t="s">
        <v>156</v>
      </c>
      <c r="U392" s="11">
        <v>7</v>
      </c>
      <c r="V392" s="11" t="s">
        <v>154</v>
      </c>
      <c r="W392" s="11" t="s">
        <v>157</v>
      </c>
      <c r="X392" s="11"/>
      <c r="Y392" s="11">
        <v>10</v>
      </c>
      <c r="Z392" s="11">
        <v>10</v>
      </c>
      <c r="AA392" s="11">
        <v>10</v>
      </c>
      <c r="AB392" s="11">
        <v>10</v>
      </c>
      <c r="AC392" s="11">
        <v>10</v>
      </c>
      <c r="AD392" s="11">
        <v>10</v>
      </c>
      <c r="AE392" s="11">
        <v>10</v>
      </c>
      <c r="AF392" s="11">
        <v>10</v>
      </c>
      <c r="AG392" s="11">
        <v>10</v>
      </c>
      <c r="AH392" s="11">
        <v>10</v>
      </c>
      <c r="AI392" s="11">
        <v>10</v>
      </c>
      <c r="AJ392" s="11">
        <v>10</v>
      </c>
      <c r="AK392" s="11">
        <v>10</v>
      </c>
      <c r="AL392" s="11">
        <v>120</v>
      </c>
      <c r="AM392" s="11">
        <v>60</v>
      </c>
      <c r="AN392" s="11">
        <v>10</v>
      </c>
      <c r="AO392" s="11">
        <v>120</v>
      </c>
      <c r="AP392" s="11">
        <v>60</v>
      </c>
      <c r="AQ392" s="11">
        <v>40</v>
      </c>
      <c r="AR392" s="11">
        <v>0</v>
      </c>
      <c r="AS392" s="11">
        <v>130</v>
      </c>
      <c r="AT392" s="11">
        <v>671</v>
      </c>
      <c r="AU392" s="11">
        <v>404</v>
      </c>
      <c r="AV392" s="11">
        <v>970</v>
      </c>
      <c r="AW392" s="11">
        <v>1274</v>
      </c>
      <c r="AX392" s="11">
        <v>1741</v>
      </c>
      <c r="AY392" s="11">
        <v>800</v>
      </c>
      <c r="AZ392" s="11">
        <v>1388</v>
      </c>
      <c r="BA392" s="11">
        <v>1563</v>
      </c>
      <c r="BB392" s="11">
        <v>15421</v>
      </c>
      <c r="BC392" s="11">
        <v>3952</v>
      </c>
      <c r="BD392" s="11">
        <v>695</v>
      </c>
      <c r="BE392" s="11">
        <v>78838</v>
      </c>
      <c r="BF392" s="11">
        <v>1088</v>
      </c>
      <c r="BG392" s="11">
        <v>5</v>
      </c>
      <c r="BH392" s="11">
        <v>10</v>
      </c>
      <c r="BI392" s="11">
        <v>10</v>
      </c>
      <c r="BJ392" s="11">
        <v>11</v>
      </c>
      <c r="BK392" s="11">
        <v>11</v>
      </c>
      <c r="BL392" s="11">
        <v>11</v>
      </c>
      <c r="BM392" s="11">
        <v>12</v>
      </c>
      <c r="BN392" s="11">
        <v>11</v>
      </c>
      <c r="BO392" s="11">
        <v>9</v>
      </c>
      <c r="BP392" s="11">
        <v>8</v>
      </c>
      <c r="BQ392" s="11">
        <v>11</v>
      </c>
      <c r="BR392" s="11">
        <v>19</v>
      </c>
      <c r="BS392" s="11">
        <v>24</v>
      </c>
      <c r="BT392" s="11">
        <v>4</v>
      </c>
      <c r="BU392" s="11">
        <v>2</v>
      </c>
      <c r="BV392" s="11">
        <v>2</v>
      </c>
      <c r="BW392" s="11">
        <v>7</v>
      </c>
      <c r="BX392" s="11">
        <v>12</v>
      </c>
      <c r="BY392" s="11">
        <v>3</v>
      </c>
      <c r="BZ392" s="11">
        <v>3</v>
      </c>
      <c r="CA392" s="11">
        <v>3</v>
      </c>
      <c r="CB392" s="11">
        <v>3</v>
      </c>
      <c r="CC392" s="11">
        <v>8</v>
      </c>
      <c r="CD392" s="11">
        <v>2</v>
      </c>
      <c r="CE392" s="11">
        <v>8</v>
      </c>
      <c r="CF392" s="11">
        <v>4</v>
      </c>
      <c r="CG392" s="11">
        <v>3</v>
      </c>
      <c r="CH392" s="11">
        <v>3</v>
      </c>
      <c r="CI392" s="11" t="s">
        <v>158</v>
      </c>
      <c r="CJ392" s="11" t="s">
        <v>158</v>
      </c>
      <c r="CK392" s="11" t="s">
        <v>158</v>
      </c>
      <c r="CL392" s="11" t="s">
        <v>158</v>
      </c>
      <c r="CM392" s="11" t="s">
        <v>158</v>
      </c>
      <c r="CN392" s="11" t="s">
        <v>158</v>
      </c>
      <c r="CO392" s="11" t="s">
        <v>158</v>
      </c>
      <c r="CP392" s="11" t="s">
        <v>158</v>
      </c>
      <c r="CQ392" s="11" t="s">
        <v>158</v>
      </c>
      <c r="CR392" s="11" t="s">
        <v>158</v>
      </c>
      <c r="CS392" s="11" t="s">
        <v>158</v>
      </c>
      <c r="CT392" s="11" t="s">
        <v>154</v>
      </c>
      <c r="CU392" s="11" t="s">
        <v>154</v>
      </c>
      <c r="CV392" s="11" t="s">
        <v>154</v>
      </c>
      <c r="CW392" s="11" t="s">
        <v>154</v>
      </c>
      <c r="CX392" s="11" t="s">
        <v>154</v>
      </c>
      <c r="CY392" s="11" t="s">
        <v>154</v>
      </c>
      <c r="CZ392" s="11" t="s">
        <v>154</v>
      </c>
      <c r="DA392" s="11" t="s">
        <v>154</v>
      </c>
      <c r="DB392" s="11" t="s">
        <v>154</v>
      </c>
      <c r="DC392" s="11" t="s">
        <v>154</v>
      </c>
      <c r="DD392" s="11" t="s">
        <v>154</v>
      </c>
      <c r="DE392" s="11" t="s">
        <v>154</v>
      </c>
      <c r="DF392" s="11" t="s">
        <v>154</v>
      </c>
      <c r="DG392" s="11" t="s">
        <v>157</v>
      </c>
      <c r="DH392" s="11" t="s">
        <v>157</v>
      </c>
      <c r="DI392" s="11" t="s">
        <v>157</v>
      </c>
      <c r="DJ392" s="11" t="s">
        <v>157</v>
      </c>
      <c r="DK392" s="11" t="s">
        <v>157</v>
      </c>
      <c r="DL392" s="11" t="s">
        <v>157</v>
      </c>
      <c r="DM392" s="11" t="s">
        <v>157</v>
      </c>
      <c r="DN392" s="11" t="s">
        <v>157</v>
      </c>
      <c r="DO392" s="11" t="s">
        <v>157</v>
      </c>
      <c r="DP392" s="11" t="s">
        <v>157</v>
      </c>
      <c r="DQ392" s="11" t="s">
        <v>157</v>
      </c>
      <c r="DR392" s="11" t="s">
        <v>157</v>
      </c>
      <c r="DS392" s="11" t="s">
        <v>157</v>
      </c>
      <c r="DT392" s="11" t="b">
        <v>1</v>
      </c>
      <c r="DU392" s="11" t="b">
        <v>1</v>
      </c>
      <c r="DV392" s="11" t="b">
        <v>1</v>
      </c>
      <c r="DW392" s="11" t="b">
        <v>1</v>
      </c>
      <c r="DX392" s="11" t="b">
        <v>1</v>
      </c>
      <c r="DY392" s="11" t="b">
        <v>1</v>
      </c>
      <c r="DZ392" s="11" t="b">
        <v>1</v>
      </c>
      <c r="EA392" s="11" t="b">
        <v>1</v>
      </c>
      <c r="EB392" s="11" t="b">
        <v>1</v>
      </c>
      <c r="EC392" s="11" t="b">
        <v>1</v>
      </c>
      <c r="ED392" s="11" t="b">
        <v>1</v>
      </c>
      <c r="EE392" s="11" t="b">
        <v>1</v>
      </c>
      <c r="EF392" s="11" t="b">
        <v>1</v>
      </c>
      <c r="EG392" s="11">
        <v>2.6557000000000001E-2</v>
      </c>
      <c r="EH392" s="11">
        <v>2.9947000000000001E-2</v>
      </c>
      <c r="EI392" s="11">
        <v>4.0285000000000001E-2</v>
      </c>
      <c r="EJ392" s="11">
        <v>0.16527500000000001</v>
      </c>
      <c r="EK392" s="11">
        <v>2.9080000000000002E-2</v>
      </c>
      <c r="EL392" s="11">
        <v>3.3736000000000002E-2</v>
      </c>
      <c r="EM392" s="11">
        <v>3.3152000000000001E-2</v>
      </c>
      <c r="EN392" s="11">
        <v>3.0821999999999999E-2</v>
      </c>
      <c r="EO392" s="11">
        <v>3.9234999999999999E-2</v>
      </c>
      <c r="EP392" s="11">
        <v>3.8203000000000001E-2</v>
      </c>
      <c r="EQ392" s="11">
        <v>4.0126000000000002E-2</v>
      </c>
      <c r="ER392" s="11">
        <v>4.1993000000000003E-2</v>
      </c>
      <c r="ES392" s="11">
        <v>3.3884999999999998E-2</v>
      </c>
      <c r="ET392" s="11">
        <v>3.8203000000000001E-2</v>
      </c>
      <c r="EU392" s="11">
        <v>4.0126000000000002E-2</v>
      </c>
      <c r="EV392" s="11" t="s">
        <v>385</v>
      </c>
      <c r="EW392" s="11" t="s">
        <v>248</v>
      </c>
    </row>
    <row r="393" spans="1:153" ht="12.75" x14ac:dyDescent="0.2">
      <c r="A393" s="11"/>
      <c r="B393" s="11">
        <v>73848150</v>
      </c>
      <c r="C393" s="11">
        <v>45183.195833333302</v>
      </c>
      <c r="D393" s="11" t="s">
        <v>153</v>
      </c>
      <c r="E393" s="11">
        <v>345600</v>
      </c>
      <c r="F393" s="11">
        <v>77824656</v>
      </c>
      <c r="G393" s="11">
        <v>55437.160416668601</v>
      </c>
      <c r="H393" s="11">
        <v>54180.432638886399</v>
      </c>
      <c r="I393" s="11">
        <v>163427</v>
      </c>
      <c r="J393" s="11">
        <v>1</v>
      </c>
      <c r="K393" s="11">
        <v>32</v>
      </c>
      <c r="L393" s="11">
        <v>4045</v>
      </c>
      <c r="M393" s="11">
        <v>131</v>
      </c>
      <c r="N393" s="11">
        <v>131</v>
      </c>
      <c r="O393" s="11">
        <v>92</v>
      </c>
      <c r="P393" s="11">
        <v>100</v>
      </c>
      <c r="Q393" s="11">
        <v>136345</v>
      </c>
      <c r="R393" s="11" t="s">
        <v>154</v>
      </c>
      <c r="S393" s="11" t="s">
        <v>155</v>
      </c>
      <c r="T393" s="11" t="s">
        <v>208</v>
      </c>
      <c r="U393" s="11">
        <v>12</v>
      </c>
      <c r="V393" s="11" t="s">
        <v>154</v>
      </c>
      <c r="W393" s="11" t="s">
        <v>157</v>
      </c>
      <c r="X393" s="11"/>
      <c r="Y393" s="11">
        <v>1</v>
      </c>
      <c r="Z393" s="11">
        <v>10</v>
      </c>
      <c r="AA393" s="11">
        <v>10</v>
      </c>
      <c r="AB393" s="11">
        <v>10</v>
      </c>
      <c r="AC393" s="11">
        <v>10</v>
      </c>
      <c r="AD393" s="11">
        <v>10</v>
      </c>
      <c r="AE393" s="11">
        <v>10</v>
      </c>
      <c r="AF393" s="11">
        <v>10</v>
      </c>
      <c r="AG393" s="11">
        <v>10</v>
      </c>
      <c r="AH393" s="11">
        <v>10</v>
      </c>
      <c r="AI393" s="11">
        <v>10</v>
      </c>
      <c r="AJ393" s="11">
        <v>10</v>
      </c>
      <c r="AK393" s="11">
        <v>10</v>
      </c>
      <c r="AL393" s="11">
        <v>10</v>
      </c>
      <c r="AM393" s="11">
        <v>121</v>
      </c>
      <c r="AN393" s="11">
        <v>60</v>
      </c>
      <c r="AO393" s="11">
        <v>10</v>
      </c>
      <c r="AP393" s="11">
        <v>120</v>
      </c>
      <c r="AQ393" s="11">
        <v>60</v>
      </c>
      <c r="AR393" s="11">
        <v>40</v>
      </c>
      <c r="AS393" s="11">
        <v>1</v>
      </c>
      <c r="AT393" s="11">
        <v>130</v>
      </c>
      <c r="AU393" s="11">
        <v>234</v>
      </c>
      <c r="AV393" s="11">
        <v>967</v>
      </c>
      <c r="AW393" s="11">
        <v>1146</v>
      </c>
      <c r="AX393" s="11">
        <v>1432</v>
      </c>
      <c r="AY393" s="11">
        <v>1067</v>
      </c>
      <c r="AZ393" s="11">
        <v>2843</v>
      </c>
      <c r="BA393" s="11">
        <v>4411</v>
      </c>
      <c r="BB393" s="11">
        <v>3134</v>
      </c>
      <c r="BC393" s="11">
        <v>678</v>
      </c>
      <c r="BD393" s="11">
        <v>330</v>
      </c>
      <c r="BE393" s="11">
        <v>1302</v>
      </c>
      <c r="BF393" s="11">
        <v>1053</v>
      </c>
      <c r="BG393" s="11">
        <v>3878</v>
      </c>
      <c r="BH393" s="11">
        <v>2092</v>
      </c>
      <c r="BI393" s="11">
        <v>6</v>
      </c>
      <c r="BJ393" s="11">
        <v>6</v>
      </c>
      <c r="BK393" s="11">
        <v>9</v>
      </c>
      <c r="BL393" s="11">
        <v>12</v>
      </c>
      <c r="BM393" s="11">
        <v>4</v>
      </c>
      <c r="BN393" s="11">
        <v>6</v>
      </c>
      <c r="BO393" s="11">
        <v>13</v>
      </c>
      <c r="BP393" s="11">
        <v>7</v>
      </c>
      <c r="BQ393" s="11">
        <v>6</v>
      </c>
      <c r="BR393" s="11">
        <v>11</v>
      </c>
      <c r="BS393" s="11">
        <v>9</v>
      </c>
      <c r="BT393" s="11">
        <v>20</v>
      </c>
      <c r="BU393" s="11">
        <v>21</v>
      </c>
      <c r="BV393" s="11">
        <v>18</v>
      </c>
      <c r="BW393" s="11">
        <v>22</v>
      </c>
      <c r="BX393" s="11">
        <v>28</v>
      </c>
      <c r="BY393" s="11">
        <v>21</v>
      </c>
      <c r="BZ393" s="11">
        <v>32</v>
      </c>
      <c r="CA393" s="11">
        <v>63</v>
      </c>
      <c r="CB393" s="11">
        <v>41</v>
      </c>
      <c r="CC393" s="11">
        <v>17</v>
      </c>
      <c r="CD393" s="11">
        <v>12</v>
      </c>
      <c r="CE393" s="11">
        <v>23</v>
      </c>
      <c r="CF393" s="11">
        <v>17</v>
      </c>
      <c r="CG393" s="11">
        <v>24</v>
      </c>
      <c r="CH393" s="11">
        <v>20</v>
      </c>
      <c r="CI393" s="11" t="s">
        <v>158</v>
      </c>
      <c r="CJ393" s="11" t="s">
        <v>158</v>
      </c>
      <c r="CK393" s="11" t="s">
        <v>158</v>
      </c>
      <c r="CL393" s="11" t="s">
        <v>158</v>
      </c>
      <c r="CM393" s="11" t="s">
        <v>158</v>
      </c>
      <c r="CN393" s="11" t="s">
        <v>158</v>
      </c>
      <c r="CO393" s="11" t="s">
        <v>158</v>
      </c>
      <c r="CP393" s="11" t="s">
        <v>158</v>
      </c>
      <c r="CQ393" s="11" t="s">
        <v>158</v>
      </c>
      <c r="CR393" s="11" t="s">
        <v>158</v>
      </c>
      <c r="CS393" s="11" t="s">
        <v>158</v>
      </c>
      <c r="CT393" s="11" t="s">
        <v>158</v>
      </c>
      <c r="CU393" s="11" t="s">
        <v>158</v>
      </c>
      <c r="CV393" s="11" t="s">
        <v>154</v>
      </c>
      <c r="CW393" s="11" t="s">
        <v>154</v>
      </c>
      <c r="CX393" s="11" t="s">
        <v>154</v>
      </c>
      <c r="CY393" s="11" t="s">
        <v>154</v>
      </c>
      <c r="CZ393" s="11" t="s">
        <v>154</v>
      </c>
      <c r="DA393" s="11" t="s">
        <v>154</v>
      </c>
      <c r="DB393" s="11" t="s">
        <v>154</v>
      </c>
      <c r="DC393" s="11" t="s">
        <v>154</v>
      </c>
      <c r="DD393" s="11" t="s">
        <v>154</v>
      </c>
      <c r="DE393" s="11" t="s">
        <v>154</v>
      </c>
      <c r="DF393" s="11" t="s">
        <v>154</v>
      </c>
      <c r="DG393" s="11" t="s">
        <v>154</v>
      </c>
      <c r="DH393" s="11" t="s">
        <v>154</v>
      </c>
      <c r="DI393" s="11" t="s">
        <v>157</v>
      </c>
      <c r="DJ393" s="11" t="s">
        <v>157</v>
      </c>
      <c r="DK393" s="11" t="s">
        <v>157</v>
      </c>
      <c r="DL393" s="11" t="s">
        <v>157</v>
      </c>
      <c r="DM393" s="11" t="s">
        <v>157</v>
      </c>
      <c r="DN393" s="11" t="s">
        <v>157</v>
      </c>
      <c r="DO393" s="11" t="s">
        <v>157</v>
      </c>
      <c r="DP393" s="11" t="s">
        <v>157</v>
      </c>
      <c r="DQ393" s="11" t="s">
        <v>157</v>
      </c>
      <c r="DR393" s="11" t="s">
        <v>157</v>
      </c>
      <c r="DS393" s="11" t="s">
        <v>157</v>
      </c>
      <c r="DT393" s="11" t="s">
        <v>157</v>
      </c>
      <c r="DU393" s="11" t="s">
        <v>157</v>
      </c>
      <c r="DV393" s="11" t="b">
        <v>1</v>
      </c>
      <c r="DW393" s="11" t="b">
        <v>1</v>
      </c>
      <c r="DX393" s="11" t="b">
        <v>1</v>
      </c>
      <c r="DY393" s="11" t="b">
        <v>1</v>
      </c>
      <c r="DZ393" s="11" t="b">
        <v>1</v>
      </c>
      <c r="EA393" s="11" t="b">
        <v>1</v>
      </c>
      <c r="EB393" s="11" t="b">
        <v>1</v>
      </c>
      <c r="EC393" s="11" t="b">
        <v>1</v>
      </c>
      <c r="ED393" s="11" t="b">
        <v>1</v>
      </c>
      <c r="EE393" s="11" t="b">
        <v>1</v>
      </c>
      <c r="EF393" s="11" t="b">
        <v>1</v>
      </c>
      <c r="EG393" s="11" t="b">
        <v>1</v>
      </c>
      <c r="EH393" s="11" t="b">
        <v>1</v>
      </c>
      <c r="EI393" s="11">
        <v>1.2393E-2</v>
      </c>
      <c r="EJ393" s="11">
        <v>2.0338999999999999E-2</v>
      </c>
      <c r="EK393" s="11">
        <v>2.8421999999999999E-2</v>
      </c>
      <c r="EL393" s="11">
        <v>3.0946000000000001E-2</v>
      </c>
      <c r="EM393" s="11">
        <v>6.0510000000000001E-2</v>
      </c>
      <c r="EN393" s="11">
        <v>2.7036000000000001E-2</v>
      </c>
      <c r="EO393" s="11">
        <v>4.5067999999999997E-2</v>
      </c>
      <c r="EP393" s="11">
        <v>3.8205000000000003E-2</v>
      </c>
      <c r="EQ393" s="11">
        <v>3.9656999999999998E-2</v>
      </c>
      <c r="ER393" s="11">
        <v>3.8289999999999998E-2</v>
      </c>
      <c r="ES393" s="11">
        <v>1.8435E-2</v>
      </c>
      <c r="ET393" s="11">
        <v>3.8714999999999999E-2</v>
      </c>
      <c r="EU393" s="11">
        <v>9.4978999999999994E-2</v>
      </c>
      <c r="EV393" s="11" t="s">
        <v>524</v>
      </c>
      <c r="EW393" s="11" t="s">
        <v>525</v>
      </c>
    </row>
    <row r="394" spans="1:153" ht="12.75" x14ac:dyDescent="0.2">
      <c r="A394" s="11"/>
      <c r="B394" s="11">
        <v>66853408</v>
      </c>
      <c r="C394" s="11">
        <v>47595.786111111003</v>
      </c>
      <c r="D394" s="11" t="s">
        <v>153</v>
      </c>
      <c r="E394" s="11">
        <v>345600</v>
      </c>
      <c r="F394" s="11">
        <v>73032420</v>
      </c>
      <c r="G394" s="11">
        <v>52406.884027779197</v>
      </c>
      <c r="H394" s="11">
        <v>51505.111111109298</v>
      </c>
      <c r="I394" s="11">
        <v>159843</v>
      </c>
      <c r="J394" s="11">
        <v>1</v>
      </c>
      <c r="K394" s="11">
        <v>152</v>
      </c>
      <c r="L394" s="11">
        <v>127413</v>
      </c>
      <c r="M394" s="11">
        <v>131</v>
      </c>
      <c r="N394" s="11">
        <v>131</v>
      </c>
      <c r="O394" s="11">
        <v>92</v>
      </c>
      <c r="P394" s="11">
        <v>100</v>
      </c>
      <c r="Q394" s="11">
        <v>79218</v>
      </c>
      <c r="R394" s="11" t="s">
        <v>154</v>
      </c>
      <c r="S394" s="11" t="s">
        <v>155</v>
      </c>
      <c r="T394" s="11" t="s">
        <v>208</v>
      </c>
      <c r="U394" s="11">
        <v>10</v>
      </c>
      <c r="V394" s="11" t="s">
        <v>154</v>
      </c>
      <c r="W394" s="11" t="s">
        <v>157</v>
      </c>
      <c r="X394" s="11"/>
      <c r="Y394" s="11">
        <v>1</v>
      </c>
      <c r="Z394" s="11">
        <v>10</v>
      </c>
      <c r="AA394" s="11">
        <v>10</v>
      </c>
      <c r="AB394" s="11">
        <v>10</v>
      </c>
      <c r="AC394" s="11">
        <v>10</v>
      </c>
      <c r="AD394" s="11">
        <v>10</v>
      </c>
      <c r="AE394" s="11">
        <v>10</v>
      </c>
      <c r="AF394" s="11">
        <v>10</v>
      </c>
      <c r="AG394" s="11">
        <v>10</v>
      </c>
      <c r="AH394" s="11">
        <v>10</v>
      </c>
      <c r="AI394" s="11">
        <v>10</v>
      </c>
      <c r="AJ394" s="11">
        <v>10</v>
      </c>
      <c r="AK394" s="11">
        <v>10</v>
      </c>
      <c r="AL394" s="11">
        <v>10</v>
      </c>
      <c r="AM394" s="11">
        <v>121</v>
      </c>
      <c r="AN394" s="11">
        <v>60</v>
      </c>
      <c r="AO394" s="11">
        <v>10</v>
      </c>
      <c r="AP394" s="11">
        <v>120</v>
      </c>
      <c r="AQ394" s="11">
        <v>60</v>
      </c>
      <c r="AR394" s="11">
        <v>40</v>
      </c>
      <c r="AS394" s="11">
        <v>1</v>
      </c>
      <c r="AT394" s="11">
        <v>130</v>
      </c>
      <c r="AU394" s="11">
        <v>312</v>
      </c>
      <c r="AV394" s="11">
        <v>3599</v>
      </c>
      <c r="AW394" s="11">
        <v>823</v>
      </c>
      <c r="AX394" s="11">
        <v>904</v>
      </c>
      <c r="AY394" s="11">
        <v>4854</v>
      </c>
      <c r="AZ394" s="11">
        <v>2825</v>
      </c>
      <c r="BA394" s="11">
        <v>7005</v>
      </c>
      <c r="BB394" s="11">
        <v>6745</v>
      </c>
      <c r="BC394" s="11">
        <v>1350</v>
      </c>
      <c r="BD394" s="11">
        <v>2273</v>
      </c>
      <c r="BE394" s="11">
        <v>3289</v>
      </c>
      <c r="BF394" s="11">
        <v>14586</v>
      </c>
      <c r="BG394" s="11">
        <v>5479</v>
      </c>
      <c r="BH394" s="11">
        <v>26132</v>
      </c>
      <c r="BI394" s="11">
        <v>14</v>
      </c>
      <c r="BJ394" s="11">
        <v>14</v>
      </c>
      <c r="BK394" s="11">
        <v>10</v>
      </c>
      <c r="BL394" s="11">
        <v>17</v>
      </c>
      <c r="BM394" s="11">
        <v>12</v>
      </c>
      <c r="BN394" s="11">
        <v>13</v>
      </c>
      <c r="BO394" s="11">
        <v>19</v>
      </c>
      <c r="BP394" s="11">
        <v>17</v>
      </c>
      <c r="BQ394" s="11">
        <v>14</v>
      </c>
      <c r="BR394" s="11">
        <v>13</v>
      </c>
      <c r="BS394" s="11">
        <v>18</v>
      </c>
      <c r="BT394" s="11">
        <v>24</v>
      </c>
      <c r="BU394" s="11">
        <v>32</v>
      </c>
      <c r="BV394" s="11">
        <v>13</v>
      </c>
      <c r="BW394" s="11">
        <v>11</v>
      </c>
      <c r="BX394" s="11">
        <v>8</v>
      </c>
      <c r="BY394" s="11">
        <v>9</v>
      </c>
      <c r="BZ394" s="11">
        <v>7</v>
      </c>
      <c r="CA394" s="11">
        <v>8</v>
      </c>
      <c r="CB394" s="11">
        <v>21</v>
      </c>
      <c r="CC394" s="11">
        <v>3</v>
      </c>
      <c r="CD394" s="11">
        <v>6</v>
      </c>
      <c r="CE394" s="11">
        <v>17</v>
      </c>
      <c r="CF394" s="11">
        <v>30</v>
      </c>
      <c r="CG394" s="11">
        <v>7</v>
      </c>
      <c r="CH394" s="11">
        <v>6</v>
      </c>
      <c r="CI394" s="11" t="s">
        <v>158</v>
      </c>
      <c r="CJ394" s="11" t="s">
        <v>158</v>
      </c>
      <c r="CK394" s="11" t="s">
        <v>158</v>
      </c>
      <c r="CL394" s="11" t="s">
        <v>158</v>
      </c>
      <c r="CM394" s="11" t="s">
        <v>158</v>
      </c>
      <c r="CN394" s="11" t="s">
        <v>158</v>
      </c>
      <c r="CO394" s="11" t="s">
        <v>158</v>
      </c>
      <c r="CP394" s="11" t="s">
        <v>158</v>
      </c>
      <c r="CQ394" s="11" t="s">
        <v>158</v>
      </c>
      <c r="CR394" s="11" t="s">
        <v>158</v>
      </c>
      <c r="CS394" s="11" t="s">
        <v>158</v>
      </c>
      <c r="CT394" s="11" t="s">
        <v>158</v>
      </c>
      <c r="CU394" s="11" t="s">
        <v>158</v>
      </c>
      <c r="CV394" s="11" t="s">
        <v>154</v>
      </c>
      <c r="CW394" s="11" t="s">
        <v>154</v>
      </c>
      <c r="CX394" s="11" t="s">
        <v>154</v>
      </c>
      <c r="CY394" s="11" t="s">
        <v>154</v>
      </c>
      <c r="CZ394" s="11" t="s">
        <v>154</v>
      </c>
      <c r="DA394" s="11" t="s">
        <v>154</v>
      </c>
      <c r="DB394" s="11" t="s">
        <v>154</v>
      </c>
      <c r="DC394" s="11" t="s">
        <v>154</v>
      </c>
      <c r="DD394" s="11" t="s">
        <v>154</v>
      </c>
      <c r="DE394" s="11" t="s">
        <v>154</v>
      </c>
      <c r="DF394" s="11" t="s">
        <v>154</v>
      </c>
      <c r="DG394" s="11" t="s">
        <v>154</v>
      </c>
      <c r="DH394" s="11" t="s">
        <v>154</v>
      </c>
      <c r="DI394" s="11" t="s">
        <v>157</v>
      </c>
      <c r="DJ394" s="11" t="s">
        <v>157</v>
      </c>
      <c r="DK394" s="11" t="s">
        <v>157</v>
      </c>
      <c r="DL394" s="11" t="s">
        <v>157</v>
      </c>
      <c r="DM394" s="11" t="s">
        <v>157</v>
      </c>
      <c r="DN394" s="11" t="s">
        <v>157</v>
      </c>
      <c r="DO394" s="11" t="s">
        <v>157</v>
      </c>
      <c r="DP394" s="11" t="s">
        <v>157</v>
      </c>
      <c r="DQ394" s="11" t="s">
        <v>157</v>
      </c>
      <c r="DR394" s="11" t="s">
        <v>157</v>
      </c>
      <c r="DS394" s="11" t="s">
        <v>157</v>
      </c>
      <c r="DT394" s="11" t="s">
        <v>157</v>
      </c>
      <c r="DU394" s="11" t="s">
        <v>157</v>
      </c>
      <c r="DV394" s="11" t="b">
        <v>1</v>
      </c>
      <c r="DW394" s="11" t="b">
        <v>1</v>
      </c>
      <c r="DX394" s="11" t="b">
        <v>1</v>
      </c>
      <c r="DY394" s="11" t="b">
        <v>1</v>
      </c>
      <c r="DZ394" s="11" t="b">
        <v>1</v>
      </c>
      <c r="EA394" s="11" t="b">
        <v>1</v>
      </c>
      <c r="EB394" s="11" t="b">
        <v>1</v>
      </c>
      <c r="EC394" s="11" t="b">
        <v>1</v>
      </c>
      <c r="ED394" s="11" t="b">
        <v>1</v>
      </c>
      <c r="EE394" s="11" t="b">
        <v>1</v>
      </c>
      <c r="EF394" s="11" t="b">
        <v>1</v>
      </c>
      <c r="EG394" s="11" t="b">
        <v>1</v>
      </c>
      <c r="EH394" s="11" t="b">
        <v>1</v>
      </c>
      <c r="EI394" s="11">
        <v>0.301205</v>
      </c>
      <c r="EJ394" s="11">
        <v>4.2481999999999999E-2</v>
      </c>
      <c r="EK394" s="11">
        <v>2.4067999999999999E-2</v>
      </c>
      <c r="EL394" s="11">
        <v>0.130499</v>
      </c>
      <c r="EM394" s="11">
        <v>0.101213</v>
      </c>
      <c r="EN394" s="11">
        <v>0.18837200000000001</v>
      </c>
      <c r="EO394" s="11">
        <v>0.19489000000000001</v>
      </c>
      <c r="EP394" s="11">
        <v>3.8268999999999997E-2</v>
      </c>
      <c r="EQ394" s="11">
        <v>6.7414000000000002E-2</v>
      </c>
      <c r="ER394" s="11">
        <v>2.8013E-2</v>
      </c>
      <c r="ES394" s="11">
        <v>5.1701999999999998E-2</v>
      </c>
      <c r="ET394" s="11">
        <v>0.11437899999999999</v>
      </c>
      <c r="EU394" s="11">
        <v>9.3979999999999994E-2</v>
      </c>
      <c r="EV394" s="11" t="s">
        <v>526</v>
      </c>
      <c r="EW394" s="11" t="s">
        <v>527</v>
      </c>
    </row>
    <row r="395" spans="1:153" ht="12.75" x14ac:dyDescent="0.2">
      <c r="A395" s="11"/>
      <c r="B395" s="11">
        <v>40830842</v>
      </c>
      <c r="C395" s="11">
        <v>54000.116666666101</v>
      </c>
      <c r="D395" s="11" t="s">
        <v>153</v>
      </c>
      <c r="E395" s="11">
        <v>345600</v>
      </c>
      <c r="F395" s="11">
        <v>48023062</v>
      </c>
      <c r="G395" s="11">
        <v>48453.477083334001</v>
      </c>
      <c r="H395" s="11">
        <v>48014.790972221301</v>
      </c>
      <c r="I395" s="11">
        <v>252795</v>
      </c>
      <c r="J395" s="11">
        <v>1</v>
      </c>
      <c r="K395" s="11">
        <v>0</v>
      </c>
      <c r="L395" s="11">
        <v>0</v>
      </c>
      <c r="M395" s="11">
        <v>131</v>
      </c>
      <c r="N395" s="11">
        <v>111</v>
      </c>
      <c r="O395" s="11">
        <v>92</v>
      </c>
      <c r="P395" s="11">
        <v>84.73</v>
      </c>
      <c r="Q395" s="11">
        <v>179910</v>
      </c>
      <c r="R395" s="11" t="s">
        <v>154</v>
      </c>
      <c r="S395" s="11" t="s">
        <v>155</v>
      </c>
      <c r="T395" s="11" t="s">
        <v>156</v>
      </c>
      <c r="U395" s="11">
        <v>0</v>
      </c>
      <c r="V395" s="11" t="s">
        <v>154</v>
      </c>
      <c r="W395" s="11" t="s">
        <v>157</v>
      </c>
      <c r="X395" s="11">
        <v>1</v>
      </c>
      <c r="Y395" s="11">
        <v>1</v>
      </c>
      <c r="Z395" s="11">
        <v>10</v>
      </c>
      <c r="AA395" s="11">
        <v>10</v>
      </c>
      <c r="AB395" s="11">
        <v>10</v>
      </c>
      <c r="AC395" s="11">
        <v>10</v>
      </c>
      <c r="AD395" s="11">
        <v>10</v>
      </c>
      <c r="AE395" s="11">
        <v>10</v>
      </c>
      <c r="AF395" s="11">
        <v>10</v>
      </c>
      <c r="AG395" s="11">
        <v>10</v>
      </c>
      <c r="AH395" s="11">
        <v>10</v>
      </c>
      <c r="AI395" s="11">
        <v>10</v>
      </c>
      <c r="AJ395" s="11">
        <v>10</v>
      </c>
      <c r="AK395" s="11">
        <v>0</v>
      </c>
      <c r="AL395" s="11">
        <v>0</v>
      </c>
      <c r="AM395" s="11">
        <v>101</v>
      </c>
      <c r="AN395" s="11">
        <v>60</v>
      </c>
      <c r="AO395" s="11">
        <v>0</v>
      </c>
      <c r="AP395" s="11">
        <v>110</v>
      </c>
      <c r="AQ395" s="11">
        <v>40</v>
      </c>
      <c r="AR395" s="11">
        <v>30</v>
      </c>
      <c r="AS395" s="11">
        <v>1</v>
      </c>
      <c r="AT395" s="11">
        <v>110</v>
      </c>
      <c r="AU395" s="11">
        <v>375</v>
      </c>
      <c r="AV395" s="11">
        <v>38311</v>
      </c>
      <c r="AW395" s="11">
        <v>1441</v>
      </c>
      <c r="AX395" s="11">
        <v>2402</v>
      </c>
      <c r="AY395" s="11">
        <v>2077</v>
      </c>
      <c r="AZ395" s="11">
        <v>1184</v>
      </c>
      <c r="BA395" s="11">
        <v>546</v>
      </c>
      <c r="BB395" s="11">
        <v>9316</v>
      </c>
      <c r="BC395" s="11">
        <v>8356</v>
      </c>
      <c r="BD395" s="11">
        <v>2367</v>
      </c>
      <c r="BE395" s="11">
        <v>1062</v>
      </c>
      <c r="BF395" s="11">
        <v>1447</v>
      </c>
      <c r="BG395" s="11">
        <v>2180</v>
      </c>
      <c r="BH395" s="11">
        <v>561</v>
      </c>
      <c r="BI395" s="11">
        <v>9</v>
      </c>
      <c r="BJ395" s="11">
        <v>9</v>
      </c>
      <c r="BK395" s="11">
        <v>11</v>
      </c>
      <c r="BL395" s="11">
        <v>11</v>
      </c>
      <c r="BM395" s="11">
        <v>8</v>
      </c>
      <c r="BN395" s="11">
        <v>9</v>
      </c>
      <c r="BO395" s="11">
        <v>12</v>
      </c>
      <c r="BP395" s="11">
        <v>10</v>
      </c>
      <c r="BQ395" s="11">
        <v>9</v>
      </c>
      <c r="BR395" s="11">
        <v>10</v>
      </c>
      <c r="BS395" s="11">
        <v>11</v>
      </c>
      <c r="BT395" s="11">
        <v>11</v>
      </c>
      <c r="BU395" s="11">
        <v>0</v>
      </c>
      <c r="BV395" s="11">
        <v>78</v>
      </c>
      <c r="BW395" s="11">
        <v>7</v>
      </c>
      <c r="BX395" s="11">
        <v>14</v>
      </c>
      <c r="BY395" s="11">
        <v>6</v>
      </c>
      <c r="BZ395" s="11">
        <v>2</v>
      </c>
      <c r="CA395" s="11">
        <v>3</v>
      </c>
      <c r="CB395" s="11">
        <v>34</v>
      </c>
      <c r="CC395" s="11">
        <v>80</v>
      </c>
      <c r="CD395" s="11">
        <v>6</v>
      </c>
      <c r="CE395" s="11">
        <v>11</v>
      </c>
      <c r="CF395" s="11">
        <v>3</v>
      </c>
      <c r="CG395" s="11">
        <v>4</v>
      </c>
      <c r="CH395" s="11">
        <v>0</v>
      </c>
      <c r="CI395" s="11" t="s">
        <v>158</v>
      </c>
      <c r="CJ395" s="11" t="s">
        <v>158</v>
      </c>
      <c r="CK395" s="11" t="s">
        <v>158</v>
      </c>
      <c r="CL395" s="11" t="s">
        <v>158</v>
      </c>
      <c r="CM395" s="11" t="s">
        <v>158</v>
      </c>
      <c r="CN395" s="11" t="s">
        <v>158</v>
      </c>
      <c r="CO395" s="11" t="s">
        <v>158</v>
      </c>
      <c r="CP395" s="11" t="s">
        <v>158</v>
      </c>
      <c r="CQ395" s="11" t="s">
        <v>158</v>
      </c>
      <c r="CR395" s="11" t="s">
        <v>158</v>
      </c>
      <c r="CS395" s="11" t="s">
        <v>158</v>
      </c>
      <c r="CT395" s="11" t="s">
        <v>158</v>
      </c>
      <c r="CU395" s="11" t="s">
        <v>166</v>
      </c>
      <c r="CV395" s="11" t="s">
        <v>154</v>
      </c>
      <c r="CW395" s="11" t="s">
        <v>154</v>
      </c>
      <c r="CX395" s="11" t="s">
        <v>154</v>
      </c>
      <c r="CY395" s="11" t="s">
        <v>154</v>
      </c>
      <c r="CZ395" s="11" t="s">
        <v>154</v>
      </c>
      <c r="DA395" s="11" t="s">
        <v>154</v>
      </c>
      <c r="DB395" s="11" t="s">
        <v>154</v>
      </c>
      <c r="DC395" s="11" t="s">
        <v>154</v>
      </c>
      <c r="DD395" s="11" t="s">
        <v>154</v>
      </c>
      <c r="DE395" s="11" t="s">
        <v>154</v>
      </c>
      <c r="DF395" s="11" t="s">
        <v>154</v>
      </c>
      <c r="DG395" s="11" t="s">
        <v>154</v>
      </c>
      <c r="DH395" s="11" t="s">
        <v>154</v>
      </c>
      <c r="DI395" s="11" t="s">
        <v>157</v>
      </c>
      <c r="DJ395" s="11" t="s">
        <v>157</v>
      </c>
      <c r="DK395" s="11" t="s">
        <v>157</v>
      </c>
      <c r="DL395" s="11" t="s">
        <v>157</v>
      </c>
      <c r="DM395" s="11" t="s">
        <v>157</v>
      </c>
      <c r="DN395" s="11" t="s">
        <v>157</v>
      </c>
      <c r="DO395" s="11" t="s">
        <v>157</v>
      </c>
      <c r="DP395" s="11" t="s">
        <v>157</v>
      </c>
      <c r="DQ395" s="11" t="s">
        <v>157</v>
      </c>
      <c r="DR395" s="11" t="s">
        <v>157</v>
      </c>
      <c r="DS395" s="11" t="s">
        <v>157</v>
      </c>
      <c r="DT395" s="11" t="s">
        <v>157</v>
      </c>
      <c r="DU395" s="11" t="s">
        <v>157</v>
      </c>
      <c r="DV395" s="11" t="b">
        <v>1</v>
      </c>
      <c r="DW395" s="11" t="b">
        <v>1</v>
      </c>
      <c r="DX395" s="11" t="b">
        <v>1</v>
      </c>
      <c r="DY395" s="11" t="b">
        <v>1</v>
      </c>
      <c r="DZ395" s="11" t="b">
        <v>1</v>
      </c>
      <c r="EA395" s="11" t="b">
        <v>1</v>
      </c>
      <c r="EB395" s="11" t="b">
        <v>1</v>
      </c>
      <c r="EC395" s="11" t="b">
        <v>1</v>
      </c>
      <c r="ED395" s="11" t="b">
        <v>1</v>
      </c>
      <c r="EE395" s="11" t="b">
        <v>1</v>
      </c>
      <c r="EF395" s="11" t="b">
        <v>1</v>
      </c>
      <c r="EG395" s="11" t="b">
        <v>0</v>
      </c>
      <c r="EH395" s="11" t="s">
        <v>157</v>
      </c>
      <c r="EI395" s="11">
        <v>3.1356000000000002E-2</v>
      </c>
      <c r="EJ395" s="11">
        <v>3.5832000000000003E-2</v>
      </c>
      <c r="EK395" s="11">
        <v>3.7057E-2</v>
      </c>
      <c r="EL395" s="11">
        <v>4.3005000000000002E-2</v>
      </c>
      <c r="EM395" s="11">
        <v>3.2850999999999998E-2</v>
      </c>
      <c r="EN395" s="11">
        <v>3.0356000000000001E-2</v>
      </c>
      <c r="EO395" s="11">
        <v>3.5713000000000002E-2</v>
      </c>
      <c r="EP395" s="11">
        <v>3.8275000000000003E-2</v>
      </c>
      <c r="EQ395" s="11">
        <v>3.3397000000000003E-2</v>
      </c>
      <c r="ER395" s="11">
        <v>3.7574999999999997E-2</v>
      </c>
      <c r="ES395" s="11">
        <v>4.1673000000000002E-2</v>
      </c>
      <c r="ET395" s="11">
        <v>3.3190999999999998E-2</v>
      </c>
      <c r="EU395" s="11" t="s">
        <v>157</v>
      </c>
      <c r="EV395" s="11" t="s">
        <v>157</v>
      </c>
      <c r="EW395" s="11" t="s">
        <v>528</v>
      </c>
    </row>
    <row r="396" spans="1:153" ht="12.75" x14ac:dyDescent="0.2">
      <c r="A396" s="11"/>
      <c r="B396" s="11">
        <v>38835986</v>
      </c>
      <c r="C396" s="11">
        <v>55009.018055555003</v>
      </c>
      <c r="D396" s="11" t="s">
        <v>153</v>
      </c>
      <c r="E396" s="11">
        <v>345600</v>
      </c>
      <c r="F396" s="11">
        <v>46029836</v>
      </c>
      <c r="G396" s="11">
        <v>47951.775694445001</v>
      </c>
      <c r="H396" s="11">
        <v>47571.856944443702</v>
      </c>
      <c r="I396" s="11">
        <v>175157</v>
      </c>
      <c r="J396" s="11">
        <v>1</v>
      </c>
      <c r="K396" s="11">
        <v>0</v>
      </c>
      <c r="L396" s="11">
        <v>0</v>
      </c>
      <c r="M396" s="11">
        <v>131</v>
      </c>
      <c r="N396" s="11">
        <v>101</v>
      </c>
      <c r="O396" s="11">
        <v>92</v>
      </c>
      <c r="P396" s="11">
        <v>77.09</v>
      </c>
      <c r="Q396" s="11">
        <v>149679</v>
      </c>
      <c r="R396" s="11" t="s">
        <v>154</v>
      </c>
      <c r="S396" s="11" t="s">
        <v>155</v>
      </c>
      <c r="T396" s="11" t="s">
        <v>156</v>
      </c>
      <c r="U396" s="11">
        <v>0</v>
      </c>
      <c r="V396" s="11" t="s">
        <v>154</v>
      </c>
      <c r="W396" s="11" t="s">
        <v>157</v>
      </c>
      <c r="X396" s="11">
        <v>3</v>
      </c>
      <c r="Y396" s="11">
        <v>1</v>
      </c>
      <c r="Z396" s="11">
        <v>10</v>
      </c>
      <c r="AA396" s="11">
        <v>10</v>
      </c>
      <c r="AB396" s="11">
        <v>10</v>
      </c>
      <c r="AC396" s="11">
        <v>10</v>
      </c>
      <c r="AD396" s="11">
        <v>10</v>
      </c>
      <c r="AE396" s="11">
        <v>0</v>
      </c>
      <c r="AF396" s="11">
        <v>10</v>
      </c>
      <c r="AG396" s="11">
        <v>10</v>
      </c>
      <c r="AH396" s="11">
        <v>10</v>
      </c>
      <c r="AI396" s="11">
        <v>0</v>
      </c>
      <c r="AJ396" s="11">
        <v>10</v>
      </c>
      <c r="AK396" s="11">
        <v>10</v>
      </c>
      <c r="AL396" s="11">
        <v>0</v>
      </c>
      <c r="AM396" s="11">
        <v>91</v>
      </c>
      <c r="AN396" s="11">
        <v>50</v>
      </c>
      <c r="AO396" s="11">
        <v>0</v>
      </c>
      <c r="AP396" s="11">
        <v>100</v>
      </c>
      <c r="AQ396" s="11">
        <v>40</v>
      </c>
      <c r="AR396" s="11">
        <v>30</v>
      </c>
      <c r="AS396" s="11">
        <v>1</v>
      </c>
      <c r="AT396" s="11">
        <v>100</v>
      </c>
      <c r="AU396" s="11">
        <v>64</v>
      </c>
      <c r="AV396" s="11">
        <v>11012</v>
      </c>
      <c r="AW396" s="11">
        <v>1560</v>
      </c>
      <c r="AX396" s="11">
        <v>1563</v>
      </c>
      <c r="AY396" s="11">
        <v>2149</v>
      </c>
      <c r="AZ396" s="11">
        <v>779</v>
      </c>
      <c r="BA396" s="11">
        <v>1260</v>
      </c>
      <c r="BB396" s="11">
        <v>619</v>
      </c>
      <c r="BC396" s="11">
        <v>673</v>
      </c>
      <c r="BD396" s="11">
        <v>736</v>
      </c>
      <c r="BE396" s="11">
        <v>960</v>
      </c>
      <c r="BF396" s="11">
        <v>467</v>
      </c>
      <c r="BG396" s="11">
        <v>968</v>
      </c>
      <c r="BH396" s="11">
        <v>2621</v>
      </c>
      <c r="BI396" s="11">
        <v>9</v>
      </c>
      <c r="BJ396" s="11">
        <v>9</v>
      </c>
      <c r="BK396" s="11">
        <v>10</v>
      </c>
      <c r="BL396" s="11">
        <v>12</v>
      </c>
      <c r="BM396" s="11">
        <v>9</v>
      </c>
      <c r="BN396" s="11">
        <v>9</v>
      </c>
      <c r="BO396" s="11">
        <v>11</v>
      </c>
      <c r="BP396" s="11">
        <v>9</v>
      </c>
      <c r="BQ396" s="11">
        <v>8</v>
      </c>
      <c r="BR396" s="11">
        <v>11</v>
      </c>
      <c r="BS396" s="11">
        <v>12</v>
      </c>
      <c r="BT396" s="11">
        <v>17</v>
      </c>
      <c r="BU396" s="11">
        <v>23</v>
      </c>
      <c r="BV396" s="11">
        <v>59</v>
      </c>
      <c r="BW396" s="11">
        <v>15</v>
      </c>
      <c r="BX396" s="11">
        <v>17</v>
      </c>
      <c r="BY396" s="11">
        <v>9</v>
      </c>
      <c r="BZ396" s="11">
        <v>11</v>
      </c>
      <c r="CA396" s="11">
        <v>15</v>
      </c>
      <c r="CB396" s="11">
        <v>3</v>
      </c>
      <c r="CC396" s="11">
        <v>3</v>
      </c>
      <c r="CD396" s="11">
        <v>7</v>
      </c>
      <c r="CE396" s="11">
        <v>8</v>
      </c>
      <c r="CF396" s="11">
        <v>4</v>
      </c>
      <c r="CG396" s="11">
        <v>8</v>
      </c>
      <c r="CH396" s="11">
        <v>14</v>
      </c>
      <c r="CI396" s="11" t="s">
        <v>158</v>
      </c>
      <c r="CJ396" s="11" t="s">
        <v>158</v>
      </c>
      <c r="CK396" s="11" t="s">
        <v>158</v>
      </c>
      <c r="CL396" s="11" t="s">
        <v>158</v>
      </c>
      <c r="CM396" s="11" t="s">
        <v>158</v>
      </c>
      <c r="CN396" s="11" t="s">
        <v>158</v>
      </c>
      <c r="CO396" s="11" t="s">
        <v>158</v>
      </c>
      <c r="CP396" s="11" t="s">
        <v>158</v>
      </c>
      <c r="CQ396" s="11" t="s">
        <v>158</v>
      </c>
      <c r="CR396" s="11" t="s">
        <v>158</v>
      </c>
      <c r="CS396" s="11" t="s">
        <v>158</v>
      </c>
      <c r="CT396" s="11" t="s">
        <v>158</v>
      </c>
      <c r="CU396" s="11" t="s">
        <v>158</v>
      </c>
      <c r="CV396" s="11" t="s">
        <v>154</v>
      </c>
      <c r="CW396" s="11" t="s">
        <v>154</v>
      </c>
      <c r="CX396" s="11" t="s">
        <v>154</v>
      </c>
      <c r="CY396" s="11" t="s">
        <v>154</v>
      </c>
      <c r="CZ396" s="11" t="s">
        <v>154</v>
      </c>
      <c r="DA396" s="11" t="s">
        <v>154</v>
      </c>
      <c r="DB396" s="11" t="s">
        <v>154</v>
      </c>
      <c r="DC396" s="11" t="s">
        <v>154</v>
      </c>
      <c r="DD396" s="11" t="s">
        <v>154</v>
      </c>
      <c r="DE396" s="11" t="s">
        <v>154</v>
      </c>
      <c r="DF396" s="11" t="s">
        <v>154</v>
      </c>
      <c r="DG396" s="11" t="s">
        <v>154</v>
      </c>
      <c r="DH396" s="11" t="s">
        <v>154</v>
      </c>
      <c r="DI396" s="11" t="s">
        <v>157</v>
      </c>
      <c r="DJ396" s="11" t="s">
        <v>157</v>
      </c>
      <c r="DK396" s="11" t="s">
        <v>157</v>
      </c>
      <c r="DL396" s="11" t="s">
        <v>157</v>
      </c>
      <c r="DM396" s="11" t="s">
        <v>157</v>
      </c>
      <c r="DN396" s="11" t="s">
        <v>157</v>
      </c>
      <c r="DO396" s="11" t="s">
        <v>157</v>
      </c>
      <c r="DP396" s="11" t="s">
        <v>157</v>
      </c>
      <c r="DQ396" s="11" t="s">
        <v>157</v>
      </c>
      <c r="DR396" s="11" t="s">
        <v>157</v>
      </c>
      <c r="DS396" s="11" t="s">
        <v>157</v>
      </c>
      <c r="DT396" s="11" t="s">
        <v>157</v>
      </c>
      <c r="DU396" s="11" t="s">
        <v>157</v>
      </c>
      <c r="DV396" s="11" t="b">
        <v>1</v>
      </c>
      <c r="DW396" s="11" t="b">
        <v>1</v>
      </c>
      <c r="DX396" s="11" t="b">
        <v>1</v>
      </c>
      <c r="DY396" s="11" t="b">
        <v>1</v>
      </c>
      <c r="DZ396" s="11" t="b">
        <v>1</v>
      </c>
      <c r="EA396" s="11" t="b">
        <v>0</v>
      </c>
      <c r="EB396" s="11" t="b">
        <v>1</v>
      </c>
      <c r="EC396" s="11" t="b">
        <v>1</v>
      </c>
      <c r="ED396" s="11" t="b">
        <v>1</v>
      </c>
      <c r="EE396" s="11" t="b">
        <v>0</v>
      </c>
      <c r="EF396" s="11" t="b">
        <v>1</v>
      </c>
      <c r="EG396" s="11" t="b">
        <v>1</v>
      </c>
      <c r="EH396" s="11" t="b">
        <v>0</v>
      </c>
      <c r="EI396" s="11">
        <v>3.6031000000000001E-2</v>
      </c>
      <c r="EJ396" s="11">
        <v>3.5153999999999998E-2</v>
      </c>
      <c r="EK396" s="11">
        <v>3.1333E-2</v>
      </c>
      <c r="EL396" s="11">
        <v>3.7869E-2</v>
      </c>
      <c r="EM396" s="11">
        <v>3.1614000000000003E-2</v>
      </c>
      <c r="EN396" s="11">
        <v>2.8888E-2</v>
      </c>
      <c r="EO396" s="11">
        <v>3.9183999999999997E-2</v>
      </c>
      <c r="EP396" s="11">
        <v>3.8287000000000002E-2</v>
      </c>
      <c r="EQ396" s="11">
        <v>3.5216999999999998E-2</v>
      </c>
      <c r="ER396" s="11">
        <v>4.2856999999999999E-2</v>
      </c>
      <c r="ES396" s="11">
        <v>4.0805000000000001E-2</v>
      </c>
      <c r="ET396" s="11">
        <v>5.0349999999999999E-2</v>
      </c>
      <c r="EU396" s="11">
        <v>3.5407000000000001E-2</v>
      </c>
      <c r="EV396" s="11" t="s">
        <v>529</v>
      </c>
      <c r="EW396" s="11" t="s">
        <v>236</v>
      </c>
    </row>
    <row r="397" spans="1:153" ht="12.75" x14ac:dyDescent="0.2">
      <c r="A397" s="11"/>
      <c r="B397" s="11">
        <v>40836006</v>
      </c>
      <c r="C397" s="11">
        <v>55162.546527777202</v>
      </c>
      <c r="D397" s="11" t="s">
        <v>153</v>
      </c>
      <c r="E397" s="11">
        <v>345600</v>
      </c>
      <c r="F397" s="11">
        <v>48029490</v>
      </c>
      <c r="G397" s="11">
        <v>48935.110416667398</v>
      </c>
      <c r="H397" s="11">
        <v>48440.007638887902</v>
      </c>
      <c r="I397" s="11">
        <v>417147</v>
      </c>
      <c r="J397" s="11">
        <v>1</v>
      </c>
      <c r="K397" s="11">
        <v>0</v>
      </c>
      <c r="L397" s="11">
        <v>0</v>
      </c>
      <c r="M397" s="11">
        <v>131</v>
      </c>
      <c r="N397" s="11">
        <v>91</v>
      </c>
      <c r="O397" s="11">
        <v>92</v>
      </c>
      <c r="P397" s="11">
        <v>69.459999999999994</v>
      </c>
      <c r="Q397" s="11">
        <v>298625</v>
      </c>
      <c r="R397" s="11" t="s">
        <v>154</v>
      </c>
      <c r="S397" s="11" t="s">
        <v>155</v>
      </c>
      <c r="T397" s="11" t="s">
        <v>156</v>
      </c>
      <c r="U397" s="11">
        <v>0</v>
      </c>
      <c r="V397" s="11" t="s">
        <v>154</v>
      </c>
      <c r="W397" s="11" t="s">
        <v>157</v>
      </c>
      <c r="X397" s="11"/>
      <c r="Y397" s="11">
        <v>1</v>
      </c>
      <c r="Z397" s="11">
        <v>10</v>
      </c>
      <c r="AA397" s="11">
        <v>10</v>
      </c>
      <c r="AB397" s="11">
        <v>10</v>
      </c>
      <c r="AC397" s="11">
        <v>10</v>
      </c>
      <c r="AD397" s="11">
        <v>0</v>
      </c>
      <c r="AE397" s="11">
        <v>0</v>
      </c>
      <c r="AF397" s="11">
        <v>10</v>
      </c>
      <c r="AG397" s="11">
        <v>10</v>
      </c>
      <c r="AH397" s="11">
        <v>10</v>
      </c>
      <c r="AI397" s="11">
        <v>10</v>
      </c>
      <c r="AJ397" s="11">
        <v>0</v>
      </c>
      <c r="AK397" s="11">
        <v>0</v>
      </c>
      <c r="AL397" s="11">
        <v>10</v>
      </c>
      <c r="AM397" s="11">
        <v>81</v>
      </c>
      <c r="AN397" s="11">
        <v>60</v>
      </c>
      <c r="AO397" s="11">
        <v>10</v>
      </c>
      <c r="AP397" s="11">
        <v>80</v>
      </c>
      <c r="AQ397" s="11">
        <v>40</v>
      </c>
      <c r="AR397" s="11">
        <v>20</v>
      </c>
      <c r="AS397" s="11">
        <v>1</v>
      </c>
      <c r="AT397" s="11">
        <v>90</v>
      </c>
      <c r="AU397" s="11">
        <v>64</v>
      </c>
      <c r="AV397" s="11">
        <v>502</v>
      </c>
      <c r="AW397" s="11">
        <v>608</v>
      </c>
      <c r="AX397" s="11">
        <v>20336</v>
      </c>
      <c r="AY397" s="11">
        <v>1002</v>
      </c>
      <c r="AZ397" s="11">
        <v>5132</v>
      </c>
      <c r="BA397" s="11">
        <v>1282</v>
      </c>
      <c r="BB397" s="11">
        <v>1181</v>
      </c>
      <c r="BC397" s="11">
        <v>1646</v>
      </c>
      <c r="BD397" s="11">
        <v>294</v>
      </c>
      <c r="BE397" s="11">
        <v>7001</v>
      </c>
      <c r="BF397" s="11">
        <v>14908</v>
      </c>
      <c r="BG397" s="11">
        <v>23210</v>
      </c>
      <c r="BH397" s="11">
        <v>40653</v>
      </c>
      <c r="BI397" s="11">
        <v>8</v>
      </c>
      <c r="BJ397" s="11">
        <v>9</v>
      </c>
      <c r="BK397" s="11">
        <v>10</v>
      </c>
      <c r="BL397" s="11">
        <v>10</v>
      </c>
      <c r="BM397" s="11">
        <v>8</v>
      </c>
      <c r="BN397" s="11">
        <v>10</v>
      </c>
      <c r="BO397" s="11">
        <v>12</v>
      </c>
      <c r="BP397" s="11">
        <v>10</v>
      </c>
      <c r="BQ397" s="11">
        <v>9</v>
      </c>
      <c r="BR397" s="11">
        <v>10</v>
      </c>
      <c r="BS397" s="11">
        <v>11</v>
      </c>
      <c r="BT397" s="11">
        <v>12</v>
      </c>
      <c r="BU397" s="11">
        <v>24</v>
      </c>
      <c r="BV397" s="11">
        <v>4</v>
      </c>
      <c r="BW397" s="11">
        <v>7</v>
      </c>
      <c r="BX397" s="11">
        <v>91</v>
      </c>
      <c r="BY397" s="11">
        <v>17</v>
      </c>
      <c r="BZ397" s="11">
        <v>27</v>
      </c>
      <c r="CA397" s="11">
        <v>12</v>
      </c>
      <c r="CB397" s="11">
        <v>10</v>
      </c>
      <c r="CC397" s="11">
        <v>9</v>
      </c>
      <c r="CD397" s="11">
        <v>4</v>
      </c>
      <c r="CE397" s="11">
        <v>6</v>
      </c>
      <c r="CF397" s="11">
        <v>29</v>
      </c>
      <c r="CG397" s="11">
        <v>8</v>
      </c>
      <c r="CH397" s="11">
        <v>3</v>
      </c>
      <c r="CI397" s="11" t="s">
        <v>158</v>
      </c>
      <c r="CJ397" s="11" t="s">
        <v>158</v>
      </c>
      <c r="CK397" s="11" t="s">
        <v>158</v>
      </c>
      <c r="CL397" s="11" t="s">
        <v>158</v>
      </c>
      <c r="CM397" s="11" t="s">
        <v>158</v>
      </c>
      <c r="CN397" s="11" t="s">
        <v>158</v>
      </c>
      <c r="CO397" s="11" t="s">
        <v>158</v>
      </c>
      <c r="CP397" s="11" t="s">
        <v>158</v>
      </c>
      <c r="CQ397" s="11" t="s">
        <v>158</v>
      </c>
      <c r="CR397" s="11" t="s">
        <v>158</v>
      </c>
      <c r="CS397" s="11" t="s">
        <v>158</v>
      </c>
      <c r="CT397" s="11" t="s">
        <v>158</v>
      </c>
      <c r="CU397" s="11" t="s">
        <v>158</v>
      </c>
      <c r="CV397" s="11" t="s">
        <v>154</v>
      </c>
      <c r="CW397" s="11" t="s">
        <v>154</v>
      </c>
      <c r="CX397" s="11" t="s">
        <v>154</v>
      </c>
      <c r="CY397" s="11" t="s">
        <v>154</v>
      </c>
      <c r="CZ397" s="11" t="s">
        <v>154</v>
      </c>
      <c r="DA397" s="11" t="s">
        <v>154</v>
      </c>
      <c r="DB397" s="11" t="s">
        <v>154</v>
      </c>
      <c r="DC397" s="11" t="s">
        <v>154</v>
      </c>
      <c r="DD397" s="11" t="s">
        <v>154</v>
      </c>
      <c r="DE397" s="11" t="s">
        <v>154</v>
      </c>
      <c r="DF397" s="11" t="s">
        <v>154</v>
      </c>
      <c r="DG397" s="11" t="s">
        <v>154</v>
      </c>
      <c r="DH397" s="11" t="s">
        <v>154</v>
      </c>
      <c r="DI397" s="11" t="s">
        <v>157</v>
      </c>
      <c r="DJ397" s="11" t="s">
        <v>157</v>
      </c>
      <c r="DK397" s="11" t="s">
        <v>157</v>
      </c>
      <c r="DL397" s="11" t="s">
        <v>157</v>
      </c>
      <c r="DM397" s="11" t="s">
        <v>157</v>
      </c>
      <c r="DN397" s="11" t="s">
        <v>157</v>
      </c>
      <c r="DO397" s="11" t="s">
        <v>157</v>
      </c>
      <c r="DP397" s="11" t="s">
        <v>157</v>
      </c>
      <c r="DQ397" s="11" t="s">
        <v>157</v>
      </c>
      <c r="DR397" s="11" t="s">
        <v>157</v>
      </c>
      <c r="DS397" s="11" t="s">
        <v>157</v>
      </c>
      <c r="DT397" s="11" t="s">
        <v>157</v>
      </c>
      <c r="DU397" s="11" t="s">
        <v>157</v>
      </c>
      <c r="DV397" s="11" t="b">
        <v>1</v>
      </c>
      <c r="DW397" s="11" t="b">
        <v>1</v>
      </c>
      <c r="DX397" s="11" t="b">
        <v>1</v>
      </c>
      <c r="DY397" s="11" t="b">
        <v>1</v>
      </c>
      <c r="DZ397" s="11" t="b">
        <v>0</v>
      </c>
      <c r="EA397" s="11" t="b">
        <v>0</v>
      </c>
      <c r="EB397" s="11" t="b">
        <v>1</v>
      </c>
      <c r="EC397" s="11" t="b">
        <v>1</v>
      </c>
      <c r="ED397" s="11" t="b">
        <v>1</v>
      </c>
      <c r="EE397" s="11" t="b">
        <v>1</v>
      </c>
      <c r="EF397" s="11" t="b">
        <v>0</v>
      </c>
      <c r="EG397" s="11" t="b">
        <v>0</v>
      </c>
      <c r="EH397" s="11" t="b">
        <v>1</v>
      </c>
      <c r="EI397" s="11">
        <v>2.9905999999999999E-2</v>
      </c>
      <c r="EJ397" s="11">
        <v>3.0841E-2</v>
      </c>
      <c r="EK397" s="11">
        <v>1.3188E-2</v>
      </c>
      <c r="EL397" s="11">
        <v>4.2988999999999999E-2</v>
      </c>
      <c r="EM397" s="11">
        <v>8.5066000000000003E-2</v>
      </c>
      <c r="EN397" s="11">
        <v>3.2292000000000001E-2</v>
      </c>
      <c r="EO397" s="11">
        <v>4.0329999999999998E-2</v>
      </c>
      <c r="EP397" s="11">
        <v>3.8307000000000001E-2</v>
      </c>
      <c r="EQ397" s="11">
        <v>3.4182999999999998E-2</v>
      </c>
      <c r="ER397" s="11">
        <v>4.1061E-2</v>
      </c>
      <c r="ES397" s="11">
        <v>6.9406999999999996E-2</v>
      </c>
      <c r="ET397" s="11">
        <v>7.4243000000000003E-2</v>
      </c>
      <c r="EU397" s="11">
        <v>3.9560999999999999E-2</v>
      </c>
      <c r="EV397" s="11" t="s">
        <v>530</v>
      </c>
      <c r="EW397" s="11" t="s">
        <v>229</v>
      </c>
    </row>
    <row r="398" spans="1:153" ht="12.75" x14ac:dyDescent="0.2">
      <c r="A398" s="11"/>
      <c r="B398" s="11">
        <v>38364550</v>
      </c>
      <c r="C398" s="11">
        <v>49131.070833333099</v>
      </c>
      <c r="D398" s="11" t="s">
        <v>153</v>
      </c>
      <c r="E398" s="11">
        <v>345600</v>
      </c>
      <c r="F398" s="11">
        <v>45697426</v>
      </c>
      <c r="G398" s="11">
        <v>46948.372916667096</v>
      </c>
      <c r="H398" s="11">
        <v>46685.9888888883</v>
      </c>
      <c r="I398" s="11">
        <v>35315</v>
      </c>
      <c r="J398" s="11">
        <v>1</v>
      </c>
      <c r="K398" s="11">
        <v>17</v>
      </c>
      <c r="L398" s="11">
        <v>2697</v>
      </c>
      <c r="M398" s="11">
        <v>131</v>
      </c>
      <c r="N398" s="11">
        <v>130</v>
      </c>
      <c r="O398" s="11">
        <v>92</v>
      </c>
      <c r="P398" s="11">
        <v>99.23</v>
      </c>
      <c r="Q398" s="11">
        <v>8629</v>
      </c>
      <c r="R398" s="11" t="s">
        <v>154</v>
      </c>
      <c r="S398" s="11" t="s">
        <v>155</v>
      </c>
      <c r="T398" s="11" t="s">
        <v>156</v>
      </c>
      <c r="U398" s="11">
        <v>44</v>
      </c>
      <c r="V398" s="11" t="s">
        <v>154</v>
      </c>
      <c r="W398" s="11" t="s">
        <v>157</v>
      </c>
      <c r="X398" s="11">
        <v>5</v>
      </c>
      <c r="Y398" s="11" t="s">
        <v>157</v>
      </c>
      <c r="Z398" s="11">
        <v>10</v>
      </c>
      <c r="AA398" s="11">
        <v>10</v>
      </c>
      <c r="AB398" s="11">
        <v>10</v>
      </c>
      <c r="AC398" s="11">
        <v>10</v>
      </c>
      <c r="AD398" s="11">
        <v>10</v>
      </c>
      <c r="AE398" s="11">
        <v>10</v>
      </c>
      <c r="AF398" s="11">
        <v>10</v>
      </c>
      <c r="AG398" s="11">
        <v>10</v>
      </c>
      <c r="AH398" s="11">
        <v>10</v>
      </c>
      <c r="AI398" s="11">
        <v>10</v>
      </c>
      <c r="AJ398" s="11">
        <v>10</v>
      </c>
      <c r="AK398" s="11">
        <v>10</v>
      </c>
      <c r="AL398" s="11">
        <v>10</v>
      </c>
      <c r="AM398" s="11">
        <v>120</v>
      </c>
      <c r="AN398" s="11">
        <v>60</v>
      </c>
      <c r="AO398" s="11">
        <v>10</v>
      </c>
      <c r="AP398" s="11">
        <v>120</v>
      </c>
      <c r="AQ398" s="11">
        <v>60</v>
      </c>
      <c r="AR398" s="11">
        <v>40</v>
      </c>
      <c r="AS398" s="11">
        <v>0</v>
      </c>
      <c r="AT398" s="11">
        <v>130</v>
      </c>
      <c r="AU398" s="11" t="s">
        <v>157</v>
      </c>
      <c r="AV398" s="11">
        <v>2364</v>
      </c>
      <c r="AW398" s="11">
        <v>348</v>
      </c>
      <c r="AX398" s="11">
        <v>691</v>
      </c>
      <c r="AY398" s="11">
        <v>1759</v>
      </c>
      <c r="AZ398" s="11">
        <v>3600</v>
      </c>
      <c r="BA398" s="11">
        <v>1039</v>
      </c>
      <c r="BB398" s="11">
        <v>444</v>
      </c>
      <c r="BC398" s="11">
        <v>1238</v>
      </c>
      <c r="BD398" s="11">
        <v>292</v>
      </c>
      <c r="BE398" s="11">
        <v>11218</v>
      </c>
      <c r="BF398" s="11">
        <v>1134</v>
      </c>
      <c r="BG398" s="11">
        <v>1009</v>
      </c>
      <c r="BH398" s="11">
        <v>877</v>
      </c>
      <c r="BI398" s="11">
        <v>10</v>
      </c>
      <c r="BJ398" s="11">
        <v>11</v>
      </c>
      <c r="BK398" s="11">
        <v>10</v>
      </c>
      <c r="BL398" s="11">
        <v>12</v>
      </c>
      <c r="BM398" s="11">
        <v>9</v>
      </c>
      <c r="BN398" s="11">
        <v>10</v>
      </c>
      <c r="BO398" s="11">
        <v>13</v>
      </c>
      <c r="BP398" s="11">
        <v>12</v>
      </c>
      <c r="BQ398" s="11">
        <v>10</v>
      </c>
      <c r="BR398" s="11">
        <v>11</v>
      </c>
      <c r="BS398" s="11">
        <v>13</v>
      </c>
      <c r="BT398" s="11">
        <v>21</v>
      </c>
      <c r="BU398" s="11">
        <v>24</v>
      </c>
      <c r="BV398" s="11">
        <v>7</v>
      </c>
      <c r="BW398" s="11">
        <v>2</v>
      </c>
      <c r="BX398" s="11">
        <v>5</v>
      </c>
      <c r="BY398" s="11">
        <v>6</v>
      </c>
      <c r="BZ398" s="11">
        <v>17</v>
      </c>
      <c r="CA398" s="11">
        <v>3</v>
      </c>
      <c r="CB398" s="11">
        <v>2</v>
      </c>
      <c r="CC398" s="11">
        <v>3</v>
      </c>
      <c r="CD398" s="11">
        <v>3</v>
      </c>
      <c r="CE398" s="11">
        <v>44</v>
      </c>
      <c r="CF398" s="11">
        <v>7</v>
      </c>
      <c r="CG398" s="11">
        <v>4</v>
      </c>
      <c r="CH398" s="11">
        <v>5</v>
      </c>
      <c r="CI398" s="11" t="s">
        <v>158</v>
      </c>
      <c r="CJ398" s="11" t="s">
        <v>158</v>
      </c>
      <c r="CK398" s="11" t="s">
        <v>158</v>
      </c>
      <c r="CL398" s="11" t="s">
        <v>158</v>
      </c>
      <c r="CM398" s="11" t="s">
        <v>158</v>
      </c>
      <c r="CN398" s="11" t="s">
        <v>158</v>
      </c>
      <c r="CO398" s="11" t="s">
        <v>158</v>
      </c>
      <c r="CP398" s="11" t="s">
        <v>158</v>
      </c>
      <c r="CQ398" s="11" t="s">
        <v>158</v>
      </c>
      <c r="CR398" s="11" t="s">
        <v>158</v>
      </c>
      <c r="CS398" s="11" t="s">
        <v>158</v>
      </c>
      <c r="CT398" s="11" t="s">
        <v>158</v>
      </c>
      <c r="CU398" s="11" t="s">
        <v>158</v>
      </c>
      <c r="CV398" s="11" t="s">
        <v>154</v>
      </c>
      <c r="CW398" s="11" t="s">
        <v>154</v>
      </c>
      <c r="CX398" s="11" t="s">
        <v>154</v>
      </c>
      <c r="CY398" s="11" t="s">
        <v>154</v>
      </c>
      <c r="CZ398" s="11" t="s">
        <v>154</v>
      </c>
      <c r="DA398" s="11" t="s">
        <v>154</v>
      </c>
      <c r="DB398" s="11" t="s">
        <v>154</v>
      </c>
      <c r="DC398" s="11" t="s">
        <v>154</v>
      </c>
      <c r="DD398" s="11" t="s">
        <v>154</v>
      </c>
      <c r="DE398" s="11" t="s">
        <v>154</v>
      </c>
      <c r="DF398" s="11" t="s">
        <v>154</v>
      </c>
      <c r="DG398" s="11" t="s">
        <v>154</v>
      </c>
      <c r="DH398" s="11" t="s">
        <v>154</v>
      </c>
      <c r="DI398" s="11" t="s">
        <v>157</v>
      </c>
      <c r="DJ398" s="11" t="s">
        <v>157</v>
      </c>
      <c r="DK398" s="11" t="s">
        <v>157</v>
      </c>
      <c r="DL398" s="11" t="s">
        <v>157</v>
      </c>
      <c r="DM398" s="11" t="s">
        <v>157</v>
      </c>
      <c r="DN398" s="11" t="s">
        <v>157</v>
      </c>
      <c r="DO398" s="11" t="s">
        <v>157</v>
      </c>
      <c r="DP398" s="11" t="s">
        <v>157</v>
      </c>
      <c r="DQ398" s="11" t="s">
        <v>157</v>
      </c>
      <c r="DR398" s="11" t="s">
        <v>157</v>
      </c>
      <c r="DS398" s="11" t="s">
        <v>157</v>
      </c>
      <c r="DT398" s="11" t="s">
        <v>157</v>
      </c>
      <c r="DU398" s="11" t="s">
        <v>157</v>
      </c>
      <c r="DV398" s="11" t="b">
        <v>1</v>
      </c>
      <c r="DW398" s="11" t="b">
        <v>1</v>
      </c>
      <c r="DX398" s="11" t="b">
        <v>1</v>
      </c>
      <c r="DY398" s="11" t="b">
        <v>1</v>
      </c>
      <c r="DZ398" s="11" t="b">
        <v>1</v>
      </c>
      <c r="EA398" s="11" t="b">
        <v>1</v>
      </c>
      <c r="EB398" s="11" t="b">
        <v>1</v>
      </c>
      <c r="EC398" s="11" t="b">
        <v>1</v>
      </c>
      <c r="ED398" s="11" t="b">
        <v>1</v>
      </c>
      <c r="EE398" s="11" t="b">
        <v>1</v>
      </c>
      <c r="EF398" s="11" t="b">
        <v>1</v>
      </c>
      <c r="EG398" s="11" t="b">
        <v>1</v>
      </c>
      <c r="EH398" s="11" t="b">
        <v>1</v>
      </c>
      <c r="EI398" s="11">
        <v>3.0081E-2</v>
      </c>
      <c r="EJ398" s="11">
        <v>3.3315999999999998E-2</v>
      </c>
      <c r="EK398" s="11">
        <v>2.9963E-2</v>
      </c>
      <c r="EL398" s="11">
        <v>4.8214E-2</v>
      </c>
      <c r="EM398" s="11">
        <v>2.5479000000000002E-2</v>
      </c>
      <c r="EN398" s="11">
        <v>3.2968999999999998E-2</v>
      </c>
      <c r="EO398" s="11">
        <v>3.4998000000000001E-2</v>
      </c>
      <c r="EP398" s="11">
        <v>3.8325999999999999E-2</v>
      </c>
      <c r="EQ398" s="11">
        <v>4.0733999999999999E-2</v>
      </c>
      <c r="ER398" s="11">
        <v>3.5234000000000001E-2</v>
      </c>
      <c r="ES398" s="11">
        <v>4.4600000000000001E-2</v>
      </c>
      <c r="ET398" s="11">
        <v>0.14760499999999999</v>
      </c>
      <c r="EU398" s="11">
        <v>4.4729999999999999E-2</v>
      </c>
      <c r="EV398" s="11" t="s">
        <v>531</v>
      </c>
      <c r="EW398" s="11" t="s">
        <v>229</v>
      </c>
    </row>
    <row r="399" spans="1:153" ht="12.75" x14ac:dyDescent="0.2">
      <c r="A399" s="11"/>
      <c r="B399" s="11">
        <v>66953672</v>
      </c>
      <c r="C399" s="11">
        <v>46762.345833333202</v>
      </c>
      <c r="D399" s="11" t="s">
        <v>153</v>
      </c>
      <c r="E399" s="11">
        <v>345600</v>
      </c>
      <c r="F399" s="11">
        <v>73386382</v>
      </c>
      <c r="G399" s="11">
        <v>54072.532638890603</v>
      </c>
      <c r="H399" s="11">
        <v>52975.652083331202</v>
      </c>
      <c r="I399" s="11">
        <v>94788</v>
      </c>
      <c r="J399" s="11">
        <v>1</v>
      </c>
      <c r="K399" s="11">
        <v>116</v>
      </c>
      <c r="L399" s="11">
        <v>84149</v>
      </c>
      <c r="M399" s="11">
        <v>131</v>
      </c>
      <c r="N399" s="11">
        <v>131</v>
      </c>
      <c r="O399" s="11">
        <v>92</v>
      </c>
      <c r="P399" s="11">
        <v>100</v>
      </c>
      <c r="Q399" s="11">
        <v>43782</v>
      </c>
      <c r="R399" s="11" t="s">
        <v>154</v>
      </c>
      <c r="S399" s="11" t="s">
        <v>155</v>
      </c>
      <c r="T399" s="11" t="s">
        <v>208</v>
      </c>
      <c r="U399" s="11">
        <v>24</v>
      </c>
      <c r="V399" s="11" t="s">
        <v>154</v>
      </c>
      <c r="W399" s="11" t="s">
        <v>157</v>
      </c>
      <c r="X399" s="11"/>
      <c r="Y399" s="11">
        <v>1</v>
      </c>
      <c r="Z399" s="11">
        <v>10</v>
      </c>
      <c r="AA399" s="11">
        <v>10</v>
      </c>
      <c r="AB399" s="11">
        <v>10</v>
      </c>
      <c r="AC399" s="11">
        <v>10</v>
      </c>
      <c r="AD399" s="11">
        <v>10</v>
      </c>
      <c r="AE399" s="11">
        <v>10</v>
      </c>
      <c r="AF399" s="11">
        <v>10</v>
      </c>
      <c r="AG399" s="11">
        <v>10</v>
      </c>
      <c r="AH399" s="11">
        <v>10</v>
      </c>
      <c r="AI399" s="11">
        <v>10</v>
      </c>
      <c r="AJ399" s="11">
        <v>10</v>
      </c>
      <c r="AK399" s="11">
        <v>10</v>
      </c>
      <c r="AL399" s="11">
        <v>10</v>
      </c>
      <c r="AM399" s="11">
        <v>121</v>
      </c>
      <c r="AN399" s="11">
        <v>60</v>
      </c>
      <c r="AO399" s="11">
        <v>10</v>
      </c>
      <c r="AP399" s="11">
        <v>120</v>
      </c>
      <c r="AQ399" s="11">
        <v>60</v>
      </c>
      <c r="AR399" s="11">
        <v>40</v>
      </c>
      <c r="AS399" s="11">
        <v>1</v>
      </c>
      <c r="AT399" s="11">
        <v>130</v>
      </c>
      <c r="AU399" s="11">
        <v>328</v>
      </c>
      <c r="AV399" s="11">
        <v>4654</v>
      </c>
      <c r="AW399" s="11">
        <v>2094</v>
      </c>
      <c r="AX399" s="11">
        <v>2819</v>
      </c>
      <c r="AY399" s="11">
        <v>5922</v>
      </c>
      <c r="AZ399" s="11">
        <v>2853</v>
      </c>
      <c r="BA399" s="11">
        <v>2204</v>
      </c>
      <c r="BB399" s="11">
        <v>2013</v>
      </c>
      <c r="BC399" s="11">
        <v>1941</v>
      </c>
      <c r="BD399" s="11">
        <v>529</v>
      </c>
      <c r="BE399" s="11">
        <v>424</v>
      </c>
      <c r="BF399" s="11">
        <v>1797</v>
      </c>
      <c r="BG399" s="11">
        <v>2479</v>
      </c>
      <c r="BH399" s="11">
        <v>20513</v>
      </c>
      <c r="BI399" s="11">
        <v>6</v>
      </c>
      <c r="BJ399" s="11">
        <v>6</v>
      </c>
      <c r="BK399" s="11">
        <v>5</v>
      </c>
      <c r="BL399" s="11">
        <v>8</v>
      </c>
      <c r="BM399" s="11">
        <v>7</v>
      </c>
      <c r="BN399" s="11">
        <v>7</v>
      </c>
      <c r="BO399" s="11">
        <v>11</v>
      </c>
      <c r="BP399" s="11">
        <v>9</v>
      </c>
      <c r="BQ399" s="11">
        <v>6</v>
      </c>
      <c r="BR399" s="11">
        <v>7</v>
      </c>
      <c r="BS399" s="11">
        <v>11</v>
      </c>
      <c r="BT399" s="11">
        <v>16</v>
      </c>
      <c r="BU399" s="11">
        <v>22</v>
      </c>
      <c r="BV399" s="11">
        <v>7</v>
      </c>
      <c r="BW399" s="11">
        <v>5</v>
      </c>
      <c r="BX399" s="11">
        <v>9</v>
      </c>
      <c r="BY399" s="11">
        <v>9</v>
      </c>
      <c r="BZ399" s="11">
        <v>16</v>
      </c>
      <c r="CA399" s="11">
        <v>8</v>
      </c>
      <c r="CB399" s="11">
        <v>6</v>
      </c>
      <c r="CC399" s="11">
        <v>6</v>
      </c>
      <c r="CD399" s="11">
        <v>5</v>
      </c>
      <c r="CE399" s="11">
        <v>4</v>
      </c>
      <c r="CF399" s="11">
        <v>9</v>
      </c>
      <c r="CG399" s="11">
        <v>6</v>
      </c>
      <c r="CH399" s="11">
        <v>14</v>
      </c>
      <c r="CI399" s="11" t="s">
        <v>158</v>
      </c>
      <c r="CJ399" s="11" t="s">
        <v>158</v>
      </c>
      <c r="CK399" s="11" t="s">
        <v>158</v>
      </c>
      <c r="CL399" s="11" t="s">
        <v>158</v>
      </c>
      <c r="CM399" s="11" t="s">
        <v>158</v>
      </c>
      <c r="CN399" s="11" t="s">
        <v>158</v>
      </c>
      <c r="CO399" s="11" t="s">
        <v>158</v>
      </c>
      <c r="CP399" s="11" t="s">
        <v>158</v>
      </c>
      <c r="CQ399" s="11" t="s">
        <v>158</v>
      </c>
      <c r="CR399" s="11" t="s">
        <v>158</v>
      </c>
      <c r="CS399" s="11" t="s">
        <v>158</v>
      </c>
      <c r="CT399" s="11" t="s">
        <v>158</v>
      </c>
      <c r="CU399" s="11" t="s">
        <v>158</v>
      </c>
      <c r="CV399" s="11" t="s">
        <v>154</v>
      </c>
      <c r="CW399" s="11" t="s">
        <v>154</v>
      </c>
      <c r="CX399" s="11" t="s">
        <v>154</v>
      </c>
      <c r="CY399" s="11" t="s">
        <v>154</v>
      </c>
      <c r="CZ399" s="11" t="s">
        <v>154</v>
      </c>
      <c r="DA399" s="11" t="s">
        <v>154</v>
      </c>
      <c r="DB399" s="11" t="s">
        <v>154</v>
      </c>
      <c r="DC399" s="11" t="s">
        <v>154</v>
      </c>
      <c r="DD399" s="11" t="s">
        <v>154</v>
      </c>
      <c r="DE399" s="11" t="s">
        <v>154</v>
      </c>
      <c r="DF399" s="11" t="s">
        <v>154</v>
      </c>
      <c r="DG399" s="11" t="s">
        <v>154</v>
      </c>
      <c r="DH399" s="11" t="s">
        <v>154</v>
      </c>
      <c r="DI399" s="11" t="s">
        <v>157</v>
      </c>
      <c r="DJ399" s="11" t="s">
        <v>157</v>
      </c>
      <c r="DK399" s="11" t="s">
        <v>157</v>
      </c>
      <c r="DL399" s="11" t="s">
        <v>157</v>
      </c>
      <c r="DM399" s="11" t="s">
        <v>157</v>
      </c>
      <c r="DN399" s="11" t="s">
        <v>157</v>
      </c>
      <c r="DO399" s="11" t="s">
        <v>157</v>
      </c>
      <c r="DP399" s="11" t="s">
        <v>157</v>
      </c>
      <c r="DQ399" s="11" t="s">
        <v>157</v>
      </c>
      <c r="DR399" s="11" t="s">
        <v>157</v>
      </c>
      <c r="DS399" s="11" t="s">
        <v>157</v>
      </c>
      <c r="DT399" s="11" t="s">
        <v>157</v>
      </c>
      <c r="DU399" s="11" t="s">
        <v>157</v>
      </c>
      <c r="DV399" s="11" t="b">
        <v>1</v>
      </c>
      <c r="DW399" s="11" t="b">
        <v>1</v>
      </c>
      <c r="DX399" s="11" t="b">
        <v>1</v>
      </c>
      <c r="DY399" s="11" t="b">
        <v>1</v>
      </c>
      <c r="DZ399" s="11" t="b">
        <v>1</v>
      </c>
      <c r="EA399" s="11" t="b">
        <v>1</v>
      </c>
      <c r="EB399" s="11" t="b">
        <v>1</v>
      </c>
      <c r="EC399" s="11" t="b">
        <v>1</v>
      </c>
      <c r="ED399" s="11" t="b">
        <v>1</v>
      </c>
      <c r="EE399" s="11" t="b">
        <v>1</v>
      </c>
      <c r="EF399" s="11" t="b">
        <v>1</v>
      </c>
      <c r="EG399" s="11" t="b">
        <v>1</v>
      </c>
      <c r="EH399" s="11" t="b">
        <v>1</v>
      </c>
      <c r="EI399" s="11">
        <v>2.6096000000000001E-2</v>
      </c>
      <c r="EJ399" s="11">
        <v>3.1801999999999997E-2</v>
      </c>
      <c r="EK399" s="11">
        <v>2.9756000000000001E-2</v>
      </c>
      <c r="EL399" s="11">
        <v>3.6546000000000002E-2</v>
      </c>
      <c r="EM399" s="11">
        <v>3.5179000000000002E-2</v>
      </c>
      <c r="EN399" s="11">
        <v>4.4403999999999999E-2</v>
      </c>
      <c r="EO399" s="11">
        <v>0.232572</v>
      </c>
      <c r="EP399" s="11">
        <v>3.8371000000000002E-2</v>
      </c>
      <c r="EQ399" s="11">
        <v>1.7170000000000001E-2</v>
      </c>
      <c r="ER399" s="11">
        <v>0.15365599999999999</v>
      </c>
      <c r="ES399" s="11">
        <v>0.16705600000000001</v>
      </c>
      <c r="ET399" s="11">
        <v>3.7024000000000001E-2</v>
      </c>
      <c r="EU399" s="11">
        <v>5.7514999999999997E-2</v>
      </c>
      <c r="EV399" s="11" t="s">
        <v>532</v>
      </c>
      <c r="EW399" s="11" t="s">
        <v>233</v>
      </c>
    </row>
    <row r="400" spans="1:153" ht="12.75" x14ac:dyDescent="0.2">
      <c r="A400" s="11"/>
      <c r="B400" s="11">
        <v>74119596</v>
      </c>
      <c r="C400" s="11">
        <v>50052.241666666399</v>
      </c>
      <c r="D400" s="11" t="s">
        <v>153</v>
      </c>
      <c r="E400" s="11">
        <v>345600</v>
      </c>
      <c r="F400" s="11">
        <v>77904504</v>
      </c>
      <c r="G400" s="11">
        <v>55698.045138890899</v>
      </c>
      <c r="H400" s="11">
        <v>54410.758333330799</v>
      </c>
      <c r="I400" s="11">
        <v>100857</v>
      </c>
      <c r="J400" s="11">
        <v>1</v>
      </c>
      <c r="K400" s="11">
        <v>21</v>
      </c>
      <c r="L400" s="11">
        <v>16218</v>
      </c>
      <c r="M400" s="11">
        <v>131</v>
      </c>
      <c r="N400" s="11">
        <v>130.5</v>
      </c>
      <c r="O400" s="11">
        <v>92</v>
      </c>
      <c r="P400" s="11">
        <v>99.61</v>
      </c>
      <c r="Q400" s="11">
        <v>53333</v>
      </c>
      <c r="R400" s="11" t="s">
        <v>154</v>
      </c>
      <c r="S400" s="11" t="s">
        <v>155</v>
      </c>
      <c r="T400" s="11" t="s">
        <v>208</v>
      </c>
      <c r="U400" s="11">
        <v>0</v>
      </c>
      <c r="V400" s="11" t="s">
        <v>154</v>
      </c>
      <c r="W400" s="11" t="s">
        <v>157</v>
      </c>
      <c r="X400" s="11">
        <v>4</v>
      </c>
      <c r="Y400" s="11">
        <v>0.5</v>
      </c>
      <c r="Z400" s="11">
        <v>10</v>
      </c>
      <c r="AA400" s="11">
        <v>10</v>
      </c>
      <c r="AB400" s="11">
        <v>10</v>
      </c>
      <c r="AC400" s="11">
        <v>10</v>
      </c>
      <c r="AD400" s="11">
        <v>10</v>
      </c>
      <c r="AE400" s="11">
        <v>10</v>
      </c>
      <c r="AF400" s="11">
        <v>10</v>
      </c>
      <c r="AG400" s="11">
        <v>10</v>
      </c>
      <c r="AH400" s="11">
        <v>10</v>
      </c>
      <c r="AI400" s="11">
        <v>10</v>
      </c>
      <c r="AJ400" s="11">
        <v>10</v>
      </c>
      <c r="AK400" s="11">
        <v>10</v>
      </c>
      <c r="AL400" s="11">
        <v>10</v>
      </c>
      <c r="AM400" s="11">
        <v>120.5</v>
      </c>
      <c r="AN400" s="11">
        <v>60</v>
      </c>
      <c r="AO400" s="11">
        <v>10</v>
      </c>
      <c r="AP400" s="11">
        <v>120</v>
      </c>
      <c r="AQ400" s="11">
        <v>60</v>
      </c>
      <c r="AR400" s="11">
        <v>40</v>
      </c>
      <c r="AS400" s="11">
        <v>0.5</v>
      </c>
      <c r="AT400" s="11">
        <v>130</v>
      </c>
      <c r="AU400" s="11">
        <v>35</v>
      </c>
      <c r="AV400" s="11">
        <v>1635</v>
      </c>
      <c r="AW400" s="11">
        <v>386</v>
      </c>
      <c r="AX400" s="11">
        <v>1825</v>
      </c>
      <c r="AY400" s="11">
        <v>711</v>
      </c>
      <c r="AZ400" s="11">
        <v>7073</v>
      </c>
      <c r="BA400" s="11">
        <v>1335</v>
      </c>
      <c r="BB400" s="11">
        <v>4702</v>
      </c>
      <c r="BC400" s="11">
        <v>2291</v>
      </c>
      <c r="BD400" s="11">
        <v>1337</v>
      </c>
      <c r="BE400" s="11">
        <v>4972</v>
      </c>
      <c r="BF400" s="11">
        <v>1506</v>
      </c>
      <c r="BG400" s="11">
        <v>15087</v>
      </c>
      <c r="BH400" s="11">
        <v>3249</v>
      </c>
      <c r="BI400" s="11">
        <v>11</v>
      </c>
      <c r="BJ400" s="11">
        <v>12</v>
      </c>
      <c r="BK400" s="11">
        <v>11</v>
      </c>
      <c r="BL400" s="11">
        <v>14</v>
      </c>
      <c r="BM400" s="11">
        <v>9</v>
      </c>
      <c r="BN400" s="11">
        <v>10</v>
      </c>
      <c r="BO400" s="11">
        <v>16</v>
      </c>
      <c r="BP400" s="11">
        <v>14</v>
      </c>
      <c r="BQ400" s="11">
        <v>13</v>
      </c>
      <c r="BR400" s="11">
        <v>14</v>
      </c>
      <c r="BS400" s="11">
        <v>17</v>
      </c>
      <c r="BT400" s="11">
        <v>31</v>
      </c>
      <c r="BU400" s="11">
        <v>27</v>
      </c>
      <c r="BV400" s="11">
        <v>5</v>
      </c>
      <c r="BW400" s="11">
        <v>4</v>
      </c>
      <c r="BX400" s="11">
        <v>16</v>
      </c>
      <c r="BY400" s="11">
        <v>9</v>
      </c>
      <c r="BZ400" s="11">
        <v>26</v>
      </c>
      <c r="CA400" s="11">
        <v>7</v>
      </c>
      <c r="CB400" s="11">
        <v>18</v>
      </c>
      <c r="CC400" s="11">
        <v>12</v>
      </c>
      <c r="CD400" s="11">
        <v>2</v>
      </c>
      <c r="CE400" s="11">
        <v>5</v>
      </c>
      <c r="CF400" s="11">
        <v>7</v>
      </c>
      <c r="CG400" s="11">
        <v>30</v>
      </c>
      <c r="CH400" s="11">
        <v>12</v>
      </c>
      <c r="CI400" s="11" t="s">
        <v>158</v>
      </c>
      <c r="CJ400" s="11" t="s">
        <v>158</v>
      </c>
      <c r="CK400" s="11" t="s">
        <v>158</v>
      </c>
      <c r="CL400" s="11" t="s">
        <v>158</v>
      </c>
      <c r="CM400" s="11" t="s">
        <v>158</v>
      </c>
      <c r="CN400" s="11" t="s">
        <v>158</v>
      </c>
      <c r="CO400" s="11" t="s">
        <v>158</v>
      </c>
      <c r="CP400" s="11" t="s">
        <v>158</v>
      </c>
      <c r="CQ400" s="11" t="s">
        <v>158</v>
      </c>
      <c r="CR400" s="11" t="s">
        <v>158</v>
      </c>
      <c r="CS400" s="11" t="s">
        <v>158</v>
      </c>
      <c r="CT400" s="11" t="s">
        <v>158</v>
      </c>
      <c r="CU400" s="11" t="s">
        <v>158</v>
      </c>
      <c r="CV400" s="11" t="s">
        <v>154</v>
      </c>
      <c r="CW400" s="11" t="s">
        <v>154</v>
      </c>
      <c r="CX400" s="11" t="s">
        <v>154</v>
      </c>
      <c r="CY400" s="11" t="s">
        <v>154</v>
      </c>
      <c r="CZ400" s="11" t="s">
        <v>154</v>
      </c>
      <c r="DA400" s="11" t="s">
        <v>154</v>
      </c>
      <c r="DB400" s="11" t="s">
        <v>154</v>
      </c>
      <c r="DC400" s="11" t="s">
        <v>154</v>
      </c>
      <c r="DD400" s="11" t="s">
        <v>154</v>
      </c>
      <c r="DE400" s="11" t="s">
        <v>154</v>
      </c>
      <c r="DF400" s="11" t="s">
        <v>154</v>
      </c>
      <c r="DG400" s="11" t="s">
        <v>154</v>
      </c>
      <c r="DH400" s="11" t="s">
        <v>154</v>
      </c>
      <c r="DI400" s="11" t="s">
        <v>157</v>
      </c>
      <c r="DJ400" s="11" t="s">
        <v>157</v>
      </c>
      <c r="DK400" s="11" t="s">
        <v>157</v>
      </c>
      <c r="DL400" s="11" t="s">
        <v>157</v>
      </c>
      <c r="DM400" s="11" t="s">
        <v>157</v>
      </c>
      <c r="DN400" s="11" t="s">
        <v>157</v>
      </c>
      <c r="DO400" s="11" t="s">
        <v>157</v>
      </c>
      <c r="DP400" s="11" t="s">
        <v>157</v>
      </c>
      <c r="DQ400" s="11" t="s">
        <v>157</v>
      </c>
      <c r="DR400" s="11" t="s">
        <v>157</v>
      </c>
      <c r="DS400" s="11" t="s">
        <v>157</v>
      </c>
      <c r="DT400" s="11" t="s">
        <v>157</v>
      </c>
      <c r="DU400" s="11" t="s">
        <v>157</v>
      </c>
      <c r="DV400" s="11" t="b">
        <v>1</v>
      </c>
      <c r="DW400" s="11" t="b">
        <v>1</v>
      </c>
      <c r="DX400" s="11" t="b">
        <v>1</v>
      </c>
      <c r="DY400" s="11" t="b">
        <v>1</v>
      </c>
      <c r="DZ400" s="11" t="b">
        <v>1</v>
      </c>
      <c r="EA400" s="11" t="b">
        <v>1</v>
      </c>
      <c r="EB400" s="11" t="b">
        <v>1</v>
      </c>
      <c r="EC400" s="11" t="b">
        <v>1</v>
      </c>
      <c r="ED400" s="11" t="b">
        <v>1</v>
      </c>
      <c r="EE400" s="11" t="b">
        <v>1</v>
      </c>
      <c r="EF400" s="11" t="b">
        <v>1</v>
      </c>
      <c r="EG400" s="11" t="b">
        <v>1</v>
      </c>
      <c r="EH400" s="11" t="b">
        <v>1</v>
      </c>
      <c r="EI400" s="11">
        <v>2.9437999999999999E-2</v>
      </c>
      <c r="EJ400" s="11">
        <v>2.8597999999999998E-2</v>
      </c>
      <c r="EK400" s="11">
        <v>1.1564E-2</v>
      </c>
      <c r="EL400" s="11">
        <v>2.8435999999999999E-2</v>
      </c>
      <c r="EM400" s="11">
        <v>3.2550000000000003E-2</v>
      </c>
      <c r="EN400" s="11">
        <v>1.5838999999999999E-2</v>
      </c>
      <c r="EO400" s="11">
        <v>7.5211E-2</v>
      </c>
      <c r="EP400" s="11">
        <v>3.8475000000000002E-2</v>
      </c>
      <c r="EQ400" s="11">
        <v>3.5195999999999998E-2</v>
      </c>
      <c r="ER400" s="11">
        <v>5.9579E-2</v>
      </c>
      <c r="ES400" s="11">
        <v>6.4300999999999997E-2</v>
      </c>
      <c r="ET400" s="11">
        <v>2.4826999999999998E-2</v>
      </c>
      <c r="EU400" s="11">
        <v>3.6491999999999997E-2</v>
      </c>
      <c r="EV400" s="11" t="s">
        <v>228</v>
      </c>
      <c r="EW400" s="11" t="s">
        <v>377</v>
      </c>
    </row>
    <row r="401" spans="1:153" ht="12.75" x14ac:dyDescent="0.2">
      <c r="A401" s="11"/>
      <c r="B401" s="11">
        <v>40836004</v>
      </c>
      <c r="C401" s="11">
        <v>49657.454166666401</v>
      </c>
      <c r="D401" s="11" t="s">
        <v>153</v>
      </c>
      <c r="E401" s="11">
        <v>345600</v>
      </c>
      <c r="F401" s="11">
        <v>48030270</v>
      </c>
      <c r="G401" s="11">
        <v>48915.042361111897</v>
      </c>
      <c r="H401" s="11">
        <v>48422.290277776803</v>
      </c>
      <c r="I401" s="11">
        <v>286201</v>
      </c>
      <c r="J401" s="11">
        <v>1</v>
      </c>
      <c r="K401" s="11">
        <v>0</v>
      </c>
      <c r="L401" s="11">
        <v>0</v>
      </c>
      <c r="M401" s="11">
        <v>131</v>
      </c>
      <c r="N401" s="11">
        <v>130.5</v>
      </c>
      <c r="O401" s="11">
        <v>92</v>
      </c>
      <c r="P401" s="11">
        <v>99.61</v>
      </c>
      <c r="Q401" s="11">
        <v>270816</v>
      </c>
      <c r="R401" s="11" t="s">
        <v>154</v>
      </c>
      <c r="S401" s="11" t="s">
        <v>155</v>
      </c>
      <c r="T401" s="11" t="s">
        <v>156</v>
      </c>
      <c r="U401" s="11">
        <v>0</v>
      </c>
      <c r="V401" s="11" t="s">
        <v>154</v>
      </c>
      <c r="W401" s="11" t="s">
        <v>157</v>
      </c>
      <c r="X401" s="11">
        <v>1</v>
      </c>
      <c r="Y401" s="11">
        <v>0.5</v>
      </c>
      <c r="Z401" s="11">
        <v>10</v>
      </c>
      <c r="AA401" s="11">
        <v>10</v>
      </c>
      <c r="AB401" s="11">
        <v>10</v>
      </c>
      <c r="AC401" s="11">
        <v>10</v>
      </c>
      <c r="AD401" s="11">
        <v>10</v>
      </c>
      <c r="AE401" s="11">
        <v>10</v>
      </c>
      <c r="AF401" s="11">
        <v>10</v>
      </c>
      <c r="AG401" s="11">
        <v>10</v>
      </c>
      <c r="AH401" s="11">
        <v>10</v>
      </c>
      <c r="AI401" s="11">
        <v>10</v>
      </c>
      <c r="AJ401" s="11">
        <v>10</v>
      </c>
      <c r="AK401" s="11">
        <v>10</v>
      </c>
      <c r="AL401" s="11">
        <v>10</v>
      </c>
      <c r="AM401" s="11">
        <v>120.5</v>
      </c>
      <c r="AN401" s="11">
        <v>60</v>
      </c>
      <c r="AO401" s="11">
        <v>10</v>
      </c>
      <c r="AP401" s="11">
        <v>120</v>
      </c>
      <c r="AQ401" s="11">
        <v>60</v>
      </c>
      <c r="AR401" s="11">
        <v>40</v>
      </c>
      <c r="AS401" s="11">
        <v>0.5</v>
      </c>
      <c r="AT401" s="11">
        <v>130</v>
      </c>
      <c r="AU401" s="11">
        <v>354</v>
      </c>
      <c r="AV401" s="11">
        <v>1234</v>
      </c>
      <c r="AW401" s="11">
        <v>1769</v>
      </c>
      <c r="AX401" s="11">
        <v>286</v>
      </c>
      <c r="AY401" s="11">
        <v>233</v>
      </c>
      <c r="AZ401" s="11">
        <v>2402</v>
      </c>
      <c r="BA401" s="11">
        <v>2246</v>
      </c>
      <c r="BB401" s="11">
        <v>545</v>
      </c>
      <c r="BC401" s="11">
        <v>289</v>
      </c>
      <c r="BD401" s="11">
        <v>152</v>
      </c>
      <c r="BE401" s="11">
        <v>2027</v>
      </c>
      <c r="BF401" s="11">
        <v>370</v>
      </c>
      <c r="BG401" s="11">
        <v>2610</v>
      </c>
      <c r="BH401" s="11">
        <v>826</v>
      </c>
      <c r="BI401" s="11">
        <v>4</v>
      </c>
      <c r="BJ401" s="11">
        <v>8</v>
      </c>
      <c r="BK401" s="11">
        <v>7</v>
      </c>
      <c r="BL401" s="11">
        <v>9</v>
      </c>
      <c r="BM401" s="11">
        <v>7</v>
      </c>
      <c r="BN401" s="11">
        <v>12</v>
      </c>
      <c r="BO401" s="11">
        <v>9</v>
      </c>
      <c r="BP401" s="11">
        <v>9</v>
      </c>
      <c r="BQ401" s="11">
        <v>8</v>
      </c>
      <c r="BR401" s="11">
        <v>9</v>
      </c>
      <c r="BS401" s="11">
        <v>9</v>
      </c>
      <c r="BT401" s="11">
        <v>11</v>
      </c>
      <c r="BU401" s="11">
        <v>23</v>
      </c>
      <c r="BV401" s="11">
        <v>17</v>
      </c>
      <c r="BW401" s="11">
        <v>14</v>
      </c>
      <c r="BX401" s="11">
        <v>3</v>
      </c>
      <c r="BY401" s="11">
        <v>3</v>
      </c>
      <c r="BZ401" s="11">
        <v>21</v>
      </c>
      <c r="CA401" s="11">
        <v>21</v>
      </c>
      <c r="CB401" s="11">
        <v>7</v>
      </c>
      <c r="CC401" s="11">
        <v>4</v>
      </c>
      <c r="CD401" s="11">
        <v>2</v>
      </c>
      <c r="CE401" s="11">
        <v>12</v>
      </c>
      <c r="CF401" s="11">
        <v>2</v>
      </c>
      <c r="CG401" s="11">
        <v>13</v>
      </c>
      <c r="CH401" s="11">
        <v>5</v>
      </c>
      <c r="CI401" s="11" t="s">
        <v>158</v>
      </c>
      <c r="CJ401" s="11" t="s">
        <v>158</v>
      </c>
      <c r="CK401" s="11" t="s">
        <v>158</v>
      </c>
      <c r="CL401" s="11" t="s">
        <v>158</v>
      </c>
      <c r="CM401" s="11" t="s">
        <v>158</v>
      </c>
      <c r="CN401" s="11" t="s">
        <v>158</v>
      </c>
      <c r="CO401" s="11" t="s">
        <v>158</v>
      </c>
      <c r="CP401" s="11" t="s">
        <v>158</v>
      </c>
      <c r="CQ401" s="11" t="s">
        <v>158</v>
      </c>
      <c r="CR401" s="11" t="s">
        <v>158</v>
      </c>
      <c r="CS401" s="11" t="s">
        <v>158</v>
      </c>
      <c r="CT401" s="11" t="s">
        <v>158</v>
      </c>
      <c r="CU401" s="11" t="s">
        <v>158</v>
      </c>
      <c r="CV401" s="11" t="s">
        <v>154</v>
      </c>
      <c r="CW401" s="11" t="s">
        <v>154</v>
      </c>
      <c r="CX401" s="11" t="s">
        <v>154</v>
      </c>
      <c r="CY401" s="11" t="s">
        <v>154</v>
      </c>
      <c r="CZ401" s="11" t="s">
        <v>154</v>
      </c>
      <c r="DA401" s="11" t="s">
        <v>154</v>
      </c>
      <c r="DB401" s="11" t="s">
        <v>154</v>
      </c>
      <c r="DC401" s="11" t="s">
        <v>154</v>
      </c>
      <c r="DD401" s="11" t="s">
        <v>154</v>
      </c>
      <c r="DE401" s="11" t="s">
        <v>154</v>
      </c>
      <c r="DF401" s="11" t="s">
        <v>154</v>
      </c>
      <c r="DG401" s="11" t="s">
        <v>154</v>
      </c>
      <c r="DH401" s="11" t="s">
        <v>154</v>
      </c>
      <c r="DI401" s="11" t="s">
        <v>157</v>
      </c>
      <c r="DJ401" s="11" t="s">
        <v>157</v>
      </c>
      <c r="DK401" s="11" t="s">
        <v>157</v>
      </c>
      <c r="DL401" s="11" t="s">
        <v>157</v>
      </c>
      <c r="DM401" s="11" t="s">
        <v>157</v>
      </c>
      <c r="DN401" s="11" t="s">
        <v>157</v>
      </c>
      <c r="DO401" s="11" t="s">
        <v>157</v>
      </c>
      <c r="DP401" s="11" t="s">
        <v>157</v>
      </c>
      <c r="DQ401" s="11" t="s">
        <v>157</v>
      </c>
      <c r="DR401" s="11" t="s">
        <v>157</v>
      </c>
      <c r="DS401" s="11" t="s">
        <v>157</v>
      </c>
      <c r="DT401" s="11" t="s">
        <v>157</v>
      </c>
      <c r="DU401" s="11" t="s">
        <v>157</v>
      </c>
      <c r="DV401" s="11" t="b">
        <v>1</v>
      </c>
      <c r="DW401" s="11" t="b">
        <v>1</v>
      </c>
      <c r="DX401" s="11" t="b">
        <v>1</v>
      </c>
      <c r="DY401" s="11" t="b">
        <v>1</v>
      </c>
      <c r="DZ401" s="11" t="b">
        <v>1</v>
      </c>
      <c r="EA401" s="11" t="b">
        <v>1</v>
      </c>
      <c r="EB401" s="11" t="b">
        <v>1</v>
      </c>
      <c r="EC401" s="11" t="b">
        <v>1</v>
      </c>
      <c r="ED401" s="11" t="b">
        <v>1</v>
      </c>
      <c r="EE401" s="11" t="b">
        <v>1</v>
      </c>
      <c r="EF401" s="11" t="b">
        <v>1</v>
      </c>
      <c r="EG401" s="11" t="b">
        <v>1</v>
      </c>
      <c r="EH401" s="11" t="b">
        <v>1</v>
      </c>
      <c r="EI401" s="11">
        <v>3.5566E-2</v>
      </c>
      <c r="EJ401" s="11">
        <v>9.1902999999999999E-2</v>
      </c>
      <c r="EK401" s="11">
        <v>3.7343000000000001E-2</v>
      </c>
      <c r="EL401" s="11">
        <v>3.6817000000000003E-2</v>
      </c>
      <c r="EM401" s="11">
        <v>3.1348000000000001E-2</v>
      </c>
      <c r="EN401" s="11">
        <v>3.0179999999999998E-2</v>
      </c>
      <c r="EO401" s="11">
        <v>3.6498000000000003E-2</v>
      </c>
      <c r="EP401" s="11">
        <v>3.8476000000000003E-2</v>
      </c>
      <c r="EQ401" s="11">
        <v>3.4659000000000002E-2</v>
      </c>
      <c r="ER401" s="11">
        <v>3.1884999999999997E-2</v>
      </c>
      <c r="ES401" s="11">
        <v>0.75665700000000002</v>
      </c>
      <c r="ET401" s="11">
        <v>4.8057000000000002E-2</v>
      </c>
      <c r="EU401" s="11">
        <v>3.6165999999999997E-2</v>
      </c>
      <c r="EV401" s="11" t="s">
        <v>533</v>
      </c>
      <c r="EW401" s="11" t="s">
        <v>271</v>
      </c>
    </row>
    <row r="402" spans="1:153" ht="12.75" x14ac:dyDescent="0.2">
      <c r="A402" s="11"/>
      <c r="B402" s="11">
        <v>39671048</v>
      </c>
      <c r="C402" s="11">
        <v>52793.821527777298</v>
      </c>
      <c r="D402" s="11" t="s">
        <v>153</v>
      </c>
      <c r="E402" s="11">
        <v>345600</v>
      </c>
      <c r="F402" s="11">
        <v>46980028</v>
      </c>
      <c r="G402" s="11">
        <v>48172.524305556202</v>
      </c>
      <c r="H402" s="11">
        <v>47766.747916665801</v>
      </c>
      <c r="I402" s="11">
        <v>258672</v>
      </c>
      <c r="J402" s="11">
        <v>1</v>
      </c>
      <c r="K402" s="11">
        <v>0</v>
      </c>
      <c r="L402" s="11">
        <v>0</v>
      </c>
      <c r="M402" s="11">
        <v>131</v>
      </c>
      <c r="N402" s="11">
        <v>121</v>
      </c>
      <c r="O402" s="11">
        <v>92</v>
      </c>
      <c r="P402" s="11">
        <v>92.36</v>
      </c>
      <c r="Q402" s="11">
        <v>184769</v>
      </c>
      <c r="R402" s="11" t="s">
        <v>154</v>
      </c>
      <c r="S402" s="11" t="s">
        <v>155</v>
      </c>
      <c r="T402" s="11" t="s">
        <v>156</v>
      </c>
      <c r="U402" s="11">
        <v>0</v>
      </c>
      <c r="V402" s="11" t="s">
        <v>154</v>
      </c>
      <c r="W402" s="11" t="s">
        <v>157</v>
      </c>
      <c r="X402" s="11">
        <v>3</v>
      </c>
      <c r="Y402" s="11">
        <v>1</v>
      </c>
      <c r="Z402" s="11">
        <v>10</v>
      </c>
      <c r="AA402" s="11">
        <v>10</v>
      </c>
      <c r="AB402" s="11">
        <v>10</v>
      </c>
      <c r="AC402" s="11">
        <v>10</v>
      </c>
      <c r="AD402" s="11">
        <v>10</v>
      </c>
      <c r="AE402" s="11">
        <v>10</v>
      </c>
      <c r="AF402" s="11">
        <v>10</v>
      </c>
      <c r="AG402" s="11">
        <v>10</v>
      </c>
      <c r="AH402" s="11">
        <v>10</v>
      </c>
      <c r="AI402" s="11">
        <v>10</v>
      </c>
      <c r="AJ402" s="11">
        <v>10</v>
      </c>
      <c r="AK402" s="11">
        <v>0</v>
      </c>
      <c r="AL402" s="11">
        <v>10</v>
      </c>
      <c r="AM402" s="11">
        <v>111</v>
      </c>
      <c r="AN402" s="11">
        <v>60</v>
      </c>
      <c r="AO402" s="11">
        <v>10</v>
      </c>
      <c r="AP402" s="11">
        <v>110</v>
      </c>
      <c r="AQ402" s="11">
        <v>50</v>
      </c>
      <c r="AR402" s="11">
        <v>30</v>
      </c>
      <c r="AS402" s="11">
        <v>1</v>
      </c>
      <c r="AT402" s="11">
        <v>120</v>
      </c>
      <c r="AU402" s="11">
        <v>176</v>
      </c>
      <c r="AV402" s="11">
        <v>5124</v>
      </c>
      <c r="AW402" s="11">
        <v>3698</v>
      </c>
      <c r="AX402" s="11">
        <v>21849</v>
      </c>
      <c r="AY402" s="11">
        <v>560</v>
      </c>
      <c r="AZ402" s="11">
        <v>7510</v>
      </c>
      <c r="BA402" s="11">
        <v>1404</v>
      </c>
      <c r="BB402" s="11">
        <v>8278</v>
      </c>
      <c r="BC402" s="11">
        <v>2022</v>
      </c>
      <c r="BD402" s="11">
        <v>766</v>
      </c>
      <c r="BE402" s="11">
        <v>347</v>
      </c>
      <c r="BF402" s="11">
        <v>2656</v>
      </c>
      <c r="BG402" s="11">
        <v>15892</v>
      </c>
      <c r="BH402" s="11">
        <v>2464</v>
      </c>
      <c r="BI402" s="11">
        <v>13</v>
      </c>
      <c r="BJ402" s="11">
        <v>9</v>
      </c>
      <c r="BK402" s="11">
        <v>9</v>
      </c>
      <c r="BL402" s="11">
        <v>11</v>
      </c>
      <c r="BM402" s="11">
        <v>7</v>
      </c>
      <c r="BN402" s="11">
        <v>11</v>
      </c>
      <c r="BO402" s="11">
        <v>14</v>
      </c>
      <c r="BP402" s="11">
        <v>10</v>
      </c>
      <c r="BQ402" s="11">
        <v>9</v>
      </c>
      <c r="BR402" s="11">
        <v>10</v>
      </c>
      <c r="BS402" s="11">
        <v>13</v>
      </c>
      <c r="BT402" s="11">
        <v>14</v>
      </c>
      <c r="BU402" s="11">
        <v>25</v>
      </c>
      <c r="BV402" s="11">
        <v>18</v>
      </c>
      <c r="BW402" s="11">
        <v>15</v>
      </c>
      <c r="BX402" s="11">
        <v>9</v>
      </c>
      <c r="BY402" s="11">
        <v>6</v>
      </c>
      <c r="BZ402" s="11">
        <v>11</v>
      </c>
      <c r="CA402" s="11">
        <v>14</v>
      </c>
      <c r="CB402" s="11">
        <v>52</v>
      </c>
      <c r="CC402" s="11">
        <v>13</v>
      </c>
      <c r="CD402" s="11">
        <v>12</v>
      </c>
      <c r="CE402" s="11">
        <v>8</v>
      </c>
      <c r="CF402" s="11">
        <v>16</v>
      </c>
      <c r="CG402" s="11">
        <v>31</v>
      </c>
      <c r="CH402" s="11">
        <v>8</v>
      </c>
      <c r="CI402" s="11" t="s">
        <v>158</v>
      </c>
      <c r="CJ402" s="11" t="s">
        <v>158</v>
      </c>
      <c r="CK402" s="11" t="s">
        <v>158</v>
      </c>
      <c r="CL402" s="11" t="s">
        <v>158</v>
      </c>
      <c r="CM402" s="11" t="s">
        <v>158</v>
      </c>
      <c r="CN402" s="11" t="s">
        <v>158</v>
      </c>
      <c r="CO402" s="11" t="s">
        <v>158</v>
      </c>
      <c r="CP402" s="11" t="s">
        <v>158</v>
      </c>
      <c r="CQ402" s="11" t="s">
        <v>158</v>
      </c>
      <c r="CR402" s="11" t="s">
        <v>158</v>
      </c>
      <c r="CS402" s="11" t="s">
        <v>158</v>
      </c>
      <c r="CT402" s="11" t="s">
        <v>158</v>
      </c>
      <c r="CU402" s="11" t="s">
        <v>158</v>
      </c>
      <c r="CV402" s="11" t="s">
        <v>154</v>
      </c>
      <c r="CW402" s="11" t="s">
        <v>154</v>
      </c>
      <c r="CX402" s="11" t="s">
        <v>154</v>
      </c>
      <c r="CY402" s="11" t="s">
        <v>154</v>
      </c>
      <c r="CZ402" s="11" t="s">
        <v>154</v>
      </c>
      <c r="DA402" s="11" t="s">
        <v>154</v>
      </c>
      <c r="DB402" s="11" t="s">
        <v>154</v>
      </c>
      <c r="DC402" s="11" t="s">
        <v>154</v>
      </c>
      <c r="DD402" s="11" t="s">
        <v>154</v>
      </c>
      <c r="DE402" s="11" t="s">
        <v>154</v>
      </c>
      <c r="DF402" s="11" t="s">
        <v>154</v>
      </c>
      <c r="DG402" s="11" t="s">
        <v>154</v>
      </c>
      <c r="DH402" s="11" t="s">
        <v>154</v>
      </c>
      <c r="DI402" s="11" t="s">
        <v>157</v>
      </c>
      <c r="DJ402" s="11" t="s">
        <v>157</v>
      </c>
      <c r="DK402" s="11" t="s">
        <v>157</v>
      </c>
      <c r="DL402" s="11" t="s">
        <v>157</v>
      </c>
      <c r="DM402" s="11" t="s">
        <v>157</v>
      </c>
      <c r="DN402" s="11" t="s">
        <v>157</v>
      </c>
      <c r="DO402" s="11" t="s">
        <v>157</v>
      </c>
      <c r="DP402" s="11" t="s">
        <v>157</v>
      </c>
      <c r="DQ402" s="11" t="s">
        <v>157</v>
      </c>
      <c r="DR402" s="11" t="s">
        <v>157</v>
      </c>
      <c r="DS402" s="11" t="s">
        <v>157</v>
      </c>
      <c r="DT402" s="11" t="s">
        <v>157</v>
      </c>
      <c r="DU402" s="11" t="s">
        <v>157</v>
      </c>
      <c r="DV402" s="11" t="b">
        <v>1</v>
      </c>
      <c r="DW402" s="11" t="b">
        <v>1</v>
      </c>
      <c r="DX402" s="11" t="b">
        <v>1</v>
      </c>
      <c r="DY402" s="11" t="b">
        <v>1</v>
      </c>
      <c r="DZ402" s="11" t="b">
        <v>1</v>
      </c>
      <c r="EA402" s="11" t="b">
        <v>1</v>
      </c>
      <c r="EB402" s="11" t="b">
        <v>1</v>
      </c>
      <c r="EC402" s="11" t="b">
        <v>1</v>
      </c>
      <c r="ED402" s="11" t="b">
        <v>1</v>
      </c>
      <c r="EE402" s="11" t="b">
        <v>1</v>
      </c>
      <c r="EF402" s="11" t="b">
        <v>1</v>
      </c>
      <c r="EG402" s="11" t="b">
        <v>0</v>
      </c>
      <c r="EH402" s="11" t="b">
        <v>1</v>
      </c>
      <c r="EI402" s="11">
        <v>1.2149E-2</v>
      </c>
      <c r="EJ402" s="11">
        <v>3.6208999999999998E-2</v>
      </c>
      <c r="EK402" s="11">
        <v>3.8198000000000003E-2</v>
      </c>
      <c r="EL402" s="11">
        <v>3.4347000000000003E-2</v>
      </c>
      <c r="EM402" s="11">
        <v>3.2760999999999998E-2</v>
      </c>
      <c r="EN402" s="11">
        <v>3.5227000000000001E-2</v>
      </c>
      <c r="EO402" s="11">
        <v>4.863E-2</v>
      </c>
      <c r="EP402" s="11">
        <v>3.8632E-2</v>
      </c>
      <c r="EQ402" s="11">
        <v>3.6162E-2</v>
      </c>
      <c r="ER402" s="11">
        <v>3.6792999999999999E-2</v>
      </c>
      <c r="ES402" s="11">
        <v>3.3228000000000001E-2</v>
      </c>
      <c r="ET402" s="11">
        <v>3.8580999999999997E-2</v>
      </c>
      <c r="EU402" s="11">
        <v>1.7739000000000001E-2</v>
      </c>
      <c r="EV402" s="11" t="s">
        <v>534</v>
      </c>
      <c r="EW402" s="11" t="s">
        <v>263</v>
      </c>
    </row>
    <row r="403" spans="1:153" ht="12.75" x14ac:dyDescent="0.2">
      <c r="A403" s="11"/>
      <c r="B403" s="11">
        <v>40836022</v>
      </c>
      <c r="C403" s="11">
        <v>49701.319444444198</v>
      </c>
      <c r="D403" s="11" t="s">
        <v>153</v>
      </c>
      <c r="E403" s="11">
        <v>345600</v>
      </c>
      <c r="F403" s="11">
        <v>48029536</v>
      </c>
      <c r="G403" s="11">
        <v>49095.6548611119</v>
      </c>
      <c r="H403" s="11">
        <v>48581.746527776799</v>
      </c>
      <c r="I403" s="11">
        <v>77338</v>
      </c>
      <c r="J403" s="11">
        <v>1</v>
      </c>
      <c r="K403" s="11">
        <v>0</v>
      </c>
      <c r="L403" s="11">
        <v>0</v>
      </c>
      <c r="M403" s="11">
        <v>131</v>
      </c>
      <c r="N403" s="11">
        <v>130.5</v>
      </c>
      <c r="O403" s="11">
        <v>92</v>
      </c>
      <c r="P403" s="11">
        <v>99.61</v>
      </c>
      <c r="Q403" s="11">
        <v>156</v>
      </c>
      <c r="R403" s="11" t="s">
        <v>154</v>
      </c>
      <c r="S403" s="11" t="s">
        <v>155</v>
      </c>
      <c r="T403" s="11" t="s">
        <v>156</v>
      </c>
      <c r="U403" s="11">
        <v>0</v>
      </c>
      <c r="V403" s="11" t="s">
        <v>154</v>
      </c>
      <c r="W403" s="11" t="s">
        <v>157</v>
      </c>
      <c r="X403" s="11">
        <v>4</v>
      </c>
      <c r="Y403" s="11">
        <v>0.5</v>
      </c>
      <c r="Z403" s="11">
        <v>10</v>
      </c>
      <c r="AA403" s="11">
        <v>10</v>
      </c>
      <c r="AB403" s="11">
        <v>10</v>
      </c>
      <c r="AC403" s="11">
        <v>10</v>
      </c>
      <c r="AD403" s="11">
        <v>10</v>
      </c>
      <c r="AE403" s="11">
        <v>10</v>
      </c>
      <c r="AF403" s="11">
        <v>10</v>
      </c>
      <c r="AG403" s="11">
        <v>10</v>
      </c>
      <c r="AH403" s="11">
        <v>10</v>
      </c>
      <c r="AI403" s="11">
        <v>10</v>
      </c>
      <c r="AJ403" s="11">
        <v>10</v>
      </c>
      <c r="AK403" s="11">
        <v>10</v>
      </c>
      <c r="AL403" s="11">
        <v>10</v>
      </c>
      <c r="AM403" s="11">
        <v>120.5</v>
      </c>
      <c r="AN403" s="11">
        <v>60</v>
      </c>
      <c r="AO403" s="11">
        <v>10</v>
      </c>
      <c r="AP403" s="11">
        <v>120</v>
      </c>
      <c r="AQ403" s="11">
        <v>60</v>
      </c>
      <c r="AR403" s="11">
        <v>40</v>
      </c>
      <c r="AS403" s="11">
        <v>0.5</v>
      </c>
      <c r="AT403" s="11">
        <v>130</v>
      </c>
      <c r="AU403" s="11">
        <v>437</v>
      </c>
      <c r="AV403" s="11">
        <v>2044</v>
      </c>
      <c r="AW403" s="11">
        <v>500</v>
      </c>
      <c r="AX403" s="11">
        <v>43467</v>
      </c>
      <c r="AY403" s="11">
        <v>771</v>
      </c>
      <c r="AZ403" s="11">
        <v>458</v>
      </c>
      <c r="BA403" s="11">
        <v>440</v>
      </c>
      <c r="BB403" s="11">
        <v>2654</v>
      </c>
      <c r="BC403" s="11">
        <v>616</v>
      </c>
      <c r="BD403" s="11">
        <v>330</v>
      </c>
      <c r="BE403" s="11">
        <v>204</v>
      </c>
      <c r="BF403" s="11">
        <v>1584</v>
      </c>
      <c r="BG403" s="11">
        <v>22317</v>
      </c>
      <c r="BH403" s="11">
        <v>946</v>
      </c>
      <c r="BI403" s="11">
        <v>12</v>
      </c>
      <c r="BJ403" s="11">
        <v>13</v>
      </c>
      <c r="BK403" s="11">
        <v>11</v>
      </c>
      <c r="BL403" s="11">
        <v>15</v>
      </c>
      <c r="BM403" s="11">
        <v>9</v>
      </c>
      <c r="BN403" s="11">
        <v>10</v>
      </c>
      <c r="BO403" s="11">
        <v>14</v>
      </c>
      <c r="BP403" s="11">
        <v>12</v>
      </c>
      <c r="BQ403" s="11">
        <v>11</v>
      </c>
      <c r="BR403" s="11">
        <v>12</v>
      </c>
      <c r="BS403" s="11">
        <v>13</v>
      </c>
      <c r="BT403" s="11">
        <v>20</v>
      </c>
      <c r="BU403" s="11">
        <v>22</v>
      </c>
      <c r="BV403" s="11">
        <v>6</v>
      </c>
      <c r="BW403" s="11">
        <v>5</v>
      </c>
      <c r="BX403" s="11">
        <v>8</v>
      </c>
      <c r="BY403" s="11">
        <v>4</v>
      </c>
      <c r="BZ403" s="11">
        <v>4</v>
      </c>
      <c r="CA403" s="11">
        <v>4</v>
      </c>
      <c r="CB403" s="11">
        <v>5</v>
      </c>
      <c r="CC403" s="11">
        <v>4</v>
      </c>
      <c r="CD403" s="11">
        <v>4</v>
      </c>
      <c r="CE403" s="11">
        <v>5</v>
      </c>
      <c r="CF403" s="11">
        <v>5</v>
      </c>
      <c r="CG403" s="11">
        <v>10</v>
      </c>
      <c r="CH403" s="11">
        <v>4</v>
      </c>
      <c r="CI403" s="11" t="s">
        <v>158</v>
      </c>
      <c r="CJ403" s="11" t="s">
        <v>158</v>
      </c>
      <c r="CK403" s="11" t="s">
        <v>158</v>
      </c>
      <c r="CL403" s="11" t="s">
        <v>158</v>
      </c>
      <c r="CM403" s="11" t="s">
        <v>158</v>
      </c>
      <c r="CN403" s="11" t="s">
        <v>158</v>
      </c>
      <c r="CO403" s="11" t="s">
        <v>158</v>
      </c>
      <c r="CP403" s="11" t="s">
        <v>158</v>
      </c>
      <c r="CQ403" s="11" t="s">
        <v>158</v>
      </c>
      <c r="CR403" s="11" t="s">
        <v>158</v>
      </c>
      <c r="CS403" s="11" t="s">
        <v>158</v>
      </c>
      <c r="CT403" s="11" t="s">
        <v>158</v>
      </c>
      <c r="CU403" s="11" t="s">
        <v>158</v>
      </c>
      <c r="CV403" s="11" t="s">
        <v>154</v>
      </c>
      <c r="CW403" s="11" t="s">
        <v>154</v>
      </c>
      <c r="CX403" s="11" t="s">
        <v>154</v>
      </c>
      <c r="CY403" s="11" t="s">
        <v>154</v>
      </c>
      <c r="CZ403" s="11" t="s">
        <v>154</v>
      </c>
      <c r="DA403" s="11" t="s">
        <v>154</v>
      </c>
      <c r="DB403" s="11" t="s">
        <v>154</v>
      </c>
      <c r="DC403" s="11" t="s">
        <v>154</v>
      </c>
      <c r="DD403" s="11" t="s">
        <v>154</v>
      </c>
      <c r="DE403" s="11" t="s">
        <v>154</v>
      </c>
      <c r="DF403" s="11" t="s">
        <v>154</v>
      </c>
      <c r="DG403" s="11" t="s">
        <v>154</v>
      </c>
      <c r="DH403" s="11" t="s">
        <v>154</v>
      </c>
      <c r="DI403" s="11" t="s">
        <v>157</v>
      </c>
      <c r="DJ403" s="11" t="s">
        <v>157</v>
      </c>
      <c r="DK403" s="11" t="s">
        <v>157</v>
      </c>
      <c r="DL403" s="11" t="s">
        <v>157</v>
      </c>
      <c r="DM403" s="11" t="s">
        <v>157</v>
      </c>
      <c r="DN403" s="11" t="s">
        <v>157</v>
      </c>
      <c r="DO403" s="11" t="s">
        <v>157</v>
      </c>
      <c r="DP403" s="11" t="s">
        <v>157</v>
      </c>
      <c r="DQ403" s="11" t="s">
        <v>157</v>
      </c>
      <c r="DR403" s="11" t="s">
        <v>157</v>
      </c>
      <c r="DS403" s="11" t="s">
        <v>157</v>
      </c>
      <c r="DT403" s="11" t="s">
        <v>157</v>
      </c>
      <c r="DU403" s="11" t="s">
        <v>157</v>
      </c>
      <c r="DV403" s="11" t="b">
        <v>1</v>
      </c>
      <c r="DW403" s="11" t="b">
        <v>1</v>
      </c>
      <c r="DX403" s="11" t="b">
        <v>1</v>
      </c>
      <c r="DY403" s="11" t="b">
        <v>1</v>
      </c>
      <c r="DZ403" s="11" t="b">
        <v>1</v>
      </c>
      <c r="EA403" s="11" t="b">
        <v>1</v>
      </c>
      <c r="EB403" s="11" t="b">
        <v>1</v>
      </c>
      <c r="EC403" s="11" t="b">
        <v>1</v>
      </c>
      <c r="ED403" s="11" t="b">
        <v>1</v>
      </c>
      <c r="EE403" s="11" t="b">
        <v>1</v>
      </c>
      <c r="EF403" s="11" t="b">
        <v>1</v>
      </c>
      <c r="EG403" s="11" t="b">
        <v>1</v>
      </c>
      <c r="EH403" s="11" t="b">
        <v>1</v>
      </c>
      <c r="EI403" s="11">
        <v>1.2081E-2</v>
      </c>
      <c r="EJ403" s="11">
        <v>3.3049000000000002E-2</v>
      </c>
      <c r="EK403" s="11">
        <v>3.3142999999999999E-2</v>
      </c>
      <c r="EL403" s="11">
        <v>8.2653000000000004E-2</v>
      </c>
      <c r="EM403" s="11">
        <v>3.0988999999999999E-2</v>
      </c>
      <c r="EN403" s="11">
        <v>3.5571999999999999E-2</v>
      </c>
      <c r="EO403" s="11">
        <v>3.6719000000000002E-2</v>
      </c>
      <c r="EP403" s="11">
        <v>3.8837000000000003E-2</v>
      </c>
      <c r="EQ403" s="11">
        <v>3.5699000000000002E-2</v>
      </c>
      <c r="ER403" s="11">
        <v>3.6159999999999998E-2</v>
      </c>
      <c r="ES403" s="11">
        <v>3.5829E-2</v>
      </c>
      <c r="ET403" s="11">
        <v>3.9954999999999997E-2</v>
      </c>
      <c r="EU403" s="11">
        <v>4.2673999999999997E-2</v>
      </c>
      <c r="EV403" s="11" t="s">
        <v>535</v>
      </c>
      <c r="EW403" s="11" t="s">
        <v>504</v>
      </c>
    </row>
    <row r="404" spans="1:153" ht="12.75" x14ac:dyDescent="0.2">
      <c r="A404" s="11"/>
      <c r="B404" s="11">
        <v>74120738</v>
      </c>
      <c r="C404" s="11">
        <v>45621.848611111098</v>
      </c>
      <c r="D404" s="11" t="s">
        <v>153</v>
      </c>
      <c r="E404" s="11">
        <v>345600</v>
      </c>
      <c r="F404" s="11">
        <v>77904496</v>
      </c>
      <c r="G404" s="11">
        <v>56300.086805557599</v>
      </c>
      <c r="H404" s="11">
        <v>54942.279166663997</v>
      </c>
      <c r="I404" s="11">
        <v>324929</v>
      </c>
      <c r="J404" s="11">
        <v>1</v>
      </c>
      <c r="K404" s="11">
        <v>207</v>
      </c>
      <c r="L404" s="11">
        <v>79394</v>
      </c>
      <c r="M404" s="11">
        <v>131</v>
      </c>
      <c r="N404" s="11">
        <v>131</v>
      </c>
      <c r="O404" s="11">
        <v>92</v>
      </c>
      <c r="P404" s="11">
        <v>100</v>
      </c>
      <c r="Q404" s="11">
        <v>214823</v>
      </c>
      <c r="R404" s="11" t="s">
        <v>154</v>
      </c>
      <c r="S404" s="11" t="s">
        <v>155</v>
      </c>
      <c r="T404" s="11" t="s">
        <v>208</v>
      </c>
      <c r="U404" s="11">
        <v>16</v>
      </c>
      <c r="V404" s="11" t="s">
        <v>154</v>
      </c>
      <c r="W404" s="11" t="s">
        <v>157</v>
      </c>
      <c r="X404" s="11">
        <v>4</v>
      </c>
      <c r="Y404" s="11">
        <v>1</v>
      </c>
      <c r="Z404" s="11">
        <v>10</v>
      </c>
      <c r="AA404" s="11">
        <v>10</v>
      </c>
      <c r="AB404" s="11">
        <v>10</v>
      </c>
      <c r="AC404" s="11">
        <v>10</v>
      </c>
      <c r="AD404" s="11">
        <v>10</v>
      </c>
      <c r="AE404" s="11">
        <v>10</v>
      </c>
      <c r="AF404" s="11">
        <v>10</v>
      </c>
      <c r="AG404" s="11">
        <v>10</v>
      </c>
      <c r="AH404" s="11">
        <v>10</v>
      </c>
      <c r="AI404" s="11">
        <v>10</v>
      </c>
      <c r="AJ404" s="11">
        <v>10</v>
      </c>
      <c r="AK404" s="11">
        <v>10</v>
      </c>
      <c r="AL404" s="11">
        <v>10</v>
      </c>
      <c r="AM404" s="11">
        <v>121</v>
      </c>
      <c r="AN404" s="11">
        <v>60</v>
      </c>
      <c r="AO404" s="11">
        <v>10</v>
      </c>
      <c r="AP404" s="11">
        <v>120</v>
      </c>
      <c r="AQ404" s="11">
        <v>60</v>
      </c>
      <c r="AR404" s="11">
        <v>40</v>
      </c>
      <c r="AS404" s="11">
        <v>1</v>
      </c>
      <c r="AT404" s="11">
        <v>130</v>
      </c>
      <c r="AU404" s="11">
        <v>154</v>
      </c>
      <c r="AV404" s="11">
        <v>7141</v>
      </c>
      <c r="AW404" s="11">
        <v>11198</v>
      </c>
      <c r="AX404" s="11">
        <v>4598</v>
      </c>
      <c r="AY404" s="11">
        <v>16032</v>
      </c>
      <c r="AZ404" s="11">
        <v>9132</v>
      </c>
      <c r="BA404" s="11">
        <v>8131</v>
      </c>
      <c r="BB404" s="11">
        <v>4209</v>
      </c>
      <c r="BC404" s="11">
        <v>3348</v>
      </c>
      <c r="BD404" s="11">
        <v>1208</v>
      </c>
      <c r="BE404" s="11">
        <v>10860</v>
      </c>
      <c r="BF404" s="11">
        <v>1154</v>
      </c>
      <c r="BG404" s="11">
        <v>3523</v>
      </c>
      <c r="BH404" s="11">
        <v>14529</v>
      </c>
      <c r="BI404" s="11">
        <v>4</v>
      </c>
      <c r="BJ404" s="11">
        <v>8</v>
      </c>
      <c r="BK404" s="11">
        <v>4</v>
      </c>
      <c r="BL404" s="11">
        <v>7</v>
      </c>
      <c r="BM404" s="11">
        <v>5</v>
      </c>
      <c r="BN404" s="11">
        <v>5</v>
      </c>
      <c r="BO404" s="11">
        <v>10</v>
      </c>
      <c r="BP404" s="11">
        <v>11</v>
      </c>
      <c r="BQ404" s="11">
        <v>11</v>
      </c>
      <c r="BR404" s="11">
        <v>7</v>
      </c>
      <c r="BS404" s="11">
        <v>11</v>
      </c>
      <c r="BT404" s="11">
        <v>32</v>
      </c>
      <c r="BU404" s="11">
        <v>22</v>
      </c>
      <c r="BV404" s="11">
        <v>47</v>
      </c>
      <c r="BW404" s="11">
        <v>27</v>
      </c>
      <c r="BX404" s="11">
        <v>7</v>
      </c>
      <c r="BY404" s="11">
        <v>13</v>
      </c>
      <c r="BZ404" s="11">
        <v>26</v>
      </c>
      <c r="CA404" s="11">
        <v>14</v>
      </c>
      <c r="CB404" s="11">
        <v>21</v>
      </c>
      <c r="CC404" s="11">
        <v>30</v>
      </c>
      <c r="CD404" s="11">
        <v>7</v>
      </c>
      <c r="CE404" s="11">
        <v>5</v>
      </c>
      <c r="CF404" s="11">
        <v>15</v>
      </c>
      <c r="CG404" s="11">
        <v>7</v>
      </c>
      <c r="CH404" s="11">
        <v>35</v>
      </c>
      <c r="CI404" s="11" t="s">
        <v>158</v>
      </c>
      <c r="CJ404" s="11" t="s">
        <v>158</v>
      </c>
      <c r="CK404" s="11" t="s">
        <v>158</v>
      </c>
      <c r="CL404" s="11" t="s">
        <v>158</v>
      </c>
      <c r="CM404" s="11" t="s">
        <v>158</v>
      </c>
      <c r="CN404" s="11" t="s">
        <v>158</v>
      </c>
      <c r="CO404" s="11" t="s">
        <v>158</v>
      </c>
      <c r="CP404" s="11" t="s">
        <v>158</v>
      </c>
      <c r="CQ404" s="11" t="s">
        <v>158</v>
      </c>
      <c r="CR404" s="11" t="s">
        <v>158</v>
      </c>
      <c r="CS404" s="11" t="s">
        <v>158</v>
      </c>
      <c r="CT404" s="11" t="s">
        <v>158</v>
      </c>
      <c r="CU404" s="11" t="s">
        <v>158</v>
      </c>
      <c r="CV404" s="11" t="s">
        <v>154</v>
      </c>
      <c r="CW404" s="11" t="s">
        <v>154</v>
      </c>
      <c r="CX404" s="11" t="s">
        <v>154</v>
      </c>
      <c r="CY404" s="11" t="s">
        <v>154</v>
      </c>
      <c r="CZ404" s="11" t="s">
        <v>154</v>
      </c>
      <c r="DA404" s="11" t="s">
        <v>154</v>
      </c>
      <c r="DB404" s="11" t="s">
        <v>154</v>
      </c>
      <c r="DC404" s="11" t="s">
        <v>154</v>
      </c>
      <c r="DD404" s="11" t="s">
        <v>154</v>
      </c>
      <c r="DE404" s="11" t="s">
        <v>154</v>
      </c>
      <c r="DF404" s="11" t="s">
        <v>154</v>
      </c>
      <c r="DG404" s="11" t="s">
        <v>154</v>
      </c>
      <c r="DH404" s="11" t="s">
        <v>154</v>
      </c>
      <c r="DI404" s="11" t="s">
        <v>157</v>
      </c>
      <c r="DJ404" s="11" t="s">
        <v>157</v>
      </c>
      <c r="DK404" s="11" t="s">
        <v>157</v>
      </c>
      <c r="DL404" s="11" t="s">
        <v>157</v>
      </c>
      <c r="DM404" s="11" t="s">
        <v>157</v>
      </c>
      <c r="DN404" s="11" t="s">
        <v>157</v>
      </c>
      <c r="DO404" s="11" t="s">
        <v>157</v>
      </c>
      <c r="DP404" s="11" t="s">
        <v>157</v>
      </c>
      <c r="DQ404" s="11" t="s">
        <v>157</v>
      </c>
      <c r="DR404" s="11" t="s">
        <v>157</v>
      </c>
      <c r="DS404" s="11" t="s">
        <v>157</v>
      </c>
      <c r="DT404" s="11" t="s">
        <v>157</v>
      </c>
      <c r="DU404" s="11" t="s">
        <v>157</v>
      </c>
      <c r="DV404" s="11" t="b">
        <v>1</v>
      </c>
      <c r="DW404" s="11" t="b">
        <v>1</v>
      </c>
      <c r="DX404" s="11" t="b">
        <v>1</v>
      </c>
      <c r="DY404" s="11" t="b">
        <v>1</v>
      </c>
      <c r="DZ404" s="11" t="b">
        <v>1</v>
      </c>
      <c r="EA404" s="11" t="b">
        <v>1</v>
      </c>
      <c r="EB404" s="11" t="b">
        <v>1</v>
      </c>
      <c r="EC404" s="11" t="b">
        <v>1</v>
      </c>
      <c r="ED404" s="11" t="b">
        <v>1</v>
      </c>
      <c r="EE404" s="11" t="b">
        <v>1</v>
      </c>
      <c r="EF404" s="11" t="b">
        <v>1</v>
      </c>
      <c r="EG404" s="11" t="b">
        <v>1</v>
      </c>
      <c r="EH404" s="11" t="b">
        <v>1</v>
      </c>
      <c r="EI404" s="11">
        <v>2.9482000000000001E-2</v>
      </c>
      <c r="EJ404" s="11">
        <v>1.5214999999999999E-2</v>
      </c>
      <c r="EK404" s="11">
        <v>2.7177E-2</v>
      </c>
      <c r="EL404" s="11">
        <v>0.21518499999999999</v>
      </c>
      <c r="EM404" s="11">
        <v>2.9385000000000001E-2</v>
      </c>
      <c r="EN404" s="11">
        <v>2.8805000000000001E-2</v>
      </c>
      <c r="EO404" s="11">
        <v>3.7324999999999997E-2</v>
      </c>
      <c r="EP404" s="11">
        <v>3.8845999999999999E-2</v>
      </c>
      <c r="EQ404" s="11">
        <v>1.9252999999999999E-2</v>
      </c>
      <c r="ER404" s="11">
        <v>0.180284</v>
      </c>
      <c r="ES404" s="11">
        <v>2.1541000000000001E-2</v>
      </c>
      <c r="ET404" s="11">
        <v>7.9091999999999996E-2</v>
      </c>
      <c r="EU404" s="11">
        <v>3.9241999999999999E-2</v>
      </c>
      <c r="EV404" s="11" t="s">
        <v>339</v>
      </c>
      <c r="EW404" s="11" t="s">
        <v>227</v>
      </c>
    </row>
    <row r="405" spans="1:153" ht="12.75" x14ac:dyDescent="0.2">
      <c r="A405" s="11"/>
      <c r="B405" s="11">
        <v>74120660</v>
      </c>
      <c r="C405" s="11">
        <v>50118.039583332997</v>
      </c>
      <c r="D405" s="11" t="s">
        <v>153</v>
      </c>
      <c r="E405" s="11">
        <v>345600</v>
      </c>
      <c r="F405" s="11">
        <v>77904514</v>
      </c>
      <c r="G405" s="11">
        <v>56059.270138890897</v>
      </c>
      <c r="H405" s="11">
        <v>54729.670833330798</v>
      </c>
      <c r="I405" s="11">
        <v>334749</v>
      </c>
      <c r="J405" s="11">
        <v>1</v>
      </c>
      <c r="K405" s="11">
        <v>57</v>
      </c>
      <c r="L405" s="11">
        <v>237590</v>
      </c>
      <c r="M405" s="11">
        <v>131</v>
      </c>
      <c r="N405" s="11">
        <v>130.5</v>
      </c>
      <c r="O405" s="11">
        <v>92</v>
      </c>
      <c r="P405" s="11">
        <v>99.61</v>
      </c>
      <c r="Q405" s="11">
        <v>282700</v>
      </c>
      <c r="R405" s="11" t="s">
        <v>154</v>
      </c>
      <c r="S405" s="11" t="s">
        <v>155</v>
      </c>
      <c r="T405" s="11" t="s">
        <v>208</v>
      </c>
      <c r="U405" s="11">
        <v>15</v>
      </c>
      <c r="V405" s="11" t="s">
        <v>154</v>
      </c>
      <c r="W405" s="11" t="s">
        <v>157</v>
      </c>
      <c r="X405" s="11">
        <v>4</v>
      </c>
      <c r="Y405" s="11">
        <v>0.5</v>
      </c>
      <c r="Z405" s="11">
        <v>10</v>
      </c>
      <c r="AA405" s="11">
        <v>10</v>
      </c>
      <c r="AB405" s="11">
        <v>10</v>
      </c>
      <c r="AC405" s="11">
        <v>10</v>
      </c>
      <c r="AD405" s="11">
        <v>10</v>
      </c>
      <c r="AE405" s="11">
        <v>10</v>
      </c>
      <c r="AF405" s="11">
        <v>10</v>
      </c>
      <c r="AG405" s="11">
        <v>10</v>
      </c>
      <c r="AH405" s="11">
        <v>10</v>
      </c>
      <c r="AI405" s="11">
        <v>10</v>
      </c>
      <c r="AJ405" s="11">
        <v>10</v>
      </c>
      <c r="AK405" s="11">
        <v>10</v>
      </c>
      <c r="AL405" s="11">
        <v>10</v>
      </c>
      <c r="AM405" s="11">
        <v>120.5</v>
      </c>
      <c r="AN405" s="11">
        <v>60</v>
      </c>
      <c r="AO405" s="11">
        <v>10</v>
      </c>
      <c r="AP405" s="11">
        <v>120</v>
      </c>
      <c r="AQ405" s="11">
        <v>60</v>
      </c>
      <c r="AR405" s="11">
        <v>40</v>
      </c>
      <c r="AS405" s="11">
        <v>0.5</v>
      </c>
      <c r="AT405" s="11">
        <v>130</v>
      </c>
      <c r="AU405" s="11">
        <v>125</v>
      </c>
      <c r="AV405" s="11">
        <v>12855</v>
      </c>
      <c r="AW405" s="11">
        <v>6669</v>
      </c>
      <c r="AX405" s="11">
        <v>3684</v>
      </c>
      <c r="AY405" s="11">
        <v>4449</v>
      </c>
      <c r="AZ405" s="11">
        <v>1557</v>
      </c>
      <c r="BA405" s="11">
        <v>1672</v>
      </c>
      <c r="BB405" s="11">
        <v>7929</v>
      </c>
      <c r="BC405" s="11">
        <v>2481</v>
      </c>
      <c r="BD405" s="11">
        <v>2231</v>
      </c>
      <c r="BE405" s="11">
        <v>2096</v>
      </c>
      <c r="BF405" s="11">
        <v>223</v>
      </c>
      <c r="BG405" s="11">
        <v>2443</v>
      </c>
      <c r="BH405" s="11">
        <v>3080</v>
      </c>
      <c r="BI405" s="11">
        <v>10</v>
      </c>
      <c r="BJ405" s="11">
        <v>16</v>
      </c>
      <c r="BK405" s="11">
        <v>9</v>
      </c>
      <c r="BL405" s="11">
        <v>8</v>
      </c>
      <c r="BM405" s="11">
        <v>9</v>
      </c>
      <c r="BN405" s="11">
        <v>5</v>
      </c>
      <c r="BO405" s="11">
        <v>14</v>
      </c>
      <c r="BP405" s="11">
        <v>8</v>
      </c>
      <c r="BQ405" s="11">
        <v>8</v>
      </c>
      <c r="BR405" s="11">
        <v>7</v>
      </c>
      <c r="BS405" s="11">
        <v>14</v>
      </c>
      <c r="BT405" s="11">
        <v>16</v>
      </c>
      <c r="BU405" s="11">
        <v>20</v>
      </c>
      <c r="BV405" s="11">
        <v>39</v>
      </c>
      <c r="BW405" s="11">
        <v>22</v>
      </c>
      <c r="BX405" s="11">
        <v>9</v>
      </c>
      <c r="BY405" s="11">
        <v>30</v>
      </c>
      <c r="BZ405" s="11">
        <v>25</v>
      </c>
      <c r="CA405" s="11">
        <v>15</v>
      </c>
      <c r="CB405" s="11">
        <v>72</v>
      </c>
      <c r="CC405" s="11">
        <v>30</v>
      </c>
      <c r="CD405" s="11">
        <v>34</v>
      </c>
      <c r="CE405" s="11">
        <v>8</v>
      </c>
      <c r="CF405" s="11">
        <v>4</v>
      </c>
      <c r="CG405" s="11">
        <v>14</v>
      </c>
      <c r="CH405" s="11">
        <v>9</v>
      </c>
      <c r="CI405" s="11" t="s">
        <v>158</v>
      </c>
      <c r="CJ405" s="11" t="s">
        <v>158</v>
      </c>
      <c r="CK405" s="11" t="s">
        <v>158</v>
      </c>
      <c r="CL405" s="11" t="s">
        <v>158</v>
      </c>
      <c r="CM405" s="11" t="s">
        <v>158</v>
      </c>
      <c r="CN405" s="11" t="s">
        <v>158</v>
      </c>
      <c r="CO405" s="11" t="s">
        <v>158</v>
      </c>
      <c r="CP405" s="11" t="s">
        <v>158</v>
      </c>
      <c r="CQ405" s="11" t="s">
        <v>158</v>
      </c>
      <c r="CR405" s="11" t="s">
        <v>158</v>
      </c>
      <c r="CS405" s="11" t="s">
        <v>158</v>
      </c>
      <c r="CT405" s="11" t="s">
        <v>158</v>
      </c>
      <c r="CU405" s="11" t="s">
        <v>158</v>
      </c>
      <c r="CV405" s="11" t="s">
        <v>154</v>
      </c>
      <c r="CW405" s="11" t="s">
        <v>154</v>
      </c>
      <c r="CX405" s="11" t="s">
        <v>154</v>
      </c>
      <c r="CY405" s="11" t="s">
        <v>154</v>
      </c>
      <c r="CZ405" s="11" t="s">
        <v>154</v>
      </c>
      <c r="DA405" s="11" t="s">
        <v>154</v>
      </c>
      <c r="DB405" s="11" t="s">
        <v>154</v>
      </c>
      <c r="DC405" s="11" t="s">
        <v>154</v>
      </c>
      <c r="DD405" s="11" t="s">
        <v>154</v>
      </c>
      <c r="DE405" s="11" t="s">
        <v>154</v>
      </c>
      <c r="DF405" s="11" t="s">
        <v>154</v>
      </c>
      <c r="DG405" s="11" t="s">
        <v>154</v>
      </c>
      <c r="DH405" s="11" t="s">
        <v>154</v>
      </c>
      <c r="DI405" s="11" t="s">
        <v>157</v>
      </c>
      <c r="DJ405" s="11" t="s">
        <v>157</v>
      </c>
      <c r="DK405" s="11" t="s">
        <v>157</v>
      </c>
      <c r="DL405" s="11" t="s">
        <v>157</v>
      </c>
      <c r="DM405" s="11" t="s">
        <v>157</v>
      </c>
      <c r="DN405" s="11" t="s">
        <v>157</v>
      </c>
      <c r="DO405" s="11" t="s">
        <v>157</v>
      </c>
      <c r="DP405" s="11" t="s">
        <v>157</v>
      </c>
      <c r="DQ405" s="11" t="s">
        <v>157</v>
      </c>
      <c r="DR405" s="11" t="s">
        <v>157</v>
      </c>
      <c r="DS405" s="11" t="s">
        <v>157</v>
      </c>
      <c r="DT405" s="11" t="s">
        <v>157</v>
      </c>
      <c r="DU405" s="11" t="s">
        <v>157</v>
      </c>
      <c r="DV405" s="11" t="b">
        <v>1</v>
      </c>
      <c r="DW405" s="11" t="b">
        <v>1</v>
      </c>
      <c r="DX405" s="11" t="b">
        <v>1</v>
      </c>
      <c r="DY405" s="11" t="b">
        <v>1</v>
      </c>
      <c r="DZ405" s="11" t="b">
        <v>1</v>
      </c>
      <c r="EA405" s="11" t="b">
        <v>1</v>
      </c>
      <c r="EB405" s="11" t="b">
        <v>1</v>
      </c>
      <c r="EC405" s="11" t="b">
        <v>1</v>
      </c>
      <c r="ED405" s="11" t="b">
        <v>1</v>
      </c>
      <c r="EE405" s="11" t="b">
        <v>1</v>
      </c>
      <c r="EF405" s="11" t="b">
        <v>1</v>
      </c>
      <c r="EG405" s="11" t="b">
        <v>1</v>
      </c>
      <c r="EH405" s="11" t="b">
        <v>1</v>
      </c>
      <c r="EI405" s="11">
        <v>2.8247999999999999E-2</v>
      </c>
      <c r="EJ405" s="11">
        <v>0.64700299999999999</v>
      </c>
      <c r="EK405" s="11">
        <v>7.6025999999999996E-2</v>
      </c>
      <c r="EL405" s="11">
        <v>0.51035699999999995</v>
      </c>
      <c r="EM405" s="11">
        <v>3.5284000000000003E-2</v>
      </c>
      <c r="EN405" s="11">
        <v>0.101831</v>
      </c>
      <c r="EO405" s="11">
        <v>0.16928099999999999</v>
      </c>
      <c r="EP405" s="11">
        <v>3.8913999999999997E-2</v>
      </c>
      <c r="EQ405" s="11">
        <v>3.8487E-2</v>
      </c>
      <c r="ER405" s="11">
        <v>0.11905200000000001</v>
      </c>
      <c r="ES405" s="11">
        <v>5.0742000000000002E-2</v>
      </c>
      <c r="ET405" s="11">
        <v>4.1772999999999998E-2</v>
      </c>
      <c r="EU405" s="11">
        <v>3.3258999999999997E-2</v>
      </c>
      <c r="EV405" s="11" t="s">
        <v>228</v>
      </c>
      <c r="EW405" s="11" t="s">
        <v>381</v>
      </c>
    </row>
    <row r="406" spans="1:153" ht="12.75" x14ac:dyDescent="0.2">
      <c r="A406" s="11"/>
      <c r="B406" s="11">
        <v>48908512</v>
      </c>
      <c r="C406" s="11">
        <v>48933.677083333103</v>
      </c>
      <c r="D406" s="11" t="s">
        <v>153</v>
      </c>
      <c r="E406" s="11">
        <v>345600</v>
      </c>
      <c r="F406" s="11">
        <v>55747766</v>
      </c>
      <c r="G406" s="11">
        <v>50239.534027778798</v>
      </c>
      <c r="H406" s="11">
        <v>49591.636111109801</v>
      </c>
      <c r="I406" s="11">
        <v>269023</v>
      </c>
      <c r="J406" s="11">
        <v>1</v>
      </c>
      <c r="K406" s="11">
        <v>3</v>
      </c>
      <c r="L406" s="11">
        <v>65205</v>
      </c>
      <c r="M406" s="11">
        <v>131</v>
      </c>
      <c r="N406" s="11">
        <v>131</v>
      </c>
      <c r="O406" s="11">
        <v>92</v>
      </c>
      <c r="P406" s="11">
        <v>100</v>
      </c>
      <c r="Q406" s="11">
        <v>244646</v>
      </c>
      <c r="R406" s="11" t="s">
        <v>154</v>
      </c>
      <c r="S406" s="11" t="s">
        <v>155</v>
      </c>
      <c r="T406" s="11" t="s">
        <v>208</v>
      </c>
      <c r="U406" s="11">
        <v>0</v>
      </c>
      <c r="V406" s="11" t="s">
        <v>154</v>
      </c>
      <c r="W406" s="11" t="s">
        <v>157</v>
      </c>
      <c r="X406" s="11">
        <v>4</v>
      </c>
      <c r="Y406" s="11">
        <v>1</v>
      </c>
      <c r="Z406" s="11">
        <v>10</v>
      </c>
      <c r="AA406" s="11">
        <v>10</v>
      </c>
      <c r="AB406" s="11">
        <v>10</v>
      </c>
      <c r="AC406" s="11">
        <v>10</v>
      </c>
      <c r="AD406" s="11">
        <v>10</v>
      </c>
      <c r="AE406" s="11">
        <v>10</v>
      </c>
      <c r="AF406" s="11">
        <v>10</v>
      </c>
      <c r="AG406" s="11">
        <v>10</v>
      </c>
      <c r="AH406" s="11">
        <v>10</v>
      </c>
      <c r="AI406" s="11">
        <v>10</v>
      </c>
      <c r="AJ406" s="11">
        <v>10</v>
      </c>
      <c r="AK406" s="11">
        <v>10</v>
      </c>
      <c r="AL406" s="11">
        <v>10</v>
      </c>
      <c r="AM406" s="11">
        <v>121</v>
      </c>
      <c r="AN406" s="11">
        <v>60</v>
      </c>
      <c r="AO406" s="11">
        <v>10</v>
      </c>
      <c r="AP406" s="11">
        <v>120</v>
      </c>
      <c r="AQ406" s="11">
        <v>60</v>
      </c>
      <c r="AR406" s="11">
        <v>40</v>
      </c>
      <c r="AS406" s="11">
        <v>1</v>
      </c>
      <c r="AT406" s="11">
        <v>130</v>
      </c>
      <c r="AU406" s="11">
        <v>125</v>
      </c>
      <c r="AV406" s="11">
        <v>1028</v>
      </c>
      <c r="AW406" s="11">
        <v>641</v>
      </c>
      <c r="AX406" s="11">
        <v>2724</v>
      </c>
      <c r="AY406" s="11">
        <v>3643</v>
      </c>
      <c r="AZ406" s="11">
        <v>4590</v>
      </c>
      <c r="BA406" s="11">
        <v>2292</v>
      </c>
      <c r="BB406" s="11">
        <v>3056</v>
      </c>
      <c r="BC406" s="11">
        <v>1993</v>
      </c>
      <c r="BD406" s="11">
        <v>359</v>
      </c>
      <c r="BE406" s="11">
        <v>417</v>
      </c>
      <c r="BF406" s="11">
        <v>634</v>
      </c>
      <c r="BG406" s="11">
        <v>875</v>
      </c>
      <c r="BH406" s="11">
        <v>1760</v>
      </c>
      <c r="BI406" s="11">
        <v>9</v>
      </c>
      <c r="BJ406" s="11">
        <v>9</v>
      </c>
      <c r="BK406" s="11">
        <v>9</v>
      </c>
      <c r="BL406" s="11">
        <v>11</v>
      </c>
      <c r="BM406" s="11">
        <v>9</v>
      </c>
      <c r="BN406" s="11">
        <v>10</v>
      </c>
      <c r="BO406" s="11">
        <v>11</v>
      </c>
      <c r="BP406" s="11">
        <v>10</v>
      </c>
      <c r="BQ406" s="11">
        <v>9</v>
      </c>
      <c r="BR406" s="11">
        <v>10</v>
      </c>
      <c r="BS406" s="11">
        <v>11</v>
      </c>
      <c r="BT406" s="11">
        <v>16</v>
      </c>
      <c r="BU406" s="11">
        <v>23</v>
      </c>
      <c r="BV406" s="11">
        <v>3</v>
      </c>
      <c r="BW406" s="11">
        <v>3</v>
      </c>
      <c r="BX406" s="11">
        <v>3</v>
      </c>
      <c r="BY406" s="11">
        <v>3</v>
      </c>
      <c r="BZ406" s="11">
        <v>6</v>
      </c>
      <c r="CA406" s="11">
        <v>5</v>
      </c>
      <c r="CB406" s="11">
        <v>7</v>
      </c>
      <c r="CC406" s="11">
        <v>4</v>
      </c>
      <c r="CD406" s="11">
        <v>3</v>
      </c>
      <c r="CE406" s="11">
        <v>3</v>
      </c>
      <c r="CF406" s="11">
        <v>3</v>
      </c>
      <c r="CG406" s="11">
        <v>3</v>
      </c>
      <c r="CH406" s="11">
        <v>3</v>
      </c>
      <c r="CI406" s="11" t="s">
        <v>158</v>
      </c>
      <c r="CJ406" s="11" t="s">
        <v>158</v>
      </c>
      <c r="CK406" s="11" t="s">
        <v>158</v>
      </c>
      <c r="CL406" s="11" t="s">
        <v>158</v>
      </c>
      <c r="CM406" s="11" t="s">
        <v>158</v>
      </c>
      <c r="CN406" s="11" t="s">
        <v>158</v>
      </c>
      <c r="CO406" s="11" t="s">
        <v>158</v>
      </c>
      <c r="CP406" s="11" t="s">
        <v>158</v>
      </c>
      <c r="CQ406" s="11" t="s">
        <v>158</v>
      </c>
      <c r="CR406" s="11" t="s">
        <v>158</v>
      </c>
      <c r="CS406" s="11" t="s">
        <v>158</v>
      </c>
      <c r="CT406" s="11" t="s">
        <v>158</v>
      </c>
      <c r="CU406" s="11" t="s">
        <v>158</v>
      </c>
      <c r="CV406" s="11" t="s">
        <v>154</v>
      </c>
      <c r="CW406" s="11" t="s">
        <v>154</v>
      </c>
      <c r="CX406" s="11" t="s">
        <v>154</v>
      </c>
      <c r="CY406" s="11" t="s">
        <v>154</v>
      </c>
      <c r="CZ406" s="11" t="s">
        <v>154</v>
      </c>
      <c r="DA406" s="11" t="s">
        <v>154</v>
      </c>
      <c r="DB406" s="11" t="s">
        <v>154</v>
      </c>
      <c r="DC406" s="11" t="s">
        <v>154</v>
      </c>
      <c r="DD406" s="11" t="s">
        <v>154</v>
      </c>
      <c r="DE406" s="11" t="s">
        <v>154</v>
      </c>
      <c r="DF406" s="11" t="s">
        <v>154</v>
      </c>
      <c r="DG406" s="11" t="s">
        <v>154</v>
      </c>
      <c r="DH406" s="11" t="s">
        <v>154</v>
      </c>
      <c r="DI406" s="11" t="s">
        <v>157</v>
      </c>
      <c r="DJ406" s="11" t="s">
        <v>157</v>
      </c>
      <c r="DK406" s="11" t="s">
        <v>157</v>
      </c>
      <c r="DL406" s="11" t="s">
        <v>157</v>
      </c>
      <c r="DM406" s="11" t="s">
        <v>157</v>
      </c>
      <c r="DN406" s="11" t="s">
        <v>157</v>
      </c>
      <c r="DO406" s="11" t="s">
        <v>157</v>
      </c>
      <c r="DP406" s="11" t="s">
        <v>157</v>
      </c>
      <c r="DQ406" s="11" t="s">
        <v>157</v>
      </c>
      <c r="DR406" s="11" t="s">
        <v>157</v>
      </c>
      <c r="DS406" s="11" t="s">
        <v>157</v>
      </c>
      <c r="DT406" s="11" t="s">
        <v>157</v>
      </c>
      <c r="DU406" s="11" t="s">
        <v>157</v>
      </c>
      <c r="DV406" s="11" t="b">
        <v>1</v>
      </c>
      <c r="DW406" s="11" t="b">
        <v>1</v>
      </c>
      <c r="DX406" s="11" t="b">
        <v>1</v>
      </c>
      <c r="DY406" s="11" t="b">
        <v>1</v>
      </c>
      <c r="DZ406" s="11" t="b">
        <v>1</v>
      </c>
      <c r="EA406" s="11" t="b">
        <v>1</v>
      </c>
      <c r="EB406" s="11" t="b">
        <v>1</v>
      </c>
      <c r="EC406" s="11" t="b">
        <v>1</v>
      </c>
      <c r="ED406" s="11" t="b">
        <v>1</v>
      </c>
      <c r="EE406" s="11" t="b">
        <v>1</v>
      </c>
      <c r="EF406" s="11" t="b">
        <v>1</v>
      </c>
      <c r="EG406" s="11" t="b">
        <v>1</v>
      </c>
      <c r="EH406" s="11" t="b">
        <v>1</v>
      </c>
      <c r="EI406" s="11">
        <v>3.5879000000000001E-2</v>
      </c>
      <c r="EJ406" s="11">
        <v>8.8533000000000001E-2</v>
      </c>
      <c r="EK406" s="11">
        <v>3.0842999999999999E-2</v>
      </c>
      <c r="EL406" s="11">
        <v>3.6595999999999997E-2</v>
      </c>
      <c r="EM406" s="11">
        <v>3.8112E-2</v>
      </c>
      <c r="EN406" s="11">
        <v>3.5893000000000001E-2</v>
      </c>
      <c r="EO406" s="11">
        <v>3.9674000000000001E-2</v>
      </c>
      <c r="EP406" s="11">
        <v>3.9035E-2</v>
      </c>
      <c r="EQ406" s="11">
        <v>4.4715999999999999E-2</v>
      </c>
      <c r="ER406" s="11">
        <v>3.7560999999999997E-2</v>
      </c>
      <c r="ES406" s="11">
        <v>3.8592000000000001E-2</v>
      </c>
      <c r="ET406" s="11">
        <v>3.9389E-2</v>
      </c>
      <c r="EU406" s="11">
        <v>3.9054999999999999E-2</v>
      </c>
      <c r="EV406" s="11" t="s">
        <v>230</v>
      </c>
      <c r="EW406" s="11" t="s">
        <v>536</v>
      </c>
    </row>
    <row r="407" spans="1:153" ht="12.75" x14ac:dyDescent="0.2">
      <c r="A407" s="11"/>
      <c r="B407" s="11">
        <v>74634676</v>
      </c>
      <c r="C407" s="11">
        <v>44666.559027777781</v>
      </c>
      <c r="D407" s="11" t="s">
        <v>153</v>
      </c>
      <c r="E407" s="11">
        <v>345600</v>
      </c>
      <c r="F407" s="11">
        <v>78035524</v>
      </c>
      <c r="G407" s="11">
        <v>44666.609027777777</v>
      </c>
      <c r="H407" s="11">
        <v>44667.759027777778</v>
      </c>
      <c r="I407" s="11">
        <v>99334</v>
      </c>
      <c r="J407" s="11">
        <v>1</v>
      </c>
      <c r="K407" s="11">
        <v>82</v>
      </c>
      <c r="L407" s="11">
        <v>27379</v>
      </c>
      <c r="M407" s="11">
        <v>131</v>
      </c>
      <c r="N407" s="11">
        <v>131</v>
      </c>
      <c r="O407" s="11">
        <v>92</v>
      </c>
      <c r="P407" s="11">
        <v>100</v>
      </c>
      <c r="Q407" s="11">
        <v>33263</v>
      </c>
      <c r="R407" s="11" t="s">
        <v>154</v>
      </c>
      <c r="S407" s="11" t="s">
        <v>155</v>
      </c>
      <c r="T407" s="11" t="s">
        <v>208</v>
      </c>
      <c r="U407" s="11">
        <v>6</v>
      </c>
      <c r="V407" s="11" t="s">
        <v>154</v>
      </c>
      <c r="W407" s="11" t="s">
        <v>157</v>
      </c>
      <c r="X407" s="11">
        <v>4</v>
      </c>
      <c r="Y407" s="11">
        <v>1</v>
      </c>
      <c r="Z407" s="11">
        <v>10</v>
      </c>
      <c r="AA407" s="11">
        <v>10</v>
      </c>
      <c r="AB407" s="11">
        <v>10</v>
      </c>
      <c r="AC407" s="11">
        <v>10</v>
      </c>
      <c r="AD407" s="11">
        <v>10</v>
      </c>
      <c r="AE407" s="11">
        <v>10</v>
      </c>
      <c r="AF407" s="11">
        <v>10</v>
      </c>
      <c r="AG407" s="11">
        <v>10</v>
      </c>
      <c r="AH407" s="11">
        <v>10</v>
      </c>
      <c r="AI407" s="11">
        <v>10</v>
      </c>
      <c r="AJ407" s="11">
        <v>10</v>
      </c>
      <c r="AK407" s="11">
        <v>10</v>
      </c>
      <c r="AL407" s="11">
        <v>10</v>
      </c>
      <c r="AM407" s="11">
        <v>121</v>
      </c>
      <c r="AN407" s="11">
        <v>60</v>
      </c>
      <c r="AO407" s="11">
        <v>10</v>
      </c>
      <c r="AP407" s="11">
        <v>120</v>
      </c>
      <c r="AQ407" s="11">
        <v>60</v>
      </c>
      <c r="AR407" s="11">
        <v>40</v>
      </c>
      <c r="AS407" s="11">
        <v>1</v>
      </c>
      <c r="AT407" s="11">
        <v>130</v>
      </c>
      <c r="AU407" s="11">
        <v>689</v>
      </c>
      <c r="AV407" s="11">
        <v>1750</v>
      </c>
      <c r="AW407" s="11">
        <v>843</v>
      </c>
      <c r="AX407" s="11">
        <v>1487</v>
      </c>
      <c r="AY407" s="11">
        <v>1069</v>
      </c>
      <c r="AZ407" s="11">
        <v>7291</v>
      </c>
      <c r="BA407" s="11">
        <v>3317</v>
      </c>
      <c r="BB407" s="11">
        <v>6353</v>
      </c>
      <c r="BC407" s="11">
        <v>3554</v>
      </c>
      <c r="BD407" s="11">
        <v>706</v>
      </c>
      <c r="BE407" s="11">
        <v>1643</v>
      </c>
      <c r="BF407" s="11">
        <v>8704</v>
      </c>
      <c r="BG407" s="11">
        <v>15873</v>
      </c>
      <c r="BH407" s="11">
        <v>12221</v>
      </c>
      <c r="BI407" s="11">
        <v>10</v>
      </c>
      <c r="BJ407" s="11">
        <v>10</v>
      </c>
      <c r="BK407" s="11">
        <v>9</v>
      </c>
      <c r="BL407" s="11">
        <v>16</v>
      </c>
      <c r="BM407" s="11">
        <v>14</v>
      </c>
      <c r="BN407" s="11">
        <v>15</v>
      </c>
      <c r="BO407" s="11">
        <v>18</v>
      </c>
      <c r="BP407" s="11">
        <v>14</v>
      </c>
      <c r="BQ407" s="11">
        <v>14</v>
      </c>
      <c r="BR407" s="11">
        <v>15</v>
      </c>
      <c r="BS407" s="11">
        <v>16</v>
      </c>
      <c r="BT407" s="11">
        <v>28</v>
      </c>
      <c r="BU407" s="11">
        <v>40</v>
      </c>
      <c r="BV407" s="11">
        <v>16</v>
      </c>
      <c r="BW407" s="11">
        <v>5</v>
      </c>
      <c r="BX407" s="11">
        <v>5</v>
      </c>
      <c r="BY407" s="11">
        <v>6</v>
      </c>
      <c r="BZ407" s="11">
        <v>29</v>
      </c>
      <c r="CA407" s="11">
        <v>14</v>
      </c>
      <c r="CB407" s="11">
        <v>14</v>
      </c>
      <c r="CC407" s="11">
        <v>15</v>
      </c>
      <c r="CD407" s="11">
        <v>4</v>
      </c>
      <c r="CE407" s="11">
        <v>7</v>
      </c>
      <c r="CF407" s="11">
        <v>3</v>
      </c>
      <c r="CG407" s="11">
        <v>8</v>
      </c>
      <c r="CH407" s="11">
        <v>6</v>
      </c>
      <c r="CI407" s="11" t="s">
        <v>158</v>
      </c>
      <c r="CJ407" s="11" t="s">
        <v>158</v>
      </c>
      <c r="CK407" s="11" t="s">
        <v>158</v>
      </c>
      <c r="CL407" s="11" t="s">
        <v>158</v>
      </c>
      <c r="CM407" s="11" t="s">
        <v>158</v>
      </c>
      <c r="CN407" s="11" t="s">
        <v>158</v>
      </c>
      <c r="CO407" s="11" t="s">
        <v>158</v>
      </c>
      <c r="CP407" s="11" t="s">
        <v>158</v>
      </c>
      <c r="CQ407" s="11" t="s">
        <v>158</v>
      </c>
      <c r="CR407" s="11" t="s">
        <v>158</v>
      </c>
      <c r="CS407" s="11" t="s">
        <v>158</v>
      </c>
      <c r="CT407" s="11" t="s">
        <v>158</v>
      </c>
      <c r="CU407" s="11" t="s">
        <v>158</v>
      </c>
      <c r="CV407" s="11" t="s">
        <v>154</v>
      </c>
      <c r="CW407" s="11" t="s">
        <v>154</v>
      </c>
      <c r="CX407" s="11" t="s">
        <v>154</v>
      </c>
      <c r="CY407" s="11" t="s">
        <v>154</v>
      </c>
      <c r="CZ407" s="11" t="s">
        <v>154</v>
      </c>
      <c r="DA407" s="11" t="s">
        <v>154</v>
      </c>
      <c r="DB407" s="11" t="s">
        <v>154</v>
      </c>
      <c r="DC407" s="11" t="s">
        <v>154</v>
      </c>
      <c r="DD407" s="11" t="s">
        <v>154</v>
      </c>
      <c r="DE407" s="11" t="s">
        <v>154</v>
      </c>
      <c r="DF407" s="11" t="s">
        <v>154</v>
      </c>
      <c r="DG407" s="11" t="s">
        <v>154</v>
      </c>
      <c r="DH407" s="11" t="s">
        <v>154</v>
      </c>
      <c r="DI407" s="11" t="s">
        <v>157</v>
      </c>
      <c r="DJ407" s="11" t="s">
        <v>157</v>
      </c>
      <c r="DK407" s="11" t="s">
        <v>157</v>
      </c>
      <c r="DL407" s="11" t="s">
        <v>157</v>
      </c>
      <c r="DM407" s="11" t="s">
        <v>157</v>
      </c>
      <c r="DN407" s="11" t="s">
        <v>157</v>
      </c>
      <c r="DO407" s="11" t="s">
        <v>157</v>
      </c>
      <c r="DP407" s="11" t="s">
        <v>157</v>
      </c>
      <c r="DQ407" s="11" t="s">
        <v>157</v>
      </c>
      <c r="DR407" s="11" t="s">
        <v>157</v>
      </c>
      <c r="DS407" s="11" t="s">
        <v>157</v>
      </c>
      <c r="DT407" s="11" t="s">
        <v>157</v>
      </c>
      <c r="DU407" s="11" t="s">
        <v>157</v>
      </c>
      <c r="DV407" s="11" t="b">
        <v>1</v>
      </c>
      <c r="DW407" s="11" t="b">
        <v>1</v>
      </c>
      <c r="DX407" s="11" t="b">
        <v>1</v>
      </c>
      <c r="DY407" s="11" t="b">
        <v>1</v>
      </c>
      <c r="DZ407" s="11" t="b">
        <v>1</v>
      </c>
      <c r="EA407" s="11" t="b">
        <v>1</v>
      </c>
      <c r="EB407" s="11" t="b">
        <v>1</v>
      </c>
      <c r="EC407" s="11" t="b">
        <v>1</v>
      </c>
      <c r="ED407" s="11" t="b">
        <v>1</v>
      </c>
      <c r="EE407" s="11" t="b">
        <v>1</v>
      </c>
      <c r="EF407" s="11" t="b">
        <v>1</v>
      </c>
      <c r="EG407" s="11" t="b">
        <v>1</v>
      </c>
      <c r="EH407" s="11" t="b">
        <v>1</v>
      </c>
      <c r="EI407" s="11">
        <v>3.2338474999999998E-2</v>
      </c>
      <c r="EJ407" s="11">
        <v>7.0398659000000002E-2</v>
      </c>
      <c r="EK407" s="11">
        <v>3.0886249000000001E-2</v>
      </c>
      <c r="EL407" s="11">
        <v>3.6802093000000001E-2</v>
      </c>
      <c r="EM407" s="11">
        <v>2.9634019000000001E-2</v>
      </c>
      <c r="EN407" s="11">
        <v>1.7337920999999999E-2</v>
      </c>
      <c r="EO407" s="11">
        <v>1.8558465E-2</v>
      </c>
      <c r="EP407" s="11">
        <v>3.9161435000000001E-2</v>
      </c>
      <c r="EQ407" s="11">
        <v>3.3305808999999999E-2</v>
      </c>
      <c r="ER407" s="11">
        <v>1.7557420000000001E-2</v>
      </c>
      <c r="ES407" s="11">
        <v>4.7352379E-2</v>
      </c>
      <c r="ET407" s="11">
        <v>5.0863708000000001E-2</v>
      </c>
      <c r="EU407" s="11">
        <v>1.7875065999999998E-2</v>
      </c>
      <c r="EV407" s="11" t="s">
        <v>537</v>
      </c>
      <c r="EW407" s="11" t="s">
        <v>298</v>
      </c>
    </row>
    <row r="408" spans="1:153" ht="12.75" x14ac:dyDescent="0.2">
      <c r="A408" s="11"/>
      <c r="B408" s="11">
        <v>73589864</v>
      </c>
      <c r="C408" s="11">
        <v>44810.340972222199</v>
      </c>
      <c r="D408" s="11" t="s">
        <v>153</v>
      </c>
      <c r="E408" s="11">
        <v>345600</v>
      </c>
      <c r="F408" s="11">
        <v>77729130</v>
      </c>
      <c r="G408" s="11">
        <v>54534.097916668397</v>
      </c>
      <c r="H408" s="11">
        <v>53383.151388886603</v>
      </c>
      <c r="I408" s="11">
        <v>319566</v>
      </c>
      <c r="J408" s="11">
        <v>1</v>
      </c>
      <c r="K408" s="11">
        <v>224</v>
      </c>
      <c r="L408" s="11">
        <v>214820</v>
      </c>
      <c r="M408" s="11">
        <v>131</v>
      </c>
      <c r="N408" s="11">
        <v>131</v>
      </c>
      <c r="O408" s="11">
        <v>92</v>
      </c>
      <c r="P408" s="11">
        <v>100</v>
      </c>
      <c r="Q408" s="11">
        <v>163678</v>
      </c>
      <c r="R408" s="11" t="s">
        <v>154</v>
      </c>
      <c r="S408" s="11" t="s">
        <v>155</v>
      </c>
      <c r="T408" s="11" t="s">
        <v>208</v>
      </c>
      <c r="U408" s="11">
        <v>120</v>
      </c>
      <c r="V408" s="11" t="s">
        <v>154</v>
      </c>
      <c r="W408" s="11" t="s">
        <v>157</v>
      </c>
      <c r="X408" s="11">
        <v>3</v>
      </c>
      <c r="Y408" s="11">
        <v>1</v>
      </c>
      <c r="Z408" s="11">
        <v>10</v>
      </c>
      <c r="AA408" s="11">
        <v>10</v>
      </c>
      <c r="AB408" s="11">
        <v>10</v>
      </c>
      <c r="AC408" s="11">
        <v>10</v>
      </c>
      <c r="AD408" s="11">
        <v>10</v>
      </c>
      <c r="AE408" s="11">
        <v>10</v>
      </c>
      <c r="AF408" s="11">
        <v>10</v>
      </c>
      <c r="AG408" s="11">
        <v>10</v>
      </c>
      <c r="AH408" s="11">
        <v>10</v>
      </c>
      <c r="AI408" s="11">
        <v>10</v>
      </c>
      <c r="AJ408" s="11">
        <v>10</v>
      </c>
      <c r="AK408" s="11">
        <v>10</v>
      </c>
      <c r="AL408" s="11">
        <v>10</v>
      </c>
      <c r="AM408" s="11">
        <v>121</v>
      </c>
      <c r="AN408" s="11">
        <v>60</v>
      </c>
      <c r="AO408" s="11">
        <v>10</v>
      </c>
      <c r="AP408" s="11">
        <v>120</v>
      </c>
      <c r="AQ408" s="11">
        <v>60</v>
      </c>
      <c r="AR408" s="11">
        <v>40</v>
      </c>
      <c r="AS408" s="11">
        <v>1</v>
      </c>
      <c r="AT408" s="11">
        <v>130</v>
      </c>
      <c r="AU408" s="11">
        <v>2520</v>
      </c>
      <c r="AV408" s="11">
        <v>8914</v>
      </c>
      <c r="AW408" s="11">
        <v>10538</v>
      </c>
      <c r="AX408" s="11">
        <v>1879</v>
      </c>
      <c r="AY408" s="11">
        <v>1537</v>
      </c>
      <c r="AZ408" s="11">
        <v>36281</v>
      </c>
      <c r="BA408" s="11">
        <v>6778</v>
      </c>
      <c r="BB408" s="11">
        <v>13741</v>
      </c>
      <c r="BC408" s="11">
        <v>918</v>
      </c>
      <c r="BD408" s="11">
        <v>903</v>
      </c>
      <c r="BE408" s="11">
        <v>23407</v>
      </c>
      <c r="BF408" s="11">
        <v>611</v>
      </c>
      <c r="BG408" s="11">
        <v>33174</v>
      </c>
      <c r="BH408" s="11">
        <v>14445</v>
      </c>
      <c r="BI408" s="11">
        <v>5</v>
      </c>
      <c r="BJ408" s="11">
        <v>6</v>
      </c>
      <c r="BK408" s="11">
        <v>5</v>
      </c>
      <c r="BL408" s="11">
        <v>6</v>
      </c>
      <c r="BM408" s="11">
        <v>4</v>
      </c>
      <c r="BN408" s="11">
        <v>5</v>
      </c>
      <c r="BO408" s="11">
        <v>7</v>
      </c>
      <c r="BP408" s="11">
        <v>6</v>
      </c>
      <c r="BQ408" s="11">
        <v>5</v>
      </c>
      <c r="BR408" s="11">
        <v>7</v>
      </c>
      <c r="BS408" s="11">
        <v>6</v>
      </c>
      <c r="BT408" s="11">
        <v>11</v>
      </c>
      <c r="BU408" s="11">
        <v>20</v>
      </c>
      <c r="BV408" s="11">
        <v>50</v>
      </c>
      <c r="BW408" s="11">
        <v>23</v>
      </c>
      <c r="BX408" s="11">
        <v>13</v>
      </c>
      <c r="BY408" s="11">
        <v>17</v>
      </c>
      <c r="BZ408" s="11">
        <v>89</v>
      </c>
      <c r="CA408" s="11">
        <v>13</v>
      </c>
      <c r="CB408" s="11">
        <v>18</v>
      </c>
      <c r="CC408" s="11">
        <v>9</v>
      </c>
      <c r="CD408" s="11">
        <v>8</v>
      </c>
      <c r="CE408" s="11">
        <v>39</v>
      </c>
      <c r="CF408" s="11">
        <v>9</v>
      </c>
      <c r="CG408" s="11">
        <v>25</v>
      </c>
      <c r="CH408" s="11">
        <v>26</v>
      </c>
      <c r="CI408" s="11" t="s">
        <v>158</v>
      </c>
      <c r="CJ408" s="11" t="s">
        <v>158</v>
      </c>
      <c r="CK408" s="11" t="s">
        <v>158</v>
      </c>
      <c r="CL408" s="11" t="s">
        <v>158</v>
      </c>
      <c r="CM408" s="11" t="s">
        <v>158</v>
      </c>
      <c r="CN408" s="11" t="s">
        <v>158</v>
      </c>
      <c r="CO408" s="11" t="s">
        <v>158</v>
      </c>
      <c r="CP408" s="11" t="s">
        <v>158</v>
      </c>
      <c r="CQ408" s="11" t="s">
        <v>158</v>
      </c>
      <c r="CR408" s="11" t="s">
        <v>158</v>
      </c>
      <c r="CS408" s="11" t="s">
        <v>158</v>
      </c>
      <c r="CT408" s="11" t="s">
        <v>158</v>
      </c>
      <c r="CU408" s="11" t="s">
        <v>158</v>
      </c>
      <c r="CV408" s="11" t="s">
        <v>154</v>
      </c>
      <c r="CW408" s="11" t="s">
        <v>154</v>
      </c>
      <c r="CX408" s="11" t="s">
        <v>154</v>
      </c>
      <c r="CY408" s="11" t="s">
        <v>154</v>
      </c>
      <c r="CZ408" s="11" t="s">
        <v>154</v>
      </c>
      <c r="DA408" s="11" t="s">
        <v>154</v>
      </c>
      <c r="DB408" s="11" t="s">
        <v>154</v>
      </c>
      <c r="DC408" s="11" t="s">
        <v>154</v>
      </c>
      <c r="DD408" s="11" t="s">
        <v>154</v>
      </c>
      <c r="DE408" s="11" t="s">
        <v>154</v>
      </c>
      <c r="DF408" s="11" t="s">
        <v>154</v>
      </c>
      <c r="DG408" s="11" t="s">
        <v>154</v>
      </c>
      <c r="DH408" s="11" t="s">
        <v>154</v>
      </c>
      <c r="DI408" s="11" t="s">
        <v>157</v>
      </c>
      <c r="DJ408" s="11" t="s">
        <v>157</v>
      </c>
      <c r="DK408" s="11" t="s">
        <v>157</v>
      </c>
      <c r="DL408" s="11" t="s">
        <v>157</v>
      </c>
      <c r="DM408" s="11" t="s">
        <v>157</v>
      </c>
      <c r="DN408" s="11" t="s">
        <v>157</v>
      </c>
      <c r="DO408" s="11" t="s">
        <v>157</v>
      </c>
      <c r="DP408" s="11" t="s">
        <v>157</v>
      </c>
      <c r="DQ408" s="11" t="s">
        <v>157</v>
      </c>
      <c r="DR408" s="11" t="s">
        <v>157</v>
      </c>
      <c r="DS408" s="11" t="s">
        <v>157</v>
      </c>
      <c r="DT408" s="11" t="s">
        <v>157</v>
      </c>
      <c r="DU408" s="11" t="s">
        <v>157</v>
      </c>
      <c r="DV408" s="11" t="b">
        <v>1</v>
      </c>
      <c r="DW408" s="11" t="b">
        <v>1</v>
      </c>
      <c r="DX408" s="11" t="b">
        <v>1</v>
      </c>
      <c r="DY408" s="11" t="b">
        <v>1</v>
      </c>
      <c r="DZ408" s="11" t="b">
        <v>1</v>
      </c>
      <c r="EA408" s="11" t="b">
        <v>1</v>
      </c>
      <c r="EB408" s="11" t="b">
        <v>1</v>
      </c>
      <c r="EC408" s="11" t="b">
        <v>1</v>
      </c>
      <c r="ED408" s="11" t="b">
        <v>1</v>
      </c>
      <c r="EE408" s="11" t="b">
        <v>1</v>
      </c>
      <c r="EF408" s="11" t="b">
        <v>1</v>
      </c>
      <c r="EG408" s="11" t="b">
        <v>1</v>
      </c>
      <c r="EH408" s="11" t="b">
        <v>1</v>
      </c>
      <c r="EI408" s="11">
        <v>1.1309E-2</v>
      </c>
      <c r="EJ408" s="11">
        <v>3.0764E-2</v>
      </c>
      <c r="EK408" s="11">
        <v>3.15E-2</v>
      </c>
      <c r="EL408" s="11">
        <v>0.14623800000000001</v>
      </c>
      <c r="EM408" s="11">
        <v>4.4778999999999999E-2</v>
      </c>
      <c r="EN408" s="11">
        <v>2.9877999999999998E-2</v>
      </c>
      <c r="EO408" s="11">
        <v>3.5557999999999999E-2</v>
      </c>
      <c r="EP408" s="11">
        <v>3.9234999999999999E-2</v>
      </c>
      <c r="EQ408" s="11">
        <v>3.3411000000000003E-2</v>
      </c>
      <c r="ER408" s="11">
        <v>3.4935000000000001E-2</v>
      </c>
      <c r="ES408" s="11">
        <v>3.5428000000000001E-2</v>
      </c>
      <c r="ET408" s="11">
        <v>0.12773200000000001</v>
      </c>
      <c r="EU408" s="11">
        <v>5.0423999999999997E-2</v>
      </c>
      <c r="EV408" s="11" t="s">
        <v>327</v>
      </c>
      <c r="EW408" s="11" t="s">
        <v>256</v>
      </c>
    </row>
    <row r="409" spans="1:153" ht="12.75" x14ac:dyDescent="0.2">
      <c r="A409" s="11"/>
      <c r="B409" s="11">
        <v>45381868</v>
      </c>
      <c r="C409" s="11">
        <v>48385.361111110898</v>
      </c>
      <c r="D409" s="11" t="s">
        <v>153</v>
      </c>
      <c r="E409" s="11">
        <v>345600</v>
      </c>
      <c r="F409" s="11">
        <v>52144318</v>
      </c>
      <c r="G409" s="11">
        <v>49456.879861112</v>
      </c>
      <c r="H409" s="11">
        <v>48900.659027776703</v>
      </c>
      <c r="I409" s="11">
        <v>431827</v>
      </c>
      <c r="J409" s="11">
        <v>1</v>
      </c>
      <c r="K409" s="11">
        <v>72</v>
      </c>
      <c r="L409" s="11">
        <v>98311</v>
      </c>
      <c r="M409" s="11">
        <v>131</v>
      </c>
      <c r="N409" s="11">
        <v>131</v>
      </c>
      <c r="O409" s="11">
        <v>92</v>
      </c>
      <c r="P409" s="11">
        <v>100</v>
      </c>
      <c r="Q409" s="11">
        <v>365670</v>
      </c>
      <c r="R409" s="11" t="s">
        <v>154</v>
      </c>
      <c r="S409" s="11" t="s">
        <v>155</v>
      </c>
      <c r="T409" s="11" t="s">
        <v>208</v>
      </c>
      <c r="U409" s="11">
        <v>0</v>
      </c>
      <c r="V409" s="11" t="s">
        <v>154</v>
      </c>
      <c r="W409" s="11" t="s">
        <v>157</v>
      </c>
      <c r="X409" s="11">
        <v>5</v>
      </c>
      <c r="Y409" s="11">
        <v>1</v>
      </c>
      <c r="Z409" s="11">
        <v>10</v>
      </c>
      <c r="AA409" s="11">
        <v>10</v>
      </c>
      <c r="AB409" s="11">
        <v>10</v>
      </c>
      <c r="AC409" s="11">
        <v>10</v>
      </c>
      <c r="AD409" s="11">
        <v>10</v>
      </c>
      <c r="AE409" s="11">
        <v>10</v>
      </c>
      <c r="AF409" s="11">
        <v>10</v>
      </c>
      <c r="AG409" s="11">
        <v>10</v>
      </c>
      <c r="AH409" s="11">
        <v>10</v>
      </c>
      <c r="AI409" s="11">
        <v>10</v>
      </c>
      <c r="AJ409" s="11">
        <v>10</v>
      </c>
      <c r="AK409" s="11">
        <v>10</v>
      </c>
      <c r="AL409" s="11">
        <v>10</v>
      </c>
      <c r="AM409" s="11">
        <v>121</v>
      </c>
      <c r="AN409" s="11">
        <v>60</v>
      </c>
      <c r="AO409" s="11">
        <v>10</v>
      </c>
      <c r="AP409" s="11">
        <v>120</v>
      </c>
      <c r="AQ409" s="11">
        <v>60</v>
      </c>
      <c r="AR409" s="11">
        <v>40</v>
      </c>
      <c r="AS409" s="11">
        <v>1</v>
      </c>
      <c r="AT409" s="11">
        <v>130</v>
      </c>
      <c r="AU409" s="11">
        <v>346</v>
      </c>
      <c r="AV409" s="11">
        <v>2663</v>
      </c>
      <c r="AW409" s="11">
        <v>538</v>
      </c>
      <c r="AX409" s="11">
        <v>8720</v>
      </c>
      <c r="AY409" s="11">
        <v>1327</v>
      </c>
      <c r="AZ409" s="11">
        <v>3339</v>
      </c>
      <c r="BA409" s="11">
        <v>973</v>
      </c>
      <c r="BB409" s="11">
        <v>12463</v>
      </c>
      <c r="BC409" s="11">
        <v>9377</v>
      </c>
      <c r="BD409" s="11">
        <v>5064</v>
      </c>
      <c r="BE409" s="11">
        <v>3713</v>
      </c>
      <c r="BF409" s="11">
        <v>3000</v>
      </c>
      <c r="BG409" s="11">
        <v>7365</v>
      </c>
      <c r="BH409" s="11">
        <v>6888</v>
      </c>
      <c r="BI409" s="11">
        <v>8</v>
      </c>
      <c r="BJ409" s="11">
        <v>8</v>
      </c>
      <c r="BK409" s="11">
        <v>7</v>
      </c>
      <c r="BL409" s="11">
        <v>10</v>
      </c>
      <c r="BM409" s="11">
        <v>7</v>
      </c>
      <c r="BN409" s="11">
        <v>7</v>
      </c>
      <c r="BO409" s="11">
        <v>11</v>
      </c>
      <c r="BP409" s="11">
        <v>9</v>
      </c>
      <c r="BQ409" s="11">
        <v>8</v>
      </c>
      <c r="BR409" s="11">
        <v>10</v>
      </c>
      <c r="BS409" s="11">
        <v>8</v>
      </c>
      <c r="BT409" s="11">
        <v>14</v>
      </c>
      <c r="BU409" s="11">
        <v>23</v>
      </c>
      <c r="BV409" s="11">
        <v>7</v>
      </c>
      <c r="BW409" s="11">
        <v>5</v>
      </c>
      <c r="BX409" s="11">
        <v>4</v>
      </c>
      <c r="BY409" s="11">
        <v>4</v>
      </c>
      <c r="BZ409" s="11">
        <v>5</v>
      </c>
      <c r="CA409" s="11">
        <v>3</v>
      </c>
      <c r="CB409" s="11">
        <v>2</v>
      </c>
      <c r="CC409" s="11">
        <v>2</v>
      </c>
      <c r="CD409" s="11">
        <v>11</v>
      </c>
      <c r="CE409" s="11">
        <v>5</v>
      </c>
      <c r="CF409" s="11">
        <v>4</v>
      </c>
      <c r="CG409" s="11">
        <v>11</v>
      </c>
      <c r="CH409" s="11">
        <v>2</v>
      </c>
      <c r="CI409" s="11" t="s">
        <v>158</v>
      </c>
      <c r="CJ409" s="11" t="s">
        <v>158</v>
      </c>
      <c r="CK409" s="11" t="s">
        <v>158</v>
      </c>
      <c r="CL409" s="11" t="s">
        <v>158</v>
      </c>
      <c r="CM409" s="11" t="s">
        <v>158</v>
      </c>
      <c r="CN409" s="11" t="s">
        <v>158</v>
      </c>
      <c r="CO409" s="11" t="s">
        <v>158</v>
      </c>
      <c r="CP409" s="11" t="s">
        <v>158</v>
      </c>
      <c r="CQ409" s="11" t="s">
        <v>158</v>
      </c>
      <c r="CR409" s="11" t="s">
        <v>158</v>
      </c>
      <c r="CS409" s="11" t="s">
        <v>158</v>
      </c>
      <c r="CT409" s="11" t="s">
        <v>158</v>
      </c>
      <c r="CU409" s="11" t="s">
        <v>158</v>
      </c>
      <c r="CV409" s="11" t="s">
        <v>154</v>
      </c>
      <c r="CW409" s="11" t="s">
        <v>154</v>
      </c>
      <c r="CX409" s="11" t="s">
        <v>154</v>
      </c>
      <c r="CY409" s="11" t="s">
        <v>154</v>
      </c>
      <c r="CZ409" s="11" t="s">
        <v>154</v>
      </c>
      <c r="DA409" s="11" t="s">
        <v>154</v>
      </c>
      <c r="DB409" s="11" t="s">
        <v>154</v>
      </c>
      <c r="DC409" s="11" t="s">
        <v>154</v>
      </c>
      <c r="DD409" s="11" t="s">
        <v>154</v>
      </c>
      <c r="DE409" s="11" t="s">
        <v>154</v>
      </c>
      <c r="DF409" s="11" t="s">
        <v>154</v>
      </c>
      <c r="DG409" s="11" t="s">
        <v>154</v>
      </c>
      <c r="DH409" s="11" t="s">
        <v>154</v>
      </c>
      <c r="DI409" s="11" t="s">
        <v>157</v>
      </c>
      <c r="DJ409" s="11" t="s">
        <v>157</v>
      </c>
      <c r="DK409" s="11" t="s">
        <v>157</v>
      </c>
      <c r="DL409" s="11" t="s">
        <v>157</v>
      </c>
      <c r="DM409" s="11" t="s">
        <v>157</v>
      </c>
      <c r="DN409" s="11" t="s">
        <v>157</v>
      </c>
      <c r="DO409" s="11" t="s">
        <v>157</v>
      </c>
      <c r="DP409" s="11" t="s">
        <v>157</v>
      </c>
      <c r="DQ409" s="11" t="s">
        <v>157</v>
      </c>
      <c r="DR409" s="11" t="s">
        <v>157</v>
      </c>
      <c r="DS409" s="11" t="s">
        <v>157</v>
      </c>
      <c r="DT409" s="11" t="s">
        <v>157</v>
      </c>
      <c r="DU409" s="11" t="s">
        <v>157</v>
      </c>
      <c r="DV409" s="11" t="b">
        <v>1</v>
      </c>
      <c r="DW409" s="11" t="b">
        <v>1</v>
      </c>
      <c r="DX409" s="11" t="b">
        <v>1</v>
      </c>
      <c r="DY409" s="11" t="b">
        <v>1</v>
      </c>
      <c r="DZ409" s="11" t="b">
        <v>1</v>
      </c>
      <c r="EA409" s="11" t="b">
        <v>1</v>
      </c>
      <c r="EB409" s="11" t="b">
        <v>1</v>
      </c>
      <c r="EC409" s="11" t="b">
        <v>1</v>
      </c>
      <c r="ED409" s="11" t="b">
        <v>1</v>
      </c>
      <c r="EE409" s="11" t="b">
        <v>1</v>
      </c>
      <c r="EF409" s="11" t="b">
        <v>1</v>
      </c>
      <c r="EG409" s="11" t="b">
        <v>1</v>
      </c>
      <c r="EH409" s="11" t="b">
        <v>1</v>
      </c>
      <c r="EI409" s="11">
        <v>1.0907E-2</v>
      </c>
      <c r="EJ409" s="11">
        <v>7.3714000000000002E-2</v>
      </c>
      <c r="EK409" s="11">
        <v>2.8523E-2</v>
      </c>
      <c r="EL409" s="11">
        <v>1.5851000000000001E-2</v>
      </c>
      <c r="EM409" s="11">
        <v>3.2592000000000003E-2</v>
      </c>
      <c r="EN409" s="11">
        <v>3.0005E-2</v>
      </c>
      <c r="EO409" s="11">
        <v>4.4495E-2</v>
      </c>
      <c r="EP409" s="11">
        <v>3.9308999999999997E-2</v>
      </c>
      <c r="EQ409" s="11">
        <v>0.19653100000000001</v>
      </c>
      <c r="ER409" s="11">
        <v>3.3954999999999999E-2</v>
      </c>
      <c r="ES409" s="11">
        <v>3.6121E-2</v>
      </c>
      <c r="ET409" s="11">
        <v>4.1235000000000001E-2</v>
      </c>
      <c r="EU409" s="11">
        <v>3.4467999999999999E-2</v>
      </c>
      <c r="EV409" s="11" t="s">
        <v>538</v>
      </c>
      <c r="EW409" s="11" t="s">
        <v>236</v>
      </c>
    </row>
    <row r="410" spans="1:153" ht="12.75" x14ac:dyDescent="0.2">
      <c r="A410" s="11"/>
      <c r="B410" s="11">
        <v>74119514</v>
      </c>
      <c r="C410" s="11">
        <v>52179.707638888503</v>
      </c>
      <c r="D410" s="11" t="s">
        <v>153</v>
      </c>
      <c r="E410" s="11">
        <v>345600</v>
      </c>
      <c r="F410" s="11">
        <v>77904442</v>
      </c>
      <c r="G410" s="11">
        <v>55557.568750001898</v>
      </c>
      <c r="H410" s="11">
        <v>54286.736805553097</v>
      </c>
      <c r="I410" s="11">
        <v>303321</v>
      </c>
      <c r="J410" s="11">
        <v>1</v>
      </c>
      <c r="K410" s="11">
        <v>33</v>
      </c>
      <c r="L410" s="11">
        <v>3433</v>
      </c>
      <c r="M410" s="11">
        <v>131</v>
      </c>
      <c r="N410" s="11">
        <v>121</v>
      </c>
      <c r="O410" s="11">
        <v>92</v>
      </c>
      <c r="P410" s="11">
        <v>92.36</v>
      </c>
      <c r="Q410" s="11">
        <v>282351</v>
      </c>
      <c r="R410" s="11" t="s">
        <v>154</v>
      </c>
      <c r="S410" s="11" t="s">
        <v>155</v>
      </c>
      <c r="T410" s="11" t="s">
        <v>208</v>
      </c>
      <c r="U410" s="11">
        <v>70</v>
      </c>
      <c r="V410" s="11" t="s">
        <v>154</v>
      </c>
      <c r="W410" s="11" t="s">
        <v>157</v>
      </c>
      <c r="X410" s="11">
        <v>5</v>
      </c>
      <c r="Y410" s="11">
        <v>1</v>
      </c>
      <c r="Z410" s="11">
        <v>10</v>
      </c>
      <c r="AA410" s="11">
        <v>10</v>
      </c>
      <c r="AB410" s="11">
        <v>10</v>
      </c>
      <c r="AC410" s="11">
        <v>10</v>
      </c>
      <c r="AD410" s="11">
        <v>10</v>
      </c>
      <c r="AE410" s="11">
        <v>10</v>
      </c>
      <c r="AF410" s="11">
        <v>10</v>
      </c>
      <c r="AG410" s="11">
        <v>10</v>
      </c>
      <c r="AH410" s="11">
        <v>10</v>
      </c>
      <c r="AI410" s="11">
        <v>10</v>
      </c>
      <c r="AJ410" s="11">
        <v>10</v>
      </c>
      <c r="AK410" s="11">
        <v>0</v>
      </c>
      <c r="AL410" s="11">
        <v>10</v>
      </c>
      <c r="AM410" s="11">
        <v>111</v>
      </c>
      <c r="AN410" s="11">
        <v>60</v>
      </c>
      <c r="AO410" s="11">
        <v>10</v>
      </c>
      <c r="AP410" s="11">
        <v>110</v>
      </c>
      <c r="AQ410" s="11">
        <v>50</v>
      </c>
      <c r="AR410" s="11">
        <v>30</v>
      </c>
      <c r="AS410" s="11">
        <v>1</v>
      </c>
      <c r="AT410" s="11">
        <v>120</v>
      </c>
      <c r="AU410" s="11">
        <v>14</v>
      </c>
      <c r="AV410" s="11">
        <v>5760</v>
      </c>
      <c r="AW410" s="11">
        <v>676</v>
      </c>
      <c r="AX410" s="11">
        <v>31</v>
      </c>
      <c r="AY410" s="11">
        <v>74</v>
      </c>
      <c r="AZ410" s="11">
        <v>1396</v>
      </c>
      <c r="BA410" s="11">
        <v>1548</v>
      </c>
      <c r="BB410" s="11">
        <v>432</v>
      </c>
      <c r="BC410" s="11">
        <v>306</v>
      </c>
      <c r="BD410" s="11">
        <v>173</v>
      </c>
      <c r="BE410" s="11">
        <v>573</v>
      </c>
      <c r="BF410" s="11">
        <v>254</v>
      </c>
      <c r="BG410" s="11">
        <v>5407</v>
      </c>
      <c r="BH410" s="11">
        <v>1507</v>
      </c>
      <c r="BI410" s="11">
        <v>4</v>
      </c>
      <c r="BJ410" s="11">
        <v>4</v>
      </c>
      <c r="BK410" s="11">
        <v>4</v>
      </c>
      <c r="BL410" s="11">
        <v>5</v>
      </c>
      <c r="BM410" s="11">
        <v>4</v>
      </c>
      <c r="BN410" s="11">
        <v>5</v>
      </c>
      <c r="BO410" s="11">
        <v>6</v>
      </c>
      <c r="BP410" s="11">
        <v>6</v>
      </c>
      <c r="BQ410" s="11">
        <v>4</v>
      </c>
      <c r="BR410" s="11">
        <v>6</v>
      </c>
      <c r="BS410" s="11">
        <v>5</v>
      </c>
      <c r="BT410" s="11">
        <v>1</v>
      </c>
      <c r="BU410" s="11">
        <v>15</v>
      </c>
      <c r="BV410" s="11">
        <v>53</v>
      </c>
      <c r="BW410" s="11">
        <v>8</v>
      </c>
      <c r="BX410" s="11">
        <v>2</v>
      </c>
      <c r="BY410" s="11">
        <v>3</v>
      </c>
      <c r="BZ410" s="11">
        <v>19</v>
      </c>
      <c r="CA410" s="11">
        <v>29</v>
      </c>
      <c r="CB410" s="11">
        <v>8</v>
      </c>
      <c r="CC410" s="11">
        <v>7</v>
      </c>
      <c r="CD410" s="11">
        <v>5</v>
      </c>
      <c r="CE410" s="11">
        <v>8</v>
      </c>
      <c r="CF410" s="11">
        <v>6</v>
      </c>
      <c r="CG410" s="11">
        <v>73</v>
      </c>
      <c r="CH410" s="11">
        <v>21</v>
      </c>
      <c r="CI410" s="11" t="s">
        <v>158</v>
      </c>
      <c r="CJ410" s="11" t="s">
        <v>158</v>
      </c>
      <c r="CK410" s="11" t="s">
        <v>158</v>
      </c>
      <c r="CL410" s="11" t="s">
        <v>158</v>
      </c>
      <c r="CM410" s="11" t="s">
        <v>158</v>
      </c>
      <c r="CN410" s="11" t="s">
        <v>158</v>
      </c>
      <c r="CO410" s="11" t="s">
        <v>158</v>
      </c>
      <c r="CP410" s="11" t="s">
        <v>158</v>
      </c>
      <c r="CQ410" s="11" t="s">
        <v>158</v>
      </c>
      <c r="CR410" s="11" t="s">
        <v>158</v>
      </c>
      <c r="CS410" s="11" t="s">
        <v>158</v>
      </c>
      <c r="CT410" s="11" t="s">
        <v>158</v>
      </c>
      <c r="CU410" s="11" t="s">
        <v>158</v>
      </c>
      <c r="CV410" s="11" t="s">
        <v>154</v>
      </c>
      <c r="CW410" s="11" t="s">
        <v>154</v>
      </c>
      <c r="CX410" s="11" t="s">
        <v>154</v>
      </c>
      <c r="CY410" s="11" t="s">
        <v>154</v>
      </c>
      <c r="CZ410" s="11" t="s">
        <v>154</v>
      </c>
      <c r="DA410" s="11" t="s">
        <v>154</v>
      </c>
      <c r="DB410" s="11" t="s">
        <v>154</v>
      </c>
      <c r="DC410" s="11" t="s">
        <v>154</v>
      </c>
      <c r="DD410" s="11" t="s">
        <v>154</v>
      </c>
      <c r="DE410" s="11" t="s">
        <v>154</v>
      </c>
      <c r="DF410" s="11" t="s">
        <v>154</v>
      </c>
      <c r="DG410" s="11" t="s">
        <v>154</v>
      </c>
      <c r="DH410" s="11" t="s">
        <v>154</v>
      </c>
      <c r="DI410" s="11" t="s">
        <v>157</v>
      </c>
      <c r="DJ410" s="11" t="s">
        <v>157</v>
      </c>
      <c r="DK410" s="11" t="s">
        <v>157</v>
      </c>
      <c r="DL410" s="11" t="s">
        <v>157</v>
      </c>
      <c r="DM410" s="11" t="s">
        <v>157</v>
      </c>
      <c r="DN410" s="11" t="s">
        <v>157</v>
      </c>
      <c r="DO410" s="11" t="s">
        <v>157</v>
      </c>
      <c r="DP410" s="11" t="s">
        <v>157</v>
      </c>
      <c r="DQ410" s="11" t="s">
        <v>157</v>
      </c>
      <c r="DR410" s="11" t="s">
        <v>157</v>
      </c>
      <c r="DS410" s="11" t="s">
        <v>157</v>
      </c>
      <c r="DT410" s="11" t="s">
        <v>157</v>
      </c>
      <c r="DU410" s="11" t="s">
        <v>157</v>
      </c>
      <c r="DV410" s="11" t="b">
        <v>1</v>
      </c>
      <c r="DW410" s="11" t="b">
        <v>1</v>
      </c>
      <c r="DX410" s="11" t="b">
        <v>1</v>
      </c>
      <c r="DY410" s="11" t="b">
        <v>1</v>
      </c>
      <c r="DZ410" s="11" t="b">
        <v>1</v>
      </c>
      <c r="EA410" s="11" t="b">
        <v>1</v>
      </c>
      <c r="EB410" s="11" t="b">
        <v>1</v>
      </c>
      <c r="EC410" s="11" t="b">
        <v>1</v>
      </c>
      <c r="ED410" s="11" t="b">
        <v>1</v>
      </c>
      <c r="EE410" s="11" t="b">
        <v>1</v>
      </c>
      <c r="EF410" s="11" t="b">
        <v>1</v>
      </c>
      <c r="EG410" s="11" t="b">
        <v>0</v>
      </c>
      <c r="EH410" s="11" t="b">
        <v>1</v>
      </c>
      <c r="EI410" s="11">
        <v>1.3299E-2</v>
      </c>
      <c r="EJ410" s="11">
        <v>8.3473000000000006E-2</v>
      </c>
      <c r="EK410" s="11">
        <v>1.1247999999999999E-2</v>
      </c>
      <c r="EL410" s="11">
        <v>6.5989000000000006E-2</v>
      </c>
      <c r="EM410" s="11">
        <v>3.5333000000000003E-2</v>
      </c>
      <c r="EN410" s="11">
        <v>3.0949000000000001E-2</v>
      </c>
      <c r="EO410" s="11">
        <v>3.2760999999999998E-2</v>
      </c>
      <c r="EP410" s="11">
        <v>3.9412999999999997E-2</v>
      </c>
      <c r="EQ410" s="11">
        <v>6.4546000000000006E-2</v>
      </c>
      <c r="ER410" s="11">
        <v>6.6522999999999999E-2</v>
      </c>
      <c r="ES410" s="11">
        <v>7.7104000000000006E-2</v>
      </c>
      <c r="ET410" s="11">
        <v>3.9960000000000002E-2</v>
      </c>
      <c r="EU410" s="11">
        <v>3.4814999999999999E-2</v>
      </c>
      <c r="EV410" s="11" t="s">
        <v>228</v>
      </c>
      <c r="EW410" s="11" t="s">
        <v>539</v>
      </c>
    </row>
    <row r="411" spans="1:153" ht="12.75" x14ac:dyDescent="0.2">
      <c r="A411" s="11"/>
      <c r="B411" s="11">
        <v>66953652</v>
      </c>
      <c r="C411" s="11">
        <v>46608.817361111003</v>
      </c>
      <c r="D411" s="11" t="s">
        <v>153</v>
      </c>
      <c r="E411" s="11">
        <v>345600</v>
      </c>
      <c r="F411" s="11">
        <v>73386718</v>
      </c>
      <c r="G411" s="11">
        <v>53891.920138890498</v>
      </c>
      <c r="H411" s="11">
        <v>52816.1958333312</v>
      </c>
      <c r="I411" s="11">
        <v>207954</v>
      </c>
      <c r="J411" s="11">
        <v>1</v>
      </c>
      <c r="K411" s="11">
        <v>80</v>
      </c>
      <c r="L411" s="11">
        <v>148358</v>
      </c>
      <c r="M411" s="11">
        <v>131</v>
      </c>
      <c r="N411" s="11">
        <v>131</v>
      </c>
      <c r="O411" s="11">
        <v>92</v>
      </c>
      <c r="P411" s="11">
        <v>100</v>
      </c>
      <c r="Q411" s="11">
        <v>69209</v>
      </c>
      <c r="R411" s="11" t="s">
        <v>154</v>
      </c>
      <c r="S411" s="11" t="s">
        <v>155</v>
      </c>
      <c r="T411" s="11" t="s">
        <v>208</v>
      </c>
      <c r="U411" s="11">
        <v>0</v>
      </c>
      <c r="V411" s="11" t="s">
        <v>154</v>
      </c>
      <c r="W411" s="11" t="s">
        <v>157</v>
      </c>
      <c r="X411" s="11">
        <v>2</v>
      </c>
      <c r="Y411" s="11">
        <v>1</v>
      </c>
      <c r="Z411" s="11">
        <v>10</v>
      </c>
      <c r="AA411" s="11">
        <v>10</v>
      </c>
      <c r="AB411" s="11">
        <v>10</v>
      </c>
      <c r="AC411" s="11">
        <v>10</v>
      </c>
      <c r="AD411" s="11">
        <v>10</v>
      </c>
      <c r="AE411" s="11">
        <v>10</v>
      </c>
      <c r="AF411" s="11">
        <v>10</v>
      </c>
      <c r="AG411" s="11">
        <v>10</v>
      </c>
      <c r="AH411" s="11">
        <v>10</v>
      </c>
      <c r="AI411" s="11">
        <v>10</v>
      </c>
      <c r="AJ411" s="11">
        <v>10</v>
      </c>
      <c r="AK411" s="11">
        <v>10</v>
      </c>
      <c r="AL411" s="11">
        <v>10</v>
      </c>
      <c r="AM411" s="11">
        <v>121</v>
      </c>
      <c r="AN411" s="11">
        <v>60</v>
      </c>
      <c r="AO411" s="11">
        <v>10</v>
      </c>
      <c r="AP411" s="11">
        <v>120</v>
      </c>
      <c r="AQ411" s="11">
        <v>60</v>
      </c>
      <c r="AR411" s="11">
        <v>40</v>
      </c>
      <c r="AS411" s="11">
        <v>1</v>
      </c>
      <c r="AT411" s="11">
        <v>130</v>
      </c>
      <c r="AU411" s="11">
        <v>301</v>
      </c>
      <c r="AV411" s="11">
        <v>41529</v>
      </c>
      <c r="AW411" s="11">
        <v>842</v>
      </c>
      <c r="AX411" s="11">
        <v>7824</v>
      </c>
      <c r="AY411" s="11">
        <v>1689</v>
      </c>
      <c r="AZ411" s="11">
        <v>18761</v>
      </c>
      <c r="BA411" s="11">
        <v>3019</v>
      </c>
      <c r="BB411" s="11">
        <v>5283</v>
      </c>
      <c r="BC411" s="11">
        <v>5413</v>
      </c>
      <c r="BD411" s="11">
        <v>774</v>
      </c>
      <c r="BE411" s="11">
        <v>1305</v>
      </c>
      <c r="BF411" s="11">
        <v>3521</v>
      </c>
      <c r="BG411" s="11">
        <v>17737</v>
      </c>
      <c r="BH411" s="11">
        <v>30703</v>
      </c>
      <c r="BI411" s="11">
        <v>10</v>
      </c>
      <c r="BJ411" s="11">
        <v>9</v>
      </c>
      <c r="BK411" s="11">
        <v>9</v>
      </c>
      <c r="BL411" s="11">
        <v>11</v>
      </c>
      <c r="BM411" s="11">
        <v>8</v>
      </c>
      <c r="BN411" s="11">
        <v>9</v>
      </c>
      <c r="BO411" s="11">
        <v>11</v>
      </c>
      <c r="BP411" s="11">
        <v>10</v>
      </c>
      <c r="BQ411" s="11">
        <v>9</v>
      </c>
      <c r="BR411" s="11">
        <v>11</v>
      </c>
      <c r="BS411" s="11">
        <v>10</v>
      </c>
      <c r="BT411" s="11">
        <v>19</v>
      </c>
      <c r="BU411" s="11">
        <v>26</v>
      </c>
      <c r="BV411" s="11">
        <v>8</v>
      </c>
      <c r="BW411" s="11">
        <v>6</v>
      </c>
      <c r="BX411" s="11">
        <v>10</v>
      </c>
      <c r="BY411" s="11">
        <v>5</v>
      </c>
      <c r="BZ411" s="11">
        <v>12</v>
      </c>
      <c r="CA411" s="11">
        <v>12</v>
      </c>
      <c r="CB411" s="11">
        <v>11</v>
      </c>
      <c r="CC411" s="11">
        <v>15</v>
      </c>
      <c r="CD411" s="11">
        <v>3</v>
      </c>
      <c r="CE411" s="11">
        <v>4</v>
      </c>
      <c r="CF411" s="11">
        <v>3</v>
      </c>
      <c r="CG411" s="11">
        <v>16</v>
      </c>
      <c r="CH411" s="11">
        <v>8</v>
      </c>
      <c r="CI411" s="11" t="s">
        <v>158</v>
      </c>
      <c r="CJ411" s="11" t="s">
        <v>158</v>
      </c>
      <c r="CK411" s="11" t="s">
        <v>158</v>
      </c>
      <c r="CL411" s="11" t="s">
        <v>158</v>
      </c>
      <c r="CM411" s="11" t="s">
        <v>158</v>
      </c>
      <c r="CN411" s="11" t="s">
        <v>158</v>
      </c>
      <c r="CO411" s="11" t="s">
        <v>158</v>
      </c>
      <c r="CP411" s="11" t="s">
        <v>158</v>
      </c>
      <c r="CQ411" s="11" t="s">
        <v>158</v>
      </c>
      <c r="CR411" s="11" t="s">
        <v>158</v>
      </c>
      <c r="CS411" s="11" t="s">
        <v>158</v>
      </c>
      <c r="CT411" s="11" t="s">
        <v>158</v>
      </c>
      <c r="CU411" s="11" t="s">
        <v>158</v>
      </c>
      <c r="CV411" s="11" t="s">
        <v>154</v>
      </c>
      <c r="CW411" s="11" t="s">
        <v>154</v>
      </c>
      <c r="CX411" s="11" t="s">
        <v>154</v>
      </c>
      <c r="CY411" s="11" t="s">
        <v>154</v>
      </c>
      <c r="CZ411" s="11" t="s">
        <v>154</v>
      </c>
      <c r="DA411" s="11" t="s">
        <v>154</v>
      </c>
      <c r="DB411" s="11" t="s">
        <v>154</v>
      </c>
      <c r="DC411" s="11" t="s">
        <v>154</v>
      </c>
      <c r="DD411" s="11" t="s">
        <v>154</v>
      </c>
      <c r="DE411" s="11" t="s">
        <v>154</v>
      </c>
      <c r="DF411" s="11" t="s">
        <v>154</v>
      </c>
      <c r="DG411" s="11" t="s">
        <v>154</v>
      </c>
      <c r="DH411" s="11" t="s">
        <v>154</v>
      </c>
      <c r="DI411" s="11" t="s">
        <v>157</v>
      </c>
      <c r="DJ411" s="11" t="s">
        <v>157</v>
      </c>
      <c r="DK411" s="11" t="s">
        <v>157</v>
      </c>
      <c r="DL411" s="11" t="s">
        <v>157</v>
      </c>
      <c r="DM411" s="11" t="s">
        <v>157</v>
      </c>
      <c r="DN411" s="11" t="s">
        <v>157</v>
      </c>
      <c r="DO411" s="11" t="s">
        <v>157</v>
      </c>
      <c r="DP411" s="11" t="s">
        <v>157</v>
      </c>
      <c r="DQ411" s="11" t="s">
        <v>157</v>
      </c>
      <c r="DR411" s="11" t="s">
        <v>157</v>
      </c>
      <c r="DS411" s="11" t="s">
        <v>157</v>
      </c>
      <c r="DT411" s="11" t="s">
        <v>157</v>
      </c>
      <c r="DU411" s="11" t="s">
        <v>157</v>
      </c>
      <c r="DV411" s="11" t="b">
        <v>1</v>
      </c>
      <c r="DW411" s="11" t="b">
        <v>1</v>
      </c>
      <c r="DX411" s="11" t="b">
        <v>1</v>
      </c>
      <c r="DY411" s="11" t="b">
        <v>1</v>
      </c>
      <c r="DZ411" s="11" t="b">
        <v>1</v>
      </c>
      <c r="EA411" s="11" t="b">
        <v>1</v>
      </c>
      <c r="EB411" s="11" t="b">
        <v>1</v>
      </c>
      <c r="EC411" s="11" t="b">
        <v>1</v>
      </c>
      <c r="ED411" s="11" t="b">
        <v>1</v>
      </c>
      <c r="EE411" s="11" t="b">
        <v>1</v>
      </c>
      <c r="EF411" s="11" t="b">
        <v>1</v>
      </c>
      <c r="EG411" s="11" t="b">
        <v>1</v>
      </c>
      <c r="EH411" s="11" t="b">
        <v>1</v>
      </c>
      <c r="EI411" s="11">
        <v>0.143843</v>
      </c>
      <c r="EJ411" s="11">
        <v>3.4114999999999999E-2</v>
      </c>
      <c r="EK411" s="11">
        <v>9.8651000000000003E-2</v>
      </c>
      <c r="EL411" s="11">
        <v>0.13795099999999999</v>
      </c>
      <c r="EM411" s="11">
        <v>0.10685</v>
      </c>
      <c r="EN411" s="11">
        <v>3.9744000000000002E-2</v>
      </c>
      <c r="EO411" s="11">
        <v>4.5499999999999999E-2</v>
      </c>
      <c r="EP411" s="11">
        <v>3.9505999999999999E-2</v>
      </c>
      <c r="EQ411" s="11">
        <v>5.7910999999999997E-2</v>
      </c>
      <c r="ER411" s="11">
        <v>1.9116000000000001E-2</v>
      </c>
      <c r="ES411" s="11">
        <v>5.9737999999999999E-2</v>
      </c>
      <c r="ET411" s="11">
        <v>2.7097E-2</v>
      </c>
      <c r="EU411" s="11">
        <v>3.5462E-2</v>
      </c>
      <c r="EV411" s="11" t="s">
        <v>453</v>
      </c>
      <c r="EW411" s="11" t="s">
        <v>540</v>
      </c>
    </row>
    <row r="412" spans="1:153" ht="12.75" x14ac:dyDescent="0.2">
      <c r="A412" s="11"/>
      <c r="B412" s="11">
        <v>74120810</v>
      </c>
      <c r="C412" s="11">
        <v>44664.611805555556</v>
      </c>
      <c r="D412" s="11" t="s">
        <v>153</v>
      </c>
      <c r="E412" s="11">
        <v>345600</v>
      </c>
      <c r="F412" s="11">
        <v>77904630</v>
      </c>
      <c r="G412" s="11">
        <v>44664.670138888891</v>
      </c>
      <c r="H412" s="11">
        <v>44666.651388888888</v>
      </c>
      <c r="I412" s="11">
        <v>171133</v>
      </c>
      <c r="J412" s="11">
        <v>1</v>
      </c>
      <c r="K412" s="11">
        <v>35</v>
      </c>
      <c r="L412" s="11">
        <v>74247</v>
      </c>
      <c r="M412" s="11">
        <v>131</v>
      </c>
      <c r="N412" s="11">
        <v>131</v>
      </c>
      <c r="O412" s="11">
        <v>92</v>
      </c>
      <c r="P412" s="11">
        <v>100</v>
      </c>
      <c r="Q412" s="11">
        <v>74890</v>
      </c>
      <c r="R412" s="11" t="s">
        <v>154</v>
      </c>
      <c r="S412" s="11" t="s">
        <v>155</v>
      </c>
      <c r="T412" s="11" t="s">
        <v>208</v>
      </c>
      <c r="U412" s="11">
        <v>5</v>
      </c>
      <c r="V412" s="11" t="s">
        <v>154</v>
      </c>
      <c r="W412" s="11" t="s">
        <v>157</v>
      </c>
      <c r="X412" s="11"/>
      <c r="Y412" s="11">
        <v>1</v>
      </c>
      <c r="Z412" s="11">
        <v>10</v>
      </c>
      <c r="AA412" s="11">
        <v>10</v>
      </c>
      <c r="AB412" s="11">
        <v>10</v>
      </c>
      <c r="AC412" s="11">
        <v>10</v>
      </c>
      <c r="AD412" s="11">
        <v>10</v>
      </c>
      <c r="AE412" s="11">
        <v>10</v>
      </c>
      <c r="AF412" s="11">
        <v>10</v>
      </c>
      <c r="AG412" s="11">
        <v>10</v>
      </c>
      <c r="AH412" s="11">
        <v>10</v>
      </c>
      <c r="AI412" s="11">
        <v>10</v>
      </c>
      <c r="AJ412" s="11">
        <v>10</v>
      </c>
      <c r="AK412" s="11">
        <v>10</v>
      </c>
      <c r="AL412" s="11">
        <v>10</v>
      </c>
      <c r="AM412" s="11">
        <v>121</v>
      </c>
      <c r="AN412" s="11">
        <v>60</v>
      </c>
      <c r="AO412" s="11">
        <v>10</v>
      </c>
      <c r="AP412" s="11">
        <v>120</v>
      </c>
      <c r="AQ412" s="11">
        <v>60</v>
      </c>
      <c r="AR412" s="11">
        <v>40</v>
      </c>
      <c r="AS412" s="11">
        <v>1</v>
      </c>
      <c r="AT412" s="11">
        <v>130</v>
      </c>
      <c r="AU412" s="11">
        <v>233</v>
      </c>
      <c r="AV412" s="11">
        <v>20117</v>
      </c>
      <c r="AW412" s="11">
        <v>2182</v>
      </c>
      <c r="AX412" s="11">
        <v>18628</v>
      </c>
      <c r="AY412" s="11">
        <v>4117</v>
      </c>
      <c r="AZ412" s="11">
        <v>930</v>
      </c>
      <c r="BA412" s="11">
        <v>36827</v>
      </c>
      <c r="BB412" s="11">
        <v>439</v>
      </c>
      <c r="BC412" s="11">
        <v>3584</v>
      </c>
      <c r="BD412" s="11">
        <v>342</v>
      </c>
      <c r="BE412" s="11">
        <v>255</v>
      </c>
      <c r="BF412" s="11">
        <v>1078</v>
      </c>
      <c r="BG412" s="11">
        <v>6333</v>
      </c>
      <c r="BH412" s="11">
        <v>905</v>
      </c>
      <c r="BI412" s="11">
        <v>5</v>
      </c>
      <c r="BJ412" s="11">
        <v>5</v>
      </c>
      <c r="BK412" s="11">
        <v>5</v>
      </c>
      <c r="BL412" s="11">
        <v>10</v>
      </c>
      <c r="BM412" s="11">
        <v>4</v>
      </c>
      <c r="BN412" s="11">
        <v>11</v>
      </c>
      <c r="BO412" s="11">
        <v>7</v>
      </c>
      <c r="BP412" s="11">
        <v>6</v>
      </c>
      <c r="BQ412" s="11">
        <v>5</v>
      </c>
      <c r="BR412" s="11">
        <v>6</v>
      </c>
      <c r="BS412" s="11">
        <v>7</v>
      </c>
      <c r="BT412" s="11">
        <v>14</v>
      </c>
      <c r="BU412" s="11">
        <v>19</v>
      </c>
      <c r="BV412" s="11">
        <v>7</v>
      </c>
      <c r="BW412" s="11">
        <v>4</v>
      </c>
      <c r="BX412" s="11">
        <v>16</v>
      </c>
      <c r="BY412" s="11">
        <v>11</v>
      </c>
      <c r="BZ412" s="11">
        <v>7</v>
      </c>
      <c r="CA412" s="11">
        <v>15</v>
      </c>
      <c r="CB412" s="11">
        <v>3</v>
      </c>
      <c r="CC412" s="11">
        <v>6</v>
      </c>
      <c r="CD412" s="11">
        <v>4</v>
      </c>
      <c r="CE412" s="11">
        <v>3</v>
      </c>
      <c r="CF412" s="11">
        <v>5</v>
      </c>
      <c r="CG412" s="11">
        <v>7</v>
      </c>
      <c r="CH412" s="11">
        <v>7</v>
      </c>
      <c r="CI412" s="11" t="s">
        <v>158</v>
      </c>
      <c r="CJ412" s="11" t="s">
        <v>158</v>
      </c>
      <c r="CK412" s="11" t="s">
        <v>158</v>
      </c>
      <c r="CL412" s="11" t="s">
        <v>158</v>
      </c>
      <c r="CM412" s="11" t="s">
        <v>158</v>
      </c>
      <c r="CN412" s="11" t="s">
        <v>158</v>
      </c>
      <c r="CO412" s="11" t="s">
        <v>158</v>
      </c>
      <c r="CP412" s="11" t="s">
        <v>158</v>
      </c>
      <c r="CQ412" s="11" t="s">
        <v>158</v>
      </c>
      <c r="CR412" s="11" t="s">
        <v>158</v>
      </c>
      <c r="CS412" s="11" t="s">
        <v>158</v>
      </c>
      <c r="CT412" s="11" t="s">
        <v>158</v>
      </c>
      <c r="CU412" s="11" t="s">
        <v>158</v>
      </c>
      <c r="CV412" s="11" t="s">
        <v>154</v>
      </c>
      <c r="CW412" s="11" t="s">
        <v>154</v>
      </c>
      <c r="CX412" s="11" t="s">
        <v>154</v>
      </c>
      <c r="CY412" s="11" t="s">
        <v>154</v>
      </c>
      <c r="CZ412" s="11" t="s">
        <v>154</v>
      </c>
      <c r="DA412" s="11" t="s">
        <v>154</v>
      </c>
      <c r="DB412" s="11" t="s">
        <v>154</v>
      </c>
      <c r="DC412" s="11" t="s">
        <v>154</v>
      </c>
      <c r="DD412" s="11" t="s">
        <v>154</v>
      </c>
      <c r="DE412" s="11" t="s">
        <v>154</v>
      </c>
      <c r="DF412" s="11" t="s">
        <v>154</v>
      </c>
      <c r="DG412" s="11" t="s">
        <v>154</v>
      </c>
      <c r="DH412" s="11" t="s">
        <v>154</v>
      </c>
      <c r="DI412" s="11" t="s">
        <v>157</v>
      </c>
      <c r="DJ412" s="11" t="s">
        <v>157</v>
      </c>
      <c r="DK412" s="11" t="s">
        <v>157</v>
      </c>
      <c r="DL412" s="11" t="s">
        <v>157</v>
      </c>
      <c r="DM412" s="11" t="s">
        <v>157</v>
      </c>
      <c r="DN412" s="11" t="s">
        <v>157</v>
      </c>
      <c r="DO412" s="11" t="s">
        <v>157</v>
      </c>
      <c r="DP412" s="11" t="s">
        <v>157</v>
      </c>
      <c r="DQ412" s="11" t="s">
        <v>157</v>
      </c>
      <c r="DR412" s="11" t="s">
        <v>157</v>
      </c>
      <c r="DS412" s="11" t="s">
        <v>157</v>
      </c>
      <c r="DT412" s="11" t="s">
        <v>157</v>
      </c>
      <c r="DU412" s="11" t="s">
        <v>157</v>
      </c>
      <c r="DV412" s="11" t="b">
        <v>1</v>
      </c>
      <c r="DW412" s="11" t="b">
        <v>1</v>
      </c>
      <c r="DX412" s="11" t="b">
        <v>1</v>
      </c>
      <c r="DY412" s="11" t="b">
        <v>1</v>
      </c>
      <c r="DZ412" s="11" t="b">
        <v>1</v>
      </c>
      <c r="EA412" s="11" t="b">
        <v>1</v>
      </c>
      <c r="EB412" s="11" t="b">
        <v>1</v>
      </c>
      <c r="EC412" s="11" t="b">
        <v>1</v>
      </c>
      <c r="ED412" s="11" t="b">
        <v>1</v>
      </c>
      <c r="EE412" s="11" t="b">
        <v>1</v>
      </c>
      <c r="EF412" s="11" t="b">
        <v>1</v>
      </c>
      <c r="EG412" s="11" t="b">
        <v>1</v>
      </c>
      <c r="EH412" s="11" t="b">
        <v>1</v>
      </c>
      <c r="EI412" s="11">
        <v>3.3643126000000002E-2</v>
      </c>
      <c r="EJ412" s="11">
        <v>4.3268297999999997E-2</v>
      </c>
      <c r="EK412" s="11">
        <v>4.6918761000000003E-2</v>
      </c>
      <c r="EL412" s="11">
        <v>9.3258032000000005E-2</v>
      </c>
      <c r="EM412" s="11">
        <v>3.5805253000000002E-2</v>
      </c>
      <c r="EN412" s="11">
        <v>1.2773695999999999E-2</v>
      </c>
      <c r="EO412" s="11">
        <v>4.0426485999999998E-2</v>
      </c>
      <c r="EP412" s="11">
        <v>3.9571588999999997E-2</v>
      </c>
      <c r="EQ412" s="11">
        <v>0.32520441999999999</v>
      </c>
      <c r="ER412" s="11">
        <v>3.2172214999999997E-2</v>
      </c>
      <c r="ES412" s="11">
        <v>6.7131172000000003E-2</v>
      </c>
      <c r="ET412" s="11">
        <v>9.2466405000000002E-2</v>
      </c>
      <c r="EU412" s="11">
        <v>0.100312551</v>
      </c>
      <c r="EV412" s="11" t="s">
        <v>405</v>
      </c>
      <c r="EW412" s="11" t="s">
        <v>381</v>
      </c>
    </row>
    <row r="413" spans="1:153" ht="12.75" x14ac:dyDescent="0.2">
      <c r="A413" s="11"/>
      <c r="B413" s="11">
        <v>40830862</v>
      </c>
      <c r="C413" s="11">
        <v>49569.7236111108</v>
      </c>
      <c r="D413" s="11" t="s">
        <v>153</v>
      </c>
      <c r="E413" s="11">
        <v>345600</v>
      </c>
      <c r="F413" s="11">
        <v>48023106</v>
      </c>
      <c r="G413" s="11">
        <v>48654.157638889599</v>
      </c>
      <c r="H413" s="11">
        <v>48191.964583332403</v>
      </c>
      <c r="I413" s="11">
        <v>226168</v>
      </c>
      <c r="J413" s="11">
        <v>1</v>
      </c>
      <c r="K413" s="11">
        <v>0</v>
      </c>
      <c r="L413" s="11">
        <v>0</v>
      </c>
      <c r="M413" s="11">
        <v>131</v>
      </c>
      <c r="N413" s="11">
        <v>130.5</v>
      </c>
      <c r="O413" s="11">
        <v>92</v>
      </c>
      <c r="P413" s="11">
        <v>99.61</v>
      </c>
      <c r="Q413" s="11">
        <v>200410</v>
      </c>
      <c r="R413" s="11" t="s">
        <v>154</v>
      </c>
      <c r="S413" s="11" t="s">
        <v>155</v>
      </c>
      <c r="T413" s="11" t="s">
        <v>156</v>
      </c>
      <c r="U413" s="11">
        <v>0</v>
      </c>
      <c r="V413" s="11" t="s">
        <v>154</v>
      </c>
      <c r="W413" s="11" t="s">
        <v>157</v>
      </c>
      <c r="X413" s="11">
        <v>3</v>
      </c>
      <c r="Y413" s="11">
        <v>0.5</v>
      </c>
      <c r="Z413" s="11">
        <v>10</v>
      </c>
      <c r="AA413" s="11">
        <v>10</v>
      </c>
      <c r="AB413" s="11">
        <v>10</v>
      </c>
      <c r="AC413" s="11">
        <v>10</v>
      </c>
      <c r="AD413" s="11">
        <v>10</v>
      </c>
      <c r="AE413" s="11">
        <v>10</v>
      </c>
      <c r="AF413" s="11">
        <v>10</v>
      </c>
      <c r="AG413" s="11">
        <v>10</v>
      </c>
      <c r="AH413" s="11">
        <v>10</v>
      </c>
      <c r="AI413" s="11">
        <v>10</v>
      </c>
      <c r="AJ413" s="11">
        <v>10</v>
      </c>
      <c r="AK413" s="11">
        <v>10</v>
      </c>
      <c r="AL413" s="11">
        <v>10</v>
      </c>
      <c r="AM413" s="11">
        <v>120.5</v>
      </c>
      <c r="AN413" s="11">
        <v>60</v>
      </c>
      <c r="AO413" s="11">
        <v>10</v>
      </c>
      <c r="AP413" s="11">
        <v>120</v>
      </c>
      <c r="AQ413" s="11">
        <v>60</v>
      </c>
      <c r="AR413" s="11">
        <v>40</v>
      </c>
      <c r="AS413" s="11">
        <v>0.5</v>
      </c>
      <c r="AT413" s="11">
        <v>130</v>
      </c>
      <c r="AU413" s="11">
        <v>283</v>
      </c>
      <c r="AV413" s="11">
        <v>2033</v>
      </c>
      <c r="AW413" s="11">
        <v>1190</v>
      </c>
      <c r="AX413" s="11">
        <v>1293</v>
      </c>
      <c r="AY413" s="11">
        <v>1085</v>
      </c>
      <c r="AZ413" s="11">
        <v>1736</v>
      </c>
      <c r="BA413" s="11">
        <v>1147</v>
      </c>
      <c r="BB413" s="11">
        <v>2156</v>
      </c>
      <c r="BC413" s="11">
        <v>1834</v>
      </c>
      <c r="BD413" s="11">
        <v>1400</v>
      </c>
      <c r="BE413" s="11">
        <v>2368</v>
      </c>
      <c r="BF413" s="11">
        <v>1667</v>
      </c>
      <c r="BG413" s="11">
        <v>4548</v>
      </c>
      <c r="BH413" s="11">
        <v>2627</v>
      </c>
      <c r="BI413" s="11">
        <v>8</v>
      </c>
      <c r="BJ413" s="11">
        <v>8</v>
      </c>
      <c r="BK413" s="11">
        <v>9</v>
      </c>
      <c r="BL413" s="11">
        <v>12</v>
      </c>
      <c r="BM413" s="11">
        <v>7</v>
      </c>
      <c r="BN413" s="11">
        <v>11</v>
      </c>
      <c r="BO413" s="11">
        <v>19</v>
      </c>
      <c r="BP413" s="11">
        <v>15</v>
      </c>
      <c r="BQ413" s="11">
        <v>12</v>
      </c>
      <c r="BR413" s="11">
        <v>11</v>
      </c>
      <c r="BS413" s="11">
        <v>18</v>
      </c>
      <c r="BT413" s="11">
        <v>24</v>
      </c>
      <c r="BU413" s="11">
        <v>28</v>
      </c>
      <c r="BV413" s="11">
        <v>5</v>
      </c>
      <c r="BW413" s="11">
        <v>2</v>
      </c>
      <c r="BX413" s="11">
        <v>2</v>
      </c>
      <c r="BY413" s="11">
        <v>2</v>
      </c>
      <c r="BZ413" s="11">
        <v>6</v>
      </c>
      <c r="CA413" s="11">
        <v>3</v>
      </c>
      <c r="CB413" s="11">
        <v>5</v>
      </c>
      <c r="CC413" s="11">
        <v>2</v>
      </c>
      <c r="CD413" s="11">
        <v>7</v>
      </c>
      <c r="CE413" s="11">
        <v>10</v>
      </c>
      <c r="CF413" s="11">
        <v>7</v>
      </c>
      <c r="CG413" s="11">
        <v>4</v>
      </c>
      <c r="CH413" s="11">
        <v>4</v>
      </c>
      <c r="CI413" s="11" t="s">
        <v>158</v>
      </c>
      <c r="CJ413" s="11" t="s">
        <v>158</v>
      </c>
      <c r="CK413" s="11" t="s">
        <v>158</v>
      </c>
      <c r="CL413" s="11" t="s">
        <v>158</v>
      </c>
      <c r="CM413" s="11" t="s">
        <v>158</v>
      </c>
      <c r="CN413" s="11" t="s">
        <v>158</v>
      </c>
      <c r="CO413" s="11" t="s">
        <v>158</v>
      </c>
      <c r="CP413" s="11" t="s">
        <v>158</v>
      </c>
      <c r="CQ413" s="11" t="s">
        <v>158</v>
      </c>
      <c r="CR413" s="11" t="s">
        <v>158</v>
      </c>
      <c r="CS413" s="11" t="s">
        <v>158</v>
      </c>
      <c r="CT413" s="11" t="s">
        <v>158</v>
      </c>
      <c r="CU413" s="11" t="s">
        <v>158</v>
      </c>
      <c r="CV413" s="11" t="s">
        <v>154</v>
      </c>
      <c r="CW413" s="11" t="s">
        <v>154</v>
      </c>
      <c r="CX413" s="11" t="s">
        <v>154</v>
      </c>
      <c r="CY413" s="11" t="s">
        <v>154</v>
      </c>
      <c r="CZ413" s="11" t="s">
        <v>154</v>
      </c>
      <c r="DA413" s="11" t="s">
        <v>154</v>
      </c>
      <c r="DB413" s="11" t="s">
        <v>154</v>
      </c>
      <c r="DC413" s="11" t="s">
        <v>154</v>
      </c>
      <c r="DD413" s="11" t="s">
        <v>154</v>
      </c>
      <c r="DE413" s="11" t="s">
        <v>154</v>
      </c>
      <c r="DF413" s="11" t="s">
        <v>154</v>
      </c>
      <c r="DG413" s="11" t="s">
        <v>154</v>
      </c>
      <c r="DH413" s="11" t="s">
        <v>154</v>
      </c>
      <c r="DI413" s="11" t="s">
        <v>157</v>
      </c>
      <c r="DJ413" s="11" t="s">
        <v>157</v>
      </c>
      <c r="DK413" s="11" t="s">
        <v>157</v>
      </c>
      <c r="DL413" s="11" t="s">
        <v>157</v>
      </c>
      <c r="DM413" s="11" t="s">
        <v>157</v>
      </c>
      <c r="DN413" s="11" t="s">
        <v>157</v>
      </c>
      <c r="DO413" s="11" t="s">
        <v>157</v>
      </c>
      <c r="DP413" s="11" t="s">
        <v>157</v>
      </c>
      <c r="DQ413" s="11" t="s">
        <v>157</v>
      </c>
      <c r="DR413" s="11" t="s">
        <v>157</v>
      </c>
      <c r="DS413" s="11" t="s">
        <v>157</v>
      </c>
      <c r="DT413" s="11" t="s">
        <v>157</v>
      </c>
      <c r="DU413" s="11" t="s">
        <v>157</v>
      </c>
      <c r="DV413" s="11" t="b">
        <v>1</v>
      </c>
      <c r="DW413" s="11" t="b">
        <v>1</v>
      </c>
      <c r="DX413" s="11" t="b">
        <v>1</v>
      </c>
      <c r="DY413" s="11" t="b">
        <v>1</v>
      </c>
      <c r="DZ413" s="11" t="b">
        <v>1</v>
      </c>
      <c r="EA413" s="11" t="b">
        <v>1</v>
      </c>
      <c r="EB413" s="11" t="b">
        <v>1</v>
      </c>
      <c r="EC413" s="11" t="b">
        <v>1</v>
      </c>
      <c r="ED413" s="11" t="b">
        <v>1</v>
      </c>
      <c r="EE413" s="11" t="b">
        <v>1</v>
      </c>
      <c r="EF413" s="11" t="b">
        <v>1</v>
      </c>
      <c r="EG413" s="11" t="b">
        <v>1</v>
      </c>
      <c r="EH413" s="11" t="b">
        <v>1</v>
      </c>
      <c r="EI413" s="11">
        <v>3.5553000000000001E-2</v>
      </c>
      <c r="EJ413" s="11">
        <v>3.3078000000000003E-2</v>
      </c>
      <c r="EK413" s="11">
        <v>3.7435000000000003E-2</v>
      </c>
      <c r="EL413" s="11">
        <v>3.1040999999999999E-2</v>
      </c>
      <c r="EM413" s="11">
        <v>3.0571999999999998E-2</v>
      </c>
      <c r="EN413" s="11">
        <v>2.9942E-2</v>
      </c>
      <c r="EO413" s="11">
        <v>0.413024</v>
      </c>
      <c r="EP413" s="11">
        <v>3.9586999999999997E-2</v>
      </c>
      <c r="EQ413" s="11">
        <v>3.1588999999999999E-2</v>
      </c>
      <c r="ER413" s="11">
        <v>3.4764000000000003E-2</v>
      </c>
      <c r="ES413" s="11">
        <v>4.0147000000000002E-2</v>
      </c>
      <c r="ET413" s="11">
        <v>3.7904E-2</v>
      </c>
      <c r="EU413" s="11">
        <v>3.9488000000000002E-2</v>
      </c>
      <c r="EV413" s="11" t="s">
        <v>247</v>
      </c>
      <c r="EW413" s="11" t="s">
        <v>229</v>
      </c>
    </row>
    <row r="414" spans="1:153" ht="12.75" x14ac:dyDescent="0.2">
      <c r="A414" s="11"/>
      <c r="B414" s="11">
        <v>74634670</v>
      </c>
      <c r="C414" s="11">
        <v>44666.559027777781</v>
      </c>
      <c r="D414" s="11" t="s">
        <v>153</v>
      </c>
      <c r="E414" s="11">
        <v>345600</v>
      </c>
      <c r="F414" s="11">
        <v>78035562</v>
      </c>
      <c r="G414" s="11">
        <v>44666.609722222223</v>
      </c>
      <c r="H414" s="11">
        <v>44669.70416666667</v>
      </c>
      <c r="I414" s="11">
        <v>267390</v>
      </c>
      <c r="J414" s="11">
        <v>1</v>
      </c>
      <c r="K414" s="11">
        <v>123</v>
      </c>
      <c r="L414" s="11">
        <v>159853</v>
      </c>
      <c r="M414" s="11">
        <v>131</v>
      </c>
      <c r="N414" s="11">
        <v>131</v>
      </c>
      <c r="O414" s="11">
        <v>92</v>
      </c>
      <c r="P414" s="11">
        <v>100</v>
      </c>
      <c r="Q414" s="11">
        <v>125001</v>
      </c>
      <c r="R414" s="11" t="s">
        <v>154</v>
      </c>
      <c r="S414" s="11" t="s">
        <v>155</v>
      </c>
      <c r="T414" s="11" t="s">
        <v>208</v>
      </c>
      <c r="U414" s="11">
        <v>38</v>
      </c>
      <c r="V414" s="11" t="s">
        <v>154</v>
      </c>
      <c r="W414" s="11" t="s">
        <v>157</v>
      </c>
      <c r="X414" s="11">
        <v>5</v>
      </c>
      <c r="Y414" s="11">
        <v>1</v>
      </c>
      <c r="Z414" s="11">
        <v>10</v>
      </c>
      <c r="AA414" s="11">
        <v>10</v>
      </c>
      <c r="AB414" s="11">
        <v>10</v>
      </c>
      <c r="AC414" s="11">
        <v>10</v>
      </c>
      <c r="AD414" s="11">
        <v>10</v>
      </c>
      <c r="AE414" s="11">
        <v>10</v>
      </c>
      <c r="AF414" s="11">
        <v>10</v>
      </c>
      <c r="AG414" s="11">
        <v>10</v>
      </c>
      <c r="AH414" s="11">
        <v>10</v>
      </c>
      <c r="AI414" s="11">
        <v>10</v>
      </c>
      <c r="AJ414" s="11">
        <v>10</v>
      </c>
      <c r="AK414" s="11">
        <v>10</v>
      </c>
      <c r="AL414" s="11">
        <v>10</v>
      </c>
      <c r="AM414" s="11">
        <v>121</v>
      </c>
      <c r="AN414" s="11">
        <v>60</v>
      </c>
      <c r="AO414" s="11">
        <v>10</v>
      </c>
      <c r="AP414" s="11">
        <v>120</v>
      </c>
      <c r="AQ414" s="11">
        <v>60</v>
      </c>
      <c r="AR414" s="11">
        <v>40</v>
      </c>
      <c r="AS414" s="11">
        <v>1</v>
      </c>
      <c r="AT414" s="11">
        <v>130</v>
      </c>
      <c r="AU414" s="11">
        <v>6436</v>
      </c>
      <c r="AV414" s="11">
        <v>22574</v>
      </c>
      <c r="AW414" s="11">
        <v>2992</v>
      </c>
      <c r="AX414" s="11">
        <v>3169</v>
      </c>
      <c r="AY414" s="11">
        <v>2735</v>
      </c>
      <c r="AZ414" s="11">
        <v>1536</v>
      </c>
      <c r="BA414" s="11">
        <v>3719</v>
      </c>
      <c r="BB414" s="11">
        <v>1021</v>
      </c>
      <c r="BC414" s="11">
        <v>1015</v>
      </c>
      <c r="BD414" s="11">
        <v>506</v>
      </c>
      <c r="BE414" s="11">
        <v>2067</v>
      </c>
      <c r="BF414" s="11">
        <v>524</v>
      </c>
      <c r="BG414" s="11">
        <v>77604</v>
      </c>
      <c r="BH414" s="11">
        <v>15990</v>
      </c>
      <c r="BI414" s="11">
        <v>6</v>
      </c>
      <c r="BJ414" s="11">
        <v>7</v>
      </c>
      <c r="BK414" s="11">
        <v>4</v>
      </c>
      <c r="BL414" s="11">
        <v>8</v>
      </c>
      <c r="BM414" s="11">
        <v>6</v>
      </c>
      <c r="BN414" s="11">
        <v>5</v>
      </c>
      <c r="BO414" s="11">
        <v>10</v>
      </c>
      <c r="BP414" s="11">
        <v>7</v>
      </c>
      <c r="BQ414" s="11">
        <v>6</v>
      </c>
      <c r="BR414" s="11">
        <v>7</v>
      </c>
      <c r="BS414" s="11">
        <v>8</v>
      </c>
      <c r="BT414" s="11">
        <v>6</v>
      </c>
      <c r="BU414" s="11">
        <v>22</v>
      </c>
      <c r="BV414" s="11">
        <v>80</v>
      </c>
      <c r="BW414" s="11">
        <v>28</v>
      </c>
      <c r="BX414" s="11">
        <v>30</v>
      </c>
      <c r="BY414" s="11">
        <v>14</v>
      </c>
      <c r="BZ414" s="11">
        <v>28</v>
      </c>
      <c r="CA414" s="11">
        <v>43</v>
      </c>
      <c r="CB414" s="11">
        <v>17</v>
      </c>
      <c r="CC414" s="11">
        <v>10</v>
      </c>
      <c r="CD414" s="11">
        <v>11</v>
      </c>
      <c r="CE414" s="11">
        <v>28</v>
      </c>
      <c r="CF414" s="11">
        <v>11</v>
      </c>
      <c r="CG414" s="11">
        <v>47</v>
      </c>
      <c r="CH414" s="11">
        <v>23</v>
      </c>
      <c r="CI414" s="11" t="s">
        <v>158</v>
      </c>
      <c r="CJ414" s="11" t="s">
        <v>158</v>
      </c>
      <c r="CK414" s="11" t="s">
        <v>158</v>
      </c>
      <c r="CL414" s="11" t="s">
        <v>158</v>
      </c>
      <c r="CM414" s="11" t="s">
        <v>158</v>
      </c>
      <c r="CN414" s="11" t="s">
        <v>158</v>
      </c>
      <c r="CO414" s="11" t="s">
        <v>158</v>
      </c>
      <c r="CP414" s="11" t="s">
        <v>158</v>
      </c>
      <c r="CQ414" s="11" t="s">
        <v>158</v>
      </c>
      <c r="CR414" s="11" t="s">
        <v>158</v>
      </c>
      <c r="CS414" s="11" t="s">
        <v>158</v>
      </c>
      <c r="CT414" s="11" t="s">
        <v>158</v>
      </c>
      <c r="CU414" s="11" t="s">
        <v>158</v>
      </c>
      <c r="CV414" s="11" t="s">
        <v>154</v>
      </c>
      <c r="CW414" s="11" t="s">
        <v>154</v>
      </c>
      <c r="CX414" s="11" t="s">
        <v>154</v>
      </c>
      <c r="CY414" s="11" t="s">
        <v>154</v>
      </c>
      <c r="CZ414" s="11" t="s">
        <v>154</v>
      </c>
      <c r="DA414" s="11" t="s">
        <v>154</v>
      </c>
      <c r="DB414" s="11" t="s">
        <v>154</v>
      </c>
      <c r="DC414" s="11" t="s">
        <v>154</v>
      </c>
      <c r="DD414" s="11" t="s">
        <v>154</v>
      </c>
      <c r="DE414" s="11" t="s">
        <v>154</v>
      </c>
      <c r="DF414" s="11" t="s">
        <v>154</v>
      </c>
      <c r="DG414" s="11" t="s">
        <v>154</v>
      </c>
      <c r="DH414" s="11" t="s">
        <v>154</v>
      </c>
      <c r="DI414" s="11" t="s">
        <v>157</v>
      </c>
      <c r="DJ414" s="11" t="s">
        <v>157</v>
      </c>
      <c r="DK414" s="11" t="s">
        <v>157</v>
      </c>
      <c r="DL414" s="11" t="s">
        <v>157</v>
      </c>
      <c r="DM414" s="11" t="s">
        <v>157</v>
      </c>
      <c r="DN414" s="11" t="s">
        <v>157</v>
      </c>
      <c r="DO414" s="11" t="s">
        <v>157</v>
      </c>
      <c r="DP414" s="11" t="s">
        <v>157</v>
      </c>
      <c r="DQ414" s="11" t="s">
        <v>157</v>
      </c>
      <c r="DR414" s="11" t="s">
        <v>157</v>
      </c>
      <c r="DS414" s="11" t="s">
        <v>157</v>
      </c>
      <c r="DT414" s="11" t="s">
        <v>157</v>
      </c>
      <c r="DU414" s="11" t="s">
        <v>157</v>
      </c>
      <c r="DV414" s="11" t="b">
        <v>1</v>
      </c>
      <c r="DW414" s="11" t="b">
        <v>1</v>
      </c>
      <c r="DX414" s="11" t="b">
        <v>1</v>
      </c>
      <c r="DY414" s="11" t="b">
        <v>1</v>
      </c>
      <c r="DZ414" s="11" t="b">
        <v>1</v>
      </c>
      <c r="EA414" s="11" t="b">
        <v>1</v>
      </c>
      <c r="EB414" s="11" t="b">
        <v>1</v>
      </c>
      <c r="EC414" s="11" t="b">
        <v>1</v>
      </c>
      <c r="ED414" s="11" t="b">
        <v>1</v>
      </c>
      <c r="EE414" s="11" t="b">
        <v>1</v>
      </c>
      <c r="EF414" s="11" t="b">
        <v>1</v>
      </c>
      <c r="EG414" s="11" t="b">
        <v>1</v>
      </c>
      <c r="EH414" s="11" t="b">
        <v>1</v>
      </c>
      <c r="EI414" s="11">
        <v>7.7412605999999995E-2</v>
      </c>
      <c r="EJ414" s="11">
        <v>4.1764974000000003E-2</v>
      </c>
      <c r="EK414" s="11">
        <v>6.0676844000000001E-2</v>
      </c>
      <c r="EL414" s="11">
        <v>9.7584989999999996E-2</v>
      </c>
      <c r="EM414" s="11">
        <v>8.1608280000000005E-2</v>
      </c>
      <c r="EN414" s="11">
        <v>1.6333335000000001E-2</v>
      </c>
      <c r="EO414" s="11">
        <v>5.2422242000000001E-2</v>
      </c>
      <c r="EP414" s="11">
        <v>3.9643472999999999E-2</v>
      </c>
      <c r="EQ414" s="11">
        <v>7.1992047000000003E-2</v>
      </c>
      <c r="ER414" s="11">
        <v>8.0055763000000002E-2</v>
      </c>
      <c r="ES414" s="11">
        <v>5.2932582999999998E-2</v>
      </c>
      <c r="ET414" s="11">
        <v>2.6126651000000001E-2</v>
      </c>
      <c r="EU414" s="11">
        <v>2.0404578E-2</v>
      </c>
      <c r="EV414" s="11" t="s">
        <v>541</v>
      </c>
      <c r="EW414" s="11" t="s">
        <v>542</v>
      </c>
    </row>
    <row r="415" spans="1:153" ht="12.75" x14ac:dyDescent="0.2">
      <c r="A415" s="11"/>
      <c r="B415" s="11">
        <v>74120730</v>
      </c>
      <c r="C415" s="11">
        <v>44664.611805555556</v>
      </c>
      <c r="D415" s="11" t="s">
        <v>153</v>
      </c>
      <c r="E415" s="11">
        <v>345600</v>
      </c>
      <c r="F415" s="11">
        <v>77904842</v>
      </c>
      <c r="G415" s="11">
        <v>44664.673611111109</v>
      </c>
      <c r="H415" s="11">
        <v>44668.663194444445</v>
      </c>
      <c r="I415" s="11">
        <v>344713</v>
      </c>
      <c r="J415" s="11">
        <v>1</v>
      </c>
      <c r="K415" s="11">
        <v>57</v>
      </c>
      <c r="L415" s="11">
        <v>151727</v>
      </c>
      <c r="M415" s="11">
        <v>131</v>
      </c>
      <c r="N415" s="11">
        <v>131</v>
      </c>
      <c r="O415" s="11">
        <v>92</v>
      </c>
      <c r="P415" s="11">
        <v>100</v>
      </c>
      <c r="Q415" s="11">
        <v>241948</v>
      </c>
      <c r="R415" s="11" t="s">
        <v>154</v>
      </c>
      <c r="S415" s="11" t="s">
        <v>155</v>
      </c>
      <c r="T415" s="11" t="s">
        <v>208</v>
      </c>
      <c r="U415" s="11">
        <v>0</v>
      </c>
      <c r="V415" s="11" t="s">
        <v>154</v>
      </c>
      <c r="W415" s="11" t="s">
        <v>157</v>
      </c>
      <c r="X415" s="11">
        <v>3</v>
      </c>
      <c r="Y415" s="11">
        <v>1</v>
      </c>
      <c r="Z415" s="11">
        <v>10</v>
      </c>
      <c r="AA415" s="11">
        <v>10</v>
      </c>
      <c r="AB415" s="11">
        <v>10</v>
      </c>
      <c r="AC415" s="11">
        <v>10</v>
      </c>
      <c r="AD415" s="11">
        <v>10</v>
      </c>
      <c r="AE415" s="11">
        <v>10</v>
      </c>
      <c r="AF415" s="11">
        <v>10</v>
      </c>
      <c r="AG415" s="11">
        <v>10</v>
      </c>
      <c r="AH415" s="11">
        <v>10</v>
      </c>
      <c r="AI415" s="11">
        <v>10</v>
      </c>
      <c r="AJ415" s="11">
        <v>10</v>
      </c>
      <c r="AK415" s="11">
        <v>10</v>
      </c>
      <c r="AL415" s="11">
        <v>10</v>
      </c>
      <c r="AM415" s="11">
        <v>121</v>
      </c>
      <c r="AN415" s="11">
        <v>60</v>
      </c>
      <c r="AO415" s="11">
        <v>10</v>
      </c>
      <c r="AP415" s="11">
        <v>120</v>
      </c>
      <c r="AQ415" s="11">
        <v>60</v>
      </c>
      <c r="AR415" s="11">
        <v>40</v>
      </c>
      <c r="AS415" s="11">
        <v>1</v>
      </c>
      <c r="AT415" s="11">
        <v>130</v>
      </c>
      <c r="AU415" s="11">
        <v>261</v>
      </c>
      <c r="AV415" s="11">
        <v>30586</v>
      </c>
      <c r="AW415" s="11">
        <v>1342</v>
      </c>
      <c r="AX415" s="11">
        <v>27257</v>
      </c>
      <c r="AY415" s="11">
        <v>2853</v>
      </c>
      <c r="AZ415" s="11">
        <v>5525</v>
      </c>
      <c r="BA415" s="11">
        <v>2168</v>
      </c>
      <c r="BB415" s="11">
        <v>1945</v>
      </c>
      <c r="BC415" s="11">
        <v>2579</v>
      </c>
      <c r="BD415" s="11">
        <v>1908</v>
      </c>
      <c r="BE415" s="11">
        <v>2401</v>
      </c>
      <c r="BF415" s="11">
        <v>12026</v>
      </c>
      <c r="BG415" s="11">
        <v>6054</v>
      </c>
      <c r="BH415" s="11">
        <v>1973</v>
      </c>
      <c r="BI415" s="11">
        <v>5</v>
      </c>
      <c r="BJ415" s="11">
        <v>5</v>
      </c>
      <c r="BK415" s="11">
        <v>6</v>
      </c>
      <c r="BL415" s="11">
        <v>7</v>
      </c>
      <c r="BM415" s="11">
        <v>5</v>
      </c>
      <c r="BN415" s="11">
        <v>5</v>
      </c>
      <c r="BO415" s="11">
        <v>8</v>
      </c>
      <c r="BP415" s="11">
        <v>6</v>
      </c>
      <c r="BQ415" s="11">
        <v>6</v>
      </c>
      <c r="BR415" s="11">
        <v>7</v>
      </c>
      <c r="BS415" s="11">
        <v>9</v>
      </c>
      <c r="BT415" s="11">
        <v>17</v>
      </c>
      <c r="BU415" s="11">
        <v>20</v>
      </c>
      <c r="BV415" s="11">
        <v>7</v>
      </c>
      <c r="BW415" s="11">
        <v>5</v>
      </c>
      <c r="BX415" s="11">
        <v>7</v>
      </c>
      <c r="BY415" s="11">
        <v>5</v>
      </c>
      <c r="BZ415" s="11">
        <v>8</v>
      </c>
      <c r="CA415" s="11">
        <v>6</v>
      </c>
      <c r="CB415" s="11">
        <v>7</v>
      </c>
      <c r="CC415" s="11">
        <v>9</v>
      </c>
      <c r="CD415" s="11">
        <v>6</v>
      </c>
      <c r="CE415" s="11">
        <v>7</v>
      </c>
      <c r="CF415" s="11">
        <v>7</v>
      </c>
      <c r="CG415" s="11">
        <v>18</v>
      </c>
      <c r="CH415" s="11">
        <v>15</v>
      </c>
      <c r="CI415" s="11" t="s">
        <v>158</v>
      </c>
      <c r="CJ415" s="11" t="s">
        <v>158</v>
      </c>
      <c r="CK415" s="11" t="s">
        <v>158</v>
      </c>
      <c r="CL415" s="11" t="s">
        <v>158</v>
      </c>
      <c r="CM415" s="11" t="s">
        <v>158</v>
      </c>
      <c r="CN415" s="11" t="s">
        <v>158</v>
      </c>
      <c r="CO415" s="11" t="s">
        <v>158</v>
      </c>
      <c r="CP415" s="11" t="s">
        <v>158</v>
      </c>
      <c r="CQ415" s="11" t="s">
        <v>158</v>
      </c>
      <c r="CR415" s="11" t="s">
        <v>158</v>
      </c>
      <c r="CS415" s="11" t="s">
        <v>158</v>
      </c>
      <c r="CT415" s="11" t="s">
        <v>158</v>
      </c>
      <c r="CU415" s="11" t="s">
        <v>158</v>
      </c>
      <c r="CV415" s="11" t="s">
        <v>154</v>
      </c>
      <c r="CW415" s="11" t="s">
        <v>154</v>
      </c>
      <c r="CX415" s="11" t="s">
        <v>154</v>
      </c>
      <c r="CY415" s="11" t="s">
        <v>154</v>
      </c>
      <c r="CZ415" s="11" t="s">
        <v>154</v>
      </c>
      <c r="DA415" s="11" t="s">
        <v>154</v>
      </c>
      <c r="DB415" s="11" t="s">
        <v>154</v>
      </c>
      <c r="DC415" s="11" t="s">
        <v>154</v>
      </c>
      <c r="DD415" s="11" t="s">
        <v>154</v>
      </c>
      <c r="DE415" s="11" t="s">
        <v>154</v>
      </c>
      <c r="DF415" s="11" t="s">
        <v>154</v>
      </c>
      <c r="DG415" s="11" t="s">
        <v>154</v>
      </c>
      <c r="DH415" s="11" t="s">
        <v>154</v>
      </c>
      <c r="DI415" s="11" t="s">
        <v>157</v>
      </c>
      <c r="DJ415" s="11" t="s">
        <v>157</v>
      </c>
      <c r="DK415" s="11" t="s">
        <v>157</v>
      </c>
      <c r="DL415" s="11" t="s">
        <v>157</v>
      </c>
      <c r="DM415" s="11" t="s">
        <v>157</v>
      </c>
      <c r="DN415" s="11" t="s">
        <v>157</v>
      </c>
      <c r="DO415" s="11" t="s">
        <v>157</v>
      </c>
      <c r="DP415" s="11" t="s">
        <v>157</v>
      </c>
      <c r="DQ415" s="11" t="s">
        <v>157</v>
      </c>
      <c r="DR415" s="11" t="s">
        <v>157</v>
      </c>
      <c r="DS415" s="11" t="s">
        <v>157</v>
      </c>
      <c r="DT415" s="11" t="s">
        <v>157</v>
      </c>
      <c r="DU415" s="11" t="s">
        <v>157</v>
      </c>
      <c r="DV415" s="11" t="b">
        <v>1</v>
      </c>
      <c r="DW415" s="11" t="b">
        <v>1</v>
      </c>
      <c r="DX415" s="11" t="b">
        <v>1</v>
      </c>
      <c r="DY415" s="11" t="b">
        <v>1</v>
      </c>
      <c r="DZ415" s="11" t="b">
        <v>1</v>
      </c>
      <c r="EA415" s="11" t="b">
        <v>1</v>
      </c>
      <c r="EB415" s="11" t="b">
        <v>1</v>
      </c>
      <c r="EC415" s="11" t="b">
        <v>1</v>
      </c>
      <c r="ED415" s="11" t="b">
        <v>1</v>
      </c>
      <c r="EE415" s="11" t="b">
        <v>1</v>
      </c>
      <c r="EF415" s="11" t="b">
        <v>1</v>
      </c>
      <c r="EG415" s="11" t="b">
        <v>1</v>
      </c>
      <c r="EH415" s="11" t="b">
        <v>1</v>
      </c>
      <c r="EI415" s="11">
        <v>4.3991747999999997E-2</v>
      </c>
      <c r="EJ415" s="11">
        <v>6.0551301000000002E-2</v>
      </c>
      <c r="EK415" s="11">
        <v>3.8305287E-2</v>
      </c>
      <c r="EL415" s="11">
        <v>0.11556237</v>
      </c>
      <c r="EM415" s="11">
        <v>4.4761306000000001E-2</v>
      </c>
      <c r="EN415" s="11">
        <v>1.1946332E-2</v>
      </c>
      <c r="EO415" s="11">
        <v>6.2398153999999997E-2</v>
      </c>
      <c r="EP415" s="11">
        <v>3.9664918E-2</v>
      </c>
      <c r="EQ415" s="11">
        <v>4.3650818000000001E-2</v>
      </c>
      <c r="ER415" s="11">
        <v>3.1451259000000002E-2</v>
      </c>
      <c r="ES415" s="11">
        <v>5.0846994E-2</v>
      </c>
      <c r="ET415" s="11">
        <v>7.6351417000000005E-2</v>
      </c>
      <c r="EU415" s="11">
        <v>5.5355104000000002E-2</v>
      </c>
      <c r="EV415" s="11" t="s">
        <v>248</v>
      </c>
      <c r="EW415" s="11" t="s">
        <v>543</v>
      </c>
    </row>
    <row r="416" spans="1:153" ht="12.75" x14ac:dyDescent="0.2">
      <c r="A416" s="11"/>
      <c r="B416" s="11">
        <v>66853444</v>
      </c>
      <c r="C416" s="11">
        <v>47771.247222222097</v>
      </c>
      <c r="D416" s="11" t="s">
        <v>153</v>
      </c>
      <c r="E416" s="11">
        <v>345600</v>
      </c>
      <c r="F416" s="11">
        <v>72958116</v>
      </c>
      <c r="G416" s="11">
        <v>52707.904861112504</v>
      </c>
      <c r="H416" s="11">
        <v>51770.871527775897</v>
      </c>
      <c r="I416" s="11">
        <v>249035</v>
      </c>
      <c r="J416" s="11">
        <v>1</v>
      </c>
      <c r="K416" s="11">
        <v>112</v>
      </c>
      <c r="L416" s="11">
        <v>146026</v>
      </c>
      <c r="M416" s="11">
        <v>131</v>
      </c>
      <c r="N416" s="11">
        <v>131</v>
      </c>
      <c r="O416" s="11">
        <v>92</v>
      </c>
      <c r="P416" s="11">
        <v>100</v>
      </c>
      <c r="Q416" s="11">
        <v>167712</v>
      </c>
      <c r="R416" s="11" t="s">
        <v>154</v>
      </c>
      <c r="S416" s="11" t="s">
        <v>155</v>
      </c>
      <c r="T416" s="11" t="s">
        <v>208</v>
      </c>
      <c r="U416" s="11">
        <v>17</v>
      </c>
      <c r="V416" s="11" t="s">
        <v>154</v>
      </c>
      <c r="W416" s="11" t="s">
        <v>157</v>
      </c>
      <c r="X416" s="11">
        <v>5</v>
      </c>
      <c r="Y416" s="11">
        <v>1</v>
      </c>
      <c r="Z416" s="11">
        <v>10</v>
      </c>
      <c r="AA416" s="11">
        <v>10</v>
      </c>
      <c r="AB416" s="11">
        <v>10</v>
      </c>
      <c r="AC416" s="11">
        <v>10</v>
      </c>
      <c r="AD416" s="11">
        <v>10</v>
      </c>
      <c r="AE416" s="11">
        <v>10</v>
      </c>
      <c r="AF416" s="11">
        <v>10</v>
      </c>
      <c r="AG416" s="11">
        <v>10</v>
      </c>
      <c r="AH416" s="11">
        <v>10</v>
      </c>
      <c r="AI416" s="11">
        <v>10</v>
      </c>
      <c r="AJ416" s="11">
        <v>10</v>
      </c>
      <c r="AK416" s="11">
        <v>10</v>
      </c>
      <c r="AL416" s="11">
        <v>10</v>
      </c>
      <c r="AM416" s="11">
        <v>121</v>
      </c>
      <c r="AN416" s="11">
        <v>60</v>
      </c>
      <c r="AO416" s="11">
        <v>10</v>
      </c>
      <c r="AP416" s="11">
        <v>120</v>
      </c>
      <c r="AQ416" s="11">
        <v>60</v>
      </c>
      <c r="AR416" s="11">
        <v>40</v>
      </c>
      <c r="AS416" s="11">
        <v>1</v>
      </c>
      <c r="AT416" s="11">
        <v>130</v>
      </c>
      <c r="AU416" s="11">
        <v>533</v>
      </c>
      <c r="AV416" s="11">
        <v>5255</v>
      </c>
      <c r="AW416" s="11">
        <v>3207</v>
      </c>
      <c r="AX416" s="11">
        <v>10315</v>
      </c>
      <c r="AY416" s="11">
        <v>10805</v>
      </c>
      <c r="AZ416" s="11">
        <v>5137</v>
      </c>
      <c r="BA416" s="11">
        <v>3152</v>
      </c>
      <c r="BB416" s="11">
        <v>2828</v>
      </c>
      <c r="BC416" s="11">
        <v>3199</v>
      </c>
      <c r="BD416" s="11">
        <v>2142</v>
      </c>
      <c r="BE416" s="11">
        <v>9168</v>
      </c>
      <c r="BF416" s="11">
        <v>10113</v>
      </c>
      <c r="BG416" s="11">
        <v>11197</v>
      </c>
      <c r="BH416" s="11">
        <v>3967</v>
      </c>
      <c r="BI416" s="11">
        <v>6</v>
      </c>
      <c r="BJ416" s="11">
        <v>4</v>
      </c>
      <c r="BK416" s="11">
        <v>5</v>
      </c>
      <c r="BL416" s="11">
        <v>6</v>
      </c>
      <c r="BM416" s="11">
        <v>6</v>
      </c>
      <c r="BN416" s="11">
        <v>5</v>
      </c>
      <c r="BO416" s="11">
        <v>431</v>
      </c>
      <c r="BP416" s="11">
        <v>9</v>
      </c>
      <c r="BQ416" s="11">
        <v>6</v>
      </c>
      <c r="BR416" s="11">
        <v>5</v>
      </c>
      <c r="BS416" s="11">
        <v>12</v>
      </c>
      <c r="BT416" s="11">
        <v>3</v>
      </c>
      <c r="BU416" s="11">
        <v>25</v>
      </c>
      <c r="BV416" s="11">
        <v>5</v>
      </c>
      <c r="BW416" s="11">
        <v>7</v>
      </c>
      <c r="BX416" s="11">
        <v>14</v>
      </c>
      <c r="BY416" s="11">
        <v>16</v>
      </c>
      <c r="BZ416" s="11">
        <v>12</v>
      </c>
      <c r="CA416" s="11">
        <v>19</v>
      </c>
      <c r="CB416" s="11">
        <v>9</v>
      </c>
      <c r="CC416" s="11">
        <v>22</v>
      </c>
      <c r="CD416" s="11">
        <v>3</v>
      </c>
      <c r="CE416" s="11">
        <v>11</v>
      </c>
      <c r="CF416" s="11">
        <v>42</v>
      </c>
      <c r="CG416" s="11">
        <v>53</v>
      </c>
      <c r="CH416" s="11">
        <v>20</v>
      </c>
      <c r="CI416" s="11" t="s">
        <v>158</v>
      </c>
      <c r="CJ416" s="11" t="s">
        <v>158</v>
      </c>
      <c r="CK416" s="11" t="s">
        <v>158</v>
      </c>
      <c r="CL416" s="11" t="s">
        <v>158</v>
      </c>
      <c r="CM416" s="11" t="s">
        <v>158</v>
      </c>
      <c r="CN416" s="11" t="s">
        <v>158</v>
      </c>
      <c r="CO416" s="11" t="s">
        <v>158</v>
      </c>
      <c r="CP416" s="11" t="s">
        <v>158</v>
      </c>
      <c r="CQ416" s="11" t="s">
        <v>158</v>
      </c>
      <c r="CR416" s="11" t="s">
        <v>158</v>
      </c>
      <c r="CS416" s="11" t="s">
        <v>158</v>
      </c>
      <c r="CT416" s="11" t="s">
        <v>158</v>
      </c>
      <c r="CU416" s="11" t="s">
        <v>158</v>
      </c>
      <c r="CV416" s="11" t="s">
        <v>154</v>
      </c>
      <c r="CW416" s="11" t="s">
        <v>154</v>
      </c>
      <c r="CX416" s="11" t="s">
        <v>154</v>
      </c>
      <c r="CY416" s="11" t="s">
        <v>154</v>
      </c>
      <c r="CZ416" s="11" t="s">
        <v>154</v>
      </c>
      <c r="DA416" s="11" t="s">
        <v>154</v>
      </c>
      <c r="DB416" s="11" t="s">
        <v>154</v>
      </c>
      <c r="DC416" s="11" t="s">
        <v>154</v>
      </c>
      <c r="DD416" s="11" t="s">
        <v>154</v>
      </c>
      <c r="DE416" s="11" t="s">
        <v>154</v>
      </c>
      <c r="DF416" s="11" t="s">
        <v>154</v>
      </c>
      <c r="DG416" s="11" t="s">
        <v>154</v>
      </c>
      <c r="DH416" s="11" t="s">
        <v>154</v>
      </c>
      <c r="DI416" s="11" t="s">
        <v>157</v>
      </c>
      <c r="DJ416" s="11" t="s">
        <v>157</v>
      </c>
      <c r="DK416" s="11" t="s">
        <v>157</v>
      </c>
      <c r="DL416" s="11" t="s">
        <v>157</v>
      </c>
      <c r="DM416" s="11" t="s">
        <v>157</v>
      </c>
      <c r="DN416" s="11" t="s">
        <v>157</v>
      </c>
      <c r="DO416" s="11" t="s">
        <v>157</v>
      </c>
      <c r="DP416" s="11" t="s">
        <v>157</v>
      </c>
      <c r="DQ416" s="11" t="s">
        <v>157</v>
      </c>
      <c r="DR416" s="11" t="s">
        <v>157</v>
      </c>
      <c r="DS416" s="11" t="s">
        <v>157</v>
      </c>
      <c r="DT416" s="11" t="s">
        <v>157</v>
      </c>
      <c r="DU416" s="11" t="s">
        <v>157</v>
      </c>
      <c r="DV416" s="11" t="b">
        <v>1</v>
      </c>
      <c r="DW416" s="11" t="b">
        <v>1</v>
      </c>
      <c r="DX416" s="11" t="b">
        <v>1</v>
      </c>
      <c r="DY416" s="11" t="b">
        <v>1</v>
      </c>
      <c r="DZ416" s="11" t="b">
        <v>1</v>
      </c>
      <c r="EA416" s="11" t="b">
        <v>1</v>
      </c>
      <c r="EB416" s="11" t="b">
        <v>1</v>
      </c>
      <c r="EC416" s="11" t="b">
        <v>1</v>
      </c>
      <c r="ED416" s="11" t="b">
        <v>1</v>
      </c>
      <c r="EE416" s="11" t="b">
        <v>1</v>
      </c>
      <c r="EF416" s="11" t="b">
        <v>1</v>
      </c>
      <c r="EG416" s="11" t="b">
        <v>1</v>
      </c>
      <c r="EH416" s="11" t="b">
        <v>1</v>
      </c>
      <c r="EI416" s="11">
        <v>0.43358400000000002</v>
      </c>
      <c r="EJ416" s="11">
        <v>0.102836</v>
      </c>
      <c r="EK416" s="11">
        <v>8.8181999999999996E-2</v>
      </c>
      <c r="EL416" s="11">
        <v>8.6201E-2</v>
      </c>
      <c r="EM416" s="11">
        <v>0.112042</v>
      </c>
      <c r="EN416" s="11">
        <v>3.9898000000000003E-2</v>
      </c>
      <c r="EO416" s="11">
        <v>2.2991999999999999E-2</v>
      </c>
      <c r="EP416" s="11">
        <v>3.9972000000000001E-2</v>
      </c>
      <c r="EQ416" s="11">
        <v>1.9585000000000002E-2</v>
      </c>
      <c r="ER416" s="11">
        <v>3.1586000000000003E-2</v>
      </c>
      <c r="ES416" s="11">
        <v>0.117204</v>
      </c>
      <c r="ET416" s="11">
        <v>2.6738000000000001E-2</v>
      </c>
      <c r="EU416" s="11">
        <v>0.143259</v>
      </c>
      <c r="EV416" s="11" t="s">
        <v>544</v>
      </c>
      <c r="EW416" s="11" t="s">
        <v>545</v>
      </c>
    </row>
    <row r="417" spans="1:153" ht="12.75" x14ac:dyDescent="0.2">
      <c r="A417" s="11"/>
      <c r="B417" s="11">
        <v>74119614</v>
      </c>
      <c r="C417" s="11">
        <v>53451.800694443897</v>
      </c>
      <c r="D417" s="11" t="s">
        <v>153</v>
      </c>
      <c r="E417" s="11">
        <v>345600</v>
      </c>
      <c r="F417" s="11">
        <v>77904468</v>
      </c>
      <c r="G417" s="11">
        <v>55738.181250002002</v>
      </c>
      <c r="H417" s="11">
        <v>54446.193055552998</v>
      </c>
      <c r="I417" s="11">
        <v>345420</v>
      </c>
      <c r="J417" s="11">
        <v>1</v>
      </c>
      <c r="K417" s="11">
        <v>13</v>
      </c>
      <c r="L417" s="11">
        <v>17224</v>
      </c>
      <c r="M417" s="11">
        <v>131</v>
      </c>
      <c r="N417" s="11">
        <v>120.5</v>
      </c>
      <c r="O417" s="11">
        <v>92</v>
      </c>
      <c r="P417" s="11">
        <v>91.98</v>
      </c>
      <c r="Q417" s="11">
        <v>277924</v>
      </c>
      <c r="R417" s="11" t="s">
        <v>154</v>
      </c>
      <c r="S417" s="11" t="s">
        <v>155</v>
      </c>
      <c r="T417" s="11" t="s">
        <v>208</v>
      </c>
      <c r="U417" s="11">
        <v>4</v>
      </c>
      <c r="V417" s="11" t="s">
        <v>154</v>
      </c>
      <c r="W417" s="11" t="s">
        <v>157</v>
      </c>
      <c r="X417" s="11">
        <v>3</v>
      </c>
      <c r="Y417" s="11">
        <v>0.5</v>
      </c>
      <c r="Z417" s="11">
        <v>10</v>
      </c>
      <c r="AA417" s="11">
        <v>10</v>
      </c>
      <c r="AB417" s="11">
        <v>10</v>
      </c>
      <c r="AC417" s="11">
        <v>10</v>
      </c>
      <c r="AD417" s="11">
        <v>10</v>
      </c>
      <c r="AE417" s="11">
        <v>10</v>
      </c>
      <c r="AF417" s="11">
        <v>0</v>
      </c>
      <c r="AG417" s="11">
        <v>10</v>
      </c>
      <c r="AH417" s="11">
        <v>10</v>
      </c>
      <c r="AI417" s="11">
        <v>10</v>
      </c>
      <c r="AJ417" s="11">
        <v>10</v>
      </c>
      <c r="AK417" s="11">
        <v>10</v>
      </c>
      <c r="AL417" s="11">
        <v>10</v>
      </c>
      <c r="AM417" s="11">
        <v>110.5</v>
      </c>
      <c r="AN417" s="11">
        <v>60</v>
      </c>
      <c r="AO417" s="11">
        <v>10</v>
      </c>
      <c r="AP417" s="11">
        <v>110</v>
      </c>
      <c r="AQ417" s="11">
        <v>50</v>
      </c>
      <c r="AR417" s="11">
        <v>40</v>
      </c>
      <c r="AS417" s="11">
        <v>0.5</v>
      </c>
      <c r="AT417" s="11">
        <v>120</v>
      </c>
      <c r="AU417" s="11">
        <v>36</v>
      </c>
      <c r="AV417" s="11">
        <v>5665</v>
      </c>
      <c r="AW417" s="11">
        <v>1724</v>
      </c>
      <c r="AX417" s="11">
        <v>24170</v>
      </c>
      <c r="AY417" s="11">
        <v>1588</v>
      </c>
      <c r="AZ417" s="11">
        <v>217</v>
      </c>
      <c r="BA417" s="11">
        <v>139</v>
      </c>
      <c r="BB417" s="11">
        <v>1585</v>
      </c>
      <c r="BC417" s="11">
        <v>255</v>
      </c>
      <c r="BD417" s="11">
        <v>64</v>
      </c>
      <c r="BE417" s="11">
        <v>593</v>
      </c>
      <c r="BF417" s="11">
        <v>403</v>
      </c>
      <c r="BG417" s="11">
        <v>76</v>
      </c>
      <c r="BH417" s="11">
        <v>50</v>
      </c>
      <c r="BI417" s="11">
        <v>10</v>
      </c>
      <c r="BJ417" s="11">
        <v>10</v>
      </c>
      <c r="BK417" s="11">
        <v>17</v>
      </c>
      <c r="BL417" s="11">
        <v>12</v>
      </c>
      <c r="BM417" s="11">
        <v>8</v>
      </c>
      <c r="BN417" s="11">
        <v>9</v>
      </c>
      <c r="BO417" s="11">
        <v>12</v>
      </c>
      <c r="BP417" s="11">
        <v>10</v>
      </c>
      <c r="BQ417" s="11">
        <v>10</v>
      </c>
      <c r="BR417" s="11">
        <v>11</v>
      </c>
      <c r="BS417" s="11">
        <v>12</v>
      </c>
      <c r="BT417" s="11">
        <v>17</v>
      </c>
      <c r="BU417" s="11">
        <v>24</v>
      </c>
      <c r="BV417" s="11">
        <v>28</v>
      </c>
      <c r="BW417" s="11">
        <v>12</v>
      </c>
      <c r="BX417" s="11">
        <v>10</v>
      </c>
      <c r="BY417" s="11">
        <v>2</v>
      </c>
      <c r="BZ417" s="11">
        <v>4</v>
      </c>
      <c r="CA417" s="11">
        <v>2</v>
      </c>
      <c r="CB417" s="11">
        <v>14</v>
      </c>
      <c r="CC417" s="11">
        <v>5</v>
      </c>
      <c r="CD417" s="11">
        <v>3</v>
      </c>
      <c r="CE417" s="11">
        <v>8</v>
      </c>
      <c r="CF417" s="11">
        <v>5</v>
      </c>
      <c r="CG417" s="11">
        <v>2</v>
      </c>
      <c r="CH417" s="11">
        <v>3</v>
      </c>
      <c r="CI417" s="11" t="s">
        <v>158</v>
      </c>
      <c r="CJ417" s="11" t="s">
        <v>158</v>
      </c>
      <c r="CK417" s="11" t="s">
        <v>158</v>
      </c>
      <c r="CL417" s="11" t="s">
        <v>158</v>
      </c>
      <c r="CM417" s="11" t="s">
        <v>158</v>
      </c>
      <c r="CN417" s="11" t="s">
        <v>158</v>
      </c>
      <c r="CO417" s="11" t="s">
        <v>158</v>
      </c>
      <c r="CP417" s="11" t="s">
        <v>158</v>
      </c>
      <c r="CQ417" s="11" t="s">
        <v>158</v>
      </c>
      <c r="CR417" s="11" t="s">
        <v>158</v>
      </c>
      <c r="CS417" s="11" t="s">
        <v>158</v>
      </c>
      <c r="CT417" s="11" t="s">
        <v>158</v>
      </c>
      <c r="CU417" s="11" t="s">
        <v>158</v>
      </c>
      <c r="CV417" s="11" t="s">
        <v>154</v>
      </c>
      <c r="CW417" s="11" t="s">
        <v>154</v>
      </c>
      <c r="CX417" s="11" t="s">
        <v>154</v>
      </c>
      <c r="CY417" s="11" t="s">
        <v>154</v>
      </c>
      <c r="CZ417" s="11" t="s">
        <v>154</v>
      </c>
      <c r="DA417" s="11" t="s">
        <v>154</v>
      </c>
      <c r="DB417" s="11" t="s">
        <v>154</v>
      </c>
      <c r="DC417" s="11" t="s">
        <v>154</v>
      </c>
      <c r="DD417" s="11" t="s">
        <v>154</v>
      </c>
      <c r="DE417" s="11" t="s">
        <v>154</v>
      </c>
      <c r="DF417" s="11" t="s">
        <v>154</v>
      </c>
      <c r="DG417" s="11" t="s">
        <v>154</v>
      </c>
      <c r="DH417" s="11" t="s">
        <v>154</v>
      </c>
      <c r="DI417" s="11" t="s">
        <v>157</v>
      </c>
      <c r="DJ417" s="11" t="s">
        <v>157</v>
      </c>
      <c r="DK417" s="11" t="s">
        <v>157</v>
      </c>
      <c r="DL417" s="11" t="s">
        <v>157</v>
      </c>
      <c r="DM417" s="11" t="s">
        <v>157</v>
      </c>
      <c r="DN417" s="11" t="s">
        <v>157</v>
      </c>
      <c r="DO417" s="11" t="s">
        <v>157</v>
      </c>
      <c r="DP417" s="11" t="s">
        <v>157</v>
      </c>
      <c r="DQ417" s="11" t="s">
        <v>157</v>
      </c>
      <c r="DR417" s="11" t="s">
        <v>157</v>
      </c>
      <c r="DS417" s="11" t="s">
        <v>157</v>
      </c>
      <c r="DT417" s="11" t="s">
        <v>157</v>
      </c>
      <c r="DU417" s="11" t="s">
        <v>157</v>
      </c>
      <c r="DV417" s="11" t="b">
        <v>1</v>
      </c>
      <c r="DW417" s="11" t="b">
        <v>1</v>
      </c>
      <c r="DX417" s="11" t="b">
        <v>1</v>
      </c>
      <c r="DY417" s="11" t="b">
        <v>1</v>
      </c>
      <c r="DZ417" s="11" t="b">
        <v>1</v>
      </c>
      <c r="EA417" s="11" t="b">
        <v>1</v>
      </c>
      <c r="EB417" s="11" t="b">
        <v>0</v>
      </c>
      <c r="EC417" s="11" t="b">
        <v>1</v>
      </c>
      <c r="ED417" s="11" t="b">
        <v>1</v>
      </c>
      <c r="EE417" s="11" t="b">
        <v>1</v>
      </c>
      <c r="EF417" s="11" t="b">
        <v>1</v>
      </c>
      <c r="EG417" s="11" t="b">
        <v>1</v>
      </c>
      <c r="EH417" s="11" t="b">
        <v>1</v>
      </c>
      <c r="EI417" s="11">
        <v>0.15622800000000001</v>
      </c>
      <c r="EJ417" s="11">
        <v>4.8009999999999997E-2</v>
      </c>
      <c r="EK417" s="11">
        <v>2.7716999999999999E-2</v>
      </c>
      <c r="EL417" s="11">
        <v>3.0908000000000001E-2</v>
      </c>
      <c r="EM417" s="11">
        <v>3.0169000000000001E-2</v>
      </c>
      <c r="EN417" s="11">
        <v>4.7752999999999997E-2</v>
      </c>
      <c r="EO417" s="11">
        <v>3.1620000000000002E-2</v>
      </c>
      <c r="EP417" s="11">
        <v>4.0030999999999997E-2</v>
      </c>
      <c r="EQ417" s="11">
        <v>3.4013000000000002E-2</v>
      </c>
      <c r="ER417" s="11">
        <v>3.3222000000000002E-2</v>
      </c>
      <c r="ES417" s="11">
        <v>3.6082999999999997E-2</v>
      </c>
      <c r="ET417" s="11">
        <v>3.7414999999999997E-2</v>
      </c>
      <c r="EU417" s="11">
        <v>5.4143999999999998E-2</v>
      </c>
      <c r="EV417" s="11" t="s">
        <v>546</v>
      </c>
      <c r="EW417" s="11" t="s">
        <v>231</v>
      </c>
    </row>
    <row r="418" spans="1:153" ht="12.75" x14ac:dyDescent="0.2">
      <c r="A418" s="11"/>
      <c r="B418" s="11">
        <v>74120690</v>
      </c>
      <c r="C418" s="11">
        <v>44664.611805555556</v>
      </c>
      <c r="D418" s="11" t="s">
        <v>153</v>
      </c>
      <c r="E418" s="11">
        <v>345600</v>
      </c>
      <c r="F418" s="11">
        <v>77904616</v>
      </c>
      <c r="G418" s="11">
        <v>44664.670138888891</v>
      </c>
      <c r="H418" s="11">
        <v>44665.55972222222</v>
      </c>
      <c r="I418" s="11">
        <v>76860</v>
      </c>
      <c r="J418" s="11">
        <v>1</v>
      </c>
      <c r="K418" s="11">
        <v>31</v>
      </c>
      <c r="L418" s="11">
        <v>988</v>
      </c>
      <c r="M418" s="11">
        <v>131</v>
      </c>
      <c r="N418" s="11">
        <v>131</v>
      </c>
      <c r="O418" s="11">
        <v>92</v>
      </c>
      <c r="P418" s="11">
        <v>100</v>
      </c>
      <c r="Q418" s="11">
        <v>59882</v>
      </c>
      <c r="R418" s="11" t="s">
        <v>154</v>
      </c>
      <c r="S418" s="11" t="s">
        <v>155</v>
      </c>
      <c r="T418" s="11" t="s">
        <v>208</v>
      </c>
      <c r="U418" s="11">
        <v>0</v>
      </c>
      <c r="V418" s="11" t="s">
        <v>154</v>
      </c>
      <c r="W418" s="11" t="s">
        <v>157</v>
      </c>
      <c r="X418" s="11">
        <v>4</v>
      </c>
      <c r="Y418" s="11">
        <v>1</v>
      </c>
      <c r="Z418" s="11">
        <v>10</v>
      </c>
      <c r="AA418" s="11">
        <v>10</v>
      </c>
      <c r="AB418" s="11">
        <v>10</v>
      </c>
      <c r="AC418" s="11">
        <v>10</v>
      </c>
      <c r="AD418" s="11">
        <v>10</v>
      </c>
      <c r="AE418" s="11">
        <v>10</v>
      </c>
      <c r="AF418" s="11">
        <v>10</v>
      </c>
      <c r="AG418" s="11">
        <v>10</v>
      </c>
      <c r="AH418" s="11">
        <v>10</v>
      </c>
      <c r="AI418" s="11">
        <v>10</v>
      </c>
      <c r="AJ418" s="11">
        <v>10</v>
      </c>
      <c r="AK418" s="11">
        <v>10</v>
      </c>
      <c r="AL418" s="11">
        <v>10</v>
      </c>
      <c r="AM418" s="11">
        <v>121</v>
      </c>
      <c r="AN418" s="11">
        <v>60</v>
      </c>
      <c r="AO418" s="11">
        <v>10</v>
      </c>
      <c r="AP418" s="11">
        <v>120</v>
      </c>
      <c r="AQ418" s="11">
        <v>60</v>
      </c>
      <c r="AR418" s="11">
        <v>40</v>
      </c>
      <c r="AS418" s="11">
        <v>1</v>
      </c>
      <c r="AT418" s="11">
        <v>130</v>
      </c>
      <c r="AU418" s="11">
        <v>108</v>
      </c>
      <c r="AV418" s="11">
        <v>2271</v>
      </c>
      <c r="AW418" s="11">
        <v>203</v>
      </c>
      <c r="AX418" s="11">
        <v>485</v>
      </c>
      <c r="AY418" s="11">
        <v>434</v>
      </c>
      <c r="AZ418" s="11">
        <v>3176</v>
      </c>
      <c r="BA418" s="11">
        <v>1712</v>
      </c>
      <c r="BB418" s="11">
        <v>1052</v>
      </c>
      <c r="BC418" s="11">
        <v>410</v>
      </c>
      <c r="BD418" s="11">
        <v>406</v>
      </c>
      <c r="BE418" s="11">
        <v>890</v>
      </c>
      <c r="BF418" s="11">
        <v>393</v>
      </c>
      <c r="BG418" s="11">
        <v>4969</v>
      </c>
      <c r="BH418" s="11">
        <v>438</v>
      </c>
      <c r="BI418" s="11">
        <v>20</v>
      </c>
      <c r="BJ418" s="11">
        <v>11</v>
      </c>
      <c r="BK418" s="11">
        <v>20</v>
      </c>
      <c r="BL418" s="11">
        <v>23</v>
      </c>
      <c r="BM418" s="11">
        <v>18</v>
      </c>
      <c r="BN418" s="11">
        <v>25</v>
      </c>
      <c r="BO418" s="11">
        <v>21</v>
      </c>
      <c r="BP418" s="11">
        <v>12</v>
      </c>
      <c r="BQ418" s="11">
        <v>23</v>
      </c>
      <c r="BR418" s="11">
        <v>22</v>
      </c>
      <c r="BS418" s="11">
        <v>23</v>
      </c>
      <c r="BT418" s="11">
        <v>60</v>
      </c>
      <c r="BU418" s="11">
        <v>25</v>
      </c>
      <c r="BV418" s="11">
        <v>14</v>
      </c>
      <c r="BW418" s="11">
        <v>5</v>
      </c>
      <c r="BX418" s="11">
        <v>11</v>
      </c>
      <c r="BY418" s="11">
        <v>6</v>
      </c>
      <c r="BZ418" s="11">
        <v>23</v>
      </c>
      <c r="CA418" s="11">
        <v>27</v>
      </c>
      <c r="CB418" s="11">
        <v>11</v>
      </c>
      <c r="CC418" s="11">
        <v>8</v>
      </c>
      <c r="CD418" s="11">
        <v>9</v>
      </c>
      <c r="CE418" s="11">
        <v>13</v>
      </c>
      <c r="CF418" s="11">
        <v>7</v>
      </c>
      <c r="CG418" s="11">
        <v>51</v>
      </c>
      <c r="CH418" s="11">
        <v>5</v>
      </c>
      <c r="CI418" s="11" t="s">
        <v>158</v>
      </c>
      <c r="CJ418" s="11" t="s">
        <v>158</v>
      </c>
      <c r="CK418" s="11" t="s">
        <v>158</v>
      </c>
      <c r="CL418" s="11" t="s">
        <v>158</v>
      </c>
      <c r="CM418" s="11" t="s">
        <v>158</v>
      </c>
      <c r="CN418" s="11" t="s">
        <v>158</v>
      </c>
      <c r="CO418" s="11" t="s">
        <v>158</v>
      </c>
      <c r="CP418" s="11" t="s">
        <v>158</v>
      </c>
      <c r="CQ418" s="11" t="s">
        <v>158</v>
      </c>
      <c r="CR418" s="11" t="s">
        <v>158</v>
      </c>
      <c r="CS418" s="11" t="s">
        <v>158</v>
      </c>
      <c r="CT418" s="11" t="s">
        <v>158</v>
      </c>
      <c r="CU418" s="11" t="s">
        <v>158</v>
      </c>
      <c r="CV418" s="11" t="s">
        <v>154</v>
      </c>
      <c r="CW418" s="11" t="s">
        <v>154</v>
      </c>
      <c r="CX418" s="11" t="s">
        <v>154</v>
      </c>
      <c r="CY418" s="11" t="s">
        <v>154</v>
      </c>
      <c r="CZ418" s="11" t="s">
        <v>154</v>
      </c>
      <c r="DA418" s="11" t="s">
        <v>154</v>
      </c>
      <c r="DB418" s="11" t="s">
        <v>154</v>
      </c>
      <c r="DC418" s="11" t="s">
        <v>154</v>
      </c>
      <c r="DD418" s="11" t="s">
        <v>154</v>
      </c>
      <c r="DE418" s="11" t="s">
        <v>154</v>
      </c>
      <c r="DF418" s="11" t="s">
        <v>154</v>
      </c>
      <c r="DG418" s="11" t="s">
        <v>154</v>
      </c>
      <c r="DH418" s="11" t="s">
        <v>154</v>
      </c>
      <c r="DI418" s="11" t="s">
        <v>157</v>
      </c>
      <c r="DJ418" s="11" t="s">
        <v>157</v>
      </c>
      <c r="DK418" s="11" t="s">
        <v>157</v>
      </c>
      <c r="DL418" s="11" t="s">
        <v>157</v>
      </c>
      <c r="DM418" s="11" t="s">
        <v>157</v>
      </c>
      <c r="DN418" s="11" t="s">
        <v>157</v>
      </c>
      <c r="DO418" s="11" t="s">
        <v>157</v>
      </c>
      <c r="DP418" s="11" t="s">
        <v>157</v>
      </c>
      <c r="DQ418" s="11" t="s">
        <v>157</v>
      </c>
      <c r="DR418" s="11" t="s">
        <v>157</v>
      </c>
      <c r="DS418" s="11" t="s">
        <v>157</v>
      </c>
      <c r="DT418" s="11" t="s">
        <v>157</v>
      </c>
      <c r="DU418" s="11" t="s">
        <v>157</v>
      </c>
      <c r="DV418" s="11" t="b">
        <v>1</v>
      </c>
      <c r="DW418" s="11" t="b">
        <v>1</v>
      </c>
      <c r="DX418" s="11" t="b">
        <v>1</v>
      </c>
      <c r="DY418" s="11" t="b">
        <v>1</v>
      </c>
      <c r="DZ418" s="11" t="b">
        <v>1</v>
      </c>
      <c r="EA418" s="11" t="b">
        <v>1</v>
      </c>
      <c r="EB418" s="11" t="b">
        <v>1</v>
      </c>
      <c r="EC418" s="11" t="b">
        <v>1</v>
      </c>
      <c r="ED418" s="11" t="b">
        <v>1</v>
      </c>
      <c r="EE418" s="11" t="b">
        <v>1</v>
      </c>
      <c r="EF418" s="11" t="b">
        <v>1</v>
      </c>
      <c r="EG418" s="11" t="b">
        <v>1</v>
      </c>
      <c r="EH418" s="11" t="b">
        <v>1</v>
      </c>
      <c r="EI418" s="11">
        <v>2.9902237000000002E-2</v>
      </c>
      <c r="EJ418" s="11">
        <v>3.4420997000000002E-2</v>
      </c>
      <c r="EK418" s="11">
        <v>0.161009869</v>
      </c>
      <c r="EL418" s="11">
        <v>3.7136392999999997E-2</v>
      </c>
      <c r="EM418" s="11">
        <v>2.9689467000000001E-2</v>
      </c>
      <c r="EN418" s="11">
        <v>2.9210160999999998E-2</v>
      </c>
      <c r="EO418" s="11">
        <v>3.9226154999999999E-2</v>
      </c>
      <c r="EP418" s="11">
        <v>4.0327779000000001E-2</v>
      </c>
      <c r="EQ418" s="11">
        <v>8.0560785999999995E-2</v>
      </c>
      <c r="ER418" s="11">
        <v>4.1487006999999999E-2</v>
      </c>
      <c r="ES418" s="11">
        <v>7.9327228E-2</v>
      </c>
      <c r="ET418" s="11">
        <v>0.10033573</v>
      </c>
      <c r="EU418" s="11">
        <v>6.6821538E-2</v>
      </c>
      <c r="EV418" s="11" t="s">
        <v>547</v>
      </c>
      <c r="EW418" s="11" t="s">
        <v>548</v>
      </c>
    </row>
    <row r="419" spans="1:153" ht="12.75" x14ac:dyDescent="0.2">
      <c r="A419" s="11"/>
      <c r="B419" s="11">
        <v>45901802</v>
      </c>
      <c r="C419" s="11">
        <v>54065.9145833328</v>
      </c>
      <c r="D419" s="11" t="s">
        <v>153</v>
      </c>
      <c r="E419" s="11">
        <v>345600</v>
      </c>
      <c r="F419" s="11">
        <v>52567832</v>
      </c>
      <c r="G419" s="11">
        <v>50119.1256944454</v>
      </c>
      <c r="H419" s="11">
        <v>49485.331944443198</v>
      </c>
      <c r="I419" s="11">
        <v>431983</v>
      </c>
      <c r="J419" s="11">
        <v>1</v>
      </c>
      <c r="K419" s="11">
        <v>68</v>
      </c>
      <c r="L419" s="11">
        <v>224328</v>
      </c>
      <c r="M419" s="11">
        <v>131</v>
      </c>
      <c r="N419" s="11">
        <v>111</v>
      </c>
      <c r="O419" s="11">
        <v>92</v>
      </c>
      <c r="P419" s="11">
        <v>84.73</v>
      </c>
      <c r="Q419" s="11">
        <v>374468</v>
      </c>
      <c r="R419" s="11" t="s">
        <v>154</v>
      </c>
      <c r="S419" s="11" t="s">
        <v>155</v>
      </c>
      <c r="T419" s="11" t="s">
        <v>208</v>
      </c>
      <c r="U419" s="11">
        <v>0</v>
      </c>
      <c r="V419" s="11" t="s">
        <v>154</v>
      </c>
      <c r="W419" s="11" t="s">
        <v>157</v>
      </c>
      <c r="X419" s="11">
        <v>3</v>
      </c>
      <c r="Y419" s="11">
        <v>1</v>
      </c>
      <c r="Z419" s="11">
        <v>10</v>
      </c>
      <c r="AA419" s="11">
        <v>10</v>
      </c>
      <c r="AB419" s="11">
        <v>10</v>
      </c>
      <c r="AC419" s="11">
        <v>10</v>
      </c>
      <c r="AD419" s="11">
        <v>10</v>
      </c>
      <c r="AE419" s="11">
        <v>10</v>
      </c>
      <c r="AF419" s="11">
        <v>10</v>
      </c>
      <c r="AG419" s="11">
        <v>10</v>
      </c>
      <c r="AH419" s="11">
        <v>10</v>
      </c>
      <c r="AI419" s="11">
        <v>10</v>
      </c>
      <c r="AJ419" s="11">
        <v>10</v>
      </c>
      <c r="AK419" s="11">
        <v>0</v>
      </c>
      <c r="AL419" s="11">
        <v>0</v>
      </c>
      <c r="AM419" s="11">
        <v>101</v>
      </c>
      <c r="AN419" s="11">
        <v>60</v>
      </c>
      <c r="AO419" s="11">
        <v>0</v>
      </c>
      <c r="AP419" s="11">
        <v>110</v>
      </c>
      <c r="AQ419" s="11">
        <v>40</v>
      </c>
      <c r="AR419" s="11">
        <v>30</v>
      </c>
      <c r="AS419" s="11">
        <v>1</v>
      </c>
      <c r="AT419" s="11">
        <v>110</v>
      </c>
      <c r="AU419" s="11">
        <v>108</v>
      </c>
      <c r="AV419" s="11">
        <v>3098</v>
      </c>
      <c r="AW419" s="11">
        <v>3265</v>
      </c>
      <c r="AX419" s="11">
        <v>9207</v>
      </c>
      <c r="AY419" s="11">
        <v>1814</v>
      </c>
      <c r="AZ419" s="11">
        <v>3670</v>
      </c>
      <c r="BA419" s="11">
        <v>3078</v>
      </c>
      <c r="BB419" s="11">
        <v>2775</v>
      </c>
      <c r="BC419" s="11">
        <v>2612</v>
      </c>
      <c r="BD419" s="11">
        <v>4993</v>
      </c>
      <c r="BE419" s="11">
        <v>227</v>
      </c>
      <c r="BF419" s="11">
        <v>6830</v>
      </c>
      <c r="BG419" s="11">
        <v>15527</v>
      </c>
      <c r="BH419" s="11">
        <v>92</v>
      </c>
      <c r="BI419" s="11">
        <v>5</v>
      </c>
      <c r="BJ419" s="11">
        <v>5</v>
      </c>
      <c r="BK419" s="11">
        <v>4</v>
      </c>
      <c r="BL419" s="11">
        <v>7</v>
      </c>
      <c r="BM419" s="11">
        <v>4</v>
      </c>
      <c r="BN419" s="11">
        <v>5</v>
      </c>
      <c r="BO419" s="11">
        <v>8</v>
      </c>
      <c r="BP419" s="11">
        <v>6</v>
      </c>
      <c r="BQ419" s="11">
        <v>7</v>
      </c>
      <c r="BR419" s="11">
        <v>8</v>
      </c>
      <c r="BS419" s="11">
        <v>7</v>
      </c>
      <c r="BT419" s="11">
        <v>13</v>
      </c>
      <c r="BU419" s="11">
        <v>0</v>
      </c>
      <c r="BV419" s="11">
        <v>22</v>
      </c>
      <c r="BW419" s="11">
        <v>12</v>
      </c>
      <c r="BX419" s="11">
        <v>3</v>
      </c>
      <c r="BY419" s="11">
        <v>3</v>
      </c>
      <c r="BZ419" s="11">
        <v>9</v>
      </c>
      <c r="CA419" s="11">
        <v>7</v>
      </c>
      <c r="CB419" s="11">
        <v>3</v>
      </c>
      <c r="CC419" s="11">
        <v>3</v>
      </c>
      <c r="CD419" s="11">
        <v>3</v>
      </c>
      <c r="CE419" s="11">
        <v>3</v>
      </c>
      <c r="CF419" s="11">
        <v>3</v>
      </c>
      <c r="CG419" s="11">
        <v>29</v>
      </c>
      <c r="CH419" s="11">
        <v>1</v>
      </c>
      <c r="CI419" s="11" t="s">
        <v>158</v>
      </c>
      <c r="CJ419" s="11" t="s">
        <v>158</v>
      </c>
      <c r="CK419" s="11" t="s">
        <v>158</v>
      </c>
      <c r="CL419" s="11" t="s">
        <v>158</v>
      </c>
      <c r="CM419" s="11" t="s">
        <v>158</v>
      </c>
      <c r="CN419" s="11" t="s">
        <v>158</v>
      </c>
      <c r="CO419" s="11" t="s">
        <v>158</v>
      </c>
      <c r="CP419" s="11" t="s">
        <v>158</v>
      </c>
      <c r="CQ419" s="11" t="s">
        <v>158</v>
      </c>
      <c r="CR419" s="11" t="s">
        <v>158</v>
      </c>
      <c r="CS419" s="11" t="s">
        <v>158</v>
      </c>
      <c r="CT419" s="11" t="s">
        <v>158</v>
      </c>
      <c r="CU419" s="11" t="s">
        <v>158</v>
      </c>
      <c r="CV419" s="11" t="s">
        <v>154</v>
      </c>
      <c r="CW419" s="11" t="s">
        <v>154</v>
      </c>
      <c r="CX419" s="11" t="s">
        <v>154</v>
      </c>
      <c r="CY419" s="11" t="s">
        <v>154</v>
      </c>
      <c r="CZ419" s="11" t="s">
        <v>154</v>
      </c>
      <c r="DA419" s="11" t="s">
        <v>154</v>
      </c>
      <c r="DB419" s="11" t="s">
        <v>154</v>
      </c>
      <c r="DC419" s="11" t="s">
        <v>154</v>
      </c>
      <c r="DD419" s="11" t="s">
        <v>154</v>
      </c>
      <c r="DE419" s="11" t="s">
        <v>154</v>
      </c>
      <c r="DF419" s="11" t="s">
        <v>154</v>
      </c>
      <c r="DG419" s="11" t="s">
        <v>154</v>
      </c>
      <c r="DH419" s="11" t="s">
        <v>154</v>
      </c>
      <c r="DI419" s="11" t="s">
        <v>157</v>
      </c>
      <c r="DJ419" s="11" t="s">
        <v>157</v>
      </c>
      <c r="DK419" s="11" t="s">
        <v>157</v>
      </c>
      <c r="DL419" s="11" t="s">
        <v>157</v>
      </c>
      <c r="DM419" s="11" t="s">
        <v>157</v>
      </c>
      <c r="DN419" s="11" t="s">
        <v>157</v>
      </c>
      <c r="DO419" s="11" t="s">
        <v>157</v>
      </c>
      <c r="DP419" s="11" t="s">
        <v>157</v>
      </c>
      <c r="DQ419" s="11" t="s">
        <v>157</v>
      </c>
      <c r="DR419" s="11" t="s">
        <v>157</v>
      </c>
      <c r="DS419" s="11" t="s">
        <v>157</v>
      </c>
      <c r="DT419" s="11" t="s">
        <v>157</v>
      </c>
      <c r="DU419" s="11" t="s">
        <v>157</v>
      </c>
      <c r="DV419" s="11" t="b">
        <v>1</v>
      </c>
      <c r="DW419" s="11" t="b">
        <v>1</v>
      </c>
      <c r="DX419" s="11" t="b">
        <v>1</v>
      </c>
      <c r="DY419" s="11" t="b">
        <v>1</v>
      </c>
      <c r="DZ419" s="11" t="b">
        <v>1</v>
      </c>
      <c r="EA419" s="11" t="b">
        <v>1</v>
      </c>
      <c r="EB419" s="11" t="b">
        <v>1</v>
      </c>
      <c r="EC419" s="11" t="b">
        <v>1</v>
      </c>
      <c r="ED419" s="11" t="b">
        <v>1</v>
      </c>
      <c r="EE419" s="11" t="b">
        <v>1</v>
      </c>
      <c r="EF419" s="11" t="b">
        <v>1</v>
      </c>
      <c r="EG419" s="11" t="b">
        <v>0</v>
      </c>
      <c r="EH419" s="11" t="b">
        <v>0</v>
      </c>
      <c r="EI419" s="11">
        <v>2.8974E-2</v>
      </c>
      <c r="EJ419" s="11">
        <v>0.112067</v>
      </c>
      <c r="EK419" s="11">
        <v>3.3944000000000002E-2</v>
      </c>
      <c r="EL419" s="11">
        <v>3.2155999999999997E-2</v>
      </c>
      <c r="EM419" s="11">
        <v>3.4716999999999998E-2</v>
      </c>
      <c r="EN419" s="11">
        <v>8.6720000000000005E-2</v>
      </c>
      <c r="EO419" s="11">
        <v>4.2471000000000002E-2</v>
      </c>
      <c r="EP419" s="11">
        <v>4.0362000000000002E-2</v>
      </c>
      <c r="EQ419" s="11">
        <v>3.3764000000000002E-2</v>
      </c>
      <c r="ER419" s="11">
        <v>3.1258000000000001E-2</v>
      </c>
      <c r="ES419" s="11">
        <v>4.2922000000000002E-2</v>
      </c>
      <c r="ET419" s="11">
        <v>0.55858799999999997</v>
      </c>
      <c r="EU419" s="11">
        <v>1.0272999999999999E-2</v>
      </c>
      <c r="EV419" s="11" t="s">
        <v>238</v>
      </c>
      <c r="EW419" s="11" t="s">
        <v>234</v>
      </c>
    </row>
    <row r="420" spans="1:153" ht="12.75" x14ac:dyDescent="0.2">
      <c r="A420" s="11"/>
      <c r="B420" s="11">
        <v>58412770</v>
      </c>
      <c r="C420" s="11">
        <v>53276.339583332803</v>
      </c>
      <c r="D420" s="11" t="s">
        <v>153</v>
      </c>
      <c r="E420" s="11">
        <v>345600</v>
      </c>
      <c r="F420" s="11">
        <v>66507226</v>
      </c>
      <c r="G420" s="11">
        <v>51684.434027779003</v>
      </c>
      <c r="H420" s="11">
        <v>50867.286111109497</v>
      </c>
      <c r="I420" s="11">
        <v>343447</v>
      </c>
      <c r="J420" s="11">
        <v>1</v>
      </c>
      <c r="K420" s="11">
        <v>149</v>
      </c>
      <c r="L420" s="11">
        <v>49815</v>
      </c>
      <c r="M420" s="11">
        <v>131</v>
      </c>
      <c r="N420" s="11">
        <v>121</v>
      </c>
      <c r="O420" s="11">
        <v>92</v>
      </c>
      <c r="P420" s="11">
        <v>92.36</v>
      </c>
      <c r="Q420" s="11">
        <v>271270</v>
      </c>
      <c r="R420" s="11" t="s">
        <v>154</v>
      </c>
      <c r="S420" s="11" t="s">
        <v>155</v>
      </c>
      <c r="T420" s="11" t="s">
        <v>208</v>
      </c>
      <c r="U420" s="11">
        <v>0</v>
      </c>
      <c r="V420" s="11" t="s">
        <v>154</v>
      </c>
      <c r="W420" s="11" t="s">
        <v>157</v>
      </c>
      <c r="X420" s="11">
        <v>3</v>
      </c>
      <c r="Y420" s="11">
        <v>1</v>
      </c>
      <c r="Z420" s="11">
        <v>10</v>
      </c>
      <c r="AA420" s="11">
        <v>10</v>
      </c>
      <c r="AB420" s="11">
        <v>10</v>
      </c>
      <c r="AC420" s="11">
        <v>10</v>
      </c>
      <c r="AD420" s="11">
        <v>10</v>
      </c>
      <c r="AE420" s="11">
        <v>10</v>
      </c>
      <c r="AF420" s="11">
        <v>10</v>
      </c>
      <c r="AG420" s="11">
        <v>10</v>
      </c>
      <c r="AH420" s="11">
        <v>10</v>
      </c>
      <c r="AI420" s="11">
        <v>10</v>
      </c>
      <c r="AJ420" s="11">
        <v>10</v>
      </c>
      <c r="AK420" s="11">
        <v>0</v>
      </c>
      <c r="AL420" s="11">
        <v>10</v>
      </c>
      <c r="AM420" s="11">
        <v>111</v>
      </c>
      <c r="AN420" s="11">
        <v>60</v>
      </c>
      <c r="AO420" s="11">
        <v>10</v>
      </c>
      <c r="AP420" s="11">
        <v>110</v>
      </c>
      <c r="AQ420" s="11">
        <v>50</v>
      </c>
      <c r="AR420" s="11">
        <v>30</v>
      </c>
      <c r="AS420" s="11">
        <v>1</v>
      </c>
      <c r="AT420" s="11">
        <v>120</v>
      </c>
      <c r="AU420" s="11">
        <v>24</v>
      </c>
      <c r="AV420" s="11">
        <v>1831</v>
      </c>
      <c r="AW420" s="11">
        <v>422</v>
      </c>
      <c r="AX420" s="11">
        <v>1744</v>
      </c>
      <c r="AY420" s="11">
        <v>1317</v>
      </c>
      <c r="AZ420" s="11">
        <v>6084</v>
      </c>
      <c r="BA420" s="11">
        <v>3048</v>
      </c>
      <c r="BB420" s="11">
        <v>9301</v>
      </c>
      <c r="BC420" s="11">
        <v>815</v>
      </c>
      <c r="BD420" s="11">
        <v>338</v>
      </c>
      <c r="BE420" s="11">
        <v>11315</v>
      </c>
      <c r="BF420" s="11">
        <v>994</v>
      </c>
      <c r="BG420" s="11">
        <v>24072</v>
      </c>
      <c r="BH420" s="11">
        <v>10355</v>
      </c>
      <c r="BI420" s="11">
        <v>7</v>
      </c>
      <c r="BJ420" s="11">
        <v>4</v>
      </c>
      <c r="BK420" s="11">
        <v>6</v>
      </c>
      <c r="BL420" s="11">
        <v>8</v>
      </c>
      <c r="BM420" s="11">
        <v>4</v>
      </c>
      <c r="BN420" s="11">
        <v>7</v>
      </c>
      <c r="BO420" s="11">
        <v>11</v>
      </c>
      <c r="BP420" s="11">
        <v>5</v>
      </c>
      <c r="BQ420" s="11">
        <v>4</v>
      </c>
      <c r="BR420" s="11">
        <v>5</v>
      </c>
      <c r="BS420" s="11">
        <v>6</v>
      </c>
      <c r="BT420" s="11">
        <v>7</v>
      </c>
      <c r="BU420" s="11">
        <v>20</v>
      </c>
      <c r="BV420" s="11">
        <v>19</v>
      </c>
      <c r="BW420" s="11">
        <v>6</v>
      </c>
      <c r="BX420" s="11">
        <v>24</v>
      </c>
      <c r="BY420" s="11">
        <v>10</v>
      </c>
      <c r="BZ420" s="11">
        <v>76</v>
      </c>
      <c r="CA420" s="11">
        <v>14</v>
      </c>
      <c r="CB420" s="11">
        <v>96</v>
      </c>
      <c r="CC420" s="11">
        <v>8</v>
      </c>
      <c r="CD420" s="11">
        <v>5</v>
      </c>
      <c r="CE420" s="11">
        <v>36</v>
      </c>
      <c r="CF420" s="11">
        <v>15</v>
      </c>
      <c r="CG420" s="11">
        <v>56</v>
      </c>
      <c r="CH420" s="11">
        <v>11</v>
      </c>
      <c r="CI420" s="11" t="s">
        <v>158</v>
      </c>
      <c r="CJ420" s="11" t="s">
        <v>158</v>
      </c>
      <c r="CK420" s="11" t="s">
        <v>158</v>
      </c>
      <c r="CL420" s="11" t="s">
        <v>158</v>
      </c>
      <c r="CM420" s="11" t="s">
        <v>158</v>
      </c>
      <c r="CN420" s="11" t="s">
        <v>158</v>
      </c>
      <c r="CO420" s="11" t="s">
        <v>158</v>
      </c>
      <c r="CP420" s="11" t="s">
        <v>158</v>
      </c>
      <c r="CQ420" s="11" t="s">
        <v>158</v>
      </c>
      <c r="CR420" s="11" t="s">
        <v>158</v>
      </c>
      <c r="CS420" s="11" t="s">
        <v>158</v>
      </c>
      <c r="CT420" s="11" t="s">
        <v>158</v>
      </c>
      <c r="CU420" s="11" t="s">
        <v>158</v>
      </c>
      <c r="CV420" s="11" t="s">
        <v>154</v>
      </c>
      <c r="CW420" s="11" t="s">
        <v>154</v>
      </c>
      <c r="CX420" s="11" t="s">
        <v>154</v>
      </c>
      <c r="CY420" s="11" t="s">
        <v>154</v>
      </c>
      <c r="CZ420" s="11" t="s">
        <v>154</v>
      </c>
      <c r="DA420" s="11" t="s">
        <v>154</v>
      </c>
      <c r="DB420" s="11" t="s">
        <v>154</v>
      </c>
      <c r="DC420" s="11" t="s">
        <v>154</v>
      </c>
      <c r="DD420" s="11" t="s">
        <v>154</v>
      </c>
      <c r="DE420" s="11" t="s">
        <v>154</v>
      </c>
      <c r="DF420" s="11" t="s">
        <v>154</v>
      </c>
      <c r="DG420" s="11" t="s">
        <v>154</v>
      </c>
      <c r="DH420" s="11" t="s">
        <v>154</v>
      </c>
      <c r="DI420" s="11" t="s">
        <v>157</v>
      </c>
      <c r="DJ420" s="11" t="s">
        <v>157</v>
      </c>
      <c r="DK420" s="11" t="s">
        <v>157</v>
      </c>
      <c r="DL420" s="11" t="s">
        <v>157</v>
      </c>
      <c r="DM420" s="11" t="s">
        <v>157</v>
      </c>
      <c r="DN420" s="11" t="s">
        <v>157</v>
      </c>
      <c r="DO420" s="11" t="s">
        <v>157</v>
      </c>
      <c r="DP420" s="11" t="s">
        <v>157</v>
      </c>
      <c r="DQ420" s="11" t="s">
        <v>157</v>
      </c>
      <c r="DR420" s="11" t="s">
        <v>157</v>
      </c>
      <c r="DS420" s="11" t="s">
        <v>157</v>
      </c>
      <c r="DT420" s="11" t="s">
        <v>157</v>
      </c>
      <c r="DU420" s="11" t="s">
        <v>157</v>
      </c>
      <c r="DV420" s="11" t="b">
        <v>1</v>
      </c>
      <c r="DW420" s="11" t="b">
        <v>1</v>
      </c>
      <c r="DX420" s="11" t="b">
        <v>1</v>
      </c>
      <c r="DY420" s="11" t="b">
        <v>1</v>
      </c>
      <c r="DZ420" s="11" t="b">
        <v>1</v>
      </c>
      <c r="EA420" s="11" t="b">
        <v>1</v>
      </c>
      <c r="EB420" s="11" t="b">
        <v>1</v>
      </c>
      <c r="EC420" s="11" t="b">
        <v>1</v>
      </c>
      <c r="ED420" s="11" t="b">
        <v>1</v>
      </c>
      <c r="EE420" s="11" t="b">
        <v>1</v>
      </c>
      <c r="EF420" s="11" t="b">
        <v>1</v>
      </c>
      <c r="EG420" s="11" t="b">
        <v>0</v>
      </c>
      <c r="EH420" s="11" t="b">
        <v>1</v>
      </c>
      <c r="EI420" s="11">
        <v>1.9141999999999999E-2</v>
      </c>
      <c r="EJ420" s="11">
        <v>3.5566E-2</v>
      </c>
      <c r="EK420" s="11">
        <v>4.1276E-2</v>
      </c>
      <c r="EL420" s="11">
        <v>0.14566200000000001</v>
      </c>
      <c r="EM420" s="11">
        <v>7.0818999999999993E-2</v>
      </c>
      <c r="EN420" s="11">
        <v>9.6684999999999993E-2</v>
      </c>
      <c r="EO420" s="11">
        <v>0.124698</v>
      </c>
      <c r="EP420" s="11">
        <v>4.0378999999999998E-2</v>
      </c>
      <c r="EQ420" s="11">
        <v>0.11418399999999999</v>
      </c>
      <c r="ER420" s="11">
        <v>1.506E-2</v>
      </c>
      <c r="ES420" s="11">
        <v>2.3785000000000001E-2</v>
      </c>
      <c r="ET420" s="11">
        <v>8.6337999999999998E-2</v>
      </c>
      <c r="EU420" s="11">
        <v>3.4133999999999998E-2</v>
      </c>
      <c r="EV420" s="11" t="s">
        <v>549</v>
      </c>
      <c r="EW420" s="11" t="s">
        <v>448</v>
      </c>
    </row>
    <row r="421" spans="1:153" ht="12.75" x14ac:dyDescent="0.2">
      <c r="A421" s="11"/>
      <c r="B421" s="11">
        <v>73589858</v>
      </c>
      <c r="C421" s="11">
        <v>44788.408333333296</v>
      </c>
      <c r="D421" s="11" t="s">
        <v>153</v>
      </c>
      <c r="E421" s="11">
        <v>345600</v>
      </c>
      <c r="F421" s="11">
        <v>77729034</v>
      </c>
      <c r="G421" s="11">
        <v>54473.893750001698</v>
      </c>
      <c r="H421" s="11">
        <v>53329.999305553298</v>
      </c>
      <c r="I421" s="11">
        <v>87750</v>
      </c>
      <c r="J421" s="11">
        <v>1</v>
      </c>
      <c r="K421" s="11">
        <v>55</v>
      </c>
      <c r="L421" s="11">
        <v>15602</v>
      </c>
      <c r="M421" s="11">
        <v>131</v>
      </c>
      <c r="N421" s="11">
        <v>131</v>
      </c>
      <c r="O421" s="11">
        <v>92</v>
      </c>
      <c r="P421" s="11">
        <v>100</v>
      </c>
      <c r="Q421" s="11">
        <v>50813</v>
      </c>
      <c r="R421" s="11" t="s">
        <v>154</v>
      </c>
      <c r="S421" s="11" t="s">
        <v>155</v>
      </c>
      <c r="T421" s="11" t="s">
        <v>208</v>
      </c>
      <c r="U421" s="11">
        <v>0</v>
      </c>
      <c r="V421" s="11" t="s">
        <v>154</v>
      </c>
      <c r="W421" s="11" t="s">
        <v>157</v>
      </c>
      <c r="X421" s="11">
        <v>5</v>
      </c>
      <c r="Y421" s="11">
        <v>1</v>
      </c>
      <c r="Z421" s="11">
        <v>10</v>
      </c>
      <c r="AA421" s="11">
        <v>10</v>
      </c>
      <c r="AB421" s="11">
        <v>10</v>
      </c>
      <c r="AC421" s="11">
        <v>10</v>
      </c>
      <c r="AD421" s="11">
        <v>10</v>
      </c>
      <c r="AE421" s="11">
        <v>10</v>
      </c>
      <c r="AF421" s="11">
        <v>10</v>
      </c>
      <c r="AG421" s="11">
        <v>10</v>
      </c>
      <c r="AH421" s="11">
        <v>10</v>
      </c>
      <c r="AI421" s="11">
        <v>10</v>
      </c>
      <c r="AJ421" s="11">
        <v>10</v>
      </c>
      <c r="AK421" s="11">
        <v>10</v>
      </c>
      <c r="AL421" s="11">
        <v>10</v>
      </c>
      <c r="AM421" s="11">
        <v>121</v>
      </c>
      <c r="AN421" s="11">
        <v>60</v>
      </c>
      <c r="AO421" s="11">
        <v>10</v>
      </c>
      <c r="AP421" s="11">
        <v>120</v>
      </c>
      <c r="AQ421" s="11">
        <v>60</v>
      </c>
      <c r="AR421" s="11">
        <v>40</v>
      </c>
      <c r="AS421" s="11">
        <v>1</v>
      </c>
      <c r="AT421" s="11">
        <v>130</v>
      </c>
      <c r="AU421" s="11">
        <v>274</v>
      </c>
      <c r="AV421" s="11">
        <v>5668</v>
      </c>
      <c r="AW421" s="11">
        <v>251</v>
      </c>
      <c r="AX421" s="11">
        <v>358</v>
      </c>
      <c r="AY421" s="11">
        <v>1024</v>
      </c>
      <c r="AZ421" s="11">
        <v>2784</v>
      </c>
      <c r="BA421" s="11">
        <v>963</v>
      </c>
      <c r="BB421" s="11">
        <v>618</v>
      </c>
      <c r="BC421" s="11">
        <v>283</v>
      </c>
      <c r="BD421" s="11">
        <v>272</v>
      </c>
      <c r="BE421" s="11">
        <v>4265</v>
      </c>
      <c r="BF421" s="11">
        <v>558</v>
      </c>
      <c r="BG421" s="11">
        <v>5521</v>
      </c>
      <c r="BH421" s="11">
        <v>3942</v>
      </c>
      <c r="BI421" s="11">
        <v>9</v>
      </c>
      <c r="BJ421" s="11">
        <v>9</v>
      </c>
      <c r="BK421" s="11">
        <v>9</v>
      </c>
      <c r="BL421" s="11">
        <v>11</v>
      </c>
      <c r="BM421" s="11">
        <v>15</v>
      </c>
      <c r="BN421" s="11">
        <v>9</v>
      </c>
      <c r="BO421" s="11">
        <v>11</v>
      </c>
      <c r="BP421" s="11">
        <v>10</v>
      </c>
      <c r="BQ421" s="11">
        <v>9</v>
      </c>
      <c r="BR421" s="11">
        <v>10</v>
      </c>
      <c r="BS421" s="11">
        <v>11</v>
      </c>
      <c r="BT421" s="11">
        <v>30</v>
      </c>
      <c r="BU421" s="11">
        <v>23</v>
      </c>
      <c r="BV421" s="11">
        <v>3</v>
      </c>
      <c r="BW421" s="11">
        <v>2</v>
      </c>
      <c r="BX421" s="11">
        <v>3</v>
      </c>
      <c r="BY421" s="11">
        <v>2</v>
      </c>
      <c r="BZ421" s="11">
        <v>17</v>
      </c>
      <c r="CA421" s="11">
        <v>5</v>
      </c>
      <c r="CB421" s="11">
        <v>5</v>
      </c>
      <c r="CC421" s="11">
        <v>2</v>
      </c>
      <c r="CD421" s="11">
        <v>3</v>
      </c>
      <c r="CE421" s="11">
        <v>18</v>
      </c>
      <c r="CF421" s="11">
        <v>3</v>
      </c>
      <c r="CG421" s="11">
        <v>12</v>
      </c>
      <c r="CH421" s="11">
        <v>6</v>
      </c>
      <c r="CI421" s="11" t="s">
        <v>158</v>
      </c>
      <c r="CJ421" s="11" t="s">
        <v>158</v>
      </c>
      <c r="CK421" s="11" t="s">
        <v>158</v>
      </c>
      <c r="CL421" s="11" t="s">
        <v>158</v>
      </c>
      <c r="CM421" s="11" t="s">
        <v>158</v>
      </c>
      <c r="CN421" s="11" t="s">
        <v>158</v>
      </c>
      <c r="CO421" s="11" t="s">
        <v>158</v>
      </c>
      <c r="CP421" s="11" t="s">
        <v>158</v>
      </c>
      <c r="CQ421" s="11" t="s">
        <v>158</v>
      </c>
      <c r="CR421" s="11" t="s">
        <v>158</v>
      </c>
      <c r="CS421" s="11" t="s">
        <v>158</v>
      </c>
      <c r="CT421" s="11" t="s">
        <v>158</v>
      </c>
      <c r="CU421" s="11" t="s">
        <v>158</v>
      </c>
      <c r="CV421" s="11" t="s">
        <v>154</v>
      </c>
      <c r="CW421" s="11" t="s">
        <v>154</v>
      </c>
      <c r="CX421" s="11" t="s">
        <v>154</v>
      </c>
      <c r="CY421" s="11" t="s">
        <v>154</v>
      </c>
      <c r="CZ421" s="11" t="s">
        <v>154</v>
      </c>
      <c r="DA421" s="11" t="s">
        <v>154</v>
      </c>
      <c r="DB421" s="11" t="s">
        <v>154</v>
      </c>
      <c r="DC421" s="11" t="s">
        <v>154</v>
      </c>
      <c r="DD421" s="11" t="s">
        <v>154</v>
      </c>
      <c r="DE421" s="11" t="s">
        <v>154</v>
      </c>
      <c r="DF421" s="11" t="s">
        <v>154</v>
      </c>
      <c r="DG421" s="11" t="s">
        <v>154</v>
      </c>
      <c r="DH421" s="11" t="s">
        <v>154</v>
      </c>
      <c r="DI421" s="11" t="s">
        <v>157</v>
      </c>
      <c r="DJ421" s="11" t="s">
        <v>157</v>
      </c>
      <c r="DK421" s="11" t="s">
        <v>157</v>
      </c>
      <c r="DL421" s="11" t="s">
        <v>157</v>
      </c>
      <c r="DM421" s="11" t="s">
        <v>157</v>
      </c>
      <c r="DN421" s="11" t="s">
        <v>157</v>
      </c>
      <c r="DO421" s="11" t="s">
        <v>157</v>
      </c>
      <c r="DP421" s="11" t="s">
        <v>157</v>
      </c>
      <c r="DQ421" s="11" t="s">
        <v>157</v>
      </c>
      <c r="DR421" s="11" t="s">
        <v>157</v>
      </c>
      <c r="DS421" s="11" t="s">
        <v>157</v>
      </c>
      <c r="DT421" s="11" t="s">
        <v>157</v>
      </c>
      <c r="DU421" s="11" t="s">
        <v>157</v>
      </c>
      <c r="DV421" s="11" t="b">
        <v>1</v>
      </c>
      <c r="DW421" s="11" t="b">
        <v>1</v>
      </c>
      <c r="DX421" s="11" t="b">
        <v>1</v>
      </c>
      <c r="DY421" s="11" t="b">
        <v>1</v>
      </c>
      <c r="DZ421" s="11" t="b">
        <v>1</v>
      </c>
      <c r="EA421" s="11" t="b">
        <v>1</v>
      </c>
      <c r="EB421" s="11" t="b">
        <v>1</v>
      </c>
      <c r="EC421" s="11" t="b">
        <v>1</v>
      </c>
      <c r="ED421" s="11" t="b">
        <v>1</v>
      </c>
      <c r="EE421" s="11" t="b">
        <v>1</v>
      </c>
      <c r="EF421" s="11" t="b">
        <v>1</v>
      </c>
      <c r="EG421" s="11" t="b">
        <v>1</v>
      </c>
      <c r="EH421" s="11" t="b">
        <v>1</v>
      </c>
      <c r="EI421" s="11">
        <v>0.13047700000000001</v>
      </c>
      <c r="EJ421" s="11">
        <v>0.14186599999999999</v>
      </c>
      <c r="EK421" s="11">
        <v>4.3700000000000003E-2</v>
      </c>
      <c r="EL421" s="11">
        <v>3.1224999999999999E-2</v>
      </c>
      <c r="EM421" s="11">
        <v>0.119004</v>
      </c>
      <c r="EN421" s="11">
        <v>0.22910700000000001</v>
      </c>
      <c r="EO421" s="11">
        <v>5.0958999999999997E-2</v>
      </c>
      <c r="EP421" s="11">
        <v>4.0641999999999998E-2</v>
      </c>
      <c r="EQ421" s="11">
        <v>0.60289000000000004</v>
      </c>
      <c r="ER421" s="11">
        <v>4.3653999999999998E-2</v>
      </c>
      <c r="ES421" s="11">
        <v>3.7905000000000001E-2</v>
      </c>
      <c r="ET421" s="11">
        <v>8.6430999999999994E-2</v>
      </c>
      <c r="EU421" s="11">
        <v>3.1252000000000002E-2</v>
      </c>
      <c r="EV421" s="11" t="s">
        <v>550</v>
      </c>
      <c r="EW421" s="11" t="s">
        <v>429</v>
      </c>
    </row>
    <row r="422" spans="1:153" ht="12.75" x14ac:dyDescent="0.2">
      <c r="A422" s="11"/>
      <c r="B422" s="11">
        <v>38364596</v>
      </c>
      <c r="C422" s="11">
        <v>50995.345138888501</v>
      </c>
      <c r="D422" s="11" t="s">
        <v>153</v>
      </c>
      <c r="E422" s="11">
        <v>345600</v>
      </c>
      <c r="F422" s="11">
        <v>45697078</v>
      </c>
      <c r="G422" s="11">
        <v>47349.734027778301</v>
      </c>
      <c r="H422" s="11">
        <v>47040.336111110497</v>
      </c>
      <c r="I422" s="11">
        <v>211578</v>
      </c>
      <c r="J422" s="11">
        <v>1</v>
      </c>
      <c r="K422" s="11">
        <v>65</v>
      </c>
      <c r="L422" s="11">
        <v>94680</v>
      </c>
      <c r="M422" s="11">
        <v>131</v>
      </c>
      <c r="N422" s="11">
        <v>130</v>
      </c>
      <c r="O422" s="11">
        <v>92</v>
      </c>
      <c r="P422" s="11">
        <v>99.23</v>
      </c>
      <c r="Q422" s="11">
        <v>134871</v>
      </c>
      <c r="R422" s="11" t="s">
        <v>154</v>
      </c>
      <c r="S422" s="11" t="s">
        <v>155</v>
      </c>
      <c r="T422" s="11" t="s">
        <v>156</v>
      </c>
      <c r="U422" s="11">
        <v>2</v>
      </c>
      <c r="V422" s="11" t="s">
        <v>154</v>
      </c>
      <c r="W422" s="11" t="s">
        <v>157</v>
      </c>
      <c r="X422" s="11"/>
      <c r="Y422" s="11">
        <v>10</v>
      </c>
      <c r="Z422" s="11">
        <v>10</v>
      </c>
      <c r="AA422" s="11">
        <v>10</v>
      </c>
      <c r="AB422" s="11">
        <v>10</v>
      </c>
      <c r="AC422" s="11">
        <v>10</v>
      </c>
      <c r="AD422" s="11">
        <v>10</v>
      </c>
      <c r="AE422" s="11">
        <v>10</v>
      </c>
      <c r="AF422" s="11">
        <v>10</v>
      </c>
      <c r="AG422" s="11">
        <v>10</v>
      </c>
      <c r="AH422" s="11">
        <v>10</v>
      </c>
      <c r="AI422" s="11">
        <v>10</v>
      </c>
      <c r="AJ422" s="11">
        <v>10</v>
      </c>
      <c r="AK422" s="11">
        <v>10</v>
      </c>
      <c r="AL422" s="11">
        <v>120</v>
      </c>
      <c r="AM422" s="11">
        <v>60</v>
      </c>
      <c r="AN422" s="11">
        <v>10</v>
      </c>
      <c r="AO422" s="11">
        <v>120</v>
      </c>
      <c r="AP422" s="11">
        <v>60</v>
      </c>
      <c r="AQ422" s="11">
        <v>40</v>
      </c>
      <c r="AR422" s="11">
        <v>0</v>
      </c>
      <c r="AS422" s="11">
        <v>130</v>
      </c>
      <c r="AT422" s="11">
        <v>5433</v>
      </c>
      <c r="AU422" s="11">
        <v>22786</v>
      </c>
      <c r="AV422" s="11">
        <v>2113</v>
      </c>
      <c r="AW422" s="11">
        <v>2906</v>
      </c>
      <c r="AX422" s="11">
        <v>6720</v>
      </c>
      <c r="AY422" s="11">
        <v>3904</v>
      </c>
      <c r="AZ422" s="11">
        <v>6116</v>
      </c>
      <c r="BA422" s="11">
        <v>5750</v>
      </c>
      <c r="BB422" s="11">
        <v>7382</v>
      </c>
      <c r="BC422" s="11">
        <v>1938</v>
      </c>
      <c r="BD422" s="11">
        <v>5321</v>
      </c>
      <c r="BE422" s="11">
        <v>4017</v>
      </c>
      <c r="BF422" s="11">
        <v>1060</v>
      </c>
      <c r="BG422" s="11">
        <v>5</v>
      </c>
      <c r="BH422" s="11">
        <v>5</v>
      </c>
      <c r="BI422" s="11">
        <v>5</v>
      </c>
      <c r="BJ422" s="11">
        <v>7</v>
      </c>
      <c r="BK422" s="11">
        <v>4</v>
      </c>
      <c r="BL422" s="11">
        <v>5</v>
      </c>
      <c r="BM422" s="11">
        <v>8</v>
      </c>
      <c r="BN422" s="11">
        <v>6</v>
      </c>
      <c r="BO422" s="11">
        <v>5</v>
      </c>
      <c r="BP422" s="11">
        <v>6</v>
      </c>
      <c r="BQ422" s="11">
        <v>7</v>
      </c>
      <c r="BR422" s="11">
        <v>12</v>
      </c>
      <c r="BS422" s="11">
        <v>18</v>
      </c>
      <c r="BT422" s="11">
        <v>31</v>
      </c>
      <c r="BU422" s="11">
        <v>27</v>
      </c>
      <c r="BV422" s="11">
        <v>17</v>
      </c>
      <c r="BW422" s="11">
        <v>9</v>
      </c>
      <c r="BX422" s="11">
        <v>11</v>
      </c>
      <c r="BY422" s="11">
        <v>21</v>
      </c>
      <c r="BZ422" s="11">
        <v>12</v>
      </c>
      <c r="CA422" s="11">
        <v>19</v>
      </c>
      <c r="CB422" s="11">
        <v>16</v>
      </c>
      <c r="CC422" s="11">
        <v>9</v>
      </c>
      <c r="CD422" s="11">
        <v>8</v>
      </c>
      <c r="CE422" s="11">
        <v>10</v>
      </c>
      <c r="CF422" s="11">
        <v>11</v>
      </c>
      <c r="CG422" s="11">
        <v>19</v>
      </c>
      <c r="CH422" s="11">
        <v>16</v>
      </c>
      <c r="CI422" s="11" t="s">
        <v>158</v>
      </c>
      <c r="CJ422" s="11" t="s">
        <v>158</v>
      </c>
      <c r="CK422" s="11" t="s">
        <v>158</v>
      </c>
      <c r="CL422" s="11" t="s">
        <v>158</v>
      </c>
      <c r="CM422" s="11" t="s">
        <v>158</v>
      </c>
      <c r="CN422" s="11" t="s">
        <v>158</v>
      </c>
      <c r="CO422" s="11" t="s">
        <v>158</v>
      </c>
      <c r="CP422" s="11" t="s">
        <v>158</v>
      </c>
      <c r="CQ422" s="11" t="s">
        <v>158</v>
      </c>
      <c r="CR422" s="11" t="s">
        <v>158</v>
      </c>
      <c r="CS422" s="11" t="s">
        <v>158</v>
      </c>
      <c r="CT422" s="11" t="s">
        <v>154</v>
      </c>
      <c r="CU422" s="11" t="s">
        <v>154</v>
      </c>
      <c r="CV422" s="11" t="s">
        <v>154</v>
      </c>
      <c r="CW422" s="11" t="s">
        <v>154</v>
      </c>
      <c r="CX422" s="11" t="s">
        <v>154</v>
      </c>
      <c r="CY422" s="11" t="s">
        <v>154</v>
      </c>
      <c r="CZ422" s="11" t="s">
        <v>154</v>
      </c>
      <c r="DA422" s="11" t="s">
        <v>154</v>
      </c>
      <c r="DB422" s="11" t="s">
        <v>154</v>
      </c>
      <c r="DC422" s="11" t="s">
        <v>154</v>
      </c>
      <c r="DD422" s="11" t="s">
        <v>154</v>
      </c>
      <c r="DE422" s="11" t="s">
        <v>154</v>
      </c>
      <c r="DF422" s="11" t="s">
        <v>154</v>
      </c>
      <c r="DG422" s="11" t="s">
        <v>157</v>
      </c>
      <c r="DH422" s="11" t="s">
        <v>157</v>
      </c>
      <c r="DI422" s="11" t="s">
        <v>157</v>
      </c>
      <c r="DJ422" s="11" t="s">
        <v>157</v>
      </c>
      <c r="DK422" s="11" t="s">
        <v>157</v>
      </c>
      <c r="DL422" s="11" t="s">
        <v>157</v>
      </c>
      <c r="DM422" s="11" t="s">
        <v>157</v>
      </c>
      <c r="DN422" s="11" t="s">
        <v>157</v>
      </c>
      <c r="DO422" s="11" t="s">
        <v>157</v>
      </c>
      <c r="DP422" s="11" t="s">
        <v>157</v>
      </c>
      <c r="DQ422" s="11" t="s">
        <v>157</v>
      </c>
      <c r="DR422" s="11" t="s">
        <v>157</v>
      </c>
      <c r="DS422" s="11" t="s">
        <v>157</v>
      </c>
      <c r="DT422" s="11" t="b">
        <v>1</v>
      </c>
      <c r="DU422" s="11" t="b">
        <v>1</v>
      </c>
      <c r="DV422" s="11" t="b">
        <v>1</v>
      </c>
      <c r="DW422" s="11" t="b">
        <v>1</v>
      </c>
      <c r="DX422" s="11" t="b">
        <v>1</v>
      </c>
      <c r="DY422" s="11" t="b">
        <v>1</v>
      </c>
      <c r="DZ422" s="11" t="b">
        <v>1</v>
      </c>
      <c r="EA422" s="11" t="b">
        <v>1</v>
      </c>
      <c r="EB422" s="11" t="b">
        <v>1</v>
      </c>
      <c r="EC422" s="11" t="b">
        <v>1</v>
      </c>
      <c r="ED422" s="11" t="b">
        <v>1</v>
      </c>
      <c r="EE422" s="11" t="b">
        <v>1</v>
      </c>
      <c r="EF422" s="11" t="b">
        <v>1</v>
      </c>
      <c r="EG422" s="11">
        <v>4.1701000000000002E-2</v>
      </c>
      <c r="EH422" s="11">
        <v>1.5566999999999999E-2</v>
      </c>
      <c r="EI422" s="11">
        <v>5.3266000000000001E-2</v>
      </c>
      <c r="EJ422" s="11">
        <v>3.4710999999999999E-2</v>
      </c>
      <c r="EK422" s="11">
        <v>3.3863999999999998E-2</v>
      </c>
      <c r="EL422" s="11">
        <v>3.108E-2</v>
      </c>
      <c r="EM422" s="11">
        <v>4.9456E-2</v>
      </c>
      <c r="EN422" s="11">
        <v>3.4780999999999999E-2</v>
      </c>
      <c r="EO422" s="11">
        <v>3.3534000000000001E-2</v>
      </c>
      <c r="EP422" s="11">
        <v>4.0742E-2</v>
      </c>
      <c r="EQ422" s="11">
        <v>3.4110000000000001E-2</v>
      </c>
      <c r="ER422" s="11">
        <v>3.9259000000000002E-2</v>
      </c>
      <c r="ES422" s="11">
        <v>4.1908000000000001E-2</v>
      </c>
      <c r="ET422" s="11">
        <v>3.3534000000000001E-2</v>
      </c>
      <c r="EU422" s="11">
        <v>4.0742E-2</v>
      </c>
      <c r="EV422" s="11" t="s">
        <v>434</v>
      </c>
      <c r="EW422" s="11" t="s">
        <v>351</v>
      </c>
    </row>
    <row r="423" spans="1:153" ht="12.75" x14ac:dyDescent="0.2">
      <c r="A423" s="11"/>
      <c r="B423" s="11">
        <v>38364622</v>
      </c>
      <c r="C423" s="11">
        <v>51192.738888888503</v>
      </c>
      <c r="D423" s="11" t="s">
        <v>153</v>
      </c>
      <c r="E423" s="11">
        <v>345600</v>
      </c>
      <c r="F423" s="11">
        <v>45697066</v>
      </c>
      <c r="G423" s="11">
        <v>47590.550694445003</v>
      </c>
      <c r="H423" s="11">
        <v>47252.944444443798</v>
      </c>
      <c r="I423" s="11">
        <v>202941</v>
      </c>
      <c r="J423" s="11">
        <v>1</v>
      </c>
      <c r="K423" s="11">
        <v>35</v>
      </c>
      <c r="L423" s="11">
        <v>8619</v>
      </c>
      <c r="M423" s="11">
        <v>131</v>
      </c>
      <c r="N423" s="11">
        <v>130</v>
      </c>
      <c r="O423" s="11">
        <v>92</v>
      </c>
      <c r="P423" s="11">
        <v>99.23</v>
      </c>
      <c r="Q423" s="11">
        <v>113154</v>
      </c>
      <c r="R423" s="11" t="s">
        <v>154</v>
      </c>
      <c r="S423" s="11" t="s">
        <v>155</v>
      </c>
      <c r="T423" s="11" t="s">
        <v>156</v>
      </c>
      <c r="U423" s="11">
        <v>0</v>
      </c>
      <c r="V423" s="11" t="s">
        <v>154</v>
      </c>
      <c r="W423" s="11" t="s">
        <v>157</v>
      </c>
      <c r="X423" s="11">
        <v>3</v>
      </c>
      <c r="Y423" s="11">
        <v>10</v>
      </c>
      <c r="Z423" s="11">
        <v>10</v>
      </c>
      <c r="AA423" s="11">
        <v>10</v>
      </c>
      <c r="AB423" s="11">
        <v>10</v>
      </c>
      <c r="AC423" s="11">
        <v>10</v>
      </c>
      <c r="AD423" s="11">
        <v>10</v>
      </c>
      <c r="AE423" s="11">
        <v>10</v>
      </c>
      <c r="AF423" s="11">
        <v>10</v>
      </c>
      <c r="AG423" s="11">
        <v>10</v>
      </c>
      <c r="AH423" s="11">
        <v>10</v>
      </c>
      <c r="AI423" s="11">
        <v>10</v>
      </c>
      <c r="AJ423" s="11">
        <v>10</v>
      </c>
      <c r="AK423" s="11">
        <v>10</v>
      </c>
      <c r="AL423" s="11">
        <v>120</v>
      </c>
      <c r="AM423" s="11">
        <v>60</v>
      </c>
      <c r="AN423" s="11">
        <v>10</v>
      </c>
      <c r="AO423" s="11">
        <v>120</v>
      </c>
      <c r="AP423" s="11">
        <v>60</v>
      </c>
      <c r="AQ423" s="11">
        <v>40</v>
      </c>
      <c r="AR423" s="11">
        <v>0</v>
      </c>
      <c r="AS423" s="11">
        <v>130</v>
      </c>
      <c r="AT423" s="11">
        <v>3666</v>
      </c>
      <c r="AU423" s="11">
        <v>3340</v>
      </c>
      <c r="AV423" s="11">
        <v>30314</v>
      </c>
      <c r="AW423" s="11">
        <v>12210</v>
      </c>
      <c r="AX423" s="11">
        <v>22078</v>
      </c>
      <c r="AY423" s="11">
        <v>5927</v>
      </c>
      <c r="AZ423" s="11">
        <v>2230</v>
      </c>
      <c r="BA423" s="11">
        <v>2344</v>
      </c>
      <c r="BB423" s="11">
        <v>2087</v>
      </c>
      <c r="BC423" s="11">
        <v>542</v>
      </c>
      <c r="BD423" s="11">
        <v>2117</v>
      </c>
      <c r="BE423" s="11">
        <v>670</v>
      </c>
      <c r="BF423" s="11">
        <v>1054</v>
      </c>
      <c r="BG423" s="11">
        <v>10</v>
      </c>
      <c r="BH423" s="11">
        <v>10</v>
      </c>
      <c r="BI423" s="11">
        <v>13</v>
      </c>
      <c r="BJ423" s="11">
        <v>14</v>
      </c>
      <c r="BK423" s="11">
        <v>10</v>
      </c>
      <c r="BL423" s="11">
        <v>10</v>
      </c>
      <c r="BM423" s="11">
        <v>14</v>
      </c>
      <c r="BN423" s="11">
        <v>13</v>
      </c>
      <c r="BO423" s="11">
        <v>11</v>
      </c>
      <c r="BP423" s="11">
        <v>11</v>
      </c>
      <c r="BQ423" s="11">
        <v>12</v>
      </c>
      <c r="BR423" s="11">
        <v>19</v>
      </c>
      <c r="BS423" s="11">
        <v>21</v>
      </c>
      <c r="BT423" s="11">
        <v>6</v>
      </c>
      <c r="BU423" s="11">
        <v>4</v>
      </c>
      <c r="BV423" s="11">
        <v>14</v>
      </c>
      <c r="BW423" s="11">
        <v>4</v>
      </c>
      <c r="BX423" s="11">
        <v>10</v>
      </c>
      <c r="BY423" s="11">
        <v>2</v>
      </c>
      <c r="BZ423" s="11">
        <v>4</v>
      </c>
      <c r="CA423" s="11">
        <v>7</v>
      </c>
      <c r="CB423" s="11">
        <v>10</v>
      </c>
      <c r="CC423" s="11">
        <v>5</v>
      </c>
      <c r="CD423" s="11">
        <v>1</v>
      </c>
      <c r="CE423" s="11">
        <v>4</v>
      </c>
      <c r="CF423" s="11">
        <v>4</v>
      </c>
      <c r="CG423" s="11">
        <v>7</v>
      </c>
      <c r="CH423" s="11">
        <v>10</v>
      </c>
      <c r="CI423" s="11" t="s">
        <v>158</v>
      </c>
      <c r="CJ423" s="11" t="s">
        <v>158</v>
      </c>
      <c r="CK423" s="11" t="s">
        <v>158</v>
      </c>
      <c r="CL423" s="11" t="s">
        <v>158</v>
      </c>
      <c r="CM423" s="11" t="s">
        <v>158</v>
      </c>
      <c r="CN423" s="11" t="s">
        <v>158</v>
      </c>
      <c r="CO423" s="11" t="s">
        <v>158</v>
      </c>
      <c r="CP423" s="11" t="s">
        <v>158</v>
      </c>
      <c r="CQ423" s="11" t="s">
        <v>158</v>
      </c>
      <c r="CR423" s="11" t="s">
        <v>158</v>
      </c>
      <c r="CS423" s="11" t="s">
        <v>158</v>
      </c>
      <c r="CT423" s="11" t="s">
        <v>154</v>
      </c>
      <c r="CU423" s="11" t="s">
        <v>154</v>
      </c>
      <c r="CV423" s="11" t="s">
        <v>154</v>
      </c>
      <c r="CW423" s="11" t="s">
        <v>154</v>
      </c>
      <c r="CX423" s="11" t="s">
        <v>154</v>
      </c>
      <c r="CY423" s="11" t="s">
        <v>154</v>
      </c>
      <c r="CZ423" s="11" t="s">
        <v>154</v>
      </c>
      <c r="DA423" s="11" t="s">
        <v>154</v>
      </c>
      <c r="DB423" s="11" t="s">
        <v>154</v>
      </c>
      <c r="DC423" s="11" t="s">
        <v>154</v>
      </c>
      <c r="DD423" s="11" t="s">
        <v>154</v>
      </c>
      <c r="DE423" s="11" t="s">
        <v>154</v>
      </c>
      <c r="DF423" s="11" t="s">
        <v>154</v>
      </c>
      <c r="DG423" s="11" t="s">
        <v>157</v>
      </c>
      <c r="DH423" s="11" t="s">
        <v>157</v>
      </c>
      <c r="DI423" s="11" t="s">
        <v>157</v>
      </c>
      <c r="DJ423" s="11" t="s">
        <v>157</v>
      </c>
      <c r="DK423" s="11" t="s">
        <v>157</v>
      </c>
      <c r="DL423" s="11" t="s">
        <v>157</v>
      </c>
      <c r="DM423" s="11" t="s">
        <v>157</v>
      </c>
      <c r="DN423" s="11" t="s">
        <v>157</v>
      </c>
      <c r="DO423" s="11" t="s">
        <v>157</v>
      </c>
      <c r="DP423" s="11" t="s">
        <v>157</v>
      </c>
      <c r="DQ423" s="11" t="s">
        <v>157</v>
      </c>
      <c r="DR423" s="11" t="s">
        <v>157</v>
      </c>
      <c r="DS423" s="11" t="s">
        <v>157</v>
      </c>
      <c r="DT423" s="11" t="b">
        <v>1</v>
      </c>
      <c r="DU423" s="11" t="b">
        <v>1</v>
      </c>
      <c r="DV423" s="11" t="b">
        <v>1</v>
      </c>
      <c r="DW423" s="11" t="b">
        <v>1</v>
      </c>
      <c r="DX423" s="11" t="b">
        <v>1</v>
      </c>
      <c r="DY423" s="11" t="b">
        <v>1</v>
      </c>
      <c r="DZ423" s="11" t="b">
        <v>1</v>
      </c>
      <c r="EA423" s="11" t="b">
        <v>1</v>
      </c>
      <c r="EB423" s="11" t="b">
        <v>1</v>
      </c>
      <c r="EC423" s="11" t="b">
        <v>1</v>
      </c>
      <c r="ED423" s="11" t="b">
        <v>1</v>
      </c>
      <c r="EE423" s="11" t="b">
        <v>1</v>
      </c>
      <c r="EF423" s="11" t="b">
        <v>1</v>
      </c>
      <c r="EG423" s="11">
        <v>3.2230000000000002E-2</v>
      </c>
      <c r="EH423" s="11">
        <v>3.2183000000000003E-2</v>
      </c>
      <c r="EI423" s="11">
        <v>2.9815000000000001E-2</v>
      </c>
      <c r="EJ423" s="11">
        <v>0.16997699999999999</v>
      </c>
      <c r="EK423" s="11">
        <v>3.2830999999999999E-2</v>
      </c>
      <c r="EL423" s="11">
        <v>3.3345E-2</v>
      </c>
      <c r="EM423" s="11">
        <v>3.7536E-2</v>
      </c>
      <c r="EN423" s="11">
        <v>3.0908999999999999E-2</v>
      </c>
      <c r="EO423" s="11">
        <v>4.5526999999999998E-2</v>
      </c>
      <c r="EP423" s="11">
        <v>4.0787999999999998E-2</v>
      </c>
      <c r="EQ423" s="11">
        <v>3.8184000000000003E-2</v>
      </c>
      <c r="ER423" s="11">
        <v>4.0404000000000002E-2</v>
      </c>
      <c r="ES423" s="11">
        <v>4.3011000000000001E-2</v>
      </c>
      <c r="ET423" s="11">
        <v>4.5526999999999998E-2</v>
      </c>
      <c r="EU423" s="11">
        <v>4.0787999999999998E-2</v>
      </c>
      <c r="EV423" s="11" t="s">
        <v>551</v>
      </c>
      <c r="EW423" s="11" t="s">
        <v>552</v>
      </c>
    </row>
    <row r="424" spans="1:153" ht="12.75" x14ac:dyDescent="0.2">
      <c r="A424" s="11"/>
      <c r="B424" s="11">
        <v>40830854</v>
      </c>
      <c r="C424" s="11">
        <v>49525.858333333097</v>
      </c>
      <c r="D424" s="11" t="s">
        <v>153</v>
      </c>
      <c r="E424" s="11">
        <v>345600</v>
      </c>
      <c r="F424" s="11">
        <v>48023086</v>
      </c>
      <c r="G424" s="11">
        <v>48573.885416667399</v>
      </c>
      <c r="H424" s="11">
        <v>48121.095138887998</v>
      </c>
      <c r="I424" s="11">
        <v>238615</v>
      </c>
      <c r="J424" s="11">
        <v>1</v>
      </c>
      <c r="K424" s="11">
        <v>0</v>
      </c>
      <c r="L424" s="11">
        <v>0</v>
      </c>
      <c r="M424" s="11">
        <v>131</v>
      </c>
      <c r="N424" s="11">
        <v>131</v>
      </c>
      <c r="O424" s="11">
        <v>92</v>
      </c>
      <c r="P424" s="11">
        <v>100</v>
      </c>
      <c r="Q424" s="11">
        <v>199854</v>
      </c>
      <c r="R424" s="11" t="s">
        <v>154</v>
      </c>
      <c r="S424" s="11" t="s">
        <v>155</v>
      </c>
      <c r="T424" s="11" t="s">
        <v>156</v>
      </c>
      <c r="U424" s="11">
        <v>0</v>
      </c>
      <c r="V424" s="11" t="s">
        <v>154</v>
      </c>
      <c r="W424" s="11" t="s">
        <v>157</v>
      </c>
      <c r="X424" s="11"/>
      <c r="Y424" s="11">
        <v>1</v>
      </c>
      <c r="Z424" s="11">
        <v>10</v>
      </c>
      <c r="AA424" s="11">
        <v>10</v>
      </c>
      <c r="AB424" s="11">
        <v>10</v>
      </c>
      <c r="AC424" s="11">
        <v>10</v>
      </c>
      <c r="AD424" s="11">
        <v>10</v>
      </c>
      <c r="AE424" s="11">
        <v>10</v>
      </c>
      <c r="AF424" s="11">
        <v>10</v>
      </c>
      <c r="AG424" s="11">
        <v>10</v>
      </c>
      <c r="AH424" s="11">
        <v>10</v>
      </c>
      <c r="AI424" s="11">
        <v>10</v>
      </c>
      <c r="AJ424" s="11">
        <v>10</v>
      </c>
      <c r="AK424" s="11">
        <v>10</v>
      </c>
      <c r="AL424" s="11">
        <v>10</v>
      </c>
      <c r="AM424" s="11">
        <v>121</v>
      </c>
      <c r="AN424" s="11">
        <v>60</v>
      </c>
      <c r="AO424" s="11">
        <v>10</v>
      </c>
      <c r="AP424" s="11">
        <v>120</v>
      </c>
      <c r="AQ424" s="11">
        <v>60</v>
      </c>
      <c r="AR424" s="11">
        <v>40</v>
      </c>
      <c r="AS424" s="11">
        <v>1</v>
      </c>
      <c r="AT424" s="11">
        <v>130</v>
      </c>
      <c r="AU424" s="11">
        <v>368</v>
      </c>
      <c r="AV424" s="11">
        <v>1646</v>
      </c>
      <c r="AW424" s="11">
        <v>914</v>
      </c>
      <c r="AX424" s="11">
        <v>3293</v>
      </c>
      <c r="AY424" s="11">
        <v>1922</v>
      </c>
      <c r="AZ424" s="11">
        <v>6202</v>
      </c>
      <c r="BA424" s="11">
        <v>878</v>
      </c>
      <c r="BB424" s="11">
        <v>3884</v>
      </c>
      <c r="BC424" s="11">
        <v>1617</v>
      </c>
      <c r="BD424" s="11">
        <v>316</v>
      </c>
      <c r="BE424" s="11">
        <v>811</v>
      </c>
      <c r="BF424" s="11">
        <v>5725</v>
      </c>
      <c r="BG424" s="11">
        <v>8520</v>
      </c>
      <c r="BH424" s="11">
        <v>1917</v>
      </c>
      <c r="BI424" s="11">
        <v>8</v>
      </c>
      <c r="BJ424" s="11">
        <v>8</v>
      </c>
      <c r="BK424" s="11">
        <v>5</v>
      </c>
      <c r="BL424" s="11">
        <v>10</v>
      </c>
      <c r="BM424" s="11">
        <v>8</v>
      </c>
      <c r="BN424" s="11">
        <v>9</v>
      </c>
      <c r="BO424" s="11">
        <v>13</v>
      </c>
      <c r="BP424" s="11">
        <v>9</v>
      </c>
      <c r="BQ424" s="11">
        <v>8</v>
      </c>
      <c r="BR424" s="11">
        <v>8</v>
      </c>
      <c r="BS424" s="11">
        <v>19</v>
      </c>
      <c r="BT424" s="11">
        <v>18</v>
      </c>
      <c r="BU424" s="11">
        <v>21</v>
      </c>
      <c r="BV424" s="11">
        <v>6</v>
      </c>
      <c r="BW424" s="11">
        <v>5</v>
      </c>
      <c r="BX424" s="11">
        <v>10</v>
      </c>
      <c r="BY424" s="11">
        <v>6</v>
      </c>
      <c r="BZ424" s="11">
        <v>20</v>
      </c>
      <c r="CA424" s="11">
        <v>3</v>
      </c>
      <c r="CB424" s="11">
        <v>4</v>
      </c>
      <c r="CC424" s="11">
        <v>2</v>
      </c>
      <c r="CD424" s="11">
        <v>2</v>
      </c>
      <c r="CE424" s="11">
        <v>5</v>
      </c>
      <c r="CF424" s="11">
        <v>10</v>
      </c>
      <c r="CG424" s="11">
        <v>20</v>
      </c>
      <c r="CH424" s="11">
        <v>7</v>
      </c>
      <c r="CI424" s="11" t="s">
        <v>158</v>
      </c>
      <c r="CJ424" s="11" t="s">
        <v>158</v>
      </c>
      <c r="CK424" s="11" t="s">
        <v>158</v>
      </c>
      <c r="CL424" s="11" t="s">
        <v>158</v>
      </c>
      <c r="CM424" s="11" t="s">
        <v>158</v>
      </c>
      <c r="CN424" s="11" t="s">
        <v>158</v>
      </c>
      <c r="CO424" s="11" t="s">
        <v>158</v>
      </c>
      <c r="CP424" s="11" t="s">
        <v>158</v>
      </c>
      <c r="CQ424" s="11" t="s">
        <v>158</v>
      </c>
      <c r="CR424" s="11" t="s">
        <v>158</v>
      </c>
      <c r="CS424" s="11" t="s">
        <v>158</v>
      </c>
      <c r="CT424" s="11" t="s">
        <v>158</v>
      </c>
      <c r="CU424" s="11" t="s">
        <v>158</v>
      </c>
      <c r="CV424" s="11" t="s">
        <v>154</v>
      </c>
      <c r="CW424" s="11" t="s">
        <v>154</v>
      </c>
      <c r="CX424" s="11" t="s">
        <v>154</v>
      </c>
      <c r="CY424" s="11" t="s">
        <v>154</v>
      </c>
      <c r="CZ424" s="11" t="s">
        <v>154</v>
      </c>
      <c r="DA424" s="11" t="s">
        <v>154</v>
      </c>
      <c r="DB424" s="11" t="s">
        <v>154</v>
      </c>
      <c r="DC424" s="11" t="s">
        <v>154</v>
      </c>
      <c r="DD424" s="11" t="s">
        <v>154</v>
      </c>
      <c r="DE424" s="11" t="s">
        <v>154</v>
      </c>
      <c r="DF424" s="11" t="s">
        <v>154</v>
      </c>
      <c r="DG424" s="11" t="s">
        <v>154</v>
      </c>
      <c r="DH424" s="11" t="s">
        <v>154</v>
      </c>
      <c r="DI424" s="11" t="s">
        <v>157</v>
      </c>
      <c r="DJ424" s="11" t="s">
        <v>157</v>
      </c>
      <c r="DK424" s="11" t="s">
        <v>157</v>
      </c>
      <c r="DL424" s="11" t="s">
        <v>157</v>
      </c>
      <c r="DM424" s="11" t="s">
        <v>157</v>
      </c>
      <c r="DN424" s="11" t="s">
        <v>157</v>
      </c>
      <c r="DO424" s="11" t="s">
        <v>157</v>
      </c>
      <c r="DP424" s="11" t="s">
        <v>157</v>
      </c>
      <c r="DQ424" s="11" t="s">
        <v>157</v>
      </c>
      <c r="DR424" s="11" t="s">
        <v>157</v>
      </c>
      <c r="DS424" s="11" t="s">
        <v>157</v>
      </c>
      <c r="DT424" s="11" t="s">
        <v>157</v>
      </c>
      <c r="DU424" s="11" t="s">
        <v>157</v>
      </c>
      <c r="DV424" s="11" t="b">
        <v>1</v>
      </c>
      <c r="DW424" s="11" t="b">
        <v>1</v>
      </c>
      <c r="DX424" s="11" t="b">
        <v>1</v>
      </c>
      <c r="DY424" s="11" t="b">
        <v>1</v>
      </c>
      <c r="DZ424" s="11" t="b">
        <v>1</v>
      </c>
      <c r="EA424" s="11" t="b">
        <v>1</v>
      </c>
      <c r="EB424" s="11" t="b">
        <v>1</v>
      </c>
      <c r="EC424" s="11" t="b">
        <v>1</v>
      </c>
      <c r="ED424" s="11" t="b">
        <v>1</v>
      </c>
      <c r="EE424" s="11" t="b">
        <v>1</v>
      </c>
      <c r="EF424" s="11" t="b">
        <v>1</v>
      </c>
      <c r="EG424" s="11" t="b">
        <v>1</v>
      </c>
      <c r="EH424" s="11" t="b">
        <v>1</v>
      </c>
      <c r="EI424" s="11">
        <v>3.5401000000000002E-2</v>
      </c>
      <c r="EJ424" s="11">
        <v>3.6269000000000003E-2</v>
      </c>
      <c r="EK424" s="11">
        <v>3.3744999999999997E-2</v>
      </c>
      <c r="EL424" s="11">
        <v>4.1800999999999998E-2</v>
      </c>
      <c r="EM424" s="11">
        <v>1.802559</v>
      </c>
      <c r="EN424" s="11">
        <v>0.56086899999999995</v>
      </c>
      <c r="EO424" s="11">
        <v>3.5309E-2</v>
      </c>
      <c r="EP424" s="11">
        <v>4.0808999999999998E-2</v>
      </c>
      <c r="EQ424" s="11">
        <v>4.2797000000000002E-2</v>
      </c>
      <c r="ER424" s="11">
        <v>3.6296000000000002E-2</v>
      </c>
      <c r="ES424" s="11">
        <v>8.9361320000000006</v>
      </c>
      <c r="ET424" s="11">
        <v>8.9336409999999997</v>
      </c>
      <c r="EU424" s="11">
        <v>0.44082300000000002</v>
      </c>
      <c r="EV424" s="11" t="s">
        <v>553</v>
      </c>
      <c r="EW424" s="11" t="s">
        <v>504</v>
      </c>
    </row>
    <row r="425" spans="1:153" ht="12.75" x14ac:dyDescent="0.2">
      <c r="A425" s="11"/>
      <c r="B425" s="11">
        <v>74119606</v>
      </c>
      <c r="C425" s="11">
        <v>45270.926388888904</v>
      </c>
      <c r="D425" s="11" t="s">
        <v>153</v>
      </c>
      <c r="E425" s="11">
        <v>345600</v>
      </c>
      <c r="F425" s="11">
        <v>77904464</v>
      </c>
      <c r="G425" s="11">
        <v>55718.1131944464</v>
      </c>
      <c r="H425" s="11">
        <v>54428.475694441899</v>
      </c>
      <c r="I425" s="11">
        <v>153347</v>
      </c>
      <c r="J425" s="11">
        <v>1</v>
      </c>
      <c r="K425" s="11">
        <v>68</v>
      </c>
      <c r="L425" s="11">
        <v>6852</v>
      </c>
      <c r="M425" s="11">
        <v>131</v>
      </c>
      <c r="N425" s="11">
        <v>131</v>
      </c>
      <c r="O425" s="11">
        <v>92</v>
      </c>
      <c r="P425" s="11">
        <v>100</v>
      </c>
      <c r="Q425" s="11">
        <v>113026</v>
      </c>
      <c r="R425" s="11" t="s">
        <v>154</v>
      </c>
      <c r="S425" s="11" t="s">
        <v>155</v>
      </c>
      <c r="T425" s="11" t="s">
        <v>208</v>
      </c>
      <c r="U425" s="11">
        <v>16</v>
      </c>
      <c r="V425" s="11" t="s">
        <v>154</v>
      </c>
      <c r="W425" s="11" t="s">
        <v>157</v>
      </c>
      <c r="X425" s="11"/>
      <c r="Y425" s="11">
        <v>1</v>
      </c>
      <c r="Z425" s="11">
        <v>10</v>
      </c>
      <c r="AA425" s="11">
        <v>10</v>
      </c>
      <c r="AB425" s="11">
        <v>10</v>
      </c>
      <c r="AC425" s="11">
        <v>10</v>
      </c>
      <c r="AD425" s="11">
        <v>10</v>
      </c>
      <c r="AE425" s="11">
        <v>10</v>
      </c>
      <c r="AF425" s="11">
        <v>10</v>
      </c>
      <c r="AG425" s="11">
        <v>10</v>
      </c>
      <c r="AH425" s="11">
        <v>10</v>
      </c>
      <c r="AI425" s="11">
        <v>10</v>
      </c>
      <c r="AJ425" s="11">
        <v>10</v>
      </c>
      <c r="AK425" s="11">
        <v>10</v>
      </c>
      <c r="AL425" s="11">
        <v>10</v>
      </c>
      <c r="AM425" s="11">
        <v>121</v>
      </c>
      <c r="AN425" s="11">
        <v>60</v>
      </c>
      <c r="AO425" s="11">
        <v>10</v>
      </c>
      <c r="AP425" s="11">
        <v>120</v>
      </c>
      <c r="AQ425" s="11">
        <v>60</v>
      </c>
      <c r="AR425" s="11">
        <v>40</v>
      </c>
      <c r="AS425" s="11">
        <v>1</v>
      </c>
      <c r="AT425" s="11">
        <v>130</v>
      </c>
      <c r="AU425" s="11">
        <v>131</v>
      </c>
      <c r="AV425" s="11">
        <v>1602</v>
      </c>
      <c r="AW425" s="11">
        <v>572</v>
      </c>
      <c r="AX425" s="11">
        <v>616</v>
      </c>
      <c r="AY425" s="11">
        <v>2594</v>
      </c>
      <c r="AZ425" s="11">
        <v>2563</v>
      </c>
      <c r="BA425" s="11">
        <v>1565</v>
      </c>
      <c r="BB425" s="11">
        <v>2088</v>
      </c>
      <c r="BC425" s="11">
        <v>2221</v>
      </c>
      <c r="BD425" s="11">
        <v>1924</v>
      </c>
      <c r="BE425" s="11">
        <v>19405</v>
      </c>
      <c r="BF425" s="11">
        <v>348</v>
      </c>
      <c r="BG425" s="11">
        <v>2523</v>
      </c>
      <c r="BH425" s="11">
        <v>1937</v>
      </c>
      <c r="BI425" s="11">
        <v>5</v>
      </c>
      <c r="BJ425" s="11">
        <v>5</v>
      </c>
      <c r="BK425" s="11">
        <v>5</v>
      </c>
      <c r="BL425" s="11">
        <v>7</v>
      </c>
      <c r="BM425" s="11">
        <v>4</v>
      </c>
      <c r="BN425" s="11">
        <v>5</v>
      </c>
      <c r="BO425" s="11">
        <v>8</v>
      </c>
      <c r="BP425" s="11">
        <v>6</v>
      </c>
      <c r="BQ425" s="11">
        <v>5</v>
      </c>
      <c r="BR425" s="11">
        <v>6</v>
      </c>
      <c r="BS425" s="11">
        <v>6</v>
      </c>
      <c r="BT425" s="11">
        <v>12</v>
      </c>
      <c r="BU425" s="11">
        <v>19</v>
      </c>
      <c r="BV425" s="11">
        <v>6</v>
      </c>
      <c r="BW425" s="11">
        <v>4</v>
      </c>
      <c r="BX425" s="11">
        <v>4</v>
      </c>
      <c r="BY425" s="11">
        <v>10</v>
      </c>
      <c r="BZ425" s="11">
        <v>19</v>
      </c>
      <c r="CA425" s="11">
        <v>9</v>
      </c>
      <c r="CB425" s="11">
        <v>6</v>
      </c>
      <c r="CC425" s="11">
        <v>5</v>
      </c>
      <c r="CD425" s="11">
        <v>8</v>
      </c>
      <c r="CE425" s="11">
        <v>8</v>
      </c>
      <c r="CF425" s="11">
        <v>6</v>
      </c>
      <c r="CG425" s="11">
        <v>20</v>
      </c>
      <c r="CH425" s="11">
        <v>7</v>
      </c>
      <c r="CI425" s="11" t="s">
        <v>158</v>
      </c>
      <c r="CJ425" s="11" t="s">
        <v>158</v>
      </c>
      <c r="CK425" s="11" t="s">
        <v>158</v>
      </c>
      <c r="CL425" s="11" t="s">
        <v>158</v>
      </c>
      <c r="CM425" s="11" t="s">
        <v>158</v>
      </c>
      <c r="CN425" s="11" t="s">
        <v>158</v>
      </c>
      <c r="CO425" s="11" t="s">
        <v>158</v>
      </c>
      <c r="CP425" s="11" t="s">
        <v>158</v>
      </c>
      <c r="CQ425" s="11" t="s">
        <v>158</v>
      </c>
      <c r="CR425" s="11" t="s">
        <v>158</v>
      </c>
      <c r="CS425" s="11" t="s">
        <v>158</v>
      </c>
      <c r="CT425" s="11" t="s">
        <v>158</v>
      </c>
      <c r="CU425" s="11" t="s">
        <v>158</v>
      </c>
      <c r="CV425" s="11" t="s">
        <v>154</v>
      </c>
      <c r="CW425" s="11" t="s">
        <v>154</v>
      </c>
      <c r="CX425" s="11" t="s">
        <v>154</v>
      </c>
      <c r="CY425" s="11" t="s">
        <v>154</v>
      </c>
      <c r="CZ425" s="11" t="s">
        <v>154</v>
      </c>
      <c r="DA425" s="11" t="s">
        <v>154</v>
      </c>
      <c r="DB425" s="11" t="s">
        <v>154</v>
      </c>
      <c r="DC425" s="11" t="s">
        <v>154</v>
      </c>
      <c r="DD425" s="11" t="s">
        <v>154</v>
      </c>
      <c r="DE425" s="11" t="s">
        <v>154</v>
      </c>
      <c r="DF425" s="11" t="s">
        <v>154</v>
      </c>
      <c r="DG425" s="11" t="s">
        <v>154</v>
      </c>
      <c r="DH425" s="11" t="s">
        <v>154</v>
      </c>
      <c r="DI425" s="11" t="s">
        <v>157</v>
      </c>
      <c r="DJ425" s="11" t="s">
        <v>157</v>
      </c>
      <c r="DK425" s="11" t="s">
        <v>157</v>
      </c>
      <c r="DL425" s="11" t="s">
        <v>157</v>
      </c>
      <c r="DM425" s="11" t="s">
        <v>157</v>
      </c>
      <c r="DN425" s="11" t="s">
        <v>157</v>
      </c>
      <c r="DO425" s="11" t="s">
        <v>157</v>
      </c>
      <c r="DP425" s="11" t="s">
        <v>157</v>
      </c>
      <c r="DQ425" s="11" t="s">
        <v>157</v>
      </c>
      <c r="DR425" s="11" t="s">
        <v>157</v>
      </c>
      <c r="DS425" s="11" t="s">
        <v>157</v>
      </c>
      <c r="DT425" s="11" t="s">
        <v>157</v>
      </c>
      <c r="DU425" s="11" t="s">
        <v>157</v>
      </c>
      <c r="DV425" s="11" t="b">
        <v>1</v>
      </c>
      <c r="DW425" s="11" t="b">
        <v>1</v>
      </c>
      <c r="DX425" s="11" t="b">
        <v>1</v>
      </c>
      <c r="DY425" s="11" t="b">
        <v>1</v>
      </c>
      <c r="DZ425" s="11" t="b">
        <v>1</v>
      </c>
      <c r="EA425" s="11" t="b">
        <v>1</v>
      </c>
      <c r="EB425" s="11" t="b">
        <v>1</v>
      </c>
      <c r="EC425" s="11" t="b">
        <v>1</v>
      </c>
      <c r="ED425" s="11" t="b">
        <v>1</v>
      </c>
      <c r="EE425" s="11" t="b">
        <v>1</v>
      </c>
      <c r="EF425" s="11" t="b">
        <v>1</v>
      </c>
      <c r="EG425" s="11" t="b">
        <v>1</v>
      </c>
      <c r="EH425" s="11" t="b">
        <v>1</v>
      </c>
      <c r="EI425" s="11">
        <v>4.4075999999999997E-2</v>
      </c>
      <c r="EJ425" s="11">
        <v>5.2002E-2</v>
      </c>
      <c r="EK425" s="11">
        <v>2.8604999999999998E-2</v>
      </c>
      <c r="EL425" s="11">
        <v>3.0283999999999998E-2</v>
      </c>
      <c r="EM425" s="11">
        <v>1.3452E-2</v>
      </c>
      <c r="EN425" s="11">
        <v>0.14268</v>
      </c>
      <c r="EO425" s="11">
        <v>0.361983</v>
      </c>
      <c r="EP425" s="11">
        <v>4.0842999999999997E-2</v>
      </c>
      <c r="EQ425" s="11">
        <v>2.9940999999999999E-2</v>
      </c>
      <c r="ER425" s="11">
        <v>3.2969999999999999E-2</v>
      </c>
      <c r="ES425" s="11">
        <v>1.7217E-2</v>
      </c>
      <c r="ET425" s="11">
        <v>3.7988000000000001E-2</v>
      </c>
      <c r="EU425" s="11">
        <v>7.2800000000000004E-2</v>
      </c>
      <c r="EV425" s="11" t="s">
        <v>554</v>
      </c>
      <c r="EW425" s="11" t="s">
        <v>429</v>
      </c>
    </row>
    <row r="426" spans="1:153" ht="12.75" x14ac:dyDescent="0.2">
      <c r="A426" s="11"/>
      <c r="B426" s="11">
        <v>38364610</v>
      </c>
      <c r="C426" s="11">
        <v>51105.008333332997</v>
      </c>
      <c r="D426" s="11" t="s">
        <v>153</v>
      </c>
      <c r="E426" s="11">
        <v>345600</v>
      </c>
      <c r="F426" s="11">
        <v>45697022</v>
      </c>
      <c r="G426" s="11">
        <v>47470.142361111597</v>
      </c>
      <c r="H426" s="11">
        <v>47146.6402777771</v>
      </c>
      <c r="I426" s="11">
        <v>111072</v>
      </c>
      <c r="J426" s="11">
        <v>1</v>
      </c>
      <c r="K426" s="11">
        <v>20</v>
      </c>
      <c r="L426" s="11">
        <v>19985</v>
      </c>
      <c r="M426" s="11">
        <v>131</v>
      </c>
      <c r="N426" s="11">
        <v>130</v>
      </c>
      <c r="O426" s="11">
        <v>92</v>
      </c>
      <c r="P426" s="11">
        <v>99.23</v>
      </c>
      <c r="Q426" s="11">
        <v>51388</v>
      </c>
      <c r="R426" s="11" t="s">
        <v>154</v>
      </c>
      <c r="S426" s="11" t="s">
        <v>155</v>
      </c>
      <c r="T426" s="11" t="s">
        <v>156</v>
      </c>
      <c r="U426" s="11">
        <v>0</v>
      </c>
      <c r="V426" s="11" t="s">
        <v>154</v>
      </c>
      <c r="W426" s="11" t="s">
        <v>157</v>
      </c>
      <c r="X426" s="11"/>
      <c r="Y426" s="11">
        <v>10</v>
      </c>
      <c r="Z426" s="11">
        <v>10</v>
      </c>
      <c r="AA426" s="11">
        <v>10</v>
      </c>
      <c r="AB426" s="11">
        <v>10</v>
      </c>
      <c r="AC426" s="11">
        <v>10</v>
      </c>
      <c r="AD426" s="11">
        <v>10</v>
      </c>
      <c r="AE426" s="11">
        <v>10</v>
      </c>
      <c r="AF426" s="11">
        <v>10</v>
      </c>
      <c r="AG426" s="11">
        <v>10</v>
      </c>
      <c r="AH426" s="11">
        <v>10</v>
      </c>
      <c r="AI426" s="11">
        <v>10</v>
      </c>
      <c r="AJ426" s="11">
        <v>10</v>
      </c>
      <c r="AK426" s="11">
        <v>10</v>
      </c>
      <c r="AL426" s="11">
        <v>120</v>
      </c>
      <c r="AM426" s="11">
        <v>60</v>
      </c>
      <c r="AN426" s="11">
        <v>10</v>
      </c>
      <c r="AO426" s="11">
        <v>120</v>
      </c>
      <c r="AP426" s="11">
        <v>60</v>
      </c>
      <c r="AQ426" s="11">
        <v>40</v>
      </c>
      <c r="AR426" s="11">
        <v>0</v>
      </c>
      <c r="AS426" s="11">
        <v>130</v>
      </c>
      <c r="AT426" s="11">
        <v>727</v>
      </c>
      <c r="AU426" s="11">
        <v>370</v>
      </c>
      <c r="AV426" s="11">
        <v>739</v>
      </c>
      <c r="AW426" s="11">
        <v>278</v>
      </c>
      <c r="AX426" s="11">
        <v>1096</v>
      </c>
      <c r="AY426" s="11">
        <v>725</v>
      </c>
      <c r="AZ426" s="11">
        <v>2275</v>
      </c>
      <c r="BA426" s="11">
        <v>624</v>
      </c>
      <c r="BB426" s="11">
        <v>427</v>
      </c>
      <c r="BC426" s="11">
        <v>14341</v>
      </c>
      <c r="BD426" s="11">
        <v>441</v>
      </c>
      <c r="BE426" s="11">
        <v>23941</v>
      </c>
      <c r="BF426" s="11">
        <v>12552</v>
      </c>
      <c r="BG426" s="11">
        <v>9</v>
      </c>
      <c r="BH426" s="11">
        <v>10</v>
      </c>
      <c r="BI426" s="11">
        <v>9</v>
      </c>
      <c r="BJ426" s="11">
        <v>11</v>
      </c>
      <c r="BK426" s="11">
        <v>9</v>
      </c>
      <c r="BL426" s="11">
        <v>10</v>
      </c>
      <c r="BM426" s="11">
        <v>12</v>
      </c>
      <c r="BN426" s="11">
        <v>11</v>
      </c>
      <c r="BO426" s="11">
        <v>10</v>
      </c>
      <c r="BP426" s="11">
        <v>11</v>
      </c>
      <c r="BQ426" s="11">
        <v>11</v>
      </c>
      <c r="BR426" s="11">
        <v>24</v>
      </c>
      <c r="BS426" s="11">
        <v>24</v>
      </c>
      <c r="BT426" s="11">
        <v>7</v>
      </c>
      <c r="BU426" s="11">
        <v>2</v>
      </c>
      <c r="BV426" s="11">
        <v>2</v>
      </c>
      <c r="BW426" s="11">
        <v>2</v>
      </c>
      <c r="BX426" s="11">
        <v>4</v>
      </c>
      <c r="BY426" s="11">
        <v>6</v>
      </c>
      <c r="BZ426" s="11">
        <v>2</v>
      </c>
      <c r="CA426" s="11">
        <v>4</v>
      </c>
      <c r="CB426" s="11">
        <v>3</v>
      </c>
      <c r="CC426" s="11">
        <v>6</v>
      </c>
      <c r="CD426" s="11">
        <v>5</v>
      </c>
      <c r="CE426" s="11">
        <v>14</v>
      </c>
      <c r="CF426" s="11">
        <v>9</v>
      </c>
      <c r="CG426" s="11">
        <v>4</v>
      </c>
      <c r="CH426" s="11">
        <v>3</v>
      </c>
      <c r="CI426" s="11" t="s">
        <v>158</v>
      </c>
      <c r="CJ426" s="11" t="s">
        <v>158</v>
      </c>
      <c r="CK426" s="11" t="s">
        <v>158</v>
      </c>
      <c r="CL426" s="11" t="s">
        <v>158</v>
      </c>
      <c r="CM426" s="11" t="s">
        <v>158</v>
      </c>
      <c r="CN426" s="11" t="s">
        <v>158</v>
      </c>
      <c r="CO426" s="11" t="s">
        <v>158</v>
      </c>
      <c r="CP426" s="11" t="s">
        <v>158</v>
      </c>
      <c r="CQ426" s="11" t="s">
        <v>158</v>
      </c>
      <c r="CR426" s="11" t="s">
        <v>158</v>
      </c>
      <c r="CS426" s="11" t="s">
        <v>158</v>
      </c>
      <c r="CT426" s="11" t="s">
        <v>154</v>
      </c>
      <c r="CU426" s="11" t="s">
        <v>154</v>
      </c>
      <c r="CV426" s="11" t="s">
        <v>154</v>
      </c>
      <c r="CW426" s="11" t="s">
        <v>154</v>
      </c>
      <c r="CX426" s="11" t="s">
        <v>154</v>
      </c>
      <c r="CY426" s="11" t="s">
        <v>154</v>
      </c>
      <c r="CZ426" s="11" t="s">
        <v>154</v>
      </c>
      <c r="DA426" s="11" t="s">
        <v>154</v>
      </c>
      <c r="DB426" s="11" t="s">
        <v>154</v>
      </c>
      <c r="DC426" s="11" t="s">
        <v>154</v>
      </c>
      <c r="DD426" s="11" t="s">
        <v>154</v>
      </c>
      <c r="DE426" s="11" t="s">
        <v>154</v>
      </c>
      <c r="DF426" s="11" t="s">
        <v>154</v>
      </c>
      <c r="DG426" s="11" t="s">
        <v>157</v>
      </c>
      <c r="DH426" s="11" t="s">
        <v>157</v>
      </c>
      <c r="DI426" s="11" t="s">
        <v>157</v>
      </c>
      <c r="DJ426" s="11" t="s">
        <v>157</v>
      </c>
      <c r="DK426" s="11" t="s">
        <v>157</v>
      </c>
      <c r="DL426" s="11" t="s">
        <v>157</v>
      </c>
      <c r="DM426" s="11" t="s">
        <v>157</v>
      </c>
      <c r="DN426" s="11" t="s">
        <v>157</v>
      </c>
      <c r="DO426" s="11" t="s">
        <v>157</v>
      </c>
      <c r="DP426" s="11" t="s">
        <v>157</v>
      </c>
      <c r="DQ426" s="11" t="s">
        <v>157</v>
      </c>
      <c r="DR426" s="11" t="s">
        <v>157</v>
      </c>
      <c r="DS426" s="11" t="s">
        <v>157</v>
      </c>
      <c r="DT426" s="11" t="b">
        <v>1</v>
      </c>
      <c r="DU426" s="11" t="b">
        <v>1</v>
      </c>
      <c r="DV426" s="11" t="b">
        <v>1</v>
      </c>
      <c r="DW426" s="11" t="b">
        <v>1</v>
      </c>
      <c r="DX426" s="11" t="b">
        <v>1</v>
      </c>
      <c r="DY426" s="11" t="b">
        <v>1</v>
      </c>
      <c r="DZ426" s="11" t="b">
        <v>1</v>
      </c>
      <c r="EA426" s="11" t="b">
        <v>1</v>
      </c>
      <c r="EB426" s="11" t="b">
        <v>1</v>
      </c>
      <c r="EC426" s="11" t="b">
        <v>1</v>
      </c>
      <c r="ED426" s="11" t="b">
        <v>1</v>
      </c>
      <c r="EE426" s="11" t="b">
        <v>1</v>
      </c>
      <c r="EF426" s="11" t="b">
        <v>1</v>
      </c>
      <c r="EG426" s="11">
        <v>2.8039000000000001E-2</v>
      </c>
      <c r="EH426" s="11">
        <v>2.9343000000000001E-2</v>
      </c>
      <c r="EI426" s="11">
        <v>3.0634000000000002E-2</v>
      </c>
      <c r="EJ426" s="11">
        <v>3.8692999999999998E-2</v>
      </c>
      <c r="EK426" s="11">
        <v>4.4873999999999997E-2</v>
      </c>
      <c r="EL426" s="11">
        <v>3.1569E-2</v>
      </c>
      <c r="EM426" s="11">
        <v>3.5163E-2</v>
      </c>
      <c r="EN426" s="11">
        <v>3.4132000000000003E-2</v>
      </c>
      <c r="EO426" s="11">
        <v>3.7971999999999999E-2</v>
      </c>
      <c r="EP426" s="11">
        <v>4.0876000000000003E-2</v>
      </c>
      <c r="EQ426" s="11">
        <v>3.8878999999999997E-2</v>
      </c>
      <c r="ER426" s="11">
        <v>4.0488999999999997E-2</v>
      </c>
      <c r="ES426" s="11">
        <v>3.7269999999999998E-2</v>
      </c>
      <c r="ET426" s="11">
        <v>3.7971999999999999E-2</v>
      </c>
      <c r="EU426" s="11">
        <v>4.0876000000000003E-2</v>
      </c>
      <c r="EV426" s="11" t="s">
        <v>555</v>
      </c>
      <c r="EW426" s="11" t="s">
        <v>157</v>
      </c>
    </row>
    <row r="427" spans="1:153" ht="12.75" x14ac:dyDescent="0.2">
      <c r="A427" s="11"/>
      <c r="B427" s="11">
        <v>40830880</v>
      </c>
      <c r="C427" s="11">
        <v>52947.349999999497</v>
      </c>
      <c r="D427" s="11" t="s">
        <v>153</v>
      </c>
      <c r="E427" s="11">
        <v>345600</v>
      </c>
      <c r="F427" s="11">
        <v>48934264</v>
      </c>
      <c r="G427" s="11">
        <v>48794.634027778498</v>
      </c>
      <c r="H427" s="11">
        <v>48315.9861111102</v>
      </c>
      <c r="I427" s="11">
        <v>246490</v>
      </c>
      <c r="J427" s="11">
        <v>2</v>
      </c>
      <c r="K427" s="11">
        <v>0</v>
      </c>
      <c r="L427" s="11">
        <v>0</v>
      </c>
      <c r="M427" s="11">
        <v>131</v>
      </c>
      <c r="N427" s="11">
        <v>121</v>
      </c>
      <c r="O427" s="11">
        <v>92</v>
      </c>
      <c r="P427" s="11">
        <v>92.36</v>
      </c>
      <c r="Q427" s="11">
        <v>234011</v>
      </c>
      <c r="R427" s="11" t="s">
        <v>154</v>
      </c>
      <c r="S427" s="11" t="s">
        <v>155</v>
      </c>
      <c r="T427" s="11" t="s">
        <v>208</v>
      </c>
      <c r="U427" s="11">
        <v>0</v>
      </c>
      <c r="V427" s="11" t="s">
        <v>154</v>
      </c>
      <c r="W427" s="11" t="s">
        <v>157</v>
      </c>
      <c r="X427" s="11">
        <v>4</v>
      </c>
      <c r="Y427" s="11">
        <v>1</v>
      </c>
      <c r="Z427" s="11">
        <v>10</v>
      </c>
      <c r="AA427" s="11">
        <v>10</v>
      </c>
      <c r="AB427" s="11">
        <v>10</v>
      </c>
      <c r="AC427" s="11">
        <v>10</v>
      </c>
      <c r="AD427" s="11">
        <v>10</v>
      </c>
      <c r="AE427" s="11">
        <v>10</v>
      </c>
      <c r="AF427" s="11">
        <v>10</v>
      </c>
      <c r="AG427" s="11">
        <v>10</v>
      </c>
      <c r="AH427" s="11">
        <v>10</v>
      </c>
      <c r="AI427" s="11">
        <v>10</v>
      </c>
      <c r="AJ427" s="11">
        <v>10</v>
      </c>
      <c r="AK427" s="11">
        <v>0</v>
      </c>
      <c r="AL427" s="11">
        <v>10</v>
      </c>
      <c r="AM427" s="11">
        <v>111</v>
      </c>
      <c r="AN427" s="11">
        <v>60</v>
      </c>
      <c r="AO427" s="11">
        <v>10</v>
      </c>
      <c r="AP427" s="11">
        <v>110</v>
      </c>
      <c r="AQ427" s="11">
        <v>50</v>
      </c>
      <c r="AR427" s="11">
        <v>30</v>
      </c>
      <c r="AS427" s="11">
        <v>1</v>
      </c>
      <c r="AT427" s="11">
        <v>120</v>
      </c>
      <c r="AU427" s="11">
        <v>14</v>
      </c>
      <c r="AV427" s="11">
        <v>592</v>
      </c>
      <c r="AW427" s="11">
        <v>463</v>
      </c>
      <c r="AX427" s="11">
        <v>609</v>
      </c>
      <c r="AY427" s="11">
        <v>500</v>
      </c>
      <c r="AZ427" s="11">
        <v>634</v>
      </c>
      <c r="BA427" s="11">
        <v>573</v>
      </c>
      <c r="BB427" s="11">
        <v>1514</v>
      </c>
      <c r="BC427" s="11">
        <v>769</v>
      </c>
      <c r="BD427" s="11">
        <v>484</v>
      </c>
      <c r="BE427" s="11">
        <v>919</v>
      </c>
      <c r="BF427" s="11">
        <v>781</v>
      </c>
      <c r="BG427" s="11">
        <v>3827</v>
      </c>
      <c r="BH427" s="11">
        <v>683</v>
      </c>
      <c r="BI427" s="11">
        <v>9</v>
      </c>
      <c r="BJ427" s="11">
        <v>10</v>
      </c>
      <c r="BK427" s="11">
        <v>7</v>
      </c>
      <c r="BL427" s="11">
        <v>14</v>
      </c>
      <c r="BM427" s="11">
        <v>10</v>
      </c>
      <c r="BN427" s="11">
        <v>11</v>
      </c>
      <c r="BO427" s="11">
        <v>16</v>
      </c>
      <c r="BP427" s="11">
        <v>15</v>
      </c>
      <c r="BQ427" s="11">
        <v>12</v>
      </c>
      <c r="BR427" s="11">
        <v>11</v>
      </c>
      <c r="BS427" s="11">
        <v>15</v>
      </c>
      <c r="BT427" s="11">
        <v>28</v>
      </c>
      <c r="BU427" s="11">
        <v>29</v>
      </c>
      <c r="BV427" s="11">
        <v>7</v>
      </c>
      <c r="BW427" s="11">
        <v>6</v>
      </c>
      <c r="BX427" s="11">
        <v>9</v>
      </c>
      <c r="BY427" s="11">
        <v>6</v>
      </c>
      <c r="BZ427" s="11">
        <v>9</v>
      </c>
      <c r="CA427" s="11">
        <v>4</v>
      </c>
      <c r="CB427" s="11">
        <v>15</v>
      </c>
      <c r="CC427" s="11">
        <v>4</v>
      </c>
      <c r="CD427" s="11">
        <v>8</v>
      </c>
      <c r="CE427" s="11">
        <v>7</v>
      </c>
      <c r="CF427" s="11">
        <v>4</v>
      </c>
      <c r="CG427" s="11">
        <v>26</v>
      </c>
      <c r="CH427" s="11">
        <v>3</v>
      </c>
      <c r="CI427" s="11" t="s">
        <v>158</v>
      </c>
      <c r="CJ427" s="11" t="s">
        <v>158</v>
      </c>
      <c r="CK427" s="11" t="s">
        <v>158</v>
      </c>
      <c r="CL427" s="11" t="s">
        <v>158</v>
      </c>
      <c r="CM427" s="11" t="s">
        <v>158</v>
      </c>
      <c r="CN427" s="11" t="s">
        <v>158</v>
      </c>
      <c r="CO427" s="11" t="s">
        <v>158</v>
      </c>
      <c r="CP427" s="11" t="s">
        <v>158</v>
      </c>
      <c r="CQ427" s="11" t="s">
        <v>158</v>
      </c>
      <c r="CR427" s="11" t="s">
        <v>158</v>
      </c>
      <c r="CS427" s="11" t="s">
        <v>158</v>
      </c>
      <c r="CT427" s="11" t="s">
        <v>158</v>
      </c>
      <c r="CU427" s="11" t="s">
        <v>158</v>
      </c>
      <c r="CV427" s="11" t="s">
        <v>154</v>
      </c>
      <c r="CW427" s="11" t="s">
        <v>154</v>
      </c>
      <c r="CX427" s="11" t="s">
        <v>154</v>
      </c>
      <c r="CY427" s="11" t="s">
        <v>154</v>
      </c>
      <c r="CZ427" s="11" t="s">
        <v>154</v>
      </c>
      <c r="DA427" s="11" t="s">
        <v>154</v>
      </c>
      <c r="DB427" s="11" t="s">
        <v>154</v>
      </c>
      <c r="DC427" s="11" t="s">
        <v>154</v>
      </c>
      <c r="DD427" s="11" t="s">
        <v>154</v>
      </c>
      <c r="DE427" s="11" t="s">
        <v>154</v>
      </c>
      <c r="DF427" s="11" t="s">
        <v>154</v>
      </c>
      <c r="DG427" s="11" t="s">
        <v>154</v>
      </c>
      <c r="DH427" s="11" t="s">
        <v>154</v>
      </c>
      <c r="DI427" s="11" t="s">
        <v>157</v>
      </c>
      <c r="DJ427" s="11" t="s">
        <v>157</v>
      </c>
      <c r="DK427" s="11" t="s">
        <v>157</v>
      </c>
      <c r="DL427" s="11" t="s">
        <v>157</v>
      </c>
      <c r="DM427" s="11" t="s">
        <v>157</v>
      </c>
      <c r="DN427" s="11" t="s">
        <v>157</v>
      </c>
      <c r="DO427" s="11" t="s">
        <v>157</v>
      </c>
      <c r="DP427" s="11" t="s">
        <v>157</v>
      </c>
      <c r="DQ427" s="11" t="s">
        <v>157</v>
      </c>
      <c r="DR427" s="11" t="s">
        <v>157</v>
      </c>
      <c r="DS427" s="11" t="s">
        <v>157</v>
      </c>
      <c r="DT427" s="11" t="s">
        <v>157</v>
      </c>
      <c r="DU427" s="11" t="s">
        <v>157</v>
      </c>
      <c r="DV427" s="11" t="b">
        <v>1</v>
      </c>
      <c r="DW427" s="11" t="b">
        <v>1</v>
      </c>
      <c r="DX427" s="11" t="b">
        <v>1</v>
      </c>
      <c r="DY427" s="11" t="b">
        <v>1</v>
      </c>
      <c r="DZ427" s="11" t="b">
        <v>1</v>
      </c>
      <c r="EA427" s="11" t="b">
        <v>1</v>
      </c>
      <c r="EB427" s="11" t="b">
        <v>1</v>
      </c>
      <c r="EC427" s="11" t="b">
        <v>1</v>
      </c>
      <c r="ED427" s="11" t="b">
        <v>1</v>
      </c>
      <c r="EE427" s="11" t="b">
        <v>1</v>
      </c>
      <c r="EF427" s="11" t="b">
        <v>1</v>
      </c>
      <c r="EG427" s="11" t="b">
        <v>0</v>
      </c>
      <c r="EH427" s="11" t="b">
        <v>1</v>
      </c>
      <c r="EI427" s="11">
        <v>3.2772000000000003E-2</v>
      </c>
      <c r="EJ427" s="11">
        <v>3.4202000000000003E-2</v>
      </c>
      <c r="EK427" s="11">
        <v>3.1552999999999998E-2</v>
      </c>
      <c r="EL427" s="11">
        <v>3.4726E-2</v>
      </c>
      <c r="EM427" s="11">
        <v>3.3230000000000003E-2</v>
      </c>
      <c r="EN427" s="11">
        <v>3.1237000000000001E-2</v>
      </c>
      <c r="EO427" s="11">
        <v>3.3735000000000001E-2</v>
      </c>
      <c r="EP427" s="11">
        <v>4.0898999999999998E-2</v>
      </c>
      <c r="EQ427" s="11">
        <v>4.1045999999999999E-2</v>
      </c>
      <c r="ER427" s="11">
        <v>3.6665000000000003E-2</v>
      </c>
      <c r="ES427" s="11">
        <v>3.8426000000000002E-2</v>
      </c>
      <c r="ET427" s="11">
        <v>2.8863E-2</v>
      </c>
      <c r="EU427" s="11">
        <v>3.9703000000000002E-2</v>
      </c>
      <c r="EV427" s="11" t="s">
        <v>247</v>
      </c>
      <c r="EW427" s="11" t="s">
        <v>556</v>
      </c>
    </row>
    <row r="428" spans="1:153" ht="12.75" x14ac:dyDescent="0.2">
      <c r="A428" s="11"/>
      <c r="B428" s="11">
        <v>45381858</v>
      </c>
      <c r="C428" s="11">
        <v>48275.697916666497</v>
      </c>
      <c r="D428" s="11" t="s">
        <v>153</v>
      </c>
      <c r="E428" s="11">
        <v>345600</v>
      </c>
      <c r="F428" s="11">
        <v>52144350</v>
      </c>
      <c r="G428" s="11">
        <v>49356.539583334197</v>
      </c>
      <c r="H428" s="11">
        <v>48812.072222221097</v>
      </c>
      <c r="I428" s="11">
        <v>354508</v>
      </c>
      <c r="J428" s="11">
        <v>1</v>
      </c>
      <c r="K428" s="11">
        <v>68</v>
      </c>
      <c r="L428" s="11">
        <v>16268</v>
      </c>
      <c r="M428" s="11">
        <v>131</v>
      </c>
      <c r="N428" s="11">
        <v>131</v>
      </c>
      <c r="O428" s="11">
        <v>92</v>
      </c>
      <c r="P428" s="11">
        <v>100</v>
      </c>
      <c r="Q428" s="11">
        <v>232720</v>
      </c>
      <c r="R428" s="11" t="s">
        <v>154</v>
      </c>
      <c r="S428" s="11" t="s">
        <v>155</v>
      </c>
      <c r="T428" s="11" t="s">
        <v>208</v>
      </c>
      <c r="U428" s="11">
        <v>0</v>
      </c>
      <c r="V428" s="11" t="s">
        <v>154</v>
      </c>
      <c r="W428" s="11" t="s">
        <v>157</v>
      </c>
      <c r="X428" s="11">
        <v>5</v>
      </c>
      <c r="Y428" s="11">
        <v>1</v>
      </c>
      <c r="Z428" s="11">
        <v>10</v>
      </c>
      <c r="AA428" s="11">
        <v>10</v>
      </c>
      <c r="AB428" s="11">
        <v>10</v>
      </c>
      <c r="AC428" s="11">
        <v>10</v>
      </c>
      <c r="AD428" s="11">
        <v>10</v>
      </c>
      <c r="AE428" s="11">
        <v>10</v>
      </c>
      <c r="AF428" s="11">
        <v>10</v>
      </c>
      <c r="AG428" s="11">
        <v>10</v>
      </c>
      <c r="AH428" s="11">
        <v>10</v>
      </c>
      <c r="AI428" s="11">
        <v>10</v>
      </c>
      <c r="AJ428" s="11">
        <v>10</v>
      </c>
      <c r="AK428" s="11">
        <v>10</v>
      </c>
      <c r="AL428" s="11">
        <v>10</v>
      </c>
      <c r="AM428" s="11">
        <v>121</v>
      </c>
      <c r="AN428" s="11">
        <v>60</v>
      </c>
      <c r="AO428" s="11">
        <v>10</v>
      </c>
      <c r="AP428" s="11">
        <v>120</v>
      </c>
      <c r="AQ428" s="11">
        <v>60</v>
      </c>
      <c r="AR428" s="11">
        <v>40</v>
      </c>
      <c r="AS428" s="11">
        <v>1</v>
      </c>
      <c r="AT428" s="11">
        <v>130</v>
      </c>
      <c r="AU428" s="11">
        <v>62</v>
      </c>
      <c r="AV428" s="11">
        <v>7774</v>
      </c>
      <c r="AW428" s="11">
        <v>21409</v>
      </c>
      <c r="AX428" s="11">
        <v>1298</v>
      </c>
      <c r="AY428" s="11">
        <v>1620</v>
      </c>
      <c r="AZ428" s="11">
        <v>17407</v>
      </c>
      <c r="BA428" s="11">
        <v>1374</v>
      </c>
      <c r="BB428" s="11">
        <v>11580</v>
      </c>
      <c r="BC428" s="11">
        <v>22326</v>
      </c>
      <c r="BD428" s="11">
        <v>641</v>
      </c>
      <c r="BE428" s="11">
        <v>1324</v>
      </c>
      <c r="BF428" s="11">
        <v>1930</v>
      </c>
      <c r="BG428" s="11">
        <v>28048</v>
      </c>
      <c r="BH428" s="11">
        <v>4184</v>
      </c>
      <c r="BI428" s="11">
        <v>9</v>
      </c>
      <c r="BJ428" s="11">
        <v>9</v>
      </c>
      <c r="BK428" s="11">
        <v>9</v>
      </c>
      <c r="BL428" s="11">
        <v>11</v>
      </c>
      <c r="BM428" s="11">
        <v>9</v>
      </c>
      <c r="BN428" s="11">
        <v>10</v>
      </c>
      <c r="BO428" s="11">
        <v>11</v>
      </c>
      <c r="BP428" s="11">
        <v>10</v>
      </c>
      <c r="BQ428" s="11">
        <v>9</v>
      </c>
      <c r="BR428" s="11">
        <v>10</v>
      </c>
      <c r="BS428" s="11">
        <v>11</v>
      </c>
      <c r="BT428" s="11">
        <v>19</v>
      </c>
      <c r="BU428" s="11">
        <v>23</v>
      </c>
      <c r="BV428" s="11">
        <v>53</v>
      </c>
      <c r="BW428" s="11">
        <v>41</v>
      </c>
      <c r="BX428" s="11">
        <v>19</v>
      </c>
      <c r="BY428" s="11">
        <v>19</v>
      </c>
      <c r="BZ428" s="11">
        <v>61</v>
      </c>
      <c r="CA428" s="11">
        <v>17</v>
      </c>
      <c r="CB428" s="11">
        <v>9</v>
      </c>
      <c r="CC428" s="11">
        <v>41</v>
      </c>
      <c r="CD428" s="11">
        <v>13</v>
      </c>
      <c r="CE428" s="11">
        <v>10</v>
      </c>
      <c r="CF428" s="11">
        <v>13</v>
      </c>
      <c r="CG428" s="11">
        <v>58</v>
      </c>
      <c r="CH428" s="11">
        <v>20</v>
      </c>
      <c r="CI428" s="11" t="s">
        <v>158</v>
      </c>
      <c r="CJ428" s="11" t="s">
        <v>158</v>
      </c>
      <c r="CK428" s="11" t="s">
        <v>158</v>
      </c>
      <c r="CL428" s="11" t="s">
        <v>158</v>
      </c>
      <c r="CM428" s="11" t="s">
        <v>158</v>
      </c>
      <c r="CN428" s="11" t="s">
        <v>158</v>
      </c>
      <c r="CO428" s="11" t="s">
        <v>158</v>
      </c>
      <c r="CP428" s="11" t="s">
        <v>158</v>
      </c>
      <c r="CQ428" s="11" t="s">
        <v>158</v>
      </c>
      <c r="CR428" s="11" t="s">
        <v>158</v>
      </c>
      <c r="CS428" s="11" t="s">
        <v>158</v>
      </c>
      <c r="CT428" s="11" t="s">
        <v>158</v>
      </c>
      <c r="CU428" s="11" t="s">
        <v>158</v>
      </c>
      <c r="CV428" s="11" t="s">
        <v>154</v>
      </c>
      <c r="CW428" s="11" t="s">
        <v>154</v>
      </c>
      <c r="CX428" s="11" t="s">
        <v>154</v>
      </c>
      <c r="CY428" s="11" t="s">
        <v>154</v>
      </c>
      <c r="CZ428" s="11" t="s">
        <v>154</v>
      </c>
      <c r="DA428" s="11" t="s">
        <v>154</v>
      </c>
      <c r="DB428" s="11" t="s">
        <v>154</v>
      </c>
      <c r="DC428" s="11" t="s">
        <v>154</v>
      </c>
      <c r="DD428" s="11" t="s">
        <v>154</v>
      </c>
      <c r="DE428" s="11" t="s">
        <v>154</v>
      </c>
      <c r="DF428" s="11" t="s">
        <v>154</v>
      </c>
      <c r="DG428" s="11" t="s">
        <v>154</v>
      </c>
      <c r="DH428" s="11" t="s">
        <v>154</v>
      </c>
      <c r="DI428" s="11" t="s">
        <v>157</v>
      </c>
      <c r="DJ428" s="11" t="s">
        <v>157</v>
      </c>
      <c r="DK428" s="11" t="s">
        <v>157</v>
      </c>
      <c r="DL428" s="11" t="s">
        <v>157</v>
      </c>
      <c r="DM428" s="11" t="s">
        <v>157</v>
      </c>
      <c r="DN428" s="11" t="s">
        <v>157</v>
      </c>
      <c r="DO428" s="11" t="s">
        <v>157</v>
      </c>
      <c r="DP428" s="11" t="s">
        <v>157</v>
      </c>
      <c r="DQ428" s="11" t="s">
        <v>157</v>
      </c>
      <c r="DR428" s="11" t="s">
        <v>157</v>
      </c>
      <c r="DS428" s="11" t="s">
        <v>157</v>
      </c>
      <c r="DT428" s="11" t="s">
        <v>157</v>
      </c>
      <c r="DU428" s="11" t="s">
        <v>157</v>
      </c>
      <c r="DV428" s="11" t="b">
        <v>1</v>
      </c>
      <c r="DW428" s="11" t="b">
        <v>1</v>
      </c>
      <c r="DX428" s="11" t="b">
        <v>1</v>
      </c>
      <c r="DY428" s="11" t="b">
        <v>1</v>
      </c>
      <c r="DZ428" s="11" t="b">
        <v>1</v>
      </c>
      <c r="EA428" s="11" t="b">
        <v>1</v>
      </c>
      <c r="EB428" s="11" t="b">
        <v>1</v>
      </c>
      <c r="EC428" s="11" t="b">
        <v>1</v>
      </c>
      <c r="ED428" s="11" t="b">
        <v>1</v>
      </c>
      <c r="EE428" s="11" t="b">
        <v>1</v>
      </c>
      <c r="EF428" s="11" t="b">
        <v>1</v>
      </c>
      <c r="EG428" s="11" t="b">
        <v>1</v>
      </c>
      <c r="EH428" s="11" t="b">
        <v>1</v>
      </c>
      <c r="EI428" s="11">
        <v>2.6595000000000001E-2</v>
      </c>
      <c r="EJ428" s="11">
        <v>3.0343999999999999E-2</v>
      </c>
      <c r="EK428" s="11">
        <v>2.8347000000000001E-2</v>
      </c>
      <c r="EL428" s="11">
        <v>3.8287000000000002E-2</v>
      </c>
      <c r="EM428" s="11">
        <v>3.2673000000000001E-2</v>
      </c>
      <c r="EN428" s="11">
        <v>3.1140999999999999E-2</v>
      </c>
      <c r="EO428" s="11">
        <v>4.3707000000000003E-2</v>
      </c>
      <c r="EP428" s="11">
        <v>4.1015000000000003E-2</v>
      </c>
      <c r="EQ428" s="11">
        <v>4.3187000000000003E-2</v>
      </c>
      <c r="ER428" s="11">
        <v>3.4923999999999997E-2</v>
      </c>
      <c r="ES428" s="11">
        <v>3.7412000000000001E-2</v>
      </c>
      <c r="ET428" s="11">
        <v>4.2247E-2</v>
      </c>
      <c r="EU428" s="11">
        <v>3.2681000000000002E-2</v>
      </c>
      <c r="EV428" s="11" t="s">
        <v>282</v>
      </c>
      <c r="EW428" s="11" t="s">
        <v>229</v>
      </c>
    </row>
    <row r="429" spans="1:153" ht="12.75" x14ac:dyDescent="0.2">
      <c r="A429" s="11"/>
      <c r="B429" s="11">
        <v>74634694</v>
      </c>
      <c r="C429" s="11">
        <v>52355.168749999597</v>
      </c>
      <c r="D429" s="11" t="s">
        <v>153</v>
      </c>
      <c r="E429" s="11">
        <v>345600</v>
      </c>
      <c r="F429" s="11">
        <v>78035484</v>
      </c>
      <c r="G429" s="11">
        <v>56701.447916668803</v>
      </c>
      <c r="H429" s="11">
        <v>55296.626388886201</v>
      </c>
      <c r="I429" s="11">
        <v>284008</v>
      </c>
      <c r="J429" s="11">
        <v>1</v>
      </c>
      <c r="K429" s="11">
        <v>195</v>
      </c>
      <c r="L429" s="11">
        <v>173603</v>
      </c>
      <c r="M429" s="11">
        <v>131</v>
      </c>
      <c r="N429" s="11">
        <v>121</v>
      </c>
      <c r="O429" s="11">
        <v>92</v>
      </c>
      <c r="P429" s="11">
        <v>92.36</v>
      </c>
      <c r="Q429" s="11">
        <v>70074</v>
      </c>
      <c r="R429" s="11" t="s">
        <v>154</v>
      </c>
      <c r="S429" s="11" t="s">
        <v>155</v>
      </c>
      <c r="T429" s="11" t="s">
        <v>208</v>
      </c>
      <c r="U429" s="11">
        <v>19</v>
      </c>
      <c r="V429" s="11" t="s">
        <v>154</v>
      </c>
      <c r="W429" s="11" t="s">
        <v>157</v>
      </c>
      <c r="X429" s="11"/>
      <c r="Y429" s="11">
        <v>1</v>
      </c>
      <c r="Z429" s="11">
        <v>10</v>
      </c>
      <c r="AA429" s="11">
        <v>10</v>
      </c>
      <c r="AB429" s="11">
        <v>10</v>
      </c>
      <c r="AC429" s="11">
        <v>10</v>
      </c>
      <c r="AD429" s="11">
        <v>10</v>
      </c>
      <c r="AE429" s="11">
        <v>10</v>
      </c>
      <c r="AF429" s="11">
        <v>10</v>
      </c>
      <c r="AG429" s="11">
        <v>10</v>
      </c>
      <c r="AH429" s="11">
        <v>10</v>
      </c>
      <c r="AI429" s="11">
        <v>10</v>
      </c>
      <c r="AJ429" s="11">
        <v>10</v>
      </c>
      <c r="AK429" s="11">
        <v>0</v>
      </c>
      <c r="AL429" s="11">
        <v>10</v>
      </c>
      <c r="AM429" s="11">
        <v>111</v>
      </c>
      <c r="AN429" s="11">
        <v>60</v>
      </c>
      <c r="AO429" s="11">
        <v>10</v>
      </c>
      <c r="AP429" s="11">
        <v>110</v>
      </c>
      <c r="AQ429" s="11">
        <v>50</v>
      </c>
      <c r="AR429" s="11">
        <v>30</v>
      </c>
      <c r="AS429" s="11">
        <v>1</v>
      </c>
      <c r="AT429" s="11">
        <v>120</v>
      </c>
      <c r="AU429" s="11">
        <v>4254</v>
      </c>
      <c r="AV429" s="11">
        <v>748</v>
      </c>
      <c r="AW429" s="11">
        <v>305</v>
      </c>
      <c r="AX429" s="11">
        <v>392</v>
      </c>
      <c r="AY429" s="11">
        <v>2210</v>
      </c>
      <c r="AZ429" s="11">
        <v>2481</v>
      </c>
      <c r="BA429" s="11">
        <v>391</v>
      </c>
      <c r="BB429" s="11">
        <v>62146</v>
      </c>
      <c r="BC429" s="11">
        <v>76763</v>
      </c>
      <c r="BD429" s="11">
        <v>3627</v>
      </c>
      <c r="BE429" s="11">
        <v>22897</v>
      </c>
      <c r="BF429" s="11">
        <v>495</v>
      </c>
      <c r="BG429" s="11">
        <v>32162</v>
      </c>
      <c r="BH429" s="11">
        <v>3475</v>
      </c>
      <c r="BI429" s="11">
        <v>8</v>
      </c>
      <c r="BJ429" s="11">
        <v>7</v>
      </c>
      <c r="BK429" s="11">
        <v>7</v>
      </c>
      <c r="BL429" s="11">
        <v>7</v>
      </c>
      <c r="BM429" s="11">
        <v>7</v>
      </c>
      <c r="BN429" s="11">
        <v>7</v>
      </c>
      <c r="BO429" s="11">
        <v>6</v>
      </c>
      <c r="BP429" s="11">
        <v>7</v>
      </c>
      <c r="BQ429" s="11">
        <v>5</v>
      </c>
      <c r="BR429" s="11">
        <v>10</v>
      </c>
      <c r="BS429" s="11">
        <v>5</v>
      </c>
      <c r="BT429" s="11">
        <v>7</v>
      </c>
      <c r="BU429" s="11">
        <v>20</v>
      </c>
      <c r="BV429" s="11">
        <v>6</v>
      </c>
      <c r="BW429" s="11">
        <v>4</v>
      </c>
      <c r="BX429" s="11">
        <v>3</v>
      </c>
      <c r="BY429" s="11">
        <v>16</v>
      </c>
      <c r="BZ429" s="11">
        <v>26</v>
      </c>
      <c r="CA429" s="11">
        <v>6</v>
      </c>
      <c r="CB429" s="11">
        <v>16</v>
      </c>
      <c r="CC429" s="11">
        <v>16</v>
      </c>
      <c r="CD429" s="11">
        <v>13</v>
      </c>
      <c r="CE429" s="11">
        <v>24</v>
      </c>
      <c r="CF429" s="11">
        <v>3</v>
      </c>
      <c r="CG429" s="11">
        <v>25</v>
      </c>
      <c r="CH429" s="11">
        <v>19</v>
      </c>
      <c r="CI429" s="11" t="s">
        <v>158</v>
      </c>
      <c r="CJ429" s="11" t="s">
        <v>158</v>
      </c>
      <c r="CK429" s="11" t="s">
        <v>158</v>
      </c>
      <c r="CL429" s="11" t="s">
        <v>158</v>
      </c>
      <c r="CM429" s="11" t="s">
        <v>158</v>
      </c>
      <c r="CN429" s="11" t="s">
        <v>158</v>
      </c>
      <c r="CO429" s="11" t="s">
        <v>158</v>
      </c>
      <c r="CP429" s="11" t="s">
        <v>158</v>
      </c>
      <c r="CQ429" s="11" t="s">
        <v>158</v>
      </c>
      <c r="CR429" s="11" t="s">
        <v>158</v>
      </c>
      <c r="CS429" s="11" t="s">
        <v>158</v>
      </c>
      <c r="CT429" s="11" t="s">
        <v>158</v>
      </c>
      <c r="CU429" s="11" t="s">
        <v>158</v>
      </c>
      <c r="CV429" s="11" t="s">
        <v>154</v>
      </c>
      <c r="CW429" s="11" t="s">
        <v>154</v>
      </c>
      <c r="CX429" s="11" t="s">
        <v>154</v>
      </c>
      <c r="CY429" s="11" t="s">
        <v>154</v>
      </c>
      <c r="CZ429" s="11" t="s">
        <v>154</v>
      </c>
      <c r="DA429" s="11" t="s">
        <v>154</v>
      </c>
      <c r="DB429" s="11" t="s">
        <v>154</v>
      </c>
      <c r="DC429" s="11" t="s">
        <v>154</v>
      </c>
      <c r="DD429" s="11" t="s">
        <v>154</v>
      </c>
      <c r="DE429" s="11" t="s">
        <v>154</v>
      </c>
      <c r="DF429" s="11" t="s">
        <v>154</v>
      </c>
      <c r="DG429" s="11" t="s">
        <v>154</v>
      </c>
      <c r="DH429" s="11" t="s">
        <v>154</v>
      </c>
      <c r="DI429" s="11" t="s">
        <v>157</v>
      </c>
      <c r="DJ429" s="11" t="s">
        <v>157</v>
      </c>
      <c r="DK429" s="11" t="s">
        <v>157</v>
      </c>
      <c r="DL429" s="11" t="s">
        <v>157</v>
      </c>
      <c r="DM429" s="11" t="s">
        <v>157</v>
      </c>
      <c r="DN429" s="11" t="s">
        <v>157</v>
      </c>
      <c r="DO429" s="11" t="s">
        <v>157</v>
      </c>
      <c r="DP429" s="11" t="s">
        <v>157</v>
      </c>
      <c r="DQ429" s="11" t="s">
        <v>157</v>
      </c>
      <c r="DR429" s="11" t="s">
        <v>157</v>
      </c>
      <c r="DS429" s="11" t="s">
        <v>157</v>
      </c>
      <c r="DT429" s="11" t="s">
        <v>157</v>
      </c>
      <c r="DU429" s="11" t="s">
        <v>157</v>
      </c>
      <c r="DV429" s="11" t="b">
        <v>1</v>
      </c>
      <c r="DW429" s="11" t="b">
        <v>1</v>
      </c>
      <c r="DX429" s="11" t="b">
        <v>1</v>
      </c>
      <c r="DY429" s="11" t="b">
        <v>1</v>
      </c>
      <c r="DZ429" s="11" t="b">
        <v>1</v>
      </c>
      <c r="EA429" s="11" t="b">
        <v>1</v>
      </c>
      <c r="EB429" s="11" t="b">
        <v>1</v>
      </c>
      <c r="EC429" s="11" t="b">
        <v>1</v>
      </c>
      <c r="ED429" s="11" t="b">
        <v>1</v>
      </c>
      <c r="EE429" s="11" t="b">
        <v>1</v>
      </c>
      <c r="EF429" s="11" t="b">
        <v>1</v>
      </c>
      <c r="EG429" s="11" t="b">
        <v>0</v>
      </c>
      <c r="EH429" s="11" t="b">
        <v>1</v>
      </c>
      <c r="EI429" s="11">
        <v>3.0759999999999999E-2</v>
      </c>
      <c r="EJ429" s="11">
        <v>0.111419</v>
      </c>
      <c r="EK429" s="11">
        <v>2.8063999999999999E-2</v>
      </c>
      <c r="EL429" s="11">
        <v>6.7961999999999995E-2</v>
      </c>
      <c r="EM429" s="11">
        <v>3.2688000000000002E-2</v>
      </c>
      <c r="EN429" s="11">
        <v>4.0804E-2</v>
      </c>
      <c r="EO429" s="11">
        <v>3.9468000000000003E-2</v>
      </c>
      <c r="EP429" s="11">
        <v>4.1117000000000001E-2</v>
      </c>
      <c r="EQ429" s="11">
        <v>0.25428099999999998</v>
      </c>
      <c r="ER429" s="11">
        <v>0.110934</v>
      </c>
      <c r="ES429" s="11">
        <v>3.5450000000000002E-2</v>
      </c>
      <c r="ET429" s="11">
        <v>9.0220999999999996E-2</v>
      </c>
      <c r="EU429" s="11">
        <v>0.32928499999999999</v>
      </c>
      <c r="EV429" s="11" t="s">
        <v>297</v>
      </c>
      <c r="EW429" s="11" t="s">
        <v>229</v>
      </c>
    </row>
    <row r="430" spans="1:153" ht="12.75" x14ac:dyDescent="0.2">
      <c r="A430" s="11"/>
      <c r="B430" s="11">
        <v>38364552</v>
      </c>
      <c r="C430" s="11">
        <v>50776.018749999697</v>
      </c>
      <c r="D430" s="11" t="s">
        <v>153</v>
      </c>
      <c r="E430" s="11">
        <v>345600</v>
      </c>
      <c r="F430" s="11">
        <v>45697302</v>
      </c>
      <c r="G430" s="11">
        <v>46968.440972222597</v>
      </c>
      <c r="H430" s="11">
        <v>46703.706249999501</v>
      </c>
      <c r="I430" s="11">
        <v>107266</v>
      </c>
      <c r="J430" s="11">
        <v>1</v>
      </c>
      <c r="K430" s="11">
        <v>0</v>
      </c>
      <c r="L430" s="11">
        <v>0</v>
      </c>
      <c r="M430" s="11">
        <v>131</v>
      </c>
      <c r="N430" s="11">
        <v>130</v>
      </c>
      <c r="O430" s="11">
        <v>92</v>
      </c>
      <c r="P430" s="11">
        <v>99.23</v>
      </c>
      <c r="Q430" s="11">
        <v>85089</v>
      </c>
      <c r="R430" s="11" t="s">
        <v>154</v>
      </c>
      <c r="S430" s="11" t="s">
        <v>155</v>
      </c>
      <c r="T430" s="11" t="s">
        <v>156</v>
      </c>
      <c r="U430" s="11">
        <v>25</v>
      </c>
      <c r="V430" s="11" t="s">
        <v>154</v>
      </c>
      <c r="W430" s="11" t="s">
        <v>157</v>
      </c>
      <c r="X430" s="11">
        <v>4</v>
      </c>
      <c r="Y430" s="11">
        <v>10</v>
      </c>
      <c r="Z430" s="11">
        <v>10</v>
      </c>
      <c r="AA430" s="11">
        <v>10</v>
      </c>
      <c r="AB430" s="11">
        <v>10</v>
      </c>
      <c r="AC430" s="11">
        <v>10</v>
      </c>
      <c r="AD430" s="11">
        <v>10</v>
      </c>
      <c r="AE430" s="11">
        <v>10</v>
      </c>
      <c r="AF430" s="11">
        <v>10</v>
      </c>
      <c r="AG430" s="11">
        <v>10</v>
      </c>
      <c r="AH430" s="11">
        <v>10</v>
      </c>
      <c r="AI430" s="11">
        <v>10</v>
      </c>
      <c r="AJ430" s="11">
        <v>10</v>
      </c>
      <c r="AK430" s="11">
        <v>10</v>
      </c>
      <c r="AL430" s="11">
        <v>120</v>
      </c>
      <c r="AM430" s="11">
        <v>60</v>
      </c>
      <c r="AN430" s="11">
        <v>10</v>
      </c>
      <c r="AO430" s="11">
        <v>120</v>
      </c>
      <c r="AP430" s="11">
        <v>60</v>
      </c>
      <c r="AQ430" s="11">
        <v>40</v>
      </c>
      <c r="AR430" s="11">
        <v>0</v>
      </c>
      <c r="AS430" s="11">
        <v>130</v>
      </c>
      <c r="AT430" s="11">
        <v>3864</v>
      </c>
      <c r="AU430" s="11">
        <v>910</v>
      </c>
      <c r="AV430" s="11">
        <v>1880</v>
      </c>
      <c r="AW430" s="11">
        <v>746</v>
      </c>
      <c r="AX430" s="11">
        <v>1497</v>
      </c>
      <c r="AY430" s="11">
        <v>967</v>
      </c>
      <c r="AZ430" s="11">
        <v>3850</v>
      </c>
      <c r="BA430" s="11">
        <v>938</v>
      </c>
      <c r="BB430" s="11">
        <v>320</v>
      </c>
      <c r="BC430" s="11">
        <v>680</v>
      </c>
      <c r="BD430" s="11">
        <v>243</v>
      </c>
      <c r="BE430" s="11">
        <v>3105</v>
      </c>
      <c r="BF430" s="11">
        <v>2168</v>
      </c>
      <c r="BG430" s="11">
        <v>10</v>
      </c>
      <c r="BH430" s="11">
        <v>10</v>
      </c>
      <c r="BI430" s="11">
        <v>10</v>
      </c>
      <c r="BJ430" s="11">
        <v>13</v>
      </c>
      <c r="BK430" s="11">
        <v>10</v>
      </c>
      <c r="BL430" s="11">
        <v>9</v>
      </c>
      <c r="BM430" s="11">
        <v>13</v>
      </c>
      <c r="BN430" s="11">
        <v>10</v>
      </c>
      <c r="BO430" s="11">
        <v>10</v>
      </c>
      <c r="BP430" s="11">
        <v>11</v>
      </c>
      <c r="BQ430" s="11">
        <v>12</v>
      </c>
      <c r="BR430" s="11">
        <v>20</v>
      </c>
      <c r="BS430" s="11">
        <v>20</v>
      </c>
      <c r="BT430" s="11">
        <v>12</v>
      </c>
      <c r="BU430" s="11">
        <v>5</v>
      </c>
      <c r="BV430" s="11">
        <v>4</v>
      </c>
      <c r="BW430" s="11">
        <v>3</v>
      </c>
      <c r="BX430" s="11">
        <v>6</v>
      </c>
      <c r="BY430" s="11">
        <v>3</v>
      </c>
      <c r="BZ430" s="11">
        <v>11</v>
      </c>
      <c r="CA430" s="11">
        <v>4</v>
      </c>
      <c r="CB430" s="11">
        <v>3</v>
      </c>
      <c r="CC430" s="11">
        <v>3</v>
      </c>
      <c r="CD430" s="11">
        <v>3</v>
      </c>
      <c r="CE430" s="11">
        <v>6</v>
      </c>
      <c r="CF430" s="11">
        <v>5</v>
      </c>
      <c r="CG430" s="11">
        <v>4</v>
      </c>
      <c r="CH430" s="11">
        <v>3</v>
      </c>
      <c r="CI430" s="11" t="s">
        <v>158</v>
      </c>
      <c r="CJ430" s="11" t="s">
        <v>158</v>
      </c>
      <c r="CK430" s="11" t="s">
        <v>158</v>
      </c>
      <c r="CL430" s="11" t="s">
        <v>158</v>
      </c>
      <c r="CM430" s="11" t="s">
        <v>158</v>
      </c>
      <c r="CN430" s="11" t="s">
        <v>158</v>
      </c>
      <c r="CO430" s="11" t="s">
        <v>158</v>
      </c>
      <c r="CP430" s="11" t="s">
        <v>158</v>
      </c>
      <c r="CQ430" s="11" t="s">
        <v>158</v>
      </c>
      <c r="CR430" s="11" t="s">
        <v>158</v>
      </c>
      <c r="CS430" s="11" t="s">
        <v>158</v>
      </c>
      <c r="CT430" s="11" t="s">
        <v>154</v>
      </c>
      <c r="CU430" s="11" t="s">
        <v>154</v>
      </c>
      <c r="CV430" s="11" t="s">
        <v>154</v>
      </c>
      <c r="CW430" s="11" t="s">
        <v>154</v>
      </c>
      <c r="CX430" s="11" t="s">
        <v>154</v>
      </c>
      <c r="CY430" s="11" t="s">
        <v>154</v>
      </c>
      <c r="CZ430" s="11" t="s">
        <v>154</v>
      </c>
      <c r="DA430" s="11" t="s">
        <v>154</v>
      </c>
      <c r="DB430" s="11" t="s">
        <v>154</v>
      </c>
      <c r="DC430" s="11" t="s">
        <v>154</v>
      </c>
      <c r="DD430" s="11" t="s">
        <v>154</v>
      </c>
      <c r="DE430" s="11" t="s">
        <v>154</v>
      </c>
      <c r="DF430" s="11" t="s">
        <v>154</v>
      </c>
      <c r="DG430" s="11" t="s">
        <v>157</v>
      </c>
      <c r="DH430" s="11" t="s">
        <v>157</v>
      </c>
      <c r="DI430" s="11" t="s">
        <v>157</v>
      </c>
      <c r="DJ430" s="11" t="s">
        <v>157</v>
      </c>
      <c r="DK430" s="11" t="s">
        <v>157</v>
      </c>
      <c r="DL430" s="11" t="s">
        <v>157</v>
      </c>
      <c r="DM430" s="11" t="s">
        <v>157</v>
      </c>
      <c r="DN430" s="11" t="s">
        <v>157</v>
      </c>
      <c r="DO430" s="11" t="s">
        <v>157</v>
      </c>
      <c r="DP430" s="11" t="s">
        <v>157</v>
      </c>
      <c r="DQ430" s="11" t="s">
        <v>157</v>
      </c>
      <c r="DR430" s="11" t="s">
        <v>157</v>
      </c>
      <c r="DS430" s="11" t="s">
        <v>157</v>
      </c>
      <c r="DT430" s="11" t="b">
        <v>1</v>
      </c>
      <c r="DU430" s="11" t="b">
        <v>1</v>
      </c>
      <c r="DV430" s="11" t="b">
        <v>1</v>
      </c>
      <c r="DW430" s="11" t="b">
        <v>1</v>
      </c>
      <c r="DX430" s="11" t="b">
        <v>1</v>
      </c>
      <c r="DY430" s="11" t="b">
        <v>1</v>
      </c>
      <c r="DZ430" s="11" t="b">
        <v>1</v>
      </c>
      <c r="EA430" s="11" t="b">
        <v>1</v>
      </c>
      <c r="EB430" s="11" t="b">
        <v>1</v>
      </c>
      <c r="EC430" s="11" t="b">
        <v>1</v>
      </c>
      <c r="ED430" s="11" t="b">
        <v>1</v>
      </c>
      <c r="EE430" s="11" t="b">
        <v>1</v>
      </c>
      <c r="EF430" s="11" t="b">
        <v>1</v>
      </c>
      <c r="EG430" s="11">
        <v>2.8063999999999999E-2</v>
      </c>
      <c r="EH430" s="11">
        <v>3.0008E-2</v>
      </c>
      <c r="EI430" s="11">
        <v>3.3571999999999998E-2</v>
      </c>
      <c r="EJ430" s="11">
        <v>3.9073999999999998E-2</v>
      </c>
      <c r="EK430" s="11">
        <v>3.2777000000000001E-2</v>
      </c>
      <c r="EL430" s="11">
        <v>3.0232999999999999E-2</v>
      </c>
      <c r="EM430" s="11">
        <v>3.7178000000000003E-2</v>
      </c>
      <c r="EN430" s="11">
        <v>1.5819E-2</v>
      </c>
      <c r="EO430" s="11">
        <v>3.7040999999999998E-2</v>
      </c>
      <c r="EP430" s="11">
        <v>4.1189000000000003E-2</v>
      </c>
      <c r="EQ430" s="11">
        <v>3.5608000000000001E-2</v>
      </c>
      <c r="ER430" s="11">
        <v>4.0621999999999998E-2</v>
      </c>
      <c r="ES430" s="11">
        <v>3.9040999999999999E-2</v>
      </c>
      <c r="ET430" s="11">
        <v>4.1189000000000003E-2</v>
      </c>
      <c r="EU430" s="11">
        <v>3.5608000000000001E-2</v>
      </c>
      <c r="EV430" s="11" t="s">
        <v>293</v>
      </c>
      <c r="EW430" s="11" t="s">
        <v>557</v>
      </c>
    </row>
    <row r="431" spans="1:153" ht="12.75" x14ac:dyDescent="0.2">
      <c r="A431" s="11"/>
      <c r="B431" s="11">
        <v>38364598</v>
      </c>
      <c r="C431" s="11">
        <v>51017.277777777403</v>
      </c>
      <c r="D431" s="11" t="s">
        <v>153</v>
      </c>
      <c r="E431" s="11">
        <v>345600</v>
      </c>
      <c r="F431" s="11">
        <v>45697054</v>
      </c>
      <c r="G431" s="11">
        <v>47369.802083333801</v>
      </c>
      <c r="H431" s="11">
        <v>47058.053472221603</v>
      </c>
      <c r="I431" s="11">
        <v>111815</v>
      </c>
      <c r="J431" s="11">
        <v>1</v>
      </c>
      <c r="K431" s="11">
        <v>58</v>
      </c>
      <c r="L431" s="11">
        <v>15533</v>
      </c>
      <c r="M431" s="11">
        <v>131</v>
      </c>
      <c r="N431" s="11">
        <v>130</v>
      </c>
      <c r="O431" s="11">
        <v>92</v>
      </c>
      <c r="P431" s="11">
        <v>99.23</v>
      </c>
      <c r="Q431" s="11">
        <v>52342</v>
      </c>
      <c r="R431" s="11" t="s">
        <v>154</v>
      </c>
      <c r="S431" s="11" t="s">
        <v>155</v>
      </c>
      <c r="T431" s="11" t="s">
        <v>156</v>
      </c>
      <c r="U431" s="11">
        <v>6</v>
      </c>
      <c r="V431" s="11" t="s">
        <v>154</v>
      </c>
      <c r="W431" s="11" t="s">
        <v>157</v>
      </c>
      <c r="X431" s="11">
        <v>5</v>
      </c>
      <c r="Y431" s="11">
        <v>10</v>
      </c>
      <c r="Z431" s="11">
        <v>10</v>
      </c>
      <c r="AA431" s="11">
        <v>10</v>
      </c>
      <c r="AB431" s="11">
        <v>10</v>
      </c>
      <c r="AC431" s="11">
        <v>10</v>
      </c>
      <c r="AD431" s="11">
        <v>10</v>
      </c>
      <c r="AE431" s="11">
        <v>10</v>
      </c>
      <c r="AF431" s="11">
        <v>10</v>
      </c>
      <c r="AG431" s="11">
        <v>10</v>
      </c>
      <c r="AH431" s="11">
        <v>10</v>
      </c>
      <c r="AI431" s="11">
        <v>10</v>
      </c>
      <c r="AJ431" s="11">
        <v>10</v>
      </c>
      <c r="AK431" s="11">
        <v>10</v>
      </c>
      <c r="AL431" s="11">
        <v>120</v>
      </c>
      <c r="AM431" s="11">
        <v>60</v>
      </c>
      <c r="AN431" s="11">
        <v>10</v>
      </c>
      <c r="AO431" s="11">
        <v>120</v>
      </c>
      <c r="AP431" s="11">
        <v>60</v>
      </c>
      <c r="AQ431" s="11">
        <v>40</v>
      </c>
      <c r="AR431" s="11">
        <v>0</v>
      </c>
      <c r="AS431" s="11">
        <v>130</v>
      </c>
      <c r="AT431" s="11">
        <v>1046</v>
      </c>
      <c r="AU431" s="11">
        <v>808</v>
      </c>
      <c r="AV431" s="11">
        <v>1874</v>
      </c>
      <c r="AW431" s="11">
        <v>1385</v>
      </c>
      <c r="AX431" s="11">
        <v>1234</v>
      </c>
      <c r="AY431" s="11">
        <v>1299</v>
      </c>
      <c r="AZ431" s="11">
        <v>2603</v>
      </c>
      <c r="BA431" s="11">
        <v>7092</v>
      </c>
      <c r="BB431" s="11">
        <v>2700</v>
      </c>
      <c r="BC431" s="11">
        <v>2049</v>
      </c>
      <c r="BD431" s="11">
        <v>365</v>
      </c>
      <c r="BE431" s="11">
        <v>24825</v>
      </c>
      <c r="BF431" s="11">
        <v>10918</v>
      </c>
      <c r="BG431" s="11">
        <v>6</v>
      </c>
      <c r="BH431" s="11">
        <v>6</v>
      </c>
      <c r="BI431" s="11">
        <v>6</v>
      </c>
      <c r="BJ431" s="11">
        <v>6</v>
      </c>
      <c r="BK431" s="11">
        <v>6</v>
      </c>
      <c r="BL431" s="11">
        <v>6</v>
      </c>
      <c r="BM431" s="11">
        <v>6</v>
      </c>
      <c r="BN431" s="11">
        <v>6</v>
      </c>
      <c r="BO431" s="11">
        <v>6</v>
      </c>
      <c r="BP431" s="11">
        <v>6</v>
      </c>
      <c r="BQ431" s="11">
        <v>6</v>
      </c>
      <c r="BR431" s="11">
        <v>6</v>
      </c>
      <c r="BS431" s="11">
        <v>18</v>
      </c>
      <c r="BT431" s="11">
        <v>2</v>
      </c>
      <c r="BU431" s="11">
        <v>3</v>
      </c>
      <c r="BV431" s="11">
        <v>2</v>
      </c>
      <c r="BW431" s="11">
        <v>5</v>
      </c>
      <c r="BX431" s="11">
        <v>6</v>
      </c>
      <c r="BY431" s="11">
        <v>2</v>
      </c>
      <c r="BZ431" s="11">
        <v>3</v>
      </c>
      <c r="CA431" s="11">
        <v>15</v>
      </c>
      <c r="CB431" s="11">
        <v>2</v>
      </c>
      <c r="CC431" s="11">
        <v>3</v>
      </c>
      <c r="CD431" s="11">
        <v>2</v>
      </c>
      <c r="CE431" s="11">
        <v>10</v>
      </c>
      <c r="CF431" s="11">
        <v>3</v>
      </c>
      <c r="CG431" s="11">
        <v>15</v>
      </c>
      <c r="CH431" s="11">
        <v>2</v>
      </c>
      <c r="CI431" s="11" t="s">
        <v>158</v>
      </c>
      <c r="CJ431" s="11" t="s">
        <v>158</v>
      </c>
      <c r="CK431" s="11" t="s">
        <v>158</v>
      </c>
      <c r="CL431" s="11" t="s">
        <v>158</v>
      </c>
      <c r="CM431" s="11" t="s">
        <v>158</v>
      </c>
      <c r="CN431" s="11" t="s">
        <v>158</v>
      </c>
      <c r="CO431" s="11" t="s">
        <v>158</v>
      </c>
      <c r="CP431" s="11" t="s">
        <v>158</v>
      </c>
      <c r="CQ431" s="11" t="s">
        <v>158</v>
      </c>
      <c r="CR431" s="11" t="s">
        <v>158</v>
      </c>
      <c r="CS431" s="11" t="s">
        <v>158</v>
      </c>
      <c r="CT431" s="11" t="s">
        <v>154</v>
      </c>
      <c r="CU431" s="11" t="s">
        <v>154</v>
      </c>
      <c r="CV431" s="11" t="s">
        <v>154</v>
      </c>
      <c r="CW431" s="11" t="s">
        <v>154</v>
      </c>
      <c r="CX431" s="11" t="s">
        <v>154</v>
      </c>
      <c r="CY431" s="11" t="s">
        <v>154</v>
      </c>
      <c r="CZ431" s="11" t="s">
        <v>154</v>
      </c>
      <c r="DA431" s="11" t="s">
        <v>154</v>
      </c>
      <c r="DB431" s="11" t="s">
        <v>154</v>
      </c>
      <c r="DC431" s="11" t="s">
        <v>154</v>
      </c>
      <c r="DD431" s="11" t="s">
        <v>154</v>
      </c>
      <c r="DE431" s="11" t="s">
        <v>154</v>
      </c>
      <c r="DF431" s="11" t="s">
        <v>154</v>
      </c>
      <c r="DG431" s="11" t="s">
        <v>157</v>
      </c>
      <c r="DH431" s="11" t="s">
        <v>157</v>
      </c>
      <c r="DI431" s="11" t="s">
        <v>157</v>
      </c>
      <c r="DJ431" s="11" t="s">
        <v>157</v>
      </c>
      <c r="DK431" s="11" t="s">
        <v>157</v>
      </c>
      <c r="DL431" s="11" t="s">
        <v>157</v>
      </c>
      <c r="DM431" s="11" t="s">
        <v>157</v>
      </c>
      <c r="DN431" s="11" t="s">
        <v>157</v>
      </c>
      <c r="DO431" s="11" t="s">
        <v>157</v>
      </c>
      <c r="DP431" s="11" t="s">
        <v>157</v>
      </c>
      <c r="DQ431" s="11" t="s">
        <v>157</v>
      </c>
      <c r="DR431" s="11" t="s">
        <v>157</v>
      </c>
      <c r="DS431" s="11" t="s">
        <v>157</v>
      </c>
      <c r="DT431" s="11" t="b">
        <v>1</v>
      </c>
      <c r="DU431" s="11" t="b">
        <v>1</v>
      </c>
      <c r="DV431" s="11" t="b">
        <v>1</v>
      </c>
      <c r="DW431" s="11" t="b">
        <v>1</v>
      </c>
      <c r="DX431" s="11" t="b">
        <v>1</v>
      </c>
      <c r="DY431" s="11" t="b">
        <v>1</v>
      </c>
      <c r="DZ431" s="11" t="b">
        <v>1</v>
      </c>
      <c r="EA431" s="11" t="b">
        <v>1</v>
      </c>
      <c r="EB431" s="11" t="b">
        <v>1</v>
      </c>
      <c r="EC431" s="11" t="b">
        <v>1</v>
      </c>
      <c r="ED431" s="11" t="b">
        <v>1</v>
      </c>
      <c r="EE431" s="11" t="b">
        <v>1</v>
      </c>
      <c r="EF431" s="11" t="b">
        <v>1</v>
      </c>
      <c r="EG431" s="11">
        <v>2.7254E-2</v>
      </c>
      <c r="EH431" s="11">
        <v>3.6243999999999998E-2</v>
      </c>
      <c r="EI431" s="11">
        <v>3.1356000000000002E-2</v>
      </c>
      <c r="EJ431" s="11">
        <v>4.5830999999999997E-2</v>
      </c>
      <c r="EK431" s="11">
        <v>3.3613999999999998E-2</v>
      </c>
      <c r="EL431" s="11">
        <v>3.1140000000000001E-2</v>
      </c>
      <c r="EM431" s="11">
        <v>3.5971999999999997E-2</v>
      </c>
      <c r="EN431" s="11">
        <v>3.8077E-2</v>
      </c>
      <c r="EO431" s="11">
        <v>4.3292999999999998E-2</v>
      </c>
      <c r="EP431" s="11">
        <v>4.1199E-2</v>
      </c>
      <c r="EQ431" s="11">
        <v>3.5156E-2</v>
      </c>
      <c r="ER431" s="11">
        <v>3.6988E-2</v>
      </c>
      <c r="ES431" s="11">
        <v>3.2743000000000001E-2</v>
      </c>
      <c r="ET431" s="11">
        <v>4.3292999999999998E-2</v>
      </c>
      <c r="EU431" s="11">
        <v>4.1199E-2</v>
      </c>
      <c r="EV431" s="11" t="s">
        <v>228</v>
      </c>
      <c r="EW431" s="11" t="s">
        <v>157</v>
      </c>
    </row>
    <row r="432" spans="1:153" ht="12.75" x14ac:dyDescent="0.2">
      <c r="A432" s="11"/>
      <c r="B432" s="11">
        <v>38364618</v>
      </c>
      <c r="C432" s="11">
        <v>51148.873611110699</v>
      </c>
      <c r="D432" s="11" t="s">
        <v>153</v>
      </c>
      <c r="E432" s="11">
        <v>345600</v>
      </c>
      <c r="F432" s="11">
        <v>45697234</v>
      </c>
      <c r="G432" s="11">
        <v>47550.414583333899</v>
      </c>
      <c r="H432" s="11">
        <v>47217.509722221497</v>
      </c>
      <c r="I432" s="11">
        <v>202784</v>
      </c>
      <c r="J432" s="11">
        <v>1</v>
      </c>
      <c r="K432" s="11">
        <v>28</v>
      </c>
      <c r="L432" s="11">
        <v>8509</v>
      </c>
      <c r="M432" s="11">
        <v>131</v>
      </c>
      <c r="N432" s="11">
        <v>130</v>
      </c>
      <c r="O432" s="11">
        <v>92</v>
      </c>
      <c r="P432" s="11">
        <v>99.23</v>
      </c>
      <c r="Q432" s="11">
        <v>132917</v>
      </c>
      <c r="R432" s="11" t="s">
        <v>154</v>
      </c>
      <c r="S432" s="11" t="s">
        <v>155</v>
      </c>
      <c r="T432" s="11" t="s">
        <v>156</v>
      </c>
      <c r="U432" s="11">
        <v>26</v>
      </c>
      <c r="V432" s="11" t="s">
        <v>154</v>
      </c>
      <c r="W432" s="11" t="s">
        <v>157</v>
      </c>
      <c r="X432" s="11">
        <v>4</v>
      </c>
      <c r="Y432" s="11">
        <v>10</v>
      </c>
      <c r="Z432" s="11">
        <v>10</v>
      </c>
      <c r="AA432" s="11">
        <v>10</v>
      </c>
      <c r="AB432" s="11">
        <v>10</v>
      </c>
      <c r="AC432" s="11">
        <v>10</v>
      </c>
      <c r="AD432" s="11">
        <v>10</v>
      </c>
      <c r="AE432" s="11">
        <v>10</v>
      </c>
      <c r="AF432" s="11">
        <v>10</v>
      </c>
      <c r="AG432" s="11">
        <v>10</v>
      </c>
      <c r="AH432" s="11">
        <v>10</v>
      </c>
      <c r="AI432" s="11">
        <v>10</v>
      </c>
      <c r="AJ432" s="11">
        <v>10</v>
      </c>
      <c r="AK432" s="11">
        <v>10</v>
      </c>
      <c r="AL432" s="11">
        <v>120</v>
      </c>
      <c r="AM432" s="11">
        <v>60</v>
      </c>
      <c r="AN432" s="11">
        <v>10</v>
      </c>
      <c r="AO432" s="11">
        <v>120</v>
      </c>
      <c r="AP432" s="11">
        <v>60</v>
      </c>
      <c r="AQ432" s="11">
        <v>40</v>
      </c>
      <c r="AR432" s="11">
        <v>0</v>
      </c>
      <c r="AS432" s="11">
        <v>130</v>
      </c>
      <c r="AT432" s="11">
        <v>1833</v>
      </c>
      <c r="AU432" s="11">
        <v>1411</v>
      </c>
      <c r="AV432" s="11">
        <v>2389</v>
      </c>
      <c r="AW432" s="11">
        <v>2940</v>
      </c>
      <c r="AX432" s="11">
        <v>55223</v>
      </c>
      <c r="AY432" s="11">
        <v>991</v>
      </c>
      <c r="AZ432" s="11">
        <v>1421</v>
      </c>
      <c r="BA432" s="11">
        <v>462</v>
      </c>
      <c r="BB432" s="11">
        <v>430</v>
      </c>
      <c r="BC432" s="11">
        <v>316</v>
      </c>
      <c r="BD432" s="11">
        <v>398</v>
      </c>
      <c r="BE432" s="11">
        <v>524</v>
      </c>
      <c r="BF432" s="11">
        <v>543</v>
      </c>
      <c r="BG432" s="11">
        <v>10</v>
      </c>
      <c r="BH432" s="11">
        <v>10</v>
      </c>
      <c r="BI432" s="11">
        <v>11</v>
      </c>
      <c r="BJ432" s="11">
        <v>14</v>
      </c>
      <c r="BK432" s="11">
        <v>9</v>
      </c>
      <c r="BL432" s="11">
        <v>10</v>
      </c>
      <c r="BM432" s="11">
        <v>12</v>
      </c>
      <c r="BN432" s="11">
        <v>11</v>
      </c>
      <c r="BO432" s="11">
        <v>12</v>
      </c>
      <c r="BP432" s="11">
        <v>11</v>
      </c>
      <c r="BQ432" s="11">
        <v>12</v>
      </c>
      <c r="BR432" s="11">
        <v>19</v>
      </c>
      <c r="BS432" s="11">
        <v>20</v>
      </c>
      <c r="BT432" s="11">
        <v>6</v>
      </c>
      <c r="BU432" s="11">
        <v>6</v>
      </c>
      <c r="BV432" s="11">
        <v>3</v>
      </c>
      <c r="BW432" s="11">
        <v>17</v>
      </c>
      <c r="BX432" s="11">
        <v>17</v>
      </c>
      <c r="BY432" s="11">
        <v>11</v>
      </c>
      <c r="BZ432" s="11">
        <v>14</v>
      </c>
      <c r="CA432" s="11">
        <v>3</v>
      </c>
      <c r="CB432" s="11">
        <v>6</v>
      </c>
      <c r="CC432" s="11">
        <v>4</v>
      </c>
      <c r="CD432" s="11">
        <v>5</v>
      </c>
      <c r="CE432" s="11">
        <v>5</v>
      </c>
      <c r="CF432" s="11">
        <v>3</v>
      </c>
      <c r="CG432" s="11">
        <v>3</v>
      </c>
      <c r="CH432" s="11">
        <v>6</v>
      </c>
      <c r="CI432" s="11" t="s">
        <v>158</v>
      </c>
      <c r="CJ432" s="11" t="s">
        <v>158</v>
      </c>
      <c r="CK432" s="11" t="s">
        <v>158</v>
      </c>
      <c r="CL432" s="11" t="s">
        <v>158</v>
      </c>
      <c r="CM432" s="11" t="s">
        <v>158</v>
      </c>
      <c r="CN432" s="11" t="s">
        <v>158</v>
      </c>
      <c r="CO432" s="11" t="s">
        <v>158</v>
      </c>
      <c r="CP432" s="11" t="s">
        <v>158</v>
      </c>
      <c r="CQ432" s="11" t="s">
        <v>158</v>
      </c>
      <c r="CR432" s="11" t="s">
        <v>158</v>
      </c>
      <c r="CS432" s="11" t="s">
        <v>158</v>
      </c>
      <c r="CT432" s="11" t="s">
        <v>154</v>
      </c>
      <c r="CU432" s="11" t="s">
        <v>154</v>
      </c>
      <c r="CV432" s="11" t="s">
        <v>154</v>
      </c>
      <c r="CW432" s="11" t="s">
        <v>154</v>
      </c>
      <c r="CX432" s="11" t="s">
        <v>154</v>
      </c>
      <c r="CY432" s="11" t="s">
        <v>154</v>
      </c>
      <c r="CZ432" s="11" t="s">
        <v>154</v>
      </c>
      <c r="DA432" s="11" t="s">
        <v>154</v>
      </c>
      <c r="DB432" s="11" t="s">
        <v>154</v>
      </c>
      <c r="DC432" s="11" t="s">
        <v>154</v>
      </c>
      <c r="DD432" s="11" t="s">
        <v>154</v>
      </c>
      <c r="DE432" s="11" t="s">
        <v>154</v>
      </c>
      <c r="DF432" s="11" t="s">
        <v>154</v>
      </c>
      <c r="DG432" s="11" t="s">
        <v>157</v>
      </c>
      <c r="DH432" s="11" t="s">
        <v>157</v>
      </c>
      <c r="DI432" s="11" t="s">
        <v>157</v>
      </c>
      <c r="DJ432" s="11" t="s">
        <v>157</v>
      </c>
      <c r="DK432" s="11" t="s">
        <v>157</v>
      </c>
      <c r="DL432" s="11" t="s">
        <v>157</v>
      </c>
      <c r="DM432" s="11" t="s">
        <v>157</v>
      </c>
      <c r="DN432" s="11" t="s">
        <v>157</v>
      </c>
      <c r="DO432" s="11" t="s">
        <v>157</v>
      </c>
      <c r="DP432" s="11" t="s">
        <v>157</v>
      </c>
      <c r="DQ432" s="11" t="s">
        <v>157</v>
      </c>
      <c r="DR432" s="11" t="s">
        <v>157</v>
      </c>
      <c r="DS432" s="11" t="s">
        <v>157</v>
      </c>
      <c r="DT432" s="11" t="b">
        <v>1</v>
      </c>
      <c r="DU432" s="11" t="b">
        <v>1</v>
      </c>
      <c r="DV432" s="11" t="b">
        <v>1</v>
      </c>
      <c r="DW432" s="11" t="b">
        <v>1</v>
      </c>
      <c r="DX432" s="11" t="b">
        <v>1</v>
      </c>
      <c r="DY432" s="11" t="b">
        <v>1</v>
      </c>
      <c r="DZ432" s="11" t="b">
        <v>1</v>
      </c>
      <c r="EA432" s="11" t="b">
        <v>1</v>
      </c>
      <c r="EB432" s="11" t="b">
        <v>1</v>
      </c>
      <c r="EC432" s="11" t="b">
        <v>1</v>
      </c>
      <c r="ED432" s="11" t="b">
        <v>1</v>
      </c>
      <c r="EE432" s="11" t="b">
        <v>1</v>
      </c>
      <c r="EF432" s="11" t="b">
        <v>1</v>
      </c>
      <c r="EG432" s="11">
        <v>3.6505999999999997E-2</v>
      </c>
      <c r="EH432" s="11">
        <v>3.2605000000000002E-2</v>
      </c>
      <c r="EI432" s="11">
        <v>3.9024999999999997E-2</v>
      </c>
      <c r="EJ432" s="11">
        <v>4.2694000000000003E-2</v>
      </c>
      <c r="EK432" s="11">
        <v>3.5680000000000003E-2</v>
      </c>
      <c r="EL432" s="11">
        <v>3.4500000000000003E-2</v>
      </c>
      <c r="EM432" s="11">
        <v>3.7966E-2</v>
      </c>
      <c r="EN432" s="11">
        <v>3.2792000000000002E-2</v>
      </c>
      <c r="EO432" s="11">
        <v>3.3987999999999997E-2</v>
      </c>
      <c r="EP432" s="11">
        <v>4.1230999999999997E-2</v>
      </c>
      <c r="EQ432" s="11">
        <v>3.8006999999999999E-2</v>
      </c>
      <c r="ER432" s="11">
        <v>4.0862000000000002E-2</v>
      </c>
      <c r="ES432" s="11">
        <v>3.4737999999999998E-2</v>
      </c>
      <c r="ET432" s="11">
        <v>4.1230999999999997E-2</v>
      </c>
      <c r="EU432" s="11">
        <v>3.8006999999999999E-2</v>
      </c>
      <c r="EV432" s="11" t="s">
        <v>385</v>
      </c>
      <c r="EW432" s="11" t="s">
        <v>248</v>
      </c>
    </row>
    <row r="433" spans="1:153" ht="12.75" x14ac:dyDescent="0.2">
      <c r="A433" s="11"/>
      <c r="B433" s="11">
        <v>58412786</v>
      </c>
      <c r="C433" s="11">
        <v>54153.6451388883</v>
      </c>
      <c r="D433" s="11" t="s">
        <v>153</v>
      </c>
      <c r="E433" s="11">
        <v>345600</v>
      </c>
      <c r="F433" s="11">
        <v>66507574</v>
      </c>
      <c r="G433" s="11">
        <v>51824.910416667903</v>
      </c>
      <c r="H433" s="11">
        <v>50991.307638887301</v>
      </c>
      <c r="I433" s="11">
        <v>345454</v>
      </c>
      <c r="J433" s="11">
        <v>1</v>
      </c>
      <c r="K433" s="11">
        <v>110</v>
      </c>
      <c r="L433" s="11">
        <v>325274</v>
      </c>
      <c r="M433" s="11">
        <v>131</v>
      </c>
      <c r="N433" s="11">
        <v>111</v>
      </c>
      <c r="O433" s="11">
        <v>92</v>
      </c>
      <c r="P433" s="11">
        <v>84.73</v>
      </c>
      <c r="Q433" s="11">
        <v>157664</v>
      </c>
      <c r="R433" s="11" t="s">
        <v>154</v>
      </c>
      <c r="S433" s="11" t="s">
        <v>155</v>
      </c>
      <c r="T433" s="11" t="s">
        <v>208</v>
      </c>
      <c r="U433" s="11">
        <v>0</v>
      </c>
      <c r="V433" s="11" t="s">
        <v>154</v>
      </c>
      <c r="W433" s="11" t="s">
        <v>157</v>
      </c>
      <c r="X433" s="11">
        <v>1</v>
      </c>
      <c r="Y433" s="11">
        <v>1</v>
      </c>
      <c r="Z433" s="11">
        <v>10</v>
      </c>
      <c r="AA433" s="11">
        <v>10</v>
      </c>
      <c r="AB433" s="11">
        <v>10</v>
      </c>
      <c r="AC433" s="11">
        <v>10</v>
      </c>
      <c r="AD433" s="11">
        <v>10</v>
      </c>
      <c r="AE433" s="11">
        <v>10</v>
      </c>
      <c r="AF433" s="11">
        <v>10</v>
      </c>
      <c r="AG433" s="11">
        <v>10</v>
      </c>
      <c r="AH433" s="11">
        <v>10</v>
      </c>
      <c r="AI433" s="11">
        <v>0</v>
      </c>
      <c r="AJ433" s="11">
        <v>10</v>
      </c>
      <c r="AK433" s="11">
        <v>0</v>
      </c>
      <c r="AL433" s="11">
        <v>10</v>
      </c>
      <c r="AM433" s="11">
        <v>101</v>
      </c>
      <c r="AN433" s="11">
        <v>50</v>
      </c>
      <c r="AO433" s="11">
        <v>10</v>
      </c>
      <c r="AP433" s="11">
        <v>100</v>
      </c>
      <c r="AQ433" s="11">
        <v>40</v>
      </c>
      <c r="AR433" s="11">
        <v>20</v>
      </c>
      <c r="AS433" s="11">
        <v>1</v>
      </c>
      <c r="AT433" s="11">
        <v>110</v>
      </c>
      <c r="AU433" s="11">
        <v>215</v>
      </c>
      <c r="AV433" s="11">
        <v>91809</v>
      </c>
      <c r="AW433" s="11">
        <v>728</v>
      </c>
      <c r="AX433" s="11">
        <v>997</v>
      </c>
      <c r="AY433" s="11">
        <v>645</v>
      </c>
      <c r="AZ433" s="11">
        <v>3370</v>
      </c>
      <c r="BA433" s="11">
        <v>7639</v>
      </c>
      <c r="BB433" s="11">
        <v>12283</v>
      </c>
      <c r="BC433" s="11">
        <v>44026</v>
      </c>
      <c r="BD433" s="11">
        <v>2430</v>
      </c>
      <c r="BE433" s="11">
        <v>5718</v>
      </c>
      <c r="BF433" s="11">
        <v>2621</v>
      </c>
      <c r="BG433" s="11">
        <v>14813</v>
      </c>
      <c r="BH433" s="11">
        <v>415</v>
      </c>
      <c r="BI433" s="11">
        <v>12</v>
      </c>
      <c r="BJ433" s="11">
        <v>13</v>
      </c>
      <c r="BK433" s="11">
        <v>10</v>
      </c>
      <c r="BL433" s="11">
        <v>14</v>
      </c>
      <c r="BM433" s="11">
        <v>11</v>
      </c>
      <c r="BN433" s="11">
        <v>12</v>
      </c>
      <c r="BO433" s="11">
        <v>16</v>
      </c>
      <c r="BP433" s="11">
        <v>16</v>
      </c>
      <c r="BQ433" s="11">
        <v>12</v>
      </c>
      <c r="BR433" s="11">
        <v>10</v>
      </c>
      <c r="BS433" s="11">
        <v>17</v>
      </c>
      <c r="BT433" s="11">
        <v>18</v>
      </c>
      <c r="BU433" s="11">
        <v>29</v>
      </c>
      <c r="BV433" s="11">
        <v>6</v>
      </c>
      <c r="BW433" s="11">
        <v>5</v>
      </c>
      <c r="BX433" s="11">
        <v>8</v>
      </c>
      <c r="BY433" s="11">
        <v>5</v>
      </c>
      <c r="BZ433" s="11">
        <v>13</v>
      </c>
      <c r="CA433" s="11">
        <v>5</v>
      </c>
      <c r="CB433" s="11">
        <v>18</v>
      </c>
      <c r="CC433" s="11">
        <v>12</v>
      </c>
      <c r="CD433" s="11">
        <v>2</v>
      </c>
      <c r="CE433" s="11">
        <v>9</v>
      </c>
      <c r="CF433" s="11">
        <v>10</v>
      </c>
      <c r="CG433" s="11">
        <v>5</v>
      </c>
      <c r="CH433" s="11">
        <v>4</v>
      </c>
      <c r="CI433" s="11" t="s">
        <v>158</v>
      </c>
      <c r="CJ433" s="11" t="s">
        <v>158</v>
      </c>
      <c r="CK433" s="11" t="s">
        <v>158</v>
      </c>
      <c r="CL433" s="11" t="s">
        <v>158</v>
      </c>
      <c r="CM433" s="11" t="s">
        <v>158</v>
      </c>
      <c r="CN433" s="11" t="s">
        <v>158</v>
      </c>
      <c r="CO433" s="11" t="s">
        <v>158</v>
      </c>
      <c r="CP433" s="11" t="s">
        <v>158</v>
      </c>
      <c r="CQ433" s="11" t="s">
        <v>158</v>
      </c>
      <c r="CR433" s="11" t="s">
        <v>158</v>
      </c>
      <c r="CS433" s="11" t="s">
        <v>158</v>
      </c>
      <c r="CT433" s="11" t="s">
        <v>158</v>
      </c>
      <c r="CU433" s="11" t="s">
        <v>158</v>
      </c>
      <c r="CV433" s="11" t="s">
        <v>154</v>
      </c>
      <c r="CW433" s="11" t="s">
        <v>154</v>
      </c>
      <c r="CX433" s="11" t="s">
        <v>154</v>
      </c>
      <c r="CY433" s="11" t="s">
        <v>154</v>
      </c>
      <c r="CZ433" s="11" t="s">
        <v>154</v>
      </c>
      <c r="DA433" s="11" t="s">
        <v>154</v>
      </c>
      <c r="DB433" s="11" t="s">
        <v>154</v>
      </c>
      <c r="DC433" s="11" t="s">
        <v>154</v>
      </c>
      <c r="DD433" s="11" t="s">
        <v>154</v>
      </c>
      <c r="DE433" s="11" t="s">
        <v>154</v>
      </c>
      <c r="DF433" s="11" t="s">
        <v>154</v>
      </c>
      <c r="DG433" s="11" t="s">
        <v>154</v>
      </c>
      <c r="DH433" s="11" t="s">
        <v>154</v>
      </c>
      <c r="DI433" s="11" t="s">
        <v>157</v>
      </c>
      <c r="DJ433" s="11" t="s">
        <v>157</v>
      </c>
      <c r="DK433" s="11" t="s">
        <v>157</v>
      </c>
      <c r="DL433" s="11" t="s">
        <v>157</v>
      </c>
      <c r="DM433" s="11" t="s">
        <v>157</v>
      </c>
      <c r="DN433" s="11" t="s">
        <v>157</v>
      </c>
      <c r="DO433" s="11" t="s">
        <v>157</v>
      </c>
      <c r="DP433" s="11" t="s">
        <v>157</v>
      </c>
      <c r="DQ433" s="11" t="s">
        <v>157</v>
      </c>
      <c r="DR433" s="11" t="s">
        <v>157</v>
      </c>
      <c r="DS433" s="11" t="s">
        <v>157</v>
      </c>
      <c r="DT433" s="11" t="s">
        <v>157</v>
      </c>
      <c r="DU433" s="11" t="s">
        <v>157</v>
      </c>
      <c r="DV433" s="11" t="b">
        <v>1</v>
      </c>
      <c r="DW433" s="11" t="b">
        <v>1</v>
      </c>
      <c r="DX433" s="11" t="b">
        <v>1</v>
      </c>
      <c r="DY433" s="11" t="b">
        <v>1</v>
      </c>
      <c r="DZ433" s="11" t="b">
        <v>1</v>
      </c>
      <c r="EA433" s="11" t="b">
        <v>1</v>
      </c>
      <c r="EB433" s="11" t="b">
        <v>1</v>
      </c>
      <c r="EC433" s="11" t="b">
        <v>1</v>
      </c>
      <c r="ED433" s="11" t="b">
        <v>1</v>
      </c>
      <c r="EE433" s="11" t="b">
        <v>0</v>
      </c>
      <c r="EF433" s="11" t="b">
        <v>1</v>
      </c>
      <c r="EG433" s="11" t="b">
        <v>0</v>
      </c>
      <c r="EH433" s="11" t="b">
        <v>1</v>
      </c>
      <c r="EI433" s="11">
        <v>6.5151000000000001E-2</v>
      </c>
      <c r="EJ433" s="11">
        <v>5.1191E-2</v>
      </c>
      <c r="EK433" s="11">
        <v>2.8309999999999998E-2</v>
      </c>
      <c r="EL433" s="11">
        <v>7.0194000000000006E-2</v>
      </c>
      <c r="EM433" s="11">
        <v>4.4288000000000001E-2</v>
      </c>
      <c r="EN433" s="11">
        <v>4.3240000000000001E-2</v>
      </c>
      <c r="EO433" s="11">
        <v>0.222242</v>
      </c>
      <c r="EP433" s="11">
        <v>4.1305000000000001E-2</v>
      </c>
      <c r="EQ433" s="11">
        <v>9.4852000000000006E-2</v>
      </c>
      <c r="ER433" s="11">
        <v>7.5594999999999996E-2</v>
      </c>
      <c r="ES433" s="11">
        <v>0.11662699999999999</v>
      </c>
      <c r="ET433" s="11">
        <v>0.127722</v>
      </c>
      <c r="EU433" s="11">
        <v>0.48553600000000002</v>
      </c>
      <c r="EV433" s="11" t="s">
        <v>558</v>
      </c>
      <c r="EW433" s="11" t="s">
        <v>229</v>
      </c>
    </row>
    <row r="434" spans="1:153" ht="12.75" x14ac:dyDescent="0.2">
      <c r="A434" s="11"/>
      <c r="B434" s="11">
        <v>38364570</v>
      </c>
      <c r="C434" s="11">
        <v>55820.525694443801</v>
      </c>
      <c r="D434" s="11" t="s">
        <v>153</v>
      </c>
      <c r="E434" s="11">
        <v>345600</v>
      </c>
      <c r="F434" s="11">
        <v>45697376</v>
      </c>
      <c r="G434" s="11">
        <v>47108.917361111598</v>
      </c>
      <c r="H434" s="11">
        <v>46827.727777777203</v>
      </c>
      <c r="I434" s="11">
        <v>258002</v>
      </c>
      <c r="J434" s="11">
        <v>1</v>
      </c>
      <c r="K434" s="11">
        <v>18</v>
      </c>
      <c r="L434" s="11">
        <v>6792</v>
      </c>
      <c r="M434" s="11">
        <v>131</v>
      </c>
      <c r="N434" s="11">
        <v>20</v>
      </c>
      <c r="O434" s="11">
        <v>92</v>
      </c>
      <c r="P434" s="11">
        <v>15.26</v>
      </c>
      <c r="Q434" s="11">
        <v>147157</v>
      </c>
      <c r="R434" s="11" t="s">
        <v>154</v>
      </c>
      <c r="S434" s="11" t="s">
        <v>155</v>
      </c>
      <c r="T434" s="11" t="s">
        <v>156</v>
      </c>
      <c r="U434" s="11">
        <v>10</v>
      </c>
      <c r="V434" s="11" t="s">
        <v>154</v>
      </c>
      <c r="W434" s="11" t="s">
        <v>157</v>
      </c>
      <c r="X434" s="11">
        <v>5</v>
      </c>
      <c r="Y434" s="11" t="s">
        <v>157</v>
      </c>
      <c r="Z434" s="11">
        <v>0</v>
      </c>
      <c r="AA434" s="11">
        <v>0</v>
      </c>
      <c r="AB434" s="11">
        <v>10</v>
      </c>
      <c r="AC434" s="11">
        <v>10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20</v>
      </c>
      <c r="AN434" s="11">
        <v>20</v>
      </c>
      <c r="AO434" s="11">
        <v>0</v>
      </c>
      <c r="AP434" s="11">
        <v>20</v>
      </c>
      <c r="AQ434" s="11">
        <v>0</v>
      </c>
      <c r="AR434" s="11">
        <v>10</v>
      </c>
      <c r="AS434" s="11">
        <v>0</v>
      </c>
      <c r="AT434" s="11">
        <v>20</v>
      </c>
      <c r="AU434" s="11" t="s">
        <v>157</v>
      </c>
      <c r="AV434" s="11">
        <v>85169</v>
      </c>
      <c r="AW434" s="11">
        <v>1280</v>
      </c>
      <c r="AX434" s="11">
        <v>2471</v>
      </c>
      <c r="AY434" s="11">
        <v>167</v>
      </c>
      <c r="AZ434" s="11">
        <v>1451</v>
      </c>
      <c r="BA434" s="11">
        <v>213</v>
      </c>
      <c r="BB434" s="11">
        <v>132</v>
      </c>
      <c r="BC434" s="11">
        <v>180</v>
      </c>
      <c r="BD434" s="11">
        <v>272</v>
      </c>
      <c r="BE434" s="11">
        <v>147</v>
      </c>
      <c r="BF434" s="11">
        <v>56</v>
      </c>
      <c r="BG434" s="11">
        <v>5882</v>
      </c>
      <c r="BH434" s="11">
        <v>12942</v>
      </c>
      <c r="BI434" s="11">
        <v>7</v>
      </c>
      <c r="BJ434" s="11">
        <v>10</v>
      </c>
      <c r="BK434" s="11">
        <v>6</v>
      </c>
      <c r="BL434" s="11">
        <v>10</v>
      </c>
      <c r="BM434" s="11">
        <v>8</v>
      </c>
      <c r="BN434" s="11">
        <v>0</v>
      </c>
      <c r="BO434" s="11">
        <v>4</v>
      </c>
      <c r="BP434" s="11">
        <v>14</v>
      </c>
      <c r="BQ434" s="11">
        <v>0</v>
      </c>
      <c r="BR434" s="11">
        <v>0</v>
      </c>
      <c r="BS434" s="11">
        <v>10</v>
      </c>
      <c r="BT434" s="11">
        <v>0</v>
      </c>
      <c r="BU434" s="11">
        <v>32</v>
      </c>
      <c r="BV434" s="11">
        <v>3</v>
      </c>
      <c r="BW434" s="11">
        <v>2</v>
      </c>
      <c r="BX434" s="11">
        <v>2</v>
      </c>
      <c r="BY434" s="11">
        <v>2</v>
      </c>
      <c r="BZ434" s="11">
        <v>1</v>
      </c>
      <c r="CA434" s="11">
        <v>0</v>
      </c>
      <c r="CB434" s="11">
        <v>1</v>
      </c>
      <c r="CC434" s="11">
        <v>1</v>
      </c>
      <c r="CD434" s="11">
        <v>0</v>
      </c>
      <c r="CE434" s="11">
        <v>0</v>
      </c>
      <c r="CF434" s="11">
        <v>1</v>
      </c>
      <c r="CG434" s="11">
        <v>0</v>
      </c>
      <c r="CH434" s="11">
        <v>2</v>
      </c>
      <c r="CI434" s="11" t="s">
        <v>158</v>
      </c>
      <c r="CJ434" s="11" t="s">
        <v>158</v>
      </c>
      <c r="CK434" s="11" t="s">
        <v>158</v>
      </c>
      <c r="CL434" s="11" t="s">
        <v>158</v>
      </c>
      <c r="CM434" s="11" t="s">
        <v>158</v>
      </c>
      <c r="CN434" s="11" t="s">
        <v>166</v>
      </c>
      <c r="CO434" s="11" t="s">
        <v>158</v>
      </c>
      <c r="CP434" s="11" t="s">
        <v>158</v>
      </c>
      <c r="CQ434" s="11" t="s">
        <v>166</v>
      </c>
      <c r="CR434" s="11" t="s">
        <v>166</v>
      </c>
      <c r="CS434" s="11" t="s">
        <v>158</v>
      </c>
      <c r="CT434" s="11" t="s">
        <v>166</v>
      </c>
      <c r="CU434" s="11" t="s">
        <v>158</v>
      </c>
      <c r="CV434" s="11" t="s">
        <v>154</v>
      </c>
      <c r="CW434" s="11" t="s">
        <v>154</v>
      </c>
      <c r="CX434" s="11" t="s">
        <v>154</v>
      </c>
      <c r="CY434" s="11" t="s">
        <v>154</v>
      </c>
      <c r="CZ434" s="11" t="s">
        <v>154</v>
      </c>
      <c r="DA434" s="11" t="s">
        <v>154</v>
      </c>
      <c r="DB434" s="11" t="s">
        <v>154</v>
      </c>
      <c r="DC434" s="11" t="s">
        <v>154</v>
      </c>
      <c r="DD434" s="11" t="s">
        <v>154</v>
      </c>
      <c r="DE434" s="11" t="s">
        <v>154</v>
      </c>
      <c r="DF434" s="11" t="s">
        <v>154</v>
      </c>
      <c r="DG434" s="11" t="s">
        <v>154</v>
      </c>
      <c r="DH434" s="11" t="s">
        <v>154</v>
      </c>
      <c r="DI434" s="11" t="s">
        <v>157</v>
      </c>
      <c r="DJ434" s="11" t="s">
        <v>157</v>
      </c>
      <c r="DK434" s="11" t="s">
        <v>157</v>
      </c>
      <c r="DL434" s="11" t="s">
        <v>157</v>
      </c>
      <c r="DM434" s="11" t="s">
        <v>157</v>
      </c>
      <c r="DN434" s="11" t="s">
        <v>157</v>
      </c>
      <c r="DO434" s="11" t="s">
        <v>157</v>
      </c>
      <c r="DP434" s="11" t="s">
        <v>157</v>
      </c>
      <c r="DQ434" s="11" t="s">
        <v>157</v>
      </c>
      <c r="DR434" s="11" t="s">
        <v>157</v>
      </c>
      <c r="DS434" s="11" t="s">
        <v>157</v>
      </c>
      <c r="DT434" s="11" t="s">
        <v>157</v>
      </c>
      <c r="DU434" s="11" t="s">
        <v>157</v>
      </c>
      <c r="DV434" s="11" t="b">
        <v>0</v>
      </c>
      <c r="DW434" s="11" t="b">
        <v>0</v>
      </c>
      <c r="DX434" s="11" t="b">
        <v>1</v>
      </c>
      <c r="DY434" s="11" t="b">
        <v>1</v>
      </c>
      <c r="DZ434" s="11" t="b">
        <v>0</v>
      </c>
      <c r="EA434" s="11" t="s">
        <v>157</v>
      </c>
      <c r="EB434" s="11" t="b">
        <v>0</v>
      </c>
      <c r="EC434" s="11" t="b">
        <v>0</v>
      </c>
      <c r="ED434" s="11" t="s">
        <v>157</v>
      </c>
      <c r="EE434" s="11" t="s">
        <v>157</v>
      </c>
      <c r="EF434" s="11" t="b">
        <v>0</v>
      </c>
      <c r="EG434" s="11" t="s">
        <v>157</v>
      </c>
      <c r="EH434" s="11" t="b">
        <v>0</v>
      </c>
      <c r="EI434" s="11">
        <v>3.9744000000000002E-2</v>
      </c>
      <c r="EJ434" s="11">
        <v>7.9273999999999997E-2</v>
      </c>
      <c r="EK434" s="11">
        <v>3.3572999999999999E-2</v>
      </c>
      <c r="EL434" s="11">
        <v>6.0561999999999998E-2</v>
      </c>
      <c r="EM434" s="11">
        <v>4.9197999999999999E-2</v>
      </c>
      <c r="EN434" s="11" t="s">
        <v>157</v>
      </c>
      <c r="EO434" s="11">
        <v>2.9523000000000001E-2</v>
      </c>
      <c r="EP434" s="11">
        <v>4.1478000000000001E-2</v>
      </c>
      <c r="EQ434" s="11" t="s">
        <v>157</v>
      </c>
      <c r="ER434" s="11" t="s">
        <v>157</v>
      </c>
      <c r="ES434" s="11">
        <v>3.9036000000000001E-2</v>
      </c>
      <c r="ET434" s="11" t="s">
        <v>157</v>
      </c>
      <c r="EU434" s="11">
        <v>4.3785999999999999E-2</v>
      </c>
      <c r="EV434" s="11" t="s">
        <v>559</v>
      </c>
      <c r="EW434" s="11" t="s">
        <v>229</v>
      </c>
    </row>
    <row r="435" spans="1:153" ht="12.75" x14ac:dyDescent="0.2">
      <c r="A435" s="11"/>
      <c r="B435" s="11">
        <v>73848116</v>
      </c>
      <c r="C435" s="11">
        <v>45095.465277777803</v>
      </c>
      <c r="D435" s="11" t="s">
        <v>153</v>
      </c>
      <c r="E435" s="11">
        <v>345600</v>
      </c>
      <c r="F435" s="11">
        <v>77824676</v>
      </c>
      <c r="G435" s="11">
        <v>55136.1395833352</v>
      </c>
      <c r="H435" s="11">
        <v>53914.6722222198</v>
      </c>
      <c r="I435" s="11">
        <v>328465</v>
      </c>
      <c r="J435" s="11">
        <v>1</v>
      </c>
      <c r="K435" s="11">
        <v>222</v>
      </c>
      <c r="L435" s="11">
        <v>39454</v>
      </c>
      <c r="M435" s="11">
        <v>131</v>
      </c>
      <c r="N435" s="11">
        <v>131</v>
      </c>
      <c r="O435" s="11">
        <v>92</v>
      </c>
      <c r="P435" s="11">
        <v>100</v>
      </c>
      <c r="Q435" s="11">
        <v>233511</v>
      </c>
      <c r="R435" s="11" t="s">
        <v>154</v>
      </c>
      <c r="S435" s="11" t="s">
        <v>155</v>
      </c>
      <c r="T435" s="11" t="s">
        <v>208</v>
      </c>
      <c r="U435" s="11">
        <v>38</v>
      </c>
      <c r="V435" s="11" t="s">
        <v>154</v>
      </c>
      <c r="W435" s="11" t="s">
        <v>157</v>
      </c>
      <c r="X435" s="11"/>
      <c r="Y435" s="11">
        <v>1</v>
      </c>
      <c r="Z435" s="11">
        <v>10</v>
      </c>
      <c r="AA435" s="11">
        <v>10</v>
      </c>
      <c r="AB435" s="11">
        <v>10</v>
      </c>
      <c r="AC435" s="11">
        <v>10</v>
      </c>
      <c r="AD435" s="11">
        <v>10</v>
      </c>
      <c r="AE435" s="11">
        <v>10</v>
      </c>
      <c r="AF435" s="11">
        <v>10</v>
      </c>
      <c r="AG435" s="11">
        <v>10</v>
      </c>
      <c r="AH435" s="11">
        <v>10</v>
      </c>
      <c r="AI435" s="11">
        <v>10</v>
      </c>
      <c r="AJ435" s="11">
        <v>10</v>
      </c>
      <c r="AK435" s="11">
        <v>10</v>
      </c>
      <c r="AL435" s="11">
        <v>10</v>
      </c>
      <c r="AM435" s="11">
        <v>121</v>
      </c>
      <c r="AN435" s="11">
        <v>60</v>
      </c>
      <c r="AO435" s="11">
        <v>10</v>
      </c>
      <c r="AP435" s="11">
        <v>120</v>
      </c>
      <c r="AQ435" s="11">
        <v>60</v>
      </c>
      <c r="AR435" s="11">
        <v>40</v>
      </c>
      <c r="AS435" s="11">
        <v>1</v>
      </c>
      <c r="AT435" s="11">
        <v>130</v>
      </c>
      <c r="AU435" s="11">
        <v>419</v>
      </c>
      <c r="AV435" s="11">
        <v>5486</v>
      </c>
      <c r="AW435" s="11">
        <v>971</v>
      </c>
      <c r="AX435" s="11">
        <v>4747</v>
      </c>
      <c r="AY435" s="11">
        <v>528</v>
      </c>
      <c r="AZ435" s="11">
        <v>1524</v>
      </c>
      <c r="BA435" s="11">
        <v>5056</v>
      </c>
      <c r="BB435" s="11">
        <v>1324</v>
      </c>
      <c r="BC435" s="11">
        <v>858</v>
      </c>
      <c r="BD435" s="11">
        <v>11761</v>
      </c>
      <c r="BE435" s="11">
        <v>5593</v>
      </c>
      <c r="BF435" s="11">
        <v>817</v>
      </c>
      <c r="BG435" s="11">
        <v>54595</v>
      </c>
      <c r="BH435" s="11">
        <v>1143</v>
      </c>
      <c r="BI435" s="11">
        <v>10</v>
      </c>
      <c r="BJ435" s="11">
        <v>10</v>
      </c>
      <c r="BK435" s="11">
        <v>10</v>
      </c>
      <c r="BL435" s="11">
        <v>13</v>
      </c>
      <c r="BM435" s="11">
        <v>8</v>
      </c>
      <c r="BN435" s="11">
        <v>9</v>
      </c>
      <c r="BO435" s="11">
        <v>13</v>
      </c>
      <c r="BP435" s="11">
        <v>11</v>
      </c>
      <c r="BQ435" s="11">
        <v>12</v>
      </c>
      <c r="BR435" s="11">
        <v>11</v>
      </c>
      <c r="BS435" s="11">
        <v>14</v>
      </c>
      <c r="BT435" s="11">
        <v>22</v>
      </c>
      <c r="BU435" s="11">
        <v>24</v>
      </c>
      <c r="BV435" s="11">
        <v>15</v>
      </c>
      <c r="BW435" s="11">
        <v>6</v>
      </c>
      <c r="BX435" s="11">
        <v>7</v>
      </c>
      <c r="BY435" s="11">
        <v>3</v>
      </c>
      <c r="BZ435" s="11">
        <v>9</v>
      </c>
      <c r="CA435" s="11">
        <v>3</v>
      </c>
      <c r="CB435" s="11">
        <v>5</v>
      </c>
      <c r="CC435" s="11">
        <v>6</v>
      </c>
      <c r="CD435" s="11">
        <v>5</v>
      </c>
      <c r="CE435" s="11">
        <v>23</v>
      </c>
      <c r="CF435" s="11">
        <v>7</v>
      </c>
      <c r="CG435" s="11">
        <v>55</v>
      </c>
      <c r="CH435" s="11">
        <v>4</v>
      </c>
      <c r="CI435" s="11" t="s">
        <v>158</v>
      </c>
      <c r="CJ435" s="11" t="s">
        <v>158</v>
      </c>
      <c r="CK435" s="11" t="s">
        <v>158</v>
      </c>
      <c r="CL435" s="11" t="s">
        <v>158</v>
      </c>
      <c r="CM435" s="11" t="s">
        <v>158</v>
      </c>
      <c r="CN435" s="11" t="s">
        <v>158</v>
      </c>
      <c r="CO435" s="11" t="s">
        <v>158</v>
      </c>
      <c r="CP435" s="11" t="s">
        <v>158</v>
      </c>
      <c r="CQ435" s="11" t="s">
        <v>158</v>
      </c>
      <c r="CR435" s="11" t="s">
        <v>158</v>
      </c>
      <c r="CS435" s="11" t="s">
        <v>158</v>
      </c>
      <c r="CT435" s="11" t="s">
        <v>158</v>
      </c>
      <c r="CU435" s="11" t="s">
        <v>158</v>
      </c>
      <c r="CV435" s="11" t="s">
        <v>154</v>
      </c>
      <c r="CW435" s="11" t="s">
        <v>154</v>
      </c>
      <c r="CX435" s="11" t="s">
        <v>154</v>
      </c>
      <c r="CY435" s="11" t="s">
        <v>154</v>
      </c>
      <c r="CZ435" s="11" t="s">
        <v>154</v>
      </c>
      <c r="DA435" s="11" t="s">
        <v>154</v>
      </c>
      <c r="DB435" s="11" t="s">
        <v>154</v>
      </c>
      <c r="DC435" s="11" t="s">
        <v>154</v>
      </c>
      <c r="DD435" s="11" t="s">
        <v>154</v>
      </c>
      <c r="DE435" s="11" t="s">
        <v>154</v>
      </c>
      <c r="DF435" s="11" t="s">
        <v>154</v>
      </c>
      <c r="DG435" s="11" t="s">
        <v>154</v>
      </c>
      <c r="DH435" s="11" t="s">
        <v>154</v>
      </c>
      <c r="DI435" s="11" t="s">
        <v>157</v>
      </c>
      <c r="DJ435" s="11" t="s">
        <v>157</v>
      </c>
      <c r="DK435" s="11" t="s">
        <v>157</v>
      </c>
      <c r="DL435" s="11" t="s">
        <v>157</v>
      </c>
      <c r="DM435" s="11" t="s">
        <v>157</v>
      </c>
      <c r="DN435" s="11" t="s">
        <v>157</v>
      </c>
      <c r="DO435" s="11" t="s">
        <v>157</v>
      </c>
      <c r="DP435" s="11" t="s">
        <v>157</v>
      </c>
      <c r="DQ435" s="11" t="s">
        <v>157</v>
      </c>
      <c r="DR435" s="11" t="s">
        <v>157</v>
      </c>
      <c r="DS435" s="11" t="s">
        <v>157</v>
      </c>
      <c r="DT435" s="11" t="s">
        <v>157</v>
      </c>
      <c r="DU435" s="11" t="s">
        <v>157</v>
      </c>
      <c r="DV435" s="11" t="b">
        <v>1</v>
      </c>
      <c r="DW435" s="11" t="b">
        <v>1</v>
      </c>
      <c r="DX435" s="11" t="b">
        <v>1</v>
      </c>
      <c r="DY435" s="11" t="b">
        <v>1</v>
      </c>
      <c r="DZ435" s="11" t="b">
        <v>1</v>
      </c>
      <c r="EA435" s="11" t="b">
        <v>1</v>
      </c>
      <c r="EB435" s="11" t="b">
        <v>1</v>
      </c>
      <c r="EC435" s="11" t="b">
        <v>1</v>
      </c>
      <c r="ED435" s="11" t="b">
        <v>1</v>
      </c>
      <c r="EE435" s="11" t="b">
        <v>1</v>
      </c>
      <c r="EF435" s="11" t="b">
        <v>1</v>
      </c>
      <c r="EG435" s="11" t="b">
        <v>1</v>
      </c>
      <c r="EH435" s="11" t="b">
        <v>1</v>
      </c>
      <c r="EI435" s="11">
        <v>4.2521000000000003E-2</v>
      </c>
      <c r="EJ435" s="11">
        <v>0.151282</v>
      </c>
      <c r="EK435" s="11">
        <v>0.103738</v>
      </c>
      <c r="EL435" s="11">
        <v>0.107609</v>
      </c>
      <c r="EM435" s="11">
        <v>2.9478000000000001E-2</v>
      </c>
      <c r="EN435" s="11">
        <v>3.0762999999999999E-2</v>
      </c>
      <c r="EO435" s="11">
        <v>5.1451999999999998E-2</v>
      </c>
      <c r="EP435" s="11">
        <v>4.1680000000000002E-2</v>
      </c>
      <c r="EQ435" s="11">
        <v>4.2299000000000003E-2</v>
      </c>
      <c r="ER435" s="11">
        <v>3.9216000000000001E-2</v>
      </c>
      <c r="ES435" s="11">
        <v>3.8324999999999998E-2</v>
      </c>
      <c r="ET435" s="11">
        <v>6.6767999999999994E-2</v>
      </c>
      <c r="EU435" s="11">
        <v>3.7999999999999999E-2</v>
      </c>
      <c r="EV435" s="11" t="s">
        <v>560</v>
      </c>
      <c r="EW435" s="11" t="s">
        <v>229</v>
      </c>
    </row>
    <row r="436" spans="1:153" ht="12.75" x14ac:dyDescent="0.2">
      <c r="A436" s="11"/>
      <c r="B436" s="11">
        <v>73589886</v>
      </c>
      <c r="C436" s="11">
        <v>44963.869444444397</v>
      </c>
      <c r="D436" s="11" t="s">
        <v>153</v>
      </c>
      <c r="E436" s="11">
        <v>345600</v>
      </c>
      <c r="F436" s="11">
        <v>77729150</v>
      </c>
      <c r="G436" s="11">
        <v>54754.846527779599</v>
      </c>
      <c r="H436" s="11">
        <v>53578.042361108797</v>
      </c>
      <c r="I436" s="11">
        <v>278603</v>
      </c>
      <c r="J436" s="11">
        <v>1</v>
      </c>
      <c r="K436" s="11">
        <v>6</v>
      </c>
      <c r="L436" s="11">
        <v>683</v>
      </c>
      <c r="M436" s="11">
        <v>131</v>
      </c>
      <c r="N436" s="11">
        <v>131</v>
      </c>
      <c r="O436" s="11">
        <v>92</v>
      </c>
      <c r="P436" s="11">
        <v>100</v>
      </c>
      <c r="Q436" s="11">
        <v>232870</v>
      </c>
      <c r="R436" s="11" t="s">
        <v>154</v>
      </c>
      <c r="S436" s="11" t="s">
        <v>155</v>
      </c>
      <c r="T436" s="11" t="s">
        <v>208</v>
      </c>
      <c r="U436" s="11">
        <v>1</v>
      </c>
      <c r="V436" s="11" t="s">
        <v>154</v>
      </c>
      <c r="W436" s="11" t="s">
        <v>157</v>
      </c>
      <c r="X436" s="11"/>
      <c r="Y436" s="11">
        <v>1</v>
      </c>
      <c r="Z436" s="11">
        <v>10</v>
      </c>
      <c r="AA436" s="11">
        <v>10</v>
      </c>
      <c r="AB436" s="11">
        <v>10</v>
      </c>
      <c r="AC436" s="11">
        <v>10</v>
      </c>
      <c r="AD436" s="11">
        <v>10</v>
      </c>
      <c r="AE436" s="11">
        <v>10</v>
      </c>
      <c r="AF436" s="11">
        <v>10</v>
      </c>
      <c r="AG436" s="11">
        <v>10</v>
      </c>
      <c r="AH436" s="11">
        <v>10</v>
      </c>
      <c r="AI436" s="11">
        <v>10</v>
      </c>
      <c r="AJ436" s="11">
        <v>10</v>
      </c>
      <c r="AK436" s="11">
        <v>10</v>
      </c>
      <c r="AL436" s="11">
        <v>10</v>
      </c>
      <c r="AM436" s="11">
        <v>121</v>
      </c>
      <c r="AN436" s="11">
        <v>60</v>
      </c>
      <c r="AO436" s="11">
        <v>10</v>
      </c>
      <c r="AP436" s="11">
        <v>120</v>
      </c>
      <c r="AQ436" s="11">
        <v>60</v>
      </c>
      <c r="AR436" s="11">
        <v>40</v>
      </c>
      <c r="AS436" s="11">
        <v>1</v>
      </c>
      <c r="AT436" s="11">
        <v>130</v>
      </c>
      <c r="AU436" s="11">
        <v>1125</v>
      </c>
      <c r="AV436" s="11">
        <v>3842</v>
      </c>
      <c r="AW436" s="11">
        <v>2420</v>
      </c>
      <c r="AX436" s="11">
        <v>2436</v>
      </c>
      <c r="AY436" s="11">
        <v>2230</v>
      </c>
      <c r="AZ436" s="11">
        <v>2581</v>
      </c>
      <c r="BA436" s="11">
        <v>1360</v>
      </c>
      <c r="BB436" s="11">
        <v>3177</v>
      </c>
      <c r="BC436" s="11">
        <v>1191</v>
      </c>
      <c r="BD436" s="11">
        <v>1818</v>
      </c>
      <c r="BE436" s="11">
        <v>7411</v>
      </c>
      <c r="BF436" s="11">
        <v>2986</v>
      </c>
      <c r="BG436" s="11">
        <v>6714</v>
      </c>
      <c r="BH436" s="11">
        <v>3391</v>
      </c>
      <c r="BI436" s="11">
        <v>10</v>
      </c>
      <c r="BJ436" s="11">
        <v>9</v>
      </c>
      <c r="BK436" s="11">
        <v>10</v>
      </c>
      <c r="BL436" s="11">
        <v>11</v>
      </c>
      <c r="BM436" s="11">
        <v>8</v>
      </c>
      <c r="BN436" s="11">
        <v>9</v>
      </c>
      <c r="BO436" s="11">
        <v>11</v>
      </c>
      <c r="BP436" s="11">
        <v>10</v>
      </c>
      <c r="BQ436" s="11">
        <v>9</v>
      </c>
      <c r="BR436" s="11">
        <v>10</v>
      </c>
      <c r="BS436" s="11">
        <v>10</v>
      </c>
      <c r="BT436" s="11">
        <v>16</v>
      </c>
      <c r="BU436" s="11">
        <v>21</v>
      </c>
      <c r="BV436" s="11">
        <v>39</v>
      </c>
      <c r="BW436" s="11">
        <v>14</v>
      </c>
      <c r="BX436" s="11">
        <v>26</v>
      </c>
      <c r="BY436" s="11">
        <v>18</v>
      </c>
      <c r="BZ436" s="11">
        <v>22</v>
      </c>
      <c r="CA436" s="11">
        <v>15</v>
      </c>
      <c r="CB436" s="11">
        <v>19</v>
      </c>
      <c r="CC436" s="11">
        <v>16</v>
      </c>
      <c r="CD436" s="11">
        <v>13</v>
      </c>
      <c r="CE436" s="11">
        <v>36</v>
      </c>
      <c r="CF436" s="11">
        <v>21</v>
      </c>
      <c r="CG436" s="11">
        <v>25</v>
      </c>
      <c r="CH436" s="11">
        <v>21</v>
      </c>
      <c r="CI436" s="11" t="s">
        <v>158</v>
      </c>
      <c r="CJ436" s="11" t="s">
        <v>158</v>
      </c>
      <c r="CK436" s="11" t="s">
        <v>158</v>
      </c>
      <c r="CL436" s="11" t="s">
        <v>158</v>
      </c>
      <c r="CM436" s="11" t="s">
        <v>158</v>
      </c>
      <c r="CN436" s="11" t="s">
        <v>158</v>
      </c>
      <c r="CO436" s="11" t="s">
        <v>158</v>
      </c>
      <c r="CP436" s="11" t="s">
        <v>158</v>
      </c>
      <c r="CQ436" s="11" t="s">
        <v>158</v>
      </c>
      <c r="CR436" s="11" t="s">
        <v>158</v>
      </c>
      <c r="CS436" s="11" t="s">
        <v>158</v>
      </c>
      <c r="CT436" s="11" t="s">
        <v>158</v>
      </c>
      <c r="CU436" s="11" t="s">
        <v>158</v>
      </c>
      <c r="CV436" s="11" t="s">
        <v>154</v>
      </c>
      <c r="CW436" s="11" t="s">
        <v>154</v>
      </c>
      <c r="CX436" s="11" t="s">
        <v>154</v>
      </c>
      <c r="CY436" s="11" t="s">
        <v>154</v>
      </c>
      <c r="CZ436" s="11" t="s">
        <v>154</v>
      </c>
      <c r="DA436" s="11" t="s">
        <v>154</v>
      </c>
      <c r="DB436" s="11" t="s">
        <v>154</v>
      </c>
      <c r="DC436" s="11" t="s">
        <v>154</v>
      </c>
      <c r="DD436" s="11" t="s">
        <v>154</v>
      </c>
      <c r="DE436" s="11" t="s">
        <v>154</v>
      </c>
      <c r="DF436" s="11" t="s">
        <v>154</v>
      </c>
      <c r="DG436" s="11" t="s">
        <v>154</v>
      </c>
      <c r="DH436" s="11" t="s">
        <v>154</v>
      </c>
      <c r="DI436" s="11" t="s">
        <v>157</v>
      </c>
      <c r="DJ436" s="11" t="s">
        <v>157</v>
      </c>
      <c r="DK436" s="11" t="s">
        <v>157</v>
      </c>
      <c r="DL436" s="11" t="s">
        <v>157</v>
      </c>
      <c r="DM436" s="11" t="s">
        <v>157</v>
      </c>
      <c r="DN436" s="11" t="s">
        <v>157</v>
      </c>
      <c r="DO436" s="11" t="s">
        <v>157</v>
      </c>
      <c r="DP436" s="11" t="s">
        <v>157</v>
      </c>
      <c r="DQ436" s="11" t="s">
        <v>157</v>
      </c>
      <c r="DR436" s="11" t="s">
        <v>157</v>
      </c>
      <c r="DS436" s="11" t="s">
        <v>157</v>
      </c>
      <c r="DT436" s="11" t="s">
        <v>157</v>
      </c>
      <c r="DU436" s="11" t="s">
        <v>157</v>
      </c>
      <c r="DV436" s="11" t="b">
        <v>1</v>
      </c>
      <c r="DW436" s="11" t="b">
        <v>1</v>
      </c>
      <c r="DX436" s="11" t="b">
        <v>1</v>
      </c>
      <c r="DY436" s="11" t="b">
        <v>1</v>
      </c>
      <c r="DZ436" s="11" t="b">
        <v>1</v>
      </c>
      <c r="EA436" s="11" t="b">
        <v>1</v>
      </c>
      <c r="EB436" s="11" t="b">
        <v>1</v>
      </c>
      <c r="EC436" s="11" t="b">
        <v>1</v>
      </c>
      <c r="ED436" s="11" t="b">
        <v>1</v>
      </c>
      <c r="EE436" s="11" t="b">
        <v>1</v>
      </c>
      <c r="EF436" s="11" t="b">
        <v>1</v>
      </c>
      <c r="EG436" s="11" t="b">
        <v>1</v>
      </c>
      <c r="EH436" s="11" t="b">
        <v>1</v>
      </c>
      <c r="EI436" s="11">
        <v>2.8095999999999999E-2</v>
      </c>
      <c r="EJ436" s="11">
        <v>3.3092000000000003E-2</v>
      </c>
      <c r="EK436" s="11">
        <v>2.8726999999999999E-2</v>
      </c>
      <c r="EL436" s="11">
        <v>4.5383E-2</v>
      </c>
      <c r="EM436" s="11">
        <v>4.0600999999999998E-2</v>
      </c>
      <c r="EN436" s="11">
        <v>3.2841000000000002E-2</v>
      </c>
      <c r="EO436" s="11">
        <v>3.3169999999999998E-2</v>
      </c>
      <c r="EP436" s="11">
        <v>4.1813999999999997E-2</v>
      </c>
      <c r="EQ436" s="11">
        <v>3.1365999999999998E-2</v>
      </c>
      <c r="ER436" s="11">
        <v>3.5868999999999998E-2</v>
      </c>
      <c r="ES436" s="11">
        <v>4.9001999999999997E-2</v>
      </c>
      <c r="ET436" s="11">
        <v>3.9635999999999998E-2</v>
      </c>
      <c r="EU436" s="11">
        <v>1.9300000000000001E-2</v>
      </c>
      <c r="EV436" s="11" t="s">
        <v>243</v>
      </c>
      <c r="EW436" s="11" t="s">
        <v>275</v>
      </c>
    </row>
    <row r="437" spans="1:153" ht="12.75" x14ac:dyDescent="0.2">
      <c r="A437" s="11"/>
      <c r="B437" s="11">
        <v>55212572</v>
      </c>
      <c r="C437" s="11">
        <v>57202.281944443697</v>
      </c>
      <c r="D437" s="11" t="s">
        <v>153</v>
      </c>
      <c r="E437" s="11">
        <v>345600</v>
      </c>
      <c r="F437" s="11">
        <v>62898144</v>
      </c>
      <c r="G437" s="11">
        <v>50660.963194445503</v>
      </c>
      <c r="H437" s="11">
        <v>49963.700694443098</v>
      </c>
      <c r="I437" s="11">
        <v>106323</v>
      </c>
      <c r="J437" s="11">
        <v>1</v>
      </c>
      <c r="K437" s="11">
        <v>0</v>
      </c>
      <c r="L437" s="11">
        <v>0</v>
      </c>
      <c r="M437" s="11">
        <v>131</v>
      </c>
      <c r="N437" s="11">
        <v>130.5</v>
      </c>
      <c r="O437" s="11">
        <v>92</v>
      </c>
      <c r="P437" s="11">
        <v>99.61</v>
      </c>
      <c r="Q437" s="11">
        <v>694</v>
      </c>
      <c r="R437" s="11" t="s">
        <v>154</v>
      </c>
      <c r="S437" s="11" t="s">
        <v>155</v>
      </c>
      <c r="T437" s="11" t="s">
        <v>208</v>
      </c>
      <c r="U437" s="11">
        <v>1</v>
      </c>
      <c r="V437" s="11" t="s">
        <v>154</v>
      </c>
      <c r="W437" s="11" t="s">
        <v>157</v>
      </c>
      <c r="X437" s="11">
        <v>4</v>
      </c>
      <c r="Y437" s="11">
        <v>0.5</v>
      </c>
      <c r="Z437" s="11">
        <v>10</v>
      </c>
      <c r="AA437" s="11">
        <v>10</v>
      </c>
      <c r="AB437" s="11">
        <v>10</v>
      </c>
      <c r="AC437" s="11">
        <v>10</v>
      </c>
      <c r="AD437" s="11">
        <v>10</v>
      </c>
      <c r="AE437" s="11">
        <v>10</v>
      </c>
      <c r="AF437" s="11">
        <v>10</v>
      </c>
      <c r="AG437" s="11">
        <v>10</v>
      </c>
      <c r="AH437" s="11">
        <v>10</v>
      </c>
      <c r="AI437" s="11">
        <v>10</v>
      </c>
      <c r="AJ437" s="11">
        <v>10</v>
      </c>
      <c r="AK437" s="11">
        <v>10</v>
      </c>
      <c r="AL437" s="11">
        <v>10</v>
      </c>
      <c r="AM437" s="11">
        <v>120.5</v>
      </c>
      <c r="AN437" s="11">
        <v>60</v>
      </c>
      <c r="AO437" s="11">
        <v>10</v>
      </c>
      <c r="AP437" s="11">
        <v>120</v>
      </c>
      <c r="AQ437" s="11">
        <v>60</v>
      </c>
      <c r="AR437" s="11">
        <v>40</v>
      </c>
      <c r="AS437" s="11">
        <v>0.5</v>
      </c>
      <c r="AT437" s="11">
        <v>130</v>
      </c>
      <c r="AU437" s="11">
        <v>39</v>
      </c>
      <c r="AV437" s="11">
        <v>1176</v>
      </c>
      <c r="AW437" s="11">
        <v>508</v>
      </c>
      <c r="AX437" s="11">
        <v>1030</v>
      </c>
      <c r="AY437" s="11">
        <v>771</v>
      </c>
      <c r="AZ437" s="11">
        <v>6649</v>
      </c>
      <c r="BA437" s="11">
        <v>1249</v>
      </c>
      <c r="BB437" s="11">
        <v>4505</v>
      </c>
      <c r="BC437" s="11">
        <v>1003</v>
      </c>
      <c r="BD437" s="11">
        <v>863</v>
      </c>
      <c r="BE437" s="11">
        <v>202</v>
      </c>
      <c r="BF437" s="11">
        <v>854</v>
      </c>
      <c r="BG437" s="11">
        <v>84697</v>
      </c>
      <c r="BH437" s="11">
        <v>2039</v>
      </c>
      <c r="BI437" s="11">
        <v>10</v>
      </c>
      <c r="BJ437" s="11">
        <v>10</v>
      </c>
      <c r="BK437" s="11">
        <v>12</v>
      </c>
      <c r="BL437" s="11">
        <v>15</v>
      </c>
      <c r="BM437" s="11">
        <v>8</v>
      </c>
      <c r="BN437" s="11">
        <v>13</v>
      </c>
      <c r="BO437" s="11">
        <v>17</v>
      </c>
      <c r="BP437" s="11">
        <v>11</v>
      </c>
      <c r="BQ437" s="11">
        <v>10</v>
      </c>
      <c r="BR437" s="11">
        <v>11</v>
      </c>
      <c r="BS437" s="11">
        <v>12</v>
      </c>
      <c r="BT437" s="11">
        <v>23</v>
      </c>
      <c r="BU437" s="11">
        <v>31</v>
      </c>
      <c r="BV437" s="11">
        <v>14</v>
      </c>
      <c r="BW437" s="11">
        <v>6</v>
      </c>
      <c r="BX437" s="11">
        <v>16</v>
      </c>
      <c r="BY437" s="11">
        <v>6</v>
      </c>
      <c r="BZ437" s="11">
        <v>38</v>
      </c>
      <c r="CA437" s="11">
        <v>18</v>
      </c>
      <c r="CB437" s="11">
        <v>41</v>
      </c>
      <c r="CC437" s="11">
        <v>3</v>
      </c>
      <c r="CD437" s="11">
        <v>9</v>
      </c>
      <c r="CE437" s="11">
        <v>3</v>
      </c>
      <c r="CF437" s="11">
        <v>9</v>
      </c>
      <c r="CG437" s="11">
        <v>57</v>
      </c>
      <c r="CH437" s="11">
        <v>11</v>
      </c>
      <c r="CI437" s="11" t="s">
        <v>158</v>
      </c>
      <c r="CJ437" s="11" t="s">
        <v>158</v>
      </c>
      <c r="CK437" s="11" t="s">
        <v>158</v>
      </c>
      <c r="CL437" s="11" t="s">
        <v>158</v>
      </c>
      <c r="CM437" s="11" t="s">
        <v>158</v>
      </c>
      <c r="CN437" s="11" t="s">
        <v>158</v>
      </c>
      <c r="CO437" s="11" t="s">
        <v>158</v>
      </c>
      <c r="CP437" s="11" t="s">
        <v>158</v>
      </c>
      <c r="CQ437" s="11" t="s">
        <v>158</v>
      </c>
      <c r="CR437" s="11" t="s">
        <v>158</v>
      </c>
      <c r="CS437" s="11" t="s">
        <v>158</v>
      </c>
      <c r="CT437" s="11" t="s">
        <v>158</v>
      </c>
      <c r="CU437" s="11" t="s">
        <v>158</v>
      </c>
      <c r="CV437" s="11" t="s">
        <v>154</v>
      </c>
      <c r="CW437" s="11" t="s">
        <v>154</v>
      </c>
      <c r="CX437" s="11" t="s">
        <v>154</v>
      </c>
      <c r="CY437" s="11" t="s">
        <v>154</v>
      </c>
      <c r="CZ437" s="11" t="s">
        <v>154</v>
      </c>
      <c r="DA437" s="11" t="s">
        <v>154</v>
      </c>
      <c r="DB437" s="11" t="s">
        <v>154</v>
      </c>
      <c r="DC437" s="11" t="s">
        <v>154</v>
      </c>
      <c r="DD437" s="11" t="s">
        <v>154</v>
      </c>
      <c r="DE437" s="11" t="s">
        <v>154</v>
      </c>
      <c r="DF437" s="11" t="s">
        <v>154</v>
      </c>
      <c r="DG437" s="11" t="s">
        <v>154</v>
      </c>
      <c r="DH437" s="11" t="s">
        <v>154</v>
      </c>
      <c r="DI437" s="11" t="s">
        <v>157</v>
      </c>
      <c r="DJ437" s="11" t="s">
        <v>157</v>
      </c>
      <c r="DK437" s="11" t="s">
        <v>157</v>
      </c>
      <c r="DL437" s="11" t="s">
        <v>157</v>
      </c>
      <c r="DM437" s="11" t="s">
        <v>157</v>
      </c>
      <c r="DN437" s="11" t="s">
        <v>157</v>
      </c>
      <c r="DO437" s="11" t="s">
        <v>157</v>
      </c>
      <c r="DP437" s="11" t="s">
        <v>157</v>
      </c>
      <c r="DQ437" s="11" t="s">
        <v>157</v>
      </c>
      <c r="DR437" s="11" t="s">
        <v>157</v>
      </c>
      <c r="DS437" s="11" t="s">
        <v>157</v>
      </c>
      <c r="DT437" s="11" t="s">
        <v>157</v>
      </c>
      <c r="DU437" s="11" t="s">
        <v>157</v>
      </c>
      <c r="DV437" s="11" t="b">
        <v>1</v>
      </c>
      <c r="DW437" s="11" t="b">
        <v>1</v>
      </c>
      <c r="DX437" s="11" t="b">
        <v>1</v>
      </c>
      <c r="DY437" s="11" t="b">
        <v>1</v>
      </c>
      <c r="DZ437" s="11" t="b">
        <v>1</v>
      </c>
      <c r="EA437" s="11" t="b">
        <v>1</v>
      </c>
      <c r="EB437" s="11" t="b">
        <v>1</v>
      </c>
      <c r="EC437" s="11" t="b">
        <v>1</v>
      </c>
      <c r="ED437" s="11" t="b">
        <v>1</v>
      </c>
      <c r="EE437" s="11" t="b">
        <v>1</v>
      </c>
      <c r="EF437" s="11" t="b">
        <v>1</v>
      </c>
      <c r="EG437" s="11" t="b">
        <v>1</v>
      </c>
      <c r="EH437" s="11" t="b">
        <v>1</v>
      </c>
      <c r="EI437" s="11">
        <v>3.1151999999999999E-2</v>
      </c>
      <c r="EJ437" s="11">
        <v>3.2461999999999998E-2</v>
      </c>
      <c r="EK437" s="11">
        <v>1.4263E-2</v>
      </c>
      <c r="EL437" s="11">
        <v>3.9313000000000001E-2</v>
      </c>
      <c r="EM437" s="11">
        <v>0.112014</v>
      </c>
      <c r="EN437" s="11">
        <v>1.4383E-2</v>
      </c>
      <c r="EO437" s="11">
        <v>1.8842000000000001E-2</v>
      </c>
      <c r="EP437" s="11">
        <v>4.2230999999999998E-2</v>
      </c>
      <c r="EQ437" s="11">
        <v>3.8797999999999999E-2</v>
      </c>
      <c r="ER437" s="11">
        <v>4.4954000000000001E-2</v>
      </c>
      <c r="ES437" s="11">
        <v>5.4944E-2</v>
      </c>
      <c r="ET437" s="11">
        <v>4.5909999999999999E-2</v>
      </c>
      <c r="EU437" s="11">
        <v>2.3314999999999999E-2</v>
      </c>
      <c r="EV437" s="11" t="s">
        <v>169</v>
      </c>
      <c r="EW437" s="11" t="s">
        <v>249</v>
      </c>
    </row>
    <row r="438" spans="1:153" ht="12.75" x14ac:dyDescent="0.2">
      <c r="A438" s="11"/>
      <c r="B438" s="11">
        <v>40835994</v>
      </c>
      <c r="C438" s="11">
        <v>55952.121527777097</v>
      </c>
      <c r="D438" s="11" t="s">
        <v>153</v>
      </c>
      <c r="E438" s="11">
        <v>345600</v>
      </c>
      <c r="F438" s="11">
        <v>48029450</v>
      </c>
      <c r="G438" s="11">
        <v>48814.702083334101</v>
      </c>
      <c r="H438" s="11">
        <v>48333.703472221299</v>
      </c>
      <c r="I438" s="11">
        <v>379641</v>
      </c>
      <c r="J438" s="11">
        <v>1</v>
      </c>
      <c r="K438" s="11">
        <v>0</v>
      </c>
      <c r="L438" s="11">
        <v>0</v>
      </c>
      <c r="M438" s="11">
        <v>131</v>
      </c>
      <c r="N438" s="11">
        <v>41</v>
      </c>
      <c r="O438" s="11">
        <v>92</v>
      </c>
      <c r="P438" s="11">
        <v>31.29</v>
      </c>
      <c r="Q438" s="11">
        <v>326358</v>
      </c>
      <c r="R438" s="11" t="s">
        <v>154</v>
      </c>
      <c r="S438" s="11" t="s">
        <v>155</v>
      </c>
      <c r="T438" s="11" t="s">
        <v>156</v>
      </c>
      <c r="U438" s="11">
        <v>0</v>
      </c>
      <c r="V438" s="11" t="s">
        <v>154</v>
      </c>
      <c r="W438" s="11" t="s">
        <v>157</v>
      </c>
      <c r="X438" s="11">
        <v>1</v>
      </c>
      <c r="Y438" s="11">
        <v>1</v>
      </c>
      <c r="Z438" s="11">
        <v>10</v>
      </c>
      <c r="AA438" s="11">
        <v>10</v>
      </c>
      <c r="AB438" s="11">
        <v>10</v>
      </c>
      <c r="AC438" s="11">
        <v>10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31</v>
      </c>
      <c r="AN438" s="11">
        <v>40</v>
      </c>
      <c r="AO438" s="11">
        <v>0</v>
      </c>
      <c r="AP438" s="11">
        <v>40</v>
      </c>
      <c r="AQ438" s="11">
        <v>0</v>
      </c>
      <c r="AR438" s="11">
        <v>10</v>
      </c>
      <c r="AS438" s="11">
        <v>1</v>
      </c>
      <c r="AT438" s="11">
        <v>40</v>
      </c>
      <c r="AU438" s="11">
        <v>2353</v>
      </c>
      <c r="AV438" s="11">
        <v>2227</v>
      </c>
      <c r="AW438" s="11">
        <v>2314</v>
      </c>
      <c r="AX438" s="11">
        <v>4210</v>
      </c>
      <c r="AY438" s="11">
        <v>10645</v>
      </c>
      <c r="AZ438" s="11">
        <v>2830</v>
      </c>
      <c r="BA438" s="11">
        <v>1514</v>
      </c>
      <c r="BB438" s="11">
        <v>2035</v>
      </c>
      <c r="BC438" s="11">
        <v>1178</v>
      </c>
      <c r="BD438" s="11">
        <v>2058</v>
      </c>
      <c r="BE438" s="11">
        <v>2026</v>
      </c>
      <c r="BF438" s="11">
        <v>1121</v>
      </c>
      <c r="BG438" s="11">
        <v>2457</v>
      </c>
      <c r="BH438" s="11">
        <v>15749</v>
      </c>
      <c r="BI438" s="11">
        <v>11</v>
      </c>
      <c r="BJ438" s="11">
        <v>13</v>
      </c>
      <c r="BK438" s="11">
        <v>13</v>
      </c>
      <c r="BL438" s="11">
        <v>16</v>
      </c>
      <c r="BM438" s="11">
        <v>9</v>
      </c>
      <c r="BN438" s="11">
        <v>11</v>
      </c>
      <c r="BO438" s="11">
        <v>14</v>
      </c>
      <c r="BP438" s="11">
        <v>10</v>
      </c>
      <c r="BQ438" s="11">
        <v>10</v>
      </c>
      <c r="BR438" s="11">
        <v>14</v>
      </c>
      <c r="BS438" s="11">
        <v>10</v>
      </c>
      <c r="BT438" s="11">
        <v>21</v>
      </c>
      <c r="BU438" s="11">
        <v>29</v>
      </c>
      <c r="BV438" s="11">
        <v>2</v>
      </c>
      <c r="BW438" s="11">
        <v>9</v>
      </c>
      <c r="BX438" s="11">
        <v>14</v>
      </c>
      <c r="BY438" s="11">
        <v>17</v>
      </c>
      <c r="BZ438" s="11">
        <v>10</v>
      </c>
      <c r="CA438" s="11">
        <v>8</v>
      </c>
      <c r="CB438" s="11">
        <v>7</v>
      </c>
      <c r="CC438" s="11">
        <v>4</v>
      </c>
      <c r="CD438" s="11">
        <v>9</v>
      </c>
      <c r="CE438" s="11">
        <v>17</v>
      </c>
      <c r="CF438" s="11">
        <v>7</v>
      </c>
      <c r="CG438" s="11">
        <v>7</v>
      </c>
      <c r="CH438" s="11">
        <v>26</v>
      </c>
      <c r="CI438" s="11" t="s">
        <v>158</v>
      </c>
      <c r="CJ438" s="11" t="s">
        <v>158</v>
      </c>
      <c r="CK438" s="11" t="s">
        <v>158</v>
      </c>
      <c r="CL438" s="11" t="s">
        <v>158</v>
      </c>
      <c r="CM438" s="11" t="s">
        <v>158</v>
      </c>
      <c r="CN438" s="11" t="s">
        <v>158</v>
      </c>
      <c r="CO438" s="11" t="s">
        <v>158</v>
      </c>
      <c r="CP438" s="11" t="s">
        <v>158</v>
      </c>
      <c r="CQ438" s="11" t="s">
        <v>158</v>
      </c>
      <c r="CR438" s="11" t="s">
        <v>158</v>
      </c>
      <c r="CS438" s="11" t="s">
        <v>158</v>
      </c>
      <c r="CT438" s="11" t="s">
        <v>158</v>
      </c>
      <c r="CU438" s="11" t="s">
        <v>158</v>
      </c>
      <c r="CV438" s="11" t="s">
        <v>154</v>
      </c>
      <c r="CW438" s="11" t="s">
        <v>154</v>
      </c>
      <c r="CX438" s="11" t="s">
        <v>154</v>
      </c>
      <c r="CY438" s="11" t="s">
        <v>154</v>
      </c>
      <c r="CZ438" s="11" t="s">
        <v>154</v>
      </c>
      <c r="DA438" s="11" t="s">
        <v>154</v>
      </c>
      <c r="DB438" s="11" t="s">
        <v>154</v>
      </c>
      <c r="DC438" s="11" t="s">
        <v>154</v>
      </c>
      <c r="DD438" s="11" t="s">
        <v>154</v>
      </c>
      <c r="DE438" s="11" t="s">
        <v>154</v>
      </c>
      <c r="DF438" s="11" t="s">
        <v>154</v>
      </c>
      <c r="DG438" s="11" t="s">
        <v>154</v>
      </c>
      <c r="DH438" s="11" t="s">
        <v>154</v>
      </c>
      <c r="DI438" s="11" t="s">
        <v>157</v>
      </c>
      <c r="DJ438" s="11" t="s">
        <v>157</v>
      </c>
      <c r="DK438" s="11" t="s">
        <v>157</v>
      </c>
      <c r="DL438" s="11" t="s">
        <v>157</v>
      </c>
      <c r="DM438" s="11" t="s">
        <v>157</v>
      </c>
      <c r="DN438" s="11" t="s">
        <v>157</v>
      </c>
      <c r="DO438" s="11" t="s">
        <v>157</v>
      </c>
      <c r="DP438" s="11" t="s">
        <v>157</v>
      </c>
      <c r="DQ438" s="11" t="s">
        <v>157</v>
      </c>
      <c r="DR438" s="11" t="s">
        <v>157</v>
      </c>
      <c r="DS438" s="11" t="s">
        <v>157</v>
      </c>
      <c r="DT438" s="11" t="s">
        <v>157</v>
      </c>
      <c r="DU438" s="11" t="s">
        <v>157</v>
      </c>
      <c r="DV438" s="11" t="b">
        <v>1</v>
      </c>
      <c r="DW438" s="11" t="b">
        <v>1</v>
      </c>
      <c r="DX438" s="11" t="b">
        <v>1</v>
      </c>
      <c r="DY438" s="11" t="b">
        <v>1</v>
      </c>
      <c r="DZ438" s="11" t="b">
        <v>0</v>
      </c>
      <c r="EA438" s="11" t="b">
        <v>0</v>
      </c>
      <c r="EB438" s="11" t="b">
        <v>0</v>
      </c>
      <c r="EC438" s="11" t="b">
        <v>0</v>
      </c>
      <c r="ED438" s="11" t="b">
        <v>0</v>
      </c>
      <c r="EE438" s="11" t="b">
        <v>0</v>
      </c>
      <c r="EF438" s="11" t="b">
        <v>0</v>
      </c>
      <c r="EG438" s="11" t="b">
        <v>0</v>
      </c>
      <c r="EH438" s="11" t="b">
        <v>0</v>
      </c>
      <c r="EI438" s="11">
        <v>2.9737E-2</v>
      </c>
      <c r="EJ438" s="11">
        <v>0.102839</v>
      </c>
      <c r="EK438" s="11">
        <v>3.5772999999999999E-2</v>
      </c>
      <c r="EL438" s="11">
        <v>1.8204999999999999E-2</v>
      </c>
      <c r="EM438" s="11">
        <v>3.6083999999999998E-2</v>
      </c>
      <c r="EN438" s="11">
        <v>3.3884999999999998E-2</v>
      </c>
      <c r="EO438" s="11">
        <v>3.7873999999999998E-2</v>
      </c>
      <c r="EP438" s="11">
        <v>4.2249000000000002E-2</v>
      </c>
      <c r="EQ438" s="11">
        <v>3.7019000000000003E-2</v>
      </c>
      <c r="ER438" s="11">
        <v>3.6188999999999999E-2</v>
      </c>
      <c r="ES438" s="11">
        <v>3.4459999999999998E-2</v>
      </c>
      <c r="ET438" s="11">
        <v>3.9327000000000001E-2</v>
      </c>
      <c r="EU438" s="11">
        <v>4.8654999999999997E-2</v>
      </c>
      <c r="EV438" s="11" t="s">
        <v>209</v>
      </c>
      <c r="EW438" s="11" t="s">
        <v>229</v>
      </c>
    </row>
    <row r="439" spans="1:153" ht="12.75" x14ac:dyDescent="0.2">
      <c r="A439" s="11"/>
      <c r="B439" s="11">
        <v>34482316</v>
      </c>
      <c r="C439" s="11">
        <v>52486.764583332901</v>
      </c>
      <c r="D439" s="11" t="s">
        <v>153</v>
      </c>
      <c r="E439" s="11">
        <v>345600</v>
      </c>
      <c r="F439" s="11">
        <v>40066478</v>
      </c>
      <c r="G439" s="11">
        <v>46727.624305555903</v>
      </c>
      <c r="H439" s="11">
        <v>46491.0979166662</v>
      </c>
      <c r="I439" s="11">
        <v>258686</v>
      </c>
      <c r="J439" s="11">
        <v>1</v>
      </c>
      <c r="K439" s="11">
        <v>45</v>
      </c>
      <c r="L439" s="11">
        <v>110588</v>
      </c>
      <c r="M439" s="11">
        <v>131</v>
      </c>
      <c r="N439" s="11">
        <v>120</v>
      </c>
      <c r="O439" s="11">
        <v>92</v>
      </c>
      <c r="P439" s="11">
        <v>91.6</v>
      </c>
      <c r="Q439" s="11">
        <v>154257</v>
      </c>
      <c r="R439" s="11" t="s">
        <v>154</v>
      </c>
      <c r="S439" s="11" t="s">
        <v>155</v>
      </c>
      <c r="T439" s="11" t="s">
        <v>156</v>
      </c>
      <c r="U439" s="11">
        <v>40</v>
      </c>
      <c r="V439" s="11" t="s">
        <v>154</v>
      </c>
      <c r="W439" s="11" t="s">
        <v>157</v>
      </c>
      <c r="X439" s="11"/>
      <c r="Y439" s="11" t="s">
        <v>157</v>
      </c>
      <c r="Z439" s="11">
        <v>10</v>
      </c>
      <c r="AA439" s="11">
        <v>10</v>
      </c>
      <c r="AB439" s="11">
        <v>10</v>
      </c>
      <c r="AC439" s="11">
        <v>10</v>
      </c>
      <c r="AD439" s="11">
        <v>10</v>
      </c>
      <c r="AE439" s="11">
        <v>10</v>
      </c>
      <c r="AF439" s="11">
        <v>10</v>
      </c>
      <c r="AG439" s="11">
        <v>10</v>
      </c>
      <c r="AH439" s="11">
        <v>10</v>
      </c>
      <c r="AI439" s="11">
        <v>10</v>
      </c>
      <c r="AJ439" s="11">
        <v>10</v>
      </c>
      <c r="AK439" s="11">
        <v>0</v>
      </c>
      <c r="AL439" s="11">
        <v>10</v>
      </c>
      <c r="AM439" s="11">
        <v>110</v>
      </c>
      <c r="AN439" s="11">
        <v>60</v>
      </c>
      <c r="AO439" s="11">
        <v>10</v>
      </c>
      <c r="AP439" s="11">
        <v>110</v>
      </c>
      <c r="AQ439" s="11">
        <v>50</v>
      </c>
      <c r="AR439" s="11">
        <v>30</v>
      </c>
      <c r="AS439" s="11">
        <v>0</v>
      </c>
      <c r="AT439" s="11">
        <v>120</v>
      </c>
      <c r="AU439" s="11" t="s">
        <v>157</v>
      </c>
      <c r="AV439" s="11">
        <v>3490</v>
      </c>
      <c r="AW439" s="11">
        <v>1056</v>
      </c>
      <c r="AX439" s="11">
        <v>8783</v>
      </c>
      <c r="AY439" s="11">
        <v>2953</v>
      </c>
      <c r="AZ439" s="11">
        <v>1538</v>
      </c>
      <c r="BA439" s="11">
        <v>1065</v>
      </c>
      <c r="BB439" s="11">
        <v>6048</v>
      </c>
      <c r="BC439" s="11">
        <v>1205</v>
      </c>
      <c r="BD439" s="11">
        <v>861</v>
      </c>
      <c r="BE439" s="11">
        <v>5078</v>
      </c>
      <c r="BF439" s="11">
        <v>1685</v>
      </c>
      <c r="BG439" s="11">
        <v>67663</v>
      </c>
      <c r="BH439" s="11">
        <v>1978</v>
      </c>
      <c r="BI439" s="11">
        <v>11</v>
      </c>
      <c r="BJ439" s="11">
        <v>11</v>
      </c>
      <c r="BK439" s="11">
        <v>10</v>
      </c>
      <c r="BL439" s="11">
        <v>18</v>
      </c>
      <c r="BM439" s="11">
        <v>11</v>
      </c>
      <c r="BN439" s="11">
        <v>10</v>
      </c>
      <c r="BO439" s="11">
        <v>22</v>
      </c>
      <c r="BP439" s="11">
        <v>14</v>
      </c>
      <c r="BQ439" s="11">
        <v>11</v>
      </c>
      <c r="BR439" s="11">
        <v>18</v>
      </c>
      <c r="BS439" s="11">
        <v>15</v>
      </c>
      <c r="BT439" s="11">
        <v>50</v>
      </c>
      <c r="BU439" s="11">
        <v>24</v>
      </c>
      <c r="BV439" s="11">
        <v>7</v>
      </c>
      <c r="BW439" s="11">
        <v>5</v>
      </c>
      <c r="BX439" s="11">
        <v>7</v>
      </c>
      <c r="BY439" s="11">
        <v>6</v>
      </c>
      <c r="BZ439" s="11">
        <v>8</v>
      </c>
      <c r="CA439" s="11">
        <v>4</v>
      </c>
      <c r="CB439" s="11">
        <v>8</v>
      </c>
      <c r="CC439" s="11">
        <v>4</v>
      </c>
      <c r="CD439" s="11">
        <v>5</v>
      </c>
      <c r="CE439" s="11">
        <v>9</v>
      </c>
      <c r="CF439" s="11">
        <v>7</v>
      </c>
      <c r="CG439" s="11">
        <v>85</v>
      </c>
      <c r="CH439" s="11">
        <v>5</v>
      </c>
      <c r="CI439" s="11" t="s">
        <v>158</v>
      </c>
      <c r="CJ439" s="11" t="s">
        <v>158</v>
      </c>
      <c r="CK439" s="11" t="s">
        <v>158</v>
      </c>
      <c r="CL439" s="11" t="s">
        <v>158</v>
      </c>
      <c r="CM439" s="11" t="s">
        <v>158</v>
      </c>
      <c r="CN439" s="11" t="s">
        <v>158</v>
      </c>
      <c r="CO439" s="11" t="s">
        <v>158</v>
      </c>
      <c r="CP439" s="11" t="s">
        <v>158</v>
      </c>
      <c r="CQ439" s="11" t="s">
        <v>158</v>
      </c>
      <c r="CR439" s="11" t="s">
        <v>158</v>
      </c>
      <c r="CS439" s="11" t="s">
        <v>158</v>
      </c>
      <c r="CT439" s="11" t="s">
        <v>158</v>
      </c>
      <c r="CU439" s="11" t="s">
        <v>158</v>
      </c>
      <c r="CV439" s="11" t="s">
        <v>154</v>
      </c>
      <c r="CW439" s="11" t="s">
        <v>154</v>
      </c>
      <c r="CX439" s="11" t="s">
        <v>154</v>
      </c>
      <c r="CY439" s="11" t="s">
        <v>154</v>
      </c>
      <c r="CZ439" s="11" t="s">
        <v>154</v>
      </c>
      <c r="DA439" s="11" t="s">
        <v>154</v>
      </c>
      <c r="DB439" s="11" t="s">
        <v>154</v>
      </c>
      <c r="DC439" s="11" t="s">
        <v>154</v>
      </c>
      <c r="DD439" s="11" t="s">
        <v>154</v>
      </c>
      <c r="DE439" s="11" t="s">
        <v>154</v>
      </c>
      <c r="DF439" s="11" t="s">
        <v>154</v>
      </c>
      <c r="DG439" s="11" t="s">
        <v>154</v>
      </c>
      <c r="DH439" s="11" t="s">
        <v>154</v>
      </c>
      <c r="DI439" s="11" t="s">
        <v>157</v>
      </c>
      <c r="DJ439" s="11" t="s">
        <v>157</v>
      </c>
      <c r="DK439" s="11" t="s">
        <v>157</v>
      </c>
      <c r="DL439" s="11" t="s">
        <v>157</v>
      </c>
      <c r="DM439" s="11" t="s">
        <v>157</v>
      </c>
      <c r="DN439" s="11" t="s">
        <v>157</v>
      </c>
      <c r="DO439" s="11" t="s">
        <v>157</v>
      </c>
      <c r="DP439" s="11" t="s">
        <v>157</v>
      </c>
      <c r="DQ439" s="11" t="s">
        <v>157</v>
      </c>
      <c r="DR439" s="11" t="s">
        <v>157</v>
      </c>
      <c r="DS439" s="11" t="s">
        <v>157</v>
      </c>
      <c r="DT439" s="11" t="s">
        <v>157</v>
      </c>
      <c r="DU439" s="11" t="s">
        <v>157</v>
      </c>
      <c r="DV439" s="11" t="b">
        <v>1</v>
      </c>
      <c r="DW439" s="11" t="b">
        <v>1</v>
      </c>
      <c r="DX439" s="11" t="b">
        <v>1</v>
      </c>
      <c r="DY439" s="11" t="b">
        <v>1</v>
      </c>
      <c r="DZ439" s="11" t="b">
        <v>1</v>
      </c>
      <c r="EA439" s="11" t="b">
        <v>1</v>
      </c>
      <c r="EB439" s="11" t="b">
        <v>1</v>
      </c>
      <c r="EC439" s="11" t="b">
        <v>1</v>
      </c>
      <c r="ED439" s="11" t="b">
        <v>1</v>
      </c>
      <c r="EE439" s="11" t="b">
        <v>1</v>
      </c>
      <c r="EF439" s="11" t="b">
        <v>1</v>
      </c>
      <c r="EG439" s="11" t="b">
        <v>0</v>
      </c>
      <c r="EH439" s="11" t="b">
        <v>1</v>
      </c>
      <c r="EI439" s="11">
        <v>2.9624999999999999E-2</v>
      </c>
      <c r="EJ439" s="11">
        <v>3.6473999999999999E-2</v>
      </c>
      <c r="EK439" s="11">
        <v>1.2746E-2</v>
      </c>
      <c r="EL439" s="11">
        <v>7.1697999999999998E-2</v>
      </c>
      <c r="EM439" s="11">
        <v>3.2897000000000003E-2</v>
      </c>
      <c r="EN439" s="11">
        <v>2.6568000000000001E-2</v>
      </c>
      <c r="EO439" s="11">
        <v>4.5310000000000003E-2</v>
      </c>
      <c r="EP439" s="11">
        <v>4.2294999999999999E-2</v>
      </c>
      <c r="EQ439" s="11">
        <v>2.6016000000000001E-2</v>
      </c>
      <c r="ER439" s="11">
        <v>0.26762000000000002</v>
      </c>
      <c r="ES439" s="11">
        <v>1.8950999999999999E-2</v>
      </c>
      <c r="ET439" s="11">
        <v>3.0089000000000001E-2</v>
      </c>
      <c r="EU439" s="11">
        <v>3.4394000000000001E-2</v>
      </c>
      <c r="EV439" s="11" t="s">
        <v>554</v>
      </c>
      <c r="EW439" s="11" t="s">
        <v>249</v>
      </c>
    </row>
    <row r="440" spans="1:153" ht="12.75" x14ac:dyDescent="0.2">
      <c r="A440" s="11"/>
      <c r="B440" s="11">
        <v>74634690</v>
      </c>
      <c r="C440" s="11">
        <v>54526.499999999403</v>
      </c>
      <c r="D440" s="11" t="s">
        <v>153</v>
      </c>
      <c r="E440" s="11">
        <v>345600</v>
      </c>
      <c r="F440" s="11">
        <v>78035552</v>
      </c>
      <c r="G440" s="11">
        <v>56661.3118055577</v>
      </c>
      <c r="H440" s="11">
        <v>55261.191666663901</v>
      </c>
      <c r="I440" s="11">
        <v>344285</v>
      </c>
      <c r="J440" s="11">
        <v>1</v>
      </c>
      <c r="K440" s="11">
        <v>33</v>
      </c>
      <c r="L440" s="11">
        <v>263484</v>
      </c>
      <c r="M440" s="11">
        <v>131</v>
      </c>
      <c r="N440" s="11">
        <v>111</v>
      </c>
      <c r="O440" s="11">
        <v>92</v>
      </c>
      <c r="P440" s="11">
        <v>84.73</v>
      </c>
      <c r="Q440" s="11">
        <v>224052</v>
      </c>
      <c r="R440" s="11" t="s">
        <v>154</v>
      </c>
      <c r="S440" s="11" t="s">
        <v>155</v>
      </c>
      <c r="T440" s="11" t="s">
        <v>208</v>
      </c>
      <c r="U440" s="11">
        <v>5</v>
      </c>
      <c r="V440" s="11" t="s">
        <v>154</v>
      </c>
      <c r="W440" s="11" t="s">
        <v>157</v>
      </c>
      <c r="X440" s="11"/>
      <c r="Y440" s="11">
        <v>1</v>
      </c>
      <c r="Z440" s="11">
        <v>10</v>
      </c>
      <c r="AA440" s="11">
        <v>10</v>
      </c>
      <c r="AB440" s="11">
        <v>10</v>
      </c>
      <c r="AC440" s="11">
        <v>10</v>
      </c>
      <c r="AD440" s="11">
        <v>10</v>
      </c>
      <c r="AE440" s="11">
        <v>0</v>
      </c>
      <c r="AF440" s="11">
        <v>10</v>
      </c>
      <c r="AG440" s="11">
        <v>10</v>
      </c>
      <c r="AH440" s="11">
        <v>10</v>
      </c>
      <c r="AI440" s="11">
        <v>0</v>
      </c>
      <c r="AJ440" s="11">
        <v>10</v>
      </c>
      <c r="AK440" s="11">
        <v>10</v>
      </c>
      <c r="AL440" s="11">
        <v>10</v>
      </c>
      <c r="AM440" s="11">
        <v>101</v>
      </c>
      <c r="AN440" s="11">
        <v>50</v>
      </c>
      <c r="AO440" s="11">
        <v>10</v>
      </c>
      <c r="AP440" s="11">
        <v>100</v>
      </c>
      <c r="AQ440" s="11">
        <v>50</v>
      </c>
      <c r="AR440" s="11">
        <v>30</v>
      </c>
      <c r="AS440" s="11">
        <v>1</v>
      </c>
      <c r="AT440" s="11">
        <v>110</v>
      </c>
      <c r="AU440" s="11">
        <v>394</v>
      </c>
      <c r="AV440" s="11">
        <v>12353</v>
      </c>
      <c r="AW440" s="11">
        <v>4834</v>
      </c>
      <c r="AX440" s="11">
        <v>19202</v>
      </c>
      <c r="AY440" s="11">
        <v>2875</v>
      </c>
      <c r="AZ440" s="11">
        <v>4640</v>
      </c>
      <c r="BA440" s="11">
        <v>19109</v>
      </c>
      <c r="BB440" s="11">
        <v>17075</v>
      </c>
      <c r="BC440" s="11">
        <v>1247</v>
      </c>
      <c r="BD440" s="11">
        <v>1813</v>
      </c>
      <c r="BE440" s="11">
        <v>11898</v>
      </c>
      <c r="BF440" s="11">
        <v>585</v>
      </c>
      <c r="BG440" s="11">
        <v>2183</v>
      </c>
      <c r="BH440" s="11">
        <v>6361</v>
      </c>
      <c r="BI440" s="11">
        <v>10</v>
      </c>
      <c r="BJ440" s="11">
        <v>10</v>
      </c>
      <c r="BK440" s="11">
        <v>9</v>
      </c>
      <c r="BL440" s="11">
        <v>11</v>
      </c>
      <c r="BM440" s="11">
        <v>8</v>
      </c>
      <c r="BN440" s="11">
        <v>9</v>
      </c>
      <c r="BO440" s="11">
        <v>13</v>
      </c>
      <c r="BP440" s="11">
        <v>11</v>
      </c>
      <c r="BQ440" s="11">
        <v>10</v>
      </c>
      <c r="BR440" s="11">
        <v>10</v>
      </c>
      <c r="BS440" s="11">
        <v>12</v>
      </c>
      <c r="BT440" s="11">
        <v>11</v>
      </c>
      <c r="BU440" s="11">
        <v>25</v>
      </c>
      <c r="BV440" s="11">
        <v>31</v>
      </c>
      <c r="BW440" s="11">
        <v>11</v>
      </c>
      <c r="BX440" s="11">
        <v>17</v>
      </c>
      <c r="BY440" s="11">
        <v>5</v>
      </c>
      <c r="BZ440" s="11">
        <v>14</v>
      </c>
      <c r="CA440" s="11">
        <v>30</v>
      </c>
      <c r="CB440" s="11">
        <v>7</v>
      </c>
      <c r="CC440" s="11">
        <v>4</v>
      </c>
      <c r="CD440" s="11">
        <v>15</v>
      </c>
      <c r="CE440" s="11">
        <v>58</v>
      </c>
      <c r="CF440" s="11">
        <v>4</v>
      </c>
      <c r="CG440" s="11">
        <v>8</v>
      </c>
      <c r="CH440" s="11">
        <v>18</v>
      </c>
      <c r="CI440" s="11" t="s">
        <v>158</v>
      </c>
      <c r="CJ440" s="11" t="s">
        <v>158</v>
      </c>
      <c r="CK440" s="11" t="s">
        <v>158</v>
      </c>
      <c r="CL440" s="11" t="s">
        <v>158</v>
      </c>
      <c r="CM440" s="11" t="s">
        <v>158</v>
      </c>
      <c r="CN440" s="11" t="s">
        <v>158</v>
      </c>
      <c r="CO440" s="11" t="s">
        <v>158</v>
      </c>
      <c r="CP440" s="11" t="s">
        <v>158</v>
      </c>
      <c r="CQ440" s="11" t="s">
        <v>158</v>
      </c>
      <c r="CR440" s="11" t="s">
        <v>158</v>
      </c>
      <c r="CS440" s="11" t="s">
        <v>158</v>
      </c>
      <c r="CT440" s="11" t="s">
        <v>158</v>
      </c>
      <c r="CU440" s="11" t="s">
        <v>158</v>
      </c>
      <c r="CV440" s="11" t="s">
        <v>154</v>
      </c>
      <c r="CW440" s="11" t="s">
        <v>154</v>
      </c>
      <c r="CX440" s="11" t="s">
        <v>154</v>
      </c>
      <c r="CY440" s="11" t="s">
        <v>154</v>
      </c>
      <c r="CZ440" s="11" t="s">
        <v>154</v>
      </c>
      <c r="DA440" s="11" t="s">
        <v>154</v>
      </c>
      <c r="DB440" s="11" t="s">
        <v>154</v>
      </c>
      <c r="DC440" s="11" t="s">
        <v>154</v>
      </c>
      <c r="DD440" s="11" t="s">
        <v>154</v>
      </c>
      <c r="DE440" s="11" t="s">
        <v>154</v>
      </c>
      <c r="DF440" s="11" t="s">
        <v>154</v>
      </c>
      <c r="DG440" s="11" t="s">
        <v>154</v>
      </c>
      <c r="DH440" s="11" t="s">
        <v>154</v>
      </c>
      <c r="DI440" s="11" t="s">
        <v>157</v>
      </c>
      <c r="DJ440" s="11" t="s">
        <v>157</v>
      </c>
      <c r="DK440" s="11" t="s">
        <v>157</v>
      </c>
      <c r="DL440" s="11" t="s">
        <v>157</v>
      </c>
      <c r="DM440" s="11" t="s">
        <v>157</v>
      </c>
      <c r="DN440" s="11" t="s">
        <v>157</v>
      </c>
      <c r="DO440" s="11" t="s">
        <v>157</v>
      </c>
      <c r="DP440" s="11" t="s">
        <v>157</v>
      </c>
      <c r="DQ440" s="11" t="s">
        <v>157</v>
      </c>
      <c r="DR440" s="11" t="s">
        <v>157</v>
      </c>
      <c r="DS440" s="11" t="s">
        <v>157</v>
      </c>
      <c r="DT440" s="11" t="s">
        <v>157</v>
      </c>
      <c r="DU440" s="11" t="s">
        <v>157</v>
      </c>
      <c r="DV440" s="11" t="b">
        <v>1</v>
      </c>
      <c r="DW440" s="11" t="b">
        <v>1</v>
      </c>
      <c r="DX440" s="11" t="b">
        <v>1</v>
      </c>
      <c r="DY440" s="11" t="b">
        <v>1</v>
      </c>
      <c r="DZ440" s="11" t="b">
        <v>1</v>
      </c>
      <c r="EA440" s="11" t="b">
        <v>0</v>
      </c>
      <c r="EB440" s="11" t="b">
        <v>1</v>
      </c>
      <c r="EC440" s="11" t="b">
        <v>1</v>
      </c>
      <c r="ED440" s="11" t="b">
        <v>1</v>
      </c>
      <c r="EE440" s="11" t="b">
        <v>0</v>
      </c>
      <c r="EF440" s="11" t="b">
        <v>1</v>
      </c>
      <c r="EG440" s="11" t="b">
        <v>1</v>
      </c>
      <c r="EH440" s="11" t="b">
        <v>1</v>
      </c>
      <c r="EI440" s="11">
        <v>3.4425999999999998E-2</v>
      </c>
      <c r="EJ440" s="11">
        <v>3.2564999999999997E-2</v>
      </c>
      <c r="EK440" s="11">
        <v>1.1178E-2</v>
      </c>
      <c r="EL440" s="11">
        <v>5.4771E-2</v>
      </c>
      <c r="EM440" s="11">
        <v>3.0993E-2</v>
      </c>
      <c r="EN440" s="11">
        <v>3.0870000000000002E-2</v>
      </c>
      <c r="EO440" s="11">
        <v>3.3286000000000003E-2</v>
      </c>
      <c r="EP440" s="11">
        <v>4.2641999999999999E-2</v>
      </c>
      <c r="EQ440" s="11">
        <v>4.4526999999999997E-2</v>
      </c>
      <c r="ER440" s="11">
        <v>2.563E-2</v>
      </c>
      <c r="ES440" s="11">
        <v>5.3266000000000001E-2</v>
      </c>
      <c r="ET440" s="11">
        <v>8.3409999999999998E-2</v>
      </c>
      <c r="EU440" s="11">
        <v>1.6718E-2</v>
      </c>
      <c r="EV440" s="11" t="s">
        <v>561</v>
      </c>
      <c r="EW440" s="11" t="s">
        <v>298</v>
      </c>
    </row>
    <row r="441" spans="1:153" ht="12.75" x14ac:dyDescent="0.2">
      <c r="A441" s="11"/>
      <c r="B441" s="11">
        <v>38835970</v>
      </c>
      <c r="C441" s="11">
        <v>52618.360416666197</v>
      </c>
      <c r="D441" s="11" t="s">
        <v>153</v>
      </c>
      <c r="E441" s="11">
        <v>345600</v>
      </c>
      <c r="F441" s="11">
        <v>46029826</v>
      </c>
      <c r="G441" s="11">
        <v>47831.367361111697</v>
      </c>
      <c r="H441" s="11">
        <v>47465.552777776997</v>
      </c>
      <c r="I441" s="11">
        <v>255643</v>
      </c>
      <c r="J441" s="11">
        <v>1</v>
      </c>
      <c r="K441" s="11">
        <v>0</v>
      </c>
      <c r="L441" s="11">
        <v>0</v>
      </c>
      <c r="M441" s="11">
        <v>131</v>
      </c>
      <c r="N441" s="11">
        <v>121</v>
      </c>
      <c r="O441" s="11">
        <v>92</v>
      </c>
      <c r="P441" s="11">
        <v>92.36</v>
      </c>
      <c r="Q441" s="11">
        <v>182154</v>
      </c>
      <c r="R441" s="11" t="s">
        <v>154</v>
      </c>
      <c r="S441" s="11" t="s">
        <v>155</v>
      </c>
      <c r="T441" s="11" t="s">
        <v>156</v>
      </c>
      <c r="U441" s="11">
        <v>0</v>
      </c>
      <c r="V441" s="11" t="s">
        <v>154</v>
      </c>
      <c r="W441" s="11" t="s">
        <v>157</v>
      </c>
      <c r="X441" s="11">
        <v>3</v>
      </c>
      <c r="Y441" s="11">
        <v>1</v>
      </c>
      <c r="Z441" s="11">
        <v>10</v>
      </c>
      <c r="AA441" s="11">
        <v>10</v>
      </c>
      <c r="AB441" s="11">
        <v>10</v>
      </c>
      <c r="AC441" s="11">
        <v>10</v>
      </c>
      <c r="AD441" s="11">
        <v>10</v>
      </c>
      <c r="AE441" s="11">
        <v>10</v>
      </c>
      <c r="AF441" s="11">
        <v>10</v>
      </c>
      <c r="AG441" s="11">
        <v>10</v>
      </c>
      <c r="AH441" s="11">
        <v>10</v>
      </c>
      <c r="AI441" s="11">
        <v>10</v>
      </c>
      <c r="AJ441" s="11">
        <v>10</v>
      </c>
      <c r="AK441" s="11">
        <v>0</v>
      </c>
      <c r="AL441" s="11">
        <v>10</v>
      </c>
      <c r="AM441" s="11">
        <v>111</v>
      </c>
      <c r="AN441" s="11">
        <v>60</v>
      </c>
      <c r="AO441" s="11">
        <v>10</v>
      </c>
      <c r="AP441" s="11">
        <v>110</v>
      </c>
      <c r="AQ441" s="11">
        <v>50</v>
      </c>
      <c r="AR441" s="11">
        <v>30</v>
      </c>
      <c r="AS441" s="11">
        <v>1</v>
      </c>
      <c r="AT441" s="11">
        <v>120</v>
      </c>
      <c r="AU441" s="11">
        <v>50</v>
      </c>
      <c r="AV441" s="11">
        <v>3660</v>
      </c>
      <c r="AW441" s="11">
        <v>1303</v>
      </c>
      <c r="AX441" s="11">
        <v>2726</v>
      </c>
      <c r="AY441" s="11">
        <v>1589</v>
      </c>
      <c r="AZ441" s="11">
        <v>5075</v>
      </c>
      <c r="BA441" s="11">
        <v>4204</v>
      </c>
      <c r="BB441" s="11">
        <v>12078</v>
      </c>
      <c r="BC441" s="11">
        <v>4198</v>
      </c>
      <c r="BD441" s="11">
        <v>1172</v>
      </c>
      <c r="BE441" s="11">
        <v>834</v>
      </c>
      <c r="BF441" s="11">
        <v>4242</v>
      </c>
      <c r="BG441" s="11">
        <v>27772</v>
      </c>
      <c r="BH441" s="11">
        <v>4274</v>
      </c>
      <c r="BI441" s="11">
        <v>8</v>
      </c>
      <c r="BJ441" s="11">
        <v>8</v>
      </c>
      <c r="BK441" s="11">
        <v>10</v>
      </c>
      <c r="BL441" s="11">
        <v>11</v>
      </c>
      <c r="BM441" s="11">
        <v>9</v>
      </c>
      <c r="BN441" s="11">
        <v>9</v>
      </c>
      <c r="BO441" s="11">
        <v>10</v>
      </c>
      <c r="BP441" s="11">
        <v>9</v>
      </c>
      <c r="BQ441" s="11">
        <v>8</v>
      </c>
      <c r="BR441" s="11">
        <v>11</v>
      </c>
      <c r="BS441" s="11">
        <v>9</v>
      </c>
      <c r="BT441" s="11">
        <v>12</v>
      </c>
      <c r="BU441" s="11">
        <v>20</v>
      </c>
      <c r="BV441" s="11">
        <v>4</v>
      </c>
      <c r="BW441" s="11">
        <v>4</v>
      </c>
      <c r="BX441" s="11">
        <v>11</v>
      </c>
      <c r="BY441" s="11">
        <v>4</v>
      </c>
      <c r="BZ441" s="11">
        <v>21</v>
      </c>
      <c r="CA441" s="11">
        <v>21</v>
      </c>
      <c r="CB441" s="11">
        <v>7</v>
      </c>
      <c r="CC441" s="11">
        <v>4</v>
      </c>
      <c r="CD441" s="11">
        <v>4</v>
      </c>
      <c r="CE441" s="11">
        <v>6</v>
      </c>
      <c r="CF441" s="11">
        <v>15</v>
      </c>
      <c r="CG441" s="11">
        <v>40</v>
      </c>
      <c r="CH441" s="11">
        <v>17</v>
      </c>
      <c r="CI441" s="11" t="s">
        <v>158</v>
      </c>
      <c r="CJ441" s="11" t="s">
        <v>158</v>
      </c>
      <c r="CK441" s="11" t="s">
        <v>158</v>
      </c>
      <c r="CL441" s="11" t="s">
        <v>158</v>
      </c>
      <c r="CM441" s="11" t="s">
        <v>158</v>
      </c>
      <c r="CN441" s="11" t="s">
        <v>158</v>
      </c>
      <c r="CO441" s="11" t="s">
        <v>158</v>
      </c>
      <c r="CP441" s="11" t="s">
        <v>158</v>
      </c>
      <c r="CQ441" s="11" t="s">
        <v>158</v>
      </c>
      <c r="CR441" s="11" t="s">
        <v>158</v>
      </c>
      <c r="CS441" s="11" t="s">
        <v>158</v>
      </c>
      <c r="CT441" s="11" t="s">
        <v>158</v>
      </c>
      <c r="CU441" s="11" t="s">
        <v>158</v>
      </c>
      <c r="CV441" s="11" t="s">
        <v>154</v>
      </c>
      <c r="CW441" s="11" t="s">
        <v>154</v>
      </c>
      <c r="CX441" s="11" t="s">
        <v>154</v>
      </c>
      <c r="CY441" s="11" t="s">
        <v>154</v>
      </c>
      <c r="CZ441" s="11" t="s">
        <v>154</v>
      </c>
      <c r="DA441" s="11" t="s">
        <v>154</v>
      </c>
      <c r="DB441" s="11" t="s">
        <v>154</v>
      </c>
      <c r="DC441" s="11" t="s">
        <v>154</v>
      </c>
      <c r="DD441" s="11" t="s">
        <v>154</v>
      </c>
      <c r="DE441" s="11" t="s">
        <v>154</v>
      </c>
      <c r="DF441" s="11" t="s">
        <v>154</v>
      </c>
      <c r="DG441" s="11" t="s">
        <v>154</v>
      </c>
      <c r="DH441" s="11" t="s">
        <v>154</v>
      </c>
      <c r="DI441" s="11" t="s">
        <v>157</v>
      </c>
      <c r="DJ441" s="11" t="s">
        <v>157</v>
      </c>
      <c r="DK441" s="11" t="s">
        <v>157</v>
      </c>
      <c r="DL441" s="11" t="s">
        <v>157</v>
      </c>
      <c r="DM441" s="11" t="s">
        <v>157</v>
      </c>
      <c r="DN441" s="11" t="s">
        <v>157</v>
      </c>
      <c r="DO441" s="11" t="s">
        <v>157</v>
      </c>
      <c r="DP441" s="11" t="s">
        <v>157</v>
      </c>
      <c r="DQ441" s="11" t="s">
        <v>157</v>
      </c>
      <c r="DR441" s="11" t="s">
        <v>157</v>
      </c>
      <c r="DS441" s="11" t="s">
        <v>157</v>
      </c>
      <c r="DT441" s="11" t="s">
        <v>157</v>
      </c>
      <c r="DU441" s="11" t="s">
        <v>157</v>
      </c>
      <c r="DV441" s="11" t="b">
        <v>1</v>
      </c>
      <c r="DW441" s="11" t="b">
        <v>1</v>
      </c>
      <c r="DX441" s="11" t="b">
        <v>1</v>
      </c>
      <c r="DY441" s="11" t="b">
        <v>1</v>
      </c>
      <c r="DZ441" s="11" t="b">
        <v>1</v>
      </c>
      <c r="EA441" s="11" t="b">
        <v>1</v>
      </c>
      <c r="EB441" s="11" t="b">
        <v>1</v>
      </c>
      <c r="EC441" s="11" t="b">
        <v>1</v>
      </c>
      <c r="ED441" s="11" t="b">
        <v>1</v>
      </c>
      <c r="EE441" s="11" t="b">
        <v>1</v>
      </c>
      <c r="EF441" s="11" t="b">
        <v>1</v>
      </c>
      <c r="EG441" s="11" t="b">
        <v>0</v>
      </c>
      <c r="EH441" s="11" t="b">
        <v>1</v>
      </c>
      <c r="EI441" s="11">
        <v>3.092E-2</v>
      </c>
      <c r="EJ441" s="11">
        <v>3.5177E-2</v>
      </c>
      <c r="EK441" s="11">
        <v>3.1158999999999999E-2</v>
      </c>
      <c r="EL441" s="11">
        <v>4.3815E-2</v>
      </c>
      <c r="EM441" s="11">
        <v>3.5649E-2</v>
      </c>
      <c r="EN441" s="11">
        <v>3.7689E-2</v>
      </c>
      <c r="EO441" s="11">
        <v>3.2962999999999999E-2</v>
      </c>
      <c r="EP441" s="11">
        <v>4.2809E-2</v>
      </c>
      <c r="EQ441" s="11">
        <v>3.6302000000000001E-2</v>
      </c>
      <c r="ER441" s="11">
        <v>3.6866999999999997E-2</v>
      </c>
      <c r="ES441" s="11">
        <v>4.0388E-2</v>
      </c>
      <c r="ET441" s="11">
        <v>2.8693E-2</v>
      </c>
      <c r="EU441" s="11">
        <v>3.8549E-2</v>
      </c>
      <c r="EV441" s="11" t="s">
        <v>209</v>
      </c>
      <c r="EW441" s="11" t="s">
        <v>284</v>
      </c>
    </row>
    <row r="442" spans="1:153" ht="12.75" x14ac:dyDescent="0.2">
      <c r="A442" s="11"/>
      <c r="B442" s="11">
        <v>38364546</v>
      </c>
      <c r="C442" s="11">
        <v>50754.086111110802</v>
      </c>
      <c r="D442" s="11" t="s">
        <v>153</v>
      </c>
      <c r="E442" s="11">
        <v>345600</v>
      </c>
      <c r="F442" s="11">
        <v>45697272</v>
      </c>
      <c r="G442" s="11">
        <v>46908.236805556</v>
      </c>
      <c r="H442" s="11">
        <v>46650.554166666101</v>
      </c>
      <c r="I442" s="11">
        <v>196826</v>
      </c>
      <c r="J442" s="11">
        <v>1</v>
      </c>
      <c r="K442" s="11">
        <v>4</v>
      </c>
      <c r="L442" s="11">
        <v>1809</v>
      </c>
      <c r="M442" s="11">
        <v>131</v>
      </c>
      <c r="N442" s="11">
        <v>130</v>
      </c>
      <c r="O442" s="11">
        <v>92</v>
      </c>
      <c r="P442" s="11">
        <v>99.23</v>
      </c>
      <c r="Q442" s="11">
        <v>178643</v>
      </c>
      <c r="R442" s="11" t="s">
        <v>154</v>
      </c>
      <c r="S442" s="11" t="s">
        <v>155</v>
      </c>
      <c r="T442" s="11" t="s">
        <v>156</v>
      </c>
      <c r="U442" s="11">
        <v>42</v>
      </c>
      <c r="V442" s="11" t="s">
        <v>154</v>
      </c>
      <c r="W442" s="11" t="s">
        <v>157</v>
      </c>
      <c r="X442" s="11"/>
      <c r="Y442" s="11">
        <v>10</v>
      </c>
      <c r="Z442" s="11">
        <v>10</v>
      </c>
      <c r="AA442" s="11">
        <v>10</v>
      </c>
      <c r="AB442" s="11">
        <v>10</v>
      </c>
      <c r="AC442" s="11">
        <v>10</v>
      </c>
      <c r="AD442" s="11">
        <v>10</v>
      </c>
      <c r="AE442" s="11">
        <v>10</v>
      </c>
      <c r="AF442" s="11">
        <v>10</v>
      </c>
      <c r="AG442" s="11">
        <v>10</v>
      </c>
      <c r="AH442" s="11">
        <v>10</v>
      </c>
      <c r="AI442" s="11">
        <v>10</v>
      </c>
      <c r="AJ442" s="11">
        <v>10</v>
      </c>
      <c r="AK442" s="11">
        <v>10</v>
      </c>
      <c r="AL442" s="11">
        <v>120</v>
      </c>
      <c r="AM442" s="11">
        <v>60</v>
      </c>
      <c r="AN442" s="11">
        <v>10</v>
      </c>
      <c r="AO442" s="11">
        <v>120</v>
      </c>
      <c r="AP442" s="11">
        <v>60</v>
      </c>
      <c r="AQ442" s="11">
        <v>40</v>
      </c>
      <c r="AR442" s="11">
        <v>0</v>
      </c>
      <c r="AS442" s="11">
        <v>130</v>
      </c>
      <c r="AT442" s="11">
        <v>1331</v>
      </c>
      <c r="AU442" s="11">
        <v>410</v>
      </c>
      <c r="AV442" s="11">
        <v>788</v>
      </c>
      <c r="AW442" s="11">
        <v>576</v>
      </c>
      <c r="AX442" s="11">
        <v>2475</v>
      </c>
      <c r="AY442" s="11">
        <v>312</v>
      </c>
      <c r="AZ442" s="11">
        <v>1166</v>
      </c>
      <c r="BA442" s="11">
        <v>1308</v>
      </c>
      <c r="BB442" s="11">
        <v>304</v>
      </c>
      <c r="BC442" s="11">
        <v>330</v>
      </c>
      <c r="BD442" s="11">
        <v>642</v>
      </c>
      <c r="BE442" s="11">
        <v>4472</v>
      </c>
      <c r="BF442" s="11">
        <v>1820</v>
      </c>
      <c r="BG442" s="11">
        <v>4</v>
      </c>
      <c r="BH442" s="11">
        <v>4</v>
      </c>
      <c r="BI442" s="11">
        <v>4</v>
      </c>
      <c r="BJ442" s="11">
        <v>4</v>
      </c>
      <c r="BK442" s="11">
        <v>7</v>
      </c>
      <c r="BL442" s="11">
        <v>4</v>
      </c>
      <c r="BM442" s="11">
        <v>4</v>
      </c>
      <c r="BN442" s="11">
        <v>4</v>
      </c>
      <c r="BO442" s="11">
        <v>4</v>
      </c>
      <c r="BP442" s="11">
        <v>4</v>
      </c>
      <c r="BQ442" s="11">
        <v>4</v>
      </c>
      <c r="BR442" s="11">
        <v>5</v>
      </c>
      <c r="BS442" s="11">
        <v>23</v>
      </c>
      <c r="BT442" s="11">
        <v>3</v>
      </c>
      <c r="BU442" s="11">
        <v>3</v>
      </c>
      <c r="BV442" s="11">
        <v>5</v>
      </c>
      <c r="BW442" s="11">
        <v>4</v>
      </c>
      <c r="BX442" s="11">
        <v>21</v>
      </c>
      <c r="BY442" s="11">
        <v>3</v>
      </c>
      <c r="BZ442" s="11">
        <v>4</v>
      </c>
      <c r="CA442" s="11">
        <v>5</v>
      </c>
      <c r="CB442" s="11">
        <v>3</v>
      </c>
      <c r="CC442" s="11">
        <v>4</v>
      </c>
      <c r="CD442" s="11">
        <v>5</v>
      </c>
      <c r="CE442" s="11">
        <v>20</v>
      </c>
      <c r="CF442" s="11">
        <v>9</v>
      </c>
      <c r="CG442" s="11">
        <v>5</v>
      </c>
      <c r="CH442" s="11">
        <v>3</v>
      </c>
      <c r="CI442" s="11" t="s">
        <v>158</v>
      </c>
      <c r="CJ442" s="11" t="s">
        <v>158</v>
      </c>
      <c r="CK442" s="11" t="s">
        <v>158</v>
      </c>
      <c r="CL442" s="11" t="s">
        <v>158</v>
      </c>
      <c r="CM442" s="11" t="s">
        <v>158</v>
      </c>
      <c r="CN442" s="11" t="s">
        <v>158</v>
      </c>
      <c r="CO442" s="11" t="s">
        <v>158</v>
      </c>
      <c r="CP442" s="11" t="s">
        <v>158</v>
      </c>
      <c r="CQ442" s="11" t="s">
        <v>158</v>
      </c>
      <c r="CR442" s="11" t="s">
        <v>158</v>
      </c>
      <c r="CS442" s="11" t="s">
        <v>158</v>
      </c>
      <c r="CT442" s="11" t="s">
        <v>154</v>
      </c>
      <c r="CU442" s="11" t="s">
        <v>154</v>
      </c>
      <c r="CV442" s="11" t="s">
        <v>154</v>
      </c>
      <c r="CW442" s="11" t="s">
        <v>154</v>
      </c>
      <c r="CX442" s="11" t="s">
        <v>154</v>
      </c>
      <c r="CY442" s="11" t="s">
        <v>154</v>
      </c>
      <c r="CZ442" s="11" t="s">
        <v>154</v>
      </c>
      <c r="DA442" s="11" t="s">
        <v>154</v>
      </c>
      <c r="DB442" s="11" t="s">
        <v>154</v>
      </c>
      <c r="DC442" s="11" t="s">
        <v>154</v>
      </c>
      <c r="DD442" s="11" t="s">
        <v>154</v>
      </c>
      <c r="DE442" s="11" t="s">
        <v>154</v>
      </c>
      <c r="DF442" s="11" t="s">
        <v>154</v>
      </c>
      <c r="DG442" s="11" t="s">
        <v>157</v>
      </c>
      <c r="DH442" s="11" t="s">
        <v>157</v>
      </c>
      <c r="DI442" s="11" t="s">
        <v>157</v>
      </c>
      <c r="DJ442" s="11" t="s">
        <v>157</v>
      </c>
      <c r="DK442" s="11" t="s">
        <v>157</v>
      </c>
      <c r="DL442" s="11" t="s">
        <v>157</v>
      </c>
      <c r="DM442" s="11" t="s">
        <v>157</v>
      </c>
      <c r="DN442" s="11" t="s">
        <v>157</v>
      </c>
      <c r="DO442" s="11" t="s">
        <v>157</v>
      </c>
      <c r="DP442" s="11" t="s">
        <v>157</v>
      </c>
      <c r="DQ442" s="11" t="s">
        <v>157</v>
      </c>
      <c r="DR442" s="11" t="s">
        <v>157</v>
      </c>
      <c r="DS442" s="11" t="s">
        <v>157</v>
      </c>
      <c r="DT442" s="11" t="b">
        <v>1</v>
      </c>
      <c r="DU442" s="11" t="b">
        <v>1</v>
      </c>
      <c r="DV442" s="11" t="b">
        <v>1</v>
      </c>
      <c r="DW442" s="11" t="b">
        <v>1</v>
      </c>
      <c r="DX442" s="11" t="b">
        <v>1</v>
      </c>
      <c r="DY442" s="11" t="b">
        <v>1</v>
      </c>
      <c r="DZ442" s="11" t="b">
        <v>1</v>
      </c>
      <c r="EA442" s="11" t="b">
        <v>1</v>
      </c>
      <c r="EB442" s="11" t="b">
        <v>1</v>
      </c>
      <c r="EC442" s="11" t="b">
        <v>1</v>
      </c>
      <c r="ED442" s="11" t="b">
        <v>1</v>
      </c>
      <c r="EE442" s="11" t="b">
        <v>1</v>
      </c>
      <c r="EF442" s="11" t="b">
        <v>1</v>
      </c>
      <c r="EG442" s="11">
        <v>3.1752000000000002E-2</v>
      </c>
      <c r="EH442" s="11">
        <v>3.3661999999999997E-2</v>
      </c>
      <c r="EI442" s="11">
        <v>2.8968000000000001E-2</v>
      </c>
      <c r="EJ442" s="11">
        <v>3.1304999999999999E-2</v>
      </c>
      <c r="EK442" s="11">
        <v>3.0572999999999999E-2</v>
      </c>
      <c r="EL442" s="11">
        <v>1.247E-2</v>
      </c>
      <c r="EM442" s="11">
        <v>3.5437999999999997E-2</v>
      </c>
      <c r="EN442" s="11">
        <v>3.1066E-2</v>
      </c>
      <c r="EO442" s="11">
        <v>3.3445000000000003E-2</v>
      </c>
      <c r="EP442" s="11">
        <v>4.3062000000000003E-2</v>
      </c>
      <c r="EQ442" s="11">
        <v>3.5132999999999998E-2</v>
      </c>
      <c r="ER442" s="11">
        <v>4.2185E-2</v>
      </c>
      <c r="ES442" s="11">
        <v>2.1592E-2</v>
      </c>
      <c r="ET442" s="11">
        <v>4.3062000000000003E-2</v>
      </c>
      <c r="EU442" s="11">
        <v>3.5132999999999998E-2</v>
      </c>
      <c r="EV442" s="11" t="s">
        <v>293</v>
      </c>
      <c r="EW442" s="11" t="s">
        <v>248</v>
      </c>
    </row>
    <row r="443" spans="1:153" ht="12.75" x14ac:dyDescent="0.2">
      <c r="A443" s="11"/>
      <c r="B443" s="11">
        <v>58412788</v>
      </c>
      <c r="C443" s="11">
        <v>56346.909027777103</v>
      </c>
      <c r="D443" s="11" t="s">
        <v>153</v>
      </c>
      <c r="E443" s="11">
        <v>345600</v>
      </c>
      <c r="F443" s="11">
        <v>66507210</v>
      </c>
      <c r="G443" s="11">
        <v>51844.978472223498</v>
      </c>
      <c r="H443" s="11">
        <v>51009.024999998401</v>
      </c>
      <c r="I443" s="11">
        <v>331634</v>
      </c>
      <c r="J443" s="11">
        <v>1</v>
      </c>
      <c r="K443" s="11">
        <v>156</v>
      </c>
      <c r="L443" s="11">
        <v>258014</v>
      </c>
      <c r="M443" s="11">
        <v>131</v>
      </c>
      <c r="N443" s="11">
        <v>71</v>
      </c>
      <c r="O443" s="11">
        <v>92</v>
      </c>
      <c r="P443" s="11">
        <v>54.19</v>
      </c>
      <c r="Q443" s="11">
        <v>225489</v>
      </c>
      <c r="R443" s="11" t="s">
        <v>154</v>
      </c>
      <c r="S443" s="11" t="s">
        <v>155</v>
      </c>
      <c r="T443" s="11" t="s">
        <v>208</v>
      </c>
      <c r="U443" s="11">
        <v>0</v>
      </c>
      <c r="V443" s="11" t="s">
        <v>154</v>
      </c>
      <c r="W443" s="11" t="s">
        <v>157</v>
      </c>
      <c r="X443" s="11">
        <v>4</v>
      </c>
      <c r="Y443" s="11">
        <v>1</v>
      </c>
      <c r="Z443" s="11">
        <v>10</v>
      </c>
      <c r="AA443" s="11">
        <v>10</v>
      </c>
      <c r="AB443" s="11">
        <v>10</v>
      </c>
      <c r="AC443" s="11">
        <v>10</v>
      </c>
      <c r="AD443" s="11">
        <v>0</v>
      </c>
      <c r="AE443" s="11">
        <v>0</v>
      </c>
      <c r="AF443" s="11">
        <v>10</v>
      </c>
      <c r="AG443" s="11">
        <v>10</v>
      </c>
      <c r="AH443" s="11">
        <v>10</v>
      </c>
      <c r="AI443" s="11">
        <v>0</v>
      </c>
      <c r="AJ443" s="11">
        <v>0</v>
      </c>
      <c r="AK443" s="11">
        <v>0</v>
      </c>
      <c r="AL443" s="11">
        <v>0</v>
      </c>
      <c r="AM443" s="11">
        <v>61</v>
      </c>
      <c r="AN443" s="11">
        <v>50</v>
      </c>
      <c r="AO443" s="11">
        <v>0</v>
      </c>
      <c r="AP443" s="11">
        <v>70</v>
      </c>
      <c r="AQ443" s="11">
        <v>20</v>
      </c>
      <c r="AR443" s="11">
        <v>10</v>
      </c>
      <c r="AS443" s="11">
        <v>1</v>
      </c>
      <c r="AT443" s="11">
        <v>70</v>
      </c>
      <c r="AU443" s="11">
        <v>583</v>
      </c>
      <c r="AV443" s="11">
        <v>2753</v>
      </c>
      <c r="AW443" s="11">
        <v>419</v>
      </c>
      <c r="AX443" s="11">
        <v>2039</v>
      </c>
      <c r="AY443" s="11">
        <v>11896</v>
      </c>
      <c r="AZ443" s="11">
        <v>13792</v>
      </c>
      <c r="BA443" s="11">
        <v>20600</v>
      </c>
      <c r="BB443" s="11">
        <v>3849</v>
      </c>
      <c r="BC443" s="11">
        <v>21440</v>
      </c>
      <c r="BD443" s="11">
        <v>3782</v>
      </c>
      <c r="BE443" s="11">
        <v>11235</v>
      </c>
      <c r="BF443" s="11">
        <v>4265</v>
      </c>
      <c r="BG443" s="11">
        <v>4899</v>
      </c>
      <c r="BH443" s="11">
        <v>3861</v>
      </c>
      <c r="BI443" s="11">
        <v>10</v>
      </c>
      <c r="BJ443" s="11">
        <v>9</v>
      </c>
      <c r="BK443" s="11">
        <v>8</v>
      </c>
      <c r="BL443" s="11">
        <v>10</v>
      </c>
      <c r="BM443" s="11">
        <v>9</v>
      </c>
      <c r="BN443" s="11">
        <v>9</v>
      </c>
      <c r="BO443" s="11">
        <v>11</v>
      </c>
      <c r="BP443" s="11">
        <v>10</v>
      </c>
      <c r="BQ443" s="11">
        <v>9</v>
      </c>
      <c r="BR443" s="11">
        <v>15</v>
      </c>
      <c r="BS443" s="11">
        <v>10</v>
      </c>
      <c r="BT443" s="11">
        <v>4</v>
      </c>
      <c r="BU443" s="11">
        <v>10</v>
      </c>
      <c r="BV443" s="11">
        <v>19</v>
      </c>
      <c r="BW443" s="11">
        <v>2</v>
      </c>
      <c r="BX443" s="11">
        <v>6</v>
      </c>
      <c r="BY443" s="11">
        <v>23</v>
      </c>
      <c r="BZ443" s="11">
        <v>96</v>
      </c>
      <c r="CA443" s="11">
        <v>46</v>
      </c>
      <c r="CB443" s="11">
        <v>23</v>
      </c>
      <c r="CC443" s="11">
        <v>8</v>
      </c>
      <c r="CD443" s="11">
        <v>5</v>
      </c>
      <c r="CE443" s="11">
        <v>29</v>
      </c>
      <c r="CF443" s="11">
        <v>22</v>
      </c>
      <c r="CG443" s="11">
        <v>7</v>
      </c>
      <c r="CH443" s="11">
        <v>11</v>
      </c>
      <c r="CI443" s="11" t="s">
        <v>158</v>
      </c>
      <c r="CJ443" s="11" t="s">
        <v>158</v>
      </c>
      <c r="CK443" s="11" t="s">
        <v>158</v>
      </c>
      <c r="CL443" s="11" t="s">
        <v>158</v>
      </c>
      <c r="CM443" s="11" t="s">
        <v>158</v>
      </c>
      <c r="CN443" s="11" t="s">
        <v>158</v>
      </c>
      <c r="CO443" s="11" t="s">
        <v>158</v>
      </c>
      <c r="CP443" s="11" t="s">
        <v>158</v>
      </c>
      <c r="CQ443" s="11" t="s">
        <v>158</v>
      </c>
      <c r="CR443" s="11" t="s">
        <v>158</v>
      </c>
      <c r="CS443" s="11" t="s">
        <v>158</v>
      </c>
      <c r="CT443" s="11" t="s">
        <v>158</v>
      </c>
      <c r="CU443" s="11" t="s">
        <v>158</v>
      </c>
      <c r="CV443" s="11" t="s">
        <v>154</v>
      </c>
      <c r="CW443" s="11" t="s">
        <v>154</v>
      </c>
      <c r="CX443" s="11" t="s">
        <v>154</v>
      </c>
      <c r="CY443" s="11" t="s">
        <v>154</v>
      </c>
      <c r="CZ443" s="11" t="s">
        <v>154</v>
      </c>
      <c r="DA443" s="11" t="s">
        <v>154</v>
      </c>
      <c r="DB443" s="11" t="s">
        <v>154</v>
      </c>
      <c r="DC443" s="11" t="s">
        <v>154</v>
      </c>
      <c r="DD443" s="11" t="s">
        <v>154</v>
      </c>
      <c r="DE443" s="11" t="s">
        <v>154</v>
      </c>
      <c r="DF443" s="11" t="s">
        <v>154</v>
      </c>
      <c r="DG443" s="11" t="s">
        <v>154</v>
      </c>
      <c r="DH443" s="11" t="s">
        <v>154</v>
      </c>
      <c r="DI443" s="11" t="s">
        <v>157</v>
      </c>
      <c r="DJ443" s="11" t="s">
        <v>157</v>
      </c>
      <c r="DK443" s="11" t="s">
        <v>157</v>
      </c>
      <c r="DL443" s="11" t="s">
        <v>157</v>
      </c>
      <c r="DM443" s="11" t="s">
        <v>157</v>
      </c>
      <c r="DN443" s="11" t="s">
        <v>157</v>
      </c>
      <c r="DO443" s="11" t="s">
        <v>157</v>
      </c>
      <c r="DP443" s="11" t="s">
        <v>157</v>
      </c>
      <c r="DQ443" s="11" t="s">
        <v>157</v>
      </c>
      <c r="DR443" s="11" t="s">
        <v>157</v>
      </c>
      <c r="DS443" s="11" t="s">
        <v>157</v>
      </c>
      <c r="DT443" s="11" t="s">
        <v>157</v>
      </c>
      <c r="DU443" s="11" t="s">
        <v>157</v>
      </c>
      <c r="DV443" s="11" t="b">
        <v>1</v>
      </c>
      <c r="DW443" s="11" t="b">
        <v>1</v>
      </c>
      <c r="DX443" s="11" t="b">
        <v>1</v>
      </c>
      <c r="DY443" s="11" t="b">
        <v>1</v>
      </c>
      <c r="DZ443" s="11" t="b">
        <v>0</v>
      </c>
      <c r="EA443" s="11" t="b">
        <v>0</v>
      </c>
      <c r="EB443" s="11" t="b">
        <v>1</v>
      </c>
      <c r="EC443" s="11" t="b">
        <v>1</v>
      </c>
      <c r="ED443" s="11" t="b">
        <v>1</v>
      </c>
      <c r="EE443" s="11" t="b">
        <v>0</v>
      </c>
      <c r="EF443" s="11" t="b">
        <v>0</v>
      </c>
      <c r="EG443" s="11" t="b">
        <v>0</v>
      </c>
      <c r="EH443" s="11" t="b">
        <v>0</v>
      </c>
      <c r="EI443" s="11">
        <v>7.5680999999999998E-2</v>
      </c>
      <c r="EJ443" s="11">
        <v>3.4085999999999998E-2</v>
      </c>
      <c r="EK443" s="11">
        <v>2.9079000000000001E-2</v>
      </c>
      <c r="EL443" s="11">
        <v>5.8397999999999999E-2</v>
      </c>
      <c r="EM443" s="11">
        <v>2.8355999999999999E-2</v>
      </c>
      <c r="EN443" s="11">
        <v>7.1175000000000002E-2</v>
      </c>
      <c r="EO443" s="11">
        <v>0.35875800000000002</v>
      </c>
      <c r="EP443" s="11">
        <v>4.3258999999999999E-2</v>
      </c>
      <c r="EQ443" s="11">
        <v>6.3355999999999996E-2</v>
      </c>
      <c r="ER443" s="11">
        <v>9.8477999999999996E-2</v>
      </c>
      <c r="ES443" s="11">
        <v>3.6609999999999997E-2</v>
      </c>
      <c r="ET443" s="11">
        <v>0.174986</v>
      </c>
      <c r="EU443" s="11">
        <v>7.3130000000000001E-2</v>
      </c>
      <c r="EV443" s="11" t="s">
        <v>444</v>
      </c>
      <c r="EW443" s="11" t="s">
        <v>562</v>
      </c>
    </row>
    <row r="444" spans="1:153" ht="12.75" x14ac:dyDescent="0.2">
      <c r="A444" s="11"/>
      <c r="B444" s="11">
        <v>40830852</v>
      </c>
      <c r="C444" s="11">
        <v>52881.552083332899</v>
      </c>
      <c r="D444" s="11" t="s">
        <v>153</v>
      </c>
      <c r="E444" s="11">
        <v>345600</v>
      </c>
      <c r="F444" s="11">
        <v>48024106</v>
      </c>
      <c r="G444" s="11">
        <v>48553.817361111804</v>
      </c>
      <c r="H444" s="11">
        <v>48103.377777776899</v>
      </c>
      <c r="I444" s="11">
        <v>252137</v>
      </c>
      <c r="J444" s="11">
        <v>1</v>
      </c>
      <c r="K444" s="11">
        <v>0</v>
      </c>
      <c r="L444" s="11">
        <v>0</v>
      </c>
      <c r="M444" s="11">
        <v>131</v>
      </c>
      <c r="N444" s="11">
        <v>121</v>
      </c>
      <c r="O444" s="11">
        <v>92</v>
      </c>
      <c r="P444" s="11">
        <v>92.36</v>
      </c>
      <c r="Q444" s="11">
        <v>176802</v>
      </c>
      <c r="R444" s="11" t="s">
        <v>154</v>
      </c>
      <c r="S444" s="11" t="s">
        <v>155</v>
      </c>
      <c r="T444" s="11" t="s">
        <v>156</v>
      </c>
      <c r="U444" s="11">
        <v>0</v>
      </c>
      <c r="V444" s="11" t="s">
        <v>154</v>
      </c>
      <c r="W444" s="11" t="s">
        <v>157</v>
      </c>
      <c r="X444" s="11">
        <v>3</v>
      </c>
      <c r="Y444" s="11">
        <v>1</v>
      </c>
      <c r="Z444" s="11">
        <v>10</v>
      </c>
      <c r="AA444" s="11">
        <v>10</v>
      </c>
      <c r="AB444" s="11">
        <v>10</v>
      </c>
      <c r="AC444" s="11">
        <v>10</v>
      </c>
      <c r="AD444" s="11">
        <v>10</v>
      </c>
      <c r="AE444" s="11">
        <v>10</v>
      </c>
      <c r="AF444" s="11">
        <v>10</v>
      </c>
      <c r="AG444" s="11">
        <v>10</v>
      </c>
      <c r="AH444" s="11">
        <v>10</v>
      </c>
      <c r="AI444" s="11">
        <v>10</v>
      </c>
      <c r="AJ444" s="11">
        <v>10</v>
      </c>
      <c r="AK444" s="11">
        <v>0</v>
      </c>
      <c r="AL444" s="11">
        <v>10</v>
      </c>
      <c r="AM444" s="11">
        <v>111</v>
      </c>
      <c r="AN444" s="11">
        <v>60</v>
      </c>
      <c r="AO444" s="11">
        <v>10</v>
      </c>
      <c r="AP444" s="11">
        <v>110</v>
      </c>
      <c r="AQ444" s="11">
        <v>50</v>
      </c>
      <c r="AR444" s="11">
        <v>30</v>
      </c>
      <c r="AS444" s="11">
        <v>1</v>
      </c>
      <c r="AT444" s="11">
        <v>120</v>
      </c>
      <c r="AU444" s="11">
        <v>1146</v>
      </c>
      <c r="AV444" s="11">
        <v>21066</v>
      </c>
      <c r="AW444" s="11">
        <v>4064</v>
      </c>
      <c r="AX444" s="11">
        <v>6640</v>
      </c>
      <c r="AY444" s="11">
        <v>2045</v>
      </c>
      <c r="AZ444" s="11">
        <v>1728</v>
      </c>
      <c r="BA444" s="11">
        <v>1086</v>
      </c>
      <c r="BB444" s="11">
        <v>9837</v>
      </c>
      <c r="BC444" s="11">
        <v>1477</v>
      </c>
      <c r="BD444" s="11">
        <v>3104</v>
      </c>
      <c r="BE444" s="11">
        <v>6126</v>
      </c>
      <c r="BF444" s="11">
        <v>5131</v>
      </c>
      <c r="BG444" s="11">
        <v>7204</v>
      </c>
      <c r="BH444" s="11">
        <v>4547</v>
      </c>
      <c r="BI444" s="11">
        <v>8</v>
      </c>
      <c r="BJ444" s="11">
        <v>8</v>
      </c>
      <c r="BK444" s="11">
        <v>7</v>
      </c>
      <c r="BL444" s="11">
        <v>11</v>
      </c>
      <c r="BM444" s="11">
        <v>7</v>
      </c>
      <c r="BN444" s="11">
        <v>8</v>
      </c>
      <c r="BO444" s="11">
        <v>11</v>
      </c>
      <c r="BP444" s="11">
        <v>10</v>
      </c>
      <c r="BQ444" s="11">
        <v>8</v>
      </c>
      <c r="BR444" s="11">
        <v>8</v>
      </c>
      <c r="BS444" s="11">
        <v>11</v>
      </c>
      <c r="BT444" s="11">
        <v>10</v>
      </c>
      <c r="BU444" s="11">
        <v>22</v>
      </c>
      <c r="BV444" s="11">
        <v>38</v>
      </c>
      <c r="BW444" s="11">
        <v>16</v>
      </c>
      <c r="BX444" s="11">
        <v>16</v>
      </c>
      <c r="BY444" s="11">
        <v>12</v>
      </c>
      <c r="BZ444" s="11">
        <v>10</v>
      </c>
      <c r="CA444" s="11">
        <v>13</v>
      </c>
      <c r="CB444" s="11">
        <v>30</v>
      </c>
      <c r="CC444" s="11">
        <v>12</v>
      </c>
      <c r="CD444" s="11">
        <v>13</v>
      </c>
      <c r="CE444" s="11">
        <v>13</v>
      </c>
      <c r="CF444" s="11">
        <v>32</v>
      </c>
      <c r="CG444" s="11">
        <v>6</v>
      </c>
      <c r="CH444" s="11">
        <v>22</v>
      </c>
      <c r="CI444" s="11" t="s">
        <v>158</v>
      </c>
      <c r="CJ444" s="11" t="s">
        <v>158</v>
      </c>
      <c r="CK444" s="11" t="s">
        <v>158</v>
      </c>
      <c r="CL444" s="11" t="s">
        <v>158</v>
      </c>
      <c r="CM444" s="11" t="s">
        <v>158</v>
      </c>
      <c r="CN444" s="11" t="s">
        <v>158</v>
      </c>
      <c r="CO444" s="11" t="s">
        <v>158</v>
      </c>
      <c r="CP444" s="11" t="s">
        <v>158</v>
      </c>
      <c r="CQ444" s="11" t="s">
        <v>158</v>
      </c>
      <c r="CR444" s="11" t="s">
        <v>158</v>
      </c>
      <c r="CS444" s="11" t="s">
        <v>158</v>
      </c>
      <c r="CT444" s="11" t="s">
        <v>158</v>
      </c>
      <c r="CU444" s="11" t="s">
        <v>158</v>
      </c>
      <c r="CV444" s="11" t="s">
        <v>154</v>
      </c>
      <c r="CW444" s="11" t="s">
        <v>154</v>
      </c>
      <c r="CX444" s="11" t="s">
        <v>154</v>
      </c>
      <c r="CY444" s="11" t="s">
        <v>154</v>
      </c>
      <c r="CZ444" s="11" t="s">
        <v>154</v>
      </c>
      <c r="DA444" s="11" t="s">
        <v>154</v>
      </c>
      <c r="DB444" s="11" t="s">
        <v>154</v>
      </c>
      <c r="DC444" s="11" t="s">
        <v>154</v>
      </c>
      <c r="DD444" s="11" t="s">
        <v>154</v>
      </c>
      <c r="DE444" s="11" t="s">
        <v>154</v>
      </c>
      <c r="DF444" s="11" t="s">
        <v>154</v>
      </c>
      <c r="DG444" s="11" t="s">
        <v>154</v>
      </c>
      <c r="DH444" s="11" t="s">
        <v>154</v>
      </c>
      <c r="DI444" s="11" t="s">
        <v>157</v>
      </c>
      <c r="DJ444" s="11" t="s">
        <v>157</v>
      </c>
      <c r="DK444" s="11" t="s">
        <v>157</v>
      </c>
      <c r="DL444" s="11" t="s">
        <v>157</v>
      </c>
      <c r="DM444" s="11" t="s">
        <v>157</v>
      </c>
      <c r="DN444" s="11" t="s">
        <v>157</v>
      </c>
      <c r="DO444" s="11" t="s">
        <v>157</v>
      </c>
      <c r="DP444" s="11" t="s">
        <v>157</v>
      </c>
      <c r="DQ444" s="11" t="s">
        <v>157</v>
      </c>
      <c r="DR444" s="11" t="s">
        <v>157</v>
      </c>
      <c r="DS444" s="11" t="s">
        <v>157</v>
      </c>
      <c r="DT444" s="11" t="s">
        <v>157</v>
      </c>
      <c r="DU444" s="11" t="s">
        <v>157</v>
      </c>
      <c r="DV444" s="11" t="b">
        <v>1</v>
      </c>
      <c r="DW444" s="11" t="b">
        <v>1</v>
      </c>
      <c r="DX444" s="11" t="b">
        <v>1</v>
      </c>
      <c r="DY444" s="11" t="b">
        <v>1</v>
      </c>
      <c r="DZ444" s="11" t="b">
        <v>1</v>
      </c>
      <c r="EA444" s="11" t="b">
        <v>1</v>
      </c>
      <c r="EB444" s="11" t="b">
        <v>1</v>
      </c>
      <c r="EC444" s="11" t="b">
        <v>1</v>
      </c>
      <c r="ED444" s="11" t="b">
        <v>1</v>
      </c>
      <c r="EE444" s="11" t="b">
        <v>1</v>
      </c>
      <c r="EF444" s="11" t="b">
        <v>1</v>
      </c>
      <c r="EG444" s="11" t="b">
        <v>0</v>
      </c>
      <c r="EH444" s="11" t="b">
        <v>1</v>
      </c>
      <c r="EI444" s="11">
        <v>4.0620000000000003E-2</v>
      </c>
      <c r="EJ444" s="11">
        <v>4.2706000000000001E-2</v>
      </c>
      <c r="EK444" s="11">
        <v>2.9831E-2</v>
      </c>
      <c r="EL444" s="11">
        <v>4.1315999999999999E-2</v>
      </c>
      <c r="EM444" s="11">
        <v>3.1375E-2</v>
      </c>
      <c r="EN444" s="11">
        <v>3.1129E-2</v>
      </c>
      <c r="EO444" s="11">
        <v>3.3819000000000002E-2</v>
      </c>
      <c r="EP444" s="11">
        <v>4.3430000000000003E-2</v>
      </c>
      <c r="EQ444" s="11">
        <v>3.5968E-2</v>
      </c>
      <c r="ER444" s="11">
        <v>3.4618000000000003E-2</v>
      </c>
      <c r="ES444" s="11">
        <v>4.0634999999999998E-2</v>
      </c>
      <c r="ET444" s="11">
        <v>5.2431999999999999E-2</v>
      </c>
      <c r="EU444" s="11">
        <v>3.4511E-2</v>
      </c>
      <c r="EV444" s="11" t="s">
        <v>247</v>
      </c>
      <c r="EW444" s="11" t="s">
        <v>563</v>
      </c>
    </row>
    <row r="445" spans="1:153" ht="12.75" x14ac:dyDescent="0.2">
      <c r="A445" s="11"/>
      <c r="B445" s="11">
        <v>38364616</v>
      </c>
      <c r="C445" s="11">
        <v>51126.940972221899</v>
      </c>
      <c r="D445" s="11" t="s">
        <v>153</v>
      </c>
      <c r="E445" s="11">
        <v>345600</v>
      </c>
      <c r="F445" s="11">
        <v>45697328</v>
      </c>
      <c r="G445" s="11">
        <v>47530.346527778303</v>
      </c>
      <c r="H445" s="11">
        <v>47199.792361110398</v>
      </c>
      <c r="I445" s="11">
        <v>209615</v>
      </c>
      <c r="J445" s="11">
        <v>1</v>
      </c>
      <c r="K445" s="11">
        <v>5</v>
      </c>
      <c r="L445" s="11">
        <v>8424</v>
      </c>
      <c r="M445" s="11">
        <v>131</v>
      </c>
      <c r="N445" s="11">
        <v>130</v>
      </c>
      <c r="O445" s="11">
        <v>92</v>
      </c>
      <c r="P445" s="11">
        <v>99.23</v>
      </c>
      <c r="Q445" s="11">
        <v>185375</v>
      </c>
      <c r="R445" s="11" t="s">
        <v>154</v>
      </c>
      <c r="S445" s="11" t="s">
        <v>155</v>
      </c>
      <c r="T445" s="11" t="s">
        <v>156</v>
      </c>
      <c r="U445" s="11">
        <v>0</v>
      </c>
      <c r="V445" s="11" t="s">
        <v>154</v>
      </c>
      <c r="W445" s="11" t="s">
        <v>157</v>
      </c>
      <c r="X445" s="11">
        <v>2</v>
      </c>
      <c r="Y445" s="11">
        <v>10</v>
      </c>
      <c r="Z445" s="11">
        <v>10</v>
      </c>
      <c r="AA445" s="11">
        <v>10</v>
      </c>
      <c r="AB445" s="11">
        <v>10</v>
      </c>
      <c r="AC445" s="11">
        <v>10</v>
      </c>
      <c r="AD445" s="11">
        <v>10</v>
      </c>
      <c r="AE445" s="11">
        <v>10</v>
      </c>
      <c r="AF445" s="11">
        <v>10</v>
      </c>
      <c r="AG445" s="11">
        <v>10</v>
      </c>
      <c r="AH445" s="11">
        <v>10</v>
      </c>
      <c r="AI445" s="11">
        <v>10</v>
      </c>
      <c r="AJ445" s="11">
        <v>10</v>
      </c>
      <c r="AK445" s="11">
        <v>10</v>
      </c>
      <c r="AL445" s="11">
        <v>120</v>
      </c>
      <c r="AM445" s="11">
        <v>60</v>
      </c>
      <c r="AN445" s="11">
        <v>10</v>
      </c>
      <c r="AO445" s="11">
        <v>120</v>
      </c>
      <c r="AP445" s="11">
        <v>60</v>
      </c>
      <c r="AQ445" s="11">
        <v>40</v>
      </c>
      <c r="AR445" s="11">
        <v>0</v>
      </c>
      <c r="AS445" s="11">
        <v>130</v>
      </c>
      <c r="AT445" s="11">
        <v>2860</v>
      </c>
      <c r="AU445" s="11">
        <v>2683</v>
      </c>
      <c r="AV445" s="11">
        <v>826</v>
      </c>
      <c r="AW445" s="11">
        <v>1437</v>
      </c>
      <c r="AX445" s="11">
        <v>405</v>
      </c>
      <c r="AY445" s="11">
        <v>368</v>
      </c>
      <c r="AZ445" s="11">
        <v>616</v>
      </c>
      <c r="BA445" s="11">
        <v>323</v>
      </c>
      <c r="BB445" s="11">
        <v>552</v>
      </c>
      <c r="BC445" s="11">
        <v>309</v>
      </c>
      <c r="BD445" s="11">
        <v>841</v>
      </c>
      <c r="BE445" s="11">
        <v>1204</v>
      </c>
      <c r="BF445" s="11">
        <v>2772</v>
      </c>
      <c r="BG445" s="11">
        <v>9</v>
      </c>
      <c r="BH445" s="11">
        <v>11</v>
      </c>
      <c r="BI445" s="11">
        <v>12</v>
      </c>
      <c r="BJ445" s="11">
        <v>13</v>
      </c>
      <c r="BK445" s="11">
        <v>10</v>
      </c>
      <c r="BL445" s="11">
        <v>12</v>
      </c>
      <c r="BM445" s="11">
        <v>13</v>
      </c>
      <c r="BN445" s="11">
        <v>11</v>
      </c>
      <c r="BO445" s="11">
        <v>10</v>
      </c>
      <c r="BP445" s="11">
        <v>11</v>
      </c>
      <c r="BQ445" s="11">
        <v>12</v>
      </c>
      <c r="BR445" s="11">
        <v>21</v>
      </c>
      <c r="BS445" s="11">
        <v>24</v>
      </c>
      <c r="BT445" s="11">
        <v>25</v>
      </c>
      <c r="BU445" s="11">
        <v>22</v>
      </c>
      <c r="BV445" s="11">
        <v>6</v>
      </c>
      <c r="BW445" s="11">
        <v>20</v>
      </c>
      <c r="BX445" s="11">
        <v>11</v>
      </c>
      <c r="BY445" s="11">
        <v>9</v>
      </c>
      <c r="BZ445" s="11">
        <v>12</v>
      </c>
      <c r="CA445" s="11">
        <v>10</v>
      </c>
      <c r="CB445" s="11">
        <v>9</v>
      </c>
      <c r="CC445" s="11">
        <v>10</v>
      </c>
      <c r="CD445" s="11">
        <v>12</v>
      </c>
      <c r="CE445" s="11">
        <v>15</v>
      </c>
      <c r="CF445" s="11">
        <v>9</v>
      </c>
      <c r="CG445" s="11">
        <v>10</v>
      </c>
      <c r="CH445" s="11">
        <v>9</v>
      </c>
      <c r="CI445" s="11" t="s">
        <v>158</v>
      </c>
      <c r="CJ445" s="11" t="s">
        <v>158</v>
      </c>
      <c r="CK445" s="11" t="s">
        <v>158</v>
      </c>
      <c r="CL445" s="11" t="s">
        <v>158</v>
      </c>
      <c r="CM445" s="11" t="s">
        <v>158</v>
      </c>
      <c r="CN445" s="11" t="s">
        <v>158</v>
      </c>
      <c r="CO445" s="11" t="s">
        <v>158</v>
      </c>
      <c r="CP445" s="11" t="s">
        <v>158</v>
      </c>
      <c r="CQ445" s="11" t="s">
        <v>158</v>
      </c>
      <c r="CR445" s="11" t="s">
        <v>158</v>
      </c>
      <c r="CS445" s="11" t="s">
        <v>158</v>
      </c>
      <c r="CT445" s="11" t="s">
        <v>154</v>
      </c>
      <c r="CU445" s="11" t="s">
        <v>154</v>
      </c>
      <c r="CV445" s="11" t="s">
        <v>154</v>
      </c>
      <c r="CW445" s="11" t="s">
        <v>154</v>
      </c>
      <c r="CX445" s="11" t="s">
        <v>154</v>
      </c>
      <c r="CY445" s="11" t="s">
        <v>154</v>
      </c>
      <c r="CZ445" s="11" t="s">
        <v>154</v>
      </c>
      <c r="DA445" s="11" t="s">
        <v>154</v>
      </c>
      <c r="DB445" s="11" t="s">
        <v>154</v>
      </c>
      <c r="DC445" s="11" t="s">
        <v>154</v>
      </c>
      <c r="DD445" s="11" t="s">
        <v>154</v>
      </c>
      <c r="DE445" s="11" t="s">
        <v>154</v>
      </c>
      <c r="DF445" s="11" t="s">
        <v>154</v>
      </c>
      <c r="DG445" s="11" t="s">
        <v>157</v>
      </c>
      <c r="DH445" s="11" t="s">
        <v>157</v>
      </c>
      <c r="DI445" s="11" t="s">
        <v>157</v>
      </c>
      <c r="DJ445" s="11" t="s">
        <v>157</v>
      </c>
      <c r="DK445" s="11" t="s">
        <v>157</v>
      </c>
      <c r="DL445" s="11" t="s">
        <v>157</v>
      </c>
      <c r="DM445" s="11" t="s">
        <v>157</v>
      </c>
      <c r="DN445" s="11" t="s">
        <v>157</v>
      </c>
      <c r="DO445" s="11" t="s">
        <v>157</v>
      </c>
      <c r="DP445" s="11" t="s">
        <v>157</v>
      </c>
      <c r="DQ445" s="11" t="s">
        <v>157</v>
      </c>
      <c r="DR445" s="11" t="s">
        <v>157</v>
      </c>
      <c r="DS445" s="11" t="s">
        <v>157</v>
      </c>
      <c r="DT445" s="11" t="b">
        <v>1</v>
      </c>
      <c r="DU445" s="11" t="b">
        <v>1</v>
      </c>
      <c r="DV445" s="11" t="b">
        <v>1</v>
      </c>
      <c r="DW445" s="11" t="b">
        <v>1</v>
      </c>
      <c r="DX445" s="11" t="b">
        <v>1</v>
      </c>
      <c r="DY445" s="11" t="b">
        <v>1</v>
      </c>
      <c r="DZ445" s="11" t="b">
        <v>1</v>
      </c>
      <c r="EA445" s="11" t="b">
        <v>1</v>
      </c>
      <c r="EB445" s="11" t="b">
        <v>1</v>
      </c>
      <c r="EC445" s="11" t="b">
        <v>1</v>
      </c>
      <c r="ED445" s="11" t="b">
        <v>1</v>
      </c>
      <c r="EE445" s="11" t="b">
        <v>1</v>
      </c>
      <c r="EF445" s="11" t="b">
        <v>1</v>
      </c>
      <c r="EG445" s="11">
        <v>3.0769999999999999E-2</v>
      </c>
      <c r="EH445" s="11">
        <v>4.4431999999999999E-2</v>
      </c>
      <c r="EI445" s="11">
        <v>3.1102999999999999E-2</v>
      </c>
      <c r="EJ445" s="11">
        <v>4.5128000000000001E-2</v>
      </c>
      <c r="EK445" s="11">
        <v>3.1466000000000001E-2</v>
      </c>
      <c r="EL445" s="11">
        <v>3.8129999999999997E-2</v>
      </c>
      <c r="EM445" s="11">
        <v>3.4032E-2</v>
      </c>
      <c r="EN445" s="11">
        <v>3.3106999999999998E-2</v>
      </c>
      <c r="EO445" s="11">
        <v>3.2613000000000003E-2</v>
      </c>
      <c r="EP445" s="11">
        <v>4.3492000000000003E-2</v>
      </c>
      <c r="EQ445" s="11">
        <v>3.4414E-2</v>
      </c>
      <c r="ER445" s="11">
        <v>4.1062000000000001E-2</v>
      </c>
      <c r="ES445" s="11">
        <v>3.5277999999999997E-2</v>
      </c>
      <c r="ET445" s="11">
        <v>4.3492000000000003E-2</v>
      </c>
      <c r="EU445" s="11">
        <v>3.4414E-2</v>
      </c>
      <c r="EV445" s="11" t="s">
        <v>385</v>
      </c>
      <c r="EW445" s="11" t="s">
        <v>564</v>
      </c>
    </row>
    <row r="446" spans="1:153" ht="12.75" x14ac:dyDescent="0.2">
      <c r="A446" s="11"/>
      <c r="B446" s="11">
        <v>74120746</v>
      </c>
      <c r="C446" s="11">
        <v>45643.78125</v>
      </c>
      <c r="D446" s="11" t="s">
        <v>153</v>
      </c>
      <c r="E446" s="11">
        <v>345600</v>
      </c>
      <c r="F446" s="11">
        <v>77904520</v>
      </c>
      <c r="G446" s="11">
        <v>56340.222916668703</v>
      </c>
      <c r="H446" s="11">
        <v>54977.713888886203</v>
      </c>
      <c r="I446" s="11">
        <v>170706</v>
      </c>
      <c r="J446" s="11">
        <v>1</v>
      </c>
      <c r="K446" s="11">
        <v>310</v>
      </c>
      <c r="L446" s="11">
        <v>141647</v>
      </c>
      <c r="M446" s="11">
        <v>131</v>
      </c>
      <c r="N446" s="11">
        <v>131</v>
      </c>
      <c r="O446" s="11">
        <v>92</v>
      </c>
      <c r="P446" s="11">
        <v>100</v>
      </c>
      <c r="Q446" s="11">
        <v>70791</v>
      </c>
      <c r="R446" s="11" t="s">
        <v>154</v>
      </c>
      <c r="S446" s="11" t="s">
        <v>155</v>
      </c>
      <c r="T446" s="11" t="s">
        <v>208</v>
      </c>
      <c r="U446" s="11">
        <v>2</v>
      </c>
      <c r="V446" s="11" t="s">
        <v>154</v>
      </c>
      <c r="W446" s="11" t="s">
        <v>157</v>
      </c>
      <c r="X446" s="11">
        <v>4</v>
      </c>
      <c r="Y446" s="11">
        <v>1</v>
      </c>
      <c r="Z446" s="11">
        <v>10</v>
      </c>
      <c r="AA446" s="11">
        <v>10</v>
      </c>
      <c r="AB446" s="11">
        <v>10</v>
      </c>
      <c r="AC446" s="11">
        <v>10</v>
      </c>
      <c r="AD446" s="11">
        <v>10</v>
      </c>
      <c r="AE446" s="11">
        <v>10</v>
      </c>
      <c r="AF446" s="11">
        <v>10</v>
      </c>
      <c r="AG446" s="11">
        <v>10</v>
      </c>
      <c r="AH446" s="11">
        <v>10</v>
      </c>
      <c r="AI446" s="11">
        <v>10</v>
      </c>
      <c r="AJ446" s="11">
        <v>10</v>
      </c>
      <c r="AK446" s="11">
        <v>10</v>
      </c>
      <c r="AL446" s="11">
        <v>10</v>
      </c>
      <c r="AM446" s="11">
        <v>121</v>
      </c>
      <c r="AN446" s="11">
        <v>60</v>
      </c>
      <c r="AO446" s="11">
        <v>10</v>
      </c>
      <c r="AP446" s="11">
        <v>120</v>
      </c>
      <c r="AQ446" s="11">
        <v>60</v>
      </c>
      <c r="AR446" s="11">
        <v>40</v>
      </c>
      <c r="AS446" s="11">
        <v>1</v>
      </c>
      <c r="AT446" s="11">
        <v>130</v>
      </c>
      <c r="AU446" s="11">
        <v>77</v>
      </c>
      <c r="AV446" s="11">
        <v>31895</v>
      </c>
      <c r="AW446" s="11">
        <v>24132</v>
      </c>
      <c r="AX446" s="11">
        <v>5454</v>
      </c>
      <c r="AY446" s="11">
        <v>2568</v>
      </c>
      <c r="AZ446" s="11">
        <v>2653</v>
      </c>
      <c r="BA446" s="11">
        <v>457</v>
      </c>
      <c r="BB446" s="11">
        <v>2129</v>
      </c>
      <c r="BC446" s="11">
        <v>1873</v>
      </c>
      <c r="BD446" s="11">
        <v>374</v>
      </c>
      <c r="BE446" s="11">
        <v>3484</v>
      </c>
      <c r="BF446" s="11">
        <v>9746</v>
      </c>
      <c r="BG446" s="11">
        <v>12827</v>
      </c>
      <c r="BH446" s="11">
        <v>1939</v>
      </c>
      <c r="BI446" s="11">
        <v>6</v>
      </c>
      <c r="BJ446" s="11">
        <v>6</v>
      </c>
      <c r="BK446" s="11">
        <v>7</v>
      </c>
      <c r="BL446" s="11">
        <v>16</v>
      </c>
      <c r="BM446" s="11">
        <v>4</v>
      </c>
      <c r="BN446" s="11">
        <v>5</v>
      </c>
      <c r="BO446" s="11">
        <v>9</v>
      </c>
      <c r="BP446" s="11">
        <v>7</v>
      </c>
      <c r="BQ446" s="11">
        <v>6</v>
      </c>
      <c r="BR446" s="11">
        <v>7</v>
      </c>
      <c r="BS446" s="11">
        <v>10</v>
      </c>
      <c r="BT446" s="11">
        <v>11</v>
      </c>
      <c r="BU446" s="11">
        <v>29</v>
      </c>
      <c r="BV446" s="11">
        <v>36</v>
      </c>
      <c r="BW446" s="11">
        <v>24</v>
      </c>
      <c r="BX446" s="11">
        <v>57</v>
      </c>
      <c r="BY446" s="11">
        <v>29</v>
      </c>
      <c r="BZ446" s="11">
        <v>34</v>
      </c>
      <c r="CA446" s="11">
        <v>6</v>
      </c>
      <c r="CB446" s="11">
        <v>13</v>
      </c>
      <c r="CC446" s="11">
        <v>19</v>
      </c>
      <c r="CD446" s="11">
        <v>5</v>
      </c>
      <c r="CE446" s="11">
        <v>12</v>
      </c>
      <c r="CF446" s="11">
        <v>12</v>
      </c>
      <c r="CG446" s="11">
        <v>7</v>
      </c>
      <c r="CH446" s="11">
        <v>25</v>
      </c>
      <c r="CI446" s="11" t="s">
        <v>158</v>
      </c>
      <c r="CJ446" s="11" t="s">
        <v>158</v>
      </c>
      <c r="CK446" s="11" t="s">
        <v>158</v>
      </c>
      <c r="CL446" s="11" t="s">
        <v>158</v>
      </c>
      <c r="CM446" s="11" t="s">
        <v>158</v>
      </c>
      <c r="CN446" s="11" t="s">
        <v>158</v>
      </c>
      <c r="CO446" s="11" t="s">
        <v>158</v>
      </c>
      <c r="CP446" s="11" t="s">
        <v>158</v>
      </c>
      <c r="CQ446" s="11" t="s">
        <v>158</v>
      </c>
      <c r="CR446" s="11" t="s">
        <v>158</v>
      </c>
      <c r="CS446" s="11" t="s">
        <v>158</v>
      </c>
      <c r="CT446" s="11" t="s">
        <v>158</v>
      </c>
      <c r="CU446" s="11" t="s">
        <v>158</v>
      </c>
      <c r="CV446" s="11" t="s">
        <v>154</v>
      </c>
      <c r="CW446" s="11" t="s">
        <v>154</v>
      </c>
      <c r="CX446" s="11" t="s">
        <v>154</v>
      </c>
      <c r="CY446" s="11" t="s">
        <v>154</v>
      </c>
      <c r="CZ446" s="11" t="s">
        <v>154</v>
      </c>
      <c r="DA446" s="11" t="s">
        <v>154</v>
      </c>
      <c r="DB446" s="11" t="s">
        <v>154</v>
      </c>
      <c r="DC446" s="11" t="s">
        <v>154</v>
      </c>
      <c r="DD446" s="11" t="s">
        <v>154</v>
      </c>
      <c r="DE446" s="11" t="s">
        <v>154</v>
      </c>
      <c r="DF446" s="11" t="s">
        <v>154</v>
      </c>
      <c r="DG446" s="11" t="s">
        <v>154</v>
      </c>
      <c r="DH446" s="11" t="s">
        <v>154</v>
      </c>
      <c r="DI446" s="11" t="s">
        <v>157</v>
      </c>
      <c r="DJ446" s="11" t="s">
        <v>157</v>
      </c>
      <c r="DK446" s="11" t="s">
        <v>157</v>
      </c>
      <c r="DL446" s="11" t="s">
        <v>157</v>
      </c>
      <c r="DM446" s="11" t="s">
        <v>157</v>
      </c>
      <c r="DN446" s="11" t="s">
        <v>157</v>
      </c>
      <c r="DO446" s="11" t="s">
        <v>157</v>
      </c>
      <c r="DP446" s="11" t="s">
        <v>157</v>
      </c>
      <c r="DQ446" s="11" t="s">
        <v>157</v>
      </c>
      <c r="DR446" s="11" t="s">
        <v>157</v>
      </c>
      <c r="DS446" s="11" t="s">
        <v>157</v>
      </c>
      <c r="DT446" s="11" t="s">
        <v>157</v>
      </c>
      <c r="DU446" s="11" t="s">
        <v>157</v>
      </c>
      <c r="DV446" s="11" t="b">
        <v>1</v>
      </c>
      <c r="DW446" s="11" t="b">
        <v>1</v>
      </c>
      <c r="DX446" s="11" t="b">
        <v>1</v>
      </c>
      <c r="DY446" s="11" t="b">
        <v>1</v>
      </c>
      <c r="DZ446" s="11" t="b">
        <v>1</v>
      </c>
      <c r="EA446" s="11" t="b">
        <v>1</v>
      </c>
      <c r="EB446" s="11" t="b">
        <v>1</v>
      </c>
      <c r="EC446" s="11" t="b">
        <v>1</v>
      </c>
      <c r="ED446" s="11" t="b">
        <v>1</v>
      </c>
      <c r="EE446" s="11" t="b">
        <v>1</v>
      </c>
      <c r="EF446" s="11" t="b">
        <v>1</v>
      </c>
      <c r="EG446" s="11" t="b">
        <v>1</v>
      </c>
      <c r="EH446" s="11" t="b">
        <v>1</v>
      </c>
      <c r="EI446" s="11">
        <v>0.107392</v>
      </c>
      <c r="EJ446" s="11">
        <v>3.2620999999999997E-2</v>
      </c>
      <c r="EK446" s="11">
        <v>6.3589000000000007E-2</v>
      </c>
      <c r="EL446" s="11">
        <v>0.42396299999999998</v>
      </c>
      <c r="EM446" s="11">
        <v>2.9388999999999998E-2</v>
      </c>
      <c r="EN446" s="11">
        <v>3.2646000000000001E-2</v>
      </c>
      <c r="EO446" s="11">
        <v>3.3785999999999997E-2</v>
      </c>
      <c r="EP446" s="11">
        <v>4.3691000000000001E-2</v>
      </c>
      <c r="EQ446" s="11">
        <v>3.1313000000000001E-2</v>
      </c>
      <c r="ER446" s="11">
        <v>3.1102000000000001E-2</v>
      </c>
      <c r="ES446" s="11">
        <v>4.0124E-2</v>
      </c>
      <c r="ET446" s="11">
        <v>4.4417999999999999E-2</v>
      </c>
      <c r="EU446" s="11">
        <v>4.8821999999999997E-2</v>
      </c>
      <c r="EV446" s="11" t="s">
        <v>565</v>
      </c>
      <c r="EW446" s="11" t="s">
        <v>253</v>
      </c>
    </row>
    <row r="447" spans="1:153" ht="12.75" x14ac:dyDescent="0.2">
      <c r="A447" s="11"/>
      <c r="B447" s="11">
        <v>74119500</v>
      </c>
      <c r="C447" s="11">
        <v>44664.606249999997</v>
      </c>
      <c r="D447" s="11" t="s">
        <v>153</v>
      </c>
      <c r="E447" s="11">
        <v>345600</v>
      </c>
      <c r="F447" s="11">
        <v>77904850</v>
      </c>
      <c r="G447" s="11">
        <v>44664.673611111109</v>
      </c>
      <c r="H447" s="11">
        <v>44668.663888888892</v>
      </c>
      <c r="I447" s="11">
        <v>344727</v>
      </c>
      <c r="J447" s="11">
        <v>1</v>
      </c>
      <c r="K447" s="11">
        <v>33</v>
      </c>
      <c r="L447" s="11">
        <v>125549</v>
      </c>
      <c r="M447" s="11">
        <v>131</v>
      </c>
      <c r="N447" s="11">
        <v>131</v>
      </c>
      <c r="O447" s="11">
        <v>92</v>
      </c>
      <c r="P447" s="11">
        <v>100</v>
      </c>
      <c r="Q447" s="11">
        <v>273066</v>
      </c>
      <c r="R447" s="11" t="s">
        <v>154</v>
      </c>
      <c r="S447" s="11" t="s">
        <v>155</v>
      </c>
      <c r="T447" s="11" t="s">
        <v>208</v>
      </c>
      <c r="U447" s="11">
        <v>0</v>
      </c>
      <c r="V447" s="11" t="s">
        <v>154</v>
      </c>
      <c r="W447" s="11" t="s">
        <v>157</v>
      </c>
      <c r="X447" s="11">
        <v>4</v>
      </c>
      <c r="Y447" s="11">
        <v>1</v>
      </c>
      <c r="Z447" s="11">
        <v>10</v>
      </c>
      <c r="AA447" s="11">
        <v>10</v>
      </c>
      <c r="AB447" s="11">
        <v>10</v>
      </c>
      <c r="AC447" s="11">
        <v>10</v>
      </c>
      <c r="AD447" s="11">
        <v>10</v>
      </c>
      <c r="AE447" s="11">
        <v>10</v>
      </c>
      <c r="AF447" s="11">
        <v>10</v>
      </c>
      <c r="AG447" s="11">
        <v>10</v>
      </c>
      <c r="AH447" s="11">
        <v>10</v>
      </c>
      <c r="AI447" s="11">
        <v>10</v>
      </c>
      <c r="AJ447" s="11">
        <v>10</v>
      </c>
      <c r="AK447" s="11">
        <v>10</v>
      </c>
      <c r="AL447" s="11">
        <v>10</v>
      </c>
      <c r="AM447" s="11">
        <v>121</v>
      </c>
      <c r="AN447" s="11">
        <v>60</v>
      </c>
      <c r="AO447" s="11">
        <v>10</v>
      </c>
      <c r="AP447" s="11">
        <v>120</v>
      </c>
      <c r="AQ447" s="11">
        <v>60</v>
      </c>
      <c r="AR447" s="11">
        <v>40</v>
      </c>
      <c r="AS447" s="11">
        <v>1</v>
      </c>
      <c r="AT447" s="11">
        <v>130</v>
      </c>
      <c r="AU447" s="11">
        <v>44</v>
      </c>
      <c r="AV447" s="11">
        <v>2708</v>
      </c>
      <c r="AW447" s="11">
        <v>32831</v>
      </c>
      <c r="AX447" s="11">
        <v>1969</v>
      </c>
      <c r="AY447" s="11">
        <v>1430</v>
      </c>
      <c r="AZ447" s="11">
        <v>2050</v>
      </c>
      <c r="BA447" s="11">
        <v>6182</v>
      </c>
      <c r="BB447" s="11">
        <v>1944</v>
      </c>
      <c r="BC447" s="11">
        <v>831</v>
      </c>
      <c r="BD447" s="11">
        <v>648</v>
      </c>
      <c r="BE447" s="11">
        <v>2698</v>
      </c>
      <c r="BF447" s="11">
        <v>1512</v>
      </c>
      <c r="BG447" s="11">
        <v>5020</v>
      </c>
      <c r="BH447" s="11">
        <v>11714</v>
      </c>
      <c r="BI447" s="11">
        <v>5</v>
      </c>
      <c r="BJ447" s="11">
        <v>9</v>
      </c>
      <c r="BK447" s="11">
        <v>6</v>
      </c>
      <c r="BL447" s="11">
        <v>7</v>
      </c>
      <c r="BM447" s="11">
        <v>4</v>
      </c>
      <c r="BN447" s="11">
        <v>5</v>
      </c>
      <c r="BO447" s="11">
        <v>7</v>
      </c>
      <c r="BP447" s="11">
        <v>6</v>
      </c>
      <c r="BQ447" s="11">
        <v>9</v>
      </c>
      <c r="BR447" s="11">
        <v>9</v>
      </c>
      <c r="BS447" s="11">
        <v>13</v>
      </c>
      <c r="BT447" s="11">
        <v>26</v>
      </c>
      <c r="BU447" s="11">
        <v>21</v>
      </c>
      <c r="BV447" s="11">
        <v>28</v>
      </c>
      <c r="BW447" s="11">
        <v>28</v>
      </c>
      <c r="BX447" s="11">
        <v>9</v>
      </c>
      <c r="BY447" s="11">
        <v>24</v>
      </c>
      <c r="BZ447" s="11">
        <v>11</v>
      </c>
      <c r="CA447" s="11">
        <v>38</v>
      </c>
      <c r="CB447" s="11">
        <v>8</v>
      </c>
      <c r="CC447" s="11">
        <v>6</v>
      </c>
      <c r="CD447" s="11">
        <v>9</v>
      </c>
      <c r="CE447" s="11">
        <v>10</v>
      </c>
      <c r="CF447" s="11">
        <v>3</v>
      </c>
      <c r="CG447" s="11">
        <v>10</v>
      </c>
      <c r="CH447" s="11">
        <v>44</v>
      </c>
      <c r="CI447" s="11" t="s">
        <v>158</v>
      </c>
      <c r="CJ447" s="11" t="s">
        <v>158</v>
      </c>
      <c r="CK447" s="11" t="s">
        <v>158</v>
      </c>
      <c r="CL447" s="11" t="s">
        <v>158</v>
      </c>
      <c r="CM447" s="11" t="s">
        <v>158</v>
      </c>
      <c r="CN447" s="11" t="s">
        <v>158</v>
      </c>
      <c r="CO447" s="11" t="s">
        <v>158</v>
      </c>
      <c r="CP447" s="11" t="s">
        <v>158</v>
      </c>
      <c r="CQ447" s="11" t="s">
        <v>158</v>
      </c>
      <c r="CR447" s="11" t="s">
        <v>158</v>
      </c>
      <c r="CS447" s="11" t="s">
        <v>158</v>
      </c>
      <c r="CT447" s="11" t="s">
        <v>158</v>
      </c>
      <c r="CU447" s="11" t="s">
        <v>158</v>
      </c>
      <c r="CV447" s="11" t="s">
        <v>154</v>
      </c>
      <c r="CW447" s="11" t="s">
        <v>154</v>
      </c>
      <c r="CX447" s="11" t="s">
        <v>154</v>
      </c>
      <c r="CY447" s="11" t="s">
        <v>154</v>
      </c>
      <c r="CZ447" s="11" t="s">
        <v>154</v>
      </c>
      <c r="DA447" s="11" t="s">
        <v>154</v>
      </c>
      <c r="DB447" s="11" t="s">
        <v>154</v>
      </c>
      <c r="DC447" s="11" t="s">
        <v>154</v>
      </c>
      <c r="DD447" s="11" t="s">
        <v>154</v>
      </c>
      <c r="DE447" s="11" t="s">
        <v>154</v>
      </c>
      <c r="DF447" s="11" t="s">
        <v>154</v>
      </c>
      <c r="DG447" s="11" t="s">
        <v>154</v>
      </c>
      <c r="DH447" s="11" t="s">
        <v>154</v>
      </c>
      <c r="DI447" s="11" t="s">
        <v>157</v>
      </c>
      <c r="DJ447" s="11" t="s">
        <v>157</v>
      </c>
      <c r="DK447" s="11" t="s">
        <v>157</v>
      </c>
      <c r="DL447" s="11" t="s">
        <v>157</v>
      </c>
      <c r="DM447" s="11" t="s">
        <v>157</v>
      </c>
      <c r="DN447" s="11" t="s">
        <v>157</v>
      </c>
      <c r="DO447" s="11" t="s">
        <v>157</v>
      </c>
      <c r="DP447" s="11" t="s">
        <v>157</v>
      </c>
      <c r="DQ447" s="11" t="s">
        <v>157</v>
      </c>
      <c r="DR447" s="11" t="s">
        <v>157</v>
      </c>
      <c r="DS447" s="11" t="s">
        <v>157</v>
      </c>
      <c r="DT447" s="11" t="s">
        <v>157</v>
      </c>
      <c r="DU447" s="11" t="s">
        <v>157</v>
      </c>
      <c r="DV447" s="11" t="b">
        <v>1</v>
      </c>
      <c r="DW447" s="11" t="b">
        <v>1</v>
      </c>
      <c r="DX447" s="11" t="b">
        <v>1</v>
      </c>
      <c r="DY447" s="11" t="b">
        <v>1</v>
      </c>
      <c r="DZ447" s="11" t="b">
        <v>1</v>
      </c>
      <c r="EA447" s="11" t="b">
        <v>1</v>
      </c>
      <c r="EB447" s="11" t="b">
        <v>1</v>
      </c>
      <c r="EC447" s="11" t="b">
        <v>1</v>
      </c>
      <c r="ED447" s="11" t="b">
        <v>1</v>
      </c>
      <c r="EE447" s="11" t="b">
        <v>1</v>
      </c>
      <c r="EF447" s="11" t="b">
        <v>1</v>
      </c>
      <c r="EG447" s="11" t="b">
        <v>1</v>
      </c>
      <c r="EH447" s="11" t="b">
        <v>1</v>
      </c>
      <c r="EI447" s="11">
        <v>4.6953938000000001E-2</v>
      </c>
      <c r="EJ447" s="11">
        <v>3.7176398999999999E-2</v>
      </c>
      <c r="EK447" s="11">
        <v>1.1159809999999999E-2</v>
      </c>
      <c r="EL447" s="11">
        <v>2.9618729999999999E-2</v>
      </c>
      <c r="EM447" s="11">
        <v>2.9586938E-2</v>
      </c>
      <c r="EN447" s="11">
        <v>2.7038995E-2</v>
      </c>
      <c r="EO447" s="11">
        <v>5.4602340999999999E-2</v>
      </c>
      <c r="EP447" s="11">
        <v>4.3935546999999998E-2</v>
      </c>
      <c r="EQ447" s="11">
        <v>3.3871997000000001E-2</v>
      </c>
      <c r="ER447" s="11">
        <v>3.2887195000000001E-2</v>
      </c>
      <c r="ES447" s="11">
        <v>4.4332729000000001E-2</v>
      </c>
      <c r="ET447" s="11">
        <v>0.135169121</v>
      </c>
      <c r="EU447" s="11">
        <v>3.4341838E-2</v>
      </c>
      <c r="EV447" s="11" t="s">
        <v>248</v>
      </c>
      <c r="EW447" s="11" t="s">
        <v>326</v>
      </c>
    </row>
    <row r="448" spans="1:153" ht="12.75" x14ac:dyDescent="0.2">
      <c r="A448" s="11"/>
      <c r="B448" s="11">
        <v>73848114</v>
      </c>
      <c r="C448" s="11">
        <v>52026.179166666203</v>
      </c>
      <c r="D448" s="11" t="s">
        <v>153</v>
      </c>
      <c r="E448" s="11">
        <v>345600</v>
      </c>
      <c r="F448" s="11">
        <v>77824756</v>
      </c>
      <c r="G448" s="11">
        <v>55116.071527779597</v>
      </c>
      <c r="H448" s="11">
        <v>53896.954861108701</v>
      </c>
      <c r="I448" s="11">
        <v>306210</v>
      </c>
      <c r="J448" s="11">
        <v>1</v>
      </c>
      <c r="K448" s="11">
        <v>266</v>
      </c>
      <c r="L448" s="11">
        <v>187779</v>
      </c>
      <c r="M448" s="11">
        <v>131</v>
      </c>
      <c r="N448" s="11">
        <v>121</v>
      </c>
      <c r="O448" s="11">
        <v>92</v>
      </c>
      <c r="P448" s="11">
        <v>92.36</v>
      </c>
      <c r="Q448" s="11">
        <v>3001</v>
      </c>
      <c r="R448" s="11" t="s">
        <v>154</v>
      </c>
      <c r="S448" s="11" t="s">
        <v>155</v>
      </c>
      <c r="T448" s="11" t="s">
        <v>208</v>
      </c>
      <c r="U448" s="11">
        <v>25</v>
      </c>
      <c r="V448" s="11" t="s">
        <v>154</v>
      </c>
      <c r="W448" s="11" t="s">
        <v>157</v>
      </c>
      <c r="X448" s="11"/>
      <c r="Y448" s="11">
        <v>1</v>
      </c>
      <c r="Z448" s="11">
        <v>10</v>
      </c>
      <c r="AA448" s="11">
        <v>10</v>
      </c>
      <c r="AB448" s="11">
        <v>10</v>
      </c>
      <c r="AC448" s="11">
        <v>10</v>
      </c>
      <c r="AD448" s="11">
        <v>10</v>
      </c>
      <c r="AE448" s="11">
        <v>10</v>
      </c>
      <c r="AF448" s="11">
        <v>10</v>
      </c>
      <c r="AG448" s="11">
        <v>10</v>
      </c>
      <c r="AH448" s="11">
        <v>10</v>
      </c>
      <c r="AI448" s="11">
        <v>10</v>
      </c>
      <c r="AJ448" s="11">
        <v>10</v>
      </c>
      <c r="AK448" s="11">
        <v>0</v>
      </c>
      <c r="AL448" s="11">
        <v>10</v>
      </c>
      <c r="AM448" s="11">
        <v>111</v>
      </c>
      <c r="AN448" s="11">
        <v>60</v>
      </c>
      <c r="AO448" s="11">
        <v>10</v>
      </c>
      <c r="AP448" s="11">
        <v>110</v>
      </c>
      <c r="AQ448" s="11">
        <v>50</v>
      </c>
      <c r="AR448" s="11">
        <v>30</v>
      </c>
      <c r="AS448" s="11">
        <v>1</v>
      </c>
      <c r="AT448" s="11">
        <v>120</v>
      </c>
      <c r="AU448" s="11">
        <v>7333</v>
      </c>
      <c r="AV448" s="11">
        <v>128839</v>
      </c>
      <c r="AW448" s="11">
        <v>34778</v>
      </c>
      <c r="AX448" s="11">
        <v>2346</v>
      </c>
      <c r="AY448" s="11">
        <v>2502</v>
      </c>
      <c r="AZ448" s="11">
        <v>2984</v>
      </c>
      <c r="BA448" s="11">
        <v>2486</v>
      </c>
      <c r="BB448" s="11">
        <v>899</v>
      </c>
      <c r="BC448" s="11">
        <v>85</v>
      </c>
      <c r="BD448" s="11">
        <v>72</v>
      </c>
      <c r="BE448" s="11">
        <v>39843</v>
      </c>
      <c r="BF448" s="11">
        <v>130</v>
      </c>
      <c r="BG448" s="11">
        <v>16732</v>
      </c>
      <c r="BH448" s="11">
        <v>63208</v>
      </c>
      <c r="BI448" s="11">
        <v>10</v>
      </c>
      <c r="BJ448" s="11">
        <v>9</v>
      </c>
      <c r="BK448" s="11">
        <v>9</v>
      </c>
      <c r="BL448" s="11">
        <v>11</v>
      </c>
      <c r="BM448" s="11">
        <v>8</v>
      </c>
      <c r="BN448" s="11">
        <v>10</v>
      </c>
      <c r="BO448" s="11">
        <v>11</v>
      </c>
      <c r="BP448" s="11">
        <v>9</v>
      </c>
      <c r="BQ448" s="11">
        <v>9</v>
      </c>
      <c r="BR448" s="11">
        <v>11</v>
      </c>
      <c r="BS448" s="11">
        <v>8</v>
      </c>
      <c r="BT448" s="11">
        <v>8</v>
      </c>
      <c r="BU448" s="11">
        <v>21</v>
      </c>
      <c r="BV448" s="11">
        <v>10</v>
      </c>
      <c r="BW448" s="11">
        <v>3</v>
      </c>
      <c r="BX448" s="11">
        <v>2</v>
      </c>
      <c r="BY448" s="11">
        <v>3</v>
      </c>
      <c r="BZ448" s="11">
        <v>8</v>
      </c>
      <c r="CA448" s="11">
        <v>9</v>
      </c>
      <c r="CB448" s="11">
        <v>4</v>
      </c>
      <c r="CC448" s="11">
        <v>2</v>
      </c>
      <c r="CD448" s="11">
        <v>2</v>
      </c>
      <c r="CE448" s="11">
        <v>3</v>
      </c>
      <c r="CF448" s="11">
        <v>2</v>
      </c>
      <c r="CG448" s="11">
        <v>11</v>
      </c>
      <c r="CH448" s="11">
        <v>15</v>
      </c>
      <c r="CI448" s="11" t="s">
        <v>158</v>
      </c>
      <c r="CJ448" s="11" t="s">
        <v>158</v>
      </c>
      <c r="CK448" s="11" t="s">
        <v>158</v>
      </c>
      <c r="CL448" s="11" t="s">
        <v>158</v>
      </c>
      <c r="CM448" s="11" t="s">
        <v>158</v>
      </c>
      <c r="CN448" s="11" t="s">
        <v>158</v>
      </c>
      <c r="CO448" s="11" t="s">
        <v>158</v>
      </c>
      <c r="CP448" s="11" t="s">
        <v>158</v>
      </c>
      <c r="CQ448" s="11" t="s">
        <v>158</v>
      </c>
      <c r="CR448" s="11" t="s">
        <v>158</v>
      </c>
      <c r="CS448" s="11" t="s">
        <v>158</v>
      </c>
      <c r="CT448" s="11" t="s">
        <v>158</v>
      </c>
      <c r="CU448" s="11" t="s">
        <v>158</v>
      </c>
      <c r="CV448" s="11" t="s">
        <v>154</v>
      </c>
      <c r="CW448" s="11" t="s">
        <v>154</v>
      </c>
      <c r="CX448" s="11" t="s">
        <v>154</v>
      </c>
      <c r="CY448" s="11" t="s">
        <v>154</v>
      </c>
      <c r="CZ448" s="11" t="s">
        <v>154</v>
      </c>
      <c r="DA448" s="11" t="s">
        <v>154</v>
      </c>
      <c r="DB448" s="11" t="s">
        <v>154</v>
      </c>
      <c r="DC448" s="11" t="s">
        <v>154</v>
      </c>
      <c r="DD448" s="11" t="s">
        <v>154</v>
      </c>
      <c r="DE448" s="11" t="s">
        <v>154</v>
      </c>
      <c r="DF448" s="11" t="s">
        <v>154</v>
      </c>
      <c r="DG448" s="11" t="s">
        <v>154</v>
      </c>
      <c r="DH448" s="11" t="s">
        <v>154</v>
      </c>
      <c r="DI448" s="11" t="s">
        <v>157</v>
      </c>
      <c r="DJ448" s="11" t="s">
        <v>157</v>
      </c>
      <c r="DK448" s="11" t="s">
        <v>157</v>
      </c>
      <c r="DL448" s="11" t="s">
        <v>157</v>
      </c>
      <c r="DM448" s="11" t="s">
        <v>157</v>
      </c>
      <c r="DN448" s="11" t="s">
        <v>157</v>
      </c>
      <c r="DO448" s="11" t="s">
        <v>157</v>
      </c>
      <c r="DP448" s="11" t="s">
        <v>157</v>
      </c>
      <c r="DQ448" s="11" t="s">
        <v>157</v>
      </c>
      <c r="DR448" s="11" t="s">
        <v>157</v>
      </c>
      <c r="DS448" s="11" t="s">
        <v>157</v>
      </c>
      <c r="DT448" s="11" t="s">
        <v>157</v>
      </c>
      <c r="DU448" s="11" t="s">
        <v>157</v>
      </c>
      <c r="DV448" s="11" t="b">
        <v>1</v>
      </c>
      <c r="DW448" s="11" t="b">
        <v>1</v>
      </c>
      <c r="DX448" s="11" t="b">
        <v>1</v>
      </c>
      <c r="DY448" s="11" t="b">
        <v>1</v>
      </c>
      <c r="DZ448" s="11" t="b">
        <v>1</v>
      </c>
      <c r="EA448" s="11" t="b">
        <v>1</v>
      </c>
      <c r="EB448" s="11" t="b">
        <v>1</v>
      </c>
      <c r="EC448" s="11" t="b">
        <v>1</v>
      </c>
      <c r="ED448" s="11" t="b">
        <v>1</v>
      </c>
      <c r="EE448" s="11" t="b">
        <v>1</v>
      </c>
      <c r="EF448" s="11" t="b">
        <v>1</v>
      </c>
      <c r="EG448" s="11" t="b">
        <v>0</v>
      </c>
      <c r="EH448" s="11" t="b">
        <v>1</v>
      </c>
      <c r="EI448" s="11">
        <v>2.7914000000000001E-2</v>
      </c>
      <c r="EJ448" s="11">
        <v>3.6545000000000001E-2</v>
      </c>
      <c r="EK448" s="11">
        <v>7.4009000000000005E-2</v>
      </c>
      <c r="EL448" s="11">
        <v>3.2872999999999999E-2</v>
      </c>
      <c r="EM448" s="11">
        <v>4.7924000000000001E-2</v>
      </c>
      <c r="EN448" s="11">
        <v>3.0936999999999999E-2</v>
      </c>
      <c r="EO448" s="11">
        <v>3.3346000000000001E-2</v>
      </c>
      <c r="EP448" s="11">
        <v>4.4019000000000003E-2</v>
      </c>
      <c r="EQ448" s="11">
        <v>3.4541000000000002E-2</v>
      </c>
      <c r="ER448" s="11">
        <v>0.158637</v>
      </c>
      <c r="ES448" s="11">
        <v>4.1713E-2</v>
      </c>
      <c r="ET448" s="11">
        <v>3.3700000000000001E-2</v>
      </c>
      <c r="EU448" s="11">
        <v>1.5880999999999999E-2</v>
      </c>
      <c r="EV448" s="11" t="s">
        <v>566</v>
      </c>
      <c r="EW448" s="11" t="s">
        <v>567</v>
      </c>
    </row>
    <row r="449" spans="1:153" ht="12.75" x14ac:dyDescent="0.2">
      <c r="A449" s="11"/>
      <c r="B449" s="11">
        <v>40830856</v>
      </c>
      <c r="C449" s="11">
        <v>55886.3236111105</v>
      </c>
      <c r="D449" s="11" t="s">
        <v>153</v>
      </c>
      <c r="E449" s="11">
        <v>345600</v>
      </c>
      <c r="F449" s="11">
        <v>48023064</v>
      </c>
      <c r="G449" s="11">
        <v>48593.9534722229</v>
      </c>
      <c r="H449" s="11">
        <v>48138.812499999098</v>
      </c>
      <c r="I449" s="11">
        <v>252042</v>
      </c>
      <c r="J449" s="11">
        <v>1</v>
      </c>
      <c r="K449" s="11">
        <v>0</v>
      </c>
      <c r="L449" s="11">
        <v>0</v>
      </c>
      <c r="M449" s="11">
        <v>131</v>
      </c>
      <c r="N449" s="11">
        <v>61</v>
      </c>
      <c r="O449" s="11">
        <v>92</v>
      </c>
      <c r="P449" s="11">
        <v>46.56</v>
      </c>
      <c r="Q449" s="11">
        <v>188344</v>
      </c>
      <c r="R449" s="11" t="s">
        <v>154</v>
      </c>
      <c r="S449" s="11" t="s">
        <v>155</v>
      </c>
      <c r="T449" s="11" t="s">
        <v>156</v>
      </c>
      <c r="U449" s="11">
        <v>0</v>
      </c>
      <c r="V449" s="11" t="s">
        <v>154</v>
      </c>
      <c r="W449" s="11" t="s">
        <v>157</v>
      </c>
      <c r="X449" s="11">
        <v>4</v>
      </c>
      <c r="Y449" s="11">
        <v>1</v>
      </c>
      <c r="Z449" s="11">
        <v>10</v>
      </c>
      <c r="AA449" s="11">
        <v>10</v>
      </c>
      <c r="AB449" s="11">
        <v>10</v>
      </c>
      <c r="AC449" s="11">
        <v>10</v>
      </c>
      <c r="AD449" s="11">
        <v>10</v>
      </c>
      <c r="AE449" s="11">
        <v>10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51</v>
      </c>
      <c r="AN449" s="11">
        <v>40</v>
      </c>
      <c r="AO449" s="11">
        <v>0</v>
      </c>
      <c r="AP449" s="11">
        <v>60</v>
      </c>
      <c r="AQ449" s="11">
        <v>0</v>
      </c>
      <c r="AR449" s="11">
        <v>10</v>
      </c>
      <c r="AS449" s="11">
        <v>1</v>
      </c>
      <c r="AT449" s="11">
        <v>60</v>
      </c>
      <c r="AU449" s="11">
        <v>699</v>
      </c>
      <c r="AV449" s="11">
        <v>1262</v>
      </c>
      <c r="AW449" s="11">
        <v>11417</v>
      </c>
      <c r="AX449" s="11">
        <v>6691</v>
      </c>
      <c r="AY449" s="11">
        <v>2064</v>
      </c>
      <c r="AZ449" s="11">
        <v>3938</v>
      </c>
      <c r="BA449" s="11">
        <v>5515</v>
      </c>
      <c r="BB449" s="11">
        <v>6557</v>
      </c>
      <c r="BC449" s="11">
        <v>10519</v>
      </c>
      <c r="BD449" s="11">
        <v>6435</v>
      </c>
      <c r="BE449" s="11">
        <v>1067</v>
      </c>
      <c r="BF449" s="11">
        <v>1362</v>
      </c>
      <c r="BG449" s="11">
        <v>163</v>
      </c>
      <c r="BH449" s="11">
        <v>5369</v>
      </c>
      <c r="BI449" s="11">
        <v>10</v>
      </c>
      <c r="BJ449" s="11">
        <v>11</v>
      </c>
      <c r="BK449" s="11">
        <v>9</v>
      </c>
      <c r="BL449" s="11">
        <v>14</v>
      </c>
      <c r="BM449" s="11">
        <v>9</v>
      </c>
      <c r="BN449" s="11">
        <v>17</v>
      </c>
      <c r="BO449" s="11">
        <v>0</v>
      </c>
      <c r="BP449" s="11">
        <v>12</v>
      </c>
      <c r="BQ449" s="11">
        <v>15</v>
      </c>
      <c r="BR449" s="11">
        <v>11</v>
      </c>
      <c r="BS449" s="11">
        <v>0</v>
      </c>
      <c r="BT449" s="11">
        <v>0</v>
      </c>
      <c r="BU449" s="11">
        <v>11</v>
      </c>
      <c r="BV449" s="11">
        <v>8</v>
      </c>
      <c r="BW449" s="11">
        <v>74</v>
      </c>
      <c r="BX449" s="11">
        <v>20</v>
      </c>
      <c r="BY449" s="11">
        <v>23</v>
      </c>
      <c r="BZ449" s="11">
        <v>28</v>
      </c>
      <c r="CA449" s="11">
        <v>29</v>
      </c>
      <c r="CB449" s="11">
        <v>0</v>
      </c>
      <c r="CC449" s="11">
        <v>88</v>
      </c>
      <c r="CD449" s="11">
        <v>13</v>
      </c>
      <c r="CE449" s="11">
        <v>6</v>
      </c>
      <c r="CF449" s="11">
        <v>0</v>
      </c>
      <c r="CG449" s="11">
        <v>0</v>
      </c>
      <c r="CH449" s="11">
        <v>6</v>
      </c>
      <c r="CI449" s="11" t="s">
        <v>158</v>
      </c>
      <c r="CJ449" s="11" t="s">
        <v>158</v>
      </c>
      <c r="CK449" s="11" t="s">
        <v>158</v>
      </c>
      <c r="CL449" s="11" t="s">
        <v>158</v>
      </c>
      <c r="CM449" s="11" t="s">
        <v>158</v>
      </c>
      <c r="CN449" s="11" t="s">
        <v>158</v>
      </c>
      <c r="CO449" s="11" t="s">
        <v>166</v>
      </c>
      <c r="CP449" s="11" t="s">
        <v>158</v>
      </c>
      <c r="CQ449" s="11" t="s">
        <v>158</v>
      </c>
      <c r="CR449" s="11" t="s">
        <v>158</v>
      </c>
      <c r="CS449" s="11" t="s">
        <v>166</v>
      </c>
      <c r="CT449" s="11" t="s">
        <v>166</v>
      </c>
      <c r="CU449" s="11" t="s">
        <v>158</v>
      </c>
      <c r="CV449" s="11" t="s">
        <v>154</v>
      </c>
      <c r="CW449" s="11" t="s">
        <v>154</v>
      </c>
      <c r="CX449" s="11" t="s">
        <v>154</v>
      </c>
      <c r="CY449" s="11" t="s">
        <v>154</v>
      </c>
      <c r="CZ449" s="11" t="s">
        <v>154</v>
      </c>
      <c r="DA449" s="11" t="s">
        <v>154</v>
      </c>
      <c r="DB449" s="11" t="s">
        <v>154</v>
      </c>
      <c r="DC449" s="11" t="s">
        <v>154</v>
      </c>
      <c r="DD449" s="11" t="s">
        <v>154</v>
      </c>
      <c r="DE449" s="11" t="s">
        <v>154</v>
      </c>
      <c r="DF449" s="11" t="s">
        <v>154</v>
      </c>
      <c r="DG449" s="11" t="s">
        <v>154</v>
      </c>
      <c r="DH449" s="11" t="s">
        <v>154</v>
      </c>
      <c r="DI449" s="11" t="s">
        <v>157</v>
      </c>
      <c r="DJ449" s="11" t="s">
        <v>157</v>
      </c>
      <c r="DK449" s="11" t="s">
        <v>157</v>
      </c>
      <c r="DL449" s="11" t="s">
        <v>157</v>
      </c>
      <c r="DM449" s="11" t="s">
        <v>157</v>
      </c>
      <c r="DN449" s="11" t="s">
        <v>157</v>
      </c>
      <c r="DO449" s="11" t="s">
        <v>157</v>
      </c>
      <c r="DP449" s="11" t="s">
        <v>157</v>
      </c>
      <c r="DQ449" s="11" t="s">
        <v>157</v>
      </c>
      <c r="DR449" s="11" t="s">
        <v>157</v>
      </c>
      <c r="DS449" s="11" t="s">
        <v>157</v>
      </c>
      <c r="DT449" s="11" t="s">
        <v>157</v>
      </c>
      <c r="DU449" s="11" t="s">
        <v>157</v>
      </c>
      <c r="DV449" s="11" t="b">
        <v>1</v>
      </c>
      <c r="DW449" s="11" t="b">
        <v>1</v>
      </c>
      <c r="DX449" s="11" t="b">
        <v>1</v>
      </c>
      <c r="DY449" s="11" t="b">
        <v>1</v>
      </c>
      <c r="DZ449" s="11" t="b">
        <v>1</v>
      </c>
      <c r="EA449" s="11" t="b">
        <v>1</v>
      </c>
      <c r="EB449" s="11" t="s">
        <v>157</v>
      </c>
      <c r="EC449" s="11" t="b">
        <v>0</v>
      </c>
      <c r="ED449" s="11" t="b">
        <v>0</v>
      </c>
      <c r="EE449" s="11" t="b">
        <v>0</v>
      </c>
      <c r="EF449" s="11" t="s">
        <v>157</v>
      </c>
      <c r="EG449" s="11" t="s">
        <v>157</v>
      </c>
      <c r="EH449" s="11" t="b">
        <v>0</v>
      </c>
      <c r="EI449" s="11">
        <v>2.9552999999999999E-2</v>
      </c>
      <c r="EJ449" s="11">
        <v>3.3140000000000003E-2</v>
      </c>
      <c r="EK449" s="11">
        <v>2.9384E-2</v>
      </c>
      <c r="EL449" s="11">
        <v>3.524E-2</v>
      </c>
      <c r="EM449" s="11">
        <v>3.1611E-2</v>
      </c>
      <c r="EN449" s="11">
        <v>3.4428E-2</v>
      </c>
      <c r="EO449" s="11" t="s">
        <v>157</v>
      </c>
      <c r="EP449" s="11">
        <v>4.4479999999999999E-2</v>
      </c>
      <c r="EQ449" s="11">
        <v>3.3671E-2</v>
      </c>
      <c r="ER449" s="11">
        <v>4.1578999999999998E-2</v>
      </c>
      <c r="ES449" s="11" t="s">
        <v>157</v>
      </c>
      <c r="ET449" s="11" t="s">
        <v>157</v>
      </c>
      <c r="EU449" s="11">
        <v>3.3341000000000003E-2</v>
      </c>
      <c r="EV449" s="11" t="s">
        <v>568</v>
      </c>
      <c r="EW449" s="11" t="s">
        <v>234</v>
      </c>
    </row>
    <row r="450" spans="1:153" ht="12.75" x14ac:dyDescent="0.2">
      <c r="A450" s="11"/>
      <c r="B450" s="11">
        <v>74634658</v>
      </c>
      <c r="C450" s="11">
        <v>44666.559027777781</v>
      </c>
      <c r="D450" s="11" t="s">
        <v>153</v>
      </c>
      <c r="E450" s="11">
        <v>345600</v>
      </c>
      <c r="F450" s="11">
        <v>78035468</v>
      </c>
      <c r="G450" s="11">
        <v>44666.607638888891</v>
      </c>
      <c r="H450" s="11">
        <v>44668.616666666669</v>
      </c>
      <c r="I450" s="11">
        <v>173553</v>
      </c>
      <c r="J450" s="11">
        <v>1</v>
      </c>
      <c r="K450" s="11">
        <v>43</v>
      </c>
      <c r="L450" s="11">
        <v>158044</v>
      </c>
      <c r="M450" s="11">
        <v>131</v>
      </c>
      <c r="N450" s="11">
        <v>131</v>
      </c>
      <c r="O450" s="11">
        <v>92</v>
      </c>
      <c r="P450" s="11">
        <v>100</v>
      </c>
      <c r="Q450" s="11">
        <v>148247</v>
      </c>
      <c r="R450" s="11" t="s">
        <v>154</v>
      </c>
      <c r="S450" s="11" t="s">
        <v>155</v>
      </c>
      <c r="T450" s="11" t="s">
        <v>208</v>
      </c>
      <c r="U450" s="11">
        <v>72</v>
      </c>
      <c r="V450" s="11" t="s">
        <v>154</v>
      </c>
      <c r="W450" s="11" t="s">
        <v>157</v>
      </c>
      <c r="X450" s="11">
        <v>5</v>
      </c>
      <c r="Y450" s="11">
        <v>1</v>
      </c>
      <c r="Z450" s="11">
        <v>10</v>
      </c>
      <c r="AA450" s="11">
        <v>10</v>
      </c>
      <c r="AB450" s="11">
        <v>10</v>
      </c>
      <c r="AC450" s="11">
        <v>10</v>
      </c>
      <c r="AD450" s="11">
        <v>10</v>
      </c>
      <c r="AE450" s="11">
        <v>10</v>
      </c>
      <c r="AF450" s="11">
        <v>10</v>
      </c>
      <c r="AG450" s="11">
        <v>10</v>
      </c>
      <c r="AH450" s="11">
        <v>10</v>
      </c>
      <c r="AI450" s="11">
        <v>10</v>
      </c>
      <c r="AJ450" s="11">
        <v>10</v>
      </c>
      <c r="AK450" s="11">
        <v>10</v>
      </c>
      <c r="AL450" s="11">
        <v>10</v>
      </c>
      <c r="AM450" s="11">
        <v>121</v>
      </c>
      <c r="AN450" s="11">
        <v>60</v>
      </c>
      <c r="AO450" s="11">
        <v>10</v>
      </c>
      <c r="AP450" s="11">
        <v>120</v>
      </c>
      <c r="AQ450" s="11">
        <v>60</v>
      </c>
      <c r="AR450" s="11">
        <v>40</v>
      </c>
      <c r="AS450" s="11">
        <v>1</v>
      </c>
      <c r="AT450" s="11">
        <v>130</v>
      </c>
      <c r="AU450" s="11">
        <v>184</v>
      </c>
      <c r="AV450" s="11">
        <v>2104</v>
      </c>
      <c r="AW450" s="11">
        <v>1399</v>
      </c>
      <c r="AX450" s="11">
        <v>3556</v>
      </c>
      <c r="AY450" s="11">
        <v>360</v>
      </c>
      <c r="AZ450" s="11">
        <v>1039</v>
      </c>
      <c r="BA450" s="11">
        <v>1622</v>
      </c>
      <c r="BB450" s="11">
        <v>259</v>
      </c>
      <c r="BC450" s="11">
        <v>1358</v>
      </c>
      <c r="BD450" s="11">
        <v>1084</v>
      </c>
      <c r="BE450" s="11">
        <v>229</v>
      </c>
      <c r="BF450" s="11">
        <v>398</v>
      </c>
      <c r="BG450" s="11">
        <v>2729</v>
      </c>
      <c r="BH450" s="11">
        <v>8878</v>
      </c>
      <c r="BI450" s="11">
        <v>10</v>
      </c>
      <c r="BJ450" s="11">
        <v>9</v>
      </c>
      <c r="BK450" s="11">
        <v>8</v>
      </c>
      <c r="BL450" s="11">
        <v>18</v>
      </c>
      <c r="BM450" s="11">
        <v>15</v>
      </c>
      <c r="BN450" s="11">
        <v>9</v>
      </c>
      <c r="BO450" s="11">
        <v>11</v>
      </c>
      <c r="BP450" s="11">
        <v>10</v>
      </c>
      <c r="BQ450" s="11">
        <v>9</v>
      </c>
      <c r="BR450" s="11">
        <v>11</v>
      </c>
      <c r="BS450" s="11">
        <v>10</v>
      </c>
      <c r="BT450" s="11">
        <v>13</v>
      </c>
      <c r="BU450" s="11">
        <v>22</v>
      </c>
      <c r="BV450" s="11">
        <v>7</v>
      </c>
      <c r="BW450" s="11">
        <v>7</v>
      </c>
      <c r="BX450" s="11">
        <v>7</v>
      </c>
      <c r="BY450" s="11">
        <v>7</v>
      </c>
      <c r="BZ450" s="11">
        <v>11</v>
      </c>
      <c r="CA450" s="11">
        <v>16</v>
      </c>
      <c r="CB450" s="11">
        <v>5</v>
      </c>
      <c r="CC450" s="11">
        <v>10</v>
      </c>
      <c r="CD450" s="11">
        <v>7</v>
      </c>
      <c r="CE450" s="11">
        <v>5</v>
      </c>
      <c r="CF450" s="11">
        <v>7</v>
      </c>
      <c r="CG450" s="11">
        <v>31</v>
      </c>
      <c r="CH450" s="11">
        <v>15</v>
      </c>
      <c r="CI450" s="11" t="s">
        <v>158</v>
      </c>
      <c r="CJ450" s="11" t="s">
        <v>158</v>
      </c>
      <c r="CK450" s="11" t="s">
        <v>158</v>
      </c>
      <c r="CL450" s="11" t="s">
        <v>158</v>
      </c>
      <c r="CM450" s="11" t="s">
        <v>158</v>
      </c>
      <c r="CN450" s="11" t="s">
        <v>158</v>
      </c>
      <c r="CO450" s="11" t="s">
        <v>158</v>
      </c>
      <c r="CP450" s="11" t="s">
        <v>158</v>
      </c>
      <c r="CQ450" s="11" t="s">
        <v>158</v>
      </c>
      <c r="CR450" s="11" t="s">
        <v>158</v>
      </c>
      <c r="CS450" s="11" t="s">
        <v>158</v>
      </c>
      <c r="CT450" s="11" t="s">
        <v>158</v>
      </c>
      <c r="CU450" s="11" t="s">
        <v>158</v>
      </c>
      <c r="CV450" s="11" t="s">
        <v>154</v>
      </c>
      <c r="CW450" s="11" t="s">
        <v>154</v>
      </c>
      <c r="CX450" s="11" t="s">
        <v>154</v>
      </c>
      <c r="CY450" s="11" t="s">
        <v>154</v>
      </c>
      <c r="CZ450" s="11" t="s">
        <v>154</v>
      </c>
      <c r="DA450" s="11" t="s">
        <v>154</v>
      </c>
      <c r="DB450" s="11" t="s">
        <v>154</v>
      </c>
      <c r="DC450" s="11" t="s">
        <v>154</v>
      </c>
      <c r="DD450" s="11" t="s">
        <v>154</v>
      </c>
      <c r="DE450" s="11" t="s">
        <v>154</v>
      </c>
      <c r="DF450" s="11" t="s">
        <v>154</v>
      </c>
      <c r="DG450" s="11" t="s">
        <v>154</v>
      </c>
      <c r="DH450" s="11" t="s">
        <v>154</v>
      </c>
      <c r="DI450" s="11" t="s">
        <v>157</v>
      </c>
      <c r="DJ450" s="11" t="s">
        <v>157</v>
      </c>
      <c r="DK450" s="11" t="s">
        <v>157</v>
      </c>
      <c r="DL450" s="11" t="s">
        <v>157</v>
      </c>
      <c r="DM450" s="11" t="s">
        <v>157</v>
      </c>
      <c r="DN450" s="11" t="s">
        <v>157</v>
      </c>
      <c r="DO450" s="11" t="s">
        <v>157</v>
      </c>
      <c r="DP450" s="11" t="s">
        <v>157</v>
      </c>
      <c r="DQ450" s="11" t="s">
        <v>157</v>
      </c>
      <c r="DR450" s="11" t="s">
        <v>157</v>
      </c>
      <c r="DS450" s="11" t="s">
        <v>157</v>
      </c>
      <c r="DT450" s="11" t="s">
        <v>157</v>
      </c>
      <c r="DU450" s="11" t="s">
        <v>157</v>
      </c>
      <c r="DV450" s="11" t="b">
        <v>1</v>
      </c>
      <c r="DW450" s="11" t="b">
        <v>1</v>
      </c>
      <c r="DX450" s="11" t="b">
        <v>1</v>
      </c>
      <c r="DY450" s="11" t="b">
        <v>1</v>
      </c>
      <c r="DZ450" s="11" t="b">
        <v>1</v>
      </c>
      <c r="EA450" s="11" t="b">
        <v>1</v>
      </c>
      <c r="EB450" s="11" t="b">
        <v>1</v>
      </c>
      <c r="EC450" s="11" t="b">
        <v>1</v>
      </c>
      <c r="ED450" s="11" t="b">
        <v>1</v>
      </c>
      <c r="EE450" s="11" t="b">
        <v>1</v>
      </c>
      <c r="EF450" s="11" t="b">
        <v>1</v>
      </c>
      <c r="EG450" s="11" t="b">
        <v>1</v>
      </c>
      <c r="EH450" s="11" t="b">
        <v>1</v>
      </c>
      <c r="EI450" s="11">
        <v>2.7763461999999999E-2</v>
      </c>
      <c r="EJ450" s="11">
        <v>5.2765850000000003E-2</v>
      </c>
      <c r="EK450" s="11">
        <v>2.7564642E-2</v>
      </c>
      <c r="EL450" s="11">
        <v>0.103153176</v>
      </c>
      <c r="EM450" s="11">
        <v>5.6286972999999997E-2</v>
      </c>
      <c r="EN450" s="11">
        <v>6.9631016000000004E-2</v>
      </c>
      <c r="EO450" s="11">
        <v>4.0326537000000003E-2</v>
      </c>
      <c r="EP450" s="11">
        <v>4.4772408999999999E-2</v>
      </c>
      <c r="EQ450" s="11">
        <v>0.52280378000000005</v>
      </c>
      <c r="ER450" s="11">
        <v>0.104948531</v>
      </c>
      <c r="ES450" s="11">
        <v>0.311293759</v>
      </c>
      <c r="ET450" s="11">
        <v>7.7297447000000005E-2</v>
      </c>
      <c r="EU450" s="11">
        <v>0.10623951199999999</v>
      </c>
      <c r="EV450" s="11" t="s">
        <v>569</v>
      </c>
      <c r="EW450" s="11" t="s">
        <v>570</v>
      </c>
    </row>
    <row r="451" spans="1:153" ht="12.75" x14ac:dyDescent="0.2">
      <c r="A451" s="11"/>
      <c r="B451" s="11">
        <v>66853410</v>
      </c>
      <c r="C451" s="11">
        <v>47617.718749999804</v>
      </c>
      <c r="D451" s="11" t="s">
        <v>153</v>
      </c>
      <c r="E451" s="11">
        <v>345600</v>
      </c>
      <c r="F451" s="11">
        <v>72958972</v>
      </c>
      <c r="G451" s="11">
        <v>52426.952083334698</v>
      </c>
      <c r="H451" s="11">
        <v>51522.828472220499</v>
      </c>
      <c r="I451" s="11">
        <v>168242</v>
      </c>
      <c r="J451" s="11">
        <v>1</v>
      </c>
      <c r="K451" s="11">
        <v>221</v>
      </c>
      <c r="L451" s="11">
        <v>137542</v>
      </c>
      <c r="M451" s="11">
        <v>131</v>
      </c>
      <c r="N451" s="11">
        <v>131</v>
      </c>
      <c r="O451" s="11">
        <v>92</v>
      </c>
      <c r="P451" s="11">
        <v>100</v>
      </c>
      <c r="Q451" s="11">
        <v>91594</v>
      </c>
      <c r="R451" s="11" t="s">
        <v>154</v>
      </c>
      <c r="S451" s="11" t="s">
        <v>155</v>
      </c>
      <c r="T451" s="11" t="s">
        <v>208</v>
      </c>
      <c r="U451" s="11">
        <v>11</v>
      </c>
      <c r="V451" s="11" t="s">
        <v>154</v>
      </c>
      <c r="W451" s="11" t="s">
        <v>157</v>
      </c>
      <c r="X451" s="11">
        <v>4</v>
      </c>
      <c r="Y451" s="11">
        <v>1</v>
      </c>
      <c r="Z451" s="11">
        <v>10</v>
      </c>
      <c r="AA451" s="11">
        <v>10</v>
      </c>
      <c r="AB451" s="11">
        <v>10</v>
      </c>
      <c r="AC451" s="11">
        <v>10</v>
      </c>
      <c r="AD451" s="11">
        <v>10</v>
      </c>
      <c r="AE451" s="11">
        <v>10</v>
      </c>
      <c r="AF451" s="11">
        <v>10</v>
      </c>
      <c r="AG451" s="11">
        <v>10</v>
      </c>
      <c r="AH451" s="11">
        <v>10</v>
      </c>
      <c r="AI451" s="11">
        <v>10</v>
      </c>
      <c r="AJ451" s="11">
        <v>10</v>
      </c>
      <c r="AK451" s="11">
        <v>10</v>
      </c>
      <c r="AL451" s="11">
        <v>10</v>
      </c>
      <c r="AM451" s="11">
        <v>121</v>
      </c>
      <c r="AN451" s="11">
        <v>60</v>
      </c>
      <c r="AO451" s="11">
        <v>10</v>
      </c>
      <c r="AP451" s="11">
        <v>120</v>
      </c>
      <c r="AQ451" s="11">
        <v>60</v>
      </c>
      <c r="AR451" s="11">
        <v>40</v>
      </c>
      <c r="AS451" s="11">
        <v>1</v>
      </c>
      <c r="AT451" s="11">
        <v>130</v>
      </c>
      <c r="AU451" s="11">
        <v>354</v>
      </c>
      <c r="AV451" s="11">
        <v>3392</v>
      </c>
      <c r="AW451" s="11">
        <v>3591</v>
      </c>
      <c r="AX451" s="11">
        <v>7692</v>
      </c>
      <c r="AY451" s="11">
        <v>3890</v>
      </c>
      <c r="AZ451" s="11">
        <v>5865</v>
      </c>
      <c r="BA451" s="11">
        <v>27509</v>
      </c>
      <c r="BB451" s="11">
        <v>4722</v>
      </c>
      <c r="BC451" s="11">
        <v>3067</v>
      </c>
      <c r="BD451" s="11">
        <v>1796</v>
      </c>
      <c r="BE451" s="11">
        <v>1277</v>
      </c>
      <c r="BF451" s="11">
        <v>1871</v>
      </c>
      <c r="BG451" s="11">
        <v>8568</v>
      </c>
      <c r="BH451" s="11">
        <v>2506</v>
      </c>
      <c r="BI451" s="11">
        <v>14</v>
      </c>
      <c r="BJ451" s="11">
        <v>15</v>
      </c>
      <c r="BK451" s="11">
        <v>14</v>
      </c>
      <c r="BL451" s="11">
        <v>17</v>
      </c>
      <c r="BM451" s="11">
        <v>14</v>
      </c>
      <c r="BN451" s="11">
        <v>14</v>
      </c>
      <c r="BO451" s="11">
        <v>20</v>
      </c>
      <c r="BP451" s="11">
        <v>19</v>
      </c>
      <c r="BQ451" s="11">
        <v>14</v>
      </c>
      <c r="BR451" s="11">
        <v>16</v>
      </c>
      <c r="BS451" s="11">
        <v>20</v>
      </c>
      <c r="BT451" s="11">
        <v>30</v>
      </c>
      <c r="BU451" s="11">
        <v>31</v>
      </c>
      <c r="BV451" s="11">
        <v>13</v>
      </c>
      <c r="BW451" s="11">
        <v>20</v>
      </c>
      <c r="BX451" s="11">
        <v>23</v>
      </c>
      <c r="BY451" s="11">
        <v>20</v>
      </c>
      <c r="BZ451" s="11">
        <v>31</v>
      </c>
      <c r="CA451" s="11">
        <v>24</v>
      </c>
      <c r="CB451" s="11">
        <v>21</v>
      </c>
      <c r="CC451" s="11">
        <v>20</v>
      </c>
      <c r="CD451" s="11">
        <v>17</v>
      </c>
      <c r="CE451" s="11">
        <v>12</v>
      </c>
      <c r="CF451" s="11">
        <v>10</v>
      </c>
      <c r="CG451" s="11">
        <v>14</v>
      </c>
      <c r="CH451" s="11">
        <v>9</v>
      </c>
      <c r="CI451" s="11" t="s">
        <v>158</v>
      </c>
      <c r="CJ451" s="11" t="s">
        <v>158</v>
      </c>
      <c r="CK451" s="11" t="s">
        <v>158</v>
      </c>
      <c r="CL451" s="11" t="s">
        <v>158</v>
      </c>
      <c r="CM451" s="11" t="s">
        <v>158</v>
      </c>
      <c r="CN451" s="11" t="s">
        <v>158</v>
      </c>
      <c r="CO451" s="11" t="s">
        <v>158</v>
      </c>
      <c r="CP451" s="11" t="s">
        <v>158</v>
      </c>
      <c r="CQ451" s="11" t="s">
        <v>158</v>
      </c>
      <c r="CR451" s="11" t="s">
        <v>158</v>
      </c>
      <c r="CS451" s="11" t="s">
        <v>158</v>
      </c>
      <c r="CT451" s="11" t="s">
        <v>158</v>
      </c>
      <c r="CU451" s="11" t="s">
        <v>158</v>
      </c>
      <c r="CV451" s="11" t="s">
        <v>154</v>
      </c>
      <c r="CW451" s="11" t="s">
        <v>154</v>
      </c>
      <c r="CX451" s="11" t="s">
        <v>154</v>
      </c>
      <c r="CY451" s="11" t="s">
        <v>154</v>
      </c>
      <c r="CZ451" s="11" t="s">
        <v>154</v>
      </c>
      <c r="DA451" s="11" t="s">
        <v>154</v>
      </c>
      <c r="DB451" s="11" t="s">
        <v>154</v>
      </c>
      <c r="DC451" s="11" t="s">
        <v>154</v>
      </c>
      <c r="DD451" s="11" t="s">
        <v>154</v>
      </c>
      <c r="DE451" s="11" t="s">
        <v>154</v>
      </c>
      <c r="DF451" s="11" t="s">
        <v>154</v>
      </c>
      <c r="DG451" s="11" t="s">
        <v>154</v>
      </c>
      <c r="DH451" s="11" t="s">
        <v>154</v>
      </c>
      <c r="DI451" s="11" t="s">
        <v>157</v>
      </c>
      <c r="DJ451" s="11" t="s">
        <v>157</v>
      </c>
      <c r="DK451" s="11" t="s">
        <v>157</v>
      </c>
      <c r="DL451" s="11" t="s">
        <v>157</v>
      </c>
      <c r="DM451" s="11" t="s">
        <v>157</v>
      </c>
      <c r="DN451" s="11" t="s">
        <v>157</v>
      </c>
      <c r="DO451" s="11" t="s">
        <v>157</v>
      </c>
      <c r="DP451" s="11" t="s">
        <v>157</v>
      </c>
      <c r="DQ451" s="11" t="s">
        <v>157</v>
      </c>
      <c r="DR451" s="11" t="s">
        <v>157</v>
      </c>
      <c r="DS451" s="11" t="s">
        <v>157</v>
      </c>
      <c r="DT451" s="11" t="s">
        <v>157</v>
      </c>
      <c r="DU451" s="11" t="s">
        <v>157</v>
      </c>
      <c r="DV451" s="11" t="b">
        <v>1</v>
      </c>
      <c r="DW451" s="11" t="b">
        <v>1</v>
      </c>
      <c r="DX451" s="11" t="b">
        <v>1</v>
      </c>
      <c r="DY451" s="11" t="b">
        <v>1</v>
      </c>
      <c r="DZ451" s="11" t="b">
        <v>1</v>
      </c>
      <c r="EA451" s="11" t="b">
        <v>1</v>
      </c>
      <c r="EB451" s="11" t="b">
        <v>1</v>
      </c>
      <c r="EC451" s="11" t="b">
        <v>1</v>
      </c>
      <c r="ED451" s="11" t="b">
        <v>1</v>
      </c>
      <c r="EE451" s="11" t="b">
        <v>1</v>
      </c>
      <c r="EF451" s="11" t="b">
        <v>1</v>
      </c>
      <c r="EG451" s="11" t="b">
        <v>1</v>
      </c>
      <c r="EH451" s="11" t="b">
        <v>1</v>
      </c>
      <c r="EI451" s="11">
        <v>0.12745000000000001</v>
      </c>
      <c r="EJ451" s="11">
        <v>0.100449</v>
      </c>
      <c r="EK451" s="11">
        <v>0.38821099999999997</v>
      </c>
      <c r="EL451" s="11">
        <v>0.120946</v>
      </c>
      <c r="EM451" s="11">
        <v>2.0659E-2</v>
      </c>
      <c r="EN451" s="11">
        <v>7.9479999999999995E-2</v>
      </c>
      <c r="EO451" s="11">
        <v>6.1651999999999998E-2</v>
      </c>
      <c r="EP451" s="11">
        <v>4.5136999999999997E-2</v>
      </c>
      <c r="EQ451" s="11">
        <v>0.13456599999999999</v>
      </c>
      <c r="ER451" s="11">
        <v>1.9973000000000001E-2</v>
      </c>
      <c r="ES451" s="11">
        <v>8.1493999999999997E-2</v>
      </c>
      <c r="ET451" s="11">
        <v>0.10458000000000001</v>
      </c>
      <c r="EU451" s="11">
        <v>0.15571699999999999</v>
      </c>
      <c r="EV451" s="11" t="s">
        <v>274</v>
      </c>
      <c r="EW451" s="11" t="s">
        <v>249</v>
      </c>
    </row>
    <row r="452" spans="1:153" ht="12.75" x14ac:dyDescent="0.2">
      <c r="A452" s="11"/>
      <c r="B452" s="11">
        <v>73848120</v>
      </c>
      <c r="C452" s="11">
        <v>45117.397916666698</v>
      </c>
      <c r="D452" s="11" t="s">
        <v>153</v>
      </c>
      <c r="E452" s="11">
        <v>345600</v>
      </c>
      <c r="F452" s="11">
        <v>77824630</v>
      </c>
      <c r="G452" s="11">
        <v>55176.275694446304</v>
      </c>
      <c r="H452" s="11">
        <v>53950.106944442101</v>
      </c>
      <c r="I452" s="11">
        <v>184127</v>
      </c>
      <c r="J452" s="11">
        <v>1</v>
      </c>
      <c r="K452" s="11">
        <v>31</v>
      </c>
      <c r="L452" s="11">
        <v>119196</v>
      </c>
      <c r="M452" s="11">
        <v>131</v>
      </c>
      <c r="N452" s="11">
        <v>131</v>
      </c>
      <c r="O452" s="11">
        <v>92</v>
      </c>
      <c r="P452" s="11">
        <v>100</v>
      </c>
      <c r="Q452" s="11">
        <v>99425</v>
      </c>
      <c r="R452" s="11" t="s">
        <v>154</v>
      </c>
      <c r="S452" s="11" t="s">
        <v>155</v>
      </c>
      <c r="T452" s="11" t="s">
        <v>208</v>
      </c>
      <c r="U452" s="11">
        <v>0</v>
      </c>
      <c r="V452" s="11" t="s">
        <v>154</v>
      </c>
      <c r="W452" s="11" t="s">
        <v>157</v>
      </c>
      <c r="X452" s="11">
        <v>4</v>
      </c>
      <c r="Y452" s="11">
        <v>1</v>
      </c>
      <c r="Z452" s="11">
        <v>10</v>
      </c>
      <c r="AA452" s="11">
        <v>10</v>
      </c>
      <c r="AB452" s="11">
        <v>10</v>
      </c>
      <c r="AC452" s="11">
        <v>10</v>
      </c>
      <c r="AD452" s="11">
        <v>10</v>
      </c>
      <c r="AE452" s="11">
        <v>10</v>
      </c>
      <c r="AF452" s="11">
        <v>10</v>
      </c>
      <c r="AG452" s="11">
        <v>10</v>
      </c>
      <c r="AH452" s="11">
        <v>10</v>
      </c>
      <c r="AI452" s="11">
        <v>10</v>
      </c>
      <c r="AJ452" s="11">
        <v>10</v>
      </c>
      <c r="AK452" s="11">
        <v>10</v>
      </c>
      <c r="AL452" s="11">
        <v>10</v>
      </c>
      <c r="AM452" s="11">
        <v>121</v>
      </c>
      <c r="AN452" s="11">
        <v>60</v>
      </c>
      <c r="AO452" s="11">
        <v>10</v>
      </c>
      <c r="AP452" s="11">
        <v>120</v>
      </c>
      <c r="AQ452" s="11">
        <v>60</v>
      </c>
      <c r="AR452" s="11">
        <v>40</v>
      </c>
      <c r="AS452" s="11">
        <v>1</v>
      </c>
      <c r="AT452" s="11">
        <v>130</v>
      </c>
      <c r="AU452" s="11">
        <v>291</v>
      </c>
      <c r="AV452" s="11">
        <v>9589</v>
      </c>
      <c r="AW452" s="11">
        <v>610</v>
      </c>
      <c r="AX452" s="11">
        <v>1903</v>
      </c>
      <c r="AY452" s="11">
        <v>2316</v>
      </c>
      <c r="AZ452" s="11">
        <v>6549</v>
      </c>
      <c r="BA452" s="11">
        <v>2236</v>
      </c>
      <c r="BB452" s="11">
        <v>1450</v>
      </c>
      <c r="BC452" s="11">
        <v>19651</v>
      </c>
      <c r="BD452" s="11">
        <v>919</v>
      </c>
      <c r="BE452" s="11">
        <v>18381</v>
      </c>
      <c r="BF452" s="11">
        <v>1507</v>
      </c>
      <c r="BG452" s="11">
        <v>4900</v>
      </c>
      <c r="BH452" s="11">
        <v>10620</v>
      </c>
      <c r="BI452" s="11">
        <v>9</v>
      </c>
      <c r="BJ452" s="11">
        <v>9</v>
      </c>
      <c r="BK452" s="11">
        <v>8</v>
      </c>
      <c r="BL452" s="11">
        <v>10</v>
      </c>
      <c r="BM452" s="11">
        <v>9</v>
      </c>
      <c r="BN452" s="11">
        <v>10</v>
      </c>
      <c r="BO452" s="11">
        <v>13</v>
      </c>
      <c r="BP452" s="11">
        <v>13</v>
      </c>
      <c r="BQ452" s="11">
        <v>10</v>
      </c>
      <c r="BR452" s="11">
        <v>16</v>
      </c>
      <c r="BS452" s="11">
        <v>13</v>
      </c>
      <c r="BT452" s="11">
        <v>22</v>
      </c>
      <c r="BU452" s="11">
        <v>24</v>
      </c>
      <c r="BV452" s="11">
        <v>20</v>
      </c>
      <c r="BW452" s="11">
        <v>7</v>
      </c>
      <c r="BX452" s="11">
        <v>15</v>
      </c>
      <c r="BY452" s="11">
        <v>14</v>
      </c>
      <c r="BZ452" s="11">
        <v>33</v>
      </c>
      <c r="CA452" s="11">
        <v>15</v>
      </c>
      <c r="CB452" s="11">
        <v>11</v>
      </c>
      <c r="CC452" s="11">
        <v>14</v>
      </c>
      <c r="CD452" s="11">
        <v>10</v>
      </c>
      <c r="CE452" s="11">
        <v>34</v>
      </c>
      <c r="CF452" s="11">
        <v>12</v>
      </c>
      <c r="CG452" s="11">
        <v>24</v>
      </c>
      <c r="CH452" s="11">
        <v>24</v>
      </c>
      <c r="CI452" s="11" t="s">
        <v>158</v>
      </c>
      <c r="CJ452" s="11" t="s">
        <v>158</v>
      </c>
      <c r="CK452" s="11" t="s">
        <v>158</v>
      </c>
      <c r="CL452" s="11" t="s">
        <v>158</v>
      </c>
      <c r="CM452" s="11" t="s">
        <v>158</v>
      </c>
      <c r="CN452" s="11" t="s">
        <v>158</v>
      </c>
      <c r="CO452" s="11" t="s">
        <v>158</v>
      </c>
      <c r="CP452" s="11" t="s">
        <v>158</v>
      </c>
      <c r="CQ452" s="11" t="s">
        <v>158</v>
      </c>
      <c r="CR452" s="11" t="s">
        <v>158</v>
      </c>
      <c r="CS452" s="11" t="s">
        <v>158</v>
      </c>
      <c r="CT452" s="11" t="s">
        <v>158</v>
      </c>
      <c r="CU452" s="11" t="s">
        <v>158</v>
      </c>
      <c r="CV452" s="11" t="s">
        <v>154</v>
      </c>
      <c r="CW452" s="11" t="s">
        <v>154</v>
      </c>
      <c r="CX452" s="11" t="s">
        <v>154</v>
      </c>
      <c r="CY452" s="11" t="s">
        <v>154</v>
      </c>
      <c r="CZ452" s="11" t="s">
        <v>154</v>
      </c>
      <c r="DA452" s="11" t="s">
        <v>154</v>
      </c>
      <c r="DB452" s="11" t="s">
        <v>154</v>
      </c>
      <c r="DC452" s="11" t="s">
        <v>154</v>
      </c>
      <c r="DD452" s="11" t="s">
        <v>154</v>
      </c>
      <c r="DE452" s="11" t="s">
        <v>154</v>
      </c>
      <c r="DF452" s="11" t="s">
        <v>154</v>
      </c>
      <c r="DG452" s="11" t="s">
        <v>154</v>
      </c>
      <c r="DH452" s="11" t="s">
        <v>154</v>
      </c>
      <c r="DI452" s="11" t="s">
        <v>157</v>
      </c>
      <c r="DJ452" s="11" t="s">
        <v>157</v>
      </c>
      <c r="DK452" s="11" t="s">
        <v>157</v>
      </c>
      <c r="DL452" s="11" t="s">
        <v>157</v>
      </c>
      <c r="DM452" s="11" t="s">
        <v>157</v>
      </c>
      <c r="DN452" s="11" t="s">
        <v>157</v>
      </c>
      <c r="DO452" s="11" t="s">
        <v>157</v>
      </c>
      <c r="DP452" s="11" t="s">
        <v>157</v>
      </c>
      <c r="DQ452" s="11" t="s">
        <v>157</v>
      </c>
      <c r="DR452" s="11" t="s">
        <v>157</v>
      </c>
      <c r="DS452" s="11" t="s">
        <v>157</v>
      </c>
      <c r="DT452" s="11" t="s">
        <v>157</v>
      </c>
      <c r="DU452" s="11" t="s">
        <v>157</v>
      </c>
      <c r="DV452" s="11" t="b">
        <v>1</v>
      </c>
      <c r="DW452" s="11" t="b">
        <v>1</v>
      </c>
      <c r="DX452" s="11" t="b">
        <v>1</v>
      </c>
      <c r="DY452" s="11" t="b">
        <v>1</v>
      </c>
      <c r="DZ452" s="11" t="b">
        <v>1</v>
      </c>
      <c r="EA452" s="11" t="b">
        <v>1</v>
      </c>
      <c r="EB452" s="11" t="b">
        <v>1</v>
      </c>
      <c r="EC452" s="11" t="b">
        <v>1</v>
      </c>
      <c r="ED452" s="11" t="b">
        <v>1</v>
      </c>
      <c r="EE452" s="11" t="b">
        <v>1</v>
      </c>
      <c r="EF452" s="11" t="b">
        <v>1</v>
      </c>
      <c r="EG452" s="11" t="b">
        <v>1</v>
      </c>
      <c r="EH452" s="11" t="b">
        <v>1</v>
      </c>
      <c r="EI452" s="11">
        <v>1.1704000000000001E-2</v>
      </c>
      <c r="EJ452" s="11">
        <v>3.7374999999999999E-2</v>
      </c>
      <c r="EK452" s="11">
        <v>2.724E-2</v>
      </c>
      <c r="EL452" s="11">
        <v>4.2203999999999998E-2</v>
      </c>
      <c r="EM452" s="11">
        <v>5.4794000000000002E-2</v>
      </c>
      <c r="EN452" s="11">
        <v>2.9321E-2</v>
      </c>
      <c r="EO452" s="11">
        <v>4.4484999999999997E-2</v>
      </c>
      <c r="EP452" s="11">
        <v>4.5206999999999997E-2</v>
      </c>
      <c r="EQ452" s="11">
        <v>9.5146999999999995E-2</v>
      </c>
      <c r="ER452" s="11">
        <v>0.145589</v>
      </c>
      <c r="ES452" s="11">
        <v>0.18087900000000001</v>
      </c>
      <c r="ET452" s="11">
        <v>6.0895999999999999E-2</v>
      </c>
      <c r="EU452" s="11">
        <v>3.5085999999999999E-2</v>
      </c>
      <c r="EV452" s="11" t="s">
        <v>571</v>
      </c>
      <c r="EW452" s="11" t="s">
        <v>572</v>
      </c>
    </row>
    <row r="453" spans="1:153" ht="12.75" x14ac:dyDescent="0.2">
      <c r="A453" s="11"/>
      <c r="B453" s="11">
        <v>74119582</v>
      </c>
      <c r="C453" s="11">
        <v>50030.309027777497</v>
      </c>
      <c r="D453" s="11" t="s">
        <v>153</v>
      </c>
      <c r="E453" s="11">
        <v>345600</v>
      </c>
      <c r="F453" s="11">
        <v>77966700</v>
      </c>
      <c r="G453" s="11">
        <v>55677.977083335303</v>
      </c>
      <c r="H453" s="11">
        <v>54393.0409722197</v>
      </c>
      <c r="I453" s="11">
        <v>77635</v>
      </c>
      <c r="J453" s="11">
        <v>1</v>
      </c>
      <c r="K453" s="11">
        <v>4</v>
      </c>
      <c r="L453" s="11">
        <v>354</v>
      </c>
      <c r="M453" s="11">
        <v>131</v>
      </c>
      <c r="N453" s="11">
        <v>130.5</v>
      </c>
      <c r="O453" s="11">
        <v>92</v>
      </c>
      <c r="P453" s="11">
        <v>99.61</v>
      </c>
      <c r="Q453" s="11">
        <v>48414</v>
      </c>
      <c r="R453" s="11" t="s">
        <v>154</v>
      </c>
      <c r="S453" s="11" t="s">
        <v>155</v>
      </c>
      <c r="T453" s="11" t="s">
        <v>208</v>
      </c>
      <c r="U453" s="11">
        <v>0</v>
      </c>
      <c r="V453" s="11" t="s">
        <v>154</v>
      </c>
      <c r="W453" s="11" t="s">
        <v>157</v>
      </c>
      <c r="X453" s="11">
        <v>5</v>
      </c>
      <c r="Y453" s="11">
        <v>0.5</v>
      </c>
      <c r="Z453" s="11">
        <v>10</v>
      </c>
      <c r="AA453" s="11">
        <v>10</v>
      </c>
      <c r="AB453" s="11">
        <v>10</v>
      </c>
      <c r="AC453" s="11">
        <v>10</v>
      </c>
      <c r="AD453" s="11">
        <v>10</v>
      </c>
      <c r="AE453" s="11">
        <v>10</v>
      </c>
      <c r="AF453" s="11">
        <v>10</v>
      </c>
      <c r="AG453" s="11">
        <v>10</v>
      </c>
      <c r="AH453" s="11">
        <v>10</v>
      </c>
      <c r="AI453" s="11">
        <v>10</v>
      </c>
      <c r="AJ453" s="11">
        <v>10</v>
      </c>
      <c r="AK453" s="11">
        <v>10</v>
      </c>
      <c r="AL453" s="11">
        <v>10</v>
      </c>
      <c r="AM453" s="11">
        <v>120.5</v>
      </c>
      <c r="AN453" s="11">
        <v>60</v>
      </c>
      <c r="AO453" s="11">
        <v>10</v>
      </c>
      <c r="AP453" s="11">
        <v>120</v>
      </c>
      <c r="AQ453" s="11">
        <v>60</v>
      </c>
      <c r="AR453" s="11">
        <v>40</v>
      </c>
      <c r="AS453" s="11">
        <v>0.5</v>
      </c>
      <c r="AT453" s="11">
        <v>130</v>
      </c>
      <c r="AU453" s="11">
        <v>2733</v>
      </c>
      <c r="AV453" s="11">
        <v>502</v>
      </c>
      <c r="AW453" s="11">
        <v>155</v>
      </c>
      <c r="AX453" s="11">
        <v>3932</v>
      </c>
      <c r="AY453" s="11">
        <v>668</v>
      </c>
      <c r="AZ453" s="11">
        <v>2229</v>
      </c>
      <c r="BA453" s="11">
        <v>254</v>
      </c>
      <c r="BB453" s="11">
        <v>2230</v>
      </c>
      <c r="BC453" s="11">
        <v>2209</v>
      </c>
      <c r="BD453" s="11">
        <v>325</v>
      </c>
      <c r="BE453" s="11">
        <v>169</v>
      </c>
      <c r="BF453" s="11">
        <v>244</v>
      </c>
      <c r="BG453" s="11">
        <v>8049</v>
      </c>
      <c r="BH453" s="11">
        <v>5024</v>
      </c>
      <c r="BI453" s="11">
        <v>5</v>
      </c>
      <c r="BJ453" s="11">
        <v>5</v>
      </c>
      <c r="BK453" s="11">
        <v>8</v>
      </c>
      <c r="BL453" s="11">
        <v>10</v>
      </c>
      <c r="BM453" s="11">
        <v>5</v>
      </c>
      <c r="BN453" s="11">
        <v>5</v>
      </c>
      <c r="BO453" s="11">
        <v>8</v>
      </c>
      <c r="BP453" s="11">
        <v>6</v>
      </c>
      <c r="BQ453" s="11">
        <v>5</v>
      </c>
      <c r="BR453" s="11">
        <v>6</v>
      </c>
      <c r="BS453" s="11">
        <v>7</v>
      </c>
      <c r="BT453" s="11">
        <v>14</v>
      </c>
      <c r="BU453" s="11">
        <v>19</v>
      </c>
      <c r="BV453" s="11">
        <v>8</v>
      </c>
      <c r="BW453" s="11">
        <v>2</v>
      </c>
      <c r="BX453" s="11">
        <v>85</v>
      </c>
      <c r="BY453" s="11">
        <v>12</v>
      </c>
      <c r="BZ453" s="11">
        <v>38</v>
      </c>
      <c r="CA453" s="11">
        <v>2</v>
      </c>
      <c r="CB453" s="11">
        <v>31</v>
      </c>
      <c r="CC453" s="11">
        <v>43</v>
      </c>
      <c r="CD453" s="11">
        <v>4</v>
      </c>
      <c r="CE453" s="11">
        <v>3</v>
      </c>
      <c r="CF453" s="11">
        <v>3</v>
      </c>
      <c r="CG453" s="11">
        <v>58</v>
      </c>
      <c r="CH453" s="11">
        <v>55</v>
      </c>
      <c r="CI453" s="11" t="s">
        <v>158</v>
      </c>
      <c r="CJ453" s="11" t="s">
        <v>158</v>
      </c>
      <c r="CK453" s="11" t="s">
        <v>158</v>
      </c>
      <c r="CL453" s="11" t="s">
        <v>158</v>
      </c>
      <c r="CM453" s="11" t="s">
        <v>158</v>
      </c>
      <c r="CN453" s="11" t="s">
        <v>158</v>
      </c>
      <c r="CO453" s="11" t="s">
        <v>158</v>
      </c>
      <c r="CP453" s="11" t="s">
        <v>158</v>
      </c>
      <c r="CQ453" s="11" t="s">
        <v>158</v>
      </c>
      <c r="CR453" s="11" t="s">
        <v>158</v>
      </c>
      <c r="CS453" s="11" t="s">
        <v>158</v>
      </c>
      <c r="CT453" s="11" t="s">
        <v>158</v>
      </c>
      <c r="CU453" s="11" t="s">
        <v>158</v>
      </c>
      <c r="CV453" s="11" t="s">
        <v>154</v>
      </c>
      <c r="CW453" s="11" t="s">
        <v>154</v>
      </c>
      <c r="CX453" s="11" t="s">
        <v>154</v>
      </c>
      <c r="CY453" s="11" t="s">
        <v>154</v>
      </c>
      <c r="CZ453" s="11" t="s">
        <v>154</v>
      </c>
      <c r="DA453" s="11" t="s">
        <v>154</v>
      </c>
      <c r="DB453" s="11" t="s">
        <v>154</v>
      </c>
      <c r="DC453" s="11" t="s">
        <v>154</v>
      </c>
      <c r="DD453" s="11" t="s">
        <v>154</v>
      </c>
      <c r="DE453" s="11" t="s">
        <v>154</v>
      </c>
      <c r="DF453" s="11" t="s">
        <v>154</v>
      </c>
      <c r="DG453" s="11" t="s">
        <v>154</v>
      </c>
      <c r="DH453" s="11" t="s">
        <v>154</v>
      </c>
      <c r="DI453" s="11" t="s">
        <v>157</v>
      </c>
      <c r="DJ453" s="11" t="s">
        <v>157</v>
      </c>
      <c r="DK453" s="11" t="s">
        <v>157</v>
      </c>
      <c r="DL453" s="11" t="s">
        <v>157</v>
      </c>
      <c r="DM453" s="11" t="s">
        <v>157</v>
      </c>
      <c r="DN453" s="11" t="s">
        <v>157</v>
      </c>
      <c r="DO453" s="11" t="s">
        <v>157</v>
      </c>
      <c r="DP453" s="11" t="s">
        <v>157</v>
      </c>
      <c r="DQ453" s="11" t="s">
        <v>157</v>
      </c>
      <c r="DR453" s="11" t="s">
        <v>157</v>
      </c>
      <c r="DS453" s="11" t="s">
        <v>157</v>
      </c>
      <c r="DT453" s="11" t="s">
        <v>157</v>
      </c>
      <c r="DU453" s="11" t="s">
        <v>157</v>
      </c>
      <c r="DV453" s="11" t="b">
        <v>1</v>
      </c>
      <c r="DW453" s="11" t="b">
        <v>1</v>
      </c>
      <c r="DX453" s="11" t="b">
        <v>1</v>
      </c>
      <c r="DY453" s="11" t="b">
        <v>1</v>
      </c>
      <c r="DZ453" s="11" t="b">
        <v>1</v>
      </c>
      <c r="EA453" s="11" t="b">
        <v>1</v>
      </c>
      <c r="EB453" s="11" t="b">
        <v>1</v>
      </c>
      <c r="EC453" s="11" t="b">
        <v>1</v>
      </c>
      <c r="ED453" s="11" t="b">
        <v>1</v>
      </c>
      <c r="EE453" s="11" t="b">
        <v>1</v>
      </c>
      <c r="EF453" s="11" t="b">
        <v>1</v>
      </c>
      <c r="EG453" s="11" t="b">
        <v>1</v>
      </c>
      <c r="EH453" s="11" t="b">
        <v>1</v>
      </c>
      <c r="EI453" s="11">
        <v>1.1455999999999999E-2</v>
      </c>
      <c r="EJ453" s="11">
        <v>1.5148E-2</v>
      </c>
      <c r="EK453" s="11">
        <v>1.1646E-2</v>
      </c>
      <c r="EL453" s="11">
        <v>0.14638100000000001</v>
      </c>
      <c r="EM453" s="11">
        <v>1.5446E-2</v>
      </c>
      <c r="EN453" s="11">
        <v>1.2595E-2</v>
      </c>
      <c r="EO453" s="11">
        <v>4.8641999999999998E-2</v>
      </c>
      <c r="EP453" s="11">
        <v>4.5254000000000003E-2</v>
      </c>
      <c r="EQ453" s="11">
        <v>2.3820000000000001E-2</v>
      </c>
      <c r="ER453" s="11">
        <v>5.8259999999999999E-2</v>
      </c>
      <c r="ES453" s="11">
        <v>4.1332000000000001E-2</v>
      </c>
      <c r="ET453" s="11">
        <v>4.3784999999999998E-2</v>
      </c>
      <c r="EU453" s="11">
        <v>8.7232000000000004E-2</v>
      </c>
      <c r="EV453" s="11" t="s">
        <v>573</v>
      </c>
      <c r="EW453" s="11" t="s">
        <v>254</v>
      </c>
    </row>
    <row r="454" spans="1:153" ht="12.75" x14ac:dyDescent="0.2">
      <c r="A454" s="11"/>
      <c r="B454" s="11">
        <v>40830874</v>
      </c>
      <c r="C454" s="11">
        <v>49613.588888888597</v>
      </c>
      <c r="D454" s="11" t="s">
        <v>153</v>
      </c>
      <c r="E454" s="11">
        <v>345600</v>
      </c>
      <c r="F454" s="11">
        <v>48023200</v>
      </c>
      <c r="G454" s="11">
        <v>48734.429861111799</v>
      </c>
      <c r="H454" s="11">
        <v>48262.8340277768</v>
      </c>
      <c r="I454" s="11">
        <v>217373</v>
      </c>
      <c r="J454" s="11">
        <v>1</v>
      </c>
      <c r="K454" s="11">
        <v>0</v>
      </c>
      <c r="L454" s="11">
        <v>0</v>
      </c>
      <c r="M454" s="11">
        <v>131</v>
      </c>
      <c r="N454" s="11">
        <v>131</v>
      </c>
      <c r="O454" s="11">
        <v>92</v>
      </c>
      <c r="P454" s="11">
        <v>100</v>
      </c>
      <c r="Q454" s="11">
        <v>88914</v>
      </c>
      <c r="R454" s="11" t="s">
        <v>154</v>
      </c>
      <c r="S454" s="11" t="s">
        <v>155</v>
      </c>
      <c r="T454" s="11" t="s">
        <v>156</v>
      </c>
      <c r="U454" s="11">
        <v>0</v>
      </c>
      <c r="V454" s="11" t="s">
        <v>154</v>
      </c>
      <c r="W454" s="11" t="s">
        <v>157</v>
      </c>
      <c r="X454" s="11">
        <v>4</v>
      </c>
      <c r="Y454" s="11">
        <v>1</v>
      </c>
      <c r="Z454" s="11">
        <v>10</v>
      </c>
      <c r="AA454" s="11">
        <v>10</v>
      </c>
      <c r="AB454" s="11">
        <v>10</v>
      </c>
      <c r="AC454" s="11">
        <v>10</v>
      </c>
      <c r="AD454" s="11">
        <v>10</v>
      </c>
      <c r="AE454" s="11">
        <v>10</v>
      </c>
      <c r="AF454" s="11">
        <v>10</v>
      </c>
      <c r="AG454" s="11">
        <v>10</v>
      </c>
      <c r="AH454" s="11">
        <v>10</v>
      </c>
      <c r="AI454" s="11">
        <v>10</v>
      </c>
      <c r="AJ454" s="11">
        <v>10</v>
      </c>
      <c r="AK454" s="11">
        <v>10</v>
      </c>
      <c r="AL454" s="11">
        <v>10</v>
      </c>
      <c r="AM454" s="11">
        <v>121</v>
      </c>
      <c r="AN454" s="11">
        <v>60</v>
      </c>
      <c r="AO454" s="11">
        <v>10</v>
      </c>
      <c r="AP454" s="11">
        <v>120</v>
      </c>
      <c r="AQ454" s="11">
        <v>60</v>
      </c>
      <c r="AR454" s="11">
        <v>40</v>
      </c>
      <c r="AS454" s="11">
        <v>1</v>
      </c>
      <c r="AT454" s="11">
        <v>130</v>
      </c>
      <c r="AU454" s="11">
        <v>466</v>
      </c>
      <c r="AV454" s="11">
        <v>504</v>
      </c>
      <c r="AW454" s="11">
        <v>457</v>
      </c>
      <c r="AX454" s="11">
        <v>623</v>
      </c>
      <c r="AY454" s="11">
        <v>569</v>
      </c>
      <c r="AZ454" s="11">
        <v>6039</v>
      </c>
      <c r="BA454" s="11">
        <v>2147</v>
      </c>
      <c r="BB454" s="11">
        <v>1318</v>
      </c>
      <c r="BC454" s="11">
        <v>1795</v>
      </c>
      <c r="BD454" s="11">
        <v>907</v>
      </c>
      <c r="BE454" s="11">
        <v>2550</v>
      </c>
      <c r="BF454" s="11">
        <v>2917</v>
      </c>
      <c r="BG454" s="11">
        <v>98226</v>
      </c>
      <c r="BH454" s="11">
        <v>9780</v>
      </c>
      <c r="BI454" s="11">
        <v>11</v>
      </c>
      <c r="BJ454" s="11">
        <v>11</v>
      </c>
      <c r="BK454" s="11">
        <v>11</v>
      </c>
      <c r="BL454" s="11">
        <v>14</v>
      </c>
      <c r="BM454" s="11">
        <v>15</v>
      </c>
      <c r="BN454" s="11">
        <v>16</v>
      </c>
      <c r="BO454" s="11">
        <v>14</v>
      </c>
      <c r="BP454" s="11">
        <v>14</v>
      </c>
      <c r="BQ454" s="11">
        <v>11</v>
      </c>
      <c r="BR454" s="11">
        <v>11</v>
      </c>
      <c r="BS454" s="11">
        <v>14</v>
      </c>
      <c r="BT454" s="11">
        <v>16</v>
      </c>
      <c r="BU454" s="11">
        <v>25</v>
      </c>
      <c r="BV454" s="11">
        <v>2</v>
      </c>
      <c r="BW454" s="11">
        <v>2</v>
      </c>
      <c r="BX454" s="11">
        <v>2</v>
      </c>
      <c r="BY454" s="11">
        <v>5</v>
      </c>
      <c r="BZ454" s="11">
        <v>34</v>
      </c>
      <c r="CA454" s="11">
        <v>3</v>
      </c>
      <c r="CB454" s="11">
        <v>2</v>
      </c>
      <c r="CC454" s="11">
        <v>4</v>
      </c>
      <c r="CD454" s="11">
        <v>3</v>
      </c>
      <c r="CE454" s="11">
        <v>4</v>
      </c>
      <c r="CF454" s="11">
        <v>6</v>
      </c>
      <c r="CG454" s="11">
        <v>7</v>
      </c>
      <c r="CH454" s="11">
        <v>4</v>
      </c>
      <c r="CI454" s="11" t="s">
        <v>158</v>
      </c>
      <c r="CJ454" s="11" t="s">
        <v>158</v>
      </c>
      <c r="CK454" s="11" t="s">
        <v>158</v>
      </c>
      <c r="CL454" s="11" t="s">
        <v>158</v>
      </c>
      <c r="CM454" s="11" t="s">
        <v>158</v>
      </c>
      <c r="CN454" s="11" t="s">
        <v>158</v>
      </c>
      <c r="CO454" s="11" t="s">
        <v>158</v>
      </c>
      <c r="CP454" s="11" t="s">
        <v>158</v>
      </c>
      <c r="CQ454" s="11" t="s">
        <v>158</v>
      </c>
      <c r="CR454" s="11" t="s">
        <v>158</v>
      </c>
      <c r="CS454" s="11" t="s">
        <v>158</v>
      </c>
      <c r="CT454" s="11" t="s">
        <v>158</v>
      </c>
      <c r="CU454" s="11" t="s">
        <v>158</v>
      </c>
      <c r="CV454" s="11" t="s">
        <v>154</v>
      </c>
      <c r="CW454" s="11" t="s">
        <v>154</v>
      </c>
      <c r="CX454" s="11" t="s">
        <v>154</v>
      </c>
      <c r="CY454" s="11" t="s">
        <v>154</v>
      </c>
      <c r="CZ454" s="11" t="s">
        <v>154</v>
      </c>
      <c r="DA454" s="11" t="s">
        <v>154</v>
      </c>
      <c r="DB454" s="11" t="s">
        <v>154</v>
      </c>
      <c r="DC454" s="11" t="s">
        <v>154</v>
      </c>
      <c r="DD454" s="11" t="s">
        <v>154</v>
      </c>
      <c r="DE454" s="11" t="s">
        <v>154</v>
      </c>
      <c r="DF454" s="11" t="s">
        <v>154</v>
      </c>
      <c r="DG454" s="11" t="s">
        <v>154</v>
      </c>
      <c r="DH454" s="11" t="s">
        <v>154</v>
      </c>
      <c r="DI454" s="11" t="s">
        <v>157</v>
      </c>
      <c r="DJ454" s="11" t="s">
        <v>157</v>
      </c>
      <c r="DK454" s="11" t="s">
        <v>157</v>
      </c>
      <c r="DL454" s="11" t="s">
        <v>157</v>
      </c>
      <c r="DM454" s="11" t="s">
        <v>157</v>
      </c>
      <c r="DN454" s="11" t="s">
        <v>157</v>
      </c>
      <c r="DO454" s="11" t="s">
        <v>157</v>
      </c>
      <c r="DP454" s="11" t="s">
        <v>157</v>
      </c>
      <c r="DQ454" s="11" t="s">
        <v>157</v>
      </c>
      <c r="DR454" s="11" t="s">
        <v>157</v>
      </c>
      <c r="DS454" s="11" t="s">
        <v>157</v>
      </c>
      <c r="DT454" s="11" t="s">
        <v>157</v>
      </c>
      <c r="DU454" s="11" t="s">
        <v>157</v>
      </c>
      <c r="DV454" s="11" t="b">
        <v>1</v>
      </c>
      <c r="DW454" s="11" t="b">
        <v>1</v>
      </c>
      <c r="DX454" s="11" t="b">
        <v>1</v>
      </c>
      <c r="DY454" s="11" t="b">
        <v>1</v>
      </c>
      <c r="DZ454" s="11" t="b">
        <v>1</v>
      </c>
      <c r="EA454" s="11" t="b">
        <v>1</v>
      </c>
      <c r="EB454" s="11" t="b">
        <v>1</v>
      </c>
      <c r="EC454" s="11" t="b">
        <v>1</v>
      </c>
      <c r="ED454" s="11" t="b">
        <v>1</v>
      </c>
      <c r="EE454" s="11" t="b">
        <v>1</v>
      </c>
      <c r="EF454" s="11" t="b">
        <v>1</v>
      </c>
      <c r="EG454" s="11" t="b">
        <v>1</v>
      </c>
      <c r="EH454" s="11" t="b">
        <v>1</v>
      </c>
      <c r="EI454" s="11">
        <v>2.8683E-2</v>
      </c>
      <c r="EJ454" s="11">
        <v>3.6032000000000002E-2</v>
      </c>
      <c r="EK454" s="11">
        <v>2.8946E-2</v>
      </c>
      <c r="EL454" s="11">
        <v>3.1543000000000002E-2</v>
      </c>
      <c r="EM454" s="11">
        <v>3.5825999999999997E-2</v>
      </c>
      <c r="EN454" s="11">
        <v>3.1475000000000003E-2</v>
      </c>
      <c r="EO454" s="11">
        <v>3.7498999999999998E-2</v>
      </c>
      <c r="EP454" s="11">
        <v>4.5280000000000001E-2</v>
      </c>
      <c r="EQ454" s="11">
        <v>3.6552000000000001E-2</v>
      </c>
      <c r="ER454" s="11">
        <v>3.7652999999999999E-2</v>
      </c>
      <c r="ES454" s="11">
        <v>3.6753000000000001E-2</v>
      </c>
      <c r="ET454" s="11">
        <v>4.4590999999999999E-2</v>
      </c>
      <c r="EU454" s="11">
        <v>3.2218999999999998E-2</v>
      </c>
      <c r="EV454" s="11" t="s">
        <v>247</v>
      </c>
      <c r="EW454" s="11" t="s">
        <v>429</v>
      </c>
    </row>
    <row r="455" spans="1:153" ht="12.75" x14ac:dyDescent="0.2">
      <c r="A455" s="11"/>
      <c r="B455" s="11">
        <v>39671050</v>
      </c>
      <c r="C455" s="11">
        <v>52815.7541666662</v>
      </c>
      <c r="D455" s="11" t="s">
        <v>153</v>
      </c>
      <c r="E455" s="11">
        <v>345600</v>
      </c>
      <c r="F455" s="11">
        <v>47411630</v>
      </c>
      <c r="G455" s="11">
        <v>48192.592361111703</v>
      </c>
      <c r="H455" s="11">
        <v>47784.465277777002</v>
      </c>
      <c r="I455" s="11">
        <v>172958</v>
      </c>
      <c r="J455" s="11">
        <v>2</v>
      </c>
      <c r="K455" s="11">
        <v>0</v>
      </c>
      <c r="L455" s="11">
        <v>0</v>
      </c>
      <c r="M455" s="11">
        <v>131</v>
      </c>
      <c r="N455" s="11">
        <v>121</v>
      </c>
      <c r="O455" s="11">
        <v>92</v>
      </c>
      <c r="P455" s="11">
        <v>92.36</v>
      </c>
      <c r="Q455" s="11">
        <v>141972</v>
      </c>
      <c r="R455" s="11" t="s">
        <v>154</v>
      </c>
      <c r="S455" s="11" t="s">
        <v>155</v>
      </c>
      <c r="T455" s="11" t="s">
        <v>156</v>
      </c>
      <c r="U455" s="11">
        <v>0</v>
      </c>
      <c r="V455" s="11" t="s">
        <v>154</v>
      </c>
      <c r="W455" s="11" t="s">
        <v>157</v>
      </c>
      <c r="X455" s="11"/>
      <c r="Y455" s="11">
        <v>1</v>
      </c>
      <c r="Z455" s="11">
        <v>10</v>
      </c>
      <c r="AA455" s="11">
        <v>10</v>
      </c>
      <c r="AB455" s="11">
        <v>10</v>
      </c>
      <c r="AC455" s="11">
        <v>10</v>
      </c>
      <c r="AD455" s="11">
        <v>10</v>
      </c>
      <c r="AE455" s="11">
        <v>10</v>
      </c>
      <c r="AF455" s="11">
        <v>10</v>
      </c>
      <c r="AG455" s="11">
        <v>10</v>
      </c>
      <c r="AH455" s="11">
        <v>10</v>
      </c>
      <c r="AI455" s="11">
        <v>10</v>
      </c>
      <c r="AJ455" s="11">
        <v>10</v>
      </c>
      <c r="AK455" s="11">
        <v>0</v>
      </c>
      <c r="AL455" s="11">
        <v>10</v>
      </c>
      <c r="AM455" s="11">
        <v>111</v>
      </c>
      <c r="AN455" s="11">
        <v>60</v>
      </c>
      <c r="AO455" s="11">
        <v>10</v>
      </c>
      <c r="AP455" s="11">
        <v>110</v>
      </c>
      <c r="AQ455" s="11">
        <v>50</v>
      </c>
      <c r="AR455" s="11">
        <v>30</v>
      </c>
      <c r="AS455" s="11">
        <v>1</v>
      </c>
      <c r="AT455" s="11">
        <v>120</v>
      </c>
      <c r="AU455" s="11">
        <v>288</v>
      </c>
      <c r="AV455" s="11">
        <v>2674</v>
      </c>
      <c r="AW455" s="11">
        <v>359</v>
      </c>
      <c r="AX455" s="11">
        <v>241</v>
      </c>
      <c r="AY455" s="11">
        <v>1622</v>
      </c>
      <c r="AZ455" s="11">
        <v>10509</v>
      </c>
      <c r="BA455" s="11">
        <v>4253</v>
      </c>
      <c r="BB455" s="11">
        <v>4973</v>
      </c>
      <c r="BC455" s="11">
        <v>3677</v>
      </c>
      <c r="BD455" s="11">
        <v>252</v>
      </c>
      <c r="BE455" s="11">
        <v>428</v>
      </c>
      <c r="BF455" s="11">
        <v>548</v>
      </c>
      <c r="BG455" s="11">
        <v>517</v>
      </c>
      <c r="BH455" s="11">
        <v>489</v>
      </c>
      <c r="BI455" s="11">
        <v>9</v>
      </c>
      <c r="BJ455" s="11">
        <v>9</v>
      </c>
      <c r="BK455" s="11">
        <v>8</v>
      </c>
      <c r="BL455" s="11">
        <v>11</v>
      </c>
      <c r="BM455" s="11">
        <v>8</v>
      </c>
      <c r="BN455" s="11">
        <v>9</v>
      </c>
      <c r="BO455" s="11">
        <v>11</v>
      </c>
      <c r="BP455" s="11">
        <v>10</v>
      </c>
      <c r="BQ455" s="11">
        <v>9</v>
      </c>
      <c r="BR455" s="11">
        <v>10</v>
      </c>
      <c r="BS455" s="11">
        <v>11</v>
      </c>
      <c r="BT455" s="11">
        <v>12</v>
      </c>
      <c r="BU455" s="11">
        <v>36</v>
      </c>
      <c r="BV455" s="11">
        <v>11</v>
      </c>
      <c r="BW455" s="11">
        <v>3</v>
      </c>
      <c r="BX455" s="11">
        <v>3</v>
      </c>
      <c r="BY455" s="11">
        <v>6</v>
      </c>
      <c r="BZ455" s="11">
        <v>37</v>
      </c>
      <c r="CA455" s="11">
        <v>17</v>
      </c>
      <c r="CB455" s="11">
        <v>7</v>
      </c>
      <c r="CC455" s="11">
        <v>10</v>
      </c>
      <c r="CD455" s="11">
        <v>2</v>
      </c>
      <c r="CE455" s="11">
        <v>7</v>
      </c>
      <c r="CF455" s="11">
        <v>4</v>
      </c>
      <c r="CG455" s="11">
        <v>5</v>
      </c>
      <c r="CH455" s="11">
        <v>3</v>
      </c>
      <c r="CI455" s="11" t="s">
        <v>158</v>
      </c>
      <c r="CJ455" s="11" t="s">
        <v>158</v>
      </c>
      <c r="CK455" s="11" t="s">
        <v>158</v>
      </c>
      <c r="CL455" s="11" t="s">
        <v>158</v>
      </c>
      <c r="CM455" s="11" t="s">
        <v>158</v>
      </c>
      <c r="CN455" s="11" t="s">
        <v>158</v>
      </c>
      <c r="CO455" s="11" t="s">
        <v>158</v>
      </c>
      <c r="CP455" s="11" t="s">
        <v>158</v>
      </c>
      <c r="CQ455" s="11" t="s">
        <v>158</v>
      </c>
      <c r="CR455" s="11" t="s">
        <v>158</v>
      </c>
      <c r="CS455" s="11" t="s">
        <v>158</v>
      </c>
      <c r="CT455" s="11" t="s">
        <v>158</v>
      </c>
      <c r="CU455" s="11" t="s">
        <v>158</v>
      </c>
      <c r="CV455" s="11" t="s">
        <v>154</v>
      </c>
      <c r="CW455" s="11" t="s">
        <v>154</v>
      </c>
      <c r="CX455" s="11" t="s">
        <v>154</v>
      </c>
      <c r="CY455" s="11" t="s">
        <v>154</v>
      </c>
      <c r="CZ455" s="11" t="s">
        <v>154</v>
      </c>
      <c r="DA455" s="11" t="s">
        <v>154</v>
      </c>
      <c r="DB455" s="11" t="s">
        <v>154</v>
      </c>
      <c r="DC455" s="11" t="s">
        <v>154</v>
      </c>
      <c r="DD455" s="11" t="s">
        <v>154</v>
      </c>
      <c r="DE455" s="11" t="s">
        <v>154</v>
      </c>
      <c r="DF455" s="11" t="s">
        <v>154</v>
      </c>
      <c r="DG455" s="11" t="s">
        <v>154</v>
      </c>
      <c r="DH455" s="11" t="s">
        <v>154</v>
      </c>
      <c r="DI455" s="11" t="s">
        <v>157</v>
      </c>
      <c r="DJ455" s="11" t="s">
        <v>157</v>
      </c>
      <c r="DK455" s="11" t="s">
        <v>157</v>
      </c>
      <c r="DL455" s="11" t="s">
        <v>157</v>
      </c>
      <c r="DM455" s="11" t="s">
        <v>157</v>
      </c>
      <c r="DN455" s="11" t="s">
        <v>157</v>
      </c>
      <c r="DO455" s="11" t="s">
        <v>157</v>
      </c>
      <c r="DP455" s="11" t="s">
        <v>157</v>
      </c>
      <c r="DQ455" s="11" t="s">
        <v>157</v>
      </c>
      <c r="DR455" s="11" t="s">
        <v>157</v>
      </c>
      <c r="DS455" s="11" t="s">
        <v>157</v>
      </c>
      <c r="DT455" s="11" t="s">
        <v>157</v>
      </c>
      <c r="DU455" s="11" t="s">
        <v>157</v>
      </c>
      <c r="DV455" s="11" t="b">
        <v>1</v>
      </c>
      <c r="DW455" s="11" t="b">
        <v>1</v>
      </c>
      <c r="DX455" s="11" t="b">
        <v>1</v>
      </c>
      <c r="DY455" s="11" t="b">
        <v>1</v>
      </c>
      <c r="DZ455" s="11" t="b">
        <v>1</v>
      </c>
      <c r="EA455" s="11" t="b">
        <v>1</v>
      </c>
      <c r="EB455" s="11" t="b">
        <v>1</v>
      </c>
      <c r="EC455" s="11" t="b">
        <v>1</v>
      </c>
      <c r="ED455" s="11" t="b">
        <v>1</v>
      </c>
      <c r="EE455" s="11" t="b">
        <v>1</v>
      </c>
      <c r="EF455" s="11" t="b">
        <v>1</v>
      </c>
      <c r="EG455" s="11" t="b">
        <v>0</v>
      </c>
      <c r="EH455" s="11" t="b">
        <v>1</v>
      </c>
      <c r="EI455" s="11">
        <v>4.0967000000000003E-2</v>
      </c>
      <c r="EJ455" s="11">
        <v>0.103366</v>
      </c>
      <c r="EK455" s="11">
        <v>3.075E-2</v>
      </c>
      <c r="EL455" s="11">
        <v>4.3922999999999997E-2</v>
      </c>
      <c r="EM455" s="11">
        <v>3.0488000000000001E-2</v>
      </c>
      <c r="EN455" s="11">
        <v>0.101838</v>
      </c>
      <c r="EO455" s="11">
        <v>3.6547999999999997E-2</v>
      </c>
      <c r="EP455" s="11">
        <v>4.5366999999999998E-2</v>
      </c>
      <c r="EQ455" s="11">
        <v>4.4070999999999999E-2</v>
      </c>
      <c r="ER455" s="11">
        <v>3.7175E-2</v>
      </c>
      <c r="ES455" s="11">
        <v>4.9553E-2</v>
      </c>
      <c r="ET455" s="11">
        <v>3.1898999999999997E-2</v>
      </c>
      <c r="EU455" s="11">
        <v>3.8186999999999999E-2</v>
      </c>
      <c r="EV455" s="11" t="s">
        <v>574</v>
      </c>
      <c r="EW455" s="11" t="s">
        <v>575</v>
      </c>
    </row>
    <row r="456" spans="1:153" ht="12.75" x14ac:dyDescent="0.2">
      <c r="A456" s="11"/>
      <c r="B456" s="11">
        <v>55212568</v>
      </c>
      <c r="C456" s="11">
        <v>57158.416666666002</v>
      </c>
      <c r="D456" s="11" t="s">
        <v>153</v>
      </c>
      <c r="E456" s="11">
        <v>345600</v>
      </c>
      <c r="F456" s="11">
        <v>62898240</v>
      </c>
      <c r="G456" s="11">
        <v>50620.8270833344</v>
      </c>
      <c r="H456" s="11">
        <v>49928.265972220899</v>
      </c>
      <c r="I456" s="11">
        <v>176805</v>
      </c>
      <c r="J456" s="11">
        <v>1</v>
      </c>
      <c r="K456" s="11">
        <v>0</v>
      </c>
      <c r="L456" s="11">
        <v>0</v>
      </c>
      <c r="M456" s="11">
        <v>131</v>
      </c>
      <c r="N456" s="11">
        <v>131</v>
      </c>
      <c r="O456" s="11">
        <v>92</v>
      </c>
      <c r="P456" s="11">
        <v>100</v>
      </c>
      <c r="Q456" s="11">
        <v>73467</v>
      </c>
      <c r="R456" s="11" t="s">
        <v>154</v>
      </c>
      <c r="S456" s="11" t="s">
        <v>155</v>
      </c>
      <c r="T456" s="11" t="s">
        <v>208</v>
      </c>
      <c r="U456" s="11">
        <v>4</v>
      </c>
      <c r="V456" s="11" t="s">
        <v>154</v>
      </c>
      <c r="W456" s="11" t="s">
        <v>157</v>
      </c>
      <c r="X456" s="11"/>
      <c r="Y456" s="11">
        <v>1</v>
      </c>
      <c r="Z456" s="11">
        <v>10</v>
      </c>
      <c r="AA456" s="11">
        <v>10</v>
      </c>
      <c r="AB456" s="11">
        <v>10</v>
      </c>
      <c r="AC456" s="11">
        <v>10</v>
      </c>
      <c r="AD456" s="11">
        <v>10</v>
      </c>
      <c r="AE456" s="11">
        <v>10</v>
      </c>
      <c r="AF456" s="11">
        <v>10</v>
      </c>
      <c r="AG456" s="11">
        <v>10</v>
      </c>
      <c r="AH456" s="11">
        <v>10</v>
      </c>
      <c r="AI456" s="11">
        <v>10</v>
      </c>
      <c r="AJ456" s="11">
        <v>10</v>
      </c>
      <c r="AK456" s="11">
        <v>10</v>
      </c>
      <c r="AL456" s="11">
        <v>10</v>
      </c>
      <c r="AM456" s="11">
        <v>121</v>
      </c>
      <c r="AN456" s="11">
        <v>60</v>
      </c>
      <c r="AO456" s="11">
        <v>10</v>
      </c>
      <c r="AP456" s="11">
        <v>120</v>
      </c>
      <c r="AQ456" s="11">
        <v>60</v>
      </c>
      <c r="AR456" s="11">
        <v>40</v>
      </c>
      <c r="AS456" s="11">
        <v>1</v>
      </c>
      <c r="AT456" s="11">
        <v>130</v>
      </c>
      <c r="AU456" s="11">
        <v>137</v>
      </c>
      <c r="AV456" s="11">
        <v>915</v>
      </c>
      <c r="AW456" s="11">
        <v>337</v>
      </c>
      <c r="AX456" s="11">
        <v>1630</v>
      </c>
      <c r="AY456" s="11">
        <v>493</v>
      </c>
      <c r="AZ456" s="11">
        <v>1150</v>
      </c>
      <c r="BA456" s="11">
        <v>3742</v>
      </c>
      <c r="BB456" s="11">
        <v>762</v>
      </c>
      <c r="BC456" s="11">
        <v>2517</v>
      </c>
      <c r="BD456" s="11">
        <v>3722</v>
      </c>
      <c r="BE456" s="11">
        <v>2945</v>
      </c>
      <c r="BF456" s="11">
        <v>77751</v>
      </c>
      <c r="BG456" s="11">
        <v>4760</v>
      </c>
      <c r="BH456" s="11">
        <v>1896</v>
      </c>
      <c r="BI456" s="11">
        <v>10</v>
      </c>
      <c r="BJ456" s="11">
        <v>10</v>
      </c>
      <c r="BK456" s="11">
        <v>10</v>
      </c>
      <c r="BL456" s="11">
        <v>14</v>
      </c>
      <c r="BM456" s="11">
        <v>10</v>
      </c>
      <c r="BN456" s="11">
        <v>9</v>
      </c>
      <c r="BO456" s="11">
        <v>13</v>
      </c>
      <c r="BP456" s="11">
        <v>13</v>
      </c>
      <c r="BQ456" s="11">
        <v>10</v>
      </c>
      <c r="BR456" s="11">
        <v>12</v>
      </c>
      <c r="BS456" s="11">
        <v>14</v>
      </c>
      <c r="BT456" s="11">
        <v>21</v>
      </c>
      <c r="BU456" s="11">
        <v>25</v>
      </c>
      <c r="BV456" s="11">
        <v>11</v>
      </c>
      <c r="BW456" s="11">
        <v>3</v>
      </c>
      <c r="BX456" s="11">
        <v>5</v>
      </c>
      <c r="BY456" s="11">
        <v>5</v>
      </c>
      <c r="BZ456" s="11">
        <v>5</v>
      </c>
      <c r="CA456" s="11">
        <v>5</v>
      </c>
      <c r="CB456" s="11">
        <v>2</v>
      </c>
      <c r="CC456" s="11">
        <v>7</v>
      </c>
      <c r="CD456" s="11">
        <v>19</v>
      </c>
      <c r="CE456" s="11">
        <v>17</v>
      </c>
      <c r="CF456" s="11">
        <v>17</v>
      </c>
      <c r="CG456" s="11">
        <v>10</v>
      </c>
      <c r="CH456" s="11">
        <v>2</v>
      </c>
      <c r="CI456" s="11" t="s">
        <v>158</v>
      </c>
      <c r="CJ456" s="11" t="s">
        <v>158</v>
      </c>
      <c r="CK456" s="11" t="s">
        <v>158</v>
      </c>
      <c r="CL456" s="11" t="s">
        <v>158</v>
      </c>
      <c r="CM456" s="11" t="s">
        <v>158</v>
      </c>
      <c r="CN456" s="11" t="s">
        <v>158</v>
      </c>
      <c r="CO456" s="11" t="s">
        <v>158</v>
      </c>
      <c r="CP456" s="11" t="s">
        <v>158</v>
      </c>
      <c r="CQ456" s="11" t="s">
        <v>158</v>
      </c>
      <c r="CR456" s="11" t="s">
        <v>158</v>
      </c>
      <c r="CS456" s="11" t="s">
        <v>158</v>
      </c>
      <c r="CT456" s="11" t="s">
        <v>158</v>
      </c>
      <c r="CU456" s="11" t="s">
        <v>158</v>
      </c>
      <c r="CV456" s="11" t="s">
        <v>154</v>
      </c>
      <c r="CW456" s="11" t="s">
        <v>154</v>
      </c>
      <c r="CX456" s="11" t="s">
        <v>154</v>
      </c>
      <c r="CY456" s="11" t="s">
        <v>154</v>
      </c>
      <c r="CZ456" s="11" t="s">
        <v>154</v>
      </c>
      <c r="DA456" s="11" t="s">
        <v>154</v>
      </c>
      <c r="DB456" s="11" t="s">
        <v>154</v>
      </c>
      <c r="DC456" s="11" t="s">
        <v>154</v>
      </c>
      <c r="DD456" s="11" t="s">
        <v>154</v>
      </c>
      <c r="DE456" s="11" t="s">
        <v>154</v>
      </c>
      <c r="DF456" s="11" t="s">
        <v>154</v>
      </c>
      <c r="DG456" s="11" t="s">
        <v>154</v>
      </c>
      <c r="DH456" s="11" t="s">
        <v>154</v>
      </c>
      <c r="DI456" s="11" t="s">
        <v>157</v>
      </c>
      <c r="DJ456" s="11" t="s">
        <v>157</v>
      </c>
      <c r="DK456" s="11" t="s">
        <v>157</v>
      </c>
      <c r="DL456" s="11" t="s">
        <v>157</v>
      </c>
      <c r="DM456" s="11" t="s">
        <v>157</v>
      </c>
      <c r="DN456" s="11" t="s">
        <v>157</v>
      </c>
      <c r="DO456" s="11" t="s">
        <v>157</v>
      </c>
      <c r="DP456" s="11" t="s">
        <v>157</v>
      </c>
      <c r="DQ456" s="11" t="s">
        <v>157</v>
      </c>
      <c r="DR456" s="11" t="s">
        <v>157</v>
      </c>
      <c r="DS456" s="11" t="s">
        <v>157</v>
      </c>
      <c r="DT456" s="11" t="s">
        <v>157</v>
      </c>
      <c r="DU456" s="11" t="s">
        <v>157</v>
      </c>
      <c r="DV456" s="11" t="b">
        <v>1</v>
      </c>
      <c r="DW456" s="11" t="b">
        <v>1</v>
      </c>
      <c r="DX456" s="11" t="b">
        <v>1</v>
      </c>
      <c r="DY456" s="11" t="b">
        <v>1</v>
      </c>
      <c r="DZ456" s="11" t="b">
        <v>1</v>
      </c>
      <c r="EA456" s="11" t="b">
        <v>1</v>
      </c>
      <c r="EB456" s="11" t="b">
        <v>1</v>
      </c>
      <c r="EC456" s="11" t="b">
        <v>1</v>
      </c>
      <c r="ED456" s="11" t="b">
        <v>1</v>
      </c>
      <c r="EE456" s="11" t="b">
        <v>1</v>
      </c>
      <c r="EF456" s="11" t="b">
        <v>1</v>
      </c>
      <c r="EG456" s="11" t="b">
        <v>1</v>
      </c>
      <c r="EH456" s="11" t="b">
        <v>1</v>
      </c>
      <c r="EI456" s="11">
        <v>3.7492999999999999E-2</v>
      </c>
      <c r="EJ456" s="11">
        <v>3.5179000000000002E-2</v>
      </c>
      <c r="EK456" s="11">
        <v>4.0285000000000001E-2</v>
      </c>
      <c r="EL456" s="11">
        <v>4.3521999999999998E-2</v>
      </c>
      <c r="EM456" s="11">
        <v>3.8318999999999999E-2</v>
      </c>
      <c r="EN456" s="11">
        <v>3.3128999999999999E-2</v>
      </c>
      <c r="EO456" s="11">
        <v>3.7930999999999999E-2</v>
      </c>
      <c r="EP456" s="11">
        <v>4.5388999999999999E-2</v>
      </c>
      <c r="EQ456" s="11">
        <v>3.9306000000000001E-2</v>
      </c>
      <c r="ER456" s="11">
        <v>7.1525000000000005E-2</v>
      </c>
      <c r="ES456" s="11">
        <v>0.247974</v>
      </c>
      <c r="ET456" s="11">
        <v>3.7414999999999997E-2</v>
      </c>
      <c r="EU456" s="11">
        <v>5.1082000000000002E-2</v>
      </c>
      <c r="EV456" s="11" t="s">
        <v>277</v>
      </c>
      <c r="EW456" s="11" t="s">
        <v>351</v>
      </c>
    </row>
    <row r="457" spans="1:153" ht="12.75" x14ac:dyDescent="0.2">
      <c r="A457" s="11"/>
      <c r="B457" s="11">
        <v>55212560</v>
      </c>
      <c r="C457" s="11">
        <v>57070.686111110401</v>
      </c>
      <c r="D457" s="11" t="s">
        <v>153</v>
      </c>
      <c r="E457" s="11">
        <v>345600</v>
      </c>
      <c r="F457" s="11">
        <v>62897984</v>
      </c>
      <c r="G457" s="11">
        <v>50540.554861112199</v>
      </c>
      <c r="H457" s="11">
        <v>49857.3965277764</v>
      </c>
      <c r="I457" s="11">
        <v>79659</v>
      </c>
      <c r="J457" s="11">
        <v>1</v>
      </c>
      <c r="K457" s="11">
        <v>0</v>
      </c>
      <c r="L457" s="11">
        <v>0</v>
      </c>
      <c r="M457" s="11">
        <v>131</v>
      </c>
      <c r="N457" s="11">
        <v>131</v>
      </c>
      <c r="O457" s="11">
        <v>92</v>
      </c>
      <c r="P457" s="11">
        <v>100</v>
      </c>
      <c r="Q457" s="11">
        <v>51187</v>
      </c>
      <c r="R457" s="11" t="s">
        <v>154</v>
      </c>
      <c r="S457" s="11" t="s">
        <v>155</v>
      </c>
      <c r="T457" s="11" t="s">
        <v>208</v>
      </c>
      <c r="U457" s="11">
        <v>0</v>
      </c>
      <c r="V457" s="11" t="s">
        <v>154</v>
      </c>
      <c r="W457" s="11" t="s">
        <v>157</v>
      </c>
      <c r="X457" s="11">
        <v>3</v>
      </c>
      <c r="Y457" s="11">
        <v>1</v>
      </c>
      <c r="Z457" s="11">
        <v>10</v>
      </c>
      <c r="AA457" s="11">
        <v>10</v>
      </c>
      <c r="AB457" s="11">
        <v>10</v>
      </c>
      <c r="AC457" s="11">
        <v>10</v>
      </c>
      <c r="AD457" s="11">
        <v>10</v>
      </c>
      <c r="AE457" s="11">
        <v>10</v>
      </c>
      <c r="AF457" s="11">
        <v>10</v>
      </c>
      <c r="AG457" s="11">
        <v>10</v>
      </c>
      <c r="AH457" s="11">
        <v>10</v>
      </c>
      <c r="AI457" s="11">
        <v>10</v>
      </c>
      <c r="AJ457" s="11">
        <v>10</v>
      </c>
      <c r="AK457" s="11">
        <v>10</v>
      </c>
      <c r="AL457" s="11">
        <v>10</v>
      </c>
      <c r="AM457" s="11">
        <v>121</v>
      </c>
      <c r="AN457" s="11">
        <v>60</v>
      </c>
      <c r="AO457" s="11">
        <v>10</v>
      </c>
      <c r="AP457" s="11">
        <v>120</v>
      </c>
      <c r="AQ457" s="11">
        <v>60</v>
      </c>
      <c r="AR457" s="11">
        <v>40</v>
      </c>
      <c r="AS457" s="11">
        <v>1</v>
      </c>
      <c r="AT457" s="11">
        <v>130</v>
      </c>
      <c r="AU457" s="11">
        <v>137</v>
      </c>
      <c r="AV457" s="11">
        <v>420</v>
      </c>
      <c r="AW457" s="11">
        <v>202</v>
      </c>
      <c r="AX457" s="11">
        <v>927</v>
      </c>
      <c r="AY457" s="11">
        <v>885</v>
      </c>
      <c r="AZ457" s="11">
        <v>1432</v>
      </c>
      <c r="BA457" s="11">
        <v>866</v>
      </c>
      <c r="BB457" s="11">
        <v>3895</v>
      </c>
      <c r="BC457" s="11">
        <v>1337</v>
      </c>
      <c r="BD457" s="11">
        <v>239</v>
      </c>
      <c r="BE457" s="11">
        <v>2817</v>
      </c>
      <c r="BF457" s="11">
        <v>3245</v>
      </c>
      <c r="BG457" s="11">
        <v>7108</v>
      </c>
      <c r="BH457" s="11">
        <v>4300</v>
      </c>
      <c r="BI457" s="11">
        <v>9</v>
      </c>
      <c r="BJ457" s="11">
        <v>9</v>
      </c>
      <c r="BK457" s="11">
        <v>9</v>
      </c>
      <c r="BL457" s="11">
        <v>14</v>
      </c>
      <c r="BM457" s="11">
        <v>9</v>
      </c>
      <c r="BN457" s="11">
        <v>8</v>
      </c>
      <c r="BO457" s="11">
        <v>12</v>
      </c>
      <c r="BP457" s="11">
        <v>10</v>
      </c>
      <c r="BQ457" s="11">
        <v>10</v>
      </c>
      <c r="BR457" s="11">
        <v>10</v>
      </c>
      <c r="BS457" s="11">
        <v>11</v>
      </c>
      <c r="BT457" s="11">
        <v>19</v>
      </c>
      <c r="BU457" s="11">
        <v>24</v>
      </c>
      <c r="BV457" s="11">
        <v>7</v>
      </c>
      <c r="BW457" s="11">
        <v>4</v>
      </c>
      <c r="BX457" s="11">
        <v>18</v>
      </c>
      <c r="BY457" s="11">
        <v>10</v>
      </c>
      <c r="BZ457" s="11">
        <v>26</v>
      </c>
      <c r="CA457" s="11">
        <v>11</v>
      </c>
      <c r="CB457" s="11">
        <v>10</v>
      </c>
      <c r="CC457" s="11">
        <v>19</v>
      </c>
      <c r="CD457" s="11">
        <v>6</v>
      </c>
      <c r="CE457" s="11">
        <v>13</v>
      </c>
      <c r="CF457" s="11">
        <v>18</v>
      </c>
      <c r="CG457" s="11">
        <v>28</v>
      </c>
      <c r="CH457" s="11">
        <v>7</v>
      </c>
      <c r="CI457" s="11" t="s">
        <v>158</v>
      </c>
      <c r="CJ457" s="11" t="s">
        <v>158</v>
      </c>
      <c r="CK457" s="11" t="s">
        <v>158</v>
      </c>
      <c r="CL457" s="11" t="s">
        <v>158</v>
      </c>
      <c r="CM457" s="11" t="s">
        <v>158</v>
      </c>
      <c r="CN457" s="11" t="s">
        <v>158</v>
      </c>
      <c r="CO457" s="11" t="s">
        <v>158</v>
      </c>
      <c r="CP457" s="11" t="s">
        <v>158</v>
      </c>
      <c r="CQ457" s="11" t="s">
        <v>158</v>
      </c>
      <c r="CR457" s="11" t="s">
        <v>158</v>
      </c>
      <c r="CS457" s="11" t="s">
        <v>158</v>
      </c>
      <c r="CT457" s="11" t="s">
        <v>158</v>
      </c>
      <c r="CU457" s="11" t="s">
        <v>158</v>
      </c>
      <c r="CV457" s="11" t="s">
        <v>154</v>
      </c>
      <c r="CW457" s="11" t="s">
        <v>154</v>
      </c>
      <c r="CX457" s="11" t="s">
        <v>154</v>
      </c>
      <c r="CY457" s="11" t="s">
        <v>154</v>
      </c>
      <c r="CZ457" s="11" t="s">
        <v>154</v>
      </c>
      <c r="DA457" s="11" t="s">
        <v>154</v>
      </c>
      <c r="DB457" s="11" t="s">
        <v>154</v>
      </c>
      <c r="DC457" s="11" t="s">
        <v>154</v>
      </c>
      <c r="DD457" s="11" t="s">
        <v>154</v>
      </c>
      <c r="DE457" s="11" t="s">
        <v>154</v>
      </c>
      <c r="DF457" s="11" t="s">
        <v>154</v>
      </c>
      <c r="DG457" s="11" t="s">
        <v>154</v>
      </c>
      <c r="DH457" s="11" t="s">
        <v>154</v>
      </c>
      <c r="DI457" s="11" t="s">
        <v>157</v>
      </c>
      <c r="DJ457" s="11" t="s">
        <v>157</v>
      </c>
      <c r="DK457" s="11" t="s">
        <v>157</v>
      </c>
      <c r="DL457" s="11" t="s">
        <v>157</v>
      </c>
      <c r="DM457" s="11" t="s">
        <v>157</v>
      </c>
      <c r="DN457" s="11" t="s">
        <v>157</v>
      </c>
      <c r="DO457" s="11" t="s">
        <v>157</v>
      </c>
      <c r="DP457" s="11" t="s">
        <v>157</v>
      </c>
      <c r="DQ457" s="11" t="s">
        <v>157</v>
      </c>
      <c r="DR457" s="11" t="s">
        <v>157</v>
      </c>
      <c r="DS457" s="11" t="s">
        <v>157</v>
      </c>
      <c r="DT457" s="11" t="s">
        <v>157</v>
      </c>
      <c r="DU457" s="11" t="s">
        <v>157</v>
      </c>
      <c r="DV457" s="11" t="b">
        <v>1</v>
      </c>
      <c r="DW457" s="11" t="b">
        <v>1</v>
      </c>
      <c r="DX457" s="11" t="b">
        <v>1</v>
      </c>
      <c r="DY457" s="11" t="b">
        <v>1</v>
      </c>
      <c r="DZ457" s="11" t="b">
        <v>1</v>
      </c>
      <c r="EA457" s="11" t="b">
        <v>1</v>
      </c>
      <c r="EB457" s="11" t="b">
        <v>1</v>
      </c>
      <c r="EC457" s="11" t="b">
        <v>1</v>
      </c>
      <c r="ED457" s="11" t="b">
        <v>1</v>
      </c>
      <c r="EE457" s="11" t="b">
        <v>1</v>
      </c>
      <c r="EF457" s="11" t="b">
        <v>1</v>
      </c>
      <c r="EG457" s="11" t="b">
        <v>1</v>
      </c>
      <c r="EH457" s="11" t="b">
        <v>1</v>
      </c>
      <c r="EI457" s="11">
        <v>6.6931000000000004E-2</v>
      </c>
      <c r="EJ457" s="11">
        <v>3.7997000000000003E-2</v>
      </c>
      <c r="EK457" s="11">
        <v>3.7289000000000003E-2</v>
      </c>
      <c r="EL457" s="11">
        <v>0.188828</v>
      </c>
      <c r="EM457" s="11">
        <v>1.8581E-2</v>
      </c>
      <c r="EN457" s="11">
        <v>4.5873999999999998E-2</v>
      </c>
      <c r="EO457" s="11">
        <v>3.2515000000000002E-2</v>
      </c>
      <c r="EP457" s="11">
        <v>4.5395999999999999E-2</v>
      </c>
      <c r="EQ457" s="11">
        <v>3.5228000000000002E-2</v>
      </c>
      <c r="ER457" s="11">
        <v>9.0347999999999998E-2</v>
      </c>
      <c r="ES457" s="11">
        <v>9.0718999999999994E-2</v>
      </c>
      <c r="ET457" s="11">
        <v>4.8453999999999997E-2</v>
      </c>
      <c r="EU457" s="11">
        <v>4.1423000000000001E-2</v>
      </c>
      <c r="EV457" s="11" t="s">
        <v>165</v>
      </c>
      <c r="EW457" s="11" t="s">
        <v>576</v>
      </c>
    </row>
    <row r="458" spans="1:153" ht="12.75" x14ac:dyDescent="0.2">
      <c r="A458" s="11"/>
      <c r="B458" s="11">
        <v>74120758</v>
      </c>
      <c r="C458" s="11">
        <v>45665.7138888888</v>
      </c>
      <c r="D458" s="11" t="s">
        <v>153</v>
      </c>
      <c r="E458" s="11">
        <v>345600</v>
      </c>
      <c r="F458" s="11">
        <v>77904490</v>
      </c>
      <c r="G458" s="11">
        <v>56360.290972224298</v>
      </c>
      <c r="H458" s="11">
        <v>54995.431249997302</v>
      </c>
      <c r="I458" s="11">
        <v>117287</v>
      </c>
      <c r="J458" s="11">
        <v>1</v>
      </c>
      <c r="K458" s="11">
        <v>178</v>
      </c>
      <c r="L458" s="11">
        <v>30068</v>
      </c>
      <c r="M458" s="11">
        <v>131</v>
      </c>
      <c r="N458" s="11">
        <v>131</v>
      </c>
      <c r="O458" s="11">
        <v>92</v>
      </c>
      <c r="P458" s="11">
        <v>100</v>
      </c>
      <c r="Q458" s="11">
        <v>67060</v>
      </c>
      <c r="R458" s="11" t="s">
        <v>154</v>
      </c>
      <c r="S458" s="11" t="s">
        <v>155</v>
      </c>
      <c r="T458" s="11" t="s">
        <v>208</v>
      </c>
      <c r="U458" s="11">
        <v>40</v>
      </c>
      <c r="V458" s="11" t="s">
        <v>154</v>
      </c>
      <c r="W458" s="11" t="s">
        <v>157</v>
      </c>
      <c r="X458" s="11">
        <v>5</v>
      </c>
      <c r="Y458" s="11">
        <v>1</v>
      </c>
      <c r="Z458" s="11">
        <v>10</v>
      </c>
      <c r="AA458" s="11">
        <v>10</v>
      </c>
      <c r="AB458" s="11">
        <v>10</v>
      </c>
      <c r="AC458" s="11">
        <v>10</v>
      </c>
      <c r="AD458" s="11">
        <v>10</v>
      </c>
      <c r="AE458" s="11">
        <v>10</v>
      </c>
      <c r="AF458" s="11">
        <v>10</v>
      </c>
      <c r="AG458" s="11">
        <v>10</v>
      </c>
      <c r="AH458" s="11">
        <v>10</v>
      </c>
      <c r="AI458" s="11">
        <v>10</v>
      </c>
      <c r="AJ458" s="11">
        <v>10</v>
      </c>
      <c r="AK458" s="11">
        <v>10</v>
      </c>
      <c r="AL458" s="11">
        <v>10</v>
      </c>
      <c r="AM458" s="11">
        <v>121</v>
      </c>
      <c r="AN458" s="11">
        <v>60</v>
      </c>
      <c r="AO458" s="11">
        <v>10</v>
      </c>
      <c r="AP458" s="11">
        <v>120</v>
      </c>
      <c r="AQ458" s="11">
        <v>60</v>
      </c>
      <c r="AR458" s="11">
        <v>40</v>
      </c>
      <c r="AS458" s="11">
        <v>1</v>
      </c>
      <c r="AT458" s="11">
        <v>130</v>
      </c>
      <c r="AU458" s="11">
        <v>412</v>
      </c>
      <c r="AV458" s="11">
        <v>8107</v>
      </c>
      <c r="AW458" s="11">
        <v>12602</v>
      </c>
      <c r="AX458" s="11">
        <v>913</v>
      </c>
      <c r="AY458" s="11">
        <v>843</v>
      </c>
      <c r="AZ458" s="11">
        <v>1713</v>
      </c>
      <c r="BA458" s="11">
        <v>554</v>
      </c>
      <c r="BB458" s="11">
        <v>6668</v>
      </c>
      <c r="BC458" s="11">
        <v>2855</v>
      </c>
      <c r="BD458" s="11">
        <v>563</v>
      </c>
      <c r="BE458" s="11">
        <v>4233</v>
      </c>
      <c r="BF458" s="11">
        <v>3024</v>
      </c>
      <c r="BG458" s="11">
        <v>2904</v>
      </c>
      <c r="BH458" s="11">
        <v>2642</v>
      </c>
      <c r="BI458" s="11">
        <v>16</v>
      </c>
      <c r="BJ458" s="11">
        <v>5</v>
      </c>
      <c r="BK458" s="11">
        <v>4</v>
      </c>
      <c r="BL458" s="11">
        <v>15</v>
      </c>
      <c r="BM458" s="11">
        <v>4</v>
      </c>
      <c r="BN458" s="11">
        <v>12</v>
      </c>
      <c r="BO458" s="11">
        <v>7</v>
      </c>
      <c r="BP458" s="11">
        <v>14</v>
      </c>
      <c r="BQ458" s="11">
        <v>10</v>
      </c>
      <c r="BR458" s="11">
        <v>11</v>
      </c>
      <c r="BS458" s="11">
        <v>7</v>
      </c>
      <c r="BT458" s="11">
        <v>8</v>
      </c>
      <c r="BU458" s="11">
        <v>18</v>
      </c>
      <c r="BV458" s="11">
        <v>6</v>
      </c>
      <c r="BW458" s="11">
        <v>20</v>
      </c>
      <c r="BX458" s="11">
        <v>5</v>
      </c>
      <c r="BY458" s="11">
        <v>5</v>
      </c>
      <c r="BZ458" s="11">
        <v>6</v>
      </c>
      <c r="CA458" s="11">
        <v>6</v>
      </c>
      <c r="CB458" s="11">
        <v>5</v>
      </c>
      <c r="CC458" s="11">
        <v>17</v>
      </c>
      <c r="CD458" s="11">
        <v>5</v>
      </c>
      <c r="CE458" s="11">
        <v>4</v>
      </c>
      <c r="CF458" s="11">
        <v>10</v>
      </c>
      <c r="CG458" s="11">
        <v>4</v>
      </c>
      <c r="CH458" s="11">
        <v>5</v>
      </c>
      <c r="CI458" s="11" t="s">
        <v>158</v>
      </c>
      <c r="CJ458" s="11" t="s">
        <v>158</v>
      </c>
      <c r="CK458" s="11" t="s">
        <v>158</v>
      </c>
      <c r="CL458" s="11" t="s">
        <v>158</v>
      </c>
      <c r="CM458" s="11" t="s">
        <v>158</v>
      </c>
      <c r="CN458" s="11" t="s">
        <v>158</v>
      </c>
      <c r="CO458" s="11" t="s">
        <v>158</v>
      </c>
      <c r="CP458" s="11" t="s">
        <v>158</v>
      </c>
      <c r="CQ458" s="11" t="s">
        <v>158</v>
      </c>
      <c r="CR458" s="11" t="s">
        <v>158</v>
      </c>
      <c r="CS458" s="11" t="s">
        <v>158</v>
      </c>
      <c r="CT458" s="11" t="s">
        <v>158</v>
      </c>
      <c r="CU458" s="11" t="s">
        <v>158</v>
      </c>
      <c r="CV458" s="11" t="s">
        <v>154</v>
      </c>
      <c r="CW458" s="11" t="s">
        <v>154</v>
      </c>
      <c r="CX458" s="11" t="s">
        <v>154</v>
      </c>
      <c r="CY458" s="11" t="s">
        <v>154</v>
      </c>
      <c r="CZ458" s="11" t="s">
        <v>154</v>
      </c>
      <c r="DA458" s="11" t="s">
        <v>154</v>
      </c>
      <c r="DB458" s="11" t="s">
        <v>154</v>
      </c>
      <c r="DC458" s="11" t="s">
        <v>154</v>
      </c>
      <c r="DD458" s="11" t="s">
        <v>154</v>
      </c>
      <c r="DE458" s="11" t="s">
        <v>154</v>
      </c>
      <c r="DF458" s="11" t="s">
        <v>154</v>
      </c>
      <c r="DG458" s="11" t="s">
        <v>154</v>
      </c>
      <c r="DH458" s="11" t="s">
        <v>154</v>
      </c>
      <c r="DI458" s="11" t="s">
        <v>157</v>
      </c>
      <c r="DJ458" s="11" t="s">
        <v>157</v>
      </c>
      <c r="DK458" s="11" t="s">
        <v>157</v>
      </c>
      <c r="DL458" s="11" t="s">
        <v>157</v>
      </c>
      <c r="DM458" s="11" t="s">
        <v>157</v>
      </c>
      <c r="DN458" s="11" t="s">
        <v>157</v>
      </c>
      <c r="DO458" s="11" t="s">
        <v>157</v>
      </c>
      <c r="DP458" s="11" t="s">
        <v>157</v>
      </c>
      <c r="DQ458" s="11" t="s">
        <v>157</v>
      </c>
      <c r="DR458" s="11" t="s">
        <v>157</v>
      </c>
      <c r="DS458" s="11" t="s">
        <v>157</v>
      </c>
      <c r="DT458" s="11" t="s">
        <v>157</v>
      </c>
      <c r="DU458" s="11" t="s">
        <v>157</v>
      </c>
      <c r="DV458" s="11" t="b">
        <v>1</v>
      </c>
      <c r="DW458" s="11" t="b">
        <v>1</v>
      </c>
      <c r="DX458" s="11" t="b">
        <v>1</v>
      </c>
      <c r="DY458" s="11" t="b">
        <v>1</v>
      </c>
      <c r="DZ458" s="11" t="b">
        <v>1</v>
      </c>
      <c r="EA458" s="11" t="b">
        <v>1</v>
      </c>
      <c r="EB458" s="11" t="b">
        <v>1</v>
      </c>
      <c r="EC458" s="11" t="b">
        <v>1</v>
      </c>
      <c r="ED458" s="11" t="b">
        <v>1</v>
      </c>
      <c r="EE458" s="11" t="b">
        <v>1</v>
      </c>
      <c r="EF458" s="11" t="b">
        <v>1</v>
      </c>
      <c r="EG458" s="11" t="b">
        <v>1</v>
      </c>
      <c r="EH458" s="11" t="b">
        <v>1</v>
      </c>
      <c r="EI458" s="11">
        <v>9.2793E-2</v>
      </c>
      <c r="EJ458" s="11">
        <v>3.2749E-2</v>
      </c>
      <c r="EK458" s="11">
        <v>3.048E-2</v>
      </c>
      <c r="EL458" s="11">
        <v>0.20491200000000001</v>
      </c>
      <c r="EM458" s="11">
        <v>3.2795999999999999E-2</v>
      </c>
      <c r="EN458" s="11">
        <v>2.9558000000000001E-2</v>
      </c>
      <c r="EO458" s="11">
        <v>3.3482999999999999E-2</v>
      </c>
      <c r="EP458" s="11">
        <v>4.5498999999999998E-2</v>
      </c>
      <c r="EQ458" s="11">
        <v>4.8569000000000001E-2</v>
      </c>
      <c r="ER458" s="11">
        <v>0.139989</v>
      </c>
      <c r="ES458" s="11">
        <v>4.7746999999999998E-2</v>
      </c>
      <c r="ET458" s="11">
        <v>5.5939000000000003E-2</v>
      </c>
      <c r="EU458" s="11">
        <v>4.5371000000000002E-2</v>
      </c>
      <c r="EV458" s="11" t="s">
        <v>232</v>
      </c>
      <c r="EW458" s="11" t="s">
        <v>577</v>
      </c>
    </row>
    <row r="459" spans="1:153" ht="12.75" x14ac:dyDescent="0.2">
      <c r="A459" s="11"/>
      <c r="B459" s="11">
        <v>66853446</v>
      </c>
      <c r="C459" s="11">
        <v>55294.142361110498</v>
      </c>
      <c r="D459" s="11" t="s">
        <v>153</v>
      </c>
      <c r="E459" s="11">
        <v>345600</v>
      </c>
      <c r="F459" s="11">
        <v>73032432</v>
      </c>
      <c r="G459" s="11">
        <v>52727.972916668099</v>
      </c>
      <c r="H459" s="11">
        <v>51788.588888887003</v>
      </c>
      <c r="I459" s="11">
        <v>329673</v>
      </c>
      <c r="J459" s="11">
        <v>1</v>
      </c>
      <c r="K459" s="11">
        <v>141</v>
      </c>
      <c r="L459" s="11">
        <v>239315</v>
      </c>
      <c r="M459" s="11">
        <v>131</v>
      </c>
      <c r="N459" s="11">
        <v>91</v>
      </c>
      <c r="O459" s="11">
        <v>92</v>
      </c>
      <c r="P459" s="11">
        <v>69.459999999999994</v>
      </c>
      <c r="Q459" s="11">
        <v>263397</v>
      </c>
      <c r="R459" s="11" t="s">
        <v>154</v>
      </c>
      <c r="S459" s="11" t="s">
        <v>155</v>
      </c>
      <c r="T459" s="11" t="s">
        <v>208</v>
      </c>
      <c r="U459" s="11">
        <v>0</v>
      </c>
      <c r="V459" s="11" t="s">
        <v>154</v>
      </c>
      <c r="W459" s="11" t="s">
        <v>157</v>
      </c>
      <c r="X459" s="11"/>
      <c r="Y459" s="11">
        <v>1</v>
      </c>
      <c r="Z459" s="11">
        <v>10</v>
      </c>
      <c r="AA459" s="11">
        <v>10</v>
      </c>
      <c r="AB459" s="11">
        <v>10</v>
      </c>
      <c r="AC459" s="11">
        <v>10</v>
      </c>
      <c r="AD459" s="11">
        <v>10</v>
      </c>
      <c r="AE459" s="11">
        <v>10</v>
      </c>
      <c r="AF459" s="11">
        <v>0</v>
      </c>
      <c r="AG459" s="11">
        <v>10</v>
      </c>
      <c r="AH459" s="11">
        <v>10</v>
      </c>
      <c r="AI459" s="11">
        <v>10</v>
      </c>
      <c r="AJ459" s="11">
        <v>0</v>
      </c>
      <c r="AK459" s="11">
        <v>0</v>
      </c>
      <c r="AL459" s="11">
        <v>0</v>
      </c>
      <c r="AM459" s="11">
        <v>81</v>
      </c>
      <c r="AN459" s="11">
        <v>60</v>
      </c>
      <c r="AO459" s="11">
        <v>0</v>
      </c>
      <c r="AP459" s="11">
        <v>90</v>
      </c>
      <c r="AQ459" s="11">
        <v>20</v>
      </c>
      <c r="AR459" s="11">
        <v>20</v>
      </c>
      <c r="AS459" s="11">
        <v>1</v>
      </c>
      <c r="AT459" s="11">
        <v>90</v>
      </c>
      <c r="AU459" s="11">
        <v>692</v>
      </c>
      <c r="AV459" s="11">
        <v>10282</v>
      </c>
      <c r="AW459" s="11">
        <v>10803</v>
      </c>
      <c r="AX459" s="11">
        <v>8783</v>
      </c>
      <c r="AY459" s="11">
        <v>1901</v>
      </c>
      <c r="AZ459" s="11">
        <v>1769</v>
      </c>
      <c r="BA459" s="11">
        <v>7231</v>
      </c>
      <c r="BB459" s="11">
        <v>11307</v>
      </c>
      <c r="BC459" s="11">
        <v>2373</v>
      </c>
      <c r="BD459" s="11">
        <v>1418</v>
      </c>
      <c r="BE459" s="11">
        <v>2250</v>
      </c>
      <c r="BF459" s="11">
        <v>2044</v>
      </c>
      <c r="BG459" s="11">
        <v>770</v>
      </c>
      <c r="BH459" s="11">
        <v>4369</v>
      </c>
      <c r="BI459" s="11">
        <v>4</v>
      </c>
      <c r="BJ459" s="11">
        <v>5</v>
      </c>
      <c r="BK459" s="11">
        <v>6</v>
      </c>
      <c r="BL459" s="11">
        <v>9</v>
      </c>
      <c r="BM459" s="11">
        <v>4</v>
      </c>
      <c r="BN459" s="11">
        <v>5</v>
      </c>
      <c r="BO459" s="11">
        <v>7</v>
      </c>
      <c r="BP459" s="11">
        <v>6</v>
      </c>
      <c r="BQ459" s="11">
        <v>5</v>
      </c>
      <c r="BR459" s="11">
        <v>4</v>
      </c>
      <c r="BS459" s="11">
        <v>7</v>
      </c>
      <c r="BT459" s="11">
        <v>6</v>
      </c>
      <c r="BU459" s="11">
        <v>4</v>
      </c>
      <c r="BV459" s="11">
        <v>11</v>
      </c>
      <c r="BW459" s="11">
        <v>28</v>
      </c>
      <c r="BX459" s="11">
        <v>22</v>
      </c>
      <c r="BY459" s="11">
        <v>9</v>
      </c>
      <c r="BZ459" s="11">
        <v>12</v>
      </c>
      <c r="CA459" s="11">
        <v>20</v>
      </c>
      <c r="CB459" s="11">
        <v>40</v>
      </c>
      <c r="CC459" s="11">
        <v>17</v>
      </c>
      <c r="CD459" s="11">
        <v>12</v>
      </c>
      <c r="CE459" s="11">
        <v>22</v>
      </c>
      <c r="CF459" s="11">
        <v>12</v>
      </c>
      <c r="CG459" s="11">
        <v>10</v>
      </c>
      <c r="CH459" s="11">
        <v>1</v>
      </c>
      <c r="CI459" s="11" t="s">
        <v>158</v>
      </c>
      <c r="CJ459" s="11" t="s">
        <v>158</v>
      </c>
      <c r="CK459" s="11" t="s">
        <v>158</v>
      </c>
      <c r="CL459" s="11" t="s">
        <v>158</v>
      </c>
      <c r="CM459" s="11" t="s">
        <v>158</v>
      </c>
      <c r="CN459" s="11" t="s">
        <v>158</v>
      </c>
      <c r="CO459" s="11" t="s">
        <v>158</v>
      </c>
      <c r="CP459" s="11" t="s">
        <v>158</v>
      </c>
      <c r="CQ459" s="11" t="s">
        <v>158</v>
      </c>
      <c r="CR459" s="11" t="s">
        <v>158</v>
      </c>
      <c r="CS459" s="11" t="s">
        <v>158</v>
      </c>
      <c r="CT459" s="11" t="s">
        <v>158</v>
      </c>
      <c r="CU459" s="11" t="s">
        <v>158</v>
      </c>
      <c r="CV459" s="11" t="s">
        <v>154</v>
      </c>
      <c r="CW459" s="11" t="s">
        <v>154</v>
      </c>
      <c r="CX459" s="11" t="s">
        <v>154</v>
      </c>
      <c r="CY459" s="11" t="s">
        <v>154</v>
      </c>
      <c r="CZ459" s="11" t="s">
        <v>154</v>
      </c>
      <c r="DA459" s="11" t="s">
        <v>154</v>
      </c>
      <c r="DB459" s="11" t="s">
        <v>154</v>
      </c>
      <c r="DC459" s="11" t="s">
        <v>154</v>
      </c>
      <c r="DD459" s="11" t="s">
        <v>154</v>
      </c>
      <c r="DE459" s="11" t="s">
        <v>154</v>
      </c>
      <c r="DF459" s="11" t="s">
        <v>154</v>
      </c>
      <c r="DG459" s="11" t="s">
        <v>154</v>
      </c>
      <c r="DH459" s="11" t="s">
        <v>154</v>
      </c>
      <c r="DI459" s="11" t="s">
        <v>157</v>
      </c>
      <c r="DJ459" s="11" t="s">
        <v>157</v>
      </c>
      <c r="DK459" s="11" t="s">
        <v>157</v>
      </c>
      <c r="DL459" s="11" t="s">
        <v>157</v>
      </c>
      <c r="DM459" s="11" t="s">
        <v>157</v>
      </c>
      <c r="DN459" s="11" t="s">
        <v>157</v>
      </c>
      <c r="DO459" s="11" t="s">
        <v>157</v>
      </c>
      <c r="DP459" s="11" t="s">
        <v>157</v>
      </c>
      <c r="DQ459" s="11" t="s">
        <v>157</v>
      </c>
      <c r="DR459" s="11" t="s">
        <v>157</v>
      </c>
      <c r="DS459" s="11" t="s">
        <v>157</v>
      </c>
      <c r="DT459" s="11" t="s">
        <v>157</v>
      </c>
      <c r="DU459" s="11" t="s">
        <v>157</v>
      </c>
      <c r="DV459" s="11" t="b">
        <v>1</v>
      </c>
      <c r="DW459" s="11" t="b">
        <v>1</v>
      </c>
      <c r="DX459" s="11" t="b">
        <v>1</v>
      </c>
      <c r="DY459" s="11" t="b">
        <v>1</v>
      </c>
      <c r="DZ459" s="11" t="b">
        <v>1</v>
      </c>
      <c r="EA459" s="11" t="b">
        <v>1</v>
      </c>
      <c r="EB459" s="11" t="b">
        <v>0</v>
      </c>
      <c r="EC459" s="11" t="b">
        <v>1</v>
      </c>
      <c r="ED459" s="11" t="b">
        <v>1</v>
      </c>
      <c r="EE459" s="11" t="b">
        <v>1</v>
      </c>
      <c r="EF459" s="11" t="b">
        <v>0</v>
      </c>
      <c r="EG459" s="11" t="b">
        <v>0</v>
      </c>
      <c r="EH459" s="11" t="b">
        <v>0</v>
      </c>
      <c r="EI459" s="11">
        <v>6.6351999999999994E-2</v>
      </c>
      <c r="EJ459" s="11">
        <v>2.9493999999999999E-2</v>
      </c>
      <c r="EK459" s="11">
        <v>2.8122000000000001E-2</v>
      </c>
      <c r="EL459" s="11">
        <v>0.105891</v>
      </c>
      <c r="EM459" s="11">
        <v>6.0954000000000001E-2</v>
      </c>
      <c r="EN459" s="11">
        <v>0.11601599999999999</v>
      </c>
      <c r="EO459" s="11">
        <v>0.165351</v>
      </c>
      <c r="EP459" s="11">
        <v>4.6115999999999997E-2</v>
      </c>
      <c r="EQ459" s="11">
        <v>0.103171</v>
      </c>
      <c r="ER459" s="11">
        <v>0.48203000000000001</v>
      </c>
      <c r="ES459" s="11">
        <v>8.4928000000000003E-2</v>
      </c>
      <c r="ET459" s="11">
        <v>2.7484000000000001E-2</v>
      </c>
      <c r="EU459" s="11">
        <v>0.62811700000000004</v>
      </c>
      <c r="EV459" s="11" t="s">
        <v>578</v>
      </c>
      <c r="EW459" s="11" t="s">
        <v>210</v>
      </c>
    </row>
    <row r="460" spans="1:153" ht="12.75" x14ac:dyDescent="0.2">
      <c r="A460" s="11"/>
      <c r="B460" s="11">
        <v>59571018</v>
      </c>
      <c r="C460" s="11">
        <v>47354.527083333203</v>
      </c>
      <c r="D460" s="11" t="s">
        <v>153</v>
      </c>
      <c r="E460" s="11">
        <v>345600</v>
      </c>
      <c r="F460" s="11">
        <v>67603400</v>
      </c>
      <c r="G460" s="11">
        <v>52125.931250001297</v>
      </c>
      <c r="H460" s="11">
        <v>51257.0680555539</v>
      </c>
      <c r="I460" s="11">
        <v>10336</v>
      </c>
      <c r="J460" s="11">
        <v>1</v>
      </c>
      <c r="K460" s="11">
        <v>19</v>
      </c>
      <c r="L460" s="11">
        <v>1400</v>
      </c>
      <c r="M460" s="11">
        <v>131</v>
      </c>
      <c r="N460" s="11">
        <v>131</v>
      </c>
      <c r="O460" s="11">
        <v>92</v>
      </c>
      <c r="P460" s="11">
        <v>100</v>
      </c>
      <c r="Q460" s="11">
        <v>63</v>
      </c>
      <c r="R460" s="11" t="s">
        <v>154</v>
      </c>
      <c r="S460" s="11" t="s">
        <v>155</v>
      </c>
      <c r="T460" s="11" t="s">
        <v>208</v>
      </c>
      <c r="U460" s="11">
        <v>0</v>
      </c>
      <c r="V460" s="11" t="s">
        <v>154</v>
      </c>
      <c r="W460" s="11" t="s">
        <v>157</v>
      </c>
      <c r="X460" s="11">
        <v>5</v>
      </c>
      <c r="Y460" s="11">
        <v>1</v>
      </c>
      <c r="Z460" s="11">
        <v>10</v>
      </c>
      <c r="AA460" s="11">
        <v>10</v>
      </c>
      <c r="AB460" s="11">
        <v>10</v>
      </c>
      <c r="AC460" s="11">
        <v>10</v>
      </c>
      <c r="AD460" s="11">
        <v>10</v>
      </c>
      <c r="AE460" s="11">
        <v>10</v>
      </c>
      <c r="AF460" s="11">
        <v>10</v>
      </c>
      <c r="AG460" s="11">
        <v>10</v>
      </c>
      <c r="AH460" s="11">
        <v>10</v>
      </c>
      <c r="AI460" s="11">
        <v>10</v>
      </c>
      <c r="AJ460" s="11">
        <v>10</v>
      </c>
      <c r="AK460" s="11">
        <v>10</v>
      </c>
      <c r="AL460" s="11">
        <v>10</v>
      </c>
      <c r="AM460" s="11">
        <v>121</v>
      </c>
      <c r="AN460" s="11">
        <v>60</v>
      </c>
      <c r="AO460" s="11">
        <v>10</v>
      </c>
      <c r="AP460" s="11">
        <v>120</v>
      </c>
      <c r="AQ460" s="11">
        <v>60</v>
      </c>
      <c r="AR460" s="11">
        <v>40</v>
      </c>
      <c r="AS460" s="11">
        <v>1</v>
      </c>
      <c r="AT460" s="11">
        <v>130</v>
      </c>
      <c r="AU460" s="11">
        <v>538</v>
      </c>
      <c r="AV460" s="11">
        <v>583</v>
      </c>
      <c r="AW460" s="11">
        <v>429</v>
      </c>
      <c r="AX460" s="11">
        <v>604</v>
      </c>
      <c r="AY460" s="11">
        <v>271</v>
      </c>
      <c r="AZ460" s="11">
        <v>518</v>
      </c>
      <c r="BA460" s="11">
        <v>538</v>
      </c>
      <c r="BB460" s="11">
        <v>670</v>
      </c>
      <c r="BC460" s="11">
        <v>455</v>
      </c>
      <c r="BD460" s="11">
        <v>410</v>
      </c>
      <c r="BE460" s="11">
        <v>2054</v>
      </c>
      <c r="BF460" s="11">
        <v>583</v>
      </c>
      <c r="BG460" s="11">
        <v>878</v>
      </c>
      <c r="BH460" s="11">
        <v>1634</v>
      </c>
      <c r="BI460" s="11">
        <v>5</v>
      </c>
      <c r="BJ460" s="11">
        <v>5</v>
      </c>
      <c r="BK460" s="11">
        <v>6</v>
      </c>
      <c r="BL460" s="11">
        <v>7</v>
      </c>
      <c r="BM460" s="11">
        <v>4</v>
      </c>
      <c r="BN460" s="11">
        <v>5</v>
      </c>
      <c r="BO460" s="11">
        <v>8</v>
      </c>
      <c r="BP460" s="11">
        <v>6</v>
      </c>
      <c r="BQ460" s="11">
        <v>5</v>
      </c>
      <c r="BR460" s="11">
        <v>6</v>
      </c>
      <c r="BS460" s="11">
        <v>6</v>
      </c>
      <c r="BT460" s="11">
        <v>14</v>
      </c>
      <c r="BU460" s="11">
        <v>21</v>
      </c>
      <c r="BV460" s="11">
        <v>5</v>
      </c>
      <c r="BW460" s="11">
        <v>3</v>
      </c>
      <c r="BX460" s="11">
        <v>3</v>
      </c>
      <c r="BY460" s="11">
        <v>3</v>
      </c>
      <c r="BZ460" s="11">
        <v>5</v>
      </c>
      <c r="CA460" s="11">
        <v>5</v>
      </c>
      <c r="CB460" s="11">
        <v>3</v>
      </c>
      <c r="CC460" s="11">
        <v>4</v>
      </c>
      <c r="CD460" s="11">
        <v>3</v>
      </c>
      <c r="CE460" s="11">
        <v>3</v>
      </c>
      <c r="CF460" s="11">
        <v>3</v>
      </c>
      <c r="CG460" s="11">
        <v>3</v>
      </c>
      <c r="CH460" s="11">
        <v>3</v>
      </c>
      <c r="CI460" s="11" t="s">
        <v>158</v>
      </c>
      <c r="CJ460" s="11" t="s">
        <v>158</v>
      </c>
      <c r="CK460" s="11" t="s">
        <v>158</v>
      </c>
      <c r="CL460" s="11" t="s">
        <v>158</v>
      </c>
      <c r="CM460" s="11" t="s">
        <v>158</v>
      </c>
      <c r="CN460" s="11" t="s">
        <v>158</v>
      </c>
      <c r="CO460" s="11" t="s">
        <v>158</v>
      </c>
      <c r="CP460" s="11" t="s">
        <v>158</v>
      </c>
      <c r="CQ460" s="11" t="s">
        <v>158</v>
      </c>
      <c r="CR460" s="11" t="s">
        <v>158</v>
      </c>
      <c r="CS460" s="11" t="s">
        <v>158</v>
      </c>
      <c r="CT460" s="11" t="s">
        <v>158</v>
      </c>
      <c r="CU460" s="11" t="s">
        <v>158</v>
      </c>
      <c r="CV460" s="11" t="s">
        <v>154</v>
      </c>
      <c r="CW460" s="11" t="s">
        <v>154</v>
      </c>
      <c r="CX460" s="11" t="s">
        <v>154</v>
      </c>
      <c r="CY460" s="11" t="s">
        <v>154</v>
      </c>
      <c r="CZ460" s="11" t="s">
        <v>154</v>
      </c>
      <c r="DA460" s="11" t="s">
        <v>154</v>
      </c>
      <c r="DB460" s="11" t="s">
        <v>154</v>
      </c>
      <c r="DC460" s="11" t="s">
        <v>154</v>
      </c>
      <c r="DD460" s="11" t="s">
        <v>154</v>
      </c>
      <c r="DE460" s="11" t="s">
        <v>154</v>
      </c>
      <c r="DF460" s="11" t="s">
        <v>154</v>
      </c>
      <c r="DG460" s="11" t="s">
        <v>154</v>
      </c>
      <c r="DH460" s="11" t="s">
        <v>154</v>
      </c>
      <c r="DI460" s="11" t="s">
        <v>157</v>
      </c>
      <c r="DJ460" s="11" t="s">
        <v>157</v>
      </c>
      <c r="DK460" s="11" t="s">
        <v>157</v>
      </c>
      <c r="DL460" s="11" t="s">
        <v>157</v>
      </c>
      <c r="DM460" s="11" t="s">
        <v>157</v>
      </c>
      <c r="DN460" s="11" t="s">
        <v>157</v>
      </c>
      <c r="DO460" s="11" t="s">
        <v>157</v>
      </c>
      <c r="DP460" s="11" t="s">
        <v>157</v>
      </c>
      <c r="DQ460" s="11" t="s">
        <v>157</v>
      </c>
      <c r="DR460" s="11" t="s">
        <v>157</v>
      </c>
      <c r="DS460" s="11" t="s">
        <v>157</v>
      </c>
      <c r="DT460" s="11" t="s">
        <v>157</v>
      </c>
      <c r="DU460" s="11" t="s">
        <v>157</v>
      </c>
      <c r="DV460" s="11" t="b">
        <v>1</v>
      </c>
      <c r="DW460" s="11" t="b">
        <v>1</v>
      </c>
      <c r="DX460" s="11" t="b">
        <v>1</v>
      </c>
      <c r="DY460" s="11" t="b">
        <v>1</v>
      </c>
      <c r="DZ460" s="11" t="b">
        <v>1</v>
      </c>
      <c r="EA460" s="11" t="b">
        <v>1</v>
      </c>
      <c r="EB460" s="11" t="b">
        <v>1</v>
      </c>
      <c r="EC460" s="11" t="b">
        <v>1</v>
      </c>
      <c r="ED460" s="11" t="b">
        <v>1</v>
      </c>
      <c r="EE460" s="11" t="b">
        <v>1</v>
      </c>
      <c r="EF460" s="11" t="b">
        <v>1</v>
      </c>
      <c r="EG460" s="11" t="b">
        <v>1</v>
      </c>
      <c r="EH460" s="11" t="b">
        <v>1</v>
      </c>
      <c r="EI460" s="11">
        <v>2.6946999999999999E-2</v>
      </c>
      <c r="EJ460" s="11">
        <v>0.12380099999999999</v>
      </c>
      <c r="EK460" s="11">
        <v>0.21814800000000001</v>
      </c>
      <c r="EL460" s="11">
        <v>4.9695999999999997E-2</v>
      </c>
      <c r="EM460" s="11">
        <v>0.152175</v>
      </c>
      <c r="EN460" s="11">
        <v>3.1591000000000001E-2</v>
      </c>
      <c r="EO460" s="11">
        <v>5.6106999999999997E-2</v>
      </c>
      <c r="EP460" s="11">
        <v>4.6153E-2</v>
      </c>
      <c r="EQ460" s="11">
        <v>3.7502000000000001E-2</v>
      </c>
      <c r="ER460" s="11">
        <v>2.9933999999999999E-2</v>
      </c>
      <c r="ES460" s="11">
        <v>0.19469600000000001</v>
      </c>
      <c r="ET460" s="11">
        <v>5.0812000000000003E-2</v>
      </c>
      <c r="EU460" s="11">
        <v>4.1090000000000002E-2</v>
      </c>
      <c r="EV460" s="11" t="s">
        <v>517</v>
      </c>
      <c r="EW460" s="11" t="s">
        <v>229</v>
      </c>
    </row>
    <row r="461" spans="1:153" ht="12.75" x14ac:dyDescent="0.2">
      <c r="A461" s="11"/>
      <c r="B461" s="11">
        <v>66953634</v>
      </c>
      <c r="C461" s="11">
        <v>46433.356249999903</v>
      </c>
      <c r="D461" s="11" t="s">
        <v>153</v>
      </c>
      <c r="E461" s="11">
        <v>345600</v>
      </c>
      <c r="F461" s="11">
        <v>73386544</v>
      </c>
      <c r="G461" s="11">
        <v>53711.307638890503</v>
      </c>
      <c r="H461" s="11">
        <v>52656.739583331298</v>
      </c>
      <c r="I461" s="11">
        <v>315947</v>
      </c>
      <c r="J461" s="11">
        <v>1</v>
      </c>
      <c r="K461" s="11">
        <v>73</v>
      </c>
      <c r="L461" s="11">
        <v>257041</v>
      </c>
      <c r="M461" s="11">
        <v>131</v>
      </c>
      <c r="N461" s="11">
        <v>131</v>
      </c>
      <c r="O461" s="11">
        <v>92</v>
      </c>
      <c r="P461" s="11">
        <v>100</v>
      </c>
      <c r="Q461" s="11">
        <v>100817</v>
      </c>
      <c r="R461" s="11" t="s">
        <v>154</v>
      </c>
      <c r="S461" s="11" t="s">
        <v>155</v>
      </c>
      <c r="T461" s="11" t="s">
        <v>208</v>
      </c>
      <c r="U461" s="11">
        <v>7</v>
      </c>
      <c r="V461" s="11" t="s">
        <v>154</v>
      </c>
      <c r="W461" s="11" t="s">
        <v>157</v>
      </c>
      <c r="X461" s="11"/>
      <c r="Y461" s="11">
        <v>1</v>
      </c>
      <c r="Z461" s="11">
        <v>10</v>
      </c>
      <c r="AA461" s="11">
        <v>10</v>
      </c>
      <c r="AB461" s="11">
        <v>10</v>
      </c>
      <c r="AC461" s="11">
        <v>10</v>
      </c>
      <c r="AD461" s="11">
        <v>10</v>
      </c>
      <c r="AE461" s="11">
        <v>10</v>
      </c>
      <c r="AF461" s="11">
        <v>10</v>
      </c>
      <c r="AG461" s="11">
        <v>10</v>
      </c>
      <c r="AH461" s="11">
        <v>10</v>
      </c>
      <c r="AI461" s="11">
        <v>10</v>
      </c>
      <c r="AJ461" s="11">
        <v>10</v>
      </c>
      <c r="AK461" s="11">
        <v>10</v>
      </c>
      <c r="AL461" s="11">
        <v>10</v>
      </c>
      <c r="AM461" s="11">
        <v>121</v>
      </c>
      <c r="AN461" s="11">
        <v>60</v>
      </c>
      <c r="AO461" s="11">
        <v>10</v>
      </c>
      <c r="AP461" s="11">
        <v>120</v>
      </c>
      <c r="AQ461" s="11">
        <v>60</v>
      </c>
      <c r="AR461" s="11">
        <v>40</v>
      </c>
      <c r="AS461" s="11">
        <v>1</v>
      </c>
      <c r="AT461" s="11">
        <v>130</v>
      </c>
      <c r="AU461" s="11">
        <v>24640</v>
      </c>
      <c r="AV461" s="11">
        <v>22318</v>
      </c>
      <c r="AW461" s="11">
        <v>4634</v>
      </c>
      <c r="AX461" s="11">
        <v>1818</v>
      </c>
      <c r="AY461" s="11">
        <v>3330</v>
      </c>
      <c r="AZ461" s="11">
        <v>23820</v>
      </c>
      <c r="BA461" s="11">
        <v>1989</v>
      </c>
      <c r="BB461" s="11">
        <v>1453</v>
      </c>
      <c r="BC461" s="11">
        <v>1913</v>
      </c>
      <c r="BD461" s="11">
        <v>1595</v>
      </c>
      <c r="BE461" s="11">
        <v>14350</v>
      </c>
      <c r="BF461" s="11">
        <v>2696</v>
      </c>
      <c r="BG461" s="11">
        <v>26144</v>
      </c>
      <c r="BH461" s="11">
        <v>75559</v>
      </c>
      <c r="BI461" s="11">
        <v>11</v>
      </c>
      <c r="BJ461" s="11">
        <v>11</v>
      </c>
      <c r="BK461" s="11">
        <v>19</v>
      </c>
      <c r="BL461" s="11">
        <v>25</v>
      </c>
      <c r="BM461" s="11">
        <v>14</v>
      </c>
      <c r="BN461" s="11">
        <v>12</v>
      </c>
      <c r="BO461" s="11">
        <v>17</v>
      </c>
      <c r="BP461" s="11">
        <v>18</v>
      </c>
      <c r="BQ461" s="11">
        <v>13</v>
      </c>
      <c r="BR461" s="11">
        <v>13</v>
      </c>
      <c r="BS461" s="11">
        <v>18</v>
      </c>
      <c r="BT461" s="11">
        <v>29</v>
      </c>
      <c r="BU461" s="11">
        <v>57</v>
      </c>
      <c r="BV461" s="11">
        <v>22</v>
      </c>
      <c r="BW461" s="11">
        <v>19</v>
      </c>
      <c r="BX461" s="11">
        <v>17</v>
      </c>
      <c r="BY461" s="11">
        <v>19</v>
      </c>
      <c r="BZ461" s="11">
        <v>19</v>
      </c>
      <c r="CA461" s="11">
        <v>14</v>
      </c>
      <c r="CB461" s="11">
        <v>12</v>
      </c>
      <c r="CC461" s="11">
        <v>13</v>
      </c>
      <c r="CD461" s="11">
        <v>11</v>
      </c>
      <c r="CE461" s="11">
        <v>47</v>
      </c>
      <c r="CF461" s="11">
        <v>12</v>
      </c>
      <c r="CG461" s="11">
        <v>23</v>
      </c>
      <c r="CH461" s="11">
        <v>21</v>
      </c>
      <c r="CI461" s="11" t="s">
        <v>158</v>
      </c>
      <c r="CJ461" s="11" t="s">
        <v>158</v>
      </c>
      <c r="CK461" s="11" t="s">
        <v>158</v>
      </c>
      <c r="CL461" s="11" t="s">
        <v>158</v>
      </c>
      <c r="CM461" s="11" t="s">
        <v>158</v>
      </c>
      <c r="CN461" s="11" t="s">
        <v>158</v>
      </c>
      <c r="CO461" s="11" t="s">
        <v>158</v>
      </c>
      <c r="CP461" s="11" t="s">
        <v>158</v>
      </c>
      <c r="CQ461" s="11" t="s">
        <v>158</v>
      </c>
      <c r="CR461" s="11" t="s">
        <v>158</v>
      </c>
      <c r="CS461" s="11" t="s">
        <v>158</v>
      </c>
      <c r="CT461" s="11" t="s">
        <v>158</v>
      </c>
      <c r="CU461" s="11" t="s">
        <v>158</v>
      </c>
      <c r="CV461" s="11" t="s">
        <v>154</v>
      </c>
      <c r="CW461" s="11" t="s">
        <v>154</v>
      </c>
      <c r="CX461" s="11" t="s">
        <v>154</v>
      </c>
      <c r="CY461" s="11" t="s">
        <v>154</v>
      </c>
      <c r="CZ461" s="11" t="s">
        <v>154</v>
      </c>
      <c r="DA461" s="11" t="s">
        <v>154</v>
      </c>
      <c r="DB461" s="11" t="s">
        <v>154</v>
      </c>
      <c r="DC461" s="11" t="s">
        <v>154</v>
      </c>
      <c r="DD461" s="11" t="s">
        <v>154</v>
      </c>
      <c r="DE461" s="11" t="s">
        <v>154</v>
      </c>
      <c r="DF461" s="11" t="s">
        <v>154</v>
      </c>
      <c r="DG461" s="11" t="s">
        <v>154</v>
      </c>
      <c r="DH461" s="11" t="s">
        <v>154</v>
      </c>
      <c r="DI461" s="11" t="s">
        <v>157</v>
      </c>
      <c r="DJ461" s="11" t="s">
        <v>157</v>
      </c>
      <c r="DK461" s="11" t="s">
        <v>157</v>
      </c>
      <c r="DL461" s="11" t="s">
        <v>157</v>
      </c>
      <c r="DM461" s="11" t="s">
        <v>157</v>
      </c>
      <c r="DN461" s="11" t="s">
        <v>157</v>
      </c>
      <c r="DO461" s="11" t="s">
        <v>157</v>
      </c>
      <c r="DP461" s="11" t="s">
        <v>157</v>
      </c>
      <c r="DQ461" s="11" t="s">
        <v>157</v>
      </c>
      <c r="DR461" s="11" t="s">
        <v>157</v>
      </c>
      <c r="DS461" s="11" t="s">
        <v>157</v>
      </c>
      <c r="DT461" s="11" t="s">
        <v>157</v>
      </c>
      <c r="DU461" s="11" t="s">
        <v>157</v>
      </c>
      <c r="DV461" s="11" t="b">
        <v>1</v>
      </c>
      <c r="DW461" s="11" t="b">
        <v>1</v>
      </c>
      <c r="DX461" s="11" t="b">
        <v>1</v>
      </c>
      <c r="DY461" s="11" t="b">
        <v>1</v>
      </c>
      <c r="DZ461" s="11" t="b">
        <v>1</v>
      </c>
      <c r="EA461" s="11" t="b">
        <v>1</v>
      </c>
      <c r="EB461" s="11" t="b">
        <v>1</v>
      </c>
      <c r="EC461" s="11" t="b">
        <v>1</v>
      </c>
      <c r="ED461" s="11" t="b">
        <v>1</v>
      </c>
      <c r="EE461" s="11" t="b">
        <v>1</v>
      </c>
      <c r="EF461" s="11" t="b">
        <v>1</v>
      </c>
      <c r="EG461" s="11" t="b">
        <v>1</v>
      </c>
      <c r="EH461" s="11" t="b">
        <v>1</v>
      </c>
      <c r="EI461" s="11">
        <v>7.7446000000000001E-2</v>
      </c>
      <c r="EJ461" s="11">
        <v>8.7454000000000004E-2</v>
      </c>
      <c r="EK461" s="11">
        <v>1.7632999999999999E-2</v>
      </c>
      <c r="EL461" s="11">
        <v>6.7909999999999998E-2</v>
      </c>
      <c r="EM461" s="11">
        <v>3.8165999999999999E-2</v>
      </c>
      <c r="EN461" s="11">
        <v>3.0778E-2</v>
      </c>
      <c r="EO461" s="11">
        <v>4.3521999999999998E-2</v>
      </c>
      <c r="EP461" s="11">
        <v>4.6387999999999999E-2</v>
      </c>
      <c r="EQ461" s="11">
        <v>7.4436000000000002E-2</v>
      </c>
      <c r="ER461" s="11">
        <v>4.9609E-2</v>
      </c>
      <c r="ES461" s="11">
        <v>0.55056799999999995</v>
      </c>
      <c r="ET461" s="11">
        <v>3.4381000000000002E-2</v>
      </c>
      <c r="EU461" s="11">
        <v>3.7308000000000001E-2</v>
      </c>
      <c r="EV461" s="11" t="s">
        <v>232</v>
      </c>
      <c r="EW461" s="11" t="s">
        <v>579</v>
      </c>
    </row>
    <row r="462" spans="1:153" ht="12.75" x14ac:dyDescent="0.2">
      <c r="A462" s="11"/>
      <c r="B462" s="11">
        <v>55212588</v>
      </c>
      <c r="C462" s="11">
        <v>57355.810416665903</v>
      </c>
      <c r="D462" s="11" t="s">
        <v>153</v>
      </c>
      <c r="E462" s="11">
        <v>345600</v>
      </c>
      <c r="F462" s="11">
        <v>62899452</v>
      </c>
      <c r="G462" s="11">
        <v>50801.439583334402</v>
      </c>
      <c r="H462" s="11">
        <v>50087.7222222208</v>
      </c>
      <c r="I462" s="11">
        <v>16505</v>
      </c>
      <c r="J462" s="11">
        <v>1</v>
      </c>
      <c r="K462" s="11">
        <v>0</v>
      </c>
      <c r="L462" s="11">
        <v>0</v>
      </c>
      <c r="M462" s="11">
        <v>131</v>
      </c>
      <c r="N462" s="11">
        <v>131</v>
      </c>
      <c r="O462" s="11">
        <v>92</v>
      </c>
      <c r="P462" s="11">
        <v>100</v>
      </c>
      <c r="Q462" s="11">
        <v>324</v>
      </c>
      <c r="R462" s="11" t="s">
        <v>154</v>
      </c>
      <c r="S462" s="11" t="s">
        <v>155</v>
      </c>
      <c r="T462" s="11" t="s">
        <v>208</v>
      </c>
      <c r="U462" s="11">
        <v>0</v>
      </c>
      <c r="V462" s="11" t="s">
        <v>154</v>
      </c>
      <c r="W462" s="11" t="s">
        <v>157</v>
      </c>
      <c r="X462" s="11">
        <v>3</v>
      </c>
      <c r="Y462" s="11">
        <v>1</v>
      </c>
      <c r="Z462" s="11">
        <v>10</v>
      </c>
      <c r="AA462" s="11">
        <v>10</v>
      </c>
      <c r="AB462" s="11">
        <v>10</v>
      </c>
      <c r="AC462" s="11">
        <v>10</v>
      </c>
      <c r="AD462" s="11">
        <v>10</v>
      </c>
      <c r="AE462" s="11">
        <v>10</v>
      </c>
      <c r="AF462" s="11">
        <v>10</v>
      </c>
      <c r="AG462" s="11">
        <v>10</v>
      </c>
      <c r="AH462" s="11">
        <v>10</v>
      </c>
      <c r="AI462" s="11">
        <v>10</v>
      </c>
      <c r="AJ462" s="11">
        <v>10</v>
      </c>
      <c r="AK462" s="11">
        <v>10</v>
      </c>
      <c r="AL462" s="11">
        <v>10</v>
      </c>
      <c r="AM462" s="11">
        <v>121</v>
      </c>
      <c r="AN462" s="11">
        <v>60</v>
      </c>
      <c r="AO462" s="11">
        <v>10</v>
      </c>
      <c r="AP462" s="11">
        <v>120</v>
      </c>
      <c r="AQ462" s="11">
        <v>60</v>
      </c>
      <c r="AR462" s="11">
        <v>40</v>
      </c>
      <c r="AS462" s="11">
        <v>1</v>
      </c>
      <c r="AT462" s="11">
        <v>130</v>
      </c>
      <c r="AU462" s="11">
        <v>90</v>
      </c>
      <c r="AV462" s="11">
        <v>1337</v>
      </c>
      <c r="AW462" s="11">
        <v>865</v>
      </c>
      <c r="AX462" s="11">
        <v>758</v>
      </c>
      <c r="AY462" s="11">
        <v>598</v>
      </c>
      <c r="AZ462" s="11">
        <v>3680</v>
      </c>
      <c r="BA462" s="11">
        <v>1354</v>
      </c>
      <c r="BB462" s="11">
        <v>859</v>
      </c>
      <c r="BC462" s="11">
        <v>1154</v>
      </c>
      <c r="BD462" s="11">
        <v>401</v>
      </c>
      <c r="BE462" s="11">
        <v>682</v>
      </c>
      <c r="BF462" s="11">
        <v>1251</v>
      </c>
      <c r="BG462" s="11">
        <v>2169</v>
      </c>
      <c r="BH462" s="11">
        <v>920</v>
      </c>
      <c r="BI462" s="11">
        <v>10</v>
      </c>
      <c r="BJ462" s="11">
        <v>10</v>
      </c>
      <c r="BK462" s="11">
        <v>12</v>
      </c>
      <c r="BL462" s="11">
        <v>14</v>
      </c>
      <c r="BM462" s="11">
        <v>11</v>
      </c>
      <c r="BN462" s="11">
        <v>10</v>
      </c>
      <c r="BO462" s="11">
        <v>13</v>
      </c>
      <c r="BP462" s="11">
        <v>11</v>
      </c>
      <c r="BQ462" s="11">
        <v>11</v>
      </c>
      <c r="BR462" s="11">
        <v>11</v>
      </c>
      <c r="BS462" s="11">
        <v>12</v>
      </c>
      <c r="BT462" s="11">
        <v>21</v>
      </c>
      <c r="BU462" s="11">
        <v>29</v>
      </c>
      <c r="BV462" s="11">
        <v>4</v>
      </c>
      <c r="BW462" s="11">
        <v>2</v>
      </c>
      <c r="BX462" s="11">
        <v>4</v>
      </c>
      <c r="BY462" s="11">
        <v>4</v>
      </c>
      <c r="BZ462" s="11">
        <v>32</v>
      </c>
      <c r="CA462" s="11">
        <v>16</v>
      </c>
      <c r="CB462" s="11">
        <v>3</v>
      </c>
      <c r="CC462" s="11">
        <v>5</v>
      </c>
      <c r="CD462" s="11">
        <v>4</v>
      </c>
      <c r="CE462" s="11">
        <v>4</v>
      </c>
      <c r="CF462" s="11">
        <v>3</v>
      </c>
      <c r="CG462" s="11">
        <v>7</v>
      </c>
      <c r="CH462" s="11">
        <v>2</v>
      </c>
      <c r="CI462" s="11" t="s">
        <v>158</v>
      </c>
      <c r="CJ462" s="11" t="s">
        <v>158</v>
      </c>
      <c r="CK462" s="11" t="s">
        <v>158</v>
      </c>
      <c r="CL462" s="11" t="s">
        <v>158</v>
      </c>
      <c r="CM462" s="11" t="s">
        <v>158</v>
      </c>
      <c r="CN462" s="11" t="s">
        <v>158</v>
      </c>
      <c r="CO462" s="11" t="s">
        <v>158</v>
      </c>
      <c r="CP462" s="11" t="s">
        <v>158</v>
      </c>
      <c r="CQ462" s="11" t="s">
        <v>158</v>
      </c>
      <c r="CR462" s="11" t="s">
        <v>158</v>
      </c>
      <c r="CS462" s="11" t="s">
        <v>158</v>
      </c>
      <c r="CT462" s="11" t="s">
        <v>158</v>
      </c>
      <c r="CU462" s="11" t="s">
        <v>158</v>
      </c>
      <c r="CV462" s="11" t="s">
        <v>154</v>
      </c>
      <c r="CW462" s="11" t="s">
        <v>154</v>
      </c>
      <c r="CX462" s="11" t="s">
        <v>154</v>
      </c>
      <c r="CY462" s="11" t="s">
        <v>154</v>
      </c>
      <c r="CZ462" s="11" t="s">
        <v>154</v>
      </c>
      <c r="DA462" s="11" t="s">
        <v>154</v>
      </c>
      <c r="DB462" s="11" t="s">
        <v>154</v>
      </c>
      <c r="DC462" s="11" t="s">
        <v>154</v>
      </c>
      <c r="DD462" s="11" t="s">
        <v>154</v>
      </c>
      <c r="DE462" s="11" t="s">
        <v>154</v>
      </c>
      <c r="DF462" s="11" t="s">
        <v>154</v>
      </c>
      <c r="DG462" s="11" t="s">
        <v>154</v>
      </c>
      <c r="DH462" s="11" t="s">
        <v>154</v>
      </c>
      <c r="DI462" s="11" t="s">
        <v>157</v>
      </c>
      <c r="DJ462" s="11" t="s">
        <v>157</v>
      </c>
      <c r="DK462" s="11" t="s">
        <v>157</v>
      </c>
      <c r="DL462" s="11" t="s">
        <v>157</v>
      </c>
      <c r="DM462" s="11" t="s">
        <v>157</v>
      </c>
      <c r="DN462" s="11" t="s">
        <v>157</v>
      </c>
      <c r="DO462" s="11" t="s">
        <v>157</v>
      </c>
      <c r="DP462" s="11" t="s">
        <v>157</v>
      </c>
      <c r="DQ462" s="11" t="s">
        <v>157</v>
      </c>
      <c r="DR462" s="11" t="s">
        <v>157</v>
      </c>
      <c r="DS462" s="11" t="s">
        <v>157</v>
      </c>
      <c r="DT462" s="11" t="s">
        <v>157</v>
      </c>
      <c r="DU462" s="11" t="s">
        <v>157</v>
      </c>
      <c r="DV462" s="11" t="b">
        <v>1</v>
      </c>
      <c r="DW462" s="11" t="b">
        <v>1</v>
      </c>
      <c r="DX462" s="11" t="b">
        <v>1</v>
      </c>
      <c r="DY462" s="11" t="b">
        <v>1</v>
      </c>
      <c r="DZ462" s="11" t="b">
        <v>1</v>
      </c>
      <c r="EA462" s="11" t="b">
        <v>1</v>
      </c>
      <c r="EB462" s="11" t="b">
        <v>1</v>
      </c>
      <c r="EC462" s="11" t="b">
        <v>1</v>
      </c>
      <c r="ED462" s="11" t="b">
        <v>1</v>
      </c>
      <c r="EE462" s="11" t="b">
        <v>1</v>
      </c>
      <c r="EF462" s="11" t="b">
        <v>1</v>
      </c>
      <c r="EG462" s="11" t="b">
        <v>1</v>
      </c>
      <c r="EH462" s="11" t="b">
        <v>1</v>
      </c>
      <c r="EI462" s="11">
        <v>3.9184999999999998E-2</v>
      </c>
      <c r="EJ462" s="11">
        <v>3.6316000000000001E-2</v>
      </c>
      <c r="EK462" s="11">
        <v>0.100717</v>
      </c>
      <c r="EL462" s="11">
        <v>0.20597199999999999</v>
      </c>
      <c r="EM462" s="11">
        <v>1.3743E-2</v>
      </c>
      <c r="EN462" s="11">
        <v>4.0586999999999998E-2</v>
      </c>
      <c r="EO462" s="11">
        <v>4.7442999999999999E-2</v>
      </c>
      <c r="EP462" s="11">
        <v>4.6509000000000002E-2</v>
      </c>
      <c r="EQ462" s="11">
        <v>1.5474999999999999E-2</v>
      </c>
      <c r="ER462" s="11">
        <v>3.2890000000000003E-2</v>
      </c>
      <c r="ES462" s="11">
        <v>4.2286999999999998E-2</v>
      </c>
      <c r="ET462" s="11">
        <v>7.1955000000000005E-2</v>
      </c>
      <c r="EU462" s="11">
        <v>3.3727E-2</v>
      </c>
      <c r="EV462" s="11" t="s">
        <v>580</v>
      </c>
      <c r="EW462" s="11" t="s">
        <v>581</v>
      </c>
    </row>
    <row r="463" spans="1:153" ht="12.75" x14ac:dyDescent="0.2">
      <c r="A463" s="11"/>
      <c r="B463" s="11">
        <v>66953574</v>
      </c>
      <c r="C463" s="11">
        <v>47880.910416666498</v>
      </c>
      <c r="D463" s="11" t="s">
        <v>153</v>
      </c>
      <c r="E463" s="11">
        <v>345600</v>
      </c>
      <c r="F463" s="11">
        <v>73386092</v>
      </c>
      <c r="G463" s="11">
        <v>53129.334027779303</v>
      </c>
      <c r="H463" s="11">
        <v>52142.9361111092</v>
      </c>
      <c r="I463" s="11">
        <v>18256</v>
      </c>
      <c r="J463" s="11">
        <v>1</v>
      </c>
      <c r="K463" s="11">
        <v>3</v>
      </c>
      <c r="L463" s="11">
        <v>161</v>
      </c>
      <c r="M463" s="11">
        <v>131</v>
      </c>
      <c r="N463" s="11">
        <v>131</v>
      </c>
      <c r="O463" s="11">
        <v>92</v>
      </c>
      <c r="P463" s="11">
        <v>100</v>
      </c>
      <c r="Q463" s="11">
        <v>0</v>
      </c>
      <c r="R463" s="11" t="s">
        <v>154</v>
      </c>
      <c r="S463" s="11" t="s">
        <v>155</v>
      </c>
      <c r="T463" s="11" t="s">
        <v>208</v>
      </c>
      <c r="U463" s="11">
        <v>0</v>
      </c>
      <c r="V463" s="11" t="s">
        <v>154</v>
      </c>
      <c r="W463" s="11" t="s">
        <v>157</v>
      </c>
      <c r="X463" s="11">
        <v>3</v>
      </c>
      <c r="Y463" s="11">
        <v>1</v>
      </c>
      <c r="Z463" s="11">
        <v>10</v>
      </c>
      <c r="AA463" s="11">
        <v>10</v>
      </c>
      <c r="AB463" s="11">
        <v>10</v>
      </c>
      <c r="AC463" s="11">
        <v>10</v>
      </c>
      <c r="AD463" s="11">
        <v>10</v>
      </c>
      <c r="AE463" s="11">
        <v>10</v>
      </c>
      <c r="AF463" s="11">
        <v>10</v>
      </c>
      <c r="AG463" s="11">
        <v>10</v>
      </c>
      <c r="AH463" s="11">
        <v>10</v>
      </c>
      <c r="AI463" s="11">
        <v>10</v>
      </c>
      <c r="AJ463" s="11">
        <v>10</v>
      </c>
      <c r="AK463" s="11">
        <v>10</v>
      </c>
      <c r="AL463" s="11">
        <v>10</v>
      </c>
      <c r="AM463" s="11">
        <v>121</v>
      </c>
      <c r="AN463" s="11">
        <v>60</v>
      </c>
      <c r="AO463" s="11">
        <v>10</v>
      </c>
      <c r="AP463" s="11">
        <v>120</v>
      </c>
      <c r="AQ463" s="11">
        <v>60</v>
      </c>
      <c r="AR463" s="11">
        <v>40</v>
      </c>
      <c r="AS463" s="11">
        <v>1</v>
      </c>
      <c r="AT463" s="11">
        <v>130</v>
      </c>
      <c r="AU463" s="11">
        <v>755</v>
      </c>
      <c r="AV463" s="11">
        <v>910</v>
      </c>
      <c r="AW463" s="11">
        <v>588</v>
      </c>
      <c r="AX463" s="11">
        <v>392</v>
      </c>
      <c r="AY463" s="11">
        <v>303</v>
      </c>
      <c r="AZ463" s="11">
        <v>3634</v>
      </c>
      <c r="BA463" s="11">
        <v>1616</v>
      </c>
      <c r="BB463" s="11">
        <v>562</v>
      </c>
      <c r="BC463" s="11">
        <v>426</v>
      </c>
      <c r="BD463" s="11">
        <v>177</v>
      </c>
      <c r="BE463" s="11">
        <v>300</v>
      </c>
      <c r="BF463" s="11">
        <v>408</v>
      </c>
      <c r="BG463" s="11">
        <v>7543</v>
      </c>
      <c r="BH463" s="11">
        <v>592</v>
      </c>
      <c r="BI463" s="11">
        <v>7</v>
      </c>
      <c r="BJ463" s="11">
        <v>8</v>
      </c>
      <c r="BK463" s="11">
        <v>7</v>
      </c>
      <c r="BL463" s="11">
        <v>12</v>
      </c>
      <c r="BM463" s="11">
        <v>8</v>
      </c>
      <c r="BN463" s="11">
        <v>9</v>
      </c>
      <c r="BO463" s="11">
        <v>9</v>
      </c>
      <c r="BP463" s="11">
        <v>9</v>
      </c>
      <c r="BQ463" s="11">
        <v>7</v>
      </c>
      <c r="BR463" s="11">
        <v>7</v>
      </c>
      <c r="BS463" s="11">
        <v>9</v>
      </c>
      <c r="BT463" s="11">
        <v>21</v>
      </c>
      <c r="BU463" s="11">
        <v>23</v>
      </c>
      <c r="BV463" s="11">
        <v>11</v>
      </c>
      <c r="BW463" s="11">
        <v>9</v>
      </c>
      <c r="BX463" s="11">
        <v>4</v>
      </c>
      <c r="BY463" s="11">
        <v>4</v>
      </c>
      <c r="BZ463" s="11">
        <v>14</v>
      </c>
      <c r="CA463" s="11">
        <v>8</v>
      </c>
      <c r="CB463" s="11">
        <v>4</v>
      </c>
      <c r="CC463" s="11">
        <v>4</v>
      </c>
      <c r="CD463" s="11">
        <v>4</v>
      </c>
      <c r="CE463" s="11">
        <v>4</v>
      </c>
      <c r="CF463" s="11">
        <v>5</v>
      </c>
      <c r="CG463" s="11">
        <v>8</v>
      </c>
      <c r="CH463" s="11">
        <v>5</v>
      </c>
      <c r="CI463" s="11" t="s">
        <v>158</v>
      </c>
      <c r="CJ463" s="11" t="s">
        <v>158</v>
      </c>
      <c r="CK463" s="11" t="s">
        <v>158</v>
      </c>
      <c r="CL463" s="11" t="s">
        <v>158</v>
      </c>
      <c r="CM463" s="11" t="s">
        <v>158</v>
      </c>
      <c r="CN463" s="11" t="s">
        <v>158</v>
      </c>
      <c r="CO463" s="11" t="s">
        <v>158</v>
      </c>
      <c r="CP463" s="11" t="s">
        <v>158</v>
      </c>
      <c r="CQ463" s="11" t="s">
        <v>158</v>
      </c>
      <c r="CR463" s="11" t="s">
        <v>158</v>
      </c>
      <c r="CS463" s="11" t="s">
        <v>158</v>
      </c>
      <c r="CT463" s="11" t="s">
        <v>158</v>
      </c>
      <c r="CU463" s="11" t="s">
        <v>158</v>
      </c>
      <c r="CV463" s="11" t="s">
        <v>154</v>
      </c>
      <c r="CW463" s="11" t="s">
        <v>154</v>
      </c>
      <c r="CX463" s="11" t="s">
        <v>154</v>
      </c>
      <c r="CY463" s="11" t="s">
        <v>154</v>
      </c>
      <c r="CZ463" s="11" t="s">
        <v>154</v>
      </c>
      <c r="DA463" s="11" t="s">
        <v>154</v>
      </c>
      <c r="DB463" s="11" t="s">
        <v>154</v>
      </c>
      <c r="DC463" s="11" t="s">
        <v>154</v>
      </c>
      <c r="DD463" s="11" t="s">
        <v>154</v>
      </c>
      <c r="DE463" s="11" t="s">
        <v>154</v>
      </c>
      <c r="DF463" s="11" t="s">
        <v>154</v>
      </c>
      <c r="DG463" s="11" t="s">
        <v>154</v>
      </c>
      <c r="DH463" s="11" t="s">
        <v>154</v>
      </c>
      <c r="DI463" s="11" t="s">
        <v>157</v>
      </c>
      <c r="DJ463" s="11" t="s">
        <v>157</v>
      </c>
      <c r="DK463" s="11" t="s">
        <v>157</v>
      </c>
      <c r="DL463" s="11" t="s">
        <v>157</v>
      </c>
      <c r="DM463" s="11" t="s">
        <v>157</v>
      </c>
      <c r="DN463" s="11" t="s">
        <v>157</v>
      </c>
      <c r="DO463" s="11" t="s">
        <v>157</v>
      </c>
      <c r="DP463" s="11" t="s">
        <v>157</v>
      </c>
      <c r="DQ463" s="11" t="s">
        <v>157</v>
      </c>
      <c r="DR463" s="11" t="s">
        <v>157</v>
      </c>
      <c r="DS463" s="11" t="s">
        <v>157</v>
      </c>
      <c r="DT463" s="11" t="s">
        <v>157</v>
      </c>
      <c r="DU463" s="11" t="s">
        <v>157</v>
      </c>
      <c r="DV463" s="11" t="b">
        <v>1</v>
      </c>
      <c r="DW463" s="11" t="b">
        <v>1</v>
      </c>
      <c r="DX463" s="11" t="b">
        <v>1</v>
      </c>
      <c r="DY463" s="11" t="b">
        <v>1</v>
      </c>
      <c r="DZ463" s="11" t="b">
        <v>1</v>
      </c>
      <c r="EA463" s="11" t="b">
        <v>1</v>
      </c>
      <c r="EB463" s="11" t="b">
        <v>1</v>
      </c>
      <c r="EC463" s="11" t="b">
        <v>1</v>
      </c>
      <c r="ED463" s="11" t="b">
        <v>1</v>
      </c>
      <c r="EE463" s="11" t="b">
        <v>1</v>
      </c>
      <c r="EF463" s="11" t="b">
        <v>1</v>
      </c>
      <c r="EG463" s="11" t="b">
        <v>1</v>
      </c>
      <c r="EH463" s="11" t="b">
        <v>1</v>
      </c>
      <c r="EI463" s="11">
        <v>5.3135000000000002E-2</v>
      </c>
      <c r="EJ463" s="11">
        <v>0.101105</v>
      </c>
      <c r="EK463" s="11">
        <v>0.349999</v>
      </c>
      <c r="EL463" s="11">
        <v>1.6108000000000001E-2</v>
      </c>
      <c r="EM463" s="11">
        <v>0.12691</v>
      </c>
      <c r="EN463" s="11">
        <v>5.8429000000000002E-2</v>
      </c>
      <c r="EO463" s="11">
        <v>1.7423999999999999E-2</v>
      </c>
      <c r="EP463" s="11">
        <v>4.7239999999999997E-2</v>
      </c>
      <c r="EQ463" s="11">
        <v>3.9580999999999998E-2</v>
      </c>
      <c r="ER463" s="11">
        <v>3.2494000000000002E-2</v>
      </c>
      <c r="ES463" s="11">
        <v>4.1133999999999997E-2</v>
      </c>
      <c r="ET463" s="11">
        <v>2.0589E-2</v>
      </c>
      <c r="EU463" s="11">
        <v>0.37915300000000002</v>
      </c>
      <c r="EV463" s="11" t="s">
        <v>176</v>
      </c>
      <c r="EW463" s="11" t="s">
        <v>229</v>
      </c>
    </row>
    <row r="464" spans="1:153" ht="12.75" x14ac:dyDescent="0.2">
      <c r="A464" s="11"/>
      <c r="B464" s="11">
        <v>34482298</v>
      </c>
      <c r="C464" s="11">
        <v>52464.831944443999</v>
      </c>
      <c r="D464" s="11" t="s">
        <v>153</v>
      </c>
      <c r="E464" s="11">
        <v>345600</v>
      </c>
      <c r="F464" s="11">
        <v>41177902</v>
      </c>
      <c r="G464" s="11">
        <v>46567.079861111502</v>
      </c>
      <c r="H464" s="11">
        <v>46349.359027777296</v>
      </c>
      <c r="I464" s="11">
        <v>212677</v>
      </c>
      <c r="J464" s="11">
        <v>2</v>
      </c>
      <c r="K464" s="11">
        <v>148</v>
      </c>
      <c r="L464" s="11">
        <v>66382</v>
      </c>
      <c r="M464" s="11">
        <v>131</v>
      </c>
      <c r="N464" s="11">
        <v>120</v>
      </c>
      <c r="O464" s="11">
        <v>92</v>
      </c>
      <c r="P464" s="11">
        <v>91.6</v>
      </c>
      <c r="Q464" s="11">
        <v>11201</v>
      </c>
      <c r="R464" s="11" t="s">
        <v>154</v>
      </c>
      <c r="S464" s="11" t="s">
        <v>155</v>
      </c>
      <c r="T464" s="11" t="s">
        <v>156</v>
      </c>
      <c r="U464" s="11">
        <v>0</v>
      </c>
      <c r="V464" s="11" t="s">
        <v>154</v>
      </c>
      <c r="W464" s="11" t="s">
        <v>157</v>
      </c>
      <c r="X464" s="11">
        <v>1</v>
      </c>
      <c r="Y464" s="11" t="s">
        <v>157</v>
      </c>
      <c r="Z464" s="11">
        <v>10</v>
      </c>
      <c r="AA464" s="11">
        <v>10</v>
      </c>
      <c r="AB464" s="11">
        <v>10</v>
      </c>
      <c r="AC464" s="11">
        <v>10</v>
      </c>
      <c r="AD464" s="11">
        <v>10</v>
      </c>
      <c r="AE464" s="11">
        <v>10</v>
      </c>
      <c r="AF464" s="11">
        <v>10</v>
      </c>
      <c r="AG464" s="11">
        <v>10</v>
      </c>
      <c r="AH464" s="11">
        <v>10</v>
      </c>
      <c r="AI464" s="11">
        <v>10</v>
      </c>
      <c r="AJ464" s="11">
        <v>10</v>
      </c>
      <c r="AK464" s="11">
        <v>0</v>
      </c>
      <c r="AL464" s="11">
        <v>10</v>
      </c>
      <c r="AM464" s="11">
        <v>110</v>
      </c>
      <c r="AN464" s="11">
        <v>60</v>
      </c>
      <c r="AO464" s="11">
        <v>10</v>
      </c>
      <c r="AP464" s="11">
        <v>110</v>
      </c>
      <c r="AQ464" s="11">
        <v>50</v>
      </c>
      <c r="AR464" s="11">
        <v>30</v>
      </c>
      <c r="AS464" s="11">
        <v>0</v>
      </c>
      <c r="AT464" s="11">
        <v>120</v>
      </c>
      <c r="AU464" s="11" t="s">
        <v>157</v>
      </c>
      <c r="AV464" s="11">
        <v>962</v>
      </c>
      <c r="AW464" s="11">
        <v>399</v>
      </c>
      <c r="AX464" s="11">
        <v>4007</v>
      </c>
      <c r="AY464" s="11">
        <v>1707</v>
      </c>
      <c r="AZ464" s="11">
        <v>3284</v>
      </c>
      <c r="BA464" s="11">
        <v>1648</v>
      </c>
      <c r="BB464" s="11">
        <v>20164</v>
      </c>
      <c r="BC464" s="11">
        <v>3270</v>
      </c>
      <c r="BD464" s="11">
        <v>379</v>
      </c>
      <c r="BE464" s="11">
        <v>94047</v>
      </c>
      <c r="BF464" s="11">
        <v>7149</v>
      </c>
      <c r="BG464" s="11">
        <v>55509</v>
      </c>
      <c r="BH464" s="11">
        <v>8877</v>
      </c>
      <c r="BI464" s="11">
        <v>10</v>
      </c>
      <c r="BJ464" s="11">
        <v>10</v>
      </c>
      <c r="BK464" s="11">
        <v>10</v>
      </c>
      <c r="BL464" s="11">
        <v>13</v>
      </c>
      <c r="BM464" s="11">
        <v>9</v>
      </c>
      <c r="BN464" s="11">
        <v>10</v>
      </c>
      <c r="BO464" s="11">
        <v>14</v>
      </c>
      <c r="BP464" s="11">
        <v>12</v>
      </c>
      <c r="BQ464" s="11">
        <v>11</v>
      </c>
      <c r="BR464" s="11">
        <v>12</v>
      </c>
      <c r="BS464" s="11">
        <v>13</v>
      </c>
      <c r="BT464" s="11">
        <v>12</v>
      </c>
      <c r="BU464" s="11">
        <v>25</v>
      </c>
      <c r="BV464" s="11">
        <v>9</v>
      </c>
      <c r="BW464" s="11">
        <v>4</v>
      </c>
      <c r="BX464" s="11">
        <v>9</v>
      </c>
      <c r="BY464" s="11">
        <v>9</v>
      </c>
      <c r="BZ464" s="11">
        <v>43</v>
      </c>
      <c r="CA464" s="11">
        <v>25</v>
      </c>
      <c r="CB464" s="11">
        <v>18</v>
      </c>
      <c r="CC464" s="11">
        <v>22</v>
      </c>
      <c r="CD464" s="11">
        <v>10</v>
      </c>
      <c r="CE464" s="11">
        <v>22</v>
      </c>
      <c r="CF464" s="11">
        <v>32</v>
      </c>
      <c r="CG464" s="11">
        <v>58</v>
      </c>
      <c r="CH464" s="11">
        <v>5</v>
      </c>
      <c r="CI464" s="11" t="s">
        <v>158</v>
      </c>
      <c r="CJ464" s="11" t="s">
        <v>158</v>
      </c>
      <c r="CK464" s="11" t="s">
        <v>158</v>
      </c>
      <c r="CL464" s="11" t="s">
        <v>158</v>
      </c>
      <c r="CM464" s="11" t="s">
        <v>158</v>
      </c>
      <c r="CN464" s="11" t="s">
        <v>158</v>
      </c>
      <c r="CO464" s="11" t="s">
        <v>158</v>
      </c>
      <c r="CP464" s="11" t="s">
        <v>158</v>
      </c>
      <c r="CQ464" s="11" t="s">
        <v>158</v>
      </c>
      <c r="CR464" s="11" t="s">
        <v>158</v>
      </c>
      <c r="CS464" s="11" t="s">
        <v>158</v>
      </c>
      <c r="CT464" s="11" t="s">
        <v>158</v>
      </c>
      <c r="CU464" s="11" t="s">
        <v>158</v>
      </c>
      <c r="CV464" s="11" t="s">
        <v>154</v>
      </c>
      <c r="CW464" s="11" t="s">
        <v>154</v>
      </c>
      <c r="CX464" s="11" t="s">
        <v>154</v>
      </c>
      <c r="CY464" s="11" t="s">
        <v>154</v>
      </c>
      <c r="CZ464" s="11" t="s">
        <v>154</v>
      </c>
      <c r="DA464" s="11" t="s">
        <v>154</v>
      </c>
      <c r="DB464" s="11" t="s">
        <v>154</v>
      </c>
      <c r="DC464" s="11" t="s">
        <v>154</v>
      </c>
      <c r="DD464" s="11" t="s">
        <v>154</v>
      </c>
      <c r="DE464" s="11" t="s">
        <v>154</v>
      </c>
      <c r="DF464" s="11" t="s">
        <v>154</v>
      </c>
      <c r="DG464" s="11" t="s">
        <v>154</v>
      </c>
      <c r="DH464" s="11" t="s">
        <v>154</v>
      </c>
      <c r="DI464" s="11" t="s">
        <v>157</v>
      </c>
      <c r="DJ464" s="11" t="s">
        <v>157</v>
      </c>
      <c r="DK464" s="11" t="s">
        <v>157</v>
      </c>
      <c r="DL464" s="11" t="s">
        <v>157</v>
      </c>
      <c r="DM464" s="11" t="s">
        <v>157</v>
      </c>
      <c r="DN464" s="11" t="s">
        <v>157</v>
      </c>
      <c r="DO464" s="11" t="s">
        <v>157</v>
      </c>
      <c r="DP464" s="11" t="s">
        <v>157</v>
      </c>
      <c r="DQ464" s="11" t="s">
        <v>157</v>
      </c>
      <c r="DR464" s="11" t="s">
        <v>157</v>
      </c>
      <c r="DS464" s="11" t="s">
        <v>157</v>
      </c>
      <c r="DT464" s="11" t="s">
        <v>157</v>
      </c>
      <c r="DU464" s="11" t="s">
        <v>157</v>
      </c>
      <c r="DV464" s="11" t="b">
        <v>1</v>
      </c>
      <c r="DW464" s="11" t="b">
        <v>1</v>
      </c>
      <c r="DX464" s="11" t="b">
        <v>1</v>
      </c>
      <c r="DY464" s="11" t="b">
        <v>1</v>
      </c>
      <c r="DZ464" s="11" t="b">
        <v>1</v>
      </c>
      <c r="EA464" s="11" t="b">
        <v>1</v>
      </c>
      <c r="EB464" s="11" t="b">
        <v>1</v>
      </c>
      <c r="EC464" s="11" t="b">
        <v>1</v>
      </c>
      <c r="ED464" s="11" t="b">
        <v>1</v>
      </c>
      <c r="EE464" s="11" t="b">
        <v>1</v>
      </c>
      <c r="EF464" s="11" t="b">
        <v>1</v>
      </c>
      <c r="EG464" s="11" t="b">
        <v>0</v>
      </c>
      <c r="EH464" s="11" t="b">
        <v>1</v>
      </c>
      <c r="EI464" s="11">
        <v>4.1771000000000003E-2</v>
      </c>
      <c r="EJ464" s="11">
        <v>3.4640999999999998E-2</v>
      </c>
      <c r="EK464" s="11">
        <v>3.0214999999999999E-2</v>
      </c>
      <c r="EL464" s="11">
        <v>4.4283000000000003E-2</v>
      </c>
      <c r="EM464" s="11">
        <v>3.7268999999999997E-2</v>
      </c>
      <c r="EN464" s="11">
        <v>3.2396000000000001E-2</v>
      </c>
      <c r="EO464" s="11">
        <v>3.4688999999999998E-2</v>
      </c>
      <c r="EP464" s="11">
        <v>4.7419999999999997E-2</v>
      </c>
      <c r="EQ464" s="11">
        <v>0.29222100000000001</v>
      </c>
      <c r="ER464" s="11">
        <v>3.5069000000000003E-2</v>
      </c>
      <c r="ES464" s="11">
        <v>1.8950999999999999E-2</v>
      </c>
      <c r="ET464" s="11">
        <v>3.3831E-2</v>
      </c>
      <c r="EU464" s="11">
        <v>3.3584000000000003E-2</v>
      </c>
      <c r="EV464" s="11" t="s">
        <v>167</v>
      </c>
      <c r="EW464" s="11" t="s">
        <v>582</v>
      </c>
    </row>
    <row r="465" spans="1:153" ht="12.75" x14ac:dyDescent="0.2">
      <c r="A465" s="11"/>
      <c r="B465" s="11">
        <v>55212566</v>
      </c>
      <c r="C465" s="11">
        <v>57136.4840277771</v>
      </c>
      <c r="D465" s="11" t="s">
        <v>153</v>
      </c>
      <c r="E465" s="11">
        <v>345600</v>
      </c>
      <c r="F465" s="11">
        <v>62898196</v>
      </c>
      <c r="G465" s="11">
        <v>50600.759027778797</v>
      </c>
      <c r="H465" s="11">
        <v>49910.5486111098</v>
      </c>
      <c r="I465" s="11">
        <v>212823</v>
      </c>
      <c r="J465" s="11">
        <v>1</v>
      </c>
      <c r="K465" s="11">
        <v>0</v>
      </c>
      <c r="L465" s="11">
        <v>0</v>
      </c>
      <c r="M465" s="11">
        <v>131</v>
      </c>
      <c r="N465" s="11">
        <v>131</v>
      </c>
      <c r="O465" s="11">
        <v>92</v>
      </c>
      <c r="P465" s="11">
        <v>100</v>
      </c>
      <c r="Q465" s="11">
        <v>101401</v>
      </c>
      <c r="R465" s="11" t="s">
        <v>154</v>
      </c>
      <c r="S465" s="11" t="s">
        <v>155</v>
      </c>
      <c r="T465" s="11" t="s">
        <v>208</v>
      </c>
      <c r="U465" s="11">
        <v>10</v>
      </c>
      <c r="V465" s="11" t="s">
        <v>154</v>
      </c>
      <c r="W465" s="11" t="s">
        <v>157</v>
      </c>
      <c r="X465" s="11">
        <v>3</v>
      </c>
      <c r="Y465" s="11">
        <v>1</v>
      </c>
      <c r="Z465" s="11">
        <v>10</v>
      </c>
      <c r="AA465" s="11">
        <v>10</v>
      </c>
      <c r="AB465" s="11">
        <v>10</v>
      </c>
      <c r="AC465" s="11">
        <v>10</v>
      </c>
      <c r="AD465" s="11">
        <v>10</v>
      </c>
      <c r="AE465" s="11">
        <v>10</v>
      </c>
      <c r="AF465" s="11">
        <v>10</v>
      </c>
      <c r="AG465" s="11">
        <v>10</v>
      </c>
      <c r="AH465" s="11">
        <v>10</v>
      </c>
      <c r="AI465" s="11">
        <v>10</v>
      </c>
      <c r="AJ465" s="11">
        <v>10</v>
      </c>
      <c r="AK465" s="11">
        <v>10</v>
      </c>
      <c r="AL465" s="11">
        <v>10</v>
      </c>
      <c r="AM465" s="11">
        <v>121</v>
      </c>
      <c r="AN465" s="11">
        <v>60</v>
      </c>
      <c r="AO465" s="11">
        <v>10</v>
      </c>
      <c r="AP465" s="11">
        <v>120</v>
      </c>
      <c r="AQ465" s="11">
        <v>60</v>
      </c>
      <c r="AR465" s="11">
        <v>40</v>
      </c>
      <c r="AS465" s="11">
        <v>1</v>
      </c>
      <c r="AT465" s="11">
        <v>130</v>
      </c>
      <c r="AU465" s="11">
        <v>124</v>
      </c>
      <c r="AV465" s="11">
        <v>3759</v>
      </c>
      <c r="AW465" s="11">
        <v>22753</v>
      </c>
      <c r="AX465" s="11">
        <v>13198</v>
      </c>
      <c r="AY465" s="11">
        <v>6724</v>
      </c>
      <c r="AZ465" s="11">
        <v>15971</v>
      </c>
      <c r="BA465" s="11">
        <v>26449</v>
      </c>
      <c r="BB465" s="11">
        <v>3419</v>
      </c>
      <c r="BC465" s="11">
        <v>1801</v>
      </c>
      <c r="BD465" s="11">
        <v>278</v>
      </c>
      <c r="BE465" s="11">
        <v>1567</v>
      </c>
      <c r="BF465" s="11">
        <v>2172</v>
      </c>
      <c r="BG465" s="11">
        <v>8820</v>
      </c>
      <c r="BH465" s="11">
        <v>4302</v>
      </c>
      <c r="BI465" s="11">
        <v>9</v>
      </c>
      <c r="BJ465" s="11">
        <v>10</v>
      </c>
      <c r="BK465" s="11">
        <v>8</v>
      </c>
      <c r="BL465" s="11">
        <v>12</v>
      </c>
      <c r="BM465" s="11">
        <v>9</v>
      </c>
      <c r="BN465" s="11">
        <v>9</v>
      </c>
      <c r="BO465" s="11">
        <v>9</v>
      </c>
      <c r="BP465" s="11">
        <v>9</v>
      </c>
      <c r="BQ465" s="11">
        <v>9</v>
      </c>
      <c r="BR465" s="11">
        <v>9</v>
      </c>
      <c r="BS465" s="11">
        <v>8</v>
      </c>
      <c r="BT465" s="11">
        <v>11</v>
      </c>
      <c r="BU465" s="11">
        <v>22</v>
      </c>
      <c r="BV465" s="11">
        <v>7</v>
      </c>
      <c r="BW465" s="11">
        <v>39</v>
      </c>
      <c r="BX465" s="11">
        <v>37</v>
      </c>
      <c r="BY465" s="11">
        <v>2</v>
      </c>
      <c r="BZ465" s="11">
        <v>69</v>
      </c>
      <c r="CA465" s="11">
        <v>33</v>
      </c>
      <c r="CB465" s="11">
        <v>6</v>
      </c>
      <c r="CC465" s="11">
        <v>11</v>
      </c>
      <c r="CD465" s="11">
        <v>3</v>
      </c>
      <c r="CE465" s="11">
        <v>3</v>
      </c>
      <c r="CF465" s="11">
        <v>7</v>
      </c>
      <c r="CG465" s="11">
        <v>3</v>
      </c>
      <c r="CH465" s="11">
        <v>16</v>
      </c>
      <c r="CI465" s="11" t="s">
        <v>158</v>
      </c>
      <c r="CJ465" s="11" t="s">
        <v>158</v>
      </c>
      <c r="CK465" s="11" t="s">
        <v>158</v>
      </c>
      <c r="CL465" s="11" t="s">
        <v>158</v>
      </c>
      <c r="CM465" s="11" t="s">
        <v>158</v>
      </c>
      <c r="CN465" s="11" t="s">
        <v>158</v>
      </c>
      <c r="CO465" s="11" t="s">
        <v>158</v>
      </c>
      <c r="CP465" s="11" t="s">
        <v>158</v>
      </c>
      <c r="CQ465" s="11" t="s">
        <v>158</v>
      </c>
      <c r="CR465" s="11" t="s">
        <v>158</v>
      </c>
      <c r="CS465" s="11" t="s">
        <v>158</v>
      </c>
      <c r="CT465" s="11" t="s">
        <v>158</v>
      </c>
      <c r="CU465" s="11" t="s">
        <v>158</v>
      </c>
      <c r="CV465" s="11" t="s">
        <v>154</v>
      </c>
      <c r="CW465" s="11" t="s">
        <v>154</v>
      </c>
      <c r="CX465" s="11" t="s">
        <v>154</v>
      </c>
      <c r="CY465" s="11" t="s">
        <v>154</v>
      </c>
      <c r="CZ465" s="11" t="s">
        <v>154</v>
      </c>
      <c r="DA465" s="11" t="s">
        <v>154</v>
      </c>
      <c r="DB465" s="11" t="s">
        <v>154</v>
      </c>
      <c r="DC465" s="11" t="s">
        <v>154</v>
      </c>
      <c r="DD465" s="11" t="s">
        <v>154</v>
      </c>
      <c r="DE465" s="11" t="s">
        <v>154</v>
      </c>
      <c r="DF465" s="11" t="s">
        <v>154</v>
      </c>
      <c r="DG465" s="11" t="s">
        <v>154</v>
      </c>
      <c r="DH465" s="11" t="s">
        <v>154</v>
      </c>
      <c r="DI465" s="11" t="s">
        <v>157</v>
      </c>
      <c r="DJ465" s="11" t="s">
        <v>157</v>
      </c>
      <c r="DK465" s="11" t="s">
        <v>157</v>
      </c>
      <c r="DL465" s="11" t="s">
        <v>157</v>
      </c>
      <c r="DM465" s="11" t="s">
        <v>157</v>
      </c>
      <c r="DN465" s="11" t="s">
        <v>157</v>
      </c>
      <c r="DO465" s="11" t="s">
        <v>157</v>
      </c>
      <c r="DP465" s="11" t="s">
        <v>157</v>
      </c>
      <c r="DQ465" s="11" t="s">
        <v>157</v>
      </c>
      <c r="DR465" s="11" t="s">
        <v>157</v>
      </c>
      <c r="DS465" s="11" t="s">
        <v>157</v>
      </c>
      <c r="DT465" s="11" t="s">
        <v>157</v>
      </c>
      <c r="DU465" s="11" t="s">
        <v>157</v>
      </c>
      <c r="DV465" s="11" t="b">
        <v>1</v>
      </c>
      <c r="DW465" s="11" t="b">
        <v>1</v>
      </c>
      <c r="DX465" s="11" t="b">
        <v>1</v>
      </c>
      <c r="DY465" s="11" t="b">
        <v>1</v>
      </c>
      <c r="DZ465" s="11" t="b">
        <v>1</v>
      </c>
      <c r="EA465" s="11" t="b">
        <v>1</v>
      </c>
      <c r="EB465" s="11" t="b">
        <v>1</v>
      </c>
      <c r="EC465" s="11" t="b">
        <v>1</v>
      </c>
      <c r="ED465" s="11" t="b">
        <v>1</v>
      </c>
      <c r="EE465" s="11" t="b">
        <v>1</v>
      </c>
      <c r="EF465" s="11" t="b">
        <v>1</v>
      </c>
      <c r="EG465" s="11" t="b">
        <v>1</v>
      </c>
      <c r="EH465" s="11" t="b">
        <v>1</v>
      </c>
      <c r="EI465" s="11">
        <v>2.7678999999999999E-2</v>
      </c>
      <c r="EJ465" s="11">
        <v>4.0277E-2</v>
      </c>
      <c r="EK465" s="11">
        <v>3.1594999999999998E-2</v>
      </c>
      <c r="EL465" s="11">
        <v>5.5277E-2</v>
      </c>
      <c r="EM465" s="11">
        <v>4.4996000000000001E-2</v>
      </c>
      <c r="EN465" s="11">
        <v>3.8117999999999999E-2</v>
      </c>
      <c r="EO465" s="11">
        <v>4.9858E-2</v>
      </c>
      <c r="EP465" s="11">
        <v>4.7592000000000002E-2</v>
      </c>
      <c r="EQ465" s="11">
        <v>6.9663000000000003E-2</v>
      </c>
      <c r="ER465" s="11">
        <v>3.6706999999999997E-2</v>
      </c>
      <c r="ES465" s="11">
        <v>2.5468000000000001E-2</v>
      </c>
      <c r="ET465" s="11">
        <v>2.8339E-2</v>
      </c>
      <c r="EU465" s="11">
        <v>3.6961000000000001E-2</v>
      </c>
      <c r="EV465" s="11" t="s">
        <v>277</v>
      </c>
      <c r="EW465" s="11" t="s">
        <v>583</v>
      </c>
    </row>
    <row r="466" spans="1:153" ht="12.75" x14ac:dyDescent="0.2">
      <c r="A466" s="11"/>
      <c r="B466" s="11">
        <v>39671034</v>
      </c>
      <c r="C466" s="11">
        <v>55030.950694443898</v>
      </c>
      <c r="D466" s="11" t="s">
        <v>153</v>
      </c>
      <c r="E466" s="11">
        <v>345600</v>
      </c>
      <c r="F466" s="11">
        <v>47411506</v>
      </c>
      <c r="G466" s="11">
        <v>48032.047916667303</v>
      </c>
      <c r="H466" s="11">
        <v>47642.726388888099</v>
      </c>
      <c r="I466" s="11">
        <v>105411</v>
      </c>
      <c r="J466" s="11">
        <v>2</v>
      </c>
      <c r="K466" s="11">
        <v>0</v>
      </c>
      <c r="L466" s="11">
        <v>0</v>
      </c>
      <c r="M466" s="11">
        <v>131</v>
      </c>
      <c r="N466" s="11">
        <v>91</v>
      </c>
      <c r="O466" s="11">
        <v>92</v>
      </c>
      <c r="P466" s="11">
        <v>69.459999999999994</v>
      </c>
      <c r="Q466" s="11">
        <v>103754</v>
      </c>
      <c r="R466" s="11" t="s">
        <v>154</v>
      </c>
      <c r="S466" s="11" t="s">
        <v>155</v>
      </c>
      <c r="T466" s="11" t="s">
        <v>156</v>
      </c>
      <c r="U466" s="11">
        <v>0</v>
      </c>
      <c r="V466" s="11" t="s">
        <v>154</v>
      </c>
      <c r="W466" s="11" t="s">
        <v>157</v>
      </c>
      <c r="X466" s="11">
        <v>2</v>
      </c>
      <c r="Y466" s="11">
        <v>1</v>
      </c>
      <c r="Z466" s="11">
        <v>10</v>
      </c>
      <c r="AA466" s="11">
        <v>10</v>
      </c>
      <c r="AB466" s="11">
        <v>10</v>
      </c>
      <c r="AC466" s="11">
        <v>10</v>
      </c>
      <c r="AD466" s="11">
        <v>0</v>
      </c>
      <c r="AE466" s="11">
        <v>0</v>
      </c>
      <c r="AF466" s="11">
        <v>0</v>
      </c>
      <c r="AG466" s="11">
        <v>10</v>
      </c>
      <c r="AH466" s="11">
        <v>10</v>
      </c>
      <c r="AI466" s="11">
        <v>10</v>
      </c>
      <c r="AJ466" s="11">
        <v>10</v>
      </c>
      <c r="AK466" s="11">
        <v>10</v>
      </c>
      <c r="AL466" s="11">
        <v>0</v>
      </c>
      <c r="AM466" s="11">
        <v>81</v>
      </c>
      <c r="AN466" s="11">
        <v>60</v>
      </c>
      <c r="AO466" s="11">
        <v>0</v>
      </c>
      <c r="AP466" s="11">
        <v>90</v>
      </c>
      <c r="AQ466" s="11">
        <v>40</v>
      </c>
      <c r="AR466" s="11">
        <v>40</v>
      </c>
      <c r="AS466" s="11">
        <v>1</v>
      </c>
      <c r="AT466" s="11">
        <v>90</v>
      </c>
      <c r="AU466" s="11">
        <v>3</v>
      </c>
      <c r="AV466" s="11">
        <v>119</v>
      </c>
      <c r="AW466" s="11">
        <v>30</v>
      </c>
      <c r="AX466" s="11">
        <v>44</v>
      </c>
      <c r="AY466" s="11">
        <v>23</v>
      </c>
      <c r="AZ466" s="11">
        <v>57</v>
      </c>
      <c r="BA466" s="11">
        <v>1094</v>
      </c>
      <c r="BB466" s="11">
        <v>37</v>
      </c>
      <c r="BC466" s="11">
        <v>33</v>
      </c>
      <c r="BD466" s="11">
        <v>38</v>
      </c>
      <c r="BE466" s="11">
        <v>26</v>
      </c>
      <c r="BF466" s="11">
        <v>24</v>
      </c>
      <c r="BG466" s="11">
        <v>52</v>
      </c>
      <c r="BH466" s="11">
        <v>35</v>
      </c>
      <c r="BI466" s="11">
        <v>7</v>
      </c>
      <c r="BJ466" s="11">
        <v>6</v>
      </c>
      <c r="BK466" s="11">
        <v>5</v>
      </c>
      <c r="BL466" s="11">
        <v>8</v>
      </c>
      <c r="BM466" s="11">
        <v>4</v>
      </c>
      <c r="BN466" s="11">
        <v>4</v>
      </c>
      <c r="BO466" s="11">
        <v>4</v>
      </c>
      <c r="BP466" s="11">
        <v>6</v>
      </c>
      <c r="BQ466" s="11">
        <v>5</v>
      </c>
      <c r="BR466" s="11">
        <v>6</v>
      </c>
      <c r="BS466" s="11">
        <v>6</v>
      </c>
      <c r="BT466" s="11">
        <v>7</v>
      </c>
      <c r="BU466" s="11">
        <v>0</v>
      </c>
      <c r="BV466" s="11">
        <v>2</v>
      </c>
      <c r="BW466" s="11">
        <v>2</v>
      </c>
      <c r="BX466" s="11">
        <v>2</v>
      </c>
      <c r="BY466" s="11">
        <v>2</v>
      </c>
      <c r="BZ466" s="11">
        <v>2</v>
      </c>
      <c r="CA466" s="11">
        <v>4</v>
      </c>
      <c r="CB466" s="11">
        <v>2</v>
      </c>
      <c r="CC466" s="11">
        <v>2</v>
      </c>
      <c r="CD466" s="11">
        <v>2</v>
      </c>
      <c r="CE466" s="11">
        <v>2</v>
      </c>
      <c r="CF466" s="11">
        <v>2</v>
      </c>
      <c r="CG466" s="11">
        <v>2</v>
      </c>
      <c r="CH466" s="11">
        <v>1</v>
      </c>
      <c r="CI466" s="11" t="s">
        <v>158</v>
      </c>
      <c r="CJ466" s="11" t="s">
        <v>158</v>
      </c>
      <c r="CK466" s="11" t="s">
        <v>158</v>
      </c>
      <c r="CL466" s="11" t="s">
        <v>158</v>
      </c>
      <c r="CM466" s="11" t="s">
        <v>158</v>
      </c>
      <c r="CN466" s="11" t="s">
        <v>158</v>
      </c>
      <c r="CO466" s="11" t="s">
        <v>158</v>
      </c>
      <c r="CP466" s="11" t="s">
        <v>158</v>
      </c>
      <c r="CQ466" s="11" t="s">
        <v>158</v>
      </c>
      <c r="CR466" s="11" t="s">
        <v>158</v>
      </c>
      <c r="CS466" s="11" t="s">
        <v>158</v>
      </c>
      <c r="CT466" s="11" t="s">
        <v>158</v>
      </c>
      <c r="CU466" s="11" t="s">
        <v>158</v>
      </c>
      <c r="CV466" s="11" t="s">
        <v>154</v>
      </c>
      <c r="CW466" s="11" t="s">
        <v>154</v>
      </c>
      <c r="CX466" s="11" t="s">
        <v>154</v>
      </c>
      <c r="CY466" s="11" t="s">
        <v>154</v>
      </c>
      <c r="CZ466" s="11" t="s">
        <v>154</v>
      </c>
      <c r="DA466" s="11" t="s">
        <v>154</v>
      </c>
      <c r="DB466" s="11" t="s">
        <v>154</v>
      </c>
      <c r="DC466" s="11" t="s">
        <v>154</v>
      </c>
      <c r="DD466" s="11" t="s">
        <v>154</v>
      </c>
      <c r="DE466" s="11" t="s">
        <v>154</v>
      </c>
      <c r="DF466" s="11" t="s">
        <v>154</v>
      </c>
      <c r="DG466" s="11" t="s">
        <v>154</v>
      </c>
      <c r="DH466" s="11" t="s">
        <v>154</v>
      </c>
      <c r="DI466" s="11" t="s">
        <v>157</v>
      </c>
      <c r="DJ466" s="11" t="s">
        <v>157</v>
      </c>
      <c r="DK466" s="11" t="s">
        <v>157</v>
      </c>
      <c r="DL466" s="11" t="s">
        <v>157</v>
      </c>
      <c r="DM466" s="11" t="s">
        <v>157</v>
      </c>
      <c r="DN466" s="11" t="s">
        <v>157</v>
      </c>
      <c r="DO466" s="11" t="s">
        <v>157</v>
      </c>
      <c r="DP466" s="11" t="s">
        <v>157</v>
      </c>
      <c r="DQ466" s="11" t="s">
        <v>157</v>
      </c>
      <c r="DR466" s="11" t="s">
        <v>157</v>
      </c>
      <c r="DS466" s="11" t="s">
        <v>157</v>
      </c>
      <c r="DT466" s="11" t="s">
        <v>157</v>
      </c>
      <c r="DU466" s="11" t="s">
        <v>157</v>
      </c>
      <c r="DV466" s="11" t="b">
        <v>1</v>
      </c>
      <c r="DW466" s="11" t="b">
        <v>1</v>
      </c>
      <c r="DX466" s="11" t="b">
        <v>1</v>
      </c>
      <c r="DY466" s="11" t="b">
        <v>1</v>
      </c>
      <c r="DZ466" s="11" t="b">
        <v>0</v>
      </c>
      <c r="EA466" s="11" t="b">
        <v>0</v>
      </c>
      <c r="EB466" s="11" t="b">
        <v>0</v>
      </c>
      <c r="EC466" s="11" t="b">
        <v>1</v>
      </c>
      <c r="ED466" s="11" t="b">
        <v>1</v>
      </c>
      <c r="EE466" s="11" t="b">
        <v>1</v>
      </c>
      <c r="EF466" s="11" t="b">
        <v>1</v>
      </c>
      <c r="EG466" s="11" t="b">
        <v>1</v>
      </c>
      <c r="EH466" s="11" t="b">
        <v>0</v>
      </c>
      <c r="EI466" s="11">
        <v>9.4844999999999999E-2</v>
      </c>
      <c r="EJ466" s="11">
        <v>3.3105000000000002E-2</v>
      </c>
      <c r="EK466" s="11">
        <v>3.2174000000000001E-2</v>
      </c>
      <c r="EL466" s="11">
        <v>4.9332000000000001E-2</v>
      </c>
      <c r="EM466" s="11">
        <v>2.9850999999999999E-2</v>
      </c>
      <c r="EN466" s="11">
        <v>3.0401000000000001E-2</v>
      </c>
      <c r="EO466" s="11">
        <v>3.0959E-2</v>
      </c>
      <c r="EP466" s="11">
        <v>4.7670999999999998E-2</v>
      </c>
      <c r="EQ466" s="11">
        <v>3.3181000000000002E-2</v>
      </c>
      <c r="ER466" s="11">
        <v>3.7564E-2</v>
      </c>
      <c r="ES466" s="11">
        <v>4.2735000000000002E-2</v>
      </c>
      <c r="ET466" s="11">
        <v>4.0239999999999998E-2</v>
      </c>
      <c r="EU466" s="11">
        <v>1.2955E-2</v>
      </c>
      <c r="EV466" s="11" t="s">
        <v>584</v>
      </c>
      <c r="EW466" s="11" t="s">
        <v>263</v>
      </c>
    </row>
    <row r="467" spans="1:153" ht="12.75" x14ac:dyDescent="0.2">
      <c r="A467" s="11"/>
      <c r="B467" s="11">
        <v>73589902</v>
      </c>
      <c r="C467" s="11">
        <v>49964.511111110798</v>
      </c>
      <c r="D467" s="11" t="s">
        <v>153</v>
      </c>
      <c r="E467" s="11">
        <v>345600</v>
      </c>
      <c r="F467" s="11">
        <v>77728966</v>
      </c>
      <c r="G467" s="11">
        <v>54915.390972223999</v>
      </c>
      <c r="H467" s="11">
        <v>53719.781249997701</v>
      </c>
      <c r="I467" s="11">
        <v>337878</v>
      </c>
      <c r="J467" s="11">
        <v>1</v>
      </c>
      <c r="K467" s="11">
        <v>37</v>
      </c>
      <c r="L467" s="11">
        <v>7053</v>
      </c>
      <c r="M467" s="11">
        <v>131</v>
      </c>
      <c r="N467" s="11">
        <v>130.5</v>
      </c>
      <c r="O467" s="11">
        <v>92</v>
      </c>
      <c r="P467" s="11">
        <v>99.61</v>
      </c>
      <c r="Q467" s="11">
        <v>260645</v>
      </c>
      <c r="R467" s="11" t="s">
        <v>154</v>
      </c>
      <c r="S467" s="11" t="s">
        <v>155</v>
      </c>
      <c r="T467" s="11" t="s">
        <v>208</v>
      </c>
      <c r="U467" s="11">
        <v>0</v>
      </c>
      <c r="V467" s="11" t="s">
        <v>154</v>
      </c>
      <c r="W467" s="11" t="s">
        <v>157</v>
      </c>
      <c r="X467" s="11">
        <v>5</v>
      </c>
      <c r="Y467" s="11">
        <v>0.5</v>
      </c>
      <c r="Z467" s="11">
        <v>10</v>
      </c>
      <c r="AA467" s="11">
        <v>10</v>
      </c>
      <c r="AB467" s="11">
        <v>10</v>
      </c>
      <c r="AC467" s="11">
        <v>10</v>
      </c>
      <c r="AD467" s="11">
        <v>10</v>
      </c>
      <c r="AE467" s="11">
        <v>10</v>
      </c>
      <c r="AF467" s="11">
        <v>10</v>
      </c>
      <c r="AG467" s="11">
        <v>10</v>
      </c>
      <c r="AH467" s="11">
        <v>10</v>
      </c>
      <c r="AI467" s="11">
        <v>10</v>
      </c>
      <c r="AJ467" s="11">
        <v>10</v>
      </c>
      <c r="AK467" s="11">
        <v>10</v>
      </c>
      <c r="AL467" s="11">
        <v>10</v>
      </c>
      <c r="AM467" s="11">
        <v>120.5</v>
      </c>
      <c r="AN467" s="11">
        <v>60</v>
      </c>
      <c r="AO467" s="11">
        <v>10</v>
      </c>
      <c r="AP467" s="11">
        <v>120</v>
      </c>
      <c r="AQ467" s="11">
        <v>60</v>
      </c>
      <c r="AR467" s="11">
        <v>40</v>
      </c>
      <c r="AS467" s="11">
        <v>0.5</v>
      </c>
      <c r="AT467" s="11">
        <v>130</v>
      </c>
      <c r="AU467" s="11">
        <v>212</v>
      </c>
      <c r="AV467" s="11">
        <v>4620</v>
      </c>
      <c r="AW467" s="11">
        <v>2469</v>
      </c>
      <c r="AX467" s="11">
        <v>2430</v>
      </c>
      <c r="AY467" s="11">
        <v>3839</v>
      </c>
      <c r="AZ467" s="11">
        <v>7249</v>
      </c>
      <c r="BA467" s="11">
        <v>2118</v>
      </c>
      <c r="BB467" s="11">
        <v>5990</v>
      </c>
      <c r="BC467" s="11">
        <v>1718</v>
      </c>
      <c r="BD467" s="11">
        <v>1179</v>
      </c>
      <c r="BE467" s="11">
        <v>1970</v>
      </c>
      <c r="BF467" s="11">
        <v>1525</v>
      </c>
      <c r="BG467" s="11">
        <v>38977</v>
      </c>
      <c r="BH467" s="11">
        <v>2530</v>
      </c>
      <c r="BI467" s="11">
        <v>10</v>
      </c>
      <c r="BJ467" s="11">
        <v>10</v>
      </c>
      <c r="BK467" s="11">
        <v>10</v>
      </c>
      <c r="BL467" s="11">
        <v>11</v>
      </c>
      <c r="BM467" s="11">
        <v>12</v>
      </c>
      <c r="BN467" s="11">
        <v>9</v>
      </c>
      <c r="BO467" s="11">
        <v>12</v>
      </c>
      <c r="BP467" s="11">
        <v>14</v>
      </c>
      <c r="BQ467" s="11">
        <v>8</v>
      </c>
      <c r="BR467" s="11">
        <v>12</v>
      </c>
      <c r="BS467" s="11">
        <v>15</v>
      </c>
      <c r="BT467" s="11">
        <v>26</v>
      </c>
      <c r="BU467" s="11">
        <v>30</v>
      </c>
      <c r="BV467" s="11">
        <v>33</v>
      </c>
      <c r="BW467" s="11">
        <v>19</v>
      </c>
      <c r="BX467" s="11">
        <v>14</v>
      </c>
      <c r="BY467" s="11">
        <v>8</v>
      </c>
      <c r="BZ467" s="11">
        <v>33</v>
      </c>
      <c r="CA467" s="11">
        <v>8</v>
      </c>
      <c r="CB467" s="11">
        <v>27</v>
      </c>
      <c r="CC467" s="11">
        <v>13</v>
      </c>
      <c r="CD467" s="11">
        <v>4</v>
      </c>
      <c r="CE467" s="11">
        <v>7</v>
      </c>
      <c r="CF467" s="11">
        <v>6</v>
      </c>
      <c r="CG467" s="11">
        <v>44</v>
      </c>
      <c r="CH467" s="11">
        <v>11</v>
      </c>
      <c r="CI467" s="11" t="s">
        <v>158</v>
      </c>
      <c r="CJ467" s="11" t="s">
        <v>158</v>
      </c>
      <c r="CK467" s="11" t="s">
        <v>158</v>
      </c>
      <c r="CL467" s="11" t="s">
        <v>158</v>
      </c>
      <c r="CM467" s="11" t="s">
        <v>158</v>
      </c>
      <c r="CN467" s="11" t="s">
        <v>158</v>
      </c>
      <c r="CO467" s="11" t="s">
        <v>158</v>
      </c>
      <c r="CP467" s="11" t="s">
        <v>158</v>
      </c>
      <c r="CQ467" s="11" t="s">
        <v>158</v>
      </c>
      <c r="CR467" s="11" t="s">
        <v>158</v>
      </c>
      <c r="CS467" s="11" t="s">
        <v>158</v>
      </c>
      <c r="CT467" s="11" t="s">
        <v>158</v>
      </c>
      <c r="CU467" s="11" t="s">
        <v>158</v>
      </c>
      <c r="CV467" s="11" t="s">
        <v>154</v>
      </c>
      <c r="CW467" s="11" t="s">
        <v>154</v>
      </c>
      <c r="CX467" s="11" t="s">
        <v>154</v>
      </c>
      <c r="CY467" s="11" t="s">
        <v>154</v>
      </c>
      <c r="CZ467" s="11" t="s">
        <v>154</v>
      </c>
      <c r="DA467" s="11" t="s">
        <v>154</v>
      </c>
      <c r="DB467" s="11" t="s">
        <v>154</v>
      </c>
      <c r="DC467" s="11" t="s">
        <v>154</v>
      </c>
      <c r="DD467" s="11" t="s">
        <v>154</v>
      </c>
      <c r="DE467" s="11" t="s">
        <v>154</v>
      </c>
      <c r="DF467" s="11" t="s">
        <v>154</v>
      </c>
      <c r="DG467" s="11" t="s">
        <v>154</v>
      </c>
      <c r="DH467" s="11" t="s">
        <v>154</v>
      </c>
      <c r="DI467" s="11" t="s">
        <v>157</v>
      </c>
      <c r="DJ467" s="11" t="s">
        <v>157</v>
      </c>
      <c r="DK467" s="11" t="s">
        <v>157</v>
      </c>
      <c r="DL467" s="11" t="s">
        <v>157</v>
      </c>
      <c r="DM467" s="11" t="s">
        <v>157</v>
      </c>
      <c r="DN467" s="11" t="s">
        <v>157</v>
      </c>
      <c r="DO467" s="11" t="s">
        <v>157</v>
      </c>
      <c r="DP467" s="11" t="s">
        <v>157</v>
      </c>
      <c r="DQ467" s="11" t="s">
        <v>157</v>
      </c>
      <c r="DR467" s="11" t="s">
        <v>157</v>
      </c>
      <c r="DS467" s="11" t="s">
        <v>157</v>
      </c>
      <c r="DT467" s="11" t="s">
        <v>157</v>
      </c>
      <c r="DU467" s="11" t="s">
        <v>157</v>
      </c>
      <c r="DV467" s="11" t="b">
        <v>1</v>
      </c>
      <c r="DW467" s="11" t="b">
        <v>1</v>
      </c>
      <c r="DX467" s="11" t="b">
        <v>1</v>
      </c>
      <c r="DY467" s="11" t="b">
        <v>1</v>
      </c>
      <c r="DZ467" s="11" t="b">
        <v>1</v>
      </c>
      <c r="EA467" s="11" t="b">
        <v>1</v>
      </c>
      <c r="EB467" s="11" t="b">
        <v>1</v>
      </c>
      <c r="EC467" s="11" t="b">
        <v>1</v>
      </c>
      <c r="ED467" s="11" t="b">
        <v>1</v>
      </c>
      <c r="EE467" s="11" t="b">
        <v>1</v>
      </c>
      <c r="EF467" s="11" t="b">
        <v>1</v>
      </c>
      <c r="EG467" s="11" t="b">
        <v>1</v>
      </c>
      <c r="EH467" s="11" t="b">
        <v>1</v>
      </c>
      <c r="EI467" s="11">
        <v>1.1873999999999999E-2</v>
      </c>
      <c r="EJ467" s="11">
        <v>0.13789599999999999</v>
      </c>
      <c r="EK467" s="11">
        <v>0.122918</v>
      </c>
      <c r="EL467" s="11">
        <v>5.6479000000000001E-2</v>
      </c>
      <c r="EM467" s="11">
        <v>1.217E-2</v>
      </c>
      <c r="EN467" s="11">
        <v>3.0255000000000001E-2</v>
      </c>
      <c r="EO467" s="11">
        <v>2.5106E-2</v>
      </c>
      <c r="EP467" s="11">
        <v>4.8257000000000001E-2</v>
      </c>
      <c r="EQ467" s="11">
        <v>2.0239E-2</v>
      </c>
      <c r="ER467" s="11">
        <v>4.2331000000000001E-2</v>
      </c>
      <c r="ES467" s="11">
        <v>4.1377999999999998E-2</v>
      </c>
      <c r="ET467" s="11">
        <v>4.2885E-2</v>
      </c>
      <c r="EU467" s="11">
        <v>8.6515999999999996E-2</v>
      </c>
      <c r="EV467" s="11" t="s">
        <v>238</v>
      </c>
      <c r="EW467" s="11" t="s">
        <v>353</v>
      </c>
    </row>
    <row r="468" spans="1:153" ht="12.75" x14ac:dyDescent="0.2">
      <c r="A468" s="11"/>
      <c r="B468" s="11">
        <v>66953660</v>
      </c>
      <c r="C468" s="11">
        <v>46674.615277777702</v>
      </c>
      <c r="D468" s="11" t="s">
        <v>153</v>
      </c>
      <c r="E468" s="11">
        <v>345600</v>
      </c>
      <c r="F468" s="11">
        <v>73386388</v>
      </c>
      <c r="G468" s="11">
        <v>53972.1923611128</v>
      </c>
      <c r="H468" s="11">
        <v>52887.065277775699</v>
      </c>
      <c r="I468" s="11">
        <v>289797</v>
      </c>
      <c r="J468" s="11">
        <v>1</v>
      </c>
      <c r="K468" s="11">
        <v>119</v>
      </c>
      <c r="L468" s="11">
        <v>172969</v>
      </c>
      <c r="M468" s="11">
        <v>131</v>
      </c>
      <c r="N468" s="11">
        <v>131</v>
      </c>
      <c r="O468" s="11">
        <v>92</v>
      </c>
      <c r="P468" s="11">
        <v>100</v>
      </c>
      <c r="Q468" s="11">
        <v>186909</v>
      </c>
      <c r="R468" s="11" t="s">
        <v>154</v>
      </c>
      <c r="S468" s="11" t="s">
        <v>155</v>
      </c>
      <c r="T468" s="11" t="s">
        <v>208</v>
      </c>
      <c r="U468" s="11">
        <v>34</v>
      </c>
      <c r="V468" s="11" t="s">
        <v>154</v>
      </c>
      <c r="W468" s="11" t="s">
        <v>157</v>
      </c>
      <c r="X468" s="11">
        <v>5</v>
      </c>
      <c r="Y468" s="11">
        <v>1</v>
      </c>
      <c r="Z468" s="11">
        <v>10</v>
      </c>
      <c r="AA468" s="11">
        <v>10</v>
      </c>
      <c r="AB468" s="11">
        <v>10</v>
      </c>
      <c r="AC468" s="11">
        <v>10</v>
      </c>
      <c r="AD468" s="11">
        <v>10</v>
      </c>
      <c r="AE468" s="11">
        <v>10</v>
      </c>
      <c r="AF468" s="11">
        <v>10</v>
      </c>
      <c r="AG468" s="11">
        <v>10</v>
      </c>
      <c r="AH468" s="11">
        <v>10</v>
      </c>
      <c r="AI468" s="11">
        <v>10</v>
      </c>
      <c r="AJ468" s="11">
        <v>10</v>
      </c>
      <c r="AK468" s="11">
        <v>10</v>
      </c>
      <c r="AL468" s="11">
        <v>10</v>
      </c>
      <c r="AM468" s="11">
        <v>121</v>
      </c>
      <c r="AN468" s="11">
        <v>60</v>
      </c>
      <c r="AO468" s="11">
        <v>10</v>
      </c>
      <c r="AP468" s="11">
        <v>120</v>
      </c>
      <c r="AQ468" s="11">
        <v>60</v>
      </c>
      <c r="AR468" s="11">
        <v>40</v>
      </c>
      <c r="AS468" s="11">
        <v>1</v>
      </c>
      <c r="AT468" s="11">
        <v>130</v>
      </c>
      <c r="AU468" s="11">
        <v>17</v>
      </c>
      <c r="AV468" s="11">
        <v>1369</v>
      </c>
      <c r="AW468" s="11">
        <v>3358</v>
      </c>
      <c r="AX468" s="11">
        <v>579</v>
      </c>
      <c r="AY468" s="11">
        <v>19097</v>
      </c>
      <c r="AZ468" s="11">
        <v>355</v>
      </c>
      <c r="BA468" s="11">
        <v>180</v>
      </c>
      <c r="BB468" s="11">
        <v>635</v>
      </c>
      <c r="BC468" s="11">
        <v>1432</v>
      </c>
      <c r="BD468" s="11">
        <v>406</v>
      </c>
      <c r="BE468" s="11">
        <v>405</v>
      </c>
      <c r="BF468" s="11">
        <v>3108</v>
      </c>
      <c r="BG468" s="11">
        <v>61462</v>
      </c>
      <c r="BH468" s="11">
        <v>9602</v>
      </c>
      <c r="BI468" s="11">
        <v>9</v>
      </c>
      <c r="BJ468" s="11">
        <v>9</v>
      </c>
      <c r="BK468" s="11">
        <v>9</v>
      </c>
      <c r="BL468" s="11">
        <v>12</v>
      </c>
      <c r="BM468" s="11">
        <v>9</v>
      </c>
      <c r="BN468" s="11">
        <v>10</v>
      </c>
      <c r="BO468" s="11">
        <v>12</v>
      </c>
      <c r="BP468" s="11">
        <v>10</v>
      </c>
      <c r="BQ468" s="11">
        <v>10</v>
      </c>
      <c r="BR468" s="11">
        <v>11</v>
      </c>
      <c r="BS468" s="11">
        <v>11</v>
      </c>
      <c r="BT468" s="11">
        <v>19</v>
      </c>
      <c r="BU468" s="11">
        <v>27</v>
      </c>
      <c r="BV468" s="11">
        <v>7</v>
      </c>
      <c r="BW468" s="11">
        <v>3</v>
      </c>
      <c r="BX468" s="11">
        <v>5</v>
      </c>
      <c r="BY468" s="11">
        <v>5</v>
      </c>
      <c r="BZ468" s="11">
        <v>5</v>
      </c>
      <c r="CA468" s="11">
        <v>4</v>
      </c>
      <c r="CB468" s="11">
        <v>4</v>
      </c>
      <c r="CC468" s="11">
        <v>5</v>
      </c>
      <c r="CD468" s="11">
        <v>5</v>
      </c>
      <c r="CE468" s="11">
        <v>5</v>
      </c>
      <c r="CF468" s="11">
        <v>5</v>
      </c>
      <c r="CG468" s="11">
        <v>48</v>
      </c>
      <c r="CH468" s="11">
        <v>10</v>
      </c>
      <c r="CI468" s="11" t="s">
        <v>158</v>
      </c>
      <c r="CJ468" s="11" t="s">
        <v>158</v>
      </c>
      <c r="CK468" s="11" t="s">
        <v>158</v>
      </c>
      <c r="CL468" s="11" t="s">
        <v>158</v>
      </c>
      <c r="CM468" s="11" t="s">
        <v>158</v>
      </c>
      <c r="CN468" s="11" t="s">
        <v>158</v>
      </c>
      <c r="CO468" s="11" t="s">
        <v>158</v>
      </c>
      <c r="CP468" s="11" t="s">
        <v>158</v>
      </c>
      <c r="CQ468" s="11" t="s">
        <v>158</v>
      </c>
      <c r="CR468" s="11" t="s">
        <v>158</v>
      </c>
      <c r="CS468" s="11" t="s">
        <v>158</v>
      </c>
      <c r="CT468" s="11" t="s">
        <v>158</v>
      </c>
      <c r="CU468" s="11" t="s">
        <v>158</v>
      </c>
      <c r="CV468" s="11" t="s">
        <v>154</v>
      </c>
      <c r="CW468" s="11" t="s">
        <v>154</v>
      </c>
      <c r="CX468" s="11" t="s">
        <v>154</v>
      </c>
      <c r="CY468" s="11" t="s">
        <v>154</v>
      </c>
      <c r="CZ468" s="11" t="s">
        <v>154</v>
      </c>
      <c r="DA468" s="11" t="s">
        <v>154</v>
      </c>
      <c r="DB468" s="11" t="s">
        <v>154</v>
      </c>
      <c r="DC468" s="11" t="s">
        <v>154</v>
      </c>
      <c r="DD468" s="11" t="s">
        <v>154</v>
      </c>
      <c r="DE468" s="11" t="s">
        <v>154</v>
      </c>
      <c r="DF468" s="11" t="s">
        <v>154</v>
      </c>
      <c r="DG468" s="11" t="s">
        <v>154</v>
      </c>
      <c r="DH468" s="11" t="s">
        <v>154</v>
      </c>
      <c r="DI468" s="11" t="s">
        <v>157</v>
      </c>
      <c r="DJ468" s="11" t="s">
        <v>157</v>
      </c>
      <c r="DK468" s="11" t="s">
        <v>157</v>
      </c>
      <c r="DL468" s="11" t="s">
        <v>157</v>
      </c>
      <c r="DM468" s="11" t="s">
        <v>157</v>
      </c>
      <c r="DN468" s="11" t="s">
        <v>157</v>
      </c>
      <c r="DO468" s="11" t="s">
        <v>157</v>
      </c>
      <c r="DP468" s="11" t="s">
        <v>157</v>
      </c>
      <c r="DQ468" s="11" t="s">
        <v>157</v>
      </c>
      <c r="DR468" s="11" t="s">
        <v>157</v>
      </c>
      <c r="DS468" s="11" t="s">
        <v>157</v>
      </c>
      <c r="DT468" s="11" t="s">
        <v>157</v>
      </c>
      <c r="DU468" s="11" t="s">
        <v>157</v>
      </c>
      <c r="DV468" s="11" t="b">
        <v>1</v>
      </c>
      <c r="DW468" s="11" t="b">
        <v>1</v>
      </c>
      <c r="DX468" s="11" t="b">
        <v>1</v>
      </c>
      <c r="DY468" s="11" t="b">
        <v>1</v>
      </c>
      <c r="DZ468" s="11" t="b">
        <v>1</v>
      </c>
      <c r="EA468" s="11" t="b">
        <v>1</v>
      </c>
      <c r="EB468" s="11" t="b">
        <v>1</v>
      </c>
      <c r="EC468" s="11" t="b">
        <v>1</v>
      </c>
      <c r="ED468" s="11" t="b">
        <v>1</v>
      </c>
      <c r="EE468" s="11" t="b">
        <v>1</v>
      </c>
      <c r="EF468" s="11" t="b">
        <v>1</v>
      </c>
      <c r="EG468" s="11" t="b">
        <v>1</v>
      </c>
      <c r="EH468" s="11" t="b">
        <v>1</v>
      </c>
      <c r="EI468" s="11">
        <v>2.6535E-2</v>
      </c>
      <c r="EJ468" s="11">
        <v>7.5591000000000005E-2</v>
      </c>
      <c r="EK468" s="11">
        <v>6.3316999999999998E-2</v>
      </c>
      <c r="EL468" s="11">
        <v>6.4971000000000001E-2</v>
      </c>
      <c r="EM468" s="11">
        <v>6.7543000000000006E-2</v>
      </c>
      <c r="EN468" s="11">
        <v>3.1379999999999998E-2</v>
      </c>
      <c r="EO468" s="11">
        <v>5.0229000000000003E-2</v>
      </c>
      <c r="EP468" s="11">
        <v>4.8852E-2</v>
      </c>
      <c r="EQ468" s="11">
        <v>4.3538E-2</v>
      </c>
      <c r="ER468" s="11">
        <v>1.5722E-2</v>
      </c>
      <c r="ES468" s="11">
        <v>4.5629000000000003E-2</v>
      </c>
      <c r="ET468" s="11">
        <v>3.4803000000000001E-2</v>
      </c>
      <c r="EU468" s="11">
        <v>7.2695999999999997E-2</v>
      </c>
      <c r="EV468" s="11" t="s">
        <v>339</v>
      </c>
      <c r="EW468" s="11" t="s">
        <v>332</v>
      </c>
    </row>
    <row r="469" spans="1:153" ht="12.75" x14ac:dyDescent="0.2">
      <c r="A469" s="11"/>
      <c r="B469" s="11">
        <v>66953662</v>
      </c>
      <c r="C469" s="11">
        <v>47902.8430555554</v>
      </c>
      <c r="D469" s="11" t="s">
        <v>153</v>
      </c>
      <c r="E469" s="11">
        <v>345600</v>
      </c>
      <c r="F469" s="11">
        <v>73386110</v>
      </c>
      <c r="G469" s="11">
        <v>53992.260416668301</v>
      </c>
      <c r="H469" s="11">
        <v>52904.782638886798</v>
      </c>
      <c r="I469" s="11">
        <v>273742</v>
      </c>
      <c r="J469" s="11">
        <v>1</v>
      </c>
      <c r="K469" s="11">
        <v>62</v>
      </c>
      <c r="L469" s="11">
        <v>183047</v>
      </c>
      <c r="M469" s="11">
        <v>131</v>
      </c>
      <c r="N469" s="11">
        <v>131</v>
      </c>
      <c r="O469" s="11">
        <v>92</v>
      </c>
      <c r="P469" s="11">
        <v>100</v>
      </c>
      <c r="Q469" s="11">
        <v>143546</v>
      </c>
      <c r="R469" s="11" t="s">
        <v>154</v>
      </c>
      <c r="S469" s="11" t="s">
        <v>155</v>
      </c>
      <c r="T469" s="11" t="s">
        <v>208</v>
      </c>
      <c r="U469" s="11">
        <v>2</v>
      </c>
      <c r="V469" s="11" t="s">
        <v>154</v>
      </c>
      <c r="W469" s="11" t="s">
        <v>157</v>
      </c>
      <c r="X469" s="11">
        <v>4</v>
      </c>
      <c r="Y469" s="11">
        <v>1</v>
      </c>
      <c r="Z469" s="11">
        <v>10</v>
      </c>
      <c r="AA469" s="11">
        <v>10</v>
      </c>
      <c r="AB469" s="11">
        <v>10</v>
      </c>
      <c r="AC469" s="11">
        <v>10</v>
      </c>
      <c r="AD469" s="11">
        <v>10</v>
      </c>
      <c r="AE469" s="11">
        <v>10</v>
      </c>
      <c r="AF469" s="11">
        <v>10</v>
      </c>
      <c r="AG469" s="11">
        <v>10</v>
      </c>
      <c r="AH469" s="11">
        <v>10</v>
      </c>
      <c r="AI469" s="11">
        <v>10</v>
      </c>
      <c r="AJ469" s="11">
        <v>10</v>
      </c>
      <c r="AK469" s="11">
        <v>10</v>
      </c>
      <c r="AL469" s="11">
        <v>10</v>
      </c>
      <c r="AM469" s="11">
        <v>121</v>
      </c>
      <c r="AN469" s="11">
        <v>60</v>
      </c>
      <c r="AO469" s="11">
        <v>10</v>
      </c>
      <c r="AP469" s="11">
        <v>120</v>
      </c>
      <c r="AQ469" s="11">
        <v>60</v>
      </c>
      <c r="AR469" s="11">
        <v>40</v>
      </c>
      <c r="AS469" s="11">
        <v>1</v>
      </c>
      <c r="AT469" s="11">
        <v>130</v>
      </c>
      <c r="AU469" s="11">
        <v>150</v>
      </c>
      <c r="AV469" s="11">
        <v>2295</v>
      </c>
      <c r="AW469" s="11">
        <v>2120</v>
      </c>
      <c r="AX469" s="11">
        <v>7785</v>
      </c>
      <c r="AY469" s="11">
        <v>27845</v>
      </c>
      <c r="AZ469" s="11">
        <v>20795</v>
      </c>
      <c r="BA469" s="11">
        <v>1327</v>
      </c>
      <c r="BB469" s="11">
        <v>2779</v>
      </c>
      <c r="BC469" s="11">
        <v>6759</v>
      </c>
      <c r="BD469" s="11">
        <v>4060</v>
      </c>
      <c r="BE469" s="11">
        <v>1285</v>
      </c>
      <c r="BF469" s="11">
        <v>2808</v>
      </c>
      <c r="BG469" s="11">
        <v>23375</v>
      </c>
      <c r="BH469" s="11">
        <v>25551</v>
      </c>
      <c r="BI469" s="11">
        <v>1</v>
      </c>
      <c r="BJ469" s="11">
        <v>1</v>
      </c>
      <c r="BK469" s="11">
        <v>1</v>
      </c>
      <c r="BL469" s="11">
        <v>1</v>
      </c>
      <c r="BM469" s="11">
        <v>1</v>
      </c>
      <c r="BN469" s="11">
        <v>1</v>
      </c>
      <c r="BO469" s="11">
        <v>1</v>
      </c>
      <c r="BP469" s="11">
        <v>1</v>
      </c>
      <c r="BQ469" s="11">
        <v>1</v>
      </c>
      <c r="BR469" s="11">
        <v>1</v>
      </c>
      <c r="BS469" s="11">
        <v>1</v>
      </c>
      <c r="BT469" s="11">
        <v>1</v>
      </c>
      <c r="BU469" s="11">
        <v>18</v>
      </c>
      <c r="BV469" s="11">
        <v>16</v>
      </c>
      <c r="BW469" s="11">
        <v>12</v>
      </c>
      <c r="BX469" s="11">
        <v>71</v>
      </c>
      <c r="BY469" s="11">
        <v>21</v>
      </c>
      <c r="BZ469" s="11">
        <v>58</v>
      </c>
      <c r="CA469" s="11">
        <v>15</v>
      </c>
      <c r="CB469" s="11">
        <v>18</v>
      </c>
      <c r="CC469" s="11">
        <v>16</v>
      </c>
      <c r="CD469" s="11">
        <v>8</v>
      </c>
      <c r="CE469" s="11">
        <v>13</v>
      </c>
      <c r="CF469" s="11">
        <v>9</v>
      </c>
      <c r="CG469" s="11">
        <v>64</v>
      </c>
      <c r="CH469" s="11">
        <v>30</v>
      </c>
      <c r="CI469" s="11" t="s">
        <v>158</v>
      </c>
      <c r="CJ469" s="11" t="s">
        <v>158</v>
      </c>
      <c r="CK469" s="11" t="s">
        <v>158</v>
      </c>
      <c r="CL469" s="11" t="s">
        <v>158</v>
      </c>
      <c r="CM469" s="11" t="s">
        <v>158</v>
      </c>
      <c r="CN469" s="11" t="s">
        <v>158</v>
      </c>
      <c r="CO469" s="11" t="s">
        <v>158</v>
      </c>
      <c r="CP469" s="11" t="s">
        <v>158</v>
      </c>
      <c r="CQ469" s="11" t="s">
        <v>158</v>
      </c>
      <c r="CR469" s="11" t="s">
        <v>158</v>
      </c>
      <c r="CS469" s="11" t="s">
        <v>158</v>
      </c>
      <c r="CT469" s="11" t="s">
        <v>158</v>
      </c>
      <c r="CU469" s="11" t="s">
        <v>158</v>
      </c>
      <c r="CV469" s="11" t="s">
        <v>154</v>
      </c>
      <c r="CW469" s="11" t="s">
        <v>154</v>
      </c>
      <c r="CX469" s="11" t="s">
        <v>154</v>
      </c>
      <c r="CY469" s="11" t="s">
        <v>154</v>
      </c>
      <c r="CZ469" s="11" t="s">
        <v>154</v>
      </c>
      <c r="DA469" s="11" t="s">
        <v>154</v>
      </c>
      <c r="DB469" s="11" t="s">
        <v>154</v>
      </c>
      <c r="DC469" s="11" t="s">
        <v>154</v>
      </c>
      <c r="DD469" s="11" t="s">
        <v>154</v>
      </c>
      <c r="DE469" s="11" t="s">
        <v>154</v>
      </c>
      <c r="DF469" s="11" t="s">
        <v>154</v>
      </c>
      <c r="DG469" s="11" t="s">
        <v>154</v>
      </c>
      <c r="DH469" s="11" t="s">
        <v>154</v>
      </c>
      <c r="DI469" s="11" t="s">
        <v>157</v>
      </c>
      <c r="DJ469" s="11" t="s">
        <v>157</v>
      </c>
      <c r="DK469" s="11" t="s">
        <v>157</v>
      </c>
      <c r="DL469" s="11" t="s">
        <v>157</v>
      </c>
      <c r="DM469" s="11" t="s">
        <v>157</v>
      </c>
      <c r="DN469" s="11" t="s">
        <v>157</v>
      </c>
      <c r="DO469" s="11" t="s">
        <v>157</v>
      </c>
      <c r="DP469" s="11" t="s">
        <v>157</v>
      </c>
      <c r="DQ469" s="11" t="s">
        <v>157</v>
      </c>
      <c r="DR469" s="11" t="s">
        <v>157</v>
      </c>
      <c r="DS469" s="11" t="s">
        <v>157</v>
      </c>
      <c r="DT469" s="11" t="s">
        <v>157</v>
      </c>
      <c r="DU469" s="11" t="s">
        <v>157</v>
      </c>
      <c r="DV469" s="11" t="b">
        <v>1</v>
      </c>
      <c r="DW469" s="11" t="b">
        <v>1</v>
      </c>
      <c r="DX469" s="11" t="b">
        <v>1</v>
      </c>
      <c r="DY469" s="11" t="b">
        <v>1</v>
      </c>
      <c r="DZ469" s="11" t="b">
        <v>1</v>
      </c>
      <c r="EA469" s="11" t="b">
        <v>1</v>
      </c>
      <c r="EB469" s="11" t="b">
        <v>1</v>
      </c>
      <c r="EC469" s="11" t="b">
        <v>1</v>
      </c>
      <c r="ED469" s="11" t="b">
        <v>1</v>
      </c>
      <c r="EE469" s="11" t="b">
        <v>1</v>
      </c>
      <c r="EF469" s="11" t="b">
        <v>1</v>
      </c>
      <c r="EG469" s="11" t="b">
        <v>1</v>
      </c>
      <c r="EH469" s="11" t="b">
        <v>1</v>
      </c>
      <c r="EI469" s="11">
        <v>7.4375999999999998E-2</v>
      </c>
      <c r="EJ469" s="11">
        <v>7.9103000000000007E-2</v>
      </c>
      <c r="EK469" s="11">
        <v>5.1039000000000001E-2</v>
      </c>
      <c r="EL469" s="11">
        <v>0.13789899999999999</v>
      </c>
      <c r="EM469" s="11">
        <v>6.5750000000000003E-2</v>
      </c>
      <c r="EN469" s="11">
        <v>5.5844999999999999E-2</v>
      </c>
      <c r="EO469" s="11">
        <v>4.1986000000000002E-2</v>
      </c>
      <c r="EP469" s="11">
        <v>4.8931000000000002E-2</v>
      </c>
      <c r="EQ469" s="11">
        <v>6.7074999999999996E-2</v>
      </c>
      <c r="ER469" s="11">
        <v>3.5853000000000003E-2</v>
      </c>
      <c r="ES469" s="11">
        <v>0.47970299999999999</v>
      </c>
      <c r="ET469" s="11">
        <v>6.1026999999999998E-2</v>
      </c>
      <c r="EU469" s="11">
        <v>3.4674999999999997E-2</v>
      </c>
      <c r="EV469" s="11" t="s">
        <v>228</v>
      </c>
      <c r="EW469" s="11" t="s">
        <v>229</v>
      </c>
    </row>
    <row r="470" spans="1:153" ht="12.75" x14ac:dyDescent="0.2">
      <c r="A470" s="11"/>
      <c r="B470" s="11">
        <v>66953596</v>
      </c>
      <c r="C470" s="11">
        <v>46148.2319444444</v>
      </c>
      <c r="D470" s="11" t="s">
        <v>153</v>
      </c>
      <c r="E470" s="11">
        <v>345600</v>
      </c>
      <c r="F470" s="11">
        <v>73386206</v>
      </c>
      <c r="G470" s="11">
        <v>53350.082638890402</v>
      </c>
      <c r="H470" s="11">
        <v>52337.827083331402</v>
      </c>
      <c r="I470" s="11">
        <v>287080</v>
      </c>
      <c r="J470" s="11">
        <v>1</v>
      </c>
      <c r="K470" s="11">
        <v>40</v>
      </c>
      <c r="L470" s="11">
        <v>105485</v>
      </c>
      <c r="M470" s="11">
        <v>131</v>
      </c>
      <c r="N470" s="11">
        <v>131</v>
      </c>
      <c r="O470" s="11">
        <v>92</v>
      </c>
      <c r="P470" s="11">
        <v>100</v>
      </c>
      <c r="Q470" s="11">
        <v>202993</v>
      </c>
      <c r="R470" s="11" t="s">
        <v>154</v>
      </c>
      <c r="S470" s="11" t="s">
        <v>155</v>
      </c>
      <c r="T470" s="11" t="s">
        <v>208</v>
      </c>
      <c r="U470" s="11">
        <v>4</v>
      </c>
      <c r="V470" s="11" t="s">
        <v>154</v>
      </c>
      <c r="W470" s="11" t="s">
        <v>157</v>
      </c>
      <c r="X470" s="11">
        <v>5</v>
      </c>
      <c r="Y470" s="11">
        <v>1</v>
      </c>
      <c r="Z470" s="11">
        <v>10</v>
      </c>
      <c r="AA470" s="11">
        <v>10</v>
      </c>
      <c r="AB470" s="11">
        <v>10</v>
      </c>
      <c r="AC470" s="11">
        <v>10</v>
      </c>
      <c r="AD470" s="11">
        <v>10</v>
      </c>
      <c r="AE470" s="11">
        <v>10</v>
      </c>
      <c r="AF470" s="11">
        <v>10</v>
      </c>
      <c r="AG470" s="11">
        <v>10</v>
      </c>
      <c r="AH470" s="11">
        <v>10</v>
      </c>
      <c r="AI470" s="11">
        <v>10</v>
      </c>
      <c r="AJ470" s="11">
        <v>10</v>
      </c>
      <c r="AK470" s="11">
        <v>10</v>
      </c>
      <c r="AL470" s="11">
        <v>10</v>
      </c>
      <c r="AM470" s="11">
        <v>121</v>
      </c>
      <c r="AN470" s="11">
        <v>60</v>
      </c>
      <c r="AO470" s="11">
        <v>10</v>
      </c>
      <c r="AP470" s="11">
        <v>120</v>
      </c>
      <c r="AQ470" s="11">
        <v>60</v>
      </c>
      <c r="AR470" s="11">
        <v>40</v>
      </c>
      <c r="AS470" s="11">
        <v>1</v>
      </c>
      <c r="AT470" s="11">
        <v>130</v>
      </c>
      <c r="AU470" s="11">
        <v>1161</v>
      </c>
      <c r="AV470" s="11">
        <v>566</v>
      </c>
      <c r="AW470" s="11">
        <v>167</v>
      </c>
      <c r="AX470" s="11">
        <v>1936</v>
      </c>
      <c r="AY470" s="11">
        <v>561</v>
      </c>
      <c r="AZ470" s="11">
        <v>1970</v>
      </c>
      <c r="BA470" s="11">
        <v>27876</v>
      </c>
      <c r="BB470" s="11">
        <v>6210</v>
      </c>
      <c r="BC470" s="11">
        <v>1901</v>
      </c>
      <c r="BD470" s="11">
        <v>636</v>
      </c>
      <c r="BE470" s="11">
        <v>4633</v>
      </c>
      <c r="BF470" s="11">
        <v>913</v>
      </c>
      <c r="BG470" s="11">
        <v>33968</v>
      </c>
      <c r="BH470" s="11">
        <v>1545</v>
      </c>
      <c r="BI470" s="11">
        <v>9</v>
      </c>
      <c r="BJ470" s="11">
        <v>9</v>
      </c>
      <c r="BK470" s="11">
        <v>8</v>
      </c>
      <c r="BL470" s="11">
        <v>11</v>
      </c>
      <c r="BM470" s="11">
        <v>9</v>
      </c>
      <c r="BN470" s="11">
        <v>10</v>
      </c>
      <c r="BO470" s="11">
        <v>12</v>
      </c>
      <c r="BP470" s="11">
        <v>10</v>
      </c>
      <c r="BQ470" s="11">
        <v>9</v>
      </c>
      <c r="BR470" s="11">
        <v>11</v>
      </c>
      <c r="BS470" s="11">
        <v>11</v>
      </c>
      <c r="BT470" s="11">
        <v>18</v>
      </c>
      <c r="BU470" s="11">
        <v>23</v>
      </c>
      <c r="BV470" s="11">
        <v>9</v>
      </c>
      <c r="BW470" s="11">
        <v>3</v>
      </c>
      <c r="BX470" s="11">
        <v>3</v>
      </c>
      <c r="BY470" s="11">
        <v>10</v>
      </c>
      <c r="BZ470" s="11">
        <v>17</v>
      </c>
      <c r="CA470" s="11">
        <v>15</v>
      </c>
      <c r="CB470" s="11">
        <v>31</v>
      </c>
      <c r="CC470" s="11">
        <v>13</v>
      </c>
      <c r="CD470" s="11">
        <v>5</v>
      </c>
      <c r="CE470" s="11">
        <v>9</v>
      </c>
      <c r="CF470" s="11">
        <v>7</v>
      </c>
      <c r="CG470" s="11">
        <v>27</v>
      </c>
      <c r="CH470" s="11">
        <v>5</v>
      </c>
      <c r="CI470" s="11" t="s">
        <v>158</v>
      </c>
      <c r="CJ470" s="11" t="s">
        <v>158</v>
      </c>
      <c r="CK470" s="11" t="s">
        <v>158</v>
      </c>
      <c r="CL470" s="11" t="s">
        <v>158</v>
      </c>
      <c r="CM470" s="11" t="s">
        <v>158</v>
      </c>
      <c r="CN470" s="11" t="s">
        <v>158</v>
      </c>
      <c r="CO470" s="11" t="s">
        <v>158</v>
      </c>
      <c r="CP470" s="11" t="s">
        <v>158</v>
      </c>
      <c r="CQ470" s="11" t="s">
        <v>158</v>
      </c>
      <c r="CR470" s="11" t="s">
        <v>158</v>
      </c>
      <c r="CS470" s="11" t="s">
        <v>158</v>
      </c>
      <c r="CT470" s="11" t="s">
        <v>158</v>
      </c>
      <c r="CU470" s="11" t="s">
        <v>158</v>
      </c>
      <c r="CV470" s="11" t="s">
        <v>154</v>
      </c>
      <c r="CW470" s="11" t="s">
        <v>154</v>
      </c>
      <c r="CX470" s="11" t="s">
        <v>154</v>
      </c>
      <c r="CY470" s="11" t="s">
        <v>154</v>
      </c>
      <c r="CZ470" s="11" t="s">
        <v>154</v>
      </c>
      <c r="DA470" s="11" t="s">
        <v>154</v>
      </c>
      <c r="DB470" s="11" t="s">
        <v>154</v>
      </c>
      <c r="DC470" s="11" t="s">
        <v>154</v>
      </c>
      <c r="DD470" s="11" t="s">
        <v>154</v>
      </c>
      <c r="DE470" s="11" t="s">
        <v>154</v>
      </c>
      <c r="DF470" s="11" t="s">
        <v>154</v>
      </c>
      <c r="DG470" s="11" t="s">
        <v>154</v>
      </c>
      <c r="DH470" s="11" t="s">
        <v>154</v>
      </c>
      <c r="DI470" s="11" t="s">
        <v>157</v>
      </c>
      <c r="DJ470" s="11" t="s">
        <v>157</v>
      </c>
      <c r="DK470" s="11" t="s">
        <v>157</v>
      </c>
      <c r="DL470" s="11" t="s">
        <v>157</v>
      </c>
      <c r="DM470" s="11" t="s">
        <v>157</v>
      </c>
      <c r="DN470" s="11" t="s">
        <v>157</v>
      </c>
      <c r="DO470" s="11" t="s">
        <v>157</v>
      </c>
      <c r="DP470" s="11" t="s">
        <v>157</v>
      </c>
      <c r="DQ470" s="11" t="s">
        <v>157</v>
      </c>
      <c r="DR470" s="11" t="s">
        <v>157</v>
      </c>
      <c r="DS470" s="11" t="s">
        <v>157</v>
      </c>
      <c r="DT470" s="11" t="s">
        <v>157</v>
      </c>
      <c r="DU470" s="11" t="s">
        <v>157</v>
      </c>
      <c r="DV470" s="11" t="b">
        <v>1</v>
      </c>
      <c r="DW470" s="11" t="b">
        <v>1</v>
      </c>
      <c r="DX470" s="11" t="b">
        <v>1</v>
      </c>
      <c r="DY470" s="11" t="b">
        <v>1</v>
      </c>
      <c r="DZ470" s="11" t="b">
        <v>1</v>
      </c>
      <c r="EA470" s="11" t="b">
        <v>1</v>
      </c>
      <c r="EB470" s="11" t="b">
        <v>1</v>
      </c>
      <c r="EC470" s="11" t="b">
        <v>1</v>
      </c>
      <c r="ED470" s="11" t="b">
        <v>1</v>
      </c>
      <c r="EE470" s="11" t="b">
        <v>1</v>
      </c>
      <c r="EF470" s="11" t="b">
        <v>1</v>
      </c>
      <c r="EG470" s="11" t="b">
        <v>1</v>
      </c>
      <c r="EH470" s="11" t="b">
        <v>1</v>
      </c>
      <c r="EI470" s="11">
        <v>9.3709000000000001E-2</v>
      </c>
      <c r="EJ470" s="11">
        <v>3.4168999999999998E-2</v>
      </c>
      <c r="EK470" s="11">
        <v>0.111652</v>
      </c>
      <c r="EL470" s="11">
        <v>3.0865E-2</v>
      </c>
      <c r="EM470" s="11">
        <v>3.6955000000000002E-2</v>
      </c>
      <c r="EN470" s="11">
        <v>4.8835000000000003E-2</v>
      </c>
      <c r="EO470" s="11">
        <v>3.3363999999999998E-2</v>
      </c>
      <c r="EP470" s="11">
        <v>4.9074E-2</v>
      </c>
      <c r="EQ470" s="11">
        <v>9.8947999999999994E-2</v>
      </c>
      <c r="ER470" s="11">
        <v>3.3064000000000003E-2</v>
      </c>
      <c r="ES470" s="11">
        <v>9.2138999999999999E-2</v>
      </c>
      <c r="ET470" s="11">
        <v>4.6771E-2</v>
      </c>
      <c r="EU470" s="11">
        <v>3.5749999999999997E-2</v>
      </c>
      <c r="EV470" s="11" t="s">
        <v>346</v>
      </c>
      <c r="EW470" s="11" t="s">
        <v>231</v>
      </c>
    </row>
    <row r="471" spans="1:153" ht="12.75" x14ac:dyDescent="0.2">
      <c r="A471" s="11"/>
      <c r="B471" s="11">
        <v>45381884</v>
      </c>
      <c r="C471" s="11">
        <v>49767.117361110802</v>
      </c>
      <c r="D471" s="11" t="s">
        <v>153</v>
      </c>
      <c r="E471" s="11">
        <v>345600</v>
      </c>
      <c r="F471" s="11">
        <v>52144234</v>
      </c>
      <c r="G471" s="11">
        <v>49597.356250000899</v>
      </c>
      <c r="H471" s="11">
        <v>49024.680555554398</v>
      </c>
      <c r="I471" s="11">
        <v>398196</v>
      </c>
      <c r="J471" s="11">
        <v>1</v>
      </c>
      <c r="K471" s="11">
        <v>45</v>
      </c>
      <c r="L471" s="11">
        <v>48523</v>
      </c>
      <c r="M471" s="11">
        <v>131</v>
      </c>
      <c r="N471" s="11">
        <v>130.5</v>
      </c>
      <c r="O471" s="11">
        <v>92</v>
      </c>
      <c r="P471" s="11">
        <v>99.61</v>
      </c>
      <c r="Q471" s="11">
        <v>344131</v>
      </c>
      <c r="R471" s="11" t="s">
        <v>154</v>
      </c>
      <c r="S471" s="11" t="s">
        <v>155</v>
      </c>
      <c r="T471" s="11" t="s">
        <v>208</v>
      </c>
      <c r="U471" s="11">
        <v>22</v>
      </c>
      <c r="V471" s="11" t="s">
        <v>154</v>
      </c>
      <c r="W471" s="11" t="s">
        <v>157</v>
      </c>
      <c r="X471" s="11">
        <v>5</v>
      </c>
      <c r="Y471" s="11">
        <v>0.5</v>
      </c>
      <c r="Z471" s="11">
        <v>10</v>
      </c>
      <c r="AA471" s="11">
        <v>10</v>
      </c>
      <c r="AB471" s="11">
        <v>10</v>
      </c>
      <c r="AC471" s="11">
        <v>10</v>
      </c>
      <c r="AD471" s="11">
        <v>10</v>
      </c>
      <c r="AE471" s="11">
        <v>10</v>
      </c>
      <c r="AF471" s="11">
        <v>10</v>
      </c>
      <c r="AG471" s="11">
        <v>10</v>
      </c>
      <c r="AH471" s="11">
        <v>10</v>
      </c>
      <c r="AI471" s="11">
        <v>10</v>
      </c>
      <c r="AJ471" s="11">
        <v>10</v>
      </c>
      <c r="AK471" s="11">
        <v>10</v>
      </c>
      <c r="AL471" s="11">
        <v>10</v>
      </c>
      <c r="AM471" s="11">
        <v>120.5</v>
      </c>
      <c r="AN471" s="11">
        <v>60</v>
      </c>
      <c r="AO471" s="11">
        <v>10</v>
      </c>
      <c r="AP471" s="11">
        <v>120</v>
      </c>
      <c r="AQ471" s="11">
        <v>60</v>
      </c>
      <c r="AR471" s="11">
        <v>40</v>
      </c>
      <c r="AS471" s="11">
        <v>0.5</v>
      </c>
      <c r="AT471" s="11">
        <v>130</v>
      </c>
      <c r="AU471" s="11">
        <v>54</v>
      </c>
      <c r="AV471" s="11">
        <v>32075</v>
      </c>
      <c r="AW471" s="11">
        <v>942</v>
      </c>
      <c r="AX471" s="11">
        <v>2728</v>
      </c>
      <c r="AY471" s="11">
        <v>1755</v>
      </c>
      <c r="AZ471" s="11">
        <v>1729</v>
      </c>
      <c r="BA471" s="11">
        <v>1582</v>
      </c>
      <c r="BB471" s="11">
        <v>2085</v>
      </c>
      <c r="BC471" s="11">
        <v>453</v>
      </c>
      <c r="BD471" s="11">
        <v>742</v>
      </c>
      <c r="BE471" s="11">
        <v>753</v>
      </c>
      <c r="BF471" s="11">
        <v>1251</v>
      </c>
      <c r="BG471" s="11">
        <v>840</v>
      </c>
      <c r="BH471" s="11">
        <v>6805</v>
      </c>
      <c r="BI471" s="11">
        <v>9</v>
      </c>
      <c r="BJ471" s="11">
        <v>8</v>
      </c>
      <c r="BK471" s="11">
        <v>8</v>
      </c>
      <c r="BL471" s="11">
        <v>9</v>
      </c>
      <c r="BM471" s="11">
        <v>9</v>
      </c>
      <c r="BN471" s="11">
        <v>10</v>
      </c>
      <c r="BO471" s="11">
        <v>10</v>
      </c>
      <c r="BP471" s="11">
        <v>10</v>
      </c>
      <c r="BQ471" s="11">
        <v>9</v>
      </c>
      <c r="BR471" s="11">
        <v>10</v>
      </c>
      <c r="BS471" s="11">
        <v>11</v>
      </c>
      <c r="BT471" s="11">
        <v>17</v>
      </c>
      <c r="BU471" s="11">
        <v>24</v>
      </c>
      <c r="BV471" s="11">
        <v>9</v>
      </c>
      <c r="BW471" s="11">
        <v>3</v>
      </c>
      <c r="BX471" s="11">
        <v>2</v>
      </c>
      <c r="BY471" s="11">
        <v>9</v>
      </c>
      <c r="BZ471" s="11">
        <v>6</v>
      </c>
      <c r="CA471" s="11">
        <v>2</v>
      </c>
      <c r="CB471" s="11">
        <v>4</v>
      </c>
      <c r="CC471" s="11">
        <v>2</v>
      </c>
      <c r="CD471" s="11">
        <v>3</v>
      </c>
      <c r="CE471" s="11">
        <v>2</v>
      </c>
      <c r="CF471" s="11">
        <v>2</v>
      </c>
      <c r="CG471" s="11">
        <v>2</v>
      </c>
      <c r="CH471" s="11">
        <v>14</v>
      </c>
      <c r="CI471" s="11" t="s">
        <v>158</v>
      </c>
      <c r="CJ471" s="11" t="s">
        <v>158</v>
      </c>
      <c r="CK471" s="11" t="s">
        <v>158</v>
      </c>
      <c r="CL471" s="11" t="s">
        <v>158</v>
      </c>
      <c r="CM471" s="11" t="s">
        <v>158</v>
      </c>
      <c r="CN471" s="11" t="s">
        <v>158</v>
      </c>
      <c r="CO471" s="11" t="s">
        <v>158</v>
      </c>
      <c r="CP471" s="11" t="s">
        <v>158</v>
      </c>
      <c r="CQ471" s="11" t="s">
        <v>158</v>
      </c>
      <c r="CR471" s="11" t="s">
        <v>158</v>
      </c>
      <c r="CS471" s="11" t="s">
        <v>158</v>
      </c>
      <c r="CT471" s="11" t="s">
        <v>158</v>
      </c>
      <c r="CU471" s="11" t="s">
        <v>158</v>
      </c>
      <c r="CV471" s="11" t="s">
        <v>154</v>
      </c>
      <c r="CW471" s="11" t="s">
        <v>154</v>
      </c>
      <c r="CX471" s="11" t="s">
        <v>154</v>
      </c>
      <c r="CY471" s="11" t="s">
        <v>154</v>
      </c>
      <c r="CZ471" s="11" t="s">
        <v>154</v>
      </c>
      <c r="DA471" s="11" t="s">
        <v>154</v>
      </c>
      <c r="DB471" s="11" t="s">
        <v>154</v>
      </c>
      <c r="DC471" s="11" t="s">
        <v>154</v>
      </c>
      <c r="DD471" s="11" t="s">
        <v>154</v>
      </c>
      <c r="DE471" s="11" t="s">
        <v>154</v>
      </c>
      <c r="DF471" s="11" t="s">
        <v>154</v>
      </c>
      <c r="DG471" s="11" t="s">
        <v>154</v>
      </c>
      <c r="DH471" s="11" t="s">
        <v>154</v>
      </c>
      <c r="DI471" s="11" t="s">
        <v>157</v>
      </c>
      <c r="DJ471" s="11" t="s">
        <v>157</v>
      </c>
      <c r="DK471" s="11" t="s">
        <v>157</v>
      </c>
      <c r="DL471" s="11" t="s">
        <v>157</v>
      </c>
      <c r="DM471" s="11" t="s">
        <v>157</v>
      </c>
      <c r="DN471" s="11" t="s">
        <v>157</v>
      </c>
      <c r="DO471" s="11" t="s">
        <v>157</v>
      </c>
      <c r="DP471" s="11" t="s">
        <v>157</v>
      </c>
      <c r="DQ471" s="11" t="s">
        <v>157</v>
      </c>
      <c r="DR471" s="11" t="s">
        <v>157</v>
      </c>
      <c r="DS471" s="11" t="s">
        <v>157</v>
      </c>
      <c r="DT471" s="11" t="s">
        <v>157</v>
      </c>
      <c r="DU471" s="11" t="s">
        <v>157</v>
      </c>
      <c r="DV471" s="11" t="b">
        <v>1</v>
      </c>
      <c r="DW471" s="11" t="b">
        <v>1</v>
      </c>
      <c r="DX471" s="11" t="b">
        <v>1</v>
      </c>
      <c r="DY471" s="11" t="b">
        <v>1</v>
      </c>
      <c r="DZ471" s="11" t="b">
        <v>1</v>
      </c>
      <c r="EA471" s="11" t="b">
        <v>1</v>
      </c>
      <c r="EB471" s="11" t="b">
        <v>1</v>
      </c>
      <c r="EC471" s="11" t="b">
        <v>1</v>
      </c>
      <c r="ED471" s="11" t="b">
        <v>1</v>
      </c>
      <c r="EE471" s="11" t="b">
        <v>1</v>
      </c>
      <c r="EF471" s="11" t="b">
        <v>1</v>
      </c>
      <c r="EG471" s="11" t="b">
        <v>1</v>
      </c>
      <c r="EH471" s="11" t="b">
        <v>1</v>
      </c>
      <c r="EI471" s="11">
        <v>3.0075000000000001E-2</v>
      </c>
      <c r="EJ471" s="11">
        <v>3.2822999999999998E-2</v>
      </c>
      <c r="EK471" s="11">
        <v>3.2641000000000003E-2</v>
      </c>
      <c r="EL471" s="11">
        <v>3.2933999999999998E-2</v>
      </c>
      <c r="EM471" s="11">
        <v>2.7393000000000001E-2</v>
      </c>
      <c r="EN471" s="11">
        <v>2.9989999999999999E-2</v>
      </c>
      <c r="EO471" s="11">
        <v>3.6940000000000001E-2</v>
      </c>
      <c r="EP471" s="11">
        <v>4.9119999999999997E-2</v>
      </c>
      <c r="EQ471" s="11">
        <v>0.11402</v>
      </c>
      <c r="ER471" s="11">
        <v>3.3701000000000002E-2</v>
      </c>
      <c r="ES471" s="11">
        <v>3.7395999999999999E-2</v>
      </c>
      <c r="ET471" s="11">
        <v>4.5442999999999997E-2</v>
      </c>
      <c r="EU471" s="11">
        <v>1.5436E-2</v>
      </c>
      <c r="EV471" s="11" t="s">
        <v>243</v>
      </c>
      <c r="EW471" s="11" t="s">
        <v>231</v>
      </c>
    </row>
    <row r="472" spans="1:153" ht="12.75" x14ac:dyDescent="0.2">
      <c r="A472" s="11"/>
      <c r="B472" s="11">
        <v>66853424</v>
      </c>
      <c r="C472" s="11">
        <v>47683.516666666503</v>
      </c>
      <c r="D472" s="11" t="s">
        <v>153</v>
      </c>
      <c r="E472" s="11">
        <v>345600</v>
      </c>
      <c r="F472" s="11">
        <v>72958064</v>
      </c>
      <c r="G472" s="11">
        <v>52547.360416668103</v>
      </c>
      <c r="H472" s="11">
        <v>51629.132638887102</v>
      </c>
      <c r="I472" s="11">
        <v>170553</v>
      </c>
      <c r="J472" s="11">
        <v>1</v>
      </c>
      <c r="K472" s="11">
        <v>57</v>
      </c>
      <c r="L472" s="11">
        <v>54679</v>
      </c>
      <c r="M472" s="11">
        <v>131</v>
      </c>
      <c r="N472" s="11">
        <v>131</v>
      </c>
      <c r="O472" s="11">
        <v>92</v>
      </c>
      <c r="P472" s="11">
        <v>100</v>
      </c>
      <c r="Q472" s="11">
        <v>92407</v>
      </c>
      <c r="R472" s="11" t="s">
        <v>154</v>
      </c>
      <c r="S472" s="11" t="s">
        <v>155</v>
      </c>
      <c r="T472" s="11" t="s">
        <v>208</v>
      </c>
      <c r="U472" s="11">
        <v>17</v>
      </c>
      <c r="V472" s="11" t="s">
        <v>154</v>
      </c>
      <c r="W472" s="11" t="s">
        <v>157</v>
      </c>
      <c r="X472" s="11">
        <v>1</v>
      </c>
      <c r="Y472" s="11">
        <v>1</v>
      </c>
      <c r="Z472" s="11">
        <v>10</v>
      </c>
      <c r="AA472" s="11">
        <v>10</v>
      </c>
      <c r="AB472" s="11">
        <v>10</v>
      </c>
      <c r="AC472" s="11">
        <v>10</v>
      </c>
      <c r="AD472" s="11">
        <v>10</v>
      </c>
      <c r="AE472" s="11">
        <v>10</v>
      </c>
      <c r="AF472" s="11">
        <v>10</v>
      </c>
      <c r="AG472" s="11">
        <v>10</v>
      </c>
      <c r="AH472" s="11">
        <v>10</v>
      </c>
      <c r="AI472" s="11">
        <v>10</v>
      </c>
      <c r="AJ472" s="11">
        <v>10</v>
      </c>
      <c r="AK472" s="11">
        <v>10</v>
      </c>
      <c r="AL472" s="11">
        <v>10</v>
      </c>
      <c r="AM472" s="11">
        <v>121</v>
      </c>
      <c r="AN472" s="11">
        <v>60</v>
      </c>
      <c r="AO472" s="11">
        <v>10</v>
      </c>
      <c r="AP472" s="11">
        <v>120</v>
      </c>
      <c r="AQ472" s="11">
        <v>60</v>
      </c>
      <c r="AR472" s="11">
        <v>40</v>
      </c>
      <c r="AS472" s="11">
        <v>1</v>
      </c>
      <c r="AT472" s="11">
        <v>130</v>
      </c>
      <c r="AU472" s="11">
        <v>72</v>
      </c>
      <c r="AV472" s="11">
        <v>2853</v>
      </c>
      <c r="AW472" s="11">
        <v>786</v>
      </c>
      <c r="AX472" s="11">
        <v>585</v>
      </c>
      <c r="AY472" s="11">
        <v>486</v>
      </c>
      <c r="AZ472" s="11">
        <v>10818</v>
      </c>
      <c r="BA472" s="11">
        <v>627</v>
      </c>
      <c r="BB472" s="11">
        <v>11552</v>
      </c>
      <c r="BC472" s="11">
        <v>2879</v>
      </c>
      <c r="BD472" s="11">
        <v>40296</v>
      </c>
      <c r="BE472" s="11">
        <v>1101</v>
      </c>
      <c r="BF472" s="11">
        <v>1105</v>
      </c>
      <c r="BG472" s="11">
        <v>3296</v>
      </c>
      <c r="BH472" s="11">
        <v>1518</v>
      </c>
      <c r="BI472" s="11">
        <v>7</v>
      </c>
      <c r="BJ472" s="11">
        <v>8</v>
      </c>
      <c r="BK472" s="11">
        <v>8</v>
      </c>
      <c r="BL472" s="11">
        <v>8</v>
      </c>
      <c r="BM472" s="11">
        <v>8</v>
      </c>
      <c r="BN472" s="11">
        <v>8</v>
      </c>
      <c r="BO472" s="11">
        <v>9</v>
      </c>
      <c r="BP472" s="11">
        <v>8</v>
      </c>
      <c r="BQ472" s="11">
        <v>8</v>
      </c>
      <c r="BR472" s="11">
        <v>8</v>
      </c>
      <c r="BS472" s="11">
        <v>8</v>
      </c>
      <c r="BT472" s="11">
        <v>14</v>
      </c>
      <c r="BU472" s="11">
        <v>22</v>
      </c>
      <c r="BV472" s="11">
        <v>7</v>
      </c>
      <c r="BW472" s="11">
        <v>6</v>
      </c>
      <c r="BX472" s="11">
        <v>6</v>
      </c>
      <c r="BY472" s="11">
        <v>7</v>
      </c>
      <c r="BZ472" s="11">
        <v>14</v>
      </c>
      <c r="CA472" s="11">
        <v>7</v>
      </c>
      <c r="CB472" s="11">
        <v>15</v>
      </c>
      <c r="CC472" s="11">
        <v>13</v>
      </c>
      <c r="CD472" s="11">
        <v>8</v>
      </c>
      <c r="CE472" s="11">
        <v>4</v>
      </c>
      <c r="CF472" s="11">
        <v>10</v>
      </c>
      <c r="CG472" s="11">
        <v>6</v>
      </c>
      <c r="CH472" s="11">
        <v>5</v>
      </c>
      <c r="CI472" s="11" t="s">
        <v>158</v>
      </c>
      <c r="CJ472" s="11" t="s">
        <v>158</v>
      </c>
      <c r="CK472" s="11" t="s">
        <v>158</v>
      </c>
      <c r="CL472" s="11" t="s">
        <v>158</v>
      </c>
      <c r="CM472" s="11" t="s">
        <v>158</v>
      </c>
      <c r="CN472" s="11" t="s">
        <v>158</v>
      </c>
      <c r="CO472" s="11" t="s">
        <v>158</v>
      </c>
      <c r="CP472" s="11" t="s">
        <v>158</v>
      </c>
      <c r="CQ472" s="11" t="s">
        <v>158</v>
      </c>
      <c r="CR472" s="11" t="s">
        <v>158</v>
      </c>
      <c r="CS472" s="11" t="s">
        <v>158</v>
      </c>
      <c r="CT472" s="11" t="s">
        <v>158</v>
      </c>
      <c r="CU472" s="11" t="s">
        <v>158</v>
      </c>
      <c r="CV472" s="11" t="s">
        <v>154</v>
      </c>
      <c r="CW472" s="11" t="s">
        <v>154</v>
      </c>
      <c r="CX472" s="11" t="s">
        <v>154</v>
      </c>
      <c r="CY472" s="11" t="s">
        <v>154</v>
      </c>
      <c r="CZ472" s="11" t="s">
        <v>154</v>
      </c>
      <c r="DA472" s="11" t="s">
        <v>154</v>
      </c>
      <c r="DB472" s="11" t="s">
        <v>154</v>
      </c>
      <c r="DC472" s="11" t="s">
        <v>154</v>
      </c>
      <c r="DD472" s="11" t="s">
        <v>154</v>
      </c>
      <c r="DE472" s="11" t="s">
        <v>154</v>
      </c>
      <c r="DF472" s="11" t="s">
        <v>154</v>
      </c>
      <c r="DG472" s="11" t="s">
        <v>154</v>
      </c>
      <c r="DH472" s="11" t="s">
        <v>154</v>
      </c>
      <c r="DI472" s="11" t="s">
        <v>157</v>
      </c>
      <c r="DJ472" s="11" t="s">
        <v>157</v>
      </c>
      <c r="DK472" s="11" t="s">
        <v>157</v>
      </c>
      <c r="DL472" s="11" t="s">
        <v>157</v>
      </c>
      <c r="DM472" s="11" t="s">
        <v>157</v>
      </c>
      <c r="DN472" s="11" t="s">
        <v>157</v>
      </c>
      <c r="DO472" s="11" t="s">
        <v>157</v>
      </c>
      <c r="DP472" s="11" t="s">
        <v>157</v>
      </c>
      <c r="DQ472" s="11" t="s">
        <v>157</v>
      </c>
      <c r="DR472" s="11" t="s">
        <v>157</v>
      </c>
      <c r="DS472" s="11" t="s">
        <v>157</v>
      </c>
      <c r="DT472" s="11" t="s">
        <v>157</v>
      </c>
      <c r="DU472" s="11" t="s">
        <v>157</v>
      </c>
      <c r="DV472" s="11" t="b">
        <v>1</v>
      </c>
      <c r="DW472" s="11" t="b">
        <v>1</v>
      </c>
      <c r="DX472" s="11" t="b">
        <v>1</v>
      </c>
      <c r="DY472" s="11" t="b">
        <v>1</v>
      </c>
      <c r="DZ472" s="11" t="b">
        <v>1</v>
      </c>
      <c r="EA472" s="11" t="b">
        <v>1</v>
      </c>
      <c r="EB472" s="11" t="b">
        <v>1</v>
      </c>
      <c r="EC472" s="11" t="b">
        <v>1</v>
      </c>
      <c r="ED472" s="11" t="b">
        <v>1</v>
      </c>
      <c r="EE472" s="11" t="b">
        <v>1</v>
      </c>
      <c r="EF472" s="11" t="b">
        <v>1</v>
      </c>
      <c r="EG472" s="11" t="b">
        <v>1</v>
      </c>
      <c r="EH472" s="11" t="b">
        <v>1</v>
      </c>
      <c r="EI472" s="11">
        <v>9.3149999999999997E-2</v>
      </c>
      <c r="EJ472" s="11">
        <v>0.14908299999999999</v>
      </c>
      <c r="EK472" s="11">
        <v>0.127666</v>
      </c>
      <c r="EL472" s="11">
        <v>0.175815</v>
      </c>
      <c r="EM472" s="11">
        <v>7.9182000000000002E-2</v>
      </c>
      <c r="EN472" s="11">
        <v>2.896E-2</v>
      </c>
      <c r="EO472" s="11">
        <v>9.2280000000000001E-2</v>
      </c>
      <c r="EP472" s="11">
        <v>4.9459999999999997E-2</v>
      </c>
      <c r="EQ472" s="11">
        <v>0.28708699999999998</v>
      </c>
      <c r="ER472" s="11">
        <v>3.8740999999999998E-2</v>
      </c>
      <c r="ES472" s="11">
        <v>0.166135</v>
      </c>
      <c r="ET472" s="11">
        <v>8.2632999999999998E-2</v>
      </c>
      <c r="EU472" s="11">
        <v>4.8652000000000001E-2</v>
      </c>
      <c r="EV472" s="11" t="s">
        <v>274</v>
      </c>
      <c r="EW472" s="11" t="s">
        <v>229</v>
      </c>
    </row>
    <row r="473" spans="1:153" ht="12.75" x14ac:dyDescent="0.2">
      <c r="A473" s="11"/>
      <c r="B473" s="11">
        <v>74120696</v>
      </c>
      <c r="C473" s="11">
        <v>44664.611805555556</v>
      </c>
      <c r="D473" s="11" t="s">
        <v>153</v>
      </c>
      <c r="E473" s="11">
        <v>345600</v>
      </c>
      <c r="F473" s="11">
        <v>77904912</v>
      </c>
      <c r="G473" s="11">
        <v>44664.675000000003</v>
      </c>
      <c r="H473" s="11">
        <v>44667.077777777777</v>
      </c>
      <c r="I473" s="11">
        <v>207544</v>
      </c>
      <c r="J473" s="11">
        <v>1</v>
      </c>
      <c r="K473" s="11">
        <v>181</v>
      </c>
      <c r="L473" s="11">
        <v>66154</v>
      </c>
      <c r="M473" s="11">
        <v>131</v>
      </c>
      <c r="N473" s="11">
        <v>131</v>
      </c>
      <c r="O473" s="11">
        <v>92</v>
      </c>
      <c r="P473" s="11">
        <v>100</v>
      </c>
      <c r="Q473" s="11">
        <v>127851</v>
      </c>
      <c r="R473" s="11" t="s">
        <v>154</v>
      </c>
      <c r="S473" s="11" t="s">
        <v>155</v>
      </c>
      <c r="T473" s="11" t="s">
        <v>208</v>
      </c>
      <c r="U473" s="11">
        <v>2</v>
      </c>
      <c r="V473" s="11" t="s">
        <v>154</v>
      </c>
      <c r="W473" s="11" t="s">
        <v>157</v>
      </c>
      <c r="X473" s="11">
        <v>3</v>
      </c>
      <c r="Y473" s="11">
        <v>1</v>
      </c>
      <c r="Z473" s="11">
        <v>10</v>
      </c>
      <c r="AA473" s="11">
        <v>10</v>
      </c>
      <c r="AB473" s="11">
        <v>10</v>
      </c>
      <c r="AC473" s="11">
        <v>10</v>
      </c>
      <c r="AD473" s="11">
        <v>10</v>
      </c>
      <c r="AE473" s="11">
        <v>10</v>
      </c>
      <c r="AF473" s="11">
        <v>10</v>
      </c>
      <c r="AG473" s="11">
        <v>10</v>
      </c>
      <c r="AH473" s="11">
        <v>10</v>
      </c>
      <c r="AI473" s="11">
        <v>10</v>
      </c>
      <c r="AJ473" s="11">
        <v>10</v>
      </c>
      <c r="AK473" s="11">
        <v>10</v>
      </c>
      <c r="AL473" s="11">
        <v>10</v>
      </c>
      <c r="AM473" s="11">
        <v>121</v>
      </c>
      <c r="AN473" s="11">
        <v>60</v>
      </c>
      <c r="AO473" s="11">
        <v>10</v>
      </c>
      <c r="AP473" s="11">
        <v>120</v>
      </c>
      <c r="AQ473" s="11">
        <v>60</v>
      </c>
      <c r="AR473" s="11">
        <v>40</v>
      </c>
      <c r="AS473" s="11">
        <v>1</v>
      </c>
      <c r="AT473" s="11">
        <v>130</v>
      </c>
      <c r="AU473" s="11">
        <v>855</v>
      </c>
      <c r="AV473" s="11">
        <v>7698</v>
      </c>
      <c r="AW473" s="11">
        <v>9232</v>
      </c>
      <c r="AX473" s="11">
        <v>1372</v>
      </c>
      <c r="AY473" s="11">
        <v>1694</v>
      </c>
      <c r="AZ473" s="11">
        <v>15122</v>
      </c>
      <c r="BA473" s="11">
        <v>3632</v>
      </c>
      <c r="BB473" s="11">
        <v>6095</v>
      </c>
      <c r="BC473" s="11">
        <v>4771</v>
      </c>
      <c r="BD473" s="11">
        <v>776</v>
      </c>
      <c r="BE473" s="11">
        <v>1677</v>
      </c>
      <c r="BF473" s="11">
        <v>1098</v>
      </c>
      <c r="BG473" s="11">
        <v>10746</v>
      </c>
      <c r="BH473" s="11">
        <v>14329</v>
      </c>
      <c r="BI473" s="11">
        <v>8</v>
      </c>
      <c r="BJ473" s="11">
        <v>11</v>
      </c>
      <c r="BK473" s="11">
        <v>10</v>
      </c>
      <c r="BL473" s="11">
        <v>10</v>
      </c>
      <c r="BM473" s="11">
        <v>12</v>
      </c>
      <c r="BN473" s="11">
        <v>11</v>
      </c>
      <c r="BO473" s="11">
        <v>24</v>
      </c>
      <c r="BP473" s="11">
        <v>19</v>
      </c>
      <c r="BQ473" s="11">
        <v>7</v>
      </c>
      <c r="BR473" s="11">
        <v>9</v>
      </c>
      <c r="BS473" s="11">
        <v>19</v>
      </c>
      <c r="BT473" s="11">
        <v>69</v>
      </c>
      <c r="BU473" s="11">
        <v>36</v>
      </c>
      <c r="BV473" s="11">
        <v>59</v>
      </c>
      <c r="BW473" s="11">
        <v>14</v>
      </c>
      <c r="BX473" s="11">
        <v>19</v>
      </c>
      <c r="BY473" s="11">
        <v>14</v>
      </c>
      <c r="BZ473" s="11">
        <v>64</v>
      </c>
      <c r="CA473" s="11">
        <v>16</v>
      </c>
      <c r="CB473" s="11">
        <v>41</v>
      </c>
      <c r="CC473" s="11">
        <v>42</v>
      </c>
      <c r="CD473" s="11">
        <v>15</v>
      </c>
      <c r="CE473" s="11">
        <v>22</v>
      </c>
      <c r="CF473" s="11">
        <v>9</v>
      </c>
      <c r="CG473" s="11">
        <v>38</v>
      </c>
      <c r="CH473" s="11">
        <v>37</v>
      </c>
      <c r="CI473" s="11" t="s">
        <v>158</v>
      </c>
      <c r="CJ473" s="11" t="s">
        <v>158</v>
      </c>
      <c r="CK473" s="11" t="s">
        <v>158</v>
      </c>
      <c r="CL473" s="11" t="s">
        <v>158</v>
      </c>
      <c r="CM473" s="11" t="s">
        <v>158</v>
      </c>
      <c r="CN473" s="11" t="s">
        <v>158</v>
      </c>
      <c r="CO473" s="11" t="s">
        <v>158</v>
      </c>
      <c r="CP473" s="11" t="s">
        <v>158</v>
      </c>
      <c r="CQ473" s="11" t="s">
        <v>158</v>
      </c>
      <c r="CR473" s="11" t="s">
        <v>158</v>
      </c>
      <c r="CS473" s="11" t="s">
        <v>158</v>
      </c>
      <c r="CT473" s="11" t="s">
        <v>158</v>
      </c>
      <c r="CU473" s="11" t="s">
        <v>158</v>
      </c>
      <c r="CV473" s="11" t="s">
        <v>154</v>
      </c>
      <c r="CW473" s="11" t="s">
        <v>154</v>
      </c>
      <c r="CX473" s="11" t="s">
        <v>154</v>
      </c>
      <c r="CY473" s="11" t="s">
        <v>154</v>
      </c>
      <c r="CZ473" s="11" t="s">
        <v>154</v>
      </c>
      <c r="DA473" s="11" t="s">
        <v>154</v>
      </c>
      <c r="DB473" s="11" t="s">
        <v>154</v>
      </c>
      <c r="DC473" s="11" t="s">
        <v>154</v>
      </c>
      <c r="DD473" s="11" t="s">
        <v>154</v>
      </c>
      <c r="DE473" s="11" t="s">
        <v>154</v>
      </c>
      <c r="DF473" s="11" t="s">
        <v>154</v>
      </c>
      <c r="DG473" s="11" t="s">
        <v>154</v>
      </c>
      <c r="DH473" s="11" t="s">
        <v>154</v>
      </c>
      <c r="DI473" s="11" t="s">
        <v>157</v>
      </c>
      <c r="DJ473" s="11" t="s">
        <v>157</v>
      </c>
      <c r="DK473" s="11" t="s">
        <v>157</v>
      </c>
      <c r="DL473" s="11" t="s">
        <v>157</v>
      </c>
      <c r="DM473" s="11" t="s">
        <v>157</v>
      </c>
      <c r="DN473" s="11" t="s">
        <v>157</v>
      </c>
      <c r="DO473" s="11" t="s">
        <v>157</v>
      </c>
      <c r="DP473" s="11" t="s">
        <v>157</v>
      </c>
      <c r="DQ473" s="11" t="s">
        <v>157</v>
      </c>
      <c r="DR473" s="11" t="s">
        <v>157</v>
      </c>
      <c r="DS473" s="11" t="s">
        <v>157</v>
      </c>
      <c r="DT473" s="11" t="s">
        <v>157</v>
      </c>
      <c r="DU473" s="11" t="s">
        <v>157</v>
      </c>
      <c r="DV473" s="11" t="b">
        <v>1</v>
      </c>
      <c r="DW473" s="11" t="b">
        <v>1</v>
      </c>
      <c r="DX473" s="11" t="b">
        <v>1</v>
      </c>
      <c r="DY473" s="11" t="b">
        <v>1</v>
      </c>
      <c r="DZ473" s="11" t="b">
        <v>1</v>
      </c>
      <c r="EA473" s="11" t="b">
        <v>1</v>
      </c>
      <c r="EB473" s="11" t="b">
        <v>1</v>
      </c>
      <c r="EC473" s="11" t="b">
        <v>1</v>
      </c>
      <c r="ED473" s="11" t="b">
        <v>1</v>
      </c>
      <c r="EE473" s="11" t="b">
        <v>1</v>
      </c>
      <c r="EF473" s="11" t="b">
        <v>1</v>
      </c>
      <c r="EG473" s="11" t="b">
        <v>1</v>
      </c>
      <c r="EH473" s="11" t="b">
        <v>1</v>
      </c>
      <c r="EI473" s="11">
        <v>1.1331615E-2</v>
      </c>
      <c r="EJ473" s="11">
        <v>5.3799235000000001E-2</v>
      </c>
      <c r="EK473" s="11">
        <v>1.1958807E-2</v>
      </c>
      <c r="EL473" s="11">
        <v>8.2504899000000007E-2</v>
      </c>
      <c r="EM473" s="11">
        <v>3.2667051000000003E-2</v>
      </c>
      <c r="EN473" s="11">
        <v>1.2673663E-2</v>
      </c>
      <c r="EO473" s="11">
        <v>1.7151785999999999E-2</v>
      </c>
      <c r="EP473" s="11">
        <v>4.9679713E-2</v>
      </c>
      <c r="EQ473" s="11">
        <v>0.18824069900000001</v>
      </c>
      <c r="ER473" s="11">
        <v>2.1962710999999999E-2</v>
      </c>
      <c r="ES473" s="11">
        <v>3.9007551000000001E-2</v>
      </c>
      <c r="ET473" s="11">
        <v>2.2160512E-2</v>
      </c>
      <c r="EU473" s="11">
        <v>6.9522208000000002E-2</v>
      </c>
      <c r="EV473" s="11" t="s">
        <v>585</v>
      </c>
      <c r="EW473" s="11" t="s">
        <v>236</v>
      </c>
    </row>
    <row r="474" spans="1:153" ht="12.75" x14ac:dyDescent="0.2">
      <c r="A474" s="11"/>
      <c r="B474" s="11">
        <v>38835988</v>
      </c>
      <c r="C474" s="11">
        <v>52684.158333332904</v>
      </c>
      <c r="D474" s="11" t="s">
        <v>153</v>
      </c>
      <c r="E474" s="11">
        <v>345600</v>
      </c>
      <c r="F474" s="11">
        <v>46239910</v>
      </c>
      <c r="G474" s="11">
        <v>47971.843750000597</v>
      </c>
      <c r="H474" s="11">
        <v>47589.574305554801</v>
      </c>
      <c r="I474" s="11">
        <v>9209</v>
      </c>
      <c r="J474" s="11">
        <v>1</v>
      </c>
      <c r="K474" s="11">
        <v>0</v>
      </c>
      <c r="L474" s="11">
        <v>0</v>
      </c>
      <c r="M474" s="11">
        <v>131</v>
      </c>
      <c r="N474" s="11">
        <v>121</v>
      </c>
      <c r="O474" s="11">
        <v>92</v>
      </c>
      <c r="P474" s="11">
        <v>92.36</v>
      </c>
      <c r="Q474" s="11">
        <v>2716</v>
      </c>
      <c r="R474" s="11" t="s">
        <v>154</v>
      </c>
      <c r="S474" s="11" t="s">
        <v>155</v>
      </c>
      <c r="T474" s="11" t="s">
        <v>156</v>
      </c>
      <c r="U474" s="11">
        <v>0</v>
      </c>
      <c r="V474" s="11" t="s">
        <v>154</v>
      </c>
      <c r="W474" s="11" t="s">
        <v>157</v>
      </c>
      <c r="X474" s="11">
        <v>3</v>
      </c>
      <c r="Y474" s="11">
        <v>1</v>
      </c>
      <c r="Z474" s="11">
        <v>10</v>
      </c>
      <c r="AA474" s="11">
        <v>10</v>
      </c>
      <c r="AB474" s="11">
        <v>10</v>
      </c>
      <c r="AC474" s="11">
        <v>10</v>
      </c>
      <c r="AD474" s="11">
        <v>10</v>
      </c>
      <c r="AE474" s="11">
        <v>10</v>
      </c>
      <c r="AF474" s="11">
        <v>10</v>
      </c>
      <c r="AG474" s="11">
        <v>10</v>
      </c>
      <c r="AH474" s="11">
        <v>10</v>
      </c>
      <c r="AI474" s="11">
        <v>10</v>
      </c>
      <c r="AJ474" s="11">
        <v>10</v>
      </c>
      <c r="AK474" s="11">
        <v>0</v>
      </c>
      <c r="AL474" s="11">
        <v>10</v>
      </c>
      <c r="AM474" s="11">
        <v>111</v>
      </c>
      <c r="AN474" s="11">
        <v>60</v>
      </c>
      <c r="AO474" s="11">
        <v>10</v>
      </c>
      <c r="AP474" s="11">
        <v>110</v>
      </c>
      <c r="AQ474" s="11">
        <v>50</v>
      </c>
      <c r="AR474" s="11">
        <v>30</v>
      </c>
      <c r="AS474" s="11">
        <v>1</v>
      </c>
      <c r="AT474" s="11">
        <v>120</v>
      </c>
      <c r="AU474" s="11">
        <v>27</v>
      </c>
      <c r="AV474" s="11">
        <v>80</v>
      </c>
      <c r="AW474" s="11">
        <v>56</v>
      </c>
      <c r="AX474" s="11">
        <v>111</v>
      </c>
      <c r="AY474" s="11">
        <v>577</v>
      </c>
      <c r="AZ474" s="11">
        <v>327</v>
      </c>
      <c r="BA474" s="11">
        <v>1203</v>
      </c>
      <c r="BB474" s="11">
        <v>110</v>
      </c>
      <c r="BC474" s="11">
        <v>814</v>
      </c>
      <c r="BD474" s="11">
        <v>137</v>
      </c>
      <c r="BE474" s="11">
        <v>265</v>
      </c>
      <c r="BF474" s="11">
        <v>1998</v>
      </c>
      <c r="BG474" s="11">
        <v>709</v>
      </c>
      <c r="BH474" s="11">
        <v>40</v>
      </c>
      <c r="BI474" s="11">
        <v>6</v>
      </c>
      <c r="BJ474" s="11">
        <v>5</v>
      </c>
      <c r="BK474" s="11">
        <v>6</v>
      </c>
      <c r="BL474" s="11">
        <v>7</v>
      </c>
      <c r="BM474" s="11">
        <v>4</v>
      </c>
      <c r="BN474" s="11">
        <v>5</v>
      </c>
      <c r="BO474" s="11">
        <v>7</v>
      </c>
      <c r="BP474" s="11">
        <v>6</v>
      </c>
      <c r="BQ474" s="11">
        <v>5</v>
      </c>
      <c r="BR474" s="11">
        <v>6</v>
      </c>
      <c r="BS474" s="11">
        <v>7</v>
      </c>
      <c r="BT474" s="11">
        <v>14</v>
      </c>
      <c r="BU474" s="11">
        <v>22</v>
      </c>
      <c r="BV474" s="11">
        <v>4</v>
      </c>
      <c r="BW474" s="11">
        <v>4</v>
      </c>
      <c r="BX474" s="11">
        <v>4</v>
      </c>
      <c r="BY474" s="11">
        <v>9</v>
      </c>
      <c r="BZ474" s="11">
        <v>10</v>
      </c>
      <c r="CA474" s="11">
        <v>14</v>
      </c>
      <c r="CB474" s="11">
        <v>4</v>
      </c>
      <c r="CC474" s="11">
        <v>10</v>
      </c>
      <c r="CD474" s="11">
        <v>6</v>
      </c>
      <c r="CE474" s="11">
        <v>3</v>
      </c>
      <c r="CF474" s="11">
        <v>24</v>
      </c>
      <c r="CG474" s="11">
        <v>8</v>
      </c>
      <c r="CH474" s="11">
        <v>3</v>
      </c>
      <c r="CI474" s="11" t="s">
        <v>158</v>
      </c>
      <c r="CJ474" s="11" t="s">
        <v>158</v>
      </c>
      <c r="CK474" s="11" t="s">
        <v>158</v>
      </c>
      <c r="CL474" s="11" t="s">
        <v>158</v>
      </c>
      <c r="CM474" s="11" t="s">
        <v>158</v>
      </c>
      <c r="CN474" s="11" t="s">
        <v>158</v>
      </c>
      <c r="CO474" s="11" t="s">
        <v>158</v>
      </c>
      <c r="CP474" s="11" t="s">
        <v>158</v>
      </c>
      <c r="CQ474" s="11" t="s">
        <v>158</v>
      </c>
      <c r="CR474" s="11" t="s">
        <v>158</v>
      </c>
      <c r="CS474" s="11" t="s">
        <v>158</v>
      </c>
      <c r="CT474" s="11" t="s">
        <v>158</v>
      </c>
      <c r="CU474" s="11" t="s">
        <v>158</v>
      </c>
      <c r="CV474" s="11" t="s">
        <v>154</v>
      </c>
      <c r="CW474" s="11" t="s">
        <v>154</v>
      </c>
      <c r="CX474" s="11" t="s">
        <v>154</v>
      </c>
      <c r="CY474" s="11" t="s">
        <v>154</v>
      </c>
      <c r="CZ474" s="11" t="s">
        <v>154</v>
      </c>
      <c r="DA474" s="11" t="s">
        <v>154</v>
      </c>
      <c r="DB474" s="11" t="s">
        <v>154</v>
      </c>
      <c r="DC474" s="11" t="s">
        <v>154</v>
      </c>
      <c r="DD474" s="11" t="s">
        <v>154</v>
      </c>
      <c r="DE474" s="11" t="s">
        <v>154</v>
      </c>
      <c r="DF474" s="11" t="s">
        <v>154</v>
      </c>
      <c r="DG474" s="11" t="s">
        <v>154</v>
      </c>
      <c r="DH474" s="11" t="s">
        <v>154</v>
      </c>
      <c r="DI474" s="11" t="s">
        <v>157</v>
      </c>
      <c r="DJ474" s="11" t="s">
        <v>157</v>
      </c>
      <c r="DK474" s="11" t="s">
        <v>157</v>
      </c>
      <c r="DL474" s="11" t="s">
        <v>157</v>
      </c>
      <c r="DM474" s="11" t="s">
        <v>157</v>
      </c>
      <c r="DN474" s="11" t="s">
        <v>157</v>
      </c>
      <c r="DO474" s="11" t="s">
        <v>157</v>
      </c>
      <c r="DP474" s="11" t="s">
        <v>157</v>
      </c>
      <c r="DQ474" s="11" t="s">
        <v>157</v>
      </c>
      <c r="DR474" s="11" t="s">
        <v>157</v>
      </c>
      <c r="DS474" s="11" t="s">
        <v>157</v>
      </c>
      <c r="DT474" s="11" t="s">
        <v>157</v>
      </c>
      <c r="DU474" s="11" t="s">
        <v>157</v>
      </c>
      <c r="DV474" s="11" t="b">
        <v>1</v>
      </c>
      <c r="DW474" s="11" t="b">
        <v>1</v>
      </c>
      <c r="DX474" s="11" t="b">
        <v>1</v>
      </c>
      <c r="DY474" s="11" t="b">
        <v>1</v>
      </c>
      <c r="DZ474" s="11" t="b">
        <v>1</v>
      </c>
      <c r="EA474" s="11" t="b">
        <v>1</v>
      </c>
      <c r="EB474" s="11" t="b">
        <v>1</v>
      </c>
      <c r="EC474" s="11" t="b">
        <v>1</v>
      </c>
      <c r="ED474" s="11" t="b">
        <v>1</v>
      </c>
      <c r="EE474" s="11" t="b">
        <v>1</v>
      </c>
      <c r="EF474" s="11" t="b">
        <v>1</v>
      </c>
      <c r="EG474" s="11" t="b">
        <v>0</v>
      </c>
      <c r="EH474" s="11" t="b">
        <v>1</v>
      </c>
      <c r="EI474" s="11">
        <v>3.0908000000000001E-2</v>
      </c>
      <c r="EJ474" s="11">
        <v>3.6798999999999998E-2</v>
      </c>
      <c r="EK474" s="11">
        <v>3.4619999999999998E-2</v>
      </c>
      <c r="EL474" s="11">
        <v>3.0467000000000001E-2</v>
      </c>
      <c r="EM474" s="11">
        <v>3.5436000000000002E-2</v>
      </c>
      <c r="EN474" s="11">
        <v>3.8156000000000002E-2</v>
      </c>
      <c r="EO474" s="11">
        <v>4.0098000000000002E-2</v>
      </c>
      <c r="EP474" s="11">
        <v>5.0228000000000002E-2</v>
      </c>
      <c r="EQ474" s="11">
        <v>3.4280999999999999E-2</v>
      </c>
      <c r="ER474" s="11">
        <v>3.6111999999999998E-2</v>
      </c>
      <c r="ES474" s="11">
        <v>4.7157999999999999E-2</v>
      </c>
      <c r="ET474" s="11">
        <v>1.0996000000000001E-2</v>
      </c>
      <c r="EU474" s="11">
        <v>3.5722999999999998E-2</v>
      </c>
      <c r="EV474" s="11" t="s">
        <v>373</v>
      </c>
      <c r="EW474" s="11" t="s">
        <v>210</v>
      </c>
    </row>
    <row r="475" spans="1:153" ht="12.75" x14ac:dyDescent="0.2">
      <c r="A475" s="11"/>
      <c r="B475" s="11">
        <v>66953592</v>
      </c>
      <c r="C475" s="11">
        <v>46126.299305555498</v>
      </c>
      <c r="D475" s="11" t="s">
        <v>153</v>
      </c>
      <c r="E475" s="11">
        <v>345600</v>
      </c>
      <c r="F475" s="11">
        <v>73387664</v>
      </c>
      <c r="G475" s="11">
        <v>53309.946527779299</v>
      </c>
      <c r="H475" s="11">
        <v>52302.392361109101</v>
      </c>
      <c r="I475" s="11">
        <v>321359</v>
      </c>
      <c r="J475" s="11">
        <v>1</v>
      </c>
      <c r="K475" s="11">
        <v>92</v>
      </c>
      <c r="L475" s="11">
        <v>230555</v>
      </c>
      <c r="M475" s="11">
        <v>131</v>
      </c>
      <c r="N475" s="11">
        <v>131</v>
      </c>
      <c r="O475" s="11">
        <v>92</v>
      </c>
      <c r="P475" s="11">
        <v>100</v>
      </c>
      <c r="Q475" s="11">
        <v>18359</v>
      </c>
      <c r="R475" s="11" t="s">
        <v>154</v>
      </c>
      <c r="S475" s="11" t="s">
        <v>155</v>
      </c>
      <c r="T475" s="11" t="s">
        <v>208</v>
      </c>
      <c r="U475" s="11">
        <v>0</v>
      </c>
      <c r="V475" s="11" t="s">
        <v>154</v>
      </c>
      <c r="W475" s="11" t="s">
        <v>157</v>
      </c>
      <c r="X475" s="11">
        <v>4</v>
      </c>
      <c r="Y475" s="11">
        <v>1</v>
      </c>
      <c r="Z475" s="11">
        <v>10</v>
      </c>
      <c r="AA475" s="11">
        <v>10</v>
      </c>
      <c r="AB475" s="11">
        <v>10</v>
      </c>
      <c r="AC475" s="11">
        <v>10</v>
      </c>
      <c r="AD475" s="11">
        <v>10</v>
      </c>
      <c r="AE475" s="11">
        <v>10</v>
      </c>
      <c r="AF475" s="11">
        <v>10</v>
      </c>
      <c r="AG475" s="11">
        <v>10</v>
      </c>
      <c r="AH475" s="11">
        <v>10</v>
      </c>
      <c r="AI475" s="11">
        <v>10</v>
      </c>
      <c r="AJ475" s="11">
        <v>10</v>
      </c>
      <c r="AK475" s="11">
        <v>10</v>
      </c>
      <c r="AL475" s="11">
        <v>10</v>
      </c>
      <c r="AM475" s="11">
        <v>121</v>
      </c>
      <c r="AN475" s="11">
        <v>60</v>
      </c>
      <c r="AO475" s="11">
        <v>10</v>
      </c>
      <c r="AP475" s="11">
        <v>120</v>
      </c>
      <c r="AQ475" s="11">
        <v>60</v>
      </c>
      <c r="AR475" s="11">
        <v>40</v>
      </c>
      <c r="AS475" s="11">
        <v>1</v>
      </c>
      <c r="AT475" s="11">
        <v>130</v>
      </c>
      <c r="AU475" s="11">
        <v>234</v>
      </c>
      <c r="AV475" s="11">
        <v>8078</v>
      </c>
      <c r="AW475" s="11">
        <v>943</v>
      </c>
      <c r="AX475" s="11">
        <v>1499</v>
      </c>
      <c r="AY475" s="11">
        <v>767</v>
      </c>
      <c r="AZ475" s="11">
        <v>2864</v>
      </c>
      <c r="BA475" s="11">
        <v>2104</v>
      </c>
      <c r="BB475" s="11">
        <v>14887</v>
      </c>
      <c r="BC475" s="11">
        <v>85461</v>
      </c>
      <c r="BD475" s="11">
        <v>18681</v>
      </c>
      <c r="BE475" s="11">
        <v>43860</v>
      </c>
      <c r="BF475" s="11">
        <v>20900</v>
      </c>
      <c r="BG475" s="11">
        <v>98980</v>
      </c>
      <c r="BH475" s="11">
        <v>3558</v>
      </c>
      <c r="BI475" s="11">
        <v>14</v>
      </c>
      <c r="BJ475" s="11">
        <v>15</v>
      </c>
      <c r="BK475" s="11">
        <v>16</v>
      </c>
      <c r="BL475" s="11">
        <v>18</v>
      </c>
      <c r="BM475" s="11">
        <v>15</v>
      </c>
      <c r="BN475" s="11">
        <v>15</v>
      </c>
      <c r="BO475" s="11">
        <v>17</v>
      </c>
      <c r="BP475" s="11">
        <v>17</v>
      </c>
      <c r="BQ475" s="11">
        <v>15</v>
      </c>
      <c r="BR475" s="11">
        <v>16</v>
      </c>
      <c r="BS475" s="11">
        <v>15</v>
      </c>
      <c r="BT475" s="11">
        <v>24</v>
      </c>
      <c r="BU475" s="11">
        <v>28</v>
      </c>
      <c r="BV475" s="11">
        <v>10</v>
      </c>
      <c r="BW475" s="11">
        <v>6</v>
      </c>
      <c r="BX475" s="11">
        <v>4</v>
      </c>
      <c r="BY475" s="11">
        <v>4</v>
      </c>
      <c r="BZ475" s="11">
        <v>11</v>
      </c>
      <c r="CA475" s="11">
        <v>15</v>
      </c>
      <c r="CB475" s="11">
        <v>10</v>
      </c>
      <c r="CC475" s="11">
        <v>9</v>
      </c>
      <c r="CD475" s="11">
        <v>4</v>
      </c>
      <c r="CE475" s="11">
        <v>8</v>
      </c>
      <c r="CF475" s="11">
        <v>6</v>
      </c>
      <c r="CG475" s="11">
        <v>4</v>
      </c>
      <c r="CH475" s="11">
        <v>5</v>
      </c>
      <c r="CI475" s="11" t="s">
        <v>158</v>
      </c>
      <c r="CJ475" s="11" t="s">
        <v>158</v>
      </c>
      <c r="CK475" s="11" t="s">
        <v>158</v>
      </c>
      <c r="CL475" s="11" t="s">
        <v>158</v>
      </c>
      <c r="CM475" s="11" t="s">
        <v>158</v>
      </c>
      <c r="CN475" s="11" t="s">
        <v>158</v>
      </c>
      <c r="CO475" s="11" t="s">
        <v>158</v>
      </c>
      <c r="CP475" s="11" t="s">
        <v>158</v>
      </c>
      <c r="CQ475" s="11" t="s">
        <v>158</v>
      </c>
      <c r="CR475" s="11" t="s">
        <v>158</v>
      </c>
      <c r="CS475" s="11" t="s">
        <v>158</v>
      </c>
      <c r="CT475" s="11" t="s">
        <v>158</v>
      </c>
      <c r="CU475" s="11" t="s">
        <v>158</v>
      </c>
      <c r="CV475" s="11" t="s">
        <v>154</v>
      </c>
      <c r="CW475" s="11" t="s">
        <v>154</v>
      </c>
      <c r="CX475" s="11" t="s">
        <v>154</v>
      </c>
      <c r="CY475" s="11" t="s">
        <v>154</v>
      </c>
      <c r="CZ475" s="11" t="s">
        <v>154</v>
      </c>
      <c r="DA475" s="11" t="s">
        <v>154</v>
      </c>
      <c r="DB475" s="11" t="s">
        <v>154</v>
      </c>
      <c r="DC475" s="11" t="s">
        <v>154</v>
      </c>
      <c r="DD475" s="11" t="s">
        <v>154</v>
      </c>
      <c r="DE475" s="11" t="s">
        <v>154</v>
      </c>
      <c r="DF475" s="11" t="s">
        <v>154</v>
      </c>
      <c r="DG475" s="11" t="s">
        <v>154</v>
      </c>
      <c r="DH475" s="11" t="s">
        <v>154</v>
      </c>
      <c r="DI475" s="11" t="s">
        <v>157</v>
      </c>
      <c r="DJ475" s="11" t="s">
        <v>157</v>
      </c>
      <c r="DK475" s="11" t="s">
        <v>157</v>
      </c>
      <c r="DL475" s="11" t="s">
        <v>157</v>
      </c>
      <c r="DM475" s="11" t="s">
        <v>157</v>
      </c>
      <c r="DN475" s="11" t="s">
        <v>157</v>
      </c>
      <c r="DO475" s="11" t="s">
        <v>157</v>
      </c>
      <c r="DP475" s="11" t="s">
        <v>157</v>
      </c>
      <c r="DQ475" s="11" t="s">
        <v>157</v>
      </c>
      <c r="DR475" s="11" t="s">
        <v>157</v>
      </c>
      <c r="DS475" s="11" t="s">
        <v>157</v>
      </c>
      <c r="DT475" s="11" t="s">
        <v>157</v>
      </c>
      <c r="DU475" s="11" t="s">
        <v>157</v>
      </c>
      <c r="DV475" s="11" t="b">
        <v>1</v>
      </c>
      <c r="DW475" s="11" t="b">
        <v>1</v>
      </c>
      <c r="DX475" s="11" t="b">
        <v>1</v>
      </c>
      <c r="DY475" s="11" t="b">
        <v>1</v>
      </c>
      <c r="DZ475" s="11" t="b">
        <v>1</v>
      </c>
      <c r="EA475" s="11" t="b">
        <v>1</v>
      </c>
      <c r="EB475" s="11" t="b">
        <v>1</v>
      </c>
      <c r="EC475" s="11" t="b">
        <v>1</v>
      </c>
      <c r="ED475" s="11" t="b">
        <v>1</v>
      </c>
      <c r="EE475" s="11" t="b">
        <v>1</v>
      </c>
      <c r="EF475" s="11" t="b">
        <v>1</v>
      </c>
      <c r="EG475" s="11" t="b">
        <v>1</v>
      </c>
      <c r="EH475" s="11" t="b">
        <v>1</v>
      </c>
      <c r="EI475" s="11">
        <v>4.0545999999999999E-2</v>
      </c>
      <c r="EJ475" s="11">
        <v>3.3738999999999998E-2</v>
      </c>
      <c r="EK475" s="11">
        <v>5.0852000000000001E-2</v>
      </c>
      <c r="EL475" s="11">
        <v>3.5409000000000003E-2</v>
      </c>
      <c r="EM475" s="11">
        <v>6.3894999999999993E-2</v>
      </c>
      <c r="EN475" s="11">
        <v>4.9931999999999997E-2</v>
      </c>
      <c r="EO475" s="11">
        <v>8.3150000000000002E-2</v>
      </c>
      <c r="EP475" s="11">
        <v>5.0790000000000002E-2</v>
      </c>
      <c r="EQ475" s="11">
        <v>3.5395999999999997E-2</v>
      </c>
      <c r="ER475" s="11">
        <v>3.2800000000000003E-2</v>
      </c>
      <c r="ES475" s="11">
        <v>0.17147299999999999</v>
      </c>
      <c r="ET475" s="11">
        <v>5.602E-2</v>
      </c>
      <c r="EU475" s="11">
        <v>5.296E-2</v>
      </c>
      <c r="EV475" s="11" t="s">
        <v>586</v>
      </c>
      <c r="EW475" s="11" t="s">
        <v>229</v>
      </c>
    </row>
    <row r="476" spans="1:153" ht="12.75" x14ac:dyDescent="0.2">
      <c r="A476" s="11"/>
      <c r="B476" s="11">
        <v>66953566</v>
      </c>
      <c r="C476" s="11">
        <v>45928.905555555502</v>
      </c>
      <c r="D476" s="11" t="s">
        <v>153</v>
      </c>
      <c r="E476" s="11">
        <v>345600</v>
      </c>
      <c r="F476" s="11">
        <v>73386646</v>
      </c>
      <c r="G476" s="11">
        <v>53049.061805557001</v>
      </c>
      <c r="H476" s="11">
        <v>52072.066666664803</v>
      </c>
      <c r="I476" s="11">
        <v>85305</v>
      </c>
      <c r="J476" s="11">
        <v>1</v>
      </c>
      <c r="K476" s="11">
        <v>5</v>
      </c>
      <c r="L476" s="11">
        <v>51518</v>
      </c>
      <c r="M476" s="11">
        <v>131</v>
      </c>
      <c r="N476" s="11">
        <v>131</v>
      </c>
      <c r="O476" s="11">
        <v>92</v>
      </c>
      <c r="P476" s="11">
        <v>100</v>
      </c>
      <c r="Q476" s="11">
        <v>52170</v>
      </c>
      <c r="R476" s="11" t="s">
        <v>154</v>
      </c>
      <c r="S476" s="11" t="s">
        <v>155</v>
      </c>
      <c r="T476" s="11" t="s">
        <v>208</v>
      </c>
      <c r="U476" s="11">
        <v>0</v>
      </c>
      <c r="V476" s="11" t="s">
        <v>154</v>
      </c>
      <c r="W476" s="11" t="s">
        <v>157</v>
      </c>
      <c r="X476" s="11"/>
      <c r="Y476" s="11">
        <v>1</v>
      </c>
      <c r="Z476" s="11">
        <v>10</v>
      </c>
      <c r="AA476" s="11">
        <v>10</v>
      </c>
      <c r="AB476" s="11">
        <v>10</v>
      </c>
      <c r="AC476" s="11">
        <v>10</v>
      </c>
      <c r="AD476" s="11">
        <v>10</v>
      </c>
      <c r="AE476" s="11">
        <v>10</v>
      </c>
      <c r="AF476" s="11">
        <v>10</v>
      </c>
      <c r="AG476" s="11">
        <v>10</v>
      </c>
      <c r="AH476" s="11">
        <v>10</v>
      </c>
      <c r="AI476" s="11">
        <v>10</v>
      </c>
      <c r="AJ476" s="11">
        <v>10</v>
      </c>
      <c r="AK476" s="11">
        <v>10</v>
      </c>
      <c r="AL476" s="11">
        <v>10</v>
      </c>
      <c r="AM476" s="11">
        <v>121</v>
      </c>
      <c r="AN476" s="11">
        <v>60</v>
      </c>
      <c r="AO476" s="11">
        <v>10</v>
      </c>
      <c r="AP476" s="11">
        <v>120</v>
      </c>
      <c r="AQ476" s="11">
        <v>60</v>
      </c>
      <c r="AR476" s="11">
        <v>40</v>
      </c>
      <c r="AS476" s="11">
        <v>1</v>
      </c>
      <c r="AT476" s="11">
        <v>130</v>
      </c>
      <c r="AU476" s="11">
        <v>491</v>
      </c>
      <c r="AV476" s="11">
        <v>991</v>
      </c>
      <c r="AW476" s="11">
        <v>672</v>
      </c>
      <c r="AX476" s="11">
        <v>556</v>
      </c>
      <c r="AY476" s="11">
        <v>3387</v>
      </c>
      <c r="AZ476" s="11">
        <v>1207</v>
      </c>
      <c r="BA476" s="11">
        <v>1621</v>
      </c>
      <c r="BB476" s="11">
        <v>2923</v>
      </c>
      <c r="BC476" s="11">
        <v>855</v>
      </c>
      <c r="BD476" s="11">
        <v>2270</v>
      </c>
      <c r="BE476" s="11">
        <v>1220</v>
      </c>
      <c r="BF476" s="11">
        <v>492</v>
      </c>
      <c r="BG476" s="11">
        <v>10168</v>
      </c>
      <c r="BH476" s="11">
        <v>5589</v>
      </c>
      <c r="BI476" s="11">
        <v>11</v>
      </c>
      <c r="BJ476" s="11">
        <v>12</v>
      </c>
      <c r="BK476" s="11">
        <v>10</v>
      </c>
      <c r="BL476" s="11">
        <v>14</v>
      </c>
      <c r="BM476" s="11">
        <v>10</v>
      </c>
      <c r="BN476" s="11">
        <v>11</v>
      </c>
      <c r="BO476" s="11">
        <v>13</v>
      </c>
      <c r="BP476" s="11">
        <v>12</v>
      </c>
      <c r="BQ476" s="11">
        <v>11</v>
      </c>
      <c r="BR476" s="11">
        <v>12</v>
      </c>
      <c r="BS476" s="11">
        <v>13</v>
      </c>
      <c r="BT476" s="11">
        <v>19</v>
      </c>
      <c r="BU476" s="11">
        <v>25</v>
      </c>
      <c r="BV476" s="11">
        <v>14</v>
      </c>
      <c r="BW476" s="11">
        <v>10</v>
      </c>
      <c r="BX476" s="11">
        <v>8</v>
      </c>
      <c r="BY476" s="11">
        <v>30</v>
      </c>
      <c r="BZ476" s="11">
        <v>11</v>
      </c>
      <c r="CA476" s="11">
        <v>6</v>
      </c>
      <c r="CB476" s="11">
        <v>17</v>
      </c>
      <c r="CC476" s="11">
        <v>12</v>
      </c>
      <c r="CD476" s="11">
        <v>9</v>
      </c>
      <c r="CE476" s="11">
        <v>12</v>
      </c>
      <c r="CF476" s="11">
        <v>4</v>
      </c>
      <c r="CG476" s="11">
        <v>36</v>
      </c>
      <c r="CH476" s="11">
        <v>21</v>
      </c>
      <c r="CI476" s="11" t="s">
        <v>158</v>
      </c>
      <c r="CJ476" s="11" t="s">
        <v>158</v>
      </c>
      <c r="CK476" s="11" t="s">
        <v>158</v>
      </c>
      <c r="CL476" s="11" t="s">
        <v>158</v>
      </c>
      <c r="CM476" s="11" t="s">
        <v>158</v>
      </c>
      <c r="CN476" s="11" t="s">
        <v>158</v>
      </c>
      <c r="CO476" s="11" t="s">
        <v>158</v>
      </c>
      <c r="CP476" s="11" t="s">
        <v>158</v>
      </c>
      <c r="CQ476" s="11" t="s">
        <v>158</v>
      </c>
      <c r="CR476" s="11" t="s">
        <v>158</v>
      </c>
      <c r="CS476" s="11" t="s">
        <v>158</v>
      </c>
      <c r="CT476" s="11" t="s">
        <v>158</v>
      </c>
      <c r="CU476" s="11" t="s">
        <v>158</v>
      </c>
      <c r="CV476" s="11" t="s">
        <v>154</v>
      </c>
      <c r="CW476" s="11" t="s">
        <v>154</v>
      </c>
      <c r="CX476" s="11" t="s">
        <v>154</v>
      </c>
      <c r="CY476" s="11" t="s">
        <v>154</v>
      </c>
      <c r="CZ476" s="11" t="s">
        <v>154</v>
      </c>
      <c r="DA476" s="11" t="s">
        <v>154</v>
      </c>
      <c r="DB476" s="11" t="s">
        <v>154</v>
      </c>
      <c r="DC476" s="11" t="s">
        <v>154</v>
      </c>
      <c r="DD476" s="11" t="s">
        <v>154</v>
      </c>
      <c r="DE476" s="11" t="s">
        <v>154</v>
      </c>
      <c r="DF476" s="11" t="s">
        <v>154</v>
      </c>
      <c r="DG476" s="11" t="s">
        <v>154</v>
      </c>
      <c r="DH476" s="11" t="s">
        <v>154</v>
      </c>
      <c r="DI476" s="11" t="s">
        <v>157</v>
      </c>
      <c r="DJ476" s="11" t="s">
        <v>157</v>
      </c>
      <c r="DK476" s="11" t="s">
        <v>157</v>
      </c>
      <c r="DL476" s="11" t="s">
        <v>157</v>
      </c>
      <c r="DM476" s="11" t="s">
        <v>157</v>
      </c>
      <c r="DN476" s="11" t="s">
        <v>157</v>
      </c>
      <c r="DO476" s="11" t="s">
        <v>157</v>
      </c>
      <c r="DP476" s="11" t="s">
        <v>157</v>
      </c>
      <c r="DQ476" s="11" t="s">
        <v>157</v>
      </c>
      <c r="DR476" s="11" t="s">
        <v>157</v>
      </c>
      <c r="DS476" s="11" t="s">
        <v>157</v>
      </c>
      <c r="DT476" s="11" t="s">
        <v>157</v>
      </c>
      <c r="DU476" s="11" t="s">
        <v>157</v>
      </c>
      <c r="DV476" s="11" t="b">
        <v>1</v>
      </c>
      <c r="DW476" s="11" t="b">
        <v>1</v>
      </c>
      <c r="DX476" s="11" t="b">
        <v>1</v>
      </c>
      <c r="DY476" s="11" t="b">
        <v>1</v>
      </c>
      <c r="DZ476" s="11" t="b">
        <v>1</v>
      </c>
      <c r="EA476" s="11" t="b">
        <v>1</v>
      </c>
      <c r="EB476" s="11" t="b">
        <v>1</v>
      </c>
      <c r="EC476" s="11" t="b">
        <v>1</v>
      </c>
      <c r="ED476" s="11" t="b">
        <v>1</v>
      </c>
      <c r="EE476" s="11" t="b">
        <v>1</v>
      </c>
      <c r="EF476" s="11" t="b">
        <v>1</v>
      </c>
      <c r="EG476" s="11" t="b">
        <v>1</v>
      </c>
      <c r="EH476" s="11" t="b">
        <v>1</v>
      </c>
      <c r="EI476" s="11">
        <v>9.3589000000000006E-2</v>
      </c>
      <c r="EJ476" s="11">
        <v>3.1528E-2</v>
      </c>
      <c r="EK476" s="11">
        <v>2.7649E-2</v>
      </c>
      <c r="EL476" s="11">
        <v>1.6216000000000001E-2</v>
      </c>
      <c r="EM476" s="11">
        <v>0.13002900000000001</v>
      </c>
      <c r="EN476" s="11">
        <v>3.1849000000000002E-2</v>
      </c>
      <c r="EO476" s="11">
        <v>8.3367999999999998E-2</v>
      </c>
      <c r="EP476" s="11">
        <v>5.0845000000000001E-2</v>
      </c>
      <c r="EQ476" s="11">
        <v>3.3597000000000002E-2</v>
      </c>
      <c r="ER476" s="11">
        <v>3.5468E-2</v>
      </c>
      <c r="ES476" s="11">
        <v>3.9384000000000002E-2</v>
      </c>
      <c r="ET476" s="11">
        <v>2.1516E-2</v>
      </c>
      <c r="EU476" s="11">
        <v>6.5001000000000003E-2</v>
      </c>
      <c r="EV476" s="11" t="s">
        <v>248</v>
      </c>
      <c r="EW476" s="11" t="s">
        <v>587</v>
      </c>
    </row>
    <row r="477" spans="1:153" ht="12.75" x14ac:dyDescent="0.2">
      <c r="A477" s="11"/>
      <c r="B477" s="11">
        <v>74119508</v>
      </c>
      <c r="C477" s="11">
        <v>55535.401388888298</v>
      </c>
      <c r="D477" s="11" t="s">
        <v>153</v>
      </c>
      <c r="E477" s="11">
        <v>345600</v>
      </c>
      <c r="F477" s="11">
        <v>77904760</v>
      </c>
      <c r="G477" s="11">
        <v>55537.500694446397</v>
      </c>
      <c r="H477" s="11">
        <v>54269.019444441998</v>
      </c>
      <c r="I477" s="11">
        <v>345284</v>
      </c>
      <c r="J477" s="11">
        <v>1</v>
      </c>
      <c r="K477" s="11">
        <v>44</v>
      </c>
      <c r="L477" s="11">
        <v>143384</v>
      </c>
      <c r="M477" s="11">
        <v>131</v>
      </c>
      <c r="N477" s="11">
        <v>81</v>
      </c>
      <c r="O477" s="11">
        <v>92</v>
      </c>
      <c r="P477" s="11">
        <v>61.83</v>
      </c>
      <c r="Q477" s="11">
        <v>314114</v>
      </c>
      <c r="R477" s="11" t="s">
        <v>154</v>
      </c>
      <c r="S477" s="11" t="s">
        <v>155</v>
      </c>
      <c r="T477" s="11" t="s">
        <v>208</v>
      </c>
      <c r="U477" s="11">
        <v>15</v>
      </c>
      <c r="V477" s="11" t="s">
        <v>154</v>
      </c>
      <c r="W477" s="11" t="s">
        <v>157</v>
      </c>
      <c r="X477" s="11">
        <v>5</v>
      </c>
      <c r="Y477" s="11">
        <v>1</v>
      </c>
      <c r="Z477" s="11">
        <v>10</v>
      </c>
      <c r="AA477" s="11">
        <v>10</v>
      </c>
      <c r="AB477" s="11">
        <v>10</v>
      </c>
      <c r="AC477" s="11">
        <v>10</v>
      </c>
      <c r="AD477" s="11">
        <v>0</v>
      </c>
      <c r="AE477" s="11">
        <v>0</v>
      </c>
      <c r="AF477" s="11">
        <v>10</v>
      </c>
      <c r="AG477" s="11">
        <v>10</v>
      </c>
      <c r="AH477" s="11">
        <v>10</v>
      </c>
      <c r="AI477" s="11">
        <v>0</v>
      </c>
      <c r="AJ477" s="11">
        <v>10</v>
      </c>
      <c r="AK477" s="11">
        <v>0</v>
      </c>
      <c r="AL477" s="11">
        <v>0</v>
      </c>
      <c r="AM477" s="11">
        <v>71</v>
      </c>
      <c r="AN477" s="11">
        <v>50</v>
      </c>
      <c r="AO477" s="11">
        <v>0</v>
      </c>
      <c r="AP477" s="11">
        <v>80</v>
      </c>
      <c r="AQ477" s="11">
        <v>30</v>
      </c>
      <c r="AR477" s="11">
        <v>20</v>
      </c>
      <c r="AS477" s="11">
        <v>1</v>
      </c>
      <c r="AT477" s="11">
        <v>80</v>
      </c>
      <c r="AU477" s="11">
        <v>60</v>
      </c>
      <c r="AV477" s="11">
        <v>7839</v>
      </c>
      <c r="AW477" s="11">
        <v>1619</v>
      </c>
      <c r="AX477" s="11">
        <v>243</v>
      </c>
      <c r="AY477" s="11">
        <v>276</v>
      </c>
      <c r="AZ477" s="11">
        <v>2898</v>
      </c>
      <c r="BA477" s="11">
        <v>862</v>
      </c>
      <c r="BB477" s="11">
        <v>139</v>
      </c>
      <c r="BC477" s="11">
        <v>324</v>
      </c>
      <c r="BD477" s="11">
        <v>225</v>
      </c>
      <c r="BE477" s="11">
        <v>2690</v>
      </c>
      <c r="BF477" s="11">
        <v>255</v>
      </c>
      <c r="BG477" s="11">
        <v>1455</v>
      </c>
      <c r="BH477" s="11">
        <v>211</v>
      </c>
      <c r="BI477" s="11">
        <v>8</v>
      </c>
      <c r="BJ477" s="11">
        <v>8</v>
      </c>
      <c r="BK477" s="11">
        <v>8</v>
      </c>
      <c r="BL477" s="11">
        <v>9</v>
      </c>
      <c r="BM477" s="11">
        <v>8</v>
      </c>
      <c r="BN477" s="11">
        <v>8</v>
      </c>
      <c r="BO477" s="11">
        <v>9</v>
      </c>
      <c r="BP477" s="11">
        <v>9</v>
      </c>
      <c r="BQ477" s="11">
        <v>8</v>
      </c>
      <c r="BR477" s="11">
        <v>9</v>
      </c>
      <c r="BS477" s="11">
        <v>9</v>
      </c>
      <c r="BT477" s="11">
        <v>17</v>
      </c>
      <c r="BU477" s="11">
        <v>9</v>
      </c>
      <c r="BV477" s="11">
        <v>38</v>
      </c>
      <c r="BW477" s="11">
        <v>13</v>
      </c>
      <c r="BX477" s="11">
        <v>2</v>
      </c>
      <c r="BY477" s="11">
        <v>3</v>
      </c>
      <c r="BZ477" s="11">
        <v>19</v>
      </c>
      <c r="CA477" s="11">
        <v>6</v>
      </c>
      <c r="CB477" s="11">
        <v>3</v>
      </c>
      <c r="CC477" s="11">
        <v>5</v>
      </c>
      <c r="CD477" s="11">
        <v>5</v>
      </c>
      <c r="CE477" s="11">
        <v>22</v>
      </c>
      <c r="CF477" s="11">
        <v>6</v>
      </c>
      <c r="CG477" s="11">
        <v>5</v>
      </c>
      <c r="CH477" s="11">
        <v>2</v>
      </c>
      <c r="CI477" s="11" t="s">
        <v>158</v>
      </c>
      <c r="CJ477" s="11" t="s">
        <v>158</v>
      </c>
      <c r="CK477" s="11" t="s">
        <v>158</v>
      </c>
      <c r="CL477" s="11" t="s">
        <v>158</v>
      </c>
      <c r="CM477" s="11" t="s">
        <v>158</v>
      </c>
      <c r="CN477" s="11" t="s">
        <v>158</v>
      </c>
      <c r="CO477" s="11" t="s">
        <v>158</v>
      </c>
      <c r="CP477" s="11" t="s">
        <v>158</v>
      </c>
      <c r="CQ477" s="11" t="s">
        <v>158</v>
      </c>
      <c r="CR477" s="11" t="s">
        <v>158</v>
      </c>
      <c r="CS477" s="11" t="s">
        <v>158</v>
      </c>
      <c r="CT477" s="11" t="s">
        <v>158</v>
      </c>
      <c r="CU477" s="11" t="s">
        <v>158</v>
      </c>
      <c r="CV477" s="11" t="s">
        <v>154</v>
      </c>
      <c r="CW477" s="11" t="s">
        <v>154</v>
      </c>
      <c r="CX477" s="11" t="s">
        <v>154</v>
      </c>
      <c r="CY477" s="11" t="s">
        <v>154</v>
      </c>
      <c r="CZ477" s="11" t="s">
        <v>154</v>
      </c>
      <c r="DA477" s="11" t="s">
        <v>154</v>
      </c>
      <c r="DB477" s="11" t="s">
        <v>154</v>
      </c>
      <c r="DC477" s="11" t="s">
        <v>154</v>
      </c>
      <c r="DD477" s="11" t="s">
        <v>154</v>
      </c>
      <c r="DE477" s="11" t="s">
        <v>154</v>
      </c>
      <c r="DF477" s="11" t="s">
        <v>154</v>
      </c>
      <c r="DG477" s="11" t="s">
        <v>154</v>
      </c>
      <c r="DH477" s="11" t="s">
        <v>154</v>
      </c>
      <c r="DI477" s="11" t="s">
        <v>157</v>
      </c>
      <c r="DJ477" s="11" t="s">
        <v>157</v>
      </c>
      <c r="DK477" s="11" t="s">
        <v>157</v>
      </c>
      <c r="DL477" s="11" t="s">
        <v>157</v>
      </c>
      <c r="DM477" s="11" t="s">
        <v>157</v>
      </c>
      <c r="DN477" s="11" t="s">
        <v>157</v>
      </c>
      <c r="DO477" s="11" t="s">
        <v>157</v>
      </c>
      <c r="DP477" s="11" t="s">
        <v>157</v>
      </c>
      <c r="DQ477" s="11" t="s">
        <v>157</v>
      </c>
      <c r="DR477" s="11" t="s">
        <v>157</v>
      </c>
      <c r="DS477" s="11" t="s">
        <v>157</v>
      </c>
      <c r="DT477" s="11" t="s">
        <v>157</v>
      </c>
      <c r="DU477" s="11" t="s">
        <v>157</v>
      </c>
      <c r="DV477" s="11" t="b">
        <v>1</v>
      </c>
      <c r="DW477" s="11" t="b">
        <v>1</v>
      </c>
      <c r="DX477" s="11" t="b">
        <v>1</v>
      </c>
      <c r="DY477" s="11" t="b">
        <v>1</v>
      </c>
      <c r="DZ477" s="11" t="b">
        <v>0</v>
      </c>
      <c r="EA477" s="11" t="b">
        <v>0</v>
      </c>
      <c r="EB477" s="11" t="b">
        <v>1</v>
      </c>
      <c r="EC477" s="11" t="b">
        <v>1</v>
      </c>
      <c r="ED477" s="11" t="b">
        <v>1</v>
      </c>
      <c r="EE477" s="11" t="b">
        <v>0</v>
      </c>
      <c r="EF477" s="11" t="b">
        <v>1</v>
      </c>
      <c r="EG477" s="11" t="b">
        <v>0</v>
      </c>
      <c r="EH477" s="11" t="b">
        <v>0</v>
      </c>
      <c r="EI477" s="11">
        <v>1.6865000000000002E-2</v>
      </c>
      <c r="EJ477" s="11">
        <v>1.5953999999999999E-2</v>
      </c>
      <c r="EK477" s="11">
        <v>3.3931999999999997E-2</v>
      </c>
      <c r="EL477" s="11">
        <v>0.111792</v>
      </c>
      <c r="EM477" s="11">
        <v>3.0473E-2</v>
      </c>
      <c r="EN477" s="11">
        <v>5.6398999999999998E-2</v>
      </c>
      <c r="EO477" s="11">
        <v>4.3772999999999999E-2</v>
      </c>
      <c r="EP477" s="11">
        <v>5.1081000000000001E-2</v>
      </c>
      <c r="EQ477" s="11">
        <v>4.6253000000000002E-2</v>
      </c>
      <c r="ER477" s="11">
        <v>1.2623000000000001E-2</v>
      </c>
      <c r="ES477" s="11">
        <v>8.4450999999999998E-2</v>
      </c>
      <c r="ET477" s="11">
        <v>6.2817999999999999E-2</v>
      </c>
      <c r="EU477" s="11">
        <v>4.2657E-2</v>
      </c>
      <c r="EV477" s="11" t="s">
        <v>334</v>
      </c>
      <c r="EW477" s="11" t="s">
        <v>229</v>
      </c>
    </row>
    <row r="478" spans="1:153" ht="12.75" x14ac:dyDescent="0.2">
      <c r="A478" s="11"/>
      <c r="B478" s="11">
        <v>58412748</v>
      </c>
      <c r="C478" s="11">
        <v>51653.324305555201</v>
      </c>
      <c r="D478" s="11" t="s">
        <v>153</v>
      </c>
      <c r="E478" s="11">
        <v>345600</v>
      </c>
      <c r="F478" s="11">
        <v>66507282</v>
      </c>
      <c r="G478" s="11">
        <v>51483.753472223398</v>
      </c>
      <c r="H478" s="11">
        <v>50690.112499998402</v>
      </c>
      <c r="I478" s="11">
        <v>345592</v>
      </c>
      <c r="J478" s="11">
        <v>1</v>
      </c>
      <c r="K478" s="11">
        <v>161</v>
      </c>
      <c r="L478" s="11">
        <v>268529</v>
      </c>
      <c r="M478" s="11">
        <v>131</v>
      </c>
      <c r="N478" s="11">
        <v>121</v>
      </c>
      <c r="O478" s="11">
        <v>92</v>
      </c>
      <c r="P478" s="11">
        <v>92.36</v>
      </c>
      <c r="Q478" s="11">
        <v>177927</v>
      </c>
      <c r="R478" s="11" t="s">
        <v>154</v>
      </c>
      <c r="S478" s="11" t="s">
        <v>155</v>
      </c>
      <c r="T478" s="11" t="s">
        <v>208</v>
      </c>
      <c r="U478" s="11">
        <v>0</v>
      </c>
      <c r="V478" s="11" t="s">
        <v>154</v>
      </c>
      <c r="W478" s="11" t="s">
        <v>157</v>
      </c>
      <c r="X478" s="11">
        <v>5</v>
      </c>
      <c r="Y478" s="11">
        <v>1</v>
      </c>
      <c r="Z478" s="11">
        <v>10</v>
      </c>
      <c r="AA478" s="11">
        <v>10</v>
      </c>
      <c r="AB478" s="11">
        <v>10</v>
      </c>
      <c r="AC478" s="11">
        <v>10</v>
      </c>
      <c r="AD478" s="11">
        <v>10</v>
      </c>
      <c r="AE478" s="11">
        <v>10</v>
      </c>
      <c r="AF478" s="11">
        <v>10</v>
      </c>
      <c r="AG478" s="11">
        <v>10</v>
      </c>
      <c r="AH478" s="11">
        <v>10</v>
      </c>
      <c r="AI478" s="11">
        <v>10</v>
      </c>
      <c r="AJ478" s="11">
        <v>10</v>
      </c>
      <c r="AK478" s="11">
        <v>0</v>
      </c>
      <c r="AL478" s="11">
        <v>10</v>
      </c>
      <c r="AM478" s="11">
        <v>111</v>
      </c>
      <c r="AN478" s="11">
        <v>60</v>
      </c>
      <c r="AO478" s="11">
        <v>10</v>
      </c>
      <c r="AP478" s="11">
        <v>110</v>
      </c>
      <c r="AQ478" s="11">
        <v>50</v>
      </c>
      <c r="AR478" s="11">
        <v>30</v>
      </c>
      <c r="AS478" s="11">
        <v>1</v>
      </c>
      <c r="AT478" s="11">
        <v>120</v>
      </c>
      <c r="AU478" s="11">
        <v>308</v>
      </c>
      <c r="AV478" s="11">
        <v>41623</v>
      </c>
      <c r="AW478" s="11">
        <v>3734</v>
      </c>
      <c r="AX478" s="11">
        <v>11080</v>
      </c>
      <c r="AY478" s="11">
        <v>1638</v>
      </c>
      <c r="AZ478" s="11">
        <v>2476</v>
      </c>
      <c r="BA478" s="11">
        <v>16398</v>
      </c>
      <c r="BB478" s="11">
        <v>4202</v>
      </c>
      <c r="BC478" s="11">
        <v>29508</v>
      </c>
      <c r="BD478" s="11">
        <v>1872</v>
      </c>
      <c r="BE478" s="11">
        <v>2992</v>
      </c>
      <c r="BF478" s="11">
        <v>6640</v>
      </c>
      <c r="BG478" s="11">
        <v>19909</v>
      </c>
      <c r="BH478" s="11">
        <v>24927</v>
      </c>
      <c r="BI478" s="11">
        <v>11</v>
      </c>
      <c r="BJ478" s="11">
        <v>13</v>
      </c>
      <c r="BK478" s="11">
        <v>11</v>
      </c>
      <c r="BL478" s="11">
        <v>14</v>
      </c>
      <c r="BM478" s="11">
        <v>8</v>
      </c>
      <c r="BN478" s="11">
        <v>10</v>
      </c>
      <c r="BO478" s="11">
        <v>15</v>
      </c>
      <c r="BP478" s="11">
        <v>11</v>
      </c>
      <c r="BQ478" s="11">
        <v>10</v>
      </c>
      <c r="BR478" s="11">
        <v>12</v>
      </c>
      <c r="BS478" s="11">
        <v>14</v>
      </c>
      <c r="BT478" s="11">
        <v>30</v>
      </c>
      <c r="BU478" s="11">
        <v>32</v>
      </c>
      <c r="BV478" s="11">
        <v>56</v>
      </c>
      <c r="BW478" s="11">
        <v>9</v>
      </c>
      <c r="BX478" s="11">
        <v>37</v>
      </c>
      <c r="BY478" s="11">
        <v>8</v>
      </c>
      <c r="BZ478" s="11">
        <v>16</v>
      </c>
      <c r="CA478" s="11">
        <v>108</v>
      </c>
      <c r="CB478" s="11">
        <v>26</v>
      </c>
      <c r="CC478" s="11">
        <v>37</v>
      </c>
      <c r="CD478" s="11">
        <v>8</v>
      </c>
      <c r="CE478" s="11">
        <v>11</v>
      </c>
      <c r="CF478" s="11">
        <v>19</v>
      </c>
      <c r="CG478" s="11">
        <v>62</v>
      </c>
      <c r="CH478" s="11">
        <v>19</v>
      </c>
      <c r="CI478" s="11" t="s">
        <v>158</v>
      </c>
      <c r="CJ478" s="11" t="s">
        <v>158</v>
      </c>
      <c r="CK478" s="11" t="s">
        <v>158</v>
      </c>
      <c r="CL478" s="11" t="s">
        <v>158</v>
      </c>
      <c r="CM478" s="11" t="s">
        <v>158</v>
      </c>
      <c r="CN478" s="11" t="s">
        <v>158</v>
      </c>
      <c r="CO478" s="11" t="s">
        <v>158</v>
      </c>
      <c r="CP478" s="11" t="s">
        <v>158</v>
      </c>
      <c r="CQ478" s="11" t="s">
        <v>158</v>
      </c>
      <c r="CR478" s="11" t="s">
        <v>158</v>
      </c>
      <c r="CS478" s="11" t="s">
        <v>158</v>
      </c>
      <c r="CT478" s="11" t="s">
        <v>158</v>
      </c>
      <c r="CU478" s="11" t="s">
        <v>158</v>
      </c>
      <c r="CV478" s="11" t="s">
        <v>154</v>
      </c>
      <c r="CW478" s="11" t="s">
        <v>154</v>
      </c>
      <c r="CX478" s="11" t="s">
        <v>154</v>
      </c>
      <c r="CY478" s="11" t="s">
        <v>154</v>
      </c>
      <c r="CZ478" s="11" t="s">
        <v>154</v>
      </c>
      <c r="DA478" s="11" t="s">
        <v>154</v>
      </c>
      <c r="DB478" s="11" t="s">
        <v>154</v>
      </c>
      <c r="DC478" s="11" t="s">
        <v>154</v>
      </c>
      <c r="DD478" s="11" t="s">
        <v>154</v>
      </c>
      <c r="DE478" s="11" t="s">
        <v>154</v>
      </c>
      <c r="DF478" s="11" t="s">
        <v>154</v>
      </c>
      <c r="DG478" s="11" t="s">
        <v>154</v>
      </c>
      <c r="DH478" s="11" t="s">
        <v>154</v>
      </c>
      <c r="DI478" s="11" t="s">
        <v>157</v>
      </c>
      <c r="DJ478" s="11" t="s">
        <v>157</v>
      </c>
      <c r="DK478" s="11" t="s">
        <v>157</v>
      </c>
      <c r="DL478" s="11" t="s">
        <v>157</v>
      </c>
      <c r="DM478" s="11" t="s">
        <v>157</v>
      </c>
      <c r="DN478" s="11" t="s">
        <v>157</v>
      </c>
      <c r="DO478" s="11" t="s">
        <v>157</v>
      </c>
      <c r="DP478" s="11" t="s">
        <v>157</v>
      </c>
      <c r="DQ478" s="11" t="s">
        <v>157</v>
      </c>
      <c r="DR478" s="11" t="s">
        <v>157</v>
      </c>
      <c r="DS478" s="11" t="s">
        <v>157</v>
      </c>
      <c r="DT478" s="11" t="s">
        <v>157</v>
      </c>
      <c r="DU478" s="11" t="s">
        <v>157</v>
      </c>
      <c r="DV478" s="11" t="b">
        <v>1</v>
      </c>
      <c r="DW478" s="11" t="b">
        <v>1</v>
      </c>
      <c r="DX478" s="11" t="b">
        <v>1</v>
      </c>
      <c r="DY478" s="11" t="b">
        <v>1</v>
      </c>
      <c r="DZ478" s="11" t="b">
        <v>1</v>
      </c>
      <c r="EA478" s="11" t="b">
        <v>1</v>
      </c>
      <c r="EB478" s="11" t="b">
        <v>1</v>
      </c>
      <c r="EC478" s="11" t="b">
        <v>1</v>
      </c>
      <c r="ED478" s="11" t="b">
        <v>1</v>
      </c>
      <c r="EE478" s="11" t="b">
        <v>1</v>
      </c>
      <c r="EF478" s="11" t="b">
        <v>1</v>
      </c>
      <c r="EG478" s="11" t="b">
        <v>0</v>
      </c>
      <c r="EH478" s="11" t="b">
        <v>1</v>
      </c>
      <c r="EI478" s="11">
        <v>2.0826000000000001E-2</v>
      </c>
      <c r="EJ478" s="11">
        <v>1.5006E-2</v>
      </c>
      <c r="EK478" s="11">
        <v>2.9835E-2</v>
      </c>
      <c r="EL478" s="11">
        <v>3.0630000000000001E-2</v>
      </c>
      <c r="EM478" s="11">
        <v>3.1954000000000003E-2</v>
      </c>
      <c r="EN478" s="11">
        <v>0.112388</v>
      </c>
      <c r="EO478" s="11">
        <v>5.0122E-2</v>
      </c>
      <c r="EP478" s="11">
        <v>5.178E-2</v>
      </c>
      <c r="EQ478" s="11">
        <v>2.0454E-2</v>
      </c>
      <c r="ER478" s="11">
        <v>2.5302999999999999E-2</v>
      </c>
      <c r="ES478" s="11">
        <v>7.8829999999999997E-2</v>
      </c>
      <c r="ET478" s="11">
        <v>0.170598</v>
      </c>
      <c r="EU478" s="11">
        <v>1.5325999999999999E-2</v>
      </c>
      <c r="EV478" s="11" t="s">
        <v>167</v>
      </c>
      <c r="EW478" s="11" t="s">
        <v>360</v>
      </c>
    </row>
    <row r="479" spans="1:153" ht="12.75" x14ac:dyDescent="0.2">
      <c r="A479" s="11"/>
      <c r="B479" s="11">
        <v>73848130</v>
      </c>
      <c r="C479" s="11">
        <v>49986.4437499997</v>
      </c>
      <c r="D479" s="11" t="s">
        <v>153</v>
      </c>
      <c r="E479" s="11">
        <v>345600</v>
      </c>
      <c r="F479" s="11">
        <v>77824610</v>
      </c>
      <c r="G479" s="11">
        <v>55276.615972224099</v>
      </c>
      <c r="H479" s="11">
        <v>54038.693749997597</v>
      </c>
      <c r="I479" s="11">
        <v>338241</v>
      </c>
      <c r="J479" s="11">
        <v>1</v>
      </c>
      <c r="K479" s="11">
        <v>115</v>
      </c>
      <c r="L479" s="11">
        <v>262872</v>
      </c>
      <c r="M479" s="11">
        <v>131</v>
      </c>
      <c r="N479" s="11">
        <v>130.5</v>
      </c>
      <c r="O479" s="11">
        <v>92</v>
      </c>
      <c r="P479" s="11">
        <v>99.61</v>
      </c>
      <c r="Q479" s="11">
        <v>2736</v>
      </c>
      <c r="R479" s="11" t="s">
        <v>154</v>
      </c>
      <c r="S479" s="11" t="s">
        <v>155</v>
      </c>
      <c r="T479" s="11" t="s">
        <v>208</v>
      </c>
      <c r="U479" s="11">
        <v>11</v>
      </c>
      <c r="V479" s="11" t="s">
        <v>154</v>
      </c>
      <c r="W479" s="11" t="s">
        <v>157</v>
      </c>
      <c r="X479" s="11">
        <v>3</v>
      </c>
      <c r="Y479" s="11">
        <v>0.5</v>
      </c>
      <c r="Z479" s="11">
        <v>10</v>
      </c>
      <c r="AA479" s="11">
        <v>10</v>
      </c>
      <c r="AB479" s="11">
        <v>10</v>
      </c>
      <c r="AC479" s="11">
        <v>10</v>
      </c>
      <c r="AD479" s="11">
        <v>10</v>
      </c>
      <c r="AE479" s="11">
        <v>10</v>
      </c>
      <c r="AF479" s="11">
        <v>10</v>
      </c>
      <c r="AG479" s="11">
        <v>10</v>
      </c>
      <c r="AH479" s="11">
        <v>10</v>
      </c>
      <c r="AI479" s="11">
        <v>10</v>
      </c>
      <c r="AJ479" s="11">
        <v>10</v>
      </c>
      <c r="AK479" s="11">
        <v>10</v>
      </c>
      <c r="AL479" s="11">
        <v>10</v>
      </c>
      <c r="AM479" s="11">
        <v>120.5</v>
      </c>
      <c r="AN479" s="11">
        <v>60</v>
      </c>
      <c r="AO479" s="11">
        <v>10</v>
      </c>
      <c r="AP479" s="11">
        <v>120</v>
      </c>
      <c r="AQ479" s="11">
        <v>60</v>
      </c>
      <c r="AR479" s="11">
        <v>40</v>
      </c>
      <c r="AS479" s="11">
        <v>0.5</v>
      </c>
      <c r="AT479" s="11">
        <v>130</v>
      </c>
      <c r="AU479" s="11">
        <v>620</v>
      </c>
      <c r="AV479" s="11">
        <v>72522</v>
      </c>
      <c r="AW479" s="11">
        <v>97666</v>
      </c>
      <c r="AX479" s="11">
        <v>5470</v>
      </c>
      <c r="AY479" s="11">
        <v>5482</v>
      </c>
      <c r="AZ479" s="11">
        <v>73194</v>
      </c>
      <c r="BA479" s="11">
        <v>322</v>
      </c>
      <c r="BB479" s="11">
        <v>1591</v>
      </c>
      <c r="BC479" s="11">
        <v>558</v>
      </c>
      <c r="BD479" s="11">
        <v>2184</v>
      </c>
      <c r="BE479" s="11">
        <v>65083</v>
      </c>
      <c r="BF479" s="11">
        <v>1712</v>
      </c>
      <c r="BG479" s="11">
        <v>3583</v>
      </c>
      <c r="BH479" s="11">
        <v>1516</v>
      </c>
      <c r="BI479" s="11">
        <v>8</v>
      </c>
      <c r="BJ479" s="11">
        <v>8</v>
      </c>
      <c r="BK479" s="11">
        <v>9</v>
      </c>
      <c r="BL479" s="11">
        <v>11</v>
      </c>
      <c r="BM479" s="11">
        <v>8</v>
      </c>
      <c r="BN479" s="11">
        <v>9</v>
      </c>
      <c r="BO479" s="11">
        <v>10</v>
      </c>
      <c r="BP479" s="11">
        <v>9</v>
      </c>
      <c r="BQ479" s="11">
        <v>8</v>
      </c>
      <c r="BR479" s="11">
        <v>9</v>
      </c>
      <c r="BS479" s="11">
        <v>10</v>
      </c>
      <c r="BT479" s="11">
        <v>15</v>
      </c>
      <c r="BU479" s="11">
        <v>24</v>
      </c>
      <c r="BV479" s="11">
        <v>21</v>
      </c>
      <c r="BW479" s="11">
        <v>4</v>
      </c>
      <c r="BX479" s="11">
        <v>32</v>
      </c>
      <c r="BY479" s="11">
        <v>20</v>
      </c>
      <c r="BZ479" s="11">
        <v>5</v>
      </c>
      <c r="CA479" s="11">
        <v>4</v>
      </c>
      <c r="CB479" s="11">
        <v>9</v>
      </c>
      <c r="CC479" s="11">
        <v>5</v>
      </c>
      <c r="CD479" s="11">
        <v>4</v>
      </c>
      <c r="CE479" s="11">
        <v>9</v>
      </c>
      <c r="CF479" s="11">
        <v>4</v>
      </c>
      <c r="CG479" s="11">
        <v>9</v>
      </c>
      <c r="CH479" s="11">
        <v>5</v>
      </c>
      <c r="CI479" s="11" t="s">
        <v>158</v>
      </c>
      <c r="CJ479" s="11" t="s">
        <v>158</v>
      </c>
      <c r="CK479" s="11" t="s">
        <v>158</v>
      </c>
      <c r="CL479" s="11" t="s">
        <v>158</v>
      </c>
      <c r="CM479" s="11" t="s">
        <v>158</v>
      </c>
      <c r="CN479" s="11" t="s">
        <v>158</v>
      </c>
      <c r="CO479" s="11" t="s">
        <v>158</v>
      </c>
      <c r="CP479" s="11" t="s">
        <v>158</v>
      </c>
      <c r="CQ479" s="11" t="s">
        <v>158</v>
      </c>
      <c r="CR479" s="11" t="s">
        <v>158</v>
      </c>
      <c r="CS479" s="11" t="s">
        <v>158</v>
      </c>
      <c r="CT479" s="11" t="s">
        <v>158</v>
      </c>
      <c r="CU479" s="11" t="s">
        <v>158</v>
      </c>
      <c r="CV479" s="11" t="s">
        <v>154</v>
      </c>
      <c r="CW479" s="11" t="s">
        <v>154</v>
      </c>
      <c r="CX479" s="11" t="s">
        <v>154</v>
      </c>
      <c r="CY479" s="11" t="s">
        <v>154</v>
      </c>
      <c r="CZ479" s="11" t="s">
        <v>154</v>
      </c>
      <c r="DA479" s="11" t="s">
        <v>154</v>
      </c>
      <c r="DB479" s="11" t="s">
        <v>154</v>
      </c>
      <c r="DC479" s="11" t="s">
        <v>154</v>
      </c>
      <c r="DD479" s="11" t="s">
        <v>154</v>
      </c>
      <c r="DE479" s="11" t="s">
        <v>154</v>
      </c>
      <c r="DF479" s="11" t="s">
        <v>154</v>
      </c>
      <c r="DG479" s="11" t="s">
        <v>154</v>
      </c>
      <c r="DH479" s="11" t="s">
        <v>154</v>
      </c>
      <c r="DI479" s="11" t="s">
        <v>157</v>
      </c>
      <c r="DJ479" s="11" t="s">
        <v>157</v>
      </c>
      <c r="DK479" s="11" t="s">
        <v>157</v>
      </c>
      <c r="DL479" s="11" t="s">
        <v>157</v>
      </c>
      <c r="DM479" s="11" t="s">
        <v>157</v>
      </c>
      <c r="DN479" s="11" t="s">
        <v>157</v>
      </c>
      <c r="DO479" s="11" t="s">
        <v>157</v>
      </c>
      <c r="DP479" s="11" t="s">
        <v>157</v>
      </c>
      <c r="DQ479" s="11" t="s">
        <v>157</v>
      </c>
      <c r="DR479" s="11" t="s">
        <v>157</v>
      </c>
      <c r="DS479" s="11" t="s">
        <v>157</v>
      </c>
      <c r="DT479" s="11" t="s">
        <v>157</v>
      </c>
      <c r="DU479" s="11" t="s">
        <v>157</v>
      </c>
      <c r="DV479" s="11" t="b">
        <v>1</v>
      </c>
      <c r="DW479" s="11" t="b">
        <v>1</v>
      </c>
      <c r="DX479" s="11" t="b">
        <v>1</v>
      </c>
      <c r="DY479" s="11" t="b">
        <v>1</v>
      </c>
      <c r="DZ479" s="11" t="b">
        <v>1</v>
      </c>
      <c r="EA479" s="11" t="b">
        <v>1</v>
      </c>
      <c r="EB479" s="11" t="b">
        <v>1</v>
      </c>
      <c r="EC479" s="11" t="b">
        <v>1</v>
      </c>
      <c r="ED479" s="11" t="b">
        <v>1</v>
      </c>
      <c r="EE479" s="11" t="b">
        <v>1</v>
      </c>
      <c r="EF479" s="11" t="b">
        <v>1</v>
      </c>
      <c r="EG479" s="11" t="b">
        <v>1</v>
      </c>
      <c r="EH479" s="11" t="b">
        <v>1</v>
      </c>
      <c r="EI479" s="11">
        <v>1.4413E-2</v>
      </c>
      <c r="EJ479" s="11">
        <v>3.2929E-2</v>
      </c>
      <c r="EK479" s="11">
        <v>1.3058E-2</v>
      </c>
      <c r="EL479" s="11">
        <v>3.9572999999999997E-2</v>
      </c>
      <c r="EM479" s="11">
        <v>3.1328000000000002E-2</v>
      </c>
      <c r="EN479" s="11">
        <v>3.3405999999999998E-2</v>
      </c>
      <c r="EO479" s="11">
        <v>6.3358999999999999E-2</v>
      </c>
      <c r="EP479" s="11">
        <v>5.2012000000000003E-2</v>
      </c>
      <c r="EQ479" s="11">
        <v>8.6083999999999994E-2</v>
      </c>
      <c r="ER479" s="11">
        <v>0.102184</v>
      </c>
      <c r="ES479" s="11">
        <v>6.2847E-2</v>
      </c>
      <c r="ET479" s="11">
        <v>0.10273699999999999</v>
      </c>
      <c r="EU479" s="11">
        <v>0.124436</v>
      </c>
      <c r="EV479" s="11" t="s">
        <v>427</v>
      </c>
      <c r="EW479" s="11" t="s">
        <v>229</v>
      </c>
    </row>
    <row r="480" spans="1:153" ht="12.75" x14ac:dyDescent="0.2">
      <c r="A480" s="11"/>
      <c r="B480" s="11">
        <v>66953612</v>
      </c>
      <c r="C480" s="11">
        <v>46301.760416666599</v>
      </c>
      <c r="D480" s="11" t="s">
        <v>153</v>
      </c>
      <c r="E480" s="11">
        <v>345600</v>
      </c>
      <c r="F480" s="11">
        <v>73386202</v>
      </c>
      <c r="G480" s="11">
        <v>53510.627083334897</v>
      </c>
      <c r="H480" s="11">
        <v>52479.565972220204</v>
      </c>
      <c r="I480" s="11">
        <v>322336</v>
      </c>
      <c r="J480" s="11">
        <v>1</v>
      </c>
      <c r="K480" s="11">
        <v>68</v>
      </c>
      <c r="L480" s="11">
        <v>26013</v>
      </c>
      <c r="M480" s="11">
        <v>131</v>
      </c>
      <c r="N480" s="11">
        <v>131</v>
      </c>
      <c r="O480" s="11">
        <v>92</v>
      </c>
      <c r="P480" s="11">
        <v>100</v>
      </c>
      <c r="Q480" s="11">
        <v>253406</v>
      </c>
      <c r="R480" s="11" t="s">
        <v>154</v>
      </c>
      <c r="S480" s="11" t="s">
        <v>155</v>
      </c>
      <c r="T480" s="11" t="s">
        <v>208</v>
      </c>
      <c r="U480" s="11">
        <v>8</v>
      </c>
      <c r="V480" s="11" t="s">
        <v>154</v>
      </c>
      <c r="W480" s="11" t="s">
        <v>157</v>
      </c>
      <c r="X480" s="11">
        <v>4</v>
      </c>
      <c r="Y480" s="11">
        <v>1</v>
      </c>
      <c r="Z480" s="11">
        <v>10</v>
      </c>
      <c r="AA480" s="11">
        <v>10</v>
      </c>
      <c r="AB480" s="11">
        <v>10</v>
      </c>
      <c r="AC480" s="11">
        <v>10</v>
      </c>
      <c r="AD480" s="11">
        <v>10</v>
      </c>
      <c r="AE480" s="11">
        <v>10</v>
      </c>
      <c r="AF480" s="11">
        <v>10</v>
      </c>
      <c r="AG480" s="11">
        <v>10</v>
      </c>
      <c r="AH480" s="11">
        <v>10</v>
      </c>
      <c r="AI480" s="11">
        <v>10</v>
      </c>
      <c r="AJ480" s="11">
        <v>10</v>
      </c>
      <c r="AK480" s="11">
        <v>10</v>
      </c>
      <c r="AL480" s="11">
        <v>10</v>
      </c>
      <c r="AM480" s="11">
        <v>121</v>
      </c>
      <c r="AN480" s="11">
        <v>60</v>
      </c>
      <c r="AO480" s="11">
        <v>10</v>
      </c>
      <c r="AP480" s="11">
        <v>120</v>
      </c>
      <c r="AQ480" s="11">
        <v>60</v>
      </c>
      <c r="AR480" s="11">
        <v>40</v>
      </c>
      <c r="AS480" s="11">
        <v>1</v>
      </c>
      <c r="AT480" s="11">
        <v>130</v>
      </c>
      <c r="AU480" s="11">
        <v>1130</v>
      </c>
      <c r="AV480" s="11">
        <v>2184</v>
      </c>
      <c r="AW480" s="11">
        <v>2797</v>
      </c>
      <c r="AX480" s="11">
        <v>2856</v>
      </c>
      <c r="AY480" s="11">
        <v>1411</v>
      </c>
      <c r="AZ480" s="11">
        <v>2684</v>
      </c>
      <c r="BA480" s="11">
        <v>2569</v>
      </c>
      <c r="BB480" s="11">
        <v>5920</v>
      </c>
      <c r="BC480" s="11">
        <v>995</v>
      </c>
      <c r="BD480" s="11">
        <v>951</v>
      </c>
      <c r="BE480" s="11">
        <v>11301</v>
      </c>
      <c r="BF480" s="11">
        <v>2614</v>
      </c>
      <c r="BG480" s="11">
        <v>22402</v>
      </c>
      <c r="BH480" s="11">
        <v>8771</v>
      </c>
      <c r="BI480" s="11">
        <v>11</v>
      </c>
      <c r="BJ480" s="11">
        <v>12</v>
      </c>
      <c r="BK480" s="11">
        <v>11</v>
      </c>
      <c r="BL480" s="11">
        <v>15</v>
      </c>
      <c r="BM480" s="11">
        <v>9</v>
      </c>
      <c r="BN480" s="11">
        <v>11</v>
      </c>
      <c r="BO480" s="11">
        <v>16</v>
      </c>
      <c r="BP480" s="11">
        <v>14</v>
      </c>
      <c r="BQ480" s="11">
        <v>11</v>
      </c>
      <c r="BR480" s="11">
        <v>12</v>
      </c>
      <c r="BS480" s="11">
        <v>15</v>
      </c>
      <c r="BT480" s="11">
        <v>22</v>
      </c>
      <c r="BU480" s="11">
        <v>26</v>
      </c>
      <c r="BV480" s="11">
        <v>17</v>
      </c>
      <c r="BW480" s="11">
        <v>12</v>
      </c>
      <c r="BX480" s="11">
        <v>33</v>
      </c>
      <c r="BY480" s="11">
        <v>12</v>
      </c>
      <c r="BZ480" s="11">
        <v>15</v>
      </c>
      <c r="CA480" s="11">
        <v>12</v>
      </c>
      <c r="CB480" s="11">
        <v>37</v>
      </c>
      <c r="CC480" s="11">
        <v>4</v>
      </c>
      <c r="CD480" s="11">
        <v>4</v>
      </c>
      <c r="CE480" s="11">
        <v>16</v>
      </c>
      <c r="CF480" s="11">
        <v>9</v>
      </c>
      <c r="CG480" s="11">
        <v>23</v>
      </c>
      <c r="CH480" s="11">
        <v>15</v>
      </c>
      <c r="CI480" s="11" t="s">
        <v>158</v>
      </c>
      <c r="CJ480" s="11" t="s">
        <v>158</v>
      </c>
      <c r="CK480" s="11" t="s">
        <v>158</v>
      </c>
      <c r="CL480" s="11" t="s">
        <v>158</v>
      </c>
      <c r="CM480" s="11" t="s">
        <v>158</v>
      </c>
      <c r="CN480" s="11" t="s">
        <v>158</v>
      </c>
      <c r="CO480" s="11" t="s">
        <v>158</v>
      </c>
      <c r="CP480" s="11" t="s">
        <v>158</v>
      </c>
      <c r="CQ480" s="11" t="s">
        <v>158</v>
      </c>
      <c r="CR480" s="11" t="s">
        <v>158</v>
      </c>
      <c r="CS480" s="11" t="s">
        <v>158</v>
      </c>
      <c r="CT480" s="11" t="s">
        <v>158</v>
      </c>
      <c r="CU480" s="11" t="s">
        <v>158</v>
      </c>
      <c r="CV480" s="11" t="s">
        <v>154</v>
      </c>
      <c r="CW480" s="11" t="s">
        <v>154</v>
      </c>
      <c r="CX480" s="11" t="s">
        <v>154</v>
      </c>
      <c r="CY480" s="11" t="s">
        <v>154</v>
      </c>
      <c r="CZ480" s="11" t="s">
        <v>154</v>
      </c>
      <c r="DA480" s="11" t="s">
        <v>154</v>
      </c>
      <c r="DB480" s="11" t="s">
        <v>154</v>
      </c>
      <c r="DC480" s="11" t="s">
        <v>154</v>
      </c>
      <c r="DD480" s="11" t="s">
        <v>154</v>
      </c>
      <c r="DE480" s="11" t="s">
        <v>154</v>
      </c>
      <c r="DF480" s="11" t="s">
        <v>154</v>
      </c>
      <c r="DG480" s="11" t="s">
        <v>154</v>
      </c>
      <c r="DH480" s="11" t="s">
        <v>154</v>
      </c>
      <c r="DI480" s="11" t="s">
        <v>157</v>
      </c>
      <c r="DJ480" s="11" t="s">
        <v>157</v>
      </c>
      <c r="DK480" s="11" t="s">
        <v>157</v>
      </c>
      <c r="DL480" s="11" t="s">
        <v>157</v>
      </c>
      <c r="DM480" s="11" t="s">
        <v>157</v>
      </c>
      <c r="DN480" s="11" t="s">
        <v>157</v>
      </c>
      <c r="DO480" s="11" t="s">
        <v>157</v>
      </c>
      <c r="DP480" s="11" t="s">
        <v>157</v>
      </c>
      <c r="DQ480" s="11" t="s">
        <v>157</v>
      </c>
      <c r="DR480" s="11" t="s">
        <v>157</v>
      </c>
      <c r="DS480" s="11" t="s">
        <v>157</v>
      </c>
      <c r="DT480" s="11" t="s">
        <v>157</v>
      </c>
      <c r="DU480" s="11" t="s">
        <v>157</v>
      </c>
      <c r="DV480" s="11" t="b">
        <v>1</v>
      </c>
      <c r="DW480" s="11" t="b">
        <v>1</v>
      </c>
      <c r="DX480" s="11" t="b">
        <v>1</v>
      </c>
      <c r="DY480" s="11" t="b">
        <v>1</v>
      </c>
      <c r="DZ480" s="11" t="b">
        <v>1</v>
      </c>
      <c r="EA480" s="11" t="b">
        <v>1</v>
      </c>
      <c r="EB480" s="11" t="b">
        <v>1</v>
      </c>
      <c r="EC480" s="11" t="b">
        <v>1</v>
      </c>
      <c r="ED480" s="11" t="b">
        <v>1</v>
      </c>
      <c r="EE480" s="11" t="b">
        <v>1</v>
      </c>
      <c r="EF480" s="11" t="b">
        <v>1</v>
      </c>
      <c r="EG480" s="11" t="b">
        <v>1</v>
      </c>
      <c r="EH480" s="11" t="b">
        <v>1</v>
      </c>
      <c r="EI480" s="11">
        <v>7.9977999999999994E-2</v>
      </c>
      <c r="EJ480" s="11">
        <v>9.9010000000000001E-2</v>
      </c>
      <c r="EK480" s="11">
        <v>3.211E-2</v>
      </c>
      <c r="EL480" s="11">
        <v>8.2085000000000005E-2</v>
      </c>
      <c r="EM480" s="11">
        <v>4.0329999999999998E-2</v>
      </c>
      <c r="EN480" s="11">
        <v>2.9472999999999999E-2</v>
      </c>
      <c r="EO480" s="11">
        <v>1.7735000000000001E-2</v>
      </c>
      <c r="EP480" s="11">
        <v>5.2142000000000001E-2</v>
      </c>
      <c r="EQ480" s="11">
        <v>1.9071000000000001E-2</v>
      </c>
      <c r="ER480" s="11">
        <v>3.5684E-2</v>
      </c>
      <c r="ES480" s="11">
        <v>5.1818000000000003E-2</v>
      </c>
      <c r="ET480" s="11">
        <v>7.2146000000000002E-2</v>
      </c>
      <c r="EU480" s="11">
        <v>0.13886699999999999</v>
      </c>
      <c r="EV480" s="11" t="s">
        <v>588</v>
      </c>
      <c r="EW480" s="11" t="s">
        <v>250</v>
      </c>
    </row>
    <row r="481" spans="1:153" ht="12.75" x14ac:dyDescent="0.2">
      <c r="A481" s="11"/>
      <c r="B481" s="11">
        <v>59571032</v>
      </c>
      <c r="C481" s="11">
        <v>47464.190277777598</v>
      </c>
      <c r="D481" s="11" t="s">
        <v>153</v>
      </c>
      <c r="E481" s="11">
        <v>345600</v>
      </c>
      <c r="F481" s="11">
        <v>67603500</v>
      </c>
      <c r="G481" s="11">
        <v>52246.339583334702</v>
      </c>
      <c r="H481" s="11">
        <v>51363.372222220503</v>
      </c>
      <c r="I481" s="11">
        <v>32539</v>
      </c>
      <c r="J481" s="11">
        <v>1</v>
      </c>
      <c r="K481" s="11">
        <v>15</v>
      </c>
      <c r="L481" s="11">
        <v>2324</v>
      </c>
      <c r="M481" s="11">
        <v>131</v>
      </c>
      <c r="N481" s="11">
        <v>131</v>
      </c>
      <c r="O481" s="11">
        <v>92</v>
      </c>
      <c r="P481" s="11">
        <v>100</v>
      </c>
      <c r="Q481" s="11">
        <v>214</v>
      </c>
      <c r="R481" s="11" t="s">
        <v>154</v>
      </c>
      <c r="S481" s="11" t="s">
        <v>155</v>
      </c>
      <c r="T481" s="11" t="s">
        <v>208</v>
      </c>
      <c r="U481" s="11">
        <v>0</v>
      </c>
      <c r="V481" s="11" t="s">
        <v>154</v>
      </c>
      <c r="W481" s="11" t="s">
        <v>157</v>
      </c>
      <c r="X481" s="11">
        <v>2</v>
      </c>
      <c r="Y481" s="11">
        <v>1</v>
      </c>
      <c r="Z481" s="11">
        <v>10</v>
      </c>
      <c r="AA481" s="11">
        <v>10</v>
      </c>
      <c r="AB481" s="11">
        <v>10</v>
      </c>
      <c r="AC481" s="11">
        <v>10</v>
      </c>
      <c r="AD481" s="11">
        <v>10</v>
      </c>
      <c r="AE481" s="11">
        <v>10</v>
      </c>
      <c r="AF481" s="11">
        <v>10</v>
      </c>
      <c r="AG481" s="11">
        <v>10</v>
      </c>
      <c r="AH481" s="11">
        <v>10</v>
      </c>
      <c r="AI481" s="11">
        <v>10</v>
      </c>
      <c r="AJ481" s="11">
        <v>10</v>
      </c>
      <c r="AK481" s="11">
        <v>10</v>
      </c>
      <c r="AL481" s="11">
        <v>10</v>
      </c>
      <c r="AM481" s="11">
        <v>121</v>
      </c>
      <c r="AN481" s="11">
        <v>60</v>
      </c>
      <c r="AO481" s="11">
        <v>10</v>
      </c>
      <c r="AP481" s="11">
        <v>120</v>
      </c>
      <c r="AQ481" s="11">
        <v>60</v>
      </c>
      <c r="AR481" s="11">
        <v>40</v>
      </c>
      <c r="AS481" s="11">
        <v>1</v>
      </c>
      <c r="AT481" s="11">
        <v>130</v>
      </c>
      <c r="AU481" s="11">
        <v>497</v>
      </c>
      <c r="AV481" s="11">
        <v>3143</v>
      </c>
      <c r="AW481" s="11">
        <v>891</v>
      </c>
      <c r="AX481" s="11">
        <v>2785</v>
      </c>
      <c r="AY481" s="11">
        <v>3804</v>
      </c>
      <c r="AZ481" s="11">
        <v>1392</v>
      </c>
      <c r="BA481" s="11">
        <v>2030</v>
      </c>
      <c r="BB481" s="11">
        <v>2024</v>
      </c>
      <c r="BC481" s="11">
        <v>3109</v>
      </c>
      <c r="BD481" s="11">
        <v>961</v>
      </c>
      <c r="BE481" s="11">
        <v>1130</v>
      </c>
      <c r="BF481" s="11">
        <v>1240</v>
      </c>
      <c r="BG481" s="11">
        <v>5211</v>
      </c>
      <c r="BH481" s="11">
        <v>3944</v>
      </c>
      <c r="BI481" s="11">
        <v>10</v>
      </c>
      <c r="BJ481" s="11">
        <v>10</v>
      </c>
      <c r="BK481" s="11">
        <v>9</v>
      </c>
      <c r="BL481" s="11">
        <v>12</v>
      </c>
      <c r="BM481" s="11">
        <v>9</v>
      </c>
      <c r="BN481" s="11">
        <v>9</v>
      </c>
      <c r="BO481" s="11">
        <v>13</v>
      </c>
      <c r="BP481" s="11">
        <v>11</v>
      </c>
      <c r="BQ481" s="11">
        <v>11</v>
      </c>
      <c r="BR481" s="11">
        <v>11</v>
      </c>
      <c r="BS481" s="11">
        <v>12</v>
      </c>
      <c r="BT481" s="11">
        <v>17</v>
      </c>
      <c r="BU481" s="11">
        <v>25</v>
      </c>
      <c r="BV481" s="11">
        <v>23</v>
      </c>
      <c r="BW481" s="11">
        <v>11</v>
      </c>
      <c r="BX481" s="11">
        <v>7</v>
      </c>
      <c r="BY481" s="11">
        <v>16</v>
      </c>
      <c r="BZ481" s="11">
        <v>13</v>
      </c>
      <c r="CA481" s="11">
        <v>14</v>
      </c>
      <c r="CB481" s="11">
        <v>16</v>
      </c>
      <c r="CC481" s="11">
        <v>30</v>
      </c>
      <c r="CD481" s="11">
        <v>14</v>
      </c>
      <c r="CE481" s="11">
        <v>11</v>
      </c>
      <c r="CF481" s="11">
        <v>7</v>
      </c>
      <c r="CG481" s="11">
        <v>19</v>
      </c>
      <c r="CH481" s="11">
        <v>15</v>
      </c>
      <c r="CI481" s="11" t="s">
        <v>158</v>
      </c>
      <c r="CJ481" s="11" t="s">
        <v>158</v>
      </c>
      <c r="CK481" s="11" t="s">
        <v>158</v>
      </c>
      <c r="CL481" s="11" t="s">
        <v>158</v>
      </c>
      <c r="CM481" s="11" t="s">
        <v>158</v>
      </c>
      <c r="CN481" s="11" t="s">
        <v>158</v>
      </c>
      <c r="CO481" s="11" t="s">
        <v>158</v>
      </c>
      <c r="CP481" s="11" t="s">
        <v>158</v>
      </c>
      <c r="CQ481" s="11" t="s">
        <v>158</v>
      </c>
      <c r="CR481" s="11" t="s">
        <v>158</v>
      </c>
      <c r="CS481" s="11" t="s">
        <v>158</v>
      </c>
      <c r="CT481" s="11" t="s">
        <v>158</v>
      </c>
      <c r="CU481" s="11" t="s">
        <v>158</v>
      </c>
      <c r="CV481" s="11" t="s">
        <v>154</v>
      </c>
      <c r="CW481" s="11" t="s">
        <v>154</v>
      </c>
      <c r="CX481" s="11" t="s">
        <v>154</v>
      </c>
      <c r="CY481" s="11" t="s">
        <v>154</v>
      </c>
      <c r="CZ481" s="11" t="s">
        <v>154</v>
      </c>
      <c r="DA481" s="11" t="s">
        <v>154</v>
      </c>
      <c r="DB481" s="11" t="s">
        <v>154</v>
      </c>
      <c r="DC481" s="11" t="s">
        <v>154</v>
      </c>
      <c r="DD481" s="11" t="s">
        <v>154</v>
      </c>
      <c r="DE481" s="11" t="s">
        <v>154</v>
      </c>
      <c r="DF481" s="11" t="s">
        <v>154</v>
      </c>
      <c r="DG481" s="11" t="s">
        <v>154</v>
      </c>
      <c r="DH481" s="11" t="s">
        <v>154</v>
      </c>
      <c r="DI481" s="11" t="s">
        <v>157</v>
      </c>
      <c r="DJ481" s="11" t="s">
        <v>157</v>
      </c>
      <c r="DK481" s="11" t="s">
        <v>157</v>
      </c>
      <c r="DL481" s="11" t="s">
        <v>157</v>
      </c>
      <c r="DM481" s="11" t="s">
        <v>157</v>
      </c>
      <c r="DN481" s="11" t="s">
        <v>157</v>
      </c>
      <c r="DO481" s="11" t="s">
        <v>157</v>
      </c>
      <c r="DP481" s="11" t="s">
        <v>157</v>
      </c>
      <c r="DQ481" s="11" t="s">
        <v>157</v>
      </c>
      <c r="DR481" s="11" t="s">
        <v>157</v>
      </c>
      <c r="DS481" s="11" t="s">
        <v>157</v>
      </c>
      <c r="DT481" s="11" t="s">
        <v>157</v>
      </c>
      <c r="DU481" s="11" t="s">
        <v>157</v>
      </c>
      <c r="DV481" s="11" t="b">
        <v>1</v>
      </c>
      <c r="DW481" s="11" t="b">
        <v>1</v>
      </c>
      <c r="DX481" s="11" t="b">
        <v>1</v>
      </c>
      <c r="DY481" s="11" t="b">
        <v>1</v>
      </c>
      <c r="DZ481" s="11" t="b">
        <v>1</v>
      </c>
      <c r="EA481" s="11" t="b">
        <v>1</v>
      </c>
      <c r="EB481" s="11" t="b">
        <v>1</v>
      </c>
      <c r="EC481" s="11" t="b">
        <v>1</v>
      </c>
      <c r="ED481" s="11" t="b">
        <v>1</v>
      </c>
      <c r="EE481" s="11" t="b">
        <v>1</v>
      </c>
      <c r="EF481" s="11" t="b">
        <v>1</v>
      </c>
      <c r="EG481" s="11" t="b">
        <v>1</v>
      </c>
      <c r="EH481" s="11" t="b">
        <v>1</v>
      </c>
      <c r="EI481" s="11">
        <v>1.8089999999999998E-2</v>
      </c>
      <c r="EJ481" s="11">
        <v>0.598186</v>
      </c>
      <c r="EK481" s="11">
        <v>9.3130000000000004E-2</v>
      </c>
      <c r="EL481" s="11">
        <v>1.6711E-2</v>
      </c>
      <c r="EM481" s="11">
        <v>5.4989999999999997E-2</v>
      </c>
      <c r="EN481" s="11">
        <v>0.45411400000000002</v>
      </c>
      <c r="EO481" s="11">
        <v>0.169934</v>
      </c>
      <c r="EP481" s="11">
        <v>5.2241000000000003E-2</v>
      </c>
      <c r="EQ481" s="11">
        <v>0.3805</v>
      </c>
      <c r="ER481" s="11">
        <v>8.8902999999999996E-2</v>
      </c>
      <c r="ES481" s="11">
        <v>5.4591000000000001E-2</v>
      </c>
      <c r="ET481" s="11">
        <v>0.110218</v>
      </c>
      <c r="EU481" s="11">
        <v>9.9890000000000007E-2</v>
      </c>
      <c r="EV481" s="11" t="s">
        <v>589</v>
      </c>
      <c r="EW481" s="11" t="s">
        <v>330</v>
      </c>
    </row>
    <row r="482" spans="1:153" ht="12.75" x14ac:dyDescent="0.2">
      <c r="A482" s="11"/>
      <c r="B482" s="11">
        <v>74119550</v>
      </c>
      <c r="C482" s="11">
        <v>44664.606249999997</v>
      </c>
      <c r="D482" s="11" t="s">
        <v>153</v>
      </c>
      <c r="E482" s="11">
        <v>345600</v>
      </c>
      <c r="F482" s="11">
        <v>77966806</v>
      </c>
      <c r="G482" s="11">
        <v>44665.525694444441</v>
      </c>
      <c r="H482" s="11">
        <v>44667.441666666666</v>
      </c>
      <c r="I482" s="11">
        <v>165529</v>
      </c>
      <c r="J482" s="11">
        <v>1</v>
      </c>
      <c r="K482" s="11">
        <v>165</v>
      </c>
      <c r="L482" s="11">
        <v>87123</v>
      </c>
      <c r="M482" s="11">
        <v>131</v>
      </c>
      <c r="N482" s="11">
        <v>131</v>
      </c>
      <c r="O482" s="11">
        <v>92</v>
      </c>
      <c r="P482" s="11">
        <v>100</v>
      </c>
      <c r="Q482" s="11">
        <v>101759</v>
      </c>
      <c r="R482" s="11" t="s">
        <v>154</v>
      </c>
      <c r="S482" s="11" t="s">
        <v>155</v>
      </c>
      <c r="T482" s="11" t="s">
        <v>208</v>
      </c>
      <c r="U482" s="11">
        <v>24</v>
      </c>
      <c r="V482" s="11" t="s">
        <v>154</v>
      </c>
      <c r="W482" s="11" t="s">
        <v>157</v>
      </c>
      <c r="X482" s="11">
        <v>5</v>
      </c>
      <c r="Y482" s="11">
        <v>1</v>
      </c>
      <c r="Z482" s="11">
        <v>10</v>
      </c>
      <c r="AA482" s="11">
        <v>10</v>
      </c>
      <c r="AB482" s="11">
        <v>10</v>
      </c>
      <c r="AC482" s="11">
        <v>10</v>
      </c>
      <c r="AD482" s="11">
        <v>10</v>
      </c>
      <c r="AE482" s="11">
        <v>10</v>
      </c>
      <c r="AF482" s="11">
        <v>10</v>
      </c>
      <c r="AG482" s="11">
        <v>10</v>
      </c>
      <c r="AH482" s="11">
        <v>10</v>
      </c>
      <c r="AI482" s="11">
        <v>10</v>
      </c>
      <c r="AJ482" s="11">
        <v>10</v>
      </c>
      <c r="AK482" s="11">
        <v>10</v>
      </c>
      <c r="AL482" s="11">
        <v>10</v>
      </c>
      <c r="AM482" s="11">
        <v>121</v>
      </c>
      <c r="AN482" s="11">
        <v>60</v>
      </c>
      <c r="AO482" s="11">
        <v>10</v>
      </c>
      <c r="AP482" s="11">
        <v>120</v>
      </c>
      <c r="AQ482" s="11">
        <v>60</v>
      </c>
      <c r="AR482" s="11">
        <v>40</v>
      </c>
      <c r="AS482" s="11">
        <v>1</v>
      </c>
      <c r="AT482" s="11">
        <v>130</v>
      </c>
      <c r="AU482" s="11">
        <v>9</v>
      </c>
      <c r="AV482" s="11">
        <v>2525</v>
      </c>
      <c r="AW482" s="11">
        <v>1224</v>
      </c>
      <c r="AX482" s="11">
        <v>3642</v>
      </c>
      <c r="AY482" s="11">
        <v>2494</v>
      </c>
      <c r="AZ482" s="11">
        <v>7404</v>
      </c>
      <c r="BA482" s="11">
        <v>27637</v>
      </c>
      <c r="BB482" s="11">
        <v>2024</v>
      </c>
      <c r="BC482" s="11">
        <v>2201</v>
      </c>
      <c r="BD482" s="11">
        <v>665</v>
      </c>
      <c r="BE482" s="11">
        <v>3632</v>
      </c>
      <c r="BF482" s="11">
        <v>882</v>
      </c>
      <c r="BG482" s="11">
        <v>8942</v>
      </c>
      <c r="BH482" s="11">
        <v>114</v>
      </c>
      <c r="BI482" s="11">
        <v>8</v>
      </c>
      <c r="BJ482" s="11">
        <v>10</v>
      </c>
      <c r="BK482" s="11">
        <v>11</v>
      </c>
      <c r="BL482" s="11">
        <v>11</v>
      </c>
      <c r="BM482" s="11">
        <v>10</v>
      </c>
      <c r="BN482" s="11">
        <v>10</v>
      </c>
      <c r="BO482" s="11">
        <v>11</v>
      </c>
      <c r="BP482" s="11">
        <v>16</v>
      </c>
      <c r="BQ482" s="11">
        <v>10</v>
      </c>
      <c r="BR482" s="11">
        <v>10</v>
      </c>
      <c r="BS482" s="11">
        <v>9</v>
      </c>
      <c r="BT482" s="11">
        <v>16</v>
      </c>
      <c r="BU482" s="11">
        <v>23</v>
      </c>
      <c r="BV482" s="11">
        <v>13</v>
      </c>
      <c r="BW482" s="11">
        <v>2</v>
      </c>
      <c r="BX482" s="11">
        <v>7</v>
      </c>
      <c r="BY482" s="11">
        <v>4</v>
      </c>
      <c r="BZ482" s="11">
        <v>21</v>
      </c>
      <c r="CA482" s="11">
        <v>15</v>
      </c>
      <c r="CB482" s="11">
        <v>16</v>
      </c>
      <c r="CC482" s="11">
        <v>22</v>
      </c>
      <c r="CD482" s="11">
        <v>5</v>
      </c>
      <c r="CE482" s="11">
        <v>24</v>
      </c>
      <c r="CF482" s="11">
        <v>4</v>
      </c>
      <c r="CG482" s="11">
        <v>39</v>
      </c>
      <c r="CH482" s="11">
        <v>4</v>
      </c>
      <c r="CI482" s="11" t="s">
        <v>158</v>
      </c>
      <c r="CJ482" s="11" t="s">
        <v>158</v>
      </c>
      <c r="CK482" s="11" t="s">
        <v>158</v>
      </c>
      <c r="CL482" s="11" t="s">
        <v>158</v>
      </c>
      <c r="CM482" s="11" t="s">
        <v>158</v>
      </c>
      <c r="CN482" s="11" t="s">
        <v>158</v>
      </c>
      <c r="CO482" s="11" t="s">
        <v>158</v>
      </c>
      <c r="CP482" s="11" t="s">
        <v>158</v>
      </c>
      <c r="CQ482" s="11" t="s">
        <v>158</v>
      </c>
      <c r="CR482" s="11" t="s">
        <v>158</v>
      </c>
      <c r="CS482" s="11" t="s">
        <v>158</v>
      </c>
      <c r="CT482" s="11" t="s">
        <v>158</v>
      </c>
      <c r="CU482" s="11" t="s">
        <v>158</v>
      </c>
      <c r="CV482" s="11" t="s">
        <v>154</v>
      </c>
      <c r="CW482" s="11" t="s">
        <v>154</v>
      </c>
      <c r="CX482" s="11" t="s">
        <v>154</v>
      </c>
      <c r="CY482" s="11" t="s">
        <v>154</v>
      </c>
      <c r="CZ482" s="11" t="s">
        <v>154</v>
      </c>
      <c r="DA482" s="11" t="s">
        <v>154</v>
      </c>
      <c r="DB482" s="11" t="s">
        <v>154</v>
      </c>
      <c r="DC482" s="11" t="s">
        <v>154</v>
      </c>
      <c r="DD482" s="11" t="s">
        <v>154</v>
      </c>
      <c r="DE482" s="11" t="s">
        <v>154</v>
      </c>
      <c r="DF482" s="11" t="s">
        <v>154</v>
      </c>
      <c r="DG482" s="11" t="s">
        <v>154</v>
      </c>
      <c r="DH482" s="11" t="s">
        <v>154</v>
      </c>
      <c r="DI482" s="11" t="s">
        <v>157</v>
      </c>
      <c r="DJ482" s="11" t="s">
        <v>157</v>
      </c>
      <c r="DK482" s="11" t="s">
        <v>157</v>
      </c>
      <c r="DL482" s="11" t="s">
        <v>157</v>
      </c>
      <c r="DM482" s="11" t="s">
        <v>157</v>
      </c>
      <c r="DN482" s="11" t="s">
        <v>157</v>
      </c>
      <c r="DO482" s="11" t="s">
        <v>157</v>
      </c>
      <c r="DP482" s="11" t="s">
        <v>157</v>
      </c>
      <c r="DQ482" s="11" t="s">
        <v>157</v>
      </c>
      <c r="DR482" s="11" t="s">
        <v>157</v>
      </c>
      <c r="DS482" s="11" t="s">
        <v>157</v>
      </c>
      <c r="DT482" s="11" t="s">
        <v>157</v>
      </c>
      <c r="DU482" s="11" t="s">
        <v>157</v>
      </c>
      <c r="DV482" s="11" t="b">
        <v>1</v>
      </c>
      <c r="DW482" s="11" t="b">
        <v>1</v>
      </c>
      <c r="DX482" s="11" t="b">
        <v>1</v>
      </c>
      <c r="DY482" s="11" t="b">
        <v>1</v>
      </c>
      <c r="DZ482" s="11" t="b">
        <v>1</v>
      </c>
      <c r="EA482" s="11" t="b">
        <v>1</v>
      </c>
      <c r="EB482" s="11" t="b">
        <v>1</v>
      </c>
      <c r="EC482" s="11" t="b">
        <v>1</v>
      </c>
      <c r="ED482" s="11" t="b">
        <v>1</v>
      </c>
      <c r="EE482" s="11" t="b">
        <v>1</v>
      </c>
      <c r="EF482" s="11" t="b">
        <v>1</v>
      </c>
      <c r="EG482" s="11" t="b">
        <v>1</v>
      </c>
      <c r="EH482" s="11" t="b">
        <v>1</v>
      </c>
      <c r="EI482" s="11">
        <v>2.7647346999999999E-2</v>
      </c>
      <c r="EJ482" s="11">
        <v>3.4009292000000003E-2</v>
      </c>
      <c r="EK482" s="11">
        <v>1.8679923000000001E-2</v>
      </c>
      <c r="EL482" s="11">
        <v>1.6010126999999999E-2</v>
      </c>
      <c r="EM482" s="11">
        <v>3.3015045E-2</v>
      </c>
      <c r="EN482" s="11">
        <v>1.6577699000000001E-2</v>
      </c>
      <c r="EO482" s="11">
        <v>1.5768381000000001E-2</v>
      </c>
      <c r="EP482" s="11">
        <v>5.2922922999999997E-2</v>
      </c>
      <c r="EQ482" s="11">
        <v>3.2856614999999999E-2</v>
      </c>
      <c r="ER482" s="11">
        <v>1.6655491000000001E-2</v>
      </c>
      <c r="ES482" s="11">
        <v>0.163676821</v>
      </c>
      <c r="ET482" s="11">
        <v>4.4783965000000002E-2</v>
      </c>
      <c r="EU482" s="11">
        <v>4.4818634000000003E-2</v>
      </c>
      <c r="EV482" s="11" t="s">
        <v>248</v>
      </c>
      <c r="EW482" s="11" t="s">
        <v>229</v>
      </c>
    </row>
    <row r="483" spans="1:153" ht="12.75" x14ac:dyDescent="0.2">
      <c r="A483" s="11"/>
      <c r="B483" s="11">
        <v>74120728</v>
      </c>
      <c r="C483" s="11">
        <v>44664.611805555556</v>
      </c>
      <c r="D483" s="11" t="s">
        <v>153</v>
      </c>
      <c r="E483" s="11">
        <v>345600</v>
      </c>
      <c r="F483" s="11">
        <v>77904584</v>
      </c>
      <c r="G483" s="11">
        <v>44664.669444444444</v>
      </c>
      <c r="H483" s="11">
        <v>44668.656944444447</v>
      </c>
      <c r="I483" s="11">
        <v>344505</v>
      </c>
      <c r="J483" s="11">
        <v>1</v>
      </c>
      <c r="K483" s="11">
        <v>48</v>
      </c>
      <c r="L483" s="11">
        <v>239239</v>
      </c>
      <c r="M483" s="11">
        <v>131</v>
      </c>
      <c r="N483" s="11">
        <v>131</v>
      </c>
      <c r="O483" s="11">
        <v>92</v>
      </c>
      <c r="P483" s="11">
        <v>100</v>
      </c>
      <c r="Q483" s="11">
        <v>260105</v>
      </c>
      <c r="R483" s="11" t="s">
        <v>154</v>
      </c>
      <c r="S483" s="11" t="s">
        <v>155</v>
      </c>
      <c r="T483" s="11" t="s">
        <v>208</v>
      </c>
      <c r="U483" s="11">
        <v>2</v>
      </c>
      <c r="V483" s="11" t="s">
        <v>154</v>
      </c>
      <c r="W483" s="11" t="s">
        <v>157</v>
      </c>
      <c r="X483" s="11">
        <v>3</v>
      </c>
      <c r="Y483" s="11">
        <v>1</v>
      </c>
      <c r="Z483" s="11">
        <v>10</v>
      </c>
      <c r="AA483" s="11">
        <v>10</v>
      </c>
      <c r="AB483" s="11">
        <v>10</v>
      </c>
      <c r="AC483" s="11">
        <v>10</v>
      </c>
      <c r="AD483" s="11">
        <v>10</v>
      </c>
      <c r="AE483" s="11">
        <v>10</v>
      </c>
      <c r="AF483" s="11">
        <v>10</v>
      </c>
      <c r="AG483" s="11">
        <v>10</v>
      </c>
      <c r="AH483" s="11">
        <v>10</v>
      </c>
      <c r="AI483" s="11">
        <v>10</v>
      </c>
      <c r="AJ483" s="11">
        <v>10</v>
      </c>
      <c r="AK483" s="11">
        <v>10</v>
      </c>
      <c r="AL483" s="11">
        <v>10</v>
      </c>
      <c r="AM483" s="11">
        <v>121</v>
      </c>
      <c r="AN483" s="11">
        <v>60</v>
      </c>
      <c r="AO483" s="11">
        <v>10</v>
      </c>
      <c r="AP483" s="11">
        <v>120</v>
      </c>
      <c r="AQ483" s="11">
        <v>60</v>
      </c>
      <c r="AR483" s="11">
        <v>40</v>
      </c>
      <c r="AS483" s="11">
        <v>1</v>
      </c>
      <c r="AT483" s="11">
        <v>130</v>
      </c>
      <c r="AU483" s="11">
        <v>20706</v>
      </c>
      <c r="AV483" s="11">
        <v>7120</v>
      </c>
      <c r="AW483" s="11">
        <v>514</v>
      </c>
      <c r="AX483" s="11">
        <v>591</v>
      </c>
      <c r="AY483" s="11">
        <v>988</v>
      </c>
      <c r="AZ483" s="11">
        <v>777</v>
      </c>
      <c r="BA483" s="11">
        <v>3186</v>
      </c>
      <c r="BB483" s="11">
        <v>2012</v>
      </c>
      <c r="BC483" s="11">
        <v>1149</v>
      </c>
      <c r="BD483" s="11">
        <v>983</v>
      </c>
      <c r="BE483" s="11">
        <v>1744</v>
      </c>
      <c r="BF483" s="11">
        <v>1688</v>
      </c>
      <c r="BG483" s="11">
        <v>10158</v>
      </c>
      <c r="BH483" s="11">
        <v>32637</v>
      </c>
      <c r="BI483" s="11">
        <v>5</v>
      </c>
      <c r="BJ483" s="11">
        <v>7</v>
      </c>
      <c r="BK483" s="11">
        <v>7</v>
      </c>
      <c r="BL483" s="11">
        <v>7</v>
      </c>
      <c r="BM483" s="11">
        <v>5</v>
      </c>
      <c r="BN483" s="11">
        <v>5</v>
      </c>
      <c r="BO483" s="11">
        <v>7</v>
      </c>
      <c r="BP483" s="11">
        <v>6</v>
      </c>
      <c r="BQ483" s="11">
        <v>6</v>
      </c>
      <c r="BR483" s="11">
        <v>6</v>
      </c>
      <c r="BS483" s="11">
        <v>13</v>
      </c>
      <c r="BT483" s="11">
        <v>21</v>
      </c>
      <c r="BU483" s="11">
        <v>24</v>
      </c>
      <c r="BV483" s="11">
        <v>12</v>
      </c>
      <c r="BW483" s="11">
        <v>10</v>
      </c>
      <c r="BX483" s="11">
        <v>5</v>
      </c>
      <c r="BY483" s="11">
        <v>11</v>
      </c>
      <c r="BZ483" s="11">
        <v>11</v>
      </c>
      <c r="CA483" s="11">
        <v>11</v>
      </c>
      <c r="CB483" s="11">
        <v>17</v>
      </c>
      <c r="CC483" s="11">
        <v>16</v>
      </c>
      <c r="CD483" s="11">
        <v>12</v>
      </c>
      <c r="CE483" s="11">
        <v>19</v>
      </c>
      <c r="CF483" s="11">
        <v>19</v>
      </c>
      <c r="CG483" s="11">
        <v>61</v>
      </c>
      <c r="CH483" s="11">
        <v>28</v>
      </c>
      <c r="CI483" s="11" t="s">
        <v>158</v>
      </c>
      <c r="CJ483" s="11" t="s">
        <v>158</v>
      </c>
      <c r="CK483" s="11" t="s">
        <v>158</v>
      </c>
      <c r="CL483" s="11" t="s">
        <v>158</v>
      </c>
      <c r="CM483" s="11" t="s">
        <v>158</v>
      </c>
      <c r="CN483" s="11" t="s">
        <v>158</v>
      </c>
      <c r="CO483" s="11" t="s">
        <v>158</v>
      </c>
      <c r="CP483" s="11" t="s">
        <v>158</v>
      </c>
      <c r="CQ483" s="11" t="s">
        <v>158</v>
      </c>
      <c r="CR483" s="11" t="s">
        <v>158</v>
      </c>
      <c r="CS483" s="11" t="s">
        <v>158</v>
      </c>
      <c r="CT483" s="11" t="s">
        <v>158</v>
      </c>
      <c r="CU483" s="11" t="s">
        <v>158</v>
      </c>
      <c r="CV483" s="11" t="s">
        <v>154</v>
      </c>
      <c r="CW483" s="11" t="s">
        <v>154</v>
      </c>
      <c r="CX483" s="11" t="s">
        <v>154</v>
      </c>
      <c r="CY483" s="11" t="s">
        <v>154</v>
      </c>
      <c r="CZ483" s="11" t="s">
        <v>154</v>
      </c>
      <c r="DA483" s="11" t="s">
        <v>154</v>
      </c>
      <c r="DB483" s="11" t="s">
        <v>154</v>
      </c>
      <c r="DC483" s="11" t="s">
        <v>154</v>
      </c>
      <c r="DD483" s="11" t="s">
        <v>154</v>
      </c>
      <c r="DE483" s="11" t="s">
        <v>154</v>
      </c>
      <c r="DF483" s="11" t="s">
        <v>154</v>
      </c>
      <c r="DG483" s="11" t="s">
        <v>154</v>
      </c>
      <c r="DH483" s="11" t="s">
        <v>154</v>
      </c>
      <c r="DI483" s="11" t="s">
        <v>157</v>
      </c>
      <c r="DJ483" s="11" t="s">
        <v>157</v>
      </c>
      <c r="DK483" s="11" t="s">
        <v>157</v>
      </c>
      <c r="DL483" s="11" t="s">
        <v>157</v>
      </c>
      <c r="DM483" s="11" t="s">
        <v>157</v>
      </c>
      <c r="DN483" s="11" t="s">
        <v>157</v>
      </c>
      <c r="DO483" s="11" t="s">
        <v>157</v>
      </c>
      <c r="DP483" s="11" t="s">
        <v>157</v>
      </c>
      <c r="DQ483" s="11" t="s">
        <v>157</v>
      </c>
      <c r="DR483" s="11" t="s">
        <v>157</v>
      </c>
      <c r="DS483" s="11" t="s">
        <v>157</v>
      </c>
      <c r="DT483" s="11" t="s">
        <v>157</v>
      </c>
      <c r="DU483" s="11" t="s">
        <v>157</v>
      </c>
      <c r="DV483" s="11" t="b">
        <v>1</v>
      </c>
      <c r="DW483" s="11" t="b">
        <v>1</v>
      </c>
      <c r="DX483" s="11" t="b">
        <v>1</v>
      </c>
      <c r="DY483" s="11" t="b">
        <v>1</v>
      </c>
      <c r="DZ483" s="11" t="b">
        <v>1</v>
      </c>
      <c r="EA483" s="11" t="b">
        <v>1</v>
      </c>
      <c r="EB483" s="11" t="b">
        <v>1</v>
      </c>
      <c r="EC483" s="11" t="b">
        <v>1</v>
      </c>
      <c r="ED483" s="11" t="b">
        <v>1</v>
      </c>
      <c r="EE483" s="11" t="b">
        <v>1</v>
      </c>
      <c r="EF483" s="11" t="b">
        <v>1</v>
      </c>
      <c r="EG483" s="11" t="b">
        <v>1</v>
      </c>
      <c r="EH483" s="11" t="b">
        <v>1</v>
      </c>
      <c r="EI483" s="11">
        <v>4.8140412E-2</v>
      </c>
      <c r="EJ483" s="11">
        <v>1.444587E-2</v>
      </c>
      <c r="EK483" s="11">
        <v>1.1513781000000001E-2</v>
      </c>
      <c r="EL483" s="11">
        <v>8.0890633000000003E-2</v>
      </c>
      <c r="EM483" s="11">
        <v>1.6825188000000001E-2</v>
      </c>
      <c r="EN483" s="11">
        <v>5.0305020999999998E-2</v>
      </c>
      <c r="EO483" s="11">
        <v>6.9535506999999996E-2</v>
      </c>
      <c r="EP483" s="11">
        <v>5.3195843E-2</v>
      </c>
      <c r="EQ483" s="11">
        <v>5.2954502000000001E-2</v>
      </c>
      <c r="ER483" s="11">
        <v>3.2482577999999998E-2</v>
      </c>
      <c r="ES483" s="11">
        <v>3.6262153999999998E-2</v>
      </c>
      <c r="ET483" s="11">
        <v>3.9299617000000002E-2</v>
      </c>
      <c r="EU483" s="11">
        <v>3.1815443999999998E-2</v>
      </c>
      <c r="EV483" s="11" t="s">
        <v>248</v>
      </c>
      <c r="EW483" s="11" t="s">
        <v>590</v>
      </c>
    </row>
    <row r="484" spans="1:153" ht="12.75" x14ac:dyDescent="0.2">
      <c r="A484" s="11"/>
      <c r="B484" s="11">
        <v>74120712</v>
      </c>
      <c r="C484" s="11">
        <v>44664.611805555556</v>
      </c>
      <c r="D484" s="11" t="s">
        <v>153</v>
      </c>
      <c r="E484" s="11">
        <v>345600</v>
      </c>
      <c r="F484" s="11">
        <v>77904606</v>
      </c>
      <c r="G484" s="11">
        <v>44664.670138888891</v>
      </c>
      <c r="H484" s="11">
        <v>44667.96597222222</v>
      </c>
      <c r="I484" s="11">
        <v>284796</v>
      </c>
      <c r="J484" s="11">
        <v>1</v>
      </c>
      <c r="K484" s="11">
        <v>13</v>
      </c>
      <c r="L484" s="11">
        <v>21201</v>
      </c>
      <c r="M484" s="11">
        <v>131</v>
      </c>
      <c r="N484" s="11">
        <v>131</v>
      </c>
      <c r="O484" s="11">
        <v>92</v>
      </c>
      <c r="P484" s="11">
        <v>100</v>
      </c>
      <c r="Q484" s="11">
        <v>168668</v>
      </c>
      <c r="R484" s="11" t="s">
        <v>154</v>
      </c>
      <c r="S484" s="11" t="s">
        <v>155</v>
      </c>
      <c r="T484" s="11" t="s">
        <v>208</v>
      </c>
      <c r="U484" s="11">
        <v>18</v>
      </c>
      <c r="V484" s="11" t="s">
        <v>154</v>
      </c>
      <c r="W484" s="11" t="s">
        <v>157</v>
      </c>
      <c r="X484" s="11">
        <v>5</v>
      </c>
      <c r="Y484" s="11">
        <v>1</v>
      </c>
      <c r="Z484" s="11">
        <v>10</v>
      </c>
      <c r="AA484" s="11">
        <v>10</v>
      </c>
      <c r="AB484" s="11">
        <v>10</v>
      </c>
      <c r="AC484" s="11">
        <v>10</v>
      </c>
      <c r="AD484" s="11">
        <v>10</v>
      </c>
      <c r="AE484" s="11">
        <v>10</v>
      </c>
      <c r="AF484" s="11">
        <v>10</v>
      </c>
      <c r="AG484" s="11">
        <v>10</v>
      </c>
      <c r="AH484" s="11">
        <v>10</v>
      </c>
      <c r="AI484" s="11">
        <v>10</v>
      </c>
      <c r="AJ484" s="11">
        <v>10</v>
      </c>
      <c r="AK484" s="11">
        <v>10</v>
      </c>
      <c r="AL484" s="11">
        <v>10</v>
      </c>
      <c r="AM484" s="11">
        <v>121</v>
      </c>
      <c r="AN484" s="11">
        <v>60</v>
      </c>
      <c r="AO484" s="11">
        <v>10</v>
      </c>
      <c r="AP484" s="11">
        <v>120</v>
      </c>
      <c r="AQ484" s="11">
        <v>60</v>
      </c>
      <c r="AR484" s="11">
        <v>40</v>
      </c>
      <c r="AS484" s="11">
        <v>1</v>
      </c>
      <c r="AT484" s="11">
        <v>130</v>
      </c>
      <c r="AU484" s="11">
        <v>166</v>
      </c>
      <c r="AV484" s="11">
        <v>6491</v>
      </c>
      <c r="AW484" s="11">
        <v>5778</v>
      </c>
      <c r="AX484" s="11">
        <v>1372</v>
      </c>
      <c r="AY484" s="11">
        <v>836</v>
      </c>
      <c r="AZ484" s="11">
        <v>5689</v>
      </c>
      <c r="BA484" s="11">
        <v>1240</v>
      </c>
      <c r="BB484" s="11">
        <v>3117</v>
      </c>
      <c r="BC484" s="11">
        <v>3910</v>
      </c>
      <c r="BD484" s="11">
        <v>758</v>
      </c>
      <c r="BE484" s="11">
        <v>1485</v>
      </c>
      <c r="BF484" s="11">
        <v>12719</v>
      </c>
      <c r="BG484" s="11">
        <v>60938</v>
      </c>
      <c r="BH484" s="11">
        <v>8768</v>
      </c>
      <c r="BI484" s="11">
        <v>6</v>
      </c>
      <c r="BJ484" s="11">
        <v>8</v>
      </c>
      <c r="BK484" s="11">
        <v>6</v>
      </c>
      <c r="BL484" s="11">
        <v>11</v>
      </c>
      <c r="BM484" s="11">
        <v>6</v>
      </c>
      <c r="BN484" s="11">
        <v>7</v>
      </c>
      <c r="BO484" s="11">
        <v>11</v>
      </c>
      <c r="BP484" s="11">
        <v>7</v>
      </c>
      <c r="BQ484" s="11">
        <v>6</v>
      </c>
      <c r="BR484" s="11">
        <v>8</v>
      </c>
      <c r="BS484" s="11">
        <v>10</v>
      </c>
      <c r="BT484" s="11">
        <v>18</v>
      </c>
      <c r="BU484" s="11">
        <v>18</v>
      </c>
      <c r="BV484" s="11">
        <v>8</v>
      </c>
      <c r="BW484" s="11">
        <v>4</v>
      </c>
      <c r="BX484" s="11">
        <v>5</v>
      </c>
      <c r="BY484" s="11">
        <v>4</v>
      </c>
      <c r="BZ484" s="11">
        <v>15</v>
      </c>
      <c r="CA484" s="11">
        <v>6</v>
      </c>
      <c r="CB484" s="11">
        <v>8</v>
      </c>
      <c r="CC484" s="11">
        <v>20</v>
      </c>
      <c r="CD484" s="11">
        <v>6</v>
      </c>
      <c r="CE484" s="11">
        <v>10</v>
      </c>
      <c r="CF484" s="11">
        <v>6</v>
      </c>
      <c r="CG484" s="11">
        <v>111</v>
      </c>
      <c r="CH484" s="11">
        <v>6</v>
      </c>
      <c r="CI484" s="11" t="s">
        <v>158</v>
      </c>
      <c r="CJ484" s="11" t="s">
        <v>158</v>
      </c>
      <c r="CK484" s="11" t="s">
        <v>158</v>
      </c>
      <c r="CL484" s="11" t="s">
        <v>158</v>
      </c>
      <c r="CM484" s="11" t="s">
        <v>158</v>
      </c>
      <c r="CN484" s="11" t="s">
        <v>158</v>
      </c>
      <c r="CO484" s="11" t="s">
        <v>158</v>
      </c>
      <c r="CP484" s="11" t="s">
        <v>158</v>
      </c>
      <c r="CQ484" s="11" t="s">
        <v>158</v>
      </c>
      <c r="CR484" s="11" t="s">
        <v>158</v>
      </c>
      <c r="CS484" s="11" t="s">
        <v>158</v>
      </c>
      <c r="CT484" s="11" t="s">
        <v>158</v>
      </c>
      <c r="CU484" s="11" t="s">
        <v>158</v>
      </c>
      <c r="CV484" s="11" t="s">
        <v>154</v>
      </c>
      <c r="CW484" s="11" t="s">
        <v>154</v>
      </c>
      <c r="CX484" s="11" t="s">
        <v>154</v>
      </c>
      <c r="CY484" s="11" t="s">
        <v>154</v>
      </c>
      <c r="CZ484" s="11" t="s">
        <v>154</v>
      </c>
      <c r="DA484" s="11" t="s">
        <v>154</v>
      </c>
      <c r="DB484" s="11" t="s">
        <v>154</v>
      </c>
      <c r="DC484" s="11" t="s">
        <v>154</v>
      </c>
      <c r="DD484" s="11" t="s">
        <v>154</v>
      </c>
      <c r="DE484" s="11" t="s">
        <v>154</v>
      </c>
      <c r="DF484" s="11" t="s">
        <v>154</v>
      </c>
      <c r="DG484" s="11" t="s">
        <v>154</v>
      </c>
      <c r="DH484" s="11" t="s">
        <v>154</v>
      </c>
      <c r="DI484" s="11" t="s">
        <v>157</v>
      </c>
      <c r="DJ484" s="11" t="s">
        <v>157</v>
      </c>
      <c r="DK484" s="11" t="s">
        <v>157</v>
      </c>
      <c r="DL484" s="11" t="s">
        <v>157</v>
      </c>
      <c r="DM484" s="11" t="s">
        <v>157</v>
      </c>
      <c r="DN484" s="11" t="s">
        <v>157</v>
      </c>
      <c r="DO484" s="11" t="s">
        <v>157</v>
      </c>
      <c r="DP484" s="11" t="s">
        <v>157</v>
      </c>
      <c r="DQ484" s="11" t="s">
        <v>157</v>
      </c>
      <c r="DR484" s="11" t="s">
        <v>157</v>
      </c>
      <c r="DS484" s="11" t="s">
        <v>157</v>
      </c>
      <c r="DT484" s="11" t="s">
        <v>157</v>
      </c>
      <c r="DU484" s="11" t="s">
        <v>157</v>
      </c>
      <c r="DV484" s="11" t="b">
        <v>1</v>
      </c>
      <c r="DW484" s="11" t="b">
        <v>1</v>
      </c>
      <c r="DX484" s="11" t="b">
        <v>1</v>
      </c>
      <c r="DY484" s="11" t="b">
        <v>1</v>
      </c>
      <c r="DZ484" s="11" t="b">
        <v>1</v>
      </c>
      <c r="EA484" s="11" t="b">
        <v>1</v>
      </c>
      <c r="EB484" s="11" t="b">
        <v>1</v>
      </c>
      <c r="EC484" s="11" t="b">
        <v>1</v>
      </c>
      <c r="ED484" s="11" t="b">
        <v>1</v>
      </c>
      <c r="EE484" s="11" t="b">
        <v>1</v>
      </c>
      <c r="EF484" s="11" t="b">
        <v>1</v>
      </c>
      <c r="EG484" s="11" t="b">
        <v>1</v>
      </c>
      <c r="EH484" s="11" t="b">
        <v>1</v>
      </c>
      <c r="EI484" s="11">
        <v>3.4093631999999999E-2</v>
      </c>
      <c r="EJ484" s="11">
        <v>3.5840368999999997E-2</v>
      </c>
      <c r="EK484" s="11">
        <v>3.1718760999999998E-2</v>
      </c>
      <c r="EL484" s="11">
        <v>3.4488325E-2</v>
      </c>
      <c r="EM484" s="11">
        <v>4.4807668000000002E-2</v>
      </c>
      <c r="EN484" s="11">
        <v>3.8692089999999998E-2</v>
      </c>
      <c r="EO484" s="11">
        <v>3.5664945000000003E-2</v>
      </c>
      <c r="EP484" s="11">
        <v>5.3371639999999998E-2</v>
      </c>
      <c r="EQ484" s="11">
        <v>0.636445598</v>
      </c>
      <c r="ER484" s="11">
        <v>1.6103157E-2</v>
      </c>
      <c r="ES484" s="11">
        <v>1.9781816000000001E-2</v>
      </c>
      <c r="ET484" s="11">
        <v>2.1280509999999999E-2</v>
      </c>
      <c r="EU484" s="11">
        <v>0.21276216000000001</v>
      </c>
      <c r="EV484" s="11" t="s">
        <v>232</v>
      </c>
      <c r="EW484" s="11" t="s">
        <v>229</v>
      </c>
    </row>
    <row r="485" spans="1:153" ht="12.75" x14ac:dyDescent="0.2">
      <c r="A485" s="11"/>
      <c r="B485" s="11">
        <v>74634682</v>
      </c>
      <c r="C485" s="11">
        <v>44666.559027777781</v>
      </c>
      <c r="D485" s="11" t="s">
        <v>153</v>
      </c>
      <c r="E485" s="11">
        <v>345600</v>
      </c>
      <c r="F485" s="11">
        <v>78035534</v>
      </c>
      <c r="G485" s="11">
        <v>44666.609027777777</v>
      </c>
      <c r="H485" s="11">
        <v>44668.590277777781</v>
      </c>
      <c r="I485" s="11">
        <v>171149</v>
      </c>
      <c r="J485" s="11">
        <v>1</v>
      </c>
      <c r="K485" s="11">
        <v>41</v>
      </c>
      <c r="L485" s="11">
        <v>114777</v>
      </c>
      <c r="M485" s="11">
        <v>131</v>
      </c>
      <c r="N485" s="11">
        <v>131</v>
      </c>
      <c r="O485" s="11">
        <v>92</v>
      </c>
      <c r="P485" s="11">
        <v>100</v>
      </c>
      <c r="Q485" s="11">
        <v>142011</v>
      </c>
      <c r="R485" s="11" t="s">
        <v>154</v>
      </c>
      <c r="S485" s="11" t="s">
        <v>155</v>
      </c>
      <c r="T485" s="11" t="s">
        <v>208</v>
      </c>
      <c r="U485" s="11">
        <v>36</v>
      </c>
      <c r="V485" s="11" t="s">
        <v>154</v>
      </c>
      <c r="W485" s="11" t="s">
        <v>157</v>
      </c>
      <c r="X485" s="11"/>
      <c r="Y485" s="11">
        <v>1</v>
      </c>
      <c r="Z485" s="11">
        <v>10</v>
      </c>
      <c r="AA485" s="11">
        <v>10</v>
      </c>
      <c r="AB485" s="11">
        <v>10</v>
      </c>
      <c r="AC485" s="11">
        <v>10</v>
      </c>
      <c r="AD485" s="11">
        <v>10</v>
      </c>
      <c r="AE485" s="11">
        <v>10</v>
      </c>
      <c r="AF485" s="11">
        <v>10</v>
      </c>
      <c r="AG485" s="11">
        <v>10</v>
      </c>
      <c r="AH485" s="11">
        <v>10</v>
      </c>
      <c r="AI485" s="11">
        <v>10</v>
      </c>
      <c r="AJ485" s="11">
        <v>10</v>
      </c>
      <c r="AK485" s="11">
        <v>10</v>
      </c>
      <c r="AL485" s="11">
        <v>10</v>
      </c>
      <c r="AM485" s="11">
        <v>121</v>
      </c>
      <c r="AN485" s="11">
        <v>60</v>
      </c>
      <c r="AO485" s="11">
        <v>10</v>
      </c>
      <c r="AP485" s="11">
        <v>120</v>
      </c>
      <c r="AQ485" s="11">
        <v>60</v>
      </c>
      <c r="AR485" s="11">
        <v>40</v>
      </c>
      <c r="AS485" s="11">
        <v>1</v>
      </c>
      <c r="AT485" s="11">
        <v>130</v>
      </c>
      <c r="AU485" s="11">
        <v>148</v>
      </c>
      <c r="AV485" s="11">
        <v>5907</v>
      </c>
      <c r="AW485" s="11">
        <v>979</v>
      </c>
      <c r="AX485" s="11">
        <v>1014</v>
      </c>
      <c r="AY485" s="11">
        <v>1301</v>
      </c>
      <c r="AZ485" s="11">
        <v>4447</v>
      </c>
      <c r="BA485" s="11">
        <v>2384</v>
      </c>
      <c r="BB485" s="11">
        <v>726</v>
      </c>
      <c r="BC485" s="11">
        <v>1083</v>
      </c>
      <c r="BD485" s="11">
        <v>767</v>
      </c>
      <c r="BE485" s="11">
        <v>5069</v>
      </c>
      <c r="BF485" s="11">
        <v>718</v>
      </c>
      <c r="BG485" s="11">
        <v>3556</v>
      </c>
      <c r="BH485" s="11">
        <v>872</v>
      </c>
      <c r="BI485" s="11">
        <v>8</v>
      </c>
      <c r="BJ485" s="11">
        <v>8</v>
      </c>
      <c r="BK485" s="11">
        <v>1</v>
      </c>
      <c r="BL485" s="11">
        <v>17</v>
      </c>
      <c r="BM485" s="11">
        <v>11</v>
      </c>
      <c r="BN485" s="11">
        <v>9</v>
      </c>
      <c r="BO485" s="11">
        <v>10</v>
      </c>
      <c r="BP485" s="11">
        <v>9</v>
      </c>
      <c r="BQ485" s="11">
        <v>8</v>
      </c>
      <c r="BR485" s="11">
        <v>10</v>
      </c>
      <c r="BS485" s="11">
        <v>9</v>
      </c>
      <c r="BT485" s="11">
        <v>10</v>
      </c>
      <c r="BU485" s="11">
        <v>23</v>
      </c>
      <c r="BV485" s="11">
        <v>43</v>
      </c>
      <c r="BW485" s="11">
        <v>10</v>
      </c>
      <c r="BX485" s="11">
        <v>12</v>
      </c>
      <c r="BY485" s="11">
        <v>4</v>
      </c>
      <c r="BZ485" s="11">
        <v>14</v>
      </c>
      <c r="CA485" s="11">
        <v>29</v>
      </c>
      <c r="CB485" s="11">
        <v>5</v>
      </c>
      <c r="CC485" s="11">
        <v>9</v>
      </c>
      <c r="CD485" s="11">
        <v>5</v>
      </c>
      <c r="CE485" s="11">
        <v>2</v>
      </c>
      <c r="CF485" s="11">
        <v>4</v>
      </c>
      <c r="CG485" s="11">
        <v>10</v>
      </c>
      <c r="CH485" s="11">
        <v>13</v>
      </c>
      <c r="CI485" s="11" t="s">
        <v>158</v>
      </c>
      <c r="CJ485" s="11" t="s">
        <v>158</v>
      </c>
      <c r="CK485" s="11" t="s">
        <v>158</v>
      </c>
      <c r="CL485" s="11" t="s">
        <v>158</v>
      </c>
      <c r="CM485" s="11" t="s">
        <v>158</v>
      </c>
      <c r="CN485" s="11" t="s">
        <v>158</v>
      </c>
      <c r="CO485" s="11" t="s">
        <v>158</v>
      </c>
      <c r="CP485" s="11" t="s">
        <v>158</v>
      </c>
      <c r="CQ485" s="11" t="s">
        <v>158</v>
      </c>
      <c r="CR485" s="11" t="s">
        <v>158</v>
      </c>
      <c r="CS485" s="11" t="s">
        <v>158</v>
      </c>
      <c r="CT485" s="11" t="s">
        <v>158</v>
      </c>
      <c r="CU485" s="11" t="s">
        <v>158</v>
      </c>
      <c r="CV485" s="11" t="s">
        <v>154</v>
      </c>
      <c r="CW485" s="11" t="s">
        <v>154</v>
      </c>
      <c r="CX485" s="11" t="s">
        <v>154</v>
      </c>
      <c r="CY485" s="11" t="s">
        <v>154</v>
      </c>
      <c r="CZ485" s="11" t="s">
        <v>154</v>
      </c>
      <c r="DA485" s="11" t="s">
        <v>154</v>
      </c>
      <c r="DB485" s="11" t="s">
        <v>154</v>
      </c>
      <c r="DC485" s="11" t="s">
        <v>154</v>
      </c>
      <c r="DD485" s="11" t="s">
        <v>154</v>
      </c>
      <c r="DE485" s="11" t="s">
        <v>154</v>
      </c>
      <c r="DF485" s="11" t="s">
        <v>154</v>
      </c>
      <c r="DG485" s="11" t="s">
        <v>154</v>
      </c>
      <c r="DH485" s="11" t="s">
        <v>154</v>
      </c>
      <c r="DI485" s="11" t="s">
        <v>157</v>
      </c>
      <c r="DJ485" s="11" t="s">
        <v>157</v>
      </c>
      <c r="DK485" s="11" t="s">
        <v>157</v>
      </c>
      <c r="DL485" s="11" t="s">
        <v>157</v>
      </c>
      <c r="DM485" s="11" t="s">
        <v>157</v>
      </c>
      <c r="DN485" s="11" t="s">
        <v>157</v>
      </c>
      <c r="DO485" s="11" t="s">
        <v>157</v>
      </c>
      <c r="DP485" s="11" t="s">
        <v>157</v>
      </c>
      <c r="DQ485" s="11" t="s">
        <v>157</v>
      </c>
      <c r="DR485" s="11" t="s">
        <v>157</v>
      </c>
      <c r="DS485" s="11" t="s">
        <v>157</v>
      </c>
      <c r="DT485" s="11" t="s">
        <v>157</v>
      </c>
      <c r="DU485" s="11" t="s">
        <v>157</v>
      </c>
      <c r="DV485" s="11" t="b">
        <v>1</v>
      </c>
      <c r="DW485" s="11" t="b">
        <v>1</v>
      </c>
      <c r="DX485" s="11" t="b">
        <v>1</v>
      </c>
      <c r="DY485" s="11" t="b">
        <v>1</v>
      </c>
      <c r="DZ485" s="11" t="b">
        <v>1</v>
      </c>
      <c r="EA485" s="11" t="b">
        <v>1</v>
      </c>
      <c r="EB485" s="11" t="b">
        <v>1</v>
      </c>
      <c r="EC485" s="11" t="b">
        <v>1</v>
      </c>
      <c r="ED485" s="11" t="b">
        <v>1</v>
      </c>
      <c r="EE485" s="11" t="b">
        <v>1</v>
      </c>
      <c r="EF485" s="11" t="b">
        <v>1</v>
      </c>
      <c r="EG485" s="11" t="b">
        <v>1</v>
      </c>
      <c r="EH485" s="11" t="b">
        <v>1</v>
      </c>
      <c r="EI485" s="11">
        <v>1.7763801999999999E-2</v>
      </c>
      <c r="EJ485" s="11">
        <v>1.3779817E-2</v>
      </c>
      <c r="EK485" s="11">
        <v>3.2451862999999997E-2</v>
      </c>
      <c r="EL485" s="11">
        <v>0.22325642700000001</v>
      </c>
      <c r="EM485" s="11">
        <v>1.4653246E-2</v>
      </c>
      <c r="EN485" s="11">
        <v>1.1673807E-2</v>
      </c>
      <c r="EO485" s="11">
        <v>3.4777447000000003E-2</v>
      </c>
      <c r="EP485" s="11">
        <v>5.3401474999999997E-2</v>
      </c>
      <c r="EQ485" s="11">
        <v>3.1836672000000003E-2</v>
      </c>
      <c r="ER485" s="11">
        <v>3.1527917000000003E-2</v>
      </c>
      <c r="ES485" s="11">
        <v>8.5656514000000003E-2</v>
      </c>
      <c r="ET485" s="11">
        <v>3.8730881000000002E-2</v>
      </c>
      <c r="EU485" s="11">
        <v>0.28699475800000002</v>
      </c>
      <c r="EV485" s="11" t="s">
        <v>591</v>
      </c>
      <c r="EW485" s="11" t="s">
        <v>312</v>
      </c>
    </row>
    <row r="486" spans="1:153" ht="12.75" x14ac:dyDescent="0.2">
      <c r="A486" s="11"/>
      <c r="B486" s="11">
        <v>73589872</v>
      </c>
      <c r="C486" s="11">
        <v>44898.0715277778</v>
      </c>
      <c r="D486" s="11" t="s">
        <v>153</v>
      </c>
      <c r="E486" s="11">
        <v>345600</v>
      </c>
      <c r="F486" s="11">
        <v>77729136</v>
      </c>
      <c r="G486" s="11">
        <v>54614.370138890699</v>
      </c>
      <c r="H486" s="11">
        <v>53454.020833331102</v>
      </c>
      <c r="I486" s="11">
        <v>341130</v>
      </c>
      <c r="J486" s="11">
        <v>1</v>
      </c>
      <c r="K486" s="11">
        <v>86</v>
      </c>
      <c r="L486" s="11">
        <v>162609</v>
      </c>
      <c r="M486" s="11">
        <v>131</v>
      </c>
      <c r="N486" s="11">
        <v>131</v>
      </c>
      <c r="O486" s="11">
        <v>92</v>
      </c>
      <c r="P486" s="11">
        <v>100</v>
      </c>
      <c r="Q486" s="11">
        <v>104432</v>
      </c>
      <c r="R486" s="11" t="s">
        <v>154</v>
      </c>
      <c r="S486" s="11" t="s">
        <v>155</v>
      </c>
      <c r="T486" s="11" t="s">
        <v>208</v>
      </c>
      <c r="U486" s="11">
        <v>0</v>
      </c>
      <c r="V486" s="11" t="s">
        <v>154</v>
      </c>
      <c r="W486" s="11" t="s">
        <v>157</v>
      </c>
      <c r="X486" s="11">
        <v>4</v>
      </c>
      <c r="Y486" s="11">
        <v>1</v>
      </c>
      <c r="Z486" s="11">
        <v>10</v>
      </c>
      <c r="AA486" s="11">
        <v>10</v>
      </c>
      <c r="AB486" s="11">
        <v>10</v>
      </c>
      <c r="AC486" s="11">
        <v>10</v>
      </c>
      <c r="AD486" s="11">
        <v>10</v>
      </c>
      <c r="AE486" s="11">
        <v>10</v>
      </c>
      <c r="AF486" s="11">
        <v>10</v>
      </c>
      <c r="AG486" s="11">
        <v>10</v>
      </c>
      <c r="AH486" s="11">
        <v>10</v>
      </c>
      <c r="AI486" s="11">
        <v>10</v>
      </c>
      <c r="AJ486" s="11">
        <v>10</v>
      </c>
      <c r="AK486" s="11">
        <v>10</v>
      </c>
      <c r="AL486" s="11">
        <v>10</v>
      </c>
      <c r="AM486" s="11">
        <v>121</v>
      </c>
      <c r="AN486" s="11">
        <v>60</v>
      </c>
      <c r="AO486" s="11">
        <v>10</v>
      </c>
      <c r="AP486" s="11">
        <v>120</v>
      </c>
      <c r="AQ486" s="11">
        <v>60</v>
      </c>
      <c r="AR486" s="11">
        <v>40</v>
      </c>
      <c r="AS486" s="11">
        <v>1</v>
      </c>
      <c r="AT486" s="11">
        <v>130</v>
      </c>
      <c r="AU486" s="11">
        <v>138</v>
      </c>
      <c r="AV486" s="11">
        <v>69093</v>
      </c>
      <c r="AW486" s="11">
        <v>672</v>
      </c>
      <c r="AX486" s="11">
        <v>1467</v>
      </c>
      <c r="AY486" s="11">
        <v>2353</v>
      </c>
      <c r="AZ486" s="11">
        <v>17566</v>
      </c>
      <c r="BA486" s="11">
        <v>18580</v>
      </c>
      <c r="BB486" s="11">
        <v>3122</v>
      </c>
      <c r="BC486" s="11">
        <v>5584</v>
      </c>
      <c r="BD486" s="11">
        <v>405</v>
      </c>
      <c r="BE486" s="11">
        <v>1150</v>
      </c>
      <c r="BF486" s="11">
        <v>712</v>
      </c>
      <c r="BG486" s="11">
        <v>98177</v>
      </c>
      <c r="BH486" s="11">
        <v>16706</v>
      </c>
      <c r="BI486" s="11">
        <v>10</v>
      </c>
      <c r="BJ486" s="11">
        <v>10</v>
      </c>
      <c r="BK486" s="11">
        <v>10</v>
      </c>
      <c r="BL486" s="11">
        <v>13</v>
      </c>
      <c r="BM486" s="11">
        <v>9</v>
      </c>
      <c r="BN486" s="11">
        <v>18</v>
      </c>
      <c r="BO486" s="11">
        <v>14</v>
      </c>
      <c r="BP486" s="11">
        <v>12</v>
      </c>
      <c r="BQ486" s="11">
        <v>11</v>
      </c>
      <c r="BR486" s="11">
        <v>12</v>
      </c>
      <c r="BS486" s="11">
        <v>15</v>
      </c>
      <c r="BT486" s="11">
        <v>23</v>
      </c>
      <c r="BU486" s="11">
        <v>25</v>
      </c>
      <c r="BV486" s="11">
        <v>21</v>
      </c>
      <c r="BW486" s="11">
        <v>11</v>
      </c>
      <c r="BX486" s="11">
        <v>17</v>
      </c>
      <c r="BY486" s="11">
        <v>8</v>
      </c>
      <c r="BZ486" s="11">
        <v>12</v>
      </c>
      <c r="CA486" s="11">
        <v>18</v>
      </c>
      <c r="CB486" s="11">
        <v>14</v>
      </c>
      <c r="CC486" s="11">
        <v>12</v>
      </c>
      <c r="CD486" s="11">
        <v>8</v>
      </c>
      <c r="CE486" s="11">
        <v>9</v>
      </c>
      <c r="CF486" s="11">
        <v>8</v>
      </c>
      <c r="CG486" s="11">
        <v>14</v>
      </c>
      <c r="CH486" s="11">
        <v>9</v>
      </c>
      <c r="CI486" s="11" t="s">
        <v>158</v>
      </c>
      <c r="CJ486" s="11" t="s">
        <v>158</v>
      </c>
      <c r="CK486" s="11" t="s">
        <v>158</v>
      </c>
      <c r="CL486" s="11" t="s">
        <v>158</v>
      </c>
      <c r="CM486" s="11" t="s">
        <v>158</v>
      </c>
      <c r="CN486" s="11" t="s">
        <v>158</v>
      </c>
      <c r="CO486" s="11" t="s">
        <v>158</v>
      </c>
      <c r="CP486" s="11" t="s">
        <v>158</v>
      </c>
      <c r="CQ486" s="11" t="s">
        <v>158</v>
      </c>
      <c r="CR486" s="11" t="s">
        <v>158</v>
      </c>
      <c r="CS486" s="11" t="s">
        <v>158</v>
      </c>
      <c r="CT486" s="11" t="s">
        <v>158</v>
      </c>
      <c r="CU486" s="11" t="s">
        <v>158</v>
      </c>
      <c r="CV486" s="11" t="s">
        <v>154</v>
      </c>
      <c r="CW486" s="11" t="s">
        <v>154</v>
      </c>
      <c r="CX486" s="11" t="s">
        <v>154</v>
      </c>
      <c r="CY486" s="11" t="s">
        <v>154</v>
      </c>
      <c r="CZ486" s="11" t="s">
        <v>154</v>
      </c>
      <c r="DA486" s="11" t="s">
        <v>154</v>
      </c>
      <c r="DB486" s="11" t="s">
        <v>154</v>
      </c>
      <c r="DC486" s="11" t="s">
        <v>154</v>
      </c>
      <c r="DD486" s="11" t="s">
        <v>154</v>
      </c>
      <c r="DE486" s="11" t="s">
        <v>154</v>
      </c>
      <c r="DF486" s="11" t="s">
        <v>154</v>
      </c>
      <c r="DG486" s="11" t="s">
        <v>154</v>
      </c>
      <c r="DH486" s="11" t="s">
        <v>154</v>
      </c>
      <c r="DI486" s="11" t="s">
        <v>157</v>
      </c>
      <c r="DJ486" s="11" t="s">
        <v>157</v>
      </c>
      <c r="DK486" s="11" t="s">
        <v>157</v>
      </c>
      <c r="DL486" s="11" t="s">
        <v>157</v>
      </c>
      <c r="DM486" s="11" t="s">
        <v>157</v>
      </c>
      <c r="DN486" s="11" t="s">
        <v>157</v>
      </c>
      <c r="DO486" s="11" t="s">
        <v>157</v>
      </c>
      <c r="DP486" s="11" t="s">
        <v>157</v>
      </c>
      <c r="DQ486" s="11" t="s">
        <v>157</v>
      </c>
      <c r="DR486" s="11" t="s">
        <v>157</v>
      </c>
      <c r="DS486" s="11" t="s">
        <v>157</v>
      </c>
      <c r="DT486" s="11" t="s">
        <v>157</v>
      </c>
      <c r="DU486" s="11" t="s">
        <v>157</v>
      </c>
      <c r="DV486" s="11" t="b">
        <v>1</v>
      </c>
      <c r="DW486" s="11" t="b">
        <v>1</v>
      </c>
      <c r="DX486" s="11" t="b">
        <v>1</v>
      </c>
      <c r="DY486" s="11" t="b">
        <v>1</v>
      </c>
      <c r="DZ486" s="11" t="b">
        <v>1</v>
      </c>
      <c r="EA486" s="11" t="b">
        <v>1</v>
      </c>
      <c r="EB486" s="11" t="b">
        <v>1</v>
      </c>
      <c r="EC486" s="11" t="b">
        <v>1</v>
      </c>
      <c r="ED486" s="11" t="b">
        <v>1</v>
      </c>
      <c r="EE486" s="11" t="b">
        <v>1</v>
      </c>
      <c r="EF486" s="11" t="b">
        <v>1</v>
      </c>
      <c r="EG486" s="11" t="b">
        <v>1</v>
      </c>
      <c r="EH486" s="11" t="b">
        <v>1</v>
      </c>
      <c r="EI486" s="11">
        <v>8.4637000000000004E-2</v>
      </c>
      <c r="EJ486" s="11">
        <v>6.5034999999999996E-2</v>
      </c>
      <c r="EK486" s="11">
        <v>6.3346E-2</v>
      </c>
      <c r="EL486" s="11">
        <v>0.14990400000000001</v>
      </c>
      <c r="EM486" s="11">
        <v>9.2365000000000003E-2</v>
      </c>
      <c r="EN486" s="11">
        <v>0.29994700000000002</v>
      </c>
      <c r="EO486" s="11">
        <v>3.5902000000000003E-2</v>
      </c>
      <c r="EP486" s="11">
        <v>5.391E-2</v>
      </c>
      <c r="EQ486" s="11">
        <v>5.4082999999999999E-2</v>
      </c>
      <c r="ER486" s="11">
        <v>3.1071999999999999E-2</v>
      </c>
      <c r="ES486" s="11">
        <v>4.0083000000000001E-2</v>
      </c>
      <c r="ET486" s="11">
        <v>4.0245000000000003E-2</v>
      </c>
      <c r="EU486" s="11">
        <v>3.4981999999999999E-2</v>
      </c>
      <c r="EV486" s="11" t="s">
        <v>238</v>
      </c>
      <c r="EW486" s="11" t="s">
        <v>353</v>
      </c>
    </row>
    <row r="487" spans="1:153" ht="12.75" x14ac:dyDescent="0.2">
      <c r="A487" s="11"/>
      <c r="B487" s="11">
        <v>27493372</v>
      </c>
      <c r="C487" s="11">
        <v>57728.665277777</v>
      </c>
      <c r="D487" s="11" t="s">
        <v>153</v>
      </c>
      <c r="E487" s="11">
        <v>345600</v>
      </c>
      <c r="F487" s="11">
        <v>63124324</v>
      </c>
      <c r="G487" s="11">
        <v>44720.818749999999</v>
      </c>
      <c r="H487" s="11">
        <v>44719.361805555498</v>
      </c>
      <c r="I487" s="11">
        <v>11699</v>
      </c>
      <c r="J487" s="11">
        <v>7</v>
      </c>
      <c r="K487" s="11">
        <v>0</v>
      </c>
      <c r="L487" s="11">
        <v>0</v>
      </c>
      <c r="M487" s="11">
        <v>131</v>
      </c>
      <c r="N487" s="11">
        <v>131</v>
      </c>
      <c r="O487" s="11">
        <v>92</v>
      </c>
      <c r="P487" s="11">
        <v>100</v>
      </c>
      <c r="Q487" s="11">
        <v>4128</v>
      </c>
      <c r="R487" s="11" t="s">
        <v>154</v>
      </c>
      <c r="S487" s="11" t="s">
        <v>193</v>
      </c>
      <c r="T487" s="11"/>
      <c r="U487" s="11">
        <v>19</v>
      </c>
      <c r="V487" s="11" t="s">
        <v>154</v>
      </c>
      <c r="W487" s="11" t="s">
        <v>157</v>
      </c>
      <c r="X487" s="11">
        <v>5</v>
      </c>
      <c r="Y487" s="11">
        <v>1</v>
      </c>
      <c r="Z487" s="11">
        <v>10</v>
      </c>
      <c r="AA487" s="11">
        <v>10</v>
      </c>
      <c r="AB487" s="11">
        <v>10</v>
      </c>
      <c r="AC487" s="11">
        <v>10</v>
      </c>
      <c r="AD487" s="11">
        <v>10</v>
      </c>
      <c r="AE487" s="11">
        <v>10</v>
      </c>
      <c r="AF487" s="11">
        <v>10</v>
      </c>
      <c r="AG487" s="11">
        <v>10</v>
      </c>
      <c r="AH487" s="11">
        <v>10</v>
      </c>
      <c r="AI487" s="11">
        <v>10</v>
      </c>
      <c r="AJ487" s="11">
        <v>10</v>
      </c>
      <c r="AK487" s="11">
        <v>10</v>
      </c>
      <c r="AL487" s="11">
        <v>10</v>
      </c>
      <c r="AM487" s="11">
        <v>121</v>
      </c>
      <c r="AN487" s="11">
        <v>60</v>
      </c>
      <c r="AO487" s="11">
        <v>10</v>
      </c>
      <c r="AP487" s="11">
        <v>120</v>
      </c>
      <c r="AQ487" s="11">
        <v>60</v>
      </c>
      <c r="AR487" s="11">
        <v>40</v>
      </c>
      <c r="AS487" s="11">
        <v>1</v>
      </c>
      <c r="AT487" s="11">
        <v>130</v>
      </c>
      <c r="AU487" s="11">
        <v>19</v>
      </c>
      <c r="AV487" s="11">
        <v>207</v>
      </c>
      <c r="AW487" s="11">
        <v>297</v>
      </c>
      <c r="AX487" s="11">
        <v>517</v>
      </c>
      <c r="AY487" s="11">
        <v>504</v>
      </c>
      <c r="AZ487" s="11">
        <v>497</v>
      </c>
      <c r="BA487" s="11">
        <v>644</v>
      </c>
      <c r="BB487" s="11">
        <v>45</v>
      </c>
      <c r="BC487" s="11">
        <v>542</v>
      </c>
      <c r="BD487" s="11">
        <v>54</v>
      </c>
      <c r="BE487" s="11">
        <v>69</v>
      </c>
      <c r="BF487" s="11">
        <v>204</v>
      </c>
      <c r="BG487" s="11">
        <v>63</v>
      </c>
      <c r="BH487" s="11">
        <v>3702</v>
      </c>
      <c r="BI487" s="11">
        <v>9</v>
      </c>
      <c r="BJ487" s="11">
        <v>9</v>
      </c>
      <c r="BK487" s="11">
        <v>11</v>
      </c>
      <c r="BL487" s="11">
        <v>12</v>
      </c>
      <c r="BM487" s="11">
        <v>8</v>
      </c>
      <c r="BN487" s="11">
        <v>8</v>
      </c>
      <c r="BO487" s="11">
        <v>12</v>
      </c>
      <c r="BP487" s="11">
        <v>10</v>
      </c>
      <c r="BQ487" s="11">
        <v>9</v>
      </c>
      <c r="BR487" s="11">
        <v>10</v>
      </c>
      <c r="BS487" s="11">
        <v>11</v>
      </c>
      <c r="BT487" s="11">
        <v>19</v>
      </c>
      <c r="BU487" s="11">
        <v>23</v>
      </c>
      <c r="BV487" s="11">
        <v>2</v>
      </c>
      <c r="BW487" s="11">
        <v>4</v>
      </c>
      <c r="BX487" s="11">
        <v>2</v>
      </c>
      <c r="BY487" s="11">
        <v>3</v>
      </c>
      <c r="BZ487" s="11">
        <v>5</v>
      </c>
      <c r="CA487" s="11">
        <v>3</v>
      </c>
      <c r="CB487" s="11">
        <v>2</v>
      </c>
      <c r="CC487" s="11">
        <v>2</v>
      </c>
      <c r="CD487" s="11">
        <v>2</v>
      </c>
      <c r="CE487" s="11">
        <v>2</v>
      </c>
      <c r="CF487" s="11">
        <v>3</v>
      </c>
      <c r="CG487" s="11">
        <v>2</v>
      </c>
      <c r="CH487" s="11">
        <v>4</v>
      </c>
      <c r="CI487" s="11" t="s">
        <v>158</v>
      </c>
      <c r="CJ487" s="11" t="s">
        <v>158</v>
      </c>
      <c r="CK487" s="11" t="s">
        <v>158</v>
      </c>
      <c r="CL487" s="11" t="s">
        <v>158</v>
      </c>
      <c r="CM487" s="11" t="s">
        <v>158</v>
      </c>
      <c r="CN487" s="11" t="s">
        <v>158</v>
      </c>
      <c r="CO487" s="11" t="s">
        <v>158</v>
      </c>
      <c r="CP487" s="11" t="s">
        <v>158</v>
      </c>
      <c r="CQ487" s="11" t="s">
        <v>158</v>
      </c>
      <c r="CR487" s="11" t="s">
        <v>158</v>
      </c>
      <c r="CS487" s="11" t="s">
        <v>158</v>
      </c>
      <c r="CT487" s="11" t="s">
        <v>158</v>
      </c>
      <c r="CU487" s="11" t="s">
        <v>158</v>
      </c>
      <c r="CV487" s="11" t="s">
        <v>154</v>
      </c>
      <c r="CW487" s="11" t="s">
        <v>154</v>
      </c>
      <c r="CX487" s="11" t="s">
        <v>154</v>
      </c>
      <c r="CY487" s="11" t="s">
        <v>154</v>
      </c>
      <c r="CZ487" s="11" t="s">
        <v>154</v>
      </c>
      <c r="DA487" s="11" t="s">
        <v>154</v>
      </c>
      <c r="DB487" s="11" t="s">
        <v>154</v>
      </c>
      <c r="DC487" s="11" t="s">
        <v>154</v>
      </c>
      <c r="DD487" s="11" t="s">
        <v>154</v>
      </c>
      <c r="DE487" s="11" t="s">
        <v>154</v>
      </c>
      <c r="DF487" s="11" t="s">
        <v>154</v>
      </c>
      <c r="DG487" s="11" t="s">
        <v>154</v>
      </c>
      <c r="DH487" s="11" t="s">
        <v>154</v>
      </c>
      <c r="DI487" s="11" t="s">
        <v>157</v>
      </c>
      <c r="DJ487" s="11" t="s">
        <v>157</v>
      </c>
      <c r="DK487" s="11" t="s">
        <v>157</v>
      </c>
      <c r="DL487" s="11" t="s">
        <v>157</v>
      </c>
      <c r="DM487" s="11" t="s">
        <v>157</v>
      </c>
      <c r="DN487" s="11" t="s">
        <v>157</v>
      </c>
      <c r="DO487" s="11" t="s">
        <v>157</v>
      </c>
      <c r="DP487" s="11" t="s">
        <v>157</v>
      </c>
      <c r="DQ487" s="11" t="s">
        <v>157</v>
      </c>
      <c r="DR487" s="11" t="s">
        <v>157</v>
      </c>
      <c r="DS487" s="11" t="s">
        <v>157</v>
      </c>
      <c r="DT487" s="11" t="s">
        <v>157</v>
      </c>
      <c r="DU487" s="11" t="s">
        <v>157</v>
      </c>
      <c r="DV487" s="11" t="b">
        <v>1</v>
      </c>
      <c r="DW487" s="11" t="b">
        <v>1</v>
      </c>
      <c r="DX487" s="11" t="b">
        <v>1</v>
      </c>
      <c r="DY487" s="11" t="b">
        <v>1</v>
      </c>
      <c r="DZ487" s="11" t="b">
        <v>1</v>
      </c>
      <c r="EA487" s="11" t="b">
        <v>1</v>
      </c>
      <c r="EB487" s="11" t="b">
        <v>1</v>
      </c>
      <c r="EC487" s="11" t="b">
        <v>1</v>
      </c>
      <c r="ED487" s="11" t="b">
        <v>1</v>
      </c>
      <c r="EE487" s="11" t="b">
        <v>1</v>
      </c>
      <c r="EF487" s="11" t="b">
        <v>1</v>
      </c>
      <c r="EG487" s="11" t="b">
        <v>1</v>
      </c>
      <c r="EH487" s="11" t="b">
        <v>1</v>
      </c>
      <c r="EI487" s="11">
        <v>4.6602999999999999E-2</v>
      </c>
      <c r="EJ487" s="11">
        <v>5.8536999999999999E-2</v>
      </c>
      <c r="EK487" s="11">
        <v>0.100138</v>
      </c>
      <c r="EL487" s="11">
        <v>6.4460000000000003E-2</v>
      </c>
      <c r="EM487" s="11">
        <v>7.2687000000000002E-2</v>
      </c>
      <c r="EN487" s="11">
        <v>3.5396999999999998E-2</v>
      </c>
      <c r="EO487" s="11">
        <v>5.8472999999999997E-2</v>
      </c>
      <c r="EP487" s="11">
        <v>5.5801999999999997E-2</v>
      </c>
      <c r="EQ487" s="11">
        <v>8.8842000000000004E-2</v>
      </c>
      <c r="ER487" s="11">
        <v>7.3230000000000003E-2</v>
      </c>
      <c r="ES487" s="11">
        <v>0.24357500000000001</v>
      </c>
      <c r="ET487" s="11">
        <v>0.12070500000000001</v>
      </c>
      <c r="EU487" s="11">
        <v>6.8917999999999993E-2</v>
      </c>
      <c r="EV487" s="11" t="s">
        <v>592</v>
      </c>
      <c r="EW487" s="11" t="s">
        <v>233</v>
      </c>
    </row>
    <row r="488" spans="1:153" ht="12.75" x14ac:dyDescent="0.2">
      <c r="A488" s="11"/>
      <c r="B488" s="11">
        <v>66953580</v>
      </c>
      <c r="C488" s="11">
        <v>46016.636111111002</v>
      </c>
      <c r="D488" s="11" t="s">
        <v>153</v>
      </c>
      <c r="E488" s="11">
        <v>345600</v>
      </c>
      <c r="F488" s="11">
        <v>73386596</v>
      </c>
      <c r="G488" s="11">
        <v>53189.538194446002</v>
      </c>
      <c r="H488" s="11">
        <v>52196.088194442498</v>
      </c>
      <c r="I488" s="11">
        <v>37606</v>
      </c>
      <c r="J488" s="11">
        <v>1</v>
      </c>
      <c r="K488" s="11">
        <v>28</v>
      </c>
      <c r="L488" s="11">
        <v>10433</v>
      </c>
      <c r="M488" s="11">
        <v>131</v>
      </c>
      <c r="N488" s="11">
        <v>131</v>
      </c>
      <c r="O488" s="11">
        <v>92</v>
      </c>
      <c r="P488" s="11">
        <v>100</v>
      </c>
      <c r="Q488" s="11">
        <v>95</v>
      </c>
      <c r="R488" s="11" t="s">
        <v>154</v>
      </c>
      <c r="S488" s="11" t="s">
        <v>155</v>
      </c>
      <c r="T488" s="11" t="s">
        <v>208</v>
      </c>
      <c r="U488" s="11">
        <v>4</v>
      </c>
      <c r="V488" s="11" t="s">
        <v>154</v>
      </c>
      <c r="W488" s="11" t="s">
        <v>157</v>
      </c>
      <c r="X488" s="11"/>
      <c r="Y488" s="11">
        <v>1</v>
      </c>
      <c r="Z488" s="11">
        <v>10</v>
      </c>
      <c r="AA488" s="11">
        <v>10</v>
      </c>
      <c r="AB488" s="11">
        <v>10</v>
      </c>
      <c r="AC488" s="11">
        <v>10</v>
      </c>
      <c r="AD488" s="11">
        <v>10</v>
      </c>
      <c r="AE488" s="11">
        <v>10</v>
      </c>
      <c r="AF488" s="11">
        <v>10</v>
      </c>
      <c r="AG488" s="11">
        <v>10</v>
      </c>
      <c r="AH488" s="11">
        <v>10</v>
      </c>
      <c r="AI488" s="11">
        <v>10</v>
      </c>
      <c r="AJ488" s="11">
        <v>10</v>
      </c>
      <c r="AK488" s="11">
        <v>10</v>
      </c>
      <c r="AL488" s="11">
        <v>10</v>
      </c>
      <c r="AM488" s="11">
        <v>121</v>
      </c>
      <c r="AN488" s="11">
        <v>60</v>
      </c>
      <c r="AO488" s="11">
        <v>10</v>
      </c>
      <c r="AP488" s="11">
        <v>120</v>
      </c>
      <c r="AQ488" s="11">
        <v>60</v>
      </c>
      <c r="AR488" s="11">
        <v>40</v>
      </c>
      <c r="AS488" s="11">
        <v>1</v>
      </c>
      <c r="AT488" s="11">
        <v>130</v>
      </c>
      <c r="AU488" s="11">
        <v>834</v>
      </c>
      <c r="AV488" s="11">
        <v>979</v>
      </c>
      <c r="AW488" s="11">
        <v>1164</v>
      </c>
      <c r="AX488" s="11">
        <v>2217</v>
      </c>
      <c r="AY488" s="11">
        <v>716</v>
      </c>
      <c r="AZ488" s="11">
        <v>966</v>
      </c>
      <c r="BA488" s="11">
        <v>2432</v>
      </c>
      <c r="BB488" s="11">
        <v>19990</v>
      </c>
      <c r="BC488" s="11">
        <v>1650</v>
      </c>
      <c r="BD488" s="11">
        <v>668</v>
      </c>
      <c r="BE488" s="11">
        <v>664</v>
      </c>
      <c r="BF488" s="11">
        <v>638</v>
      </c>
      <c r="BG488" s="11">
        <v>2825</v>
      </c>
      <c r="BH488" s="11">
        <v>1726</v>
      </c>
      <c r="BI488" s="11">
        <v>10</v>
      </c>
      <c r="BJ488" s="11">
        <v>9</v>
      </c>
      <c r="BK488" s="11">
        <v>19</v>
      </c>
      <c r="BL488" s="11">
        <v>12</v>
      </c>
      <c r="BM488" s="11">
        <v>9</v>
      </c>
      <c r="BN488" s="11">
        <v>10</v>
      </c>
      <c r="BO488" s="11">
        <v>11</v>
      </c>
      <c r="BP488" s="11">
        <v>10</v>
      </c>
      <c r="BQ488" s="11">
        <v>9</v>
      </c>
      <c r="BR488" s="11">
        <v>10</v>
      </c>
      <c r="BS488" s="11">
        <v>11</v>
      </c>
      <c r="BT488" s="11">
        <v>21</v>
      </c>
      <c r="BU488" s="11">
        <v>25</v>
      </c>
      <c r="BV488" s="11">
        <v>10</v>
      </c>
      <c r="BW488" s="11">
        <v>4</v>
      </c>
      <c r="BX488" s="11">
        <v>10</v>
      </c>
      <c r="BY488" s="11">
        <v>4</v>
      </c>
      <c r="BZ488" s="11">
        <v>9</v>
      </c>
      <c r="CA488" s="11">
        <v>11</v>
      </c>
      <c r="CB488" s="11">
        <v>21</v>
      </c>
      <c r="CC488" s="11">
        <v>10</v>
      </c>
      <c r="CD488" s="11">
        <v>5</v>
      </c>
      <c r="CE488" s="11">
        <v>5</v>
      </c>
      <c r="CF488" s="11">
        <v>5</v>
      </c>
      <c r="CG488" s="11">
        <v>8</v>
      </c>
      <c r="CH488" s="11">
        <v>4</v>
      </c>
      <c r="CI488" s="11" t="s">
        <v>158</v>
      </c>
      <c r="CJ488" s="11" t="s">
        <v>158</v>
      </c>
      <c r="CK488" s="11" t="s">
        <v>158</v>
      </c>
      <c r="CL488" s="11" t="s">
        <v>158</v>
      </c>
      <c r="CM488" s="11" t="s">
        <v>158</v>
      </c>
      <c r="CN488" s="11" t="s">
        <v>158</v>
      </c>
      <c r="CO488" s="11" t="s">
        <v>158</v>
      </c>
      <c r="CP488" s="11" t="s">
        <v>158</v>
      </c>
      <c r="CQ488" s="11" t="s">
        <v>158</v>
      </c>
      <c r="CR488" s="11" t="s">
        <v>158</v>
      </c>
      <c r="CS488" s="11" t="s">
        <v>158</v>
      </c>
      <c r="CT488" s="11" t="s">
        <v>158</v>
      </c>
      <c r="CU488" s="11" t="s">
        <v>158</v>
      </c>
      <c r="CV488" s="11" t="s">
        <v>154</v>
      </c>
      <c r="CW488" s="11" t="s">
        <v>154</v>
      </c>
      <c r="CX488" s="11" t="s">
        <v>154</v>
      </c>
      <c r="CY488" s="11" t="s">
        <v>154</v>
      </c>
      <c r="CZ488" s="11" t="s">
        <v>154</v>
      </c>
      <c r="DA488" s="11" t="s">
        <v>154</v>
      </c>
      <c r="DB488" s="11" t="s">
        <v>154</v>
      </c>
      <c r="DC488" s="11" t="s">
        <v>154</v>
      </c>
      <c r="DD488" s="11" t="s">
        <v>154</v>
      </c>
      <c r="DE488" s="11" t="s">
        <v>154</v>
      </c>
      <c r="DF488" s="11" t="s">
        <v>154</v>
      </c>
      <c r="DG488" s="11" t="s">
        <v>154</v>
      </c>
      <c r="DH488" s="11" t="s">
        <v>154</v>
      </c>
      <c r="DI488" s="11" t="s">
        <v>157</v>
      </c>
      <c r="DJ488" s="11" t="s">
        <v>157</v>
      </c>
      <c r="DK488" s="11" t="s">
        <v>157</v>
      </c>
      <c r="DL488" s="11" t="s">
        <v>157</v>
      </c>
      <c r="DM488" s="11" t="s">
        <v>157</v>
      </c>
      <c r="DN488" s="11" t="s">
        <v>157</v>
      </c>
      <c r="DO488" s="11" t="s">
        <v>157</v>
      </c>
      <c r="DP488" s="11" t="s">
        <v>157</v>
      </c>
      <c r="DQ488" s="11" t="s">
        <v>157</v>
      </c>
      <c r="DR488" s="11" t="s">
        <v>157</v>
      </c>
      <c r="DS488" s="11" t="s">
        <v>157</v>
      </c>
      <c r="DT488" s="11" t="s">
        <v>157</v>
      </c>
      <c r="DU488" s="11" t="s">
        <v>157</v>
      </c>
      <c r="DV488" s="11" t="b">
        <v>1</v>
      </c>
      <c r="DW488" s="11" t="b">
        <v>1</v>
      </c>
      <c r="DX488" s="11" t="b">
        <v>1</v>
      </c>
      <c r="DY488" s="11" t="b">
        <v>1</v>
      </c>
      <c r="DZ488" s="11" t="b">
        <v>1</v>
      </c>
      <c r="EA488" s="11" t="b">
        <v>1</v>
      </c>
      <c r="EB488" s="11" t="b">
        <v>1</v>
      </c>
      <c r="EC488" s="11" t="b">
        <v>1</v>
      </c>
      <c r="ED488" s="11" t="b">
        <v>1</v>
      </c>
      <c r="EE488" s="11" t="b">
        <v>1</v>
      </c>
      <c r="EF488" s="11" t="b">
        <v>1</v>
      </c>
      <c r="EG488" s="11" t="b">
        <v>1</v>
      </c>
      <c r="EH488" s="11" t="b">
        <v>1</v>
      </c>
      <c r="EI488" s="11">
        <v>2.6943999999999999E-2</v>
      </c>
      <c r="EJ488" s="11">
        <v>3.0681E-2</v>
      </c>
      <c r="EK488" s="11">
        <v>2.8909000000000001E-2</v>
      </c>
      <c r="EL488" s="11">
        <v>3.0714000000000002E-2</v>
      </c>
      <c r="EM488" s="11">
        <v>2.9305999999999999E-2</v>
      </c>
      <c r="EN488" s="11">
        <v>2.972E-2</v>
      </c>
      <c r="EO488" s="11">
        <v>3.0450999999999999E-2</v>
      </c>
      <c r="EP488" s="11">
        <v>5.5905000000000003E-2</v>
      </c>
      <c r="EQ488" s="11">
        <v>0.40702300000000002</v>
      </c>
      <c r="ER488" s="11">
        <v>5.3067999999999997E-2</v>
      </c>
      <c r="ES488" s="11">
        <v>4.0821999999999997E-2</v>
      </c>
      <c r="ET488" s="11">
        <v>4.3367999999999997E-2</v>
      </c>
      <c r="EU488" s="11">
        <v>3.4272999999999998E-2</v>
      </c>
      <c r="EV488" s="11" t="s">
        <v>593</v>
      </c>
      <c r="EW488" s="11" t="s">
        <v>229</v>
      </c>
    </row>
    <row r="489" spans="1:153" ht="12.75" x14ac:dyDescent="0.2">
      <c r="A489" s="11"/>
      <c r="B489" s="11">
        <v>73589856</v>
      </c>
      <c r="C489" s="11">
        <v>51982.313888888501</v>
      </c>
      <c r="D489" s="11" t="s">
        <v>153</v>
      </c>
      <c r="E489" s="11">
        <v>345600</v>
      </c>
      <c r="F489" s="11">
        <v>77827992</v>
      </c>
      <c r="G489" s="11">
        <v>54453.825694446197</v>
      </c>
      <c r="H489" s="11">
        <v>53312.281944442198</v>
      </c>
      <c r="I489" s="11">
        <v>334947</v>
      </c>
      <c r="J489" s="11">
        <v>1</v>
      </c>
      <c r="K489" s="11">
        <v>60</v>
      </c>
      <c r="L489" s="11">
        <v>188585</v>
      </c>
      <c r="M489" s="11">
        <v>131</v>
      </c>
      <c r="N489" s="11">
        <v>121</v>
      </c>
      <c r="O489" s="11">
        <v>92</v>
      </c>
      <c r="P489" s="11">
        <v>92.36</v>
      </c>
      <c r="Q489" s="11">
        <v>225098</v>
      </c>
      <c r="R489" s="11" t="s">
        <v>154</v>
      </c>
      <c r="S489" s="11" t="s">
        <v>155</v>
      </c>
      <c r="T489" s="11" t="s">
        <v>208</v>
      </c>
      <c r="U489" s="11">
        <v>3</v>
      </c>
      <c r="V489" s="11" t="s">
        <v>154</v>
      </c>
      <c r="W489" s="11" t="s">
        <v>157</v>
      </c>
      <c r="X489" s="11">
        <v>5</v>
      </c>
      <c r="Y489" s="11">
        <v>1</v>
      </c>
      <c r="Z489" s="11">
        <v>10</v>
      </c>
      <c r="AA489" s="11">
        <v>10</v>
      </c>
      <c r="AB489" s="11">
        <v>10</v>
      </c>
      <c r="AC489" s="11">
        <v>10</v>
      </c>
      <c r="AD489" s="11">
        <v>10</v>
      </c>
      <c r="AE489" s="11">
        <v>10</v>
      </c>
      <c r="AF489" s="11">
        <v>10</v>
      </c>
      <c r="AG489" s="11">
        <v>10</v>
      </c>
      <c r="AH489" s="11">
        <v>10</v>
      </c>
      <c r="AI489" s="11">
        <v>10</v>
      </c>
      <c r="AJ489" s="11">
        <v>10</v>
      </c>
      <c r="AK489" s="11">
        <v>10</v>
      </c>
      <c r="AL489" s="11">
        <v>0</v>
      </c>
      <c r="AM489" s="11">
        <v>111</v>
      </c>
      <c r="AN489" s="11">
        <v>60</v>
      </c>
      <c r="AO489" s="11">
        <v>0</v>
      </c>
      <c r="AP489" s="11">
        <v>120</v>
      </c>
      <c r="AQ489" s="11">
        <v>50</v>
      </c>
      <c r="AR489" s="11">
        <v>40</v>
      </c>
      <c r="AS489" s="11">
        <v>1</v>
      </c>
      <c r="AT489" s="11">
        <v>120</v>
      </c>
      <c r="AU489" s="11">
        <v>80</v>
      </c>
      <c r="AV489" s="11">
        <v>2795</v>
      </c>
      <c r="AW489" s="11">
        <v>1304</v>
      </c>
      <c r="AX489" s="11">
        <v>6517</v>
      </c>
      <c r="AY489" s="11">
        <v>14271</v>
      </c>
      <c r="AZ489" s="11">
        <v>2021</v>
      </c>
      <c r="BA489" s="11">
        <v>1194</v>
      </c>
      <c r="BB489" s="11">
        <v>10584</v>
      </c>
      <c r="BC489" s="11">
        <v>4410</v>
      </c>
      <c r="BD489" s="11">
        <v>1445</v>
      </c>
      <c r="BE489" s="11">
        <v>751</v>
      </c>
      <c r="BF489" s="11">
        <v>31837</v>
      </c>
      <c r="BG489" s="11">
        <v>20406</v>
      </c>
      <c r="BH489" s="11">
        <v>12060</v>
      </c>
      <c r="BI489" s="11">
        <v>6</v>
      </c>
      <c r="BJ489" s="11">
        <v>9</v>
      </c>
      <c r="BK489" s="11">
        <v>9</v>
      </c>
      <c r="BL489" s="11">
        <v>10</v>
      </c>
      <c r="BM489" s="11">
        <v>10</v>
      </c>
      <c r="BN489" s="11">
        <v>11</v>
      </c>
      <c r="BO489" s="11">
        <v>11</v>
      </c>
      <c r="BP489" s="11">
        <v>11</v>
      </c>
      <c r="BQ489" s="11">
        <v>10</v>
      </c>
      <c r="BR489" s="11">
        <v>11</v>
      </c>
      <c r="BS489" s="11">
        <v>10</v>
      </c>
      <c r="BT489" s="11">
        <v>12</v>
      </c>
      <c r="BU489" s="11">
        <v>24</v>
      </c>
      <c r="BV489" s="11">
        <v>24</v>
      </c>
      <c r="BW489" s="11">
        <v>7</v>
      </c>
      <c r="BX489" s="11">
        <v>60</v>
      </c>
      <c r="BY489" s="11">
        <v>43</v>
      </c>
      <c r="BZ489" s="11">
        <v>29</v>
      </c>
      <c r="CA489" s="11">
        <v>15</v>
      </c>
      <c r="CB489" s="11">
        <v>87</v>
      </c>
      <c r="CC489" s="11">
        <v>56</v>
      </c>
      <c r="CD489" s="11">
        <v>24</v>
      </c>
      <c r="CE489" s="11">
        <v>16</v>
      </c>
      <c r="CF489" s="11">
        <v>15</v>
      </c>
      <c r="CG489" s="11">
        <v>66</v>
      </c>
      <c r="CH489" s="11">
        <v>53</v>
      </c>
      <c r="CI489" s="11" t="s">
        <v>158</v>
      </c>
      <c r="CJ489" s="11" t="s">
        <v>158</v>
      </c>
      <c r="CK489" s="11" t="s">
        <v>158</v>
      </c>
      <c r="CL489" s="11" t="s">
        <v>158</v>
      </c>
      <c r="CM489" s="11" t="s">
        <v>158</v>
      </c>
      <c r="CN489" s="11" t="s">
        <v>158</v>
      </c>
      <c r="CO489" s="11" t="s">
        <v>158</v>
      </c>
      <c r="CP489" s="11" t="s">
        <v>158</v>
      </c>
      <c r="CQ489" s="11" t="s">
        <v>158</v>
      </c>
      <c r="CR489" s="11" t="s">
        <v>158</v>
      </c>
      <c r="CS489" s="11" t="s">
        <v>158</v>
      </c>
      <c r="CT489" s="11" t="s">
        <v>158</v>
      </c>
      <c r="CU489" s="11" t="s">
        <v>158</v>
      </c>
      <c r="CV489" s="11" t="s">
        <v>154</v>
      </c>
      <c r="CW489" s="11" t="s">
        <v>154</v>
      </c>
      <c r="CX489" s="11" t="s">
        <v>154</v>
      </c>
      <c r="CY489" s="11" t="s">
        <v>154</v>
      </c>
      <c r="CZ489" s="11" t="s">
        <v>154</v>
      </c>
      <c r="DA489" s="11" t="s">
        <v>154</v>
      </c>
      <c r="DB489" s="11" t="s">
        <v>154</v>
      </c>
      <c r="DC489" s="11" t="s">
        <v>154</v>
      </c>
      <c r="DD489" s="11" t="s">
        <v>154</v>
      </c>
      <c r="DE489" s="11" t="s">
        <v>154</v>
      </c>
      <c r="DF489" s="11" t="s">
        <v>154</v>
      </c>
      <c r="DG489" s="11" t="s">
        <v>154</v>
      </c>
      <c r="DH489" s="11" t="s">
        <v>154</v>
      </c>
      <c r="DI489" s="11" t="s">
        <v>157</v>
      </c>
      <c r="DJ489" s="11" t="s">
        <v>157</v>
      </c>
      <c r="DK489" s="11" t="s">
        <v>157</v>
      </c>
      <c r="DL489" s="11" t="s">
        <v>157</v>
      </c>
      <c r="DM489" s="11" t="s">
        <v>157</v>
      </c>
      <c r="DN489" s="11" t="s">
        <v>157</v>
      </c>
      <c r="DO489" s="11" t="s">
        <v>157</v>
      </c>
      <c r="DP489" s="11" t="s">
        <v>157</v>
      </c>
      <c r="DQ489" s="11" t="s">
        <v>157</v>
      </c>
      <c r="DR489" s="11" t="s">
        <v>157</v>
      </c>
      <c r="DS489" s="11" t="s">
        <v>157</v>
      </c>
      <c r="DT489" s="11" t="s">
        <v>157</v>
      </c>
      <c r="DU489" s="11" t="s">
        <v>157</v>
      </c>
      <c r="DV489" s="11" t="b">
        <v>1</v>
      </c>
      <c r="DW489" s="11" t="b">
        <v>1</v>
      </c>
      <c r="DX489" s="11" t="b">
        <v>1</v>
      </c>
      <c r="DY489" s="11" t="b">
        <v>1</v>
      </c>
      <c r="DZ489" s="11" t="b">
        <v>1</v>
      </c>
      <c r="EA489" s="11" t="b">
        <v>1</v>
      </c>
      <c r="EB489" s="11" t="b">
        <v>1</v>
      </c>
      <c r="EC489" s="11" t="b">
        <v>1</v>
      </c>
      <c r="ED489" s="11" t="b">
        <v>1</v>
      </c>
      <c r="EE489" s="11" t="b">
        <v>1</v>
      </c>
      <c r="EF489" s="11" t="b">
        <v>1</v>
      </c>
      <c r="EG489" s="11" t="b">
        <v>1</v>
      </c>
      <c r="EH489" s="11" t="b">
        <v>0</v>
      </c>
      <c r="EI489" s="11">
        <v>4.5166999999999999E-2</v>
      </c>
      <c r="EJ489" s="11">
        <v>3.1713999999999999E-2</v>
      </c>
      <c r="EK489" s="11">
        <v>2.4576000000000001E-2</v>
      </c>
      <c r="EL489" s="11">
        <v>3.3189999999999997E-2</v>
      </c>
      <c r="EM489" s="11">
        <v>2.8667000000000002E-2</v>
      </c>
      <c r="EN489" s="11">
        <v>2.9578E-2</v>
      </c>
      <c r="EO489" s="11">
        <v>3.4738999999999999E-2</v>
      </c>
      <c r="EP489" s="11">
        <v>5.6205999999999999E-2</v>
      </c>
      <c r="EQ489" s="11">
        <v>3.3978000000000001E-2</v>
      </c>
      <c r="ER489" s="11">
        <v>3.4444000000000002E-2</v>
      </c>
      <c r="ES489" s="11">
        <v>3.4870999999999999E-2</v>
      </c>
      <c r="ET489" s="11">
        <v>4.5878000000000002E-2</v>
      </c>
      <c r="EU489" s="11">
        <v>4.0029000000000002E-2</v>
      </c>
      <c r="EV489" s="11" t="s">
        <v>238</v>
      </c>
      <c r="EW489" s="11" t="s">
        <v>594</v>
      </c>
    </row>
    <row r="490" spans="1:153" ht="12.75" x14ac:dyDescent="0.2">
      <c r="A490" s="11"/>
      <c r="B490" s="11">
        <v>66953642</v>
      </c>
      <c r="C490" s="11">
        <v>46521.086805555497</v>
      </c>
      <c r="D490" s="11" t="s">
        <v>153</v>
      </c>
      <c r="E490" s="11">
        <v>345600</v>
      </c>
      <c r="F490" s="11">
        <v>73386454</v>
      </c>
      <c r="G490" s="11">
        <v>53791.579861112703</v>
      </c>
      <c r="H490" s="11">
        <v>52727.609027775703</v>
      </c>
      <c r="I490" s="11">
        <v>366974</v>
      </c>
      <c r="J490" s="11">
        <v>1</v>
      </c>
      <c r="K490" s="11">
        <v>112</v>
      </c>
      <c r="L490" s="11">
        <v>60506</v>
      </c>
      <c r="M490" s="11">
        <v>131</v>
      </c>
      <c r="N490" s="11">
        <v>131</v>
      </c>
      <c r="O490" s="11">
        <v>92</v>
      </c>
      <c r="P490" s="11">
        <v>100</v>
      </c>
      <c r="Q490" s="11">
        <v>260594</v>
      </c>
      <c r="R490" s="11" t="s">
        <v>154</v>
      </c>
      <c r="S490" s="11" t="s">
        <v>155</v>
      </c>
      <c r="T490" s="11" t="s">
        <v>208</v>
      </c>
      <c r="U490" s="11">
        <v>1</v>
      </c>
      <c r="V490" s="11" t="s">
        <v>154</v>
      </c>
      <c r="W490" s="11" t="s">
        <v>157</v>
      </c>
      <c r="X490" s="11">
        <v>3</v>
      </c>
      <c r="Y490" s="11">
        <v>1</v>
      </c>
      <c r="Z490" s="11">
        <v>10</v>
      </c>
      <c r="AA490" s="11">
        <v>10</v>
      </c>
      <c r="AB490" s="11">
        <v>10</v>
      </c>
      <c r="AC490" s="11">
        <v>10</v>
      </c>
      <c r="AD490" s="11">
        <v>10</v>
      </c>
      <c r="AE490" s="11">
        <v>10</v>
      </c>
      <c r="AF490" s="11">
        <v>10</v>
      </c>
      <c r="AG490" s="11">
        <v>10</v>
      </c>
      <c r="AH490" s="11">
        <v>10</v>
      </c>
      <c r="AI490" s="11">
        <v>10</v>
      </c>
      <c r="AJ490" s="11">
        <v>10</v>
      </c>
      <c r="AK490" s="11">
        <v>10</v>
      </c>
      <c r="AL490" s="11">
        <v>10</v>
      </c>
      <c r="AM490" s="11">
        <v>121</v>
      </c>
      <c r="AN490" s="11">
        <v>60</v>
      </c>
      <c r="AO490" s="11">
        <v>10</v>
      </c>
      <c r="AP490" s="11">
        <v>120</v>
      </c>
      <c r="AQ490" s="11">
        <v>60</v>
      </c>
      <c r="AR490" s="11">
        <v>40</v>
      </c>
      <c r="AS490" s="11">
        <v>1</v>
      </c>
      <c r="AT490" s="11">
        <v>130</v>
      </c>
      <c r="AU490" s="11">
        <v>987</v>
      </c>
      <c r="AV490" s="11">
        <v>731</v>
      </c>
      <c r="AW490" s="11">
        <v>584</v>
      </c>
      <c r="AX490" s="11">
        <v>11818</v>
      </c>
      <c r="AY490" s="11">
        <v>22182</v>
      </c>
      <c r="AZ490" s="11">
        <v>4467</v>
      </c>
      <c r="BA490" s="11">
        <v>3088</v>
      </c>
      <c r="BB490" s="11">
        <v>15326</v>
      </c>
      <c r="BC490" s="11">
        <v>6163</v>
      </c>
      <c r="BD490" s="11">
        <v>528</v>
      </c>
      <c r="BE490" s="11">
        <v>7499</v>
      </c>
      <c r="BF490" s="11">
        <v>4694</v>
      </c>
      <c r="BG490" s="11">
        <v>20136</v>
      </c>
      <c r="BH490" s="11">
        <v>6400</v>
      </c>
      <c r="BI490" s="11">
        <v>10</v>
      </c>
      <c r="BJ490" s="11">
        <v>10</v>
      </c>
      <c r="BK490" s="11">
        <v>10</v>
      </c>
      <c r="BL490" s="11">
        <v>14</v>
      </c>
      <c r="BM490" s="11">
        <v>8</v>
      </c>
      <c r="BN490" s="11">
        <v>9</v>
      </c>
      <c r="BO490" s="11">
        <v>14</v>
      </c>
      <c r="BP490" s="11">
        <v>12</v>
      </c>
      <c r="BQ490" s="11">
        <v>10</v>
      </c>
      <c r="BR490" s="11">
        <v>11</v>
      </c>
      <c r="BS490" s="11">
        <v>15</v>
      </c>
      <c r="BT490" s="11">
        <v>20</v>
      </c>
      <c r="BU490" s="11">
        <v>25</v>
      </c>
      <c r="BV490" s="11">
        <v>15</v>
      </c>
      <c r="BW490" s="11">
        <v>9</v>
      </c>
      <c r="BX490" s="11">
        <v>48</v>
      </c>
      <c r="BY490" s="11">
        <v>32</v>
      </c>
      <c r="BZ490" s="11">
        <v>44</v>
      </c>
      <c r="CA490" s="11">
        <v>17</v>
      </c>
      <c r="CB490" s="11">
        <v>71</v>
      </c>
      <c r="CC490" s="11">
        <v>19</v>
      </c>
      <c r="CD490" s="11">
        <v>5</v>
      </c>
      <c r="CE490" s="11">
        <v>65</v>
      </c>
      <c r="CF490" s="11">
        <v>14</v>
      </c>
      <c r="CG490" s="11">
        <v>24</v>
      </c>
      <c r="CH490" s="11">
        <v>11</v>
      </c>
      <c r="CI490" s="11" t="s">
        <v>158</v>
      </c>
      <c r="CJ490" s="11" t="s">
        <v>158</v>
      </c>
      <c r="CK490" s="11" t="s">
        <v>158</v>
      </c>
      <c r="CL490" s="11" t="s">
        <v>158</v>
      </c>
      <c r="CM490" s="11" t="s">
        <v>158</v>
      </c>
      <c r="CN490" s="11" t="s">
        <v>158</v>
      </c>
      <c r="CO490" s="11" t="s">
        <v>158</v>
      </c>
      <c r="CP490" s="11" t="s">
        <v>158</v>
      </c>
      <c r="CQ490" s="11" t="s">
        <v>158</v>
      </c>
      <c r="CR490" s="11" t="s">
        <v>158</v>
      </c>
      <c r="CS490" s="11" t="s">
        <v>158</v>
      </c>
      <c r="CT490" s="11" t="s">
        <v>158</v>
      </c>
      <c r="CU490" s="11" t="s">
        <v>158</v>
      </c>
      <c r="CV490" s="11" t="s">
        <v>154</v>
      </c>
      <c r="CW490" s="11" t="s">
        <v>154</v>
      </c>
      <c r="CX490" s="11" t="s">
        <v>154</v>
      </c>
      <c r="CY490" s="11" t="s">
        <v>154</v>
      </c>
      <c r="CZ490" s="11" t="s">
        <v>154</v>
      </c>
      <c r="DA490" s="11" t="s">
        <v>154</v>
      </c>
      <c r="DB490" s="11" t="s">
        <v>154</v>
      </c>
      <c r="DC490" s="11" t="s">
        <v>154</v>
      </c>
      <c r="DD490" s="11" t="s">
        <v>154</v>
      </c>
      <c r="DE490" s="11" t="s">
        <v>154</v>
      </c>
      <c r="DF490" s="11" t="s">
        <v>154</v>
      </c>
      <c r="DG490" s="11" t="s">
        <v>154</v>
      </c>
      <c r="DH490" s="11" t="s">
        <v>154</v>
      </c>
      <c r="DI490" s="11" t="s">
        <v>157</v>
      </c>
      <c r="DJ490" s="11" t="s">
        <v>157</v>
      </c>
      <c r="DK490" s="11" t="s">
        <v>157</v>
      </c>
      <c r="DL490" s="11" t="s">
        <v>157</v>
      </c>
      <c r="DM490" s="11" t="s">
        <v>157</v>
      </c>
      <c r="DN490" s="11" t="s">
        <v>157</v>
      </c>
      <c r="DO490" s="11" t="s">
        <v>157</v>
      </c>
      <c r="DP490" s="11" t="s">
        <v>157</v>
      </c>
      <c r="DQ490" s="11" t="s">
        <v>157</v>
      </c>
      <c r="DR490" s="11" t="s">
        <v>157</v>
      </c>
      <c r="DS490" s="11" t="s">
        <v>157</v>
      </c>
      <c r="DT490" s="11" t="s">
        <v>157</v>
      </c>
      <c r="DU490" s="11" t="s">
        <v>157</v>
      </c>
      <c r="DV490" s="11" t="b">
        <v>1</v>
      </c>
      <c r="DW490" s="11" t="b">
        <v>1</v>
      </c>
      <c r="DX490" s="11" t="b">
        <v>1</v>
      </c>
      <c r="DY490" s="11" t="b">
        <v>1</v>
      </c>
      <c r="DZ490" s="11" t="b">
        <v>1</v>
      </c>
      <c r="EA490" s="11" t="b">
        <v>1</v>
      </c>
      <c r="EB490" s="11" t="b">
        <v>1</v>
      </c>
      <c r="EC490" s="11" t="b">
        <v>1</v>
      </c>
      <c r="ED490" s="11" t="b">
        <v>1</v>
      </c>
      <c r="EE490" s="11" t="b">
        <v>1</v>
      </c>
      <c r="EF490" s="11" t="b">
        <v>1</v>
      </c>
      <c r="EG490" s="11" t="b">
        <v>1</v>
      </c>
      <c r="EH490" s="11" t="b">
        <v>1</v>
      </c>
      <c r="EI490" s="11">
        <v>0.16068199999999999</v>
      </c>
      <c r="EJ490" s="11">
        <v>8.2311999999999996E-2</v>
      </c>
      <c r="EK490" s="11">
        <v>4.3201000000000003E-2</v>
      </c>
      <c r="EL490" s="11">
        <v>4.7157999999999999E-2</v>
      </c>
      <c r="EM490" s="11">
        <v>4.0614999999999998E-2</v>
      </c>
      <c r="EN490" s="11">
        <v>0.56557999999999997</v>
      </c>
      <c r="EO490" s="11">
        <v>0.15639600000000001</v>
      </c>
      <c r="EP490" s="11">
        <v>5.7993999999999997E-2</v>
      </c>
      <c r="EQ490" s="11">
        <v>3.1185000000000001E-2</v>
      </c>
      <c r="ER490" s="11">
        <v>3.5777999999999997E-2</v>
      </c>
      <c r="ES490" s="11">
        <v>3.9980000000000002E-2</v>
      </c>
      <c r="ET490" s="11">
        <v>0.123556</v>
      </c>
      <c r="EU490" s="11">
        <v>3.4654999999999998E-2</v>
      </c>
      <c r="EV490" s="11" t="s">
        <v>405</v>
      </c>
      <c r="EW490" s="11" t="s">
        <v>381</v>
      </c>
    </row>
    <row r="491" spans="1:153" ht="12.75" x14ac:dyDescent="0.2">
      <c r="A491" s="11"/>
      <c r="B491" s="11">
        <v>56044994</v>
      </c>
      <c r="C491" s="11">
        <v>53188.609027777296</v>
      </c>
      <c r="D491" s="11" t="s">
        <v>153</v>
      </c>
      <c r="E491" s="11">
        <v>345600</v>
      </c>
      <c r="F491" s="11">
        <v>63768790</v>
      </c>
      <c r="G491" s="11">
        <v>51122.528472223399</v>
      </c>
      <c r="H491" s="11">
        <v>50371.199999998498</v>
      </c>
      <c r="I491" s="11">
        <v>341254</v>
      </c>
      <c r="J491" s="11">
        <v>1</v>
      </c>
      <c r="K491" s="11">
        <v>0</v>
      </c>
      <c r="L491" s="11">
        <v>0</v>
      </c>
      <c r="M491" s="11">
        <v>131</v>
      </c>
      <c r="N491" s="11">
        <v>121</v>
      </c>
      <c r="O491" s="11">
        <v>92</v>
      </c>
      <c r="P491" s="11">
        <v>92.36</v>
      </c>
      <c r="Q491" s="11">
        <v>231521</v>
      </c>
      <c r="R491" s="11" t="s">
        <v>154</v>
      </c>
      <c r="S491" s="11" t="s">
        <v>155</v>
      </c>
      <c r="T491" s="11" t="s">
        <v>208</v>
      </c>
      <c r="U491" s="11">
        <v>0</v>
      </c>
      <c r="V491" s="11" t="s">
        <v>154</v>
      </c>
      <c r="W491" s="11" t="s">
        <v>157</v>
      </c>
      <c r="X491" s="11">
        <v>2</v>
      </c>
      <c r="Y491" s="11">
        <v>1</v>
      </c>
      <c r="Z491" s="11">
        <v>10</v>
      </c>
      <c r="AA491" s="11">
        <v>10</v>
      </c>
      <c r="AB491" s="11">
        <v>10</v>
      </c>
      <c r="AC491" s="11">
        <v>10</v>
      </c>
      <c r="AD491" s="11">
        <v>10</v>
      </c>
      <c r="AE491" s="11">
        <v>10</v>
      </c>
      <c r="AF491" s="11">
        <v>10</v>
      </c>
      <c r="AG491" s="11">
        <v>10</v>
      </c>
      <c r="AH491" s="11">
        <v>10</v>
      </c>
      <c r="AI491" s="11">
        <v>10</v>
      </c>
      <c r="AJ491" s="11">
        <v>10</v>
      </c>
      <c r="AK491" s="11">
        <v>0</v>
      </c>
      <c r="AL491" s="11">
        <v>10</v>
      </c>
      <c r="AM491" s="11">
        <v>111</v>
      </c>
      <c r="AN491" s="11">
        <v>60</v>
      </c>
      <c r="AO491" s="11">
        <v>10</v>
      </c>
      <c r="AP491" s="11">
        <v>110</v>
      </c>
      <c r="AQ491" s="11">
        <v>50</v>
      </c>
      <c r="AR491" s="11">
        <v>30</v>
      </c>
      <c r="AS491" s="11">
        <v>1</v>
      </c>
      <c r="AT491" s="11">
        <v>120</v>
      </c>
      <c r="AU491" s="11">
        <v>556</v>
      </c>
      <c r="AV491" s="11">
        <v>40704</v>
      </c>
      <c r="AW491" s="11">
        <v>2632</v>
      </c>
      <c r="AX491" s="11">
        <v>5076</v>
      </c>
      <c r="AY491" s="11">
        <v>2249</v>
      </c>
      <c r="AZ491" s="11">
        <v>11935</v>
      </c>
      <c r="BA491" s="11">
        <v>10207</v>
      </c>
      <c r="BB491" s="11">
        <v>7357</v>
      </c>
      <c r="BC491" s="11">
        <v>3762</v>
      </c>
      <c r="BD491" s="11">
        <v>513</v>
      </c>
      <c r="BE491" s="11">
        <v>3259</v>
      </c>
      <c r="BF491" s="11">
        <v>1054</v>
      </c>
      <c r="BG491" s="11">
        <v>16618</v>
      </c>
      <c r="BH491" s="11">
        <v>3516</v>
      </c>
      <c r="BI491" s="11">
        <v>5</v>
      </c>
      <c r="BJ491" s="11">
        <v>7</v>
      </c>
      <c r="BK491" s="11">
        <v>8</v>
      </c>
      <c r="BL491" s="11">
        <v>9</v>
      </c>
      <c r="BM491" s="11">
        <v>7</v>
      </c>
      <c r="BN491" s="11">
        <v>6</v>
      </c>
      <c r="BO491" s="11">
        <v>9</v>
      </c>
      <c r="BP491" s="11">
        <v>9</v>
      </c>
      <c r="BQ491" s="11">
        <v>8</v>
      </c>
      <c r="BR491" s="11">
        <v>9</v>
      </c>
      <c r="BS491" s="11">
        <v>10</v>
      </c>
      <c r="BT491" s="11">
        <v>14</v>
      </c>
      <c r="BU491" s="11">
        <v>21</v>
      </c>
      <c r="BV491" s="11">
        <v>8</v>
      </c>
      <c r="BW491" s="11">
        <v>2</v>
      </c>
      <c r="BX491" s="11">
        <v>37</v>
      </c>
      <c r="BY491" s="11">
        <v>18</v>
      </c>
      <c r="BZ491" s="11">
        <v>39</v>
      </c>
      <c r="CA491" s="11">
        <v>41</v>
      </c>
      <c r="CB491" s="11">
        <v>20</v>
      </c>
      <c r="CC491" s="11">
        <v>16</v>
      </c>
      <c r="CD491" s="11">
        <v>4</v>
      </c>
      <c r="CE491" s="11">
        <v>21</v>
      </c>
      <c r="CF491" s="11">
        <v>4</v>
      </c>
      <c r="CG491" s="11">
        <v>29</v>
      </c>
      <c r="CH491" s="11">
        <v>14</v>
      </c>
      <c r="CI491" s="11" t="s">
        <v>158</v>
      </c>
      <c r="CJ491" s="11" t="s">
        <v>158</v>
      </c>
      <c r="CK491" s="11" t="s">
        <v>158</v>
      </c>
      <c r="CL491" s="11" t="s">
        <v>158</v>
      </c>
      <c r="CM491" s="11" t="s">
        <v>158</v>
      </c>
      <c r="CN491" s="11" t="s">
        <v>158</v>
      </c>
      <c r="CO491" s="11" t="s">
        <v>158</v>
      </c>
      <c r="CP491" s="11" t="s">
        <v>158</v>
      </c>
      <c r="CQ491" s="11" t="s">
        <v>158</v>
      </c>
      <c r="CR491" s="11" t="s">
        <v>158</v>
      </c>
      <c r="CS491" s="11" t="s">
        <v>158</v>
      </c>
      <c r="CT491" s="11" t="s">
        <v>158</v>
      </c>
      <c r="CU491" s="11" t="s">
        <v>158</v>
      </c>
      <c r="CV491" s="11" t="s">
        <v>154</v>
      </c>
      <c r="CW491" s="11" t="s">
        <v>154</v>
      </c>
      <c r="CX491" s="11" t="s">
        <v>154</v>
      </c>
      <c r="CY491" s="11" t="s">
        <v>154</v>
      </c>
      <c r="CZ491" s="11" t="s">
        <v>154</v>
      </c>
      <c r="DA491" s="11" t="s">
        <v>154</v>
      </c>
      <c r="DB491" s="11" t="s">
        <v>154</v>
      </c>
      <c r="DC491" s="11" t="s">
        <v>154</v>
      </c>
      <c r="DD491" s="11" t="s">
        <v>154</v>
      </c>
      <c r="DE491" s="11" t="s">
        <v>154</v>
      </c>
      <c r="DF491" s="11" t="s">
        <v>154</v>
      </c>
      <c r="DG491" s="11" t="s">
        <v>154</v>
      </c>
      <c r="DH491" s="11" t="s">
        <v>154</v>
      </c>
      <c r="DI491" s="11" t="s">
        <v>157</v>
      </c>
      <c r="DJ491" s="11" t="s">
        <v>157</v>
      </c>
      <c r="DK491" s="11" t="s">
        <v>157</v>
      </c>
      <c r="DL491" s="11" t="s">
        <v>157</v>
      </c>
      <c r="DM491" s="11" t="s">
        <v>157</v>
      </c>
      <c r="DN491" s="11" t="s">
        <v>157</v>
      </c>
      <c r="DO491" s="11" t="s">
        <v>157</v>
      </c>
      <c r="DP491" s="11" t="s">
        <v>157</v>
      </c>
      <c r="DQ491" s="11" t="s">
        <v>157</v>
      </c>
      <c r="DR491" s="11" t="s">
        <v>157</v>
      </c>
      <c r="DS491" s="11" t="s">
        <v>157</v>
      </c>
      <c r="DT491" s="11" t="s">
        <v>157</v>
      </c>
      <c r="DU491" s="11" t="s">
        <v>157</v>
      </c>
      <c r="DV491" s="11" t="b">
        <v>1</v>
      </c>
      <c r="DW491" s="11" t="b">
        <v>1</v>
      </c>
      <c r="DX491" s="11" t="b">
        <v>1</v>
      </c>
      <c r="DY491" s="11" t="b">
        <v>1</v>
      </c>
      <c r="DZ491" s="11" t="b">
        <v>1</v>
      </c>
      <c r="EA491" s="11" t="b">
        <v>1</v>
      </c>
      <c r="EB491" s="11" t="b">
        <v>1</v>
      </c>
      <c r="EC491" s="11" t="b">
        <v>1</v>
      </c>
      <c r="ED491" s="11" t="b">
        <v>1</v>
      </c>
      <c r="EE491" s="11" t="b">
        <v>1</v>
      </c>
      <c r="EF491" s="11" t="b">
        <v>1</v>
      </c>
      <c r="EG491" s="11" t="b">
        <v>0</v>
      </c>
      <c r="EH491" s="11" t="b">
        <v>1</v>
      </c>
      <c r="EI491" s="11">
        <v>8.4636000000000003E-2</v>
      </c>
      <c r="EJ491" s="11">
        <v>0.55845699999999998</v>
      </c>
      <c r="EK491" s="11">
        <v>1.3601E-2</v>
      </c>
      <c r="EL491" s="11">
        <v>4.0682000000000003E-2</v>
      </c>
      <c r="EM491" s="11">
        <v>0.67345600000000005</v>
      </c>
      <c r="EN491" s="11">
        <v>1.9373999999999999E-2</v>
      </c>
      <c r="EO491" s="11">
        <v>1.9536999999999999E-2</v>
      </c>
      <c r="EP491" s="11">
        <v>5.8007999999999997E-2</v>
      </c>
      <c r="EQ491" s="11">
        <v>4.5809000000000002E-2</v>
      </c>
      <c r="ER491" s="11">
        <v>5.1167999999999998E-2</v>
      </c>
      <c r="ES491" s="11">
        <v>7.0384000000000002E-2</v>
      </c>
      <c r="ET491" s="11">
        <v>14.29472</v>
      </c>
      <c r="EU491" s="11">
        <v>6.8427000000000002E-2</v>
      </c>
      <c r="EV491" s="11" t="s">
        <v>595</v>
      </c>
      <c r="EW491" s="11" t="s">
        <v>267</v>
      </c>
    </row>
    <row r="492" spans="1:153" ht="12.75" x14ac:dyDescent="0.2">
      <c r="A492" s="11"/>
      <c r="B492" s="11">
        <v>66953606</v>
      </c>
      <c r="C492" s="11">
        <v>46235.9624999999</v>
      </c>
      <c r="D492" s="11" t="s">
        <v>153</v>
      </c>
      <c r="E492" s="11">
        <v>345600</v>
      </c>
      <c r="F492" s="11">
        <v>73386672</v>
      </c>
      <c r="G492" s="11">
        <v>53450.422916668198</v>
      </c>
      <c r="H492" s="11">
        <v>52426.413888886898</v>
      </c>
      <c r="I492" s="11">
        <v>306137</v>
      </c>
      <c r="J492" s="11">
        <v>1</v>
      </c>
      <c r="K492" s="11">
        <v>135</v>
      </c>
      <c r="L492" s="11">
        <v>92465</v>
      </c>
      <c r="M492" s="11">
        <v>131</v>
      </c>
      <c r="N492" s="11">
        <v>131</v>
      </c>
      <c r="O492" s="11">
        <v>92</v>
      </c>
      <c r="P492" s="11">
        <v>100</v>
      </c>
      <c r="Q492" s="11">
        <v>246142</v>
      </c>
      <c r="R492" s="11" t="s">
        <v>154</v>
      </c>
      <c r="S492" s="11" t="s">
        <v>155</v>
      </c>
      <c r="T492" s="11" t="s">
        <v>208</v>
      </c>
      <c r="U492" s="11">
        <v>19</v>
      </c>
      <c r="V492" s="11" t="s">
        <v>154</v>
      </c>
      <c r="W492" s="11" t="s">
        <v>157</v>
      </c>
      <c r="X492" s="11">
        <v>4</v>
      </c>
      <c r="Y492" s="11">
        <v>1</v>
      </c>
      <c r="Z492" s="11">
        <v>10</v>
      </c>
      <c r="AA492" s="11">
        <v>10</v>
      </c>
      <c r="AB492" s="11">
        <v>10</v>
      </c>
      <c r="AC492" s="11">
        <v>10</v>
      </c>
      <c r="AD492" s="11">
        <v>10</v>
      </c>
      <c r="AE492" s="11">
        <v>10</v>
      </c>
      <c r="AF492" s="11">
        <v>10</v>
      </c>
      <c r="AG492" s="11">
        <v>10</v>
      </c>
      <c r="AH492" s="11">
        <v>10</v>
      </c>
      <c r="AI492" s="11">
        <v>10</v>
      </c>
      <c r="AJ492" s="11">
        <v>10</v>
      </c>
      <c r="AK492" s="11">
        <v>10</v>
      </c>
      <c r="AL492" s="11">
        <v>10</v>
      </c>
      <c r="AM492" s="11">
        <v>121</v>
      </c>
      <c r="AN492" s="11">
        <v>60</v>
      </c>
      <c r="AO492" s="11">
        <v>10</v>
      </c>
      <c r="AP492" s="11">
        <v>120</v>
      </c>
      <c r="AQ492" s="11">
        <v>60</v>
      </c>
      <c r="AR492" s="11">
        <v>40</v>
      </c>
      <c r="AS492" s="11">
        <v>1</v>
      </c>
      <c r="AT492" s="11">
        <v>130</v>
      </c>
      <c r="AU492" s="11">
        <v>991</v>
      </c>
      <c r="AV492" s="11">
        <v>2854</v>
      </c>
      <c r="AW492" s="11">
        <v>830</v>
      </c>
      <c r="AX492" s="11">
        <v>14515</v>
      </c>
      <c r="AY492" s="11">
        <v>792</v>
      </c>
      <c r="AZ492" s="11">
        <v>3877</v>
      </c>
      <c r="BA492" s="11">
        <v>2145</v>
      </c>
      <c r="BB492" s="11">
        <v>3071</v>
      </c>
      <c r="BC492" s="11">
        <v>1623</v>
      </c>
      <c r="BD492" s="11">
        <v>498</v>
      </c>
      <c r="BE492" s="11">
        <v>844</v>
      </c>
      <c r="BF492" s="11">
        <v>654</v>
      </c>
      <c r="BG492" s="11">
        <v>13236</v>
      </c>
      <c r="BH492" s="11">
        <v>12923</v>
      </c>
      <c r="BI492" s="11">
        <v>17</v>
      </c>
      <c r="BJ492" s="11">
        <v>17</v>
      </c>
      <c r="BK492" s="11">
        <v>16</v>
      </c>
      <c r="BL492" s="11">
        <v>23</v>
      </c>
      <c r="BM492" s="11">
        <v>15</v>
      </c>
      <c r="BN492" s="11">
        <v>16</v>
      </c>
      <c r="BO492" s="11">
        <v>24</v>
      </c>
      <c r="BP492" s="11">
        <v>21</v>
      </c>
      <c r="BQ492" s="11">
        <v>17</v>
      </c>
      <c r="BR492" s="11">
        <v>16</v>
      </c>
      <c r="BS492" s="11">
        <v>22</v>
      </c>
      <c r="BT492" s="11">
        <v>33</v>
      </c>
      <c r="BU492" s="11">
        <v>62</v>
      </c>
      <c r="BV492" s="11">
        <v>21</v>
      </c>
      <c r="BW492" s="11">
        <v>16</v>
      </c>
      <c r="BX492" s="11">
        <v>33</v>
      </c>
      <c r="BY492" s="11">
        <v>12</v>
      </c>
      <c r="BZ492" s="11">
        <v>20</v>
      </c>
      <c r="CA492" s="11">
        <v>27</v>
      </c>
      <c r="CB492" s="11">
        <v>26</v>
      </c>
      <c r="CC492" s="11">
        <v>21</v>
      </c>
      <c r="CD492" s="11">
        <v>12</v>
      </c>
      <c r="CE492" s="11">
        <v>15</v>
      </c>
      <c r="CF492" s="11">
        <v>8</v>
      </c>
      <c r="CG492" s="11">
        <v>54</v>
      </c>
      <c r="CH492" s="11">
        <v>18</v>
      </c>
      <c r="CI492" s="11" t="s">
        <v>158</v>
      </c>
      <c r="CJ492" s="11" t="s">
        <v>158</v>
      </c>
      <c r="CK492" s="11" t="s">
        <v>158</v>
      </c>
      <c r="CL492" s="11" t="s">
        <v>158</v>
      </c>
      <c r="CM492" s="11" t="s">
        <v>158</v>
      </c>
      <c r="CN492" s="11" t="s">
        <v>158</v>
      </c>
      <c r="CO492" s="11" t="s">
        <v>158</v>
      </c>
      <c r="CP492" s="11" t="s">
        <v>158</v>
      </c>
      <c r="CQ492" s="11" t="s">
        <v>158</v>
      </c>
      <c r="CR492" s="11" t="s">
        <v>158</v>
      </c>
      <c r="CS492" s="11" t="s">
        <v>158</v>
      </c>
      <c r="CT492" s="11" t="s">
        <v>158</v>
      </c>
      <c r="CU492" s="11" t="s">
        <v>158</v>
      </c>
      <c r="CV492" s="11" t="s">
        <v>154</v>
      </c>
      <c r="CW492" s="11" t="s">
        <v>154</v>
      </c>
      <c r="CX492" s="11" t="s">
        <v>154</v>
      </c>
      <c r="CY492" s="11" t="s">
        <v>154</v>
      </c>
      <c r="CZ492" s="11" t="s">
        <v>154</v>
      </c>
      <c r="DA492" s="11" t="s">
        <v>154</v>
      </c>
      <c r="DB492" s="11" t="s">
        <v>154</v>
      </c>
      <c r="DC492" s="11" t="s">
        <v>154</v>
      </c>
      <c r="DD492" s="11" t="s">
        <v>154</v>
      </c>
      <c r="DE492" s="11" t="s">
        <v>154</v>
      </c>
      <c r="DF492" s="11" t="s">
        <v>154</v>
      </c>
      <c r="DG492" s="11" t="s">
        <v>154</v>
      </c>
      <c r="DH492" s="11" t="s">
        <v>154</v>
      </c>
      <c r="DI492" s="11" t="s">
        <v>157</v>
      </c>
      <c r="DJ492" s="11" t="s">
        <v>157</v>
      </c>
      <c r="DK492" s="11" t="s">
        <v>157</v>
      </c>
      <c r="DL492" s="11" t="s">
        <v>157</v>
      </c>
      <c r="DM492" s="11" t="s">
        <v>157</v>
      </c>
      <c r="DN492" s="11" t="s">
        <v>157</v>
      </c>
      <c r="DO492" s="11" t="s">
        <v>157</v>
      </c>
      <c r="DP492" s="11" t="s">
        <v>157</v>
      </c>
      <c r="DQ492" s="11" t="s">
        <v>157</v>
      </c>
      <c r="DR492" s="11" t="s">
        <v>157</v>
      </c>
      <c r="DS492" s="11" t="s">
        <v>157</v>
      </c>
      <c r="DT492" s="11" t="s">
        <v>157</v>
      </c>
      <c r="DU492" s="11" t="s">
        <v>157</v>
      </c>
      <c r="DV492" s="11" t="b">
        <v>1</v>
      </c>
      <c r="DW492" s="11" t="b">
        <v>1</v>
      </c>
      <c r="DX492" s="11" t="b">
        <v>1</v>
      </c>
      <c r="DY492" s="11" t="b">
        <v>1</v>
      </c>
      <c r="DZ492" s="11" t="b">
        <v>1</v>
      </c>
      <c r="EA492" s="11" t="b">
        <v>1</v>
      </c>
      <c r="EB492" s="11" t="b">
        <v>1</v>
      </c>
      <c r="EC492" s="11" t="b">
        <v>1</v>
      </c>
      <c r="ED492" s="11" t="b">
        <v>1</v>
      </c>
      <c r="EE492" s="11" t="b">
        <v>1</v>
      </c>
      <c r="EF492" s="11" t="b">
        <v>1</v>
      </c>
      <c r="EG492" s="11" t="b">
        <v>1</v>
      </c>
      <c r="EH492" s="11" t="b">
        <v>1</v>
      </c>
      <c r="EI492" s="11">
        <v>0.104536</v>
      </c>
      <c r="EJ492" s="11">
        <v>0.47797499999999998</v>
      </c>
      <c r="EK492" s="11">
        <v>4.1542999999999997E-2</v>
      </c>
      <c r="EL492" s="11">
        <v>6.1843000000000002E-2</v>
      </c>
      <c r="EM492" s="11">
        <v>6.1094000000000002E-2</v>
      </c>
      <c r="EN492" s="11">
        <v>1.3899E-2</v>
      </c>
      <c r="EO492" s="11">
        <v>0.26860899999999999</v>
      </c>
      <c r="EP492" s="11">
        <v>5.9097999999999998E-2</v>
      </c>
      <c r="EQ492" s="11">
        <v>3.5346000000000002E-2</v>
      </c>
      <c r="ER492" s="11">
        <v>3.8411000000000001E-2</v>
      </c>
      <c r="ES492" s="11">
        <v>3.7175E-2</v>
      </c>
      <c r="ET492" s="11">
        <v>5.7251999999999997E-2</v>
      </c>
      <c r="EU492" s="11">
        <v>4.4951999999999999E-2</v>
      </c>
      <c r="EV492" s="11" t="s">
        <v>228</v>
      </c>
      <c r="EW492" s="11" t="s">
        <v>596</v>
      </c>
    </row>
    <row r="493" spans="1:153" ht="12.75" x14ac:dyDescent="0.2">
      <c r="A493" s="11"/>
      <c r="B493" s="11">
        <v>58412784</v>
      </c>
      <c r="C493" s="11">
        <v>53298.272222221698</v>
      </c>
      <c r="D493" s="11" t="s">
        <v>153</v>
      </c>
      <c r="E493" s="11">
        <v>345600</v>
      </c>
      <c r="F493" s="11">
        <v>66507172</v>
      </c>
      <c r="G493" s="11">
        <v>51804.842361112402</v>
      </c>
      <c r="H493" s="11">
        <v>50973.5902777761</v>
      </c>
      <c r="I493" s="11">
        <v>289398</v>
      </c>
      <c r="J493" s="11">
        <v>1</v>
      </c>
      <c r="K493" s="11">
        <v>12</v>
      </c>
      <c r="L493" s="11">
        <v>537</v>
      </c>
      <c r="M493" s="11">
        <v>131</v>
      </c>
      <c r="N493" s="11">
        <v>121</v>
      </c>
      <c r="O493" s="11">
        <v>92</v>
      </c>
      <c r="P493" s="11">
        <v>92.36</v>
      </c>
      <c r="Q493" s="11">
        <v>260444</v>
      </c>
      <c r="R493" s="11" t="s">
        <v>154</v>
      </c>
      <c r="S493" s="11" t="s">
        <v>155</v>
      </c>
      <c r="T493" s="11" t="s">
        <v>208</v>
      </c>
      <c r="U493" s="11">
        <v>0</v>
      </c>
      <c r="V493" s="11" t="s">
        <v>154</v>
      </c>
      <c r="W493" s="11" t="s">
        <v>157</v>
      </c>
      <c r="X493" s="11">
        <v>3</v>
      </c>
      <c r="Y493" s="11">
        <v>1</v>
      </c>
      <c r="Z493" s="11">
        <v>10</v>
      </c>
      <c r="AA493" s="11">
        <v>10</v>
      </c>
      <c r="AB493" s="11">
        <v>10</v>
      </c>
      <c r="AC493" s="11">
        <v>10</v>
      </c>
      <c r="AD493" s="11">
        <v>10</v>
      </c>
      <c r="AE493" s="11">
        <v>10</v>
      </c>
      <c r="AF493" s="11">
        <v>10</v>
      </c>
      <c r="AG493" s="11">
        <v>10</v>
      </c>
      <c r="AH493" s="11">
        <v>10</v>
      </c>
      <c r="AI493" s="11">
        <v>10</v>
      </c>
      <c r="AJ493" s="11">
        <v>10</v>
      </c>
      <c r="AK493" s="11">
        <v>0</v>
      </c>
      <c r="AL493" s="11">
        <v>10</v>
      </c>
      <c r="AM493" s="11">
        <v>111</v>
      </c>
      <c r="AN493" s="11">
        <v>60</v>
      </c>
      <c r="AO493" s="11">
        <v>10</v>
      </c>
      <c r="AP493" s="11">
        <v>110</v>
      </c>
      <c r="AQ493" s="11">
        <v>50</v>
      </c>
      <c r="AR493" s="11">
        <v>30</v>
      </c>
      <c r="AS493" s="11">
        <v>1</v>
      </c>
      <c r="AT493" s="11">
        <v>120</v>
      </c>
      <c r="AU493" s="11">
        <v>77</v>
      </c>
      <c r="AV493" s="11">
        <v>2447</v>
      </c>
      <c r="AW493" s="11">
        <v>1570</v>
      </c>
      <c r="AX493" s="11">
        <v>1118</v>
      </c>
      <c r="AY493" s="11">
        <v>1277</v>
      </c>
      <c r="AZ493" s="11">
        <v>6339</v>
      </c>
      <c r="BA493" s="11">
        <v>1651</v>
      </c>
      <c r="BB493" s="11">
        <v>2282</v>
      </c>
      <c r="BC493" s="11">
        <v>2930</v>
      </c>
      <c r="BD493" s="11">
        <v>744</v>
      </c>
      <c r="BE493" s="11">
        <v>681</v>
      </c>
      <c r="BF493" s="11">
        <v>2469</v>
      </c>
      <c r="BG493" s="11">
        <v>3193</v>
      </c>
      <c r="BH493" s="11">
        <v>1835</v>
      </c>
      <c r="BI493" s="11">
        <v>6</v>
      </c>
      <c r="BJ493" s="11">
        <v>8</v>
      </c>
      <c r="BK493" s="11">
        <v>6</v>
      </c>
      <c r="BL493" s="11">
        <v>9</v>
      </c>
      <c r="BM493" s="11">
        <v>4</v>
      </c>
      <c r="BN493" s="11">
        <v>5</v>
      </c>
      <c r="BO493" s="11">
        <v>11</v>
      </c>
      <c r="BP493" s="11">
        <v>6</v>
      </c>
      <c r="BQ493" s="11">
        <v>6</v>
      </c>
      <c r="BR493" s="11">
        <v>7</v>
      </c>
      <c r="BS493" s="11">
        <v>8</v>
      </c>
      <c r="BT493" s="11">
        <v>7</v>
      </c>
      <c r="BU493" s="11">
        <v>20</v>
      </c>
      <c r="BV493" s="11">
        <v>13</v>
      </c>
      <c r="BW493" s="11">
        <v>11</v>
      </c>
      <c r="BX493" s="11">
        <v>4</v>
      </c>
      <c r="BY493" s="11">
        <v>10</v>
      </c>
      <c r="BZ493" s="11">
        <v>37</v>
      </c>
      <c r="CA493" s="11">
        <v>16</v>
      </c>
      <c r="CB493" s="11">
        <v>14</v>
      </c>
      <c r="CC493" s="11">
        <v>17</v>
      </c>
      <c r="CD493" s="11">
        <v>4</v>
      </c>
      <c r="CE493" s="11">
        <v>7</v>
      </c>
      <c r="CF493" s="11">
        <v>3</v>
      </c>
      <c r="CG493" s="11">
        <v>5</v>
      </c>
      <c r="CH493" s="11">
        <v>10</v>
      </c>
      <c r="CI493" s="11" t="s">
        <v>158</v>
      </c>
      <c r="CJ493" s="11" t="s">
        <v>158</v>
      </c>
      <c r="CK493" s="11" t="s">
        <v>158</v>
      </c>
      <c r="CL493" s="11" t="s">
        <v>158</v>
      </c>
      <c r="CM493" s="11" t="s">
        <v>158</v>
      </c>
      <c r="CN493" s="11" t="s">
        <v>158</v>
      </c>
      <c r="CO493" s="11" t="s">
        <v>158</v>
      </c>
      <c r="CP493" s="11" t="s">
        <v>158</v>
      </c>
      <c r="CQ493" s="11" t="s">
        <v>158</v>
      </c>
      <c r="CR493" s="11" t="s">
        <v>158</v>
      </c>
      <c r="CS493" s="11" t="s">
        <v>158</v>
      </c>
      <c r="CT493" s="11" t="s">
        <v>158</v>
      </c>
      <c r="CU493" s="11" t="s">
        <v>158</v>
      </c>
      <c r="CV493" s="11" t="s">
        <v>154</v>
      </c>
      <c r="CW493" s="11" t="s">
        <v>154</v>
      </c>
      <c r="CX493" s="11" t="s">
        <v>154</v>
      </c>
      <c r="CY493" s="11" t="s">
        <v>154</v>
      </c>
      <c r="CZ493" s="11" t="s">
        <v>154</v>
      </c>
      <c r="DA493" s="11" t="s">
        <v>154</v>
      </c>
      <c r="DB493" s="11" t="s">
        <v>154</v>
      </c>
      <c r="DC493" s="11" t="s">
        <v>154</v>
      </c>
      <c r="DD493" s="11" t="s">
        <v>154</v>
      </c>
      <c r="DE493" s="11" t="s">
        <v>154</v>
      </c>
      <c r="DF493" s="11" t="s">
        <v>154</v>
      </c>
      <c r="DG493" s="11" t="s">
        <v>154</v>
      </c>
      <c r="DH493" s="11" t="s">
        <v>154</v>
      </c>
      <c r="DI493" s="11" t="s">
        <v>157</v>
      </c>
      <c r="DJ493" s="11" t="s">
        <v>157</v>
      </c>
      <c r="DK493" s="11" t="s">
        <v>157</v>
      </c>
      <c r="DL493" s="11" t="s">
        <v>157</v>
      </c>
      <c r="DM493" s="11" t="s">
        <v>157</v>
      </c>
      <c r="DN493" s="11" t="s">
        <v>157</v>
      </c>
      <c r="DO493" s="11" t="s">
        <v>157</v>
      </c>
      <c r="DP493" s="11" t="s">
        <v>157</v>
      </c>
      <c r="DQ493" s="11" t="s">
        <v>157</v>
      </c>
      <c r="DR493" s="11" t="s">
        <v>157</v>
      </c>
      <c r="DS493" s="11" t="s">
        <v>157</v>
      </c>
      <c r="DT493" s="11" t="s">
        <v>157</v>
      </c>
      <c r="DU493" s="11" t="s">
        <v>157</v>
      </c>
      <c r="DV493" s="11" t="b">
        <v>1</v>
      </c>
      <c r="DW493" s="11" t="b">
        <v>1</v>
      </c>
      <c r="DX493" s="11" t="b">
        <v>1</v>
      </c>
      <c r="DY493" s="11" t="b">
        <v>1</v>
      </c>
      <c r="DZ493" s="11" t="b">
        <v>1</v>
      </c>
      <c r="EA493" s="11" t="b">
        <v>1</v>
      </c>
      <c r="EB493" s="11" t="b">
        <v>1</v>
      </c>
      <c r="EC493" s="11" t="b">
        <v>1</v>
      </c>
      <c r="ED493" s="11" t="b">
        <v>1</v>
      </c>
      <c r="EE493" s="11" t="b">
        <v>1</v>
      </c>
      <c r="EF493" s="11" t="b">
        <v>1</v>
      </c>
      <c r="EG493" s="11" t="b">
        <v>0</v>
      </c>
      <c r="EH493" s="11" t="b">
        <v>1</v>
      </c>
      <c r="EI493" s="11">
        <v>6.6193000000000002E-2</v>
      </c>
      <c r="EJ493" s="11">
        <v>0.111358</v>
      </c>
      <c r="EK493" s="11">
        <v>0.50345499999999999</v>
      </c>
      <c r="EL493" s="11">
        <v>0.409385</v>
      </c>
      <c r="EM493" s="11">
        <v>0.107908</v>
      </c>
      <c r="EN493" s="11">
        <v>7.6608999999999997E-2</v>
      </c>
      <c r="EO493" s="11">
        <v>0.10506600000000001</v>
      </c>
      <c r="EP493" s="11">
        <v>5.9143000000000001E-2</v>
      </c>
      <c r="EQ493" s="11">
        <v>0.27187699999999998</v>
      </c>
      <c r="ER493" s="11">
        <v>6.5504999999999994E-2</v>
      </c>
      <c r="ES493" s="11">
        <v>0.78143600000000002</v>
      </c>
      <c r="ET493" s="11">
        <v>3.5231999999999999E-2</v>
      </c>
      <c r="EU493" s="11">
        <v>3.5505000000000002E-2</v>
      </c>
      <c r="EV493" s="11" t="s">
        <v>597</v>
      </c>
      <c r="EW493" s="11" t="s">
        <v>598</v>
      </c>
    </row>
    <row r="494" spans="1:153" ht="12.75" x14ac:dyDescent="0.2">
      <c r="A494" s="11"/>
      <c r="B494" s="11">
        <v>73589900</v>
      </c>
      <c r="C494" s="11">
        <v>54416.836805555002</v>
      </c>
      <c r="D494" s="11" t="s">
        <v>153</v>
      </c>
      <c r="E494" s="11">
        <v>345600</v>
      </c>
      <c r="F494" s="11">
        <v>77729060</v>
      </c>
      <c r="G494" s="11">
        <v>54895.322916668498</v>
      </c>
      <c r="H494" s="11">
        <v>53702.063888886601</v>
      </c>
      <c r="I494" s="11">
        <v>330681</v>
      </c>
      <c r="J494" s="11">
        <v>1</v>
      </c>
      <c r="K494" s="11">
        <v>118</v>
      </c>
      <c r="L494" s="11">
        <v>254808</v>
      </c>
      <c r="M494" s="11">
        <v>131</v>
      </c>
      <c r="N494" s="11">
        <v>111</v>
      </c>
      <c r="O494" s="11">
        <v>92</v>
      </c>
      <c r="P494" s="11">
        <v>84.73</v>
      </c>
      <c r="Q494" s="11">
        <v>169877</v>
      </c>
      <c r="R494" s="11" t="s">
        <v>154</v>
      </c>
      <c r="S494" s="11" t="s">
        <v>155</v>
      </c>
      <c r="T494" s="11" t="s">
        <v>208</v>
      </c>
      <c r="U494" s="11">
        <v>13</v>
      </c>
      <c r="V494" s="11" t="s">
        <v>154</v>
      </c>
      <c r="W494" s="11" t="s">
        <v>157</v>
      </c>
      <c r="X494" s="11">
        <v>1</v>
      </c>
      <c r="Y494" s="11">
        <v>1</v>
      </c>
      <c r="Z494" s="11">
        <v>10</v>
      </c>
      <c r="AA494" s="11">
        <v>10</v>
      </c>
      <c r="AB494" s="11">
        <v>10</v>
      </c>
      <c r="AC494" s="11">
        <v>10</v>
      </c>
      <c r="AD494" s="11">
        <v>10</v>
      </c>
      <c r="AE494" s="11">
        <v>10</v>
      </c>
      <c r="AF494" s="11">
        <v>0</v>
      </c>
      <c r="AG494" s="11">
        <v>10</v>
      </c>
      <c r="AH494" s="11">
        <v>10</v>
      </c>
      <c r="AI494" s="11">
        <v>10</v>
      </c>
      <c r="AJ494" s="11">
        <v>10</v>
      </c>
      <c r="AK494" s="11">
        <v>0</v>
      </c>
      <c r="AL494" s="11">
        <v>10</v>
      </c>
      <c r="AM494" s="11">
        <v>101</v>
      </c>
      <c r="AN494" s="11">
        <v>60</v>
      </c>
      <c r="AO494" s="11">
        <v>10</v>
      </c>
      <c r="AP494" s="11">
        <v>100</v>
      </c>
      <c r="AQ494" s="11">
        <v>40</v>
      </c>
      <c r="AR494" s="11">
        <v>30</v>
      </c>
      <c r="AS494" s="11">
        <v>1</v>
      </c>
      <c r="AT494" s="11">
        <v>110</v>
      </c>
      <c r="AU494" s="11">
        <v>517</v>
      </c>
      <c r="AV494" s="11">
        <v>1460</v>
      </c>
      <c r="AW494" s="11">
        <v>394</v>
      </c>
      <c r="AX494" s="11">
        <v>2252</v>
      </c>
      <c r="AY494" s="11">
        <v>375</v>
      </c>
      <c r="AZ494" s="11">
        <v>12808</v>
      </c>
      <c r="BA494" s="11">
        <v>20993</v>
      </c>
      <c r="BB494" s="11">
        <v>59519</v>
      </c>
      <c r="BC494" s="11">
        <v>1676</v>
      </c>
      <c r="BD494" s="11">
        <v>545</v>
      </c>
      <c r="BE494" s="11">
        <v>45115</v>
      </c>
      <c r="BF494" s="11">
        <v>1093</v>
      </c>
      <c r="BG494" s="11">
        <v>10545</v>
      </c>
      <c r="BH494" s="11">
        <v>2067</v>
      </c>
      <c r="BI494" s="11">
        <v>8</v>
      </c>
      <c r="BJ494" s="11">
        <v>8</v>
      </c>
      <c r="BK494" s="11">
        <v>9</v>
      </c>
      <c r="BL494" s="11">
        <v>10</v>
      </c>
      <c r="BM494" s="11">
        <v>11</v>
      </c>
      <c r="BN494" s="11">
        <v>13</v>
      </c>
      <c r="BO494" s="11">
        <v>15</v>
      </c>
      <c r="BP494" s="11">
        <v>16</v>
      </c>
      <c r="BQ494" s="11">
        <v>14</v>
      </c>
      <c r="BR494" s="11">
        <v>14</v>
      </c>
      <c r="BS494" s="11">
        <v>15</v>
      </c>
      <c r="BT494" s="11">
        <v>27</v>
      </c>
      <c r="BU494" s="11">
        <v>25</v>
      </c>
      <c r="BV494" s="11">
        <v>9</v>
      </c>
      <c r="BW494" s="11">
        <v>5</v>
      </c>
      <c r="BX494" s="11">
        <v>26</v>
      </c>
      <c r="BY494" s="11">
        <v>4</v>
      </c>
      <c r="BZ494" s="11">
        <v>30</v>
      </c>
      <c r="CA494" s="11">
        <v>6</v>
      </c>
      <c r="CB494" s="11">
        <v>37</v>
      </c>
      <c r="CC494" s="11">
        <v>15</v>
      </c>
      <c r="CD494" s="11">
        <v>11</v>
      </c>
      <c r="CE494" s="11">
        <v>53</v>
      </c>
      <c r="CF494" s="11">
        <v>5</v>
      </c>
      <c r="CG494" s="11">
        <v>22</v>
      </c>
      <c r="CH494" s="11">
        <v>12</v>
      </c>
      <c r="CI494" s="11" t="s">
        <v>158</v>
      </c>
      <c r="CJ494" s="11" t="s">
        <v>158</v>
      </c>
      <c r="CK494" s="11" t="s">
        <v>158</v>
      </c>
      <c r="CL494" s="11" t="s">
        <v>158</v>
      </c>
      <c r="CM494" s="11" t="s">
        <v>158</v>
      </c>
      <c r="CN494" s="11" t="s">
        <v>158</v>
      </c>
      <c r="CO494" s="11" t="s">
        <v>158</v>
      </c>
      <c r="CP494" s="11" t="s">
        <v>158</v>
      </c>
      <c r="CQ494" s="11" t="s">
        <v>158</v>
      </c>
      <c r="CR494" s="11" t="s">
        <v>158</v>
      </c>
      <c r="CS494" s="11" t="s">
        <v>158</v>
      </c>
      <c r="CT494" s="11" t="s">
        <v>158</v>
      </c>
      <c r="CU494" s="11" t="s">
        <v>158</v>
      </c>
      <c r="CV494" s="11" t="s">
        <v>154</v>
      </c>
      <c r="CW494" s="11" t="s">
        <v>154</v>
      </c>
      <c r="CX494" s="11" t="s">
        <v>154</v>
      </c>
      <c r="CY494" s="11" t="s">
        <v>154</v>
      </c>
      <c r="CZ494" s="11" t="s">
        <v>154</v>
      </c>
      <c r="DA494" s="11" t="s">
        <v>154</v>
      </c>
      <c r="DB494" s="11" t="s">
        <v>154</v>
      </c>
      <c r="DC494" s="11" t="s">
        <v>154</v>
      </c>
      <c r="DD494" s="11" t="s">
        <v>154</v>
      </c>
      <c r="DE494" s="11" t="s">
        <v>154</v>
      </c>
      <c r="DF494" s="11" t="s">
        <v>154</v>
      </c>
      <c r="DG494" s="11" t="s">
        <v>154</v>
      </c>
      <c r="DH494" s="11" t="s">
        <v>154</v>
      </c>
      <c r="DI494" s="11" t="s">
        <v>157</v>
      </c>
      <c r="DJ494" s="11" t="s">
        <v>157</v>
      </c>
      <c r="DK494" s="11" t="s">
        <v>157</v>
      </c>
      <c r="DL494" s="11" t="s">
        <v>157</v>
      </c>
      <c r="DM494" s="11" t="s">
        <v>157</v>
      </c>
      <c r="DN494" s="11" t="s">
        <v>157</v>
      </c>
      <c r="DO494" s="11" t="s">
        <v>157</v>
      </c>
      <c r="DP494" s="11" t="s">
        <v>157</v>
      </c>
      <c r="DQ494" s="11" t="s">
        <v>157</v>
      </c>
      <c r="DR494" s="11" t="s">
        <v>157</v>
      </c>
      <c r="DS494" s="11" t="s">
        <v>157</v>
      </c>
      <c r="DT494" s="11" t="s">
        <v>157</v>
      </c>
      <c r="DU494" s="11" t="s">
        <v>157</v>
      </c>
      <c r="DV494" s="11" t="b">
        <v>1</v>
      </c>
      <c r="DW494" s="11" t="b">
        <v>1</v>
      </c>
      <c r="DX494" s="11" t="b">
        <v>1</v>
      </c>
      <c r="DY494" s="11" t="b">
        <v>1</v>
      </c>
      <c r="DZ494" s="11" t="b">
        <v>1</v>
      </c>
      <c r="EA494" s="11" t="b">
        <v>1</v>
      </c>
      <c r="EB494" s="11" t="b">
        <v>0</v>
      </c>
      <c r="EC494" s="11" t="b">
        <v>1</v>
      </c>
      <c r="ED494" s="11" t="b">
        <v>1</v>
      </c>
      <c r="EE494" s="11" t="b">
        <v>1</v>
      </c>
      <c r="EF494" s="11" t="b">
        <v>1</v>
      </c>
      <c r="EG494" s="11" t="b">
        <v>0</v>
      </c>
      <c r="EH494" s="11" t="b">
        <v>1</v>
      </c>
      <c r="EI494" s="11">
        <v>2.8454E-2</v>
      </c>
      <c r="EJ494" s="11">
        <v>3.2666000000000001E-2</v>
      </c>
      <c r="EK494" s="11">
        <v>4.8418000000000003E-2</v>
      </c>
      <c r="EL494" s="11">
        <v>0.117358</v>
      </c>
      <c r="EM494" s="11">
        <v>0.10876</v>
      </c>
      <c r="EN494" s="11">
        <v>6.8215999999999999E-2</v>
      </c>
      <c r="EO494" s="11">
        <v>4.7067999999999999E-2</v>
      </c>
      <c r="EP494" s="11">
        <v>5.9319999999999998E-2</v>
      </c>
      <c r="EQ494" s="11">
        <v>3.3656999999999999E-2</v>
      </c>
      <c r="ER494" s="11">
        <v>0.269401</v>
      </c>
      <c r="ES494" s="11">
        <v>8.0928E-2</v>
      </c>
      <c r="ET494" s="11">
        <v>1.7203E-2</v>
      </c>
      <c r="EU494" s="11">
        <v>0.107858</v>
      </c>
      <c r="EV494" s="11" t="s">
        <v>243</v>
      </c>
      <c r="EW494" s="11" t="s">
        <v>234</v>
      </c>
    </row>
    <row r="495" spans="1:153" ht="12.75" x14ac:dyDescent="0.2">
      <c r="A495" s="11"/>
      <c r="B495" s="11">
        <v>58412796</v>
      </c>
      <c r="C495" s="11">
        <v>55272.209722221603</v>
      </c>
      <c r="D495" s="11" t="s">
        <v>153</v>
      </c>
      <c r="E495" s="11">
        <v>345600</v>
      </c>
      <c r="F495" s="11">
        <v>69300312</v>
      </c>
      <c r="G495" s="11">
        <v>51905.182638890197</v>
      </c>
      <c r="H495" s="11">
        <v>51062.177083331699</v>
      </c>
      <c r="I495" s="11">
        <v>320156</v>
      </c>
      <c r="J495" s="11">
        <v>2</v>
      </c>
      <c r="K495" s="11">
        <v>242</v>
      </c>
      <c r="L495" s="11">
        <v>265967</v>
      </c>
      <c r="M495" s="11">
        <v>131</v>
      </c>
      <c r="N495" s="11">
        <v>91</v>
      </c>
      <c r="O495" s="11">
        <v>92</v>
      </c>
      <c r="P495" s="11">
        <v>69.459999999999994</v>
      </c>
      <c r="Q495" s="11">
        <v>220567</v>
      </c>
      <c r="R495" s="11" t="s">
        <v>154</v>
      </c>
      <c r="S495" s="11" t="s">
        <v>155</v>
      </c>
      <c r="T495" s="11" t="s">
        <v>208</v>
      </c>
      <c r="U495" s="11">
        <v>60</v>
      </c>
      <c r="V495" s="11" t="s">
        <v>154</v>
      </c>
      <c r="W495" s="11" t="s">
        <v>157</v>
      </c>
      <c r="X495" s="11">
        <v>1</v>
      </c>
      <c r="Y495" s="11">
        <v>1</v>
      </c>
      <c r="Z495" s="11">
        <v>10</v>
      </c>
      <c r="AA495" s="11">
        <v>10</v>
      </c>
      <c r="AB495" s="11">
        <v>10</v>
      </c>
      <c r="AC495" s="11">
        <v>10</v>
      </c>
      <c r="AD495" s="11">
        <v>10</v>
      </c>
      <c r="AE495" s="11">
        <v>10</v>
      </c>
      <c r="AF495" s="11">
        <v>10</v>
      </c>
      <c r="AG495" s="11">
        <v>10</v>
      </c>
      <c r="AH495" s="11">
        <v>0</v>
      </c>
      <c r="AI495" s="11">
        <v>10</v>
      </c>
      <c r="AJ495" s="11">
        <v>0</v>
      </c>
      <c r="AK495" s="11">
        <v>0</v>
      </c>
      <c r="AL495" s="11">
        <v>0</v>
      </c>
      <c r="AM495" s="11">
        <v>81</v>
      </c>
      <c r="AN495" s="11">
        <v>50</v>
      </c>
      <c r="AO495" s="11">
        <v>0</v>
      </c>
      <c r="AP495" s="11">
        <v>90</v>
      </c>
      <c r="AQ495" s="11">
        <v>30</v>
      </c>
      <c r="AR495" s="11">
        <v>20</v>
      </c>
      <c r="AS495" s="11">
        <v>1</v>
      </c>
      <c r="AT495" s="11">
        <v>90</v>
      </c>
      <c r="AU495" s="11">
        <v>16</v>
      </c>
      <c r="AV495" s="11">
        <v>1418</v>
      </c>
      <c r="AW495" s="11">
        <v>757</v>
      </c>
      <c r="AX495" s="11">
        <v>5979</v>
      </c>
      <c r="AY495" s="11">
        <v>320</v>
      </c>
      <c r="AZ495" s="11">
        <v>5951</v>
      </c>
      <c r="BA495" s="11">
        <v>21486</v>
      </c>
      <c r="BB495" s="11">
        <v>475</v>
      </c>
      <c r="BC495" s="11">
        <v>309</v>
      </c>
      <c r="BD495" s="11">
        <v>11330</v>
      </c>
      <c r="BE495" s="11">
        <v>632</v>
      </c>
      <c r="BF495" s="11">
        <v>9505</v>
      </c>
      <c r="BG495" s="11">
        <v>31952</v>
      </c>
      <c r="BH495" s="11">
        <v>9419</v>
      </c>
      <c r="BI495" s="11">
        <v>5</v>
      </c>
      <c r="BJ495" s="11">
        <v>5</v>
      </c>
      <c r="BK495" s="11">
        <v>4</v>
      </c>
      <c r="BL495" s="11">
        <v>5</v>
      </c>
      <c r="BM495" s="11">
        <v>4</v>
      </c>
      <c r="BN495" s="11">
        <v>8</v>
      </c>
      <c r="BO495" s="11">
        <v>5</v>
      </c>
      <c r="BP495" s="11">
        <v>5</v>
      </c>
      <c r="BQ495" s="11">
        <v>5</v>
      </c>
      <c r="BR495" s="11">
        <v>6</v>
      </c>
      <c r="BS495" s="11">
        <v>7</v>
      </c>
      <c r="BT495" s="11">
        <v>6</v>
      </c>
      <c r="BU495" s="11">
        <v>32</v>
      </c>
      <c r="BV495" s="11">
        <v>11</v>
      </c>
      <c r="BW495" s="11">
        <v>7</v>
      </c>
      <c r="BX495" s="11">
        <v>45</v>
      </c>
      <c r="BY495" s="11">
        <v>6</v>
      </c>
      <c r="BZ495" s="11">
        <v>36</v>
      </c>
      <c r="CA495" s="11">
        <v>107</v>
      </c>
      <c r="CB495" s="11">
        <v>10</v>
      </c>
      <c r="CC495" s="11">
        <v>7</v>
      </c>
      <c r="CD495" s="11">
        <v>114</v>
      </c>
      <c r="CE495" s="11">
        <v>9</v>
      </c>
      <c r="CF495" s="11">
        <v>39</v>
      </c>
      <c r="CG495" s="11">
        <v>19</v>
      </c>
      <c r="CH495" s="11">
        <v>53</v>
      </c>
      <c r="CI495" s="11" t="s">
        <v>158</v>
      </c>
      <c r="CJ495" s="11" t="s">
        <v>158</v>
      </c>
      <c r="CK495" s="11" t="s">
        <v>158</v>
      </c>
      <c r="CL495" s="11" t="s">
        <v>158</v>
      </c>
      <c r="CM495" s="11" t="s">
        <v>158</v>
      </c>
      <c r="CN495" s="11" t="s">
        <v>158</v>
      </c>
      <c r="CO495" s="11" t="s">
        <v>158</v>
      </c>
      <c r="CP495" s="11" t="s">
        <v>158</v>
      </c>
      <c r="CQ495" s="11" t="s">
        <v>158</v>
      </c>
      <c r="CR495" s="11" t="s">
        <v>158</v>
      </c>
      <c r="CS495" s="11" t="s">
        <v>158</v>
      </c>
      <c r="CT495" s="11" t="s">
        <v>158</v>
      </c>
      <c r="CU495" s="11" t="s">
        <v>158</v>
      </c>
      <c r="CV495" s="11" t="s">
        <v>154</v>
      </c>
      <c r="CW495" s="11" t="s">
        <v>154</v>
      </c>
      <c r="CX495" s="11" t="s">
        <v>154</v>
      </c>
      <c r="CY495" s="11" t="s">
        <v>154</v>
      </c>
      <c r="CZ495" s="11" t="s">
        <v>154</v>
      </c>
      <c r="DA495" s="11" t="s">
        <v>154</v>
      </c>
      <c r="DB495" s="11" t="s">
        <v>154</v>
      </c>
      <c r="DC495" s="11" t="s">
        <v>154</v>
      </c>
      <c r="DD495" s="11" t="s">
        <v>154</v>
      </c>
      <c r="DE495" s="11" t="s">
        <v>154</v>
      </c>
      <c r="DF495" s="11" t="s">
        <v>154</v>
      </c>
      <c r="DG495" s="11" t="s">
        <v>154</v>
      </c>
      <c r="DH495" s="11" t="s">
        <v>154</v>
      </c>
      <c r="DI495" s="11" t="s">
        <v>157</v>
      </c>
      <c r="DJ495" s="11" t="s">
        <v>157</v>
      </c>
      <c r="DK495" s="11" t="s">
        <v>157</v>
      </c>
      <c r="DL495" s="11" t="s">
        <v>157</v>
      </c>
      <c r="DM495" s="11" t="s">
        <v>157</v>
      </c>
      <c r="DN495" s="11" t="s">
        <v>157</v>
      </c>
      <c r="DO495" s="11" t="s">
        <v>157</v>
      </c>
      <c r="DP495" s="11" t="s">
        <v>157</v>
      </c>
      <c r="DQ495" s="11" t="s">
        <v>157</v>
      </c>
      <c r="DR495" s="11" t="s">
        <v>157</v>
      </c>
      <c r="DS495" s="11" t="s">
        <v>157</v>
      </c>
      <c r="DT495" s="11" t="s">
        <v>157</v>
      </c>
      <c r="DU495" s="11" t="s">
        <v>157</v>
      </c>
      <c r="DV495" s="11" t="b">
        <v>1</v>
      </c>
      <c r="DW495" s="11" t="b">
        <v>1</v>
      </c>
      <c r="DX495" s="11" t="b">
        <v>1</v>
      </c>
      <c r="DY495" s="11" t="b">
        <v>1</v>
      </c>
      <c r="DZ495" s="11" t="b">
        <v>1</v>
      </c>
      <c r="EA495" s="11" t="b">
        <v>1</v>
      </c>
      <c r="EB495" s="11" t="b">
        <v>1</v>
      </c>
      <c r="EC495" s="11" t="b">
        <v>1</v>
      </c>
      <c r="ED495" s="11" t="b">
        <v>0</v>
      </c>
      <c r="EE495" s="11" t="b">
        <v>1</v>
      </c>
      <c r="EF495" s="11" t="b">
        <v>0</v>
      </c>
      <c r="EG495" s="11" t="b">
        <v>0</v>
      </c>
      <c r="EH495" s="11" t="b">
        <v>0</v>
      </c>
      <c r="EI495" s="11">
        <v>8.4530999999999995E-2</v>
      </c>
      <c r="EJ495" s="11">
        <v>7.6464000000000004E-2</v>
      </c>
      <c r="EK495" s="11">
        <v>1.1338000000000001E-2</v>
      </c>
      <c r="EL495" s="11">
        <v>3.4647999999999998E-2</v>
      </c>
      <c r="EM495" s="11">
        <v>7.6072000000000001E-2</v>
      </c>
      <c r="EN495" s="11">
        <v>4.0445000000000002E-2</v>
      </c>
      <c r="EO495" s="11">
        <v>6.6711999999999994E-2</v>
      </c>
      <c r="EP495" s="11">
        <v>5.9996000000000001E-2</v>
      </c>
      <c r="EQ495" s="11">
        <v>5.7099999999999998E-2</v>
      </c>
      <c r="ER495" s="11">
        <v>0.25536300000000001</v>
      </c>
      <c r="ES495" s="11">
        <v>4.9966999999999998E-2</v>
      </c>
      <c r="ET495" s="11">
        <v>0.104853</v>
      </c>
      <c r="EU495" s="11">
        <v>2.5246999999999999E-2</v>
      </c>
      <c r="EV495" s="11" t="s">
        <v>444</v>
      </c>
      <c r="EW495" s="11" t="s">
        <v>273</v>
      </c>
    </row>
    <row r="496" spans="1:153" ht="12.75" x14ac:dyDescent="0.2">
      <c r="A496" s="11"/>
      <c r="B496" s="11">
        <v>73589888</v>
      </c>
      <c r="C496" s="11">
        <v>44985.802083333299</v>
      </c>
      <c r="D496" s="11" t="s">
        <v>153</v>
      </c>
      <c r="E496" s="11">
        <v>345600</v>
      </c>
      <c r="F496" s="11">
        <v>77729076</v>
      </c>
      <c r="G496" s="11">
        <v>54774.914583335099</v>
      </c>
      <c r="H496" s="11">
        <v>53595.759722219897</v>
      </c>
      <c r="I496" s="11">
        <v>106737</v>
      </c>
      <c r="J496" s="11">
        <v>1</v>
      </c>
      <c r="K496" s="11">
        <v>62</v>
      </c>
      <c r="L496" s="11">
        <v>49659</v>
      </c>
      <c r="M496" s="11">
        <v>131</v>
      </c>
      <c r="N496" s="11">
        <v>131</v>
      </c>
      <c r="O496" s="11">
        <v>92</v>
      </c>
      <c r="P496" s="11">
        <v>100</v>
      </c>
      <c r="Q496" s="11">
        <v>50850</v>
      </c>
      <c r="R496" s="11" t="s">
        <v>154</v>
      </c>
      <c r="S496" s="11" t="s">
        <v>155</v>
      </c>
      <c r="T496" s="11" t="s">
        <v>208</v>
      </c>
      <c r="U496" s="11">
        <v>0</v>
      </c>
      <c r="V496" s="11" t="s">
        <v>154</v>
      </c>
      <c r="W496" s="11" t="s">
        <v>157</v>
      </c>
      <c r="X496" s="11">
        <v>4</v>
      </c>
      <c r="Y496" s="11">
        <v>1</v>
      </c>
      <c r="Z496" s="11">
        <v>10</v>
      </c>
      <c r="AA496" s="11">
        <v>10</v>
      </c>
      <c r="AB496" s="11">
        <v>10</v>
      </c>
      <c r="AC496" s="11">
        <v>10</v>
      </c>
      <c r="AD496" s="11">
        <v>10</v>
      </c>
      <c r="AE496" s="11">
        <v>10</v>
      </c>
      <c r="AF496" s="11">
        <v>10</v>
      </c>
      <c r="AG496" s="11">
        <v>10</v>
      </c>
      <c r="AH496" s="11">
        <v>10</v>
      </c>
      <c r="AI496" s="11">
        <v>10</v>
      </c>
      <c r="AJ496" s="11">
        <v>10</v>
      </c>
      <c r="AK496" s="11">
        <v>10</v>
      </c>
      <c r="AL496" s="11">
        <v>10</v>
      </c>
      <c r="AM496" s="11">
        <v>121</v>
      </c>
      <c r="AN496" s="11">
        <v>60</v>
      </c>
      <c r="AO496" s="11">
        <v>10</v>
      </c>
      <c r="AP496" s="11">
        <v>120</v>
      </c>
      <c r="AQ496" s="11">
        <v>60</v>
      </c>
      <c r="AR496" s="11">
        <v>40</v>
      </c>
      <c r="AS496" s="11">
        <v>1</v>
      </c>
      <c r="AT496" s="11">
        <v>130</v>
      </c>
      <c r="AU496" s="11">
        <v>194</v>
      </c>
      <c r="AV496" s="11">
        <v>472</v>
      </c>
      <c r="AW496" s="11">
        <v>906</v>
      </c>
      <c r="AX496" s="11">
        <v>1354</v>
      </c>
      <c r="AY496" s="11">
        <v>837</v>
      </c>
      <c r="AZ496" s="11">
        <v>1453</v>
      </c>
      <c r="BA496" s="11">
        <v>4618</v>
      </c>
      <c r="BB496" s="11">
        <v>5997</v>
      </c>
      <c r="BC496" s="11">
        <v>811</v>
      </c>
      <c r="BD496" s="11">
        <v>337</v>
      </c>
      <c r="BE496" s="11">
        <v>6702</v>
      </c>
      <c r="BF496" s="11">
        <v>1205</v>
      </c>
      <c r="BG496" s="11">
        <v>23528</v>
      </c>
      <c r="BH496" s="11">
        <v>7301</v>
      </c>
      <c r="BI496" s="11">
        <v>6</v>
      </c>
      <c r="BJ496" s="11">
        <v>6</v>
      </c>
      <c r="BK496" s="11">
        <v>5</v>
      </c>
      <c r="BL496" s="11">
        <v>9</v>
      </c>
      <c r="BM496" s="11">
        <v>5</v>
      </c>
      <c r="BN496" s="11">
        <v>5</v>
      </c>
      <c r="BO496" s="11">
        <v>10</v>
      </c>
      <c r="BP496" s="11">
        <v>7</v>
      </c>
      <c r="BQ496" s="11">
        <v>6</v>
      </c>
      <c r="BR496" s="11">
        <v>26</v>
      </c>
      <c r="BS496" s="11">
        <v>8</v>
      </c>
      <c r="BT496" s="11">
        <v>12</v>
      </c>
      <c r="BU496" s="11">
        <v>18</v>
      </c>
      <c r="BV496" s="11">
        <v>7</v>
      </c>
      <c r="BW496" s="11">
        <v>13</v>
      </c>
      <c r="BX496" s="11">
        <v>16</v>
      </c>
      <c r="BY496" s="11">
        <v>8</v>
      </c>
      <c r="BZ496" s="11">
        <v>15</v>
      </c>
      <c r="CA496" s="11">
        <v>11</v>
      </c>
      <c r="CB496" s="11">
        <v>61</v>
      </c>
      <c r="CC496" s="11">
        <v>14</v>
      </c>
      <c r="CD496" s="11">
        <v>6</v>
      </c>
      <c r="CE496" s="11">
        <v>39</v>
      </c>
      <c r="CF496" s="11">
        <v>16</v>
      </c>
      <c r="CG496" s="11">
        <v>48</v>
      </c>
      <c r="CH496" s="11">
        <v>16</v>
      </c>
      <c r="CI496" s="11" t="s">
        <v>158</v>
      </c>
      <c r="CJ496" s="11" t="s">
        <v>158</v>
      </c>
      <c r="CK496" s="11" t="s">
        <v>158</v>
      </c>
      <c r="CL496" s="11" t="s">
        <v>158</v>
      </c>
      <c r="CM496" s="11" t="s">
        <v>158</v>
      </c>
      <c r="CN496" s="11" t="s">
        <v>158</v>
      </c>
      <c r="CO496" s="11" t="s">
        <v>158</v>
      </c>
      <c r="CP496" s="11" t="s">
        <v>158</v>
      </c>
      <c r="CQ496" s="11" t="s">
        <v>158</v>
      </c>
      <c r="CR496" s="11" t="s">
        <v>158</v>
      </c>
      <c r="CS496" s="11" t="s">
        <v>158</v>
      </c>
      <c r="CT496" s="11" t="s">
        <v>158</v>
      </c>
      <c r="CU496" s="11" t="s">
        <v>158</v>
      </c>
      <c r="CV496" s="11" t="s">
        <v>154</v>
      </c>
      <c r="CW496" s="11" t="s">
        <v>154</v>
      </c>
      <c r="CX496" s="11" t="s">
        <v>154</v>
      </c>
      <c r="CY496" s="11" t="s">
        <v>154</v>
      </c>
      <c r="CZ496" s="11" t="s">
        <v>154</v>
      </c>
      <c r="DA496" s="11" t="s">
        <v>154</v>
      </c>
      <c r="DB496" s="11" t="s">
        <v>154</v>
      </c>
      <c r="DC496" s="11" t="s">
        <v>154</v>
      </c>
      <c r="DD496" s="11" t="s">
        <v>154</v>
      </c>
      <c r="DE496" s="11" t="s">
        <v>154</v>
      </c>
      <c r="DF496" s="11" t="s">
        <v>154</v>
      </c>
      <c r="DG496" s="11" t="s">
        <v>154</v>
      </c>
      <c r="DH496" s="11" t="s">
        <v>154</v>
      </c>
      <c r="DI496" s="11" t="s">
        <v>157</v>
      </c>
      <c r="DJ496" s="11" t="s">
        <v>157</v>
      </c>
      <c r="DK496" s="11" t="s">
        <v>157</v>
      </c>
      <c r="DL496" s="11" t="s">
        <v>157</v>
      </c>
      <c r="DM496" s="11" t="s">
        <v>157</v>
      </c>
      <c r="DN496" s="11" t="s">
        <v>157</v>
      </c>
      <c r="DO496" s="11" t="s">
        <v>157</v>
      </c>
      <c r="DP496" s="11" t="s">
        <v>157</v>
      </c>
      <c r="DQ496" s="11" t="s">
        <v>157</v>
      </c>
      <c r="DR496" s="11" t="s">
        <v>157</v>
      </c>
      <c r="DS496" s="11" t="s">
        <v>157</v>
      </c>
      <c r="DT496" s="11" t="s">
        <v>157</v>
      </c>
      <c r="DU496" s="11" t="s">
        <v>157</v>
      </c>
      <c r="DV496" s="11" t="b">
        <v>1</v>
      </c>
      <c r="DW496" s="11" t="b">
        <v>1</v>
      </c>
      <c r="DX496" s="11" t="b">
        <v>1</v>
      </c>
      <c r="DY496" s="11" t="b">
        <v>1</v>
      </c>
      <c r="DZ496" s="11" t="b">
        <v>1</v>
      </c>
      <c r="EA496" s="11" t="b">
        <v>1</v>
      </c>
      <c r="EB496" s="11" t="b">
        <v>1</v>
      </c>
      <c r="EC496" s="11" t="b">
        <v>1</v>
      </c>
      <c r="ED496" s="11" t="b">
        <v>1</v>
      </c>
      <c r="EE496" s="11" t="b">
        <v>1</v>
      </c>
      <c r="EF496" s="11" t="b">
        <v>1</v>
      </c>
      <c r="EG496" s="11" t="b">
        <v>1</v>
      </c>
      <c r="EH496" s="11" t="b">
        <v>1</v>
      </c>
      <c r="EI496" s="11">
        <v>3.1462999999999998E-2</v>
      </c>
      <c r="EJ496" s="11">
        <v>1.3735000000000001E-2</v>
      </c>
      <c r="EK496" s="11">
        <v>1.0359999999999999E-2</v>
      </c>
      <c r="EL496" s="11">
        <v>0.111605</v>
      </c>
      <c r="EM496" s="11">
        <v>1.5625E-2</v>
      </c>
      <c r="EN496" s="11">
        <v>1.2903E-2</v>
      </c>
      <c r="EO496" s="11">
        <v>1.6909E-2</v>
      </c>
      <c r="EP496" s="11">
        <v>6.0107000000000001E-2</v>
      </c>
      <c r="EQ496" s="11">
        <v>3.2118000000000001E-2</v>
      </c>
      <c r="ER496" s="11">
        <v>3.3998E-2</v>
      </c>
      <c r="ES496" s="11">
        <v>0.125865</v>
      </c>
      <c r="ET496" s="11">
        <v>3.2794999999999998E-2</v>
      </c>
      <c r="EU496" s="11">
        <v>4.3824000000000002E-2</v>
      </c>
      <c r="EV496" s="11" t="s">
        <v>599</v>
      </c>
      <c r="EW496" s="11" t="s">
        <v>275</v>
      </c>
    </row>
    <row r="497" spans="1:153" ht="12.75" x14ac:dyDescent="0.2">
      <c r="A497" s="11"/>
      <c r="B497" s="11">
        <v>73848108</v>
      </c>
      <c r="C497" s="11">
        <v>53429.868055555104</v>
      </c>
      <c r="D497" s="11" t="s">
        <v>153</v>
      </c>
      <c r="E497" s="11">
        <v>345600</v>
      </c>
      <c r="F497" s="11">
        <v>77825072</v>
      </c>
      <c r="G497" s="11">
        <v>55055.867361113</v>
      </c>
      <c r="H497" s="11">
        <v>53843.802777775403</v>
      </c>
      <c r="I497" s="11">
        <v>28676</v>
      </c>
      <c r="J497" s="11">
        <v>1</v>
      </c>
      <c r="K497" s="11">
        <v>3</v>
      </c>
      <c r="L497" s="11">
        <v>840</v>
      </c>
      <c r="M497" s="11">
        <v>131</v>
      </c>
      <c r="N497" s="11">
        <v>120.5</v>
      </c>
      <c r="O497" s="11">
        <v>92</v>
      </c>
      <c r="P497" s="11">
        <v>91.98</v>
      </c>
      <c r="Q497" s="11">
        <v>110</v>
      </c>
      <c r="R497" s="11" t="s">
        <v>154</v>
      </c>
      <c r="S497" s="11" t="s">
        <v>155</v>
      </c>
      <c r="T497" s="11" t="s">
        <v>208</v>
      </c>
      <c r="U497" s="11">
        <v>0</v>
      </c>
      <c r="V497" s="11" t="s">
        <v>154</v>
      </c>
      <c r="W497" s="11" t="s">
        <v>157</v>
      </c>
      <c r="X497" s="11">
        <v>3</v>
      </c>
      <c r="Y497" s="11">
        <v>0.5</v>
      </c>
      <c r="Z497" s="11">
        <v>10</v>
      </c>
      <c r="AA497" s="11">
        <v>10</v>
      </c>
      <c r="AB497" s="11">
        <v>10</v>
      </c>
      <c r="AC497" s="11">
        <v>10</v>
      </c>
      <c r="AD497" s="11">
        <v>10</v>
      </c>
      <c r="AE497" s="11">
        <v>10</v>
      </c>
      <c r="AF497" s="11">
        <v>10</v>
      </c>
      <c r="AG497" s="11">
        <v>10</v>
      </c>
      <c r="AH497" s="11">
        <v>10</v>
      </c>
      <c r="AI497" s="11">
        <v>10</v>
      </c>
      <c r="AJ497" s="11">
        <v>10</v>
      </c>
      <c r="AK497" s="11">
        <v>0</v>
      </c>
      <c r="AL497" s="11">
        <v>10</v>
      </c>
      <c r="AM497" s="11">
        <v>110.5</v>
      </c>
      <c r="AN497" s="11">
        <v>60</v>
      </c>
      <c r="AO497" s="11">
        <v>10</v>
      </c>
      <c r="AP497" s="11">
        <v>110</v>
      </c>
      <c r="AQ497" s="11">
        <v>50</v>
      </c>
      <c r="AR497" s="11">
        <v>30</v>
      </c>
      <c r="AS497" s="11">
        <v>0.5</v>
      </c>
      <c r="AT497" s="11">
        <v>120</v>
      </c>
      <c r="AU497" s="11">
        <v>1060</v>
      </c>
      <c r="AV497" s="11">
        <v>769</v>
      </c>
      <c r="AW497" s="11">
        <v>792</v>
      </c>
      <c r="AX497" s="11">
        <v>709</v>
      </c>
      <c r="AY497" s="11">
        <v>1690</v>
      </c>
      <c r="AZ497" s="11">
        <v>1599</v>
      </c>
      <c r="BA497" s="11">
        <v>723</v>
      </c>
      <c r="BB497" s="11">
        <v>4813</v>
      </c>
      <c r="BC497" s="11">
        <v>606</v>
      </c>
      <c r="BD497" s="11">
        <v>269</v>
      </c>
      <c r="BE497" s="11">
        <v>5069</v>
      </c>
      <c r="BF497" s="11">
        <v>1486</v>
      </c>
      <c r="BG497" s="11">
        <v>6333</v>
      </c>
      <c r="BH497" s="11">
        <v>2008</v>
      </c>
      <c r="BI497" s="11">
        <v>7</v>
      </c>
      <c r="BJ497" s="11">
        <v>8</v>
      </c>
      <c r="BK497" s="11">
        <v>7</v>
      </c>
      <c r="BL497" s="11">
        <v>11</v>
      </c>
      <c r="BM497" s="11">
        <v>8</v>
      </c>
      <c r="BN497" s="11">
        <v>8</v>
      </c>
      <c r="BO497" s="11">
        <v>10</v>
      </c>
      <c r="BP497" s="11">
        <v>8</v>
      </c>
      <c r="BQ497" s="11">
        <v>7</v>
      </c>
      <c r="BR497" s="11">
        <v>9</v>
      </c>
      <c r="BS497" s="11">
        <v>8</v>
      </c>
      <c r="BT497" s="11">
        <v>14</v>
      </c>
      <c r="BU497" s="11">
        <v>20</v>
      </c>
      <c r="BV497" s="11">
        <v>8</v>
      </c>
      <c r="BW497" s="11">
        <v>4</v>
      </c>
      <c r="BX497" s="11">
        <v>6</v>
      </c>
      <c r="BY497" s="11">
        <v>15</v>
      </c>
      <c r="BZ497" s="11">
        <v>14</v>
      </c>
      <c r="CA497" s="11">
        <v>7</v>
      </c>
      <c r="CB497" s="11">
        <v>32</v>
      </c>
      <c r="CC497" s="11">
        <v>8</v>
      </c>
      <c r="CD497" s="11">
        <v>3</v>
      </c>
      <c r="CE497" s="11">
        <v>40</v>
      </c>
      <c r="CF497" s="11">
        <v>15</v>
      </c>
      <c r="CG497" s="11">
        <v>44</v>
      </c>
      <c r="CH497" s="11">
        <v>7</v>
      </c>
      <c r="CI497" s="11" t="s">
        <v>158</v>
      </c>
      <c r="CJ497" s="11" t="s">
        <v>158</v>
      </c>
      <c r="CK497" s="11" t="s">
        <v>158</v>
      </c>
      <c r="CL497" s="11" t="s">
        <v>158</v>
      </c>
      <c r="CM497" s="11" t="s">
        <v>158</v>
      </c>
      <c r="CN497" s="11" t="s">
        <v>158</v>
      </c>
      <c r="CO497" s="11" t="s">
        <v>158</v>
      </c>
      <c r="CP497" s="11" t="s">
        <v>158</v>
      </c>
      <c r="CQ497" s="11" t="s">
        <v>158</v>
      </c>
      <c r="CR497" s="11" t="s">
        <v>158</v>
      </c>
      <c r="CS497" s="11" t="s">
        <v>158</v>
      </c>
      <c r="CT497" s="11" t="s">
        <v>158</v>
      </c>
      <c r="CU497" s="11" t="s">
        <v>158</v>
      </c>
      <c r="CV497" s="11" t="s">
        <v>154</v>
      </c>
      <c r="CW497" s="11" t="s">
        <v>154</v>
      </c>
      <c r="CX497" s="11" t="s">
        <v>154</v>
      </c>
      <c r="CY497" s="11" t="s">
        <v>154</v>
      </c>
      <c r="CZ497" s="11" t="s">
        <v>154</v>
      </c>
      <c r="DA497" s="11" t="s">
        <v>154</v>
      </c>
      <c r="DB497" s="11" t="s">
        <v>154</v>
      </c>
      <c r="DC497" s="11" t="s">
        <v>154</v>
      </c>
      <c r="DD497" s="11" t="s">
        <v>154</v>
      </c>
      <c r="DE497" s="11" t="s">
        <v>154</v>
      </c>
      <c r="DF497" s="11" t="s">
        <v>154</v>
      </c>
      <c r="DG497" s="11" t="s">
        <v>154</v>
      </c>
      <c r="DH497" s="11" t="s">
        <v>154</v>
      </c>
      <c r="DI497" s="11" t="s">
        <v>157</v>
      </c>
      <c r="DJ497" s="11" t="s">
        <v>157</v>
      </c>
      <c r="DK497" s="11" t="s">
        <v>157</v>
      </c>
      <c r="DL497" s="11" t="s">
        <v>157</v>
      </c>
      <c r="DM497" s="11" t="s">
        <v>157</v>
      </c>
      <c r="DN497" s="11" t="s">
        <v>157</v>
      </c>
      <c r="DO497" s="11" t="s">
        <v>157</v>
      </c>
      <c r="DP497" s="11" t="s">
        <v>157</v>
      </c>
      <c r="DQ497" s="11" t="s">
        <v>157</v>
      </c>
      <c r="DR497" s="11" t="s">
        <v>157</v>
      </c>
      <c r="DS497" s="11" t="s">
        <v>157</v>
      </c>
      <c r="DT497" s="11" t="s">
        <v>157</v>
      </c>
      <c r="DU497" s="11" t="s">
        <v>157</v>
      </c>
      <c r="DV497" s="11" t="b">
        <v>1</v>
      </c>
      <c r="DW497" s="11" t="b">
        <v>1</v>
      </c>
      <c r="DX497" s="11" t="b">
        <v>1</v>
      </c>
      <c r="DY497" s="11" t="b">
        <v>1</v>
      </c>
      <c r="DZ497" s="11" t="b">
        <v>1</v>
      </c>
      <c r="EA497" s="11" t="b">
        <v>1</v>
      </c>
      <c r="EB497" s="11" t="b">
        <v>1</v>
      </c>
      <c r="EC497" s="11" t="b">
        <v>1</v>
      </c>
      <c r="ED497" s="11" t="b">
        <v>1</v>
      </c>
      <c r="EE497" s="11" t="b">
        <v>1</v>
      </c>
      <c r="EF497" s="11" t="b">
        <v>1</v>
      </c>
      <c r="EG497" s="11" t="b">
        <v>0</v>
      </c>
      <c r="EH497" s="11" t="b">
        <v>1</v>
      </c>
      <c r="EI497" s="11">
        <v>1.3814E-2</v>
      </c>
      <c r="EJ497" s="11">
        <v>6.3542000000000001E-2</v>
      </c>
      <c r="EK497" s="11">
        <v>1.2911000000000001E-2</v>
      </c>
      <c r="EL497" s="11">
        <v>2.9798000000000002E-2</v>
      </c>
      <c r="EM497" s="11">
        <v>6.0554999999999998E-2</v>
      </c>
      <c r="EN497" s="11">
        <v>3.2688000000000002E-2</v>
      </c>
      <c r="EO497" s="11">
        <v>0.15401599999999999</v>
      </c>
      <c r="EP497" s="11">
        <v>6.0270999999999998E-2</v>
      </c>
      <c r="EQ497" s="11">
        <v>4.9265999999999997E-2</v>
      </c>
      <c r="ER497" s="11">
        <v>1.4073E-2</v>
      </c>
      <c r="ES497" s="11">
        <v>3.3374000000000001E-2</v>
      </c>
      <c r="ET497" s="11">
        <v>3.8185999999999998E-2</v>
      </c>
      <c r="EU497" s="11">
        <v>0.12506500000000001</v>
      </c>
      <c r="EV497" s="11" t="s">
        <v>209</v>
      </c>
      <c r="EW497" s="11" t="s">
        <v>600</v>
      </c>
    </row>
    <row r="498" spans="1:153" ht="12.75" x14ac:dyDescent="0.2">
      <c r="A498" s="11"/>
      <c r="B498" s="11">
        <v>56044988</v>
      </c>
      <c r="C498" s="11">
        <v>53166.676388888402</v>
      </c>
      <c r="D498" s="11" t="s">
        <v>153</v>
      </c>
      <c r="E498" s="11">
        <v>345600</v>
      </c>
      <c r="F498" s="11">
        <v>63768484</v>
      </c>
      <c r="G498" s="11">
        <v>51082.392361112303</v>
      </c>
      <c r="H498" s="11">
        <v>50335.7652777763</v>
      </c>
      <c r="I498" s="11">
        <v>341954</v>
      </c>
      <c r="J498" s="11">
        <v>1</v>
      </c>
      <c r="K498" s="11">
        <v>0</v>
      </c>
      <c r="L498" s="11">
        <v>0</v>
      </c>
      <c r="M498" s="11">
        <v>131</v>
      </c>
      <c r="N498" s="11">
        <v>121</v>
      </c>
      <c r="O498" s="11">
        <v>92</v>
      </c>
      <c r="P498" s="11">
        <v>92.36</v>
      </c>
      <c r="Q498" s="11">
        <v>306211</v>
      </c>
      <c r="R498" s="11" t="s">
        <v>154</v>
      </c>
      <c r="S498" s="11" t="s">
        <v>155</v>
      </c>
      <c r="T498" s="11" t="s">
        <v>208</v>
      </c>
      <c r="U498" s="11">
        <v>0</v>
      </c>
      <c r="V498" s="11" t="s">
        <v>154</v>
      </c>
      <c r="W498" s="11" t="s">
        <v>157</v>
      </c>
      <c r="X498" s="11">
        <v>1</v>
      </c>
      <c r="Y498" s="11">
        <v>1</v>
      </c>
      <c r="Z498" s="11">
        <v>10</v>
      </c>
      <c r="AA498" s="11">
        <v>10</v>
      </c>
      <c r="AB498" s="11">
        <v>10</v>
      </c>
      <c r="AC498" s="11">
        <v>10</v>
      </c>
      <c r="AD498" s="11">
        <v>10</v>
      </c>
      <c r="AE498" s="11">
        <v>10</v>
      </c>
      <c r="AF498" s="11">
        <v>10</v>
      </c>
      <c r="AG498" s="11">
        <v>10</v>
      </c>
      <c r="AH498" s="11">
        <v>10</v>
      </c>
      <c r="AI498" s="11">
        <v>10</v>
      </c>
      <c r="AJ498" s="11">
        <v>10</v>
      </c>
      <c r="AK498" s="11">
        <v>0</v>
      </c>
      <c r="AL498" s="11">
        <v>10</v>
      </c>
      <c r="AM498" s="11">
        <v>111</v>
      </c>
      <c r="AN498" s="11">
        <v>60</v>
      </c>
      <c r="AO498" s="11">
        <v>10</v>
      </c>
      <c r="AP498" s="11">
        <v>110</v>
      </c>
      <c r="AQ498" s="11">
        <v>50</v>
      </c>
      <c r="AR498" s="11">
        <v>30</v>
      </c>
      <c r="AS498" s="11">
        <v>1</v>
      </c>
      <c r="AT498" s="11">
        <v>120</v>
      </c>
      <c r="AU498" s="11">
        <v>704</v>
      </c>
      <c r="AV498" s="11">
        <v>1956</v>
      </c>
      <c r="AW498" s="11">
        <v>702</v>
      </c>
      <c r="AX498" s="11">
        <v>3852</v>
      </c>
      <c r="AY498" s="11">
        <v>595</v>
      </c>
      <c r="AZ498" s="11">
        <v>2085</v>
      </c>
      <c r="BA498" s="11">
        <v>927</v>
      </c>
      <c r="BB498" s="11">
        <v>4052</v>
      </c>
      <c r="BC498" s="11">
        <v>4457</v>
      </c>
      <c r="BD498" s="11">
        <v>247</v>
      </c>
      <c r="BE498" s="11">
        <v>3423</v>
      </c>
      <c r="BF498" s="11">
        <v>2011</v>
      </c>
      <c r="BG498" s="11">
        <v>6304</v>
      </c>
      <c r="BH498" s="11">
        <v>3902</v>
      </c>
      <c r="BI498" s="11">
        <v>10</v>
      </c>
      <c r="BJ498" s="11">
        <v>10</v>
      </c>
      <c r="BK498" s="11">
        <v>9</v>
      </c>
      <c r="BL498" s="11">
        <v>11</v>
      </c>
      <c r="BM498" s="11">
        <v>9</v>
      </c>
      <c r="BN498" s="11">
        <v>9</v>
      </c>
      <c r="BO498" s="11">
        <v>15</v>
      </c>
      <c r="BP498" s="11">
        <v>13</v>
      </c>
      <c r="BQ498" s="11">
        <v>10</v>
      </c>
      <c r="BR498" s="11">
        <v>14</v>
      </c>
      <c r="BS498" s="11">
        <v>15</v>
      </c>
      <c r="BT498" s="11">
        <v>4</v>
      </c>
      <c r="BU498" s="11">
        <v>24</v>
      </c>
      <c r="BV498" s="11">
        <v>20</v>
      </c>
      <c r="BW498" s="11">
        <v>7</v>
      </c>
      <c r="BX498" s="11">
        <v>4</v>
      </c>
      <c r="BY498" s="11">
        <v>3</v>
      </c>
      <c r="BZ498" s="11">
        <v>15</v>
      </c>
      <c r="CA498" s="11">
        <v>6</v>
      </c>
      <c r="CB498" s="11">
        <v>17</v>
      </c>
      <c r="CC498" s="11">
        <v>8</v>
      </c>
      <c r="CD498" s="11">
        <v>2</v>
      </c>
      <c r="CE498" s="11">
        <v>20</v>
      </c>
      <c r="CF498" s="11">
        <v>8</v>
      </c>
      <c r="CG498" s="11">
        <v>1</v>
      </c>
      <c r="CH498" s="11">
        <v>10</v>
      </c>
      <c r="CI498" s="11" t="s">
        <v>158</v>
      </c>
      <c r="CJ498" s="11" t="s">
        <v>158</v>
      </c>
      <c r="CK498" s="11" t="s">
        <v>158</v>
      </c>
      <c r="CL498" s="11" t="s">
        <v>158</v>
      </c>
      <c r="CM498" s="11" t="s">
        <v>158</v>
      </c>
      <c r="CN498" s="11" t="s">
        <v>158</v>
      </c>
      <c r="CO498" s="11" t="s">
        <v>158</v>
      </c>
      <c r="CP498" s="11" t="s">
        <v>158</v>
      </c>
      <c r="CQ498" s="11" t="s">
        <v>158</v>
      </c>
      <c r="CR498" s="11" t="s">
        <v>158</v>
      </c>
      <c r="CS498" s="11" t="s">
        <v>158</v>
      </c>
      <c r="CT498" s="11" t="s">
        <v>158</v>
      </c>
      <c r="CU498" s="11" t="s">
        <v>158</v>
      </c>
      <c r="CV498" s="11" t="s">
        <v>154</v>
      </c>
      <c r="CW498" s="11" t="s">
        <v>154</v>
      </c>
      <c r="CX498" s="11" t="s">
        <v>154</v>
      </c>
      <c r="CY498" s="11" t="s">
        <v>154</v>
      </c>
      <c r="CZ498" s="11" t="s">
        <v>154</v>
      </c>
      <c r="DA498" s="11" t="s">
        <v>154</v>
      </c>
      <c r="DB498" s="11" t="s">
        <v>154</v>
      </c>
      <c r="DC498" s="11" t="s">
        <v>154</v>
      </c>
      <c r="DD498" s="11" t="s">
        <v>154</v>
      </c>
      <c r="DE498" s="11" t="s">
        <v>154</v>
      </c>
      <c r="DF498" s="11" t="s">
        <v>154</v>
      </c>
      <c r="DG498" s="11" t="s">
        <v>154</v>
      </c>
      <c r="DH498" s="11" t="s">
        <v>154</v>
      </c>
      <c r="DI498" s="11" t="s">
        <v>157</v>
      </c>
      <c r="DJ498" s="11" t="s">
        <v>157</v>
      </c>
      <c r="DK498" s="11" t="s">
        <v>157</v>
      </c>
      <c r="DL498" s="11" t="s">
        <v>157</v>
      </c>
      <c r="DM498" s="11" t="s">
        <v>157</v>
      </c>
      <c r="DN498" s="11" t="s">
        <v>157</v>
      </c>
      <c r="DO498" s="11" t="s">
        <v>157</v>
      </c>
      <c r="DP498" s="11" t="s">
        <v>157</v>
      </c>
      <c r="DQ498" s="11" t="s">
        <v>157</v>
      </c>
      <c r="DR498" s="11" t="s">
        <v>157</v>
      </c>
      <c r="DS498" s="11" t="s">
        <v>157</v>
      </c>
      <c r="DT498" s="11" t="s">
        <v>157</v>
      </c>
      <c r="DU498" s="11" t="s">
        <v>157</v>
      </c>
      <c r="DV498" s="11" t="b">
        <v>1</v>
      </c>
      <c r="DW498" s="11" t="b">
        <v>1</v>
      </c>
      <c r="DX498" s="11" t="b">
        <v>1</v>
      </c>
      <c r="DY498" s="11" t="b">
        <v>1</v>
      </c>
      <c r="DZ498" s="11" t="b">
        <v>1</v>
      </c>
      <c r="EA498" s="11" t="b">
        <v>1</v>
      </c>
      <c r="EB498" s="11" t="b">
        <v>1</v>
      </c>
      <c r="EC498" s="11" t="b">
        <v>1</v>
      </c>
      <c r="ED498" s="11" t="b">
        <v>1</v>
      </c>
      <c r="EE498" s="11" t="b">
        <v>1</v>
      </c>
      <c r="EF498" s="11" t="b">
        <v>1</v>
      </c>
      <c r="EG498" s="11" t="b">
        <v>0</v>
      </c>
      <c r="EH498" s="11" t="b">
        <v>1</v>
      </c>
      <c r="EI498" s="11">
        <v>5.6917000000000002E-2</v>
      </c>
      <c r="EJ498" s="11">
        <v>5.5343000000000003E-2</v>
      </c>
      <c r="EK498" s="11">
        <v>4.5252000000000001E-2</v>
      </c>
      <c r="EL498" s="11">
        <v>5.3321E-2</v>
      </c>
      <c r="EM498" s="11">
        <v>1.7753999999999999E-2</v>
      </c>
      <c r="EN498" s="11">
        <v>0.25272600000000001</v>
      </c>
      <c r="EO498" s="11">
        <v>3.4074E-2</v>
      </c>
      <c r="EP498" s="11">
        <v>6.0288000000000001E-2</v>
      </c>
      <c r="EQ498" s="11">
        <v>3.2108999999999999E-2</v>
      </c>
      <c r="ER498" s="11">
        <v>2.1718000000000001E-2</v>
      </c>
      <c r="ES498" s="11">
        <v>9.2305999999999999E-2</v>
      </c>
      <c r="ET498" s="11">
        <v>5.4982999999999997E-2</v>
      </c>
      <c r="EU498" s="11">
        <v>0.66681900000000005</v>
      </c>
      <c r="EV498" s="11" t="s">
        <v>601</v>
      </c>
      <c r="EW498" s="11" t="s">
        <v>229</v>
      </c>
    </row>
    <row r="499" spans="1:153" ht="12.75" x14ac:dyDescent="0.2">
      <c r="A499" s="11"/>
      <c r="B499" s="11">
        <v>74120742</v>
      </c>
      <c r="C499" s="11">
        <v>52245.505555555101</v>
      </c>
      <c r="D499" s="11" t="s">
        <v>153</v>
      </c>
      <c r="E499" s="11">
        <v>345600</v>
      </c>
      <c r="F499" s="11">
        <v>77904552</v>
      </c>
      <c r="G499" s="11">
        <v>56320.154861113202</v>
      </c>
      <c r="H499" s="11">
        <v>54959.996527775103</v>
      </c>
      <c r="I499" s="11">
        <v>260887</v>
      </c>
      <c r="J499" s="11">
        <v>1</v>
      </c>
      <c r="K499" s="11">
        <v>154</v>
      </c>
      <c r="L499" s="11">
        <v>81241</v>
      </c>
      <c r="M499" s="11">
        <v>131</v>
      </c>
      <c r="N499" s="11">
        <v>121</v>
      </c>
      <c r="O499" s="11">
        <v>92</v>
      </c>
      <c r="P499" s="11">
        <v>92.36</v>
      </c>
      <c r="Q499" s="11">
        <v>117100</v>
      </c>
      <c r="R499" s="11" t="s">
        <v>154</v>
      </c>
      <c r="S499" s="11" t="s">
        <v>155</v>
      </c>
      <c r="T499" s="11" t="s">
        <v>208</v>
      </c>
      <c r="U499" s="11">
        <v>17</v>
      </c>
      <c r="V499" s="11" t="s">
        <v>154</v>
      </c>
      <c r="W499" s="11" t="s">
        <v>157</v>
      </c>
      <c r="X499" s="11">
        <v>4</v>
      </c>
      <c r="Y499" s="11">
        <v>1</v>
      </c>
      <c r="Z499" s="11">
        <v>10</v>
      </c>
      <c r="AA499" s="11">
        <v>10</v>
      </c>
      <c r="AB499" s="11">
        <v>10</v>
      </c>
      <c r="AC499" s="11">
        <v>10</v>
      </c>
      <c r="AD499" s="11">
        <v>10</v>
      </c>
      <c r="AE499" s="11">
        <v>10</v>
      </c>
      <c r="AF499" s="11">
        <v>10</v>
      </c>
      <c r="AG499" s="11">
        <v>10</v>
      </c>
      <c r="AH499" s="11">
        <v>10</v>
      </c>
      <c r="AI499" s="11">
        <v>10</v>
      </c>
      <c r="AJ499" s="11">
        <v>0</v>
      </c>
      <c r="AK499" s="11">
        <v>10</v>
      </c>
      <c r="AL499" s="11">
        <v>10</v>
      </c>
      <c r="AM499" s="11">
        <v>111</v>
      </c>
      <c r="AN499" s="11">
        <v>60</v>
      </c>
      <c r="AO499" s="11">
        <v>10</v>
      </c>
      <c r="AP499" s="11">
        <v>110</v>
      </c>
      <c r="AQ499" s="11">
        <v>50</v>
      </c>
      <c r="AR499" s="11">
        <v>30</v>
      </c>
      <c r="AS499" s="11">
        <v>1</v>
      </c>
      <c r="AT499" s="11">
        <v>120</v>
      </c>
      <c r="AU499" s="11">
        <v>257</v>
      </c>
      <c r="AV499" s="11">
        <v>16753</v>
      </c>
      <c r="AW499" s="11">
        <v>4020</v>
      </c>
      <c r="AX499" s="11">
        <v>3991</v>
      </c>
      <c r="AY499" s="11">
        <v>20300</v>
      </c>
      <c r="AZ499" s="11">
        <v>17752</v>
      </c>
      <c r="BA499" s="11">
        <v>3755</v>
      </c>
      <c r="BB499" s="11">
        <v>1882</v>
      </c>
      <c r="BC499" s="11">
        <v>5259</v>
      </c>
      <c r="BD499" s="11">
        <v>30731</v>
      </c>
      <c r="BE499" s="11">
        <v>9978</v>
      </c>
      <c r="BF499" s="11">
        <v>26193</v>
      </c>
      <c r="BG499" s="11">
        <v>2379</v>
      </c>
      <c r="BH499" s="11">
        <v>467</v>
      </c>
      <c r="BI499" s="11">
        <v>9</v>
      </c>
      <c r="BJ499" s="11">
        <v>9</v>
      </c>
      <c r="BK499" s="11">
        <v>11</v>
      </c>
      <c r="BL499" s="11">
        <v>12</v>
      </c>
      <c r="BM499" s="11">
        <v>9</v>
      </c>
      <c r="BN499" s="11">
        <v>10</v>
      </c>
      <c r="BO499" s="11">
        <v>12</v>
      </c>
      <c r="BP499" s="11">
        <v>10</v>
      </c>
      <c r="BQ499" s="11">
        <v>9</v>
      </c>
      <c r="BR499" s="11">
        <v>12</v>
      </c>
      <c r="BS499" s="11">
        <v>11</v>
      </c>
      <c r="BT499" s="11">
        <v>16</v>
      </c>
      <c r="BU499" s="11">
        <v>25</v>
      </c>
      <c r="BV499" s="11">
        <v>14</v>
      </c>
      <c r="BW499" s="11">
        <v>21</v>
      </c>
      <c r="BX499" s="11">
        <v>13</v>
      </c>
      <c r="BY499" s="11">
        <v>40</v>
      </c>
      <c r="BZ499" s="11">
        <v>9</v>
      </c>
      <c r="CA499" s="11">
        <v>17</v>
      </c>
      <c r="CB499" s="11">
        <v>5</v>
      </c>
      <c r="CC499" s="11">
        <v>12</v>
      </c>
      <c r="CD499" s="11">
        <v>10</v>
      </c>
      <c r="CE499" s="11">
        <v>14</v>
      </c>
      <c r="CF499" s="11">
        <v>4</v>
      </c>
      <c r="CG499" s="11">
        <v>7</v>
      </c>
      <c r="CH499" s="11">
        <v>7</v>
      </c>
      <c r="CI499" s="11" t="s">
        <v>158</v>
      </c>
      <c r="CJ499" s="11" t="s">
        <v>158</v>
      </c>
      <c r="CK499" s="11" t="s">
        <v>158</v>
      </c>
      <c r="CL499" s="11" t="s">
        <v>158</v>
      </c>
      <c r="CM499" s="11" t="s">
        <v>158</v>
      </c>
      <c r="CN499" s="11" t="s">
        <v>158</v>
      </c>
      <c r="CO499" s="11" t="s">
        <v>158</v>
      </c>
      <c r="CP499" s="11" t="s">
        <v>158</v>
      </c>
      <c r="CQ499" s="11" t="s">
        <v>158</v>
      </c>
      <c r="CR499" s="11" t="s">
        <v>158</v>
      </c>
      <c r="CS499" s="11" t="s">
        <v>158</v>
      </c>
      <c r="CT499" s="11" t="s">
        <v>158</v>
      </c>
      <c r="CU499" s="11" t="s">
        <v>158</v>
      </c>
      <c r="CV499" s="11" t="s">
        <v>154</v>
      </c>
      <c r="CW499" s="11" t="s">
        <v>154</v>
      </c>
      <c r="CX499" s="11" t="s">
        <v>154</v>
      </c>
      <c r="CY499" s="11" t="s">
        <v>154</v>
      </c>
      <c r="CZ499" s="11" t="s">
        <v>154</v>
      </c>
      <c r="DA499" s="11" t="s">
        <v>154</v>
      </c>
      <c r="DB499" s="11" t="s">
        <v>154</v>
      </c>
      <c r="DC499" s="11" t="s">
        <v>154</v>
      </c>
      <c r="DD499" s="11" t="s">
        <v>154</v>
      </c>
      <c r="DE499" s="11" t="s">
        <v>154</v>
      </c>
      <c r="DF499" s="11" t="s">
        <v>154</v>
      </c>
      <c r="DG499" s="11" t="s">
        <v>154</v>
      </c>
      <c r="DH499" s="11" t="s">
        <v>154</v>
      </c>
      <c r="DI499" s="11" t="s">
        <v>157</v>
      </c>
      <c r="DJ499" s="11" t="s">
        <v>157</v>
      </c>
      <c r="DK499" s="11" t="s">
        <v>157</v>
      </c>
      <c r="DL499" s="11" t="s">
        <v>157</v>
      </c>
      <c r="DM499" s="11" t="s">
        <v>157</v>
      </c>
      <c r="DN499" s="11" t="s">
        <v>157</v>
      </c>
      <c r="DO499" s="11" t="s">
        <v>157</v>
      </c>
      <c r="DP499" s="11" t="s">
        <v>157</v>
      </c>
      <c r="DQ499" s="11" t="s">
        <v>157</v>
      </c>
      <c r="DR499" s="11" t="s">
        <v>157</v>
      </c>
      <c r="DS499" s="11" t="s">
        <v>157</v>
      </c>
      <c r="DT499" s="11" t="s">
        <v>157</v>
      </c>
      <c r="DU499" s="11" t="s">
        <v>157</v>
      </c>
      <c r="DV499" s="11" t="b">
        <v>1</v>
      </c>
      <c r="DW499" s="11" t="b">
        <v>1</v>
      </c>
      <c r="DX499" s="11" t="b">
        <v>1</v>
      </c>
      <c r="DY499" s="11" t="b">
        <v>1</v>
      </c>
      <c r="DZ499" s="11" t="b">
        <v>1</v>
      </c>
      <c r="EA499" s="11" t="b">
        <v>1</v>
      </c>
      <c r="EB499" s="11" t="b">
        <v>1</v>
      </c>
      <c r="EC499" s="11" t="b">
        <v>1</v>
      </c>
      <c r="ED499" s="11" t="b">
        <v>1</v>
      </c>
      <c r="EE499" s="11" t="b">
        <v>1</v>
      </c>
      <c r="EF499" s="11" t="b">
        <v>0</v>
      </c>
      <c r="EG499" s="11" t="b">
        <v>1</v>
      </c>
      <c r="EH499" s="11" t="b">
        <v>1</v>
      </c>
      <c r="EI499" s="11">
        <v>1.2633999999999999E-2</v>
      </c>
      <c r="EJ499" s="11">
        <v>3.2379999999999999E-2</v>
      </c>
      <c r="EK499" s="11">
        <v>1.2174000000000001E-2</v>
      </c>
      <c r="EL499" s="11">
        <v>4.1256000000000001E-2</v>
      </c>
      <c r="EM499" s="11">
        <v>3.0036E-2</v>
      </c>
      <c r="EN499" s="11">
        <v>0.51633399999999996</v>
      </c>
      <c r="EO499" s="11">
        <v>3.4979999999999997E-2</v>
      </c>
      <c r="EP499" s="11">
        <v>6.0425E-2</v>
      </c>
      <c r="EQ499" s="11">
        <v>0.32164700000000002</v>
      </c>
      <c r="ER499" s="11">
        <v>1.6448999999999998E-2</v>
      </c>
      <c r="ES499" s="11">
        <v>2.7213999999999999E-2</v>
      </c>
      <c r="ET499" s="11">
        <v>0.32135000000000002</v>
      </c>
      <c r="EU499" s="11">
        <v>4.9201000000000002E-2</v>
      </c>
      <c r="EV499" s="11" t="s">
        <v>248</v>
      </c>
      <c r="EW499" s="11" t="s">
        <v>381</v>
      </c>
    </row>
    <row r="500" spans="1:153" ht="12.75" x14ac:dyDescent="0.2">
      <c r="A500" s="11"/>
      <c r="B500" s="11">
        <v>74120658</v>
      </c>
      <c r="C500" s="11">
        <v>45490.2527777777</v>
      </c>
      <c r="D500" s="11" t="s">
        <v>153</v>
      </c>
      <c r="E500" s="11">
        <v>345600</v>
      </c>
      <c r="F500" s="11">
        <v>77904558</v>
      </c>
      <c r="G500" s="11">
        <v>56039.202083335404</v>
      </c>
      <c r="H500" s="11">
        <v>54711.953472219597</v>
      </c>
      <c r="I500" s="11">
        <v>327307</v>
      </c>
      <c r="J500" s="11">
        <v>1</v>
      </c>
      <c r="K500" s="11">
        <v>35</v>
      </c>
      <c r="L500" s="11">
        <v>23314</v>
      </c>
      <c r="M500" s="11">
        <v>131</v>
      </c>
      <c r="N500" s="11">
        <v>131</v>
      </c>
      <c r="O500" s="11">
        <v>92</v>
      </c>
      <c r="P500" s="11">
        <v>100</v>
      </c>
      <c r="Q500" s="11">
        <v>257931</v>
      </c>
      <c r="R500" s="11" t="s">
        <v>154</v>
      </c>
      <c r="S500" s="11" t="s">
        <v>155</v>
      </c>
      <c r="T500" s="11" t="s">
        <v>208</v>
      </c>
      <c r="U500" s="11">
        <v>7</v>
      </c>
      <c r="V500" s="11" t="s">
        <v>154</v>
      </c>
      <c r="W500" s="11" t="s">
        <v>157</v>
      </c>
      <c r="X500" s="11">
        <v>5</v>
      </c>
      <c r="Y500" s="11">
        <v>1</v>
      </c>
      <c r="Z500" s="11">
        <v>10</v>
      </c>
      <c r="AA500" s="11">
        <v>10</v>
      </c>
      <c r="AB500" s="11">
        <v>10</v>
      </c>
      <c r="AC500" s="11">
        <v>10</v>
      </c>
      <c r="AD500" s="11">
        <v>10</v>
      </c>
      <c r="AE500" s="11">
        <v>10</v>
      </c>
      <c r="AF500" s="11">
        <v>10</v>
      </c>
      <c r="AG500" s="11">
        <v>10</v>
      </c>
      <c r="AH500" s="11">
        <v>10</v>
      </c>
      <c r="AI500" s="11">
        <v>10</v>
      </c>
      <c r="AJ500" s="11">
        <v>10</v>
      </c>
      <c r="AK500" s="11">
        <v>10</v>
      </c>
      <c r="AL500" s="11">
        <v>10</v>
      </c>
      <c r="AM500" s="11">
        <v>121</v>
      </c>
      <c r="AN500" s="11">
        <v>60</v>
      </c>
      <c r="AO500" s="11">
        <v>10</v>
      </c>
      <c r="AP500" s="11">
        <v>120</v>
      </c>
      <c r="AQ500" s="11">
        <v>60</v>
      </c>
      <c r="AR500" s="11">
        <v>40</v>
      </c>
      <c r="AS500" s="11">
        <v>1</v>
      </c>
      <c r="AT500" s="11">
        <v>130</v>
      </c>
      <c r="AU500" s="11">
        <v>213</v>
      </c>
      <c r="AV500" s="11">
        <v>7901</v>
      </c>
      <c r="AW500" s="11">
        <v>14432</v>
      </c>
      <c r="AX500" s="11">
        <v>2043</v>
      </c>
      <c r="AY500" s="11">
        <v>6392</v>
      </c>
      <c r="AZ500" s="11">
        <v>4337</v>
      </c>
      <c r="BA500" s="11">
        <v>3450</v>
      </c>
      <c r="BB500" s="11">
        <v>5305</v>
      </c>
      <c r="BC500" s="11">
        <v>4002</v>
      </c>
      <c r="BD500" s="11">
        <v>4234</v>
      </c>
      <c r="BE500" s="11">
        <v>1260</v>
      </c>
      <c r="BF500" s="11">
        <v>6438</v>
      </c>
      <c r="BG500" s="11">
        <v>2939</v>
      </c>
      <c r="BH500" s="11">
        <v>3361</v>
      </c>
      <c r="BI500" s="11">
        <v>4</v>
      </c>
      <c r="BJ500" s="11">
        <v>4</v>
      </c>
      <c r="BK500" s="11">
        <v>5</v>
      </c>
      <c r="BL500" s="11">
        <v>6</v>
      </c>
      <c r="BM500" s="11">
        <v>5</v>
      </c>
      <c r="BN500" s="11">
        <v>5</v>
      </c>
      <c r="BO500" s="11">
        <v>7</v>
      </c>
      <c r="BP500" s="11">
        <v>5</v>
      </c>
      <c r="BQ500" s="11">
        <v>5</v>
      </c>
      <c r="BR500" s="11">
        <v>6</v>
      </c>
      <c r="BS500" s="11">
        <v>6</v>
      </c>
      <c r="BT500" s="11">
        <v>17</v>
      </c>
      <c r="BU500" s="11">
        <v>19</v>
      </c>
      <c r="BV500" s="11">
        <v>34</v>
      </c>
      <c r="BW500" s="11">
        <v>101</v>
      </c>
      <c r="BX500" s="11">
        <v>16</v>
      </c>
      <c r="BY500" s="11">
        <v>34</v>
      </c>
      <c r="BZ500" s="11">
        <v>23</v>
      </c>
      <c r="CA500" s="11">
        <v>26</v>
      </c>
      <c r="CB500" s="11">
        <v>21</v>
      </c>
      <c r="CC500" s="11">
        <v>21</v>
      </c>
      <c r="CD500" s="11">
        <v>24</v>
      </c>
      <c r="CE500" s="11">
        <v>12</v>
      </c>
      <c r="CF500" s="11">
        <v>12</v>
      </c>
      <c r="CG500" s="11">
        <v>16</v>
      </c>
      <c r="CH500" s="11">
        <v>10</v>
      </c>
      <c r="CI500" s="11" t="s">
        <v>158</v>
      </c>
      <c r="CJ500" s="11" t="s">
        <v>158</v>
      </c>
      <c r="CK500" s="11" t="s">
        <v>158</v>
      </c>
      <c r="CL500" s="11" t="s">
        <v>158</v>
      </c>
      <c r="CM500" s="11" t="s">
        <v>158</v>
      </c>
      <c r="CN500" s="11" t="s">
        <v>158</v>
      </c>
      <c r="CO500" s="11" t="s">
        <v>158</v>
      </c>
      <c r="CP500" s="11" t="s">
        <v>158</v>
      </c>
      <c r="CQ500" s="11" t="s">
        <v>158</v>
      </c>
      <c r="CR500" s="11" t="s">
        <v>158</v>
      </c>
      <c r="CS500" s="11" t="s">
        <v>158</v>
      </c>
      <c r="CT500" s="11" t="s">
        <v>158</v>
      </c>
      <c r="CU500" s="11" t="s">
        <v>158</v>
      </c>
      <c r="CV500" s="11" t="s">
        <v>154</v>
      </c>
      <c r="CW500" s="11" t="s">
        <v>154</v>
      </c>
      <c r="CX500" s="11" t="s">
        <v>154</v>
      </c>
      <c r="CY500" s="11" t="s">
        <v>154</v>
      </c>
      <c r="CZ500" s="11" t="s">
        <v>154</v>
      </c>
      <c r="DA500" s="11" t="s">
        <v>154</v>
      </c>
      <c r="DB500" s="11" t="s">
        <v>154</v>
      </c>
      <c r="DC500" s="11" t="s">
        <v>154</v>
      </c>
      <c r="DD500" s="11" t="s">
        <v>154</v>
      </c>
      <c r="DE500" s="11" t="s">
        <v>154</v>
      </c>
      <c r="DF500" s="11" t="s">
        <v>154</v>
      </c>
      <c r="DG500" s="11" t="s">
        <v>154</v>
      </c>
      <c r="DH500" s="11" t="s">
        <v>154</v>
      </c>
      <c r="DI500" s="11" t="s">
        <v>157</v>
      </c>
      <c r="DJ500" s="11" t="s">
        <v>157</v>
      </c>
      <c r="DK500" s="11" t="s">
        <v>157</v>
      </c>
      <c r="DL500" s="11" t="s">
        <v>157</v>
      </c>
      <c r="DM500" s="11" t="s">
        <v>157</v>
      </c>
      <c r="DN500" s="11" t="s">
        <v>157</v>
      </c>
      <c r="DO500" s="11" t="s">
        <v>157</v>
      </c>
      <c r="DP500" s="11" t="s">
        <v>157</v>
      </c>
      <c r="DQ500" s="11" t="s">
        <v>157</v>
      </c>
      <c r="DR500" s="11" t="s">
        <v>157</v>
      </c>
      <c r="DS500" s="11" t="s">
        <v>157</v>
      </c>
      <c r="DT500" s="11" t="s">
        <v>157</v>
      </c>
      <c r="DU500" s="11" t="s">
        <v>157</v>
      </c>
      <c r="DV500" s="11" t="b">
        <v>1</v>
      </c>
      <c r="DW500" s="11" t="b">
        <v>1</v>
      </c>
      <c r="DX500" s="11" t="b">
        <v>1</v>
      </c>
      <c r="DY500" s="11" t="b">
        <v>1</v>
      </c>
      <c r="DZ500" s="11" t="b">
        <v>1</v>
      </c>
      <c r="EA500" s="11" t="b">
        <v>1</v>
      </c>
      <c r="EB500" s="11" t="b">
        <v>1</v>
      </c>
      <c r="EC500" s="11" t="b">
        <v>1</v>
      </c>
      <c r="ED500" s="11" t="b">
        <v>1</v>
      </c>
      <c r="EE500" s="11" t="b">
        <v>1</v>
      </c>
      <c r="EF500" s="11" t="b">
        <v>1</v>
      </c>
      <c r="EG500" s="11" t="b">
        <v>1</v>
      </c>
      <c r="EH500" s="11" t="b">
        <v>1</v>
      </c>
      <c r="EI500" s="11">
        <v>5.6980999999999997E-2</v>
      </c>
      <c r="EJ500" s="11">
        <v>0.108734</v>
      </c>
      <c r="EK500" s="11">
        <v>2.6918000000000001E-2</v>
      </c>
      <c r="EL500" s="11">
        <v>7.7269000000000004E-2</v>
      </c>
      <c r="EM500" s="11">
        <v>7.1216000000000002E-2</v>
      </c>
      <c r="EN500" s="11">
        <v>0.102117</v>
      </c>
      <c r="EO500" s="11">
        <v>0.69015300000000002</v>
      </c>
      <c r="EP500" s="11">
        <v>6.0485999999999998E-2</v>
      </c>
      <c r="EQ500" s="11">
        <v>3.9134000000000002E-2</v>
      </c>
      <c r="ER500" s="11">
        <v>0.11820700000000001</v>
      </c>
      <c r="ES500" s="11">
        <v>4.7682000000000002E-2</v>
      </c>
      <c r="ET500" s="11">
        <v>2.9826999999999999E-2</v>
      </c>
      <c r="EU500" s="11">
        <v>3.6729999999999999E-2</v>
      </c>
      <c r="EV500" s="11" t="s">
        <v>339</v>
      </c>
      <c r="EW500" s="11" t="s">
        <v>602</v>
      </c>
    </row>
    <row r="501" spans="1:153" ht="12.75" x14ac:dyDescent="0.2">
      <c r="A501" s="11"/>
      <c r="B501" s="11">
        <v>74634664</v>
      </c>
      <c r="C501" s="11">
        <v>55579.266666666001</v>
      </c>
      <c r="D501" s="11" t="s">
        <v>153</v>
      </c>
      <c r="E501" s="11">
        <v>345600</v>
      </c>
      <c r="F501" s="11">
        <v>78035478</v>
      </c>
      <c r="G501" s="11">
        <v>56621.175694446603</v>
      </c>
      <c r="H501" s="11">
        <v>55225.756944441702</v>
      </c>
      <c r="I501" s="11">
        <v>283586</v>
      </c>
      <c r="J501" s="11">
        <v>1</v>
      </c>
      <c r="K501" s="11">
        <v>77</v>
      </c>
      <c r="L501" s="11">
        <v>244815</v>
      </c>
      <c r="M501" s="11">
        <v>131</v>
      </c>
      <c r="N501" s="11">
        <v>101</v>
      </c>
      <c r="O501" s="11">
        <v>92</v>
      </c>
      <c r="P501" s="11">
        <v>77.09</v>
      </c>
      <c r="Q501" s="11">
        <v>193587</v>
      </c>
      <c r="R501" s="11" t="s">
        <v>154</v>
      </c>
      <c r="S501" s="11" t="s">
        <v>155</v>
      </c>
      <c r="T501" s="11" t="s">
        <v>208</v>
      </c>
      <c r="U501" s="11">
        <v>0</v>
      </c>
      <c r="V501" s="11" t="s">
        <v>154</v>
      </c>
      <c r="W501" s="11" t="s">
        <v>157</v>
      </c>
      <c r="X501" s="11"/>
      <c r="Y501" s="11">
        <v>1</v>
      </c>
      <c r="Z501" s="11">
        <v>10</v>
      </c>
      <c r="AA501" s="11">
        <v>10</v>
      </c>
      <c r="AB501" s="11">
        <v>10</v>
      </c>
      <c r="AC501" s="11">
        <v>10</v>
      </c>
      <c r="AD501" s="11">
        <v>10</v>
      </c>
      <c r="AE501" s="11">
        <v>0</v>
      </c>
      <c r="AF501" s="11">
        <v>10</v>
      </c>
      <c r="AG501" s="11">
        <v>10</v>
      </c>
      <c r="AH501" s="11">
        <v>10</v>
      </c>
      <c r="AI501" s="11">
        <v>10</v>
      </c>
      <c r="AJ501" s="11">
        <v>10</v>
      </c>
      <c r="AK501" s="11">
        <v>0</v>
      </c>
      <c r="AL501" s="11">
        <v>0</v>
      </c>
      <c r="AM501" s="11">
        <v>91</v>
      </c>
      <c r="AN501" s="11">
        <v>60</v>
      </c>
      <c r="AO501" s="11">
        <v>0</v>
      </c>
      <c r="AP501" s="11">
        <v>100</v>
      </c>
      <c r="AQ501" s="11">
        <v>40</v>
      </c>
      <c r="AR501" s="11">
        <v>30</v>
      </c>
      <c r="AS501" s="11">
        <v>1</v>
      </c>
      <c r="AT501" s="11">
        <v>100</v>
      </c>
      <c r="AU501" s="11">
        <v>33</v>
      </c>
      <c r="AV501" s="11">
        <v>3918</v>
      </c>
      <c r="AW501" s="11">
        <v>2152</v>
      </c>
      <c r="AX501" s="11">
        <v>386</v>
      </c>
      <c r="AY501" s="11">
        <v>2591</v>
      </c>
      <c r="AZ501" s="11">
        <v>13329</v>
      </c>
      <c r="BA501" s="11">
        <v>22029</v>
      </c>
      <c r="BB501" s="11">
        <v>699</v>
      </c>
      <c r="BC501" s="11">
        <v>683</v>
      </c>
      <c r="BD501" s="11">
        <v>9591</v>
      </c>
      <c r="BE501" s="11">
        <v>10134</v>
      </c>
      <c r="BF501" s="11">
        <v>1695</v>
      </c>
      <c r="BG501" s="11">
        <v>13690</v>
      </c>
      <c r="BH501" s="11">
        <v>3301</v>
      </c>
      <c r="BI501" s="11">
        <v>11</v>
      </c>
      <c r="BJ501" s="11">
        <v>13</v>
      </c>
      <c r="BK501" s="11">
        <v>9</v>
      </c>
      <c r="BL501" s="11">
        <v>14</v>
      </c>
      <c r="BM501" s="11">
        <v>12</v>
      </c>
      <c r="BN501" s="11">
        <v>13</v>
      </c>
      <c r="BO501" s="11">
        <v>19</v>
      </c>
      <c r="BP501" s="11">
        <v>17</v>
      </c>
      <c r="BQ501" s="11">
        <v>14</v>
      </c>
      <c r="BR501" s="11">
        <v>15</v>
      </c>
      <c r="BS501" s="11">
        <v>18</v>
      </c>
      <c r="BT501" s="11">
        <v>27</v>
      </c>
      <c r="BU501" s="11">
        <v>19</v>
      </c>
      <c r="BV501" s="11">
        <v>28</v>
      </c>
      <c r="BW501" s="11">
        <v>6</v>
      </c>
      <c r="BX501" s="11">
        <v>3</v>
      </c>
      <c r="BY501" s="11">
        <v>4</v>
      </c>
      <c r="BZ501" s="11">
        <v>55</v>
      </c>
      <c r="CA501" s="11">
        <v>27</v>
      </c>
      <c r="CB501" s="11">
        <v>3</v>
      </c>
      <c r="CC501" s="11">
        <v>4</v>
      </c>
      <c r="CD501" s="11">
        <v>2</v>
      </c>
      <c r="CE501" s="11">
        <v>62</v>
      </c>
      <c r="CF501" s="11">
        <v>8</v>
      </c>
      <c r="CG501" s="11">
        <v>21</v>
      </c>
      <c r="CH501" s="11">
        <v>14</v>
      </c>
      <c r="CI501" s="11" t="s">
        <v>158</v>
      </c>
      <c r="CJ501" s="11" t="s">
        <v>158</v>
      </c>
      <c r="CK501" s="11" t="s">
        <v>158</v>
      </c>
      <c r="CL501" s="11" t="s">
        <v>158</v>
      </c>
      <c r="CM501" s="11" t="s">
        <v>158</v>
      </c>
      <c r="CN501" s="11" t="s">
        <v>158</v>
      </c>
      <c r="CO501" s="11" t="s">
        <v>158</v>
      </c>
      <c r="CP501" s="11" t="s">
        <v>158</v>
      </c>
      <c r="CQ501" s="11" t="s">
        <v>158</v>
      </c>
      <c r="CR501" s="11" t="s">
        <v>158</v>
      </c>
      <c r="CS501" s="11" t="s">
        <v>158</v>
      </c>
      <c r="CT501" s="11" t="s">
        <v>158</v>
      </c>
      <c r="CU501" s="11" t="s">
        <v>158</v>
      </c>
      <c r="CV501" s="11" t="s">
        <v>154</v>
      </c>
      <c r="CW501" s="11" t="s">
        <v>154</v>
      </c>
      <c r="CX501" s="11" t="s">
        <v>154</v>
      </c>
      <c r="CY501" s="11" t="s">
        <v>154</v>
      </c>
      <c r="CZ501" s="11" t="s">
        <v>154</v>
      </c>
      <c r="DA501" s="11" t="s">
        <v>154</v>
      </c>
      <c r="DB501" s="11" t="s">
        <v>154</v>
      </c>
      <c r="DC501" s="11" t="s">
        <v>154</v>
      </c>
      <c r="DD501" s="11" t="s">
        <v>154</v>
      </c>
      <c r="DE501" s="11" t="s">
        <v>154</v>
      </c>
      <c r="DF501" s="11" t="s">
        <v>154</v>
      </c>
      <c r="DG501" s="11" t="s">
        <v>154</v>
      </c>
      <c r="DH501" s="11" t="s">
        <v>154</v>
      </c>
      <c r="DI501" s="11" t="s">
        <v>157</v>
      </c>
      <c r="DJ501" s="11" t="s">
        <v>157</v>
      </c>
      <c r="DK501" s="11" t="s">
        <v>157</v>
      </c>
      <c r="DL501" s="11" t="s">
        <v>157</v>
      </c>
      <c r="DM501" s="11" t="s">
        <v>157</v>
      </c>
      <c r="DN501" s="11" t="s">
        <v>157</v>
      </c>
      <c r="DO501" s="11" t="s">
        <v>157</v>
      </c>
      <c r="DP501" s="11" t="s">
        <v>157</v>
      </c>
      <c r="DQ501" s="11" t="s">
        <v>157</v>
      </c>
      <c r="DR501" s="11" t="s">
        <v>157</v>
      </c>
      <c r="DS501" s="11" t="s">
        <v>157</v>
      </c>
      <c r="DT501" s="11" t="s">
        <v>157</v>
      </c>
      <c r="DU501" s="11" t="s">
        <v>157</v>
      </c>
      <c r="DV501" s="11" t="b">
        <v>1</v>
      </c>
      <c r="DW501" s="11" t="b">
        <v>1</v>
      </c>
      <c r="DX501" s="11" t="b">
        <v>1</v>
      </c>
      <c r="DY501" s="11" t="b">
        <v>1</v>
      </c>
      <c r="DZ501" s="11" t="b">
        <v>1</v>
      </c>
      <c r="EA501" s="11" t="b">
        <v>0</v>
      </c>
      <c r="EB501" s="11" t="b">
        <v>1</v>
      </c>
      <c r="EC501" s="11" t="b">
        <v>1</v>
      </c>
      <c r="ED501" s="11" t="b">
        <v>1</v>
      </c>
      <c r="EE501" s="11" t="b">
        <v>1</v>
      </c>
      <c r="EF501" s="11" t="b">
        <v>1</v>
      </c>
      <c r="EG501" s="11" t="b">
        <v>0</v>
      </c>
      <c r="EH501" s="11" t="b">
        <v>0</v>
      </c>
      <c r="EI501" s="11">
        <v>5.7194000000000002E-2</v>
      </c>
      <c r="EJ501" s="11">
        <v>3.0376E-2</v>
      </c>
      <c r="EK501" s="11">
        <v>2.665E-2</v>
      </c>
      <c r="EL501" s="11">
        <v>4.1117000000000001E-2</v>
      </c>
      <c r="EM501" s="11">
        <v>6.0816000000000002E-2</v>
      </c>
      <c r="EN501" s="11">
        <v>5.8349999999999999E-2</v>
      </c>
      <c r="EO501" s="11">
        <v>6.1098E-2</v>
      </c>
      <c r="EP501" s="11">
        <v>6.0988000000000001E-2</v>
      </c>
      <c r="EQ501" s="11">
        <v>6.5096000000000001E-2</v>
      </c>
      <c r="ER501" s="11">
        <v>4.5082999999999998E-2</v>
      </c>
      <c r="ES501" s="11">
        <v>3.7919000000000001E-2</v>
      </c>
      <c r="ET501" s="11">
        <v>8.9942999999999995E-2</v>
      </c>
      <c r="EU501" s="11">
        <v>7.6633000000000007E-2</v>
      </c>
      <c r="EV501" s="11" t="s">
        <v>603</v>
      </c>
      <c r="EW501" s="11" t="s">
        <v>604</v>
      </c>
    </row>
    <row r="502" spans="1:153" ht="12.75" x14ac:dyDescent="0.2">
      <c r="A502" s="11"/>
      <c r="B502" s="11">
        <v>58412738</v>
      </c>
      <c r="C502" s="11">
        <v>53210.541666666199</v>
      </c>
      <c r="D502" s="11" t="s">
        <v>153</v>
      </c>
      <c r="E502" s="11">
        <v>345600</v>
      </c>
      <c r="F502" s="11">
        <v>66507240</v>
      </c>
      <c r="G502" s="11">
        <v>51403.481250001198</v>
      </c>
      <c r="H502" s="11">
        <v>50619.243055553998</v>
      </c>
      <c r="I502" s="11">
        <v>345584</v>
      </c>
      <c r="J502" s="11">
        <v>1</v>
      </c>
      <c r="K502" s="11">
        <v>16</v>
      </c>
      <c r="L502" s="11">
        <v>121183</v>
      </c>
      <c r="M502" s="11">
        <v>131</v>
      </c>
      <c r="N502" s="11">
        <v>121</v>
      </c>
      <c r="O502" s="11">
        <v>92</v>
      </c>
      <c r="P502" s="11">
        <v>92.36</v>
      </c>
      <c r="Q502" s="11">
        <v>227141</v>
      </c>
      <c r="R502" s="11" t="s">
        <v>154</v>
      </c>
      <c r="S502" s="11" t="s">
        <v>155</v>
      </c>
      <c r="T502" s="11" t="s">
        <v>208</v>
      </c>
      <c r="U502" s="11">
        <v>0</v>
      </c>
      <c r="V502" s="11" t="s">
        <v>154</v>
      </c>
      <c r="W502" s="11" t="s">
        <v>157</v>
      </c>
      <c r="X502" s="11">
        <v>5</v>
      </c>
      <c r="Y502" s="11">
        <v>1</v>
      </c>
      <c r="Z502" s="11">
        <v>10</v>
      </c>
      <c r="AA502" s="11">
        <v>10</v>
      </c>
      <c r="AB502" s="11">
        <v>10</v>
      </c>
      <c r="AC502" s="11">
        <v>10</v>
      </c>
      <c r="AD502" s="11">
        <v>10</v>
      </c>
      <c r="AE502" s="11">
        <v>10</v>
      </c>
      <c r="AF502" s="11">
        <v>10</v>
      </c>
      <c r="AG502" s="11">
        <v>10</v>
      </c>
      <c r="AH502" s="11">
        <v>10</v>
      </c>
      <c r="AI502" s="11">
        <v>10</v>
      </c>
      <c r="AJ502" s="11">
        <v>10</v>
      </c>
      <c r="AK502" s="11">
        <v>0</v>
      </c>
      <c r="AL502" s="11">
        <v>10</v>
      </c>
      <c r="AM502" s="11">
        <v>111</v>
      </c>
      <c r="AN502" s="11">
        <v>60</v>
      </c>
      <c r="AO502" s="11">
        <v>10</v>
      </c>
      <c r="AP502" s="11">
        <v>110</v>
      </c>
      <c r="AQ502" s="11">
        <v>50</v>
      </c>
      <c r="AR502" s="11">
        <v>30</v>
      </c>
      <c r="AS502" s="11">
        <v>1</v>
      </c>
      <c r="AT502" s="11">
        <v>120</v>
      </c>
      <c r="AU502" s="11">
        <v>46</v>
      </c>
      <c r="AV502" s="11">
        <v>94381</v>
      </c>
      <c r="AW502" s="11">
        <v>233</v>
      </c>
      <c r="AX502" s="11">
        <v>579</v>
      </c>
      <c r="AY502" s="11">
        <v>2671</v>
      </c>
      <c r="AZ502" s="11">
        <v>1953</v>
      </c>
      <c r="BA502" s="11">
        <v>330</v>
      </c>
      <c r="BB502" s="11">
        <v>1305</v>
      </c>
      <c r="BC502" s="11">
        <v>221</v>
      </c>
      <c r="BD502" s="11">
        <v>157</v>
      </c>
      <c r="BE502" s="11">
        <v>233</v>
      </c>
      <c r="BF502" s="11">
        <v>562</v>
      </c>
      <c r="BG502" s="11">
        <v>1876</v>
      </c>
      <c r="BH502" s="11">
        <v>584</v>
      </c>
      <c r="BI502" s="11">
        <v>12</v>
      </c>
      <c r="BJ502" s="11">
        <v>10</v>
      </c>
      <c r="BK502" s="11">
        <v>11</v>
      </c>
      <c r="BL502" s="11">
        <v>14</v>
      </c>
      <c r="BM502" s="11">
        <v>9</v>
      </c>
      <c r="BN502" s="11">
        <v>10</v>
      </c>
      <c r="BO502" s="11">
        <v>15</v>
      </c>
      <c r="BP502" s="11">
        <v>12</v>
      </c>
      <c r="BQ502" s="11">
        <v>10</v>
      </c>
      <c r="BR502" s="11">
        <v>12</v>
      </c>
      <c r="BS502" s="11">
        <v>14</v>
      </c>
      <c r="BT502" s="11">
        <v>20</v>
      </c>
      <c r="BU502" s="11">
        <v>25</v>
      </c>
      <c r="BV502" s="11">
        <v>6</v>
      </c>
      <c r="BW502" s="11">
        <v>2</v>
      </c>
      <c r="BX502" s="11">
        <v>2</v>
      </c>
      <c r="BY502" s="11">
        <v>7</v>
      </c>
      <c r="BZ502" s="11">
        <v>7</v>
      </c>
      <c r="CA502" s="11">
        <v>2</v>
      </c>
      <c r="CB502" s="11">
        <v>7</v>
      </c>
      <c r="CC502" s="11">
        <v>2</v>
      </c>
      <c r="CD502" s="11">
        <v>2</v>
      </c>
      <c r="CE502" s="11">
        <v>3</v>
      </c>
      <c r="CF502" s="11">
        <v>6</v>
      </c>
      <c r="CG502" s="11">
        <v>4</v>
      </c>
      <c r="CH502" s="11">
        <v>7</v>
      </c>
      <c r="CI502" s="11" t="s">
        <v>158</v>
      </c>
      <c r="CJ502" s="11" t="s">
        <v>158</v>
      </c>
      <c r="CK502" s="11" t="s">
        <v>158</v>
      </c>
      <c r="CL502" s="11" t="s">
        <v>158</v>
      </c>
      <c r="CM502" s="11" t="s">
        <v>158</v>
      </c>
      <c r="CN502" s="11" t="s">
        <v>158</v>
      </c>
      <c r="CO502" s="11" t="s">
        <v>158</v>
      </c>
      <c r="CP502" s="11" t="s">
        <v>158</v>
      </c>
      <c r="CQ502" s="11" t="s">
        <v>158</v>
      </c>
      <c r="CR502" s="11" t="s">
        <v>158</v>
      </c>
      <c r="CS502" s="11" t="s">
        <v>158</v>
      </c>
      <c r="CT502" s="11" t="s">
        <v>158</v>
      </c>
      <c r="CU502" s="11" t="s">
        <v>158</v>
      </c>
      <c r="CV502" s="11" t="s">
        <v>154</v>
      </c>
      <c r="CW502" s="11" t="s">
        <v>154</v>
      </c>
      <c r="CX502" s="11" t="s">
        <v>154</v>
      </c>
      <c r="CY502" s="11" t="s">
        <v>154</v>
      </c>
      <c r="CZ502" s="11" t="s">
        <v>154</v>
      </c>
      <c r="DA502" s="11" t="s">
        <v>154</v>
      </c>
      <c r="DB502" s="11" t="s">
        <v>154</v>
      </c>
      <c r="DC502" s="11" t="s">
        <v>154</v>
      </c>
      <c r="DD502" s="11" t="s">
        <v>154</v>
      </c>
      <c r="DE502" s="11" t="s">
        <v>154</v>
      </c>
      <c r="DF502" s="11" t="s">
        <v>154</v>
      </c>
      <c r="DG502" s="11" t="s">
        <v>154</v>
      </c>
      <c r="DH502" s="11" t="s">
        <v>154</v>
      </c>
      <c r="DI502" s="11" t="s">
        <v>157</v>
      </c>
      <c r="DJ502" s="11" t="s">
        <v>157</v>
      </c>
      <c r="DK502" s="11" t="s">
        <v>157</v>
      </c>
      <c r="DL502" s="11" t="s">
        <v>157</v>
      </c>
      <c r="DM502" s="11" t="s">
        <v>157</v>
      </c>
      <c r="DN502" s="11" t="s">
        <v>157</v>
      </c>
      <c r="DO502" s="11" t="s">
        <v>157</v>
      </c>
      <c r="DP502" s="11" t="s">
        <v>157</v>
      </c>
      <c r="DQ502" s="11" t="s">
        <v>157</v>
      </c>
      <c r="DR502" s="11" t="s">
        <v>157</v>
      </c>
      <c r="DS502" s="11" t="s">
        <v>157</v>
      </c>
      <c r="DT502" s="11" t="s">
        <v>157</v>
      </c>
      <c r="DU502" s="11" t="s">
        <v>157</v>
      </c>
      <c r="DV502" s="11" t="b">
        <v>1</v>
      </c>
      <c r="DW502" s="11" t="b">
        <v>1</v>
      </c>
      <c r="DX502" s="11" t="b">
        <v>1</v>
      </c>
      <c r="DY502" s="11" t="b">
        <v>1</v>
      </c>
      <c r="DZ502" s="11" t="b">
        <v>1</v>
      </c>
      <c r="EA502" s="11" t="b">
        <v>1</v>
      </c>
      <c r="EB502" s="11" t="b">
        <v>1</v>
      </c>
      <c r="EC502" s="11" t="b">
        <v>1</v>
      </c>
      <c r="ED502" s="11" t="b">
        <v>1</v>
      </c>
      <c r="EE502" s="11" t="b">
        <v>1</v>
      </c>
      <c r="EF502" s="11" t="b">
        <v>1</v>
      </c>
      <c r="EG502" s="11" t="b">
        <v>0</v>
      </c>
      <c r="EH502" s="11" t="b">
        <v>1</v>
      </c>
      <c r="EI502" s="11">
        <v>7.5809000000000001E-2</v>
      </c>
      <c r="EJ502" s="11">
        <v>4.8356999999999997E-2</v>
      </c>
      <c r="EK502" s="11">
        <v>7.5488E-2</v>
      </c>
      <c r="EL502" s="11">
        <v>3.0325000000000001E-2</v>
      </c>
      <c r="EM502" s="11">
        <v>3.0567E-2</v>
      </c>
      <c r="EN502" s="11">
        <v>3.0037000000000001E-2</v>
      </c>
      <c r="EO502" s="11">
        <v>7.1187E-2</v>
      </c>
      <c r="EP502" s="11">
        <v>6.1039999999999997E-2</v>
      </c>
      <c r="EQ502" s="11">
        <v>6.9749000000000005E-2</v>
      </c>
      <c r="ER502" s="11">
        <v>3.3031999999999999E-2</v>
      </c>
      <c r="ES502" s="11">
        <v>0.73920200000000003</v>
      </c>
      <c r="ET502" s="11">
        <v>6.7731E-2</v>
      </c>
      <c r="EU502" s="11">
        <v>3.5527999999999997E-2</v>
      </c>
      <c r="EV502" s="11" t="s">
        <v>167</v>
      </c>
      <c r="EW502" s="11" t="s">
        <v>234</v>
      </c>
    </row>
    <row r="503" spans="1:153" ht="12.75" x14ac:dyDescent="0.2">
      <c r="A503" s="11"/>
      <c r="B503" s="11">
        <v>74634688</v>
      </c>
      <c r="C503" s="11">
        <v>44666.559027777781</v>
      </c>
      <c r="D503" s="11" t="s">
        <v>153</v>
      </c>
      <c r="E503" s="11">
        <v>345600</v>
      </c>
      <c r="F503" s="11">
        <v>78035436</v>
      </c>
      <c r="G503" s="11">
        <v>44666.607638888891</v>
      </c>
      <c r="H503" s="11">
        <v>44668.76458333333</v>
      </c>
      <c r="I503" s="11">
        <v>186369</v>
      </c>
      <c r="J503" s="11">
        <v>1</v>
      </c>
      <c r="K503" s="11">
        <v>25</v>
      </c>
      <c r="L503" s="11">
        <v>138364</v>
      </c>
      <c r="M503" s="11">
        <v>131</v>
      </c>
      <c r="N503" s="11">
        <v>131</v>
      </c>
      <c r="O503" s="11">
        <v>92</v>
      </c>
      <c r="P503" s="11">
        <v>100</v>
      </c>
      <c r="Q503" s="11">
        <v>138771</v>
      </c>
      <c r="R503" s="11" t="s">
        <v>154</v>
      </c>
      <c r="S503" s="11" t="s">
        <v>155</v>
      </c>
      <c r="T503" s="11" t="s">
        <v>208</v>
      </c>
      <c r="U503" s="11">
        <v>3</v>
      </c>
      <c r="V503" s="11" t="s">
        <v>154</v>
      </c>
      <c r="W503" s="11" t="s">
        <v>157</v>
      </c>
      <c r="X503" s="11">
        <v>1</v>
      </c>
      <c r="Y503" s="11">
        <v>1</v>
      </c>
      <c r="Z503" s="11">
        <v>10</v>
      </c>
      <c r="AA503" s="11">
        <v>10</v>
      </c>
      <c r="AB503" s="11">
        <v>10</v>
      </c>
      <c r="AC503" s="11">
        <v>10</v>
      </c>
      <c r="AD503" s="11">
        <v>10</v>
      </c>
      <c r="AE503" s="11">
        <v>10</v>
      </c>
      <c r="AF503" s="11">
        <v>10</v>
      </c>
      <c r="AG503" s="11">
        <v>10</v>
      </c>
      <c r="AH503" s="11">
        <v>10</v>
      </c>
      <c r="AI503" s="11">
        <v>10</v>
      </c>
      <c r="AJ503" s="11">
        <v>10</v>
      </c>
      <c r="AK503" s="11">
        <v>10</v>
      </c>
      <c r="AL503" s="11">
        <v>10</v>
      </c>
      <c r="AM503" s="11">
        <v>121</v>
      </c>
      <c r="AN503" s="11">
        <v>60</v>
      </c>
      <c r="AO503" s="11">
        <v>10</v>
      </c>
      <c r="AP503" s="11">
        <v>120</v>
      </c>
      <c r="AQ503" s="11">
        <v>60</v>
      </c>
      <c r="AR503" s="11">
        <v>40</v>
      </c>
      <c r="AS503" s="11">
        <v>1</v>
      </c>
      <c r="AT503" s="11">
        <v>130</v>
      </c>
      <c r="AU503" s="11">
        <v>7</v>
      </c>
      <c r="AV503" s="11">
        <v>2973</v>
      </c>
      <c r="AW503" s="11">
        <v>995</v>
      </c>
      <c r="AX503" s="11">
        <v>3656</v>
      </c>
      <c r="AY503" s="11">
        <v>6548</v>
      </c>
      <c r="AZ503" s="11">
        <v>4978</v>
      </c>
      <c r="BA503" s="11">
        <v>8614</v>
      </c>
      <c r="BB503" s="11">
        <v>1395</v>
      </c>
      <c r="BC503" s="11">
        <v>326</v>
      </c>
      <c r="BD503" s="11">
        <v>1880</v>
      </c>
      <c r="BE503" s="11">
        <v>3301</v>
      </c>
      <c r="BF503" s="11">
        <v>3264</v>
      </c>
      <c r="BG503" s="11">
        <v>1952</v>
      </c>
      <c r="BH503" s="11">
        <v>7608</v>
      </c>
      <c r="BI503" s="11">
        <v>9</v>
      </c>
      <c r="BJ503" s="11">
        <v>9</v>
      </c>
      <c r="BK503" s="11">
        <v>9</v>
      </c>
      <c r="BL503" s="11">
        <v>12</v>
      </c>
      <c r="BM503" s="11">
        <v>8</v>
      </c>
      <c r="BN503" s="11">
        <v>9</v>
      </c>
      <c r="BO503" s="11">
        <v>9</v>
      </c>
      <c r="BP503" s="11">
        <v>10</v>
      </c>
      <c r="BQ503" s="11">
        <v>9</v>
      </c>
      <c r="BR503" s="11">
        <v>11</v>
      </c>
      <c r="BS503" s="11">
        <v>11</v>
      </c>
      <c r="BT503" s="11">
        <v>14</v>
      </c>
      <c r="BU503" s="11">
        <v>23</v>
      </c>
      <c r="BV503" s="11">
        <v>12</v>
      </c>
      <c r="BW503" s="11">
        <v>5</v>
      </c>
      <c r="BX503" s="11">
        <v>7</v>
      </c>
      <c r="BY503" s="11">
        <v>4</v>
      </c>
      <c r="BZ503" s="11">
        <v>23</v>
      </c>
      <c r="CA503" s="11">
        <v>13</v>
      </c>
      <c r="CB503" s="11">
        <v>9</v>
      </c>
      <c r="CC503" s="11">
        <v>2</v>
      </c>
      <c r="CD503" s="11">
        <v>14</v>
      </c>
      <c r="CE503" s="11">
        <v>19</v>
      </c>
      <c r="CF503" s="11">
        <v>8</v>
      </c>
      <c r="CG503" s="11">
        <v>4</v>
      </c>
      <c r="CH503" s="11">
        <v>6</v>
      </c>
      <c r="CI503" s="11" t="s">
        <v>158</v>
      </c>
      <c r="CJ503" s="11" t="s">
        <v>158</v>
      </c>
      <c r="CK503" s="11" t="s">
        <v>158</v>
      </c>
      <c r="CL503" s="11" t="s">
        <v>158</v>
      </c>
      <c r="CM503" s="11" t="s">
        <v>158</v>
      </c>
      <c r="CN503" s="11" t="s">
        <v>158</v>
      </c>
      <c r="CO503" s="11" t="s">
        <v>158</v>
      </c>
      <c r="CP503" s="11" t="s">
        <v>158</v>
      </c>
      <c r="CQ503" s="11" t="s">
        <v>158</v>
      </c>
      <c r="CR503" s="11" t="s">
        <v>158</v>
      </c>
      <c r="CS503" s="11" t="s">
        <v>158</v>
      </c>
      <c r="CT503" s="11" t="s">
        <v>158</v>
      </c>
      <c r="CU503" s="11" t="s">
        <v>158</v>
      </c>
      <c r="CV503" s="11" t="s">
        <v>154</v>
      </c>
      <c r="CW503" s="11" t="s">
        <v>154</v>
      </c>
      <c r="CX503" s="11" t="s">
        <v>154</v>
      </c>
      <c r="CY503" s="11" t="s">
        <v>154</v>
      </c>
      <c r="CZ503" s="11" t="s">
        <v>154</v>
      </c>
      <c r="DA503" s="11" t="s">
        <v>154</v>
      </c>
      <c r="DB503" s="11" t="s">
        <v>154</v>
      </c>
      <c r="DC503" s="11" t="s">
        <v>154</v>
      </c>
      <c r="DD503" s="11" t="s">
        <v>154</v>
      </c>
      <c r="DE503" s="11" t="s">
        <v>154</v>
      </c>
      <c r="DF503" s="11" t="s">
        <v>154</v>
      </c>
      <c r="DG503" s="11" t="s">
        <v>154</v>
      </c>
      <c r="DH503" s="11" t="s">
        <v>154</v>
      </c>
      <c r="DI503" s="11" t="s">
        <v>157</v>
      </c>
      <c r="DJ503" s="11" t="s">
        <v>157</v>
      </c>
      <c r="DK503" s="11" t="s">
        <v>157</v>
      </c>
      <c r="DL503" s="11" t="s">
        <v>157</v>
      </c>
      <c r="DM503" s="11" t="s">
        <v>157</v>
      </c>
      <c r="DN503" s="11" t="s">
        <v>157</v>
      </c>
      <c r="DO503" s="11" t="s">
        <v>157</v>
      </c>
      <c r="DP503" s="11" t="s">
        <v>157</v>
      </c>
      <c r="DQ503" s="11" t="s">
        <v>157</v>
      </c>
      <c r="DR503" s="11" t="s">
        <v>157</v>
      </c>
      <c r="DS503" s="11" t="s">
        <v>157</v>
      </c>
      <c r="DT503" s="11" t="s">
        <v>157</v>
      </c>
      <c r="DU503" s="11" t="s">
        <v>157</v>
      </c>
      <c r="DV503" s="11" t="b">
        <v>1</v>
      </c>
      <c r="DW503" s="11" t="b">
        <v>1</v>
      </c>
      <c r="DX503" s="11" t="b">
        <v>1</v>
      </c>
      <c r="DY503" s="11" t="b">
        <v>1</v>
      </c>
      <c r="DZ503" s="11" t="b">
        <v>1</v>
      </c>
      <c r="EA503" s="11" t="b">
        <v>1</v>
      </c>
      <c r="EB503" s="11" t="b">
        <v>1</v>
      </c>
      <c r="EC503" s="11" t="b">
        <v>1</v>
      </c>
      <c r="ED503" s="11" t="b">
        <v>1</v>
      </c>
      <c r="EE503" s="11" t="b">
        <v>1</v>
      </c>
      <c r="EF503" s="11" t="b">
        <v>1</v>
      </c>
      <c r="EG503" s="11" t="b">
        <v>1</v>
      </c>
      <c r="EH503" s="11" t="b">
        <v>1</v>
      </c>
      <c r="EI503" s="11">
        <v>4.550001E-2</v>
      </c>
      <c r="EJ503" s="11">
        <v>0.114546965</v>
      </c>
      <c r="EK503" s="11">
        <v>3.0446995000000001E-2</v>
      </c>
      <c r="EL503" s="11">
        <v>0.10799187</v>
      </c>
      <c r="EM503" s="11">
        <v>3.6097679000000001E-2</v>
      </c>
      <c r="EN503" s="11">
        <v>7.0867884000000006E-2</v>
      </c>
      <c r="EO503" s="11">
        <v>4.0929232000000003E-2</v>
      </c>
      <c r="EP503" s="11">
        <v>6.1181908E-2</v>
      </c>
      <c r="EQ503" s="11">
        <v>0.30416435400000003</v>
      </c>
      <c r="ER503" s="11">
        <v>2.5954260999999999E-2</v>
      </c>
      <c r="ES503" s="11">
        <v>1.6579435E-2</v>
      </c>
      <c r="ET503" s="11">
        <v>4.9760110000000003E-2</v>
      </c>
      <c r="EU503" s="11">
        <v>6.0863901999999998E-2</v>
      </c>
      <c r="EV503" s="11" t="s">
        <v>297</v>
      </c>
      <c r="EW503" s="11" t="s">
        <v>605</v>
      </c>
    </row>
    <row r="504" spans="1:153" ht="12.75" x14ac:dyDescent="0.2">
      <c r="A504" s="11"/>
      <c r="B504" s="11">
        <v>58412778</v>
      </c>
      <c r="C504" s="11">
        <v>47222.9312499999</v>
      </c>
      <c r="D504" s="11" t="s">
        <v>153</v>
      </c>
      <c r="E504" s="11">
        <v>345600</v>
      </c>
      <c r="F504" s="11">
        <v>66507248</v>
      </c>
      <c r="G504" s="11">
        <v>51744.638194445703</v>
      </c>
      <c r="H504" s="11">
        <v>50920.438194442802</v>
      </c>
      <c r="I504" s="11">
        <v>173577</v>
      </c>
      <c r="J504" s="11">
        <v>1</v>
      </c>
      <c r="K504" s="11">
        <v>188</v>
      </c>
      <c r="L504" s="11">
        <v>16054</v>
      </c>
      <c r="M504" s="11">
        <v>131</v>
      </c>
      <c r="N504" s="11">
        <v>131</v>
      </c>
      <c r="O504" s="11">
        <v>92</v>
      </c>
      <c r="P504" s="11">
        <v>100</v>
      </c>
      <c r="Q504" s="11">
        <v>98739</v>
      </c>
      <c r="R504" s="11" t="s">
        <v>154</v>
      </c>
      <c r="S504" s="11" t="s">
        <v>155</v>
      </c>
      <c r="T504" s="11" t="s">
        <v>208</v>
      </c>
      <c r="U504" s="11">
        <v>0</v>
      </c>
      <c r="V504" s="11" t="s">
        <v>154</v>
      </c>
      <c r="W504" s="11" t="s">
        <v>157</v>
      </c>
      <c r="X504" s="11">
        <v>5</v>
      </c>
      <c r="Y504" s="11">
        <v>1</v>
      </c>
      <c r="Z504" s="11">
        <v>10</v>
      </c>
      <c r="AA504" s="11">
        <v>10</v>
      </c>
      <c r="AB504" s="11">
        <v>10</v>
      </c>
      <c r="AC504" s="11">
        <v>10</v>
      </c>
      <c r="AD504" s="11">
        <v>10</v>
      </c>
      <c r="AE504" s="11">
        <v>10</v>
      </c>
      <c r="AF504" s="11">
        <v>10</v>
      </c>
      <c r="AG504" s="11">
        <v>10</v>
      </c>
      <c r="AH504" s="11">
        <v>10</v>
      </c>
      <c r="AI504" s="11">
        <v>10</v>
      </c>
      <c r="AJ504" s="11">
        <v>10</v>
      </c>
      <c r="AK504" s="11">
        <v>10</v>
      </c>
      <c r="AL504" s="11">
        <v>10</v>
      </c>
      <c r="AM504" s="11">
        <v>121</v>
      </c>
      <c r="AN504" s="11">
        <v>60</v>
      </c>
      <c r="AO504" s="11">
        <v>10</v>
      </c>
      <c r="AP504" s="11">
        <v>120</v>
      </c>
      <c r="AQ504" s="11">
        <v>60</v>
      </c>
      <c r="AR504" s="11">
        <v>40</v>
      </c>
      <c r="AS504" s="11">
        <v>1</v>
      </c>
      <c r="AT504" s="11">
        <v>130</v>
      </c>
      <c r="AU504" s="11">
        <v>378</v>
      </c>
      <c r="AV504" s="11">
        <v>1954</v>
      </c>
      <c r="AW504" s="11">
        <v>1005</v>
      </c>
      <c r="AX504" s="11">
        <v>21774</v>
      </c>
      <c r="AY504" s="11">
        <v>578</v>
      </c>
      <c r="AZ504" s="11">
        <v>1321</v>
      </c>
      <c r="BA504" s="11">
        <v>531</v>
      </c>
      <c r="BB504" s="11">
        <v>8803</v>
      </c>
      <c r="BC504" s="11">
        <v>1975</v>
      </c>
      <c r="BD504" s="11">
        <v>24025</v>
      </c>
      <c r="BE504" s="11">
        <v>475</v>
      </c>
      <c r="BF504" s="11">
        <v>1652</v>
      </c>
      <c r="BG504" s="11">
        <v>5519</v>
      </c>
      <c r="BH504" s="11">
        <v>4779</v>
      </c>
      <c r="BI504" s="11">
        <v>9</v>
      </c>
      <c r="BJ504" s="11">
        <v>9</v>
      </c>
      <c r="BK504" s="11">
        <v>9</v>
      </c>
      <c r="BL504" s="11">
        <v>12</v>
      </c>
      <c r="BM504" s="11">
        <v>9</v>
      </c>
      <c r="BN504" s="11">
        <v>12</v>
      </c>
      <c r="BO504" s="11">
        <v>15</v>
      </c>
      <c r="BP504" s="11">
        <v>13</v>
      </c>
      <c r="BQ504" s="11">
        <v>11</v>
      </c>
      <c r="BR504" s="11">
        <v>12</v>
      </c>
      <c r="BS504" s="11">
        <v>17</v>
      </c>
      <c r="BT504" s="11">
        <v>24</v>
      </c>
      <c r="BU504" s="11">
        <v>29</v>
      </c>
      <c r="BV504" s="11">
        <v>16</v>
      </c>
      <c r="BW504" s="11">
        <v>10</v>
      </c>
      <c r="BX504" s="11">
        <v>9</v>
      </c>
      <c r="BY504" s="11">
        <v>7</v>
      </c>
      <c r="BZ504" s="11">
        <v>7</v>
      </c>
      <c r="CA504" s="11">
        <v>5</v>
      </c>
      <c r="CB504" s="11">
        <v>11</v>
      </c>
      <c r="CC504" s="11">
        <v>8</v>
      </c>
      <c r="CD504" s="11">
        <v>8</v>
      </c>
      <c r="CE504" s="11">
        <v>5</v>
      </c>
      <c r="CF504" s="11">
        <v>7</v>
      </c>
      <c r="CG504" s="11">
        <v>17</v>
      </c>
      <c r="CH504" s="11">
        <v>19</v>
      </c>
      <c r="CI504" s="11" t="s">
        <v>158</v>
      </c>
      <c r="CJ504" s="11" t="s">
        <v>158</v>
      </c>
      <c r="CK504" s="11" t="s">
        <v>158</v>
      </c>
      <c r="CL504" s="11" t="s">
        <v>158</v>
      </c>
      <c r="CM504" s="11" t="s">
        <v>158</v>
      </c>
      <c r="CN504" s="11" t="s">
        <v>158</v>
      </c>
      <c r="CO504" s="11" t="s">
        <v>158</v>
      </c>
      <c r="CP504" s="11" t="s">
        <v>158</v>
      </c>
      <c r="CQ504" s="11" t="s">
        <v>158</v>
      </c>
      <c r="CR504" s="11" t="s">
        <v>158</v>
      </c>
      <c r="CS504" s="11" t="s">
        <v>158</v>
      </c>
      <c r="CT504" s="11" t="s">
        <v>158</v>
      </c>
      <c r="CU504" s="11" t="s">
        <v>158</v>
      </c>
      <c r="CV504" s="11" t="s">
        <v>154</v>
      </c>
      <c r="CW504" s="11" t="s">
        <v>154</v>
      </c>
      <c r="CX504" s="11" t="s">
        <v>154</v>
      </c>
      <c r="CY504" s="11" t="s">
        <v>154</v>
      </c>
      <c r="CZ504" s="11" t="s">
        <v>154</v>
      </c>
      <c r="DA504" s="11" t="s">
        <v>154</v>
      </c>
      <c r="DB504" s="11" t="s">
        <v>154</v>
      </c>
      <c r="DC504" s="11" t="s">
        <v>154</v>
      </c>
      <c r="DD504" s="11" t="s">
        <v>154</v>
      </c>
      <c r="DE504" s="11" t="s">
        <v>154</v>
      </c>
      <c r="DF504" s="11" t="s">
        <v>154</v>
      </c>
      <c r="DG504" s="11" t="s">
        <v>154</v>
      </c>
      <c r="DH504" s="11" t="s">
        <v>154</v>
      </c>
      <c r="DI504" s="11" t="s">
        <v>157</v>
      </c>
      <c r="DJ504" s="11" t="s">
        <v>157</v>
      </c>
      <c r="DK504" s="11" t="s">
        <v>157</v>
      </c>
      <c r="DL504" s="11" t="s">
        <v>157</v>
      </c>
      <c r="DM504" s="11" t="s">
        <v>157</v>
      </c>
      <c r="DN504" s="11" t="s">
        <v>157</v>
      </c>
      <c r="DO504" s="11" t="s">
        <v>157</v>
      </c>
      <c r="DP504" s="11" t="s">
        <v>157</v>
      </c>
      <c r="DQ504" s="11" t="s">
        <v>157</v>
      </c>
      <c r="DR504" s="11" t="s">
        <v>157</v>
      </c>
      <c r="DS504" s="11" t="s">
        <v>157</v>
      </c>
      <c r="DT504" s="11" t="s">
        <v>157</v>
      </c>
      <c r="DU504" s="11" t="s">
        <v>157</v>
      </c>
      <c r="DV504" s="11" t="b">
        <v>1</v>
      </c>
      <c r="DW504" s="11" t="b">
        <v>1</v>
      </c>
      <c r="DX504" s="11" t="b">
        <v>1</v>
      </c>
      <c r="DY504" s="11" t="b">
        <v>1</v>
      </c>
      <c r="DZ504" s="11" t="b">
        <v>1</v>
      </c>
      <c r="EA504" s="11" t="b">
        <v>1</v>
      </c>
      <c r="EB504" s="11" t="b">
        <v>1</v>
      </c>
      <c r="EC504" s="11" t="b">
        <v>1</v>
      </c>
      <c r="ED504" s="11" t="b">
        <v>1</v>
      </c>
      <c r="EE504" s="11" t="b">
        <v>1</v>
      </c>
      <c r="EF504" s="11" t="b">
        <v>1</v>
      </c>
      <c r="EG504" s="11" t="b">
        <v>1</v>
      </c>
      <c r="EH504" s="11" t="b">
        <v>1</v>
      </c>
      <c r="EI504" s="11">
        <v>5.6713E-2</v>
      </c>
      <c r="EJ504" s="11">
        <v>0.113387</v>
      </c>
      <c r="EK504" s="11">
        <v>5.0974999999999999E-2</v>
      </c>
      <c r="EL504" s="11">
        <v>4.3416999999999997E-2</v>
      </c>
      <c r="EM504" s="11">
        <v>9.2796000000000003E-2</v>
      </c>
      <c r="EN504" s="11">
        <v>9.8815E-2</v>
      </c>
      <c r="EO504" s="11">
        <v>0.45914300000000002</v>
      </c>
      <c r="EP504" s="11">
        <v>6.1266000000000001E-2</v>
      </c>
      <c r="EQ504" s="11">
        <v>4.1721000000000001E-2</v>
      </c>
      <c r="ER504" s="11">
        <v>0.107317</v>
      </c>
      <c r="ES504" s="11">
        <v>0.121124</v>
      </c>
      <c r="ET504" s="11">
        <v>4.0572999999999998E-2</v>
      </c>
      <c r="EU504" s="11">
        <v>3.703E-2</v>
      </c>
      <c r="EV504" s="11" t="s">
        <v>444</v>
      </c>
      <c r="EW504" s="11" t="s">
        <v>606</v>
      </c>
    </row>
    <row r="505" spans="1:153" ht="12.75" x14ac:dyDescent="0.2">
      <c r="A505" s="11"/>
      <c r="B505" s="11">
        <v>59571014</v>
      </c>
      <c r="C505" s="11">
        <v>54285.240972221698</v>
      </c>
      <c r="D505" s="11" t="s">
        <v>153</v>
      </c>
      <c r="E505" s="11">
        <v>345600</v>
      </c>
      <c r="F505" s="11">
        <v>67603512</v>
      </c>
      <c r="G505" s="11">
        <v>52085.7951388902</v>
      </c>
      <c r="H505" s="11">
        <v>51221.6333333316</v>
      </c>
      <c r="I505" s="11">
        <v>222121</v>
      </c>
      <c r="J505" s="11">
        <v>1</v>
      </c>
      <c r="K505" s="11">
        <v>43</v>
      </c>
      <c r="L505" s="11">
        <v>13568</v>
      </c>
      <c r="M505" s="11">
        <v>131</v>
      </c>
      <c r="N505" s="11">
        <v>111</v>
      </c>
      <c r="O505" s="11">
        <v>92</v>
      </c>
      <c r="P505" s="11">
        <v>84.73</v>
      </c>
      <c r="Q505" s="11">
        <v>117921</v>
      </c>
      <c r="R505" s="11" t="s">
        <v>154</v>
      </c>
      <c r="S505" s="11" t="s">
        <v>155</v>
      </c>
      <c r="T505" s="11" t="s">
        <v>208</v>
      </c>
      <c r="U505" s="11">
        <v>0</v>
      </c>
      <c r="V505" s="11" t="s">
        <v>154</v>
      </c>
      <c r="W505" s="11" t="s">
        <v>157</v>
      </c>
      <c r="X505" s="11"/>
      <c r="Y505" s="11">
        <v>1</v>
      </c>
      <c r="Z505" s="11">
        <v>10</v>
      </c>
      <c r="AA505" s="11">
        <v>10</v>
      </c>
      <c r="AB505" s="11">
        <v>10</v>
      </c>
      <c r="AC505" s="11">
        <v>10</v>
      </c>
      <c r="AD505" s="11">
        <v>10</v>
      </c>
      <c r="AE505" s="11">
        <v>0</v>
      </c>
      <c r="AF505" s="11">
        <v>10</v>
      </c>
      <c r="AG505" s="11">
        <v>10</v>
      </c>
      <c r="AH505" s="11">
        <v>10</v>
      </c>
      <c r="AI505" s="11">
        <v>10</v>
      </c>
      <c r="AJ505" s="11">
        <v>10</v>
      </c>
      <c r="AK505" s="11">
        <v>0</v>
      </c>
      <c r="AL505" s="11">
        <v>10</v>
      </c>
      <c r="AM505" s="11">
        <v>101</v>
      </c>
      <c r="AN505" s="11">
        <v>60</v>
      </c>
      <c r="AO505" s="11">
        <v>10</v>
      </c>
      <c r="AP505" s="11">
        <v>100</v>
      </c>
      <c r="AQ505" s="11">
        <v>50</v>
      </c>
      <c r="AR505" s="11">
        <v>30</v>
      </c>
      <c r="AS505" s="11">
        <v>1</v>
      </c>
      <c r="AT505" s="11">
        <v>110</v>
      </c>
      <c r="AU505" s="11">
        <v>64</v>
      </c>
      <c r="AV505" s="11">
        <v>4511</v>
      </c>
      <c r="AW505" s="11">
        <v>6122</v>
      </c>
      <c r="AX505" s="11">
        <v>5124</v>
      </c>
      <c r="AY505" s="11">
        <v>1224</v>
      </c>
      <c r="AZ505" s="11">
        <v>71862</v>
      </c>
      <c r="BA505" s="11">
        <v>757</v>
      </c>
      <c r="BB505" s="11">
        <v>1577</v>
      </c>
      <c r="BC505" s="11">
        <v>1176</v>
      </c>
      <c r="BD505" s="11">
        <v>534</v>
      </c>
      <c r="BE505" s="11">
        <v>884</v>
      </c>
      <c r="BF505" s="11">
        <v>764</v>
      </c>
      <c r="BG505" s="11">
        <v>8319</v>
      </c>
      <c r="BH505" s="11">
        <v>1250</v>
      </c>
      <c r="BI505" s="11">
        <v>10</v>
      </c>
      <c r="BJ505" s="11">
        <v>11</v>
      </c>
      <c r="BK505" s="11">
        <v>11</v>
      </c>
      <c r="BL505" s="11">
        <v>14</v>
      </c>
      <c r="BM505" s="11">
        <v>11</v>
      </c>
      <c r="BN505" s="11">
        <v>14</v>
      </c>
      <c r="BO505" s="11">
        <v>12</v>
      </c>
      <c r="BP505" s="11">
        <v>11</v>
      </c>
      <c r="BQ505" s="11">
        <v>11</v>
      </c>
      <c r="BR505" s="11">
        <v>11</v>
      </c>
      <c r="BS505" s="11">
        <v>10</v>
      </c>
      <c r="BT505" s="11">
        <v>12</v>
      </c>
      <c r="BU505" s="11">
        <v>23</v>
      </c>
      <c r="BV505" s="11">
        <v>18</v>
      </c>
      <c r="BW505" s="11">
        <v>26</v>
      </c>
      <c r="BX505" s="11">
        <v>5</v>
      </c>
      <c r="BY505" s="11">
        <v>4</v>
      </c>
      <c r="BZ505" s="11">
        <v>54</v>
      </c>
      <c r="CA505" s="11">
        <v>9</v>
      </c>
      <c r="CB505" s="11">
        <v>8</v>
      </c>
      <c r="CC505" s="11">
        <v>21</v>
      </c>
      <c r="CD505" s="11">
        <v>7</v>
      </c>
      <c r="CE505" s="11">
        <v>16</v>
      </c>
      <c r="CF505" s="11">
        <v>7</v>
      </c>
      <c r="CG505" s="11">
        <v>46</v>
      </c>
      <c r="CH505" s="11">
        <v>21</v>
      </c>
      <c r="CI505" s="11" t="s">
        <v>158</v>
      </c>
      <c r="CJ505" s="11" t="s">
        <v>158</v>
      </c>
      <c r="CK505" s="11" t="s">
        <v>158</v>
      </c>
      <c r="CL505" s="11" t="s">
        <v>158</v>
      </c>
      <c r="CM505" s="11" t="s">
        <v>158</v>
      </c>
      <c r="CN505" s="11" t="s">
        <v>158</v>
      </c>
      <c r="CO505" s="11" t="s">
        <v>158</v>
      </c>
      <c r="CP505" s="11" t="s">
        <v>158</v>
      </c>
      <c r="CQ505" s="11" t="s">
        <v>158</v>
      </c>
      <c r="CR505" s="11" t="s">
        <v>158</v>
      </c>
      <c r="CS505" s="11" t="s">
        <v>158</v>
      </c>
      <c r="CT505" s="11" t="s">
        <v>158</v>
      </c>
      <c r="CU505" s="11" t="s">
        <v>158</v>
      </c>
      <c r="CV505" s="11" t="s">
        <v>154</v>
      </c>
      <c r="CW505" s="11" t="s">
        <v>154</v>
      </c>
      <c r="CX505" s="11" t="s">
        <v>154</v>
      </c>
      <c r="CY505" s="11" t="s">
        <v>154</v>
      </c>
      <c r="CZ505" s="11" t="s">
        <v>154</v>
      </c>
      <c r="DA505" s="11" t="s">
        <v>154</v>
      </c>
      <c r="DB505" s="11" t="s">
        <v>154</v>
      </c>
      <c r="DC505" s="11" t="s">
        <v>154</v>
      </c>
      <c r="DD505" s="11" t="s">
        <v>154</v>
      </c>
      <c r="DE505" s="11" t="s">
        <v>154</v>
      </c>
      <c r="DF505" s="11" t="s">
        <v>154</v>
      </c>
      <c r="DG505" s="11" t="s">
        <v>154</v>
      </c>
      <c r="DH505" s="11" t="s">
        <v>154</v>
      </c>
      <c r="DI505" s="11" t="s">
        <v>157</v>
      </c>
      <c r="DJ505" s="11" t="s">
        <v>157</v>
      </c>
      <c r="DK505" s="11" t="s">
        <v>157</v>
      </c>
      <c r="DL505" s="11" t="s">
        <v>157</v>
      </c>
      <c r="DM505" s="11" t="s">
        <v>157</v>
      </c>
      <c r="DN505" s="11" t="s">
        <v>157</v>
      </c>
      <c r="DO505" s="11" t="s">
        <v>157</v>
      </c>
      <c r="DP505" s="11" t="s">
        <v>157</v>
      </c>
      <c r="DQ505" s="11" t="s">
        <v>157</v>
      </c>
      <c r="DR505" s="11" t="s">
        <v>157</v>
      </c>
      <c r="DS505" s="11" t="s">
        <v>157</v>
      </c>
      <c r="DT505" s="11" t="s">
        <v>157</v>
      </c>
      <c r="DU505" s="11" t="s">
        <v>157</v>
      </c>
      <c r="DV505" s="11" t="b">
        <v>1</v>
      </c>
      <c r="DW505" s="11" t="b">
        <v>1</v>
      </c>
      <c r="DX505" s="11" t="b">
        <v>1</v>
      </c>
      <c r="DY505" s="11" t="b">
        <v>1</v>
      </c>
      <c r="DZ505" s="11" t="b">
        <v>1</v>
      </c>
      <c r="EA505" s="11" t="b">
        <v>0</v>
      </c>
      <c r="EB505" s="11" t="b">
        <v>1</v>
      </c>
      <c r="EC505" s="11" t="b">
        <v>1</v>
      </c>
      <c r="ED505" s="11" t="b">
        <v>1</v>
      </c>
      <c r="EE505" s="11" t="b">
        <v>1</v>
      </c>
      <c r="EF505" s="11" t="b">
        <v>1</v>
      </c>
      <c r="EG505" s="11" t="b">
        <v>0</v>
      </c>
      <c r="EH505" s="11" t="b">
        <v>1</v>
      </c>
      <c r="EI505" s="11">
        <v>2.9493999999999999E-2</v>
      </c>
      <c r="EJ505" s="11">
        <v>0.249227</v>
      </c>
      <c r="EK505" s="11">
        <v>6.0758E-2</v>
      </c>
      <c r="EL505" s="11">
        <v>3.6666999999999998E-2</v>
      </c>
      <c r="EM505" s="11">
        <v>8.6195999999999995E-2</v>
      </c>
      <c r="EN505" s="11">
        <v>1.6487000000000002E-2</v>
      </c>
      <c r="EO505" s="11">
        <v>5.3408999999999998E-2</v>
      </c>
      <c r="EP505" s="11">
        <v>6.1657000000000003E-2</v>
      </c>
      <c r="EQ505" s="11">
        <v>5.6375000000000001E-2</v>
      </c>
      <c r="ER505" s="11">
        <v>0.11383799999999999</v>
      </c>
      <c r="ES505" s="11">
        <v>6.2023000000000002E-2</v>
      </c>
      <c r="ET505" s="11">
        <v>1.9115E-2</v>
      </c>
      <c r="EU505" s="11">
        <v>5.9662E-2</v>
      </c>
      <c r="EV505" s="11" t="s">
        <v>247</v>
      </c>
      <c r="EW505" s="11" t="s">
        <v>607</v>
      </c>
    </row>
    <row r="506" spans="1:153" ht="12.75" x14ac:dyDescent="0.2">
      <c r="A506" s="11"/>
      <c r="B506" s="11">
        <v>66953664</v>
      </c>
      <c r="C506" s="11">
        <v>46696.547916666597</v>
      </c>
      <c r="D506" s="11" t="s">
        <v>153</v>
      </c>
      <c r="E506" s="11">
        <v>345600</v>
      </c>
      <c r="F506" s="11">
        <v>73386126</v>
      </c>
      <c r="G506" s="11">
        <v>54012.328472223897</v>
      </c>
      <c r="H506" s="11">
        <v>52922.499999997897</v>
      </c>
      <c r="I506" s="11">
        <v>280331</v>
      </c>
      <c r="J506" s="11">
        <v>1</v>
      </c>
      <c r="K506" s="11">
        <v>143</v>
      </c>
      <c r="L506" s="11">
        <v>30323</v>
      </c>
      <c r="M506" s="11">
        <v>131</v>
      </c>
      <c r="N506" s="11">
        <v>131</v>
      </c>
      <c r="O506" s="11">
        <v>92</v>
      </c>
      <c r="P506" s="11">
        <v>100</v>
      </c>
      <c r="Q506" s="11">
        <v>223490</v>
      </c>
      <c r="R506" s="11" t="s">
        <v>154</v>
      </c>
      <c r="S506" s="11" t="s">
        <v>155</v>
      </c>
      <c r="T506" s="11" t="s">
        <v>208</v>
      </c>
      <c r="U506" s="11">
        <v>20</v>
      </c>
      <c r="V506" s="11" t="s">
        <v>154</v>
      </c>
      <c r="W506" s="11" t="s">
        <v>157</v>
      </c>
      <c r="X506" s="11">
        <v>2</v>
      </c>
      <c r="Y506" s="11">
        <v>1</v>
      </c>
      <c r="Z506" s="11">
        <v>10</v>
      </c>
      <c r="AA506" s="11">
        <v>10</v>
      </c>
      <c r="AB506" s="11">
        <v>10</v>
      </c>
      <c r="AC506" s="11">
        <v>10</v>
      </c>
      <c r="AD506" s="11">
        <v>10</v>
      </c>
      <c r="AE506" s="11">
        <v>10</v>
      </c>
      <c r="AF506" s="11">
        <v>10</v>
      </c>
      <c r="AG506" s="11">
        <v>10</v>
      </c>
      <c r="AH506" s="11">
        <v>10</v>
      </c>
      <c r="AI506" s="11">
        <v>10</v>
      </c>
      <c r="AJ506" s="11">
        <v>10</v>
      </c>
      <c r="AK506" s="11">
        <v>10</v>
      </c>
      <c r="AL506" s="11">
        <v>10</v>
      </c>
      <c r="AM506" s="11">
        <v>121</v>
      </c>
      <c r="AN506" s="11">
        <v>60</v>
      </c>
      <c r="AO506" s="11">
        <v>10</v>
      </c>
      <c r="AP506" s="11">
        <v>120</v>
      </c>
      <c r="AQ506" s="11">
        <v>60</v>
      </c>
      <c r="AR506" s="11">
        <v>40</v>
      </c>
      <c r="AS506" s="11">
        <v>1</v>
      </c>
      <c r="AT506" s="11">
        <v>130</v>
      </c>
      <c r="AU506" s="11">
        <v>1807</v>
      </c>
      <c r="AV506" s="11">
        <v>2596</v>
      </c>
      <c r="AW506" s="11">
        <v>1282</v>
      </c>
      <c r="AX506" s="11">
        <v>5551</v>
      </c>
      <c r="AY506" s="11">
        <v>14460</v>
      </c>
      <c r="AZ506" s="11">
        <v>720</v>
      </c>
      <c r="BA506" s="11">
        <v>928</v>
      </c>
      <c r="BB506" s="11">
        <v>1800</v>
      </c>
      <c r="BC506" s="11">
        <v>1176</v>
      </c>
      <c r="BD506" s="11">
        <v>1203</v>
      </c>
      <c r="BE506" s="11">
        <v>7984</v>
      </c>
      <c r="BF506" s="11">
        <v>671</v>
      </c>
      <c r="BG506" s="11">
        <v>4533</v>
      </c>
      <c r="BH506" s="11">
        <v>5212</v>
      </c>
      <c r="BI506" s="11">
        <v>16</v>
      </c>
      <c r="BJ506" s="11">
        <v>17</v>
      </c>
      <c r="BK506" s="11">
        <v>13</v>
      </c>
      <c r="BL506" s="11">
        <v>22</v>
      </c>
      <c r="BM506" s="11">
        <v>14</v>
      </c>
      <c r="BN506" s="11">
        <v>16</v>
      </c>
      <c r="BO506" s="11">
        <v>24</v>
      </c>
      <c r="BP506" s="11">
        <v>21</v>
      </c>
      <c r="BQ506" s="11">
        <v>17</v>
      </c>
      <c r="BR506" s="11">
        <v>17</v>
      </c>
      <c r="BS506" s="11">
        <v>21</v>
      </c>
      <c r="BT506" s="11">
        <v>34</v>
      </c>
      <c r="BU506" s="11">
        <v>66</v>
      </c>
      <c r="BV506" s="11">
        <v>22</v>
      </c>
      <c r="BW506" s="11">
        <v>24</v>
      </c>
      <c r="BX506" s="11">
        <v>21</v>
      </c>
      <c r="BY506" s="11">
        <v>33</v>
      </c>
      <c r="BZ506" s="11">
        <v>17</v>
      </c>
      <c r="CA506" s="11">
        <v>24</v>
      </c>
      <c r="CB506" s="11">
        <v>13</v>
      </c>
      <c r="CC506" s="11">
        <v>9</v>
      </c>
      <c r="CD506" s="11">
        <v>14</v>
      </c>
      <c r="CE506" s="11">
        <v>13</v>
      </c>
      <c r="CF506" s="11">
        <v>8</v>
      </c>
      <c r="CG506" s="11">
        <v>8</v>
      </c>
      <c r="CH506" s="11">
        <v>27</v>
      </c>
      <c r="CI506" s="11" t="s">
        <v>158</v>
      </c>
      <c r="CJ506" s="11" t="s">
        <v>158</v>
      </c>
      <c r="CK506" s="11" t="s">
        <v>158</v>
      </c>
      <c r="CL506" s="11" t="s">
        <v>158</v>
      </c>
      <c r="CM506" s="11" t="s">
        <v>158</v>
      </c>
      <c r="CN506" s="11" t="s">
        <v>158</v>
      </c>
      <c r="CO506" s="11" t="s">
        <v>158</v>
      </c>
      <c r="CP506" s="11" t="s">
        <v>158</v>
      </c>
      <c r="CQ506" s="11" t="s">
        <v>158</v>
      </c>
      <c r="CR506" s="11" t="s">
        <v>158</v>
      </c>
      <c r="CS506" s="11" t="s">
        <v>158</v>
      </c>
      <c r="CT506" s="11" t="s">
        <v>158</v>
      </c>
      <c r="CU506" s="11" t="s">
        <v>158</v>
      </c>
      <c r="CV506" s="11" t="s">
        <v>154</v>
      </c>
      <c r="CW506" s="11" t="s">
        <v>154</v>
      </c>
      <c r="CX506" s="11" t="s">
        <v>154</v>
      </c>
      <c r="CY506" s="11" t="s">
        <v>154</v>
      </c>
      <c r="CZ506" s="11" t="s">
        <v>154</v>
      </c>
      <c r="DA506" s="11" t="s">
        <v>154</v>
      </c>
      <c r="DB506" s="11" t="s">
        <v>154</v>
      </c>
      <c r="DC506" s="11" t="s">
        <v>154</v>
      </c>
      <c r="DD506" s="11" t="s">
        <v>154</v>
      </c>
      <c r="DE506" s="11" t="s">
        <v>154</v>
      </c>
      <c r="DF506" s="11" t="s">
        <v>154</v>
      </c>
      <c r="DG506" s="11" t="s">
        <v>154</v>
      </c>
      <c r="DH506" s="11" t="s">
        <v>154</v>
      </c>
      <c r="DI506" s="11" t="s">
        <v>157</v>
      </c>
      <c r="DJ506" s="11" t="s">
        <v>157</v>
      </c>
      <c r="DK506" s="11" t="s">
        <v>157</v>
      </c>
      <c r="DL506" s="11" t="s">
        <v>157</v>
      </c>
      <c r="DM506" s="11" t="s">
        <v>157</v>
      </c>
      <c r="DN506" s="11" t="s">
        <v>157</v>
      </c>
      <c r="DO506" s="11" t="s">
        <v>157</v>
      </c>
      <c r="DP506" s="11" t="s">
        <v>157</v>
      </c>
      <c r="DQ506" s="11" t="s">
        <v>157</v>
      </c>
      <c r="DR506" s="11" t="s">
        <v>157</v>
      </c>
      <c r="DS506" s="11" t="s">
        <v>157</v>
      </c>
      <c r="DT506" s="11" t="s">
        <v>157</v>
      </c>
      <c r="DU506" s="11" t="s">
        <v>157</v>
      </c>
      <c r="DV506" s="11" t="b">
        <v>1</v>
      </c>
      <c r="DW506" s="11" t="b">
        <v>1</v>
      </c>
      <c r="DX506" s="11" t="b">
        <v>1</v>
      </c>
      <c r="DY506" s="11" t="b">
        <v>1</v>
      </c>
      <c r="DZ506" s="11" t="b">
        <v>1</v>
      </c>
      <c r="EA506" s="11" t="b">
        <v>1</v>
      </c>
      <c r="EB506" s="11" t="b">
        <v>1</v>
      </c>
      <c r="EC506" s="11" t="b">
        <v>1</v>
      </c>
      <c r="ED506" s="11" t="b">
        <v>1</v>
      </c>
      <c r="EE506" s="11" t="b">
        <v>1</v>
      </c>
      <c r="EF506" s="11" t="b">
        <v>1</v>
      </c>
      <c r="EG506" s="11" t="b">
        <v>1</v>
      </c>
      <c r="EH506" s="11" t="b">
        <v>1</v>
      </c>
      <c r="EI506" s="11">
        <v>2.9023E-2</v>
      </c>
      <c r="EJ506" s="11">
        <v>2.9426000000000001E-2</v>
      </c>
      <c r="EK506" s="11">
        <v>2.8145E-2</v>
      </c>
      <c r="EL506" s="11">
        <v>0.43570199999999998</v>
      </c>
      <c r="EM506" s="11">
        <v>3.1019000000000001E-2</v>
      </c>
      <c r="EN506" s="11">
        <v>4.5858999999999997E-2</v>
      </c>
      <c r="EO506" s="11">
        <v>0.17199600000000001</v>
      </c>
      <c r="EP506" s="11">
        <v>6.4328999999999997E-2</v>
      </c>
      <c r="EQ506" s="11">
        <v>3.3567E-2</v>
      </c>
      <c r="ER506" s="11">
        <v>0.33247300000000002</v>
      </c>
      <c r="ES506" s="11">
        <v>3.8578000000000001E-2</v>
      </c>
      <c r="ET506" s="11">
        <v>4.7294000000000003E-2</v>
      </c>
      <c r="EU506" s="11">
        <v>3.8129000000000003E-2</v>
      </c>
      <c r="EV506" s="11" t="s">
        <v>228</v>
      </c>
      <c r="EW506" s="11" t="s">
        <v>381</v>
      </c>
    </row>
    <row r="507" spans="1:153" ht="12.75" x14ac:dyDescent="0.2">
      <c r="A507" s="11"/>
      <c r="B507" s="11">
        <v>66953670</v>
      </c>
      <c r="C507" s="11">
        <v>46740.4131944443</v>
      </c>
      <c r="D507" s="11" t="s">
        <v>153</v>
      </c>
      <c r="E507" s="11">
        <v>345600</v>
      </c>
      <c r="F507" s="11">
        <v>73386378</v>
      </c>
      <c r="G507" s="11">
        <v>54052.464583335</v>
      </c>
      <c r="H507" s="11">
        <v>52957.934722220103</v>
      </c>
      <c r="I507" s="11">
        <v>307345</v>
      </c>
      <c r="J507" s="11">
        <v>1</v>
      </c>
      <c r="K507" s="11">
        <v>25</v>
      </c>
      <c r="L507" s="11">
        <v>14193</v>
      </c>
      <c r="M507" s="11">
        <v>131</v>
      </c>
      <c r="N507" s="11">
        <v>131</v>
      </c>
      <c r="O507" s="11">
        <v>92</v>
      </c>
      <c r="P507" s="11">
        <v>100</v>
      </c>
      <c r="Q507" s="11">
        <v>193310</v>
      </c>
      <c r="R507" s="11" t="s">
        <v>154</v>
      </c>
      <c r="S507" s="11" t="s">
        <v>155</v>
      </c>
      <c r="T507" s="11" t="s">
        <v>208</v>
      </c>
      <c r="U507" s="11">
        <v>11</v>
      </c>
      <c r="V507" s="11" t="s">
        <v>154</v>
      </c>
      <c r="W507" s="11" t="s">
        <v>157</v>
      </c>
      <c r="X507" s="11">
        <v>3</v>
      </c>
      <c r="Y507" s="11">
        <v>1</v>
      </c>
      <c r="Z507" s="11">
        <v>10</v>
      </c>
      <c r="AA507" s="11">
        <v>10</v>
      </c>
      <c r="AB507" s="11">
        <v>10</v>
      </c>
      <c r="AC507" s="11">
        <v>10</v>
      </c>
      <c r="AD507" s="11">
        <v>10</v>
      </c>
      <c r="AE507" s="11">
        <v>10</v>
      </c>
      <c r="AF507" s="11">
        <v>10</v>
      </c>
      <c r="AG507" s="11">
        <v>10</v>
      </c>
      <c r="AH507" s="11">
        <v>10</v>
      </c>
      <c r="AI507" s="11">
        <v>10</v>
      </c>
      <c r="AJ507" s="11">
        <v>10</v>
      </c>
      <c r="AK507" s="11">
        <v>10</v>
      </c>
      <c r="AL507" s="11">
        <v>10</v>
      </c>
      <c r="AM507" s="11">
        <v>121</v>
      </c>
      <c r="AN507" s="11">
        <v>60</v>
      </c>
      <c r="AO507" s="11">
        <v>10</v>
      </c>
      <c r="AP507" s="11">
        <v>120</v>
      </c>
      <c r="AQ507" s="11">
        <v>60</v>
      </c>
      <c r="AR507" s="11">
        <v>40</v>
      </c>
      <c r="AS507" s="11">
        <v>1</v>
      </c>
      <c r="AT507" s="11">
        <v>130</v>
      </c>
      <c r="AU507" s="11">
        <v>111</v>
      </c>
      <c r="AV507" s="11">
        <v>5543</v>
      </c>
      <c r="AW507" s="11">
        <v>1332</v>
      </c>
      <c r="AX507" s="11">
        <v>785</v>
      </c>
      <c r="AY507" s="11">
        <v>10899</v>
      </c>
      <c r="AZ507" s="11">
        <v>4148</v>
      </c>
      <c r="BA507" s="11">
        <v>32669</v>
      </c>
      <c r="BB507" s="11">
        <v>483</v>
      </c>
      <c r="BC507" s="11">
        <v>772</v>
      </c>
      <c r="BD507" s="11">
        <v>338</v>
      </c>
      <c r="BE507" s="11">
        <v>977</v>
      </c>
      <c r="BF507" s="11">
        <v>287</v>
      </c>
      <c r="BG507" s="11">
        <v>872</v>
      </c>
      <c r="BH507" s="11">
        <v>568</v>
      </c>
      <c r="BI507" s="11">
        <v>9</v>
      </c>
      <c r="BJ507" s="11">
        <v>8</v>
      </c>
      <c r="BK507" s="11">
        <v>7</v>
      </c>
      <c r="BL507" s="11">
        <v>10</v>
      </c>
      <c r="BM507" s="11">
        <v>7</v>
      </c>
      <c r="BN507" s="11">
        <v>8</v>
      </c>
      <c r="BO507" s="11">
        <v>10</v>
      </c>
      <c r="BP507" s="11">
        <v>11</v>
      </c>
      <c r="BQ507" s="11">
        <v>10</v>
      </c>
      <c r="BR507" s="11">
        <v>12</v>
      </c>
      <c r="BS507" s="11">
        <v>12</v>
      </c>
      <c r="BT507" s="11">
        <v>14</v>
      </c>
      <c r="BU507" s="11">
        <v>28</v>
      </c>
      <c r="BV507" s="11">
        <v>32</v>
      </c>
      <c r="BW507" s="11">
        <v>6</v>
      </c>
      <c r="BX507" s="11">
        <v>5</v>
      </c>
      <c r="BY507" s="11">
        <v>8</v>
      </c>
      <c r="BZ507" s="11">
        <v>20</v>
      </c>
      <c r="CA507" s="11">
        <v>4</v>
      </c>
      <c r="CB507" s="11">
        <v>3</v>
      </c>
      <c r="CC507" s="11">
        <v>5</v>
      </c>
      <c r="CD507" s="11">
        <v>2</v>
      </c>
      <c r="CE507" s="11">
        <v>5</v>
      </c>
      <c r="CF507" s="11">
        <v>3</v>
      </c>
      <c r="CG507" s="11">
        <v>3</v>
      </c>
      <c r="CH507" s="11">
        <v>4</v>
      </c>
      <c r="CI507" s="11" t="s">
        <v>158</v>
      </c>
      <c r="CJ507" s="11" t="s">
        <v>158</v>
      </c>
      <c r="CK507" s="11" t="s">
        <v>158</v>
      </c>
      <c r="CL507" s="11" t="s">
        <v>158</v>
      </c>
      <c r="CM507" s="11" t="s">
        <v>158</v>
      </c>
      <c r="CN507" s="11" t="s">
        <v>158</v>
      </c>
      <c r="CO507" s="11" t="s">
        <v>158</v>
      </c>
      <c r="CP507" s="11" t="s">
        <v>158</v>
      </c>
      <c r="CQ507" s="11" t="s">
        <v>158</v>
      </c>
      <c r="CR507" s="11" t="s">
        <v>158</v>
      </c>
      <c r="CS507" s="11" t="s">
        <v>158</v>
      </c>
      <c r="CT507" s="11" t="s">
        <v>158</v>
      </c>
      <c r="CU507" s="11" t="s">
        <v>158</v>
      </c>
      <c r="CV507" s="11" t="s">
        <v>154</v>
      </c>
      <c r="CW507" s="11" t="s">
        <v>154</v>
      </c>
      <c r="CX507" s="11" t="s">
        <v>154</v>
      </c>
      <c r="CY507" s="11" t="s">
        <v>154</v>
      </c>
      <c r="CZ507" s="11" t="s">
        <v>154</v>
      </c>
      <c r="DA507" s="11" t="s">
        <v>154</v>
      </c>
      <c r="DB507" s="11" t="s">
        <v>154</v>
      </c>
      <c r="DC507" s="11" t="s">
        <v>154</v>
      </c>
      <c r="DD507" s="11" t="s">
        <v>154</v>
      </c>
      <c r="DE507" s="11" t="s">
        <v>154</v>
      </c>
      <c r="DF507" s="11" t="s">
        <v>154</v>
      </c>
      <c r="DG507" s="11" t="s">
        <v>154</v>
      </c>
      <c r="DH507" s="11" t="s">
        <v>154</v>
      </c>
      <c r="DI507" s="11" t="s">
        <v>157</v>
      </c>
      <c r="DJ507" s="11" t="s">
        <v>157</v>
      </c>
      <c r="DK507" s="11" t="s">
        <v>157</v>
      </c>
      <c r="DL507" s="11" t="s">
        <v>157</v>
      </c>
      <c r="DM507" s="11" t="s">
        <v>157</v>
      </c>
      <c r="DN507" s="11" t="s">
        <v>157</v>
      </c>
      <c r="DO507" s="11" t="s">
        <v>157</v>
      </c>
      <c r="DP507" s="11" t="s">
        <v>157</v>
      </c>
      <c r="DQ507" s="11" t="s">
        <v>157</v>
      </c>
      <c r="DR507" s="11" t="s">
        <v>157</v>
      </c>
      <c r="DS507" s="11" t="s">
        <v>157</v>
      </c>
      <c r="DT507" s="11" t="s">
        <v>157</v>
      </c>
      <c r="DU507" s="11" t="s">
        <v>157</v>
      </c>
      <c r="DV507" s="11" t="b">
        <v>1</v>
      </c>
      <c r="DW507" s="11" t="b">
        <v>1</v>
      </c>
      <c r="DX507" s="11" t="b">
        <v>1</v>
      </c>
      <c r="DY507" s="11" t="b">
        <v>1</v>
      </c>
      <c r="DZ507" s="11" t="b">
        <v>1</v>
      </c>
      <c r="EA507" s="11" t="b">
        <v>1</v>
      </c>
      <c r="EB507" s="11" t="b">
        <v>1</v>
      </c>
      <c r="EC507" s="11" t="b">
        <v>1</v>
      </c>
      <c r="ED507" s="11" t="b">
        <v>1</v>
      </c>
      <c r="EE507" s="11" t="b">
        <v>1</v>
      </c>
      <c r="EF507" s="11" t="b">
        <v>1</v>
      </c>
      <c r="EG507" s="11" t="b">
        <v>1</v>
      </c>
      <c r="EH507" s="11" t="b">
        <v>1</v>
      </c>
      <c r="EI507" s="11">
        <v>3.5191E-2</v>
      </c>
      <c r="EJ507" s="11">
        <v>6.8724999999999994E-2</v>
      </c>
      <c r="EK507" s="11">
        <v>3.6295000000000001E-2</v>
      </c>
      <c r="EL507" s="11">
        <v>0.40960800000000003</v>
      </c>
      <c r="EM507" s="11">
        <v>3.0608E-2</v>
      </c>
      <c r="EN507" s="11">
        <v>2.7212E-2</v>
      </c>
      <c r="EO507" s="11">
        <v>3.4625999999999997E-2</v>
      </c>
      <c r="EP507" s="11">
        <v>6.5850000000000006E-2</v>
      </c>
      <c r="EQ507" s="11">
        <v>6.8930000000000005E-2</v>
      </c>
      <c r="ER507" s="11">
        <v>6.4250000000000002E-2</v>
      </c>
      <c r="ES507" s="11">
        <v>1.9682999999999999E-2</v>
      </c>
      <c r="ET507" s="11">
        <v>2.8142E-2</v>
      </c>
      <c r="EU507" s="11">
        <v>0.19819800000000001</v>
      </c>
      <c r="EV507" s="11" t="s">
        <v>474</v>
      </c>
      <c r="EW507" s="11" t="s">
        <v>608</v>
      </c>
    </row>
    <row r="508" spans="1:153" ht="12.75" x14ac:dyDescent="0.2">
      <c r="A508" s="11"/>
      <c r="B508" s="11">
        <v>74120670</v>
      </c>
      <c r="C508" s="11">
        <v>44678.745138888888</v>
      </c>
      <c r="D508" s="11" t="s">
        <v>153</v>
      </c>
      <c r="E508" s="11">
        <v>345600</v>
      </c>
      <c r="F508" s="11">
        <v>79120846</v>
      </c>
      <c r="G508" s="11">
        <v>44680.682638888888</v>
      </c>
      <c r="H508" s="11">
        <v>44683.927083333336</v>
      </c>
      <c r="I508" s="11">
        <v>280330</v>
      </c>
      <c r="J508" s="11">
        <v>2</v>
      </c>
      <c r="K508" s="11">
        <v>119</v>
      </c>
      <c r="L508" s="11">
        <v>48484</v>
      </c>
      <c r="M508" s="11">
        <v>131</v>
      </c>
      <c r="N508" s="11">
        <v>131</v>
      </c>
      <c r="O508" s="11">
        <v>92</v>
      </c>
      <c r="P508" s="11">
        <v>100</v>
      </c>
      <c r="Q508" s="11">
        <v>140752</v>
      </c>
      <c r="R508" s="11" t="s">
        <v>154</v>
      </c>
      <c r="S508" s="11" t="s">
        <v>155</v>
      </c>
      <c r="T508" s="11" t="s">
        <v>208</v>
      </c>
      <c r="U508" s="11">
        <v>13</v>
      </c>
      <c r="V508" s="11" t="s">
        <v>154</v>
      </c>
      <c r="W508" s="11" t="s">
        <v>157</v>
      </c>
      <c r="X508" s="11">
        <v>1</v>
      </c>
      <c r="Y508" s="11">
        <v>1</v>
      </c>
      <c r="Z508" s="11">
        <v>10</v>
      </c>
      <c r="AA508" s="11">
        <v>10</v>
      </c>
      <c r="AB508" s="11">
        <v>10</v>
      </c>
      <c r="AC508" s="11">
        <v>10</v>
      </c>
      <c r="AD508" s="11">
        <v>10</v>
      </c>
      <c r="AE508" s="11">
        <v>10</v>
      </c>
      <c r="AF508" s="11">
        <v>10</v>
      </c>
      <c r="AG508" s="11">
        <v>10</v>
      </c>
      <c r="AH508" s="11">
        <v>10</v>
      </c>
      <c r="AI508" s="11">
        <v>10</v>
      </c>
      <c r="AJ508" s="11">
        <v>10</v>
      </c>
      <c r="AK508" s="11">
        <v>10</v>
      </c>
      <c r="AL508" s="11">
        <v>10</v>
      </c>
      <c r="AM508" s="11">
        <v>121</v>
      </c>
      <c r="AN508" s="11">
        <v>60</v>
      </c>
      <c r="AO508" s="11">
        <v>10</v>
      </c>
      <c r="AP508" s="11">
        <v>120</v>
      </c>
      <c r="AQ508" s="11">
        <v>60</v>
      </c>
      <c r="AR508" s="11">
        <v>40</v>
      </c>
      <c r="AS508" s="11">
        <v>1</v>
      </c>
      <c r="AT508" s="11">
        <v>130</v>
      </c>
      <c r="AU508" s="11">
        <v>38</v>
      </c>
      <c r="AV508" s="11">
        <v>4471</v>
      </c>
      <c r="AW508" s="11">
        <v>4436</v>
      </c>
      <c r="AX508" s="11">
        <v>66124</v>
      </c>
      <c r="AY508" s="11">
        <v>8776</v>
      </c>
      <c r="AZ508" s="11">
        <v>30569</v>
      </c>
      <c r="BA508" s="11">
        <v>5357</v>
      </c>
      <c r="BB508" s="11">
        <v>11138</v>
      </c>
      <c r="BC508" s="11">
        <v>1522</v>
      </c>
      <c r="BD508" s="11">
        <v>1635</v>
      </c>
      <c r="BE508" s="11">
        <v>1465</v>
      </c>
      <c r="BF508" s="11">
        <v>1566</v>
      </c>
      <c r="BG508" s="11">
        <v>945</v>
      </c>
      <c r="BH508" s="11">
        <v>1442</v>
      </c>
      <c r="BI508" s="11">
        <v>17</v>
      </c>
      <c r="BJ508" s="11">
        <v>16</v>
      </c>
      <c r="BK508" s="11">
        <v>17</v>
      </c>
      <c r="BL508" s="11">
        <v>28</v>
      </c>
      <c r="BM508" s="11">
        <v>13</v>
      </c>
      <c r="BN508" s="11">
        <v>15</v>
      </c>
      <c r="BO508" s="11">
        <v>20</v>
      </c>
      <c r="BP508" s="11">
        <v>18</v>
      </c>
      <c r="BQ508" s="11">
        <v>15</v>
      </c>
      <c r="BR508" s="11">
        <v>18</v>
      </c>
      <c r="BS508" s="11">
        <v>23</v>
      </c>
      <c r="BT508" s="11">
        <v>30</v>
      </c>
      <c r="BU508" s="11">
        <v>43</v>
      </c>
      <c r="BV508" s="11">
        <v>36</v>
      </c>
      <c r="BW508" s="11">
        <v>22</v>
      </c>
      <c r="BX508" s="11">
        <v>86</v>
      </c>
      <c r="BY508" s="11">
        <v>21</v>
      </c>
      <c r="BZ508" s="11">
        <v>39</v>
      </c>
      <c r="CA508" s="11">
        <v>8</v>
      </c>
      <c r="CB508" s="11">
        <v>33</v>
      </c>
      <c r="CC508" s="11">
        <v>15</v>
      </c>
      <c r="CD508" s="11">
        <v>9</v>
      </c>
      <c r="CE508" s="11">
        <v>16</v>
      </c>
      <c r="CF508" s="11">
        <v>9</v>
      </c>
      <c r="CG508" s="11">
        <v>6</v>
      </c>
      <c r="CH508" s="11">
        <v>8</v>
      </c>
      <c r="CI508" s="11" t="s">
        <v>158</v>
      </c>
      <c r="CJ508" s="11" t="s">
        <v>158</v>
      </c>
      <c r="CK508" s="11" t="s">
        <v>158</v>
      </c>
      <c r="CL508" s="11" t="s">
        <v>158</v>
      </c>
      <c r="CM508" s="11" t="s">
        <v>158</v>
      </c>
      <c r="CN508" s="11" t="s">
        <v>158</v>
      </c>
      <c r="CO508" s="11" t="s">
        <v>158</v>
      </c>
      <c r="CP508" s="11" t="s">
        <v>158</v>
      </c>
      <c r="CQ508" s="11" t="s">
        <v>158</v>
      </c>
      <c r="CR508" s="11" t="s">
        <v>158</v>
      </c>
      <c r="CS508" s="11" t="s">
        <v>158</v>
      </c>
      <c r="CT508" s="11" t="s">
        <v>158</v>
      </c>
      <c r="CU508" s="11" t="s">
        <v>158</v>
      </c>
      <c r="CV508" s="11" t="s">
        <v>154</v>
      </c>
      <c r="CW508" s="11" t="s">
        <v>154</v>
      </c>
      <c r="CX508" s="11" t="s">
        <v>154</v>
      </c>
      <c r="CY508" s="11" t="s">
        <v>154</v>
      </c>
      <c r="CZ508" s="11" t="s">
        <v>154</v>
      </c>
      <c r="DA508" s="11" t="s">
        <v>154</v>
      </c>
      <c r="DB508" s="11" t="s">
        <v>154</v>
      </c>
      <c r="DC508" s="11" t="s">
        <v>154</v>
      </c>
      <c r="DD508" s="11" t="s">
        <v>154</v>
      </c>
      <c r="DE508" s="11" t="s">
        <v>154</v>
      </c>
      <c r="DF508" s="11" t="s">
        <v>154</v>
      </c>
      <c r="DG508" s="11" t="s">
        <v>154</v>
      </c>
      <c r="DH508" s="11" t="s">
        <v>154</v>
      </c>
      <c r="DI508" s="11" t="s">
        <v>157</v>
      </c>
      <c r="DJ508" s="11" t="s">
        <v>157</v>
      </c>
      <c r="DK508" s="11" t="s">
        <v>157</v>
      </c>
      <c r="DL508" s="11" t="s">
        <v>157</v>
      </c>
      <c r="DM508" s="11" t="s">
        <v>157</v>
      </c>
      <c r="DN508" s="11" t="s">
        <v>157</v>
      </c>
      <c r="DO508" s="11" t="s">
        <v>157</v>
      </c>
      <c r="DP508" s="11" t="s">
        <v>157</v>
      </c>
      <c r="DQ508" s="11" t="s">
        <v>157</v>
      </c>
      <c r="DR508" s="11" t="s">
        <v>157</v>
      </c>
      <c r="DS508" s="11" t="s">
        <v>157</v>
      </c>
      <c r="DT508" s="11" t="s">
        <v>157</v>
      </c>
      <c r="DU508" s="11" t="s">
        <v>157</v>
      </c>
      <c r="DV508" s="11" t="b">
        <v>1</v>
      </c>
      <c r="DW508" s="11" t="b">
        <v>1</v>
      </c>
      <c r="DX508" s="11" t="b">
        <v>1</v>
      </c>
      <c r="DY508" s="11" t="b">
        <v>1</v>
      </c>
      <c r="DZ508" s="11" t="b">
        <v>1</v>
      </c>
      <c r="EA508" s="11" t="b">
        <v>1</v>
      </c>
      <c r="EB508" s="11" t="b">
        <v>1</v>
      </c>
      <c r="EC508" s="11" t="b">
        <v>1</v>
      </c>
      <c r="ED508" s="11" t="b">
        <v>1</v>
      </c>
      <c r="EE508" s="11" t="b">
        <v>1</v>
      </c>
      <c r="EF508" s="11" t="b">
        <v>1</v>
      </c>
      <c r="EG508" s="11" t="b">
        <v>1</v>
      </c>
      <c r="EH508" s="11" t="b">
        <v>1</v>
      </c>
      <c r="EI508" s="11">
        <v>7.1051008999999998E-2</v>
      </c>
      <c r="EJ508" s="11">
        <v>2.0725266999999999E-2</v>
      </c>
      <c r="EK508" s="11">
        <v>4.0779702000000001E-2</v>
      </c>
      <c r="EL508" s="11">
        <v>0.181356872</v>
      </c>
      <c r="EM508" s="11">
        <v>1.7708233E-2</v>
      </c>
      <c r="EN508" s="11">
        <v>7.3434832000000005E-2</v>
      </c>
      <c r="EO508" s="11">
        <v>2.7833571000000001E-2</v>
      </c>
      <c r="EP508" s="11">
        <v>6.7110646999999995E-2</v>
      </c>
      <c r="EQ508" s="11">
        <v>0.42591329500000003</v>
      </c>
      <c r="ER508" s="11">
        <v>5.5300922000000002E-2</v>
      </c>
      <c r="ES508" s="11">
        <v>0.108293072</v>
      </c>
      <c r="ET508" s="11">
        <v>1.8730699999999999E-2</v>
      </c>
      <c r="EU508" s="11">
        <v>0.11712500000000001</v>
      </c>
      <c r="EV508" s="11" t="s">
        <v>248</v>
      </c>
      <c r="EW508" s="11" t="s">
        <v>609</v>
      </c>
    </row>
    <row r="509" spans="1:153" ht="12.75" x14ac:dyDescent="0.2">
      <c r="A509" s="11"/>
      <c r="B509" s="11">
        <v>66953636</v>
      </c>
      <c r="C509" s="11">
        <v>46455.288888888797</v>
      </c>
      <c r="D509" s="11" t="s">
        <v>153</v>
      </c>
      <c r="E509" s="11">
        <v>345600</v>
      </c>
      <c r="F509" s="11">
        <v>73386212</v>
      </c>
      <c r="G509" s="11">
        <v>53731.375694446098</v>
      </c>
      <c r="H509" s="11">
        <v>52674.456944442398</v>
      </c>
      <c r="I509" s="11">
        <v>370790</v>
      </c>
      <c r="J509" s="11">
        <v>1</v>
      </c>
      <c r="K509" s="11">
        <v>50</v>
      </c>
      <c r="L509" s="11">
        <v>88220</v>
      </c>
      <c r="M509" s="11">
        <v>131</v>
      </c>
      <c r="N509" s="11">
        <v>131</v>
      </c>
      <c r="O509" s="11">
        <v>92</v>
      </c>
      <c r="P509" s="11">
        <v>100</v>
      </c>
      <c r="Q509" s="11">
        <v>175664</v>
      </c>
      <c r="R509" s="11" t="s">
        <v>154</v>
      </c>
      <c r="S509" s="11" t="s">
        <v>155</v>
      </c>
      <c r="T509" s="11" t="s">
        <v>208</v>
      </c>
      <c r="U509" s="11">
        <v>19</v>
      </c>
      <c r="V509" s="11" t="s">
        <v>154</v>
      </c>
      <c r="W509" s="11" t="s">
        <v>157</v>
      </c>
      <c r="X509" s="11">
        <v>3</v>
      </c>
      <c r="Y509" s="11">
        <v>1</v>
      </c>
      <c r="Z509" s="11">
        <v>10</v>
      </c>
      <c r="AA509" s="11">
        <v>10</v>
      </c>
      <c r="AB509" s="11">
        <v>10</v>
      </c>
      <c r="AC509" s="11">
        <v>10</v>
      </c>
      <c r="AD509" s="11">
        <v>10</v>
      </c>
      <c r="AE509" s="11">
        <v>10</v>
      </c>
      <c r="AF509" s="11">
        <v>10</v>
      </c>
      <c r="AG509" s="11">
        <v>10</v>
      </c>
      <c r="AH509" s="11">
        <v>10</v>
      </c>
      <c r="AI509" s="11">
        <v>10</v>
      </c>
      <c r="AJ509" s="11">
        <v>10</v>
      </c>
      <c r="AK509" s="11">
        <v>10</v>
      </c>
      <c r="AL509" s="11">
        <v>10</v>
      </c>
      <c r="AM509" s="11">
        <v>121</v>
      </c>
      <c r="AN509" s="11">
        <v>60</v>
      </c>
      <c r="AO509" s="11">
        <v>10</v>
      </c>
      <c r="AP509" s="11">
        <v>120</v>
      </c>
      <c r="AQ509" s="11">
        <v>60</v>
      </c>
      <c r="AR509" s="11">
        <v>40</v>
      </c>
      <c r="AS509" s="11">
        <v>1</v>
      </c>
      <c r="AT509" s="11">
        <v>130</v>
      </c>
      <c r="AU509" s="11">
        <v>544</v>
      </c>
      <c r="AV509" s="11">
        <v>2389</v>
      </c>
      <c r="AW509" s="11">
        <v>442</v>
      </c>
      <c r="AX509" s="11">
        <v>608</v>
      </c>
      <c r="AY509" s="11">
        <v>596</v>
      </c>
      <c r="AZ509" s="11">
        <v>7566</v>
      </c>
      <c r="BA509" s="11">
        <v>31429</v>
      </c>
      <c r="BB509" s="11">
        <v>96802</v>
      </c>
      <c r="BC509" s="11">
        <v>1953</v>
      </c>
      <c r="BD509" s="11">
        <v>519</v>
      </c>
      <c r="BE509" s="11">
        <v>4909</v>
      </c>
      <c r="BF509" s="11">
        <v>529</v>
      </c>
      <c r="BG509" s="11">
        <v>42902</v>
      </c>
      <c r="BH509" s="11">
        <v>3816</v>
      </c>
      <c r="BI509" s="11">
        <v>5</v>
      </c>
      <c r="BJ509" s="11">
        <v>5</v>
      </c>
      <c r="BK509" s="11">
        <v>4</v>
      </c>
      <c r="BL509" s="11">
        <v>6</v>
      </c>
      <c r="BM509" s="11">
        <v>4</v>
      </c>
      <c r="BN509" s="11">
        <v>5</v>
      </c>
      <c r="BO509" s="11">
        <v>7</v>
      </c>
      <c r="BP509" s="11">
        <v>6</v>
      </c>
      <c r="BQ509" s="11">
        <v>5</v>
      </c>
      <c r="BR509" s="11">
        <v>7</v>
      </c>
      <c r="BS509" s="11">
        <v>8</v>
      </c>
      <c r="BT509" s="11">
        <v>9</v>
      </c>
      <c r="BU509" s="11">
        <v>19</v>
      </c>
      <c r="BV509" s="11">
        <v>38</v>
      </c>
      <c r="BW509" s="11">
        <v>7</v>
      </c>
      <c r="BX509" s="11">
        <v>10</v>
      </c>
      <c r="BY509" s="11">
        <v>8</v>
      </c>
      <c r="BZ509" s="11">
        <v>36</v>
      </c>
      <c r="CA509" s="11">
        <v>30</v>
      </c>
      <c r="CB509" s="11">
        <v>15</v>
      </c>
      <c r="CC509" s="11">
        <v>5</v>
      </c>
      <c r="CD509" s="11">
        <v>5</v>
      </c>
      <c r="CE509" s="11">
        <v>22</v>
      </c>
      <c r="CF509" s="11">
        <v>6</v>
      </c>
      <c r="CG509" s="11">
        <v>53</v>
      </c>
      <c r="CH509" s="11">
        <v>10</v>
      </c>
      <c r="CI509" s="11" t="s">
        <v>158</v>
      </c>
      <c r="CJ509" s="11" t="s">
        <v>158</v>
      </c>
      <c r="CK509" s="11" t="s">
        <v>158</v>
      </c>
      <c r="CL509" s="11" t="s">
        <v>158</v>
      </c>
      <c r="CM509" s="11" t="s">
        <v>158</v>
      </c>
      <c r="CN509" s="11" t="s">
        <v>158</v>
      </c>
      <c r="CO509" s="11" t="s">
        <v>158</v>
      </c>
      <c r="CP509" s="11" t="s">
        <v>158</v>
      </c>
      <c r="CQ509" s="11" t="s">
        <v>158</v>
      </c>
      <c r="CR509" s="11" t="s">
        <v>158</v>
      </c>
      <c r="CS509" s="11" t="s">
        <v>158</v>
      </c>
      <c r="CT509" s="11" t="s">
        <v>158</v>
      </c>
      <c r="CU509" s="11" t="s">
        <v>158</v>
      </c>
      <c r="CV509" s="11" t="s">
        <v>154</v>
      </c>
      <c r="CW509" s="11" t="s">
        <v>154</v>
      </c>
      <c r="CX509" s="11" t="s">
        <v>154</v>
      </c>
      <c r="CY509" s="11" t="s">
        <v>154</v>
      </c>
      <c r="CZ509" s="11" t="s">
        <v>154</v>
      </c>
      <c r="DA509" s="11" t="s">
        <v>154</v>
      </c>
      <c r="DB509" s="11" t="s">
        <v>154</v>
      </c>
      <c r="DC509" s="11" t="s">
        <v>154</v>
      </c>
      <c r="DD509" s="11" t="s">
        <v>154</v>
      </c>
      <c r="DE509" s="11" t="s">
        <v>154</v>
      </c>
      <c r="DF509" s="11" t="s">
        <v>154</v>
      </c>
      <c r="DG509" s="11" t="s">
        <v>154</v>
      </c>
      <c r="DH509" s="11" t="s">
        <v>154</v>
      </c>
      <c r="DI509" s="11" t="s">
        <v>157</v>
      </c>
      <c r="DJ509" s="11" t="s">
        <v>157</v>
      </c>
      <c r="DK509" s="11" t="s">
        <v>157</v>
      </c>
      <c r="DL509" s="11" t="s">
        <v>157</v>
      </c>
      <c r="DM509" s="11" t="s">
        <v>157</v>
      </c>
      <c r="DN509" s="11" t="s">
        <v>157</v>
      </c>
      <c r="DO509" s="11" t="s">
        <v>157</v>
      </c>
      <c r="DP509" s="11" t="s">
        <v>157</v>
      </c>
      <c r="DQ509" s="11" t="s">
        <v>157</v>
      </c>
      <c r="DR509" s="11" t="s">
        <v>157</v>
      </c>
      <c r="DS509" s="11" t="s">
        <v>157</v>
      </c>
      <c r="DT509" s="11" t="s">
        <v>157</v>
      </c>
      <c r="DU509" s="11" t="s">
        <v>157</v>
      </c>
      <c r="DV509" s="11" t="b">
        <v>1</v>
      </c>
      <c r="DW509" s="11" t="b">
        <v>1</v>
      </c>
      <c r="DX509" s="11" t="b">
        <v>1</v>
      </c>
      <c r="DY509" s="11" t="b">
        <v>1</v>
      </c>
      <c r="DZ509" s="11" t="b">
        <v>1</v>
      </c>
      <c r="EA509" s="11" t="b">
        <v>1</v>
      </c>
      <c r="EB509" s="11" t="b">
        <v>1</v>
      </c>
      <c r="EC509" s="11" t="b">
        <v>1</v>
      </c>
      <c r="ED509" s="11" t="b">
        <v>1</v>
      </c>
      <c r="EE509" s="11" t="b">
        <v>1</v>
      </c>
      <c r="EF509" s="11" t="b">
        <v>1</v>
      </c>
      <c r="EG509" s="11" t="b">
        <v>1</v>
      </c>
      <c r="EH509" s="11" t="b">
        <v>1</v>
      </c>
      <c r="EI509" s="11">
        <v>4.6100000000000002E-2</v>
      </c>
      <c r="EJ509" s="11">
        <v>4.1147999999999997E-2</v>
      </c>
      <c r="EK509" s="11">
        <v>4.1195000000000002E-2</v>
      </c>
      <c r="EL509" s="11">
        <v>3.6343E-2</v>
      </c>
      <c r="EM509" s="11">
        <v>1.4220999999999999E-2</v>
      </c>
      <c r="EN509" s="11">
        <v>1.3861E-2</v>
      </c>
      <c r="EO509" s="11">
        <v>3.3241E-2</v>
      </c>
      <c r="EP509" s="11">
        <v>6.8102999999999997E-2</v>
      </c>
      <c r="EQ509" s="11">
        <v>3.8781999999999997E-2</v>
      </c>
      <c r="ER509" s="11">
        <v>0.17283999999999999</v>
      </c>
      <c r="ES509" s="11">
        <v>9.0634999999999993E-2</v>
      </c>
      <c r="ET509" s="11">
        <v>0.177817</v>
      </c>
      <c r="EU509" s="11">
        <v>0.173956</v>
      </c>
      <c r="EV509" s="11" t="s">
        <v>232</v>
      </c>
      <c r="EW509" s="11" t="s">
        <v>229</v>
      </c>
    </row>
    <row r="510" spans="1:153" ht="12.75" x14ac:dyDescent="0.2">
      <c r="A510" s="11"/>
      <c r="B510" s="11">
        <v>66953604</v>
      </c>
      <c r="C510" s="11">
        <v>46214.029861110997</v>
      </c>
      <c r="D510" s="11" t="s">
        <v>153</v>
      </c>
      <c r="E510" s="11">
        <v>345600</v>
      </c>
      <c r="F510" s="11">
        <v>73387470</v>
      </c>
      <c r="G510" s="11">
        <v>53430.354861112697</v>
      </c>
      <c r="H510" s="11">
        <v>52408.696527775799</v>
      </c>
      <c r="I510" s="11">
        <v>280849</v>
      </c>
      <c r="J510" s="11">
        <v>1</v>
      </c>
      <c r="K510" s="11">
        <v>204</v>
      </c>
      <c r="L510" s="11">
        <v>126866</v>
      </c>
      <c r="M510" s="11">
        <v>131</v>
      </c>
      <c r="N510" s="11">
        <v>131</v>
      </c>
      <c r="O510" s="11">
        <v>92</v>
      </c>
      <c r="P510" s="11">
        <v>100</v>
      </c>
      <c r="Q510" s="11">
        <v>139022</v>
      </c>
      <c r="R510" s="11" t="s">
        <v>154</v>
      </c>
      <c r="S510" s="11" t="s">
        <v>155</v>
      </c>
      <c r="T510" s="11" t="s">
        <v>208</v>
      </c>
      <c r="U510" s="11">
        <v>9</v>
      </c>
      <c r="V510" s="11" t="s">
        <v>154</v>
      </c>
      <c r="W510" s="11" t="s">
        <v>157</v>
      </c>
      <c r="X510" s="11">
        <v>5</v>
      </c>
      <c r="Y510" s="11">
        <v>1</v>
      </c>
      <c r="Z510" s="11">
        <v>10</v>
      </c>
      <c r="AA510" s="11">
        <v>10</v>
      </c>
      <c r="AB510" s="11">
        <v>10</v>
      </c>
      <c r="AC510" s="11">
        <v>10</v>
      </c>
      <c r="AD510" s="11">
        <v>10</v>
      </c>
      <c r="AE510" s="11">
        <v>10</v>
      </c>
      <c r="AF510" s="11">
        <v>10</v>
      </c>
      <c r="AG510" s="11">
        <v>10</v>
      </c>
      <c r="AH510" s="11">
        <v>10</v>
      </c>
      <c r="AI510" s="11">
        <v>10</v>
      </c>
      <c r="AJ510" s="11">
        <v>10</v>
      </c>
      <c r="AK510" s="11">
        <v>10</v>
      </c>
      <c r="AL510" s="11">
        <v>10</v>
      </c>
      <c r="AM510" s="11">
        <v>121</v>
      </c>
      <c r="AN510" s="11">
        <v>60</v>
      </c>
      <c r="AO510" s="11">
        <v>10</v>
      </c>
      <c r="AP510" s="11">
        <v>120</v>
      </c>
      <c r="AQ510" s="11">
        <v>60</v>
      </c>
      <c r="AR510" s="11">
        <v>40</v>
      </c>
      <c r="AS510" s="11">
        <v>1</v>
      </c>
      <c r="AT510" s="11">
        <v>130</v>
      </c>
      <c r="AU510" s="11">
        <v>213</v>
      </c>
      <c r="AV510" s="11">
        <v>6186</v>
      </c>
      <c r="AW510" s="11">
        <v>1788</v>
      </c>
      <c r="AX510" s="11">
        <v>9144</v>
      </c>
      <c r="AY510" s="11">
        <v>1614</v>
      </c>
      <c r="AZ510" s="11">
        <v>36912</v>
      </c>
      <c r="BA510" s="11">
        <v>4730</v>
      </c>
      <c r="BB510" s="11">
        <v>3604</v>
      </c>
      <c r="BC510" s="11">
        <v>12555</v>
      </c>
      <c r="BD510" s="11">
        <v>2467</v>
      </c>
      <c r="BE510" s="11">
        <v>1136</v>
      </c>
      <c r="BF510" s="11">
        <v>1862</v>
      </c>
      <c r="BG510" s="11">
        <v>23090</v>
      </c>
      <c r="BH510" s="11">
        <v>36390</v>
      </c>
      <c r="BI510" s="11">
        <v>7</v>
      </c>
      <c r="BJ510" s="11">
        <v>6</v>
      </c>
      <c r="BK510" s="11">
        <v>4</v>
      </c>
      <c r="BL510" s="11">
        <v>9</v>
      </c>
      <c r="BM510" s="11">
        <v>5</v>
      </c>
      <c r="BN510" s="11">
        <v>7</v>
      </c>
      <c r="BO510" s="11">
        <v>11</v>
      </c>
      <c r="BP510" s="11">
        <v>10</v>
      </c>
      <c r="BQ510" s="11">
        <v>7</v>
      </c>
      <c r="BR510" s="11">
        <v>7</v>
      </c>
      <c r="BS510" s="11">
        <v>11</v>
      </c>
      <c r="BT510" s="11">
        <v>18</v>
      </c>
      <c r="BU510" s="11">
        <v>23</v>
      </c>
      <c r="BV510" s="11">
        <v>63</v>
      </c>
      <c r="BW510" s="11">
        <v>26</v>
      </c>
      <c r="BX510" s="11">
        <v>16</v>
      </c>
      <c r="BY510" s="11">
        <v>17</v>
      </c>
      <c r="BZ510" s="11">
        <v>41</v>
      </c>
      <c r="CA510" s="11">
        <v>27</v>
      </c>
      <c r="CB510" s="11">
        <v>30</v>
      </c>
      <c r="CC510" s="11">
        <v>41</v>
      </c>
      <c r="CD510" s="11">
        <v>23</v>
      </c>
      <c r="CE510" s="11">
        <v>10</v>
      </c>
      <c r="CF510" s="11">
        <v>21</v>
      </c>
      <c r="CG510" s="11">
        <v>71</v>
      </c>
      <c r="CH510" s="11">
        <v>84</v>
      </c>
      <c r="CI510" s="11" t="s">
        <v>158</v>
      </c>
      <c r="CJ510" s="11" t="s">
        <v>158</v>
      </c>
      <c r="CK510" s="11" t="s">
        <v>158</v>
      </c>
      <c r="CL510" s="11" t="s">
        <v>158</v>
      </c>
      <c r="CM510" s="11" t="s">
        <v>158</v>
      </c>
      <c r="CN510" s="11" t="s">
        <v>158</v>
      </c>
      <c r="CO510" s="11" t="s">
        <v>158</v>
      </c>
      <c r="CP510" s="11" t="s">
        <v>158</v>
      </c>
      <c r="CQ510" s="11" t="s">
        <v>158</v>
      </c>
      <c r="CR510" s="11" t="s">
        <v>158</v>
      </c>
      <c r="CS510" s="11" t="s">
        <v>158</v>
      </c>
      <c r="CT510" s="11" t="s">
        <v>158</v>
      </c>
      <c r="CU510" s="11" t="s">
        <v>158</v>
      </c>
      <c r="CV510" s="11" t="s">
        <v>154</v>
      </c>
      <c r="CW510" s="11" t="s">
        <v>154</v>
      </c>
      <c r="CX510" s="11" t="s">
        <v>154</v>
      </c>
      <c r="CY510" s="11" t="s">
        <v>154</v>
      </c>
      <c r="CZ510" s="11" t="s">
        <v>154</v>
      </c>
      <c r="DA510" s="11" t="s">
        <v>154</v>
      </c>
      <c r="DB510" s="11" t="s">
        <v>154</v>
      </c>
      <c r="DC510" s="11" t="s">
        <v>154</v>
      </c>
      <c r="DD510" s="11" t="s">
        <v>154</v>
      </c>
      <c r="DE510" s="11" t="s">
        <v>154</v>
      </c>
      <c r="DF510" s="11" t="s">
        <v>154</v>
      </c>
      <c r="DG510" s="11" t="s">
        <v>154</v>
      </c>
      <c r="DH510" s="11" t="s">
        <v>154</v>
      </c>
      <c r="DI510" s="11" t="s">
        <v>157</v>
      </c>
      <c r="DJ510" s="11" t="s">
        <v>157</v>
      </c>
      <c r="DK510" s="11" t="s">
        <v>157</v>
      </c>
      <c r="DL510" s="11" t="s">
        <v>157</v>
      </c>
      <c r="DM510" s="11" t="s">
        <v>157</v>
      </c>
      <c r="DN510" s="11" t="s">
        <v>157</v>
      </c>
      <c r="DO510" s="11" t="s">
        <v>157</v>
      </c>
      <c r="DP510" s="11" t="s">
        <v>157</v>
      </c>
      <c r="DQ510" s="11" t="s">
        <v>157</v>
      </c>
      <c r="DR510" s="11" t="s">
        <v>157</v>
      </c>
      <c r="DS510" s="11" t="s">
        <v>157</v>
      </c>
      <c r="DT510" s="11" t="s">
        <v>157</v>
      </c>
      <c r="DU510" s="11" t="s">
        <v>157</v>
      </c>
      <c r="DV510" s="11" t="b">
        <v>1</v>
      </c>
      <c r="DW510" s="11" t="b">
        <v>1</v>
      </c>
      <c r="DX510" s="11" t="b">
        <v>1</v>
      </c>
      <c r="DY510" s="11" t="b">
        <v>1</v>
      </c>
      <c r="DZ510" s="11" t="b">
        <v>1</v>
      </c>
      <c r="EA510" s="11" t="b">
        <v>1</v>
      </c>
      <c r="EB510" s="11" t="b">
        <v>1</v>
      </c>
      <c r="EC510" s="11" t="b">
        <v>1</v>
      </c>
      <c r="ED510" s="11" t="b">
        <v>1</v>
      </c>
      <c r="EE510" s="11" t="b">
        <v>1</v>
      </c>
      <c r="EF510" s="11" t="b">
        <v>1</v>
      </c>
      <c r="EG510" s="11" t="b">
        <v>1</v>
      </c>
      <c r="EH510" s="11" t="b">
        <v>1</v>
      </c>
      <c r="EI510" s="11">
        <v>3.0776999999999999E-2</v>
      </c>
      <c r="EJ510" s="11">
        <v>4.3277000000000003E-2</v>
      </c>
      <c r="EK510" s="11">
        <v>2.9732000000000001E-2</v>
      </c>
      <c r="EL510" s="11">
        <v>7.7315999999999996E-2</v>
      </c>
      <c r="EM510" s="11">
        <v>6.1907999999999998E-2</v>
      </c>
      <c r="EN510" s="11">
        <v>3.4543999999999998E-2</v>
      </c>
      <c r="EO510" s="11">
        <v>7.7579999999999996E-2</v>
      </c>
      <c r="EP510" s="11">
        <v>6.9328000000000001E-2</v>
      </c>
      <c r="EQ510" s="11">
        <v>3.5180999999999997E-2</v>
      </c>
      <c r="ER510" s="11">
        <v>3.6638999999999998E-2</v>
      </c>
      <c r="ES510" s="11">
        <v>0.15053</v>
      </c>
      <c r="ET510" s="11">
        <v>0.51114800000000005</v>
      </c>
      <c r="EU510" s="11">
        <v>3.3176999999999998E-2</v>
      </c>
      <c r="EV510" s="11" t="s">
        <v>248</v>
      </c>
      <c r="EW510" s="11" t="s">
        <v>610</v>
      </c>
    </row>
    <row r="511" spans="1:153" ht="12.75" x14ac:dyDescent="0.2">
      <c r="A511" s="11"/>
      <c r="B511" s="11">
        <v>73589898</v>
      </c>
      <c r="C511" s="11">
        <v>45029.667361111096</v>
      </c>
      <c r="D511" s="11" t="s">
        <v>153</v>
      </c>
      <c r="E511" s="11">
        <v>345600</v>
      </c>
      <c r="F511" s="11">
        <v>77729260</v>
      </c>
      <c r="G511" s="11">
        <v>54875.254861112902</v>
      </c>
      <c r="H511" s="11">
        <v>53684.346527775502</v>
      </c>
      <c r="I511" s="11">
        <v>18992</v>
      </c>
      <c r="J511" s="11">
        <v>1</v>
      </c>
      <c r="K511" s="11">
        <v>34</v>
      </c>
      <c r="L511" s="11">
        <v>4364</v>
      </c>
      <c r="M511" s="11">
        <v>131</v>
      </c>
      <c r="N511" s="11">
        <v>131</v>
      </c>
      <c r="O511" s="11">
        <v>92</v>
      </c>
      <c r="P511" s="11">
        <v>100</v>
      </c>
      <c r="Q511" s="11">
        <v>327</v>
      </c>
      <c r="R511" s="11" t="s">
        <v>154</v>
      </c>
      <c r="S511" s="11" t="s">
        <v>155</v>
      </c>
      <c r="T511" s="11" t="s">
        <v>208</v>
      </c>
      <c r="U511" s="11">
        <v>2</v>
      </c>
      <c r="V511" s="11" t="s">
        <v>154</v>
      </c>
      <c r="W511" s="11" t="s">
        <v>157</v>
      </c>
      <c r="X511" s="11">
        <v>2</v>
      </c>
      <c r="Y511" s="11">
        <v>1</v>
      </c>
      <c r="Z511" s="11">
        <v>10</v>
      </c>
      <c r="AA511" s="11">
        <v>10</v>
      </c>
      <c r="AB511" s="11">
        <v>10</v>
      </c>
      <c r="AC511" s="11">
        <v>10</v>
      </c>
      <c r="AD511" s="11">
        <v>10</v>
      </c>
      <c r="AE511" s="11">
        <v>10</v>
      </c>
      <c r="AF511" s="11">
        <v>10</v>
      </c>
      <c r="AG511" s="11">
        <v>10</v>
      </c>
      <c r="AH511" s="11">
        <v>10</v>
      </c>
      <c r="AI511" s="11">
        <v>10</v>
      </c>
      <c r="AJ511" s="11">
        <v>10</v>
      </c>
      <c r="AK511" s="11">
        <v>10</v>
      </c>
      <c r="AL511" s="11">
        <v>10</v>
      </c>
      <c r="AM511" s="11">
        <v>121</v>
      </c>
      <c r="AN511" s="11">
        <v>60</v>
      </c>
      <c r="AO511" s="11">
        <v>10</v>
      </c>
      <c r="AP511" s="11">
        <v>120</v>
      </c>
      <c r="AQ511" s="11">
        <v>60</v>
      </c>
      <c r="AR511" s="11">
        <v>40</v>
      </c>
      <c r="AS511" s="11">
        <v>1</v>
      </c>
      <c r="AT511" s="11">
        <v>130</v>
      </c>
      <c r="AU511" s="11">
        <v>190</v>
      </c>
      <c r="AV511" s="11">
        <v>982</v>
      </c>
      <c r="AW511" s="11">
        <v>516</v>
      </c>
      <c r="AX511" s="11">
        <v>485</v>
      </c>
      <c r="AY511" s="11">
        <v>578</v>
      </c>
      <c r="AZ511" s="11">
        <v>1396</v>
      </c>
      <c r="BA511" s="11">
        <v>1013</v>
      </c>
      <c r="BB511" s="11">
        <v>2788</v>
      </c>
      <c r="BC511" s="11">
        <v>6168</v>
      </c>
      <c r="BD511" s="11">
        <v>1038</v>
      </c>
      <c r="BE511" s="11">
        <v>422</v>
      </c>
      <c r="BF511" s="11">
        <v>1288</v>
      </c>
      <c r="BG511" s="11">
        <v>984</v>
      </c>
      <c r="BH511" s="11">
        <v>796</v>
      </c>
      <c r="BI511" s="11">
        <v>9</v>
      </c>
      <c r="BJ511" s="11">
        <v>9</v>
      </c>
      <c r="BK511" s="11">
        <v>9</v>
      </c>
      <c r="BL511" s="11">
        <v>12</v>
      </c>
      <c r="BM511" s="11">
        <v>10</v>
      </c>
      <c r="BN511" s="11">
        <v>11</v>
      </c>
      <c r="BO511" s="11">
        <v>14</v>
      </c>
      <c r="BP511" s="11">
        <v>12</v>
      </c>
      <c r="BQ511" s="11">
        <v>9</v>
      </c>
      <c r="BR511" s="11">
        <v>10</v>
      </c>
      <c r="BS511" s="11">
        <v>11</v>
      </c>
      <c r="BT511" s="11">
        <v>16</v>
      </c>
      <c r="BU511" s="11">
        <v>24</v>
      </c>
      <c r="BV511" s="11">
        <v>6</v>
      </c>
      <c r="BW511" s="11">
        <v>3</v>
      </c>
      <c r="BX511" s="11">
        <v>2</v>
      </c>
      <c r="BY511" s="11">
        <v>3</v>
      </c>
      <c r="BZ511" s="11">
        <v>5</v>
      </c>
      <c r="CA511" s="11">
        <v>6</v>
      </c>
      <c r="CB511" s="11">
        <v>11</v>
      </c>
      <c r="CC511" s="11">
        <v>40</v>
      </c>
      <c r="CD511" s="11">
        <v>9</v>
      </c>
      <c r="CE511" s="11">
        <v>3</v>
      </c>
      <c r="CF511" s="11">
        <v>6</v>
      </c>
      <c r="CG511" s="11">
        <v>4</v>
      </c>
      <c r="CH511" s="11">
        <v>2</v>
      </c>
      <c r="CI511" s="11" t="s">
        <v>158</v>
      </c>
      <c r="CJ511" s="11" t="s">
        <v>158</v>
      </c>
      <c r="CK511" s="11" t="s">
        <v>158</v>
      </c>
      <c r="CL511" s="11" t="s">
        <v>158</v>
      </c>
      <c r="CM511" s="11" t="s">
        <v>158</v>
      </c>
      <c r="CN511" s="11" t="s">
        <v>158</v>
      </c>
      <c r="CO511" s="11" t="s">
        <v>158</v>
      </c>
      <c r="CP511" s="11" t="s">
        <v>158</v>
      </c>
      <c r="CQ511" s="11" t="s">
        <v>158</v>
      </c>
      <c r="CR511" s="11" t="s">
        <v>158</v>
      </c>
      <c r="CS511" s="11" t="s">
        <v>158</v>
      </c>
      <c r="CT511" s="11" t="s">
        <v>158</v>
      </c>
      <c r="CU511" s="11" t="s">
        <v>158</v>
      </c>
      <c r="CV511" s="11" t="s">
        <v>154</v>
      </c>
      <c r="CW511" s="11" t="s">
        <v>154</v>
      </c>
      <c r="CX511" s="11" t="s">
        <v>154</v>
      </c>
      <c r="CY511" s="11" t="s">
        <v>154</v>
      </c>
      <c r="CZ511" s="11" t="s">
        <v>154</v>
      </c>
      <c r="DA511" s="11" t="s">
        <v>154</v>
      </c>
      <c r="DB511" s="11" t="s">
        <v>154</v>
      </c>
      <c r="DC511" s="11" t="s">
        <v>154</v>
      </c>
      <c r="DD511" s="11" t="s">
        <v>154</v>
      </c>
      <c r="DE511" s="11" t="s">
        <v>154</v>
      </c>
      <c r="DF511" s="11" t="s">
        <v>154</v>
      </c>
      <c r="DG511" s="11" t="s">
        <v>154</v>
      </c>
      <c r="DH511" s="11" t="s">
        <v>154</v>
      </c>
      <c r="DI511" s="11" t="s">
        <v>157</v>
      </c>
      <c r="DJ511" s="11" t="s">
        <v>157</v>
      </c>
      <c r="DK511" s="11" t="s">
        <v>157</v>
      </c>
      <c r="DL511" s="11" t="s">
        <v>157</v>
      </c>
      <c r="DM511" s="11" t="s">
        <v>157</v>
      </c>
      <c r="DN511" s="11" t="s">
        <v>157</v>
      </c>
      <c r="DO511" s="11" t="s">
        <v>157</v>
      </c>
      <c r="DP511" s="11" t="s">
        <v>157</v>
      </c>
      <c r="DQ511" s="11" t="s">
        <v>157</v>
      </c>
      <c r="DR511" s="11" t="s">
        <v>157</v>
      </c>
      <c r="DS511" s="11" t="s">
        <v>157</v>
      </c>
      <c r="DT511" s="11" t="s">
        <v>157</v>
      </c>
      <c r="DU511" s="11" t="s">
        <v>157</v>
      </c>
      <c r="DV511" s="11" t="b">
        <v>1</v>
      </c>
      <c r="DW511" s="11" t="b">
        <v>1</v>
      </c>
      <c r="DX511" s="11" t="b">
        <v>1</v>
      </c>
      <c r="DY511" s="11" t="b">
        <v>1</v>
      </c>
      <c r="DZ511" s="11" t="b">
        <v>1</v>
      </c>
      <c r="EA511" s="11" t="b">
        <v>1</v>
      </c>
      <c r="EB511" s="11" t="b">
        <v>1</v>
      </c>
      <c r="EC511" s="11" t="b">
        <v>1</v>
      </c>
      <c r="ED511" s="11" t="b">
        <v>1</v>
      </c>
      <c r="EE511" s="11" t="b">
        <v>1</v>
      </c>
      <c r="EF511" s="11" t="b">
        <v>1</v>
      </c>
      <c r="EG511" s="11" t="b">
        <v>1</v>
      </c>
      <c r="EH511" s="11" t="b">
        <v>1</v>
      </c>
      <c r="EI511" s="11">
        <v>5.3047999999999998E-2</v>
      </c>
      <c r="EJ511" s="11">
        <v>0.211864</v>
      </c>
      <c r="EK511" s="11">
        <v>2.7026000000000001E-2</v>
      </c>
      <c r="EL511" s="11">
        <v>3.5936000000000003E-2</v>
      </c>
      <c r="EM511" s="11">
        <v>9.8641999999999994E-2</v>
      </c>
      <c r="EN511" s="11">
        <v>5.1692000000000002E-2</v>
      </c>
      <c r="EO511" s="11">
        <v>0.15384600000000001</v>
      </c>
      <c r="EP511" s="11">
        <v>6.9426000000000002E-2</v>
      </c>
      <c r="EQ511" s="11">
        <v>2.0858000000000002E-2</v>
      </c>
      <c r="ER511" s="11">
        <v>3.7100000000000001E-2</v>
      </c>
      <c r="ES511" s="11">
        <v>0.106086</v>
      </c>
      <c r="ET511" s="11">
        <v>0.132907</v>
      </c>
      <c r="EU511" s="11">
        <v>0.128881</v>
      </c>
      <c r="EV511" s="11" t="s">
        <v>611</v>
      </c>
      <c r="EW511" s="11" t="s">
        <v>157</v>
      </c>
    </row>
    <row r="512" spans="1:153" ht="12.75" x14ac:dyDescent="0.2">
      <c r="A512" s="11"/>
      <c r="B512" s="11">
        <v>74634668</v>
      </c>
      <c r="C512" s="11">
        <v>55601.199305554903</v>
      </c>
      <c r="D512" s="11" t="s">
        <v>153</v>
      </c>
      <c r="E512" s="11">
        <v>345600</v>
      </c>
      <c r="F512" s="11">
        <v>78035540</v>
      </c>
      <c r="G512" s="11">
        <v>56641.243750002097</v>
      </c>
      <c r="H512" s="11">
        <v>55243.474305552802</v>
      </c>
      <c r="I512" s="11">
        <v>343769</v>
      </c>
      <c r="J512" s="11">
        <v>1</v>
      </c>
      <c r="K512" s="11">
        <v>23</v>
      </c>
      <c r="L512" s="11">
        <v>290953</v>
      </c>
      <c r="M512" s="11">
        <v>131</v>
      </c>
      <c r="N512" s="11">
        <v>91</v>
      </c>
      <c r="O512" s="11">
        <v>92</v>
      </c>
      <c r="P512" s="11">
        <v>69.459999999999994</v>
      </c>
      <c r="Q512" s="11">
        <v>226281</v>
      </c>
      <c r="R512" s="11" t="s">
        <v>154</v>
      </c>
      <c r="S512" s="11" t="s">
        <v>155</v>
      </c>
      <c r="T512" s="11" t="s">
        <v>208</v>
      </c>
      <c r="U512" s="11">
        <v>0</v>
      </c>
      <c r="V512" s="11" t="s">
        <v>154</v>
      </c>
      <c r="W512" s="11" t="s">
        <v>157</v>
      </c>
      <c r="X512" s="11">
        <v>3</v>
      </c>
      <c r="Y512" s="11">
        <v>1</v>
      </c>
      <c r="Z512" s="11">
        <v>10</v>
      </c>
      <c r="AA512" s="11">
        <v>10</v>
      </c>
      <c r="AB512" s="11">
        <v>10</v>
      </c>
      <c r="AC512" s="11">
        <v>10</v>
      </c>
      <c r="AD512" s="11">
        <v>10</v>
      </c>
      <c r="AE512" s="11">
        <v>0</v>
      </c>
      <c r="AF512" s="11">
        <v>10</v>
      </c>
      <c r="AG512" s="11">
        <v>10</v>
      </c>
      <c r="AH512" s="11">
        <v>10</v>
      </c>
      <c r="AI512" s="11">
        <v>0</v>
      </c>
      <c r="AJ512" s="11">
        <v>10</v>
      </c>
      <c r="AK512" s="11">
        <v>0</v>
      </c>
      <c r="AL512" s="11">
        <v>0</v>
      </c>
      <c r="AM512" s="11">
        <v>81</v>
      </c>
      <c r="AN512" s="11">
        <v>50</v>
      </c>
      <c r="AO512" s="11">
        <v>0</v>
      </c>
      <c r="AP512" s="11">
        <v>90</v>
      </c>
      <c r="AQ512" s="11">
        <v>30</v>
      </c>
      <c r="AR512" s="11">
        <v>20</v>
      </c>
      <c r="AS512" s="11">
        <v>1</v>
      </c>
      <c r="AT512" s="11">
        <v>90</v>
      </c>
      <c r="AU512" s="11">
        <v>175</v>
      </c>
      <c r="AV512" s="11">
        <v>41004</v>
      </c>
      <c r="AW512" s="11">
        <v>4407</v>
      </c>
      <c r="AX512" s="11">
        <v>358</v>
      </c>
      <c r="AY512" s="11">
        <v>857</v>
      </c>
      <c r="AZ512" s="11">
        <v>28562</v>
      </c>
      <c r="BA512" s="11">
        <v>21721</v>
      </c>
      <c r="BB512" s="11">
        <v>566</v>
      </c>
      <c r="BC512" s="11">
        <v>662</v>
      </c>
      <c r="BD512" s="11">
        <v>680</v>
      </c>
      <c r="BE512" s="11">
        <v>4669</v>
      </c>
      <c r="BF512" s="11">
        <v>708</v>
      </c>
      <c r="BG512" s="11">
        <v>7374</v>
      </c>
      <c r="BH512" s="11">
        <v>5381</v>
      </c>
      <c r="BI512" s="11">
        <v>8</v>
      </c>
      <c r="BJ512" s="11">
        <v>9</v>
      </c>
      <c r="BK512" s="11">
        <v>8</v>
      </c>
      <c r="BL512" s="11">
        <v>9</v>
      </c>
      <c r="BM512" s="11">
        <v>9</v>
      </c>
      <c r="BN512" s="11">
        <v>9</v>
      </c>
      <c r="BO512" s="11">
        <v>11</v>
      </c>
      <c r="BP512" s="11">
        <v>10</v>
      </c>
      <c r="BQ512" s="11">
        <v>10</v>
      </c>
      <c r="BR512" s="11">
        <v>9</v>
      </c>
      <c r="BS512" s="11">
        <v>11</v>
      </c>
      <c r="BT512" s="11">
        <v>10</v>
      </c>
      <c r="BU512" s="11">
        <v>25</v>
      </c>
      <c r="BV512" s="11">
        <v>50</v>
      </c>
      <c r="BW512" s="11">
        <v>30</v>
      </c>
      <c r="BX512" s="11">
        <v>4</v>
      </c>
      <c r="BY512" s="11">
        <v>9</v>
      </c>
      <c r="BZ512" s="11">
        <v>11</v>
      </c>
      <c r="CA512" s="11">
        <v>69</v>
      </c>
      <c r="CB512" s="11">
        <v>5</v>
      </c>
      <c r="CC512" s="11">
        <v>6</v>
      </c>
      <c r="CD512" s="11">
        <v>4</v>
      </c>
      <c r="CE512" s="11">
        <v>35</v>
      </c>
      <c r="CF512" s="11">
        <v>5</v>
      </c>
      <c r="CG512" s="11">
        <v>39</v>
      </c>
      <c r="CH512" s="11">
        <v>12</v>
      </c>
      <c r="CI512" s="11" t="s">
        <v>158</v>
      </c>
      <c r="CJ512" s="11" t="s">
        <v>158</v>
      </c>
      <c r="CK512" s="11" t="s">
        <v>158</v>
      </c>
      <c r="CL512" s="11" t="s">
        <v>158</v>
      </c>
      <c r="CM512" s="11" t="s">
        <v>158</v>
      </c>
      <c r="CN512" s="11" t="s">
        <v>158</v>
      </c>
      <c r="CO512" s="11" t="s">
        <v>158</v>
      </c>
      <c r="CP512" s="11" t="s">
        <v>158</v>
      </c>
      <c r="CQ512" s="11" t="s">
        <v>158</v>
      </c>
      <c r="CR512" s="11" t="s">
        <v>158</v>
      </c>
      <c r="CS512" s="11" t="s">
        <v>158</v>
      </c>
      <c r="CT512" s="11" t="s">
        <v>158</v>
      </c>
      <c r="CU512" s="11" t="s">
        <v>158</v>
      </c>
      <c r="CV512" s="11" t="s">
        <v>154</v>
      </c>
      <c r="CW512" s="11" t="s">
        <v>154</v>
      </c>
      <c r="CX512" s="11" t="s">
        <v>154</v>
      </c>
      <c r="CY512" s="11" t="s">
        <v>154</v>
      </c>
      <c r="CZ512" s="11" t="s">
        <v>154</v>
      </c>
      <c r="DA512" s="11" t="s">
        <v>154</v>
      </c>
      <c r="DB512" s="11" t="s">
        <v>154</v>
      </c>
      <c r="DC512" s="11" t="s">
        <v>154</v>
      </c>
      <c r="DD512" s="11" t="s">
        <v>154</v>
      </c>
      <c r="DE512" s="11" t="s">
        <v>154</v>
      </c>
      <c r="DF512" s="11" t="s">
        <v>154</v>
      </c>
      <c r="DG512" s="11" t="s">
        <v>154</v>
      </c>
      <c r="DH512" s="11" t="s">
        <v>154</v>
      </c>
      <c r="DI512" s="11" t="s">
        <v>157</v>
      </c>
      <c r="DJ512" s="11" t="s">
        <v>157</v>
      </c>
      <c r="DK512" s="11" t="s">
        <v>157</v>
      </c>
      <c r="DL512" s="11" t="s">
        <v>157</v>
      </c>
      <c r="DM512" s="11" t="s">
        <v>157</v>
      </c>
      <c r="DN512" s="11" t="s">
        <v>157</v>
      </c>
      <c r="DO512" s="11" t="s">
        <v>157</v>
      </c>
      <c r="DP512" s="11" t="s">
        <v>157</v>
      </c>
      <c r="DQ512" s="11" t="s">
        <v>157</v>
      </c>
      <c r="DR512" s="11" t="s">
        <v>157</v>
      </c>
      <c r="DS512" s="11" t="s">
        <v>157</v>
      </c>
      <c r="DT512" s="11" t="s">
        <v>157</v>
      </c>
      <c r="DU512" s="11" t="s">
        <v>157</v>
      </c>
      <c r="DV512" s="11" t="b">
        <v>1</v>
      </c>
      <c r="DW512" s="11" t="b">
        <v>1</v>
      </c>
      <c r="DX512" s="11" t="b">
        <v>1</v>
      </c>
      <c r="DY512" s="11" t="b">
        <v>1</v>
      </c>
      <c r="DZ512" s="11" t="b">
        <v>1</v>
      </c>
      <c r="EA512" s="11" t="b">
        <v>0</v>
      </c>
      <c r="EB512" s="11" t="b">
        <v>1</v>
      </c>
      <c r="EC512" s="11" t="b">
        <v>1</v>
      </c>
      <c r="ED512" s="11" t="b">
        <v>1</v>
      </c>
      <c r="EE512" s="11" t="b">
        <v>0</v>
      </c>
      <c r="EF512" s="11" t="b">
        <v>1</v>
      </c>
      <c r="EG512" s="11" t="b">
        <v>0</v>
      </c>
      <c r="EH512" s="11" t="b">
        <v>0</v>
      </c>
      <c r="EI512" s="11">
        <v>1.8946999999999999E-2</v>
      </c>
      <c r="EJ512" s="11">
        <v>5.6003999999999998E-2</v>
      </c>
      <c r="EK512" s="11">
        <v>3.4521000000000003E-2</v>
      </c>
      <c r="EL512" s="11">
        <v>0.111149</v>
      </c>
      <c r="EM512" s="11">
        <v>5.7480000000000003E-2</v>
      </c>
      <c r="EN512" s="11">
        <v>3.1022000000000001E-2</v>
      </c>
      <c r="EO512" s="11">
        <v>0.12707199999999999</v>
      </c>
      <c r="EP512" s="11">
        <v>7.1495000000000003E-2</v>
      </c>
      <c r="EQ512" s="11">
        <v>7.1739999999999998E-2</v>
      </c>
      <c r="ER512" s="11">
        <v>7.4676999999999993E-2</v>
      </c>
      <c r="ES512" s="11">
        <v>4.5582999999999999E-2</v>
      </c>
      <c r="ET512" s="11">
        <v>1.5754000000000001E-2</v>
      </c>
      <c r="EU512" s="11">
        <v>3.3298000000000001E-2</v>
      </c>
      <c r="EV512" s="11" t="s">
        <v>297</v>
      </c>
      <c r="EW512" s="11" t="s">
        <v>612</v>
      </c>
    </row>
    <row r="513" spans="1:153" ht="12.75" x14ac:dyDescent="0.2">
      <c r="A513" s="11"/>
      <c r="B513" s="11">
        <v>58412752</v>
      </c>
      <c r="C513" s="11">
        <v>51675.256944444001</v>
      </c>
      <c r="D513" s="11" t="s">
        <v>153</v>
      </c>
      <c r="E513" s="11">
        <v>345600</v>
      </c>
      <c r="F513" s="11">
        <v>66507254</v>
      </c>
      <c r="G513" s="11">
        <v>51523.889583334603</v>
      </c>
      <c r="H513" s="11">
        <v>50725.547222220703</v>
      </c>
      <c r="I513" s="11">
        <v>343074</v>
      </c>
      <c r="J513" s="11">
        <v>1</v>
      </c>
      <c r="K513" s="11">
        <v>33</v>
      </c>
      <c r="L513" s="11">
        <v>258970</v>
      </c>
      <c r="M513" s="11">
        <v>131</v>
      </c>
      <c r="N513" s="11">
        <v>121</v>
      </c>
      <c r="O513" s="11">
        <v>92</v>
      </c>
      <c r="P513" s="11">
        <v>92.36</v>
      </c>
      <c r="Q513" s="11">
        <v>193912</v>
      </c>
      <c r="R513" s="11" t="s">
        <v>154</v>
      </c>
      <c r="S513" s="11" t="s">
        <v>155</v>
      </c>
      <c r="T513" s="11" t="s">
        <v>208</v>
      </c>
      <c r="U513" s="11">
        <v>2</v>
      </c>
      <c r="V513" s="11" t="s">
        <v>154</v>
      </c>
      <c r="W513" s="11" t="s">
        <v>157</v>
      </c>
      <c r="X513" s="11">
        <v>3</v>
      </c>
      <c r="Y513" s="11">
        <v>1</v>
      </c>
      <c r="Z513" s="11">
        <v>10</v>
      </c>
      <c r="AA513" s="11">
        <v>10</v>
      </c>
      <c r="AB513" s="11">
        <v>10</v>
      </c>
      <c r="AC513" s="11">
        <v>10</v>
      </c>
      <c r="AD513" s="11">
        <v>10</v>
      </c>
      <c r="AE513" s="11">
        <v>10</v>
      </c>
      <c r="AF513" s="11">
        <v>10</v>
      </c>
      <c r="AG513" s="11">
        <v>10</v>
      </c>
      <c r="AH513" s="11">
        <v>10</v>
      </c>
      <c r="AI513" s="11">
        <v>10</v>
      </c>
      <c r="AJ513" s="11">
        <v>10</v>
      </c>
      <c r="AK513" s="11">
        <v>0</v>
      </c>
      <c r="AL513" s="11">
        <v>10</v>
      </c>
      <c r="AM513" s="11">
        <v>111</v>
      </c>
      <c r="AN513" s="11">
        <v>60</v>
      </c>
      <c r="AO513" s="11">
        <v>10</v>
      </c>
      <c r="AP513" s="11">
        <v>110</v>
      </c>
      <c r="AQ513" s="11">
        <v>50</v>
      </c>
      <c r="AR513" s="11">
        <v>30</v>
      </c>
      <c r="AS513" s="11">
        <v>1</v>
      </c>
      <c r="AT513" s="11">
        <v>120</v>
      </c>
      <c r="AU513" s="11">
        <v>49</v>
      </c>
      <c r="AV513" s="11">
        <v>27672</v>
      </c>
      <c r="AW513" s="11">
        <v>2142</v>
      </c>
      <c r="AX513" s="11">
        <v>1141</v>
      </c>
      <c r="AY513" s="11">
        <v>2708</v>
      </c>
      <c r="AZ513" s="11">
        <v>20298</v>
      </c>
      <c r="BA513" s="11">
        <v>4783</v>
      </c>
      <c r="BB513" s="11">
        <v>32427</v>
      </c>
      <c r="BC513" s="11">
        <v>594</v>
      </c>
      <c r="BD513" s="11">
        <v>383</v>
      </c>
      <c r="BE513" s="11">
        <v>5336</v>
      </c>
      <c r="BF513" s="11">
        <v>535</v>
      </c>
      <c r="BG513" s="11">
        <v>9428</v>
      </c>
      <c r="BH513" s="11">
        <v>40391</v>
      </c>
      <c r="BI513" s="11">
        <v>11</v>
      </c>
      <c r="BJ513" s="11">
        <v>9</v>
      </c>
      <c r="BK513" s="11">
        <v>11</v>
      </c>
      <c r="BL513" s="11">
        <v>13</v>
      </c>
      <c r="BM513" s="11">
        <v>11</v>
      </c>
      <c r="BN513" s="11">
        <v>13</v>
      </c>
      <c r="BO513" s="11">
        <v>14</v>
      </c>
      <c r="BP513" s="11">
        <v>11</v>
      </c>
      <c r="BQ513" s="11">
        <v>11</v>
      </c>
      <c r="BR513" s="11">
        <v>13</v>
      </c>
      <c r="BS513" s="11">
        <v>10</v>
      </c>
      <c r="BT513" s="11">
        <v>28</v>
      </c>
      <c r="BU513" s="11">
        <v>23</v>
      </c>
      <c r="BV513" s="11">
        <v>45</v>
      </c>
      <c r="BW513" s="11">
        <v>15</v>
      </c>
      <c r="BX513" s="11">
        <v>8</v>
      </c>
      <c r="BY513" s="11">
        <v>11</v>
      </c>
      <c r="BZ513" s="11">
        <v>40</v>
      </c>
      <c r="CA513" s="11">
        <v>36</v>
      </c>
      <c r="CB513" s="11">
        <v>7</v>
      </c>
      <c r="CC513" s="11">
        <v>6</v>
      </c>
      <c r="CD513" s="11">
        <v>5</v>
      </c>
      <c r="CE513" s="11">
        <v>18</v>
      </c>
      <c r="CF513" s="11">
        <v>4</v>
      </c>
      <c r="CG513" s="11">
        <v>31</v>
      </c>
      <c r="CH513" s="11">
        <v>59</v>
      </c>
      <c r="CI513" s="11" t="s">
        <v>158</v>
      </c>
      <c r="CJ513" s="11" t="s">
        <v>158</v>
      </c>
      <c r="CK513" s="11" t="s">
        <v>158</v>
      </c>
      <c r="CL513" s="11" t="s">
        <v>158</v>
      </c>
      <c r="CM513" s="11" t="s">
        <v>158</v>
      </c>
      <c r="CN513" s="11" t="s">
        <v>158</v>
      </c>
      <c r="CO513" s="11" t="s">
        <v>158</v>
      </c>
      <c r="CP513" s="11" t="s">
        <v>158</v>
      </c>
      <c r="CQ513" s="11" t="s">
        <v>158</v>
      </c>
      <c r="CR513" s="11" t="s">
        <v>158</v>
      </c>
      <c r="CS513" s="11" t="s">
        <v>158</v>
      </c>
      <c r="CT513" s="11" t="s">
        <v>158</v>
      </c>
      <c r="CU513" s="11" t="s">
        <v>158</v>
      </c>
      <c r="CV513" s="11" t="s">
        <v>154</v>
      </c>
      <c r="CW513" s="11" t="s">
        <v>154</v>
      </c>
      <c r="CX513" s="11" t="s">
        <v>154</v>
      </c>
      <c r="CY513" s="11" t="s">
        <v>154</v>
      </c>
      <c r="CZ513" s="11" t="s">
        <v>154</v>
      </c>
      <c r="DA513" s="11" t="s">
        <v>154</v>
      </c>
      <c r="DB513" s="11" t="s">
        <v>154</v>
      </c>
      <c r="DC513" s="11" t="s">
        <v>154</v>
      </c>
      <c r="DD513" s="11" t="s">
        <v>154</v>
      </c>
      <c r="DE513" s="11" t="s">
        <v>154</v>
      </c>
      <c r="DF513" s="11" t="s">
        <v>154</v>
      </c>
      <c r="DG513" s="11" t="s">
        <v>154</v>
      </c>
      <c r="DH513" s="11" t="s">
        <v>154</v>
      </c>
      <c r="DI513" s="11" t="s">
        <v>157</v>
      </c>
      <c r="DJ513" s="11" t="s">
        <v>157</v>
      </c>
      <c r="DK513" s="11" t="s">
        <v>157</v>
      </c>
      <c r="DL513" s="11" t="s">
        <v>157</v>
      </c>
      <c r="DM513" s="11" t="s">
        <v>157</v>
      </c>
      <c r="DN513" s="11" t="s">
        <v>157</v>
      </c>
      <c r="DO513" s="11" t="s">
        <v>157</v>
      </c>
      <c r="DP513" s="11" t="s">
        <v>157</v>
      </c>
      <c r="DQ513" s="11" t="s">
        <v>157</v>
      </c>
      <c r="DR513" s="11" t="s">
        <v>157</v>
      </c>
      <c r="DS513" s="11" t="s">
        <v>157</v>
      </c>
      <c r="DT513" s="11" t="s">
        <v>157</v>
      </c>
      <c r="DU513" s="11" t="s">
        <v>157</v>
      </c>
      <c r="DV513" s="11" t="b">
        <v>1</v>
      </c>
      <c r="DW513" s="11" t="b">
        <v>1</v>
      </c>
      <c r="DX513" s="11" t="b">
        <v>1</v>
      </c>
      <c r="DY513" s="11" t="b">
        <v>1</v>
      </c>
      <c r="DZ513" s="11" t="b">
        <v>1</v>
      </c>
      <c r="EA513" s="11" t="b">
        <v>1</v>
      </c>
      <c r="EB513" s="11" t="b">
        <v>1</v>
      </c>
      <c r="EC513" s="11" t="b">
        <v>1</v>
      </c>
      <c r="ED513" s="11" t="b">
        <v>1</v>
      </c>
      <c r="EE513" s="11" t="b">
        <v>1</v>
      </c>
      <c r="EF513" s="11" t="b">
        <v>1</v>
      </c>
      <c r="EG513" s="11" t="b">
        <v>0</v>
      </c>
      <c r="EH513" s="11" t="b">
        <v>1</v>
      </c>
      <c r="EI513" s="11">
        <v>1.1847E-2</v>
      </c>
      <c r="EJ513" s="11">
        <v>4.7474000000000002E-2</v>
      </c>
      <c r="EK513" s="11">
        <v>3.0291999999999999E-2</v>
      </c>
      <c r="EL513" s="11">
        <v>1.9643999999999998E-2</v>
      </c>
      <c r="EM513" s="11">
        <v>1.4029E-2</v>
      </c>
      <c r="EN513" s="11">
        <v>7.8496999999999997E-2</v>
      </c>
      <c r="EO513" s="11">
        <v>3.8773000000000002E-2</v>
      </c>
      <c r="EP513" s="11">
        <v>7.3585999999999999E-2</v>
      </c>
      <c r="EQ513" s="11">
        <v>4.6274999999999997E-2</v>
      </c>
      <c r="ER513" s="11">
        <v>7.8012999999999999E-2</v>
      </c>
      <c r="ES513" s="11">
        <v>0.12553500000000001</v>
      </c>
      <c r="ET513" s="11">
        <v>3.3631000000000001E-2</v>
      </c>
      <c r="EU513" s="11">
        <v>0.27743200000000001</v>
      </c>
      <c r="EV513" s="11" t="s">
        <v>167</v>
      </c>
      <c r="EW513" s="11" t="s">
        <v>233</v>
      </c>
    </row>
    <row r="514" spans="1:153" ht="12.75" x14ac:dyDescent="0.2">
      <c r="A514" s="11"/>
      <c r="B514" s="11">
        <v>73589892</v>
      </c>
      <c r="C514" s="11">
        <v>52004.246527777403</v>
      </c>
      <c r="D514" s="11" t="s">
        <v>153</v>
      </c>
      <c r="E514" s="11">
        <v>345600</v>
      </c>
      <c r="F514" s="11">
        <v>77824808</v>
      </c>
      <c r="G514" s="11">
        <v>54815.050694446203</v>
      </c>
      <c r="H514" s="11">
        <v>53631.194444442102</v>
      </c>
      <c r="I514" s="11">
        <v>345512</v>
      </c>
      <c r="J514" s="11">
        <v>1</v>
      </c>
      <c r="K514" s="11">
        <v>153</v>
      </c>
      <c r="L514" s="11">
        <v>15695</v>
      </c>
      <c r="M514" s="11">
        <v>131</v>
      </c>
      <c r="N514" s="11">
        <v>121</v>
      </c>
      <c r="O514" s="11">
        <v>92</v>
      </c>
      <c r="P514" s="11">
        <v>92.36</v>
      </c>
      <c r="Q514" s="11">
        <v>299786</v>
      </c>
      <c r="R514" s="11" t="s">
        <v>154</v>
      </c>
      <c r="S514" s="11" t="s">
        <v>155</v>
      </c>
      <c r="T514" s="11" t="s">
        <v>208</v>
      </c>
      <c r="U514" s="11">
        <v>0</v>
      </c>
      <c r="V514" s="11" t="s">
        <v>154</v>
      </c>
      <c r="W514" s="11" t="s">
        <v>157</v>
      </c>
      <c r="X514" s="11"/>
      <c r="Y514" s="11">
        <v>1</v>
      </c>
      <c r="Z514" s="11">
        <v>10</v>
      </c>
      <c r="AA514" s="11">
        <v>10</v>
      </c>
      <c r="AB514" s="11">
        <v>10</v>
      </c>
      <c r="AC514" s="11">
        <v>10</v>
      </c>
      <c r="AD514" s="11">
        <v>10</v>
      </c>
      <c r="AE514" s="11">
        <v>10</v>
      </c>
      <c r="AF514" s="11">
        <v>10</v>
      </c>
      <c r="AG514" s="11">
        <v>10</v>
      </c>
      <c r="AH514" s="11">
        <v>10</v>
      </c>
      <c r="AI514" s="11">
        <v>10</v>
      </c>
      <c r="AJ514" s="11">
        <v>10</v>
      </c>
      <c r="AK514" s="11">
        <v>0</v>
      </c>
      <c r="AL514" s="11">
        <v>10</v>
      </c>
      <c r="AM514" s="11">
        <v>111</v>
      </c>
      <c r="AN514" s="11">
        <v>60</v>
      </c>
      <c r="AO514" s="11">
        <v>10</v>
      </c>
      <c r="AP514" s="11">
        <v>110</v>
      </c>
      <c r="AQ514" s="11">
        <v>50</v>
      </c>
      <c r="AR514" s="11">
        <v>30</v>
      </c>
      <c r="AS514" s="11">
        <v>1</v>
      </c>
      <c r="AT514" s="11">
        <v>120</v>
      </c>
      <c r="AU514" s="11">
        <v>583</v>
      </c>
      <c r="AV514" s="11">
        <v>6014</v>
      </c>
      <c r="AW514" s="11">
        <v>2531</v>
      </c>
      <c r="AX514" s="11">
        <v>247</v>
      </c>
      <c r="AY514" s="11">
        <v>1414</v>
      </c>
      <c r="AZ514" s="11">
        <v>9838</v>
      </c>
      <c r="BA514" s="11">
        <v>6390</v>
      </c>
      <c r="BB514" s="11">
        <v>963</v>
      </c>
      <c r="BC514" s="11">
        <v>602</v>
      </c>
      <c r="BD514" s="11">
        <v>291</v>
      </c>
      <c r="BE514" s="11">
        <v>7034</v>
      </c>
      <c r="BF514" s="11">
        <v>669</v>
      </c>
      <c r="BG514" s="11">
        <v>2515</v>
      </c>
      <c r="BH514" s="11">
        <v>6495</v>
      </c>
      <c r="BI514" s="11">
        <v>10</v>
      </c>
      <c r="BJ514" s="11">
        <v>11</v>
      </c>
      <c r="BK514" s="11">
        <v>9</v>
      </c>
      <c r="BL514" s="11">
        <v>11</v>
      </c>
      <c r="BM514" s="11">
        <v>9</v>
      </c>
      <c r="BN514" s="11">
        <v>10</v>
      </c>
      <c r="BO514" s="11">
        <v>14</v>
      </c>
      <c r="BP514" s="11">
        <v>12</v>
      </c>
      <c r="BQ514" s="11">
        <v>11</v>
      </c>
      <c r="BR514" s="11">
        <v>14</v>
      </c>
      <c r="BS514" s="11">
        <v>11</v>
      </c>
      <c r="BT514" s="11">
        <v>12</v>
      </c>
      <c r="BU514" s="11">
        <v>22</v>
      </c>
      <c r="BV514" s="11">
        <v>65</v>
      </c>
      <c r="BW514" s="11">
        <v>35</v>
      </c>
      <c r="BX514" s="11">
        <v>3</v>
      </c>
      <c r="BY514" s="11">
        <v>8</v>
      </c>
      <c r="BZ514" s="11">
        <v>112</v>
      </c>
      <c r="CA514" s="11">
        <v>64</v>
      </c>
      <c r="CB514" s="11">
        <v>5</v>
      </c>
      <c r="CC514" s="11">
        <v>6</v>
      </c>
      <c r="CD514" s="11">
        <v>3</v>
      </c>
      <c r="CE514" s="11">
        <v>76</v>
      </c>
      <c r="CF514" s="11">
        <v>2</v>
      </c>
      <c r="CG514" s="11">
        <v>20</v>
      </c>
      <c r="CH514" s="11">
        <v>44</v>
      </c>
      <c r="CI514" s="11" t="s">
        <v>158</v>
      </c>
      <c r="CJ514" s="11" t="s">
        <v>158</v>
      </c>
      <c r="CK514" s="11" t="s">
        <v>158</v>
      </c>
      <c r="CL514" s="11" t="s">
        <v>158</v>
      </c>
      <c r="CM514" s="11" t="s">
        <v>158</v>
      </c>
      <c r="CN514" s="11" t="s">
        <v>158</v>
      </c>
      <c r="CO514" s="11" t="s">
        <v>158</v>
      </c>
      <c r="CP514" s="11" t="s">
        <v>158</v>
      </c>
      <c r="CQ514" s="11" t="s">
        <v>158</v>
      </c>
      <c r="CR514" s="11" t="s">
        <v>158</v>
      </c>
      <c r="CS514" s="11" t="s">
        <v>158</v>
      </c>
      <c r="CT514" s="11" t="s">
        <v>158</v>
      </c>
      <c r="CU514" s="11" t="s">
        <v>158</v>
      </c>
      <c r="CV514" s="11" t="s">
        <v>154</v>
      </c>
      <c r="CW514" s="11" t="s">
        <v>154</v>
      </c>
      <c r="CX514" s="11" t="s">
        <v>154</v>
      </c>
      <c r="CY514" s="11" t="s">
        <v>154</v>
      </c>
      <c r="CZ514" s="11" t="s">
        <v>154</v>
      </c>
      <c r="DA514" s="11" t="s">
        <v>154</v>
      </c>
      <c r="DB514" s="11" t="s">
        <v>154</v>
      </c>
      <c r="DC514" s="11" t="s">
        <v>154</v>
      </c>
      <c r="DD514" s="11" t="s">
        <v>154</v>
      </c>
      <c r="DE514" s="11" t="s">
        <v>154</v>
      </c>
      <c r="DF514" s="11" t="s">
        <v>154</v>
      </c>
      <c r="DG514" s="11" t="s">
        <v>154</v>
      </c>
      <c r="DH514" s="11" t="s">
        <v>154</v>
      </c>
      <c r="DI514" s="11" t="s">
        <v>157</v>
      </c>
      <c r="DJ514" s="11" t="s">
        <v>157</v>
      </c>
      <c r="DK514" s="11" t="s">
        <v>157</v>
      </c>
      <c r="DL514" s="11" t="s">
        <v>157</v>
      </c>
      <c r="DM514" s="11" t="s">
        <v>157</v>
      </c>
      <c r="DN514" s="11" t="s">
        <v>157</v>
      </c>
      <c r="DO514" s="11" t="s">
        <v>157</v>
      </c>
      <c r="DP514" s="11" t="s">
        <v>157</v>
      </c>
      <c r="DQ514" s="11" t="s">
        <v>157</v>
      </c>
      <c r="DR514" s="11" t="s">
        <v>157</v>
      </c>
      <c r="DS514" s="11" t="s">
        <v>157</v>
      </c>
      <c r="DT514" s="11" t="s">
        <v>157</v>
      </c>
      <c r="DU514" s="11" t="s">
        <v>157</v>
      </c>
      <c r="DV514" s="11" t="b">
        <v>1</v>
      </c>
      <c r="DW514" s="11" t="b">
        <v>1</v>
      </c>
      <c r="DX514" s="11" t="b">
        <v>1</v>
      </c>
      <c r="DY514" s="11" t="b">
        <v>1</v>
      </c>
      <c r="DZ514" s="11" t="b">
        <v>1</v>
      </c>
      <c r="EA514" s="11" t="b">
        <v>1</v>
      </c>
      <c r="EB514" s="11" t="b">
        <v>1</v>
      </c>
      <c r="EC514" s="11" t="b">
        <v>1</v>
      </c>
      <c r="ED514" s="11" t="b">
        <v>1</v>
      </c>
      <c r="EE514" s="11" t="b">
        <v>1</v>
      </c>
      <c r="EF514" s="11" t="b">
        <v>1</v>
      </c>
      <c r="EG514" s="11" t="b">
        <v>0</v>
      </c>
      <c r="EH514" s="11" t="b">
        <v>1</v>
      </c>
      <c r="EI514" s="11">
        <v>5.3971999999999999E-2</v>
      </c>
      <c r="EJ514" s="11">
        <v>5.5195000000000001E-2</v>
      </c>
      <c r="EK514" s="11">
        <v>2.7508999999999999E-2</v>
      </c>
      <c r="EL514" s="11">
        <v>3.5381000000000003E-2</v>
      </c>
      <c r="EM514" s="11">
        <v>5.6398999999999998E-2</v>
      </c>
      <c r="EN514" s="11">
        <v>2.8282000000000002E-2</v>
      </c>
      <c r="EO514" s="11">
        <v>9.0813000000000005E-2</v>
      </c>
      <c r="EP514" s="11">
        <v>7.4347999999999997E-2</v>
      </c>
      <c r="EQ514" s="11">
        <v>3.4495999999999999E-2</v>
      </c>
      <c r="ER514" s="11">
        <v>0.25098300000000001</v>
      </c>
      <c r="ES514" s="11">
        <v>4.1390999999999997E-2</v>
      </c>
      <c r="ET514" s="11">
        <v>3.8228999999999999E-2</v>
      </c>
      <c r="EU514" s="11">
        <v>5.3179999999999998E-2</v>
      </c>
      <c r="EV514" s="11" t="s">
        <v>613</v>
      </c>
      <c r="EW514" s="11" t="s">
        <v>233</v>
      </c>
    </row>
    <row r="515" spans="1:153" ht="12.75" x14ac:dyDescent="0.2">
      <c r="A515" s="11"/>
      <c r="B515" s="11">
        <v>74120820</v>
      </c>
      <c r="C515" s="11">
        <v>44664.611805555556</v>
      </c>
      <c r="D515" s="11" t="s">
        <v>153</v>
      </c>
      <c r="E515" s="11">
        <v>345600</v>
      </c>
      <c r="F515" s="11">
        <v>77904948</v>
      </c>
      <c r="G515" s="11">
        <v>44664.675694444442</v>
      </c>
      <c r="H515" s="11">
        <v>44668.071527777778</v>
      </c>
      <c r="I515" s="11">
        <v>293353</v>
      </c>
      <c r="J515" s="11">
        <v>1</v>
      </c>
      <c r="K515" s="11">
        <v>21</v>
      </c>
      <c r="L515" s="11">
        <v>229400</v>
      </c>
      <c r="M515" s="11">
        <v>131</v>
      </c>
      <c r="N515" s="11">
        <v>131</v>
      </c>
      <c r="O515" s="11">
        <v>92</v>
      </c>
      <c r="P515" s="11">
        <v>100</v>
      </c>
      <c r="Q515" s="11">
        <v>138923</v>
      </c>
      <c r="R515" s="11" t="s">
        <v>154</v>
      </c>
      <c r="S515" s="11" t="s">
        <v>155</v>
      </c>
      <c r="T515" s="11" t="s">
        <v>208</v>
      </c>
      <c r="U515" s="11">
        <v>0</v>
      </c>
      <c r="V515" s="11" t="s">
        <v>154</v>
      </c>
      <c r="W515" s="11" t="s">
        <v>157</v>
      </c>
      <c r="X515" s="11">
        <v>5</v>
      </c>
      <c r="Y515" s="11">
        <v>1</v>
      </c>
      <c r="Z515" s="11">
        <v>10</v>
      </c>
      <c r="AA515" s="11">
        <v>10</v>
      </c>
      <c r="AB515" s="11">
        <v>10</v>
      </c>
      <c r="AC515" s="11">
        <v>10</v>
      </c>
      <c r="AD515" s="11">
        <v>10</v>
      </c>
      <c r="AE515" s="11">
        <v>10</v>
      </c>
      <c r="AF515" s="11">
        <v>10</v>
      </c>
      <c r="AG515" s="11">
        <v>10</v>
      </c>
      <c r="AH515" s="11">
        <v>10</v>
      </c>
      <c r="AI515" s="11">
        <v>10</v>
      </c>
      <c r="AJ515" s="11">
        <v>10</v>
      </c>
      <c r="AK515" s="11">
        <v>10</v>
      </c>
      <c r="AL515" s="11">
        <v>10</v>
      </c>
      <c r="AM515" s="11">
        <v>121</v>
      </c>
      <c r="AN515" s="11">
        <v>60</v>
      </c>
      <c r="AO515" s="11">
        <v>10</v>
      </c>
      <c r="AP515" s="11">
        <v>120</v>
      </c>
      <c r="AQ515" s="11">
        <v>60</v>
      </c>
      <c r="AR515" s="11">
        <v>40</v>
      </c>
      <c r="AS515" s="11">
        <v>1</v>
      </c>
      <c r="AT515" s="11">
        <v>130</v>
      </c>
      <c r="AU515" s="11">
        <v>25</v>
      </c>
      <c r="AV515" s="11">
        <v>47860</v>
      </c>
      <c r="AW515" s="11">
        <v>1056</v>
      </c>
      <c r="AX515" s="11">
        <v>312</v>
      </c>
      <c r="AY515" s="11">
        <v>4026</v>
      </c>
      <c r="AZ515" s="11">
        <v>95792</v>
      </c>
      <c r="BA515" s="11">
        <v>258</v>
      </c>
      <c r="BB515" s="11">
        <v>3185</v>
      </c>
      <c r="BC515" s="11">
        <v>279</v>
      </c>
      <c r="BD515" s="11">
        <v>169</v>
      </c>
      <c r="BE515" s="11">
        <v>247</v>
      </c>
      <c r="BF515" s="11">
        <v>362</v>
      </c>
      <c r="BG515" s="11">
        <v>545</v>
      </c>
      <c r="BH515" s="11">
        <v>291</v>
      </c>
      <c r="BI515" s="11">
        <v>9</v>
      </c>
      <c r="BJ515" s="11">
        <v>10</v>
      </c>
      <c r="BK515" s="11">
        <v>9</v>
      </c>
      <c r="BL515" s="11">
        <v>10</v>
      </c>
      <c r="BM515" s="11">
        <v>11</v>
      </c>
      <c r="BN515" s="11">
        <v>9</v>
      </c>
      <c r="BO515" s="11">
        <v>13</v>
      </c>
      <c r="BP515" s="11">
        <v>16</v>
      </c>
      <c r="BQ515" s="11">
        <v>11</v>
      </c>
      <c r="BR515" s="11">
        <v>12</v>
      </c>
      <c r="BS515" s="11">
        <v>18</v>
      </c>
      <c r="BT515" s="11">
        <v>25</v>
      </c>
      <c r="BU515" s="11">
        <v>25</v>
      </c>
      <c r="BV515" s="11">
        <v>6</v>
      </c>
      <c r="BW515" s="11">
        <v>9</v>
      </c>
      <c r="BX515" s="11">
        <v>4</v>
      </c>
      <c r="BY515" s="11">
        <v>4</v>
      </c>
      <c r="BZ515" s="11">
        <v>4</v>
      </c>
      <c r="CA515" s="11">
        <v>7</v>
      </c>
      <c r="CB515" s="11">
        <v>5</v>
      </c>
      <c r="CC515" s="11">
        <v>4</v>
      </c>
      <c r="CD515" s="11">
        <v>4</v>
      </c>
      <c r="CE515" s="11">
        <v>5</v>
      </c>
      <c r="CF515" s="11">
        <v>8</v>
      </c>
      <c r="CG515" s="11">
        <v>8</v>
      </c>
      <c r="CH515" s="11">
        <v>5</v>
      </c>
      <c r="CI515" s="11" t="s">
        <v>158</v>
      </c>
      <c r="CJ515" s="11" t="s">
        <v>158</v>
      </c>
      <c r="CK515" s="11" t="s">
        <v>158</v>
      </c>
      <c r="CL515" s="11" t="s">
        <v>158</v>
      </c>
      <c r="CM515" s="11" t="s">
        <v>158</v>
      </c>
      <c r="CN515" s="11" t="s">
        <v>158</v>
      </c>
      <c r="CO515" s="11" t="s">
        <v>158</v>
      </c>
      <c r="CP515" s="11" t="s">
        <v>158</v>
      </c>
      <c r="CQ515" s="11" t="s">
        <v>158</v>
      </c>
      <c r="CR515" s="11" t="s">
        <v>158</v>
      </c>
      <c r="CS515" s="11" t="s">
        <v>158</v>
      </c>
      <c r="CT515" s="11" t="s">
        <v>158</v>
      </c>
      <c r="CU515" s="11" t="s">
        <v>158</v>
      </c>
      <c r="CV515" s="11" t="s">
        <v>154</v>
      </c>
      <c r="CW515" s="11" t="s">
        <v>154</v>
      </c>
      <c r="CX515" s="11" t="s">
        <v>154</v>
      </c>
      <c r="CY515" s="11" t="s">
        <v>154</v>
      </c>
      <c r="CZ515" s="11" t="s">
        <v>154</v>
      </c>
      <c r="DA515" s="11" t="s">
        <v>154</v>
      </c>
      <c r="DB515" s="11" t="s">
        <v>154</v>
      </c>
      <c r="DC515" s="11" t="s">
        <v>154</v>
      </c>
      <c r="DD515" s="11" t="s">
        <v>154</v>
      </c>
      <c r="DE515" s="11" t="s">
        <v>154</v>
      </c>
      <c r="DF515" s="11" t="s">
        <v>154</v>
      </c>
      <c r="DG515" s="11" t="s">
        <v>154</v>
      </c>
      <c r="DH515" s="11" t="s">
        <v>154</v>
      </c>
      <c r="DI515" s="11" t="s">
        <v>157</v>
      </c>
      <c r="DJ515" s="11" t="s">
        <v>157</v>
      </c>
      <c r="DK515" s="11" t="s">
        <v>157</v>
      </c>
      <c r="DL515" s="11" t="s">
        <v>157</v>
      </c>
      <c r="DM515" s="11" t="s">
        <v>157</v>
      </c>
      <c r="DN515" s="11" t="s">
        <v>157</v>
      </c>
      <c r="DO515" s="11" t="s">
        <v>157</v>
      </c>
      <c r="DP515" s="11" t="s">
        <v>157</v>
      </c>
      <c r="DQ515" s="11" t="s">
        <v>157</v>
      </c>
      <c r="DR515" s="11" t="s">
        <v>157</v>
      </c>
      <c r="DS515" s="11" t="s">
        <v>157</v>
      </c>
      <c r="DT515" s="11" t="s">
        <v>157</v>
      </c>
      <c r="DU515" s="11" t="s">
        <v>157</v>
      </c>
      <c r="DV515" s="11" t="b">
        <v>1</v>
      </c>
      <c r="DW515" s="11" t="b">
        <v>1</v>
      </c>
      <c r="DX515" s="11" t="b">
        <v>1</v>
      </c>
      <c r="DY515" s="11" t="b">
        <v>1</v>
      </c>
      <c r="DZ515" s="11" t="b">
        <v>1</v>
      </c>
      <c r="EA515" s="11" t="b">
        <v>1</v>
      </c>
      <c r="EB515" s="11" t="b">
        <v>1</v>
      </c>
      <c r="EC515" s="11" t="b">
        <v>1</v>
      </c>
      <c r="ED515" s="11" t="b">
        <v>1</v>
      </c>
      <c r="EE515" s="11" t="b">
        <v>1</v>
      </c>
      <c r="EF515" s="11" t="b">
        <v>1</v>
      </c>
      <c r="EG515" s="11" t="b">
        <v>1</v>
      </c>
      <c r="EH515" s="11" t="b">
        <v>1</v>
      </c>
      <c r="EI515" s="11">
        <v>0.40660897000000001</v>
      </c>
      <c r="EJ515" s="11">
        <v>0.62655365500000004</v>
      </c>
      <c r="EK515" s="11">
        <v>0.41436778099999999</v>
      </c>
      <c r="EL515" s="11">
        <v>0.10441083399999999</v>
      </c>
      <c r="EM515" s="11">
        <v>3.3948803E-2</v>
      </c>
      <c r="EN515" s="11">
        <v>2.9628168999999999E-2</v>
      </c>
      <c r="EO515" s="11">
        <v>5.9323294999999998E-2</v>
      </c>
      <c r="EP515" s="11">
        <v>7.4719420999999994E-2</v>
      </c>
      <c r="EQ515" s="11">
        <v>3.6612631999999999E-2</v>
      </c>
      <c r="ER515" s="11">
        <v>3.7132646999999998E-2</v>
      </c>
      <c r="ES515" s="11">
        <v>6.1204835999999999E-2</v>
      </c>
      <c r="ET515" s="11">
        <v>7.1962739999999997E-2</v>
      </c>
      <c r="EU515" s="11">
        <v>1.8660883999999999E-2</v>
      </c>
      <c r="EV515" s="11" t="s">
        <v>282</v>
      </c>
      <c r="EW515" s="11" t="s">
        <v>229</v>
      </c>
    </row>
    <row r="516" spans="1:153" ht="12.75" x14ac:dyDescent="0.2">
      <c r="A516" s="11"/>
      <c r="B516" s="11">
        <v>73589884</v>
      </c>
      <c r="C516" s="11">
        <v>49942.578472221903</v>
      </c>
      <c r="D516" s="11" t="s">
        <v>153</v>
      </c>
      <c r="E516" s="11">
        <v>345600</v>
      </c>
      <c r="F516" s="11">
        <v>77728946</v>
      </c>
      <c r="G516" s="11">
        <v>54734.778472224003</v>
      </c>
      <c r="H516" s="11">
        <v>53560.324999997698</v>
      </c>
      <c r="I516" s="11">
        <v>12862</v>
      </c>
      <c r="J516" s="11">
        <v>1</v>
      </c>
      <c r="K516" s="11">
        <v>0</v>
      </c>
      <c r="L516" s="11">
        <v>0</v>
      </c>
      <c r="M516" s="11">
        <v>131</v>
      </c>
      <c r="N516" s="11">
        <v>130.5</v>
      </c>
      <c r="O516" s="11">
        <v>92</v>
      </c>
      <c r="P516" s="11">
        <v>99.61</v>
      </c>
      <c r="Q516" s="11">
        <v>0</v>
      </c>
      <c r="R516" s="11" t="s">
        <v>154</v>
      </c>
      <c r="S516" s="11" t="s">
        <v>155</v>
      </c>
      <c r="T516" s="11" t="s">
        <v>208</v>
      </c>
      <c r="U516" s="11">
        <v>0</v>
      </c>
      <c r="V516" s="11" t="s">
        <v>154</v>
      </c>
      <c r="W516" s="11" t="s">
        <v>157</v>
      </c>
      <c r="X516" s="11">
        <v>5</v>
      </c>
      <c r="Y516" s="11">
        <v>0.5</v>
      </c>
      <c r="Z516" s="11">
        <v>10</v>
      </c>
      <c r="AA516" s="11">
        <v>10</v>
      </c>
      <c r="AB516" s="11">
        <v>10</v>
      </c>
      <c r="AC516" s="11">
        <v>10</v>
      </c>
      <c r="AD516" s="11">
        <v>10</v>
      </c>
      <c r="AE516" s="11">
        <v>10</v>
      </c>
      <c r="AF516" s="11">
        <v>10</v>
      </c>
      <c r="AG516" s="11">
        <v>10</v>
      </c>
      <c r="AH516" s="11">
        <v>10</v>
      </c>
      <c r="AI516" s="11">
        <v>10</v>
      </c>
      <c r="AJ516" s="11">
        <v>10</v>
      </c>
      <c r="AK516" s="11">
        <v>10</v>
      </c>
      <c r="AL516" s="11">
        <v>10</v>
      </c>
      <c r="AM516" s="11">
        <v>120.5</v>
      </c>
      <c r="AN516" s="11">
        <v>60</v>
      </c>
      <c r="AO516" s="11">
        <v>10</v>
      </c>
      <c r="AP516" s="11">
        <v>120</v>
      </c>
      <c r="AQ516" s="11">
        <v>60</v>
      </c>
      <c r="AR516" s="11">
        <v>40</v>
      </c>
      <c r="AS516" s="11">
        <v>0.5</v>
      </c>
      <c r="AT516" s="11">
        <v>130</v>
      </c>
      <c r="AU516" s="11">
        <v>83</v>
      </c>
      <c r="AV516" s="11">
        <v>542</v>
      </c>
      <c r="AW516" s="11">
        <v>1075</v>
      </c>
      <c r="AX516" s="11">
        <v>585</v>
      </c>
      <c r="AY516" s="11">
        <v>452</v>
      </c>
      <c r="AZ516" s="11">
        <v>464</v>
      </c>
      <c r="BA516" s="11">
        <v>2056</v>
      </c>
      <c r="BB516" s="11">
        <v>942</v>
      </c>
      <c r="BC516" s="11">
        <v>329</v>
      </c>
      <c r="BD516" s="11">
        <v>448</v>
      </c>
      <c r="BE516" s="11">
        <v>3290</v>
      </c>
      <c r="BF516" s="11">
        <v>636</v>
      </c>
      <c r="BG516" s="11">
        <v>722</v>
      </c>
      <c r="BH516" s="11">
        <v>1200</v>
      </c>
      <c r="BI516" s="11">
        <v>9</v>
      </c>
      <c r="BJ516" s="11">
        <v>9</v>
      </c>
      <c r="BK516" s="11">
        <v>11</v>
      </c>
      <c r="BL516" s="11">
        <v>13</v>
      </c>
      <c r="BM516" s="11">
        <v>9</v>
      </c>
      <c r="BN516" s="11">
        <v>10</v>
      </c>
      <c r="BO516" s="11">
        <v>11</v>
      </c>
      <c r="BP516" s="11">
        <v>11</v>
      </c>
      <c r="BQ516" s="11">
        <v>10</v>
      </c>
      <c r="BR516" s="11">
        <v>9</v>
      </c>
      <c r="BS516" s="11">
        <v>11</v>
      </c>
      <c r="BT516" s="11">
        <v>19</v>
      </c>
      <c r="BU516" s="11">
        <v>20</v>
      </c>
      <c r="BV516" s="11">
        <v>3</v>
      </c>
      <c r="BW516" s="11">
        <v>6</v>
      </c>
      <c r="BX516" s="11">
        <v>2</v>
      </c>
      <c r="BY516" s="11">
        <v>2</v>
      </c>
      <c r="BZ516" s="11">
        <v>3</v>
      </c>
      <c r="CA516" s="11">
        <v>12</v>
      </c>
      <c r="CB516" s="11">
        <v>6</v>
      </c>
      <c r="CC516" s="11">
        <v>4</v>
      </c>
      <c r="CD516" s="11">
        <v>5</v>
      </c>
      <c r="CE516" s="11">
        <v>30</v>
      </c>
      <c r="CF516" s="11">
        <v>5</v>
      </c>
      <c r="CG516" s="11">
        <v>7</v>
      </c>
      <c r="CH516" s="11">
        <v>9</v>
      </c>
      <c r="CI516" s="11" t="s">
        <v>158</v>
      </c>
      <c r="CJ516" s="11" t="s">
        <v>158</v>
      </c>
      <c r="CK516" s="11" t="s">
        <v>158</v>
      </c>
      <c r="CL516" s="11" t="s">
        <v>158</v>
      </c>
      <c r="CM516" s="11" t="s">
        <v>158</v>
      </c>
      <c r="CN516" s="11" t="s">
        <v>158</v>
      </c>
      <c r="CO516" s="11" t="s">
        <v>158</v>
      </c>
      <c r="CP516" s="11" t="s">
        <v>158</v>
      </c>
      <c r="CQ516" s="11" t="s">
        <v>158</v>
      </c>
      <c r="CR516" s="11" t="s">
        <v>158</v>
      </c>
      <c r="CS516" s="11" t="s">
        <v>158</v>
      </c>
      <c r="CT516" s="11" t="s">
        <v>158</v>
      </c>
      <c r="CU516" s="11" t="s">
        <v>158</v>
      </c>
      <c r="CV516" s="11" t="s">
        <v>154</v>
      </c>
      <c r="CW516" s="11" t="s">
        <v>154</v>
      </c>
      <c r="CX516" s="11" t="s">
        <v>154</v>
      </c>
      <c r="CY516" s="11" t="s">
        <v>154</v>
      </c>
      <c r="CZ516" s="11" t="s">
        <v>154</v>
      </c>
      <c r="DA516" s="11" t="s">
        <v>154</v>
      </c>
      <c r="DB516" s="11" t="s">
        <v>154</v>
      </c>
      <c r="DC516" s="11" t="s">
        <v>154</v>
      </c>
      <c r="DD516" s="11" t="s">
        <v>154</v>
      </c>
      <c r="DE516" s="11" t="s">
        <v>154</v>
      </c>
      <c r="DF516" s="11" t="s">
        <v>154</v>
      </c>
      <c r="DG516" s="11" t="s">
        <v>154</v>
      </c>
      <c r="DH516" s="11" t="s">
        <v>154</v>
      </c>
      <c r="DI516" s="11" t="s">
        <v>157</v>
      </c>
      <c r="DJ516" s="11" t="s">
        <v>157</v>
      </c>
      <c r="DK516" s="11" t="s">
        <v>157</v>
      </c>
      <c r="DL516" s="11" t="s">
        <v>157</v>
      </c>
      <c r="DM516" s="11" t="s">
        <v>157</v>
      </c>
      <c r="DN516" s="11" t="s">
        <v>157</v>
      </c>
      <c r="DO516" s="11" t="s">
        <v>157</v>
      </c>
      <c r="DP516" s="11" t="s">
        <v>157</v>
      </c>
      <c r="DQ516" s="11" t="s">
        <v>157</v>
      </c>
      <c r="DR516" s="11" t="s">
        <v>157</v>
      </c>
      <c r="DS516" s="11" t="s">
        <v>157</v>
      </c>
      <c r="DT516" s="11" t="s">
        <v>157</v>
      </c>
      <c r="DU516" s="11" t="s">
        <v>157</v>
      </c>
      <c r="DV516" s="11" t="b">
        <v>1</v>
      </c>
      <c r="DW516" s="11" t="b">
        <v>1</v>
      </c>
      <c r="DX516" s="11" t="b">
        <v>1</v>
      </c>
      <c r="DY516" s="11" t="b">
        <v>1</v>
      </c>
      <c r="DZ516" s="11" t="b">
        <v>1</v>
      </c>
      <c r="EA516" s="11" t="b">
        <v>1</v>
      </c>
      <c r="EB516" s="11" t="b">
        <v>1</v>
      </c>
      <c r="EC516" s="11" t="b">
        <v>1</v>
      </c>
      <c r="ED516" s="11" t="b">
        <v>1</v>
      </c>
      <c r="EE516" s="11" t="b">
        <v>1</v>
      </c>
      <c r="EF516" s="11" t="b">
        <v>1</v>
      </c>
      <c r="EG516" s="11" t="b">
        <v>1</v>
      </c>
      <c r="EH516" s="11" t="b">
        <v>1</v>
      </c>
      <c r="EI516" s="11">
        <v>5.7297000000000001E-2</v>
      </c>
      <c r="EJ516" s="11">
        <v>2.9648000000000001E-2</v>
      </c>
      <c r="EK516" s="11">
        <v>0.156804</v>
      </c>
      <c r="EL516" s="11">
        <v>6.0944999999999999E-2</v>
      </c>
      <c r="EM516" s="11">
        <v>3.0766000000000002E-2</v>
      </c>
      <c r="EN516" s="11">
        <v>3.9458E-2</v>
      </c>
      <c r="EO516" s="11">
        <v>5.8425999999999999E-2</v>
      </c>
      <c r="EP516" s="11">
        <v>7.5231999999999993E-2</v>
      </c>
      <c r="EQ516" s="11">
        <v>9.5529000000000003E-2</v>
      </c>
      <c r="ER516" s="11">
        <v>4.5947000000000002E-2</v>
      </c>
      <c r="ES516" s="11">
        <v>0.173843</v>
      </c>
      <c r="ET516" s="11">
        <v>3.8866999999999999E-2</v>
      </c>
      <c r="EU516" s="11">
        <v>3.5603999999999997E-2</v>
      </c>
      <c r="EV516" s="11" t="s">
        <v>614</v>
      </c>
      <c r="EW516" s="11" t="s">
        <v>250</v>
      </c>
    </row>
    <row r="517" spans="1:153" ht="12.75" x14ac:dyDescent="0.2">
      <c r="A517" s="11"/>
      <c r="B517" s="11">
        <v>66953554</v>
      </c>
      <c r="C517" s="11">
        <v>51872.650694443997</v>
      </c>
      <c r="D517" s="11" t="s">
        <v>153</v>
      </c>
      <c r="E517" s="11">
        <v>345600</v>
      </c>
      <c r="F517" s="11">
        <v>73387076</v>
      </c>
      <c r="G517" s="11">
        <v>52928.653472223697</v>
      </c>
      <c r="H517" s="11">
        <v>51965.762499998098</v>
      </c>
      <c r="I517" s="11">
        <v>162313</v>
      </c>
      <c r="J517" s="11">
        <v>1</v>
      </c>
      <c r="K517" s="11">
        <v>37</v>
      </c>
      <c r="L517" s="11">
        <v>11444</v>
      </c>
      <c r="M517" s="11">
        <v>131</v>
      </c>
      <c r="N517" s="11">
        <v>121</v>
      </c>
      <c r="O517" s="11">
        <v>92</v>
      </c>
      <c r="P517" s="11">
        <v>92.36</v>
      </c>
      <c r="Q517" s="11">
        <v>171</v>
      </c>
      <c r="R517" s="11" t="s">
        <v>154</v>
      </c>
      <c r="S517" s="11" t="s">
        <v>155</v>
      </c>
      <c r="T517" s="11" t="s">
        <v>208</v>
      </c>
      <c r="U517" s="11">
        <v>57</v>
      </c>
      <c r="V517" s="11" t="s">
        <v>154</v>
      </c>
      <c r="W517" s="11" t="s">
        <v>157</v>
      </c>
      <c r="X517" s="11">
        <v>3</v>
      </c>
      <c r="Y517" s="11">
        <v>1</v>
      </c>
      <c r="Z517" s="11">
        <v>10</v>
      </c>
      <c r="AA517" s="11">
        <v>10</v>
      </c>
      <c r="AB517" s="11">
        <v>10</v>
      </c>
      <c r="AC517" s="11">
        <v>10</v>
      </c>
      <c r="AD517" s="11">
        <v>10</v>
      </c>
      <c r="AE517" s="11">
        <v>10</v>
      </c>
      <c r="AF517" s="11">
        <v>10</v>
      </c>
      <c r="AG517" s="11">
        <v>10</v>
      </c>
      <c r="AH517" s="11">
        <v>10</v>
      </c>
      <c r="AI517" s="11">
        <v>10</v>
      </c>
      <c r="AJ517" s="11">
        <v>10</v>
      </c>
      <c r="AK517" s="11">
        <v>0</v>
      </c>
      <c r="AL517" s="11">
        <v>10</v>
      </c>
      <c r="AM517" s="11">
        <v>111</v>
      </c>
      <c r="AN517" s="11">
        <v>60</v>
      </c>
      <c r="AO517" s="11">
        <v>10</v>
      </c>
      <c r="AP517" s="11">
        <v>110</v>
      </c>
      <c r="AQ517" s="11">
        <v>50</v>
      </c>
      <c r="AR517" s="11">
        <v>30</v>
      </c>
      <c r="AS517" s="11">
        <v>1</v>
      </c>
      <c r="AT517" s="11">
        <v>120</v>
      </c>
      <c r="AU517" s="11">
        <v>870</v>
      </c>
      <c r="AV517" s="11">
        <v>2631</v>
      </c>
      <c r="AW517" s="11">
        <v>848</v>
      </c>
      <c r="AX517" s="11">
        <v>1708</v>
      </c>
      <c r="AY517" s="11">
        <v>711</v>
      </c>
      <c r="AZ517" s="11">
        <v>7619</v>
      </c>
      <c r="BA517" s="11">
        <v>2673</v>
      </c>
      <c r="BB517" s="11">
        <v>10028</v>
      </c>
      <c r="BC517" s="11">
        <v>2886</v>
      </c>
      <c r="BD517" s="11">
        <v>256</v>
      </c>
      <c r="BE517" s="11">
        <v>60702</v>
      </c>
      <c r="BF517" s="11">
        <v>10065</v>
      </c>
      <c r="BG517" s="11">
        <v>58436</v>
      </c>
      <c r="BH517" s="11">
        <v>2682</v>
      </c>
      <c r="BI517" s="11">
        <v>5</v>
      </c>
      <c r="BJ517" s="11">
        <v>5</v>
      </c>
      <c r="BK517" s="11">
        <v>6</v>
      </c>
      <c r="BL517" s="11">
        <v>7</v>
      </c>
      <c r="BM517" s="11">
        <v>4</v>
      </c>
      <c r="BN517" s="11">
        <v>5</v>
      </c>
      <c r="BO517" s="11">
        <v>7</v>
      </c>
      <c r="BP517" s="11">
        <v>6</v>
      </c>
      <c r="BQ517" s="11">
        <v>5</v>
      </c>
      <c r="BR517" s="11">
        <v>6</v>
      </c>
      <c r="BS517" s="11">
        <v>6</v>
      </c>
      <c r="BT517" s="11">
        <v>14</v>
      </c>
      <c r="BU517" s="11">
        <v>19</v>
      </c>
      <c r="BV517" s="11">
        <v>23</v>
      </c>
      <c r="BW517" s="11">
        <v>2</v>
      </c>
      <c r="BX517" s="11">
        <v>4</v>
      </c>
      <c r="BY517" s="11">
        <v>3</v>
      </c>
      <c r="BZ517" s="11">
        <v>7</v>
      </c>
      <c r="CA517" s="11">
        <v>15</v>
      </c>
      <c r="CB517" s="11">
        <v>11</v>
      </c>
      <c r="CC517" s="11">
        <v>9</v>
      </c>
      <c r="CD517" s="11">
        <v>2</v>
      </c>
      <c r="CE517" s="11">
        <v>6</v>
      </c>
      <c r="CF517" s="11">
        <v>12</v>
      </c>
      <c r="CG517" s="11">
        <v>14</v>
      </c>
      <c r="CH517" s="11">
        <v>2</v>
      </c>
      <c r="CI517" s="11" t="s">
        <v>158</v>
      </c>
      <c r="CJ517" s="11" t="s">
        <v>158</v>
      </c>
      <c r="CK517" s="11" t="s">
        <v>158</v>
      </c>
      <c r="CL517" s="11" t="s">
        <v>158</v>
      </c>
      <c r="CM517" s="11" t="s">
        <v>158</v>
      </c>
      <c r="CN517" s="11" t="s">
        <v>158</v>
      </c>
      <c r="CO517" s="11" t="s">
        <v>158</v>
      </c>
      <c r="CP517" s="11" t="s">
        <v>158</v>
      </c>
      <c r="CQ517" s="11" t="s">
        <v>158</v>
      </c>
      <c r="CR517" s="11" t="s">
        <v>158</v>
      </c>
      <c r="CS517" s="11" t="s">
        <v>158</v>
      </c>
      <c r="CT517" s="11" t="s">
        <v>158</v>
      </c>
      <c r="CU517" s="11" t="s">
        <v>158</v>
      </c>
      <c r="CV517" s="11" t="s">
        <v>154</v>
      </c>
      <c r="CW517" s="11" t="s">
        <v>154</v>
      </c>
      <c r="CX517" s="11" t="s">
        <v>154</v>
      </c>
      <c r="CY517" s="11" t="s">
        <v>154</v>
      </c>
      <c r="CZ517" s="11" t="s">
        <v>154</v>
      </c>
      <c r="DA517" s="11" t="s">
        <v>154</v>
      </c>
      <c r="DB517" s="11" t="s">
        <v>154</v>
      </c>
      <c r="DC517" s="11" t="s">
        <v>154</v>
      </c>
      <c r="DD517" s="11" t="s">
        <v>154</v>
      </c>
      <c r="DE517" s="11" t="s">
        <v>154</v>
      </c>
      <c r="DF517" s="11" t="s">
        <v>154</v>
      </c>
      <c r="DG517" s="11" t="s">
        <v>154</v>
      </c>
      <c r="DH517" s="11" t="s">
        <v>154</v>
      </c>
      <c r="DI517" s="11" t="s">
        <v>157</v>
      </c>
      <c r="DJ517" s="11" t="s">
        <v>157</v>
      </c>
      <c r="DK517" s="11" t="s">
        <v>157</v>
      </c>
      <c r="DL517" s="11" t="s">
        <v>157</v>
      </c>
      <c r="DM517" s="11" t="s">
        <v>157</v>
      </c>
      <c r="DN517" s="11" t="s">
        <v>157</v>
      </c>
      <c r="DO517" s="11" t="s">
        <v>157</v>
      </c>
      <c r="DP517" s="11" t="s">
        <v>157</v>
      </c>
      <c r="DQ517" s="11" t="s">
        <v>157</v>
      </c>
      <c r="DR517" s="11" t="s">
        <v>157</v>
      </c>
      <c r="DS517" s="11" t="s">
        <v>157</v>
      </c>
      <c r="DT517" s="11" t="s">
        <v>157</v>
      </c>
      <c r="DU517" s="11" t="s">
        <v>157</v>
      </c>
      <c r="DV517" s="11" t="b">
        <v>1</v>
      </c>
      <c r="DW517" s="11" t="b">
        <v>1</v>
      </c>
      <c r="DX517" s="11" t="b">
        <v>1</v>
      </c>
      <c r="DY517" s="11" t="b">
        <v>1</v>
      </c>
      <c r="DZ517" s="11" t="b">
        <v>1</v>
      </c>
      <c r="EA517" s="11" t="b">
        <v>1</v>
      </c>
      <c r="EB517" s="11" t="b">
        <v>1</v>
      </c>
      <c r="EC517" s="11" t="b">
        <v>1</v>
      </c>
      <c r="ED517" s="11" t="b">
        <v>1</v>
      </c>
      <c r="EE517" s="11" t="b">
        <v>1</v>
      </c>
      <c r="EF517" s="11" t="b">
        <v>1</v>
      </c>
      <c r="EG517" s="11" t="b">
        <v>0</v>
      </c>
      <c r="EH517" s="11" t="b">
        <v>1</v>
      </c>
      <c r="EI517" s="11">
        <v>2.7819E-2</v>
      </c>
      <c r="EJ517" s="11">
        <v>3.1022000000000001E-2</v>
      </c>
      <c r="EK517" s="11">
        <v>2.8791000000000001E-2</v>
      </c>
      <c r="EL517" s="11">
        <v>4.2265999999999998E-2</v>
      </c>
      <c r="EM517" s="11">
        <v>2.8885000000000001E-2</v>
      </c>
      <c r="EN517" s="11">
        <v>1.2114E-2</v>
      </c>
      <c r="EO517" s="11">
        <v>3.4194000000000002E-2</v>
      </c>
      <c r="EP517" s="11">
        <v>7.6263999999999998E-2</v>
      </c>
      <c r="EQ517" s="11">
        <v>9.7851999999999995E-2</v>
      </c>
      <c r="ER517" s="11">
        <v>3.9643999999999999E-2</v>
      </c>
      <c r="ES517" s="11">
        <v>4.0544999999999998E-2</v>
      </c>
      <c r="ET517" s="11">
        <v>6.5091999999999997E-2</v>
      </c>
      <c r="EU517" s="11">
        <v>0.13678699999999999</v>
      </c>
      <c r="EV517" s="11" t="s">
        <v>615</v>
      </c>
      <c r="EW517" s="11" t="s">
        <v>616</v>
      </c>
    </row>
    <row r="518" spans="1:153" ht="12.75" x14ac:dyDescent="0.2">
      <c r="A518" s="11"/>
      <c r="B518" s="11">
        <v>58412754</v>
      </c>
      <c r="C518" s="11">
        <v>53254.406944444003</v>
      </c>
      <c r="D518" s="11" t="s">
        <v>153</v>
      </c>
      <c r="E518" s="11">
        <v>345600</v>
      </c>
      <c r="F518" s="11">
        <v>66507154</v>
      </c>
      <c r="G518" s="11">
        <v>51543.957638890097</v>
      </c>
      <c r="H518" s="11">
        <v>50743.264583331802</v>
      </c>
      <c r="I518" s="11">
        <v>344934</v>
      </c>
      <c r="J518" s="11">
        <v>1</v>
      </c>
      <c r="K518" s="11">
        <v>123</v>
      </c>
      <c r="L518" s="11">
        <v>294305</v>
      </c>
      <c r="M518" s="11">
        <v>131</v>
      </c>
      <c r="N518" s="11">
        <v>121</v>
      </c>
      <c r="O518" s="11">
        <v>92</v>
      </c>
      <c r="P518" s="11">
        <v>92.36</v>
      </c>
      <c r="Q518" s="11">
        <v>222938</v>
      </c>
      <c r="R518" s="11" t="s">
        <v>154</v>
      </c>
      <c r="S518" s="11" t="s">
        <v>155</v>
      </c>
      <c r="T518" s="11" t="s">
        <v>208</v>
      </c>
      <c r="U518" s="11">
        <v>0</v>
      </c>
      <c r="V518" s="11" t="s">
        <v>154</v>
      </c>
      <c r="W518" s="11" t="s">
        <v>157</v>
      </c>
      <c r="X518" s="11">
        <v>3</v>
      </c>
      <c r="Y518" s="11">
        <v>1</v>
      </c>
      <c r="Z518" s="11">
        <v>10</v>
      </c>
      <c r="AA518" s="11">
        <v>10</v>
      </c>
      <c r="AB518" s="11">
        <v>10</v>
      </c>
      <c r="AC518" s="11">
        <v>10</v>
      </c>
      <c r="AD518" s="11">
        <v>10</v>
      </c>
      <c r="AE518" s="11">
        <v>10</v>
      </c>
      <c r="AF518" s="11">
        <v>10</v>
      </c>
      <c r="AG518" s="11">
        <v>10</v>
      </c>
      <c r="AH518" s="11">
        <v>10</v>
      </c>
      <c r="AI518" s="11">
        <v>10</v>
      </c>
      <c r="AJ518" s="11">
        <v>10</v>
      </c>
      <c r="AK518" s="11">
        <v>0</v>
      </c>
      <c r="AL518" s="11">
        <v>10</v>
      </c>
      <c r="AM518" s="11">
        <v>111</v>
      </c>
      <c r="AN518" s="11">
        <v>60</v>
      </c>
      <c r="AO518" s="11">
        <v>10</v>
      </c>
      <c r="AP518" s="11">
        <v>110</v>
      </c>
      <c r="AQ518" s="11">
        <v>50</v>
      </c>
      <c r="AR518" s="11">
        <v>30</v>
      </c>
      <c r="AS518" s="11">
        <v>1</v>
      </c>
      <c r="AT518" s="11">
        <v>120</v>
      </c>
      <c r="AU518" s="11">
        <v>224</v>
      </c>
      <c r="AV518" s="11">
        <v>49299</v>
      </c>
      <c r="AW518" s="11">
        <v>985</v>
      </c>
      <c r="AX518" s="11">
        <v>2190</v>
      </c>
      <c r="AY518" s="11">
        <v>786</v>
      </c>
      <c r="AZ518" s="11">
        <v>1909</v>
      </c>
      <c r="BA518" s="11">
        <v>1976</v>
      </c>
      <c r="BB518" s="11">
        <v>32592</v>
      </c>
      <c r="BC518" s="11">
        <v>5362</v>
      </c>
      <c r="BD518" s="11">
        <v>375</v>
      </c>
      <c r="BE518" s="11">
        <v>506</v>
      </c>
      <c r="BF518" s="11">
        <v>2984</v>
      </c>
      <c r="BG518" s="11">
        <v>21012</v>
      </c>
      <c r="BH518" s="11">
        <v>1520</v>
      </c>
      <c r="BI518" s="11">
        <v>11</v>
      </c>
      <c r="BJ518" s="11">
        <v>6</v>
      </c>
      <c r="BK518" s="11">
        <v>7</v>
      </c>
      <c r="BL518" s="11">
        <v>11</v>
      </c>
      <c r="BM518" s="11">
        <v>9</v>
      </c>
      <c r="BN518" s="11">
        <v>10</v>
      </c>
      <c r="BO518" s="11">
        <v>13</v>
      </c>
      <c r="BP518" s="11">
        <v>11</v>
      </c>
      <c r="BQ518" s="11">
        <v>11</v>
      </c>
      <c r="BR518" s="11">
        <v>12</v>
      </c>
      <c r="BS518" s="11">
        <v>16</v>
      </c>
      <c r="BT518" s="11">
        <v>10</v>
      </c>
      <c r="BU518" s="11">
        <v>24</v>
      </c>
      <c r="BV518" s="11">
        <v>21</v>
      </c>
      <c r="BW518" s="11">
        <v>3</v>
      </c>
      <c r="BX518" s="11">
        <v>10</v>
      </c>
      <c r="BY518" s="11">
        <v>6</v>
      </c>
      <c r="BZ518" s="11">
        <v>17</v>
      </c>
      <c r="CA518" s="11">
        <v>30</v>
      </c>
      <c r="CB518" s="11">
        <v>14</v>
      </c>
      <c r="CC518" s="11">
        <v>31</v>
      </c>
      <c r="CD518" s="11">
        <v>3</v>
      </c>
      <c r="CE518" s="11">
        <v>5</v>
      </c>
      <c r="CF518" s="11">
        <v>3</v>
      </c>
      <c r="CG518" s="11">
        <v>2</v>
      </c>
      <c r="CH518" s="11">
        <v>12</v>
      </c>
      <c r="CI518" s="11" t="s">
        <v>158</v>
      </c>
      <c r="CJ518" s="11" t="s">
        <v>158</v>
      </c>
      <c r="CK518" s="11" t="s">
        <v>158</v>
      </c>
      <c r="CL518" s="11" t="s">
        <v>158</v>
      </c>
      <c r="CM518" s="11" t="s">
        <v>158</v>
      </c>
      <c r="CN518" s="11" t="s">
        <v>158</v>
      </c>
      <c r="CO518" s="11" t="s">
        <v>158</v>
      </c>
      <c r="CP518" s="11" t="s">
        <v>158</v>
      </c>
      <c r="CQ518" s="11" t="s">
        <v>158</v>
      </c>
      <c r="CR518" s="11" t="s">
        <v>158</v>
      </c>
      <c r="CS518" s="11" t="s">
        <v>158</v>
      </c>
      <c r="CT518" s="11" t="s">
        <v>158</v>
      </c>
      <c r="CU518" s="11" t="s">
        <v>158</v>
      </c>
      <c r="CV518" s="11" t="s">
        <v>154</v>
      </c>
      <c r="CW518" s="11" t="s">
        <v>154</v>
      </c>
      <c r="CX518" s="11" t="s">
        <v>154</v>
      </c>
      <c r="CY518" s="11" t="s">
        <v>154</v>
      </c>
      <c r="CZ518" s="11" t="s">
        <v>154</v>
      </c>
      <c r="DA518" s="11" t="s">
        <v>154</v>
      </c>
      <c r="DB518" s="11" t="s">
        <v>154</v>
      </c>
      <c r="DC518" s="11" t="s">
        <v>154</v>
      </c>
      <c r="DD518" s="11" t="s">
        <v>154</v>
      </c>
      <c r="DE518" s="11" t="s">
        <v>154</v>
      </c>
      <c r="DF518" s="11" t="s">
        <v>154</v>
      </c>
      <c r="DG518" s="11" t="s">
        <v>154</v>
      </c>
      <c r="DH518" s="11" t="s">
        <v>154</v>
      </c>
      <c r="DI518" s="11" t="s">
        <v>157</v>
      </c>
      <c r="DJ518" s="11" t="s">
        <v>157</v>
      </c>
      <c r="DK518" s="11" t="s">
        <v>157</v>
      </c>
      <c r="DL518" s="11" t="s">
        <v>157</v>
      </c>
      <c r="DM518" s="11" t="s">
        <v>157</v>
      </c>
      <c r="DN518" s="11" t="s">
        <v>157</v>
      </c>
      <c r="DO518" s="11" t="s">
        <v>157</v>
      </c>
      <c r="DP518" s="11" t="s">
        <v>157</v>
      </c>
      <c r="DQ518" s="11" t="s">
        <v>157</v>
      </c>
      <c r="DR518" s="11" t="s">
        <v>157</v>
      </c>
      <c r="DS518" s="11" t="s">
        <v>157</v>
      </c>
      <c r="DT518" s="11" t="s">
        <v>157</v>
      </c>
      <c r="DU518" s="11" t="s">
        <v>157</v>
      </c>
      <c r="DV518" s="11" t="b">
        <v>1</v>
      </c>
      <c r="DW518" s="11" t="b">
        <v>1</v>
      </c>
      <c r="DX518" s="11" t="b">
        <v>1</v>
      </c>
      <c r="DY518" s="11" t="b">
        <v>1</v>
      </c>
      <c r="DZ518" s="11" t="b">
        <v>1</v>
      </c>
      <c r="EA518" s="11" t="b">
        <v>1</v>
      </c>
      <c r="EB518" s="11" t="b">
        <v>1</v>
      </c>
      <c r="EC518" s="11" t="b">
        <v>1</v>
      </c>
      <c r="ED518" s="11" t="b">
        <v>1</v>
      </c>
      <c r="EE518" s="11" t="b">
        <v>1</v>
      </c>
      <c r="EF518" s="11" t="b">
        <v>1</v>
      </c>
      <c r="EG518" s="11" t="b">
        <v>0</v>
      </c>
      <c r="EH518" s="11" t="b">
        <v>1</v>
      </c>
      <c r="EI518" s="11">
        <v>1.3247E-2</v>
      </c>
      <c r="EJ518" s="11">
        <v>4.5898000000000001E-2</v>
      </c>
      <c r="EK518" s="11">
        <v>0.10671700000000001</v>
      </c>
      <c r="EL518" s="11">
        <v>1.9406E-2</v>
      </c>
      <c r="EM518" s="11">
        <v>1.9869000000000001E-2</v>
      </c>
      <c r="EN518" s="11">
        <v>3.048E-2</v>
      </c>
      <c r="EO518" s="11">
        <v>0.13572100000000001</v>
      </c>
      <c r="EP518" s="11">
        <v>7.6266E-2</v>
      </c>
      <c r="EQ518" s="11">
        <v>0.112918</v>
      </c>
      <c r="ER518" s="11">
        <v>5.7165000000000001E-2</v>
      </c>
      <c r="ES518" s="11">
        <v>0.130106</v>
      </c>
      <c r="ET518" s="11">
        <v>2.9211000000000001E-2</v>
      </c>
      <c r="EU518" s="11">
        <v>2.4934000000000001E-2</v>
      </c>
      <c r="EV518" s="11" t="s">
        <v>167</v>
      </c>
      <c r="EW518" s="11" t="s">
        <v>275</v>
      </c>
    </row>
    <row r="519" spans="1:153" ht="12.75" x14ac:dyDescent="0.2">
      <c r="A519" s="11"/>
      <c r="B519" s="11">
        <v>66853436</v>
      </c>
      <c r="C519" s="11">
        <v>47727.3819444443</v>
      </c>
      <c r="D519" s="11" t="s">
        <v>153</v>
      </c>
      <c r="E519" s="11">
        <v>345600</v>
      </c>
      <c r="F519" s="11">
        <v>72958822</v>
      </c>
      <c r="G519" s="11">
        <v>52627.632638890303</v>
      </c>
      <c r="H519" s="11">
        <v>51700.002083331499</v>
      </c>
      <c r="I519" s="11">
        <v>102910</v>
      </c>
      <c r="J519" s="11">
        <v>1</v>
      </c>
      <c r="K519" s="11">
        <v>90</v>
      </c>
      <c r="L519" s="11">
        <v>75056</v>
      </c>
      <c r="M519" s="11">
        <v>131</v>
      </c>
      <c r="N519" s="11">
        <v>131</v>
      </c>
      <c r="O519" s="11">
        <v>92</v>
      </c>
      <c r="P519" s="11">
        <v>100</v>
      </c>
      <c r="Q519" s="11">
        <v>47542</v>
      </c>
      <c r="R519" s="11" t="s">
        <v>154</v>
      </c>
      <c r="S519" s="11" t="s">
        <v>155</v>
      </c>
      <c r="T519" s="11" t="s">
        <v>208</v>
      </c>
      <c r="U519" s="11">
        <v>0</v>
      </c>
      <c r="V519" s="11" t="s">
        <v>154</v>
      </c>
      <c r="W519" s="11" t="s">
        <v>157</v>
      </c>
      <c r="X519" s="11">
        <v>5</v>
      </c>
      <c r="Y519" s="11">
        <v>1</v>
      </c>
      <c r="Z519" s="11">
        <v>10</v>
      </c>
      <c r="AA519" s="11">
        <v>10</v>
      </c>
      <c r="AB519" s="11">
        <v>10</v>
      </c>
      <c r="AC519" s="11">
        <v>10</v>
      </c>
      <c r="AD519" s="11">
        <v>10</v>
      </c>
      <c r="AE519" s="11">
        <v>10</v>
      </c>
      <c r="AF519" s="11">
        <v>10</v>
      </c>
      <c r="AG519" s="11">
        <v>10</v>
      </c>
      <c r="AH519" s="11">
        <v>10</v>
      </c>
      <c r="AI519" s="11">
        <v>10</v>
      </c>
      <c r="AJ519" s="11">
        <v>10</v>
      </c>
      <c r="AK519" s="11">
        <v>10</v>
      </c>
      <c r="AL519" s="11">
        <v>10</v>
      </c>
      <c r="AM519" s="11">
        <v>121</v>
      </c>
      <c r="AN519" s="11">
        <v>60</v>
      </c>
      <c r="AO519" s="11">
        <v>10</v>
      </c>
      <c r="AP519" s="11">
        <v>120</v>
      </c>
      <c r="AQ519" s="11">
        <v>60</v>
      </c>
      <c r="AR519" s="11">
        <v>40</v>
      </c>
      <c r="AS519" s="11">
        <v>1</v>
      </c>
      <c r="AT519" s="11">
        <v>130</v>
      </c>
      <c r="AU519" s="11">
        <v>809</v>
      </c>
      <c r="AV519" s="11">
        <v>2153</v>
      </c>
      <c r="AW519" s="11">
        <v>2123</v>
      </c>
      <c r="AX519" s="11">
        <v>2064</v>
      </c>
      <c r="AY519" s="11">
        <v>6631</v>
      </c>
      <c r="AZ519" s="11">
        <v>6038</v>
      </c>
      <c r="BA519" s="11">
        <v>17850</v>
      </c>
      <c r="BB519" s="11">
        <v>5460</v>
      </c>
      <c r="BC519" s="11">
        <v>2337</v>
      </c>
      <c r="BD519" s="11">
        <v>733</v>
      </c>
      <c r="BE519" s="11">
        <v>971</v>
      </c>
      <c r="BF519" s="11">
        <v>626</v>
      </c>
      <c r="BG519" s="11">
        <v>3093</v>
      </c>
      <c r="BH519" s="11">
        <v>859</v>
      </c>
      <c r="BI519" s="11">
        <v>18</v>
      </c>
      <c r="BJ519" s="11">
        <v>14</v>
      </c>
      <c r="BK519" s="11">
        <v>14</v>
      </c>
      <c r="BL519" s="11">
        <v>17</v>
      </c>
      <c r="BM519" s="11">
        <v>18</v>
      </c>
      <c r="BN519" s="11">
        <v>21</v>
      </c>
      <c r="BO519" s="11">
        <v>24</v>
      </c>
      <c r="BP519" s="11">
        <v>25</v>
      </c>
      <c r="BQ519" s="11">
        <v>26</v>
      </c>
      <c r="BR519" s="11">
        <v>20</v>
      </c>
      <c r="BS519" s="11">
        <v>23</v>
      </c>
      <c r="BT519" s="11">
        <v>45</v>
      </c>
      <c r="BU519" s="11">
        <v>37</v>
      </c>
      <c r="BV519" s="11">
        <v>9</v>
      </c>
      <c r="BW519" s="11">
        <v>6</v>
      </c>
      <c r="BX519" s="11">
        <v>10</v>
      </c>
      <c r="BY519" s="11">
        <v>38</v>
      </c>
      <c r="BZ519" s="11">
        <v>9</v>
      </c>
      <c r="CA519" s="11">
        <v>5</v>
      </c>
      <c r="CB519" s="11">
        <v>5</v>
      </c>
      <c r="CC519" s="11">
        <v>10</v>
      </c>
      <c r="CD519" s="11">
        <v>4</v>
      </c>
      <c r="CE519" s="11">
        <v>6</v>
      </c>
      <c r="CF519" s="11">
        <v>2</v>
      </c>
      <c r="CG519" s="11">
        <v>8</v>
      </c>
      <c r="CH519" s="11">
        <v>7</v>
      </c>
      <c r="CI519" s="11" t="s">
        <v>158</v>
      </c>
      <c r="CJ519" s="11" t="s">
        <v>158</v>
      </c>
      <c r="CK519" s="11" t="s">
        <v>158</v>
      </c>
      <c r="CL519" s="11" t="s">
        <v>158</v>
      </c>
      <c r="CM519" s="11" t="s">
        <v>158</v>
      </c>
      <c r="CN519" s="11" t="s">
        <v>158</v>
      </c>
      <c r="CO519" s="11" t="s">
        <v>158</v>
      </c>
      <c r="CP519" s="11" t="s">
        <v>158</v>
      </c>
      <c r="CQ519" s="11" t="s">
        <v>158</v>
      </c>
      <c r="CR519" s="11" t="s">
        <v>158</v>
      </c>
      <c r="CS519" s="11" t="s">
        <v>158</v>
      </c>
      <c r="CT519" s="11" t="s">
        <v>158</v>
      </c>
      <c r="CU519" s="11" t="s">
        <v>158</v>
      </c>
      <c r="CV519" s="11" t="s">
        <v>154</v>
      </c>
      <c r="CW519" s="11" t="s">
        <v>154</v>
      </c>
      <c r="CX519" s="11" t="s">
        <v>154</v>
      </c>
      <c r="CY519" s="11" t="s">
        <v>154</v>
      </c>
      <c r="CZ519" s="11" t="s">
        <v>154</v>
      </c>
      <c r="DA519" s="11" t="s">
        <v>154</v>
      </c>
      <c r="DB519" s="11" t="s">
        <v>154</v>
      </c>
      <c r="DC519" s="11" t="s">
        <v>154</v>
      </c>
      <c r="DD519" s="11" t="s">
        <v>154</v>
      </c>
      <c r="DE519" s="11" t="s">
        <v>154</v>
      </c>
      <c r="DF519" s="11" t="s">
        <v>154</v>
      </c>
      <c r="DG519" s="11" t="s">
        <v>154</v>
      </c>
      <c r="DH519" s="11" t="s">
        <v>154</v>
      </c>
      <c r="DI519" s="11" t="s">
        <v>157</v>
      </c>
      <c r="DJ519" s="11" t="s">
        <v>157</v>
      </c>
      <c r="DK519" s="11" t="s">
        <v>157</v>
      </c>
      <c r="DL519" s="11" t="s">
        <v>157</v>
      </c>
      <c r="DM519" s="11" t="s">
        <v>157</v>
      </c>
      <c r="DN519" s="11" t="s">
        <v>157</v>
      </c>
      <c r="DO519" s="11" t="s">
        <v>157</v>
      </c>
      <c r="DP519" s="11" t="s">
        <v>157</v>
      </c>
      <c r="DQ519" s="11" t="s">
        <v>157</v>
      </c>
      <c r="DR519" s="11" t="s">
        <v>157</v>
      </c>
      <c r="DS519" s="11" t="s">
        <v>157</v>
      </c>
      <c r="DT519" s="11" t="s">
        <v>157</v>
      </c>
      <c r="DU519" s="11" t="s">
        <v>157</v>
      </c>
      <c r="DV519" s="11" t="b">
        <v>1</v>
      </c>
      <c r="DW519" s="11" t="b">
        <v>1</v>
      </c>
      <c r="DX519" s="11" t="b">
        <v>1</v>
      </c>
      <c r="DY519" s="11" t="b">
        <v>1</v>
      </c>
      <c r="DZ519" s="11" t="b">
        <v>1</v>
      </c>
      <c r="EA519" s="11" t="b">
        <v>1</v>
      </c>
      <c r="EB519" s="11" t="b">
        <v>1</v>
      </c>
      <c r="EC519" s="11" t="b">
        <v>1</v>
      </c>
      <c r="ED519" s="11" t="b">
        <v>1</v>
      </c>
      <c r="EE519" s="11" t="b">
        <v>1</v>
      </c>
      <c r="EF519" s="11" t="b">
        <v>1</v>
      </c>
      <c r="EG519" s="11" t="b">
        <v>1</v>
      </c>
      <c r="EH519" s="11" t="b">
        <v>1</v>
      </c>
      <c r="EI519" s="11">
        <v>6.5487000000000004E-2</v>
      </c>
      <c r="EJ519" s="11">
        <v>3.4455E-2</v>
      </c>
      <c r="EK519" s="11">
        <v>1.2442E-2</v>
      </c>
      <c r="EL519" s="11">
        <v>4.0232999999999998E-2</v>
      </c>
      <c r="EM519" s="11">
        <v>0.58517799999999998</v>
      </c>
      <c r="EN519" s="11">
        <v>1.2829999999999999E-2</v>
      </c>
      <c r="EO519" s="11">
        <v>2.1818000000000001E-2</v>
      </c>
      <c r="EP519" s="11">
        <v>7.6741000000000004E-2</v>
      </c>
      <c r="EQ519" s="11">
        <v>1.8584E-2</v>
      </c>
      <c r="ER519" s="11">
        <v>3.4765999999999998E-2</v>
      </c>
      <c r="ES519" s="11">
        <v>0.10584200000000001</v>
      </c>
      <c r="ET519" s="11">
        <v>8.1032999999999994E-2</v>
      </c>
      <c r="EU519" s="11">
        <v>8.1576999999999997E-2</v>
      </c>
      <c r="EV519" s="11" t="s">
        <v>526</v>
      </c>
      <c r="EW519" s="11" t="s">
        <v>229</v>
      </c>
    </row>
    <row r="520" spans="1:153" ht="12.75" x14ac:dyDescent="0.2">
      <c r="A520" s="11"/>
      <c r="B520" s="11">
        <v>58412808</v>
      </c>
      <c r="C520" s="11">
        <v>53320.2048611106</v>
      </c>
      <c r="D520" s="11" t="s">
        <v>153</v>
      </c>
      <c r="E520" s="11">
        <v>345600</v>
      </c>
      <c r="F520" s="11">
        <v>66507222</v>
      </c>
      <c r="G520" s="11">
        <v>52005.522916668</v>
      </c>
      <c r="H520" s="11">
        <v>51150.763888887202</v>
      </c>
      <c r="I520" s="11">
        <v>150160</v>
      </c>
      <c r="J520" s="11">
        <v>1</v>
      </c>
      <c r="K520" s="11">
        <v>39</v>
      </c>
      <c r="L520" s="11">
        <v>58943</v>
      </c>
      <c r="M520" s="11">
        <v>131</v>
      </c>
      <c r="N520" s="11">
        <v>121</v>
      </c>
      <c r="O520" s="11">
        <v>92</v>
      </c>
      <c r="P520" s="11">
        <v>92.36</v>
      </c>
      <c r="Q520" s="11">
        <v>79171</v>
      </c>
      <c r="R520" s="11" t="s">
        <v>154</v>
      </c>
      <c r="S520" s="11" t="s">
        <v>155</v>
      </c>
      <c r="T520" s="11" t="s">
        <v>208</v>
      </c>
      <c r="U520" s="11">
        <v>0</v>
      </c>
      <c r="V520" s="11" t="s">
        <v>154</v>
      </c>
      <c r="W520" s="11" t="s">
        <v>157</v>
      </c>
      <c r="X520" s="11">
        <v>1</v>
      </c>
      <c r="Y520" s="11">
        <v>1</v>
      </c>
      <c r="Z520" s="11">
        <v>10</v>
      </c>
      <c r="AA520" s="11">
        <v>10</v>
      </c>
      <c r="AB520" s="11">
        <v>10</v>
      </c>
      <c r="AC520" s="11">
        <v>10</v>
      </c>
      <c r="AD520" s="11">
        <v>10</v>
      </c>
      <c r="AE520" s="11">
        <v>10</v>
      </c>
      <c r="AF520" s="11">
        <v>10</v>
      </c>
      <c r="AG520" s="11">
        <v>10</v>
      </c>
      <c r="AH520" s="11">
        <v>10</v>
      </c>
      <c r="AI520" s="11">
        <v>10</v>
      </c>
      <c r="AJ520" s="11">
        <v>10</v>
      </c>
      <c r="AK520" s="11">
        <v>0</v>
      </c>
      <c r="AL520" s="11">
        <v>10</v>
      </c>
      <c r="AM520" s="11">
        <v>111</v>
      </c>
      <c r="AN520" s="11">
        <v>60</v>
      </c>
      <c r="AO520" s="11">
        <v>10</v>
      </c>
      <c r="AP520" s="11">
        <v>110</v>
      </c>
      <c r="AQ520" s="11">
        <v>50</v>
      </c>
      <c r="AR520" s="11">
        <v>30</v>
      </c>
      <c r="AS520" s="11">
        <v>1</v>
      </c>
      <c r="AT520" s="11">
        <v>120</v>
      </c>
      <c r="AU520" s="11">
        <v>251</v>
      </c>
      <c r="AV520" s="11">
        <v>2396</v>
      </c>
      <c r="AW520" s="11">
        <v>320</v>
      </c>
      <c r="AX520" s="11">
        <v>651</v>
      </c>
      <c r="AY520" s="11">
        <v>810</v>
      </c>
      <c r="AZ520" s="11">
        <v>1542</v>
      </c>
      <c r="BA520" s="11">
        <v>7124</v>
      </c>
      <c r="BB520" s="11">
        <v>747</v>
      </c>
      <c r="BC520" s="11">
        <v>1021</v>
      </c>
      <c r="BD520" s="11">
        <v>402</v>
      </c>
      <c r="BE520" s="11">
        <v>2021</v>
      </c>
      <c r="BF520" s="11">
        <v>2428</v>
      </c>
      <c r="BG520" s="11">
        <v>30379</v>
      </c>
      <c r="BH520" s="11">
        <v>20394</v>
      </c>
      <c r="BI520" s="11">
        <v>10</v>
      </c>
      <c r="BJ520" s="11">
        <v>10</v>
      </c>
      <c r="BK520" s="11">
        <v>10</v>
      </c>
      <c r="BL520" s="11">
        <v>12</v>
      </c>
      <c r="BM520" s="11">
        <v>9</v>
      </c>
      <c r="BN520" s="11">
        <v>10</v>
      </c>
      <c r="BO520" s="11">
        <v>12</v>
      </c>
      <c r="BP520" s="11">
        <v>11</v>
      </c>
      <c r="BQ520" s="11">
        <v>10</v>
      </c>
      <c r="BR520" s="11">
        <v>11</v>
      </c>
      <c r="BS520" s="11">
        <v>12</v>
      </c>
      <c r="BT520" s="11">
        <v>18</v>
      </c>
      <c r="BU520" s="11">
        <v>36</v>
      </c>
      <c r="BV520" s="11">
        <v>7</v>
      </c>
      <c r="BW520" s="11">
        <v>4</v>
      </c>
      <c r="BX520" s="11">
        <v>11</v>
      </c>
      <c r="BY520" s="11">
        <v>14</v>
      </c>
      <c r="BZ520" s="11">
        <v>22</v>
      </c>
      <c r="CA520" s="11">
        <v>21</v>
      </c>
      <c r="CB520" s="11">
        <v>4</v>
      </c>
      <c r="CC520" s="11">
        <v>16</v>
      </c>
      <c r="CD520" s="11">
        <v>4</v>
      </c>
      <c r="CE520" s="11">
        <v>29</v>
      </c>
      <c r="CF520" s="11">
        <v>32</v>
      </c>
      <c r="CG520" s="11">
        <v>95</v>
      </c>
      <c r="CH520" s="11">
        <v>18</v>
      </c>
      <c r="CI520" s="11" t="s">
        <v>158</v>
      </c>
      <c r="CJ520" s="11" t="s">
        <v>158</v>
      </c>
      <c r="CK520" s="11" t="s">
        <v>158</v>
      </c>
      <c r="CL520" s="11" t="s">
        <v>158</v>
      </c>
      <c r="CM520" s="11" t="s">
        <v>158</v>
      </c>
      <c r="CN520" s="11" t="s">
        <v>158</v>
      </c>
      <c r="CO520" s="11" t="s">
        <v>158</v>
      </c>
      <c r="CP520" s="11" t="s">
        <v>158</v>
      </c>
      <c r="CQ520" s="11" t="s">
        <v>158</v>
      </c>
      <c r="CR520" s="11" t="s">
        <v>158</v>
      </c>
      <c r="CS520" s="11" t="s">
        <v>158</v>
      </c>
      <c r="CT520" s="11" t="s">
        <v>158</v>
      </c>
      <c r="CU520" s="11" t="s">
        <v>158</v>
      </c>
      <c r="CV520" s="11" t="s">
        <v>154</v>
      </c>
      <c r="CW520" s="11" t="s">
        <v>154</v>
      </c>
      <c r="CX520" s="11" t="s">
        <v>154</v>
      </c>
      <c r="CY520" s="11" t="s">
        <v>154</v>
      </c>
      <c r="CZ520" s="11" t="s">
        <v>154</v>
      </c>
      <c r="DA520" s="11" t="s">
        <v>154</v>
      </c>
      <c r="DB520" s="11" t="s">
        <v>154</v>
      </c>
      <c r="DC520" s="11" t="s">
        <v>154</v>
      </c>
      <c r="DD520" s="11" t="s">
        <v>154</v>
      </c>
      <c r="DE520" s="11" t="s">
        <v>154</v>
      </c>
      <c r="DF520" s="11" t="s">
        <v>154</v>
      </c>
      <c r="DG520" s="11" t="s">
        <v>154</v>
      </c>
      <c r="DH520" s="11" t="s">
        <v>154</v>
      </c>
      <c r="DI520" s="11" t="s">
        <v>157</v>
      </c>
      <c r="DJ520" s="11" t="s">
        <v>157</v>
      </c>
      <c r="DK520" s="11" t="s">
        <v>157</v>
      </c>
      <c r="DL520" s="11" t="s">
        <v>157</v>
      </c>
      <c r="DM520" s="11" t="s">
        <v>157</v>
      </c>
      <c r="DN520" s="11" t="s">
        <v>157</v>
      </c>
      <c r="DO520" s="11" t="s">
        <v>157</v>
      </c>
      <c r="DP520" s="11" t="s">
        <v>157</v>
      </c>
      <c r="DQ520" s="11" t="s">
        <v>157</v>
      </c>
      <c r="DR520" s="11" t="s">
        <v>157</v>
      </c>
      <c r="DS520" s="11" t="s">
        <v>157</v>
      </c>
      <c r="DT520" s="11" t="s">
        <v>157</v>
      </c>
      <c r="DU520" s="11" t="s">
        <v>157</v>
      </c>
      <c r="DV520" s="11" t="b">
        <v>1</v>
      </c>
      <c r="DW520" s="11" t="b">
        <v>1</v>
      </c>
      <c r="DX520" s="11" t="b">
        <v>1</v>
      </c>
      <c r="DY520" s="11" t="b">
        <v>1</v>
      </c>
      <c r="DZ520" s="11" t="b">
        <v>1</v>
      </c>
      <c r="EA520" s="11" t="b">
        <v>1</v>
      </c>
      <c r="EB520" s="11" t="b">
        <v>1</v>
      </c>
      <c r="EC520" s="11" t="b">
        <v>1</v>
      </c>
      <c r="ED520" s="11" t="b">
        <v>1</v>
      </c>
      <c r="EE520" s="11" t="b">
        <v>1</v>
      </c>
      <c r="EF520" s="11" t="b">
        <v>1</v>
      </c>
      <c r="EG520" s="11" t="b">
        <v>0</v>
      </c>
      <c r="EH520" s="11" t="b">
        <v>1</v>
      </c>
      <c r="EI520" s="11">
        <v>2.8140999999999999E-2</v>
      </c>
      <c r="EJ520" s="11">
        <v>8.0634999999999998E-2</v>
      </c>
      <c r="EK520" s="11">
        <v>0.15476300000000001</v>
      </c>
      <c r="EL520" s="11">
        <v>3.2111000000000001E-2</v>
      </c>
      <c r="EM520" s="11">
        <v>0.32260100000000003</v>
      </c>
      <c r="EN520" s="11">
        <v>4.6293000000000001E-2</v>
      </c>
      <c r="EO520" s="11">
        <v>4.9125000000000002E-2</v>
      </c>
      <c r="EP520" s="11">
        <v>7.7613000000000001E-2</v>
      </c>
      <c r="EQ520" s="11">
        <v>9.1134000000000007E-2</v>
      </c>
      <c r="ER520" s="11">
        <v>1.5866000000000002E-2</v>
      </c>
      <c r="ES520" s="11">
        <v>7.2738999999999998E-2</v>
      </c>
      <c r="ET520" s="11">
        <v>3.8010000000000002E-2</v>
      </c>
      <c r="EU520" s="11">
        <v>3.4099999999999998E-2</v>
      </c>
      <c r="EV520" s="11" t="s">
        <v>617</v>
      </c>
      <c r="EW520" s="11" t="s">
        <v>234</v>
      </c>
    </row>
    <row r="521" spans="1:153" ht="12.75" x14ac:dyDescent="0.2">
      <c r="A521" s="11"/>
      <c r="B521" s="11">
        <v>66953676</v>
      </c>
      <c r="C521" s="11">
        <v>46806.211111110999</v>
      </c>
      <c r="D521" s="11" t="s">
        <v>153</v>
      </c>
      <c r="E521" s="11">
        <v>345600</v>
      </c>
      <c r="F521" s="11">
        <v>73386346</v>
      </c>
      <c r="G521" s="11">
        <v>54112.6687500017</v>
      </c>
      <c r="H521" s="11">
        <v>53011.086805553401</v>
      </c>
      <c r="I521" s="11">
        <v>114297</v>
      </c>
      <c r="J521" s="11">
        <v>1</v>
      </c>
      <c r="K521" s="11">
        <v>95</v>
      </c>
      <c r="L521" s="11">
        <v>11475</v>
      </c>
      <c r="M521" s="11">
        <v>131</v>
      </c>
      <c r="N521" s="11">
        <v>131</v>
      </c>
      <c r="O521" s="11">
        <v>92</v>
      </c>
      <c r="P521" s="11">
        <v>100</v>
      </c>
      <c r="Q521" s="11">
        <v>96589</v>
      </c>
      <c r="R521" s="11" t="s">
        <v>154</v>
      </c>
      <c r="S521" s="11" t="s">
        <v>155</v>
      </c>
      <c r="T521" s="11" t="s">
        <v>208</v>
      </c>
      <c r="U521" s="11">
        <v>16</v>
      </c>
      <c r="V521" s="11" t="s">
        <v>154</v>
      </c>
      <c r="W521" s="11" t="s">
        <v>157</v>
      </c>
      <c r="X521" s="11">
        <v>3</v>
      </c>
      <c r="Y521" s="11">
        <v>1</v>
      </c>
      <c r="Z521" s="11">
        <v>10</v>
      </c>
      <c r="AA521" s="11">
        <v>10</v>
      </c>
      <c r="AB521" s="11">
        <v>10</v>
      </c>
      <c r="AC521" s="11">
        <v>10</v>
      </c>
      <c r="AD521" s="11">
        <v>10</v>
      </c>
      <c r="AE521" s="11">
        <v>10</v>
      </c>
      <c r="AF521" s="11">
        <v>10</v>
      </c>
      <c r="AG521" s="11">
        <v>10</v>
      </c>
      <c r="AH521" s="11">
        <v>10</v>
      </c>
      <c r="AI521" s="11">
        <v>10</v>
      </c>
      <c r="AJ521" s="11">
        <v>10</v>
      </c>
      <c r="AK521" s="11">
        <v>10</v>
      </c>
      <c r="AL521" s="11">
        <v>10</v>
      </c>
      <c r="AM521" s="11">
        <v>121</v>
      </c>
      <c r="AN521" s="11">
        <v>60</v>
      </c>
      <c r="AO521" s="11">
        <v>10</v>
      </c>
      <c r="AP521" s="11">
        <v>120</v>
      </c>
      <c r="AQ521" s="11">
        <v>60</v>
      </c>
      <c r="AR521" s="11">
        <v>40</v>
      </c>
      <c r="AS521" s="11">
        <v>1</v>
      </c>
      <c r="AT521" s="11">
        <v>130</v>
      </c>
      <c r="AU521" s="11">
        <v>414</v>
      </c>
      <c r="AV521" s="11">
        <v>501</v>
      </c>
      <c r="AW521" s="11">
        <v>533</v>
      </c>
      <c r="AX521" s="11">
        <v>417</v>
      </c>
      <c r="AY521" s="11">
        <v>456</v>
      </c>
      <c r="AZ521" s="11">
        <v>1695</v>
      </c>
      <c r="BA521" s="11">
        <v>1716</v>
      </c>
      <c r="BB521" s="11">
        <v>1531</v>
      </c>
      <c r="BC521" s="11">
        <v>597</v>
      </c>
      <c r="BD521" s="11">
        <v>310</v>
      </c>
      <c r="BE521" s="11">
        <v>2742</v>
      </c>
      <c r="BF521" s="11">
        <v>563</v>
      </c>
      <c r="BG521" s="11">
        <v>4678</v>
      </c>
      <c r="BH521" s="11">
        <v>1104</v>
      </c>
      <c r="BI521" s="11">
        <v>9</v>
      </c>
      <c r="BJ521" s="11">
        <v>10</v>
      </c>
      <c r="BK521" s="11">
        <v>9</v>
      </c>
      <c r="BL521" s="11">
        <v>12</v>
      </c>
      <c r="BM521" s="11">
        <v>9</v>
      </c>
      <c r="BN521" s="11">
        <v>11</v>
      </c>
      <c r="BO521" s="11">
        <v>14</v>
      </c>
      <c r="BP521" s="11">
        <v>13</v>
      </c>
      <c r="BQ521" s="11">
        <v>10</v>
      </c>
      <c r="BR521" s="11">
        <v>17</v>
      </c>
      <c r="BS521" s="11">
        <v>16</v>
      </c>
      <c r="BT521" s="11">
        <v>22</v>
      </c>
      <c r="BU521" s="11">
        <v>25</v>
      </c>
      <c r="BV521" s="11">
        <v>6</v>
      </c>
      <c r="BW521" s="11">
        <v>5</v>
      </c>
      <c r="BX521" s="11">
        <v>4</v>
      </c>
      <c r="BY521" s="11">
        <v>4</v>
      </c>
      <c r="BZ521" s="11">
        <v>10</v>
      </c>
      <c r="CA521" s="11">
        <v>7</v>
      </c>
      <c r="CB521" s="11">
        <v>4</v>
      </c>
      <c r="CC521" s="11">
        <v>4</v>
      </c>
      <c r="CD521" s="11">
        <v>4</v>
      </c>
      <c r="CE521" s="11">
        <v>5</v>
      </c>
      <c r="CF521" s="11">
        <v>4</v>
      </c>
      <c r="CG521" s="11">
        <v>4</v>
      </c>
      <c r="CH521" s="11">
        <v>5</v>
      </c>
      <c r="CI521" s="11" t="s">
        <v>158</v>
      </c>
      <c r="CJ521" s="11" t="s">
        <v>158</v>
      </c>
      <c r="CK521" s="11" t="s">
        <v>158</v>
      </c>
      <c r="CL521" s="11" t="s">
        <v>158</v>
      </c>
      <c r="CM521" s="11" t="s">
        <v>158</v>
      </c>
      <c r="CN521" s="11" t="s">
        <v>158</v>
      </c>
      <c r="CO521" s="11" t="s">
        <v>158</v>
      </c>
      <c r="CP521" s="11" t="s">
        <v>158</v>
      </c>
      <c r="CQ521" s="11" t="s">
        <v>158</v>
      </c>
      <c r="CR521" s="11" t="s">
        <v>158</v>
      </c>
      <c r="CS521" s="11" t="s">
        <v>158</v>
      </c>
      <c r="CT521" s="11" t="s">
        <v>158</v>
      </c>
      <c r="CU521" s="11" t="s">
        <v>158</v>
      </c>
      <c r="CV521" s="11" t="s">
        <v>154</v>
      </c>
      <c r="CW521" s="11" t="s">
        <v>154</v>
      </c>
      <c r="CX521" s="11" t="s">
        <v>154</v>
      </c>
      <c r="CY521" s="11" t="s">
        <v>154</v>
      </c>
      <c r="CZ521" s="11" t="s">
        <v>154</v>
      </c>
      <c r="DA521" s="11" t="s">
        <v>154</v>
      </c>
      <c r="DB521" s="11" t="s">
        <v>154</v>
      </c>
      <c r="DC521" s="11" t="s">
        <v>154</v>
      </c>
      <c r="DD521" s="11" t="s">
        <v>154</v>
      </c>
      <c r="DE521" s="11" t="s">
        <v>154</v>
      </c>
      <c r="DF521" s="11" t="s">
        <v>154</v>
      </c>
      <c r="DG521" s="11" t="s">
        <v>154</v>
      </c>
      <c r="DH521" s="11" t="s">
        <v>154</v>
      </c>
      <c r="DI521" s="11" t="s">
        <v>157</v>
      </c>
      <c r="DJ521" s="11" t="s">
        <v>157</v>
      </c>
      <c r="DK521" s="11" t="s">
        <v>157</v>
      </c>
      <c r="DL521" s="11" t="s">
        <v>157</v>
      </c>
      <c r="DM521" s="11" t="s">
        <v>157</v>
      </c>
      <c r="DN521" s="11" t="s">
        <v>157</v>
      </c>
      <c r="DO521" s="11" t="s">
        <v>157</v>
      </c>
      <c r="DP521" s="11" t="s">
        <v>157</v>
      </c>
      <c r="DQ521" s="11" t="s">
        <v>157</v>
      </c>
      <c r="DR521" s="11" t="s">
        <v>157</v>
      </c>
      <c r="DS521" s="11" t="s">
        <v>157</v>
      </c>
      <c r="DT521" s="11" t="s">
        <v>157</v>
      </c>
      <c r="DU521" s="11" t="s">
        <v>157</v>
      </c>
      <c r="DV521" s="11" t="b">
        <v>1</v>
      </c>
      <c r="DW521" s="11" t="b">
        <v>1</v>
      </c>
      <c r="DX521" s="11" t="b">
        <v>1</v>
      </c>
      <c r="DY521" s="11" t="b">
        <v>1</v>
      </c>
      <c r="DZ521" s="11" t="b">
        <v>1</v>
      </c>
      <c r="EA521" s="11" t="b">
        <v>1</v>
      </c>
      <c r="EB521" s="11" t="b">
        <v>1</v>
      </c>
      <c r="EC521" s="11" t="b">
        <v>1</v>
      </c>
      <c r="ED521" s="11" t="b">
        <v>1</v>
      </c>
      <c r="EE521" s="11" t="b">
        <v>1</v>
      </c>
      <c r="EF521" s="11" t="b">
        <v>1</v>
      </c>
      <c r="EG521" s="11" t="b">
        <v>1</v>
      </c>
      <c r="EH521" s="11" t="b">
        <v>1</v>
      </c>
      <c r="EI521" s="11">
        <v>7.9533000000000006E-2</v>
      </c>
      <c r="EJ521" s="11">
        <v>3.0792E-2</v>
      </c>
      <c r="EK521" s="11">
        <v>0.109696</v>
      </c>
      <c r="EL521" s="11">
        <v>3.3279999999999997E-2</v>
      </c>
      <c r="EM521" s="11">
        <v>5.9482E-2</v>
      </c>
      <c r="EN521" s="11">
        <v>3.4773999999999999E-2</v>
      </c>
      <c r="EO521" s="11">
        <v>5.3866999999999998E-2</v>
      </c>
      <c r="EP521" s="11">
        <v>7.8927999999999998E-2</v>
      </c>
      <c r="EQ521" s="11">
        <v>3.2981000000000003E-2</v>
      </c>
      <c r="ER521" s="11">
        <v>0.100162</v>
      </c>
      <c r="ES521" s="11">
        <v>3.5999000000000003E-2</v>
      </c>
      <c r="ET521" s="11">
        <v>3.7384000000000001E-2</v>
      </c>
      <c r="EU521" s="11">
        <v>5.8034000000000002E-2</v>
      </c>
      <c r="EV521" s="11" t="s">
        <v>228</v>
      </c>
      <c r="EW521" s="11" t="s">
        <v>229</v>
      </c>
    </row>
    <row r="522" spans="1:153" ht="12.75" x14ac:dyDescent="0.2">
      <c r="A522" s="11"/>
      <c r="B522" s="11">
        <v>66853458</v>
      </c>
      <c r="C522" s="11">
        <v>47858.977777777603</v>
      </c>
      <c r="D522" s="11" t="s">
        <v>153</v>
      </c>
      <c r="E522" s="11">
        <v>345600</v>
      </c>
      <c r="F522" s="11">
        <v>72957860</v>
      </c>
      <c r="G522" s="11">
        <v>52828.313194445902</v>
      </c>
      <c r="H522" s="11">
        <v>51877.175694442602</v>
      </c>
      <c r="I522" s="11">
        <v>109392</v>
      </c>
      <c r="J522" s="11">
        <v>1</v>
      </c>
      <c r="K522" s="11">
        <v>59</v>
      </c>
      <c r="L522" s="11">
        <v>17083</v>
      </c>
      <c r="M522" s="11">
        <v>131</v>
      </c>
      <c r="N522" s="11">
        <v>131</v>
      </c>
      <c r="O522" s="11">
        <v>92</v>
      </c>
      <c r="P522" s="11">
        <v>100</v>
      </c>
      <c r="Q522" s="11">
        <v>52905</v>
      </c>
      <c r="R522" s="11" t="s">
        <v>154</v>
      </c>
      <c r="S522" s="11" t="s">
        <v>155</v>
      </c>
      <c r="T522" s="11" t="s">
        <v>208</v>
      </c>
      <c r="U522" s="11">
        <v>2</v>
      </c>
      <c r="V522" s="11" t="s">
        <v>154</v>
      </c>
      <c r="W522" s="11" t="s">
        <v>157</v>
      </c>
      <c r="X522" s="11">
        <v>3</v>
      </c>
      <c r="Y522" s="11">
        <v>1</v>
      </c>
      <c r="Z522" s="11">
        <v>10</v>
      </c>
      <c r="AA522" s="11">
        <v>10</v>
      </c>
      <c r="AB522" s="11">
        <v>10</v>
      </c>
      <c r="AC522" s="11">
        <v>10</v>
      </c>
      <c r="AD522" s="11">
        <v>10</v>
      </c>
      <c r="AE522" s="11">
        <v>10</v>
      </c>
      <c r="AF522" s="11">
        <v>10</v>
      </c>
      <c r="AG522" s="11">
        <v>10</v>
      </c>
      <c r="AH522" s="11">
        <v>10</v>
      </c>
      <c r="AI522" s="11">
        <v>10</v>
      </c>
      <c r="AJ522" s="11">
        <v>10</v>
      </c>
      <c r="AK522" s="11">
        <v>10</v>
      </c>
      <c r="AL522" s="11">
        <v>10</v>
      </c>
      <c r="AM522" s="11">
        <v>121</v>
      </c>
      <c r="AN522" s="11">
        <v>60</v>
      </c>
      <c r="AO522" s="11">
        <v>10</v>
      </c>
      <c r="AP522" s="11">
        <v>120</v>
      </c>
      <c r="AQ522" s="11">
        <v>60</v>
      </c>
      <c r="AR522" s="11">
        <v>40</v>
      </c>
      <c r="AS522" s="11">
        <v>1</v>
      </c>
      <c r="AT522" s="11">
        <v>130</v>
      </c>
      <c r="AU522" s="11">
        <v>77</v>
      </c>
      <c r="AV522" s="11">
        <v>1204</v>
      </c>
      <c r="AW522" s="11">
        <v>1360</v>
      </c>
      <c r="AX522" s="11">
        <v>677</v>
      </c>
      <c r="AY522" s="11">
        <v>554</v>
      </c>
      <c r="AZ522" s="11">
        <v>2288</v>
      </c>
      <c r="BA522" s="11">
        <v>3533</v>
      </c>
      <c r="BB522" s="11">
        <v>2245</v>
      </c>
      <c r="BC522" s="11">
        <v>910</v>
      </c>
      <c r="BD522" s="11">
        <v>932</v>
      </c>
      <c r="BE522" s="11">
        <v>7963</v>
      </c>
      <c r="BF522" s="11">
        <v>8022</v>
      </c>
      <c r="BG522" s="11">
        <v>22098</v>
      </c>
      <c r="BH522" s="11">
        <v>1939</v>
      </c>
      <c r="BI522" s="11">
        <v>10</v>
      </c>
      <c r="BJ522" s="11">
        <v>10</v>
      </c>
      <c r="BK522" s="11">
        <v>12</v>
      </c>
      <c r="BL522" s="11">
        <v>18</v>
      </c>
      <c r="BM522" s="11">
        <v>9</v>
      </c>
      <c r="BN522" s="11">
        <v>12</v>
      </c>
      <c r="BO522" s="11">
        <v>17</v>
      </c>
      <c r="BP522" s="11">
        <v>11</v>
      </c>
      <c r="BQ522" s="11">
        <v>10</v>
      </c>
      <c r="BR522" s="11">
        <v>11</v>
      </c>
      <c r="BS522" s="11">
        <v>17</v>
      </c>
      <c r="BT522" s="11">
        <v>26</v>
      </c>
      <c r="BU522" s="11">
        <v>32</v>
      </c>
      <c r="BV522" s="11">
        <v>11</v>
      </c>
      <c r="BW522" s="11">
        <v>6</v>
      </c>
      <c r="BX522" s="11">
        <v>9</v>
      </c>
      <c r="BY522" s="11">
        <v>5</v>
      </c>
      <c r="BZ522" s="11">
        <v>11</v>
      </c>
      <c r="CA522" s="11">
        <v>21</v>
      </c>
      <c r="CB522" s="11">
        <v>11</v>
      </c>
      <c r="CC522" s="11">
        <v>5</v>
      </c>
      <c r="CD522" s="11">
        <v>12</v>
      </c>
      <c r="CE522" s="11">
        <v>12</v>
      </c>
      <c r="CF522" s="11">
        <v>14</v>
      </c>
      <c r="CG522" s="11">
        <v>47</v>
      </c>
      <c r="CH522" s="11">
        <v>13</v>
      </c>
      <c r="CI522" s="11" t="s">
        <v>158</v>
      </c>
      <c r="CJ522" s="11" t="s">
        <v>158</v>
      </c>
      <c r="CK522" s="11" t="s">
        <v>158</v>
      </c>
      <c r="CL522" s="11" t="s">
        <v>158</v>
      </c>
      <c r="CM522" s="11" t="s">
        <v>158</v>
      </c>
      <c r="CN522" s="11" t="s">
        <v>158</v>
      </c>
      <c r="CO522" s="11" t="s">
        <v>158</v>
      </c>
      <c r="CP522" s="11" t="s">
        <v>158</v>
      </c>
      <c r="CQ522" s="11" t="s">
        <v>158</v>
      </c>
      <c r="CR522" s="11" t="s">
        <v>158</v>
      </c>
      <c r="CS522" s="11" t="s">
        <v>158</v>
      </c>
      <c r="CT522" s="11" t="s">
        <v>158</v>
      </c>
      <c r="CU522" s="11" t="s">
        <v>158</v>
      </c>
      <c r="CV522" s="11" t="s">
        <v>154</v>
      </c>
      <c r="CW522" s="11" t="s">
        <v>154</v>
      </c>
      <c r="CX522" s="11" t="s">
        <v>154</v>
      </c>
      <c r="CY522" s="11" t="s">
        <v>154</v>
      </c>
      <c r="CZ522" s="11" t="s">
        <v>154</v>
      </c>
      <c r="DA522" s="11" t="s">
        <v>154</v>
      </c>
      <c r="DB522" s="11" t="s">
        <v>154</v>
      </c>
      <c r="DC522" s="11" t="s">
        <v>154</v>
      </c>
      <c r="DD522" s="11" t="s">
        <v>154</v>
      </c>
      <c r="DE522" s="11" t="s">
        <v>154</v>
      </c>
      <c r="DF522" s="11" t="s">
        <v>154</v>
      </c>
      <c r="DG522" s="11" t="s">
        <v>154</v>
      </c>
      <c r="DH522" s="11" t="s">
        <v>154</v>
      </c>
      <c r="DI522" s="11" t="s">
        <v>157</v>
      </c>
      <c r="DJ522" s="11" t="s">
        <v>157</v>
      </c>
      <c r="DK522" s="11" t="s">
        <v>157</v>
      </c>
      <c r="DL522" s="11" t="s">
        <v>157</v>
      </c>
      <c r="DM522" s="11" t="s">
        <v>157</v>
      </c>
      <c r="DN522" s="11" t="s">
        <v>157</v>
      </c>
      <c r="DO522" s="11" t="s">
        <v>157</v>
      </c>
      <c r="DP522" s="11" t="s">
        <v>157</v>
      </c>
      <c r="DQ522" s="11" t="s">
        <v>157</v>
      </c>
      <c r="DR522" s="11" t="s">
        <v>157</v>
      </c>
      <c r="DS522" s="11" t="s">
        <v>157</v>
      </c>
      <c r="DT522" s="11" t="s">
        <v>157</v>
      </c>
      <c r="DU522" s="11" t="s">
        <v>157</v>
      </c>
      <c r="DV522" s="11" t="b">
        <v>1</v>
      </c>
      <c r="DW522" s="11" t="b">
        <v>1</v>
      </c>
      <c r="DX522" s="11" t="b">
        <v>1</v>
      </c>
      <c r="DY522" s="11" t="b">
        <v>1</v>
      </c>
      <c r="DZ522" s="11" t="b">
        <v>1</v>
      </c>
      <c r="EA522" s="11" t="b">
        <v>1</v>
      </c>
      <c r="EB522" s="11" t="b">
        <v>1</v>
      </c>
      <c r="EC522" s="11" t="b">
        <v>1</v>
      </c>
      <c r="ED522" s="11" t="b">
        <v>1</v>
      </c>
      <c r="EE522" s="11" t="b">
        <v>1</v>
      </c>
      <c r="EF522" s="11" t="b">
        <v>1</v>
      </c>
      <c r="EG522" s="11" t="b">
        <v>1</v>
      </c>
      <c r="EH522" s="11" t="b">
        <v>1</v>
      </c>
      <c r="EI522" s="11">
        <v>1.5924000000000001E-2</v>
      </c>
      <c r="EJ522" s="11">
        <v>0.101366</v>
      </c>
      <c r="EK522" s="11">
        <v>4.0645000000000001E-2</v>
      </c>
      <c r="EL522" s="11">
        <v>0.41163</v>
      </c>
      <c r="EM522" s="11">
        <v>4.5627000000000001E-2</v>
      </c>
      <c r="EN522" s="11">
        <v>0.10218000000000001</v>
      </c>
      <c r="EO522" s="11">
        <v>0.31197900000000001</v>
      </c>
      <c r="EP522" s="11">
        <v>7.9208000000000001E-2</v>
      </c>
      <c r="EQ522" s="11">
        <v>6.9099999999999995E-2</v>
      </c>
      <c r="ER522" s="11">
        <v>9.6867999999999996E-2</v>
      </c>
      <c r="ES522" s="11">
        <v>4.2917999999999998E-2</v>
      </c>
      <c r="ET522" s="11">
        <v>0.29809799999999997</v>
      </c>
      <c r="EU522" s="11">
        <v>3.1484999999999999E-2</v>
      </c>
      <c r="EV522" s="11" t="s">
        <v>274</v>
      </c>
      <c r="EW522" s="11" t="s">
        <v>618</v>
      </c>
    </row>
    <row r="523" spans="1:153" ht="12.75" x14ac:dyDescent="0.2">
      <c r="A523" s="11"/>
      <c r="B523" s="11">
        <v>58412802</v>
      </c>
      <c r="C523" s="11">
        <v>54241.375694443901</v>
      </c>
      <c r="D523" s="11" t="s">
        <v>153</v>
      </c>
      <c r="E523" s="11">
        <v>345600</v>
      </c>
      <c r="F523" s="11">
        <v>66508518</v>
      </c>
      <c r="G523" s="11">
        <v>51965.386805556896</v>
      </c>
      <c r="H523" s="11">
        <v>51115.329166664997</v>
      </c>
      <c r="I523" s="11">
        <v>345592</v>
      </c>
      <c r="J523" s="11">
        <v>1</v>
      </c>
      <c r="K523" s="11">
        <v>37</v>
      </c>
      <c r="L523" s="11">
        <v>277084</v>
      </c>
      <c r="M523" s="11">
        <v>131</v>
      </c>
      <c r="N523" s="11">
        <v>111</v>
      </c>
      <c r="O523" s="11">
        <v>92</v>
      </c>
      <c r="P523" s="11">
        <v>84.73</v>
      </c>
      <c r="Q523" s="11">
        <v>229838</v>
      </c>
      <c r="R523" s="11" t="s">
        <v>154</v>
      </c>
      <c r="S523" s="11" t="s">
        <v>155</v>
      </c>
      <c r="T523" s="11" t="s">
        <v>208</v>
      </c>
      <c r="U523" s="11">
        <v>0</v>
      </c>
      <c r="V523" s="11" t="s">
        <v>154</v>
      </c>
      <c r="W523" s="11" t="s">
        <v>157</v>
      </c>
      <c r="X523" s="11"/>
      <c r="Y523" s="11">
        <v>1</v>
      </c>
      <c r="Z523" s="11">
        <v>10</v>
      </c>
      <c r="AA523" s="11">
        <v>10</v>
      </c>
      <c r="AB523" s="11">
        <v>10</v>
      </c>
      <c r="AC523" s="11">
        <v>10</v>
      </c>
      <c r="AD523" s="11">
        <v>10</v>
      </c>
      <c r="AE523" s="11">
        <v>10</v>
      </c>
      <c r="AF523" s="11">
        <v>10</v>
      </c>
      <c r="AG523" s="11">
        <v>10</v>
      </c>
      <c r="AH523" s="11">
        <v>10</v>
      </c>
      <c r="AI523" s="11">
        <v>10</v>
      </c>
      <c r="AJ523" s="11">
        <v>10</v>
      </c>
      <c r="AK523" s="11">
        <v>0</v>
      </c>
      <c r="AL523" s="11">
        <v>0</v>
      </c>
      <c r="AM523" s="11">
        <v>101</v>
      </c>
      <c r="AN523" s="11">
        <v>60</v>
      </c>
      <c r="AO523" s="11">
        <v>0</v>
      </c>
      <c r="AP523" s="11">
        <v>110</v>
      </c>
      <c r="AQ523" s="11">
        <v>40</v>
      </c>
      <c r="AR523" s="11">
        <v>30</v>
      </c>
      <c r="AS523" s="11">
        <v>1</v>
      </c>
      <c r="AT523" s="11">
        <v>110</v>
      </c>
      <c r="AU523" s="11">
        <v>138</v>
      </c>
      <c r="AV523" s="11">
        <v>104170</v>
      </c>
      <c r="AW523" s="11">
        <v>214</v>
      </c>
      <c r="AX523" s="11">
        <v>253</v>
      </c>
      <c r="AY523" s="11">
        <v>2058</v>
      </c>
      <c r="AZ523" s="11">
        <v>468</v>
      </c>
      <c r="BA523" s="11">
        <v>410</v>
      </c>
      <c r="BB523" s="11">
        <v>607</v>
      </c>
      <c r="BC523" s="11">
        <v>427</v>
      </c>
      <c r="BD523" s="11">
        <v>776</v>
      </c>
      <c r="BE523" s="11">
        <v>1303</v>
      </c>
      <c r="BF523" s="11">
        <v>757</v>
      </c>
      <c r="BG523" s="11">
        <v>3390</v>
      </c>
      <c r="BH523" s="11">
        <v>744</v>
      </c>
      <c r="BI523" s="11">
        <v>8</v>
      </c>
      <c r="BJ523" s="11">
        <v>9</v>
      </c>
      <c r="BK523" s="11">
        <v>9</v>
      </c>
      <c r="BL523" s="11">
        <v>10</v>
      </c>
      <c r="BM523" s="11">
        <v>8</v>
      </c>
      <c r="BN523" s="11">
        <v>9</v>
      </c>
      <c r="BO523" s="11">
        <v>10</v>
      </c>
      <c r="BP523" s="11">
        <v>8</v>
      </c>
      <c r="BQ523" s="11">
        <v>8</v>
      </c>
      <c r="BR523" s="11">
        <v>7</v>
      </c>
      <c r="BS523" s="11">
        <v>8</v>
      </c>
      <c r="BT523" s="11">
        <v>16</v>
      </c>
      <c r="BU523" s="11">
        <v>24</v>
      </c>
      <c r="BV523" s="11">
        <v>7</v>
      </c>
      <c r="BW523" s="11">
        <v>2</v>
      </c>
      <c r="BX523" s="11">
        <v>2</v>
      </c>
      <c r="BY523" s="11">
        <v>7</v>
      </c>
      <c r="BZ523" s="11">
        <v>3</v>
      </c>
      <c r="CA523" s="11">
        <v>3</v>
      </c>
      <c r="CB523" s="11">
        <v>3</v>
      </c>
      <c r="CC523" s="11">
        <v>2</v>
      </c>
      <c r="CD523" s="11">
        <v>2</v>
      </c>
      <c r="CE523" s="11">
        <v>2</v>
      </c>
      <c r="CF523" s="11">
        <v>3</v>
      </c>
      <c r="CG523" s="11">
        <v>8</v>
      </c>
      <c r="CH523" s="11">
        <v>4</v>
      </c>
      <c r="CI523" s="11" t="s">
        <v>158</v>
      </c>
      <c r="CJ523" s="11" t="s">
        <v>158</v>
      </c>
      <c r="CK523" s="11" t="s">
        <v>158</v>
      </c>
      <c r="CL523" s="11" t="s">
        <v>158</v>
      </c>
      <c r="CM523" s="11" t="s">
        <v>158</v>
      </c>
      <c r="CN523" s="11" t="s">
        <v>158</v>
      </c>
      <c r="CO523" s="11" t="s">
        <v>158</v>
      </c>
      <c r="CP523" s="11" t="s">
        <v>158</v>
      </c>
      <c r="CQ523" s="11" t="s">
        <v>158</v>
      </c>
      <c r="CR523" s="11" t="s">
        <v>158</v>
      </c>
      <c r="CS523" s="11" t="s">
        <v>158</v>
      </c>
      <c r="CT523" s="11" t="s">
        <v>158</v>
      </c>
      <c r="CU523" s="11" t="s">
        <v>158</v>
      </c>
      <c r="CV523" s="11" t="s">
        <v>154</v>
      </c>
      <c r="CW523" s="11" t="s">
        <v>154</v>
      </c>
      <c r="CX523" s="11" t="s">
        <v>154</v>
      </c>
      <c r="CY523" s="11" t="s">
        <v>154</v>
      </c>
      <c r="CZ523" s="11" t="s">
        <v>154</v>
      </c>
      <c r="DA523" s="11" t="s">
        <v>154</v>
      </c>
      <c r="DB523" s="11" t="s">
        <v>154</v>
      </c>
      <c r="DC523" s="11" t="s">
        <v>154</v>
      </c>
      <c r="DD523" s="11" t="s">
        <v>154</v>
      </c>
      <c r="DE523" s="11" t="s">
        <v>154</v>
      </c>
      <c r="DF523" s="11" t="s">
        <v>154</v>
      </c>
      <c r="DG523" s="11" t="s">
        <v>154</v>
      </c>
      <c r="DH523" s="11" t="s">
        <v>154</v>
      </c>
      <c r="DI523" s="11" t="s">
        <v>157</v>
      </c>
      <c r="DJ523" s="11" t="s">
        <v>157</v>
      </c>
      <c r="DK523" s="11" t="s">
        <v>157</v>
      </c>
      <c r="DL523" s="11" t="s">
        <v>157</v>
      </c>
      <c r="DM523" s="11" t="s">
        <v>157</v>
      </c>
      <c r="DN523" s="11" t="s">
        <v>157</v>
      </c>
      <c r="DO523" s="11" t="s">
        <v>157</v>
      </c>
      <c r="DP523" s="11" t="s">
        <v>157</v>
      </c>
      <c r="DQ523" s="11" t="s">
        <v>157</v>
      </c>
      <c r="DR523" s="11" t="s">
        <v>157</v>
      </c>
      <c r="DS523" s="11" t="s">
        <v>157</v>
      </c>
      <c r="DT523" s="11" t="s">
        <v>157</v>
      </c>
      <c r="DU523" s="11" t="s">
        <v>157</v>
      </c>
      <c r="DV523" s="11" t="b">
        <v>1</v>
      </c>
      <c r="DW523" s="11" t="b">
        <v>1</v>
      </c>
      <c r="DX523" s="11" t="b">
        <v>1</v>
      </c>
      <c r="DY523" s="11" t="b">
        <v>1</v>
      </c>
      <c r="DZ523" s="11" t="b">
        <v>1</v>
      </c>
      <c r="EA523" s="11" t="b">
        <v>1</v>
      </c>
      <c r="EB523" s="11" t="b">
        <v>1</v>
      </c>
      <c r="EC523" s="11" t="b">
        <v>1</v>
      </c>
      <c r="ED523" s="11" t="b">
        <v>1</v>
      </c>
      <c r="EE523" s="11" t="b">
        <v>1</v>
      </c>
      <c r="EF523" s="11" t="b">
        <v>1</v>
      </c>
      <c r="EG523" s="11" t="b">
        <v>0</v>
      </c>
      <c r="EH523" s="11" t="b">
        <v>0</v>
      </c>
      <c r="EI523" s="11">
        <v>2.9330999999999999E-2</v>
      </c>
      <c r="EJ523" s="11">
        <v>4.5109000000000003E-2</v>
      </c>
      <c r="EK523" s="11">
        <v>2.9078E-2</v>
      </c>
      <c r="EL523" s="11">
        <v>0.16626099999999999</v>
      </c>
      <c r="EM523" s="11">
        <v>3.1616999999999999E-2</v>
      </c>
      <c r="EN523" s="11">
        <v>3.2436E-2</v>
      </c>
      <c r="EO523" s="11">
        <v>4.0877999999999998E-2</v>
      </c>
      <c r="EP523" s="11">
        <v>7.9382999999999995E-2</v>
      </c>
      <c r="EQ523" s="11">
        <v>3.2001000000000002E-2</v>
      </c>
      <c r="ER523" s="11">
        <v>5.6607999999999999E-2</v>
      </c>
      <c r="ES523" s="11">
        <v>3.6246E-2</v>
      </c>
      <c r="ET523" s="11">
        <v>0.172512</v>
      </c>
      <c r="EU523" s="11">
        <v>1.1998999999999999E-2</v>
      </c>
      <c r="EV523" s="11" t="s">
        <v>444</v>
      </c>
      <c r="EW523" s="11" t="s">
        <v>229</v>
      </c>
    </row>
    <row r="524" spans="1:153" ht="12.75" x14ac:dyDescent="0.2">
      <c r="A524" s="11"/>
      <c r="B524" s="11">
        <v>74120798</v>
      </c>
      <c r="C524" s="11">
        <v>44664.611805555556</v>
      </c>
      <c r="D524" s="11" t="s">
        <v>153</v>
      </c>
      <c r="E524" s="11">
        <v>345600</v>
      </c>
      <c r="F524" s="11">
        <v>77904692</v>
      </c>
      <c r="G524" s="11">
        <v>44664.671527777777</v>
      </c>
      <c r="H524" s="11">
        <v>44665.525694444441</v>
      </c>
      <c r="I524" s="11">
        <v>73802</v>
      </c>
      <c r="J524" s="11">
        <v>1</v>
      </c>
      <c r="K524" s="11">
        <v>17</v>
      </c>
      <c r="L524" s="11">
        <v>49584</v>
      </c>
      <c r="M524" s="11">
        <v>131</v>
      </c>
      <c r="N524" s="11">
        <v>131</v>
      </c>
      <c r="O524" s="11">
        <v>92</v>
      </c>
      <c r="P524" s="11">
        <v>100</v>
      </c>
      <c r="Q524" s="11">
        <v>28408</v>
      </c>
      <c r="R524" s="11" t="s">
        <v>154</v>
      </c>
      <c r="S524" s="11" t="s">
        <v>155</v>
      </c>
      <c r="T524" s="11" t="s">
        <v>208</v>
      </c>
      <c r="U524" s="11">
        <v>1</v>
      </c>
      <c r="V524" s="11" t="s">
        <v>154</v>
      </c>
      <c r="W524" s="11" t="s">
        <v>157</v>
      </c>
      <c r="X524" s="11"/>
      <c r="Y524" s="11">
        <v>1</v>
      </c>
      <c r="Z524" s="11">
        <v>10</v>
      </c>
      <c r="AA524" s="11">
        <v>10</v>
      </c>
      <c r="AB524" s="11">
        <v>10</v>
      </c>
      <c r="AC524" s="11">
        <v>10</v>
      </c>
      <c r="AD524" s="11">
        <v>10</v>
      </c>
      <c r="AE524" s="11">
        <v>10</v>
      </c>
      <c r="AF524" s="11">
        <v>10</v>
      </c>
      <c r="AG524" s="11">
        <v>10</v>
      </c>
      <c r="AH524" s="11">
        <v>10</v>
      </c>
      <c r="AI524" s="11">
        <v>10</v>
      </c>
      <c r="AJ524" s="11">
        <v>10</v>
      </c>
      <c r="AK524" s="11">
        <v>10</v>
      </c>
      <c r="AL524" s="11">
        <v>10</v>
      </c>
      <c r="AM524" s="11">
        <v>121</v>
      </c>
      <c r="AN524" s="11">
        <v>60</v>
      </c>
      <c r="AO524" s="11">
        <v>10</v>
      </c>
      <c r="AP524" s="11">
        <v>120</v>
      </c>
      <c r="AQ524" s="11">
        <v>60</v>
      </c>
      <c r="AR524" s="11">
        <v>40</v>
      </c>
      <c r="AS524" s="11">
        <v>1</v>
      </c>
      <c r="AT524" s="11">
        <v>130</v>
      </c>
      <c r="AU524" s="11">
        <v>158</v>
      </c>
      <c r="AV524" s="11">
        <v>3244</v>
      </c>
      <c r="AW524" s="11">
        <v>5091</v>
      </c>
      <c r="AX524" s="11">
        <v>1246</v>
      </c>
      <c r="AY524" s="11">
        <v>357</v>
      </c>
      <c r="AZ524" s="11">
        <v>2426</v>
      </c>
      <c r="BA524" s="11">
        <v>1504</v>
      </c>
      <c r="BB524" s="11">
        <v>19605</v>
      </c>
      <c r="BC524" s="11">
        <v>1226</v>
      </c>
      <c r="BD524" s="11">
        <v>399</v>
      </c>
      <c r="BE524" s="11">
        <v>694</v>
      </c>
      <c r="BF524" s="11">
        <v>595</v>
      </c>
      <c r="BG524" s="11">
        <v>7461</v>
      </c>
      <c r="BH524" s="11">
        <v>981</v>
      </c>
      <c r="BI524" s="11">
        <v>11</v>
      </c>
      <c r="BJ524" s="11">
        <v>11</v>
      </c>
      <c r="BK524" s="11">
        <v>4</v>
      </c>
      <c r="BL524" s="11">
        <v>12</v>
      </c>
      <c r="BM524" s="11">
        <v>9</v>
      </c>
      <c r="BN524" s="11">
        <v>10</v>
      </c>
      <c r="BO524" s="11">
        <v>20</v>
      </c>
      <c r="BP524" s="11">
        <v>18</v>
      </c>
      <c r="BQ524" s="11">
        <v>15</v>
      </c>
      <c r="BR524" s="11">
        <v>14</v>
      </c>
      <c r="BS524" s="11">
        <v>21</v>
      </c>
      <c r="BT524" s="11">
        <v>25</v>
      </c>
      <c r="BU524" s="11">
        <v>26</v>
      </c>
      <c r="BV524" s="11">
        <v>6</v>
      </c>
      <c r="BW524" s="11">
        <v>4</v>
      </c>
      <c r="BX524" s="11">
        <v>9</v>
      </c>
      <c r="BY524" s="11">
        <v>2</v>
      </c>
      <c r="BZ524" s="11">
        <v>11</v>
      </c>
      <c r="CA524" s="11">
        <v>3</v>
      </c>
      <c r="CB524" s="11">
        <v>25</v>
      </c>
      <c r="CC524" s="11">
        <v>6</v>
      </c>
      <c r="CD524" s="11">
        <v>2</v>
      </c>
      <c r="CE524" s="11">
        <v>4</v>
      </c>
      <c r="CF524" s="11">
        <v>2</v>
      </c>
      <c r="CG524" s="11">
        <v>14</v>
      </c>
      <c r="CH524" s="11">
        <v>2</v>
      </c>
      <c r="CI524" s="11" t="s">
        <v>158</v>
      </c>
      <c r="CJ524" s="11" t="s">
        <v>158</v>
      </c>
      <c r="CK524" s="11" t="s">
        <v>158</v>
      </c>
      <c r="CL524" s="11" t="s">
        <v>158</v>
      </c>
      <c r="CM524" s="11" t="s">
        <v>158</v>
      </c>
      <c r="CN524" s="11" t="s">
        <v>158</v>
      </c>
      <c r="CO524" s="11" t="s">
        <v>158</v>
      </c>
      <c r="CP524" s="11" t="s">
        <v>158</v>
      </c>
      <c r="CQ524" s="11" t="s">
        <v>158</v>
      </c>
      <c r="CR524" s="11" t="s">
        <v>158</v>
      </c>
      <c r="CS524" s="11" t="s">
        <v>158</v>
      </c>
      <c r="CT524" s="11" t="s">
        <v>158</v>
      </c>
      <c r="CU524" s="11" t="s">
        <v>158</v>
      </c>
      <c r="CV524" s="11" t="s">
        <v>154</v>
      </c>
      <c r="CW524" s="11" t="s">
        <v>154</v>
      </c>
      <c r="CX524" s="11" t="s">
        <v>154</v>
      </c>
      <c r="CY524" s="11" t="s">
        <v>154</v>
      </c>
      <c r="CZ524" s="11" t="s">
        <v>154</v>
      </c>
      <c r="DA524" s="11" t="s">
        <v>154</v>
      </c>
      <c r="DB524" s="11" t="s">
        <v>154</v>
      </c>
      <c r="DC524" s="11" t="s">
        <v>154</v>
      </c>
      <c r="DD524" s="11" t="s">
        <v>154</v>
      </c>
      <c r="DE524" s="11" t="s">
        <v>154</v>
      </c>
      <c r="DF524" s="11" t="s">
        <v>154</v>
      </c>
      <c r="DG524" s="11" t="s">
        <v>154</v>
      </c>
      <c r="DH524" s="11" t="s">
        <v>154</v>
      </c>
      <c r="DI524" s="11" t="s">
        <v>157</v>
      </c>
      <c r="DJ524" s="11" t="s">
        <v>157</v>
      </c>
      <c r="DK524" s="11" t="s">
        <v>157</v>
      </c>
      <c r="DL524" s="11" t="s">
        <v>157</v>
      </c>
      <c r="DM524" s="11" t="s">
        <v>157</v>
      </c>
      <c r="DN524" s="11" t="s">
        <v>157</v>
      </c>
      <c r="DO524" s="11" t="s">
        <v>157</v>
      </c>
      <c r="DP524" s="11" t="s">
        <v>157</v>
      </c>
      <c r="DQ524" s="11" t="s">
        <v>157</v>
      </c>
      <c r="DR524" s="11" t="s">
        <v>157</v>
      </c>
      <c r="DS524" s="11" t="s">
        <v>157</v>
      </c>
      <c r="DT524" s="11" t="s">
        <v>157</v>
      </c>
      <c r="DU524" s="11" t="s">
        <v>157</v>
      </c>
      <c r="DV524" s="11" t="b">
        <v>1</v>
      </c>
      <c r="DW524" s="11" t="b">
        <v>1</v>
      </c>
      <c r="DX524" s="11" t="b">
        <v>1</v>
      </c>
      <c r="DY524" s="11" t="b">
        <v>1</v>
      </c>
      <c r="DZ524" s="11" t="b">
        <v>1</v>
      </c>
      <c r="EA524" s="11" t="b">
        <v>1</v>
      </c>
      <c r="EB524" s="11" t="b">
        <v>1</v>
      </c>
      <c r="EC524" s="11" t="b">
        <v>1</v>
      </c>
      <c r="ED524" s="11" t="b">
        <v>1</v>
      </c>
      <c r="EE524" s="11" t="b">
        <v>1</v>
      </c>
      <c r="EF524" s="11" t="b">
        <v>1</v>
      </c>
      <c r="EG524" s="11" t="b">
        <v>1</v>
      </c>
      <c r="EH524" s="11" t="b">
        <v>1</v>
      </c>
      <c r="EI524" s="11">
        <v>3.8787175E-2</v>
      </c>
      <c r="EJ524" s="11">
        <v>5.2748006E-2</v>
      </c>
      <c r="EK524" s="11">
        <v>3.7883124999999997E-2</v>
      </c>
      <c r="EL524" s="11">
        <v>4.1743296999999999E-2</v>
      </c>
      <c r="EM524" s="11">
        <v>0.126526792</v>
      </c>
      <c r="EN524" s="11">
        <v>3.4800623000000003E-2</v>
      </c>
      <c r="EO524" s="11">
        <v>3.4460646999999997E-2</v>
      </c>
      <c r="EP524" s="11">
        <v>8.0319862000000006E-2</v>
      </c>
      <c r="EQ524" s="11">
        <v>0.12875703199999999</v>
      </c>
      <c r="ER524" s="11">
        <v>9.1385227999999999E-2</v>
      </c>
      <c r="ES524" s="11">
        <v>3.7573967999999999E-2</v>
      </c>
      <c r="ET524" s="11">
        <v>3.9292396E-2</v>
      </c>
      <c r="EU524" s="11">
        <v>2.0888180999999999E-2</v>
      </c>
      <c r="EV524" s="11" t="s">
        <v>619</v>
      </c>
      <c r="EW524" s="11" t="s">
        <v>231</v>
      </c>
    </row>
    <row r="525" spans="1:153" ht="12.75" x14ac:dyDescent="0.2">
      <c r="A525" s="11"/>
      <c r="B525" s="11">
        <v>74120792</v>
      </c>
      <c r="C525" s="11">
        <v>52289.370833332898</v>
      </c>
      <c r="D525" s="11" t="s">
        <v>153</v>
      </c>
      <c r="E525" s="11">
        <v>345600</v>
      </c>
      <c r="F525" s="11">
        <v>77904494</v>
      </c>
      <c r="G525" s="11">
        <v>56520.8354166688</v>
      </c>
      <c r="H525" s="11">
        <v>55137.170138886198</v>
      </c>
      <c r="I525" s="11">
        <v>181994</v>
      </c>
      <c r="J525" s="11">
        <v>1</v>
      </c>
      <c r="K525" s="11">
        <v>96</v>
      </c>
      <c r="L525" s="11">
        <v>99016</v>
      </c>
      <c r="M525" s="11">
        <v>131</v>
      </c>
      <c r="N525" s="11">
        <v>121</v>
      </c>
      <c r="O525" s="11">
        <v>92</v>
      </c>
      <c r="P525" s="11">
        <v>92.36</v>
      </c>
      <c r="Q525" s="11">
        <v>57350</v>
      </c>
      <c r="R525" s="11" t="s">
        <v>154</v>
      </c>
      <c r="S525" s="11" t="s">
        <v>155</v>
      </c>
      <c r="T525" s="11" t="s">
        <v>208</v>
      </c>
      <c r="U525" s="11">
        <v>26</v>
      </c>
      <c r="V525" s="11" t="s">
        <v>154</v>
      </c>
      <c r="W525" s="11" t="s">
        <v>157</v>
      </c>
      <c r="X525" s="11">
        <v>3</v>
      </c>
      <c r="Y525" s="11">
        <v>1</v>
      </c>
      <c r="Z525" s="11">
        <v>10</v>
      </c>
      <c r="AA525" s="11">
        <v>10</v>
      </c>
      <c r="AB525" s="11">
        <v>10</v>
      </c>
      <c r="AC525" s="11">
        <v>10</v>
      </c>
      <c r="AD525" s="11">
        <v>10</v>
      </c>
      <c r="AE525" s="11">
        <v>10</v>
      </c>
      <c r="AF525" s="11">
        <v>10</v>
      </c>
      <c r="AG525" s="11">
        <v>10</v>
      </c>
      <c r="AH525" s="11">
        <v>10</v>
      </c>
      <c r="AI525" s="11">
        <v>10</v>
      </c>
      <c r="AJ525" s="11">
        <v>10</v>
      </c>
      <c r="AK525" s="11">
        <v>10</v>
      </c>
      <c r="AL525" s="11">
        <v>0</v>
      </c>
      <c r="AM525" s="11">
        <v>111</v>
      </c>
      <c r="AN525" s="11">
        <v>60</v>
      </c>
      <c r="AO525" s="11">
        <v>0</v>
      </c>
      <c r="AP525" s="11">
        <v>120</v>
      </c>
      <c r="AQ525" s="11">
        <v>50</v>
      </c>
      <c r="AR525" s="11">
        <v>40</v>
      </c>
      <c r="AS525" s="11">
        <v>1</v>
      </c>
      <c r="AT525" s="11">
        <v>120</v>
      </c>
      <c r="AU525" s="11">
        <v>1031</v>
      </c>
      <c r="AV525" s="11">
        <v>1053</v>
      </c>
      <c r="AW525" s="11">
        <v>1545</v>
      </c>
      <c r="AX525" s="11">
        <v>447</v>
      </c>
      <c r="AY525" s="11">
        <v>4456</v>
      </c>
      <c r="AZ525" s="11">
        <v>42229</v>
      </c>
      <c r="BA525" s="11">
        <v>4739</v>
      </c>
      <c r="BB525" s="11">
        <v>1256</v>
      </c>
      <c r="BC525" s="11">
        <v>1764</v>
      </c>
      <c r="BD525" s="11">
        <v>1515</v>
      </c>
      <c r="BE525" s="11">
        <v>467</v>
      </c>
      <c r="BF525" s="11">
        <v>817</v>
      </c>
      <c r="BG525" s="11">
        <v>22887</v>
      </c>
      <c r="BH525" s="11">
        <v>31433</v>
      </c>
      <c r="BI525" s="11">
        <v>11</v>
      </c>
      <c r="BJ525" s="11">
        <v>11</v>
      </c>
      <c r="BK525" s="11">
        <v>13</v>
      </c>
      <c r="BL525" s="11">
        <v>23</v>
      </c>
      <c r="BM525" s="11">
        <v>8</v>
      </c>
      <c r="BN525" s="11">
        <v>10</v>
      </c>
      <c r="BO525" s="11">
        <v>15</v>
      </c>
      <c r="BP525" s="11">
        <v>14</v>
      </c>
      <c r="BQ525" s="11">
        <v>10</v>
      </c>
      <c r="BR525" s="11">
        <v>11</v>
      </c>
      <c r="BS525" s="11">
        <v>17</v>
      </c>
      <c r="BT525" s="11">
        <v>26</v>
      </c>
      <c r="BU525" s="11">
        <v>28</v>
      </c>
      <c r="BV525" s="11">
        <v>8</v>
      </c>
      <c r="BW525" s="11">
        <v>11</v>
      </c>
      <c r="BX525" s="11">
        <v>2</v>
      </c>
      <c r="BY525" s="11">
        <v>16</v>
      </c>
      <c r="BZ525" s="11">
        <v>65</v>
      </c>
      <c r="CA525" s="11">
        <v>23</v>
      </c>
      <c r="CB525" s="11">
        <v>5</v>
      </c>
      <c r="CC525" s="11">
        <v>3</v>
      </c>
      <c r="CD525" s="11">
        <v>10</v>
      </c>
      <c r="CE525" s="11">
        <v>7</v>
      </c>
      <c r="CF525" s="11">
        <v>4</v>
      </c>
      <c r="CG525" s="11">
        <v>60</v>
      </c>
      <c r="CH525" s="11">
        <v>40</v>
      </c>
      <c r="CI525" s="11" t="s">
        <v>158</v>
      </c>
      <c r="CJ525" s="11" t="s">
        <v>158</v>
      </c>
      <c r="CK525" s="11" t="s">
        <v>158</v>
      </c>
      <c r="CL525" s="11" t="s">
        <v>158</v>
      </c>
      <c r="CM525" s="11" t="s">
        <v>158</v>
      </c>
      <c r="CN525" s="11" t="s">
        <v>158</v>
      </c>
      <c r="CO525" s="11" t="s">
        <v>158</v>
      </c>
      <c r="CP525" s="11" t="s">
        <v>158</v>
      </c>
      <c r="CQ525" s="11" t="s">
        <v>158</v>
      </c>
      <c r="CR525" s="11" t="s">
        <v>158</v>
      </c>
      <c r="CS525" s="11" t="s">
        <v>158</v>
      </c>
      <c r="CT525" s="11" t="s">
        <v>158</v>
      </c>
      <c r="CU525" s="11" t="s">
        <v>158</v>
      </c>
      <c r="CV525" s="11" t="s">
        <v>154</v>
      </c>
      <c r="CW525" s="11" t="s">
        <v>154</v>
      </c>
      <c r="CX525" s="11" t="s">
        <v>154</v>
      </c>
      <c r="CY525" s="11" t="s">
        <v>154</v>
      </c>
      <c r="CZ525" s="11" t="s">
        <v>154</v>
      </c>
      <c r="DA525" s="11" t="s">
        <v>154</v>
      </c>
      <c r="DB525" s="11" t="s">
        <v>154</v>
      </c>
      <c r="DC525" s="11" t="s">
        <v>154</v>
      </c>
      <c r="DD525" s="11" t="s">
        <v>154</v>
      </c>
      <c r="DE525" s="11" t="s">
        <v>154</v>
      </c>
      <c r="DF525" s="11" t="s">
        <v>154</v>
      </c>
      <c r="DG525" s="11" t="s">
        <v>154</v>
      </c>
      <c r="DH525" s="11" t="s">
        <v>154</v>
      </c>
      <c r="DI525" s="11" t="s">
        <v>157</v>
      </c>
      <c r="DJ525" s="11" t="s">
        <v>157</v>
      </c>
      <c r="DK525" s="11" t="s">
        <v>157</v>
      </c>
      <c r="DL525" s="11" t="s">
        <v>157</v>
      </c>
      <c r="DM525" s="11" t="s">
        <v>157</v>
      </c>
      <c r="DN525" s="11" t="s">
        <v>157</v>
      </c>
      <c r="DO525" s="11" t="s">
        <v>157</v>
      </c>
      <c r="DP525" s="11" t="s">
        <v>157</v>
      </c>
      <c r="DQ525" s="11" t="s">
        <v>157</v>
      </c>
      <c r="DR525" s="11" t="s">
        <v>157</v>
      </c>
      <c r="DS525" s="11" t="s">
        <v>157</v>
      </c>
      <c r="DT525" s="11" t="s">
        <v>157</v>
      </c>
      <c r="DU525" s="11" t="s">
        <v>157</v>
      </c>
      <c r="DV525" s="11" t="b">
        <v>1</v>
      </c>
      <c r="DW525" s="11" t="b">
        <v>1</v>
      </c>
      <c r="DX525" s="11" t="b">
        <v>1</v>
      </c>
      <c r="DY525" s="11" t="b">
        <v>1</v>
      </c>
      <c r="DZ525" s="11" t="b">
        <v>1</v>
      </c>
      <c r="EA525" s="11" t="b">
        <v>1</v>
      </c>
      <c r="EB525" s="11" t="b">
        <v>1</v>
      </c>
      <c r="EC525" s="11" t="b">
        <v>1</v>
      </c>
      <c r="ED525" s="11" t="b">
        <v>1</v>
      </c>
      <c r="EE525" s="11" t="b">
        <v>1</v>
      </c>
      <c r="EF525" s="11" t="b">
        <v>1</v>
      </c>
      <c r="EG525" s="11" t="b">
        <v>1</v>
      </c>
      <c r="EH525" s="11" t="b">
        <v>0</v>
      </c>
      <c r="EI525" s="11">
        <v>7.9976000000000005E-2</v>
      </c>
      <c r="EJ525" s="11">
        <v>3.1673E-2</v>
      </c>
      <c r="EK525" s="11">
        <v>0.14974100000000001</v>
      </c>
      <c r="EL525" s="11">
        <v>9.0246000000000007E-2</v>
      </c>
      <c r="EM525" s="11">
        <v>2.8971E-2</v>
      </c>
      <c r="EN525" s="11">
        <v>1.1365E-2</v>
      </c>
      <c r="EO525" s="11">
        <v>1.5651000000000002E-2</v>
      </c>
      <c r="EP525" s="11">
        <v>8.0460000000000004E-2</v>
      </c>
      <c r="EQ525" s="11">
        <v>4.8726999999999999E-2</v>
      </c>
      <c r="ER525" s="11">
        <v>3.9609999999999999E-2</v>
      </c>
      <c r="ES525" s="11">
        <v>5.3383E-2</v>
      </c>
      <c r="ET525" s="11">
        <v>2.8001000000000002E-2</v>
      </c>
      <c r="EU525" s="11">
        <v>3.9982999999999998E-2</v>
      </c>
      <c r="EV525" s="11" t="s">
        <v>243</v>
      </c>
      <c r="EW525" s="11" t="s">
        <v>372</v>
      </c>
    </row>
    <row r="526" spans="1:153" ht="12.75" x14ac:dyDescent="0.2">
      <c r="A526" s="11"/>
      <c r="B526" s="11">
        <v>56044984</v>
      </c>
      <c r="C526" s="11">
        <v>53144.743749999499</v>
      </c>
      <c r="D526" s="11" t="s">
        <v>153</v>
      </c>
      <c r="E526" s="11">
        <v>345600</v>
      </c>
      <c r="F526" s="11">
        <v>63768738</v>
      </c>
      <c r="G526" s="11">
        <v>51062.3243055567</v>
      </c>
      <c r="H526" s="11">
        <v>50318.0479166652</v>
      </c>
      <c r="I526" s="11">
        <v>342163</v>
      </c>
      <c r="J526" s="11">
        <v>1</v>
      </c>
      <c r="K526" s="11">
        <v>0</v>
      </c>
      <c r="L526" s="11">
        <v>0</v>
      </c>
      <c r="M526" s="11">
        <v>131</v>
      </c>
      <c r="N526" s="11">
        <v>121</v>
      </c>
      <c r="O526" s="11">
        <v>92</v>
      </c>
      <c r="P526" s="11">
        <v>92.36</v>
      </c>
      <c r="Q526" s="11">
        <v>246245</v>
      </c>
      <c r="R526" s="11" t="s">
        <v>154</v>
      </c>
      <c r="S526" s="11" t="s">
        <v>155</v>
      </c>
      <c r="T526" s="11" t="s">
        <v>208</v>
      </c>
      <c r="U526" s="11">
        <v>0</v>
      </c>
      <c r="V526" s="11" t="s">
        <v>154</v>
      </c>
      <c r="W526" s="11" t="s">
        <v>157</v>
      </c>
      <c r="X526" s="11">
        <v>3</v>
      </c>
      <c r="Y526" s="11">
        <v>1</v>
      </c>
      <c r="Z526" s="11">
        <v>10</v>
      </c>
      <c r="AA526" s="11">
        <v>10</v>
      </c>
      <c r="AB526" s="11">
        <v>10</v>
      </c>
      <c r="AC526" s="11">
        <v>10</v>
      </c>
      <c r="AD526" s="11">
        <v>10</v>
      </c>
      <c r="AE526" s="11">
        <v>10</v>
      </c>
      <c r="AF526" s="11">
        <v>10</v>
      </c>
      <c r="AG526" s="11">
        <v>10</v>
      </c>
      <c r="AH526" s="11">
        <v>10</v>
      </c>
      <c r="AI526" s="11">
        <v>10</v>
      </c>
      <c r="AJ526" s="11">
        <v>10</v>
      </c>
      <c r="AK526" s="11">
        <v>0</v>
      </c>
      <c r="AL526" s="11">
        <v>10</v>
      </c>
      <c r="AM526" s="11">
        <v>111</v>
      </c>
      <c r="AN526" s="11">
        <v>60</v>
      </c>
      <c r="AO526" s="11">
        <v>10</v>
      </c>
      <c r="AP526" s="11">
        <v>110</v>
      </c>
      <c r="AQ526" s="11">
        <v>50</v>
      </c>
      <c r="AR526" s="11">
        <v>30</v>
      </c>
      <c r="AS526" s="11">
        <v>1</v>
      </c>
      <c r="AT526" s="11">
        <v>120</v>
      </c>
      <c r="AU526" s="11">
        <v>101</v>
      </c>
      <c r="AV526" s="11">
        <v>3925</v>
      </c>
      <c r="AW526" s="11">
        <v>2464</v>
      </c>
      <c r="AX526" s="11">
        <v>5156</v>
      </c>
      <c r="AY526" s="11">
        <v>2357</v>
      </c>
      <c r="AZ526" s="11">
        <v>1769</v>
      </c>
      <c r="BA526" s="11">
        <v>3677</v>
      </c>
      <c r="BB526" s="11">
        <v>8465</v>
      </c>
      <c r="BC526" s="11">
        <v>2836</v>
      </c>
      <c r="BD526" s="11">
        <v>647</v>
      </c>
      <c r="BE526" s="11">
        <v>5228</v>
      </c>
      <c r="BF526" s="11">
        <v>1184</v>
      </c>
      <c r="BG526" s="11">
        <v>49379</v>
      </c>
      <c r="BH526" s="11">
        <v>6132</v>
      </c>
      <c r="BI526" s="11">
        <v>9</v>
      </c>
      <c r="BJ526" s="11">
        <v>10</v>
      </c>
      <c r="BK526" s="11">
        <v>6</v>
      </c>
      <c r="BL526" s="11">
        <v>10</v>
      </c>
      <c r="BM526" s="11">
        <v>8</v>
      </c>
      <c r="BN526" s="11">
        <v>9</v>
      </c>
      <c r="BO526" s="11">
        <v>11</v>
      </c>
      <c r="BP526" s="11">
        <v>11</v>
      </c>
      <c r="BQ526" s="11">
        <v>9</v>
      </c>
      <c r="BR526" s="11">
        <v>10</v>
      </c>
      <c r="BS526" s="11">
        <v>12</v>
      </c>
      <c r="BT526" s="11">
        <v>89</v>
      </c>
      <c r="BU526" s="11">
        <v>23</v>
      </c>
      <c r="BV526" s="11">
        <v>5</v>
      </c>
      <c r="BW526" s="11">
        <v>5</v>
      </c>
      <c r="BX526" s="11">
        <v>4</v>
      </c>
      <c r="BY526" s="11">
        <v>24</v>
      </c>
      <c r="BZ526" s="11">
        <v>13</v>
      </c>
      <c r="CA526" s="11">
        <v>56</v>
      </c>
      <c r="CB526" s="11">
        <v>42</v>
      </c>
      <c r="CC526" s="11">
        <v>25</v>
      </c>
      <c r="CD526" s="11">
        <v>4</v>
      </c>
      <c r="CE526" s="11">
        <v>8</v>
      </c>
      <c r="CF526" s="11">
        <v>6</v>
      </c>
      <c r="CG526" s="11">
        <v>360</v>
      </c>
      <c r="CH526" s="11">
        <v>9</v>
      </c>
      <c r="CI526" s="11" t="s">
        <v>158</v>
      </c>
      <c r="CJ526" s="11" t="s">
        <v>158</v>
      </c>
      <c r="CK526" s="11" t="s">
        <v>158</v>
      </c>
      <c r="CL526" s="11" t="s">
        <v>158</v>
      </c>
      <c r="CM526" s="11" t="s">
        <v>158</v>
      </c>
      <c r="CN526" s="11" t="s">
        <v>158</v>
      </c>
      <c r="CO526" s="11" t="s">
        <v>158</v>
      </c>
      <c r="CP526" s="11" t="s">
        <v>158</v>
      </c>
      <c r="CQ526" s="11" t="s">
        <v>158</v>
      </c>
      <c r="CR526" s="11" t="s">
        <v>158</v>
      </c>
      <c r="CS526" s="11" t="s">
        <v>158</v>
      </c>
      <c r="CT526" s="11" t="s">
        <v>158</v>
      </c>
      <c r="CU526" s="11" t="s">
        <v>158</v>
      </c>
      <c r="CV526" s="11" t="s">
        <v>154</v>
      </c>
      <c r="CW526" s="11" t="s">
        <v>154</v>
      </c>
      <c r="CX526" s="11" t="s">
        <v>154</v>
      </c>
      <c r="CY526" s="11" t="s">
        <v>154</v>
      </c>
      <c r="CZ526" s="11" t="s">
        <v>154</v>
      </c>
      <c r="DA526" s="11" t="s">
        <v>154</v>
      </c>
      <c r="DB526" s="11" t="s">
        <v>154</v>
      </c>
      <c r="DC526" s="11" t="s">
        <v>154</v>
      </c>
      <c r="DD526" s="11" t="s">
        <v>154</v>
      </c>
      <c r="DE526" s="11" t="s">
        <v>154</v>
      </c>
      <c r="DF526" s="11" t="s">
        <v>154</v>
      </c>
      <c r="DG526" s="11" t="s">
        <v>154</v>
      </c>
      <c r="DH526" s="11" t="s">
        <v>154</v>
      </c>
      <c r="DI526" s="11" t="s">
        <v>157</v>
      </c>
      <c r="DJ526" s="11" t="s">
        <v>157</v>
      </c>
      <c r="DK526" s="11" t="s">
        <v>157</v>
      </c>
      <c r="DL526" s="11" t="s">
        <v>157</v>
      </c>
      <c r="DM526" s="11" t="s">
        <v>157</v>
      </c>
      <c r="DN526" s="11" t="s">
        <v>157</v>
      </c>
      <c r="DO526" s="11" t="s">
        <v>157</v>
      </c>
      <c r="DP526" s="11" t="s">
        <v>157</v>
      </c>
      <c r="DQ526" s="11" t="s">
        <v>157</v>
      </c>
      <c r="DR526" s="11" t="s">
        <v>157</v>
      </c>
      <c r="DS526" s="11" t="s">
        <v>157</v>
      </c>
      <c r="DT526" s="11" t="s">
        <v>157</v>
      </c>
      <c r="DU526" s="11" t="s">
        <v>157</v>
      </c>
      <c r="DV526" s="11" t="b">
        <v>1</v>
      </c>
      <c r="DW526" s="11" t="b">
        <v>1</v>
      </c>
      <c r="DX526" s="11" t="b">
        <v>1</v>
      </c>
      <c r="DY526" s="11" t="b">
        <v>1</v>
      </c>
      <c r="DZ526" s="11" t="b">
        <v>1</v>
      </c>
      <c r="EA526" s="11" t="b">
        <v>1</v>
      </c>
      <c r="EB526" s="11" t="b">
        <v>1</v>
      </c>
      <c r="EC526" s="11" t="b">
        <v>1</v>
      </c>
      <c r="ED526" s="11" t="b">
        <v>1</v>
      </c>
      <c r="EE526" s="11" t="b">
        <v>1</v>
      </c>
      <c r="EF526" s="11" t="b">
        <v>1</v>
      </c>
      <c r="EG526" s="11" t="b">
        <v>0</v>
      </c>
      <c r="EH526" s="11" t="b">
        <v>1</v>
      </c>
      <c r="EI526" s="11">
        <v>2.9856000000000001E-2</v>
      </c>
      <c r="EJ526" s="11">
        <v>3.2374E-2</v>
      </c>
      <c r="EK526" s="11">
        <v>2.7276999999999999E-2</v>
      </c>
      <c r="EL526" s="11">
        <v>3.4433999999999999E-2</v>
      </c>
      <c r="EM526" s="11">
        <v>3.1491999999999999E-2</v>
      </c>
      <c r="EN526" s="11">
        <v>5.8728000000000002E-2</v>
      </c>
      <c r="EO526" s="11">
        <v>9.9475999999999995E-2</v>
      </c>
      <c r="EP526" s="11">
        <v>8.1573000000000007E-2</v>
      </c>
      <c r="EQ526" s="11">
        <v>0.119838</v>
      </c>
      <c r="ER526" s="11">
        <v>3.2766000000000003E-2</v>
      </c>
      <c r="ES526" s="11">
        <v>5.9233000000000001E-2</v>
      </c>
      <c r="ET526" s="11">
        <v>2.1669999999999998E-2</v>
      </c>
      <c r="EU526" s="11">
        <v>0.112368</v>
      </c>
      <c r="EV526" s="11" t="s">
        <v>620</v>
      </c>
      <c r="EW526" s="11" t="s">
        <v>229</v>
      </c>
    </row>
    <row r="527" spans="1:153" ht="12.75" x14ac:dyDescent="0.2">
      <c r="A527" s="11"/>
      <c r="B527" s="11">
        <v>58412782</v>
      </c>
      <c r="C527" s="11">
        <v>47244.863888888802</v>
      </c>
      <c r="D527" s="11" t="s">
        <v>153</v>
      </c>
      <c r="E527" s="11">
        <v>345600</v>
      </c>
      <c r="F527" s="11">
        <v>66507242</v>
      </c>
      <c r="G527" s="11">
        <v>51784.774305556799</v>
      </c>
      <c r="H527" s="11">
        <v>50955.872916665001</v>
      </c>
      <c r="I527" s="11">
        <v>283129</v>
      </c>
      <c r="J527" s="11">
        <v>1</v>
      </c>
      <c r="K527" s="11">
        <v>65</v>
      </c>
      <c r="L527" s="11">
        <v>41646</v>
      </c>
      <c r="M527" s="11">
        <v>131</v>
      </c>
      <c r="N527" s="11">
        <v>131</v>
      </c>
      <c r="O527" s="11">
        <v>92</v>
      </c>
      <c r="P527" s="11">
        <v>100</v>
      </c>
      <c r="Q527" s="11">
        <v>177378</v>
      </c>
      <c r="R527" s="11" t="s">
        <v>154</v>
      </c>
      <c r="S527" s="11" t="s">
        <v>155</v>
      </c>
      <c r="T527" s="11" t="s">
        <v>208</v>
      </c>
      <c r="U527" s="11">
        <v>0</v>
      </c>
      <c r="V527" s="11" t="s">
        <v>154</v>
      </c>
      <c r="W527" s="11" t="s">
        <v>157</v>
      </c>
      <c r="X527" s="11">
        <v>5</v>
      </c>
      <c r="Y527" s="11">
        <v>1</v>
      </c>
      <c r="Z527" s="11">
        <v>10</v>
      </c>
      <c r="AA527" s="11">
        <v>10</v>
      </c>
      <c r="AB527" s="11">
        <v>10</v>
      </c>
      <c r="AC527" s="11">
        <v>10</v>
      </c>
      <c r="AD527" s="11">
        <v>10</v>
      </c>
      <c r="AE527" s="11">
        <v>10</v>
      </c>
      <c r="AF527" s="11">
        <v>10</v>
      </c>
      <c r="AG527" s="11">
        <v>10</v>
      </c>
      <c r="AH527" s="11">
        <v>10</v>
      </c>
      <c r="AI527" s="11">
        <v>10</v>
      </c>
      <c r="AJ527" s="11">
        <v>10</v>
      </c>
      <c r="AK527" s="11">
        <v>10</v>
      </c>
      <c r="AL527" s="11">
        <v>10</v>
      </c>
      <c r="AM527" s="11">
        <v>121</v>
      </c>
      <c r="AN527" s="11">
        <v>60</v>
      </c>
      <c r="AO527" s="11">
        <v>10</v>
      </c>
      <c r="AP527" s="11">
        <v>120</v>
      </c>
      <c r="AQ527" s="11">
        <v>60</v>
      </c>
      <c r="AR527" s="11">
        <v>40</v>
      </c>
      <c r="AS527" s="11">
        <v>1</v>
      </c>
      <c r="AT527" s="11">
        <v>130</v>
      </c>
      <c r="AU527" s="11">
        <v>1457</v>
      </c>
      <c r="AV527" s="11">
        <v>47109</v>
      </c>
      <c r="AW527" s="11">
        <v>19320</v>
      </c>
      <c r="AX527" s="11">
        <v>7391</v>
      </c>
      <c r="AY527" s="11">
        <v>4695</v>
      </c>
      <c r="AZ527" s="11">
        <v>2976</v>
      </c>
      <c r="BA527" s="11">
        <v>2172</v>
      </c>
      <c r="BB527" s="11">
        <v>7367</v>
      </c>
      <c r="BC527" s="11">
        <v>967</v>
      </c>
      <c r="BD527" s="11">
        <v>7727</v>
      </c>
      <c r="BE527" s="11">
        <v>232</v>
      </c>
      <c r="BF527" s="11">
        <v>1028</v>
      </c>
      <c r="BG527" s="11">
        <v>699</v>
      </c>
      <c r="BH527" s="11">
        <v>845</v>
      </c>
      <c r="BI527" s="11">
        <v>9</v>
      </c>
      <c r="BJ527" s="11">
        <v>5</v>
      </c>
      <c r="BK527" s="11">
        <v>5</v>
      </c>
      <c r="BL527" s="11">
        <v>6</v>
      </c>
      <c r="BM527" s="11">
        <v>4</v>
      </c>
      <c r="BN527" s="11">
        <v>5</v>
      </c>
      <c r="BO527" s="11">
        <v>8</v>
      </c>
      <c r="BP527" s="11">
        <v>6</v>
      </c>
      <c r="BQ527" s="11">
        <v>5</v>
      </c>
      <c r="BR527" s="11">
        <v>6</v>
      </c>
      <c r="BS527" s="11">
        <v>6</v>
      </c>
      <c r="BT527" s="11">
        <v>13</v>
      </c>
      <c r="BU527" s="11">
        <v>21</v>
      </c>
      <c r="BV527" s="11">
        <v>28</v>
      </c>
      <c r="BW527" s="11">
        <v>10</v>
      </c>
      <c r="BX527" s="11">
        <v>11</v>
      </c>
      <c r="BY527" s="11">
        <v>14</v>
      </c>
      <c r="BZ527" s="11">
        <v>5</v>
      </c>
      <c r="CA527" s="11">
        <v>4</v>
      </c>
      <c r="CB527" s="11">
        <v>3</v>
      </c>
      <c r="CC527" s="11">
        <v>3</v>
      </c>
      <c r="CD527" s="11">
        <v>3</v>
      </c>
      <c r="CE527" s="11">
        <v>3</v>
      </c>
      <c r="CF527" s="11">
        <v>3</v>
      </c>
      <c r="CG527" s="11">
        <v>6</v>
      </c>
      <c r="CH527" s="11">
        <v>5</v>
      </c>
      <c r="CI527" s="11" t="s">
        <v>158</v>
      </c>
      <c r="CJ527" s="11" t="s">
        <v>158</v>
      </c>
      <c r="CK527" s="11" t="s">
        <v>158</v>
      </c>
      <c r="CL527" s="11" t="s">
        <v>158</v>
      </c>
      <c r="CM527" s="11" t="s">
        <v>158</v>
      </c>
      <c r="CN527" s="11" t="s">
        <v>158</v>
      </c>
      <c r="CO527" s="11" t="s">
        <v>158</v>
      </c>
      <c r="CP527" s="11" t="s">
        <v>158</v>
      </c>
      <c r="CQ527" s="11" t="s">
        <v>158</v>
      </c>
      <c r="CR527" s="11" t="s">
        <v>158</v>
      </c>
      <c r="CS527" s="11" t="s">
        <v>158</v>
      </c>
      <c r="CT527" s="11" t="s">
        <v>158</v>
      </c>
      <c r="CU527" s="11" t="s">
        <v>158</v>
      </c>
      <c r="CV527" s="11" t="s">
        <v>154</v>
      </c>
      <c r="CW527" s="11" t="s">
        <v>154</v>
      </c>
      <c r="CX527" s="11" t="s">
        <v>154</v>
      </c>
      <c r="CY527" s="11" t="s">
        <v>154</v>
      </c>
      <c r="CZ527" s="11" t="s">
        <v>154</v>
      </c>
      <c r="DA527" s="11" t="s">
        <v>154</v>
      </c>
      <c r="DB527" s="11" t="s">
        <v>154</v>
      </c>
      <c r="DC527" s="11" t="s">
        <v>154</v>
      </c>
      <c r="DD527" s="11" t="s">
        <v>154</v>
      </c>
      <c r="DE527" s="11" t="s">
        <v>154</v>
      </c>
      <c r="DF527" s="11" t="s">
        <v>154</v>
      </c>
      <c r="DG527" s="11" t="s">
        <v>154</v>
      </c>
      <c r="DH527" s="11" t="s">
        <v>154</v>
      </c>
      <c r="DI527" s="11" t="s">
        <v>157</v>
      </c>
      <c r="DJ527" s="11" t="s">
        <v>157</v>
      </c>
      <c r="DK527" s="11" t="s">
        <v>157</v>
      </c>
      <c r="DL527" s="11" t="s">
        <v>157</v>
      </c>
      <c r="DM527" s="11" t="s">
        <v>157</v>
      </c>
      <c r="DN527" s="11" t="s">
        <v>157</v>
      </c>
      <c r="DO527" s="11" t="s">
        <v>157</v>
      </c>
      <c r="DP527" s="11" t="s">
        <v>157</v>
      </c>
      <c r="DQ527" s="11" t="s">
        <v>157</v>
      </c>
      <c r="DR527" s="11" t="s">
        <v>157</v>
      </c>
      <c r="DS527" s="11" t="s">
        <v>157</v>
      </c>
      <c r="DT527" s="11" t="s">
        <v>157</v>
      </c>
      <c r="DU527" s="11" t="s">
        <v>157</v>
      </c>
      <c r="DV527" s="11" t="b">
        <v>1</v>
      </c>
      <c r="DW527" s="11" t="b">
        <v>1</v>
      </c>
      <c r="DX527" s="11" t="b">
        <v>1</v>
      </c>
      <c r="DY527" s="11" t="b">
        <v>1</v>
      </c>
      <c r="DZ527" s="11" t="b">
        <v>1</v>
      </c>
      <c r="EA527" s="11" t="b">
        <v>1</v>
      </c>
      <c r="EB527" s="11" t="b">
        <v>1</v>
      </c>
      <c r="EC527" s="11" t="b">
        <v>1</v>
      </c>
      <c r="ED527" s="11" t="b">
        <v>1</v>
      </c>
      <c r="EE527" s="11" t="b">
        <v>1</v>
      </c>
      <c r="EF527" s="11" t="b">
        <v>1</v>
      </c>
      <c r="EG527" s="11" t="b">
        <v>1</v>
      </c>
      <c r="EH527" s="11" t="b">
        <v>1</v>
      </c>
      <c r="EI527" s="11">
        <v>2.5413999999999999E-2</v>
      </c>
      <c r="EJ527" s="11">
        <v>0.10810599999999999</v>
      </c>
      <c r="EK527" s="11">
        <v>0.119904</v>
      </c>
      <c r="EL527" s="11">
        <v>2.1884000000000001E-2</v>
      </c>
      <c r="EM527" s="11">
        <v>5.4110999999999999E-2</v>
      </c>
      <c r="EN527" s="11">
        <v>0.53807799999999995</v>
      </c>
      <c r="EO527" s="11">
        <v>0.133489</v>
      </c>
      <c r="EP527" s="11">
        <v>8.2111000000000003E-2</v>
      </c>
      <c r="EQ527" s="11">
        <v>8.3644999999999997E-2</v>
      </c>
      <c r="ER527" s="11">
        <v>7.4274000000000007E-2</v>
      </c>
      <c r="ES527" s="11">
        <v>7.6501E-2</v>
      </c>
      <c r="ET527" s="11">
        <v>9.0555999999999998E-2</v>
      </c>
      <c r="EU527" s="11">
        <v>0.318967</v>
      </c>
      <c r="EV527" s="11" t="s">
        <v>621</v>
      </c>
      <c r="EW527" s="11" t="s">
        <v>233</v>
      </c>
    </row>
    <row r="528" spans="1:153" ht="12.75" x14ac:dyDescent="0.2">
      <c r="A528" s="11"/>
      <c r="B528" s="11">
        <v>55212562</v>
      </c>
      <c r="C528" s="11">
        <v>57092.618749999303</v>
      </c>
      <c r="D528" s="11" t="s">
        <v>153</v>
      </c>
      <c r="E528" s="11">
        <v>345600</v>
      </c>
      <c r="F528" s="11">
        <v>62898352</v>
      </c>
      <c r="G528" s="11">
        <v>50560.6229166677</v>
      </c>
      <c r="H528" s="11">
        <v>49875.113888887499</v>
      </c>
      <c r="I528" s="11">
        <v>345591</v>
      </c>
      <c r="J528" s="11">
        <v>1</v>
      </c>
      <c r="K528" s="11">
        <v>0</v>
      </c>
      <c r="L528" s="11">
        <v>0</v>
      </c>
      <c r="M528" s="11">
        <v>131</v>
      </c>
      <c r="N528" s="11">
        <v>10.5</v>
      </c>
      <c r="O528" s="11">
        <v>92</v>
      </c>
      <c r="P528" s="11">
        <v>8.01</v>
      </c>
      <c r="Q528" s="11">
        <v>224418</v>
      </c>
      <c r="R528" s="11" t="s">
        <v>154</v>
      </c>
      <c r="S528" s="11" t="s">
        <v>155</v>
      </c>
      <c r="T528" s="11" t="s">
        <v>208</v>
      </c>
      <c r="U528" s="11">
        <v>0</v>
      </c>
      <c r="V528" s="11" t="s">
        <v>154</v>
      </c>
      <c r="W528" s="11" t="s">
        <v>157</v>
      </c>
      <c r="X528" s="11">
        <v>4</v>
      </c>
      <c r="Y528" s="11">
        <v>0.5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10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10.5</v>
      </c>
      <c r="AN528" s="11">
        <v>0</v>
      </c>
      <c r="AO528" s="11">
        <v>0</v>
      </c>
      <c r="AP528" s="11">
        <v>10</v>
      </c>
      <c r="AQ528" s="11">
        <v>0</v>
      </c>
      <c r="AR528" s="11">
        <v>0</v>
      </c>
      <c r="AS528" s="11">
        <v>0.5</v>
      </c>
      <c r="AT528" s="11">
        <v>10</v>
      </c>
      <c r="AU528" s="11">
        <v>411</v>
      </c>
      <c r="AV528" s="11">
        <v>13420</v>
      </c>
      <c r="AW528" s="11">
        <v>14474</v>
      </c>
      <c r="AX528" s="11">
        <v>15799</v>
      </c>
      <c r="AY528" s="11">
        <v>800</v>
      </c>
      <c r="AZ528" s="11">
        <v>5180</v>
      </c>
      <c r="BA528" s="11">
        <v>9786</v>
      </c>
      <c r="BB528" s="11">
        <v>20250</v>
      </c>
      <c r="BC528" s="11">
        <v>11470</v>
      </c>
      <c r="BD528" s="11">
        <v>4061</v>
      </c>
      <c r="BE528" s="11">
        <v>4169</v>
      </c>
      <c r="BF528" s="11">
        <v>4498</v>
      </c>
      <c r="BG528" s="11">
        <v>10745</v>
      </c>
      <c r="BH528" s="11">
        <v>5992</v>
      </c>
      <c r="BI528" s="11">
        <v>10</v>
      </c>
      <c r="BJ528" s="11">
        <v>10</v>
      </c>
      <c r="BK528" s="11">
        <v>9</v>
      </c>
      <c r="BL528" s="11">
        <v>0</v>
      </c>
      <c r="BM528" s="11">
        <v>9</v>
      </c>
      <c r="BN528" s="11">
        <v>6</v>
      </c>
      <c r="BO528" s="11">
        <v>10</v>
      </c>
      <c r="BP528" s="11">
        <v>11</v>
      </c>
      <c r="BQ528" s="11">
        <v>11</v>
      </c>
      <c r="BR528" s="11">
        <v>10</v>
      </c>
      <c r="BS528" s="11">
        <v>8</v>
      </c>
      <c r="BT528" s="11">
        <v>9</v>
      </c>
      <c r="BU528" s="11">
        <v>10</v>
      </c>
      <c r="BV528" s="11">
        <v>30</v>
      </c>
      <c r="BW528" s="11">
        <v>6</v>
      </c>
      <c r="BX528" s="11">
        <v>4</v>
      </c>
      <c r="BY528" s="11">
        <v>0</v>
      </c>
      <c r="BZ528" s="11">
        <v>45</v>
      </c>
      <c r="CA528" s="11">
        <v>4</v>
      </c>
      <c r="CB528" s="11">
        <v>4</v>
      </c>
      <c r="CC528" s="11">
        <v>3</v>
      </c>
      <c r="CD528" s="11">
        <v>16</v>
      </c>
      <c r="CE528" s="11">
        <v>2</v>
      </c>
      <c r="CF528" s="11">
        <v>4</v>
      </c>
      <c r="CG528" s="11">
        <v>1</v>
      </c>
      <c r="CH528" s="11">
        <v>8</v>
      </c>
      <c r="CI528" s="11" t="s">
        <v>158</v>
      </c>
      <c r="CJ528" s="11" t="s">
        <v>158</v>
      </c>
      <c r="CK528" s="11" t="s">
        <v>158</v>
      </c>
      <c r="CL528" s="11" t="s">
        <v>166</v>
      </c>
      <c r="CM528" s="11" t="s">
        <v>158</v>
      </c>
      <c r="CN528" s="11" t="s">
        <v>158</v>
      </c>
      <c r="CO528" s="11" t="s">
        <v>158</v>
      </c>
      <c r="CP528" s="11" t="s">
        <v>158</v>
      </c>
      <c r="CQ528" s="11" t="s">
        <v>158</v>
      </c>
      <c r="CR528" s="11" t="s">
        <v>158</v>
      </c>
      <c r="CS528" s="11" t="s">
        <v>158</v>
      </c>
      <c r="CT528" s="11" t="s">
        <v>158</v>
      </c>
      <c r="CU528" s="11" t="s">
        <v>158</v>
      </c>
      <c r="CV528" s="11" t="s">
        <v>154</v>
      </c>
      <c r="CW528" s="11" t="s">
        <v>154</v>
      </c>
      <c r="CX528" s="11" t="s">
        <v>154</v>
      </c>
      <c r="CY528" s="11" t="s">
        <v>154</v>
      </c>
      <c r="CZ528" s="11" t="s">
        <v>154</v>
      </c>
      <c r="DA528" s="11" t="s">
        <v>154</v>
      </c>
      <c r="DB528" s="11" t="s">
        <v>154</v>
      </c>
      <c r="DC528" s="11" t="s">
        <v>154</v>
      </c>
      <c r="DD528" s="11" t="s">
        <v>154</v>
      </c>
      <c r="DE528" s="11" t="s">
        <v>154</v>
      </c>
      <c r="DF528" s="11" t="s">
        <v>154</v>
      </c>
      <c r="DG528" s="11" t="s">
        <v>154</v>
      </c>
      <c r="DH528" s="11" t="s">
        <v>154</v>
      </c>
      <c r="DI528" s="11" t="s">
        <v>157</v>
      </c>
      <c r="DJ528" s="11" t="s">
        <v>157</v>
      </c>
      <c r="DK528" s="11" t="s">
        <v>157</v>
      </c>
      <c r="DL528" s="11" t="s">
        <v>157</v>
      </c>
      <c r="DM528" s="11" t="s">
        <v>157</v>
      </c>
      <c r="DN528" s="11" t="s">
        <v>157</v>
      </c>
      <c r="DO528" s="11" t="s">
        <v>157</v>
      </c>
      <c r="DP528" s="11" t="s">
        <v>157</v>
      </c>
      <c r="DQ528" s="11" t="s">
        <v>157</v>
      </c>
      <c r="DR528" s="11" t="s">
        <v>157</v>
      </c>
      <c r="DS528" s="11" t="s">
        <v>157</v>
      </c>
      <c r="DT528" s="11" t="s">
        <v>157</v>
      </c>
      <c r="DU528" s="11" t="s">
        <v>157</v>
      </c>
      <c r="DV528" s="11" t="b">
        <v>0</v>
      </c>
      <c r="DW528" s="11" t="b">
        <v>0</v>
      </c>
      <c r="DX528" s="11" t="b">
        <v>0</v>
      </c>
      <c r="DY528" s="11" t="s">
        <v>157</v>
      </c>
      <c r="DZ528" s="11" t="b">
        <v>0</v>
      </c>
      <c r="EA528" s="11" t="b">
        <v>1</v>
      </c>
      <c r="EB528" s="11" t="b">
        <v>0</v>
      </c>
      <c r="EC528" s="11" t="b">
        <v>0</v>
      </c>
      <c r="ED528" s="11" t="b">
        <v>0</v>
      </c>
      <c r="EE528" s="11" t="b">
        <v>0</v>
      </c>
      <c r="EF528" s="11" t="b">
        <v>0</v>
      </c>
      <c r="EG528" s="11" t="b">
        <v>0</v>
      </c>
      <c r="EH528" s="11" t="b">
        <v>0</v>
      </c>
      <c r="EI528" s="11">
        <v>5.697E-2</v>
      </c>
      <c r="EJ528" s="11">
        <v>3.1999E-2</v>
      </c>
      <c r="EK528" s="11">
        <v>7.3289999999999994E-2</v>
      </c>
      <c r="EL528" s="11" t="s">
        <v>157</v>
      </c>
      <c r="EM528" s="11">
        <v>5.8178000000000001E-2</v>
      </c>
      <c r="EN528" s="11">
        <v>4.0773999999999998E-2</v>
      </c>
      <c r="EO528" s="11">
        <v>3.0224999999999998E-2</v>
      </c>
      <c r="EP528" s="11">
        <v>8.2452999999999999E-2</v>
      </c>
      <c r="EQ528" s="11">
        <v>1.6726999999999999E-2</v>
      </c>
      <c r="ER528" s="11">
        <v>3.1195000000000001E-2</v>
      </c>
      <c r="ES528" s="11">
        <v>7.6009999999999994E-2</v>
      </c>
      <c r="ET528" s="11">
        <v>2.8586E-2</v>
      </c>
      <c r="EU528" s="11">
        <v>6.7232E-2</v>
      </c>
      <c r="EV528" s="11" t="s">
        <v>277</v>
      </c>
      <c r="EW528" s="11" t="s">
        <v>598</v>
      </c>
    </row>
    <row r="529" spans="1:153" ht="12.75" x14ac:dyDescent="0.2">
      <c r="A529" s="11"/>
      <c r="B529" s="11">
        <v>55212602</v>
      </c>
      <c r="C529" s="11">
        <v>57509.338888888196</v>
      </c>
      <c r="D529" s="11" t="s">
        <v>153</v>
      </c>
      <c r="E529" s="11">
        <v>345600</v>
      </c>
      <c r="F529" s="11">
        <v>62899542</v>
      </c>
      <c r="G529" s="11">
        <v>50941.915972223302</v>
      </c>
      <c r="H529" s="11">
        <v>50211.743749998597</v>
      </c>
      <c r="I529" s="11">
        <v>319213</v>
      </c>
      <c r="J529" s="11">
        <v>1</v>
      </c>
      <c r="K529" s="11">
        <v>0</v>
      </c>
      <c r="L529" s="11">
        <v>0</v>
      </c>
      <c r="M529" s="11">
        <v>131</v>
      </c>
      <c r="N529" s="11">
        <v>91</v>
      </c>
      <c r="O529" s="11">
        <v>92</v>
      </c>
      <c r="P529" s="11">
        <v>69.459999999999994</v>
      </c>
      <c r="Q529" s="11">
        <v>233391</v>
      </c>
      <c r="R529" s="11" t="s">
        <v>154</v>
      </c>
      <c r="S529" s="11" t="s">
        <v>155</v>
      </c>
      <c r="T529" s="11" t="s">
        <v>208</v>
      </c>
      <c r="U529" s="11">
        <v>0</v>
      </c>
      <c r="V529" s="11" t="s">
        <v>154</v>
      </c>
      <c r="W529" s="11" t="s">
        <v>157</v>
      </c>
      <c r="X529" s="11">
        <v>2</v>
      </c>
      <c r="Y529" s="11">
        <v>1</v>
      </c>
      <c r="Z529" s="11">
        <v>10</v>
      </c>
      <c r="AA529" s="11">
        <v>10</v>
      </c>
      <c r="AB529" s="11">
        <v>10</v>
      </c>
      <c r="AC529" s="11">
        <v>10</v>
      </c>
      <c r="AD529" s="11">
        <v>0</v>
      </c>
      <c r="AE529" s="11">
        <v>10</v>
      </c>
      <c r="AF529" s="11">
        <v>10</v>
      </c>
      <c r="AG529" s="11">
        <v>10</v>
      </c>
      <c r="AH529" s="11">
        <v>10</v>
      </c>
      <c r="AI529" s="11">
        <v>0</v>
      </c>
      <c r="AJ529" s="11">
        <v>10</v>
      </c>
      <c r="AK529" s="11">
        <v>0</v>
      </c>
      <c r="AL529" s="11">
        <v>0</v>
      </c>
      <c r="AM529" s="11">
        <v>81</v>
      </c>
      <c r="AN529" s="11">
        <v>50</v>
      </c>
      <c r="AO529" s="11">
        <v>0</v>
      </c>
      <c r="AP529" s="11">
        <v>90</v>
      </c>
      <c r="AQ529" s="11">
        <v>30</v>
      </c>
      <c r="AR529" s="11">
        <v>20</v>
      </c>
      <c r="AS529" s="11">
        <v>1</v>
      </c>
      <c r="AT529" s="11">
        <v>90</v>
      </c>
      <c r="AU529" s="11">
        <v>543</v>
      </c>
      <c r="AV529" s="11">
        <v>4918</v>
      </c>
      <c r="AW529" s="11">
        <v>810</v>
      </c>
      <c r="AX529" s="11">
        <v>5301</v>
      </c>
      <c r="AY529" s="11">
        <v>57202</v>
      </c>
      <c r="AZ529" s="11">
        <v>3915</v>
      </c>
      <c r="BA529" s="11">
        <v>192</v>
      </c>
      <c r="BB529" s="11">
        <v>864</v>
      </c>
      <c r="BC529" s="11">
        <v>837</v>
      </c>
      <c r="BD529" s="11">
        <v>4961</v>
      </c>
      <c r="BE529" s="11">
        <v>1105</v>
      </c>
      <c r="BF529" s="11">
        <v>1236</v>
      </c>
      <c r="BG529" s="11">
        <v>1836</v>
      </c>
      <c r="BH529" s="11">
        <v>1980</v>
      </c>
      <c r="BI529" s="11">
        <v>10</v>
      </c>
      <c r="BJ529" s="11">
        <v>10</v>
      </c>
      <c r="BK529" s="11">
        <v>10</v>
      </c>
      <c r="BL529" s="11">
        <v>16</v>
      </c>
      <c r="BM529" s="11">
        <v>10</v>
      </c>
      <c r="BN529" s="11">
        <v>11</v>
      </c>
      <c r="BO529" s="11">
        <v>10</v>
      </c>
      <c r="BP529" s="11">
        <v>11</v>
      </c>
      <c r="BQ529" s="11">
        <v>10</v>
      </c>
      <c r="BR529" s="11">
        <v>11</v>
      </c>
      <c r="BS529" s="11">
        <v>10</v>
      </c>
      <c r="BT529" s="11">
        <v>14</v>
      </c>
      <c r="BU529" s="11">
        <v>27</v>
      </c>
      <c r="BV529" s="11">
        <v>5</v>
      </c>
      <c r="BW529" s="11">
        <v>3</v>
      </c>
      <c r="BX529" s="11">
        <v>19</v>
      </c>
      <c r="BY529" s="11">
        <v>12</v>
      </c>
      <c r="BZ529" s="11">
        <v>12</v>
      </c>
      <c r="CA529" s="11">
        <v>2</v>
      </c>
      <c r="CB529" s="11">
        <v>12</v>
      </c>
      <c r="CC529" s="11">
        <v>7</v>
      </c>
      <c r="CD529" s="11">
        <v>8</v>
      </c>
      <c r="CE529" s="11">
        <v>3</v>
      </c>
      <c r="CF529" s="11">
        <v>8</v>
      </c>
      <c r="CG529" s="11">
        <v>2</v>
      </c>
      <c r="CH529" s="11">
        <v>9</v>
      </c>
      <c r="CI529" s="11" t="s">
        <v>158</v>
      </c>
      <c r="CJ529" s="11" t="s">
        <v>158</v>
      </c>
      <c r="CK529" s="11" t="s">
        <v>158</v>
      </c>
      <c r="CL529" s="11" t="s">
        <v>158</v>
      </c>
      <c r="CM529" s="11" t="s">
        <v>158</v>
      </c>
      <c r="CN529" s="11" t="s">
        <v>158</v>
      </c>
      <c r="CO529" s="11" t="s">
        <v>158</v>
      </c>
      <c r="CP529" s="11" t="s">
        <v>158</v>
      </c>
      <c r="CQ529" s="11" t="s">
        <v>158</v>
      </c>
      <c r="CR529" s="11" t="s">
        <v>158</v>
      </c>
      <c r="CS529" s="11" t="s">
        <v>158</v>
      </c>
      <c r="CT529" s="11" t="s">
        <v>158</v>
      </c>
      <c r="CU529" s="11" t="s">
        <v>158</v>
      </c>
      <c r="CV529" s="11" t="s">
        <v>154</v>
      </c>
      <c r="CW529" s="11" t="s">
        <v>154</v>
      </c>
      <c r="CX529" s="11" t="s">
        <v>154</v>
      </c>
      <c r="CY529" s="11" t="s">
        <v>154</v>
      </c>
      <c r="CZ529" s="11" t="s">
        <v>154</v>
      </c>
      <c r="DA529" s="11" t="s">
        <v>154</v>
      </c>
      <c r="DB529" s="11" t="s">
        <v>154</v>
      </c>
      <c r="DC529" s="11" t="s">
        <v>154</v>
      </c>
      <c r="DD529" s="11" t="s">
        <v>154</v>
      </c>
      <c r="DE529" s="11" t="s">
        <v>154</v>
      </c>
      <c r="DF529" s="11" t="s">
        <v>154</v>
      </c>
      <c r="DG529" s="11" t="s">
        <v>154</v>
      </c>
      <c r="DH529" s="11" t="s">
        <v>154</v>
      </c>
      <c r="DI529" s="11" t="s">
        <v>157</v>
      </c>
      <c r="DJ529" s="11" t="s">
        <v>157</v>
      </c>
      <c r="DK529" s="11" t="s">
        <v>157</v>
      </c>
      <c r="DL529" s="11" t="s">
        <v>157</v>
      </c>
      <c r="DM529" s="11" t="s">
        <v>157</v>
      </c>
      <c r="DN529" s="11" t="s">
        <v>157</v>
      </c>
      <c r="DO529" s="11" t="s">
        <v>157</v>
      </c>
      <c r="DP529" s="11" t="s">
        <v>157</v>
      </c>
      <c r="DQ529" s="11" t="s">
        <v>157</v>
      </c>
      <c r="DR529" s="11" t="s">
        <v>157</v>
      </c>
      <c r="DS529" s="11" t="s">
        <v>157</v>
      </c>
      <c r="DT529" s="11" t="s">
        <v>157</v>
      </c>
      <c r="DU529" s="11" t="s">
        <v>157</v>
      </c>
      <c r="DV529" s="11" t="b">
        <v>1</v>
      </c>
      <c r="DW529" s="11" t="b">
        <v>1</v>
      </c>
      <c r="DX529" s="11" t="b">
        <v>1</v>
      </c>
      <c r="DY529" s="11" t="b">
        <v>1</v>
      </c>
      <c r="DZ529" s="11" t="b">
        <v>0</v>
      </c>
      <c r="EA529" s="11" t="b">
        <v>1</v>
      </c>
      <c r="EB529" s="11" t="b">
        <v>1</v>
      </c>
      <c r="EC529" s="11" t="b">
        <v>1</v>
      </c>
      <c r="ED529" s="11" t="b">
        <v>1</v>
      </c>
      <c r="EE529" s="11" t="b">
        <v>0</v>
      </c>
      <c r="EF529" s="11" t="b">
        <v>1</v>
      </c>
      <c r="EG529" s="11" t="b">
        <v>0</v>
      </c>
      <c r="EH529" s="11" t="b">
        <v>0</v>
      </c>
      <c r="EI529" s="11">
        <v>4.2722999999999997E-2</v>
      </c>
      <c r="EJ529" s="11">
        <v>3.1980000000000001E-2</v>
      </c>
      <c r="EK529" s="11">
        <v>0.114439</v>
      </c>
      <c r="EL529" s="11">
        <v>4.6715E-2</v>
      </c>
      <c r="EM529" s="11">
        <v>3.4429000000000001E-2</v>
      </c>
      <c r="EN529" s="11">
        <v>0.37895800000000002</v>
      </c>
      <c r="EO529" s="11">
        <v>0.57617399999999996</v>
      </c>
      <c r="EP529" s="11">
        <v>8.4379999999999997E-2</v>
      </c>
      <c r="EQ529" s="11">
        <v>7.9881999999999995E-2</v>
      </c>
      <c r="ER529" s="11">
        <v>1.4409999999999999E-2</v>
      </c>
      <c r="ES529" s="11">
        <v>3.7846999999999999E-2</v>
      </c>
      <c r="ET529" s="11">
        <v>2.8011999999999999E-2</v>
      </c>
      <c r="EU529" s="11">
        <v>3.5889999999999998E-2</v>
      </c>
      <c r="EV529" s="11" t="s">
        <v>277</v>
      </c>
      <c r="EW529" s="11" t="s">
        <v>622</v>
      </c>
    </row>
    <row r="530" spans="1:153" ht="12.75" x14ac:dyDescent="0.2">
      <c r="A530" s="11"/>
      <c r="B530" s="11">
        <v>34482292</v>
      </c>
      <c r="C530" s="11">
        <v>52442.899305555104</v>
      </c>
      <c r="D530" s="11" t="s">
        <v>153</v>
      </c>
      <c r="E530" s="11">
        <v>345600</v>
      </c>
      <c r="F530" s="11">
        <v>41178216</v>
      </c>
      <c r="G530" s="11">
        <v>46506.875694444803</v>
      </c>
      <c r="H530" s="11">
        <v>46296.206944443999</v>
      </c>
      <c r="I530" s="11">
        <v>31150</v>
      </c>
      <c r="J530" s="11">
        <v>2</v>
      </c>
      <c r="K530" s="11">
        <v>33</v>
      </c>
      <c r="L530" s="11">
        <v>8453</v>
      </c>
      <c r="M530" s="11">
        <v>131</v>
      </c>
      <c r="N530" s="11">
        <v>120</v>
      </c>
      <c r="O530" s="11">
        <v>92</v>
      </c>
      <c r="P530" s="11">
        <v>91.6</v>
      </c>
      <c r="Q530" s="11">
        <v>2234</v>
      </c>
      <c r="R530" s="11" t="s">
        <v>154</v>
      </c>
      <c r="S530" s="11" t="s">
        <v>155</v>
      </c>
      <c r="T530" s="11" t="s">
        <v>156</v>
      </c>
      <c r="U530" s="11">
        <v>19</v>
      </c>
      <c r="V530" s="11" t="s">
        <v>154</v>
      </c>
      <c r="W530" s="11" t="s">
        <v>157</v>
      </c>
      <c r="X530" s="11"/>
      <c r="Y530" s="11" t="s">
        <v>157</v>
      </c>
      <c r="Z530" s="11">
        <v>10</v>
      </c>
      <c r="AA530" s="11">
        <v>10</v>
      </c>
      <c r="AB530" s="11">
        <v>10</v>
      </c>
      <c r="AC530" s="11">
        <v>10</v>
      </c>
      <c r="AD530" s="11">
        <v>10</v>
      </c>
      <c r="AE530" s="11">
        <v>10</v>
      </c>
      <c r="AF530" s="11">
        <v>10</v>
      </c>
      <c r="AG530" s="11">
        <v>10</v>
      </c>
      <c r="AH530" s="11">
        <v>10</v>
      </c>
      <c r="AI530" s="11">
        <v>10</v>
      </c>
      <c r="AJ530" s="11">
        <v>10</v>
      </c>
      <c r="AK530" s="11">
        <v>0</v>
      </c>
      <c r="AL530" s="11">
        <v>10</v>
      </c>
      <c r="AM530" s="11">
        <v>110</v>
      </c>
      <c r="AN530" s="11">
        <v>60</v>
      </c>
      <c r="AO530" s="11">
        <v>10</v>
      </c>
      <c r="AP530" s="11">
        <v>110</v>
      </c>
      <c r="AQ530" s="11">
        <v>50</v>
      </c>
      <c r="AR530" s="11">
        <v>30</v>
      </c>
      <c r="AS530" s="11">
        <v>0</v>
      </c>
      <c r="AT530" s="11">
        <v>120</v>
      </c>
      <c r="AU530" s="11" t="s">
        <v>157</v>
      </c>
      <c r="AV530" s="11">
        <v>51</v>
      </c>
      <c r="AW530" s="11">
        <v>57</v>
      </c>
      <c r="AX530" s="11">
        <v>63</v>
      </c>
      <c r="AY530" s="11">
        <v>51</v>
      </c>
      <c r="AZ530" s="11">
        <v>18451</v>
      </c>
      <c r="BA530" s="11">
        <v>1232</v>
      </c>
      <c r="BB530" s="11">
        <v>1584</v>
      </c>
      <c r="BC530" s="11">
        <v>263</v>
      </c>
      <c r="BD530" s="11">
        <v>91</v>
      </c>
      <c r="BE530" s="11">
        <v>216</v>
      </c>
      <c r="BF530" s="11">
        <v>989</v>
      </c>
      <c r="BG530" s="11">
        <v>8</v>
      </c>
      <c r="BH530" s="11">
        <v>2844</v>
      </c>
      <c r="BI530" s="11">
        <v>4</v>
      </c>
      <c r="BJ530" s="11">
        <v>4</v>
      </c>
      <c r="BK530" s="11">
        <v>2</v>
      </c>
      <c r="BL530" s="11">
        <v>5</v>
      </c>
      <c r="BM530" s="11">
        <v>4</v>
      </c>
      <c r="BN530" s="11">
        <v>6</v>
      </c>
      <c r="BO530" s="11">
        <v>5</v>
      </c>
      <c r="BP530" s="11">
        <v>5</v>
      </c>
      <c r="BQ530" s="11">
        <v>4</v>
      </c>
      <c r="BR530" s="11">
        <v>5</v>
      </c>
      <c r="BS530" s="11">
        <v>4</v>
      </c>
      <c r="BT530" s="11">
        <v>0</v>
      </c>
      <c r="BU530" s="11">
        <v>18</v>
      </c>
      <c r="BV530" s="11">
        <v>3</v>
      </c>
      <c r="BW530" s="11">
        <v>3</v>
      </c>
      <c r="BX530" s="11">
        <v>3</v>
      </c>
      <c r="BY530" s="11">
        <v>3</v>
      </c>
      <c r="BZ530" s="11">
        <v>16</v>
      </c>
      <c r="CA530" s="11">
        <v>8</v>
      </c>
      <c r="CB530" s="11">
        <v>8</v>
      </c>
      <c r="CC530" s="11">
        <v>4</v>
      </c>
      <c r="CD530" s="11">
        <v>3</v>
      </c>
      <c r="CE530" s="11">
        <v>4</v>
      </c>
      <c r="CF530" s="11">
        <v>9</v>
      </c>
      <c r="CG530" s="11">
        <v>0</v>
      </c>
      <c r="CH530" s="11">
        <v>35</v>
      </c>
      <c r="CI530" s="11" t="s">
        <v>158</v>
      </c>
      <c r="CJ530" s="11" t="s">
        <v>158</v>
      </c>
      <c r="CK530" s="11" t="s">
        <v>158</v>
      </c>
      <c r="CL530" s="11" t="s">
        <v>158</v>
      </c>
      <c r="CM530" s="11" t="s">
        <v>158</v>
      </c>
      <c r="CN530" s="11" t="s">
        <v>158</v>
      </c>
      <c r="CO530" s="11" t="s">
        <v>158</v>
      </c>
      <c r="CP530" s="11" t="s">
        <v>158</v>
      </c>
      <c r="CQ530" s="11" t="s">
        <v>158</v>
      </c>
      <c r="CR530" s="11" t="s">
        <v>158</v>
      </c>
      <c r="CS530" s="11" t="s">
        <v>158</v>
      </c>
      <c r="CT530" s="11" t="s">
        <v>166</v>
      </c>
      <c r="CU530" s="11" t="s">
        <v>158</v>
      </c>
      <c r="CV530" s="11" t="s">
        <v>154</v>
      </c>
      <c r="CW530" s="11" t="s">
        <v>154</v>
      </c>
      <c r="CX530" s="11" t="s">
        <v>154</v>
      </c>
      <c r="CY530" s="11" t="s">
        <v>154</v>
      </c>
      <c r="CZ530" s="11" t="s">
        <v>154</v>
      </c>
      <c r="DA530" s="11" t="s">
        <v>154</v>
      </c>
      <c r="DB530" s="11" t="s">
        <v>154</v>
      </c>
      <c r="DC530" s="11" t="s">
        <v>154</v>
      </c>
      <c r="DD530" s="11" t="s">
        <v>154</v>
      </c>
      <c r="DE530" s="11" t="s">
        <v>154</v>
      </c>
      <c r="DF530" s="11" t="s">
        <v>154</v>
      </c>
      <c r="DG530" s="11" t="s">
        <v>154</v>
      </c>
      <c r="DH530" s="11" t="s">
        <v>154</v>
      </c>
      <c r="DI530" s="11" t="s">
        <v>157</v>
      </c>
      <c r="DJ530" s="11" t="s">
        <v>157</v>
      </c>
      <c r="DK530" s="11" t="s">
        <v>157</v>
      </c>
      <c r="DL530" s="11" t="s">
        <v>157</v>
      </c>
      <c r="DM530" s="11" t="s">
        <v>157</v>
      </c>
      <c r="DN530" s="11" t="s">
        <v>157</v>
      </c>
      <c r="DO530" s="11" t="s">
        <v>157</v>
      </c>
      <c r="DP530" s="11" t="s">
        <v>157</v>
      </c>
      <c r="DQ530" s="11" t="s">
        <v>157</v>
      </c>
      <c r="DR530" s="11" t="s">
        <v>157</v>
      </c>
      <c r="DS530" s="11" t="s">
        <v>157</v>
      </c>
      <c r="DT530" s="11" t="s">
        <v>157</v>
      </c>
      <c r="DU530" s="11" t="s">
        <v>157</v>
      </c>
      <c r="DV530" s="11" t="b">
        <v>1</v>
      </c>
      <c r="DW530" s="11" t="b">
        <v>1</v>
      </c>
      <c r="DX530" s="11" t="b">
        <v>1</v>
      </c>
      <c r="DY530" s="11" t="b">
        <v>1</v>
      </c>
      <c r="DZ530" s="11" t="b">
        <v>1</v>
      </c>
      <c r="EA530" s="11" t="b">
        <v>1</v>
      </c>
      <c r="EB530" s="11" t="b">
        <v>1</v>
      </c>
      <c r="EC530" s="11" t="b">
        <v>1</v>
      </c>
      <c r="ED530" s="11" t="b">
        <v>1</v>
      </c>
      <c r="EE530" s="11" t="b">
        <v>1</v>
      </c>
      <c r="EF530" s="11" t="b">
        <v>1</v>
      </c>
      <c r="EG530" s="11" t="s">
        <v>157</v>
      </c>
      <c r="EH530" s="11" t="b">
        <v>1</v>
      </c>
      <c r="EI530" s="11">
        <v>3.1525999999999998E-2</v>
      </c>
      <c r="EJ530" s="11">
        <v>2.8597999999999998E-2</v>
      </c>
      <c r="EK530" s="11">
        <v>3.0543000000000001E-2</v>
      </c>
      <c r="EL530" s="11">
        <v>3.6242999999999997E-2</v>
      </c>
      <c r="EM530" s="11">
        <v>3.9662999999999997E-2</v>
      </c>
      <c r="EN530" s="11">
        <v>3.3611000000000002E-2</v>
      </c>
      <c r="EO530" s="11">
        <v>3.7508E-2</v>
      </c>
      <c r="EP530" s="11">
        <v>8.4652000000000005E-2</v>
      </c>
      <c r="EQ530" s="11">
        <v>4.0432999999999997E-2</v>
      </c>
      <c r="ER530" s="11">
        <v>3.1974000000000002E-2</v>
      </c>
      <c r="ES530" s="11">
        <v>3.9274000000000003E-2</v>
      </c>
      <c r="ET530" s="11" t="s">
        <v>157</v>
      </c>
      <c r="EU530" s="11">
        <v>4.4705000000000002E-2</v>
      </c>
      <c r="EV530" s="11" t="s">
        <v>167</v>
      </c>
      <c r="EW530" s="11" t="s">
        <v>229</v>
      </c>
    </row>
    <row r="531" spans="1:153" ht="12.75" x14ac:dyDescent="0.2">
      <c r="A531" s="11"/>
      <c r="B531" s="11">
        <v>66953626</v>
      </c>
      <c r="C531" s="11">
        <v>49898.713194444201</v>
      </c>
      <c r="D531" s="11" t="s">
        <v>153</v>
      </c>
      <c r="E531" s="11">
        <v>345600</v>
      </c>
      <c r="F531" s="11">
        <v>73386236</v>
      </c>
      <c r="G531" s="11">
        <v>53651.103472223796</v>
      </c>
      <c r="H531" s="11">
        <v>52603.587499998001</v>
      </c>
      <c r="I531" s="11">
        <v>369129</v>
      </c>
      <c r="J531" s="11">
        <v>1</v>
      </c>
      <c r="K531" s="11">
        <v>152</v>
      </c>
      <c r="L531" s="11">
        <v>264475</v>
      </c>
      <c r="M531" s="11">
        <v>131</v>
      </c>
      <c r="N531" s="11">
        <v>130.5</v>
      </c>
      <c r="O531" s="11">
        <v>92</v>
      </c>
      <c r="P531" s="11">
        <v>99.61</v>
      </c>
      <c r="Q531" s="11">
        <v>116905</v>
      </c>
      <c r="R531" s="11" t="s">
        <v>154</v>
      </c>
      <c r="S531" s="11" t="s">
        <v>155</v>
      </c>
      <c r="T531" s="11" t="s">
        <v>208</v>
      </c>
      <c r="U531" s="11">
        <v>13</v>
      </c>
      <c r="V531" s="11" t="s">
        <v>154</v>
      </c>
      <c r="W531" s="11" t="s">
        <v>157</v>
      </c>
      <c r="X531" s="11">
        <v>3</v>
      </c>
      <c r="Y531" s="11">
        <v>0.5</v>
      </c>
      <c r="Z531" s="11">
        <v>10</v>
      </c>
      <c r="AA531" s="11">
        <v>10</v>
      </c>
      <c r="AB531" s="11">
        <v>10</v>
      </c>
      <c r="AC531" s="11">
        <v>10</v>
      </c>
      <c r="AD531" s="11">
        <v>10</v>
      </c>
      <c r="AE531" s="11">
        <v>10</v>
      </c>
      <c r="AF531" s="11">
        <v>10</v>
      </c>
      <c r="AG531" s="11">
        <v>10</v>
      </c>
      <c r="AH531" s="11">
        <v>10</v>
      </c>
      <c r="AI531" s="11">
        <v>10</v>
      </c>
      <c r="AJ531" s="11">
        <v>10</v>
      </c>
      <c r="AK531" s="11">
        <v>10</v>
      </c>
      <c r="AL531" s="11">
        <v>10</v>
      </c>
      <c r="AM531" s="11">
        <v>120.5</v>
      </c>
      <c r="AN531" s="11">
        <v>60</v>
      </c>
      <c r="AO531" s="11">
        <v>10</v>
      </c>
      <c r="AP531" s="11">
        <v>120</v>
      </c>
      <c r="AQ531" s="11">
        <v>60</v>
      </c>
      <c r="AR531" s="11">
        <v>40</v>
      </c>
      <c r="AS531" s="11">
        <v>0.5</v>
      </c>
      <c r="AT531" s="11">
        <v>130</v>
      </c>
      <c r="AU531" s="11">
        <v>7057</v>
      </c>
      <c r="AV531" s="11">
        <v>484</v>
      </c>
      <c r="AW531" s="11">
        <v>824</v>
      </c>
      <c r="AX531" s="11">
        <v>6532</v>
      </c>
      <c r="AY531" s="11">
        <v>1714</v>
      </c>
      <c r="AZ531" s="11">
        <v>26995</v>
      </c>
      <c r="BA531" s="11">
        <v>2004</v>
      </c>
      <c r="BB531" s="11">
        <v>8291</v>
      </c>
      <c r="BC531" s="11">
        <v>326</v>
      </c>
      <c r="BD531" s="11">
        <v>687</v>
      </c>
      <c r="BE531" s="11">
        <v>629</v>
      </c>
      <c r="BF531" s="11">
        <v>68414</v>
      </c>
      <c r="BG531" s="11">
        <v>63958</v>
      </c>
      <c r="BH531" s="11">
        <v>61056</v>
      </c>
      <c r="BI531" s="11">
        <v>14</v>
      </c>
      <c r="BJ531" s="11">
        <v>14</v>
      </c>
      <c r="BK531" s="11">
        <v>13</v>
      </c>
      <c r="BL531" s="11">
        <v>17</v>
      </c>
      <c r="BM531" s="11">
        <v>14</v>
      </c>
      <c r="BN531" s="11">
        <v>15</v>
      </c>
      <c r="BO531" s="11">
        <v>16</v>
      </c>
      <c r="BP531" s="11">
        <v>15</v>
      </c>
      <c r="BQ531" s="11">
        <v>14</v>
      </c>
      <c r="BR531" s="11">
        <v>15</v>
      </c>
      <c r="BS531" s="11">
        <v>14</v>
      </c>
      <c r="BT531" s="11">
        <v>24</v>
      </c>
      <c r="BU531" s="11">
        <v>22</v>
      </c>
      <c r="BV531" s="11">
        <v>7</v>
      </c>
      <c r="BW531" s="11">
        <v>8</v>
      </c>
      <c r="BX531" s="11">
        <v>17</v>
      </c>
      <c r="BY531" s="11">
        <v>6</v>
      </c>
      <c r="BZ531" s="11">
        <v>4</v>
      </c>
      <c r="CA531" s="11">
        <v>7</v>
      </c>
      <c r="CB531" s="11">
        <v>4</v>
      </c>
      <c r="CC531" s="11">
        <v>3</v>
      </c>
      <c r="CD531" s="11">
        <v>7</v>
      </c>
      <c r="CE531" s="11">
        <v>3</v>
      </c>
      <c r="CF531" s="11">
        <v>5</v>
      </c>
      <c r="CG531" s="11">
        <v>13</v>
      </c>
      <c r="CH531" s="11">
        <v>24</v>
      </c>
      <c r="CI531" s="11" t="s">
        <v>158</v>
      </c>
      <c r="CJ531" s="11" t="s">
        <v>158</v>
      </c>
      <c r="CK531" s="11" t="s">
        <v>158</v>
      </c>
      <c r="CL531" s="11" t="s">
        <v>158</v>
      </c>
      <c r="CM531" s="11" t="s">
        <v>158</v>
      </c>
      <c r="CN531" s="11" t="s">
        <v>158</v>
      </c>
      <c r="CO531" s="11" t="s">
        <v>158</v>
      </c>
      <c r="CP531" s="11" t="s">
        <v>158</v>
      </c>
      <c r="CQ531" s="11" t="s">
        <v>158</v>
      </c>
      <c r="CR531" s="11" t="s">
        <v>158</v>
      </c>
      <c r="CS531" s="11" t="s">
        <v>158</v>
      </c>
      <c r="CT531" s="11" t="s">
        <v>158</v>
      </c>
      <c r="CU531" s="11" t="s">
        <v>158</v>
      </c>
      <c r="CV531" s="11" t="s">
        <v>154</v>
      </c>
      <c r="CW531" s="11" t="s">
        <v>154</v>
      </c>
      <c r="CX531" s="11" t="s">
        <v>154</v>
      </c>
      <c r="CY531" s="11" t="s">
        <v>154</v>
      </c>
      <c r="CZ531" s="11" t="s">
        <v>154</v>
      </c>
      <c r="DA531" s="11" t="s">
        <v>154</v>
      </c>
      <c r="DB531" s="11" t="s">
        <v>154</v>
      </c>
      <c r="DC531" s="11" t="s">
        <v>154</v>
      </c>
      <c r="DD531" s="11" t="s">
        <v>154</v>
      </c>
      <c r="DE531" s="11" t="s">
        <v>154</v>
      </c>
      <c r="DF531" s="11" t="s">
        <v>154</v>
      </c>
      <c r="DG531" s="11" t="s">
        <v>154</v>
      </c>
      <c r="DH531" s="11" t="s">
        <v>154</v>
      </c>
      <c r="DI531" s="11" t="s">
        <v>157</v>
      </c>
      <c r="DJ531" s="11" t="s">
        <v>157</v>
      </c>
      <c r="DK531" s="11" t="s">
        <v>157</v>
      </c>
      <c r="DL531" s="11" t="s">
        <v>157</v>
      </c>
      <c r="DM531" s="11" t="s">
        <v>157</v>
      </c>
      <c r="DN531" s="11" t="s">
        <v>157</v>
      </c>
      <c r="DO531" s="11" t="s">
        <v>157</v>
      </c>
      <c r="DP531" s="11" t="s">
        <v>157</v>
      </c>
      <c r="DQ531" s="11" t="s">
        <v>157</v>
      </c>
      <c r="DR531" s="11" t="s">
        <v>157</v>
      </c>
      <c r="DS531" s="11" t="s">
        <v>157</v>
      </c>
      <c r="DT531" s="11" t="s">
        <v>157</v>
      </c>
      <c r="DU531" s="11" t="s">
        <v>157</v>
      </c>
      <c r="DV531" s="11" t="b">
        <v>1</v>
      </c>
      <c r="DW531" s="11" t="b">
        <v>1</v>
      </c>
      <c r="DX531" s="11" t="b">
        <v>1</v>
      </c>
      <c r="DY531" s="11" t="b">
        <v>1</v>
      </c>
      <c r="DZ531" s="11" t="b">
        <v>1</v>
      </c>
      <c r="EA531" s="11" t="b">
        <v>1</v>
      </c>
      <c r="EB531" s="11" t="b">
        <v>1</v>
      </c>
      <c r="EC531" s="11" t="b">
        <v>1</v>
      </c>
      <c r="ED531" s="11" t="b">
        <v>1</v>
      </c>
      <c r="EE531" s="11" t="b">
        <v>1</v>
      </c>
      <c r="EF531" s="11" t="b">
        <v>1</v>
      </c>
      <c r="EG531" s="11" t="b">
        <v>1</v>
      </c>
      <c r="EH531" s="11" t="b">
        <v>1</v>
      </c>
      <c r="EI531" s="11">
        <v>0.24146300000000001</v>
      </c>
      <c r="EJ531" s="11">
        <v>3.5063999999999998E-2</v>
      </c>
      <c r="EK531" s="11">
        <v>0.21978200000000001</v>
      </c>
      <c r="EL531" s="11">
        <v>0.270926</v>
      </c>
      <c r="EM531" s="11">
        <v>0.317272</v>
      </c>
      <c r="EN531" s="11">
        <v>2.8479000000000001E-2</v>
      </c>
      <c r="EO531" s="11">
        <v>7.1369000000000002E-2</v>
      </c>
      <c r="EP531" s="11">
        <v>8.5294999999999996E-2</v>
      </c>
      <c r="EQ531" s="11">
        <v>4.0828000000000003E-2</v>
      </c>
      <c r="ER531" s="11">
        <v>0.13204099999999999</v>
      </c>
      <c r="ES531" s="11">
        <v>0.14075299999999999</v>
      </c>
      <c r="ET531" s="11">
        <v>0.102868</v>
      </c>
      <c r="EU531" s="11">
        <v>3.6822000000000001E-2</v>
      </c>
      <c r="EV531" s="11" t="s">
        <v>248</v>
      </c>
      <c r="EW531" s="11" t="s">
        <v>229</v>
      </c>
    </row>
    <row r="532" spans="1:153" ht="12.75" x14ac:dyDescent="0.2">
      <c r="A532" s="11"/>
      <c r="B532" s="11">
        <v>66853442</v>
      </c>
      <c r="C532" s="11">
        <v>49832.915277777502</v>
      </c>
      <c r="D532" s="11" t="s">
        <v>153</v>
      </c>
      <c r="E532" s="11">
        <v>345600</v>
      </c>
      <c r="F532" s="11">
        <v>72957590</v>
      </c>
      <c r="G532" s="11">
        <v>52687.836805557003</v>
      </c>
      <c r="H532" s="11">
        <v>51753.154166664797</v>
      </c>
      <c r="I532" s="11">
        <v>280909</v>
      </c>
      <c r="J532" s="11">
        <v>1</v>
      </c>
      <c r="K532" s="11">
        <v>47</v>
      </c>
      <c r="L532" s="11">
        <v>148651</v>
      </c>
      <c r="M532" s="11">
        <v>131</v>
      </c>
      <c r="N532" s="11">
        <v>130.5</v>
      </c>
      <c r="O532" s="11">
        <v>92</v>
      </c>
      <c r="P532" s="11">
        <v>99.61</v>
      </c>
      <c r="Q532" s="11">
        <v>49212</v>
      </c>
      <c r="R532" s="11" t="s">
        <v>154</v>
      </c>
      <c r="S532" s="11" t="s">
        <v>155</v>
      </c>
      <c r="T532" s="11" t="s">
        <v>208</v>
      </c>
      <c r="U532" s="11">
        <v>64</v>
      </c>
      <c r="V532" s="11" t="s">
        <v>154</v>
      </c>
      <c r="W532" s="11" t="s">
        <v>157</v>
      </c>
      <c r="X532" s="11">
        <v>5</v>
      </c>
      <c r="Y532" s="11">
        <v>0.5</v>
      </c>
      <c r="Z532" s="11">
        <v>10</v>
      </c>
      <c r="AA532" s="11">
        <v>10</v>
      </c>
      <c r="AB532" s="11">
        <v>10</v>
      </c>
      <c r="AC532" s="11">
        <v>10</v>
      </c>
      <c r="AD532" s="11">
        <v>10</v>
      </c>
      <c r="AE532" s="11">
        <v>10</v>
      </c>
      <c r="AF532" s="11">
        <v>10</v>
      </c>
      <c r="AG532" s="11">
        <v>10</v>
      </c>
      <c r="AH532" s="11">
        <v>10</v>
      </c>
      <c r="AI532" s="11">
        <v>10</v>
      </c>
      <c r="AJ532" s="11">
        <v>10</v>
      </c>
      <c r="AK532" s="11">
        <v>10</v>
      </c>
      <c r="AL532" s="11">
        <v>10</v>
      </c>
      <c r="AM532" s="11">
        <v>120.5</v>
      </c>
      <c r="AN532" s="11">
        <v>60</v>
      </c>
      <c r="AO532" s="11">
        <v>10</v>
      </c>
      <c r="AP532" s="11">
        <v>120</v>
      </c>
      <c r="AQ532" s="11">
        <v>60</v>
      </c>
      <c r="AR532" s="11">
        <v>40</v>
      </c>
      <c r="AS532" s="11">
        <v>0.5</v>
      </c>
      <c r="AT532" s="11">
        <v>130</v>
      </c>
      <c r="AU532" s="11">
        <v>934</v>
      </c>
      <c r="AV532" s="11">
        <v>9998</v>
      </c>
      <c r="AW532" s="11">
        <v>5267</v>
      </c>
      <c r="AX532" s="11">
        <v>28847</v>
      </c>
      <c r="AY532" s="11">
        <v>4701</v>
      </c>
      <c r="AZ532" s="11">
        <v>3364</v>
      </c>
      <c r="BA532" s="11">
        <v>4025</v>
      </c>
      <c r="BB532" s="11">
        <v>55357</v>
      </c>
      <c r="BC532" s="11">
        <v>8039</v>
      </c>
      <c r="BD532" s="11">
        <v>3342</v>
      </c>
      <c r="BE532" s="11">
        <v>6284</v>
      </c>
      <c r="BF532" s="11">
        <v>19577</v>
      </c>
      <c r="BG532" s="11">
        <v>53612</v>
      </c>
      <c r="BH532" s="11">
        <v>28286</v>
      </c>
      <c r="BI532" s="11">
        <v>5</v>
      </c>
      <c r="BJ532" s="11">
        <v>5</v>
      </c>
      <c r="BK532" s="11">
        <v>5</v>
      </c>
      <c r="BL532" s="11">
        <v>7</v>
      </c>
      <c r="BM532" s="11">
        <v>4</v>
      </c>
      <c r="BN532" s="11">
        <v>5</v>
      </c>
      <c r="BO532" s="11">
        <v>9</v>
      </c>
      <c r="BP532" s="11">
        <v>6</v>
      </c>
      <c r="BQ532" s="11">
        <v>5</v>
      </c>
      <c r="BR532" s="11">
        <v>5</v>
      </c>
      <c r="BS532" s="11">
        <v>9</v>
      </c>
      <c r="BT532" s="11">
        <v>15</v>
      </c>
      <c r="BU532" s="11">
        <v>24</v>
      </c>
      <c r="BV532" s="11">
        <v>36</v>
      </c>
      <c r="BW532" s="11">
        <v>33</v>
      </c>
      <c r="BX532" s="11">
        <v>41</v>
      </c>
      <c r="BY532" s="11">
        <v>7</v>
      </c>
      <c r="BZ532" s="11">
        <v>13</v>
      </c>
      <c r="CA532" s="11">
        <v>50</v>
      </c>
      <c r="CB532" s="11">
        <v>32</v>
      </c>
      <c r="CC532" s="11">
        <v>54</v>
      </c>
      <c r="CD532" s="11">
        <v>11</v>
      </c>
      <c r="CE532" s="11">
        <v>5</v>
      </c>
      <c r="CF532" s="11">
        <v>26</v>
      </c>
      <c r="CG532" s="11">
        <v>24</v>
      </c>
      <c r="CH532" s="11">
        <v>18</v>
      </c>
      <c r="CI532" s="11" t="s">
        <v>158</v>
      </c>
      <c r="CJ532" s="11" t="s">
        <v>158</v>
      </c>
      <c r="CK532" s="11" t="s">
        <v>158</v>
      </c>
      <c r="CL532" s="11" t="s">
        <v>158</v>
      </c>
      <c r="CM532" s="11" t="s">
        <v>158</v>
      </c>
      <c r="CN532" s="11" t="s">
        <v>158</v>
      </c>
      <c r="CO532" s="11" t="s">
        <v>158</v>
      </c>
      <c r="CP532" s="11" t="s">
        <v>158</v>
      </c>
      <c r="CQ532" s="11" t="s">
        <v>158</v>
      </c>
      <c r="CR532" s="11" t="s">
        <v>158</v>
      </c>
      <c r="CS532" s="11" t="s">
        <v>158</v>
      </c>
      <c r="CT532" s="11" t="s">
        <v>158</v>
      </c>
      <c r="CU532" s="11" t="s">
        <v>158</v>
      </c>
      <c r="CV532" s="11" t="s">
        <v>154</v>
      </c>
      <c r="CW532" s="11" t="s">
        <v>154</v>
      </c>
      <c r="CX532" s="11" t="s">
        <v>154</v>
      </c>
      <c r="CY532" s="11" t="s">
        <v>154</v>
      </c>
      <c r="CZ532" s="11" t="s">
        <v>154</v>
      </c>
      <c r="DA532" s="11" t="s">
        <v>154</v>
      </c>
      <c r="DB532" s="11" t="s">
        <v>154</v>
      </c>
      <c r="DC532" s="11" t="s">
        <v>154</v>
      </c>
      <c r="DD532" s="11" t="s">
        <v>154</v>
      </c>
      <c r="DE532" s="11" t="s">
        <v>154</v>
      </c>
      <c r="DF532" s="11" t="s">
        <v>154</v>
      </c>
      <c r="DG532" s="11" t="s">
        <v>154</v>
      </c>
      <c r="DH532" s="11" t="s">
        <v>154</v>
      </c>
      <c r="DI532" s="11" t="s">
        <v>157</v>
      </c>
      <c r="DJ532" s="11" t="s">
        <v>157</v>
      </c>
      <c r="DK532" s="11" t="s">
        <v>157</v>
      </c>
      <c r="DL532" s="11" t="s">
        <v>157</v>
      </c>
      <c r="DM532" s="11" t="s">
        <v>157</v>
      </c>
      <c r="DN532" s="11" t="s">
        <v>157</v>
      </c>
      <c r="DO532" s="11" t="s">
        <v>157</v>
      </c>
      <c r="DP532" s="11" t="s">
        <v>157</v>
      </c>
      <c r="DQ532" s="11" t="s">
        <v>157</v>
      </c>
      <c r="DR532" s="11" t="s">
        <v>157</v>
      </c>
      <c r="DS532" s="11" t="s">
        <v>157</v>
      </c>
      <c r="DT532" s="11" t="s">
        <v>157</v>
      </c>
      <c r="DU532" s="11" t="s">
        <v>157</v>
      </c>
      <c r="DV532" s="11" t="b">
        <v>1</v>
      </c>
      <c r="DW532" s="11" t="b">
        <v>1</v>
      </c>
      <c r="DX532" s="11" t="b">
        <v>1</v>
      </c>
      <c r="DY532" s="11" t="b">
        <v>1</v>
      </c>
      <c r="DZ532" s="11" t="b">
        <v>1</v>
      </c>
      <c r="EA532" s="11" t="b">
        <v>1</v>
      </c>
      <c r="EB532" s="11" t="b">
        <v>1</v>
      </c>
      <c r="EC532" s="11" t="b">
        <v>1</v>
      </c>
      <c r="ED532" s="11" t="b">
        <v>1</v>
      </c>
      <c r="EE532" s="11" t="b">
        <v>1</v>
      </c>
      <c r="EF532" s="11" t="b">
        <v>1</v>
      </c>
      <c r="EG532" s="11" t="b">
        <v>1</v>
      </c>
      <c r="EH532" s="11" t="b">
        <v>1</v>
      </c>
      <c r="EI532" s="11">
        <v>8.6291000000000007E-2</v>
      </c>
      <c r="EJ532" s="11">
        <v>0.15762799999999999</v>
      </c>
      <c r="EK532" s="11">
        <v>0.146541</v>
      </c>
      <c r="EL532" s="11">
        <v>7.6918E-2</v>
      </c>
      <c r="EM532" s="11">
        <v>0.105403</v>
      </c>
      <c r="EN532" s="11">
        <v>8.1441E-2</v>
      </c>
      <c r="EO532" s="11">
        <v>0.13595099999999999</v>
      </c>
      <c r="EP532" s="11">
        <v>8.6148000000000002E-2</v>
      </c>
      <c r="EQ532" s="11">
        <v>7.0112999999999995E-2</v>
      </c>
      <c r="ER532" s="11">
        <v>0.20804700000000001</v>
      </c>
      <c r="ES532" s="11">
        <v>3.8258E-2</v>
      </c>
      <c r="ET532" s="11">
        <v>9.6392000000000005E-2</v>
      </c>
      <c r="EU532" s="11">
        <v>8.2270999999999997E-2</v>
      </c>
      <c r="EV532" s="11" t="s">
        <v>623</v>
      </c>
      <c r="EW532" s="11" t="s">
        <v>624</v>
      </c>
    </row>
    <row r="533" spans="1:153" ht="12.75" x14ac:dyDescent="0.2">
      <c r="A533" s="11"/>
      <c r="B533" s="11">
        <v>59571030</v>
      </c>
      <c r="C533" s="11">
        <v>47442.257638888703</v>
      </c>
      <c r="D533" s="11" t="s">
        <v>153</v>
      </c>
      <c r="E533" s="11">
        <v>345600</v>
      </c>
      <c r="F533" s="11">
        <v>67603716</v>
      </c>
      <c r="G533" s="11">
        <v>52226.271527779099</v>
      </c>
      <c r="H533" s="11">
        <v>51345.654861109397</v>
      </c>
      <c r="I533" s="11">
        <v>127873</v>
      </c>
      <c r="J533" s="11">
        <v>1</v>
      </c>
      <c r="K533" s="11">
        <v>31</v>
      </c>
      <c r="L533" s="11">
        <v>12220</v>
      </c>
      <c r="M533" s="11">
        <v>131</v>
      </c>
      <c r="N533" s="11">
        <v>131</v>
      </c>
      <c r="O533" s="11">
        <v>92</v>
      </c>
      <c r="P533" s="11">
        <v>100</v>
      </c>
      <c r="Q533" s="11">
        <v>93552</v>
      </c>
      <c r="R533" s="11" t="s">
        <v>154</v>
      </c>
      <c r="S533" s="11" t="s">
        <v>155</v>
      </c>
      <c r="T533" s="11" t="s">
        <v>208</v>
      </c>
      <c r="U533" s="11">
        <v>0</v>
      </c>
      <c r="V533" s="11" t="s">
        <v>154</v>
      </c>
      <c r="W533" s="11" t="s">
        <v>157</v>
      </c>
      <c r="X533" s="11"/>
      <c r="Y533" s="11">
        <v>1</v>
      </c>
      <c r="Z533" s="11">
        <v>10</v>
      </c>
      <c r="AA533" s="11">
        <v>10</v>
      </c>
      <c r="AB533" s="11">
        <v>10</v>
      </c>
      <c r="AC533" s="11">
        <v>10</v>
      </c>
      <c r="AD533" s="11">
        <v>10</v>
      </c>
      <c r="AE533" s="11">
        <v>10</v>
      </c>
      <c r="AF533" s="11">
        <v>10</v>
      </c>
      <c r="AG533" s="11">
        <v>10</v>
      </c>
      <c r="AH533" s="11">
        <v>10</v>
      </c>
      <c r="AI533" s="11">
        <v>10</v>
      </c>
      <c r="AJ533" s="11">
        <v>10</v>
      </c>
      <c r="AK533" s="11">
        <v>10</v>
      </c>
      <c r="AL533" s="11">
        <v>10</v>
      </c>
      <c r="AM533" s="11">
        <v>121</v>
      </c>
      <c r="AN533" s="11">
        <v>60</v>
      </c>
      <c r="AO533" s="11">
        <v>10</v>
      </c>
      <c r="AP533" s="11">
        <v>120</v>
      </c>
      <c r="AQ533" s="11">
        <v>60</v>
      </c>
      <c r="AR533" s="11">
        <v>40</v>
      </c>
      <c r="AS533" s="11">
        <v>1</v>
      </c>
      <c r="AT533" s="11">
        <v>130</v>
      </c>
      <c r="AU533" s="11">
        <v>785</v>
      </c>
      <c r="AV533" s="11">
        <v>1283</v>
      </c>
      <c r="AW533" s="11">
        <v>1004</v>
      </c>
      <c r="AX533" s="11">
        <v>697</v>
      </c>
      <c r="AY533" s="11">
        <v>751</v>
      </c>
      <c r="AZ533" s="11">
        <v>7598</v>
      </c>
      <c r="BA533" s="11">
        <v>3143</v>
      </c>
      <c r="BB533" s="11">
        <v>844</v>
      </c>
      <c r="BC533" s="11">
        <v>1169</v>
      </c>
      <c r="BD533" s="11">
        <v>838</v>
      </c>
      <c r="BE533" s="11">
        <v>996</v>
      </c>
      <c r="BF533" s="11">
        <v>10088</v>
      </c>
      <c r="BG533" s="11">
        <v>788</v>
      </c>
      <c r="BH533" s="11">
        <v>3973</v>
      </c>
      <c r="BI533" s="11">
        <v>10</v>
      </c>
      <c r="BJ533" s="11">
        <v>10</v>
      </c>
      <c r="BK533" s="11">
        <v>10</v>
      </c>
      <c r="BL533" s="11">
        <v>12</v>
      </c>
      <c r="BM533" s="11">
        <v>9</v>
      </c>
      <c r="BN533" s="11">
        <v>10</v>
      </c>
      <c r="BO533" s="11">
        <v>12</v>
      </c>
      <c r="BP533" s="11">
        <v>11</v>
      </c>
      <c r="BQ533" s="11">
        <v>10</v>
      </c>
      <c r="BR533" s="11">
        <v>11</v>
      </c>
      <c r="BS533" s="11">
        <v>12</v>
      </c>
      <c r="BT533" s="11">
        <v>12</v>
      </c>
      <c r="BU533" s="11">
        <v>24</v>
      </c>
      <c r="BV533" s="11">
        <v>5</v>
      </c>
      <c r="BW533" s="11">
        <v>4</v>
      </c>
      <c r="BX533" s="11">
        <v>5</v>
      </c>
      <c r="BY533" s="11">
        <v>2</v>
      </c>
      <c r="BZ533" s="11">
        <v>9</v>
      </c>
      <c r="CA533" s="11">
        <v>3</v>
      </c>
      <c r="CB533" s="11">
        <v>2</v>
      </c>
      <c r="CC533" s="11">
        <v>5</v>
      </c>
      <c r="CD533" s="11">
        <v>2</v>
      </c>
      <c r="CE533" s="11">
        <v>2</v>
      </c>
      <c r="CF533" s="11">
        <v>11</v>
      </c>
      <c r="CG533" s="11">
        <v>3</v>
      </c>
      <c r="CH533" s="11">
        <v>3</v>
      </c>
      <c r="CI533" s="11" t="s">
        <v>158</v>
      </c>
      <c r="CJ533" s="11" t="s">
        <v>158</v>
      </c>
      <c r="CK533" s="11" t="s">
        <v>158</v>
      </c>
      <c r="CL533" s="11" t="s">
        <v>158</v>
      </c>
      <c r="CM533" s="11" t="s">
        <v>158</v>
      </c>
      <c r="CN533" s="11" t="s">
        <v>158</v>
      </c>
      <c r="CO533" s="11" t="s">
        <v>158</v>
      </c>
      <c r="CP533" s="11" t="s">
        <v>158</v>
      </c>
      <c r="CQ533" s="11" t="s">
        <v>158</v>
      </c>
      <c r="CR533" s="11" t="s">
        <v>158</v>
      </c>
      <c r="CS533" s="11" t="s">
        <v>158</v>
      </c>
      <c r="CT533" s="11" t="s">
        <v>158</v>
      </c>
      <c r="CU533" s="11" t="s">
        <v>158</v>
      </c>
      <c r="CV533" s="11" t="s">
        <v>154</v>
      </c>
      <c r="CW533" s="11" t="s">
        <v>154</v>
      </c>
      <c r="CX533" s="11" t="s">
        <v>154</v>
      </c>
      <c r="CY533" s="11" t="s">
        <v>154</v>
      </c>
      <c r="CZ533" s="11" t="s">
        <v>154</v>
      </c>
      <c r="DA533" s="11" t="s">
        <v>154</v>
      </c>
      <c r="DB533" s="11" t="s">
        <v>154</v>
      </c>
      <c r="DC533" s="11" t="s">
        <v>154</v>
      </c>
      <c r="DD533" s="11" t="s">
        <v>154</v>
      </c>
      <c r="DE533" s="11" t="s">
        <v>154</v>
      </c>
      <c r="DF533" s="11" t="s">
        <v>154</v>
      </c>
      <c r="DG533" s="11" t="s">
        <v>154</v>
      </c>
      <c r="DH533" s="11" t="s">
        <v>154</v>
      </c>
      <c r="DI533" s="11" t="s">
        <v>157</v>
      </c>
      <c r="DJ533" s="11" t="s">
        <v>157</v>
      </c>
      <c r="DK533" s="11" t="s">
        <v>157</v>
      </c>
      <c r="DL533" s="11" t="s">
        <v>157</v>
      </c>
      <c r="DM533" s="11" t="s">
        <v>157</v>
      </c>
      <c r="DN533" s="11" t="s">
        <v>157</v>
      </c>
      <c r="DO533" s="11" t="s">
        <v>157</v>
      </c>
      <c r="DP533" s="11" t="s">
        <v>157</v>
      </c>
      <c r="DQ533" s="11" t="s">
        <v>157</v>
      </c>
      <c r="DR533" s="11" t="s">
        <v>157</v>
      </c>
      <c r="DS533" s="11" t="s">
        <v>157</v>
      </c>
      <c r="DT533" s="11" t="s">
        <v>157</v>
      </c>
      <c r="DU533" s="11" t="s">
        <v>157</v>
      </c>
      <c r="DV533" s="11" t="b">
        <v>1</v>
      </c>
      <c r="DW533" s="11" t="b">
        <v>1</v>
      </c>
      <c r="DX533" s="11" t="b">
        <v>1</v>
      </c>
      <c r="DY533" s="11" t="b">
        <v>1</v>
      </c>
      <c r="DZ533" s="11" t="b">
        <v>1</v>
      </c>
      <c r="EA533" s="11" t="b">
        <v>1</v>
      </c>
      <c r="EB533" s="11" t="b">
        <v>1</v>
      </c>
      <c r="EC533" s="11" t="b">
        <v>1</v>
      </c>
      <c r="ED533" s="11" t="b">
        <v>1</v>
      </c>
      <c r="EE533" s="11" t="b">
        <v>1</v>
      </c>
      <c r="EF533" s="11" t="b">
        <v>1</v>
      </c>
      <c r="EG533" s="11" t="b">
        <v>1</v>
      </c>
      <c r="EH533" s="11" t="b">
        <v>1</v>
      </c>
      <c r="EI533" s="11">
        <v>0.38639099999999998</v>
      </c>
      <c r="EJ533" s="11">
        <v>3.3556999999999997E-2</v>
      </c>
      <c r="EK533" s="11">
        <v>8.0308000000000004E-2</v>
      </c>
      <c r="EL533" s="11">
        <v>0.13353599999999999</v>
      </c>
      <c r="EM533" s="11">
        <v>0.278331</v>
      </c>
      <c r="EN533" s="11">
        <v>0.15537200000000001</v>
      </c>
      <c r="EO533" s="11">
        <v>3.2448999999999999E-2</v>
      </c>
      <c r="EP533" s="11">
        <v>8.7105000000000002E-2</v>
      </c>
      <c r="EQ533" s="11">
        <v>3.2800000000000003E-2</v>
      </c>
      <c r="ER533" s="11">
        <v>0.24585199999999999</v>
      </c>
      <c r="ES533" s="11">
        <v>0.66211100000000001</v>
      </c>
      <c r="ET533" s="11">
        <v>5.8134999999999999E-2</v>
      </c>
      <c r="EU533" s="11">
        <v>5.0355999999999998E-2</v>
      </c>
      <c r="EV533" s="11" t="s">
        <v>625</v>
      </c>
      <c r="EW533" s="11" t="s">
        <v>430</v>
      </c>
    </row>
    <row r="534" spans="1:153" ht="12.75" x14ac:dyDescent="0.2">
      <c r="A534" s="11"/>
      <c r="B534" s="11">
        <v>66853440</v>
      </c>
      <c r="C534" s="11">
        <v>47749.314583333202</v>
      </c>
      <c r="D534" s="11" t="s">
        <v>153</v>
      </c>
      <c r="E534" s="11">
        <v>345600</v>
      </c>
      <c r="F534" s="11">
        <v>73032468</v>
      </c>
      <c r="G534" s="11">
        <v>52667.7687500014</v>
      </c>
      <c r="H534" s="11">
        <v>51735.436805553698</v>
      </c>
      <c r="I534" s="11">
        <v>252558</v>
      </c>
      <c r="J534" s="11">
        <v>1</v>
      </c>
      <c r="K534" s="11">
        <v>141</v>
      </c>
      <c r="L534" s="11">
        <v>143390</v>
      </c>
      <c r="M534" s="11">
        <v>131</v>
      </c>
      <c r="N534" s="11">
        <v>131</v>
      </c>
      <c r="O534" s="11">
        <v>92</v>
      </c>
      <c r="P534" s="11">
        <v>100</v>
      </c>
      <c r="Q534" s="11">
        <v>167973</v>
      </c>
      <c r="R534" s="11" t="s">
        <v>154</v>
      </c>
      <c r="S534" s="11" t="s">
        <v>155</v>
      </c>
      <c r="T534" s="11" t="s">
        <v>208</v>
      </c>
      <c r="U534" s="11">
        <v>41</v>
      </c>
      <c r="V534" s="11" t="s">
        <v>154</v>
      </c>
      <c r="W534" s="11" t="s">
        <v>157</v>
      </c>
      <c r="X534" s="11">
        <v>2</v>
      </c>
      <c r="Y534" s="11">
        <v>1</v>
      </c>
      <c r="Z534" s="11">
        <v>10</v>
      </c>
      <c r="AA534" s="11">
        <v>10</v>
      </c>
      <c r="AB534" s="11">
        <v>10</v>
      </c>
      <c r="AC534" s="11">
        <v>10</v>
      </c>
      <c r="AD534" s="11">
        <v>10</v>
      </c>
      <c r="AE534" s="11">
        <v>10</v>
      </c>
      <c r="AF534" s="11">
        <v>10</v>
      </c>
      <c r="AG534" s="11">
        <v>10</v>
      </c>
      <c r="AH534" s="11">
        <v>10</v>
      </c>
      <c r="AI534" s="11">
        <v>10</v>
      </c>
      <c r="AJ534" s="11">
        <v>10</v>
      </c>
      <c r="AK534" s="11">
        <v>10</v>
      </c>
      <c r="AL534" s="11">
        <v>10</v>
      </c>
      <c r="AM534" s="11">
        <v>121</v>
      </c>
      <c r="AN534" s="11">
        <v>60</v>
      </c>
      <c r="AO534" s="11">
        <v>10</v>
      </c>
      <c r="AP534" s="11">
        <v>120</v>
      </c>
      <c r="AQ534" s="11">
        <v>60</v>
      </c>
      <c r="AR534" s="11">
        <v>40</v>
      </c>
      <c r="AS534" s="11">
        <v>1</v>
      </c>
      <c r="AT534" s="11">
        <v>130</v>
      </c>
      <c r="AU534" s="11">
        <v>1009</v>
      </c>
      <c r="AV534" s="11">
        <v>8566</v>
      </c>
      <c r="AW534" s="11">
        <v>12916</v>
      </c>
      <c r="AX534" s="11">
        <v>8658</v>
      </c>
      <c r="AY534" s="11">
        <v>14448</v>
      </c>
      <c r="AZ534" s="11">
        <v>4507</v>
      </c>
      <c r="BA534" s="11">
        <v>2306</v>
      </c>
      <c r="BB534" s="11">
        <v>2550</v>
      </c>
      <c r="BC534" s="11">
        <v>13869</v>
      </c>
      <c r="BD534" s="11">
        <v>3425</v>
      </c>
      <c r="BE534" s="11">
        <v>3621</v>
      </c>
      <c r="BF534" s="11">
        <v>1451</v>
      </c>
      <c r="BG534" s="11">
        <v>2060</v>
      </c>
      <c r="BH534" s="11">
        <v>2969</v>
      </c>
      <c r="BI534" s="11">
        <v>11</v>
      </c>
      <c r="BJ534" s="11">
        <v>11</v>
      </c>
      <c r="BK534" s="11">
        <v>12</v>
      </c>
      <c r="BL534" s="11">
        <v>12</v>
      </c>
      <c r="BM534" s="11">
        <v>10</v>
      </c>
      <c r="BN534" s="11">
        <v>11</v>
      </c>
      <c r="BO534" s="11">
        <v>13</v>
      </c>
      <c r="BP534" s="11">
        <v>57</v>
      </c>
      <c r="BQ534" s="11">
        <v>22</v>
      </c>
      <c r="BR534" s="11">
        <v>10</v>
      </c>
      <c r="BS534" s="11">
        <v>11</v>
      </c>
      <c r="BT534" s="11">
        <v>124</v>
      </c>
      <c r="BU534" s="11">
        <v>25</v>
      </c>
      <c r="BV534" s="11">
        <v>5</v>
      </c>
      <c r="BW534" s="11">
        <v>10</v>
      </c>
      <c r="BX534" s="11">
        <v>25</v>
      </c>
      <c r="BY534" s="11">
        <v>40</v>
      </c>
      <c r="BZ534" s="11">
        <v>5</v>
      </c>
      <c r="CA534" s="11">
        <v>2</v>
      </c>
      <c r="CB534" s="11">
        <v>4</v>
      </c>
      <c r="CC534" s="11">
        <v>7</v>
      </c>
      <c r="CD534" s="11">
        <v>3</v>
      </c>
      <c r="CE534" s="11">
        <v>17</v>
      </c>
      <c r="CF534" s="11">
        <v>5</v>
      </c>
      <c r="CG534" s="11">
        <v>11</v>
      </c>
      <c r="CH534" s="11">
        <v>8</v>
      </c>
      <c r="CI534" s="11" t="s">
        <v>158</v>
      </c>
      <c r="CJ534" s="11" t="s">
        <v>158</v>
      </c>
      <c r="CK534" s="11" t="s">
        <v>158</v>
      </c>
      <c r="CL534" s="11" t="s">
        <v>158</v>
      </c>
      <c r="CM534" s="11" t="s">
        <v>158</v>
      </c>
      <c r="CN534" s="11" t="s">
        <v>158</v>
      </c>
      <c r="CO534" s="11" t="s">
        <v>158</v>
      </c>
      <c r="CP534" s="11" t="s">
        <v>158</v>
      </c>
      <c r="CQ534" s="11" t="s">
        <v>158</v>
      </c>
      <c r="CR534" s="11" t="s">
        <v>158</v>
      </c>
      <c r="CS534" s="11" t="s">
        <v>158</v>
      </c>
      <c r="CT534" s="11" t="s">
        <v>158</v>
      </c>
      <c r="CU534" s="11" t="s">
        <v>158</v>
      </c>
      <c r="CV534" s="11" t="s">
        <v>154</v>
      </c>
      <c r="CW534" s="11" t="s">
        <v>154</v>
      </c>
      <c r="CX534" s="11" t="s">
        <v>154</v>
      </c>
      <c r="CY534" s="11" t="s">
        <v>154</v>
      </c>
      <c r="CZ534" s="11" t="s">
        <v>154</v>
      </c>
      <c r="DA534" s="11" t="s">
        <v>154</v>
      </c>
      <c r="DB534" s="11" t="s">
        <v>154</v>
      </c>
      <c r="DC534" s="11" t="s">
        <v>154</v>
      </c>
      <c r="DD534" s="11" t="s">
        <v>154</v>
      </c>
      <c r="DE534" s="11" t="s">
        <v>154</v>
      </c>
      <c r="DF534" s="11" t="s">
        <v>154</v>
      </c>
      <c r="DG534" s="11" t="s">
        <v>154</v>
      </c>
      <c r="DH534" s="11" t="s">
        <v>154</v>
      </c>
      <c r="DI534" s="11" t="s">
        <v>157</v>
      </c>
      <c r="DJ534" s="11" t="s">
        <v>157</v>
      </c>
      <c r="DK534" s="11" t="s">
        <v>157</v>
      </c>
      <c r="DL534" s="11" t="s">
        <v>157</v>
      </c>
      <c r="DM534" s="11" t="s">
        <v>157</v>
      </c>
      <c r="DN534" s="11" t="s">
        <v>157</v>
      </c>
      <c r="DO534" s="11" t="s">
        <v>157</v>
      </c>
      <c r="DP534" s="11" t="s">
        <v>157</v>
      </c>
      <c r="DQ534" s="11" t="s">
        <v>157</v>
      </c>
      <c r="DR534" s="11" t="s">
        <v>157</v>
      </c>
      <c r="DS534" s="11" t="s">
        <v>157</v>
      </c>
      <c r="DT534" s="11" t="s">
        <v>157</v>
      </c>
      <c r="DU534" s="11" t="s">
        <v>157</v>
      </c>
      <c r="DV534" s="11" t="b">
        <v>1</v>
      </c>
      <c r="DW534" s="11" t="b">
        <v>1</v>
      </c>
      <c r="DX534" s="11" t="b">
        <v>1</v>
      </c>
      <c r="DY534" s="11" t="b">
        <v>1</v>
      </c>
      <c r="DZ534" s="11" t="b">
        <v>1</v>
      </c>
      <c r="EA534" s="11" t="b">
        <v>1</v>
      </c>
      <c r="EB534" s="11" t="b">
        <v>1</v>
      </c>
      <c r="EC534" s="11" t="b">
        <v>1</v>
      </c>
      <c r="ED534" s="11" t="b">
        <v>1</v>
      </c>
      <c r="EE534" s="11" t="b">
        <v>1</v>
      </c>
      <c r="EF534" s="11" t="b">
        <v>1</v>
      </c>
      <c r="EG534" s="11" t="b">
        <v>1</v>
      </c>
      <c r="EH534" s="11" t="b">
        <v>1</v>
      </c>
      <c r="EI534" s="11">
        <v>0.34927200000000003</v>
      </c>
      <c r="EJ534" s="11">
        <v>0.12744</v>
      </c>
      <c r="EK534" s="11">
        <v>1.7593000000000001E-2</v>
      </c>
      <c r="EL534" s="11">
        <v>2.2055000000000002E-2</v>
      </c>
      <c r="EM534" s="11">
        <v>0.102587</v>
      </c>
      <c r="EN534" s="11">
        <v>0.22323100000000001</v>
      </c>
      <c r="EO534" s="11">
        <v>3.1033000000000002E-2</v>
      </c>
      <c r="EP534" s="11">
        <v>8.8312000000000002E-2</v>
      </c>
      <c r="EQ534" s="11">
        <v>0.161137</v>
      </c>
      <c r="ER534" s="11">
        <v>2.7718E-2</v>
      </c>
      <c r="ES534" s="11">
        <v>3.6887000000000003E-2</v>
      </c>
      <c r="ET534" s="11">
        <v>2.3363999999999999E-2</v>
      </c>
      <c r="EU534" s="11">
        <v>0.19492399999999999</v>
      </c>
      <c r="EV534" s="11" t="s">
        <v>177</v>
      </c>
      <c r="EW534" s="11" t="s">
        <v>626</v>
      </c>
    </row>
    <row r="535" spans="1:153" ht="12.75" x14ac:dyDescent="0.2">
      <c r="A535" s="11"/>
      <c r="B535" s="11">
        <v>73848126</v>
      </c>
      <c r="C535" s="11">
        <v>45139.330555555498</v>
      </c>
      <c r="D535" s="11" t="s">
        <v>153</v>
      </c>
      <c r="E535" s="11">
        <v>345600</v>
      </c>
      <c r="F535" s="11">
        <v>77824818</v>
      </c>
      <c r="G535" s="11">
        <v>55236.479861113003</v>
      </c>
      <c r="H535" s="11">
        <v>54003.259027775399</v>
      </c>
      <c r="I535" s="11">
        <v>344664</v>
      </c>
      <c r="J535" s="11">
        <v>1</v>
      </c>
      <c r="K535" s="11">
        <v>104</v>
      </c>
      <c r="L535" s="11">
        <v>143319</v>
      </c>
      <c r="M535" s="11">
        <v>131</v>
      </c>
      <c r="N535" s="11">
        <v>131</v>
      </c>
      <c r="O535" s="11">
        <v>92</v>
      </c>
      <c r="P535" s="11">
        <v>100</v>
      </c>
      <c r="Q535" s="11">
        <v>166823</v>
      </c>
      <c r="R535" s="11" t="s">
        <v>154</v>
      </c>
      <c r="S535" s="11" t="s">
        <v>155</v>
      </c>
      <c r="T535" s="11" t="s">
        <v>208</v>
      </c>
      <c r="U535" s="11">
        <v>48</v>
      </c>
      <c r="V535" s="11" t="s">
        <v>154</v>
      </c>
      <c r="W535" s="11" t="s">
        <v>157</v>
      </c>
      <c r="X535" s="11">
        <v>4</v>
      </c>
      <c r="Y535" s="11">
        <v>1</v>
      </c>
      <c r="Z535" s="11">
        <v>10</v>
      </c>
      <c r="AA535" s="11">
        <v>10</v>
      </c>
      <c r="AB535" s="11">
        <v>10</v>
      </c>
      <c r="AC535" s="11">
        <v>10</v>
      </c>
      <c r="AD535" s="11">
        <v>10</v>
      </c>
      <c r="AE535" s="11">
        <v>10</v>
      </c>
      <c r="AF535" s="11">
        <v>10</v>
      </c>
      <c r="AG535" s="11">
        <v>10</v>
      </c>
      <c r="AH535" s="11">
        <v>10</v>
      </c>
      <c r="AI535" s="11">
        <v>10</v>
      </c>
      <c r="AJ535" s="11">
        <v>10</v>
      </c>
      <c r="AK535" s="11">
        <v>10</v>
      </c>
      <c r="AL535" s="11">
        <v>10</v>
      </c>
      <c r="AM535" s="11">
        <v>121</v>
      </c>
      <c r="AN535" s="11">
        <v>60</v>
      </c>
      <c r="AO535" s="11">
        <v>10</v>
      </c>
      <c r="AP535" s="11">
        <v>120</v>
      </c>
      <c r="AQ535" s="11">
        <v>60</v>
      </c>
      <c r="AR535" s="11">
        <v>40</v>
      </c>
      <c r="AS535" s="11">
        <v>1</v>
      </c>
      <c r="AT535" s="11">
        <v>130</v>
      </c>
      <c r="AU535" s="11">
        <v>16616</v>
      </c>
      <c r="AV535" s="11">
        <v>20681</v>
      </c>
      <c r="AW535" s="11">
        <v>21753</v>
      </c>
      <c r="AX535" s="11">
        <v>10464</v>
      </c>
      <c r="AY535" s="11">
        <v>2640</v>
      </c>
      <c r="AZ535" s="11">
        <v>1986</v>
      </c>
      <c r="BA535" s="11">
        <v>6717</v>
      </c>
      <c r="BB535" s="11">
        <v>4790</v>
      </c>
      <c r="BC535" s="11">
        <v>22936</v>
      </c>
      <c r="BD535" s="11">
        <v>2214</v>
      </c>
      <c r="BE535" s="11">
        <v>2436</v>
      </c>
      <c r="BF535" s="11">
        <v>1760</v>
      </c>
      <c r="BG535" s="11">
        <v>43929</v>
      </c>
      <c r="BH535" s="11">
        <v>18439</v>
      </c>
      <c r="BI535" s="11">
        <v>10</v>
      </c>
      <c r="BJ535" s="11">
        <v>12</v>
      </c>
      <c r="BK535" s="11">
        <v>9</v>
      </c>
      <c r="BL535" s="11">
        <v>9</v>
      </c>
      <c r="BM535" s="11">
        <v>7</v>
      </c>
      <c r="BN535" s="11">
        <v>8</v>
      </c>
      <c r="BO535" s="11">
        <v>15</v>
      </c>
      <c r="BP535" s="11">
        <v>19</v>
      </c>
      <c r="BQ535" s="11">
        <v>11</v>
      </c>
      <c r="BR535" s="11">
        <v>8</v>
      </c>
      <c r="BS535" s="11">
        <v>15</v>
      </c>
      <c r="BT535" s="11">
        <v>16</v>
      </c>
      <c r="BU535" s="11">
        <v>30</v>
      </c>
      <c r="BV535" s="11">
        <v>75</v>
      </c>
      <c r="BW535" s="11">
        <v>67</v>
      </c>
      <c r="BX535" s="11">
        <v>22</v>
      </c>
      <c r="BY535" s="11">
        <v>9</v>
      </c>
      <c r="BZ535" s="11">
        <v>9</v>
      </c>
      <c r="CA535" s="11">
        <v>38</v>
      </c>
      <c r="CB535" s="11">
        <v>16</v>
      </c>
      <c r="CC535" s="11">
        <v>94</v>
      </c>
      <c r="CD535" s="11">
        <v>20</v>
      </c>
      <c r="CE535" s="11">
        <v>20</v>
      </c>
      <c r="CF535" s="11">
        <v>15</v>
      </c>
      <c r="CG535" s="11">
        <v>87</v>
      </c>
      <c r="CH535" s="11">
        <v>74</v>
      </c>
      <c r="CI535" s="11" t="s">
        <v>158</v>
      </c>
      <c r="CJ535" s="11" t="s">
        <v>158</v>
      </c>
      <c r="CK535" s="11" t="s">
        <v>158</v>
      </c>
      <c r="CL535" s="11" t="s">
        <v>158</v>
      </c>
      <c r="CM535" s="11" t="s">
        <v>158</v>
      </c>
      <c r="CN535" s="11" t="s">
        <v>158</v>
      </c>
      <c r="CO535" s="11" t="s">
        <v>158</v>
      </c>
      <c r="CP535" s="11" t="s">
        <v>158</v>
      </c>
      <c r="CQ535" s="11" t="s">
        <v>158</v>
      </c>
      <c r="CR535" s="11" t="s">
        <v>158</v>
      </c>
      <c r="CS535" s="11" t="s">
        <v>158</v>
      </c>
      <c r="CT535" s="11" t="s">
        <v>158</v>
      </c>
      <c r="CU535" s="11" t="s">
        <v>158</v>
      </c>
      <c r="CV535" s="11" t="s">
        <v>154</v>
      </c>
      <c r="CW535" s="11" t="s">
        <v>154</v>
      </c>
      <c r="CX535" s="11" t="s">
        <v>154</v>
      </c>
      <c r="CY535" s="11" t="s">
        <v>154</v>
      </c>
      <c r="CZ535" s="11" t="s">
        <v>154</v>
      </c>
      <c r="DA535" s="11" t="s">
        <v>154</v>
      </c>
      <c r="DB535" s="11" t="s">
        <v>154</v>
      </c>
      <c r="DC535" s="11" t="s">
        <v>154</v>
      </c>
      <c r="DD535" s="11" t="s">
        <v>154</v>
      </c>
      <c r="DE535" s="11" t="s">
        <v>154</v>
      </c>
      <c r="DF535" s="11" t="s">
        <v>154</v>
      </c>
      <c r="DG535" s="11" t="s">
        <v>154</v>
      </c>
      <c r="DH535" s="11" t="s">
        <v>154</v>
      </c>
      <c r="DI535" s="11" t="s">
        <v>157</v>
      </c>
      <c r="DJ535" s="11" t="s">
        <v>157</v>
      </c>
      <c r="DK535" s="11" t="s">
        <v>157</v>
      </c>
      <c r="DL535" s="11" t="s">
        <v>157</v>
      </c>
      <c r="DM535" s="11" t="s">
        <v>157</v>
      </c>
      <c r="DN535" s="11" t="s">
        <v>157</v>
      </c>
      <c r="DO535" s="11" t="s">
        <v>157</v>
      </c>
      <c r="DP535" s="11" t="s">
        <v>157</v>
      </c>
      <c r="DQ535" s="11" t="s">
        <v>157</v>
      </c>
      <c r="DR535" s="11" t="s">
        <v>157</v>
      </c>
      <c r="DS535" s="11" t="s">
        <v>157</v>
      </c>
      <c r="DT535" s="11" t="s">
        <v>157</v>
      </c>
      <c r="DU535" s="11" t="s">
        <v>157</v>
      </c>
      <c r="DV535" s="11" t="b">
        <v>1</v>
      </c>
      <c r="DW535" s="11" t="b">
        <v>1</v>
      </c>
      <c r="DX535" s="11" t="b">
        <v>1</v>
      </c>
      <c r="DY535" s="11" t="b">
        <v>1</v>
      </c>
      <c r="DZ535" s="11" t="b">
        <v>1</v>
      </c>
      <c r="EA535" s="11" t="b">
        <v>1</v>
      </c>
      <c r="EB535" s="11" t="b">
        <v>1</v>
      </c>
      <c r="EC535" s="11" t="b">
        <v>1</v>
      </c>
      <c r="ED535" s="11" t="b">
        <v>1</v>
      </c>
      <c r="EE535" s="11" t="b">
        <v>1</v>
      </c>
      <c r="EF535" s="11" t="b">
        <v>1</v>
      </c>
      <c r="EG535" s="11" t="b">
        <v>1</v>
      </c>
      <c r="EH535" s="11" t="b">
        <v>1</v>
      </c>
      <c r="EI535" s="11">
        <v>9.7001000000000004E-2</v>
      </c>
      <c r="EJ535" s="11">
        <v>2.9918E-2</v>
      </c>
      <c r="EK535" s="11">
        <v>3.9425000000000002E-2</v>
      </c>
      <c r="EL535" s="11">
        <v>0.113024</v>
      </c>
      <c r="EM535" s="11">
        <v>3.0574E-2</v>
      </c>
      <c r="EN535" s="11">
        <v>0.103741</v>
      </c>
      <c r="EO535" s="11">
        <v>1.6080000000000001E-2</v>
      </c>
      <c r="EP535" s="11">
        <v>8.9617000000000002E-2</v>
      </c>
      <c r="EQ535" s="11">
        <v>2.1957999999999998E-2</v>
      </c>
      <c r="ER535" s="11">
        <v>4.3922000000000003E-2</v>
      </c>
      <c r="ES535" s="11">
        <v>2.8174000000000001E-2</v>
      </c>
      <c r="ET535" s="11">
        <v>2.4568E-2</v>
      </c>
      <c r="EU535" s="11">
        <v>2.3467999999999999E-2</v>
      </c>
      <c r="EV535" s="11" t="s">
        <v>209</v>
      </c>
      <c r="EW535" s="11" t="s">
        <v>236</v>
      </c>
    </row>
    <row r="536" spans="1:153" ht="12.75" x14ac:dyDescent="0.2">
      <c r="A536" s="11"/>
      <c r="B536" s="11">
        <v>58412810</v>
      </c>
      <c r="C536" s="11">
        <v>47266.796527777602</v>
      </c>
      <c r="D536" s="11" t="s">
        <v>153</v>
      </c>
      <c r="E536" s="11">
        <v>345600</v>
      </c>
      <c r="F536" s="11">
        <v>66507274</v>
      </c>
      <c r="G536" s="11">
        <v>52025.590972223501</v>
      </c>
      <c r="H536" s="11">
        <v>51168.481249998302</v>
      </c>
      <c r="I536" s="11">
        <v>339118</v>
      </c>
      <c r="J536" s="11">
        <v>1</v>
      </c>
      <c r="K536" s="11">
        <v>137</v>
      </c>
      <c r="L536" s="11">
        <v>167815</v>
      </c>
      <c r="M536" s="11">
        <v>131</v>
      </c>
      <c r="N536" s="11">
        <v>131</v>
      </c>
      <c r="O536" s="11">
        <v>92</v>
      </c>
      <c r="P536" s="11">
        <v>100</v>
      </c>
      <c r="Q536" s="11">
        <v>237223</v>
      </c>
      <c r="R536" s="11" t="s">
        <v>154</v>
      </c>
      <c r="S536" s="11" t="s">
        <v>155</v>
      </c>
      <c r="T536" s="11" t="s">
        <v>208</v>
      </c>
      <c r="U536" s="11">
        <v>0</v>
      </c>
      <c r="V536" s="11" t="s">
        <v>154</v>
      </c>
      <c r="W536" s="11" t="s">
        <v>157</v>
      </c>
      <c r="X536" s="11">
        <v>3</v>
      </c>
      <c r="Y536" s="11">
        <v>1</v>
      </c>
      <c r="Z536" s="11">
        <v>10</v>
      </c>
      <c r="AA536" s="11">
        <v>10</v>
      </c>
      <c r="AB536" s="11">
        <v>10</v>
      </c>
      <c r="AC536" s="11">
        <v>10</v>
      </c>
      <c r="AD536" s="11">
        <v>10</v>
      </c>
      <c r="AE536" s="11">
        <v>10</v>
      </c>
      <c r="AF536" s="11">
        <v>10</v>
      </c>
      <c r="AG536" s="11">
        <v>10</v>
      </c>
      <c r="AH536" s="11">
        <v>10</v>
      </c>
      <c r="AI536" s="11">
        <v>10</v>
      </c>
      <c r="AJ536" s="11">
        <v>10</v>
      </c>
      <c r="AK536" s="11">
        <v>10</v>
      </c>
      <c r="AL536" s="11">
        <v>10</v>
      </c>
      <c r="AM536" s="11">
        <v>121</v>
      </c>
      <c r="AN536" s="11">
        <v>60</v>
      </c>
      <c r="AO536" s="11">
        <v>10</v>
      </c>
      <c r="AP536" s="11">
        <v>120</v>
      </c>
      <c r="AQ536" s="11">
        <v>60</v>
      </c>
      <c r="AR536" s="11">
        <v>40</v>
      </c>
      <c r="AS536" s="11">
        <v>1</v>
      </c>
      <c r="AT536" s="11">
        <v>130</v>
      </c>
      <c r="AU536" s="11">
        <v>7766</v>
      </c>
      <c r="AV536" s="11">
        <v>29652</v>
      </c>
      <c r="AW536" s="11">
        <v>553</v>
      </c>
      <c r="AX536" s="11">
        <v>455</v>
      </c>
      <c r="AY536" s="11">
        <v>452</v>
      </c>
      <c r="AZ536" s="11">
        <v>1998</v>
      </c>
      <c r="BA536" s="11">
        <v>17090</v>
      </c>
      <c r="BB536" s="11">
        <v>33375</v>
      </c>
      <c r="BC536" s="11">
        <v>1231</v>
      </c>
      <c r="BD536" s="11">
        <v>713</v>
      </c>
      <c r="BE536" s="11">
        <v>921</v>
      </c>
      <c r="BF536" s="11">
        <v>637</v>
      </c>
      <c r="BG536" s="11">
        <v>1169</v>
      </c>
      <c r="BH536" s="11">
        <v>2944</v>
      </c>
      <c r="BI536" s="11">
        <v>9</v>
      </c>
      <c r="BJ536" s="11">
        <v>9</v>
      </c>
      <c r="BK536" s="11">
        <v>8</v>
      </c>
      <c r="BL536" s="11">
        <v>9</v>
      </c>
      <c r="BM536" s="11">
        <v>10</v>
      </c>
      <c r="BN536" s="11">
        <v>10</v>
      </c>
      <c r="BO536" s="11">
        <v>11</v>
      </c>
      <c r="BP536" s="11">
        <v>9</v>
      </c>
      <c r="BQ536" s="11">
        <v>9</v>
      </c>
      <c r="BR536" s="11">
        <v>16</v>
      </c>
      <c r="BS536" s="11">
        <v>9</v>
      </c>
      <c r="BT536" s="11">
        <v>17</v>
      </c>
      <c r="BU536" s="11">
        <v>24</v>
      </c>
      <c r="BV536" s="11">
        <v>17</v>
      </c>
      <c r="BW536" s="11">
        <v>9</v>
      </c>
      <c r="BX536" s="11">
        <v>6</v>
      </c>
      <c r="BY536" s="11">
        <v>6</v>
      </c>
      <c r="BZ536" s="11">
        <v>17</v>
      </c>
      <c r="CA536" s="11">
        <v>29</v>
      </c>
      <c r="CB536" s="11">
        <v>13</v>
      </c>
      <c r="CC536" s="11">
        <v>9</v>
      </c>
      <c r="CD536" s="11">
        <v>7</v>
      </c>
      <c r="CE536" s="11">
        <v>9</v>
      </c>
      <c r="CF536" s="11">
        <v>9</v>
      </c>
      <c r="CG536" s="11">
        <v>7</v>
      </c>
      <c r="CH536" s="11">
        <v>13</v>
      </c>
      <c r="CI536" s="11" t="s">
        <v>158</v>
      </c>
      <c r="CJ536" s="11" t="s">
        <v>158</v>
      </c>
      <c r="CK536" s="11" t="s">
        <v>158</v>
      </c>
      <c r="CL536" s="11" t="s">
        <v>158</v>
      </c>
      <c r="CM536" s="11" t="s">
        <v>158</v>
      </c>
      <c r="CN536" s="11" t="s">
        <v>158</v>
      </c>
      <c r="CO536" s="11" t="s">
        <v>158</v>
      </c>
      <c r="CP536" s="11" t="s">
        <v>158</v>
      </c>
      <c r="CQ536" s="11" t="s">
        <v>158</v>
      </c>
      <c r="CR536" s="11" t="s">
        <v>158</v>
      </c>
      <c r="CS536" s="11" t="s">
        <v>158</v>
      </c>
      <c r="CT536" s="11" t="s">
        <v>158</v>
      </c>
      <c r="CU536" s="11" t="s">
        <v>158</v>
      </c>
      <c r="CV536" s="11" t="s">
        <v>154</v>
      </c>
      <c r="CW536" s="11" t="s">
        <v>154</v>
      </c>
      <c r="CX536" s="11" t="s">
        <v>154</v>
      </c>
      <c r="CY536" s="11" t="s">
        <v>154</v>
      </c>
      <c r="CZ536" s="11" t="s">
        <v>154</v>
      </c>
      <c r="DA536" s="11" t="s">
        <v>154</v>
      </c>
      <c r="DB536" s="11" t="s">
        <v>154</v>
      </c>
      <c r="DC536" s="11" t="s">
        <v>154</v>
      </c>
      <c r="DD536" s="11" t="s">
        <v>154</v>
      </c>
      <c r="DE536" s="11" t="s">
        <v>154</v>
      </c>
      <c r="DF536" s="11" t="s">
        <v>154</v>
      </c>
      <c r="DG536" s="11" t="s">
        <v>154</v>
      </c>
      <c r="DH536" s="11" t="s">
        <v>154</v>
      </c>
      <c r="DI536" s="11" t="s">
        <v>157</v>
      </c>
      <c r="DJ536" s="11" t="s">
        <v>157</v>
      </c>
      <c r="DK536" s="11" t="s">
        <v>157</v>
      </c>
      <c r="DL536" s="11" t="s">
        <v>157</v>
      </c>
      <c r="DM536" s="11" t="s">
        <v>157</v>
      </c>
      <c r="DN536" s="11" t="s">
        <v>157</v>
      </c>
      <c r="DO536" s="11" t="s">
        <v>157</v>
      </c>
      <c r="DP536" s="11" t="s">
        <v>157</v>
      </c>
      <c r="DQ536" s="11" t="s">
        <v>157</v>
      </c>
      <c r="DR536" s="11" t="s">
        <v>157</v>
      </c>
      <c r="DS536" s="11" t="s">
        <v>157</v>
      </c>
      <c r="DT536" s="11" t="s">
        <v>157</v>
      </c>
      <c r="DU536" s="11" t="s">
        <v>157</v>
      </c>
      <c r="DV536" s="11" t="b">
        <v>1</v>
      </c>
      <c r="DW536" s="11" t="b">
        <v>1</v>
      </c>
      <c r="DX536" s="11" t="b">
        <v>1</v>
      </c>
      <c r="DY536" s="11" t="b">
        <v>1</v>
      </c>
      <c r="DZ536" s="11" t="b">
        <v>1</v>
      </c>
      <c r="EA536" s="11" t="b">
        <v>1</v>
      </c>
      <c r="EB536" s="11" t="b">
        <v>1</v>
      </c>
      <c r="EC536" s="11" t="b">
        <v>1</v>
      </c>
      <c r="ED536" s="11" t="b">
        <v>1</v>
      </c>
      <c r="EE536" s="11" t="b">
        <v>1</v>
      </c>
      <c r="EF536" s="11" t="b">
        <v>1</v>
      </c>
      <c r="EG536" s="11" t="b">
        <v>1</v>
      </c>
      <c r="EH536" s="11" t="b">
        <v>1</v>
      </c>
      <c r="EI536" s="11">
        <v>1.1153E-2</v>
      </c>
      <c r="EJ536" s="11">
        <v>2.8653000000000001E-2</v>
      </c>
      <c r="EK536" s="11">
        <v>6.0491000000000003E-2</v>
      </c>
      <c r="EL536" s="11">
        <v>3.2027E-2</v>
      </c>
      <c r="EM536" s="11">
        <v>2.121E-2</v>
      </c>
      <c r="EN536" s="11">
        <v>0.22641700000000001</v>
      </c>
      <c r="EO536" s="11">
        <v>3.3992000000000001E-2</v>
      </c>
      <c r="EP536" s="11">
        <v>8.9769000000000002E-2</v>
      </c>
      <c r="EQ536" s="11">
        <v>0.173544</v>
      </c>
      <c r="ER536" s="11">
        <v>2.6249000000000001E-2</v>
      </c>
      <c r="ES536" s="11">
        <v>0.12456100000000001</v>
      </c>
      <c r="ET536" s="11">
        <v>2.7515000000000001E-2</v>
      </c>
      <c r="EU536" s="11">
        <v>1.6767000000000001E-2</v>
      </c>
      <c r="EV536" s="11" t="s">
        <v>627</v>
      </c>
      <c r="EW536" s="11" t="s">
        <v>280</v>
      </c>
    </row>
    <row r="537" spans="1:153" ht="12.75" x14ac:dyDescent="0.2">
      <c r="A537" s="11"/>
      <c r="B537" s="11">
        <v>66953684</v>
      </c>
      <c r="C537" s="11">
        <v>47968.640972221998</v>
      </c>
      <c r="D537" s="11" t="s">
        <v>153</v>
      </c>
      <c r="E537" s="11">
        <v>345600</v>
      </c>
      <c r="F537" s="11">
        <v>73386082</v>
      </c>
      <c r="G537" s="11">
        <v>54192.9409722239</v>
      </c>
      <c r="H537" s="11">
        <v>53081.956249997798</v>
      </c>
      <c r="I537" s="11">
        <v>199406</v>
      </c>
      <c r="J537" s="11">
        <v>1</v>
      </c>
      <c r="K537" s="11">
        <v>70</v>
      </c>
      <c r="L537" s="11">
        <v>148566</v>
      </c>
      <c r="M537" s="11">
        <v>131</v>
      </c>
      <c r="N537" s="11">
        <v>131</v>
      </c>
      <c r="O537" s="11">
        <v>92</v>
      </c>
      <c r="P537" s="11">
        <v>100</v>
      </c>
      <c r="Q537" s="11">
        <v>59430</v>
      </c>
      <c r="R537" s="11" t="s">
        <v>154</v>
      </c>
      <c r="S537" s="11" t="s">
        <v>155</v>
      </c>
      <c r="T537" s="11" t="s">
        <v>208</v>
      </c>
      <c r="U537" s="11">
        <v>30</v>
      </c>
      <c r="V537" s="11" t="s">
        <v>154</v>
      </c>
      <c r="W537" s="11" t="s">
        <v>157</v>
      </c>
      <c r="X537" s="11">
        <v>3</v>
      </c>
      <c r="Y537" s="11">
        <v>1</v>
      </c>
      <c r="Z537" s="11">
        <v>10</v>
      </c>
      <c r="AA537" s="11">
        <v>10</v>
      </c>
      <c r="AB537" s="11">
        <v>10</v>
      </c>
      <c r="AC537" s="11">
        <v>10</v>
      </c>
      <c r="AD537" s="11">
        <v>10</v>
      </c>
      <c r="AE537" s="11">
        <v>10</v>
      </c>
      <c r="AF537" s="11">
        <v>10</v>
      </c>
      <c r="AG537" s="11">
        <v>10</v>
      </c>
      <c r="AH537" s="11">
        <v>10</v>
      </c>
      <c r="AI537" s="11">
        <v>10</v>
      </c>
      <c r="AJ537" s="11">
        <v>10</v>
      </c>
      <c r="AK537" s="11">
        <v>10</v>
      </c>
      <c r="AL537" s="11">
        <v>10</v>
      </c>
      <c r="AM537" s="11">
        <v>121</v>
      </c>
      <c r="AN537" s="11">
        <v>60</v>
      </c>
      <c r="AO537" s="11">
        <v>10</v>
      </c>
      <c r="AP537" s="11">
        <v>120</v>
      </c>
      <c r="AQ537" s="11">
        <v>60</v>
      </c>
      <c r="AR537" s="11">
        <v>40</v>
      </c>
      <c r="AS537" s="11">
        <v>1</v>
      </c>
      <c r="AT537" s="11">
        <v>130</v>
      </c>
      <c r="AU537" s="11">
        <v>2532</v>
      </c>
      <c r="AV537" s="11">
        <v>702</v>
      </c>
      <c r="AW537" s="11">
        <v>272</v>
      </c>
      <c r="AX537" s="11">
        <v>819</v>
      </c>
      <c r="AY537" s="11">
        <v>770</v>
      </c>
      <c r="AZ537" s="11">
        <v>5673</v>
      </c>
      <c r="BA537" s="11">
        <v>62916</v>
      </c>
      <c r="BB537" s="11">
        <v>4206</v>
      </c>
      <c r="BC537" s="11">
        <v>2046</v>
      </c>
      <c r="BD537" s="11">
        <v>617</v>
      </c>
      <c r="BE537" s="11">
        <v>1529</v>
      </c>
      <c r="BF537" s="11">
        <v>1001</v>
      </c>
      <c r="BG537" s="11">
        <v>50303</v>
      </c>
      <c r="BH537" s="11">
        <v>6124</v>
      </c>
      <c r="BI537" s="11">
        <v>6</v>
      </c>
      <c r="BJ537" s="11">
        <v>6</v>
      </c>
      <c r="BK537" s="11">
        <v>7</v>
      </c>
      <c r="BL537" s="11">
        <v>9</v>
      </c>
      <c r="BM537" s="11">
        <v>6</v>
      </c>
      <c r="BN537" s="11">
        <v>7</v>
      </c>
      <c r="BO537" s="11">
        <v>8</v>
      </c>
      <c r="BP537" s="11">
        <v>8</v>
      </c>
      <c r="BQ537" s="11">
        <v>6</v>
      </c>
      <c r="BR537" s="11">
        <v>8</v>
      </c>
      <c r="BS537" s="11">
        <v>8</v>
      </c>
      <c r="BT537" s="11">
        <v>18</v>
      </c>
      <c r="BU537" s="11">
        <v>20</v>
      </c>
      <c r="BV537" s="11">
        <v>8</v>
      </c>
      <c r="BW537" s="11">
        <v>6</v>
      </c>
      <c r="BX537" s="11">
        <v>17</v>
      </c>
      <c r="BY537" s="11">
        <v>14</v>
      </c>
      <c r="BZ537" s="11">
        <v>20</v>
      </c>
      <c r="CA537" s="11">
        <v>14</v>
      </c>
      <c r="CB537" s="11">
        <v>9</v>
      </c>
      <c r="CC537" s="11">
        <v>10</v>
      </c>
      <c r="CD537" s="11">
        <v>4</v>
      </c>
      <c r="CE537" s="11">
        <v>4</v>
      </c>
      <c r="CF537" s="11">
        <v>6</v>
      </c>
      <c r="CG537" s="11">
        <v>9</v>
      </c>
      <c r="CH537" s="11">
        <v>4</v>
      </c>
      <c r="CI537" s="11" t="s">
        <v>158</v>
      </c>
      <c r="CJ537" s="11" t="s">
        <v>158</v>
      </c>
      <c r="CK537" s="11" t="s">
        <v>158</v>
      </c>
      <c r="CL537" s="11" t="s">
        <v>158</v>
      </c>
      <c r="CM537" s="11" t="s">
        <v>158</v>
      </c>
      <c r="CN537" s="11" t="s">
        <v>158</v>
      </c>
      <c r="CO537" s="11" t="s">
        <v>158</v>
      </c>
      <c r="CP537" s="11" t="s">
        <v>158</v>
      </c>
      <c r="CQ537" s="11" t="s">
        <v>158</v>
      </c>
      <c r="CR537" s="11" t="s">
        <v>158</v>
      </c>
      <c r="CS537" s="11" t="s">
        <v>158</v>
      </c>
      <c r="CT537" s="11" t="s">
        <v>158</v>
      </c>
      <c r="CU537" s="11" t="s">
        <v>158</v>
      </c>
      <c r="CV537" s="11" t="s">
        <v>154</v>
      </c>
      <c r="CW537" s="11" t="s">
        <v>154</v>
      </c>
      <c r="CX537" s="11" t="s">
        <v>154</v>
      </c>
      <c r="CY537" s="11" t="s">
        <v>154</v>
      </c>
      <c r="CZ537" s="11" t="s">
        <v>154</v>
      </c>
      <c r="DA537" s="11" t="s">
        <v>154</v>
      </c>
      <c r="DB537" s="11" t="s">
        <v>154</v>
      </c>
      <c r="DC537" s="11" t="s">
        <v>154</v>
      </c>
      <c r="DD537" s="11" t="s">
        <v>154</v>
      </c>
      <c r="DE537" s="11" t="s">
        <v>154</v>
      </c>
      <c r="DF537" s="11" t="s">
        <v>154</v>
      </c>
      <c r="DG537" s="11" t="s">
        <v>154</v>
      </c>
      <c r="DH537" s="11" t="s">
        <v>154</v>
      </c>
      <c r="DI537" s="11" t="s">
        <v>157</v>
      </c>
      <c r="DJ537" s="11" t="s">
        <v>157</v>
      </c>
      <c r="DK537" s="11" t="s">
        <v>157</v>
      </c>
      <c r="DL537" s="11" t="s">
        <v>157</v>
      </c>
      <c r="DM537" s="11" t="s">
        <v>157</v>
      </c>
      <c r="DN537" s="11" t="s">
        <v>157</v>
      </c>
      <c r="DO537" s="11" t="s">
        <v>157</v>
      </c>
      <c r="DP537" s="11" t="s">
        <v>157</v>
      </c>
      <c r="DQ537" s="11" t="s">
        <v>157</v>
      </c>
      <c r="DR537" s="11" t="s">
        <v>157</v>
      </c>
      <c r="DS537" s="11" t="s">
        <v>157</v>
      </c>
      <c r="DT537" s="11" t="s">
        <v>157</v>
      </c>
      <c r="DU537" s="11" t="s">
        <v>157</v>
      </c>
      <c r="DV537" s="11" t="b">
        <v>1</v>
      </c>
      <c r="DW537" s="11" t="b">
        <v>1</v>
      </c>
      <c r="DX537" s="11" t="b">
        <v>1</v>
      </c>
      <c r="DY537" s="11" t="b">
        <v>1</v>
      </c>
      <c r="DZ537" s="11" t="b">
        <v>1</v>
      </c>
      <c r="EA537" s="11" t="b">
        <v>1</v>
      </c>
      <c r="EB537" s="11" t="b">
        <v>1</v>
      </c>
      <c r="EC537" s="11" t="b">
        <v>1</v>
      </c>
      <c r="ED537" s="11" t="b">
        <v>1</v>
      </c>
      <c r="EE537" s="11" t="b">
        <v>1</v>
      </c>
      <c r="EF537" s="11" t="b">
        <v>1</v>
      </c>
      <c r="EG537" s="11" t="b">
        <v>1</v>
      </c>
      <c r="EH537" s="11" t="b">
        <v>1</v>
      </c>
      <c r="EI537" s="11">
        <v>0.42309799999999997</v>
      </c>
      <c r="EJ537" s="11">
        <v>0.13035099999999999</v>
      </c>
      <c r="EK537" s="11">
        <v>0.131967</v>
      </c>
      <c r="EL537" s="11">
        <v>3.1548E-2</v>
      </c>
      <c r="EM537" s="11">
        <v>3.1834000000000001E-2</v>
      </c>
      <c r="EN537" s="11">
        <v>3.1321000000000002E-2</v>
      </c>
      <c r="EO537" s="11">
        <v>9.5991999999999994E-2</v>
      </c>
      <c r="EP537" s="11">
        <v>8.9887999999999996E-2</v>
      </c>
      <c r="EQ537" s="11">
        <v>3.2629999999999999E-2</v>
      </c>
      <c r="ER537" s="11">
        <v>3.5945999999999999E-2</v>
      </c>
      <c r="ES537" s="11">
        <v>6.1161E-2</v>
      </c>
      <c r="ET537" s="11">
        <v>5.8358E-2</v>
      </c>
      <c r="EU537" s="11">
        <v>3.3774999999999999E-2</v>
      </c>
      <c r="EV537" s="11" t="s">
        <v>248</v>
      </c>
      <c r="EW537" s="11" t="s">
        <v>628</v>
      </c>
    </row>
    <row r="538" spans="1:153" ht="12.75" x14ac:dyDescent="0.2">
      <c r="A538" s="11"/>
      <c r="B538" s="11">
        <v>40836002</v>
      </c>
      <c r="C538" s="11">
        <v>48034.438888888697</v>
      </c>
      <c r="D538" s="11" t="s">
        <v>153</v>
      </c>
      <c r="E538" s="11">
        <v>345600</v>
      </c>
      <c r="F538" s="11">
        <v>48030840</v>
      </c>
      <c r="G538" s="11">
        <v>48894.974305556301</v>
      </c>
      <c r="H538" s="11">
        <v>48404.572916665697</v>
      </c>
      <c r="I538" s="11">
        <v>284044</v>
      </c>
      <c r="J538" s="11">
        <v>1</v>
      </c>
      <c r="K538" s="11">
        <v>0</v>
      </c>
      <c r="L538" s="11">
        <v>0</v>
      </c>
      <c r="M538" s="11">
        <v>131</v>
      </c>
      <c r="N538" s="11">
        <v>131</v>
      </c>
      <c r="O538" s="11">
        <v>92</v>
      </c>
      <c r="P538" s="11">
        <v>100</v>
      </c>
      <c r="Q538" s="11">
        <v>10890</v>
      </c>
      <c r="R538" s="11" t="s">
        <v>154</v>
      </c>
      <c r="S538" s="11" t="s">
        <v>155</v>
      </c>
      <c r="T538" s="11" t="s">
        <v>156</v>
      </c>
      <c r="U538" s="11">
        <v>0</v>
      </c>
      <c r="V538" s="11" t="s">
        <v>154</v>
      </c>
      <c r="W538" s="11" t="s">
        <v>157</v>
      </c>
      <c r="X538" s="11">
        <v>1</v>
      </c>
      <c r="Y538" s="11">
        <v>1</v>
      </c>
      <c r="Z538" s="11">
        <v>10</v>
      </c>
      <c r="AA538" s="11">
        <v>10</v>
      </c>
      <c r="AB538" s="11">
        <v>10</v>
      </c>
      <c r="AC538" s="11">
        <v>10</v>
      </c>
      <c r="AD538" s="11">
        <v>10</v>
      </c>
      <c r="AE538" s="11">
        <v>10</v>
      </c>
      <c r="AF538" s="11">
        <v>10</v>
      </c>
      <c r="AG538" s="11">
        <v>10</v>
      </c>
      <c r="AH538" s="11">
        <v>10</v>
      </c>
      <c r="AI538" s="11">
        <v>10</v>
      </c>
      <c r="AJ538" s="11">
        <v>10</v>
      </c>
      <c r="AK538" s="11">
        <v>10</v>
      </c>
      <c r="AL538" s="11">
        <v>10</v>
      </c>
      <c r="AM538" s="11">
        <v>121</v>
      </c>
      <c r="AN538" s="11">
        <v>60</v>
      </c>
      <c r="AO538" s="11">
        <v>10</v>
      </c>
      <c r="AP538" s="11">
        <v>120</v>
      </c>
      <c r="AQ538" s="11">
        <v>60</v>
      </c>
      <c r="AR538" s="11">
        <v>40</v>
      </c>
      <c r="AS538" s="11">
        <v>1</v>
      </c>
      <c r="AT538" s="11">
        <v>130</v>
      </c>
      <c r="AU538" s="11">
        <v>521</v>
      </c>
      <c r="AV538" s="11">
        <v>1233</v>
      </c>
      <c r="AW538" s="11">
        <v>824</v>
      </c>
      <c r="AX538" s="11">
        <v>3376</v>
      </c>
      <c r="AY538" s="11">
        <v>1742</v>
      </c>
      <c r="AZ538" s="11">
        <v>3674</v>
      </c>
      <c r="BA538" s="11">
        <v>614</v>
      </c>
      <c r="BB538" s="11">
        <v>7631</v>
      </c>
      <c r="BC538" s="11">
        <v>10983</v>
      </c>
      <c r="BD538" s="11">
        <v>59677</v>
      </c>
      <c r="BE538" s="11">
        <v>11255</v>
      </c>
      <c r="BF538" s="11">
        <v>1002</v>
      </c>
      <c r="BG538" s="11">
        <v>169338</v>
      </c>
      <c r="BH538" s="11">
        <v>1236</v>
      </c>
      <c r="BI538" s="11">
        <v>9</v>
      </c>
      <c r="BJ538" s="11">
        <v>10</v>
      </c>
      <c r="BK538" s="11">
        <v>10</v>
      </c>
      <c r="BL538" s="11">
        <v>11</v>
      </c>
      <c r="BM538" s="11">
        <v>8</v>
      </c>
      <c r="BN538" s="11">
        <v>9</v>
      </c>
      <c r="BO538" s="11">
        <v>12</v>
      </c>
      <c r="BP538" s="11">
        <v>12</v>
      </c>
      <c r="BQ538" s="11">
        <v>10</v>
      </c>
      <c r="BR538" s="11">
        <v>10</v>
      </c>
      <c r="BS538" s="11">
        <v>10</v>
      </c>
      <c r="BT538" s="11">
        <v>10</v>
      </c>
      <c r="BU538" s="11">
        <v>21</v>
      </c>
      <c r="BV538" s="11">
        <v>5</v>
      </c>
      <c r="BW538" s="11">
        <v>3</v>
      </c>
      <c r="BX538" s="11">
        <v>5</v>
      </c>
      <c r="BY538" s="11">
        <v>3</v>
      </c>
      <c r="BZ538" s="11">
        <v>10</v>
      </c>
      <c r="CA538" s="11">
        <v>3</v>
      </c>
      <c r="CB538" s="11">
        <v>3</v>
      </c>
      <c r="CC538" s="11">
        <v>5</v>
      </c>
      <c r="CD538" s="11">
        <v>2</v>
      </c>
      <c r="CE538" s="11">
        <v>8</v>
      </c>
      <c r="CF538" s="11">
        <v>2</v>
      </c>
      <c r="CG538" s="11">
        <v>14</v>
      </c>
      <c r="CH538" s="11">
        <v>4</v>
      </c>
      <c r="CI538" s="11" t="s">
        <v>158</v>
      </c>
      <c r="CJ538" s="11" t="s">
        <v>158</v>
      </c>
      <c r="CK538" s="11" t="s">
        <v>158</v>
      </c>
      <c r="CL538" s="11" t="s">
        <v>158</v>
      </c>
      <c r="CM538" s="11" t="s">
        <v>158</v>
      </c>
      <c r="CN538" s="11" t="s">
        <v>158</v>
      </c>
      <c r="CO538" s="11" t="s">
        <v>158</v>
      </c>
      <c r="CP538" s="11" t="s">
        <v>158</v>
      </c>
      <c r="CQ538" s="11" t="s">
        <v>158</v>
      </c>
      <c r="CR538" s="11" t="s">
        <v>158</v>
      </c>
      <c r="CS538" s="11" t="s">
        <v>158</v>
      </c>
      <c r="CT538" s="11" t="s">
        <v>158</v>
      </c>
      <c r="CU538" s="11" t="s">
        <v>158</v>
      </c>
      <c r="CV538" s="11" t="s">
        <v>154</v>
      </c>
      <c r="CW538" s="11" t="s">
        <v>154</v>
      </c>
      <c r="CX538" s="11" t="s">
        <v>154</v>
      </c>
      <c r="CY538" s="11" t="s">
        <v>154</v>
      </c>
      <c r="CZ538" s="11" t="s">
        <v>154</v>
      </c>
      <c r="DA538" s="11" t="s">
        <v>154</v>
      </c>
      <c r="DB538" s="11" t="s">
        <v>154</v>
      </c>
      <c r="DC538" s="11" t="s">
        <v>154</v>
      </c>
      <c r="DD538" s="11" t="s">
        <v>154</v>
      </c>
      <c r="DE538" s="11" t="s">
        <v>154</v>
      </c>
      <c r="DF538" s="11" t="s">
        <v>154</v>
      </c>
      <c r="DG538" s="11" t="s">
        <v>154</v>
      </c>
      <c r="DH538" s="11" t="s">
        <v>154</v>
      </c>
      <c r="DI538" s="11" t="s">
        <v>157</v>
      </c>
      <c r="DJ538" s="11" t="s">
        <v>157</v>
      </c>
      <c r="DK538" s="11" t="s">
        <v>157</v>
      </c>
      <c r="DL538" s="11" t="s">
        <v>157</v>
      </c>
      <c r="DM538" s="11" t="s">
        <v>157</v>
      </c>
      <c r="DN538" s="11" t="s">
        <v>157</v>
      </c>
      <c r="DO538" s="11" t="s">
        <v>157</v>
      </c>
      <c r="DP538" s="11" t="s">
        <v>157</v>
      </c>
      <c r="DQ538" s="11" t="s">
        <v>157</v>
      </c>
      <c r="DR538" s="11" t="s">
        <v>157</v>
      </c>
      <c r="DS538" s="11" t="s">
        <v>157</v>
      </c>
      <c r="DT538" s="11" t="s">
        <v>157</v>
      </c>
      <c r="DU538" s="11" t="s">
        <v>157</v>
      </c>
      <c r="DV538" s="11" t="b">
        <v>1</v>
      </c>
      <c r="DW538" s="11" t="b">
        <v>1</v>
      </c>
      <c r="DX538" s="11" t="b">
        <v>1</v>
      </c>
      <c r="DY538" s="11" t="b">
        <v>1</v>
      </c>
      <c r="DZ538" s="11" t="b">
        <v>1</v>
      </c>
      <c r="EA538" s="11" t="b">
        <v>1</v>
      </c>
      <c r="EB538" s="11" t="b">
        <v>1</v>
      </c>
      <c r="EC538" s="11" t="b">
        <v>1</v>
      </c>
      <c r="ED538" s="11" t="b">
        <v>1</v>
      </c>
      <c r="EE538" s="11" t="b">
        <v>1</v>
      </c>
      <c r="EF538" s="11" t="b">
        <v>1</v>
      </c>
      <c r="EG538" s="11" t="b">
        <v>1</v>
      </c>
      <c r="EH538" s="11" t="b">
        <v>1</v>
      </c>
      <c r="EI538" s="11">
        <v>3.0010999999999999E-2</v>
      </c>
      <c r="EJ538" s="11">
        <v>3.4374000000000002E-2</v>
      </c>
      <c r="EK538" s="11">
        <v>3.0224999999999998E-2</v>
      </c>
      <c r="EL538" s="11">
        <v>3.4485000000000002E-2</v>
      </c>
      <c r="EM538" s="11">
        <v>3.2767999999999999E-2</v>
      </c>
      <c r="EN538" s="11">
        <v>3.8842000000000002E-2</v>
      </c>
      <c r="EO538" s="11">
        <v>3.5061000000000002E-2</v>
      </c>
      <c r="EP538" s="11">
        <v>9.0883000000000005E-2</v>
      </c>
      <c r="EQ538" s="11">
        <v>3.2992E-2</v>
      </c>
      <c r="ER538" s="11">
        <v>3.2385999999999998E-2</v>
      </c>
      <c r="ES538" s="11">
        <v>3.6873999999999997E-2</v>
      </c>
      <c r="ET538" s="11">
        <v>4.8499E-2</v>
      </c>
      <c r="EU538" s="11">
        <v>4.1091999999999997E-2</v>
      </c>
      <c r="EV538" s="11" t="s">
        <v>209</v>
      </c>
      <c r="EW538" s="11" t="s">
        <v>256</v>
      </c>
    </row>
    <row r="539" spans="1:153" ht="12.75" x14ac:dyDescent="0.2">
      <c r="A539" s="11"/>
      <c r="B539" s="11">
        <v>40830848</v>
      </c>
      <c r="C539" s="11">
        <v>49503.925694444202</v>
      </c>
      <c r="D539" s="11" t="s">
        <v>153</v>
      </c>
      <c r="E539" s="11">
        <v>345600</v>
      </c>
      <c r="F539" s="11">
        <v>48023052</v>
      </c>
      <c r="G539" s="11">
        <v>48513.6812500007</v>
      </c>
      <c r="H539" s="11">
        <v>48067.943055554701</v>
      </c>
      <c r="I539" s="11">
        <v>250973</v>
      </c>
      <c r="J539" s="11">
        <v>1</v>
      </c>
      <c r="K539" s="11">
        <v>0</v>
      </c>
      <c r="L539" s="11">
        <v>0</v>
      </c>
      <c r="M539" s="11">
        <v>131</v>
      </c>
      <c r="N539" s="11">
        <v>131</v>
      </c>
      <c r="O539" s="11">
        <v>92</v>
      </c>
      <c r="P539" s="11">
        <v>100</v>
      </c>
      <c r="Q539" s="11">
        <v>198297</v>
      </c>
      <c r="R539" s="11" t="s">
        <v>154</v>
      </c>
      <c r="S539" s="11" t="s">
        <v>155</v>
      </c>
      <c r="T539" s="11" t="s">
        <v>156</v>
      </c>
      <c r="U539" s="11">
        <v>0</v>
      </c>
      <c r="V539" s="11" t="s">
        <v>154</v>
      </c>
      <c r="W539" s="11" t="s">
        <v>157</v>
      </c>
      <c r="X539" s="11">
        <v>3</v>
      </c>
      <c r="Y539" s="11">
        <v>1</v>
      </c>
      <c r="Z539" s="11">
        <v>10</v>
      </c>
      <c r="AA539" s="11">
        <v>10</v>
      </c>
      <c r="AB539" s="11">
        <v>10</v>
      </c>
      <c r="AC539" s="11">
        <v>10</v>
      </c>
      <c r="AD539" s="11">
        <v>10</v>
      </c>
      <c r="AE539" s="11">
        <v>10</v>
      </c>
      <c r="AF539" s="11">
        <v>10</v>
      </c>
      <c r="AG539" s="11">
        <v>10</v>
      </c>
      <c r="AH539" s="11">
        <v>10</v>
      </c>
      <c r="AI539" s="11">
        <v>10</v>
      </c>
      <c r="AJ539" s="11">
        <v>10</v>
      </c>
      <c r="AK539" s="11">
        <v>10</v>
      </c>
      <c r="AL539" s="11">
        <v>10</v>
      </c>
      <c r="AM539" s="11">
        <v>121</v>
      </c>
      <c r="AN539" s="11">
        <v>60</v>
      </c>
      <c r="AO539" s="11">
        <v>10</v>
      </c>
      <c r="AP539" s="11">
        <v>120</v>
      </c>
      <c r="AQ539" s="11">
        <v>60</v>
      </c>
      <c r="AR539" s="11">
        <v>40</v>
      </c>
      <c r="AS539" s="11">
        <v>1</v>
      </c>
      <c r="AT539" s="11">
        <v>130</v>
      </c>
      <c r="AU539" s="11">
        <v>376</v>
      </c>
      <c r="AV539" s="11">
        <v>6398</v>
      </c>
      <c r="AW539" s="11">
        <v>1938</v>
      </c>
      <c r="AX539" s="11">
        <v>5252</v>
      </c>
      <c r="AY539" s="11">
        <v>3895</v>
      </c>
      <c r="AZ539" s="11">
        <v>4278</v>
      </c>
      <c r="BA539" s="11">
        <v>1243</v>
      </c>
      <c r="BB539" s="11">
        <v>9593</v>
      </c>
      <c r="BC539" s="11">
        <v>4269</v>
      </c>
      <c r="BD539" s="11">
        <v>2664</v>
      </c>
      <c r="BE539" s="11">
        <v>2559</v>
      </c>
      <c r="BF539" s="11">
        <v>2387</v>
      </c>
      <c r="BG539" s="11">
        <v>5537</v>
      </c>
      <c r="BH539" s="11">
        <v>1164</v>
      </c>
      <c r="BI539" s="11">
        <v>9</v>
      </c>
      <c r="BJ539" s="11">
        <v>10</v>
      </c>
      <c r="BK539" s="11">
        <v>7</v>
      </c>
      <c r="BL539" s="11">
        <v>13</v>
      </c>
      <c r="BM539" s="11">
        <v>8</v>
      </c>
      <c r="BN539" s="11">
        <v>9</v>
      </c>
      <c r="BO539" s="11">
        <v>11</v>
      </c>
      <c r="BP539" s="11">
        <v>11</v>
      </c>
      <c r="BQ539" s="11">
        <v>9</v>
      </c>
      <c r="BR539" s="11">
        <v>9</v>
      </c>
      <c r="BS539" s="11">
        <v>10</v>
      </c>
      <c r="BT539" s="11">
        <v>11</v>
      </c>
      <c r="BU539" s="11">
        <v>21</v>
      </c>
      <c r="BV539" s="11">
        <v>14</v>
      </c>
      <c r="BW539" s="11">
        <v>6</v>
      </c>
      <c r="BX539" s="11">
        <v>13</v>
      </c>
      <c r="BY539" s="11">
        <v>5</v>
      </c>
      <c r="BZ539" s="11">
        <v>7</v>
      </c>
      <c r="CA539" s="11">
        <v>4</v>
      </c>
      <c r="CB539" s="11">
        <v>8</v>
      </c>
      <c r="CC539" s="11">
        <v>20</v>
      </c>
      <c r="CD539" s="11">
        <v>9</v>
      </c>
      <c r="CE539" s="11">
        <v>6</v>
      </c>
      <c r="CF539" s="11">
        <v>7</v>
      </c>
      <c r="CG539" s="11">
        <v>8</v>
      </c>
      <c r="CH539" s="11">
        <v>6</v>
      </c>
      <c r="CI539" s="11" t="s">
        <v>158</v>
      </c>
      <c r="CJ539" s="11" t="s">
        <v>158</v>
      </c>
      <c r="CK539" s="11" t="s">
        <v>158</v>
      </c>
      <c r="CL539" s="11" t="s">
        <v>158</v>
      </c>
      <c r="CM539" s="11" t="s">
        <v>158</v>
      </c>
      <c r="CN539" s="11" t="s">
        <v>158</v>
      </c>
      <c r="CO539" s="11" t="s">
        <v>158</v>
      </c>
      <c r="CP539" s="11" t="s">
        <v>158</v>
      </c>
      <c r="CQ539" s="11" t="s">
        <v>158</v>
      </c>
      <c r="CR539" s="11" t="s">
        <v>158</v>
      </c>
      <c r="CS539" s="11" t="s">
        <v>158</v>
      </c>
      <c r="CT539" s="11" t="s">
        <v>158</v>
      </c>
      <c r="CU539" s="11" t="s">
        <v>158</v>
      </c>
      <c r="CV539" s="11" t="s">
        <v>154</v>
      </c>
      <c r="CW539" s="11" t="s">
        <v>154</v>
      </c>
      <c r="CX539" s="11" t="s">
        <v>154</v>
      </c>
      <c r="CY539" s="11" t="s">
        <v>154</v>
      </c>
      <c r="CZ539" s="11" t="s">
        <v>154</v>
      </c>
      <c r="DA539" s="11" t="s">
        <v>154</v>
      </c>
      <c r="DB539" s="11" t="s">
        <v>154</v>
      </c>
      <c r="DC539" s="11" t="s">
        <v>154</v>
      </c>
      <c r="DD539" s="11" t="s">
        <v>154</v>
      </c>
      <c r="DE539" s="11" t="s">
        <v>154</v>
      </c>
      <c r="DF539" s="11" t="s">
        <v>154</v>
      </c>
      <c r="DG539" s="11" t="s">
        <v>154</v>
      </c>
      <c r="DH539" s="11" t="s">
        <v>154</v>
      </c>
      <c r="DI539" s="11" t="s">
        <v>157</v>
      </c>
      <c r="DJ539" s="11" t="s">
        <v>157</v>
      </c>
      <c r="DK539" s="11" t="s">
        <v>157</v>
      </c>
      <c r="DL539" s="11" t="s">
        <v>157</v>
      </c>
      <c r="DM539" s="11" t="s">
        <v>157</v>
      </c>
      <c r="DN539" s="11" t="s">
        <v>157</v>
      </c>
      <c r="DO539" s="11" t="s">
        <v>157</v>
      </c>
      <c r="DP539" s="11" t="s">
        <v>157</v>
      </c>
      <c r="DQ539" s="11" t="s">
        <v>157</v>
      </c>
      <c r="DR539" s="11" t="s">
        <v>157</v>
      </c>
      <c r="DS539" s="11" t="s">
        <v>157</v>
      </c>
      <c r="DT539" s="11" t="s">
        <v>157</v>
      </c>
      <c r="DU539" s="11" t="s">
        <v>157</v>
      </c>
      <c r="DV539" s="11" t="b">
        <v>1</v>
      </c>
      <c r="DW539" s="11" t="b">
        <v>1</v>
      </c>
      <c r="DX539" s="11" t="b">
        <v>1</v>
      </c>
      <c r="DY539" s="11" t="b">
        <v>1</v>
      </c>
      <c r="DZ539" s="11" t="b">
        <v>1</v>
      </c>
      <c r="EA539" s="11" t="b">
        <v>1</v>
      </c>
      <c r="EB539" s="11" t="b">
        <v>1</v>
      </c>
      <c r="EC539" s="11" t="b">
        <v>1</v>
      </c>
      <c r="ED539" s="11" t="b">
        <v>1</v>
      </c>
      <c r="EE539" s="11" t="b">
        <v>1</v>
      </c>
      <c r="EF539" s="11" t="b">
        <v>1</v>
      </c>
      <c r="EG539" s="11" t="b">
        <v>1</v>
      </c>
      <c r="EH539" s="11" t="b">
        <v>1</v>
      </c>
      <c r="EI539" s="11">
        <v>2.1559999999999999E-2</v>
      </c>
      <c r="EJ539" s="11">
        <v>3.5453999999999999E-2</v>
      </c>
      <c r="EK539" s="11">
        <v>3.6179999999999997E-2</v>
      </c>
      <c r="EL539" s="11">
        <v>3.2327000000000002E-2</v>
      </c>
      <c r="EM539" s="11">
        <v>4.1505E-2</v>
      </c>
      <c r="EN539" s="11">
        <v>3.8786000000000001E-2</v>
      </c>
      <c r="EO539" s="11">
        <v>3.4160000000000003E-2</v>
      </c>
      <c r="EP539" s="11">
        <v>9.1677999999999996E-2</v>
      </c>
      <c r="EQ539" s="11">
        <v>3.4008999999999998E-2</v>
      </c>
      <c r="ER539" s="11">
        <v>1.771E-2</v>
      </c>
      <c r="ES539" s="11">
        <v>3.4443000000000001E-2</v>
      </c>
      <c r="ET539" s="11">
        <v>4.6502000000000002E-2</v>
      </c>
      <c r="EU539" s="11">
        <v>3.9432000000000002E-2</v>
      </c>
      <c r="EV539" s="11" t="s">
        <v>561</v>
      </c>
      <c r="EW539" s="11" t="s">
        <v>622</v>
      </c>
    </row>
    <row r="540" spans="1:153" ht="12.75" x14ac:dyDescent="0.2">
      <c r="A540" s="11"/>
      <c r="B540" s="11">
        <v>58412758</v>
      </c>
      <c r="C540" s="11">
        <v>51719.122222221798</v>
      </c>
      <c r="D540" s="11" t="s">
        <v>153</v>
      </c>
      <c r="E540" s="11">
        <v>345600</v>
      </c>
      <c r="F540" s="11">
        <v>66507346</v>
      </c>
      <c r="G540" s="11">
        <v>51584.093750001201</v>
      </c>
      <c r="H540" s="11">
        <v>50778.699305554001</v>
      </c>
      <c r="I540" s="11">
        <v>279573</v>
      </c>
      <c r="J540" s="11">
        <v>1</v>
      </c>
      <c r="K540" s="11">
        <v>112</v>
      </c>
      <c r="L540" s="11">
        <v>24977</v>
      </c>
      <c r="M540" s="11">
        <v>131</v>
      </c>
      <c r="N540" s="11">
        <v>121</v>
      </c>
      <c r="O540" s="11">
        <v>92</v>
      </c>
      <c r="P540" s="11">
        <v>92.36</v>
      </c>
      <c r="Q540" s="11">
        <v>237456</v>
      </c>
      <c r="R540" s="11" t="s">
        <v>154</v>
      </c>
      <c r="S540" s="11" t="s">
        <v>155</v>
      </c>
      <c r="T540" s="11" t="s">
        <v>208</v>
      </c>
      <c r="U540" s="11">
        <v>0</v>
      </c>
      <c r="V540" s="11" t="s">
        <v>154</v>
      </c>
      <c r="W540" s="11" t="s">
        <v>157</v>
      </c>
      <c r="X540" s="11">
        <v>4</v>
      </c>
      <c r="Y540" s="11">
        <v>1</v>
      </c>
      <c r="Z540" s="11">
        <v>10</v>
      </c>
      <c r="AA540" s="11">
        <v>10</v>
      </c>
      <c r="AB540" s="11">
        <v>10</v>
      </c>
      <c r="AC540" s="11">
        <v>10</v>
      </c>
      <c r="AD540" s="11">
        <v>10</v>
      </c>
      <c r="AE540" s="11">
        <v>10</v>
      </c>
      <c r="AF540" s="11">
        <v>10</v>
      </c>
      <c r="AG540" s="11">
        <v>10</v>
      </c>
      <c r="AH540" s="11">
        <v>10</v>
      </c>
      <c r="AI540" s="11">
        <v>10</v>
      </c>
      <c r="AJ540" s="11">
        <v>10</v>
      </c>
      <c r="AK540" s="11">
        <v>0</v>
      </c>
      <c r="AL540" s="11">
        <v>10</v>
      </c>
      <c r="AM540" s="11">
        <v>111</v>
      </c>
      <c r="AN540" s="11">
        <v>60</v>
      </c>
      <c r="AO540" s="11">
        <v>10</v>
      </c>
      <c r="AP540" s="11">
        <v>110</v>
      </c>
      <c r="AQ540" s="11">
        <v>50</v>
      </c>
      <c r="AR540" s="11">
        <v>30</v>
      </c>
      <c r="AS540" s="11">
        <v>1</v>
      </c>
      <c r="AT540" s="11">
        <v>120</v>
      </c>
      <c r="AU540" s="11">
        <v>505</v>
      </c>
      <c r="AV540" s="11">
        <v>3359</v>
      </c>
      <c r="AW540" s="11">
        <v>969</v>
      </c>
      <c r="AX540" s="11">
        <v>662</v>
      </c>
      <c r="AY540" s="11">
        <v>675</v>
      </c>
      <c r="AZ540" s="11">
        <v>10591</v>
      </c>
      <c r="BA540" s="11">
        <v>1813</v>
      </c>
      <c r="BB540" s="11">
        <v>2789</v>
      </c>
      <c r="BC540" s="11">
        <v>1100</v>
      </c>
      <c r="BD540" s="11">
        <v>568</v>
      </c>
      <c r="BE540" s="11">
        <v>535</v>
      </c>
      <c r="BF540" s="11">
        <v>588</v>
      </c>
      <c r="BG540" s="11">
        <v>9771</v>
      </c>
      <c r="BH540" s="11">
        <v>6811</v>
      </c>
      <c r="BI540" s="11">
        <v>5</v>
      </c>
      <c r="BJ540" s="11">
        <v>4</v>
      </c>
      <c r="BK540" s="11">
        <v>5</v>
      </c>
      <c r="BL540" s="11">
        <v>6</v>
      </c>
      <c r="BM540" s="11">
        <v>7</v>
      </c>
      <c r="BN540" s="11">
        <v>5</v>
      </c>
      <c r="BO540" s="11">
        <v>8</v>
      </c>
      <c r="BP540" s="11">
        <v>6</v>
      </c>
      <c r="BQ540" s="11">
        <v>5</v>
      </c>
      <c r="BR540" s="11">
        <v>6</v>
      </c>
      <c r="BS540" s="11">
        <v>7</v>
      </c>
      <c r="BT540" s="11">
        <v>10</v>
      </c>
      <c r="BU540" s="11">
        <v>19</v>
      </c>
      <c r="BV540" s="11">
        <v>13</v>
      </c>
      <c r="BW540" s="11">
        <v>4</v>
      </c>
      <c r="BX540" s="11">
        <v>4</v>
      </c>
      <c r="BY540" s="11">
        <v>4</v>
      </c>
      <c r="BZ540" s="11">
        <v>7</v>
      </c>
      <c r="CA540" s="11">
        <v>5</v>
      </c>
      <c r="CB540" s="11">
        <v>6</v>
      </c>
      <c r="CC540" s="11">
        <v>5</v>
      </c>
      <c r="CD540" s="11">
        <v>5</v>
      </c>
      <c r="CE540" s="11">
        <v>5</v>
      </c>
      <c r="CF540" s="11">
        <v>4</v>
      </c>
      <c r="CG540" s="11">
        <v>11</v>
      </c>
      <c r="CH540" s="11">
        <v>6</v>
      </c>
      <c r="CI540" s="11" t="s">
        <v>158</v>
      </c>
      <c r="CJ540" s="11" t="s">
        <v>158</v>
      </c>
      <c r="CK540" s="11" t="s">
        <v>158</v>
      </c>
      <c r="CL540" s="11" t="s">
        <v>158</v>
      </c>
      <c r="CM540" s="11" t="s">
        <v>158</v>
      </c>
      <c r="CN540" s="11" t="s">
        <v>158</v>
      </c>
      <c r="CO540" s="11" t="s">
        <v>158</v>
      </c>
      <c r="CP540" s="11" t="s">
        <v>158</v>
      </c>
      <c r="CQ540" s="11" t="s">
        <v>158</v>
      </c>
      <c r="CR540" s="11" t="s">
        <v>158</v>
      </c>
      <c r="CS540" s="11" t="s">
        <v>158</v>
      </c>
      <c r="CT540" s="11" t="s">
        <v>158</v>
      </c>
      <c r="CU540" s="11" t="s">
        <v>158</v>
      </c>
      <c r="CV540" s="11" t="s">
        <v>154</v>
      </c>
      <c r="CW540" s="11" t="s">
        <v>154</v>
      </c>
      <c r="CX540" s="11" t="s">
        <v>154</v>
      </c>
      <c r="CY540" s="11" t="s">
        <v>154</v>
      </c>
      <c r="CZ540" s="11" t="s">
        <v>154</v>
      </c>
      <c r="DA540" s="11" t="s">
        <v>154</v>
      </c>
      <c r="DB540" s="11" t="s">
        <v>154</v>
      </c>
      <c r="DC540" s="11" t="s">
        <v>154</v>
      </c>
      <c r="DD540" s="11" t="s">
        <v>154</v>
      </c>
      <c r="DE540" s="11" t="s">
        <v>154</v>
      </c>
      <c r="DF540" s="11" t="s">
        <v>154</v>
      </c>
      <c r="DG540" s="11" t="s">
        <v>154</v>
      </c>
      <c r="DH540" s="11" t="s">
        <v>154</v>
      </c>
      <c r="DI540" s="11" t="s">
        <v>157</v>
      </c>
      <c r="DJ540" s="11" t="s">
        <v>157</v>
      </c>
      <c r="DK540" s="11" t="s">
        <v>157</v>
      </c>
      <c r="DL540" s="11" t="s">
        <v>157</v>
      </c>
      <c r="DM540" s="11" t="s">
        <v>157</v>
      </c>
      <c r="DN540" s="11" t="s">
        <v>157</v>
      </c>
      <c r="DO540" s="11" t="s">
        <v>157</v>
      </c>
      <c r="DP540" s="11" t="s">
        <v>157</v>
      </c>
      <c r="DQ540" s="11" t="s">
        <v>157</v>
      </c>
      <c r="DR540" s="11" t="s">
        <v>157</v>
      </c>
      <c r="DS540" s="11" t="s">
        <v>157</v>
      </c>
      <c r="DT540" s="11" t="s">
        <v>157</v>
      </c>
      <c r="DU540" s="11" t="s">
        <v>157</v>
      </c>
      <c r="DV540" s="11" t="b">
        <v>1</v>
      </c>
      <c r="DW540" s="11" t="b">
        <v>1</v>
      </c>
      <c r="DX540" s="11" t="b">
        <v>1</v>
      </c>
      <c r="DY540" s="11" t="b">
        <v>1</v>
      </c>
      <c r="DZ540" s="11" t="b">
        <v>1</v>
      </c>
      <c r="EA540" s="11" t="b">
        <v>1</v>
      </c>
      <c r="EB540" s="11" t="b">
        <v>1</v>
      </c>
      <c r="EC540" s="11" t="b">
        <v>1</v>
      </c>
      <c r="ED540" s="11" t="b">
        <v>1</v>
      </c>
      <c r="EE540" s="11" t="b">
        <v>1</v>
      </c>
      <c r="EF540" s="11" t="b">
        <v>1</v>
      </c>
      <c r="EG540" s="11" t="b">
        <v>0</v>
      </c>
      <c r="EH540" s="11" t="b">
        <v>1</v>
      </c>
      <c r="EI540" s="11">
        <v>1.2987E-2</v>
      </c>
      <c r="EJ540" s="11">
        <v>3.4951000000000003E-2</v>
      </c>
      <c r="EK540" s="11">
        <v>2.8857000000000001E-2</v>
      </c>
      <c r="EL540" s="11">
        <v>0.25842999999999999</v>
      </c>
      <c r="EM540" s="11">
        <v>1.6649000000000001E-2</v>
      </c>
      <c r="EN540" s="11">
        <v>3.9907999999999999E-2</v>
      </c>
      <c r="EO540" s="11">
        <v>9.9899000000000002E-2</v>
      </c>
      <c r="EP540" s="11">
        <v>9.4094999999999998E-2</v>
      </c>
      <c r="EQ540" s="11">
        <v>2.0528000000000001E-2</v>
      </c>
      <c r="ER540" s="11">
        <v>0.117393</v>
      </c>
      <c r="ES540" s="11">
        <v>3.8764E-2</v>
      </c>
      <c r="ET540" s="11">
        <v>2.5361090000000002</v>
      </c>
      <c r="EU540" s="11">
        <v>7.4865000000000001E-2</v>
      </c>
      <c r="EV540" s="11" t="s">
        <v>629</v>
      </c>
      <c r="EW540" s="11" t="s">
        <v>234</v>
      </c>
    </row>
    <row r="541" spans="1:153" ht="12.75" x14ac:dyDescent="0.2">
      <c r="A541" s="11"/>
      <c r="B541" s="11">
        <v>48908496</v>
      </c>
      <c r="C541" s="11">
        <v>48889.811805555299</v>
      </c>
      <c r="D541" s="11" t="s">
        <v>153</v>
      </c>
      <c r="E541" s="11">
        <v>345600</v>
      </c>
      <c r="F541" s="11">
        <v>55747764</v>
      </c>
      <c r="G541" s="11">
        <v>50179.329861112099</v>
      </c>
      <c r="H541" s="11">
        <v>49538.484027776503</v>
      </c>
      <c r="I541" s="11">
        <v>296817</v>
      </c>
      <c r="J541" s="11">
        <v>1</v>
      </c>
      <c r="K541" s="11">
        <v>108</v>
      </c>
      <c r="L541" s="11">
        <v>226717</v>
      </c>
      <c r="M541" s="11">
        <v>131</v>
      </c>
      <c r="N541" s="11">
        <v>131</v>
      </c>
      <c r="O541" s="11">
        <v>92</v>
      </c>
      <c r="P541" s="11">
        <v>100</v>
      </c>
      <c r="Q541" s="11">
        <v>227292</v>
      </c>
      <c r="R541" s="11" t="s">
        <v>154</v>
      </c>
      <c r="S541" s="11" t="s">
        <v>155</v>
      </c>
      <c r="T541" s="11" t="s">
        <v>208</v>
      </c>
      <c r="U541" s="11">
        <v>0</v>
      </c>
      <c r="V541" s="11" t="s">
        <v>154</v>
      </c>
      <c r="W541" s="11" t="s">
        <v>157</v>
      </c>
      <c r="X541" s="11">
        <v>5</v>
      </c>
      <c r="Y541" s="11">
        <v>1</v>
      </c>
      <c r="Z541" s="11">
        <v>10</v>
      </c>
      <c r="AA541" s="11">
        <v>10</v>
      </c>
      <c r="AB541" s="11">
        <v>10</v>
      </c>
      <c r="AC541" s="11">
        <v>10</v>
      </c>
      <c r="AD541" s="11">
        <v>10</v>
      </c>
      <c r="AE541" s="11">
        <v>10</v>
      </c>
      <c r="AF541" s="11">
        <v>10</v>
      </c>
      <c r="AG541" s="11">
        <v>10</v>
      </c>
      <c r="AH541" s="11">
        <v>10</v>
      </c>
      <c r="AI541" s="11">
        <v>10</v>
      </c>
      <c r="AJ541" s="11">
        <v>10</v>
      </c>
      <c r="AK541" s="11">
        <v>10</v>
      </c>
      <c r="AL541" s="11">
        <v>10</v>
      </c>
      <c r="AM541" s="11">
        <v>121</v>
      </c>
      <c r="AN541" s="11">
        <v>60</v>
      </c>
      <c r="AO541" s="11">
        <v>10</v>
      </c>
      <c r="AP541" s="11">
        <v>120</v>
      </c>
      <c r="AQ541" s="11">
        <v>60</v>
      </c>
      <c r="AR541" s="11">
        <v>40</v>
      </c>
      <c r="AS541" s="11">
        <v>1</v>
      </c>
      <c r="AT541" s="11">
        <v>130</v>
      </c>
      <c r="AU541" s="11">
        <v>121</v>
      </c>
      <c r="AV541" s="11">
        <v>17779</v>
      </c>
      <c r="AW541" s="11">
        <v>4956</v>
      </c>
      <c r="AX541" s="11">
        <v>1232</v>
      </c>
      <c r="AY541" s="11">
        <v>6474</v>
      </c>
      <c r="AZ541" s="11">
        <v>9095</v>
      </c>
      <c r="BA541" s="11">
        <v>1511</v>
      </c>
      <c r="BB541" s="11">
        <v>482</v>
      </c>
      <c r="BC541" s="11">
        <v>1328</v>
      </c>
      <c r="BD541" s="11">
        <v>2168</v>
      </c>
      <c r="BE541" s="11">
        <v>4214</v>
      </c>
      <c r="BF541" s="11">
        <v>1651</v>
      </c>
      <c r="BG541" s="11">
        <v>11728</v>
      </c>
      <c r="BH541" s="11">
        <v>6559</v>
      </c>
      <c r="BI541" s="11">
        <v>11</v>
      </c>
      <c r="BJ541" s="11">
        <v>11</v>
      </c>
      <c r="BK541" s="11">
        <v>9</v>
      </c>
      <c r="BL541" s="11">
        <v>12</v>
      </c>
      <c r="BM541" s="11">
        <v>10</v>
      </c>
      <c r="BN541" s="11">
        <v>11</v>
      </c>
      <c r="BO541" s="11">
        <v>13</v>
      </c>
      <c r="BP541" s="11">
        <v>13</v>
      </c>
      <c r="BQ541" s="11">
        <v>11</v>
      </c>
      <c r="BR541" s="11">
        <v>12</v>
      </c>
      <c r="BS541" s="11">
        <v>13</v>
      </c>
      <c r="BT541" s="11">
        <v>18</v>
      </c>
      <c r="BU541" s="11">
        <v>25</v>
      </c>
      <c r="BV541" s="11">
        <v>38</v>
      </c>
      <c r="BW541" s="11">
        <v>7</v>
      </c>
      <c r="BX541" s="11">
        <v>6</v>
      </c>
      <c r="BY541" s="11">
        <v>4</v>
      </c>
      <c r="BZ541" s="11">
        <v>12</v>
      </c>
      <c r="CA541" s="11">
        <v>13</v>
      </c>
      <c r="CB541" s="11">
        <v>5</v>
      </c>
      <c r="CC541" s="11">
        <v>9</v>
      </c>
      <c r="CD541" s="11">
        <v>3</v>
      </c>
      <c r="CE541" s="11">
        <v>10</v>
      </c>
      <c r="CF541" s="11">
        <v>7</v>
      </c>
      <c r="CG541" s="11">
        <v>12</v>
      </c>
      <c r="CH541" s="11">
        <v>14</v>
      </c>
      <c r="CI541" s="11" t="s">
        <v>158</v>
      </c>
      <c r="CJ541" s="11" t="s">
        <v>158</v>
      </c>
      <c r="CK541" s="11" t="s">
        <v>158</v>
      </c>
      <c r="CL541" s="11" t="s">
        <v>158</v>
      </c>
      <c r="CM541" s="11" t="s">
        <v>158</v>
      </c>
      <c r="CN541" s="11" t="s">
        <v>158</v>
      </c>
      <c r="CO541" s="11" t="s">
        <v>158</v>
      </c>
      <c r="CP541" s="11" t="s">
        <v>158</v>
      </c>
      <c r="CQ541" s="11" t="s">
        <v>158</v>
      </c>
      <c r="CR541" s="11" t="s">
        <v>158</v>
      </c>
      <c r="CS541" s="11" t="s">
        <v>158</v>
      </c>
      <c r="CT541" s="11" t="s">
        <v>158</v>
      </c>
      <c r="CU541" s="11" t="s">
        <v>158</v>
      </c>
      <c r="CV541" s="11" t="s">
        <v>154</v>
      </c>
      <c r="CW541" s="11" t="s">
        <v>154</v>
      </c>
      <c r="CX541" s="11" t="s">
        <v>154</v>
      </c>
      <c r="CY541" s="11" t="s">
        <v>154</v>
      </c>
      <c r="CZ541" s="11" t="s">
        <v>154</v>
      </c>
      <c r="DA541" s="11" t="s">
        <v>154</v>
      </c>
      <c r="DB541" s="11" t="s">
        <v>154</v>
      </c>
      <c r="DC541" s="11" t="s">
        <v>154</v>
      </c>
      <c r="DD541" s="11" t="s">
        <v>154</v>
      </c>
      <c r="DE541" s="11" t="s">
        <v>154</v>
      </c>
      <c r="DF541" s="11" t="s">
        <v>154</v>
      </c>
      <c r="DG541" s="11" t="s">
        <v>154</v>
      </c>
      <c r="DH541" s="11" t="s">
        <v>154</v>
      </c>
      <c r="DI541" s="11" t="s">
        <v>157</v>
      </c>
      <c r="DJ541" s="11" t="s">
        <v>157</v>
      </c>
      <c r="DK541" s="11" t="s">
        <v>157</v>
      </c>
      <c r="DL541" s="11" t="s">
        <v>157</v>
      </c>
      <c r="DM541" s="11" t="s">
        <v>157</v>
      </c>
      <c r="DN541" s="11" t="s">
        <v>157</v>
      </c>
      <c r="DO541" s="11" t="s">
        <v>157</v>
      </c>
      <c r="DP541" s="11" t="s">
        <v>157</v>
      </c>
      <c r="DQ541" s="11" t="s">
        <v>157</v>
      </c>
      <c r="DR541" s="11" t="s">
        <v>157</v>
      </c>
      <c r="DS541" s="11" t="s">
        <v>157</v>
      </c>
      <c r="DT541" s="11" t="s">
        <v>157</v>
      </c>
      <c r="DU541" s="11" t="s">
        <v>157</v>
      </c>
      <c r="DV541" s="11" t="b">
        <v>1</v>
      </c>
      <c r="DW541" s="11" t="b">
        <v>1</v>
      </c>
      <c r="DX541" s="11" t="b">
        <v>1</v>
      </c>
      <c r="DY541" s="11" t="b">
        <v>1</v>
      </c>
      <c r="DZ541" s="11" t="b">
        <v>1</v>
      </c>
      <c r="EA541" s="11" t="b">
        <v>1</v>
      </c>
      <c r="EB541" s="11" t="b">
        <v>1</v>
      </c>
      <c r="EC541" s="11" t="b">
        <v>1</v>
      </c>
      <c r="ED541" s="11" t="b">
        <v>1</v>
      </c>
      <c r="EE541" s="11" t="b">
        <v>1</v>
      </c>
      <c r="EF541" s="11" t="b">
        <v>1</v>
      </c>
      <c r="EG541" s="11" t="b">
        <v>1</v>
      </c>
      <c r="EH541" s="11" t="b">
        <v>1</v>
      </c>
      <c r="EI541" s="11">
        <v>3.2257000000000001E-2</v>
      </c>
      <c r="EJ541" s="11">
        <v>8.2627000000000006E-2</v>
      </c>
      <c r="EK541" s="11">
        <v>2.8901E-2</v>
      </c>
      <c r="EL541" s="11">
        <v>3.3973999999999997E-2</v>
      </c>
      <c r="EM541" s="11">
        <v>9.1811000000000004E-2</v>
      </c>
      <c r="EN541" s="11">
        <v>1.5136999999999999E-2</v>
      </c>
      <c r="EO541" s="11">
        <v>8.7127999999999997E-2</v>
      </c>
      <c r="EP541" s="11">
        <v>9.4514000000000001E-2</v>
      </c>
      <c r="EQ541" s="11">
        <v>3.6831999999999997E-2</v>
      </c>
      <c r="ER541" s="11">
        <v>3.5513999999999997E-2</v>
      </c>
      <c r="ES541" s="11">
        <v>4.2370999999999999E-2</v>
      </c>
      <c r="ET541" s="11">
        <v>4.3496E-2</v>
      </c>
      <c r="EU541" s="11">
        <v>3.6073000000000001E-2</v>
      </c>
      <c r="EV541" s="11" t="s">
        <v>230</v>
      </c>
      <c r="EW541" s="11" t="s">
        <v>630</v>
      </c>
    </row>
    <row r="542" spans="1:153" ht="12.75" x14ac:dyDescent="0.2">
      <c r="A542" s="11"/>
      <c r="B542" s="11">
        <v>66853406</v>
      </c>
      <c r="C542" s="11">
        <v>47573.853472222101</v>
      </c>
      <c r="D542" s="11" t="s">
        <v>153</v>
      </c>
      <c r="E542" s="11">
        <v>345600</v>
      </c>
      <c r="F542" s="11">
        <v>73032668</v>
      </c>
      <c r="G542" s="11">
        <v>52386.815972223601</v>
      </c>
      <c r="H542" s="11">
        <v>51487.393749998198</v>
      </c>
      <c r="I542" s="11">
        <v>280243</v>
      </c>
      <c r="J542" s="11">
        <v>1</v>
      </c>
      <c r="K542" s="11">
        <v>57</v>
      </c>
      <c r="L542" s="11">
        <v>228465</v>
      </c>
      <c r="M542" s="11">
        <v>131</v>
      </c>
      <c r="N542" s="11">
        <v>131</v>
      </c>
      <c r="O542" s="11">
        <v>92</v>
      </c>
      <c r="P542" s="11">
        <v>100</v>
      </c>
      <c r="Q542" s="11">
        <v>204651</v>
      </c>
      <c r="R542" s="11" t="s">
        <v>154</v>
      </c>
      <c r="S542" s="11" t="s">
        <v>155</v>
      </c>
      <c r="T542" s="11" t="s">
        <v>208</v>
      </c>
      <c r="U542" s="11">
        <v>0</v>
      </c>
      <c r="V542" s="11" t="s">
        <v>154</v>
      </c>
      <c r="W542" s="11" t="s">
        <v>157</v>
      </c>
      <c r="X542" s="11">
        <v>1</v>
      </c>
      <c r="Y542" s="11">
        <v>1</v>
      </c>
      <c r="Z542" s="11">
        <v>10</v>
      </c>
      <c r="AA542" s="11">
        <v>10</v>
      </c>
      <c r="AB542" s="11">
        <v>10</v>
      </c>
      <c r="AC542" s="11">
        <v>10</v>
      </c>
      <c r="AD542" s="11">
        <v>10</v>
      </c>
      <c r="AE542" s="11">
        <v>10</v>
      </c>
      <c r="AF542" s="11">
        <v>10</v>
      </c>
      <c r="AG542" s="11">
        <v>10</v>
      </c>
      <c r="AH542" s="11">
        <v>10</v>
      </c>
      <c r="AI542" s="11">
        <v>10</v>
      </c>
      <c r="AJ542" s="11">
        <v>10</v>
      </c>
      <c r="AK542" s="11">
        <v>10</v>
      </c>
      <c r="AL542" s="11">
        <v>10</v>
      </c>
      <c r="AM542" s="11">
        <v>121</v>
      </c>
      <c r="AN542" s="11">
        <v>60</v>
      </c>
      <c r="AO542" s="11">
        <v>10</v>
      </c>
      <c r="AP542" s="11">
        <v>120</v>
      </c>
      <c r="AQ542" s="11">
        <v>60</v>
      </c>
      <c r="AR542" s="11">
        <v>40</v>
      </c>
      <c r="AS542" s="11">
        <v>1</v>
      </c>
      <c r="AT542" s="11">
        <v>130</v>
      </c>
      <c r="AU542" s="11">
        <v>10069</v>
      </c>
      <c r="AV542" s="11">
        <v>5950</v>
      </c>
      <c r="AW542" s="11">
        <v>2570</v>
      </c>
      <c r="AX542" s="11">
        <v>2956</v>
      </c>
      <c r="AY542" s="11">
        <v>3258</v>
      </c>
      <c r="AZ542" s="11">
        <v>6756</v>
      </c>
      <c r="BA542" s="11">
        <v>6139</v>
      </c>
      <c r="BB542" s="11">
        <v>4834</v>
      </c>
      <c r="BC542" s="11">
        <v>2228</v>
      </c>
      <c r="BD542" s="11">
        <v>2489</v>
      </c>
      <c r="BE542" s="11">
        <v>5532</v>
      </c>
      <c r="BF542" s="11">
        <v>3289</v>
      </c>
      <c r="BG542" s="11">
        <v>9297</v>
      </c>
      <c r="BH542" s="11">
        <v>8875</v>
      </c>
      <c r="BI542" s="11">
        <v>10</v>
      </c>
      <c r="BJ542" s="11">
        <v>15</v>
      </c>
      <c r="BK542" s="11">
        <v>15</v>
      </c>
      <c r="BL542" s="11">
        <v>13</v>
      </c>
      <c r="BM542" s="11">
        <v>14</v>
      </c>
      <c r="BN542" s="11">
        <v>11</v>
      </c>
      <c r="BO542" s="11">
        <v>14</v>
      </c>
      <c r="BP542" s="11">
        <v>12</v>
      </c>
      <c r="BQ542" s="11">
        <v>10</v>
      </c>
      <c r="BR542" s="11">
        <v>11</v>
      </c>
      <c r="BS542" s="11">
        <v>13</v>
      </c>
      <c r="BT542" s="11">
        <v>24</v>
      </c>
      <c r="BU542" s="11">
        <v>25</v>
      </c>
      <c r="BV542" s="11">
        <v>8</v>
      </c>
      <c r="BW542" s="11">
        <v>4</v>
      </c>
      <c r="BX542" s="11">
        <v>5</v>
      </c>
      <c r="BY542" s="11">
        <v>4</v>
      </c>
      <c r="BZ542" s="11">
        <v>10</v>
      </c>
      <c r="CA542" s="11">
        <v>7</v>
      </c>
      <c r="CB542" s="11">
        <v>9</v>
      </c>
      <c r="CC542" s="11">
        <v>8</v>
      </c>
      <c r="CD542" s="11">
        <v>5</v>
      </c>
      <c r="CE542" s="11">
        <v>4</v>
      </c>
      <c r="CF542" s="11">
        <v>7</v>
      </c>
      <c r="CG542" s="11">
        <v>16</v>
      </c>
      <c r="CH542" s="11">
        <v>7</v>
      </c>
      <c r="CI542" s="11" t="s">
        <v>158</v>
      </c>
      <c r="CJ542" s="11" t="s">
        <v>158</v>
      </c>
      <c r="CK542" s="11" t="s">
        <v>158</v>
      </c>
      <c r="CL542" s="11" t="s">
        <v>158</v>
      </c>
      <c r="CM542" s="11" t="s">
        <v>158</v>
      </c>
      <c r="CN542" s="11" t="s">
        <v>158</v>
      </c>
      <c r="CO542" s="11" t="s">
        <v>158</v>
      </c>
      <c r="CP542" s="11" t="s">
        <v>158</v>
      </c>
      <c r="CQ542" s="11" t="s">
        <v>158</v>
      </c>
      <c r="CR542" s="11" t="s">
        <v>158</v>
      </c>
      <c r="CS542" s="11" t="s">
        <v>158</v>
      </c>
      <c r="CT542" s="11" t="s">
        <v>158</v>
      </c>
      <c r="CU542" s="11" t="s">
        <v>158</v>
      </c>
      <c r="CV542" s="11" t="s">
        <v>154</v>
      </c>
      <c r="CW542" s="11" t="s">
        <v>154</v>
      </c>
      <c r="CX542" s="11" t="s">
        <v>154</v>
      </c>
      <c r="CY542" s="11" t="s">
        <v>154</v>
      </c>
      <c r="CZ542" s="11" t="s">
        <v>154</v>
      </c>
      <c r="DA542" s="11" t="s">
        <v>154</v>
      </c>
      <c r="DB542" s="11" t="s">
        <v>154</v>
      </c>
      <c r="DC542" s="11" t="s">
        <v>154</v>
      </c>
      <c r="DD542" s="11" t="s">
        <v>154</v>
      </c>
      <c r="DE542" s="11" t="s">
        <v>154</v>
      </c>
      <c r="DF542" s="11" t="s">
        <v>154</v>
      </c>
      <c r="DG542" s="11" t="s">
        <v>154</v>
      </c>
      <c r="DH542" s="11" t="s">
        <v>154</v>
      </c>
      <c r="DI542" s="11" t="s">
        <v>157</v>
      </c>
      <c r="DJ542" s="11" t="s">
        <v>157</v>
      </c>
      <c r="DK542" s="11" t="s">
        <v>157</v>
      </c>
      <c r="DL542" s="11" t="s">
        <v>157</v>
      </c>
      <c r="DM542" s="11" t="s">
        <v>157</v>
      </c>
      <c r="DN542" s="11" t="s">
        <v>157</v>
      </c>
      <c r="DO542" s="11" t="s">
        <v>157</v>
      </c>
      <c r="DP542" s="11" t="s">
        <v>157</v>
      </c>
      <c r="DQ542" s="11" t="s">
        <v>157</v>
      </c>
      <c r="DR542" s="11" t="s">
        <v>157</v>
      </c>
      <c r="DS542" s="11" t="s">
        <v>157</v>
      </c>
      <c r="DT542" s="11" t="s">
        <v>157</v>
      </c>
      <c r="DU542" s="11" t="s">
        <v>157</v>
      </c>
      <c r="DV542" s="11" t="b">
        <v>1</v>
      </c>
      <c r="DW542" s="11" t="b">
        <v>1</v>
      </c>
      <c r="DX542" s="11" t="b">
        <v>1</v>
      </c>
      <c r="DY542" s="11" t="b">
        <v>1</v>
      </c>
      <c r="DZ542" s="11" t="b">
        <v>1</v>
      </c>
      <c r="EA542" s="11" t="b">
        <v>1</v>
      </c>
      <c r="EB542" s="11" t="b">
        <v>1</v>
      </c>
      <c r="EC542" s="11" t="b">
        <v>1</v>
      </c>
      <c r="ED542" s="11" t="b">
        <v>1</v>
      </c>
      <c r="EE542" s="11" t="b">
        <v>1</v>
      </c>
      <c r="EF542" s="11" t="b">
        <v>1</v>
      </c>
      <c r="EG542" s="11" t="b">
        <v>1</v>
      </c>
      <c r="EH542" s="11" t="b">
        <v>1</v>
      </c>
      <c r="EI542" s="11">
        <v>0.117072</v>
      </c>
      <c r="EJ542" s="11">
        <v>2.2360999999999999E-2</v>
      </c>
      <c r="EK542" s="11">
        <v>1.6142E-2</v>
      </c>
      <c r="EL542" s="11">
        <v>7.8700999999999993E-2</v>
      </c>
      <c r="EM542" s="11">
        <v>1.2576E-2</v>
      </c>
      <c r="EN542" s="11">
        <v>9.9529000000000006E-2</v>
      </c>
      <c r="EO542" s="11">
        <v>7.0035E-2</v>
      </c>
      <c r="EP542" s="11">
        <v>9.4515000000000002E-2</v>
      </c>
      <c r="EQ542" s="11">
        <v>3.3203000000000003E-2</v>
      </c>
      <c r="ER542" s="11">
        <v>0.12884799999999999</v>
      </c>
      <c r="ES542" s="11">
        <v>4.2335999999999999E-2</v>
      </c>
      <c r="ET542" s="11">
        <v>2.4603E-2</v>
      </c>
      <c r="EU542" s="11">
        <v>3.3722000000000002E-2</v>
      </c>
      <c r="EV542" s="11" t="s">
        <v>177</v>
      </c>
      <c r="EW542" s="11" t="s">
        <v>563</v>
      </c>
    </row>
    <row r="543" spans="1:153" ht="12.75" x14ac:dyDescent="0.2">
      <c r="A543" s="11"/>
      <c r="B543" s="11">
        <v>66953560</v>
      </c>
      <c r="C543" s="11">
        <v>51894.583333332899</v>
      </c>
      <c r="D543" s="11" t="s">
        <v>153</v>
      </c>
      <c r="E543" s="11">
        <v>345600</v>
      </c>
      <c r="F543" s="11">
        <v>73386422</v>
      </c>
      <c r="G543" s="11">
        <v>52988.857638890397</v>
      </c>
      <c r="H543" s="11">
        <v>52018.914583331403</v>
      </c>
      <c r="I543" s="11">
        <v>125506</v>
      </c>
      <c r="J543" s="11">
        <v>1</v>
      </c>
      <c r="K543" s="11">
        <v>47</v>
      </c>
      <c r="L543" s="11">
        <v>85619</v>
      </c>
      <c r="M543" s="11">
        <v>131</v>
      </c>
      <c r="N543" s="11">
        <v>121</v>
      </c>
      <c r="O543" s="11">
        <v>92</v>
      </c>
      <c r="P543" s="11">
        <v>92.36</v>
      </c>
      <c r="Q543" s="11">
        <v>48620</v>
      </c>
      <c r="R543" s="11" t="s">
        <v>154</v>
      </c>
      <c r="S543" s="11" t="s">
        <v>155</v>
      </c>
      <c r="T543" s="11" t="s">
        <v>208</v>
      </c>
      <c r="U543" s="11">
        <v>0</v>
      </c>
      <c r="V543" s="11" t="s">
        <v>154</v>
      </c>
      <c r="W543" s="11" t="s">
        <v>157</v>
      </c>
      <c r="X543" s="11">
        <v>4</v>
      </c>
      <c r="Y543" s="11">
        <v>1</v>
      </c>
      <c r="Z543" s="11">
        <v>10</v>
      </c>
      <c r="AA543" s="11">
        <v>10</v>
      </c>
      <c r="AB543" s="11">
        <v>10</v>
      </c>
      <c r="AC543" s="11">
        <v>10</v>
      </c>
      <c r="AD543" s="11">
        <v>10</v>
      </c>
      <c r="AE543" s="11">
        <v>10</v>
      </c>
      <c r="AF543" s="11">
        <v>10</v>
      </c>
      <c r="AG543" s="11">
        <v>10</v>
      </c>
      <c r="AH543" s="11">
        <v>10</v>
      </c>
      <c r="AI543" s="11">
        <v>10</v>
      </c>
      <c r="AJ543" s="11">
        <v>10</v>
      </c>
      <c r="AK543" s="11">
        <v>0</v>
      </c>
      <c r="AL543" s="11">
        <v>10</v>
      </c>
      <c r="AM543" s="11">
        <v>111</v>
      </c>
      <c r="AN543" s="11">
        <v>60</v>
      </c>
      <c r="AO543" s="11">
        <v>10</v>
      </c>
      <c r="AP543" s="11">
        <v>110</v>
      </c>
      <c r="AQ543" s="11">
        <v>50</v>
      </c>
      <c r="AR543" s="11">
        <v>30</v>
      </c>
      <c r="AS543" s="11">
        <v>1</v>
      </c>
      <c r="AT543" s="11">
        <v>120</v>
      </c>
      <c r="AU543" s="11">
        <v>420</v>
      </c>
      <c r="AV543" s="11">
        <v>1954</v>
      </c>
      <c r="AW543" s="11">
        <v>2163</v>
      </c>
      <c r="AX543" s="11">
        <v>2159</v>
      </c>
      <c r="AY543" s="11">
        <v>4355</v>
      </c>
      <c r="AZ543" s="11">
        <v>6789</v>
      </c>
      <c r="BA543" s="11">
        <v>4203</v>
      </c>
      <c r="BB543" s="11">
        <v>3452</v>
      </c>
      <c r="BC543" s="11">
        <v>1660</v>
      </c>
      <c r="BD543" s="11">
        <v>4735</v>
      </c>
      <c r="BE543" s="11">
        <v>1214</v>
      </c>
      <c r="BF543" s="11">
        <v>918</v>
      </c>
      <c r="BG543" s="11">
        <v>15668</v>
      </c>
      <c r="BH543" s="11">
        <v>21391</v>
      </c>
      <c r="BI543" s="11">
        <v>10</v>
      </c>
      <c r="BJ543" s="11">
        <v>11</v>
      </c>
      <c r="BK543" s="11">
        <v>10</v>
      </c>
      <c r="BL543" s="11">
        <v>12</v>
      </c>
      <c r="BM543" s="11">
        <v>9</v>
      </c>
      <c r="BN543" s="11">
        <v>10</v>
      </c>
      <c r="BO543" s="11">
        <v>12</v>
      </c>
      <c r="BP543" s="11">
        <v>12</v>
      </c>
      <c r="BQ543" s="11">
        <v>10</v>
      </c>
      <c r="BR543" s="11">
        <v>11</v>
      </c>
      <c r="BS543" s="11">
        <v>12</v>
      </c>
      <c r="BT543" s="11">
        <v>11</v>
      </c>
      <c r="BU543" s="11">
        <v>25</v>
      </c>
      <c r="BV543" s="11">
        <v>11</v>
      </c>
      <c r="BW543" s="11">
        <v>9</v>
      </c>
      <c r="BX543" s="11">
        <v>6</v>
      </c>
      <c r="BY543" s="11">
        <v>4</v>
      </c>
      <c r="BZ543" s="11">
        <v>19</v>
      </c>
      <c r="CA543" s="11">
        <v>12</v>
      </c>
      <c r="CB543" s="11">
        <v>6</v>
      </c>
      <c r="CC543" s="11">
        <v>6</v>
      </c>
      <c r="CD543" s="11">
        <v>12</v>
      </c>
      <c r="CE543" s="11">
        <v>7</v>
      </c>
      <c r="CF543" s="11">
        <v>4</v>
      </c>
      <c r="CG543" s="11">
        <v>7</v>
      </c>
      <c r="CH543" s="11">
        <v>6</v>
      </c>
      <c r="CI543" s="11" t="s">
        <v>158</v>
      </c>
      <c r="CJ543" s="11" t="s">
        <v>158</v>
      </c>
      <c r="CK543" s="11" t="s">
        <v>158</v>
      </c>
      <c r="CL543" s="11" t="s">
        <v>158</v>
      </c>
      <c r="CM543" s="11" t="s">
        <v>158</v>
      </c>
      <c r="CN543" s="11" t="s">
        <v>158</v>
      </c>
      <c r="CO543" s="11" t="s">
        <v>158</v>
      </c>
      <c r="CP543" s="11" t="s">
        <v>158</v>
      </c>
      <c r="CQ543" s="11" t="s">
        <v>158</v>
      </c>
      <c r="CR543" s="11" t="s">
        <v>158</v>
      </c>
      <c r="CS543" s="11" t="s">
        <v>158</v>
      </c>
      <c r="CT543" s="11" t="s">
        <v>158</v>
      </c>
      <c r="CU543" s="11" t="s">
        <v>158</v>
      </c>
      <c r="CV543" s="11" t="s">
        <v>154</v>
      </c>
      <c r="CW543" s="11" t="s">
        <v>154</v>
      </c>
      <c r="CX543" s="11" t="s">
        <v>154</v>
      </c>
      <c r="CY543" s="11" t="s">
        <v>154</v>
      </c>
      <c r="CZ543" s="11" t="s">
        <v>154</v>
      </c>
      <c r="DA543" s="11" t="s">
        <v>154</v>
      </c>
      <c r="DB543" s="11" t="s">
        <v>154</v>
      </c>
      <c r="DC543" s="11" t="s">
        <v>154</v>
      </c>
      <c r="DD543" s="11" t="s">
        <v>154</v>
      </c>
      <c r="DE543" s="11" t="s">
        <v>154</v>
      </c>
      <c r="DF543" s="11" t="s">
        <v>154</v>
      </c>
      <c r="DG543" s="11" t="s">
        <v>154</v>
      </c>
      <c r="DH543" s="11" t="s">
        <v>154</v>
      </c>
      <c r="DI543" s="11" t="s">
        <v>157</v>
      </c>
      <c r="DJ543" s="11" t="s">
        <v>157</v>
      </c>
      <c r="DK543" s="11" t="s">
        <v>157</v>
      </c>
      <c r="DL543" s="11" t="s">
        <v>157</v>
      </c>
      <c r="DM543" s="11" t="s">
        <v>157</v>
      </c>
      <c r="DN543" s="11" t="s">
        <v>157</v>
      </c>
      <c r="DO543" s="11" t="s">
        <v>157</v>
      </c>
      <c r="DP543" s="11" t="s">
        <v>157</v>
      </c>
      <c r="DQ543" s="11" t="s">
        <v>157</v>
      </c>
      <c r="DR543" s="11" t="s">
        <v>157</v>
      </c>
      <c r="DS543" s="11" t="s">
        <v>157</v>
      </c>
      <c r="DT543" s="11" t="s">
        <v>157</v>
      </c>
      <c r="DU543" s="11" t="s">
        <v>157</v>
      </c>
      <c r="DV543" s="11" t="b">
        <v>1</v>
      </c>
      <c r="DW543" s="11" t="b">
        <v>1</v>
      </c>
      <c r="DX543" s="11" t="b">
        <v>1</v>
      </c>
      <c r="DY543" s="11" t="b">
        <v>1</v>
      </c>
      <c r="DZ543" s="11" t="b">
        <v>1</v>
      </c>
      <c r="EA543" s="11" t="b">
        <v>1</v>
      </c>
      <c r="EB543" s="11" t="b">
        <v>1</v>
      </c>
      <c r="EC543" s="11" t="b">
        <v>1</v>
      </c>
      <c r="ED543" s="11" t="b">
        <v>1</v>
      </c>
      <c r="EE543" s="11" t="b">
        <v>1</v>
      </c>
      <c r="EF543" s="11" t="b">
        <v>1</v>
      </c>
      <c r="EG543" s="11" t="b">
        <v>0</v>
      </c>
      <c r="EH543" s="11" t="b">
        <v>1</v>
      </c>
      <c r="EI543" s="11">
        <v>1.576E-2</v>
      </c>
      <c r="EJ543" s="11">
        <v>2.1923000000000002E-2</v>
      </c>
      <c r="EK543" s="11">
        <v>0.26605400000000001</v>
      </c>
      <c r="EL543" s="11">
        <v>0.113217</v>
      </c>
      <c r="EM543" s="11">
        <v>6.2220999999999999E-2</v>
      </c>
      <c r="EN543" s="11">
        <v>9.9588999999999997E-2</v>
      </c>
      <c r="EO543" s="11">
        <v>3.8979E-2</v>
      </c>
      <c r="EP543" s="11">
        <v>9.4789999999999999E-2</v>
      </c>
      <c r="EQ543" s="11">
        <v>0.14974399999999999</v>
      </c>
      <c r="ER543" s="11">
        <v>7.8555E-2</v>
      </c>
      <c r="ES543" s="11">
        <v>4.9249000000000001E-2</v>
      </c>
      <c r="ET543" s="11">
        <v>3.5126999999999999E-2</v>
      </c>
      <c r="EU543" s="11">
        <v>2.1441999999999999E-2</v>
      </c>
      <c r="EV543" s="11" t="s">
        <v>631</v>
      </c>
      <c r="EW543" s="11" t="s">
        <v>234</v>
      </c>
    </row>
    <row r="544" spans="1:153" ht="12.75" x14ac:dyDescent="0.2">
      <c r="A544" s="11"/>
      <c r="B544" s="11">
        <v>56044982</v>
      </c>
      <c r="C544" s="11">
        <v>53122.811111110597</v>
      </c>
      <c r="D544" s="11" t="s">
        <v>153</v>
      </c>
      <c r="E544" s="11">
        <v>345600</v>
      </c>
      <c r="F544" s="11">
        <v>63768674</v>
      </c>
      <c r="G544" s="11">
        <v>51042.256250001097</v>
      </c>
      <c r="H544" s="11">
        <v>50300.330555554101</v>
      </c>
      <c r="I544" s="11">
        <v>342116</v>
      </c>
      <c r="J544" s="11">
        <v>1</v>
      </c>
      <c r="K544" s="11">
        <v>0</v>
      </c>
      <c r="L544" s="11">
        <v>0</v>
      </c>
      <c r="M544" s="11">
        <v>131</v>
      </c>
      <c r="N544" s="11">
        <v>121</v>
      </c>
      <c r="O544" s="11">
        <v>92</v>
      </c>
      <c r="P544" s="11">
        <v>92.36</v>
      </c>
      <c r="Q544" s="11">
        <v>246984</v>
      </c>
      <c r="R544" s="11" t="s">
        <v>154</v>
      </c>
      <c r="S544" s="11" t="s">
        <v>155</v>
      </c>
      <c r="T544" s="11" t="s">
        <v>208</v>
      </c>
      <c r="U544" s="11">
        <v>0</v>
      </c>
      <c r="V544" s="11" t="s">
        <v>154</v>
      </c>
      <c r="W544" s="11" t="s">
        <v>157</v>
      </c>
      <c r="X544" s="11">
        <v>4</v>
      </c>
      <c r="Y544" s="11">
        <v>1</v>
      </c>
      <c r="Z544" s="11">
        <v>10</v>
      </c>
      <c r="AA544" s="11">
        <v>10</v>
      </c>
      <c r="AB544" s="11">
        <v>10</v>
      </c>
      <c r="AC544" s="11">
        <v>10</v>
      </c>
      <c r="AD544" s="11">
        <v>10</v>
      </c>
      <c r="AE544" s="11">
        <v>10</v>
      </c>
      <c r="AF544" s="11">
        <v>10</v>
      </c>
      <c r="AG544" s="11">
        <v>10</v>
      </c>
      <c r="AH544" s="11">
        <v>10</v>
      </c>
      <c r="AI544" s="11">
        <v>10</v>
      </c>
      <c r="AJ544" s="11">
        <v>10</v>
      </c>
      <c r="AK544" s="11">
        <v>0</v>
      </c>
      <c r="AL544" s="11">
        <v>10</v>
      </c>
      <c r="AM544" s="11">
        <v>111</v>
      </c>
      <c r="AN544" s="11">
        <v>60</v>
      </c>
      <c r="AO544" s="11">
        <v>10</v>
      </c>
      <c r="AP544" s="11">
        <v>110</v>
      </c>
      <c r="AQ544" s="11">
        <v>50</v>
      </c>
      <c r="AR544" s="11">
        <v>30</v>
      </c>
      <c r="AS544" s="11">
        <v>1</v>
      </c>
      <c r="AT544" s="11">
        <v>120</v>
      </c>
      <c r="AU544" s="11">
        <v>1014</v>
      </c>
      <c r="AV544" s="11">
        <v>926</v>
      </c>
      <c r="AW544" s="11">
        <v>763</v>
      </c>
      <c r="AX544" s="11">
        <v>1584</v>
      </c>
      <c r="AY544" s="11">
        <v>960</v>
      </c>
      <c r="AZ544" s="11">
        <v>3550</v>
      </c>
      <c r="BA544" s="11">
        <v>6118</v>
      </c>
      <c r="BB544" s="11">
        <v>11789</v>
      </c>
      <c r="BC544" s="11">
        <v>2556</v>
      </c>
      <c r="BD544" s="11">
        <v>1765</v>
      </c>
      <c r="BE544" s="11">
        <v>862</v>
      </c>
      <c r="BF544" s="11">
        <v>4698</v>
      </c>
      <c r="BG544" s="11">
        <v>52585</v>
      </c>
      <c r="BH544" s="11">
        <v>4919</v>
      </c>
      <c r="BI544" s="11">
        <v>5</v>
      </c>
      <c r="BJ544" s="11">
        <v>5</v>
      </c>
      <c r="BK544" s="11">
        <v>6</v>
      </c>
      <c r="BL544" s="11">
        <v>10</v>
      </c>
      <c r="BM544" s="11">
        <v>5</v>
      </c>
      <c r="BN544" s="11">
        <v>4</v>
      </c>
      <c r="BO544" s="11">
        <v>9</v>
      </c>
      <c r="BP544" s="11">
        <v>8</v>
      </c>
      <c r="BQ544" s="11">
        <v>6</v>
      </c>
      <c r="BR544" s="11">
        <v>7</v>
      </c>
      <c r="BS544" s="11">
        <v>9</v>
      </c>
      <c r="BT544" s="11">
        <v>11</v>
      </c>
      <c r="BU544" s="11">
        <v>20</v>
      </c>
      <c r="BV544" s="11">
        <v>7</v>
      </c>
      <c r="BW544" s="11">
        <v>8</v>
      </c>
      <c r="BX544" s="11">
        <v>8</v>
      </c>
      <c r="BY544" s="11">
        <v>8</v>
      </c>
      <c r="BZ544" s="11">
        <v>20</v>
      </c>
      <c r="CA544" s="11">
        <v>9</v>
      </c>
      <c r="CB544" s="11">
        <v>14</v>
      </c>
      <c r="CC544" s="11">
        <v>5</v>
      </c>
      <c r="CD544" s="11">
        <v>9</v>
      </c>
      <c r="CE544" s="11">
        <v>4</v>
      </c>
      <c r="CF544" s="11">
        <v>10</v>
      </c>
      <c r="CG544" s="11">
        <v>69</v>
      </c>
      <c r="CH544" s="11">
        <v>10</v>
      </c>
      <c r="CI544" s="11" t="s">
        <v>158</v>
      </c>
      <c r="CJ544" s="11" t="s">
        <v>158</v>
      </c>
      <c r="CK544" s="11" t="s">
        <v>158</v>
      </c>
      <c r="CL544" s="11" t="s">
        <v>158</v>
      </c>
      <c r="CM544" s="11" t="s">
        <v>158</v>
      </c>
      <c r="CN544" s="11" t="s">
        <v>158</v>
      </c>
      <c r="CO544" s="11" t="s">
        <v>158</v>
      </c>
      <c r="CP544" s="11" t="s">
        <v>158</v>
      </c>
      <c r="CQ544" s="11" t="s">
        <v>158</v>
      </c>
      <c r="CR544" s="11" t="s">
        <v>158</v>
      </c>
      <c r="CS544" s="11" t="s">
        <v>158</v>
      </c>
      <c r="CT544" s="11" t="s">
        <v>158</v>
      </c>
      <c r="CU544" s="11" t="s">
        <v>158</v>
      </c>
      <c r="CV544" s="11" t="s">
        <v>154</v>
      </c>
      <c r="CW544" s="11" t="s">
        <v>154</v>
      </c>
      <c r="CX544" s="11" t="s">
        <v>154</v>
      </c>
      <c r="CY544" s="11" t="s">
        <v>154</v>
      </c>
      <c r="CZ544" s="11" t="s">
        <v>154</v>
      </c>
      <c r="DA544" s="11" t="s">
        <v>154</v>
      </c>
      <c r="DB544" s="11" t="s">
        <v>154</v>
      </c>
      <c r="DC544" s="11" t="s">
        <v>154</v>
      </c>
      <c r="DD544" s="11" t="s">
        <v>154</v>
      </c>
      <c r="DE544" s="11" t="s">
        <v>154</v>
      </c>
      <c r="DF544" s="11" t="s">
        <v>154</v>
      </c>
      <c r="DG544" s="11" t="s">
        <v>154</v>
      </c>
      <c r="DH544" s="11" t="s">
        <v>154</v>
      </c>
      <c r="DI544" s="11" t="s">
        <v>157</v>
      </c>
      <c r="DJ544" s="11" t="s">
        <v>157</v>
      </c>
      <c r="DK544" s="11" t="s">
        <v>157</v>
      </c>
      <c r="DL544" s="11" t="s">
        <v>157</v>
      </c>
      <c r="DM544" s="11" t="s">
        <v>157</v>
      </c>
      <c r="DN544" s="11" t="s">
        <v>157</v>
      </c>
      <c r="DO544" s="11" t="s">
        <v>157</v>
      </c>
      <c r="DP544" s="11" t="s">
        <v>157</v>
      </c>
      <c r="DQ544" s="11" t="s">
        <v>157</v>
      </c>
      <c r="DR544" s="11" t="s">
        <v>157</v>
      </c>
      <c r="DS544" s="11" t="s">
        <v>157</v>
      </c>
      <c r="DT544" s="11" t="s">
        <v>157</v>
      </c>
      <c r="DU544" s="11" t="s">
        <v>157</v>
      </c>
      <c r="DV544" s="11" t="b">
        <v>1</v>
      </c>
      <c r="DW544" s="11" t="b">
        <v>1</v>
      </c>
      <c r="DX544" s="11" t="b">
        <v>1</v>
      </c>
      <c r="DY544" s="11" t="b">
        <v>1</v>
      </c>
      <c r="DZ544" s="11" t="b">
        <v>1</v>
      </c>
      <c r="EA544" s="11" t="b">
        <v>1</v>
      </c>
      <c r="EB544" s="11" t="b">
        <v>1</v>
      </c>
      <c r="EC544" s="11" t="b">
        <v>1</v>
      </c>
      <c r="ED544" s="11" t="b">
        <v>1</v>
      </c>
      <c r="EE544" s="11" t="b">
        <v>1</v>
      </c>
      <c r="EF544" s="11" t="b">
        <v>1</v>
      </c>
      <c r="EG544" s="11" t="b">
        <v>0</v>
      </c>
      <c r="EH544" s="11" t="b">
        <v>1</v>
      </c>
      <c r="EI544" s="11">
        <v>3.2335000000000003E-2</v>
      </c>
      <c r="EJ544" s="11">
        <v>2.9961999999999999E-2</v>
      </c>
      <c r="EK544" s="11">
        <v>2.8416E-2</v>
      </c>
      <c r="EL544" s="11">
        <v>0.19123699999999999</v>
      </c>
      <c r="EM544" s="11">
        <v>2.5162E-2</v>
      </c>
      <c r="EN544" s="11">
        <v>2.9357000000000001E-2</v>
      </c>
      <c r="EO544" s="11">
        <v>1.562E-2</v>
      </c>
      <c r="EP544" s="11">
        <v>9.6428E-2</v>
      </c>
      <c r="EQ544" s="11">
        <v>3.3361000000000002E-2</v>
      </c>
      <c r="ER544" s="11">
        <v>4.1574E-2</v>
      </c>
      <c r="ES544" s="11">
        <v>8.8344000000000006E-2</v>
      </c>
      <c r="ET544" s="11">
        <v>8.7441000000000005E-2</v>
      </c>
      <c r="EU544" s="11">
        <v>8.6348999999999995E-2</v>
      </c>
      <c r="EV544" s="11" t="s">
        <v>632</v>
      </c>
      <c r="EW544" s="11" t="s">
        <v>249</v>
      </c>
    </row>
    <row r="545" spans="1:153" ht="12.75" x14ac:dyDescent="0.2">
      <c r="A545" s="11"/>
      <c r="B545" s="11">
        <v>58412798</v>
      </c>
      <c r="C545" s="11">
        <v>51762.987499999603</v>
      </c>
      <c r="D545" s="11" t="s">
        <v>153</v>
      </c>
      <c r="E545" s="11">
        <v>345600</v>
      </c>
      <c r="F545" s="11">
        <v>66507266</v>
      </c>
      <c r="G545" s="11">
        <v>51925.250694445698</v>
      </c>
      <c r="H545" s="11">
        <v>51079.894444442798</v>
      </c>
      <c r="I545" s="11">
        <v>345591</v>
      </c>
      <c r="J545" s="11">
        <v>1</v>
      </c>
      <c r="K545" s="11">
        <v>79</v>
      </c>
      <c r="L545" s="11">
        <v>276540</v>
      </c>
      <c r="M545" s="11">
        <v>131</v>
      </c>
      <c r="N545" s="11">
        <v>121</v>
      </c>
      <c r="O545" s="11">
        <v>92</v>
      </c>
      <c r="P545" s="11">
        <v>92.36</v>
      </c>
      <c r="Q545" s="11">
        <v>272055</v>
      </c>
      <c r="R545" s="11" t="s">
        <v>154</v>
      </c>
      <c r="S545" s="11" t="s">
        <v>155</v>
      </c>
      <c r="T545" s="11" t="s">
        <v>208</v>
      </c>
      <c r="U545" s="11">
        <v>0</v>
      </c>
      <c r="V545" s="11" t="s">
        <v>154</v>
      </c>
      <c r="W545" s="11" t="s">
        <v>157</v>
      </c>
      <c r="X545" s="11">
        <v>1</v>
      </c>
      <c r="Y545" s="11">
        <v>1</v>
      </c>
      <c r="Z545" s="11">
        <v>10</v>
      </c>
      <c r="AA545" s="11">
        <v>10</v>
      </c>
      <c r="AB545" s="11">
        <v>10</v>
      </c>
      <c r="AC545" s="11">
        <v>10</v>
      </c>
      <c r="AD545" s="11">
        <v>10</v>
      </c>
      <c r="AE545" s="11">
        <v>10</v>
      </c>
      <c r="AF545" s="11">
        <v>10</v>
      </c>
      <c r="AG545" s="11">
        <v>10</v>
      </c>
      <c r="AH545" s="11">
        <v>10</v>
      </c>
      <c r="AI545" s="11">
        <v>10</v>
      </c>
      <c r="AJ545" s="11">
        <v>10</v>
      </c>
      <c r="AK545" s="11">
        <v>10</v>
      </c>
      <c r="AL545" s="11">
        <v>0</v>
      </c>
      <c r="AM545" s="11">
        <v>111</v>
      </c>
      <c r="AN545" s="11">
        <v>60</v>
      </c>
      <c r="AO545" s="11">
        <v>0</v>
      </c>
      <c r="AP545" s="11">
        <v>120</v>
      </c>
      <c r="AQ545" s="11">
        <v>50</v>
      </c>
      <c r="AR545" s="11">
        <v>40</v>
      </c>
      <c r="AS545" s="11">
        <v>1</v>
      </c>
      <c r="AT545" s="11">
        <v>120</v>
      </c>
      <c r="AU545" s="11">
        <v>182</v>
      </c>
      <c r="AV545" s="11">
        <v>26054</v>
      </c>
      <c r="AW545" s="11">
        <v>8986</v>
      </c>
      <c r="AX545" s="11">
        <v>20492</v>
      </c>
      <c r="AY545" s="11">
        <v>5133</v>
      </c>
      <c r="AZ545" s="11">
        <v>6617</v>
      </c>
      <c r="BA545" s="11">
        <v>400</v>
      </c>
      <c r="BB545" s="11">
        <v>698</v>
      </c>
      <c r="BC545" s="11">
        <v>1496</v>
      </c>
      <c r="BD545" s="11">
        <v>897</v>
      </c>
      <c r="BE545" s="11">
        <v>855</v>
      </c>
      <c r="BF545" s="11">
        <v>561</v>
      </c>
      <c r="BG545" s="11">
        <v>1093</v>
      </c>
      <c r="BH545" s="11">
        <v>70</v>
      </c>
      <c r="BI545" s="11">
        <v>10</v>
      </c>
      <c r="BJ545" s="11">
        <v>10</v>
      </c>
      <c r="BK545" s="11">
        <v>10</v>
      </c>
      <c r="BL545" s="11">
        <v>13</v>
      </c>
      <c r="BM545" s="11">
        <v>8</v>
      </c>
      <c r="BN545" s="11">
        <v>9</v>
      </c>
      <c r="BO545" s="11">
        <v>15</v>
      </c>
      <c r="BP545" s="11">
        <v>12</v>
      </c>
      <c r="BQ545" s="11">
        <v>11</v>
      </c>
      <c r="BR545" s="11">
        <v>12</v>
      </c>
      <c r="BS545" s="11">
        <v>13</v>
      </c>
      <c r="BT545" s="11">
        <v>20</v>
      </c>
      <c r="BU545" s="11">
        <v>0</v>
      </c>
      <c r="BV545" s="11">
        <v>27</v>
      </c>
      <c r="BW545" s="11">
        <v>14</v>
      </c>
      <c r="BX545" s="11">
        <v>13</v>
      </c>
      <c r="BY545" s="11">
        <v>5</v>
      </c>
      <c r="BZ545" s="11">
        <v>9</v>
      </c>
      <c r="CA545" s="11">
        <v>3</v>
      </c>
      <c r="CB545" s="11">
        <v>7</v>
      </c>
      <c r="CC545" s="11">
        <v>7</v>
      </c>
      <c r="CD545" s="11">
        <v>10</v>
      </c>
      <c r="CE545" s="11">
        <v>10</v>
      </c>
      <c r="CF545" s="11">
        <v>3</v>
      </c>
      <c r="CG545" s="11">
        <v>4</v>
      </c>
      <c r="CH545" s="11">
        <v>0</v>
      </c>
      <c r="CI545" s="11" t="s">
        <v>158</v>
      </c>
      <c r="CJ545" s="11" t="s">
        <v>158</v>
      </c>
      <c r="CK545" s="11" t="s">
        <v>158</v>
      </c>
      <c r="CL545" s="11" t="s">
        <v>158</v>
      </c>
      <c r="CM545" s="11" t="s">
        <v>158</v>
      </c>
      <c r="CN545" s="11" t="s">
        <v>158</v>
      </c>
      <c r="CO545" s="11" t="s">
        <v>158</v>
      </c>
      <c r="CP545" s="11" t="s">
        <v>158</v>
      </c>
      <c r="CQ545" s="11" t="s">
        <v>158</v>
      </c>
      <c r="CR545" s="11" t="s">
        <v>158</v>
      </c>
      <c r="CS545" s="11" t="s">
        <v>158</v>
      </c>
      <c r="CT545" s="11" t="s">
        <v>158</v>
      </c>
      <c r="CU545" s="11" t="s">
        <v>166</v>
      </c>
      <c r="CV545" s="11" t="s">
        <v>154</v>
      </c>
      <c r="CW545" s="11" t="s">
        <v>154</v>
      </c>
      <c r="CX545" s="11" t="s">
        <v>154</v>
      </c>
      <c r="CY545" s="11" t="s">
        <v>154</v>
      </c>
      <c r="CZ545" s="11" t="s">
        <v>154</v>
      </c>
      <c r="DA545" s="11" t="s">
        <v>154</v>
      </c>
      <c r="DB545" s="11" t="s">
        <v>154</v>
      </c>
      <c r="DC545" s="11" t="s">
        <v>154</v>
      </c>
      <c r="DD545" s="11" t="s">
        <v>154</v>
      </c>
      <c r="DE545" s="11" t="s">
        <v>154</v>
      </c>
      <c r="DF545" s="11" t="s">
        <v>154</v>
      </c>
      <c r="DG545" s="11" t="s">
        <v>154</v>
      </c>
      <c r="DH545" s="11" t="s">
        <v>154</v>
      </c>
      <c r="DI545" s="11" t="s">
        <v>157</v>
      </c>
      <c r="DJ545" s="11" t="s">
        <v>157</v>
      </c>
      <c r="DK545" s="11" t="s">
        <v>157</v>
      </c>
      <c r="DL545" s="11" t="s">
        <v>157</v>
      </c>
      <c r="DM545" s="11" t="s">
        <v>157</v>
      </c>
      <c r="DN545" s="11" t="s">
        <v>157</v>
      </c>
      <c r="DO545" s="11" t="s">
        <v>157</v>
      </c>
      <c r="DP545" s="11" t="s">
        <v>157</v>
      </c>
      <c r="DQ545" s="11" t="s">
        <v>157</v>
      </c>
      <c r="DR545" s="11" t="s">
        <v>157</v>
      </c>
      <c r="DS545" s="11" t="s">
        <v>157</v>
      </c>
      <c r="DT545" s="11" t="s">
        <v>157</v>
      </c>
      <c r="DU545" s="11" t="s">
        <v>157</v>
      </c>
      <c r="DV545" s="11" t="b">
        <v>1</v>
      </c>
      <c r="DW545" s="11" t="b">
        <v>1</v>
      </c>
      <c r="DX545" s="11" t="b">
        <v>1</v>
      </c>
      <c r="DY545" s="11" t="b">
        <v>1</v>
      </c>
      <c r="DZ545" s="11" t="b">
        <v>1</v>
      </c>
      <c r="EA545" s="11" t="b">
        <v>1</v>
      </c>
      <c r="EB545" s="11" t="b">
        <v>1</v>
      </c>
      <c r="EC545" s="11" t="b">
        <v>1</v>
      </c>
      <c r="ED545" s="11" t="b">
        <v>1</v>
      </c>
      <c r="EE545" s="11" t="b">
        <v>1</v>
      </c>
      <c r="EF545" s="11" t="b">
        <v>1</v>
      </c>
      <c r="EG545" s="11" t="b">
        <v>1</v>
      </c>
      <c r="EH545" s="11" t="s">
        <v>157</v>
      </c>
      <c r="EI545" s="11">
        <v>1.9255000000000001E-2</v>
      </c>
      <c r="EJ545" s="11">
        <v>0.102129</v>
      </c>
      <c r="EK545" s="11">
        <v>0.27918900000000002</v>
      </c>
      <c r="EL545" s="11">
        <v>2.2329999999999999E-2</v>
      </c>
      <c r="EM545" s="11">
        <v>0.20086999999999999</v>
      </c>
      <c r="EN545" s="11">
        <v>0.24284600000000001</v>
      </c>
      <c r="EO545" s="11">
        <v>0.30415900000000001</v>
      </c>
      <c r="EP545" s="11">
        <v>9.8839999999999997E-2</v>
      </c>
      <c r="EQ545" s="11">
        <v>6.5223000000000003E-2</v>
      </c>
      <c r="ER545" s="11">
        <v>2.2648999999999999E-2</v>
      </c>
      <c r="ES545" s="11">
        <v>4.5920999999999997E-2</v>
      </c>
      <c r="ET545" s="11">
        <v>2.6214000000000001E-2</v>
      </c>
      <c r="EU545" s="11" t="s">
        <v>157</v>
      </c>
      <c r="EV545" s="11" t="s">
        <v>157</v>
      </c>
      <c r="EW545" s="11" t="s">
        <v>633</v>
      </c>
    </row>
    <row r="546" spans="1:153" ht="12.75" x14ac:dyDescent="0.2">
      <c r="A546" s="11"/>
      <c r="B546" s="11">
        <v>74119818</v>
      </c>
      <c r="C546" s="11">
        <v>44664.606249999997</v>
      </c>
      <c r="D546" s="11" t="s">
        <v>153</v>
      </c>
      <c r="E546" s="11">
        <v>345600</v>
      </c>
      <c r="F546" s="11">
        <v>77904638</v>
      </c>
      <c r="G546" s="11">
        <v>44664.670138888891</v>
      </c>
      <c r="H546" s="11">
        <v>44666.710416666669</v>
      </c>
      <c r="I546" s="11">
        <v>176279</v>
      </c>
      <c r="J546" s="11">
        <v>1</v>
      </c>
      <c r="K546" s="11">
        <v>88</v>
      </c>
      <c r="L546" s="11">
        <v>15830</v>
      </c>
      <c r="M546" s="11">
        <v>131</v>
      </c>
      <c r="N546" s="11">
        <v>131</v>
      </c>
      <c r="O546" s="11">
        <v>92</v>
      </c>
      <c r="P546" s="11">
        <v>100</v>
      </c>
      <c r="Q546" s="11">
        <v>118035</v>
      </c>
      <c r="R546" s="11" t="s">
        <v>154</v>
      </c>
      <c r="S546" s="11" t="s">
        <v>155</v>
      </c>
      <c r="T546" s="11" t="s">
        <v>208</v>
      </c>
      <c r="U546" s="11">
        <v>1</v>
      </c>
      <c r="V546" s="11" t="s">
        <v>154</v>
      </c>
      <c r="W546" s="11" t="s">
        <v>157</v>
      </c>
      <c r="X546" s="11">
        <v>5</v>
      </c>
      <c r="Y546" s="11">
        <v>1</v>
      </c>
      <c r="Z546" s="11">
        <v>10</v>
      </c>
      <c r="AA546" s="11">
        <v>10</v>
      </c>
      <c r="AB546" s="11">
        <v>10</v>
      </c>
      <c r="AC546" s="11">
        <v>10</v>
      </c>
      <c r="AD546" s="11">
        <v>10</v>
      </c>
      <c r="AE546" s="11">
        <v>10</v>
      </c>
      <c r="AF546" s="11">
        <v>10</v>
      </c>
      <c r="AG546" s="11">
        <v>10</v>
      </c>
      <c r="AH546" s="11">
        <v>10</v>
      </c>
      <c r="AI546" s="11">
        <v>10</v>
      </c>
      <c r="AJ546" s="11">
        <v>10</v>
      </c>
      <c r="AK546" s="11">
        <v>10</v>
      </c>
      <c r="AL546" s="11">
        <v>10</v>
      </c>
      <c r="AM546" s="11">
        <v>121</v>
      </c>
      <c r="AN546" s="11">
        <v>60</v>
      </c>
      <c r="AO546" s="11">
        <v>10</v>
      </c>
      <c r="AP546" s="11">
        <v>120</v>
      </c>
      <c r="AQ546" s="11">
        <v>60</v>
      </c>
      <c r="AR546" s="11">
        <v>40</v>
      </c>
      <c r="AS546" s="11">
        <v>1</v>
      </c>
      <c r="AT546" s="11">
        <v>130</v>
      </c>
      <c r="AU546" s="11">
        <v>66</v>
      </c>
      <c r="AV546" s="11">
        <v>1257</v>
      </c>
      <c r="AW546" s="11">
        <v>1442</v>
      </c>
      <c r="AX546" s="11">
        <v>3290</v>
      </c>
      <c r="AY546" s="11">
        <v>596</v>
      </c>
      <c r="AZ546" s="11">
        <v>4123</v>
      </c>
      <c r="BA546" s="11">
        <v>627</v>
      </c>
      <c r="BB546" s="11">
        <v>12646</v>
      </c>
      <c r="BC546" s="11">
        <v>3582</v>
      </c>
      <c r="BD546" s="11">
        <v>738</v>
      </c>
      <c r="BE546" s="11">
        <v>1556</v>
      </c>
      <c r="BF546" s="11">
        <v>812</v>
      </c>
      <c r="BG546" s="11">
        <v>4002</v>
      </c>
      <c r="BH546" s="11">
        <v>2009</v>
      </c>
      <c r="BI546" s="11">
        <v>5</v>
      </c>
      <c r="BJ546" s="11">
        <v>5</v>
      </c>
      <c r="BK546" s="11">
        <v>6</v>
      </c>
      <c r="BL546" s="11">
        <v>7</v>
      </c>
      <c r="BM546" s="11">
        <v>4</v>
      </c>
      <c r="BN546" s="11">
        <v>5</v>
      </c>
      <c r="BO546" s="11">
        <v>7</v>
      </c>
      <c r="BP546" s="11">
        <v>6</v>
      </c>
      <c r="BQ546" s="11">
        <v>5</v>
      </c>
      <c r="BR546" s="11">
        <v>6</v>
      </c>
      <c r="BS546" s="11">
        <v>7</v>
      </c>
      <c r="BT546" s="11">
        <v>14</v>
      </c>
      <c r="BU546" s="11">
        <v>19</v>
      </c>
      <c r="BV546" s="11">
        <v>23</v>
      </c>
      <c r="BW546" s="11">
        <v>31</v>
      </c>
      <c r="BX546" s="11">
        <v>41</v>
      </c>
      <c r="BY546" s="11">
        <v>18</v>
      </c>
      <c r="BZ546" s="11">
        <v>72</v>
      </c>
      <c r="CA546" s="11">
        <v>16</v>
      </c>
      <c r="CB546" s="11">
        <v>47</v>
      </c>
      <c r="CC546" s="11">
        <v>43</v>
      </c>
      <c r="CD546" s="11">
        <v>16</v>
      </c>
      <c r="CE546" s="11">
        <v>16</v>
      </c>
      <c r="CF546" s="11">
        <v>13</v>
      </c>
      <c r="CG546" s="11">
        <v>44</v>
      </c>
      <c r="CH546" s="11">
        <v>29</v>
      </c>
      <c r="CI546" s="11" t="s">
        <v>158</v>
      </c>
      <c r="CJ546" s="11" t="s">
        <v>158</v>
      </c>
      <c r="CK546" s="11" t="s">
        <v>158</v>
      </c>
      <c r="CL546" s="11" t="s">
        <v>158</v>
      </c>
      <c r="CM546" s="11" t="s">
        <v>158</v>
      </c>
      <c r="CN546" s="11" t="s">
        <v>158</v>
      </c>
      <c r="CO546" s="11" t="s">
        <v>158</v>
      </c>
      <c r="CP546" s="11" t="s">
        <v>158</v>
      </c>
      <c r="CQ546" s="11" t="s">
        <v>158</v>
      </c>
      <c r="CR546" s="11" t="s">
        <v>158</v>
      </c>
      <c r="CS546" s="11" t="s">
        <v>158</v>
      </c>
      <c r="CT546" s="11" t="s">
        <v>158</v>
      </c>
      <c r="CU546" s="11" t="s">
        <v>158</v>
      </c>
      <c r="CV546" s="11" t="s">
        <v>154</v>
      </c>
      <c r="CW546" s="11" t="s">
        <v>154</v>
      </c>
      <c r="CX546" s="11" t="s">
        <v>154</v>
      </c>
      <c r="CY546" s="11" t="s">
        <v>154</v>
      </c>
      <c r="CZ546" s="11" t="s">
        <v>154</v>
      </c>
      <c r="DA546" s="11" t="s">
        <v>154</v>
      </c>
      <c r="DB546" s="11" t="s">
        <v>154</v>
      </c>
      <c r="DC546" s="11" t="s">
        <v>154</v>
      </c>
      <c r="DD546" s="11" t="s">
        <v>154</v>
      </c>
      <c r="DE546" s="11" t="s">
        <v>154</v>
      </c>
      <c r="DF546" s="11" t="s">
        <v>154</v>
      </c>
      <c r="DG546" s="11" t="s">
        <v>154</v>
      </c>
      <c r="DH546" s="11" t="s">
        <v>154</v>
      </c>
      <c r="DI546" s="11" t="s">
        <v>157</v>
      </c>
      <c r="DJ546" s="11" t="s">
        <v>157</v>
      </c>
      <c r="DK546" s="11" t="s">
        <v>157</v>
      </c>
      <c r="DL546" s="11" t="s">
        <v>157</v>
      </c>
      <c r="DM546" s="11" t="s">
        <v>157</v>
      </c>
      <c r="DN546" s="11" t="s">
        <v>157</v>
      </c>
      <c r="DO546" s="11" t="s">
        <v>157</v>
      </c>
      <c r="DP546" s="11" t="s">
        <v>157</v>
      </c>
      <c r="DQ546" s="11" t="s">
        <v>157</v>
      </c>
      <c r="DR546" s="11" t="s">
        <v>157</v>
      </c>
      <c r="DS546" s="11" t="s">
        <v>157</v>
      </c>
      <c r="DT546" s="11" t="s">
        <v>157</v>
      </c>
      <c r="DU546" s="11" t="s">
        <v>157</v>
      </c>
      <c r="DV546" s="11" t="b">
        <v>1</v>
      </c>
      <c r="DW546" s="11" t="b">
        <v>1</v>
      </c>
      <c r="DX546" s="11" t="b">
        <v>1</v>
      </c>
      <c r="DY546" s="11" t="b">
        <v>1</v>
      </c>
      <c r="DZ546" s="11" t="b">
        <v>1</v>
      </c>
      <c r="EA546" s="11" t="b">
        <v>1</v>
      </c>
      <c r="EB546" s="11" t="b">
        <v>1</v>
      </c>
      <c r="EC546" s="11" t="b">
        <v>1</v>
      </c>
      <c r="ED546" s="11" t="b">
        <v>1</v>
      </c>
      <c r="EE546" s="11" t="b">
        <v>1</v>
      </c>
      <c r="EF546" s="11" t="b">
        <v>1</v>
      </c>
      <c r="EG546" s="11" t="b">
        <v>1</v>
      </c>
      <c r="EH546" s="11" t="b">
        <v>1</v>
      </c>
      <c r="EI546" s="11">
        <v>2.9514960999999999E-2</v>
      </c>
      <c r="EJ546" s="11">
        <v>6.0040890999999999E-2</v>
      </c>
      <c r="EK546" s="11">
        <v>2.9500673000000002E-2</v>
      </c>
      <c r="EL546" s="11">
        <v>3.8034487999999998E-2</v>
      </c>
      <c r="EM546" s="11">
        <v>3.005275E-2</v>
      </c>
      <c r="EN546" s="11">
        <v>3.3587327E-2</v>
      </c>
      <c r="EO546" s="11">
        <v>3.2637819999999998E-2</v>
      </c>
      <c r="EP546" s="11">
        <v>9.9936372999999995E-2</v>
      </c>
      <c r="EQ546" s="11">
        <v>0.19011215000000001</v>
      </c>
      <c r="ER546" s="11">
        <v>0.111920705</v>
      </c>
      <c r="ES546" s="11">
        <v>0.23574842500000001</v>
      </c>
      <c r="ET546" s="11">
        <v>4.6511755000000002E-2</v>
      </c>
      <c r="EU546" s="11">
        <v>2.9486584E-2</v>
      </c>
      <c r="EV546" s="11" t="s">
        <v>634</v>
      </c>
      <c r="EW546" s="11" t="s">
        <v>229</v>
      </c>
    </row>
    <row r="547" spans="1:153" ht="12.75" x14ac:dyDescent="0.2">
      <c r="A547" s="11"/>
      <c r="B547" s="11">
        <v>74634654</v>
      </c>
      <c r="C547" s="11">
        <v>52333.236111110702</v>
      </c>
      <c r="D547" s="11" t="s">
        <v>153</v>
      </c>
      <c r="E547" s="11">
        <v>345600</v>
      </c>
      <c r="F547" s="11">
        <v>78035458</v>
      </c>
      <c r="G547" s="11">
        <v>56601.107638891001</v>
      </c>
      <c r="H547" s="11">
        <v>55208.039583330603</v>
      </c>
      <c r="I547" s="11">
        <v>342124</v>
      </c>
      <c r="J547" s="11">
        <v>1</v>
      </c>
      <c r="K547" s="11">
        <v>274</v>
      </c>
      <c r="L547" s="11">
        <v>209270</v>
      </c>
      <c r="M547" s="11">
        <v>131</v>
      </c>
      <c r="N547" s="11">
        <v>121</v>
      </c>
      <c r="O547" s="11">
        <v>92</v>
      </c>
      <c r="P547" s="11">
        <v>92.36</v>
      </c>
      <c r="Q547" s="11">
        <v>43193</v>
      </c>
      <c r="R547" s="11" t="s">
        <v>154</v>
      </c>
      <c r="S547" s="11" t="s">
        <v>155</v>
      </c>
      <c r="T547" s="11" t="s">
        <v>208</v>
      </c>
      <c r="U547" s="11">
        <v>12</v>
      </c>
      <c r="V547" s="11" t="s">
        <v>154</v>
      </c>
      <c r="W547" s="11" t="s">
        <v>157</v>
      </c>
      <c r="X547" s="11"/>
      <c r="Y547" s="11">
        <v>1</v>
      </c>
      <c r="Z547" s="11">
        <v>10</v>
      </c>
      <c r="AA547" s="11">
        <v>10</v>
      </c>
      <c r="AB547" s="11">
        <v>10</v>
      </c>
      <c r="AC547" s="11">
        <v>10</v>
      </c>
      <c r="AD547" s="11">
        <v>10</v>
      </c>
      <c r="AE547" s="11">
        <v>10</v>
      </c>
      <c r="AF547" s="11">
        <v>10</v>
      </c>
      <c r="AG547" s="11">
        <v>10</v>
      </c>
      <c r="AH547" s="11">
        <v>10</v>
      </c>
      <c r="AI547" s="11">
        <v>10</v>
      </c>
      <c r="AJ547" s="11">
        <v>10</v>
      </c>
      <c r="AK547" s="11">
        <v>0</v>
      </c>
      <c r="AL547" s="11">
        <v>10</v>
      </c>
      <c r="AM547" s="11">
        <v>111</v>
      </c>
      <c r="AN547" s="11">
        <v>60</v>
      </c>
      <c r="AO547" s="11">
        <v>10</v>
      </c>
      <c r="AP547" s="11">
        <v>110</v>
      </c>
      <c r="AQ547" s="11">
        <v>50</v>
      </c>
      <c r="AR547" s="11">
        <v>30</v>
      </c>
      <c r="AS547" s="11">
        <v>1</v>
      </c>
      <c r="AT547" s="11">
        <v>120</v>
      </c>
      <c r="AU547" s="11">
        <v>160</v>
      </c>
      <c r="AV547" s="11">
        <v>30791</v>
      </c>
      <c r="AW547" s="11">
        <v>6360</v>
      </c>
      <c r="AX547" s="11">
        <v>35133</v>
      </c>
      <c r="AY547" s="11">
        <v>6444</v>
      </c>
      <c r="AZ547" s="11">
        <v>14364</v>
      </c>
      <c r="BA547" s="11">
        <v>5762</v>
      </c>
      <c r="BB547" s="11">
        <v>7597</v>
      </c>
      <c r="BC547" s="11">
        <v>2300</v>
      </c>
      <c r="BD547" s="11">
        <v>668</v>
      </c>
      <c r="BE547" s="11">
        <v>17409</v>
      </c>
      <c r="BF547" s="11">
        <v>3294</v>
      </c>
      <c r="BG547" s="11">
        <v>125719</v>
      </c>
      <c r="BH547" s="11">
        <v>40404</v>
      </c>
      <c r="BI547" s="11">
        <v>9</v>
      </c>
      <c r="BJ547" s="11">
        <v>9</v>
      </c>
      <c r="BK547" s="11">
        <v>11</v>
      </c>
      <c r="BL547" s="11">
        <v>13</v>
      </c>
      <c r="BM547" s="11">
        <v>6</v>
      </c>
      <c r="BN547" s="11">
        <v>12</v>
      </c>
      <c r="BO547" s="11">
        <v>11</v>
      </c>
      <c r="BP547" s="11">
        <v>11</v>
      </c>
      <c r="BQ547" s="11">
        <v>10</v>
      </c>
      <c r="BR547" s="11">
        <v>7</v>
      </c>
      <c r="BS547" s="11">
        <v>7</v>
      </c>
      <c r="BT547" s="11">
        <v>18</v>
      </c>
      <c r="BU547" s="11">
        <v>31</v>
      </c>
      <c r="BV547" s="11">
        <v>166</v>
      </c>
      <c r="BW547" s="11">
        <v>6</v>
      </c>
      <c r="BX547" s="11">
        <v>22</v>
      </c>
      <c r="BY547" s="11">
        <v>17</v>
      </c>
      <c r="BZ547" s="11">
        <v>39</v>
      </c>
      <c r="CA547" s="11">
        <v>57</v>
      </c>
      <c r="CB547" s="11">
        <v>71</v>
      </c>
      <c r="CC547" s="11">
        <v>33</v>
      </c>
      <c r="CD547" s="11">
        <v>6</v>
      </c>
      <c r="CE547" s="11">
        <v>63</v>
      </c>
      <c r="CF547" s="11">
        <v>14</v>
      </c>
      <c r="CG547" s="11">
        <v>50</v>
      </c>
      <c r="CH547" s="11">
        <v>26</v>
      </c>
      <c r="CI547" s="11" t="s">
        <v>158</v>
      </c>
      <c r="CJ547" s="11" t="s">
        <v>158</v>
      </c>
      <c r="CK547" s="11" t="s">
        <v>158</v>
      </c>
      <c r="CL547" s="11" t="s">
        <v>158</v>
      </c>
      <c r="CM547" s="11" t="s">
        <v>158</v>
      </c>
      <c r="CN547" s="11" t="s">
        <v>158</v>
      </c>
      <c r="CO547" s="11" t="s">
        <v>158</v>
      </c>
      <c r="CP547" s="11" t="s">
        <v>158</v>
      </c>
      <c r="CQ547" s="11" t="s">
        <v>158</v>
      </c>
      <c r="CR547" s="11" t="s">
        <v>158</v>
      </c>
      <c r="CS547" s="11" t="s">
        <v>158</v>
      </c>
      <c r="CT547" s="11" t="s">
        <v>158</v>
      </c>
      <c r="CU547" s="11" t="s">
        <v>158</v>
      </c>
      <c r="CV547" s="11" t="s">
        <v>154</v>
      </c>
      <c r="CW547" s="11" t="s">
        <v>154</v>
      </c>
      <c r="CX547" s="11" t="s">
        <v>154</v>
      </c>
      <c r="CY547" s="11" t="s">
        <v>154</v>
      </c>
      <c r="CZ547" s="11" t="s">
        <v>154</v>
      </c>
      <c r="DA547" s="11" t="s">
        <v>154</v>
      </c>
      <c r="DB547" s="11" t="s">
        <v>154</v>
      </c>
      <c r="DC547" s="11" t="s">
        <v>154</v>
      </c>
      <c r="DD547" s="11" t="s">
        <v>154</v>
      </c>
      <c r="DE547" s="11" t="s">
        <v>154</v>
      </c>
      <c r="DF547" s="11" t="s">
        <v>154</v>
      </c>
      <c r="DG547" s="11" t="s">
        <v>154</v>
      </c>
      <c r="DH547" s="11" t="s">
        <v>154</v>
      </c>
      <c r="DI547" s="11" t="s">
        <v>157</v>
      </c>
      <c r="DJ547" s="11" t="s">
        <v>157</v>
      </c>
      <c r="DK547" s="11" t="s">
        <v>157</v>
      </c>
      <c r="DL547" s="11" t="s">
        <v>157</v>
      </c>
      <c r="DM547" s="11" t="s">
        <v>157</v>
      </c>
      <c r="DN547" s="11" t="s">
        <v>157</v>
      </c>
      <c r="DO547" s="11" t="s">
        <v>157</v>
      </c>
      <c r="DP547" s="11" t="s">
        <v>157</v>
      </c>
      <c r="DQ547" s="11" t="s">
        <v>157</v>
      </c>
      <c r="DR547" s="11" t="s">
        <v>157</v>
      </c>
      <c r="DS547" s="11" t="s">
        <v>157</v>
      </c>
      <c r="DT547" s="11" t="s">
        <v>157</v>
      </c>
      <c r="DU547" s="11" t="s">
        <v>157</v>
      </c>
      <c r="DV547" s="11" t="b">
        <v>1</v>
      </c>
      <c r="DW547" s="11" t="b">
        <v>1</v>
      </c>
      <c r="DX547" s="11" t="b">
        <v>1</v>
      </c>
      <c r="DY547" s="11" t="b">
        <v>1</v>
      </c>
      <c r="DZ547" s="11" t="b">
        <v>1</v>
      </c>
      <c r="EA547" s="11" t="b">
        <v>1</v>
      </c>
      <c r="EB547" s="11" t="b">
        <v>1</v>
      </c>
      <c r="EC547" s="11" t="b">
        <v>1</v>
      </c>
      <c r="ED547" s="11" t="b">
        <v>1</v>
      </c>
      <c r="EE547" s="11" t="b">
        <v>1</v>
      </c>
      <c r="EF547" s="11" t="b">
        <v>1</v>
      </c>
      <c r="EG547" s="11" t="b">
        <v>0</v>
      </c>
      <c r="EH547" s="11" t="b">
        <v>1</v>
      </c>
      <c r="EI547" s="11">
        <v>1.6546000000000002E-2</v>
      </c>
      <c r="EJ547" s="11">
        <v>3.2945000000000002E-2</v>
      </c>
      <c r="EK547" s="11">
        <v>3.6193999999999997E-2</v>
      </c>
      <c r="EL547" s="11">
        <v>0.14693000000000001</v>
      </c>
      <c r="EM547" s="11">
        <v>3.2194E-2</v>
      </c>
      <c r="EN547" s="11">
        <v>1.5214E-2</v>
      </c>
      <c r="EO547" s="11">
        <v>2.7241000000000001E-2</v>
      </c>
      <c r="EP547" s="11">
        <v>0.102586</v>
      </c>
      <c r="EQ547" s="11">
        <v>3.8450999999999999E-2</v>
      </c>
      <c r="ER547" s="11">
        <v>1.5074000000000001E-2</v>
      </c>
      <c r="ES547" s="11">
        <v>4.1000000000000002E-2</v>
      </c>
      <c r="ET547" s="11">
        <v>1.0571000000000001E-2</v>
      </c>
      <c r="EU547" s="11">
        <v>3.4171E-2</v>
      </c>
      <c r="EV547" s="11" t="s">
        <v>634</v>
      </c>
      <c r="EW547" s="11" t="s">
        <v>635</v>
      </c>
    </row>
    <row r="548" spans="1:153" ht="12.75" x14ac:dyDescent="0.2">
      <c r="A548" s="11"/>
      <c r="B548" s="11">
        <v>74120782</v>
      </c>
      <c r="C548" s="11">
        <v>45753.444444444402</v>
      </c>
      <c r="D548" s="11" t="s">
        <v>153</v>
      </c>
      <c r="E548" s="11">
        <v>345600</v>
      </c>
      <c r="F548" s="11">
        <v>77904420</v>
      </c>
      <c r="G548" s="11">
        <v>56480.699305557697</v>
      </c>
      <c r="H548" s="11">
        <v>55101.735416664</v>
      </c>
      <c r="I548" s="11">
        <v>192843</v>
      </c>
      <c r="J548" s="11">
        <v>1</v>
      </c>
      <c r="K548" s="11">
        <v>160</v>
      </c>
      <c r="L548" s="11">
        <v>107599</v>
      </c>
      <c r="M548" s="11">
        <v>131</v>
      </c>
      <c r="N548" s="11">
        <v>131</v>
      </c>
      <c r="O548" s="11">
        <v>92</v>
      </c>
      <c r="P548" s="11">
        <v>100</v>
      </c>
      <c r="Q548" s="11">
        <v>96976</v>
      </c>
      <c r="R548" s="11" t="s">
        <v>154</v>
      </c>
      <c r="S548" s="11" t="s">
        <v>155</v>
      </c>
      <c r="T548" s="11" t="s">
        <v>208</v>
      </c>
      <c r="U548" s="11">
        <v>28</v>
      </c>
      <c r="V548" s="11" t="s">
        <v>154</v>
      </c>
      <c r="W548" s="11" t="s">
        <v>157</v>
      </c>
      <c r="X548" s="11">
        <v>3</v>
      </c>
      <c r="Y548" s="11">
        <v>1</v>
      </c>
      <c r="Z548" s="11">
        <v>10</v>
      </c>
      <c r="AA548" s="11">
        <v>10</v>
      </c>
      <c r="AB548" s="11">
        <v>10</v>
      </c>
      <c r="AC548" s="11">
        <v>10</v>
      </c>
      <c r="AD548" s="11">
        <v>10</v>
      </c>
      <c r="AE548" s="11">
        <v>10</v>
      </c>
      <c r="AF548" s="11">
        <v>10</v>
      </c>
      <c r="AG548" s="11">
        <v>10</v>
      </c>
      <c r="AH548" s="11">
        <v>10</v>
      </c>
      <c r="AI548" s="11">
        <v>10</v>
      </c>
      <c r="AJ548" s="11">
        <v>10</v>
      </c>
      <c r="AK548" s="11">
        <v>10</v>
      </c>
      <c r="AL548" s="11">
        <v>10</v>
      </c>
      <c r="AM548" s="11">
        <v>121</v>
      </c>
      <c r="AN548" s="11">
        <v>60</v>
      </c>
      <c r="AO548" s="11">
        <v>10</v>
      </c>
      <c r="AP548" s="11">
        <v>120</v>
      </c>
      <c r="AQ548" s="11">
        <v>60</v>
      </c>
      <c r="AR548" s="11">
        <v>40</v>
      </c>
      <c r="AS548" s="11">
        <v>1</v>
      </c>
      <c r="AT548" s="11">
        <v>130</v>
      </c>
      <c r="AU548" s="11">
        <v>273</v>
      </c>
      <c r="AV548" s="11">
        <v>615</v>
      </c>
      <c r="AW548" s="11">
        <v>263</v>
      </c>
      <c r="AX548" s="11">
        <v>3009</v>
      </c>
      <c r="AY548" s="11">
        <v>18411</v>
      </c>
      <c r="AZ548" s="11">
        <v>3607</v>
      </c>
      <c r="BA548" s="11">
        <v>399</v>
      </c>
      <c r="BB548" s="11">
        <v>1415</v>
      </c>
      <c r="BC548" s="11">
        <v>35197</v>
      </c>
      <c r="BD548" s="11">
        <v>211</v>
      </c>
      <c r="BE548" s="11">
        <v>2431</v>
      </c>
      <c r="BF548" s="11">
        <v>618</v>
      </c>
      <c r="BG548" s="11">
        <v>23760</v>
      </c>
      <c r="BH548" s="11">
        <v>5499</v>
      </c>
      <c r="BI548" s="11">
        <v>6</v>
      </c>
      <c r="BJ548" s="11">
        <v>6</v>
      </c>
      <c r="BK548" s="11">
        <v>8</v>
      </c>
      <c r="BL548" s="11">
        <v>11</v>
      </c>
      <c r="BM548" s="11">
        <v>4</v>
      </c>
      <c r="BN548" s="11">
        <v>5</v>
      </c>
      <c r="BO548" s="11">
        <v>11</v>
      </c>
      <c r="BP548" s="11">
        <v>9</v>
      </c>
      <c r="BQ548" s="11">
        <v>7</v>
      </c>
      <c r="BR548" s="11">
        <v>19</v>
      </c>
      <c r="BS548" s="11">
        <v>12</v>
      </c>
      <c r="BT548" s="11">
        <v>22</v>
      </c>
      <c r="BU548" s="11">
        <v>26</v>
      </c>
      <c r="BV548" s="11">
        <v>2</v>
      </c>
      <c r="BW548" s="11">
        <v>2</v>
      </c>
      <c r="BX548" s="11">
        <v>9</v>
      </c>
      <c r="BY548" s="11">
        <v>2</v>
      </c>
      <c r="BZ548" s="11">
        <v>3</v>
      </c>
      <c r="CA548" s="11">
        <v>2</v>
      </c>
      <c r="CB548" s="11">
        <v>2</v>
      </c>
      <c r="CC548" s="11">
        <v>16</v>
      </c>
      <c r="CD548" s="11">
        <v>2</v>
      </c>
      <c r="CE548" s="11">
        <v>2</v>
      </c>
      <c r="CF548" s="11">
        <v>2</v>
      </c>
      <c r="CG548" s="11">
        <v>8</v>
      </c>
      <c r="CH548" s="11">
        <v>27</v>
      </c>
      <c r="CI548" s="11" t="s">
        <v>158</v>
      </c>
      <c r="CJ548" s="11" t="s">
        <v>158</v>
      </c>
      <c r="CK548" s="11" t="s">
        <v>158</v>
      </c>
      <c r="CL548" s="11" t="s">
        <v>158</v>
      </c>
      <c r="CM548" s="11" t="s">
        <v>158</v>
      </c>
      <c r="CN548" s="11" t="s">
        <v>158</v>
      </c>
      <c r="CO548" s="11" t="s">
        <v>158</v>
      </c>
      <c r="CP548" s="11" t="s">
        <v>158</v>
      </c>
      <c r="CQ548" s="11" t="s">
        <v>158</v>
      </c>
      <c r="CR548" s="11" t="s">
        <v>158</v>
      </c>
      <c r="CS548" s="11" t="s">
        <v>158</v>
      </c>
      <c r="CT548" s="11" t="s">
        <v>158</v>
      </c>
      <c r="CU548" s="11" t="s">
        <v>158</v>
      </c>
      <c r="CV548" s="11" t="s">
        <v>154</v>
      </c>
      <c r="CW548" s="11" t="s">
        <v>154</v>
      </c>
      <c r="CX548" s="11" t="s">
        <v>154</v>
      </c>
      <c r="CY548" s="11" t="s">
        <v>154</v>
      </c>
      <c r="CZ548" s="11" t="s">
        <v>154</v>
      </c>
      <c r="DA548" s="11" t="s">
        <v>154</v>
      </c>
      <c r="DB548" s="11" t="s">
        <v>154</v>
      </c>
      <c r="DC548" s="11" t="s">
        <v>154</v>
      </c>
      <c r="DD548" s="11" t="s">
        <v>154</v>
      </c>
      <c r="DE548" s="11" t="s">
        <v>154</v>
      </c>
      <c r="DF548" s="11" t="s">
        <v>154</v>
      </c>
      <c r="DG548" s="11" t="s">
        <v>154</v>
      </c>
      <c r="DH548" s="11" t="s">
        <v>154</v>
      </c>
      <c r="DI548" s="11" t="s">
        <v>157</v>
      </c>
      <c r="DJ548" s="11" t="s">
        <v>157</v>
      </c>
      <c r="DK548" s="11" t="s">
        <v>157</v>
      </c>
      <c r="DL548" s="11" t="s">
        <v>157</v>
      </c>
      <c r="DM548" s="11" t="s">
        <v>157</v>
      </c>
      <c r="DN548" s="11" t="s">
        <v>157</v>
      </c>
      <c r="DO548" s="11" t="s">
        <v>157</v>
      </c>
      <c r="DP548" s="11" t="s">
        <v>157</v>
      </c>
      <c r="DQ548" s="11" t="s">
        <v>157</v>
      </c>
      <c r="DR548" s="11" t="s">
        <v>157</v>
      </c>
      <c r="DS548" s="11" t="s">
        <v>157</v>
      </c>
      <c r="DT548" s="11" t="s">
        <v>157</v>
      </c>
      <c r="DU548" s="11" t="s">
        <v>157</v>
      </c>
      <c r="DV548" s="11" t="b">
        <v>1</v>
      </c>
      <c r="DW548" s="11" t="b">
        <v>1</v>
      </c>
      <c r="DX548" s="11" t="b">
        <v>1</v>
      </c>
      <c r="DY548" s="11" t="b">
        <v>1</v>
      </c>
      <c r="DZ548" s="11" t="b">
        <v>1</v>
      </c>
      <c r="EA548" s="11" t="b">
        <v>1</v>
      </c>
      <c r="EB548" s="11" t="b">
        <v>1</v>
      </c>
      <c r="EC548" s="11" t="b">
        <v>1</v>
      </c>
      <c r="ED548" s="11" t="b">
        <v>1</v>
      </c>
      <c r="EE548" s="11" t="b">
        <v>1</v>
      </c>
      <c r="EF548" s="11" t="b">
        <v>1</v>
      </c>
      <c r="EG548" s="11" t="b">
        <v>1</v>
      </c>
      <c r="EH548" s="11" t="b">
        <v>1</v>
      </c>
      <c r="EI548" s="11">
        <v>0.145593</v>
      </c>
      <c r="EJ548" s="11">
        <v>3.9286000000000001E-2</v>
      </c>
      <c r="EK548" s="11">
        <v>3.0967999999999999E-2</v>
      </c>
      <c r="EL548" s="11">
        <v>6.4159999999999995E-2</v>
      </c>
      <c r="EM548" s="11">
        <v>2.7535E-2</v>
      </c>
      <c r="EN548" s="11">
        <v>3.7012000000000003E-2</v>
      </c>
      <c r="EO548" s="11">
        <v>5.2842E-2</v>
      </c>
      <c r="EP548" s="11">
        <v>0.105249</v>
      </c>
      <c r="EQ548" s="11">
        <v>0.102522</v>
      </c>
      <c r="ER548" s="11">
        <v>3.7474E-2</v>
      </c>
      <c r="ES548" s="11">
        <v>3.9973000000000002E-2</v>
      </c>
      <c r="ET548" s="11">
        <v>0.470327</v>
      </c>
      <c r="EU548" s="11">
        <v>2.1693E-2</v>
      </c>
      <c r="EV548" s="11" t="s">
        <v>636</v>
      </c>
      <c r="EW548" s="11" t="s">
        <v>231</v>
      </c>
    </row>
    <row r="549" spans="1:153" ht="12.75" x14ac:dyDescent="0.2">
      <c r="A549" s="11"/>
      <c r="B549" s="11">
        <v>66953582</v>
      </c>
      <c r="C549" s="11">
        <v>46038.568749999897</v>
      </c>
      <c r="D549" s="11" t="s">
        <v>153</v>
      </c>
      <c r="E549" s="11">
        <v>345600</v>
      </c>
      <c r="F549" s="11">
        <v>73386254</v>
      </c>
      <c r="G549" s="11">
        <v>53209.606250001503</v>
      </c>
      <c r="H549" s="11">
        <v>52213.805555553598</v>
      </c>
      <c r="I549" s="11">
        <v>108919</v>
      </c>
      <c r="J549" s="11">
        <v>1</v>
      </c>
      <c r="K549" s="11">
        <v>47</v>
      </c>
      <c r="L549" s="11">
        <v>81297</v>
      </c>
      <c r="M549" s="11">
        <v>131</v>
      </c>
      <c r="N549" s="11">
        <v>131</v>
      </c>
      <c r="O549" s="11">
        <v>92</v>
      </c>
      <c r="P549" s="11">
        <v>100</v>
      </c>
      <c r="Q549" s="11">
        <v>44545</v>
      </c>
      <c r="R549" s="11" t="s">
        <v>154</v>
      </c>
      <c r="S549" s="11" t="s">
        <v>155</v>
      </c>
      <c r="T549" s="11" t="s">
        <v>208</v>
      </c>
      <c r="U549" s="11">
        <v>16</v>
      </c>
      <c r="V549" s="11" t="s">
        <v>154</v>
      </c>
      <c r="W549" s="11" t="s">
        <v>157</v>
      </c>
      <c r="X549" s="11">
        <v>5</v>
      </c>
      <c r="Y549" s="11">
        <v>1</v>
      </c>
      <c r="Z549" s="11">
        <v>10</v>
      </c>
      <c r="AA549" s="11">
        <v>10</v>
      </c>
      <c r="AB549" s="11">
        <v>10</v>
      </c>
      <c r="AC549" s="11">
        <v>10</v>
      </c>
      <c r="AD549" s="11">
        <v>10</v>
      </c>
      <c r="AE549" s="11">
        <v>10</v>
      </c>
      <c r="AF549" s="11">
        <v>10</v>
      </c>
      <c r="AG549" s="11">
        <v>10</v>
      </c>
      <c r="AH549" s="11">
        <v>10</v>
      </c>
      <c r="AI549" s="11">
        <v>10</v>
      </c>
      <c r="AJ549" s="11">
        <v>10</v>
      </c>
      <c r="AK549" s="11">
        <v>10</v>
      </c>
      <c r="AL549" s="11">
        <v>10</v>
      </c>
      <c r="AM549" s="11">
        <v>121</v>
      </c>
      <c r="AN549" s="11">
        <v>60</v>
      </c>
      <c r="AO549" s="11">
        <v>10</v>
      </c>
      <c r="AP549" s="11">
        <v>120</v>
      </c>
      <c r="AQ549" s="11">
        <v>60</v>
      </c>
      <c r="AR549" s="11">
        <v>40</v>
      </c>
      <c r="AS549" s="11">
        <v>1</v>
      </c>
      <c r="AT549" s="11">
        <v>130</v>
      </c>
      <c r="AU549" s="11">
        <v>1349</v>
      </c>
      <c r="AV549" s="11">
        <v>2069</v>
      </c>
      <c r="AW549" s="11">
        <v>828</v>
      </c>
      <c r="AX549" s="11">
        <v>1208</v>
      </c>
      <c r="AY549" s="11">
        <v>420</v>
      </c>
      <c r="AZ549" s="11">
        <v>3035</v>
      </c>
      <c r="BA549" s="11">
        <v>1580</v>
      </c>
      <c r="BB549" s="11">
        <v>5839</v>
      </c>
      <c r="BC549" s="11">
        <v>631</v>
      </c>
      <c r="BD549" s="11">
        <v>656</v>
      </c>
      <c r="BE549" s="11">
        <v>4705</v>
      </c>
      <c r="BF549" s="11">
        <v>3468</v>
      </c>
      <c r="BG549" s="11">
        <v>35326</v>
      </c>
      <c r="BH549" s="11">
        <v>2853</v>
      </c>
      <c r="BI549" s="11">
        <v>10</v>
      </c>
      <c r="BJ549" s="11">
        <v>6</v>
      </c>
      <c r="BK549" s="11">
        <v>6</v>
      </c>
      <c r="BL549" s="11">
        <v>9</v>
      </c>
      <c r="BM549" s="11">
        <v>4</v>
      </c>
      <c r="BN549" s="11">
        <v>4</v>
      </c>
      <c r="BO549" s="11">
        <v>9</v>
      </c>
      <c r="BP549" s="11">
        <v>7</v>
      </c>
      <c r="BQ549" s="11">
        <v>6</v>
      </c>
      <c r="BR549" s="11">
        <v>27</v>
      </c>
      <c r="BS549" s="11">
        <v>8</v>
      </c>
      <c r="BT549" s="11">
        <v>23</v>
      </c>
      <c r="BU549" s="11">
        <v>20</v>
      </c>
      <c r="BV549" s="11">
        <v>11</v>
      </c>
      <c r="BW549" s="11">
        <v>8</v>
      </c>
      <c r="BX549" s="11">
        <v>5</v>
      </c>
      <c r="BY549" s="11">
        <v>4</v>
      </c>
      <c r="BZ549" s="11">
        <v>22</v>
      </c>
      <c r="CA549" s="11">
        <v>5</v>
      </c>
      <c r="CB549" s="11">
        <v>21</v>
      </c>
      <c r="CC549" s="11">
        <v>5</v>
      </c>
      <c r="CD549" s="11">
        <v>6</v>
      </c>
      <c r="CE549" s="11">
        <v>32</v>
      </c>
      <c r="CF549" s="11">
        <v>16</v>
      </c>
      <c r="CG549" s="11">
        <v>22</v>
      </c>
      <c r="CH549" s="11">
        <v>11</v>
      </c>
      <c r="CI549" s="11" t="s">
        <v>158</v>
      </c>
      <c r="CJ549" s="11" t="s">
        <v>158</v>
      </c>
      <c r="CK549" s="11" t="s">
        <v>158</v>
      </c>
      <c r="CL549" s="11" t="s">
        <v>158</v>
      </c>
      <c r="CM549" s="11" t="s">
        <v>158</v>
      </c>
      <c r="CN549" s="11" t="s">
        <v>158</v>
      </c>
      <c r="CO549" s="11" t="s">
        <v>158</v>
      </c>
      <c r="CP549" s="11" t="s">
        <v>158</v>
      </c>
      <c r="CQ549" s="11" t="s">
        <v>158</v>
      </c>
      <c r="CR549" s="11" t="s">
        <v>158</v>
      </c>
      <c r="CS549" s="11" t="s">
        <v>158</v>
      </c>
      <c r="CT549" s="11" t="s">
        <v>158</v>
      </c>
      <c r="CU549" s="11" t="s">
        <v>158</v>
      </c>
      <c r="CV549" s="11" t="s">
        <v>154</v>
      </c>
      <c r="CW549" s="11" t="s">
        <v>154</v>
      </c>
      <c r="CX549" s="11" t="s">
        <v>154</v>
      </c>
      <c r="CY549" s="11" t="s">
        <v>154</v>
      </c>
      <c r="CZ549" s="11" t="s">
        <v>154</v>
      </c>
      <c r="DA549" s="11" t="s">
        <v>154</v>
      </c>
      <c r="DB549" s="11" t="s">
        <v>154</v>
      </c>
      <c r="DC549" s="11" t="s">
        <v>154</v>
      </c>
      <c r="DD549" s="11" t="s">
        <v>154</v>
      </c>
      <c r="DE549" s="11" t="s">
        <v>154</v>
      </c>
      <c r="DF549" s="11" t="s">
        <v>154</v>
      </c>
      <c r="DG549" s="11" t="s">
        <v>154</v>
      </c>
      <c r="DH549" s="11" t="s">
        <v>154</v>
      </c>
      <c r="DI549" s="11" t="s">
        <v>157</v>
      </c>
      <c r="DJ549" s="11" t="s">
        <v>157</v>
      </c>
      <c r="DK549" s="11" t="s">
        <v>157</v>
      </c>
      <c r="DL549" s="11" t="s">
        <v>157</v>
      </c>
      <c r="DM549" s="11" t="s">
        <v>157</v>
      </c>
      <c r="DN549" s="11" t="s">
        <v>157</v>
      </c>
      <c r="DO549" s="11" t="s">
        <v>157</v>
      </c>
      <c r="DP549" s="11" t="s">
        <v>157</v>
      </c>
      <c r="DQ549" s="11" t="s">
        <v>157</v>
      </c>
      <c r="DR549" s="11" t="s">
        <v>157</v>
      </c>
      <c r="DS549" s="11" t="s">
        <v>157</v>
      </c>
      <c r="DT549" s="11" t="s">
        <v>157</v>
      </c>
      <c r="DU549" s="11" t="s">
        <v>157</v>
      </c>
      <c r="DV549" s="11" t="b">
        <v>1</v>
      </c>
      <c r="DW549" s="11" t="b">
        <v>1</v>
      </c>
      <c r="DX549" s="11" t="b">
        <v>1</v>
      </c>
      <c r="DY549" s="11" t="b">
        <v>1</v>
      </c>
      <c r="DZ549" s="11" t="b">
        <v>1</v>
      </c>
      <c r="EA549" s="11" t="b">
        <v>1</v>
      </c>
      <c r="EB549" s="11" t="b">
        <v>1</v>
      </c>
      <c r="EC549" s="11" t="b">
        <v>1</v>
      </c>
      <c r="ED549" s="11" t="b">
        <v>1</v>
      </c>
      <c r="EE549" s="11" t="b">
        <v>1</v>
      </c>
      <c r="EF549" s="11" t="b">
        <v>1</v>
      </c>
      <c r="EG549" s="11" t="b">
        <v>1</v>
      </c>
      <c r="EH549" s="11" t="b">
        <v>1</v>
      </c>
      <c r="EI549" s="11">
        <v>0.13388800000000001</v>
      </c>
      <c r="EJ549" s="11">
        <v>8.2076999999999997E-2</v>
      </c>
      <c r="EK549" s="11">
        <v>0.13650200000000001</v>
      </c>
      <c r="EL549" s="11">
        <v>0.109941</v>
      </c>
      <c r="EM549" s="11">
        <v>0.14976200000000001</v>
      </c>
      <c r="EN549" s="11">
        <v>0.28870699999999999</v>
      </c>
      <c r="EO549" s="11">
        <v>5.0930000000000003E-2</v>
      </c>
      <c r="EP549" s="11">
        <v>0.10525</v>
      </c>
      <c r="EQ549" s="11">
        <v>4.6726999999999998E-2</v>
      </c>
      <c r="ER549" s="11">
        <v>2.3706999999999999E-2</v>
      </c>
      <c r="ES549" s="11">
        <v>4.1790000000000001E-2</v>
      </c>
      <c r="ET549" s="11">
        <v>2.4919E-2</v>
      </c>
      <c r="EU549" s="11">
        <v>0.113034</v>
      </c>
      <c r="EV549" s="11" t="s">
        <v>368</v>
      </c>
      <c r="EW549" s="11" t="s">
        <v>256</v>
      </c>
    </row>
    <row r="550" spans="1:153" ht="12.75" x14ac:dyDescent="0.2">
      <c r="A550" s="11"/>
      <c r="B550" s="11">
        <v>59571042</v>
      </c>
      <c r="C550" s="11">
        <v>47529.988194444297</v>
      </c>
      <c r="D550" s="11" t="s">
        <v>153</v>
      </c>
      <c r="E550" s="11">
        <v>345600</v>
      </c>
      <c r="F550" s="11">
        <v>67603648</v>
      </c>
      <c r="G550" s="11">
        <v>52346.679861112498</v>
      </c>
      <c r="H550" s="11">
        <v>51451.959027776</v>
      </c>
      <c r="I550" s="11">
        <v>193905</v>
      </c>
      <c r="J550" s="11">
        <v>1</v>
      </c>
      <c r="K550" s="11">
        <v>17</v>
      </c>
      <c r="L550" s="11">
        <v>57920</v>
      </c>
      <c r="M550" s="11">
        <v>131</v>
      </c>
      <c r="N550" s="11">
        <v>131</v>
      </c>
      <c r="O550" s="11">
        <v>92</v>
      </c>
      <c r="P550" s="11">
        <v>100</v>
      </c>
      <c r="Q550" s="11">
        <v>150121</v>
      </c>
      <c r="R550" s="11" t="s">
        <v>154</v>
      </c>
      <c r="S550" s="11" t="s">
        <v>155</v>
      </c>
      <c r="T550" s="11" t="s">
        <v>208</v>
      </c>
      <c r="U550" s="11">
        <v>0</v>
      </c>
      <c r="V550" s="11" t="s">
        <v>154</v>
      </c>
      <c r="W550" s="11" t="s">
        <v>157</v>
      </c>
      <c r="X550" s="11">
        <v>2</v>
      </c>
      <c r="Y550" s="11">
        <v>1</v>
      </c>
      <c r="Z550" s="11">
        <v>10</v>
      </c>
      <c r="AA550" s="11">
        <v>10</v>
      </c>
      <c r="AB550" s="11">
        <v>10</v>
      </c>
      <c r="AC550" s="11">
        <v>10</v>
      </c>
      <c r="AD550" s="11">
        <v>10</v>
      </c>
      <c r="AE550" s="11">
        <v>10</v>
      </c>
      <c r="AF550" s="11">
        <v>10</v>
      </c>
      <c r="AG550" s="11">
        <v>10</v>
      </c>
      <c r="AH550" s="11">
        <v>10</v>
      </c>
      <c r="AI550" s="11">
        <v>10</v>
      </c>
      <c r="AJ550" s="11">
        <v>10</v>
      </c>
      <c r="AK550" s="11">
        <v>10</v>
      </c>
      <c r="AL550" s="11">
        <v>10</v>
      </c>
      <c r="AM550" s="11">
        <v>121</v>
      </c>
      <c r="AN550" s="11">
        <v>60</v>
      </c>
      <c r="AO550" s="11">
        <v>10</v>
      </c>
      <c r="AP550" s="11">
        <v>120</v>
      </c>
      <c r="AQ550" s="11">
        <v>60</v>
      </c>
      <c r="AR550" s="11">
        <v>40</v>
      </c>
      <c r="AS550" s="11">
        <v>1</v>
      </c>
      <c r="AT550" s="11">
        <v>130</v>
      </c>
      <c r="AU550" s="11">
        <v>158</v>
      </c>
      <c r="AV550" s="11">
        <v>12987</v>
      </c>
      <c r="AW550" s="11">
        <v>6644</v>
      </c>
      <c r="AX550" s="11">
        <v>1894</v>
      </c>
      <c r="AY550" s="11">
        <v>6744</v>
      </c>
      <c r="AZ550" s="11">
        <v>1663</v>
      </c>
      <c r="BA550" s="11">
        <v>353</v>
      </c>
      <c r="BB550" s="11">
        <v>747</v>
      </c>
      <c r="BC550" s="11">
        <v>3300</v>
      </c>
      <c r="BD550" s="11">
        <v>191</v>
      </c>
      <c r="BE550" s="11">
        <v>440</v>
      </c>
      <c r="BF550" s="11">
        <v>3897</v>
      </c>
      <c r="BG550" s="11">
        <v>1418</v>
      </c>
      <c r="BH550" s="11">
        <v>3239</v>
      </c>
      <c r="BI550" s="11">
        <v>5</v>
      </c>
      <c r="BJ550" s="11">
        <v>5</v>
      </c>
      <c r="BK550" s="11">
        <v>4</v>
      </c>
      <c r="BL550" s="11">
        <v>6</v>
      </c>
      <c r="BM550" s="11">
        <v>4</v>
      </c>
      <c r="BN550" s="11">
        <v>5</v>
      </c>
      <c r="BO550" s="11">
        <v>7</v>
      </c>
      <c r="BP550" s="11">
        <v>6</v>
      </c>
      <c r="BQ550" s="11">
        <v>5</v>
      </c>
      <c r="BR550" s="11">
        <v>6</v>
      </c>
      <c r="BS550" s="11">
        <v>6</v>
      </c>
      <c r="BT550" s="11">
        <v>6</v>
      </c>
      <c r="BU550" s="11">
        <v>19</v>
      </c>
      <c r="BV550" s="11">
        <v>11</v>
      </c>
      <c r="BW550" s="11">
        <v>6</v>
      </c>
      <c r="BX550" s="11">
        <v>4</v>
      </c>
      <c r="BY550" s="11">
        <v>10</v>
      </c>
      <c r="BZ550" s="11">
        <v>4</v>
      </c>
      <c r="CA550" s="11">
        <v>3</v>
      </c>
      <c r="CB550" s="11">
        <v>2</v>
      </c>
      <c r="CC550" s="11">
        <v>7</v>
      </c>
      <c r="CD550" s="11">
        <v>2</v>
      </c>
      <c r="CE550" s="11">
        <v>3</v>
      </c>
      <c r="CF550" s="11">
        <v>13</v>
      </c>
      <c r="CG550" s="11">
        <v>6</v>
      </c>
      <c r="CH550" s="11">
        <v>14</v>
      </c>
      <c r="CI550" s="11" t="s">
        <v>158</v>
      </c>
      <c r="CJ550" s="11" t="s">
        <v>158</v>
      </c>
      <c r="CK550" s="11" t="s">
        <v>158</v>
      </c>
      <c r="CL550" s="11" t="s">
        <v>158</v>
      </c>
      <c r="CM550" s="11" t="s">
        <v>158</v>
      </c>
      <c r="CN550" s="11" t="s">
        <v>158</v>
      </c>
      <c r="CO550" s="11" t="s">
        <v>158</v>
      </c>
      <c r="CP550" s="11" t="s">
        <v>158</v>
      </c>
      <c r="CQ550" s="11" t="s">
        <v>158</v>
      </c>
      <c r="CR550" s="11" t="s">
        <v>158</v>
      </c>
      <c r="CS550" s="11" t="s">
        <v>158</v>
      </c>
      <c r="CT550" s="11" t="s">
        <v>158</v>
      </c>
      <c r="CU550" s="11" t="s">
        <v>158</v>
      </c>
      <c r="CV550" s="11" t="s">
        <v>154</v>
      </c>
      <c r="CW550" s="11" t="s">
        <v>154</v>
      </c>
      <c r="CX550" s="11" t="s">
        <v>154</v>
      </c>
      <c r="CY550" s="11" t="s">
        <v>154</v>
      </c>
      <c r="CZ550" s="11" t="s">
        <v>154</v>
      </c>
      <c r="DA550" s="11" t="s">
        <v>154</v>
      </c>
      <c r="DB550" s="11" t="s">
        <v>154</v>
      </c>
      <c r="DC550" s="11" t="s">
        <v>154</v>
      </c>
      <c r="DD550" s="11" t="s">
        <v>154</v>
      </c>
      <c r="DE550" s="11" t="s">
        <v>154</v>
      </c>
      <c r="DF550" s="11" t="s">
        <v>154</v>
      </c>
      <c r="DG550" s="11" t="s">
        <v>154</v>
      </c>
      <c r="DH550" s="11" t="s">
        <v>154</v>
      </c>
      <c r="DI550" s="11" t="s">
        <v>157</v>
      </c>
      <c r="DJ550" s="11" t="s">
        <v>157</v>
      </c>
      <c r="DK550" s="11" t="s">
        <v>157</v>
      </c>
      <c r="DL550" s="11" t="s">
        <v>157</v>
      </c>
      <c r="DM550" s="11" t="s">
        <v>157</v>
      </c>
      <c r="DN550" s="11" t="s">
        <v>157</v>
      </c>
      <c r="DO550" s="11" t="s">
        <v>157</v>
      </c>
      <c r="DP550" s="11" t="s">
        <v>157</v>
      </c>
      <c r="DQ550" s="11" t="s">
        <v>157</v>
      </c>
      <c r="DR550" s="11" t="s">
        <v>157</v>
      </c>
      <c r="DS550" s="11" t="s">
        <v>157</v>
      </c>
      <c r="DT550" s="11" t="s">
        <v>157</v>
      </c>
      <c r="DU550" s="11" t="s">
        <v>157</v>
      </c>
      <c r="DV550" s="11" t="b">
        <v>1</v>
      </c>
      <c r="DW550" s="11" t="b">
        <v>1</v>
      </c>
      <c r="DX550" s="11" t="b">
        <v>1</v>
      </c>
      <c r="DY550" s="11" t="b">
        <v>1</v>
      </c>
      <c r="DZ550" s="11" t="b">
        <v>1</v>
      </c>
      <c r="EA550" s="11" t="b">
        <v>1</v>
      </c>
      <c r="EB550" s="11" t="b">
        <v>1</v>
      </c>
      <c r="EC550" s="11" t="b">
        <v>1</v>
      </c>
      <c r="ED550" s="11" t="b">
        <v>1</v>
      </c>
      <c r="EE550" s="11" t="b">
        <v>1</v>
      </c>
      <c r="EF550" s="11" t="b">
        <v>1</v>
      </c>
      <c r="EG550" s="11" t="b">
        <v>1</v>
      </c>
      <c r="EH550" s="11" t="b">
        <v>1</v>
      </c>
      <c r="EI550" s="11">
        <v>8.9938000000000004E-2</v>
      </c>
      <c r="EJ550" s="11">
        <v>0.14530199999999999</v>
      </c>
      <c r="EK550" s="11">
        <v>0.61260300000000001</v>
      </c>
      <c r="EL550" s="11">
        <v>5.6999000000000001E-2</v>
      </c>
      <c r="EM550" s="11">
        <v>4.3036999999999999E-2</v>
      </c>
      <c r="EN550" s="11">
        <v>1.9075999999999999E-2</v>
      </c>
      <c r="EO550" s="11">
        <v>3.6759E-2</v>
      </c>
      <c r="EP550" s="11">
        <v>0.108803</v>
      </c>
      <c r="EQ550" s="11">
        <v>4.5369E-2</v>
      </c>
      <c r="ER550" s="11">
        <v>4.1154999999999997E-2</v>
      </c>
      <c r="ES550" s="11">
        <v>1.8992999999999999E-2</v>
      </c>
      <c r="ET550" s="11">
        <v>7.0666999999999994E-2</v>
      </c>
      <c r="EU550" s="11">
        <v>0.16258700000000001</v>
      </c>
      <c r="EV550" s="11" t="s">
        <v>637</v>
      </c>
      <c r="EW550" s="11" t="s">
        <v>638</v>
      </c>
    </row>
    <row r="551" spans="1:153" ht="12.75" x14ac:dyDescent="0.2">
      <c r="A551" s="11"/>
      <c r="B551" s="11">
        <v>73589880</v>
      </c>
      <c r="C551" s="11">
        <v>53364.070138888397</v>
      </c>
      <c r="D551" s="11" t="s">
        <v>153</v>
      </c>
      <c r="E551" s="11">
        <v>345600</v>
      </c>
      <c r="F551" s="11">
        <v>77728958</v>
      </c>
      <c r="G551" s="11">
        <v>54694.642361112899</v>
      </c>
      <c r="H551" s="11">
        <v>53524.890277775499</v>
      </c>
      <c r="I551" s="11">
        <v>341118</v>
      </c>
      <c r="J551" s="11">
        <v>1</v>
      </c>
      <c r="K551" s="11">
        <v>96</v>
      </c>
      <c r="L551" s="11">
        <v>132921</v>
      </c>
      <c r="M551" s="11">
        <v>131</v>
      </c>
      <c r="N551" s="11">
        <v>120.5</v>
      </c>
      <c r="O551" s="11">
        <v>92</v>
      </c>
      <c r="P551" s="11">
        <v>91.98</v>
      </c>
      <c r="Q551" s="11">
        <v>270391</v>
      </c>
      <c r="R551" s="11" t="s">
        <v>154</v>
      </c>
      <c r="S551" s="11" t="s">
        <v>155</v>
      </c>
      <c r="T551" s="11" t="s">
        <v>208</v>
      </c>
      <c r="U551" s="11">
        <v>44</v>
      </c>
      <c r="V551" s="11" t="s">
        <v>154</v>
      </c>
      <c r="W551" s="11" t="s">
        <v>157</v>
      </c>
      <c r="X551" s="11">
        <v>4</v>
      </c>
      <c r="Y551" s="11">
        <v>0.5</v>
      </c>
      <c r="Z551" s="11">
        <v>10</v>
      </c>
      <c r="AA551" s="11">
        <v>10</v>
      </c>
      <c r="AB551" s="11">
        <v>10</v>
      </c>
      <c r="AC551" s="11">
        <v>10</v>
      </c>
      <c r="AD551" s="11">
        <v>10</v>
      </c>
      <c r="AE551" s="11">
        <v>10</v>
      </c>
      <c r="AF551" s="11">
        <v>10</v>
      </c>
      <c r="AG551" s="11">
        <v>10</v>
      </c>
      <c r="AH551" s="11">
        <v>10</v>
      </c>
      <c r="AI551" s="11">
        <v>10</v>
      </c>
      <c r="AJ551" s="11">
        <v>10</v>
      </c>
      <c r="AK551" s="11">
        <v>0</v>
      </c>
      <c r="AL551" s="11">
        <v>10</v>
      </c>
      <c r="AM551" s="11">
        <v>110.5</v>
      </c>
      <c r="AN551" s="11">
        <v>60</v>
      </c>
      <c r="AO551" s="11">
        <v>10</v>
      </c>
      <c r="AP551" s="11">
        <v>110</v>
      </c>
      <c r="AQ551" s="11">
        <v>50</v>
      </c>
      <c r="AR551" s="11">
        <v>30</v>
      </c>
      <c r="AS551" s="11">
        <v>0.5</v>
      </c>
      <c r="AT551" s="11">
        <v>120</v>
      </c>
      <c r="AU551" s="11">
        <v>722</v>
      </c>
      <c r="AV551" s="11">
        <v>1934</v>
      </c>
      <c r="AW551" s="11">
        <v>2341</v>
      </c>
      <c r="AX551" s="11">
        <v>12506</v>
      </c>
      <c r="AY551" s="11">
        <v>943</v>
      </c>
      <c r="AZ551" s="11">
        <v>5201</v>
      </c>
      <c r="BA551" s="11">
        <v>1417</v>
      </c>
      <c r="BB551" s="11">
        <v>3223</v>
      </c>
      <c r="BC551" s="11">
        <v>2746</v>
      </c>
      <c r="BD551" s="11">
        <v>2180</v>
      </c>
      <c r="BE551" s="11">
        <v>2330</v>
      </c>
      <c r="BF551" s="11">
        <v>812</v>
      </c>
      <c r="BG551" s="11">
        <v>23622</v>
      </c>
      <c r="BH551" s="11">
        <v>5096</v>
      </c>
      <c r="BI551" s="11">
        <v>6</v>
      </c>
      <c r="BJ551" s="11">
        <v>6</v>
      </c>
      <c r="BK551" s="11">
        <v>7</v>
      </c>
      <c r="BL551" s="11">
        <v>9</v>
      </c>
      <c r="BM551" s="11">
        <v>4</v>
      </c>
      <c r="BN551" s="11">
        <v>5</v>
      </c>
      <c r="BO551" s="11">
        <v>9</v>
      </c>
      <c r="BP551" s="11">
        <v>7</v>
      </c>
      <c r="BQ551" s="11">
        <v>6</v>
      </c>
      <c r="BR551" s="11">
        <v>7</v>
      </c>
      <c r="BS551" s="11">
        <v>10</v>
      </c>
      <c r="BT551" s="11">
        <v>23</v>
      </c>
      <c r="BU551" s="11">
        <v>23</v>
      </c>
      <c r="BV551" s="11">
        <v>5</v>
      </c>
      <c r="BW551" s="11">
        <v>5</v>
      </c>
      <c r="BX551" s="11">
        <v>13</v>
      </c>
      <c r="BY551" s="11">
        <v>6</v>
      </c>
      <c r="BZ551" s="11">
        <v>20</v>
      </c>
      <c r="CA551" s="11">
        <v>3</v>
      </c>
      <c r="CB551" s="11">
        <v>9</v>
      </c>
      <c r="CC551" s="11">
        <v>8</v>
      </c>
      <c r="CD551" s="11">
        <v>8</v>
      </c>
      <c r="CE551" s="11">
        <v>5</v>
      </c>
      <c r="CF551" s="11">
        <v>2</v>
      </c>
      <c r="CG551" s="11">
        <v>14</v>
      </c>
      <c r="CH551" s="11">
        <v>5</v>
      </c>
      <c r="CI551" s="11" t="s">
        <v>158</v>
      </c>
      <c r="CJ551" s="11" t="s">
        <v>158</v>
      </c>
      <c r="CK551" s="11" t="s">
        <v>158</v>
      </c>
      <c r="CL551" s="11" t="s">
        <v>158</v>
      </c>
      <c r="CM551" s="11" t="s">
        <v>158</v>
      </c>
      <c r="CN551" s="11" t="s">
        <v>158</v>
      </c>
      <c r="CO551" s="11" t="s">
        <v>158</v>
      </c>
      <c r="CP551" s="11" t="s">
        <v>158</v>
      </c>
      <c r="CQ551" s="11" t="s">
        <v>158</v>
      </c>
      <c r="CR551" s="11" t="s">
        <v>158</v>
      </c>
      <c r="CS551" s="11" t="s">
        <v>158</v>
      </c>
      <c r="CT551" s="11" t="s">
        <v>158</v>
      </c>
      <c r="CU551" s="11" t="s">
        <v>158</v>
      </c>
      <c r="CV551" s="11" t="s">
        <v>154</v>
      </c>
      <c r="CW551" s="11" t="s">
        <v>154</v>
      </c>
      <c r="CX551" s="11" t="s">
        <v>154</v>
      </c>
      <c r="CY551" s="11" t="s">
        <v>154</v>
      </c>
      <c r="CZ551" s="11" t="s">
        <v>154</v>
      </c>
      <c r="DA551" s="11" t="s">
        <v>154</v>
      </c>
      <c r="DB551" s="11" t="s">
        <v>154</v>
      </c>
      <c r="DC551" s="11" t="s">
        <v>154</v>
      </c>
      <c r="DD551" s="11" t="s">
        <v>154</v>
      </c>
      <c r="DE551" s="11" t="s">
        <v>154</v>
      </c>
      <c r="DF551" s="11" t="s">
        <v>154</v>
      </c>
      <c r="DG551" s="11" t="s">
        <v>154</v>
      </c>
      <c r="DH551" s="11" t="s">
        <v>154</v>
      </c>
      <c r="DI551" s="11" t="s">
        <v>157</v>
      </c>
      <c r="DJ551" s="11" t="s">
        <v>157</v>
      </c>
      <c r="DK551" s="11" t="s">
        <v>157</v>
      </c>
      <c r="DL551" s="11" t="s">
        <v>157</v>
      </c>
      <c r="DM551" s="11" t="s">
        <v>157</v>
      </c>
      <c r="DN551" s="11" t="s">
        <v>157</v>
      </c>
      <c r="DO551" s="11" t="s">
        <v>157</v>
      </c>
      <c r="DP551" s="11" t="s">
        <v>157</v>
      </c>
      <c r="DQ551" s="11" t="s">
        <v>157</v>
      </c>
      <c r="DR551" s="11" t="s">
        <v>157</v>
      </c>
      <c r="DS551" s="11" t="s">
        <v>157</v>
      </c>
      <c r="DT551" s="11" t="s">
        <v>157</v>
      </c>
      <c r="DU551" s="11" t="s">
        <v>157</v>
      </c>
      <c r="DV551" s="11" t="b">
        <v>1</v>
      </c>
      <c r="DW551" s="11" t="b">
        <v>1</v>
      </c>
      <c r="DX551" s="11" t="b">
        <v>1</v>
      </c>
      <c r="DY551" s="11" t="b">
        <v>1</v>
      </c>
      <c r="DZ551" s="11" t="b">
        <v>1</v>
      </c>
      <c r="EA551" s="11" t="b">
        <v>1</v>
      </c>
      <c r="EB551" s="11" t="b">
        <v>1</v>
      </c>
      <c r="EC551" s="11" t="b">
        <v>1</v>
      </c>
      <c r="ED551" s="11" t="b">
        <v>1</v>
      </c>
      <c r="EE551" s="11" t="b">
        <v>1</v>
      </c>
      <c r="EF551" s="11" t="b">
        <v>1</v>
      </c>
      <c r="EG551" s="11" t="b">
        <v>0</v>
      </c>
      <c r="EH551" s="11" t="b">
        <v>1</v>
      </c>
      <c r="EI551" s="11">
        <v>1.4661E-2</v>
      </c>
      <c r="EJ551" s="11">
        <v>4.6829000000000003E-2</v>
      </c>
      <c r="EK551" s="11">
        <v>5.6713E-2</v>
      </c>
      <c r="EL551" s="11">
        <v>2.9700000000000001E-2</v>
      </c>
      <c r="EM551" s="11">
        <v>2.8001000000000002E-2</v>
      </c>
      <c r="EN551" s="11">
        <v>4.2235000000000002E-2</v>
      </c>
      <c r="EO551" s="11">
        <v>3.3494000000000003E-2</v>
      </c>
      <c r="EP551" s="11">
        <v>0.109886</v>
      </c>
      <c r="EQ551" s="11">
        <v>4.1648999999999999E-2</v>
      </c>
      <c r="ER551" s="11">
        <v>4.9222000000000002E-2</v>
      </c>
      <c r="ES551" s="11">
        <v>0.10734299999999999</v>
      </c>
      <c r="ET551" s="11">
        <v>4.0835999999999997E-2</v>
      </c>
      <c r="EU551" s="11">
        <v>3.0263000000000002E-2</v>
      </c>
      <c r="EV551" s="11" t="s">
        <v>639</v>
      </c>
      <c r="EW551" s="11" t="s">
        <v>250</v>
      </c>
    </row>
    <row r="552" spans="1:153" ht="12.75" x14ac:dyDescent="0.2">
      <c r="A552" s="11"/>
      <c r="B552" s="11">
        <v>66953556</v>
      </c>
      <c r="C552" s="11">
        <v>45841.174999999901</v>
      </c>
      <c r="D552" s="11" t="s">
        <v>153</v>
      </c>
      <c r="E552" s="11">
        <v>345600</v>
      </c>
      <c r="F552" s="11">
        <v>73387148</v>
      </c>
      <c r="G552" s="11">
        <v>52948.7215277793</v>
      </c>
      <c r="H552" s="11">
        <v>51983.479861109197</v>
      </c>
      <c r="I552" s="11">
        <v>112327</v>
      </c>
      <c r="J552" s="11">
        <v>1</v>
      </c>
      <c r="K552" s="11">
        <v>171</v>
      </c>
      <c r="L552" s="11">
        <v>86903</v>
      </c>
      <c r="M552" s="11">
        <v>131</v>
      </c>
      <c r="N552" s="11">
        <v>131</v>
      </c>
      <c r="O552" s="11">
        <v>92</v>
      </c>
      <c r="P552" s="11">
        <v>100</v>
      </c>
      <c r="Q552" s="11">
        <v>49550</v>
      </c>
      <c r="R552" s="11" t="s">
        <v>154</v>
      </c>
      <c r="S552" s="11" t="s">
        <v>155</v>
      </c>
      <c r="T552" s="11" t="s">
        <v>208</v>
      </c>
      <c r="U552" s="11">
        <v>52</v>
      </c>
      <c r="V552" s="11" t="s">
        <v>154</v>
      </c>
      <c r="W552" s="11" t="s">
        <v>157</v>
      </c>
      <c r="X552" s="11">
        <v>1</v>
      </c>
      <c r="Y552" s="11">
        <v>1</v>
      </c>
      <c r="Z552" s="11">
        <v>10</v>
      </c>
      <c r="AA552" s="11">
        <v>10</v>
      </c>
      <c r="AB552" s="11">
        <v>10</v>
      </c>
      <c r="AC552" s="11">
        <v>10</v>
      </c>
      <c r="AD552" s="11">
        <v>10</v>
      </c>
      <c r="AE552" s="11">
        <v>10</v>
      </c>
      <c r="AF552" s="11">
        <v>10</v>
      </c>
      <c r="AG552" s="11">
        <v>10</v>
      </c>
      <c r="AH552" s="11">
        <v>10</v>
      </c>
      <c r="AI552" s="11">
        <v>10</v>
      </c>
      <c r="AJ552" s="11">
        <v>10</v>
      </c>
      <c r="AK552" s="11">
        <v>10</v>
      </c>
      <c r="AL552" s="11">
        <v>10</v>
      </c>
      <c r="AM552" s="11">
        <v>121</v>
      </c>
      <c r="AN552" s="11">
        <v>60</v>
      </c>
      <c r="AO552" s="11">
        <v>10</v>
      </c>
      <c r="AP552" s="11">
        <v>120</v>
      </c>
      <c r="AQ552" s="11">
        <v>60</v>
      </c>
      <c r="AR552" s="11">
        <v>40</v>
      </c>
      <c r="AS552" s="11">
        <v>1</v>
      </c>
      <c r="AT552" s="11">
        <v>130</v>
      </c>
      <c r="AU552" s="11">
        <v>266</v>
      </c>
      <c r="AV552" s="11">
        <v>674</v>
      </c>
      <c r="AW552" s="11">
        <v>682</v>
      </c>
      <c r="AX552" s="11">
        <v>2179</v>
      </c>
      <c r="AY552" s="11">
        <v>1261</v>
      </c>
      <c r="AZ552" s="11">
        <v>1092</v>
      </c>
      <c r="BA552" s="11">
        <v>3680</v>
      </c>
      <c r="BB552" s="11">
        <v>3546</v>
      </c>
      <c r="BC552" s="11">
        <v>1420</v>
      </c>
      <c r="BD552" s="11">
        <v>1361</v>
      </c>
      <c r="BE552" s="11">
        <v>2300</v>
      </c>
      <c r="BF552" s="11">
        <v>622</v>
      </c>
      <c r="BG552" s="11">
        <v>38706</v>
      </c>
      <c r="BH552" s="11">
        <v>4914</v>
      </c>
      <c r="BI552" s="11">
        <v>9</v>
      </c>
      <c r="BJ552" s="11">
        <v>10</v>
      </c>
      <c r="BK552" s="11">
        <v>9</v>
      </c>
      <c r="BL552" s="11">
        <v>11</v>
      </c>
      <c r="BM552" s="11">
        <v>8</v>
      </c>
      <c r="BN552" s="11">
        <v>11</v>
      </c>
      <c r="BO552" s="11">
        <v>14</v>
      </c>
      <c r="BP552" s="11">
        <v>13</v>
      </c>
      <c r="BQ552" s="11">
        <v>11</v>
      </c>
      <c r="BR552" s="11">
        <v>12</v>
      </c>
      <c r="BS552" s="11">
        <v>14</v>
      </c>
      <c r="BT552" s="11">
        <v>15</v>
      </c>
      <c r="BU552" s="11">
        <v>25</v>
      </c>
      <c r="BV552" s="11">
        <v>4</v>
      </c>
      <c r="BW552" s="11">
        <v>5</v>
      </c>
      <c r="BX552" s="11">
        <v>13</v>
      </c>
      <c r="BY552" s="11">
        <v>7</v>
      </c>
      <c r="BZ552" s="11">
        <v>16</v>
      </c>
      <c r="CA552" s="11">
        <v>55</v>
      </c>
      <c r="CB552" s="11">
        <v>29</v>
      </c>
      <c r="CC552" s="11">
        <v>23</v>
      </c>
      <c r="CD552" s="11">
        <v>19</v>
      </c>
      <c r="CE552" s="11">
        <v>36</v>
      </c>
      <c r="CF552" s="11">
        <v>6</v>
      </c>
      <c r="CG552" s="11">
        <v>54</v>
      </c>
      <c r="CH552" s="11">
        <v>51</v>
      </c>
      <c r="CI552" s="11" t="s">
        <v>158</v>
      </c>
      <c r="CJ552" s="11" t="s">
        <v>158</v>
      </c>
      <c r="CK552" s="11" t="s">
        <v>158</v>
      </c>
      <c r="CL552" s="11" t="s">
        <v>158</v>
      </c>
      <c r="CM552" s="11" t="s">
        <v>158</v>
      </c>
      <c r="CN552" s="11" t="s">
        <v>158</v>
      </c>
      <c r="CO552" s="11" t="s">
        <v>158</v>
      </c>
      <c r="CP552" s="11" t="s">
        <v>158</v>
      </c>
      <c r="CQ552" s="11" t="s">
        <v>158</v>
      </c>
      <c r="CR552" s="11" t="s">
        <v>158</v>
      </c>
      <c r="CS552" s="11" t="s">
        <v>158</v>
      </c>
      <c r="CT552" s="11" t="s">
        <v>158</v>
      </c>
      <c r="CU552" s="11" t="s">
        <v>158</v>
      </c>
      <c r="CV552" s="11" t="s">
        <v>154</v>
      </c>
      <c r="CW552" s="11" t="s">
        <v>154</v>
      </c>
      <c r="CX552" s="11" t="s">
        <v>154</v>
      </c>
      <c r="CY552" s="11" t="s">
        <v>154</v>
      </c>
      <c r="CZ552" s="11" t="s">
        <v>154</v>
      </c>
      <c r="DA552" s="11" t="s">
        <v>154</v>
      </c>
      <c r="DB552" s="11" t="s">
        <v>154</v>
      </c>
      <c r="DC552" s="11" t="s">
        <v>154</v>
      </c>
      <c r="DD552" s="11" t="s">
        <v>154</v>
      </c>
      <c r="DE552" s="11" t="s">
        <v>154</v>
      </c>
      <c r="DF552" s="11" t="s">
        <v>154</v>
      </c>
      <c r="DG552" s="11" t="s">
        <v>154</v>
      </c>
      <c r="DH552" s="11" t="s">
        <v>154</v>
      </c>
      <c r="DI552" s="11" t="s">
        <v>157</v>
      </c>
      <c r="DJ552" s="11" t="s">
        <v>157</v>
      </c>
      <c r="DK552" s="11" t="s">
        <v>157</v>
      </c>
      <c r="DL552" s="11" t="s">
        <v>157</v>
      </c>
      <c r="DM552" s="11" t="s">
        <v>157</v>
      </c>
      <c r="DN552" s="11" t="s">
        <v>157</v>
      </c>
      <c r="DO552" s="11" t="s">
        <v>157</v>
      </c>
      <c r="DP552" s="11" t="s">
        <v>157</v>
      </c>
      <c r="DQ552" s="11" t="s">
        <v>157</v>
      </c>
      <c r="DR552" s="11" t="s">
        <v>157</v>
      </c>
      <c r="DS552" s="11" t="s">
        <v>157</v>
      </c>
      <c r="DT552" s="11" t="s">
        <v>157</v>
      </c>
      <c r="DU552" s="11" t="s">
        <v>157</v>
      </c>
      <c r="DV552" s="11" t="b">
        <v>1</v>
      </c>
      <c r="DW552" s="11" t="b">
        <v>1</v>
      </c>
      <c r="DX552" s="11" t="b">
        <v>1</v>
      </c>
      <c r="DY552" s="11" t="b">
        <v>1</v>
      </c>
      <c r="DZ552" s="11" t="b">
        <v>1</v>
      </c>
      <c r="EA552" s="11" t="b">
        <v>1</v>
      </c>
      <c r="EB552" s="11" t="b">
        <v>1</v>
      </c>
      <c r="EC552" s="11" t="b">
        <v>1</v>
      </c>
      <c r="ED552" s="11" t="b">
        <v>1</v>
      </c>
      <c r="EE552" s="11" t="b">
        <v>1</v>
      </c>
      <c r="EF552" s="11" t="b">
        <v>1</v>
      </c>
      <c r="EG552" s="11" t="b">
        <v>1</v>
      </c>
      <c r="EH552" s="11" t="b">
        <v>1</v>
      </c>
      <c r="EI552" s="11">
        <v>8.1451999999999997E-2</v>
      </c>
      <c r="EJ552" s="11">
        <v>3.3218999999999999E-2</v>
      </c>
      <c r="EK552" s="11">
        <v>3.5152000000000003E-2</v>
      </c>
      <c r="EL552" s="11">
        <v>0.45465</v>
      </c>
      <c r="EM552" s="11">
        <v>1.1976000000000001E-2</v>
      </c>
      <c r="EN552" s="11">
        <v>2.9812000000000002E-2</v>
      </c>
      <c r="EO552" s="11">
        <v>3.2295999999999998E-2</v>
      </c>
      <c r="EP552" s="11">
        <v>0.110898</v>
      </c>
      <c r="EQ552" s="11">
        <v>3.3915000000000001E-2</v>
      </c>
      <c r="ER552" s="11">
        <v>0.36318400000000001</v>
      </c>
      <c r="ES552" s="11">
        <v>0.47369499999999998</v>
      </c>
      <c r="ET552" s="11">
        <v>0.10480100000000001</v>
      </c>
      <c r="EU552" s="11">
        <v>0.13749400000000001</v>
      </c>
      <c r="EV552" s="11" t="s">
        <v>248</v>
      </c>
      <c r="EW552" s="11" t="s">
        <v>229</v>
      </c>
    </row>
    <row r="553" spans="1:153" ht="12.75" x14ac:dyDescent="0.2">
      <c r="A553" s="11"/>
      <c r="B553" s="11">
        <v>74120776</v>
      </c>
      <c r="C553" s="11">
        <v>45731.511805555499</v>
      </c>
      <c r="D553" s="11" t="s">
        <v>153</v>
      </c>
      <c r="E553" s="11">
        <v>345600</v>
      </c>
      <c r="F553" s="11">
        <v>77904472</v>
      </c>
      <c r="G553" s="11">
        <v>56440.563194446499</v>
      </c>
      <c r="H553" s="11">
        <v>55066.300694441801</v>
      </c>
      <c r="I553" s="11">
        <v>275157</v>
      </c>
      <c r="J553" s="11">
        <v>1</v>
      </c>
      <c r="K553" s="11">
        <v>79</v>
      </c>
      <c r="L553" s="11">
        <v>8589</v>
      </c>
      <c r="M553" s="11">
        <v>131</v>
      </c>
      <c r="N553" s="11">
        <v>131</v>
      </c>
      <c r="O553" s="11">
        <v>92</v>
      </c>
      <c r="P553" s="11">
        <v>100</v>
      </c>
      <c r="Q553" s="11">
        <v>249944</v>
      </c>
      <c r="R553" s="11" t="s">
        <v>154</v>
      </c>
      <c r="S553" s="11" t="s">
        <v>155</v>
      </c>
      <c r="T553" s="11" t="s">
        <v>208</v>
      </c>
      <c r="U553" s="11">
        <v>13</v>
      </c>
      <c r="V553" s="11" t="s">
        <v>154</v>
      </c>
      <c r="W553" s="11" t="s">
        <v>157</v>
      </c>
      <c r="X553" s="11">
        <v>5</v>
      </c>
      <c r="Y553" s="11">
        <v>1</v>
      </c>
      <c r="Z553" s="11">
        <v>10</v>
      </c>
      <c r="AA553" s="11">
        <v>10</v>
      </c>
      <c r="AB553" s="11">
        <v>10</v>
      </c>
      <c r="AC553" s="11">
        <v>10</v>
      </c>
      <c r="AD553" s="11">
        <v>10</v>
      </c>
      <c r="AE553" s="11">
        <v>10</v>
      </c>
      <c r="AF553" s="11">
        <v>10</v>
      </c>
      <c r="AG553" s="11">
        <v>10</v>
      </c>
      <c r="AH553" s="11">
        <v>10</v>
      </c>
      <c r="AI553" s="11">
        <v>10</v>
      </c>
      <c r="AJ553" s="11">
        <v>10</v>
      </c>
      <c r="AK553" s="11">
        <v>10</v>
      </c>
      <c r="AL553" s="11">
        <v>10</v>
      </c>
      <c r="AM553" s="11">
        <v>121</v>
      </c>
      <c r="AN553" s="11">
        <v>60</v>
      </c>
      <c r="AO553" s="11">
        <v>10</v>
      </c>
      <c r="AP553" s="11">
        <v>120</v>
      </c>
      <c r="AQ553" s="11">
        <v>60</v>
      </c>
      <c r="AR553" s="11">
        <v>40</v>
      </c>
      <c r="AS553" s="11">
        <v>1</v>
      </c>
      <c r="AT553" s="11">
        <v>130</v>
      </c>
      <c r="AU553" s="11">
        <v>274</v>
      </c>
      <c r="AV553" s="11">
        <v>369</v>
      </c>
      <c r="AW553" s="11">
        <v>376</v>
      </c>
      <c r="AX553" s="11">
        <v>375</v>
      </c>
      <c r="AY553" s="11">
        <v>243</v>
      </c>
      <c r="AZ553" s="11">
        <v>2143</v>
      </c>
      <c r="BA553" s="11">
        <v>1675</v>
      </c>
      <c r="BB553" s="11">
        <v>785</v>
      </c>
      <c r="BC553" s="11">
        <v>632</v>
      </c>
      <c r="BD553" s="11">
        <v>772</v>
      </c>
      <c r="BE553" s="11">
        <v>419</v>
      </c>
      <c r="BF553" s="11">
        <v>1068</v>
      </c>
      <c r="BG553" s="11">
        <v>14371</v>
      </c>
      <c r="BH553" s="11">
        <v>1211</v>
      </c>
      <c r="BI553" s="11">
        <v>10</v>
      </c>
      <c r="BJ553" s="11">
        <v>10</v>
      </c>
      <c r="BK553" s="11">
        <v>10</v>
      </c>
      <c r="BL553" s="11">
        <v>13</v>
      </c>
      <c r="BM553" s="11">
        <v>9</v>
      </c>
      <c r="BN553" s="11">
        <v>10</v>
      </c>
      <c r="BO553" s="11">
        <v>14</v>
      </c>
      <c r="BP553" s="11">
        <v>14</v>
      </c>
      <c r="BQ553" s="11">
        <v>11</v>
      </c>
      <c r="BR553" s="11">
        <v>12</v>
      </c>
      <c r="BS553" s="11">
        <v>16</v>
      </c>
      <c r="BT553" s="11">
        <v>23</v>
      </c>
      <c r="BU553" s="11">
        <v>28</v>
      </c>
      <c r="BV553" s="11">
        <v>5</v>
      </c>
      <c r="BW553" s="11">
        <v>4</v>
      </c>
      <c r="BX553" s="11">
        <v>6</v>
      </c>
      <c r="BY553" s="11">
        <v>6</v>
      </c>
      <c r="BZ553" s="11">
        <v>21</v>
      </c>
      <c r="CA553" s="11">
        <v>23</v>
      </c>
      <c r="CB553" s="11">
        <v>7</v>
      </c>
      <c r="CC553" s="11">
        <v>7</v>
      </c>
      <c r="CD553" s="11">
        <v>8</v>
      </c>
      <c r="CE553" s="11">
        <v>7</v>
      </c>
      <c r="CF553" s="11">
        <v>13</v>
      </c>
      <c r="CG553" s="11">
        <v>39</v>
      </c>
      <c r="CH553" s="11">
        <v>6</v>
      </c>
      <c r="CI553" s="11" t="s">
        <v>158</v>
      </c>
      <c r="CJ553" s="11" t="s">
        <v>158</v>
      </c>
      <c r="CK553" s="11" t="s">
        <v>158</v>
      </c>
      <c r="CL553" s="11" t="s">
        <v>158</v>
      </c>
      <c r="CM553" s="11" t="s">
        <v>158</v>
      </c>
      <c r="CN553" s="11" t="s">
        <v>158</v>
      </c>
      <c r="CO553" s="11" t="s">
        <v>158</v>
      </c>
      <c r="CP553" s="11" t="s">
        <v>158</v>
      </c>
      <c r="CQ553" s="11" t="s">
        <v>158</v>
      </c>
      <c r="CR553" s="11" t="s">
        <v>158</v>
      </c>
      <c r="CS553" s="11" t="s">
        <v>158</v>
      </c>
      <c r="CT553" s="11" t="s">
        <v>158</v>
      </c>
      <c r="CU553" s="11" t="s">
        <v>158</v>
      </c>
      <c r="CV553" s="11" t="s">
        <v>154</v>
      </c>
      <c r="CW553" s="11" t="s">
        <v>154</v>
      </c>
      <c r="CX553" s="11" t="s">
        <v>154</v>
      </c>
      <c r="CY553" s="11" t="s">
        <v>154</v>
      </c>
      <c r="CZ553" s="11" t="s">
        <v>154</v>
      </c>
      <c r="DA553" s="11" t="s">
        <v>154</v>
      </c>
      <c r="DB553" s="11" t="s">
        <v>154</v>
      </c>
      <c r="DC553" s="11" t="s">
        <v>154</v>
      </c>
      <c r="DD553" s="11" t="s">
        <v>154</v>
      </c>
      <c r="DE553" s="11" t="s">
        <v>154</v>
      </c>
      <c r="DF553" s="11" t="s">
        <v>154</v>
      </c>
      <c r="DG553" s="11" t="s">
        <v>154</v>
      </c>
      <c r="DH553" s="11" t="s">
        <v>154</v>
      </c>
      <c r="DI553" s="11" t="s">
        <v>157</v>
      </c>
      <c r="DJ553" s="11" t="s">
        <v>157</v>
      </c>
      <c r="DK553" s="11" t="s">
        <v>157</v>
      </c>
      <c r="DL553" s="11" t="s">
        <v>157</v>
      </c>
      <c r="DM553" s="11" t="s">
        <v>157</v>
      </c>
      <c r="DN553" s="11" t="s">
        <v>157</v>
      </c>
      <c r="DO553" s="11" t="s">
        <v>157</v>
      </c>
      <c r="DP553" s="11" t="s">
        <v>157</v>
      </c>
      <c r="DQ553" s="11" t="s">
        <v>157</v>
      </c>
      <c r="DR553" s="11" t="s">
        <v>157</v>
      </c>
      <c r="DS553" s="11" t="s">
        <v>157</v>
      </c>
      <c r="DT553" s="11" t="s">
        <v>157</v>
      </c>
      <c r="DU553" s="11" t="s">
        <v>157</v>
      </c>
      <c r="DV553" s="11" t="b">
        <v>1</v>
      </c>
      <c r="DW553" s="11" t="b">
        <v>1</v>
      </c>
      <c r="DX553" s="11" t="b">
        <v>1</v>
      </c>
      <c r="DY553" s="11" t="b">
        <v>1</v>
      </c>
      <c r="DZ553" s="11" t="b">
        <v>1</v>
      </c>
      <c r="EA553" s="11" t="b">
        <v>1</v>
      </c>
      <c r="EB553" s="11" t="b">
        <v>1</v>
      </c>
      <c r="EC553" s="11" t="b">
        <v>1</v>
      </c>
      <c r="ED553" s="11" t="b">
        <v>1</v>
      </c>
      <c r="EE553" s="11" t="b">
        <v>1</v>
      </c>
      <c r="EF553" s="11" t="b">
        <v>1</v>
      </c>
      <c r="EG553" s="11" t="b">
        <v>1</v>
      </c>
      <c r="EH553" s="11" t="b">
        <v>1</v>
      </c>
      <c r="EI553" s="11">
        <v>0.108069</v>
      </c>
      <c r="EJ553" s="11">
        <v>0.11971</v>
      </c>
      <c r="EK553" s="11">
        <v>5.0970000000000001E-2</v>
      </c>
      <c r="EL553" s="11">
        <v>0.17161799999999999</v>
      </c>
      <c r="EM553" s="11">
        <v>2.9633E-2</v>
      </c>
      <c r="EN553" s="11">
        <v>8.7495000000000003E-2</v>
      </c>
      <c r="EO553" s="11">
        <v>0.30414200000000002</v>
      </c>
      <c r="EP553" s="11">
        <v>0.11144800000000001</v>
      </c>
      <c r="EQ553" s="11">
        <v>3.0032E-2</v>
      </c>
      <c r="ER553" s="11">
        <v>0.56405499999999997</v>
      </c>
      <c r="ES553" s="11">
        <v>3.4876999999999998E-2</v>
      </c>
      <c r="ET553" s="11">
        <v>7.8843999999999997E-2</v>
      </c>
      <c r="EU553" s="11">
        <v>3.8962999999999998E-2</v>
      </c>
      <c r="EV553" s="11" t="s">
        <v>640</v>
      </c>
      <c r="EW553" s="11" t="s">
        <v>229</v>
      </c>
    </row>
    <row r="554" spans="1:153" ht="12.75" x14ac:dyDescent="0.2">
      <c r="A554" s="11"/>
      <c r="B554" s="11">
        <v>58412736</v>
      </c>
      <c r="C554" s="11">
        <v>47091.335416666501</v>
      </c>
      <c r="D554" s="11" t="s">
        <v>153</v>
      </c>
      <c r="E554" s="11">
        <v>345600</v>
      </c>
      <c r="F554" s="11">
        <v>66507200</v>
      </c>
      <c r="G554" s="11">
        <v>51383.413194445602</v>
      </c>
      <c r="H554" s="11">
        <v>50601.525694442898</v>
      </c>
      <c r="I554" s="11">
        <v>31521</v>
      </c>
      <c r="J554" s="11">
        <v>1</v>
      </c>
      <c r="K554" s="11">
        <v>2</v>
      </c>
      <c r="L554" s="11">
        <v>30</v>
      </c>
      <c r="M554" s="11">
        <v>131</v>
      </c>
      <c r="N554" s="11">
        <v>131</v>
      </c>
      <c r="O554" s="11">
        <v>92</v>
      </c>
      <c r="P554" s="11">
        <v>100</v>
      </c>
      <c r="Q554" s="11">
        <v>0</v>
      </c>
      <c r="R554" s="11" t="s">
        <v>154</v>
      </c>
      <c r="S554" s="11" t="s">
        <v>155</v>
      </c>
      <c r="T554" s="11" t="s">
        <v>208</v>
      </c>
      <c r="U554" s="11">
        <v>0</v>
      </c>
      <c r="V554" s="11" t="s">
        <v>154</v>
      </c>
      <c r="W554" s="11" t="s">
        <v>157</v>
      </c>
      <c r="X554" s="11">
        <v>1</v>
      </c>
      <c r="Y554" s="11">
        <v>1</v>
      </c>
      <c r="Z554" s="11">
        <v>10</v>
      </c>
      <c r="AA554" s="11">
        <v>10</v>
      </c>
      <c r="AB554" s="11">
        <v>10</v>
      </c>
      <c r="AC554" s="11">
        <v>10</v>
      </c>
      <c r="AD554" s="11">
        <v>10</v>
      </c>
      <c r="AE554" s="11">
        <v>10</v>
      </c>
      <c r="AF554" s="11">
        <v>10</v>
      </c>
      <c r="AG554" s="11">
        <v>10</v>
      </c>
      <c r="AH554" s="11">
        <v>10</v>
      </c>
      <c r="AI554" s="11">
        <v>10</v>
      </c>
      <c r="AJ554" s="11">
        <v>10</v>
      </c>
      <c r="AK554" s="11">
        <v>10</v>
      </c>
      <c r="AL554" s="11">
        <v>10</v>
      </c>
      <c r="AM554" s="11">
        <v>121</v>
      </c>
      <c r="AN554" s="11">
        <v>60</v>
      </c>
      <c r="AO554" s="11">
        <v>10</v>
      </c>
      <c r="AP554" s="11">
        <v>120</v>
      </c>
      <c r="AQ554" s="11">
        <v>60</v>
      </c>
      <c r="AR554" s="11">
        <v>40</v>
      </c>
      <c r="AS554" s="11">
        <v>1</v>
      </c>
      <c r="AT554" s="11">
        <v>130</v>
      </c>
      <c r="AU554" s="11">
        <v>23</v>
      </c>
      <c r="AV554" s="11">
        <v>456</v>
      </c>
      <c r="AW554" s="11">
        <v>484</v>
      </c>
      <c r="AX554" s="11">
        <v>2216</v>
      </c>
      <c r="AY554" s="11">
        <v>641</v>
      </c>
      <c r="AZ554" s="11">
        <v>910</v>
      </c>
      <c r="BA554" s="11">
        <v>540</v>
      </c>
      <c r="BB554" s="11">
        <v>7407</v>
      </c>
      <c r="BC554" s="11">
        <v>461</v>
      </c>
      <c r="BD554" s="11">
        <v>174</v>
      </c>
      <c r="BE554" s="11">
        <v>1416</v>
      </c>
      <c r="BF554" s="11">
        <v>1172</v>
      </c>
      <c r="BG554" s="11">
        <v>14533</v>
      </c>
      <c r="BH554" s="11">
        <v>1069</v>
      </c>
      <c r="BI554" s="11">
        <v>6</v>
      </c>
      <c r="BJ554" s="11">
        <v>6</v>
      </c>
      <c r="BK554" s="11">
        <v>7</v>
      </c>
      <c r="BL554" s="11">
        <v>9</v>
      </c>
      <c r="BM554" s="11">
        <v>5</v>
      </c>
      <c r="BN554" s="11">
        <v>5</v>
      </c>
      <c r="BO554" s="11">
        <v>11</v>
      </c>
      <c r="BP554" s="11">
        <v>7</v>
      </c>
      <c r="BQ554" s="11">
        <v>6</v>
      </c>
      <c r="BR554" s="11">
        <v>7</v>
      </c>
      <c r="BS554" s="11">
        <v>8</v>
      </c>
      <c r="BT554" s="11">
        <v>16</v>
      </c>
      <c r="BU554" s="11">
        <v>20</v>
      </c>
      <c r="BV554" s="11">
        <v>6</v>
      </c>
      <c r="BW554" s="11">
        <v>4</v>
      </c>
      <c r="BX554" s="11">
        <v>22</v>
      </c>
      <c r="BY554" s="11">
        <v>12</v>
      </c>
      <c r="BZ554" s="11">
        <v>14</v>
      </c>
      <c r="CA554" s="11">
        <v>7</v>
      </c>
      <c r="CB554" s="11">
        <v>54</v>
      </c>
      <c r="CC554" s="11">
        <v>7</v>
      </c>
      <c r="CD554" s="11">
        <v>3</v>
      </c>
      <c r="CE554" s="11">
        <v>15</v>
      </c>
      <c r="CF554" s="11">
        <v>11</v>
      </c>
      <c r="CG554" s="11">
        <v>83</v>
      </c>
      <c r="CH554" s="11">
        <v>14</v>
      </c>
      <c r="CI554" s="11" t="s">
        <v>158</v>
      </c>
      <c r="CJ554" s="11" t="s">
        <v>158</v>
      </c>
      <c r="CK554" s="11" t="s">
        <v>158</v>
      </c>
      <c r="CL554" s="11" t="s">
        <v>158</v>
      </c>
      <c r="CM554" s="11" t="s">
        <v>158</v>
      </c>
      <c r="CN554" s="11" t="s">
        <v>158</v>
      </c>
      <c r="CO554" s="11" t="s">
        <v>158</v>
      </c>
      <c r="CP554" s="11" t="s">
        <v>158</v>
      </c>
      <c r="CQ554" s="11" t="s">
        <v>158</v>
      </c>
      <c r="CR554" s="11" t="s">
        <v>158</v>
      </c>
      <c r="CS554" s="11" t="s">
        <v>158</v>
      </c>
      <c r="CT554" s="11" t="s">
        <v>158</v>
      </c>
      <c r="CU554" s="11" t="s">
        <v>158</v>
      </c>
      <c r="CV554" s="11" t="s">
        <v>154</v>
      </c>
      <c r="CW554" s="11" t="s">
        <v>154</v>
      </c>
      <c r="CX554" s="11" t="s">
        <v>154</v>
      </c>
      <c r="CY554" s="11" t="s">
        <v>154</v>
      </c>
      <c r="CZ554" s="11" t="s">
        <v>154</v>
      </c>
      <c r="DA554" s="11" t="s">
        <v>154</v>
      </c>
      <c r="DB554" s="11" t="s">
        <v>154</v>
      </c>
      <c r="DC554" s="11" t="s">
        <v>154</v>
      </c>
      <c r="DD554" s="11" t="s">
        <v>154</v>
      </c>
      <c r="DE554" s="11" t="s">
        <v>154</v>
      </c>
      <c r="DF554" s="11" t="s">
        <v>154</v>
      </c>
      <c r="DG554" s="11" t="s">
        <v>154</v>
      </c>
      <c r="DH554" s="11" t="s">
        <v>154</v>
      </c>
      <c r="DI554" s="11" t="s">
        <v>157</v>
      </c>
      <c r="DJ554" s="11" t="s">
        <v>157</v>
      </c>
      <c r="DK554" s="11" t="s">
        <v>157</v>
      </c>
      <c r="DL554" s="11" t="s">
        <v>157</v>
      </c>
      <c r="DM554" s="11" t="s">
        <v>157</v>
      </c>
      <c r="DN554" s="11" t="s">
        <v>157</v>
      </c>
      <c r="DO554" s="11" t="s">
        <v>157</v>
      </c>
      <c r="DP554" s="11" t="s">
        <v>157</v>
      </c>
      <c r="DQ554" s="11" t="s">
        <v>157</v>
      </c>
      <c r="DR554" s="11" t="s">
        <v>157</v>
      </c>
      <c r="DS554" s="11" t="s">
        <v>157</v>
      </c>
      <c r="DT554" s="11" t="s">
        <v>157</v>
      </c>
      <c r="DU554" s="11" t="s">
        <v>157</v>
      </c>
      <c r="DV554" s="11" t="b">
        <v>1</v>
      </c>
      <c r="DW554" s="11" t="b">
        <v>1</v>
      </c>
      <c r="DX554" s="11" t="b">
        <v>1</v>
      </c>
      <c r="DY554" s="11" t="b">
        <v>1</v>
      </c>
      <c r="DZ554" s="11" t="b">
        <v>1</v>
      </c>
      <c r="EA554" s="11" t="b">
        <v>1</v>
      </c>
      <c r="EB554" s="11" t="b">
        <v>1</v>
      </c>
      <c r="EC554" s="11" t="b">
        <v>1</v>
      </c>
      <c r="ED554" s="11" t="b">
        <v>1</v>
      </c>
      <c r="EE554" s="11" t="b">
        <v>1</v>
      </c>
      <c r="EF554" s="11" t="b">
        <v>1</v>
      </c>
      <c r="EG554" s="11" t="b">
        <v>1</v>
      </c>
      <c r="EH554" s="11" t="b">
        <v>1</v>
      </c>
      <c r="EI554" s="11">
        <v>2.8792000000000002E-2</v>
      </c>
      <c r="EJ554" s="11">
        <v>5.1691000000000001E-2</v>
      </c>
      <c r="EK554" s="11">
        <v>4.5547999999999998E-2</v>
      </c>
      <c r="EL554" s="11">
        <v>2.6306E-2</v>
      </c>
      <c r="EM554" s="11">
        <v>3.0433000000000002E-2</v>
      </c>
      <c r="EN554" s="11">
        <v>5.1006999999999997E-2</v>
      </c>
      <c r="EO554" s="11">
        <v>0.18443599999999999</v>
      </c>
      <c r="EP554" s="11">
        <v>0.11441800000000001</v>
      </c>
      <c r="EQ554" s="11">
        <v>0.11891599999999999</v>
      </c>
      <c r="ER554" s="11">
        <v>6.4087000000000005E-2</v>
      </c>
      <c r="ES554" s="11">
        <v>2.4204E-2</v>
      </c>
      <c r="ET554" s="11">
        <v>3.0540000000000001E-2</v>
      </c>
      <c r="EU554" s="11">
        <v>5.0765999999999999E-2</v>
      </c>
      <c r="EV554" s="11" t="s">
        <v>641</v>
      </c>
      <c r="EW554" s="11" t="s">
        <v>231</v>
      </c>
    </row>
    <row r="555" spans="1:153" ht="12.75" x14ac:dyDescent="0.2">
      <c r="A555" s="11"/>
      <c r="B555" s="11">
        <v>66953646</v>
      </c>
      <c r="C555" s="11">
        <v>46564.952083333199</v>
      </c>
      <c r="D555" s="11" t="s">
        <v>153</v>
      </c>
      <c r="E555" s="11">
        <v>345600</v>
      </c>
      <c r="F555" s="11">
        <v>73386138</v>
      </c>
      <c r="G555" s="11">
        <v>53831.715972223901</v>
      </c>
      <c r="H555" s="11">
        <v>52763.043749997902</v>
      </c>
      <c r="I555" s="11">
        <v>370097</v>
      </c>
      <c r="J555" s="11">
        <v>1</v>
      </c>
      <c r="K555" s="11">
        <v>160</v>
      </c>
      <c r="L555" s="11">
        <v>65002</v>
      </c>
      <c r="M555" s="11">
        <v>131</v>
      </c>
      <c r="N555" s="11">
        <v>131</v>
      </c>
      <c r="O555" s="11">
        <v>92</v>
      </c>
      <c r="P555" s="11">
        <v>100</v>
      </c>
      <c r="Q555" s="11">
        <v>248297</v>
      </c>
      <c r="R555" s="11" t="s">
        <v>154</v>
      </c>
      <c r="S555" s="11" t="s">
        <v>155</v>
      </c>
      <c r="T555" s="11" t="s">
        <v>208</v>
      </c>
      <c r="U555" s="11">
        <v>51</v>
      </c>
      <c r="V555" s="11" t="s">
        <v>154</v>
      </c>
      <c r="W555" s="11" t="s">
        <v>157</v>
      </c>
      <c r="X555" s="11">
        <v>5</v>
      </c>
      <c r="Y555" s="11">
        <v>1</v>
      </c>
      <c r="Z555" s="11">
        <v>10</v>
      </c>
      <c r="AA555" s="11">
        <v>10</v>
      </c>
      <c r="AB555" s="11">
        <v>10</v>
      </c>
      <c r="AC555" s="11">
        <v>10</v>
      </c>
      <c r="AD555" s="11">
        <v>10</v>
      </c>
      <c r="AE555" s="11">
        <v>10</v>
      </c>
      <c r="AF555" s="11">
        <v>10</v>
      </c>
      <c r="AG555" s="11">
        <v>10</v>
      </c>
      <c r="AH555" s="11">
        <v>10</v>
      </c>
      <c r="AI555" s="11">
        <v>10</v>
      </c>
      <c r="AJ555" s="11">
        <v>10</v>
      </c>
      <c r="AK555" s="11">
        <v>10</v>
      </c>
      <c r="AL555" s="11">
        <v>10</v>
      </c>
      <c r="AM555" s="11">
        <v>121</v>
      </c>
      <c r="AN555" s="11">
        <v>60</v>
      </c>
      <c r="AO555" s="11">
        <v>10</v>
      </c>
      <c r="AP555" s="11">
        <v>120</v>
      </c>
      <c r="AQ555" s="11">
        <v>60</v>
      </c>
      <c r="AR555" s="11">
        <v>40</v>
      </c>
      <c r="AS555" s="11">
        <v>1</v>
      </c>
      <c r="AT555" s="11">
        <v>130</v>
      </c>
      <c r="AU555" s="11">
        <v>9227</v>
      </c>
      <c r="AV555" s="11">
        <v>2531</v>
      </c>
      <c r="AW555" s="11">
        <v>30699</v>
      </c>
      <c r="AX555" s="11">
        <v>1522</v>
      </c>
      <c r="AY555" s="11">
        <v>5189</v>
      </c>
      <c r="AZ555" s="11">
        <v>15497</v>
      </c>
      <c r="BA555" s="11">
        <v>2853</v>
      </c>
      <c r="BB555" s="11">
        <v>4043</v>
      </c>
      <c r="BC555" s="11">
        <v>9709</v>
      </c>
      <c r="BD555" s="11">
        <v>4611</v>
      </c>
      <c r="BE555" s="11">
        <v>5121</v>
      </c>
      <c r="BF555" s="11">
        <v>5320</v>
      </c>
      <c r="BG555" s="11">
        <v>13264</v>
      </c>
      <c r="BH555" s="11">
        <v>7804</v>
      </c>
      <c r="BI555" s="11">
        <v>5</v>
      </c>
      <c r="BJ555" s="11">
        <v>5</v>
      </c>
      <c r="BK555" s="11">
        <v>6</v>
      </c>
      <c r="BL555" s="11">
        <v>10</v>
      </c>
      <c r="BM555" s="11">
        <v>10</v>
      </c>
      <c r="BN555" s="11">
        <v>9</v>
      </c>
      <c r="BO555" s="11">
        <v>11</v>
      </c>
      <c r="BP555" s="11">
        <v>13</v>
      </c>
      <c r="BQ555" s="11">
        <v>10</v>
      </c>
      <c r="BR555" s="11">
        <v>10</v>
      </c>
      <c r="BS555" s="11">
        <v>12</v>
      </c>
      <c r="BT555" s="11">
        <v>14</v>
      </c>
      <c r="BU555" s="11">
        <v>19</v>
      </c>
      <c r="BV555" s="11">
        <v>9</v>
      </c>
      <c r="BW555" s="11">
        <v>12</v>
      </c>
      <c r="BX555" s="11">
        <v>7</v>
      </c>
      <c r="BY555" s="11">
        <v>8</v>
      </c>
      <c r="BZ555" s="11">
        <v>28</v>
      </c>
      <c r="CA555" s="11">
        <v>15</v>
      </c>
      <c r="CB555" s="11">
        <v>10</v>
      </c>
      <c r="CC555" s="11">
        <v>11</v>
      </c>
      <c r="CD555" s="11">
        <v>8</v>
      </c>
      <c r="CE555" s="11">
        <v>10</v>
      </c>
      <c r="CF555" s="11">
        <v>15</v>
      </c>
      <c r="CG555" s="11">
        <v>11</v>
      </c>
      <c r="CH555" s="11">
        <v>5</v>
      </c>
      <c r="CI555" s="11" t="s">
        <v>158</v>
      </c>
      <c r="CJ555" s="11" t="s">
        <v>158</v>
      </c>
      <c r="CK555" s="11" t="s">
        <v>158</v>
      </c>
      <c r="CL555" s="11" t="s">
        <v>158</v>
      </c>
      <c r="CM555" s="11" t="s">
        <v>158</v>
      </c>
      <c r="CN555" s="11" t="s">
        <v>158</v>
      </c>
      <c r="CO555" s="11" t="s">
        <v>158</v>
      </c>
      <c r="CP555" s="11" t="s">
        <v>158</v>
      </c>
      <c r="CQ555" s="11" t="s">
        <v>158</v>
      </c>
      <c r="CR555" s="11" t="s">
        <v>158</v>
      </c>
      <c r="CS555" s="11" t="s">
        <v>158</v>
      </c>
      <c r="CT555" s="11" t="s">
        <v>158</v>
      </c>
      <c r="CU555" s="11" t="s">
        <v>158</v>
      </c>
      <c r="CV555" s="11" t="s">
        <v>154</v>
      </c>
      <c r="CW555" s="11" t="s">
        <v>154</v>
      </c>
      <c r="CX555" s="11" t="s">
        <v>154</v>
      </c>
      <c r="CY555" s="11" t="s">
        <v>154</v>
      </c>
      <c r="CZ555" s="11" t="s">
        <v>154</v>
      </c>
      <c r="DA555" s="11" t="s">
        <v>154</v>
      </c>
      <c r="DB555" s="11" t="s">
        <v>154</v>
      </c>
      <c r="DC555" s="11" t="s">
        <v>154</v>
      </c>
      <c r="DD555" s="11" t="s">
        <v>154</v>
      </c>
      <c r="DE555" s="11" t="s">
        <v>154</v>
      </c>
      <c r="DF555" s="11" t="s">
        <v>154</v>
      </c>
      <c r="DG555" s="11" t="s">
        <v>154</v>
      </c>
      <c r="DH555" s="11" t="s">
        <v>154</v>
      </c>
      <c r="DI555" s="11" t="s">
        <v>157</v>
      </c>
      <c r="DJ555" s="11" t="s">
        <v>157</v>
      </c>
      <c r="DK555" s="11" t="s">
        <v>157</v>
      </c>
      <c r="DL555" s="11" t="s">
        <v>157</v>
      </c>
      <c r="DM555" s="11" t="s">
        <v>157</v>
      </c>
      <c r="DN555" s="11" t="s">
        <v>157</v>
      </c>
      <c r="DO555" s="11" t="s">
        <v>157</v>
      </c>
      <c r="DP555" s="11" t="s">
        <v>157</v>
      </c>
      <c r="DQ555" s="11" t="s">
        <v>157</v>
      </c>
      <c r="DR555" s="11" t="s">
        <v>157</v>
      </c>
      <c r="DS555" s="11" t="s">
        <v>157</v>
      </c>
      <c r="DT555" s="11" t="s">
        <v>157</v>
      </c>
      <c r="DU555" s="11" t="s">
        <v>157</v>
      </c>
      <c r="DV555" s="11" t="b">
        <v>1</v>
      </c>
      <c r="DW555" s="11" t="b">
        <v>1</v>
      </c>
      <c r="DX555" s="11" t="b">
        <v>1</v>
      </c>
      <c r="DY555" s="11" t="b">
        <v>1</v>
      </c>
      <c r="DZ555" s="11" t="b">
        <v>1</v>
      </c>
      <c r="EA555" s="11" t="b">
        <v>1</v>
      </c>
      <c r="EB555" s="11" t="b">
        <v>1</v>
      </c>
      <c r="EC555" s="11" t="b">
        <v>1</v>
      </c>
      <c r="ED555" s="11" t="b">
        <v>1</v>
      </c>
      <c r="EE555" s="11" t="b">
        <v>1</v>
      </c>
      <c r="EF555" s="11" t="b">
        <v>1</v>
      </c>
      <c r="EG555" s="11" t="b">
        <v>1</v>
      </c>
      <c r="EH555" s="11" t="b">
        <v>1</v>
      </c>
      <c r="EI555" s="11">
        <v>3.8214999999999999E-2</v>
      </c>
      <c r="EJ555" s="11">
        <v>3.4144000000000001E-2</v>
      </c>
      <c r="EK555" s="11">
        <v>3.2620000000000003E-2</v>
      </c>
      <c r="EL555" s="11">
        <v>3.2385999999999998E-2</v>
      </c>
      <c r="EM555" s="11">
        <v>2.7900999999999999E-2</v>
      </c>
      <c r="EN555" s="11">
        <v>0.13244600000000001</v>
      </c>
      <c r="EO555" s="11">
        <v>7.8919000000000003E-2</v>
      </c>
      <c r="EP555" s="11">
        <v>0.11527999999999999</v>
      </c>
      <c r="EQ555" s="11">
        <v>4.9716000000000003E-2</v>
      </c>
      <c r="ER555" s="11">
        <v>5.0466999999999998E-2</v>
      </c>
      <c r="ES555" s="11">
        <v>3.4000000000000002E-2</v>
      </c>
      <c r="ET555" s="11">
        <v>0.20837600000000001</v>
      </c>
      <c r="EU555" s="11">
        <v>0.159193</v>
      </c>
      <c r="EV555" s="11" t="s">
        <v>248</v>
      </c>
      <c r="EW555" s="11" t="s">
        <v>642</v>
      </c>
    </row>
    <row r="556" spans="1:153" ht="12.75" x14ac:dyDescent="0.2">
      <c r="A556" s="11"/>
      <c r="B556" s="11">
        <v>38835972</v>
      </c>
      <c r="C556" s="11">
        <v>52640.293055555099</v>
      </c>
      <c r="D556" s="11" t="s">
        <v>153</v>
      </c>
      <c r="E556" s="11">
        <v>345600</v>
      </c>
      <c r="F556" s="11">
        <v>48934434</v>
      </c>
      <c r="G556" s="11">
        <v>47851.435416667198</v>
      </c>
      <c r="H556" s="11">
        <v>47483.270138888103</v>
      </c>
      <c r="I556" s="11">
        <v>17213</v>
      </c>
      <c r="J556" s="11">
        <v>2</v>
      </c>
      <c r="K556" s="11">
        <v>0</v>
      </c>
      <c r="L556" s="11">
        <v>0</v>
      </c>
      <c r="M556" s="11">
        <v>131</v>
      </c>
      <c r="N556" s="11">
        <v>121</v>
      </c>
      <c r="O556" s="11">
        <v>92</v>
      </c>
      <c r="P556" s="11">
        <v>92.36</v>
      </c>
      <c r="Q556" s="11">
        <v>73</v>
      </c>
      <c r="R556" s="11" t="s">
        <v>154</v>
      </c>
      <c r="S556" s="11" t="s">
        <v>155</v>
      </c>
      <c r="T556" s="11" t="s">
        <v>208</v>
      </c>
      <c r="U556" s="11">
        <v>18</v>
      </c>
      <c r="V556" s="11" t="s">
        <v>154</v>
      </c>
      <c r="W556" s="11" t="s">
        <v>157</v>
      </c>
      <c r="X556" s="11">
        <v>2</v>
      </c>
      <c r="Y556" s="11">
        <v>1</v>
      </c>
      <c r="Z556" s="11">
        <v>10</v>
      </c>
      <c r="AA556" s="11">
        <v>10</v>
      </c>
      <c r="AB556" s="11">
        <v>10</v>
      </c>
      <c r="AC556" s="11">
        <v>10</v>
      </c>
      <c r="AD556" s="11">
        <v>10</v>
      </c>
      <c r="AE556" s="11">
        <v>10</v>
      </c>
      <c r="AF556" s="11">
        <v>10</v>
      </c>
      <c r="AG556" s="11">
        <v>10</v>
      </c>
      <c r="AH556" s="11">
        <v>10</v>
      </c>
      <c r="AI556" s="11">
        <v>10</v>
      </c>
      <c r="AJ556" s="11">
        <v>10</v>
      </c>
      <c r="AK556" s="11">
        <v>0</v>
      </c>
      <c r="AL556" s="11">
        <v>10</v>
      </c>
      <c r="AM556" s="11">
        <v>111</v>
      </c>
      <c r="AN556" s="11">
        <v>60</v>
      </c>
      <c r="AO556" s="11">
        <v>10</v>
      </c>
      <c r="AP556" s="11">
        <v>110</v>
      </c>
      <c r="AQ556" s="11">
        <v>50</v>
      </c>
      <c r="AR556" s="11">
        <v>30</v>
      </c>
      <c r="AS556" s="11">
        <v>1</v>
      </c>
      <c r="AT556" s="11">
        <v>120</v>
      </c>
      <c r="AU556" s="11">
        <v>246</v>
      </c>
      <c r="AV556" s="11">
        <v>597</v>
      </c>
      <c r="AW556" s="11">
        <v>104</v>
      </c>
      <c r="AX556" s="11">
        <v>86</v>
      </c>
      <c r="AY556" s="11">
        <v>93</v>
      </c>
      <c r="AZ556" s="11">
        <v>103</v>
      </c>
      <c r="BA556" s="11">
        <v>363</v>
      </c>
      <c r="BB556" s="11">
        <v>5257</v>
      </c>
      <c r="BC556" s="11">
        <v>386</v>
      </c>
      <c r="BD556" s="11">
        <v>1668</v>
      </c>
      <c r="BE556" s="11">
        <v>1478</v>
      </c>
      <c r="BF556" s="11">
        <v>1995</v>
      </c>
      <c r="BG556" s="11">
        <v>3716</v>
      </c>
      <c r="BH556" s="11">
        <v>662</v>
      </c>
      <c r="BI556" s="11">
        <v>11</v>
      </c>
      <c r="BJ556" s="11">
        <v>10</v>
      </c>
      <c r="BK556" s="11">
        <v>9</v>
      </c>
      <c r="BL556" s="11">
        <v>14</v>
      </c>
      <c r="BM556" s="11">
        <v>9</v>
      </c>
      <c r="BN556" s="11">
        <v>10</v>
      </c>
      <c r="BO556" s="11">
        <v>18</v>
      </c>
      <c r="BP556" s="11">
        <v>11</v>
      </c>
      <c r="BQ556" s="11">
        <v>13</v>
      </c>
      <c r="BR556" s="11">
        <v>12</v>
      </c>
      <c r="BS556" s="11">
        <v>13</v>
      </c>
      <c r="BT556" s="11">
        <v>14</v>
      </c>
      <c r="BU556" s="11">
        <v>22</v>
      </c>
      <c r="BV556" s="11">
        <v>11</v>
      </c>
      <c r="BW556" s="11">
        <v>6</v>
      </c>
      <c r="BX556" s="11">
        <v>6</v>
      </c>
      <c r="BY556" s="11">
        <v>6</v>
      </c>
      <c r="BZ556" s="11">
        <v>6</v>
      </c>
      <c r="CA556" s="11">
        <v>6</v>
      </c>
      <c r="CB556" s="11">
        <v>18</v>
      </c>
      <c r="CC556" s="11">
        <v>7</v>
      </c>
      <c r="CD556" s="11">
        <v>19</v>
      </c>
      <c r="CE556" s="11">
        <v>20</v>
      </c>
      <c r="CF556" s="11">
        <v>14</v>
      </c>
      <c r="CG556" s="11">
        <v>52</v>
      </c>
      <c r="CH556" s="11">
        <v>11</v>
      </c>
      <c r="CI556" s="11" t="s">
        <v>158</v>
      </c>
      <c r="CJ556" s="11" t="s">
        <v>158</v>
      </c>
      <c r="CK556" s="11" t="s">
        <v>158</v>
      </c>
      <c r="CL556" s="11" t="s">
        <v>158</v>
      </c>
      <c r="CM556" s="11" t="s">
        <v>158</v>
      </c>
      <c r="CN556" s="11" t="s">
        <v>158</v>
      </c>
      <c r="CO556" s="11" t="s">
        <v>158</v>
      </c>
      <c r="CP556" s="11" t="s">
        <v>158</v>
      </c>
      <c r="CQ556" s="11" t="s">
        <v>158</v>
      </c>
      <c r="CR556" s="11" t="s">
        <v>158</v>
      </c>
      <c r="CS556" s="11" t="s">
        <v>158</v>
      </c>
      <c r="CT556" s="11" t="s">
        <v>158</v>
      </c>
      <c r="CU556" s="11" t="s">
        <v>158</v>
      </c>
      <c r="CV556" s="11" t="s">
        <v>154</v>
      </c>
      <c r="CW556" s="11" t="s">
        <v>154</v>
      </c>
      <c r="CX556" s="11" t="s">
        <v>154</v>
      </c>
      <c r="CY556" s="11" t="s">
        <v>154</v>
      </c>
      <c r="CZ556" s="11" t="s">
        <v>154</v>
      </c>
      <c r="DA556" s="11" t="s">
        <v>154</v>
      </c>
      <c r="DB556" s="11" t="s">
        <v>154</v>
      </c>
      <c r="DC556" s="11" t="s">
        <v>154</v>
      </c>
      <c r="DD556" s="11" t="s">
        <v>154</v>
      </c>
      <c r="DE556" s="11" t="s">
        <v>154</v>
      </c>
      <c r="DF556" s="11" t="s">
        <v>154</v>
      </c>
      <c r="DG556" s="11" t="s">
        <v>154</v>
      </c>
      <c r="DH556" s="11" t="s">
        <v>154</v>
      </c>
      <c r="DI556" s="11" t="s">
        <v>157</v>
      </c>
      <c r="DJ556" s="11" t="s">
        <v>157</v>
      </c>
      <c r="DK556" s="11" t="s">
        <v>157</v>
      </c>
      <c r="DL556" s="11" t="s">
        <v>157</v>
      </c>
      <c r="DM556" s="11" t="s">
        <v>157</v>
      </c>
      <c r="DN556" s="11" t="s">
        <v>157</v>
      </c>
      <c r="DO556" s="11" t="s">
        <v>157</v>
      </c>
      <c r="DP556" s="11" t="s">
        <v>157</v>
      </c>
      <c r="DQ556" s="11" t="s">
        <v>157</v>
      </c>
      <c r="DR556" s="11" t="s">
        <v>157</v>
      </c>
      <c r="DS556" s="11" t="s">
        <v>157</v>
      </c>
      <c r="DT556" s="11" t="s">
        <v>157</v>
      </c>
      <c r="DU556" s="11" t="s">
        <v>157</v>
      </c>
      <c r="DV556" s="11" t="b">
        <v>1</v>
      </c>
      <c r="DW556" s="11" t="b">
        <v>1</v>
      </c>
      <c r="DX556" s="11" t="b">
        <v>1</v>
      </c>
      <c r="DY556" s="11" t="b">
        <v>1</v>
      </c>
      <c r="DZ556" s="11" t="b">
        <v>1</v>
      </c>
      <c r="EA556" s="11" t="b">
        <v>1</v>
      </c>
      <c r="EB556" s="11" t="b">
        <v>1</v>
      </c>
      <c r="EC556" s="11" t="b">
        <v>1</v>
      </c>
      <c r="ED556" s="11" t="b">
        <v>1</v>
      </c>
      <c r="EE556" s="11" t="b">
        <v>1</v>
      </c>
      <c r="EF556" s="11" t="b">
        <v>1</v>
      </c>
      <c r="EG556" s="11" t="b">
        <v>0</v>
      </c>
      <c r="EH556" s="11" t="b">
        <v>1</v>
      </c>
      <c r="EI556" s="11">
        <v>2.8187E-2</v>
      </c>
      <c r="EJ556" s="11">
        <v>3.2460999999999997E-2</v>
      </c>
      <c r="EK556" s="11">
        <v>3.3739999999999999E-2</v>
      </c>
      <c r="EL556" s="11">
        <v>3.807E-2</v>
      </c>
      <c r="EM556" s="11">
        <v>3.1213000000000001E-2</v>
      </c>
      <c r="EN556" s="11">
        <v>4.2798000000000003E-2</v>
      </c>
      <c r="EO556" s="11">
        <v>4.147E-2</v>
      </c>
      <c r="EP556" s="11">
        <v>0.116783</v>
      </c>
      <c r="EQ556" s="11">
        <v>1.6577999999999999E-2</v>
      </c>
      <c r="ER556" s="11">
        <v>3.8587000000000003E-2</v>
      </c>
      <c r="ES556" s="11">
        <v>3.6254000000000002E-2</v>
      </c>
      <c r="ET556" s="11">
        <v>2.6414E-2</v>
      </c>
      <c r="EU556" s="11">
        <v>4.0656999999999999E-2</v>
      </c>
      <c r="EV556" s="11" t="s">
        <v>419</v>
      </c>
      <c r="EW556" s="11" t="s">
        <v>643</v>
      </c>
    </row>
    <row r="557" spans="1:153" ht="12.75" x14ac:dyDescent="0.2">
      <c r="A557" s="11"/>
      <c r="B557" s="11">
        <v>45901692</v>
      </c>
      <c r="C557" s="11">
        <v>48692.418055555303</v>
      </c>
      <c r="D557" s="11" t="s">
        <v>153</v>
      </c>
      <c r="E557" s="11">
        <v>345600</v>
      </c>
      <c r="F557" s="11">
        <v>52567702</v>
      </c>
      <c r="G557" s="11">
        <v>49818.104861111999</v>
      </c>
      <c r="H557" s="11">
        <v>49219.571527776599</v>
      </c>
      <c r="I557" s="11">
        <v>206315</v>
      </c>
      <c r="J557" s="11">
        <v>1</v>
      </c>
      <c r="K557" s="11">
        <v>25</v>
      </c>
      <c r="L557" s="11">
        <v>5201</v>
      </c>
      <c r="M557" s="11">
        <v>131</v>
      </c>
      <c r="N557" s="11">
        <v>131</v>
      </c>
      <c r="O557" s="11">
        <v>92</v>
      </c>
      <c r="P557" s="11">
        <v>100</v>
      </c>
      <c r="Q557" s="11">
        <v>135405</v>
      </c>
      <c r="R557" s="11" t="s">
        <v>154</v>
      </c>
      <c r="S557" s="11" t="s">
        <v>155</v>
      </c>
      <c r="T557" s="11" t="s">
        <v>208</v>
      </c>
      <c r="U557" s="11">
        <v>0</v>
      </c>
      <c r="V557" s="11" t="s">
        <v>154</v>
      </c>
      <c r="W557" s="11" t="s">
        <v>157</v>
      </c>
      <c r="X557" s="11"/>
      <c r="Y557" s="11">
        <v>1</v>
      </c>
      <c r="Z557" s="11">
        <v>10</v>
      </c>
      <c r="AA557" s="11">
        <v>10</v>
      </c>
      <c r="AB557" s="11">
        <v>10</v>
      </c>
      <c r="AC557" s="11">
        <v>10</v>
      </c>
      <c r="AD557" s="11">
        <v>10</v>
      </c>
      <c r="AE557" s="11">
        <v>10</v>
      </c>
      <c r="AF557" s="11">
        <v>10</v>
      </c>
      <c r="AG557" s="11">
        <v>10</v>
      </c>
      <c r="AH557" s="11">
        <v>10</v>
      </c>
      <c r="AI557" s="11">
        <v>10</v>
      </c>
      <c r="AJ557" s="11">
        <v>10</v>
      </c>
      <c r="AK557" s="11">
        <v>10</v>
      </c>
      <c r="AL557" s="11">
        <v>10</v>
      </c>
      <c r="AM557" s="11">
        <v>121</v>
      </c>
      <c r="AN557" s="11">
        <v>60</v>
      </c>
      <c r="AO557" s="11">
        <v>10</v>
      </c>
      <c r="AP557" s="11">
        <v>120</v>
      </c>
      <c r="AQ557" s="11">
        <v>60</v>
      </c>
      <c r="AR557" s="11">
        <v>40</v>
      </c>
      <c r="AS557" s="11">
        <v>1</v>
      </c>
      <c r="AT557" s="11">
        <v>130</v>
      </c>
      <c r="AU557" s="11">
        <v>738</v>
      </c>
      <c r="AV557" s="11">
        <v>3486</v>
      </c>
      <c r="AW557" s="11">
        <v>2438</v>
      </c>
      <c r="AX557" s="11">
        <v>5021</v>
      </c>
      <c r="AY557" s="11">
        <v>7974</v>
      </c>
      <c r="AZ557" s="11">
        <v>25274</v>
      </c>
      <c r="BA557" s="11">
        <v>1063</v>
      </c>
      <c r="BB557" s="11">
        <v>5467</v>
      </c>
      <c r="BC557" s="11">
        <v>2596</v>
      </c>
      <c r="BD557" s="11">
        <v>1337</v>
      </c>
      <c r="BE557" s="11">
        <v>2927</v>
      </c>
      <c r="BF557" s="11">
        <v>7278</v>
      </c>
      <c r="BG557" s="11">
        <v>1536</v>
      </c>
      <c r="BH557" s="11">
        <v>3692</v>
      </c>
      <c r="BI557" s="11">
        <v>10</v>
      </c>
      <c r="BJ557" s="11">
        <v>8</v>
      </c>
      <c r="BK557" s="11">
        <v>10</v>
      </c>
      <c r="BL557" s="11">
        <v>10</v>
      </c>
      <c r="BM557" s="11">
        <v>8</v>
      </c>
      <c r="BN557" s="11">
        <v>8</v>
      </c>
      <c r="BO557" s="11">
        <v>13</v>
      </c>
      <c r="BP557" s="11">
        <v>10</v>
      </c>
      <c r="BQ557" s="11">
        <v>9</v>
      </c>
      <c r="BR557" s="11">
        <v>9</v>
      </c>
      <c r="BS557" s="11">
        <v>10</v>
      </c>
      <c r="BT557" s="11">
        <v>10</v>
      </c>
      <c r="BU557" s="11">
        <v>22</v>
      </c>
      <c r="BV557" s="11">
        <v>5</v>
      </c>
      <c r="BW557" s="11">
        <v>4</v>
      </c>
      <c r="BX557" s="11">
        <v>5</v>
      </c>
      <c r="BY557" s="11">
        <v>4</v>
      </c>
      <c r="BZ557" s="11">
        <v>14</v>
      </c>
      <c r="CA557" s="11">
        <v>8</v>
      </c>
      <c r="CB557" s="11">
        <v>5</v>
      </c>
      <c r="CC557" s="11">
        <v>8</v>
      </c>
      <c r="CD557" s="11">
        <v>8</v>
      </c>
      <c r="CE557" s="11">
        <v>3</v>
      </c>
      <c r="CF557" s="11">
        <v>10</v>
      </c>
      <c r="CG557" s="11">
        <v>2</v>
      </c>
      <c r="CH557" s="11">
        <v>5</v>
      </c>
      <c r="CI557" s="11" t="s">
        <v>158</v>
      </c>
      <c r="CJ557" s="11" t="s">
        <v>158</v>
      </c>
      <c r="CK557" s="11" t="s">
        <v>158</v>
      </c>
      <c r="CL557" s="11" t="s">
        <v>158</v>
      </c>
      <c r="CM557" s="11" t="s">
        <v>158</v>
      </c>
      <c r="CN557" s="11" t="s">
        <v>158</v>
      </c>
      <c r="CO557" s="11" t="s">
        <v>158</v>
      </c>
      <c r="CP557" s="11" t="s">
        <v>158</v>
      </c>
      <c r="CQ557" s="11" t="s">
        <v>158</v>
      </c>
      <c r="CR557" s="11" t="s">
        <v>158</v>
      </c>
      <c r="CS557" s="11" t="s">
        <v>158</v>
      </c>
      <c r="CT557" s="11" t="s">
        <v>158</v>
      </c>
      <c r="CU557" s="11" t="s">
        <v>158</v>
      </c>
      <c r="CV557" s="11" t="s">
        <v>154</v>
      </c>
      <c r="CW557" s="11" t="s">
        <v>154</v>
      </c>
      <c r="CX557" s="11" t="s">
        <v>154</v>
      </c>
      <c r="CY557" s="11" t="s">
        <v>154</v>
      </c>
      <c r="CZ557" s="11" t="s">
        <v>154</v>
      </c>
      <c r="DA557" s="11" t="s">
        <v>154</v>
      </c>
      <c r="DB557" s="11" t="s">
        <v>154</v>
      </c>
      <c r="DC557" s="11" t="s">
        <v>154</v>
      </c>
      <c r="DD557" s="11" t="s">
        <v>154</v>
      </c>
      <c r="DE557" s="11" t="s">
        <v>154</v>
      </c>
      <c r="DF557" s="11" t="s">
        <v>154</v>
      </c>
      <c r="DG557" s="11" t="s">
        <v>154</v>
      </c>
      <c r="DH557" s="11" t="s">
        <v>154</v>
      </c>
      <c r="DI557" s="11" t="s">
        <v>157</v>
      </c>
      <c r="DJ557" s="11" t="s">
        <v>157</v>
      </c>
      <c r="DK557" s="11" t="s">
        <v>157</v>
      </c>
      <c r="DL557" s="11" t="s">
        <v>157</v>
      </c>
      <c r="DM557" s="11" t="s">
        <v>157</v>
      </c>
      <c r="DN557" s="11" t="s">
        <v>157</v>
      </c>
      <c r="DO557" s="11" t="s">
        <v>157</v>
      </c>
      <c r="DP557" s="11" t="s">
        <v>157</v>
      </c>
      <c r="DQ557" s="11" t="s">
        <v>157</v>
      </c>
      <c r="DR557" s="11" t="s">
        <v>157</v>
      </c>
      <c r="DS557" s="11" t="s">
        <v>157</v>
      </c>
      <c r="DT557" s="11" t="s">
        <v>157</v>
      </c>
      <c r="DU557" s="11" t="s">
        <v>157</v>
      </c>
      <c r="DV557" s="11" t="b">
        <v>1</v>
      </c>
      <c r="DW557" s="11" t="b">
        <v>1</v>
      </c>
      <c r="DX557" s="11" t="b">
        <v>1</v>
      </c>
      <c r="DY557" s="11" t="b">
        <v>1</v>
      </c>
      <c r="DZ557" s="11" t="b">
        <v>1</v>
      </c>
      <c r="EA557" s="11" t="b">
        <v>1</v>
      </c>
      <c r="EB557" s="11" t="b">
        <v>1</v>
      </c>
      <c r="EC557" s="11" t="b">
        <v>1</v>
      </c>
      <c r="ED557" s="11" t="b">
        <v>1</v>
      </c>
      <c r="EE557" s="11" t="b">
        <v>1</v>
      </c>
      <c r="EF557" s="11" t="b">
        <v>1</v>
      </c>
      <c r="EG557" s="11" t="b">
        <v>1</v>
      </c>
      <c r="EH557" s="11" t="b">
        <v>1</v>
      </c>
      <c r="EI557" s="11">
        <v>3.0126E-2</v>
      </c>
      <c r="EJ557" s="11">
        <v>0.11969299999999999</v>
      </c>
      <c r="EK557" s="11">
        <v>3.3742000000000001E-2</v>
      </c>
      <c r="EL557" s="11">
        <v>3.6949999999999997E-2</v>
      </c>
      <c r="EM557" s="11">
        <v>2.9291000000000001E-2</v>
      </c>
      <c r="EN557" s="11">
        <v>3.1947999999999997E-2</v>
      </c>
      <c r="EO557" s="11">
        <v>7.4138999999999997E-2</v>
      </c>
      <c r="EP557" s="11">
        <v>0.117428</v>
      </c>
      <c r="EQ557" s="11">
        <v>3.2564000000000003E-2</v>
      </c>
      <c r="ER557" s="11">
        <v>3.9953000000000002E-2</v>
      </c>
      <c r="ES557" s="11">
        <v>3.9973000000000002E-2</v>
      </c>
      <c r="ET557" s="11">
        <v>3.4041000000000002E-2</v>
      </c>
      <c r="EU557" s="11">
        <v>3.0988999999999999E-2</v>
      </c>
      <c r="EV557" s="11" t="s">
        <v>238</v>
      </c>
      <c r="EW557" s="11" t="s">
        <v>644</v>
      </c>
    </row>
    <row r="558" spans="1:153" ht="12.75" x14ac:dyDescent="0.2">
      <c r="A558" s="11"/>
      <c r="B558" s="11">
        <v>58412724</v>
      </c>
      <c r="C558" s="11">
        <v>54131.712499999499</v>
      </c>
      <c r="D558" s="11" t="s">
        <v>153</v>
      </c>
      <c r="E558" s="11">
        <v>345600</v>
      </c>
      <c r="F558" s="11">
        <v>66507374</v>
      </c>
      <c r="G558" s="11">
        <v>51263.004861112298</v>
      </c>
      <c r="H558" s="11">
        <v>50495.221527776303</v>
      </c>
      <c r="I558" s="11">
        <v>263849</v>
      </c>
      <c r="J558" s="11">
        <v>1</v>
      </c>
      <c r="K558" s="11">
        <v>22</v>
      </c>
      <c r="L558" s="11">
        <v>160744</v>
      </c>
      <c r="M558" s="11">
        <v>131</v>
      </c>
      <c r="N558" s="11">
        <v>111</v>
      </c>
      <c r="O558" s="11">
        <v>92</v>
      </c>
      <c r="P558" s="11">
        <v>84.73</v>
      </c>
      <c r="Q558" s="11">
        <v>138522</v>
      </c>
      <c r="R558" s="11" t="s">
        <v>154</v>
      </c>
      <c r="S558" s="11" t="s">
        <v>155</v>
      </c>
      <c r="T558" s="11" t="s">
        <v>208</v>
      </c>
      <c r="U558" s="11">
        <v>0</v>
      </c>
      <c r="V558" s="11" t="s">
        <v>154</v>
      </c>
      <c r="W558" s="11" t="s">
        <v>157</v>
      </c>
      <c r="X558" s="11">
        <v>3</v>
      </c>
      <c r="Y558" s="11">
        <v>1</v>
      </c>
      <c r="Z558" s="11">
        <v>10</v>
      </c>
      <c r="AA558" s="11">
        <v>10</v>
      </c>
      <c r="AB558" s="11">
        <v>10</v>
      </c>
      <c r="AC558" s="11">
        <v>10</v>
      </c>
      <c r="AD558" s="11">
        <v>10</v>
      </c>
      <c r="AE558" s="11">
        <v>10</v>
      </c>
      <c r="AF558" s="11">
        <v>10</v>
      </c>
      <c r="AG558" s="11">
        <v>0</v>
      </c>
      <c r="AH558" s="11">
        <v>10</v>
      </c>
      <c r="AI558" s="11">
        <v>10</v>
      </c>
      <c r="AJ558" s="11">
        <v>10</v>
      </c>
      <c r="AK558" s="11">
        <v>0</v>
      </c>
      <c r="AL558" s="11">
        <v>10</v>
      </c>
      <c r="AM558" s="11">
        <v>101</v>
      </c>
      <c r="AN558" s="11">
        <v>60</v>
      </c>
      <c r="AO558" s="11">
        <v>10</v>
      </c>
      <c r="AP558" s="11">
        <v>100</v>
      </c>
      <c r="AQ558" s="11">
        <v>40</v>
      </c>
      <c r="AR558" s="11">
        <v>30</v>
      </c>
      <c r="AS558" s="11">
        <v>1</v>
      </c>
      <c r="AT558" s="11">
        <v>110</v>
      </c>
      <c r="AU558" s="11">
        <v>202</v>
      </c>
      <c r="AV558" s="11">
        <v>30397</v>
      </c>
      <c r="AW558" s="11">
        <v>30785</v>
      </c>
      <c r="AX558" s="11">
        <v>548</v>
      </c>
      <c r="AY558" s="11">
        <v>2462</v>
      </c>
      <c r="AZ558" s="11">
        <v>26933</v>
      </c>
      <c r="BA558" s="11">
        <v>2354</v>
      </c>
      <c r="BB558" s="11">
        <v>3630</v>
      </c>
      <c r="BC558" s="11">
        <v>13368</v>
      </c>
      <c r="BD558" s="11">
        <v>1017</v>
      </c>
      <c r="BE558" s="11">
        <v>3324</v>
      </c>
      <c r="BF558" s="11">
        <v>1395</v>
      </c>
      <c r="BG558" s="11">
        <v>4602</v>
      </c>
      <c r="BH558" s="11">
        <v>3387</v>
      </c>
      <c r="BI558" s="11">
        <v>5</v>
      </c>
      <c r="BJ558" s="11">
        <v>6</v>
      </c>
      <c r="BK558" s="11">
        <v>4</v>
      </c>
      <c r="BL558" s="11">
        <v>8</v>
      </c>
      <c r="BM558" s="11">
        <v>13</v>
      </c>
      <c r="BN558" s="11">
        <v>5</v>
      </c>
      <c r="BO558" s="11">
        <v>7</v>
      </c>
      <c r="BP558" s="11">
        <v>8</v>
      </c>
      <c r="BQ558" s="11">
        <v>5</v>
      </c>
      <c r="BR558" s="11">
        <v>7</v>
      </c>
      <c r="BS558" s="11">
        <v>7</v>
      </c>
      <c r="BT558" s="11">
        <v>10</v>
      </c>
      <c r="BU558" s="11">
        <v>21</v>
      </c>
      <c r="BV558" s="11">
        <v>33</v>
      </c>
      <c r="BW558" s="11">
        <v>61</v>
      </c>
      <c r="BX558" s="11">
        <v>7</v>
      </c>
      <c r="BY558" s="11">
        <v>30</v>
      </c>
      <c r="BZ558" s="11">
        <v>47</v>
      </c>
      <c r="CA558" s="11">
        <v>21</v>
      </c>
      <c r="CB558" s="11">
        <v>46</v>
      </c>
      <c r="CC558" s="11">
        <v>67</v>
      </c>
      <c r="CD558" s="11">
        <v>7</v>
      </c>
      <c r="CE558" s="11">
        <v>27</v>
      </c>
      <c r="CF558" s="11">
        <v>13</v>
      </c>
      <c r="CG558" s="11">
        <v>22</v>
      </c>
      <c r="CH558" s="11">
        <v>8</v>
      </c>
      <c r="CI558" s="11" t="s">
        <v>158</v>
      </c>
      <c r="CJ558" s="11" t="s">
        <v>158</v>
      </c>
      <c r="CK558" s="11" t="s">
        <v>158</v>
      </c>
      <c r="CL558" s="11" t="s">
        <v>158</v>
      </c>
      <c r="CM558" s="11" t="s">
        <v>158</v>
      </c>
      <c r="CN558" s="11" t="s">
        <v>158</v>
      </c>
      <c r="CO558" s="11" t="s">
        <v>158</v>
      </c>
      <c r="CP558" s="11" t="s">
        <v>158</v>
      </c>
      <c r="CQ558" s="11" t="s">
        <v>158</v>
      </c>
      <c r="CR558" s="11" t="s">
        <v>158</v>
      </c>
      <c r="CS558" s="11" t="s">
        <v>158</v>
      </c>
      <c r="CT558" s="11" t="s">
        <v>158</v>
      </c>
      <c r="CU558" s="11" t="s">
        <v>158</v>
      </c>
      <c r="CV558" s="11" t="s">
        <v>154</v>
      </c>
      <c r="CW558" s="11" t="s">
        <v>154</v>
      </c>
      <c r="CX558" s="11" t="s">
        <v>154</v>
      </c>
      <c r="CY558" s="11" t="s">
        <v>154</v>
      </c>
      <c r="CZ558" s="11" t="s">
        <v>154</v>
      </c>
      <c r="DA558" s="11" t="s">
        <v>154</v>
      </c>
      <c r="DB558" s="11" t="s">
        <v>154</v>
      </c>
      <c r="DC558" s="11" t="s">
        <v>154</v>
      </c>
      <c r="DD558" s="11" t="s">
        <v>154</v>
      </c>
      <c r="DE558" s="11" t="s">
        <v>154</v>
      </c>
      <c r="DF558" s="11" t="s">
        <v>154</v>
      </c>
      <c r="DG558" s="11" t="s">
        <v>154</v>
      </c>
      <c r="DH558" s="11" t="s">
        <v>154</v>
      </c>
      <c r="DI558" s="11" t="s">
        <v>157</v>
      </c>
      <c r="DJ558" s="11" t="s">
        <v>157</v>
      </c>
      <c r="DK558" s="11" t="s">
        <v>157</v>
      </c>
      <c r="DL558" s="11" t="s">
        <v>157</v>
      </c>
      <c r="DM558" s="11" t="s">
        <v>157</v>
      </c>
      <c r="DN558" s="11" t="s">
        <v>157</v>
      </c>
      <c r="DO558" s="11" t="s">
        <v>157</v>
      </c>
      <c r="DP558" s="11" t="s">
        <v>157</v>
      </c>
      <c r="DQ558" s="11" t="s">
        <v>157</v>
      </c>
      <c r="DR558" s="11" t="s">
        <v>157</v>
      </c>
      <c r="DS558" s="11" t="s">
        <v>157</v>
      </c>
      <c r="DT558" s="11" t="s">
        <v>157</v>
      </c>
      <c r="DU558" s="11" t="s">
        <v>157</v>
      </c>
      <c r="DV558" s="11" t="b">
        <v>1</v>
      </c>
      <c r="DW558" s="11" t="b">
        <v>1</v>
      </c>
      <c r="DX558" s="11" t="b">
        <v>1</v>
      </c>
      <c r="DY558" s="11" t="b">
        <v>1</v>
      </c>
      <c r="DZ558" s="11" t="b">
        <v>1</v>
      </c>
      <c r="EA558" s="11" t="b">
        <v>1</v>
      </c>
      <c r="EB558" s="11" t="b">
        <v>1</v>
      </c>
      <c r="EC558" s="11" t="b">
        <v>0</v>
      </c>
      <c r="ED558" s="11" t="b">
        <v>1</v>
      </c>
      <c r="EE558" s="11" t="b">
        <v>1</v>
      </c>
      <c r="EF558" s="11" t="b">
        <v>1</v>
      </c>
      <c r="EG558" s="11" t="b">
        <v>0</v>
      </c>
      <c r="EH558" s="11" t="b">
        <v>1</v>
      </c>
      <c r="EI558" s="11">
        <v>2.1867999999999999E-2</v>
      </c>
      <c r="EJ558" s="11">
        <v>0.26865899999999998</v>
      </c>
      <c r="EK558" s="11">
        <v>4.8384999999999997E-2</v>
      </c>
      <c r="EL558" s="11">
        <v>1.4874E-2</v>
      </c>
      <c r="EM558" s="11">
        <v>0.23375199999999999</v>
      </c>
      <c r="EN558" s="11">
        <v>7.7926999999999996E-2</v>
      </c>
      <c r="EO558" s="11">
        <v>3.8334E-2</v>
      </c>
      <c r="EP558" s="11">
        <v>0.117715</v>
      </c>
      <c r="EQ558" s="11">
        <v>2.1854999999999999E-2</v>
      </c>
      <c r="ER558" s="11">
        <v>1.4864E-2</v>
      </c>
      <c r="ES558" s="11">
        <v>2.0740000000000001E-2</v>
      </c>
      <c r="ET558" s="11">
        <v>0.118316</v>
      </c>
      <c r="EU558" s="11">
        <v>0.105461</v>
      </c>
      <c r="EV558" s="11" t="s">
        <v>167</v>
      </c>
      <c r="EW558" s="11" t="s">
        <v>645</v>
      </c>
    </row>
    <row r="559" spans="1:153" ht="12.75" x14ac:dyDescent="0.2">
      <c r="A559" s="11"/>
      <c r="B559" s="11">
        <v>66853452</v>
      </c>
      <c r="C559" s="11">
        <v>47815.112499999799</v>
      </c>
      <c r="D559" s="11" t="s">
        <v>153</v>
      </c>
      <c r="E559" s="11">
        <v>345600</v>
      </c>
      <c r="F559" s="11">
        <v>72957736</v>
      </c>
      <c r="G559" s="11">
        <v>52788.177083334798</v>
      </c>
      <c r="H559" s="11">
        <v>51841.740972220403</v>
      </c>
      <c r="I559" s="11">
        <v>337026</v>
      </c>
      <c r="J559" s="11">
        <v>1</v>
      </c>
      <c r="K559" s="11">
        <v>119</v>
      </c>
      <c r="L559" s="11">
        <v>176804</v>
      </c>
      <c r="M559" s="11">
        <v>131</v>
      </c>
      <c r="N559" s="11">
        <v>131</v>
      </c>
      <c r="O559" s="11">
        <v>92</v>
      </c>
      <c r="P559" s="11">
        <v>100</v>
      </c>
      <c r="Q559" s="11">
        <v>146010</v>
      </c>
      <c r="R559" s="11" t="s">
        <v>154</v>
      </c>
      <c r="S559" s="11" t="s">
        <v>155</v>
      </c>
      <c r="T559" s="11" t="s">
        <v>208</v>
      </c>
      <c r="U559" s="11">
        <v>7</v>
      </c>
      <c r="V559" s="11" t="s">
        <v>154</v>
      </c>
      <c r="W559" s="11" t="s">
        <v>157</v>
      </c>
      <c r="X559" s="11">
        <v>5</v>
      </c>
      <c r="Y559" s="11">
        <v>1</v>
      </c>
      <c r="Z559" s="11">
        <v>10</v>
      </c>
      <c r="AA559" s="11">
        <v>10</v>
      </c>
      <c r="AB559" s="11">
        <v>10</v>
      </c>
      <c r="AC559" s="11">
        <v>10</v>
      </c>
      <c r="AD559" s="11">
        <v>10</v>
      </c>
      <c r="AE559" s="11">
        <v>10</v>
      </c>
      <c r="AF559" s="11">
        <v>10</v>
      </c>
      <c r="AG559" s="11">
        <v>10</v>
      </c>
      <c r="AH559" s="11">
        <v>10</v>
      </c>
      <c r="AI559" s="11">
        <v>10</v>
      </c>
      <c r="AJ559" s="11">
        <v>10</v>
      </c>
      <c r="AK559" s="11">
        <v>10</v>
      </c>
      <c r="AL559" s="11">
        <v>10</v>
      </c>
      <c r="AM559" s="11">
        <v>121</v>
      </c>
      <c r="AN559" s="11">
        <v>60</v>
      </c>
      <c r="AO559" s="11">
        <v>10</v>
      </c>
      <c r="AP559" s="11">
        <v>120</v>
      </c>
      <c r="AQ559" s="11">
        <v>60</v>
      </c>
      <c r="AR559" s="11">
        <v>40</v>
      </c>
      <c r="AS559" s="11">
        <v>1</v>
      </c>
      <c r="AT559" s="11">
        <v>130</v>
      </c>
      <c r="AU559" s="11">
        <v>3600</v>
      </c>
      <c r="AV559" s="11">
        <v>8911</v>
      </c>
      <c r="AW559" s="11">
        <v>34206</v>
      </c>
      <c r="AX559" s="11">
        <v>8363</v>
      </c>
      <c r="AY559" s="11">
        <v>9886</v>
      </c>
      <c r="AZ559" s="11">
        <v>47681</v>
      </c>
      <c r="BA559" s="11">
        <v>1343</v>
      </c>
      <c r="BB559" s="11">
        <v>10900</v>
      </c>
      <c r="BC559" s="11">
        <v>1814</v>
      </c>
      <c r="BD559" s="11">
        <v>3976</v>
      </c>
      <c r="BE559" s="11">
        <v>1414</v>
      </c>
      <c r="BF559" s="11">
        <v>34404</v>
      </c>
      <c r="BG559" s="11">
        <v>21993</v>
      </c>
      <c r="BH559" s="11">
        <v>2354</v>
      </c>
      <c r="BI559" s="11">
        <v>22</v>
      </c>
      <c r="BJ559" s="11">
        <v>21</v>
      </c>
      <c r="BK559" s="11">
        <v>21</v>
      </c>
      <c r="BL559" s="11">
        <v>30</v>
      </c>
      <c r="BM559" s="11">
        <v>17</v>
      </c>
      <c r="BN559" s="11">
        <v>17</v>
      </c>
      <c r="BO559" s="11">
        <v>31</v>
      </c>
      <c r="BP559" s="11">
        <v>27</v>
      </c>
      <c r="BQ559" s="11">
        <v>24</v>
      </c>
      <c r="BR559" s="11">
        <v>23</v>
      </c>
      <c r="BS559" s="11">
        <v>32</v>
      </c>
      <c r="BT559" s="11">
        <v>42</v>
      </c>
      <c r="BU559" s="11">
        <v>40</v>
      </c>
      <c r="BV559" s="11">
        <v>47</v>
      </c>
      <c r="BW559" s="11">
        <v>18</v>
      </c>
      <c r="BX559" s="11">
        <v>27</v>
      </c>
      <c r="BY559" s="11">
        <v>30</v>
      </c>
      <c r="BZ559" s="11">
        <v>24</v>
      </c>
      <c r="CA559" s="11">
        <v>14</v>
      </c>
      <c r="CB559" s="11">
        <v>25</v>
      </c>
      <c r="CC559" s="11">
        <v>15</v>
      </c>
      <c r="CD559" s="11">
        <v>15</v>
      </c>
      <c r="CE559" s="11">
        <v>13</v>
      </c>
      <c r="CF559" s="11">
        <v>24</v>
      </c>
      <c r="CG559" s="11">
        <v>46</v>
      </c>
      <c r="CH559" s="11">
        <v>16</v>
      </c>
      <c r="CI559" s="11" t="s">
        <v>158</v>
      </c>
      <c r="CJ559" s="11" t="s">
        <v>158</v>
      </c>
      <c r="CK559" s="11" t="s">
        <v>158</v>
      </c>
      <c r="CL559" s="11" t="s">
        <v>158</v>
      </c>
      <c r="CM559" s="11" t="s">
        <v>158</v>
      </c>
      <c r="CN559" s="11" t="s">
        <v>158</v>
      </c>
      <c r="CO559" s="11" t="s">
        <v>158</v>
      </c>
      <c r="CP559" s="11" t="s">
        <v>158</v>
      </c>
      <c r="CQ559" s="11" t="s">
        <v>158</v>
      </c>
      <c r="CR559" s="11" t="s">
        <v>158</v>
      </c>
      <c r="CS559" s="11" t="s">
        <v>158</v>
      </c>
      <c r="CT559" s="11" t="s">
        <v>158</v>
      </c>
      <c r="CU559" s="11" t="s">
        <v>158</v>
      </c>
      <c r="CV559" s="11" t="s">
        <v>154</v>
      </c>
      <c r="CW559" s="11" t="s">
        <v>154</v>
      </c>
      <c r="CX559" s="11" t="s">
        <v>154</v>
      </c>
      <c r="CY559" s="11" t="s">
        <v>154</v>
      </c>
      <c r="CZ559" s="11" t="s">
        <v>154</v>
      </c>
      <c r="DA559" s="11" t="s">
        <v>154</v>
      </c>
      <c r="DB559" s="11" t="s">
        <v>154</v>
      </c>
      <c r="DC559" s="11" t="s">
        <v>154</v>
      </c>
      <c r="DD559" s="11" t="s">
        <v>154</v>
      </c>
      <c r="DE559" s="11" t="s">
        <v>154</v>
      </c>
      <c r="DF559" s="11" t="s">
        <v>154</v>
      </c>
      <c r="DG559" s="11" t="s">
        <v>154</v>
      </c>
      <c r="DH559" s="11" t="s">
        <v>154</v>
      </c>
      <c r="DI559" s="11" t="s">
        <v>157</v>
      </c>
      <c r="DJ559" s="11" t="s">
        <v>157</v>
      </c>
      <c r="DK559" s="11" t="s">
        <v>157</v>
      </c>
      <c r="DL559" s="11" t="s">
        <v>157</v>
      </c>
      <c r="DM559" s="11" t="s">
        <v>157</v>
      </c>
      <c r="DN559" s="11" t="s">
        <v>157</v>
      </c>
      <c r="DO559" s="11" t="s">
        <v>157</v>
      </c>
      <c r="DP559" s="11" t="s">
        <v>157</v>
      </c>
      <c r="DQ559" s="11" t="s">
        <v>157</v>
      </c>
      <c r="DR559" s="11" t="s">
        <v>157</v>
      </c>
      <c r="DS559" s="11" t="s">
        <v>157</v>
      </c>
      <c r="DT559" s="11" t="s">
        <v>157</v>
      </c>
      <c r="DU559" s="11" t="s">
        <v>157</v>
      </c>
      <c r="DV559" s="11" t="b">
        <v>1</v>
      </c>
      <c r="DW559" s="11" t="b">
        <v>1</v>
      </c>
      <c r="DX559" s="11" t="b">
        <v>1</v>
      </c>
      <c r="DY559" s="11" t="b">
        <v>1</v>
      </c>
      <c r="DZ559" s="11" t="b">
        <v>1</v>
      </c>
      <c r="EA559" s="11" t="b">
        <v>1</v>
      </c>
      <c r="EB559" s="11" t="b">
        <v>1</v>
      </c>
      <c r="EC559" s="11" t="b">
        <v>1</v>
      </c>
      <c r="ED559" s="11" t="b">
        <v>1</v>
      </c>
      <c r="EE559" s="11" t="b">
        <v>1</v>
      </c>
      <c r="EF559" s="11" t="b">
        <v>1</v>
      </c>
      <c r="EG559" s="11" t="b">
        <v>1</v>
      </c>
      <c r="EH559" s="11" t="b">
        <v>1</v>
      </c>
      <c r="EI559" s="11">
        <v>0.13097700000000001</v>
      </c>
      <c r="EJ559" s="11">
        <v>0.12599299999999999</v>
      </c>
      <c r="EK559" s="11">
        <v>8.2673999999999997E-2</v>
      </c>
      <c r="EL559" s="11">
        <v>3.2103E-2</v>
      </c>
      <c r="EM559" s="11">
        <v>0.102408</v>
      </c>
      <c r="EN559" s="11">
        <v>3.2816999999999999E-2</v>
      </c>
      <c r="EO559" s="11">
        <v>0.113417</v>
      </c>
      <c r="EP559" s="11">
        <v>0.11984599999999999</v>
      </c>
      <c r="EQ559" s="11">
        <v>0.36282799999999998</v>
      </c>
      <c r="ER559" s="11">
        <v>0.13453399999999999</v>
      </c>
      <c r="ES559" s="11">
        <v>8.4594000000000003E-2</v>
      </c>
      <c r="ET559" s="11">
        <v>0.12038699999999999</v>
      </c>
      <c r="EU559" s="11">
        <v>0.12374599999999999</v>
      </c>
      <c r="EV559" s="11" t="s">
        <v>336</v>
      </c>
      <c r="EW559" s="11" t="s">
        <v>233</v>
      </c>
    </row>
    <row r="560" spans="1:153" ht="12.75" x14ac:dyDescent="0.2">
      <c r="A560" s="11"/>
      <c r="B560" s="11">
        <v>45901696</v>
      </c>
      <c r="C560" s="11">
        <v>48714.350694444198</v>
      </c>
      <c r="D560" s="11" t="s">
        <v>153</v>
      </c>
      <c r="E560" s="11">
        <v>345600</v>
      </c>
      <c r="F560" s="11">
        <v>52567710</v>
      </c>
      <c r="G560" s="11">
        <v>49838.172916667601</v>
      </c>
      <c r="H560" s="11">
        <v>49237.288888887699</v>
      </c>
      <c r="I560" s="11">
        <v>352149</v>
      </c>
      <c r="J560" s="11">
        <v>1</v>
      </c>
      <c r="K560" s="11">
        <v>110</v>
      </c>
      <c r="L560" s="11">
        <v>59253</v>
      </c>
      <c r="M560" s="11">
        <v>131</v>
      </c>
      <c r="N560" s="11">
        <v>131</v>
      </c>
      <c r="O560" s="11">
        <v>92</v>
      </c>
      <c r="P560" s="11">
        <v>100</v>
      </c>
      <c r="Q560" s="11">
        <v>238351</v>
      </c>
      <c r="R560" s="11" t="s">
        <v>154</v>
      </c>
      <c r="S560" s="11" t="s">
        <v>155</v>
      </c>
      <c r="T560" s="11" t="s">
        <v>208</v>
      </c>
      <c r="U560" s="11">
        <v>19</v>
      </c>
      <c r="V560" s="11" t="s">
        <v>154</v>
      </c>
      <c r="W560" s="11" t="s">
        <v>157</v>
      </c>
      <c r="X560" s="11">
        <v>5</v>
      </c>
      <c r="Y560" s="11">
        <v>1</v>
      </c>
      <c r="Z560" s="11">
        <v>10</v>
      </c>
      <c r="AA560" s="11">
        <v>10</v>
      </c>
      <c r="AB560" s="11">
        <v>10</v>
      </c>
      <c r="AC560" s="11">
        <v>10</v>
      </c>
      <c r="AD560" s="11">
        <v>10</v>
      </c>
      <c r="AE560" s="11">
        <v>10</v>
      </c>
      <c r="AF560" s="11">
        <v>10</v>
      </c>
      <c r="AG560" s="11">
        <v>10</v>
      </c>
      <c r="AH560" s="11">
        <v>10</v>
      </c>
      <c r="AI560" s="11">
        <v>10</v>
      </c>
      <c r="AJ560" s="11">
        <v>10</v>
      </c>
      <c r="AK560" s="11">
        <v>10</v>
      </c>
      <c r="AL560" s="11">
        <v>10</v>
      </c>
      <c r="AM560" s="11">
        <v>121</v>
      </c>
      <c r="AN560" s="11">
        <v>60</v>
      </c>
      <c r="AO560" s="11">
        <v>10</v>
      </c>
      <c r="AP560" s="11">
        <v>120</v>
      </c>
      <c r="AQ560" s="11">
        <v>60</v>
      </c>
      <c r="AR560" s="11">
        <v>40</v>
      </c>
      <c r="AS560" s="11">
        <v>1</v>
      </c>
      <c r="AT560" s="11">
        <v>130</v>
      </c>
      <c r="AU560" s="11">
        <v>464</v>
      </c>
      <c r="AV560" s="11">
        <v>3054</v>
      </c>
      <c r="AW560" s="11">
        <v>1468</v>
      </c>
      <c r="AX560" s="11">
        <v>11616</v>
      </c>
      <c r="AY560" s="11">
        <v>1067</v>
      </c>
      <c r="AZ560" s="11">
        <v>7164</v>
      </c>
      <c r="BA560" s="11">
        <v>2484</v>
      </c>
      <c r="BB560" s="11">
        <v>1151</v>
      </c>
      <c r="BC560" s="11">
        <v>10308</v>
      </c>
      <c r="BD560" s="11">
        <v>2957</v>
      </c>
      <c r="BE560" s="11">
        <v>253</v>
      </c>
      <c r="BF560" s="11">
        <v>9203</v>
      </c>
      <c r="BG560" s="11">
        <v>53496</v>
      </c>
      <c r="BH560" s="11">
        <v>8012</v>
      </c>
      <c r="BI560" s="11">
        <v>12</v>
      </c>
      <c r="BJ560" s="11">
        <v>13</v>
      </c>
      <c r="BK560" s="11">
        <v>15</v>
      </c>
      <c r="BL560" s="11">
        <v>21</v>
      </c>
      <c r="BM560" s="11">
        <v>11</v>
      </c>
      <c r="BN560" s="11">
        <v>13</v>
      </c>
      <c r="BO560" s="11">
        <v>16</v>
      </c>
      <c r="BP560" s="11">
        <v>14</v>
      </c>
      <c r="BQ560" s="11">
        <v>13</v>
      </c>
      <c r="BR560" s="11">
        <v>14</v>
      </c>
      <c r="BS560" s="11">
        <v>17</v>
      </c>
      <c r="BT560" s="11">
        <v>29</v>
      </c>
      <c r="BU560" s="11">
        <v>30</v>
      </c>
      <c r="BV560" s="11">
        <v>26</v>
      </c>
      <c r="BW560" s="11">
        <v>9</v>
      </c>
      <c r="BX560" s="11">
        <v>30</v>
      </c>
      <c r="BY560" s="11">
        <v>3</v>
      </c>
      <c r="BZ560" s="11">
        <v>34</v>
      </c>
      <c r="CA560" s="11">
        <v>9</v>
      </c>
      <c r="CB560" s="11">
        <v>6</v>
      </c>
      <c r="CC560" s="11">
        <v>55</v>
      </c>
      <c r="CD560" s="11">
        <v>19</v>
      </c>
      <c r="CE560" s="11">
        <v>4</v>
      </c>
      <c r="CF560" s="11">
        <v>24</v>
      </c>
      <c r="CG560" s="11">
        <v>11</v>
      </c>
      <c r="CH560" s="11">
        <v>32</v>
      </c>
      <c r="CI560" s="11" t="s">
        <v>158</v>
      </c>
      <c r="CJ560" s="11" t="s">
        <v>158</v>
      </c>
      <c r="CK560" s="11" t="s">
        <v>158</v>
      </c>
      <c r="CL560" s="11" t="s">
        <v>158</v>
      </c>
      <c r="CM560" s="11" t="s">
        <v>158</v>
      </c>
      <c r="CN560" s="11" t="s">
        <v>158</v>
      </c>
      <c r="CO560" s="11" t="s">
        <v>158</v>
      </c>
      <c r="CP560" s="11" t="s">
        <v>158</v>
      </c>
      <c r="CQ560" s="11" t="s">
        <v>158</v>
      </c>
      <c r="CR560" s="11" t="s">
        <v>158</v>
      </c>
      <c r="CS560" s="11" t="s">
        <v>158</v>
      </c>
      <c r="CT560" s="11" t="s">
        <v>158</v>
      </c>
      <c r="CU560" s="11" t="s">
        <v>158</v>
      </c>
      <c r="CV560" s="11" t="s">
        <v>154</v>
      </c>
      <c r="CW560" s="11" t="s">
        <v>154</v>
      </c>
      <c r="CX560" s="11" t="s">
        <v>154</v>
      </c>
      <c r="CY560" s="11" t="s">
        <v>154</v>
      </c>
      <c r="CZ560" s="11" t="s">
        <v>154</v>
      </c>
      <c r="DA560" s="11" t="s">
        <v>154</v>
      </c>
      <c r="DB560" s="11" t="s">
        <v>154</v>
      </c>
      <c r="DC560" s="11" t="s">
        <v>154</v>
      </c>
      <c r="DD560" s="11" t="s">
        <v>154</v>
      </c>
      <c r="DE560" s="11" t="s">
        <v>154</v>
      </c>
      <c r="DF560" s="11" t="s">
        <v>154</v>
      </c>
      <c r="DG560" s="11" t="s">
        <v>154</v>
      </c>
      <c r="DH560" s="11" t="s">
        <v>154</v>
      </c>
      <c r="DI560" s="11" t="s">
        <v>157</v>
      </c>
      <c r="DJ560" s="11" t="s">
        <v>157</v>
      </c>
      <c r="DK560" s="11" t="s">
        <v>157</v>
      </c>
      <c r="DL560" s="11" t="s">
        <v>157</v>
      </c>
      <c r="DM560" s="11" t="s">
        <v>157</v>
      </c>
      <c r="DN560" s="11" t="s">
        <v>157</v>
      </c>
      <c r="DO560" s="11" t="s">
        <v>157</v>
      </c>
      <c r="DP560" s="11" t="s">
        <v>157</v>
      </c>
      <c r="DQ560" s="11" t="s">
        <v>157</v>
      </c>
      <c r="DR560" s="11" t="s">
        <v>157</v>
      </c>
      <c r="DS560" s="11" t="s">
        <v>157</v>
      </c>
      <c r="DT560" s="11" t="s">
        <v>157</v>
      </c>
      <c r="DU560" s="11" t="s">
        <v>157</v>
      </c>
      <c r="DV560" s="11" t="b">
        <v>1</v>
      </c>
      <c r="DW560" s="11" t="b">
        <v>1</v>
      </c>
      <c r="DX560" s="11" t="b">
        <v>1</v>
      </c>
      <c r="DY560" s="11" t="b">
        <v>1</v>
      </c>
      <c r="DZ560" s="11" t="b">
        <v>1</v>
      </c>
      <c r="EA560" s="11" t="b">
        <v>1</v>
      </c>
      <c r="EB560" s="11" t="b">
        <v>1</v>
      </c>
      <c r="EC560" s="11" t="b">
        <v>1</v>
      </c>
      <c r="ED560" s="11" t="b">
        <v>1</v>
      </c>
      <c r="EE560" s="11" t="b">
        <v>1</v>
      </c>
      <c r="EF560" s="11" t="b">
        <v>1</v>
      </c>
      <c r="EG560" s="11" t="b">
        <v>1</v>
      </c>
      <c r="EH560" s="11" t="b">
        <v>1</v>
      </c>
      <c r="EI560" s="11">
        <v>2.7224000000000002E-2</v>
      </c>
      <c r="EJ560" s="11">
        <v>3.1837999999999998E-2</v>
      </c>
      <c r="EK560" s="11">
        <v>3.1482000000000003E-2</v>
      </c>
      <c r="EL560" s="11">
        <v>3.3120999999999998E-2</v>
      </c>
      <c r="EM560" s="11">
        <v>2.7899E-2</v>
      </c>
      <c r="EN560" s="11">
        <v>3.0536000000000001E-2</v>
      </c>
      <c r="EO560" s="11">
        <v>4.2335999999999999E-2</v>
      </c>
      <c r="EP560" s="11">
        <v>0.123669</v>
      </c>
      <c r="EQ560" s="11">
        <v>3.1244999999999998E-2</v>
      </c>
      <c r="ER560" s="11">
        <v>0.121212</v>
      </c>
      <c r="ES560" s="11">
        <v>4.4513999999999998E-2</v>
      </c>
      <c r="ET560" s="11">
        <v>4.6587000000000003E-2</v>
      </c>
      <c r="EU560" s="11">
        <v>3.7678000000000003E-2</v>
      </c>
      <c r="EV560" s="11" t="s">
        <v>415</v>
      </c>
      <c r="EW560" s="11" t="s">
        <v>646</v>
      </c>
    </row>
    <row r="561" spans="1:153" ht="12.75" x14ac:dyDescent="0.2">
      <c r="A561" s="11"/>
      <c r="B561" s="11">
        <v>74120770</v>
      </c>
      <c r="C561" s="11">
        <v>45687.646527777702</v>
      </c>
      <c r="D561" s="11" t="s">
        <v>153</v>
      </c>
      <c r="E561" s="11">
        <v>345600</v>
      </c>
      <c r="F561" s="11">
        <v>77904428</v>
      </c>
      <c r="G561" s="11">
        <v>56400.427083335402</v>
      </c>
      <c r="H561" s="11">
        <v>55030.865972219603</v>
      </c>
      <c r="I561" s="11">
        <v>87003</v>
      </c>
      <c r="J561" s="11">
        <v>1</v>
      </c>
      <c r="K561" s="11">
        <v>25</v>
      </c>
      <c r="L561" s="11">
        <v>5938</v>
      </c>
      <c r="M561" s="11">
        <v>131</v>
      </c>
      <c r="N561" s="11">
        <v>131</v>
      </c>
      <c r="O561" s="11">
        <v>92</v>
      </c>
      <c r="P561" s="11">
        <v>100</v>
      </c>
      <c r="Q561" s="11">
        <v>54185</v>
      </c>
      <c r="R561" s="11" t="s">
        <v>154</v>
      </c>
      <c r="S561" s="11" t="s">
        <v>155</v>
      </c>
      <c r="T561" s="11" t="s">
        <v>208</v>
      </c>
      <c r="U561" s="11">
        <v>2</v>
      </c>
      <c r="V561" s="11" t="s">
        <v>154</v>
      </c>
      <c r="W561" s="11" t="s">
        <v>157</v>
      </c>
      <c r="X561" s="11">
        <v>1</v>
      </c>
      <c r="Y561" s="11">
        <v>1</v>
      </c>
      <c r="Z561" s="11">
        <v>10</v>
      </c>
      <c r="AA561" s="11">
        <v>10</v>
      </c>
      <c r="AB561" s="11">
        <v>10</v>
      </c>
      <c r="AC561" s="11">
        <v>10</v>
      </c>
      <c r="AD561" s="11">
        <v>10</v>
      </c>
      <c r="AE561" s="11">
        <v>10</v>
      </c>
      <c r="AF561" s="11">
        <v>10</v>
      </c>
      <c r="AG561" s="11">
        <v>10</v>
      </c>
      <c r="AH561" s="11">
        <v>10</v>
      </c>
      <c r="AI561" s="11">
        <v>10</v>
      </c>
      <c r="AJ561" s="11">
        <v>10</v>
      </c>
      <c r="AK561" s="11">
        <v>10</v>
      </c>
      <c r="AL561" s="11">
        <v>10</v>
      </c>
      <c r="AM561" s="11">
        <v>121</v>
      </c>
      <c r="AN561" s="11">
        <v>60</v>
      </c>
      <c r="AO561" s="11">
        <v>10</v>
      </c>
      <c r="AP561" s="11">
        <v>120</v>
      </c>
      <c r="AQ561" s="11">
        <v>60</v>
      </c>
      <c r="AR561" s="11">
        <v>40</v>
      </c>
      <c r="AS561" s="11">
        <v>1</v>
      </c>
      <c r="AT561" s="11">
        <v>130</v>
      </c>
      <c r="AU561" s="11">
        <v>156</v>
      </c>
      <c r="AV561" s="11">
        <v>406</v>
      </c>
      <c r="AW561" s="11">
        <v>312</v>
      </c>
      <c r="AX561" s="11">
        <v>2862</v>
      </c>
      <c r="AY561" s="11">
        <v>289</v>
      </c>
      <c r="AZ561" s="11">
        <v>3377</v>
      </c>
      <c r="BA561" s="11">
        <v>1466</v>
      </c>
      <c r="BB561" s="11">
        <v>2131</v>
      </c>
      <c r="BC561" s="11">
        <v>235</v>
      </c>
      <c r="BD561" s="11">
        <v>220</v>
      </c>
      <c r="BE561" s="11">
        <v>2309</v>
      </c>
      <c r="BF561" s="11">
        <v>320</v>
      </c>
      <c r="BG561" s="11">
        <v>16695</v>
      </c>
      <c r="BH561" s="11">
        <v>1980</v>
      </c>
      <c r="BI561" s="11">
        <v>6</v>
      </c>
      <c r="BJ561" s="11">
        <v>6</v>
      </c>
      <c r="BK561" s="11">
        <v>7</v>
      </c>
      <c r="BL561" s="11">
        <v>8</v>
      </c>
      <c r="BM561" s="11">
        <v>4</v>
      </c>
      <c r="BN561" s="11">
        <v>5</v>
      </c>
      <c r="BO561" s="11">
        <v>9</v>
      </c>
      <c r="BP561" s="11">
        <v>7</v>
      </c>
      <c r="BQ561" s="11">
        <v>6</v>
      </c>
      <c r="BR561" s="11">
        <v>7</v>
      </c>
      <c r="BS561" s="11">
        <v>8</v>
      </c>
      <c r="BT561" s="11">
        <v>13</v>
      </c>
      <c r="BU561" s="11">
        <v>20</v>
      </c>
      <c r="BV561" s="11">
        <v>8</v>
      </c>
      <c r="BW561" s="11">
        <v>4</v>
      </c>
      <c r="BX561" s="11">
        <v>23</v>
      </c>
      <c r="BY561" s="11">
        <v>4</v>
      </c>
      <c r="BZ561" s="11">
        <v>42</v>
      </c>
      <c r="CA561" s="11">
        <v>19</v>
      </c>
      <c r="CB561" s="11">
        <v>10</v>
      </c>
      <c r="CC561" s="11">
        <v>5</v>
      </c>
      <c r="CD561" s="11">
        <v>4</v>
      </c>
      <c r="CE561" s="11">
        <v>25</v>
      </c>
      <c r="CF561" s="11">
        <v>4</v>
      </c>
      <c r="CG561" s="11">
        <v>27</v>
      </c>
      <c r="CH561" s="11">
        <v>15</v>
      </c>
      <c r="CI561" s="11" t="s">
        <v>158</v>
      </c>
      <c r="CJ561" s="11" t="s">
        <v>158</v>
      </c>
      <c r="CK561" s="11" t="s">
        <v>158</v>
      </c>
      <c r="CL561" s="11" t="s">
        <v>158</v>
      </c>
      <c r="CM561" s="11" t="s">
        <v>158</v>
      </c>
      <c r="CN561" s="11" t="s">
        <v>158</v>
      </c>
      <c r="CO561" s="11" t="s">
        <v>158</v>
      </c>
      <c r="CP561" s="11" t="s">
        <v>158</v>
      </c>
      <c r="CQ561" s="11" t="s">
        <v>158</v>
      </c>
      <c r="CR561" s="11" t="s">
        <v>158</v>
      </c>
      <c r="CS561" s="11" t="s">
        <v>158</v>
      </c>
      <c r="CT561" s="11" t="s">
        <v>158</v>
      </c>
      <c r="CU561" s="11" t="s">
        <v>158</v>
      </c>
      <c r="CV561" s="11" t="s">
        <v>154</v>
      </c>
      <c r="CW561" s="11" t="s">
        <v>154</v>
      </c>
      <c r="CX561" s="11" t="s">
        <v>154</v>
      </c>
      <c r="CY561" s="11" t="s">
        <v>154</v>
      </c>
      <c r="CZ561" s="11" t="s">
        <v>154</v>
      </c>
      <c r="DA561" s="11" t="s">
        <v>154</v>
      </c>
      <c r="DB561" s="11" t="s">
        <v>154</v>
      </c>
      <c r="DC561" s="11" t="s">
        <v>154</v>
      </c>
      <c r="DD561" s="11" t="s">
        <v>154</v>
      </c>
      <c r="DE561" s="11" t="s">
        <v>154</v>
      </c>
      <c r="DF561" s="11" t="s">
        <v>154</v>
      </c>
      <c r="DG561" s="11" t="s">
        <v>154</v>
      </c>
      <c r="DH561" s="11" t="s">
        <v>154</v>
      </c>
      <c r="DI561" s="11" t="s">
        <v>157</v>
      </c>
      <c r="DJ561" s="11" t="s">
        <v>157</v>
      </c>
      <c r="DK561" s="11" t="s">
        <v>157</v>
      </c>
      <c r="DL561" s="11" t="s">
        <v>157</v>
      </c>
      <c r="DM561" s="11" t="s">
        <v>157</v>
      </c>
      <c r="DN561" s="11" t="s">
        <v>157</v>
      </c>
      <c r="DO561" s="11" t="s">
        <v>157</v>
      </c>
      <c r="DP561" s="11" t="s">
        <v>157</v>
      </c>
      <c r="DQ561" s="11" t="s">
        <v>157</v>
      </c>
      <c r="DR561" s="11" t="s">
        <v>157</v>
      </c>
      <c r="DS561" s="11" t="s">
        <v>157</v>
      </c>
      <c r="DT561" s="11" t="s">
        <v>157</v>
      </c>
      <c r="DU561" s="11" t="s">
        <v>157</v>
      </c>
      <c r="DV561" s="11" t="b">
        <v>1</v>
      </c>
      <c r="DW561" s="11" t="b">
        <v>1</v>
      </c>
      <c r="DX561" s="11" t="b">
        <v>1</v>
      </c>
      <c r="DY561" s="11" t="b">
        <v>1</v>
      </c>
      <c r="DZ561" s="11" t="b">
        <v>1</v>
      </c>
      <c r="EA561" s="11" t="b">
        <v>1</v>
      </c>
      <c r="EB561" s="11" t="b">
        <v>1</v>
      </c>
      <c r="EC561" s="11" t="b">
        <v>1</v>
      </c>
      <c r="ED561" s="11" t="b">
        <v>1</v>
      </c>
      <c r="EE561" s="11" t="b">
        <v>1</v>
      </c>
      <c r="EF561" s="11" t="b">
        <v>1</v>
      </c>
      <c r="EG561" s="11" t="b">
        <v>1</v>
      </c>
      <c r="EH561" s="11" t="b">
        <v>1</v>
      </c>
      <c r="EI561" s="11">
        <v>1.3782000000000001E-2</v>
      </c>
      <c r="EJ561" s="11">
        <v>0.129023</v>
      </c>
      <c r="EK561" s="11">
        <v>2.8160000000000001E-2</v>
      </c>
      <c r="EL561" s="11">
        <v>4.9399999999999999E-2</v>
      </c>
      <c r="EM561" s="11">
        <v>1.2754E-2</v>
      </c>
      <c r="EN561" s="11">
        <v>0.142261</v>
      </c>
      <c r="EO561" s="11">
        <v>9.7248000000000001E-2</v>
      </c>
      <c r="EP561" s="11">
        <v>0.12553800000000001</v>
      </c>
      <c r="EQ561" s="11">
        <v>3.4312000000000002E-2</v>
      </c>
      <c r="ER561" s="11">
        <v>3.8637999999999999E-2</v>
      </c>
      <c r="ES561" s="11">
        <v>9.3935000000000005E-2</v>
      </c>
      <c r="ET561" s="11">
        <v>6.7126000000000005E-2</v>
      </c>
      <c r="EU561" s="11">
        <v>1.8894999999999999E-2</v>
      </c>
      <c r="EV561" s="11" t="s">
        <v>647</v>
      </c>
      <c r="EW561" s="11" t="s">
        <v>267</v>
      </c>
    </row>
    <row r="562" spans="1:153" ht="12.75" x14ac:dyDescent="0.2">
      <c r="A562" s="11"/>
      <c r="B562" s="11">
        <v>58412760</v>
      </c>
      <c r="C562" s="11">
        <v>47157.1333333332</v>
      </c>
      <c r="D562" s="11" t="s">
        <v>153</v>
      </c>
      <c r="E562" s="11">
        <v>345600</v>
      </c>
      <c r="F562" s="11">
        <v>66507136</v>
      </c>
      <c r="G562" s="11">
        <v>51604.161805556803</v>
      </c>
      <c r="H562" s="11">
        <v>50796.4166666651</v>
      </c>
      <c r="I562" s="11">
        <v>179987</v>
      </c>
      <c r="J562" s="11">
        <v>1</v>
      </c>
      <c r="K562" s="11">
        <v>43</v>
      </c>
      <c r="L562" s="11">
        <v>29159</v>
      </c>
      <c r="M562" s="11">
        <v>131</v>
      </c>
      <c r="N562" s="11">
        <v>131</v>
      </c>
      <c r="O562" s="11">
        <v>92</v>
      </c>
      <c r="P562" s="11">
        <v>100</v>
      </c>
      <c r="Q562" s="11">
        <v>105694</v>
      </c>
      <c r="R562" s="11" t="s">
        <v>154</v>
      </c>
      <c r="S562" s="11" t="s">
        <v>155</v>
      </c>
      <c r="T562" s="11" t="s">
        <v>208</v>
      </c>
      <c r="U562" s="11">
        <v>3</v>
      </c>
      <c r="V562" s="11" t="s">
        <v>154</v>
      </c>
      <c r="W562" s="11" t="s">
        <v>157</v>
      </c>
      <c r="X562" s="11"/>
      <c r="Y562" s="11">
        <v>1</v>
      </c>
      <c r="Z562" s="11">
        <v>10</v>
      </c>
      <c r="AA562" s="11">
        <v>10</v>
      </c>
      <c r="AB562" s="11">
        <v>10</v>
      </c>
      <c r="AC562" s="11">
        <v>10</v>
      </c>
      <c r="AD562" s="11">
        <v>10</v>
      </c>
      <c r="AE562" s="11">
        <v>10</v>
      </c>
      <c r="AF562" s="11">
        <v>10</v>
      </c>
      <c r="AG562" s="11">
        <v>10</v>
      </c>
      <c r="AH562" s="11">
        <v>10</v>
      </c>
      <c r="AI562" s="11">
        <v>10</v>
      </c>
      <c r="AJ562" s="11">
        <v>10</v>
      </c>
      <c r="AK562" s="11">
        <v>10</v>
      </c>
      <c r="AL562" s="11">
        <v>10</v>
      </c>
      <c r="AM562" s="11">
        <v>121</v>
      </c>
      <c r="AN562" s="11">
        <v>60</v>
      </c>
      <c r="AO562" s="11">
        <v>10</v>
      </c>
      <c r="AP562" s="11">
        <v>120</v>
      </c>
      <c r="AQ562" s="11">
        <v>60</v>
      </c>
      <c r="AR562" s="11">
        <v>40</v>
      </c>
      <c r="AS562" s="11">
        <v>1</v>
      </c>
      <c r="AT562" s="11">
        <v>130</v>
      </c>
      <c r="AU562" s="11">
        <v>235</v>
      </c>
      <c r="AV562" s="11">
        <v>669</v>
      </c>
      <c r="AW562" s="11">
        <v>493</v>
      </c>
      <c r="AX562" s="11">
        <v>744</v>
      </c>
      <c r="AY562" s="11">
        <v>953</v>
      </c>
      <c r="AZ562" s="11">
        <v>3911</v>
      </c>
      <c r="BA562" s="11">
        <v>28506</v>
      </c>
      <c r="BB562" s="11">
        <v>1916</v>
      </c>
      <c r="BC562" s="11">
        <v>471</v>
      </c>
      <c r="BD562" s="11">
        <v>1099</v>
      </c>
      <c r="BE562" s="11">
        <v>1190</v>
      </c>
      <c r="BF562" s="11">
        <v>1092</v>
      </c>
      <c r="BG562" s="11">
        <v>31332</v>
      </c>
      <c r="BH562" s="11">
        <v>1620</v>
      </c>
      <c r="BI562" s="11">
        <v>12</v>
      </c>
      <c r="BJ562" s="11">
        <v>13</v>
      </c>
      <c r="BK562" s="11">
        <v>11</v>
      </c>
      <c r="BL562" s="11">
        <v>23</v>
      </c>
      <c r="BM562" s="11">
        <v>11</v>
      </c>
      <c r="BN562" s="11">
        <v>12</v>
      </c>
      <c r="BO562" s="11">
        <v>27</v>
      </c>
      <c r="BP562" s="11">
        <v>15</v>
      </c>
      <c r="BQ562" s="11">
        <v>13</v>
      </c>
      <c r="BR562" s="11">
        <v>14</v>
      </c>
      <c r="BS562" s="11">
        <v>16</v>
      </c>
      <c r="BT562" s="11">
        <v>26</v>
      </c>
      <c r="BU562" s="11">
        <v>34</v>
      </c>
      <c r="BV562" s="11">
        <v>6</v>
      </c>
      <c r="BW562" s="11">
        <v>4</v>
      </c>
      <c r="BX562" s="11">
        <v>4</v>
      </c>
      <c r="BY562" s="11">
        <v>6</v>
      </c>
      <c r="BZ562" s="11">
        <v>7</v>
      </c>
      <c r="CA562" s="11">
        <v>5</v>
      </c>
      <c r="CB562" s="11">
        <v>7</v>
      </c>
      <c r="CC562" s="11">
        <v>5</v>
      </c>
      <c r="CD562" s="11">
        <v>5</v>
      </c>
      <c r="CE562" s="11">
        <v>10</v>
      </c>
      <c r="CF562" s="11">
        <v>5</v>
      </c>
      <c r="CG562" s="11">
        <v>19</v>
      </c>
      <c r="CH562" s="11">
        <v>8</v>
      </c>
      <c r="CI562" s="11" t="s">
        <v>158</v>
      </c>
      <c r="CJ562" s="11" t="s">
        <v>158</v>
      </c>
      <c r="CK562" s="11" t="s">
        <v>158</v>
      </c>
      <c r="CL562" s="11" t="s">
        <v>158</v>
      </c>
      <c r="CM562" s="11" t="s">
        <v>158</v>
      </c>
      <c r="CN562" s="11" t="s">
        <v>158</v>
      </c>
      <c r="CO562" s="11" t="s">
        <v>158</v>
      </c>
      <c r="CP562" s="11" t="s">
        <v>158</v>
      </c>
      <c r="CQ562" s="11" t="s">
        <v>158</v>
      </c>
      <c r="CR562" s="11" t="s">
        <v>158</v>
      </c>
      <c r="CS562" s="11" t="s">
        <v>158</v>
      </c>
      <c r="CT562" s="11" t="s">
        <v>158</v>
      </c>
      <c r="CU562" s="11" t="s">
        <v>158</v>
      </c>
      <c r="CV562" s="11" t="s">
        <v>154</v>
      </c>
      <c r="CW562" s="11" t="s">
        <v>154</v>
      </c>
      <c r="CX562" s="11" t="s">
        <v>154</v>
      </c>
      <c r="CY562" s="11" t="s">
        <v>154</v>
      </c>
      <c r="CZ562" s="11" t="s">
        <v>154</v>
      </c>
      <c r="DA562" s="11" t="s">
        <v>154</v>
      </c>
      <c r="DB562" s="11" t="s">
        <v>154</v>
      </c>
      <c r="DC562" s="11" t="s">
        <v>154</v>
      </c>
      <c r="DD562" s="11" t="s">
        <v>154</v>
      </c>
      <c r="DE562" s="11" t="s">
        <v>154</v>
      </c>
      <c r="DF562" s="11" t="s">
        <v>154</v>
      </c>
      <c r="DG562" s="11" t="s">
        <v>154</v>
      </c>
      <c r="DH562" s="11" t="s">
        <v>154</v>
      </c>
      <c r="DI562" s="11" t="s">
        <v>157</v>
      </c>
      <c r="DJ562" s="11" t="s">
        <v>157</v>
      </c>
      <c r="DK562" s="11" t="s">
        <v>157</v>
      </c>
      <c r="DL562" s="11" t="s">
        <v>157</v>
      </c>
      <c r="DM562" s="11" t="s">
        <v>157</v>
      </c>
      <c r="DN562" s="11" t="s">
        <v>157</v>
      </c>
      <c r="DO562" s="11" t="s">
        <v>157</v>
      </c>
      <c r="DP562" s="11" t="s">
        <v>157</v>
      </c>
      <c r="DQ562" s="11" t="s">
        <v>157</v>
      </c>
      <c r="DR562" s="11" t="s">
        <v>157</v>
      </c>
      <c r="DS562" s="11" t="s">
        <v>157</v>
      </c>
      <c r="DT562" s="11" t="s">
        <v>157</v>
      </c>
      <c r="DU562" s="11" t="s">
        <v>157</v>
      </c>
      <c r="DV562" s="11" t="b">
        <v>1</v>
      </c>
      <c r="DW562" s="11" t="b">
        <v>1</v>
      </c>
      <c r="DX562" s="11" t="b">
        <v>1</v>
      </c>
      <c r="DY562" s="11" t="b">
        <v>1</v>
      </c>
      <c r="DZ562" s="11" t="b">
        <v>1</v>
      </c>
      <c r="EA562" s="11" t="b">
        <v>1</v>
      </c>
      <c r="EB562" s="11" t="b">
        <v>1</v>
      </c>
      <c r="EC562" s="11" t="b">
        <v>1</v>
      </c>
      <c r="ED562" s="11" t="b">
        <v>1</v>
      </c>
      <c r="EE562" s="11" t="b">
        <v>1</v>
      </c>
      <c r="EF562" s="11" t="b">
        <v>1</v>
      </c>
      <c r="EG562" s="11" t="b">
        <v>1</v>
      </c>
      <c r="EH562" s="11" t="b">
        <v>1</v>
      </c>
      <c r="EI562" s="11">
        <v>3.0030999999999999E-2</v>
      </c>
      <c r="EJ562" s="11">
        <v>4.5518000000000003E-2</v>
      </c>
      <c r="EK562" s="11">
        <v>7.7606999999999995E-2</v>
      </c>
      <c r="EL562" s="11">
        <v>1.6752E-2</v>
      </c>
      <c r="EM562" s="11">
        <v>4.4669E-2</v>
      </c>
      <c r="EN562" s="11">
        <v>0.38516299999999998</v>
      </c>
      <c r="EO562" s="11">
        <v>0.12959899999999999</v>
      </c>
      <c r="EP562" s="11">
        <v>0.12612300000000001</v>
      </c>
      <c r="EQ562" s="11">
        <v>3.2093000000000003E-2</v>
      </c>
      <c r="ER562" s="11">
        <v>3.2037999999999997E-2</v>
      </c>
      <c r="ES562" s="11">
        <v>7.2498000000000007E-2</v>
      </c>
      <c r="ET562" s="11">
        <v>7.5490000000000002E-2</v>
      </c>
      <c r="EU562" s="11">
        <v>3.4502999999999999E-2</v>
      </c>
      <c r="EV562" s="11" t="s">
        <v>167</v>
      </c>
      <c r="EW562" s="11" t="s">
        <v>234</v>
      </c>
    </row>
    <row r="563" spans="1:153" ht="12.75" x14ac:dyDescent="0.2">
      <c r="A563" s="11"/>
      <c r="B563" s="11">
        <v>66853404</v>
      </c>
      <c r="C563" s="11">
        <v>47551.920833333199</v>
      </c>
      <c r="D563" s="11" t="s">
        <v>153</v>
      </c>
      <c r="E563" s="11">
        <v>345600</v>
      </c>
      <c r="F563" s="11">
        <v>73032544</v>
      </c>
      <c r="G563" s="11">
        <v>52366.747916667999</v>
      </c>
      <c r="H563" s="11">
        <v>51469.676388887099</v>
      </c>
      <c r="I563" s="11">
        <v>285460</v>
      </c>
      <c r="J563" s="11">
        <v>1</v>
      </c>
      <c r="K563" s="11">
        <v>108</v>
      </c>
      <c r="L563" s="11">
        <v>215583</v>
      </c>
      <c r="M563" s="11">
        <v>131</v>
      </c>
      <c r="N563" s="11">
        <v>131</v>
      </c>
      <c r="O563" s="11">
        <v>92</v>
      </c>
      <c r="P563" s="11">
        <v>100</v>
      </c>
      <c r="Q563" s="11">
        <v>158937</v>
      </c>
      <c r="R563" s="11" t="s">
        <v>154</v>
      </c>
      <c r="S563" s="11" t="s">
        <v>155</v>
      </c>
      <c r="T563" s="11" t="s">
        <v>208</v>
      </c>
      <c r="U563" s="11">
        <v>0</v>
      </c>
      <c r="V563" s="11" t="s">
        <v>154</v>
      </c>
      <c r="W563" s="11" t="s">
        <v>157</v>
      </c>
      <c r="X563" s="11">
        <v>2</v>
      </c>
      <c r="Y563" s="11">
        <v>1</v>
      </c>
      <c r="Z563" s="11">
        <v>10</v>
      </c>
      <c r="AA563" s="11">
        <v>10</v>
      </c>
      <c r="AB563" s="11">
        <v>10</v>
      </c>
      <c r="AC563" s="11">
        <v>10</v>
      </c>
      <c r="AD563" s="11">
        <v>10</v>
      </c>
      <c r="AE563" s="11">
        <v>10</v>
      </c>
      <c r="AF563" s="11">
        <v>10</v>
      </c>
      <c r="AG563" s="11">
        <v>10</v>
      </c>
      <c r="AH563" s="11">
        <v>10</v>
      </c>
      <c r="AI563" s="11">
        <v>10</v>
      </c>
      <c r="AJ563" s="11">
        <v>10</v>
      </c>
      <c r="AK563" s="11">
        <v>10</v>
      </c>
      <c r="AL563" s="11">
        <v>10</v>
      </c>
      <c r="AM563" s="11">
        <v>121</v>
      </c>
      <c r="AN563" s="11">
        <v>60</v>
      </c>
      <c r="AO563" s="11">
        <v>10</v>
      </c>
      <c r="AP563" s="11">
        <v>120</v>
      </c>
      <c r="AQ563" s="11">
        <v>60</v>
      </c>
      <c r="AR563" s="11">
        <v>40</v>
      </c>
      <c r="AS563" s="11">
        <v>1</v>
      </c>
      <c r="AT563" s="11">
        <v>130</v>
      </c>
      <c r="AU563" s="11">
        <v>1829</v>
      </c>
      <c r="AV563" s="11">
        <v>18788</v>
      </c>
      <c r="AW563" s="11">
        <v>2377</v>
      </c>
      <c r="AX563" s="11">
        <v>13362</v>
      </c>
      <c r="AY563" s="11">
        <v>2916</v>
      </c>
      <c r="AZ563" s="11">
        <v>10106</v>
      </c>
      <c r="BA563" s="11">
        <v>2775</v>
      </c>
      <c r="BB563" s="11">
        <v>5902</v>
      </c>
      <c r="BC563" s="11">
        <v>6711</v>
      </c>
      <c r="BD563" s="11">
        <v>2077</v>
      </c>
      <c r="BE563" s="11">
        <v>9704</v>
      </c>
      <c r="BF563" s="11">
        <v>3609</v>
      </c>
      <c r="BG563" s="11">
        <v>25139</v>
      </c>
      <c r="BH563" s="11">
        <v>19876</v>
      </c>
      <c r="BI563" s="11">
        <v>10</v>
      </c>
      <c r="BJ563" s="11">
        <v>10</v>
      </c>
      <c r="BK563" s="11">
        <v>10</v>
      </c>
      <c r="BL563" s="11">
        <v>11</v>
      </c>
      <c r="BM563" s="11">
        <v>9</v>
      </c>
      <c r="BN563" s="11">
        <v>9</v>
      </c>
      <c r="BO563" s="11">
        <v>11</v>
      </c>
      <c r="BP563" s="11">
        <v>10</v>
      </c>
      <c r="BQ563" s="11">
        <v>9</v>
      </c>
      <c r="BR563" s="11">
        <v>12</v>
      </c>
      <c r="BS563" s="11">
        <v>10</v>
      </c>
      <c r="BT563" s="11">
        <v>17</v>
      </c>
      <c r="BU563" s="11">
        <v>24</v>
      </c>
      <c r="BV563" s="11">
        <v>20</v>
      </c>
      <c r="BW563" s="11">
        <v>12</v>
      </c>
      <c r="BX563" s="11">
        <v>20</v>
      </c>
      <c r="BY563" s="11">
        <v>10</v>
      </c>
      <c r="BZ563" s="11">
        <v>28</v>
      </c>
      <c r="CA563" s="11">
        <v>10</v>
      </c>
      <c r="CB563" s="11">
        <v>10</v>
      </c>
      <c r="CC563" s="11">
        <v>8</v>
      </c>
      <c r="CD563" s="11">
        <v>5</v>
      </c>
      <c r="CE563" s="11">
        <v>19</v>
      </c>
      <c r="CF563" s="11">
        <v>14</v>
      </c>
      <c r="CG563" s="11">
        <v>15</v>
      </c>
      <c r="CH563" s="11">
        <v>15</v>
      </c>
      <c r="CI563" s="11" t="s">
        <v>158</v>
      </c>
      <c r="CJ563" s="11" t="s">
        <v>158</v>
      </c>
      <c r="CK563" s="11" t="s">
        <v>158</v>
      </c>
      <c r="CL563" s="11" t="s">
        <v>158</v>
      </c>
      <c r="CM563" s="11" t="s">
        <v>158</v>
      </c>
      <c r="CN563" s="11" t="s">
        <v>158</v>
      </c>
      <c r="CO563" s="11" t="s">
        <v>158</v>
      </c>
      <c r="CP563" s="11" t="s">
        <v>158</v>
      </c>
      <c r="CQ563" s="11" t="s">
        <v>158</v>
      </c>
      <c r="CR563" s="11" t="s">
        <v>158</v>
      </c>
      <c r="CS563" s="11" t="s">
        <v>158</v>
      </c>
      <c r="CT563" s="11" t="s">
        <v>158</v>
      </c>
      <c r="CU563" s="11" t="s">
        <v>158</v>
      </c>
      <c r="CV563" s="11" t="s">
        <v>154</v>
      </c>
      <c r="CW563" s="11" t="s">
        <v>154</v>
      </c>
      <c r="CX563" s="11" t="s">
        <v>154</v>
      </c>
      <c r="CY563" s="11" t="s">
        <v>154</v>
      </c>
      <c r="CZ563" s="11" t="s">
        <v>154</v>
      </c>
      <c r="DA563" s="11" t="s">
        <v>154</v>
      </c>
      <c r="DB563" s="11" t="s">
        <v>154</v>
      </c>
      <c r="DC563" s="11" t="s">
        <v>154</v>
      </c>
      <c r="DD563" s="11" t="s">
        <v>154</v>
      </c>
      <c r="DE563" s="11" t="s">
        <v>154</v>
      </c>
      <c r="DF563" s="11" t="s">
        <v>154</v>
      </c>
      <c r="DG563" s="11" t="s">
        <v>154</v>
      </c>
      <c r="DH563" s="11" t="s">
        <v>154</v>
      </c>
      <c r="DI563" s="11" t="s">
        <v>157</v>
      </c>
      <c r="DJ563" s="11" t="s">
        <v>157</v>
      </c>
      <c r="DK563" s="11" t="s">
        <v>157</v>
      </c>
      <c r="DL563" s="11" t="s">
        <v>157</v>
      </c>
      <c r="DM563" s="11" t="s">
        <v>157</v>
      </c>
      <c r="DN563" s="11" t="s">
        <v>157</v>
      </c>
      <c r="DO563" s="11" t="s">
        <v>157</v>
      </c>
      <c r="DP563" s="11" t="s">
        <v>157</v>
      </c>
      <c r="DQ563" s="11" t="s">
        <v>157</v>
      </c>
      <c r="DR563" s="11" t="s">
        <v>157</v>
      </c>
      <c r="DS563" s="11" t="s">
        <v>157</v>
      </c>
      <c r="DT563" s="11" t="s">
        <v>157</v>
      </c>
      <c r="DU563" s="11" t="s">
        <v>157</v>
      </c>
      <c r="DV563" s="11" t="b">
        <v>1</v>
      </c>
      <c r="DW563" s="11" t="b">
        <v>1</v>
      </c>
      <c r="DX563" s="11" t="b">
        <v>1</v>
      </c>
      <c r="DY563" s="11" t="b">
        <v>1</v>
      </c>
      <c r="DZ563" s="11" t="b">
        <v>1</v>
      </c>
      <c r="EA563" s="11" t="b">
        <v>1</v>
      </c>
      <c r="EB563" s="11" t="b">
        <v>1</v>
      </c>
      <c r="EC563" s="11" t="b">
        <v>1</v>
      </c>
      <c r="ED563" s="11" t="b">
        <v>1</v>
      </c>
      <c r="EE563" s="11" t="b">
        <v>1</v>
      </c>
      <c r="EF563" s="11" t="b">
        <v>1</v>
      </c>
      <c r="EG563" s="11" t="b">
        <v>1</v>
      </c>
      <c r="EH563" s="11" t="b">
        <v>1</v>
      </c>
      <c r="EI563" s="11">
        <v>3.9565999999999997E-2</v>
      </c>
      <c r="EJ563" s="11">
        <v>0.109431</v>
      </c>
      <c r="EK563" s="11">
        <v>0.28739999999999999</v>
      </c>
      <c r="EL563" s="11">
        <v>7.707E-2</v>
      </c>
      <c r="EM563" s="11">
        <v>0.32257799999999998</v>
      </c>
      <c r="EN563" s="11">
        <v>1.5685999999999999E-2</v>
      </c>
      <c r="EO563" s="11">
        <v>0.41515400000000002</v>
      </c>
      <c r="EP563" s="11">
        <v>0.129583</v>
      </c>
      <c r="EQ563" s="11">
        <v>3.5096000000000002E-2</v>
      </c>
      <c r="ER563" s="11">
        <v>1.5223E-2</v>
      </c>
      <c r="ES563" s="11">
        <v>2.7841000000000001E-2</v>
      </c>
      <c r="ET563" s="11">
        <v>8.5325999999999999E-2</v>
      </c>
      <c r="EU563" s="11">
        <v>0.13092200000000001</v>
      </c>
      <c r="EV563" s="11" t="s">
        <v>177</v>
      </c>
      <c r="EW563" s="11" t="s">
        <v>236</v>
      </c>
    </row>
    <row r="564" spans="1:153" ht="12.75" x14ac:dyDescent="0.2">
      <c r="A564" s="11"/>
      <c r="B564" s="11">
        <v>66953668</v>
      </c>
      <c r="C564" s="11">
        <v>46718.480555555499</v>
      </c>
      <c r="D564" s="11" t="s">
        <v>153</v>
      </c>
      <c r="E564" s="11">
        <v>345600</v>
      </c>
      <c r="F564" s="11">
        <v>73386322</v>
      </c>
      <c r="G564" s="11">
        <v>54032.396527779398</v>
      </c>
      <c r="H564" s="11">
        <v>52940.217361108997</v>
      </c>
      <c r="I564" s="11">
        <v>109976</v>
      </c>
      <c r="J564" s="11">
        <v>1</v>
      </c>
      <c r="K564" s="11">
        <v>177</v>
      </c>
      <c r="L564" s="11">
        <v>83717</v>
      </c>
      <c r="M564" s="11">
        <v>131</v>
      </c>
      <c r="N564" s="11">
        <v>131</v>
      </c>
      <c r="O564" s="11">
        <v>92</v>
      </c>
      <c r="P564" s="11">
        <v>100</v>
      </c>
      <c r="Q564" s="11">
        <v>1820</v>
      </c>
      <c r="R564" s="11" t="s">
        <v>154</v>
      </c>
      <c r="S564" s="11" t="s">
        <v>155</v>
      </c>
      <c r="T564" s="11" t="s">
        <v>208</v>
      </c>
      <c r="U564" s="11">
        <v>22</v>
      </c>
      <c r="V564" s="11" t="s">
        <v>154</v>
      </c>
      <c r="W564" s="11" t="s">
        <v>157</v>
      </c>
      <c r="X564" s="11">
        <v>3</v>
      </c>
      <c r="Y564" s="11">
        <v>1</v>
      </c>
      <c r="Z564" s="11">
        <v>10</v>
      </c>
      <c r="AA564" s="11">
        <v>10</v>
      </c>
      <c r="AB564" s="11">
        <v>10</v>
      </c>
      <c r="AC564" s="11">
        <v>10</v>
      </c>
      <c r="AD564" s="11">
        <v>10</v>
      </c>
      <c r="AE564" s="11">
        <v>10</v>
      </c>
      <c r="AF564" s="11">
        <v>10</v>
      </c>
      <c r="AG564" s="11">
        <v>10</v>
      </c>
      <c r="AH564" s="11">
        <v>10</v>
      </c>
      <c r="AI564" s="11">
        <v>10</v>
      </c>
      <c r="AJ564" s="11">
        <v>10</v>
      </c>
      <c r="AK564" s="11">
        <v>10</v>
      </c>
      <c r="AL564" s="11">
        <v>10</v>
      </c>
      <c r="AM564" s="11">
        <v>121</v>
      </c>
      <c r="AN564" s="11">
        <v>60</v>
      </c>
      <c r="AO564" s="11">
        <v>10</v>
      </c>
      <c r="AP564" s="11">
        <v>120</v>
      </c>
      <c r="AQ564" s="11">
        <v>60</v>
      </c>
      <c r="AR564" s="11">
        <v>40</v>
      </c>
      <c r="AS564" s="11">
        <v>1</v>
      </c>
      <c r="AT564" s="11">
        <v>130</v>
      </c>
      <c r="AU564" s="11">
        <v>189</v>
      </c>
      <c r="AV564" s="11">
        <v>1315</v>
      </c>
      <c r="AW564" s="11">
        <v>429</v>
      </c>
      <c r="AX564" s="11">
        <v>572</v>
      </c>
      <c r="AY564" s="11">
        <v>3923</v>
      </c>
      <c r="AZ564" s="11">
        <v>2822</v>
      </c>
      <c r="BA564" s="11">
        <v>4729</v>
      </c>
      <c r="BB564" s="11">
        <v>4444</v>
      </c>
      <c r="BC564" s="11">
        <v>840</v>
      </c>
      <c r="BD564" s="11">
        <v>1240</v>
      </c>
      <c r="BE564" s="11">
        <v>486</v>
      </c>
      <c r="BF564" s="11">
        <v>521</v>
      </c>
      <c r="BG564" s="11">
        <v>8018</v>
      </c>
      <c r="BH564" s="11">
        <v>70245</v>
      </c>
      <c r="BI564" s="11">
        <v>6</v>
      </c>
      <c r="BJ564" s="11">
        <v>6</v>
      </c>
      <c r="BK564" s="11">
        <v>7</v>
      </c>
      <c r="BL564" s="11">
        <v>10</v>
      </c>
      <c r="BM564" s="11">
        <v>3</v>
      </c>
      <c r="BN564" s="11">
        <v>4</v>
      </c>
      <c r="BO564" s="11">
        <v>9</v>
      </c>
      <c r="BP564" s="11">
        <v>7</v>
      </c>
      <c r="BQ564" s="11">
        <v>5</v>
      </c>
      <c r="BR564" s="11">
        <v>6</v>
      </c>
      <c r="BS564" s="11">
        <v>8</v>
      </c>
      <c r="BT564" s="11">
        <v>13</v>
      </c>
      <c r="BU564" s="11">
        <v>23</v>
      </c>
      <c r="BV564" s="11">
        <v>3</v>
      </c>
      <c r="BW564" s="11">
        <v>2</v>
      </c>
      <c r="BX564" s="11">
        <v>2</v>
      </c>
      <c r="BY564" s="11">
        <v>3</v>
      </c>
      <c r="BZ564" s="11">
        <v>7</v>
      </c>
      <c r="CA564" s="11">
        <v>6</v>
      </c>
      <c r="CB564" s="11">
        <v>4</v>
      </c>
      <c r="CC564" s="11">
        <v>4</v>
      </c>
      <c r="CD564" s="11">
        <v>7</v>
      </c>
      <c r="CE564" s="11">
        <v>3</v>
      </c>
      <c r="CF564" s="11">
        <v>3</v>
      </c>
      <c r="CG564" s="11">
        <v>16</v>
      </c>
      <c r="CH564" s="11">
        <v>15</v>
      </c>
      <c r="CI564" s="11" t="s">
        <v>158</v>
      </c>
      <c r="CJ564" s="11" t="s">
        <v>158</v>
      </c>
      <c r="CK564" s="11" t="s">
        <v>158</v>
      </c>
      <c r="CL564" s="11" t="s">
        <v>158</v>
      </c>
      <c r="CM564" s="11" t="s">
        <v>158</v>
      </c>
      <c r="CN564" s="11" t="s">
        <v>158</v>
      </c>
      <c r="CO564" s="11" t="s">
        <v>158</v>
      </c>
      <c r="CP564" s="11" t="s">
        <v>158</v>
      </c>
      <c r="CQ564" s="11" t="s">
        <v>158</v>
      </c>
      <c r="CR564" s="11" t="s">
        <v>158</v>
      </c>
      <c r="CS564" s="11" t="s">
        <v>158</v>
      </c>
      <c r="CT564" s="11" t="s">
        <v>158</v>
      </c>
      <c r="CU564" s="11" t="s">
        <v>158</v>
      </c>
      <c r="CV564" s="11" t="s">
        <v>154</v>
      </c>
      <c r="CW564" s="11" t="s">
        <v>154</v>
      </c>
      <c r="CX564" s="11" t="s">
        <v>154</v>
      </c>
      <c r="CY564" s="11" t="s">
        <v>154</v>
      </c>
      <c r="CZ564" s="11" t="s">
        <v>154</v>
      </c>
      <c r="DA564" s="11" t="s">
        <v>154</v>
      </c>
      <c r="DB564" s="11" t="s">
        <v>154</v>
      </c>
      <c r="DC564" s="11" t="s">
        <v>154</v>
      </c>
      <c r="DD564" s="11" t="s">
        <v>154</v>
      </c>
      <c r="DE564" s="11" t="s">
        <v>154</v>
      </c>
      <c r="DF564" s="11" t="s">
        <v>154</v>
      </c>
      <c r="DG564" s="11" t="s">
        <v>154</v>
      </c>
      <c r="DH564" s="11" t="s">
        <v>154</v>
      </c>
      <c r="DI564" s="11" t="s">
        <v>157</v>
      </c>
      <c r="DJ564" s="11" t="s">
        <v>157</v>
      </c>
      <c r="DK564" s="11" t="s">
        <v>157</v>
      </c>
      <c r="DL564" s="11" t="s">
        <v>157</v>
      </c>
      <c r="DM564" s="11" t="s">
        <v>157</v>
      </c>
      <c r="DN564" s="11" t="s">
        <v>157</v>
      </c>
      <c r="DO564" s="11" t="s">
        <v>157</v>
      </c>
      <c r="DP564" s="11" t="s">
        <v>157</v>
      </c>
      <c r="DQ564" s="11" t="s">
        <v>157</v>
      </c>
      <c r="DR564" s="11" t="s">
        <v>157</v>
      </c>
      <c r="DS564" s="11" t="s">
        <v>157</v>
      </c>
      <c r="DT564" s="11" t="s">
        <v>157</v>
      </c>
      <c r="DU564" s="11" t="s">
        <v>157</v>
      </c>
      <c r="DV564" s="11" t="b">
        <v>1</v>
      </c>
      <c r="DW564" s="11" t="b">
        <v>1</v>
      </c>
      <c r="DX564" s="11" t="b">
        <v>1</v>
      </c>
      <c r="DY564" s="11" t="b">
        <v>1</v>
      </c>
      <c r="DZ564" s="11" t="b">
        <v>1</v>
      </c>
      <c r="EA564" s="11" t="b">
        <v>1</v>
      </c>
      <c r="EB564" s="11" t="b">
        <v>1</v>
      </c>
      <c r="EC564" s="11" t="b">
        <v>1</v>
      </c>
      <c r="ED564" s="11" t="b">
        <v>1</v>
      </c>
      <c r="EE564" s="11" t="b">
        <v>1</v>
      </c>
      <c r="EF564" s="11" t="b">
        <v>1</v>
      </c>
      <c r="EG564" s="11" t="b">
        <v>1</v>
      </c>
      <c r="EH564" s="11" t="b">
        <v>1</v>
      </c>
      <c r="EI564" s="11">
        <v>1.1867000000000001E-2</v>
      </c>
      <c r="EJ564" s="11">
        <v>3.2628999999999998E-2</v>
      </c>
      <c r="EK564" s="11">
        <v>9.1969999999999996E-2</v>
      </c>
      <c r="EL564" s="11">
        <v>8.6355000000000001E-2</v>
      </c>
      <c r="EM564" s="11">
        <v>2.0469999999999999E-2</v>
      </c>
      <c r="EN564" s="11">
        <v>0.34707900000000003</v>
      </c>
      <c r="EO564" s="11">
        <v>0.106516</v>
      </c>
      <c r="EP564" s="11">
        <v>0.129889</v>
      </c>
      <c r="EQ564" s="11">
        <v>0.25578899999999999</v>
      </c>
      <c r="ER564" s="11">
        <v>0.11795899999999999</v>
      </c>
      <c r="ES564" s="11">
        <v>0.56420000000000003</v>
      </c>
      <c r="ET564" s="11">
        <v>0.30436400000000002</v>
      </c>
      <c r="EU564" s="11">
        <v>5.1898E-2</v>
      </c>
      <c r="EV564" s="11" t="s">
        <v>248</v>
      </c>
      <c r="EW564" s="11" t="s">
        <v>210</v>
      </c>
    </row>
    <row r="565" spans="1:153" ht="12.75" x14ac:dyDescent="0.2">
      <c r="A565" s="11"/>
      <c r="B565" s="11">
        <v>66953678</v>
      </c>
      <c r="C565" s="11">
        <v>47924.775694444303</v>
      </c>
      <c r="D565" s="11" t="s">
        <v>153</v>
      </c>
      <c r="E565" s="11">
        <v>345600</v>
      </c>
      <c r="F565" s="11">
        <v>73386108</v>
      </c>
      <c r="G565" s="11">
        <v>54132.736805557201</v>
      </c>
      <c r="H565" s="11">
        <v>53028.8041666645</v>
      </c>
      <c r="I565" s="11">
        <v>118890</v>
      </c>
      <c r="J565" s="11">
        <v>1</v>
      </c>
      <c r="K565" s="11">
        <v>31</v>
      </c>
      <c r="L565" s="11">
        <v>25933</v>
      </c>
      <c r="M565" s="11">
        <v>131</v>
      </c>
      <c r="N565" s="11">
        <v>131</v>
      </c>
      <c r="O565" s="11">
        <v>92</v>
      </c>
      <c r="P565" s="11">
        <v>100</v>
      </c>
      <c r="Q565" s="11">
        <v>78104</v>
      </c>
      <c r="R565" s="11" t="s">
        <v>154</v>
      </c>
      <c r="S565" s="11" t="s">
        <v>155</v>
      </c>
      <c r="T565" s="11" t="s">
        <v>208</v>
      </c>
      <c r="U565" s="11">
        <v>18</v>
      </c>
      <c r="V565" s="11" t="s">
        <v>154</v>
      </c>
      <c r="W565" s="11" t="s">
        <v>157</v>
      </c>
      <c r="X565" s="11">
        <v>4</v>
      </c>
      <c r="Y565" s="11">
        <v>1</v>
      </c>
      <c r="Z565" s="11">
        <v>10</v>
      </c>
      <c r="AA565" s="11">
        <v>10</v>
      </c>
      <c r="AB565" s="11">
        <v>10</v>
      </c>
      <c r="AC565" s="11">
        <v>10</v>
      </c>
      <c r="AD565" s="11">
        <v>10</v>
      </c>
      <c r="AE565" s="11">
        <v>10</v>
      </c>
      <c r="AF565" s="11">
        <v>10</v>
      </c>
      <c r="AG565" s="11">
        <v>10</v>
      </c>
      <c r="AH565" s="11">
        <v>10</v>
      </c>
      <c r="AI565" s="11">
        <v>10</v>
      </c>
      <c r="AJ565" s="11">
        <v>10</v>
      </c>
      <c r="AK565" s="11">
        <v>10</v>
      </c>
      <c r="AL565" s="11">
        <v>10</v>
      </c>
      <c r="AM565" s="11">
        <v>121</v>
      </c>
      <c r="AN565" s="11">
        <v>60</v>
      </c>
      <c r="AO565" s="11">
        <v>10</v>
      </c>
      <c r="AP565" s="11">
        <v>120</v>
      </c>
      <c r="AQ565" s="11">
        <v>60</v>
      </c>
      <c r="AR565" s="11">
        <v>40</v>
      </c>
      <c r="AS565" s="11">
        <v>1</v>
      </c>
      <c r="AT565" s="11">
        <v>130</v>
      </c>
      <c r="AU565" s="11">
        <v>672</v>
      </c>
      <c r="AV565" s="11">
        <v>1692</v>
      </c>
      <c r="AW565" s="11">
        <v>588</v>
      </c>
      <c r="AX565" s="11">
        <v>5730</v>
      </c>
      <c r="AY565" s="11">
        <v>886</v>
      </c>
      <c r="AZ565" s="11">
        <v>1669</v>
      </c>
      <c r="BA565" s="11">
        <v>1626</v>
      </c>
      <c r="BB565" s="11">
        <v>1263</v>
      </c>
      <c r="BC565" s="11">
        <v>1167</v>
      </c>
      <c r="BD565" s="11">
        <v>1839</v>
      </c>
      <c r="BE565" s="11">
        <v>628</v>
      </c>
      <c r="BF565" s="11">
        <v>2312</v>
      </c>
      <c r="BG565" s="11">
        <v>17728</v>
      </c>
      <c r="BH565" s="11">
        <v>2813</v>
      </c>
      <c r="BI565" s="11">
        <v>10</v>
      </c>
      <c r="BJ565" s="11">
        <v>10</v>
      </c>
      <c r="BK565" s="11">
        <v>11</v>
      </c>
      <c r="BL565" s="11">
        <v>13</v>
      </c>
      <c r="BM565" s="11">
        <v>11</v>
      </c>
      <c r="BN565" s="11">
        <v>11</v>
      </c>
      <c r="BO565" s="11">
        <v>14</v>
      </c>
      <c r="BP565" s="11">
        <v>13</v>
      </c>
      <c r="BQ565" s="11">
        <v>9</v>
      </c>
      <c r="BR565" s="11">
        <v>12</v>
      </c>
      <c r="BS565" s="11">
        <v>12</v>
      </c>
      <c r="BT565" s="11">
        <v>19</v>
      </c>
      <c r="BU565" s="11">
        <v>29</v>
      </c>
      <c r="BV565" s="11">
        <v>10</v>
      </c>
      <c r="BW565" s="11">
        <v>6</v>
      </c>
      <c r="BX565" s="11">
        <v>8</v>
      </c>
      <c r="BY565" s="11">
        <v>6</v>
      </c>
      <c r="BZ565" s="11">
        <v>13</v>
      </c>
      <c r="CA565" s="11">
        <v>6</v>
      </c>
      <c r="CB565" s="11">
        <v>6</v>
      </c>
      <c r="CC565" s="11">
        <v>6</v>
      </c>
      <c r="CD565" s="11">
        <v>7</v>
      </c>
      <c r="CE565" s="11">
        <v>6</v>
      </c>
      <c r="CF565" s="11">
        <v>7</v>
      </c>
      <c r="CG565" s="11">
        <v>12</v>
      </c>
      <c r="CH565" s="11">
        <v>8</v>
      </c>
      <c r="CI565" s="11" t="s">
        <v>158</v>
      </c>
      <c r="CJ565" s="11" t="s">
        <v>158</v>
      </c>
      <c r="CK565" s="11" t="s">
        <v>158</v>
      </c>
      <c r="CL565" s="11" t="s">
        <v>158</v>
      </c>
      <c r="CM565" s="11" t="s">
        <v>158</v>
      </c>
      <c r="CN565" s="11" t="s">
        <v>158</v>
      </c>
      <c r="CO565" s="11" t="s">
        <v>158</v>
      </c>
      <c r="CP565" s="11" t="s">
        <v>158</v>
      </c>
      <c r="CQ565" s="11" t="s">
        <v>158</v>
      </c>
      <c r="CR565" s="11" t="s">
        <v>158</v>
      </c>
      <c r="CS565" s="11" t="s">
        <v>158</v>
      </c>
      <c r="CT565" s="11" t="s">
        <v>158</v>
      </c>
      <c r="CU565" s="11" t="s">
        <v>158</v>
      </c>
      <c r="CV565" s="11" t="s">
        <v>154</v>
      </c>
      <c r="CW565" s="11" t="s">
        <v>154</v>
      </c>
      <c r="CX565" s="11" t="s">
        <v>154</v>
      </c>
      <c r="CY565" s="11" t="s">
        <v>154</v>
      </c>
      <c r="CZ565" s="11" t="s">
        <v>154</v>
      </c>
      <c r="DA565" s="11" t="s">
        <v>154</v>
      </c>
      <c r="DB565" s="11" t="s">
        <v>154</v>
      </c>
      <c r="DC565" s="11" t="s">
        <v>154</v>
      </c>
      <c r="DD565" s="11" t="s">
        <v>154</v>
      </c>
      <c r="DE565" s="11" t="s">
        <v>154</v>
      </c>
      <c r="DF565" s="11" t="s">
        <v>154</v>
      </c>
      <c r="DG565" s="11" t="s">
        <v>154</v>
      </c>
      <c r="DH565" s="11" t="s">
        <v>154</v>
      </c>
      <c r="DI565" s="11" t="s">
        <v>157</v>
      </c>
      <c r="DJ565" s="11" t="s">
        <v>157</v>
      </c>
      <c r="DK565" s="11" t="s">
        <v>157</v>
      </c>
      <c r="DL565" s="11" t="s">
        <v>157</v>
      </c>
      <c r="DM565" s="11" t="s">
        <v>157</v>
      </c>
      <c r="DN565" s="11" t="s">
        <v>157</v>
      </c>
      <c r="DO565" s="11" t="s">
        <v>157</v>
      </c>
      <c r="DP565" s="11" t="s">
        <v>157</v>
      </c>
      <c r="DQ565" s="11" t="s">
        <v>157</v>
      </c>
      <c r="DR565" s="11" t="s">
        <v>157</v>
      </c>
      <c r="DS565" s="11" t="s">
        <v>157</v>
      </c>
      <c r="DT565" s="11" t="s">
        <v>157</v>
      </c>
      <c r="DU565" s="11" t="s">
        <v>157</v>
      </c>
      <c r="DV565" s="11" t="b">
        <v>1</v>
      </c>
      <c r="DW565" s="11" t="b">
        <v>1</v>
      </c>
      <c r="DX565" s="11" t="b">
        <v>1</v>
      </c>
      <c r="DY565" s="11" t="b">
        <v>1</v>
      </c>
      <c r="DZ565" s="11" t="b">
        <v>1</v>
      </c>
      <c r="EA565" s="11" t="b">
        <v>1</v>
      </c>
      <c r="EB565" s="11" t="b">
        <v>1</v>
      </c>
      <c r="EC565" s="11" t="b">
        <v>1</v>
      </c>
      <c r="ED565" s="11" t="b">
        <v>1</v>
      </c>
      <c r="EE565" s="11" t="b">
        <v>1</v>
      </c>
      <c r="EF565" s="11" t="b">
        <v>1</v>
      </c>
      <c r="EG565" s="11" t="b">
        <v>1</v>
      </c>
      <c r="EH565" s="11" t="b">
        <v>1</v>
      </c>
      <c r="EI565" s="11">
        <v>6.6628999999999994E-2</v>
      </c>
      <c r="EJ565" s="11">
        <v>0.10580100000000001</v>
      </c>
      <c r="EK565" s="11">
        <v>0.10956200000000001</v>
      </c>
      <c r="EL565" s="11">
        <v>0.106089</v>
      </c>
      <c r="EM565" s="11">
        <v>1.3055000000000001E-2</v>
      </c>
      <c r="EN565" s="11">
        <v>2.8962000000000002E-2</v>
      </c>
      <c r="EO565" s="11">
        <v>0.121167</v>
      </c>
      <c r="EP565" s="11">
        <v>0.13028100000000001</v>
      </c>
      <c r="EQ565" s="11">
        <v>2.6959E-2</v>
      </c>
      <c r="ER565" s="11">
        <v>3.1489999999999997E-2</v>
      </c>
      <c r="ES565" s="11">
        <v>7.6438000000000006E-2</v>
      </c>
      <c r="ET565" s="11">
        <v>4.4408999999999997E-2</v>
      </c>
      <c r="EU565" s="11">
        <v>0.23350799999999999</v>
      </c>
      <c r="EV565" s="11" t="s">
        <v>248</v>
      </c>
      <c r="EW565" s="11" t="s">
        <v>648</v>
      </c>
    </row>
    <row r="566" spans="1:153" ht="12.75" x14ac:dyDescent="0.2">
      <c r="A566" s="11"/>
      <c r="B566" s="11">
        <v>66853448</v>
      </c>
      <c r="C566" s="11">
        <v>47793.179861110897</v>
      </c>
      <c r="D566" s="11" t="s">
        <v>153</v>
      </c>
      <c r="E566" s="11">
        <v>345600</v>
      </c>
      <c r="F566" s="11">
        <v>73032436</v>
      </c>
      <c r="G566" s="11">
        <v>52748.040972223702</v>
      </c>
      <c r="H566" s="11">
        <v>51806.306249998197</v>
      </c>
      <c r="I566" s="11">
        <v>198539</v>
      </c>
      <c r="J566" s="11">
        <v>1</v>
      </c>
      <c r="K566" s="11">
        <v>215</v>
      </c>
      <c r="L566" s="11">
        <v>134242</v>
      </c>
      <c r="M566" s="11">
        <v>131</v>
      </c>
      <c r="N566" s="11">
        <v>131</v>
      </c>
      <c r="O566" s="11">
        <v>92</v>
      </c>
      <c r="P566" s="11">
        <v>100</v>
      </c>
      <c r="Q566" s="11">
        <v>94518</v>
      </c>
      <c r="R566" s="11" t="s">
        <v>154</v>
      </c>
      <c r="S566" s="11" t="s">
        <v>155</v>
      </c>
      <c r="T566" s="11" t="s">
        <v>208</v>
      </c>
      <c r="U566" s="11">
        <v>124</v>
      </c>
      <c r="V566" s="11" t="s">
        <v>154</v>
      </c>
      <c r="W566" s="11" t="s">
        <v>157</v>
      </c>
      <c r="X566" s="11">
        <v>5</v>
      </c>
      <c r="Y566" s="11">
        <v>1</v>
      </c>
      <c r="Z566" s="11">
        <v>10</v>
      </c>
      <c r="AA566" s="11">
        <v>10</v>
      </c>
      <c r="AB566" s="11">
        <v>10</v>
      </c>
      <c r="AC566" s="11">
        <v>10</v>
      </c>
      <c r="AD566" s="11">
        <v>10</v>
      </c>
      <c r="AE566" s="11">
        <v>10</v>
      </c>
      <c r="AF566" s="11">
        <v>10</v>
      </c>
      <c r="AG566" s="11">
        <v>10</v>
      </c>
      <c r="AH566" s="11">
        <v>10</v>
      </c>
      <c r="AI566" s="11">
        <v>10</v>
      </c>
      <c r="AJ566" s="11">
        <v>10</v>
      </c>
      <c r="AK566" s="11">
        <v>10</v>
      </c>
      <c r="AL566" s="11">
        <v>10</v>
      </c>
      <c r="AM566" s="11">
        <v>121</v>
      </c>
      <c r="AN566" s="11">
        <v>60</v>
      </c>
      <c r="AO566" s="11">
        <v>10</v>
      </c>
      <c r="AP566" s="11">
        <v>120</v>
      </c>
      <c r="AQ566" s="11">
        <v>60</v>
      </c>
      <c r="AR566" s="11">
        <v>40</v>
      </c>
      <c r="AS566" s="11">
        <v>1</v>
      </c>
      <c r="AT566" s="11">
        <v>130</v>
      </c>
      <c r="AU566" s="11">
        <v>904</v>
      </c>
      <c r="AV566" s="11">
        <v>10245</v>
      </c>
      <c r="AW566" s="11">
        <v>1770</v>
      </c>
      <c r="AX566" s="11">
        <v>4567</v>
      </c>
      <c r="AY566" s="11">
        <v>3769</v>
      </c>
      <c r="AZ566" s="11">
        <v>7898</v>
      </c>
      <c r="BA566" s="11">
        <v>3459</v>
      </c>
      <c r="BB566" s="11">
        <v>20444</v>
      </c>
      <c r="BC566" s="11">
        <v>3205</v>
      </c>
      <c r="BD566" s="11">
        <v>2713</v>
      </c>
      <c r="BE566" s="11">
        <v>9586</v>
      </c>
      <c r="BF566" s="11">
        <v>4755</v>
      </c>
      <c r="BG566" s="11">
        <v>17981</v>
      </c>
      <c r="BH566" s="11">
        <v>8794</v>
      </c>
      <c r="BI566" s="11">
        <v>19</v>
      </c>
      <c r="BJ566" s="11">
        <v>19</v>
      </c>
      <c r="BK566" s="11">
        <v>15</v>
      </c>
      <c r="BL566" s="11">
        <v>23</v>
      </c>
      <c r="BM566" s="11">
        <v>21</v>
      </c>
      <c r="BN566" s="11">
        <v>21</v>
      </c>
      <c r="BO566" s="11">
        <v>25</v>
      </c>
      <c r="BP566" s="11">
        <v>22</v>
      </c>
      <c r="BQ566" s="11">
        <v>18</v>
      </c>
      <c r="BR566" s="11">
        <v>17</v>
      </c>
      <c r="BS566" s="11">
        <v>29</v>
      </c>
      <c r="BT566" s="11">
        <v>38</v>
      </c>
      <c r="BU566" s="11">
        <v>36</v>
      </c>
      <c r="BV566" s="11">
        <v>36</v>
      </c>
      <c r="BW566" s="11">
        <v>12</v>
      </c>
      <c r="BX566" s="11">
        <v>18</v>
      </c>
      <c r="BY566" s="11">
        <v>16</v>
      </c>
      <c r="BZ566" s="11">
        <v>38</v>
      </c>
      <c r="CA566" s="11">
        <v>14</v>
      </c>
      <c r="CB566" s="11">
        <v>113</v>
      </c>
      <c r="CC566" s="11">
        <v>13</v>
      </c>
      <c r="CD566" s="11">
        <v>16</v>
      </c>
      <c r="CE566" s="11">
        <v>14</v>
      </c>
      <c r="CF566" s="11">
        <v>16</v>
      </c>
      <c r="CG566" s="11">
        <v>15</v>
      </c>
      <c r="CH566" s="11">
        <v>30</v>
      </c>
      <c r="CI566" s="11" t="s">
        <v>158</v>
      </c>
      <c r="CJ566" s="11" t="s">
        <v>158</v>
      </c>
      <c r="CK566" s="11" t="s">
        <v>158</v>
      </c>
      <c r="CL566" s="11" t="s">
        <v>158</v>
      </c>
      <c r="CM566" s="11" t="s">
        <v>158</v>
      </c>
      <c r="CN566" s="11" t="s">
        <v>158</v>
      </c>
      <c r="CO566" s="11" t="s">
        <v>158</v>
      </c>
      <c r="CP566" s="11" t="s">
        <v>158</v>
      </c>
      <c r="CQ566" s="11" t="s">
        <v>158</v>
      </c>
      <c r="CR566" s="11" t="s">
        <v>158</v>
      </c>
      <c r="CS566" s="11" t="s">
        <v>158</v>
      </c>
      <c r="CT566" s="11" t="s">
        <v>158</v>
      </c>
      <c r="CU566" s="11" t="s">
        <v>158</v>
      </c>
      <c r="CV566" s="11" t="s">
        <v>154</v>
      </c>
      <c r="CW566" s="11" t="s">
        <v>154</v>
      </c>
      <c r="CX566" s="11" t="s">
        <v>154</v>
      </c>
      <c r="CY566" s="11" t="s">
        <v>154</v>
      </c>
      <c r="CZ566" s="11" t="s">
        <v>154</v>
      </c>
      <c r="DA566" s="11" t="s">
        <v>154</v>
      </c>
      <c r="DB566" s="11" t="s">
        <v>154</v>
      </c>
      <c r="DC566" s="11" t="s">
        <v>154</v>
      </c>
      <c r="DD566" s="11" t="s">
        <v>154</v>
      </c>
      <c r="DE566" s="11" t="s">
        <v>154</v>
      </c>
      <c r="DF566" s="11" t="s">
        <v>154</v>
      </c>
      <c r="DG566" s="11" t="s">
        <v>154</v>
      </c>
      <c r="DH566" s="11" t="s">
        <v>154</v>
      </c>
      <c r="DI566" s="11" t="s">
        <v>157</v>
      </c>
      <c r="DJ566" s="11" t="s">
        <v>157</v>
      </c>
      <c r="DK566" s="11" t="s">
        <v>157</v>
      </c>
      <c r="DL566" s="11" t="s">
        <v>157</v>
      </c>
      <c r="DM566" s="11" t="s">
        <v>157</v>
      </c>
      <c r="DN566" s="11" t="s">
        <v>157</v>
      </c>
      <c r="DO566" s="11" t="s">
        <v>157</v>
      </c>
      <c r="DP566" s="11" t="s">
        <v>157</v>
      </c>
      <c r="DQ566" s="11" t="s">
        <v>157</v>
      </c>
      <c r="DR566" s="11" t="s">
        <v>157</v>
      </c>
      <c r="DS566" s="11" t="s">
        <v>157</v>
      </c>
      <c r="DT566" s="11" t="s">
        <v>157</v>
      </c>
      <c r="DU566" s="11" t="s">
        <v>157</v>
      </c>
      <c r="DV566" s="11" t="b">
        <v>1</v>
      </c>
      <c r="DW566" s="11" t="b">
        <v>1</v>
      </c>
      <c r="DX566" s="11" t="b">
        <v>1</v>
      </c>
      <c r="DY566" s="11" t="b">
        <v>1</v>
      </c>
      <c r="DZ566" s="11" t="b">
        <v>1</v>
      </c>
      <c r="EA566" s="11" t="b">
        <v>1</v>
      </c>
      <c r="EB566" s="11" t="b">
        <v>1</v>
      </c>
      <c r="EC566" s="11" t="b">
        <v>1</v>
      </c>
      <c r="ED566" s="11" t="b">
        <v>1</v>
      </c>
      <c r="EE566" s="11" t="b">
        <v>1</v>
      </c>
      <c r="EF566" s="11" t="b">
        <v>1</v>
      </c>
      <c r="EG566" s="11" t="b">
        <v>1</v>
      </c>
      <c r="EH566" s="11" t="b">
        <v>1</v>
      </c>
      <c r="EI566" s="11">
        <v>1.8124999999999999E-2</v>
      </c>
      <c r="EJ566" s="11">
        <v>2.7771000000000001E-2</v>
      </c>
      <c r="EK566" s="11">
        <v>1.227E-2</v>
      </c>
      <c r="EL566" s="11">
        <v>2.6908000000000001E-2</v>
      </c>
      <c r="EM566" s="11">
        <v>1.9424E-2</v>
      </c>
      <c r="EN566" s="11">
        <v>9.7364999999999993E-2</v>
      </c>
      <c r="EO566" s="11">
        <v>0.101395</v>
      </c>
      <c r="EP566" s="11">
        <v>0.132024</v>
      </c>
      <c r="EQ566" s="11">
        <v>3.3849999999999998E-2</v>
      </c>
      <c r="ER566" s="11">
        <v>0.12815699999999999</v>
      </c>
      <c r="ES566" s="11">
        <v>0.56098599999999998</v>
      </c>
      <c r="ET566" s="11">
        <v>9.2729000000000006E-2</v>
      </c>
      <c r="EU566" s="11">
        <v>4.2437999999999997E-2</v>
      </c>
      <c r="EV566" s="11" t="s">
        <v>649</v>
      </c>
      <c r="EW566" s="11" t="s">
        <v>234</v>
      </c>
    </row>
    <row r="567" spans="1:153" ht="12.75" x14ac:dyDescent="0.2">
      <c r="A567" s="11"/>
      <c r="B567" s="11">
        <v>74119800</v>
      </c>
      <c r="C567" s="11">
        <v>44664.606249999997</v>
      </c>
      <c r="D567" s="11" t="s">
        <v>153</v>
      </c>
      <c r="E567" s="11">
        <v>345600</v>
      </c>
      <c r="F567" s="11">
        <v>77904696</v>
      </c>
      <c r="G567" s="11">
        <v>44664.671527777777</v>
      </c>
      <c r="H567" s="11">
        <v>44665.726388888892</v>
      </c>
      <c r="I567" s="11">
        <v>91148</v>
      </c>
      <c r="J567" s="11">
        <v>1</v>
      </c>
      <c r="K567" s="11">
        <v>21</v>
      </c>
      <c r="L567" s="11">
        <v>56732</v>
      </c>
      <c r="M567" s="11">
        <v>131</v>
      </c>
      <c r="N567" s="11">
        <v>131</v>
      </c>
      <c r="O567" s="11">
        <v>92</v>
      </c>
      <c r="P567" s="11">
        <v>100</v>
      </c>
      <c r="Q567" s="11">
        <v>39191</v>
      </c>
      <c r="R567" s="11" t="s">
        <v>154</v>
      </c>
      <c r="S567" s="11" t="s">
        <v>155</v>
      </c>
      <c r="T567" s="11" t="s">
        <v>208</v>
      </c>
      <c r="U567" s="11">
        <v>26</v>
      </c>
      <c r="V567" s="11" t="s">
        <v>154</v>
      </c>
      <c r="W567" s="11" t="s">
        <v>157</v>
      </c>
      <c r="X567" s="11">
        <v>4</v>
      </c>
      <c r="Y567" s="11">
        <v>1</v>
      </c>
      <c r="Z567" s="11">
        <v>10</v>
      </c>
      <c r="AA567" s="11">
        <v>10</v>
      </c>
      <c r="AB567" s="11">
        <v>10</v>
      </c>
      <c r="AC567" s="11">
        <v>10</v>
      </c>
      <c r="AD567" s="11">
        <v>10</v>
      </c>
      <c r="AE567" s="11">
        <v>10</v>
      </c>
      <c r="AF567" s="11">
        <v>10</v>
      </c>
      <c r="AG567" s="11">
        <v>10</v>
      </c>
      <c r="AH567" s="11">
        <v>10</v>
      </c>
      <c r="AI567" s="11">
        <v>10</v>
      </c>
      <c r="AJ567" s="11">
        <v>10</v>
      </c>
      <c r="AK567" s="11">
        <v>10</v>
      </c>
      <c r="AL567" s="11">
        <v>10</v>
      </c>
      <c r="AM567" s="11">
        <v>121</v>
      </c>
      <c r="AN567" s="11">
        <v>60</v>
      </c>
      <c r="AO567" s="11">
        <v>10</v>
      </c>
      <c r="AP567" s="11">
        <v>120</v>
      </c>
      <c r="AQ567" s="11">
        <v>60</v>
      </c>
      <c r="AR567" s="11">
        <v>40</v>
      </c>
      <c r="AS567" s="11">
        <v>1</v>
      </c>
      <c r="AT567" s="11">
        <v>130</v>
      </c>
      <c r="AU567" s="11">
        <v>396</v>
      </c>
      <c r="AV567" s="11">
        <v>699</v>
      </c>
      <c r="AW567" s="11">
        <v>1407</v>
      </c>
      <c r="AX567" s="11">
        <v>1119</v>
      </c>
      <c r="AY567" s="11">
        <v>859</v>
      </c>
      <c r="AZ567" s="11">
        <v>2284</v>
      </c>
      <c r="BA567" s="11">
        <v>2423</v>
      </c>
      <c r="BB567" s="11">
        <v>2470</v>
      </c>
      <c r="BC567" s="11">
        <v>2646</v>
      </c>
      <c r="BD567" s="11">
        <v>766</v>
      </c>
      <c r="BE567" s="11">
        <v>417</v>
      </c>
      <c r="BF567" s="11">
        <v>1635</v>
      </c>
      <c r="BG567" s="11">
        <v>10871</v>
      </c>
      <c r="BH567" s="11">
        <v>23634</v>
      </c>
      <c r="BI567" s="11">
        <v>8</v>
      </c>
      <c r="BJ567" s="11">
        <v>7</v>
      </c>
      <c r="BK567" s="11">
        <v>7</v>
      </c>
      <c r="BL567" s="11">
        <v>10</v>
      </c>
      <c r="BM567" s="11">
        <v>9</v>
      </c>
      <c r="BN567" s="11">
        <v>8</v>
      </c>
      <c r="BO567" s="11">
        <v>11</v>
      </c>
      <c r="BP567" s="11">
        <v>10</v>
      </c>
      <c r="BQ567" s="11">
        <v>8</v>
      </c>
      <c r="BR567" s="11">
        <v>8</v>
      </c>
      <c r="BS567" s="11">
        <v>9</v>
      </c>
      <c r="BT567" s="11">
        <v>15</v>
      </c>
      <c r="BU567" s="11">
        <v>22</v>
      </c>
      <c r="BV567" s="11">
        <v>3</v>
      </c>
      <c r="BW567" s="11">
        <v>4</v>
      </c>
      <c r="BX567" s="11">
        <v>4</v>
      </c>
      <c r="BY567" s="11">
        <v>3</v>
      </c>
      <c r="BZ567" s="11">
        <v>18</v>
      </c>
      <c r="CA567" s="11">
        <v>20</v>
      </c>
      <c r="CB567" s="11">
        <v>8</v>
      </c>
      <c r="CC567" s="11">
        <v>9</v>
      </c>
      <c r="CD567" s="11">
        <v>2</v>
      </c>
      <c r="CE567" s="11">
        <v>2</v>
      </c>
      <c r="CF567" s="11">
        <v>8</v>
      </c>
      <c r="CG567" s="11">
        <v>12</v>
      </c>
      <c r="CH567" s="11">
        <v>13</v>
      </c>
      <c r="CI567" s="11" t="s">
        <v>158</v>
      </c>
      <c r="CJ567" s="11" t="s">
        <v>158</v>
      </c>
      <c r="CK567" s="11" t="s">
        <v>158</v>
      </c>
      <c r="CL567" s="11" t="s">
        <v>158</v>
      </c>
      <c r="CM567" s="11" t="s">
        <v>158</v>
      </c>
      <c r="CN567" s="11" t="s">
        <v>158</v>
      </c>
      <c r="CO567" s="11" t="s">
        <v>158</v>
      </c>
      <c r="CP567" s="11" t="s">
        <v>158</v>
      </c>
      <c r="CQ567" s="11" t="s">
        <v>158</v>
      </c>
      <c r="CR567" s="11" t="s">
        <v>158</v>
      </c>
      <c r="CS567" s="11" t="s">
        <v>158</v>
      </c>
      <c r="CT567" s="11" t="s">
        <v>158</v>
      </c>
      <c r="CU567" s="11" t="s">
        <v>158</v>
      </c>
      <c r="CV567" s="11" t="s">
        <v>154</v>
      </c>
      <c r="CW567" s="11" t="s">
        <v>154</v>
      </c>
      <c r="CX567" s="11" t="s">
        <v>154</v>
      </c>
      <c r="CY567" s="11" t="s">
        <v>154</v>
      </c>
      <c r="CZ567" s="11" t="s">
        <v>154</v>
      </c>
      <c r="DA567" s="11" t="s">
        <v>154</v>
      </c>
      <c r="DB567" s="11" t="s">
        <v>154</v>
      </c>
      <c r="DC567" s="11" t="s">
        <v>154</v>
      </c>
      <c r="DD567" s="11" t="s">
        <v>154</v>
      </c>
      <c r="DE567" s="11" t="s">
        <v>154</v>
      </c>
      <c r="DF567" s="11" t="s">
        <v>154</v>
      </c>
      <c r="DG567" s="11" t="s">
        <v>154</v>
      </c>
      <c r="DH567" s="11" t="s">
        <v>154</v>
      </c>
      <c r="DI567" s="11" t="s">
        <v>157</v>
      </c>
      <c r="DJ567" s="11" t="s">
        <v>157</v>
      </c>
      <c r="DK567" s="11" t="s">
        <v>157</v>
      </c>
      <c r="DL567" s="11" t="s">
        <v>157</v>
      </c>
      <c r="DM567" s="11" t="s">
        <v>157</v>
      </c>
      <c r="DN567" s="11" t="s">
        <v>157</v>
      </c>
      <c r="DO567" s="11" t="s">
        <v>157</v>
      </c>
      <c r="DP567" s="11" t="s">
        <v>157</v>
      </c>
      <c r="DQ567" s="11" t="s">
        <v>157</v>
      </c>
      <c r="DR567" s="11" t="s">
        <v>157</v>
      </c>
      <c r="DS567" s="11" t="s">
        <v>157</v>
      </c>
      <c r="DT567" s="11" t="s">
        <v>157</v>
      </c>
      <c r="DU567" s="11" t="s">
        <v>157</v>
      </c>
      <c r="DV567" s="11" t="b">
        <v>1</v>
      </c>
      <c r="DW567" s="11" t="b">
        <v>1</v>
      </c>
      <c r="DX567" s="11" t="b">
        <v>1</v>
      </c>
      <c r="DY567" s="11" t="b">
        <v>1</v>
      </c>
      <c r="DZ567" s="11" t="b">
        <v>1</v>
      </c>
      <c r="EA567" s="11" t="b">
        <v>1</v>
      </c>
      <c r="EB567" s="11" t="b">
        <v>1</v>
      </c>
      <c r="EC567" s="11" t="b">
        <v>1</v>
      </c>
      <c r="ED567" s="11" t="b">
        <v>1</v>
      </c>
      <c r="EE567" s="11" t="b">
        <v>1</v>
      </c>
      <c r="EF567" s="11" t="b">
        <v>1</v>
      </c>
      <c r="EG567" s="11" t="b">
        <v>1</v>
      </c>
      <c r="EH567" s="11" t="b">
        <v>1</v>
      </c>
      <c r="EI567" s="11">
        <v>2.8542456000000001E-2</v>
      </c>
      <c r="EJ567" s="11">
        <v>0.12565078499999999</v>
      </c>
      <c r="EK567" s="11">
        <v>3.2577651999999999E-2</v>
      </c>
      <c r="EL567" s="11">
        <v>3.5677201999999998E-2</v>
      </c>
      <c r="EM567" s="11">
        <v>4.1051211999999997E-2</v>
      </c>
      <c r="EN567" s="11">
        <v>8.5779275000000002E-2</v>
      </c>
      <c r="EO567" s="11">
        <v>3.4889822000000001E-2</v>
      </c>
      <c r="EP567" s="11">
        <v>0.13242261899999999</v>
      </c>
      <c r="EQ567" s="11">
        <v>3.1833627000000003E-2</v>
      </c>
      <c r="ER567" s="11">
        <v>3.0113503999999999E-2</v>
      </c>
      <c r="ES567" s="11">
        <v>3.7767714000000001E-2</v>
      </c>
      <c r="ET567" s="11">
        <v>4.3797817000000003E-2</v>
      </c>
      <c r="EU567" s="11">
        <v>0.10193506200000001</v>
      </c>
      <c r="EV567" s="11" t="s">
        <v>228</v>
      </c>
      <c r="EW567" s="11" t="s">
        <v>234</v>
      </c>
    </row>
    <row r="568" spans="1:153" ht="12.75" x14ac:dyDescent="0.2">
      <c r="A568" s="11"/>
      <c r="B568" s="11">
        <v>66953610</v>
      </c>
      <c r="C568" s="11">
        <v>46279.827777777697</v>
      </c>
      <c r="D568" s="11" t="s">
        <v>153</v>
      </c>
      <c r="E568" s="11">
        <v>345600</v>
      </c>
      <c r="F568" s="11">
        <v>73386540</v>
      </c>
      <c r="G568" s="11">
        <v>53490.559027779302</v>
      </c>
      <c r="H568" s="11">
        <v>52461.848611109097</v>
      </c>
      <c r="I568" s="11">
        <v>286232</v>
      </c>
      <c r="J568" s="11">
        <v>1</v>
      </c>
      <c r="K568" s="11">
        <v>77</v>
      </c>
      <c r="L568" s="11">
        <v>83021</v>
      </c>
      <c r="M568" s="11">
        <v>131</v>
      </c>
      <c r="N568" s="11">
        <v>131</v>
      </c>
      <c r="O568" s="11">
        <v>92</v>
      </c>
      <c r="P568" s="11">
        <v>100</v>
      </c>
      <c r="Q568" s="11">
        <v>153688</v>
      </c>
      <c r="R568" s="11" t="s">
        <v>154</v>
      </c>
      <c r="S568" s="11" t="s">
        <v>155</v>
      </c>
      <c r="T568" s="11" t="s">
        <v>208</v>
      </c>
      <c r="U568" s="11">
        <v>44</v>
      </c>
      <c r="V568" s="11" t="s">
        <v>154</v>
      </c>
      <c r="W568" s="11" t="s">
        <v>157</v>
      </c>
      <c r="X568" s="11">
        <v>4</v>
      </c>
      <c r="Y568" s="11">
        <v>1</v>
      </c>
      <c r="Z568" s="11">
        <v>10</v>
      </c>
      <c r="AA568" s="11">
        <v>10</v>
      </c>
      <c r="AB568" s="11">
        <v>10</v>
      </c>
      <c r="AC568" s="11">
        <v>10</v>
      </c>
      <c r="AD568" s="11">
        <v>10</v>
      </c>
      <c r="AE568" s="11">
        <v>10</v>
      </c>
      <c r="AF568" s="11">
        <v>10</v>
      </c>
      <c r="AG568" s="11">
        <v>10</v>
      </c>
      <c r="AH568" s="11">
        <v>10</v>
      </c>
      <c r="AI568" s="11">
        <v>10</v>
      </c>
      <c r="AJ568" s="11">
        <v>10</v>
      </c>
      <c r="AK568" s="11">
        <v>10</v>
      </c>
      <c r="AL568" s="11">
        <v>10</v>
      </c>
      <c r="AM568" s="11">
        <v>121</v>
      </c>
      <c r="AN568" s="11">
        <v>60</v>
      </c>
      <c r="AO568" s="11">
        <v>10</v>
      </c>
      <c r="AP568" s="11">
        <v>120</v>
      </c>
      <c r="AQ568" s="11">
        <v>60</v>
      </c>
      <c r="AR568" s="11">
        <v>40</v>
      </c>
      <c r="AS568" s="11">
        <v>1</v>
      </c>
      <c r="AT568" s="11">
        <v>130</v>
      </c>
      <c r="AU568" s="11">
        <v>199</v>
      </c>
      <c r="AV568" s="11">
        <v>901</v>
      </c>
      <c r="AW568" s="11">
        <v>1232</v>
      </c>
      <c r="AX568" s="11">
        <v>1965</v>
      </c>
      <c r="AY568" s="11">
        <v>620</v>
      </c>
      <c r="AZ568" s="11">
        <v>16448</v>
      </c>
      <c r="BA568" s="11">
        <v>10942</v>
      </c>
      <c r="BB568" s="11">
        <v>2747</v>
      </c>
      <c r="BC568" s="11">
        <v>910</v>
      </c>
      <c r="BD568" s="11">
        <v>427</v>
      </c>
      <c r="BE568" s="11">
        <v>992</v>
      </c>
      <c r="BF568" s="11">
        <v>2274</v>
      </c>
      <c r="BG568" s="11">
        <v>59839</v>
      </c>
      <c r="BH568" s="11">
        <v>29828</v>
      </c>
      <c r="BI568" s="11">
        <v>5</v>
      </c>
      <c r="BJ568" s="11">
        <v>6</v>
      </c>
      <c r="BK568" s="11">
        <v>7</v>
      </c>
      <c r="BL568" s="11">
        <v>7</v>
      </c>
      <c r="BM568" s="11">
        <v>5</v>
      </c>
      <c r="BN568" s="11">
        <v>7</v>
      </c>
      <c r="BO568" s="11">
        <v>8</v>
      </c>
      <c r="BP568" s="11">
        <v>7</v>
      </c>
      <c r="BQ568" s="11">
        <v>5</v>
      </c>
      <c r="BR568" s="11">
        <v>7</v>
      </c>
      <c r="BS568" s="11">
        <v>8</v>
      </c>
      <c r="BT568" s="11">
        <v>15</v>
      </c>
      <c r="BU568" s="11">
        <v>18</v>
      </c>
      <c r="BV568" s="11">
        <v>16</v>
      </c>
      <c r="BW568" s="11">
        <v>17</v>
      </c>
      <c r="BX568" s="11">
        <v>13</v>
      </c>
      <c r="BY568" s="11">
        <v>9</v>
      </c>
      <c r="BZ568" s="11">
        <v>20</v>
      </c>
      <c r="CA568" s="11">
        <v>24</v>
      </c>
      <c r="CB568" s="11">
        <v>10</v>
      </c>
      <c r="CC568" s="11">
        <v>12</v>
      </c>
      <c r="CD568" s="11">
        <v>9</v>
      </c>
      <c r="CE568" s="11">
        <v>13</v>
      </c>
      <c r="CF568" s="11">
        <v>14</v>
      </c>
      <c r="CG568" s="11">
        <v>34</v>
      </c>
      <c r="CH568" s="11">
        <v>20</v>
      </c>
      <c r="CI568" s="11" t="s">
        <v>158</v>
      </c>
      <c r="CJ568" s="11" t="s">
        <v>158</v>
      </c>
      <c r="CK568" s="11" t="s">
        <v>158</v>
      </c>
      <c r="CL568" s="11" t="s">
        <v>158</v>
      </c>
      <c r="CM568" s="11" t="s">
        <v>158</v>
      </c>
      <c r="CN568" s="11" t="s">
        <v>158</v>
      </c>
      <c r="CO568" s="11" t="s">
        <v>158</v>
      </c>
      <c r="CP568" s="11" t="s">
        <v>158</v>
      </c>
      <c r="CQ568" s="11" t="s">
        <v>158</v>
      </c>
      <c r="CR568" s="11" t="s">
        <v>158</v>
      </c>
      <c r="CS568" s="11" t="s">
        <v>158</v>
      </c>
      <c r="CT568" s="11" t="s">
        <v>158</v>
      </c>
      <c r="CU568" s="11" t="s">
        <v>158</v>
      </c>
      <c r="CV568" s="11" t="s">
        <v>154</v>
      </c>
      <c r="CW568" s="11" t="s">
        <v>154</v>
      </c>
      <c r="CX568" s="11" t="s">
        <v>154</v>
      </c>
      <c r="CY568" s="11" t="s">
        <v>154</v>
      </c>
      <c r="CZ568" s="11" t="s">
        <v>154</v>
      </c>
      <c r="DA568" s="11" t="s">
        <v>154</v>
      </c>
      <c r="DB568" s="11" t="s">
        <v>154</v>
      </c>
      <c r="DC568" s="11" t="s">
        <v>154</v>
      </c>
      <c r="DD568" s="11" t="s">
        <v>154</v>
      </c>
      <c r="DE568" s="11" t="s">
        <v>154</v>
      </c>
      <c r="DF568" s="11" t="s">
        <v>154</v>
      </c>
      <c r="DG568" s="11" t="s">
        <v>154</v>
      </c>
      <c r="DH568" s="11" t="s">
        <v>154</v>
      </c>
      <c r="DI568" s="11" t="s">
        <v>157</v>
      </c>
      <c r="DJ568" s="11" t="s">
        <v>157</v>
      </c>
      <c r="DK568" s="11" t="s">
        <v>157</v>
      </c>
      <c r="DL568" s="11" t="s">
        <v>157</v>
      </c>
      <c r="DM568" s="11" t="s">
        <v>157</v>
      </c>
      <c r="DN568" s="11" t="s">
        <v>157</v>
      </c>
      <c r="DO568" s="11" t="s">
        <v>157</v>
      </c>
      <c r="DP568" s="11" t="s">
        <v>157</v>
      </c>
      <c r="DQ568" s="11" t="s">
        <v>157</v>
      </c>
      <c r="DR568" s="11" t="s">
        <v>157</v>
      </c>
      <c r="DS568" s="11" t="s">
        <v>157</v>
      </c>
      <c r="DT568" s="11" t="s">
        <v>157</v>
      </c>
      <c r="DU568" s="11" t="s">
        <v>157</v>
      </c>
      <c r="DV568" s="11" t="b">
        <v>1</v>
      </c>
      <c r="DW568" s="11" t="b">
        <v>1</v>
      </c>
      <c r="DX568" s="11" t="b">
        <v>1</v>
      </c>
      <c r="DY568" s="11" t="b">
        <v>1</v>
      </c>
      <c r="DZ568" s="11" t="b">
        <v>1</v>
      </c>
      <c r="EA568" s="11" t="b">
        <v>1</v>
      </c>
      <c r="EB568" s="11" t="b">
        <v>1</v>
      </c>
      <c r="EC568" s="11" t="b">
        <v>1</v>
      </c>
      <c r="ED568" s="11" t="b">
        <v>1</v>
      </c>
      <c r="EE568" s="11" t="b">
        <v>1</v>
      </c>
      <c r="EF568" s="11" t="b">
        <v>1</v>
      </c>
      <c r="EG568" s="11" t="b">
        <v>1</v>
      </c>
      <c r="EH568" s="11" t="b">
        <v>1</v>
      </c>
      <c r="EI568" s="11">
        <v>6.3707E-2</v>
      </c>
      <c r="EJ568" s="11">
        <v>3.5409999999999997E-2</v>
      </c>
      <c r="EK568" s="11">
        <v>7.8609999999999999E-2</v>
      </c>
      <c r="EL568" s="11">
        <v>7.1731000000000003E-2</v>
      </c>
      <c r="EM568" s="11">
        <v>0.11287</v>
      </c>
      <c r="EN568" s="11">
        <v>0.18666099999999999</v>
      </c>
      <c r="EO568" s="11">
        <v>4.8078999999999997E-2</v>
      </c>
      <c r="EP568" s="11">
        <v>0.13325400000000001</v>
      </c>
      <c r="EQ568" s="11">
        <v>0.26367400000000002</v>
      </c>
      <c r="ER568" s="11">
        <v>9.9929000000000004E-2</v>
      </c>
      <c r="ES568" s="11">
        <v>4.3026000000000002E-2</v>
      </c>
      <c r="ET568" s="11">
        <v>4.4424999999999999E-2</v>
      </c>
      <c r="EU568" s="11">
        <v>0.10265000000000001</v>
      </c>
      <c r="EV568" s="11" t="s">
        <v>650</v>
      </c>
      <c r="EW568" s="11" t="s">
        <v>233</v>
      </c>
    </row>
    <row r="569" spans="1:153" ht="12.75" x14ac:dyDescent="0.2">
      <c r="A569" s="11"/>
      <c r="B569" s="11">
        <v>74120664</v>
      </c>
      <c r="C569" s="11">
        <v>50139.972222221899</v>
      </c>
      <c r="D569" s="11" t="s">
        <v>153</v>
      </c>
      <c r="E569" s="11">
        <v>345600</v>
      </c>
      <c r="F569" s="11">
        <v>77904534</v>
      </c>
      <c r="G569" s="11">
        <v>56099.406250002001</v>
      </c>
      <c r="H569" s="11">
        <v>54765.105555552997</v>
      </c>
      <c r="I569" s="11">
        <v>79855</v>
      </c>
      <c r="J569" s="11">
        <v>1</v>
      </c>
      <c r="K569" s="11">
        <v>20</v>
      </c>
      <c r="L569" s="11">
        <v>6239</v>
      </c>
      <c r="M569" s="11">
        <v>131</v>
      </c>
      <c r="N569" s="11">
        <v>130.5</v>
      </c>
      <c r="O569" s="11">
        <v>92</v>
      </c>
      <c r="P569" s="11">
        <v>99.61</v>
      </c>
      <c r="Q569" s="11">
        <v>56678</v>
      </c>
      <c r="R569" s="11" t="s">
        <v>154</v>
      </c>
      <c r="S569" s="11" t="s">
        <v>155</v>
      </c>
      <c r="T569" s="11" t="s">
        <v>208</v>
      </c>
      <c r="U569" s="11">
        <v>17</v>
      </c>
      <c r="V569" s="11" t="s">
        <v>154</v>
      </c>
      <c r="W569" s="11" t="s">
        <v>157</v>
      </c>
      <c r="X569" s="11">
        <v>5</v>
      </c>
      <c r="Y569" s="11">
        <v>0.5</v>
      </c>
      <c r="Z569" s="11">
        <v>10</v>
      </c>
      <c r="AA569" s="11">
        <v>10</v>
      </c>
      <c r="AB569" s="11">
        <v>10</v>
      </c>
      <c r="AC569" s="11">
        <v>10</v>
      </c>
      <c r="AD569" s="11">
        <v>10</v>
      </c>
      <c r="AE569" s="11">
        <v>10</v>
      </c>
      <c r="AF569" s="11">
        <v>10</v>
      </c>
      <c r="AG569" s="11">
        <v>10</v>
      </c>
      <c r="AH569" s="11">
        <v>10</v>
      </c>
      <c r="AI569" s="11">
        <v>10</v>
      </c>
      <c r="AJ569" s="11">
        <v>10</v>
      </c>
      <c r="AK569" s="11">
        <v>10</v>
      </c>
      <c r="AL569" s="11">
        <v>10</v>
      </c>
      <c r="AM569" s="11">
        <v>120.5</v>
      </c>
      <c r="AN569" s="11">
        <v>60</v>
      </c>
      <c r="AO569" s="11">
        <v>10</v>
      </c>
      <c r="AP569" s="11">
        <v>120</v>
      </c>
      <c r="AQ569" s="11">
        <v>60</v>
      </c>
      <c r="AR569" s="11">
        <v>40</v>
      </c>
      <c r="AS569" s="11">
        <v>0.5</v>
      </c>
      <c r="AT569" s="11">
        <v>130</v>
      </c>
      <c r="AU569" s="11">
        <v>149</v>
      </c>
      <c r="AV569" s="11">
        <v>2283</v>
      </c>
      <c r="AW569" s="11">
        <v>310</v>
      </c>
      <c r="AX569" s="11">
        <v>299</v>
      </c>
      <c r="AY569" s="11">
        <v>922</v>
      </c>
      <c r="AZ569" s="11">
        <v>2634</v>
      </c>
      <c r="BA569" s="11">
        <v>4719</v>
      </c>
      <c r="BB569" s="11">
        <v>1966</v>
      </c>
      <c r="BC569" s="11">
        <v>1738</v>
      </c>
      <c r="BD569" s="11">
        <v>647</v>
      </c>
      <c r="BE569" s="11">
        <v>778</v>
      </c>
      <c r="BF569" s="11">
        <v>870</v>
      </c>
      <c r="BG569" s="11">
        <v>691</v>
      </c>
      <c r="BH569" s="11">
        <v>4222</v>
      </c>
      <c r="BI569" s="11">
        <v>9</v>
      </c>
      <c r="BJ569" s="11">
        <v>8</v>
      </c>
      <c r="BK569" s="11">
        <v>9</v>
      </c>
      <c r="BL569" s="11">
        <v>10</v>
      </c>
      <c r="BM569" s="11">
        <v>12</v>
      </c>
      <c r="BN569" s="11">
        <v>9</v>
      </c>
      <c r="BO569" s="11">
        <v>15</v>
      </c>
      <c r="BP569" s="11">
        <v>18</v>
      </c>
      <c r="BQ569" s="11">
        <v>12</v>
      </c>
      <c r="BR569" s="11">
        <v>14</v>
      </c>
      <c r="BS569" s="11">
        <v>21</v>
      </c>
      <c r="BT569" s="11">
        <v>28</v>
      </c>
      <c r="BU569" s="11">
        <v>30</v>
      </c>
      <c r="BV569" s="11">
        <v>15</v>
      </c>
      <c r="BW569" s="11">
        <v>2</v>
      </c>
      <c r="BX569" s="11">
        <v>3</v>
      </c>
      <c r="BY569" s="11">
        <v>5</v>
      </c>
      <c r="BZ569" s="11">
        <v>4</v>
      </c>
      <c r="CA569" s="11">
        <v>8</v>
      </c>
      <c r="CB569" s="11">
        <v>4</v>
      </c>
      <c r="CC569" s="11">
        <v>3</v>
      </c>
      <c r="CD569" s="11">
        <v>5</v>
      </c>
      <c r="CE569" s="11">
        <v>2</v>
      </c>
      <c r="CF569" s="11">
        <v>2</v>
      </c>
      <c r="CG569" s="11">
        <v>2</v>
      </c>
      <c r="CH569" s="11">
        <v>2</v>
      </c>
      <c r="CI569" s="11" t="s">
        <v>158</v>
      </c>
      <c r="CJ569" s="11" t="s">
        <v>158</v>
      </c>
      <c r="CK569" s="11" t="s">
        <v>158</v>
      </c>
      <c r="CL569" s="11" t="s">
        <v>158</v>
      </c>
      <c r="CM569" s="11" t="s">
        <v>158</v>
      </c>
      <c r="CN569" s="11" t="s">
        <v>158</v>
      </c>
      <c r="CO569" s="11" t="s">
        <v>158</v>
      </c>
      <c r="CP569" s="11" t="s">
        <v>158</v>
      </c>
      <c r="CQ569" s="11" t="s">
        <v>158</v>
      </c>
      <c r="CR569" s="11" t="s">
        <v>158</v>
      </c>
      <c r="CS569" s="11" t="s">
        <v>158</v>
      </c>
      <c r="CT569" s="11" t="s">
        <v>158</v>
      </c>
      <c r="CU569" s="11" t="s">
        <v>158</v>
      </c>
      <c r="CV569" s="11" t="s">
        <v>154</v>
      </c>
      <c r="CW569" s="11" t="s">
        <v>154</v>
      </c>
      <c r="CX569" s="11" t="s">
        <v>154</v>
      </c>
      <c r="CY569" s="11" t="s">
        <v>154</v>
      </c>
      <c r="CZ569" s="11" t="s">
        <v>154</v>
      </c>
      <c r="DA569" s="11" t="s">
        <v>154</v>
      </c>
      <c r="DB569" s="11" t="s">
        <v>154</v>
      </c>
      <c r="DC569" s="11" t="s">
        <v>154</v>
      </c>
      <c r="DD569" s="11" t="s">
        <v>154</v>
      </c>
      <c r="DE569" s="11" t="s">
        <v>154</v>
      </c>
      <c r="DF569" s="11" t="s">
        <v>154</v>
      </c>
      <c r="DG569" s="11" t="s">
        <v>154</v>
      </c>
      <c r="DH569" s="11" t="s">
        <v>154</v>
      </c>
      <c r="DI569" s="11" t="s">
        <v>157</v>
      </c>
      <c r="DJ569" s="11" t="s">
        <v>157</v>
      </c>
      <c r="DK569" s="11" t="s">
        <v>157</v>
      </c>
      <c r="DL569" s="11" t="s">
        <v>157</v>
      </c>
      <c r="DM569" s="11" t="s">
        <v>157</v>
      </c>
      <c r="DN569" s="11" t="s">
        <v>157</v>
      </c>
      <c r="DO569" s="11" t="s">
        <v>157</v>
      </c>
      <c r="DP569" s="11" t="s">
        <v>157</v>
      </c>
      <c r="DQ569" s="11" t="s">
        <v>157</v>
      </c>
      <c r="DR569" s="11" t="s">
        <v>157</v>
      </c>
      <c r="DS569" s="11" t="s">
        <v>157</v>
      </c>
      <c r="DT569" s="11" t="s">
        <v>157</v>
      </c>
      <c r="DU569" s="11" t="s">
        <v>157</v>
      </c>
      <c r="DV569" s="11" t="b">
        <v>1</v>
      </c>
      <c r="DW569" s="11" t="b">
        <v>1</v>
      </c>
      <c r="DX569" s="11" t="b">
        <v>1</v>
      </c>
      <c r="DY569" s="11" t="b">
        <v>1</v>
      </c>
      <c r="DZ569" s="11" t="b">
        <v>1</v>
      </c>
      <c r="EA569" s="11" t="b">
        <v>1</v>
      </c>
      <c r="EB569" s="11" t="b">
        <v>1</v>
      </c>
      <c r="EC569" s="11" t="b">
        <v>1</v>
      </c>
      <c r="ED569" s="11" t="b">
        <v>1</v>
      </c>
      <c r="EE569" s="11" t="b">
        <v>1</v>
      </c>
      <c r="EF569" s="11" t="b">
        <v>1</v>
      </c>
      <c r="EG569" s="11" t="b">
        <v>1</v>
      </c>
      <c r="EH569" s="11" t="b">
        <v>1</v>
      </c>
      <c r="EI569" s="11">
        <v>2.9867999999999999E-2</v>
      </c>
      <c r="EJ569" s="11">
        <v>7.6379000000000002E-2</v>
      </c>
      <c r="EK569" s="11">
        <v>2.6431E-2</v>
      </c>
      <c r="EL569" s="11">
        <v>2.9808000000000001E-2</v>
      </c>
      <c r="EM569" s="11">
        <v>3.2897999999999997E-2</v>
      </c>
      <c r="EN569" s="11">
        <v>3.1807000000000002E-2</v>
      </c>
      <c r="EO569" s="11">
        <v>3.3901000000000001E-2</v>
      </c>
      <c r="EP569" s="11">
        <v>0.13946500000000001</v>
      </c>
      <c r="EQ569" s="11">
        <v>1.5765999999999999E-2</v>
      </c>
      <c r="ER569" s="11">
        <v>3.2139000000000001E-2</v>
      </c>
      <c r="ES569" s="11">
        <v>3.5430000000000003E-2</v>
      </c>
      <c r="ET569" s="11">
        <v>2.5177999999999999E-2</v>
      </c>
      <c r="EU569" s="11">
        <v>3.4752999999999999E-2</v>
      </c>
      <c r="EV569" s="11" t="s">
        <v>248</v>
      </c>
      <c r="EW569" s="11" t="s">
        <v>229</v>
      </c>
    </row>
    <row r="570" spans="1:153" ht="12.75" x14ac:dyDescent="0.2">
      <c r="A570" s="11"/>
      <c r="B570" s="11">
        <v>74120682</v>
      </c>
      <c r="C570" s="11">
        <v>44664.611805555556</v>
      </c>
      <c r="D570" s="11" t="s">
        <v>153</v>
      </c>
      <c r="E570" s="11">
        <v>345600</v>
      </c>
      <c r="F570" s="11">
        <v>77904706</v>
      </c>
      <c r="G570" s="11">
        <v>44664.671527777777</v>
      </c>
      <c r="H570" s="11">
        <v>44666.722222222219</v>
      </c>
      <c r="I570" s="11">
        <v>177199</v>
      </c>
      <c r="J570" s="11">
        <v>1</v>
      </c>
      <c r="K570" s="11">
        <v>35</v>
      </c>
      <c r="L570" s="11">
        <v>143289</v>
      </c>
      <c r="M570" s="11">
        <v>131</v>
      </c>
      <c r="N570" s="11">
        <v>131</v>
      </c>
      <c r="O570" s="11">
        <v>92</v>
      </c>
      <c r="P570" s="11">
        <v>100</v>
      </c>
      <c r="Q570" s="11">
        <v>145036</v>
      </c>
      <c r="R570" s="11" t="s">
        <v>154</v>
      </c>
      <c r="S570" s="11" t="s">
        <v>155</v>
      </c>
      <c r="T570" s="11" t="s">
        <v>208</v>
      </c>
      <c r="U570" s="11">
        <v>0</v>
      </c>
      <c r="V570" s="11" t="s">
        <v>154</v>
      </c>
      <c r="W570" s="11" t="s">
        <v>157</v>
      </c>
      <c r="X570" s="11">
        <v>3</v>
      </c>
      <c r="Y570" s="11">
        <v>1</v>
      </c>
      <c r="Z570" s="11">
        <v>10</v>
      </c>
      <c r="AA570" s="11">
        <v>10</v>
      </c>
      <c r="AB570" s="11">
        <v>10</v>
      </c>
      <c r="AC570" s="11">
        <v>10</v>
      </c>
      <c r="AD570" s="11">
        <v>10</v>
      </c>
      <c r="AE570" s="11">
        <v>10</v>
      </c>
      <c r="AF570" s="11">
        <v>10</v>
      </c>
      <c r="AG570" s="11">
        <v>10</v>
      </c>
      <c r="AH570" s="11">
        <v>10</v>
      </c>
      <c r="AI570" s="11">
        <v>10</v>
      </c>
      <c r="AJ570" s="11">
        <v>10</v>
      </c>
      <c r="AK570" s="11">
        <v>10</v>
      </c>
      <c r="AL570" s="11">
        <v>10</v>
      </c>
      <c r="AM570" s="11">
        <v>121</v>
      </c>
      <c r="AN570" s="11">
        <v>60</v>
      </c>
      <c r="AO570" s="11">
        <v>10</v>
      </c>
      <c r="AP570" s="11">
        <v>120</v>
      </c>
      <c r="AQ570" s="11">
        <v>60</v>
      </c>
      <c r="AR570" s="11">
        <v>40</v>
      </c>
      <c r="AS570" s="11">
        <v>1</v>
      </c>
      <c r="AT570" s="11">
        <v>130</v>
      </c>
      <c r="AU570" s="11">
        <v>358</v>
      </c>
      <c r="AV570" s="11">
        <v>9042</v>
      </c>
      <c r="AW570" s="11">
        <v>1117</v>
      </c>
      <c r="AX570" s="11">
        <v>2078</v>
      </c>
      <c r="AY570" s="11">
        <v>958</v>
      </c>
      <c r="AZ570" s="11">
        <v>2715</v>
      </c>
      <c r="BA570" s="11">
        <v>1699</v>
      </c>
      <c r="BB570" s="11">
        <v>3286</v>
      </c>
      <c r="BC570" s="11">
        <v>1730</v>
      </c>
      <c r="BD570" s="11">
        <v>853</v>
      </c>
      <c r="BE570" s="11">
        <v>4021</v>
      </c>
      <c r="BF570" s="11">
        <v>730</v>
      </c>
      <c r="BG570" s="11">
        <v>974</v>
      </c>
      <c r="BH570" s="11">
        <v>2038</v>
      </c>
      <c r="BI570" s="11">
        <v>20</v>
      </c>
      <c r="BJ570" s="11">
        <v>19</v>
      </c>
      <c r="BK570" s="11">
        <v>13</v>
      </c>
      <c r="BL570" s="11">
        <v>18</v>
      </c>
      <c r="BM570" s="11">
        <v>13</v>
      </c>
      <c r="BN570" s="11">
        <v>16</v>
      </c>
      <c r="BO570" s="11">
        <v>21</v>
      </c>
      <c r="BP570" s="11">
        <v>24</v>
      </c>
      <c r="BQ570" s="11">
        <v>18</v>
      </c>
      <c r="BR570" s="11">
        <v>19</v>
      </c>
      <c r="BS570" s="11">
        <v>24</v>
      </c>
      <c r="BT570" s="11">
        <v>28</v>
      </c>
      <c r="BU570" s="11">
        <v>40</v>
      </c>
      <c r="BV570" s="11">
        <v>29</v>
      </c>
      <c r="BW570" s="11">
        <v>10</v>
      </c>
      <c r="BX570" s="11">
        <v>9</v>
      </c>
      <c r="BY570" s="11">
        <v>9</v>
      </c>
      <c r="BZ570" s="11">
        <v>14</v>
      </c>
      <c r="CA570" s="11">
        <v>8</v>
      </c>
      <c r="CB570" s="11">
        <v>19</v>
      </c>
      <c r="CC570" s="11">
        <v>6</v>
      </c>
      <c r="CD570" s="11">
        <v>9</v>
      </c>
      <c r="CE570" s="11">
        <v>14</v>
      </c>
      <c r="CF570" s="11">
        <v>4</v>
      </c>
      <c r="CG570" s="11">
        <v>7</v>
      </c>
      <c r="CH570" s="11">
        <v>12</v>
      </c>
      <c r="CI570" s="11" t="s">
        <v>158</v>
      </c>
      <c r="CJ570" s="11" t="s">
        <v>158</v>
      </c>
      <c r="CK570" s="11" t="s">
        <v>158</v>
      </c>
      <c r="CL570" s="11" t="s">
        <v>158</v>
      </c>
      <c r="CM570" s="11" t="s">
        <v>158</v>
      </c>
      <c r="CN570" s="11" t="s">
        <v>158</v>
      </c>
      <c r="CO570" s="11" t="s">
        <v>158</v>
      </c>
      <c r="CP570" s="11" t="s">
        <v>158</v>
      </c>
      <c r="CQ570" s="11" t="s">
        <v>158</v>
      </c>
      <c r="CR570" s="11" t="s">
        <v>158</v>
      </c>
      <c r="CS570" s="11" t="s">
        <v>158</v>
      </c>
      <c r="CT570" s="11" t="s">
        <v>158</v>
      </c>
      <c r="CU570" s="11" t="s">
        <v>158</v>
      </c>
      <c r="CV570" s="11" t="s">
        <v>154</v>
      </c>
      <c r="CW570" s="11" t="s">
        <v>154</v>
      </c>
      <c r="CX570" s="11" t="s">
        <v>154</v>
      </c>
      <c r="CY570" s="11" t="s">
        <v>154</v>
      </c>
      <c r="CZ570" s="11" t="s">
        <v>154</v>
      </c>
      <c r="DA570" s="11" t="s">
        <v>154</v>
      </c>
      <c r="DB570" s="11" t="s">
        <v>154</v>
      </c>
      <c r="DC570" s="11" t="s">
        <v>154</v>
      </c>
      <c r="DD570" s="11" t="s">
        <v>154</v>
      </c>
      <c r="DE570" s="11" t="s">
        <v>154</v>
      </c>
      <c r="DF570" s="11" t="s">
        <v>154</v>
      </c>
      <c r="DG570" s="11" t="s">
        <v>154</v>
      </c>
      <c r="DH570" s="11" t="s">
        <v>154</v>
      </c>
      <c r="DI570" s="11" t="s">
        <v>157</v>
      </c>
      <c r="DJ570" s="11" t="s">
        <v>157</v>
      </c>
      <c r="DK570" s="11" t="s">
        <v>157</v>
      </c>
      <c r="DL570" s="11" t="s">
        <v>157</v>
      </c>
      <c r="DM570" s="11" t="s">
        <v>157</v>
      </c>
      <c r="DN570" s="11" t="s">
        <v>157</v>
      </c>
      <c r="DO570" s="11" t="s">
        <v>157</v>
      </c>
      <c r="DP570" s="11" t="s">
        <v>157</v>
      </c>
      <c r="DQ570" s="11" t="s">
        <v>157</v>
      </c>
      <c r="DR570" s="11" t="s">
        <v>157</v>
      </c>
      <c r="DS570" s="11" t="s">
        <v>157</v>
      </c>
      <c r="DT570" s="11" t="s">
        <v>157</v>
      </c>
      <c r="DU570" s="11" t="s">
        <v>157</v>
      </c>
      <c r="DV570" s="11" t="b">
        <v>1</v>
      </c>
      <c r="DW570" s="11" t="b">
        <v>1</v>
      </c>
      <c r="DX570" s="11" t="b">
        <v>1</v>
      </c>
      <c r="DY570" s="11" t="b">
        <v>1</v>
      </c>
      <c r="DZ570" s="11" t="b">
        <v>1</v>
      </c>
      <c r="EA570" s="11" t="b">
        <v>1</v>
      </c>
      <c r="EB570" s="11" t="b">
        <v>1</v>
      </c>
      <c r="EC570" s="11" t="b">
        <v>1</v>
      </c>
      <c r="ED570" s="11" t="b">
        <v>1</v>
      </c>
      <c r="EE570" s="11" t="b">
        <v>1</v>
      </c>
      <c r="EF570" s="11" t="b">
        <v>1</v>
      </c>
      <c r="EG570" s="11" t="b">
        <v>1</v>
      </c>
      <c r="EH570" s="11" t="b">
        <v>1</v>
      </c>
      <c r="EI570" s="11">
        <v>1.1313129E-2</v>
      </c>
      <c r="EJ570" s="11">
        <v>3.2151935999999999E-2</v>
      </c>
      <c r="EK570" s="11">
        <v>2.8266855E-2</v>
      </c>
      <c r="EL570" s="11">
        <v>4.1378449999999997E-2</v>
      </c>
      <c r="EM570" s="11">
        <v>1.7273034E-2</v>
      </c>
      <c r="EN570" s="11">
        <v>1.2502912E-2</v>
      </c>
      <c r="EO570" s="11">
        <v>3.8213486999999997E-2</v>
      </c>
      <c r="EP570" s="11">
        <v>0.14088415400000001</v>
      </c>
      <c r="EQ570" s="11">
        <v>8.5776067999999997E-2</v>
      </c>
      <c r="ER570" s="11">
        <v>1.7225247999999999E-2</v>
      </c>
      <c r="ES570" s="11">
        <v>3.6030617000000001E-2</v>
      </c>
      <c r="ET570" s="11">
        <v>0.110870644</v>
      </c>
      <c r="EU570" s="11">
        <v>3.0614518E-2</v>
      </c>
      <c r="EV570" s="11" t="s">
        <v>243</v>
      </c>
      <c r="EW570" s="11" t="s">
        <v>234</v>
      </c>
    </row>
    <row r="571" spans="1:153" ht="12.75" x14ac:dyDescent="0.2">
      <c r="A571" s="11"/>
      <c r="B571" s="11">
        <v>74120734</v>
      </c>
      <c r="C571" s="11">
        <v>45599.915972222203</v>
      </c>
      <c r="D571" s="11" t="s">
        <v>153</v>
      </c>
      <c r="E571" s="11">
        <v>345600</v>
      </c>
      <c r="F571" s="11">
        <v>77904510</v>
      </c>
      <c r="G571" s="11">
        <v>56280.018750002098</v>
      </c>
      <c r="H571" s="11">
        <v>54924.561805552898</v>
      </c>
      <c r="I571" s="11">
        <v>342864</v>
      </c>
      <c r="J571" s="11">
        <v>1</v>
      </c>
      <c r="K571" s="11">
        <v>34</v>
      </c>
      <c r="L571" s="11">
        <v>17965</v>
      </c>
      <c r="M571" s="11">
        <v>131</v>
      </c>
      <c r="N571" s="11">
        <v>131</v>
      </c>
      <c r="O571" s="11">
        <v>92</v>
      </c>
      <c r="P571" s="11">
        <v>100</v>
      </c>
      <c r="Q571" s="11">
        <v>316066</v>
      </c>
      <c r="R571" s="11" t="s">
        <v>154</v>
      </c>
      <c r="S571" s="11" t="s">
        <v>155</v>
      </c>
      <c r="T571" s="11" t="s">
        <v>208</v>
      </c>
      <c r="U571" s="11">
        <v>5</v>
      </c>
      <c r="V571" s="11" t="s">
        <v>154</v>
      </c>
      <c r="W571" s="11" t="s">
        <v>157</v>
      </c>
      <c r="X571" s="11">
        <v>5</v>
      </c>
      <c r="Y571" s="11">
        <v>1</v>
      </c>
      <c r="Z571" s="11">
        <v>10</v>
      </c>
      <c r="AA571" s="11">
        <v>10</v>
      </c>
      <c r="AB571" s="11">
        <v>10</v>
      </c>
      <c r="AC571" s="11">
        <v>10</v>
      </c>
      <c r="AD571" s="11">
        <v>10</v>
      </c>
      <c r="AE571" s="11">
        <v>10</v>
      </c>
      <c r="AF571" s="11">
        <v>10</v>
      </c>
      <c r="AG571" s="11">
        <v>10</v>
      </c>
      <c r="AH571" s="11">
        <v>10</v>
      </c>
      <c r="AI571" s="11">
        <v>10</v>
      </c>
      <c r="AJ571" s="11">
        <v>10</v>
      </c>
      <c r="AK571" s="11">
        <v>10</v>
      </c>
      <c r="AL571" s="11">
        <v>10</v>
      </c>
      <c r="AM571" s="11">
        <v>121</v>
      </c>
      <c r="AN571" s="11">
        <v>60</v>
      </c>
      <c r="AO571" s="11">
        <v>10</v>
      </c>
      <c r="AP571" s="11">
        <v>120</v>
      </c>
      <c r="AQ571" s="11">
        <v>60</v>
      </c>
      <c r="AR571" s="11">
        <v>40</v>
      </c>
      <c r="AS571" s="11">
        <v>1</v>
      </c>
      <c r="AT571" s="11">
        <v>130</v>
      </c>
      <c r="AU571" s="11">
        <v>43</v>
      </c>
      <c r="AV571" s="11">
        <v>3935</v>
      </c>
      <c r="AW571" s="11">
        <v>2406</v>
      </c>
      <c r="AX571" s="11">
        <v>3680</v>
      </c>
      <c r="AY571" s="11">
        <v>1454</v>
      </c>
      <c r="AZ571" s="11">
        <v>743</v>
      </c>
      <c r="BA571" s="11">
        <v>776</v>
      </c>
      <c r="BB571" s="11">
        <v>2796</v>
      </c>
      <c r="BC571" s="11">
        <v>840</v>
      </c>
      <c r="BD571" s="11">
        <v>3147</v>
      </c>
      <c r="BE571" s="11">
        <v>1133</v>
      </c>
      <c r="BF571" s="11">
        <v>860</v>
      </c>
      <c r="BG571" s="11">
        <v>2915</v>
      </c>
      <c r="BH571" s="11">
        <v>2018</v>
      </c>
      <c r="BI571" s="11">
        <v>7</v>
      </c>
      <c r="BJ571" s="11">
        <v>5</v>
      </c>
      <c r="BK571" s="11">
        <v>3</v>
      </c>
      <c r="BL571" s="11">
        <v>7</v>
      </c>
      <c r="BM571" s="11">
        <v>5</v>
      </c>
      <c r="BN571" s="11">
        <v>5</v>
      </c>
      <c r="BO571" s="11">
        <v>9</v>
      </c>
      <c r="BP571" s="11">
        <v>6</v>
      </c>
      <c r="BQ571" s="11">
        <v>6</v>
      </c>
      <c r="BR571" s="11">
        <v>7</v>
      </c>
      <c r="BS571" s="11">
        <v>8</v>
      </c>
      <c r="BT571" s="11">
        <v>19</v>
      </c>
      <c r="BU571" s="11">
        <v>19</v>
      </c>
      <c r="BV571" s="11">
        <v>15</v>
      </c>
      <c r="BW571" s="11">
        <v>8</v>
      </c>
      <c r="BX571" s="11">
        <v>15</v>
      </c>
      <c r="BY571" s="11">
        <v>20</v>
      </c>
      <c r="BZ571" s="11">
        <v>10</v>
      </c>
      <c r="CA571" s="11">
        <v>9</v>
      </c>
      <c r="CB571" s="11">
        <v>20</v>
      </c>
      <c r="CC571" s="11">
        <v>5</v>
      </c>
      <c r="CD571" s="11">
        <v>9</v>
      </c>
      <c r="CE571" s="11">
        <v>8</v>
      </c>
      <c r="CF571" s="11">
        <v>9</v>
      </c>
      <c r="CG571" s="11">
        <v>12</v>
      </c>
      <c r="CH571" s="11">
        <v>13</v>
      </c>
      <c r="CI571" s="11" t="s">
        <v>158</v>
      </c>
      <c r="CJ571" s="11" t="s">
        <v>158</v>
      </c>
      <c r="CK571" s="11" t="s">
        <v>158</v>
      </c>
      <c r="CL571" s="11" t="s">
        <v>158</v>
      </c>
      <c r="CM571" s="11" t="s">
        <v>158</v>
      </c>
      <c r="CN571" s="11" t="s">
        <v>158</v>
      </c>
      <c r="CO571" s="11" t="s">
        <v>158</v>
      </c>
      <c r="CP571" s="11" t="s">
        <v>158</v>
      </c>
      <c r="CQ571" s="11" t="s">
        <v>158</v>
      </c>
      <c r="CR571" s="11" t="s">
        <v>158</v>
      </c>
      <c r="CS571" s="11" t="s">
        <v>158</v>
      </c>
      <c r="CT571" s="11" t="s">
        <v>158</v>
      </c>
      <c r="CU571" s="11" t="s">
        <v>158</v>
      </c>
      <c r="CV571" s="11" t="s">
        <v>154</v>
      </c>
      <c r="CW571" s="11" t="s">
        <v>154</v>
      </c>
      <c r="CX571" s="11" t="s">
        <v>154</v>
      </c>
      <c r="CY571" s="11" t="s">
        <v>154</v>
      </c>
      <c r="CZ571" s="11" t="s">
        <v>154</v>
      </c>
      <c r="DA571" s="11" t="s">
        <v>154</v>
      </c>
      <c r="DB571" s="11" t="s">
        <v>154</v>
      </c>
      <c r="DC571" s="11" t="s">
        <v>154</v>
      </c>
      <c r="DD571" s="11" t="s">
        <v>154</v>
      </c>
      <c r="DE571" s="11" t="s">
        <v>154</v>
      </c>
      <c r="DF571" s="11" t="s">
        <v>154</v>
      </c>
      <c r="DG571" s="11" t="s">
        <v>154</v>
      </c>
      <c r="DH571" s="11" t="s">
        <v>154</v>
      </c>
      <c r="DI571" s="11" t="s">
        <v>157</v>
      </c>
      <c r="DJ571" s="11" t="s">
        <v>157</v>
      </c>
      <c r="DK571" s="11" t="s">
        <v>157</v>
      </c>
      <c r="DL571" s="11" t="s">
        <v>157</v>
      </c>
      <c r="DM571" s="11" t="s">
        <v>157</v>
      </c>
      <c r="DN571" s="11" t="s">
        <v>157</v>
      </c>
      <c r="DO571" s="11" t="s">
        <v>157</v>
      </c>
      <c r="DP571" s="11" t="s">
        <v>157</v>
      </c>
      <c r="DQ571" s="11" t="s">
        <v>157</v>
      </c>
      <c r="DR571" s="11" t="s">
        <v>157</v>
      </c>
      <c r="DS571" s="11" t="s">
        <v>157</v>
      </c>
      <c r="DT571" s="11" t="s">
        <v>157</v>
      </c>
      <c r="DU571" s="11" t="s">
        <v>157</v>
      </c>
      <c r="DV571" s="11" t="b">
        <v>1</v>
      </c>
      <c r="DW571" s="11" t="b">
        <v>1</v>
      </c>
      <c r="DX571" s="11" t="b">
        <v>1</v>
      </c>
      <c r="DY571" s="11" t="b">
        <v>1</v>
      </c>
      <c r="DZ571" s="11" t="b">
        <v>1</v>
      </c>
      <c r="EA571" s="11" t="b">
        <v>1</v>
      </c>
      <c r="EB571" s="11" t="b">
        <v>1</v>
      </c>
      <c r="EC571" s="11" t="b">
        <v>1</v>
      </c>
      <c r="ED571" s="11" t="b">
        <v>1</v>
      </c>
      <c r="EE571" s="11" t="b">
        <v>1</v>
      </c>
      <c r="EF571" s="11" t="b">
        <v>1</v>
      </c>
      <c r="EG571" s="11" t="b">
        <v>1</v>
      </c>
      <c r="EH571" s="11" t="b">
        <v>1</v>
      </c>
      <c r="EI571" s="11">
        <v>2.8202000000000001E-2</v>
      </c>
      <c r="EJ571" s="11">
        <v>9.9670999999999996E-2</v>
      </c>
      <c r="EK571" s="11">
        <v>1.2732E-2</v>
      </c>
      <c r="EL571" s="11">
        <v>1.6613119999999999</v>
      </c>
      <c r="EM571" s="11">
        <v>3.1067000000000001E-2</v>
      </c>
      <c r="EN571" s="11">
        <v>3.1538999999999998E-2</v>
      </c>
      <c r="EO571" s="11">
        <v>3.7592E-2</v>
      </c>
      <c r="EP571" s="11">
        <v>0.14102200000000001</v>
      </c>
      <c r="EQ571" s="11">
        <v>0.104907</v>
      </c>
      <c r="ER571" s="11">
        <v>1.5015000000000001E-2</v>
      </c>
      <c r="ES571" s="11">
        <v>2.3796999999999999E-2</v>
      </c>
      <c r="ET571" s="11">
        <v>2.2991000000000001E-2</v>
      </c>
      <c r="EU571" s="11">
        <v>0.118437</v>
      </c>
      <c r="EV571" s="11" t="s">
        <v>248</v>
      </c>
      <c r="EW571" s="11" t="s">
        <v>651</v>
      </c>
    </row>
    <row r="572" spans="1:153" ht="12.75" x14ac:dyDescent="0.2">
      <c r="A572" s="11"/>
      <c r="B572" s="11">
        <v>74119702</v>
      </c>
      <c r="C572" s="11">
        <v>44664.606249999997</v>
      </c>
      <c r="D572" s="11" t="s">
        <v>153</v>
      </c>
      <c r="E572" s="11">
        <v>345600</v>
      </c>
      <c r="F572" s="11">
        <v>77905742</v>
      </c>
      <c r="G572" s="11">
        <v>44664.692361111112</v>
      </c>
      <c r="H572" s="11">
        <v>44667.041666666664</v>
      </c>
      <c r="I572" s="11">
        <v>202999</v>
      </c>
      <c r="J572" s="11">
        <v>1</v>
      </c>
      <c r="K572" s="11">
        <v>38</v>
      </c>
      <c r="L572" s="11">
        <v>53359</v>
      </c>
      <c r="M572" s="11">
        <v>131</v>
      </c>
      <c r="N572" s="11">
        <v>131</v>
      </c>
      <c r="O572" s="11">
        <v>92</v>
      </c>
      <c r="P572" s="11">
        <v>100</v>
      </c>
      <c r="Q572" s="11">
        <v>126591</v>
      </c>
      <c r="R572" s="11" t="s">
        <v>154</v>
      </c>
      <c r="S572" s="11" t="s">
        <v>155</v>
      </c>
      <c r="T572" s="11" t="s">
        <v>208</v>
      </c>
      <c r="U572" s="11">
        <v>5</v>
      </c>
      <c r="V572" s="11" t="s">
        <v>154</v>
      </c>
      <c r="W572" s="11" t="s">
        <v>157</v>
      </c>
      <c r="X572" s="11">
        <v>1</v>
      </c>
      <c r="Y572" s="11">
        <v>1</v>
      </c>
      <c r="Z572" s="11">
        <v>10</v>
      </c>
      <c r="AA572" s="11">
        <v>10</v>
      </c>
      <c r="AB572" s="11">
        <v>10</v>
      </c>
      <c r="AC572" s="11">
        <v>10</v>
      </c>
      <c r="AD572" s="11">
        <v>10</v>
      </c>
      <c r="AE572" s="11">
        <v>10</v>
      </c>
      <c r="AF572" s="11">
        <v>10</v>
      </c>
      <c r="AG572" s="11">
        <v>10</v>
      </c>
      <c r="AH572" s="11">
        <v>10</v>
      </c>
      <c r="AI572" s="11">
        <v>10</v>
      </c>
      <c r="AJ572" s="11">
        <v>10</v>
      </c>
      <c r="AK572" s="11">
        <v>10</v>
      </c>
      <c r="AL572" s="11">
        <v>10</v>
      </c>
      <c r="AM572" s="11">
        <v>121</v>
      </c>
      <c r="AN572" s="11">
        <v>60</v>
      </c>
      <c r="AO572" s="11">
        <v>10</v>
      </c>
      <c r="AP572" s="11">
        <v>120</v>
      </c>
      <c r="AQ572" s="11">
        <v>60</v>
      </c>
      <c r="AR572" s="11">
        <v>40</v>
      </c>
      <c r="AS572" s="11">
        <v>1</v>
      </c>
      <c r="AT572" s="11">
        <v>130</v>
      </c>
      <c r="AU572" s="11">
        <v>99</v>
      </c>
      <c r="AV572" s="11">
        <v>1791</v>
      </c>
      <c r="AW572" s="11">
        <v>2040</v>
      </c>
      <c r="AX572" s="11">
        <v>269</v>
      </c>
      <c r="AY572" s="11">
        <v>498</v>
      </c>
      <c r="AZ572" s="11">
        <v>2239</v>
      </c>
      <c r="BA572" s="11">
        <v>272</v>
      </c>
      <c r="BB572" s="11">
        <v>1071</v>
      </c>
      <c r="BC572" s="11">
        <v>465</v>
      </c>
      <c r="BD572" s="11">
        <v>192</v>
      </c>
      <c r="BE572" s="11">
        <v>3472</v>
      </c>
      <c r="BF572" s="11">
        <v>664</v>
      </c>
      <c r="BG572" s="11">
        <v>21882</v>
      </c>
      <c r="BH572" s="11">
        <v>41256</v>
      </c>
      <c r="BI572" s="11">
        <v>6</v>
      </c>
      <c r="BJ572" s="11">
        <v>6</v>
      </c>
      <c r="BK572" s="11">
        <v>4</v>
      </c>
      <c r="BL572" s="11">
        <v>7</v>
      </c>
      <c r="BM572" s="11">
        <v>4</v>
      </c>
      <c r="BN572" s="11">
        <v>5</v>
      </c>
      <c r="BO572" s="11">
        <v>9</v>
      </c>
      <c r="BP572" s="11">
        <v>7</v>
      </c>
      <c r="BQ572" s="11">
        <v>6</v>
      </c>
      <c r="BR572" s="11">
        <v>7</v>
      </c>
      <c r="BS572" s="11">
        <v>8</v>
      </c>
      <c r="BT572" s="11">
        <v>17</v>
      </c>
      <c r="BU572" s="11">
        <v>19</v>
      </c>
      <c r="BV572" s="11">
        <v>25</v>
      </c>
      <c r="BW572" s="11">
        <v>21</v>
      </c>
      <c r="BX572" s="11">
        <v>2</v>
      </c>
      <c r="BY572" s="11">
        <v>6</v>
      </c>
      <c r="BZ572" s="11">
        <v>16</v>
      </c>
      <c r="CA572" s="11">
        <v>3</v>
      </c>
      <c r="CB572" s="11">
        <v>2</v>
      </c>
      <c r="CC572" s="11">
        <v>2</v>
      </c>
      <c r="CD572" s="11">
        <v>3</v>
      </c>
      <c r="CE572" s="11">
        <v>13</v>
      </c>
      <c r="CF572" s="11">
        <v>5</v>
      </c>
      <c r="CG572" s="11">
        <v>43</v>
      </c>
      <c r="CH572" s="11">
        <v>31</v>
      </c>
      <c r="CI572" s="11" t="s">
        <v>158</v>
      </c>
      <c r="CJ572" s="11" t="s">
        <v>158</v>
      </c>
      <c r="CK572" s="11" t="s">
        <v>158</v>
      </c>
      <c r="CL572" s="11" t="s">
        <v>158</v>
      </c>
      <c r="CM572" s="11" t="s">
        <v>158</v>
      </c>
      <c r="CN572" s="11" t="s">
        <v>158</v>
      </c>
      <c r="CO572" s="11" t="s">
        <v>158</v>
      </c>
      <c r="CP572" s="11" t="s">
        <v>158</v>
      </c>
      <c r="CQ572" s="11" t="s">
        <v>158</v>
      </c>
      <c r="CR572" s="11" t="s">
        <v>158</v>
      </c>
      <c r="CS572" s="11" t="s">
        <v>158</v>
      </c>
      <c r="CT572" s="11" t="s">
        <v>158</v>
      </c>
      <c r="CU572" s="11" t="s">
        <v>158</v>
      </c>
      <c r="CV572" s="11" t="s">
        <v>154</v>
      </c>
      <c r="CW572" s="11" t="s">
        <v>154</v>
      </c>
      <c r="CX572" s="11" t="s">
        <v>154</v>
      </c>
      <c r="CY572" s="11" t="s">
        <v>154</v>
      </c>
      <c r="CZ572" s="11" t="s">
        <v>154</v>
      </c>
      <c r="DA572" s="11" t="s">
        <v>154</v>
      </c>
      <c r="DB572" s="11" t="s">
        <v>154</v>
      </c>
      <c r="DC572" s="11" t="s">
        <v>154</v>
      </c>
      <c r="DD572" s="11" t="s">
        <v>154</v>
      </c>
      <c r="DE572" s="11" t="s">
        <v>154</v>
      </c>
      <c r="DF572" s="11" t="s">
        <v>154</v>
      </c>
      <c r="DG572" s="11" t="s">
        <v>154</v>
      </c>
      <c r="DH572" s="11" t="s">
        <v>154</v>
      </c>
      <c r="DI572" s="11" t="s">
        <v>157</v>
      </c>
      <c r="DJ572" s="11" t="s">
        <v>157</v>
      </c>
      <c r="DK572" s="11" t="s">
        <v>157</v>
      </c>
      <c r="DL572" s="11" t="s">
        <v>157</v>
      </c>
      <c r="DM572" s="11" t="s">
        <v>157</v>
      </c>
      <c r="DN572" s="11" t="s">
        <v>157</v>
      </c>
      <c r="DO572" s="11" t="s">
        <v>157</v>
      </c>
      <c r="DP572" s="11" t="s">
        <v>157</v>
      </c>
      <c r="DQ572" s="11" t="s">
        <v>157</v>
      </c>
      <c r="DR572" s="11" t="s">
        <v>157</v>
      </c>
      <c r="DS572" s="11" t="s">
        <v>157</v>
      </c>
      <c r="DT572" s="11" t="s">
        <v>157</v>
      </c>
      <c r="DU572" s="11" t="s">
        <v>157</v>
      </c>
      <c r="DV572" s="11" t="b">
        <v>1</v>
      </c>
      <c r="DW572" s="11" t="b">
        <v>1</v>
      </c>
      <c r="DX572" s="11" t="b">
        <v>1</v>
      </c>
      <c r="DY572" s="11" t="b">
        <v>1</v>
      </c>
      <c r="DZ572" s="11" t="b">
        <v>1</v>
      </c>
      <c r="EA572" s="11" t="b">
        <v>1</v>
      </c>
      <c r="EB572" s="11" t="b">
        <v>1</v>
      </c>
      <c r="EC572" s="11" t="b">
        <v>1</v>
      </c>
      <c r="ED572" s="11" t="b">
        <v>1</v>
      </c>
      <c r="EE572" s="11" t="b">
        <v>1</v>
      </c>
      <c r="EF572" s="11" t="b">
        <v>1</v>
      </c>
      <c r="EG572" s="11" t="b">
        <v>1</v>
      </c>
      <c r="EH572" s="11" t="b">
        <v>1</v>
      </c>
      <c r="EI572" s="11">
        <v>4.5637375000000001E-2</v>
      </c>
      <c r="EJ572" s="11">
        <v>3.8319092999999999E-2</v>
      </c>
      <c r="EK572" s="11">
        <v>3.0468715E-2</v>
      </c>
      <c r="EL572" s="11">
        <v>3.7645475999999997E-2</v>
      </c>
      <c r="EM572" s="11">
        <v>0.120484222</v>
      </c>
      <c r="EN572" s="11">
        <v>3.2372104999999998E-2</v>
      </c>
      <c r="EO572" s="11">
        <v>3.1125143000000001E-2</v>
      </c>
      <c r="EP572" s="11">
        <v>0.143338935</v>
      </c>
      <c r="EQ572" s="11">
        <v>4.0780274999999998E-2</v>
      </c>
      <c r="ER572" s="11">
        <v>4.5744232000000003E-2</v>
      </c>
      <c r="ES572" s="11">
        <v>4.8618047999999997E-2</v>
      </c>
      <c r="ET572" s="11">
        <v>0.16001965100000001</v>
      </c>
      <c r="EU572" s="11">
        <v>2.3133648999999999E-2</v>
      </c>
      <c r="EV572" s="11" t="s">
        <v>248</v>
      </c>
      <c r="EW572" s="11" t="s">
        <v>652</v>
      </c>
    </row>
    <row r="573" spans="1:153" ht="12.75" x14ac:dyDescent="0.2">
      <c r="A573" s="11"/>
      <c r="B573" s="11">
        <v>66953620</v>
      </c>
      <c r="C573" s="11">
        <v>51916.515972221801</v>
      </c>
      <c r="D573" s="11" t="s">
        <v>153</v>
      </c>
      <c r="E573" s="11">
        <v>345600</v>
      </c>
      <c r="F573" s="11">
        <v>73386640</v>
      </c>
      <c r="G573" s="11">
        <v>53590.899305557097</v>
      </c>
      <c r="H573" s="11">
        <v>52550.435416664601</v>
      </c>
      <c r="I573" s="11">
        <v>304892</v>
      </c>
      <c r="J573" s="11">
        <v>1</v>
      </c>
      <c r="K573" s="11">
        <v>63</v>
      </c>
      <c r="L573" s="11">
        <v>183656</v>
      </c>
      <c r="M573" s="11">
        <v>131</v>
      </c>
      <c r="N573" s="11">
        <v>121</v>
      </c>
      <c r="O573" s="11">
        <v>92</v>
      </c>
      <c r="P573" s="11">
        <v>92.36</v>
      </c>
      <c r="Q573" s="11">
        <v>143171</v>
      </c>
      <c r="R573" s="11" t="s">
        <v>154</v>
      </c>
      <c r="S573" s="11" t="s">
        <v>155</v>
      </c>
      <c r="T573" s="11" t="s">
        <v>208</v>
      </c>
      <c r="U573" s="11">
        <v>0</v>
      </c>
      <c r="V573" s="11" t="s">
        <v>154</v>
      </c>
      <c r="W573" s="11" t="s">
        <v>157</v>
      </c>
      <c r="X573" s="11">
        <v>5</v>
      </c>
      <c r="Y573" s="11">
        <v>1</v>
      </c>
      <c r="Z573" s="11">
        <v>10</v>
      </c>
      <c r="AA573" s="11">
        <v>10</v>
      </c>
      <c r="AB573" s="11">
        <v>10</v>
      </c>
      <c r="AC573" s="11">
        <v>10</v>
      </c>
      <c r="AD573" s="11">
        <v>10</v>
      </c>
      <c r="AE573" s="11">
        <v>10</v>
      </c>
      <c r="AF573" s="11">
        <v>10</v>
      </c>
      <c r="AG573" s="11">
        <v>10</v>
      </c>
      <c r="AH573" s="11">
        <v>10</v>
      </c>
      <c r="AI573" s="11">
        <v>10</v>
      </c>
      <c r="AJ573" s="11">
        <v>10</v>
      </c>
      <c r="AK573" s="11">
        <v>0</v>
      </c>
      <c r="AL573" s="11">
        <v>10</v>
      </c>
      <c r="AM573" s="11">
        <v>111</v>
      </c>
      <c r="AN573" s="11">
        <v>60</v>
      </c>
      <c r="AO573" s="11">
        <v>10</v>
      </c>
      <c r="AP573" s="11">
        <v>110</v>
      </c>
      <c r="AQ573" s="11">
        <v>50</v>
      </c>
      <c r="AR573" s="11">
        <v>30</v>
      </c>
      <c r="AS573" s="11">
        <v>1</v>
      </c>
      <c r="AT573" s="11">
        <v>120</v>
      </c>
      <c r="AU573" s="11">
        <v>1079</v>
      </c>
      <c r="AV573" s="11">
        <v>802</v>
      </c>
      <c r="AW573" s="11">
        <v>315</v>
      </c>
      <c r="AX573" s="11">
        <v>3806</v>
      </c>
      <c r="AY573" s="11">
        <v>363</v>
      </c>
      <c r="AZ573" s="11">
        <v>33445</v>
      </c>
      <c r="BA573" s="11">
        <v>1383</v>
      </c>
      <c r="BB573" s="11">
        <v>35460</v>
      </c>
      <c r="BC573" s="11">
        <v>1118</v>
      </c>
      <c r="BD573" s="11">
        <v>3340</v>
      </c>
      <c r="BE573" s="11">
        <v>148</v>
      </c>
      <c r="BF573" s="11">
        <v>3065</v>
      </c>
      <c r="BG573" s="11">
        <v>76128</v>
      </c>
      <c r="BH573" s="11">
        <v>1210</v>
      </c>
      <c r="BI573" s="11">
        <v>9</v>
      </c>
      <c r="BJ573" s="11">
        <v>9</v>
      </c>
      <c r="BK573" s="11">
        <v>11</v>
      </c>
      <c r="BL573" s="11">
        <v>12</v>
      </c>
      <c r="BM573" s="11">
        <v>12</v>
      </c>
      <c r="BN573" s="11">
        <v>13</v>
      </c>
      <c r="BO573" s="11">
        <v>16</v>
      </c>
      <c r="BP573" s="11">
        <v>14</v>
      </c>
      <c r="BQ573" s="11">
        <v>12</v>
      </c>
      <c r="BR573" s="11">
        <v>13</v>
      </c>
      <c r="BS573" s="11">
        <v>15</v>
      </c>
      <c r="BT573" s="11">
        <v>35</v>
      </c>
      <c r="BU573" s="11">
        <v>28</v>
      </c>
      <c r="BV573" s="11">
        <v>7</v>
      </c>
      <c r="BW573" s="11">
        <v>4</v>
      </c>
      <c r="BX573" s="11">
        <v>22</v>
      </c>
      <c r="BY573" s="11">
        <v>5</v>
      </c>
      <c r="BZ573" s="11">
        <v>27</v>
      </c>
      <c r="CA573" s="11">
        <v>8</v>
      </c>
      <c r="CB573" s="11">
        <v>8</v>
      </c>
      <c r="CC573" s="11">
        <v>7</v>
      </c>
      <c r="CD573" s="11">
        <v>2</v>
      </c>
      <c r="CE573" s="11">
        <v>2</v>
      </c>
      <c r="CF573" s="11">
        <v>3</v>
      </c>
      <c r="CG573" s="11">
        <v>34</v>
      </c>
      <c r="CH573" s="11">
        <v>5</v>
      </c>
      <c r="CI573" s="11" t="s">
        <v>158</v>
      </c>
      <c r="CJ573" s="11" t="s">
        <v>158</v>
      </c>
      <c r="CK573" s="11" t="s">
        <v>158</v>
      </c>
      <c r="CL573" s="11" t="s">
        <v>158</v>
      </c>
      <c r="CM573" s="11" t="s">
        <v>158</v>
      </c>
      <c r="CN573" s="11" t="s">
        <v>158</v>
      </c>
      <c r="CO573" s="11" t="s">
        <v>158</v>
      </c>
      <c r="CP573" s="11" t="s">
        <v>158</v>
      </c>
      <c r="CQ573" s="11" t="s">
        <v>158</v>
      </c>
      <c r="CR573" s="11" t="s">
        <v>158</v>
      </c>
      <c r="CS573" s="11" t="s">
        <v>158</v>
      </c>
      <c r="CT573" s="11" t="s">
        <v>158</v>
      </c>
      <c r="CU573" s="11" t="s">
        <v>158</v>
      </c>
      <c r="CV573" s="11" t="s">
        <v>154</v>
      </c>
      <c r="CW573" s="11" t="s">
        <v>154</v>
      </c>
      <c r="CX573" s="11" t="s">
        <v>154</v>
      </c>
      <c r="CY573" s="11" t="s">
        <v>154</v>
      </c>
      <c r="CZ573" s="11" t="s">
        <v>154</v>
      </c>
      <c r="DA573" s="11" t="s">
        <v>154</v>
      </c>
      <c r="DB573" s="11" t="s">
        <v>154</v>
      </c>
      <c r="DC573" s="11" t="s">
        <v>154</v>
      </c>
      <c r="DD573" s="11" t="s">
        <v>154</v>
      </c>
      <c r="DE573" s="11" t="s">
        <v>154</v>
      </c>
      <c r="DF573" s="11" t="s">
        <v>154</v>
      </c>
      <c r="DG573" s="11" t="s">
        <v>154</v>
      </c>
      <c r="DH573" s="11" t="s">
        <v>154</v>
      </c>
      <c r="DI573" s="11" t="s">
        <v>157</v>
      </c>
      <c r="DJ573" s="11" t="s">
        <v>157</v>
      </c>
      <c r="DK573" s="11" t="s">
        <v>157</v>
      </c>
      <c r="DL573" s="11" t="s">
        <v>157</v>
      </c>
      <c r="DM573" s="11" t="s">
        <v>157</v>
      </c>
      <c r="DN573" s="11" t="s">
        <v>157</v>
      </c>
      <c r="DO573" s="11" t="s">
        <v>157</v>
      </c>
      <c r="DP573" s="11" t="s">
        <v>157</v>
      </c>
      <c r="DQ573" s="11" t="s">
        <v>157</v>
      </c>
      <c r="DR573" s="11" t="s">
        <v>157</v>
      </c>
      <c r="DS573" s="11" t="s">
        <v>157</v>
      </c>
      <c r="DT573" s="11" t="s">
        <v>157</v>
      </c>
      <c r="DU573" s="11" t="s">
        <v>157</v>
      </c>
      <c r="DV573" s="11" t="b">
        <v>1</v>
      </c>
      <c r="DW573" s="11" t="b">
        <v>1</v>
      </c>
      <c r="DX573" s="11" t="b">
        <v>1</v>
      </c>
      <c r="DY573" s="11" t="b">
        <v>1</v>
      </c>
      <c r="DZ573" s="11" t="b">
        <v>1</v>
      </c>
      <c r="EA573" s="11" t="b">
        <v>1</v>
      </c>
      <c r="EB573" s="11" t="b">
        <v>1</v>
      </c>
      <c r="EC573" s="11" t="b">
        <v>1</v>
      </c>
      <c r="ED573" s="11" t="b">
        <v>1</v>
      </c>
      <c r="EE573" s="11" t="b">
        <v>1</v>
      </c>
      <c r="EF573" s="11" t="b">
        <v>1</v>
      </c>
      <c r="EG573" s="11" t="b">
        <v>0</v>
      </c>
      <c r="EH573" s="11" t="b">
        <v>1</v>
      </c>
      <c r="EI573" s="11">
        <v>0.86461500000000002</v>
      </c>
      <c r="EJ573" s="11">
        <v>0.108806</v>
      </c>
      <c r="EK573" s="11">
        <v>2.8757000000000001E-2</v>
      </c>
      <c r="EL573" s="11">
        <v>3.9913999999999998E-2</v>
      </c>
      <c r="EM573" s="11">
        <v>0.130164</v>
      </c>
      <c r="EN573" s="11">
        <v>6.2052000000000003E-2</v>
      </c>
      <c r="EO573" s="11">
        <v>6.1310999999999997E-2</v>
      </c>
      <c r="EP573" s="11">
        <v>0.14397199999999999</v>
      </c>
      <c r="EQ573" s="11">
        <v>0.18027699999999999</v>
      </c>
      <c r="ER573" s="11">
        <v>0.36753000000000002</v>
      </c>
      <c r="ES573" s="11">
        <v>3.9161000000000001E-2</v>
      </c>
      <c r="ET573" s="11">
        <v>2.6275E-2</v>
      </c>
      <c r="EU573" s="11">
        <v>3.4963000000000001E-2</v>
      </c>
      <c r="EV573" s="11" t="s">
        <v>653</v>
      </c>
      <c r="EW573" s="11" t="s">
        <v>229</v>
      </c>
    </row>
    <row r="574" spans="1:153" ht="12.75" x14ac:dyDescent="0.2">
      <c r="A574" s="11"/>
      <c r="B574" s="11">
        <v>66853418</v>
      </c>
      <c r="C574" s="11">
        <v>47639.651388888698</v>
      </c>
      <c r="D574" s="11" t="s">
        <v>153</v>
      </c>
      <c r="E574" s="11">
        <v>345600</v>
      </c>
      <c r="F574" s="11">
        <v>73032384</v>
      </c>
      <c r="G574" s="11">
        <v>52487.156250001397</v>
      </c>
      <c r="H574" s="11">
        <v>51575.980555553797</v>
      </c>
      <c r="I574" s="11">
        <v>21339</v>
      </c>
      <c r="J574" s="11">
        <v>1</v>
      </c>
      <c r="K574" s="11">
        <v>82</v>
      </c>
      <c r="L574" s="11">
        <v>7887</v>
      </c>
      <c r="M574" s="11">
        <v>131</v>
      </c>
      <c r="N574" s="11">
        <v>131</v>
      </c>
      <c r="O574" s="11">
        <v>92</v>
      </c>
      <c r="P574" s="11">
        <v>100</v>
      </c>
      <c r="Q574" s="11">
        <v>2239</v>
      </c>
      <c r="R574" s="11" t="s">
        <v>154</v>
      </c>
      <c r="S574" s="11" t="s">
        <v>155</v>
      </c>
      <c r="T574" s="11" t="s">
        <v>208</v>
      </c>
      <c r="U574" s="11">
        <v>8</v>
      </c>
      <c r="V574" s="11" t="s">
        <v>154</v>
      </c>
      <c r="W574" s="11" t="s">
        <v>157</v>
      </c>
      <c r="X574" s="11">
        <v>5</v>
      </c>
      <c r="Y574" s="11">
        <v>1</v>
      </c>
      <c r="Z574" s="11">
        <v>10</v>
      </c>
      <c r="AA574" s="11">
        <v>10</v>
      </c>
      <c r="AB574" s="11">
        <v>10</v>
      </c>
      <c r="AC574" s="11">
        <v>10</v>
      </c>
      <c r="AD574" s="11">
        <v>10</v>
      </c>
      <c r="AE574" s="11">
        <v>10</v>
      </c>
      <c r="AF574" s="11">
        <v>10</v>
      </c>
      <c r="AG574" s="11">
        <v>10</v>
      </c>
      <c r="AH574" s="11">
        <v>10</v>
      </c>
      <c r="AI574" s="11">
        <v>10</v>
      </c>
      <c r="AJ574" s="11">
        <v>10</v>
      </c>
      <c r="AK574" s="11">
        <v>10</v>
      </c>
      <c r="AL574" s="11">
        <v>10</v>
      </c>
      <c r="AM574" s="11">
        <v>121</v>
      </c>
      <c r="AN574" s="11">
        <v>60</v>
      </c>
      <c r="AO574" s="11">
        <v>10</v>
      </c>
      <c r="AP574" s="11">
        <v>120</v>
      </c>
      <c r="AQ574" s="11">
        <v>60</v>
      </c>
      <c r="AR574" s="11">
        <v>40</v>
      </c>
      <c r="AS574" s="11">
        <v>1</v>
      </c>
      <c r="AT574" s="11">
        <v>130</v>
      </c>
      <c r="AU574" s="11">
        <v>312</v>
      </c>
      <c r="AV574" s="11">
        <v>1453</v>
      </c>
      <c r="AW574" s="11">
        <v>611</v>
      </c>
      <c r="AX574" s="11">
        <v>738</v>
      </c>
      <c r="AY574" s="11">
        <v>1746</v>
      </c>
      <c r="AZ574" s="11">
        <v>3749</v>
      </c>
      <c r="BA574" s="11">
        <v>1079</v>
      </c>
      <c r="BB574" s="11">
        <v>1396</v>
      </c>
      <c r="BC574" s="11">
        <v>860</v>
      </c>
      <c r="BD574" s="11">
        <v>729</v>
      </c>
      <c r="BE574" s="11">
        <v>1161</v>
      </c>
      <c r="BF574" s="11">
        <v>678</v>
      </c>
      <c r="BG574" s="11">
        <v>1391</v>
      </c>
      <c r="BH574" s="11">
        <v>1401</v>
      </c>
      <c r="BI574" s="11">
        <v>16</v>
      </c>
      <c r="BJ574" s="11">
        <v>16</v>
      </c>
      <c r="BK574" s="11">
        <v>16</v>
      </c>
      <c r="BL574" s="11">
        <v>19</v>
      </c>
      <c r="BM574" s="11">
        <v>11</v>
      </c>
      <c r="BN574" s="11">
        <v>15</v>
      </c>
      <c r="BO574" s="11">
        <v>22</v>
      </c>
      <c r="BP574" s="11">
        <v>18</v>
      </c>
      <c r="BQ574" s="11">
        <v>16</v>
      </c>
      <c r="BR574" s="11">
        <v>16</v>
      </c>
      <c r="BS574" s="11">
        <v>20</v>
      </c>
      <c r="BT574" s="11">
        <v>34</v>
      </c>
      <c r="BU574" s="11">
        <v>30</v>
      </c>
      <c r="BV574" s="11">
        <v>9</v>
      </c>
      <c r="BW574" s="11">
        <v>7</v>
      </c>
      <c r="BX574" s="11">
        <v>7</v>
      </c>
      <c r="BY574" s="11">
        <v>6</v>
      </c>
      <c r="BZ574" s="11">
        <v>6</v>
      </c>
      <c r="CA574" s="11">
        <v>8</v>
      </c>
      <c r="CB574" s="11">
        <v>4</v>
      </c>
      <c r="CC574" s="11">
        <v>5</v>
      </c>
      <c r="CD574" s="11">
        <v>2</v>
      </c>
      <c r="CE574" s="11">
        <v>4</v>
      </c>
      <c r="CF574" s="11">
        <v>2</v>
      </c>
      <c r="CG574" s="11">
        <v>2</v>
      </c>
      <c r="CH574" s="11">
        <v>3</v>
      </c>
      <c r="CI574" s="11" t="s">
        <v>158</v>
      </c>
      <c r="CJ574" s="11" t="s">
        <v>158</v>
      </c>
      <c r="CK574" s="11" t="s">
        <v>158</v>
      </c>
      <c r="CL574" s="11" t="s">
        <v>158</v>
      </c>
      <c r="CM574" s="11" t="s">
        <v>158</v>
      </c>
      <c r="CN574" s="11" t="s">
        <v>158</v>
      </c>
      <c r="CO574" s="11" t="s">
        <v>158</v>
      </c>
      <c r="CP574" s="11" t="s">
        <v>158</v>
      </c>
      <c r="CQ574" s="11" t="s">
        <v>158</v>
      </c>
      <c r="CR574" s="11" t="s">
        <v>158</v>
      </c>
      <c r="CS574" s="11" t="s">
        <v>158</v>
      </c>
      <c r="CT574" s="11" t="s">
        <v>158</v>
      </c>
      <c r="CU574" s="11" t="s">
        <v>158</v>
      </c>
      <c r="CV574" s="11" t="s">
        <v>154</v>
      </c>
      <c r="CW574" s="11" t="s">
        <v>154</v>
      </c>
      <c r="CX574" s="11" t="s">
        <v>154</v>
      </c>
      <c r="CY574" s="11" t="s">
        <v>154</v>
      </c>
      <c r="CZ574" s="11" t="s">
        <v>154</v>
      </c>
      <c r="DA574" s="11" t="s">
        <v>154</v>
      </c>
      <c r="DB574" s="11" t="s">
        <v>154</v>
      </c>
      <c r="DC574" s="11" t="s">
        <v>154</v>
      </c>
      <c r="DD574" s="11" t="s">
        <v>154</v>
      </c>
      <c r="DE574" s="11" t="s">
        <v>154</v>
      </c>
      <c r="DF574" s="11" t="s">
        <v>154</v>
      </c>
      <c r="DG574" s="11" t="s">
        <v>154</v>
      </c>
      <c r="DH574" s="11" t="s">
        <v>154</v>
      </c>
      <c r="DI574" s="11" t="s">
        <v>157</v>
      </c>
      <c r="DJ574" s="11" t="s">
        <v>157</v>
      </c>
      <c r="DK574" s="11" t="s">
        <v>157</v>
      </c>
      <c r="DL574" s="11" t="s">
        <v>157</v>
      </c>
      <c r="DM574" s="11" t="s">
        <v>157</v>
      </c>
      <c r="DN574" s="11" t="s">
        <v>157</v>
      </c>
      <c r="DO574" s="11" t="s">
        <v>157</v>
      </c>
      <c r="DP574" s="11" t="s">
        <v>157</v>
      </c>
      <c r="DQ574" s="11" t="s">
        <v>157</v>
      </c>
      <c r="DR574" s="11" t="s">
        <v>157</v>
      </c>
      <c r="DS574" s="11" t="s">
        <v>157</v>
      </c>
      <c r="DT574" s="11" t="s">
        <v>157</v>
      </c>
      <c r="DU574" s="11" t="s">
        <v>157</v>
      </c>
      <c r="DV574" s="11" t="b">
        <v>1</v>
      </c>
      <c r="DW574" s="11" t="b">
        <v>1</v>
      </c>
      <c r="DX574" s="11" t="b">
        <v>1</v>
      </c>
      <c r="DY574" s="11" t="b">
        <v>1</v>
      </c>
      <c r="DZ574" s="11" t="b">
        <v>1</v>
      </c>
      <c r="EA574" s="11" t="b">
        <v>1</v>
      </c>
      <c r="EB574" s="11" t="b">
        <v>1</v>
      </c>
      <c r="EC574" s="11" t="b">
        <v>1</v>
      </c>
      <c r="ED574" s="11" t="b">
        <v>1</v>
      </c>
      <c r="EE574" s="11" t="b">
        <v>1</v>
      </c>
      <c r="EF574" s="11" t="b">
        <v>1</v>
      </c>
      <c r="EG574" s="11" t="b">
        <v>1</v>
      </c>
      <c r="EH574" s="11" t="b">
        <v>1</v>
      </c>
      <c r="EI574" s="11">
        <v>0.41699900000000001</v>
      </c>
      <c r="EJ574" s="11">
        <v>0.22758500000000001</v>
      </c>
      <c r="EK574" s="11">
        <v>6.5027000000000001E-2</v>
      </c>
      <c r="EL574" s="11">
        <v>4.6915999999999999E-2</v>
      </c>
      <c r="EM574" s="11">
        <v>4.8217999999999997E-2</v>
      </c>
      <c r="EN574" s="11">
        <v>8.2048999999999997E-2</v>
      </c>
      <c r="EO574" s="11">
        <v>0.153532</v>
      </c>
      <c r="EP574" s="11">
        <v>0.14505599999999999</v>
      </c>
      <c r="EQ574" s="11">
        <v>0.123428</v>
      </c>
      <c r="ER574" s="11">
        <v>6.4245999999999998E-2</v>
      </c>
      <c r="ES574" s="11">
        <v>6.2755000000000005E-2</v>
      </c>
      <c r="ET574" s="11">
        <v>0.13661999999999999</v>
      </c>
      <c r="EU574" s="11">
        <v>5.8939999999999999E-2</v>
      </c>
      <c r="EV574" s="11" t="s">
        <v>470</v>
      </c>
      <c r="EW574" s="11" t="s">
        <v>654</v>
      </c>
    </row>
    <row r="575" spans="1:153" ht="12.75" x14ac:dyDescent="0.2">
      <c r="A575" s="11"/>
      <c r="B575" s="11">
        <v>74119812</v>
      </c>
      <c r="C575" s="11">
        <v>45446.387499999997</v>
      </c>
      <c r="D575" s="11" t="s">
        <v>153</v>
      </c>
      <c r="E575" s="11">
        <v>345600</v>
      </c>
      <c r="F575" s="11">
        <v>77904486</v>
      </c>
      <c r="G575" s="11">
        <v>55978.997916668697</v>
      </c>
      <c r="H575" s="11">
        <v>54658.801388886299</v>
      </c>
      <c r="I575" s="11">
        <v>163832</v>
      </c>
      <c r="J575" s="11">
        <v>1</v>
      </c>
      <c r="K575" s="11">
        <v>29</v>
      </c>
      <c r="L575" s="11">
        <v>10868</v>
      </c>
      <c r="M575" s="11">
        <v>131</v>
      </c>
      <c r="N575" s="11">
        <v>131</v>
      </c>
      <c r="O575" s="11">
        <v>92</v>
      </c>
      <c r="P575" s="11">
        <v>100</v>
      </c>
      <c r="Q575" s="11">
        <v>118102</v>
      </c>
      <c r="R575" s="11" t="s">
        <v>154</v>
      </c>
      <c r="S575" s="11" t="s">
        <v>155</v>
      </c>
      <c r="T575" s="11" t="s">
        <v>208</v>
      </c>
      <c r="U575" s="11">
        <v>0</v>
      </c>
      <c r="V575" s="11" t="s">
        <v>154</v>
      </c>
      <c r="W575" s="11" t="s">
        <v>157</v>
      </c>
      <c r="X575" s="11">
        <v>4</v>
      </c>
      <c r="Y575" s="11">
        <v>1</v>
      </c>
      <c r="Z575" s="11">
        <v>10</v>
      </c>
      <c r="AA575" s="11">
        <v>10</v>
      </c>
      <c r="AB575" s="11">
        <v>10</v>
      </c>
      <c r="AC575" s="11">
        <v>10</v>
      </c>
      <c r="AD575" s="11">
        <v>10</v>
      </c>
      <c r="AE575" s="11">
        <v>10</v>
      </c>
      <c r="AF575" s="11">
        <v>10</v>
      </c>
      <c r="AG575" s="11">
        <v>10</v>
      </c>
      <c r="AH575" s="11">
        <v>10</v>
      </c>
      <c r="AI575" s="11">
        <v>10</v>
      </c>
      <c r="AJ575" s="11">
        <v>10</v>
      </c>
      <c r="AK575" s="11">
        <v>10</v>
      </c>
      <c r="AL575" s="11">
        <v>10</v>
      </c>
      <c r="AM575" s="11">
        <v>121</v>
      </c>
      <c r="AN575" s="11">
        <v>60</v>
      </c>
      <c r="AO575" s="11">
        <v>10</v>
      </c>
      <c r="AP575" s="11">
        <v>120</v>
      </c>
      <c r="AQ575" s="11">
        <v>60</v>
      </c>
      <c r="AR575" s="11">
        <v>40</v>
      </c>
      <c r="AS575" s="11">
        <v>1</v>
      </c>
      <c r="AT575" s="11">
        <v>130</v>
      </c>
      <c r="AU575" s="11">
        <v>94</v>
      </c>
      <c r="AV575" s="11">
        <v>445</v>
      </c>
      <c r="AW575" s="11">
        <v>446</v>
      </c>
      <c r="AX575" s="11">
        <v>1904</v>
      </c>
      <c r="AY575" s="11">
        <v>418</v>
      </c>
      <c r="AZ575" s="11">
        <v>2393</v>
      </c>
      <c r="BA575" s="11">
        <v>3527</v>
      </c>
      <c r="BB575" s="11">
        <v>4563</v>
      </c>
      <c r="BC575" s="11">
        <v>989</v>
      </c>
      <c r="BD575" s="11">
        <v>440</v>
      </c>
      <c r="BE575" s="11">
        <v>218</v>
      </c>
      <c r="BF575" s="11">
        <v>1488</v>
      </c>
      <c r="BG575" s="11">
        <v>21291</v>
      </c>
      <c r="BH575" s="11">
        <v>784</v>
      </c>
      <c r="BI575" s="11">
        <v>10</v>
      </c>
      <c r="BJ575" s="11">
        <v>10</v>
      </c>
      <c r="BK575" s="11">
        <v>10</v>
      </c>
      <c r="BL575" s="11">
        <v>12</v>
      </c>
      <c r="BM575" s="11">
        <v>11</v>
      </c>
      <c r="BN575" s="11">
        <v>11</v>
      </c>
      <c r="BO575" s="11">
        <v>12</v>
      </c>
      <c r="BP575" s="11">
        <v>12</v>
      </c>
      <c r="BQ575" s="11">
        <v>10</v>
      </c>
      <c r="BR575" s="11">
        <v>11</v>
      </c>
      <c r="BS575" s="11">
        <v>11</v>
      </c>
      <c r="BT575" s="11">
        <v>20</v>
      </c>
      <c r="BU575" s="11">
        <v>24</v>
      </c>
      <c r="BV575" s="11">
        <v>6</v>
      </c>
      <c r="BW575" s="11">
        <v>8</v>
      </c>
      <c r="BX575" s="11">
        <v>29</v>
      </c>
      <c r="BY575" s="11">
        <v>6</v>
      </c>
      <c r="BZ575" s="11">
        <v>15</v>
      </c>
      <c r="CA575" s="11">
        <v>34</v>
      </c>
      <c r="CB575" s="11">
        <v>39</v>
      </c>
      <c r="CC575" s="11">
        <v>13</v>
      </c>
      <c r="CD575" s="11">
        <v>6</v>
      </c>
      <c r="CE575" s="11">
        <v>5</v>
      </c>
      <c r="CF575" s="11">
        <v>9</v>
      </c>
      <c r="CG575" s="11">
        <v>80</v>
      </c>
      <c r="CH575" s="11">
        <v>10</v>
      </c>
      <c r="CI575" s="11" t="s">
        <v>158</v>
      </c>
      <c r="CJ575" s="11" t="s">
        <v>158</v>
      </c>
      <c r="CK575" s="11" t="s">
        <v>158</v>
      </c>
      <c r="CL575" s="11" t="s">
        <v>158</v>
      </c>
      <c r="CM575" s="11" t="s">
        <v>158</v>
      </c>
      <c r="CN575" s="11" t="s">
        <v>158</v>
      </c>
      <c r="CO575" s="11" t="s">
        <v>158</v>
      </c>
      <c r="CP575" s="11" t="s">
        <v>158</v>
      </c>
      <c r="CQ575" s="11" t="s">
        <v>158</v>
      </c>
      <c r="CR575" s="11" t="s">
        <v>158</v>
      </c>
      <c r="CS575" s="11" t="s">
        <v>158</v>
      </c>
      <c r="CT575" s="11" t="s">
        <v>158</v>
      </c>
      <c r="CU575" s="11" t="s">
        <v>158</v>
      </c>
      <c r="CV575" s="11" t="s">
        <v>154</v>
      </c>
      <c r="CW575" s="11" t="s">
        <v>154</v>
      </c>
      <c r="CX575" s="11" t="s">
        <v>154</v>
      </c>
      <c r="CY575" s="11" t="s">
        <v>154</v>
      </c>
      <c r="CZ575" s="11" t="s">
        <v>154</v>
      </c>
      <c r="DA575" s="11" t="s">
        <v>154</v>
      </c>
      <c r="DB575" s="11" t="s">
        <v>154</v>
      </c>
      <c r="DC575" s="11" t="s">
        <v>154</v>
      </c>
      <c r="DD575" s="11" t="s">
        <v>154</v>
      </c>
      <c r="DE575" s="11" t="s">
        <v>154</v>
      </c>
      <c r="DF575" s="11" t="s">
        <v>154</v>
      </c>
      <c r="DG575" s="11" t="s">
        <v>154</v>
      </c>
      <c r="DH575" s="11" t="s">
        <v>154</v>
      </c>
      <c r="DI575" s="11" t="s">
        <v>157</v>
      </c>
      <c r="DJ575" s="11" t="s">
        <v>157</v>
      </c>
      <c r="DK575" s="11" t="s">
        <v>157</v>
      </c>
      <c r="DL575" s="11" t="s">
        <v>157</v>
      </c>
      <c r="DM575" s="11" t="s">
        <v>157</v>
      </c>
      <c r="DN575" s="11" t="s">
        <v>157</v>
      </c>
      <c r="DO575" s="11" t="s">
        <v>157</v>
      </c>
      <c r="DP575" s="11" t="s">
        <v>157</v>
      </c>
      <c r="DQ575" s="11" t="s">
        <v>157</v>
      </c>
      <c r="DR575" s="11" t="s">
        <v>157</v>
      </c>
      <c r="DS575" s="11" t="s">
        <v>157</v>
      </c>
      <c r="DT575" s="11" t="s">
        <v>157</v>
      </c>
      <c r="DU575" s="11" t="s">
        <v>157</v>
      </c>
      <c r="DV575" s="11" t="b">
        <v>1</v>
      </c>
      <c r="DW575" s="11" t="b">
        <v>1</v>
      </c>
      <c r="DX575" s="11" t="b">
        <v>1</v>
      </c>
      <c r="DY575" s="11" t="b">
        <v>1</v>
      </c>
      <c r="DZ575" s="11" t="b">
        <v>1</v>
      </c>
      <c r="EA575" s="11" t="b">
        <v>1</v>
      </c>
      <c r="EB575" s="11" t="b">
        <v>1</v>
      </c>
      <c r="EC575" s="11" t="b">
        <v>1</v>
      </c>
      <c r="ED575" s="11" t="b">
        <v>1</v>
      </c>
      <c r="EE575" s="11" t="b">
        <v>1</v>
      </c>
      <c r="EF575" s="11" t="b">
        <v>1</v>
      </c>
      <c r="EG575" s="11" t="b">
        <v>1</v>
      </c>
      <c r="EH575" s="11" t="b">
        <v>1</v>
      </c>
      <c r="EI575" s="11">
        <v>3.8224000000000001E-2</v>
      </c>
      <c r="EJ575" s="11">
        <v>3.9606000000000002E-2</v>
      </c>
      <c r="EK575" s="11">
        <v>1.1563E-2</v>
      </c>
      <c r="EL575" s="11">
        <v>3.6804000000000003E-2</v>
      </c>
      <c r="EM575" s="11">
        <v>1.3141E-2</v>
      </c>
      <c r="EN575" s="11">
        <v>4.2214000000000002E-2</v>
      </c>
      <c r="EO575" s="11">
        <v>5.0908000000000002E-2</v>
      </c>
      <c r="EP575" s="11">
        <v>0.147313</v>
      </c>
      <c r="EQ575" s="11">
        <v>0.16115499999999999</v>
      </c>
      <c r="ER575" s="11">
        <v>0.106143</v>
      </c>
      <c r="ES575" s="11">
        <v>0.26657500000000001</v>
      </c>
      <c r="ET575" s="11">
        <v>4.2870999999999999E-2</v>
      </c>
      <c r="EU575" s="11">
        <v>3.2230000000000002E-2</v>
      </c>
      <c r="EV575" s="11" t="s">
        <v>655</v>
      </c>
      <c r="EW575" s="11" t="s">
        <v>231</v>
      </c>
    </row>
    <row r="576" spans="1:153" ht="12.75" x14ac:dyDescent="0.2">
      <c r="A576" s="11"/>
      <c r="B576" s="11">
        <v>66953686</v>
      </c>
      <c r="C576" s="11">
        <v>46850.076388888803</v>
      </c>
      <c r="D576" s="11" t="s">
        <v>153</v>
      </c>
      <c r="E576" s="11">
        <v>345600</v>
      </c>
      <c r="F576" s="11">
        <v>73386330</v>
      </c>
      <c r="G576" s="11">
        <v>54213.009027779503</v>
      </c>
      <c r="H576" s="11">
        <v>53099.673611108898</v>
      </c>
      <c r="I576" s="11">
        <v>13990</v>
      </c>
      <c r="J576" s="11">
        <v>1</v>
      </c>
      <c r="K576" s="11">
        <v>6</v>
      </c>
      <c r="L576" s="11">
        <v>413</v>
      </c>
      <c r="M576" s="11">
        <v>131</v>
      </c>
      <c r="N576" s="11">
        <v>131</v>
      </c>
      <c r="O576" s="11">
        <v>92</v>
      </c>
      <c r="P576" s="11">
        <v>100</v>
      </c>
      <c r="Q576" s="11">
        <v>0</v>
      </c>
      <c r="R576" s="11" t="s">
        <v>154</v>
      </c>
      <c r="S576" s="11" t="s">
        <v>155</v>
      </c>
      <c r="T576" s="11" t="s">
        <v>208</v>
      </c>
      <c r="U576" s="11">
        <v>1</v>
      </c>
      <c r="V576" s="11" t="s">
        <v>154</v>
      </c>
      <c r="W576" s="11" t="s">
        <v>157</v>
      </c>
      <c r="X576" s="11">
        <v>4</v>
      </c>
      <c r="Y576" s="11">
        <v>1</v>
      </c>
      <c r="Z576" s="11">
        <v>10</v>
      </c>
      <c r="AA576" s="11">
        <v>10</v>
      </c>
      <c r="AB576" s="11">
        <v>10</v>
      </c>
      <c r="AC576" s="11">
        <v>10</v>
      </c>
      <c r="AD576" s="11">
        <v>10</v>
      </c>
      <c r="AE576" s="11">
        <v>10</v>
      </c>
      <c r="AF576" s="11">
        <v>10</v>
      </c>
      <c r="AG576" s="11">
        <v>10</v>
      </c>
      <c r="AH576" s="11">
        <v>10</v>
      </c>
      <c r="AI576" s="11">
        <v>10</v>
      </c>
      <c r="AJ576" s="11">
        <v>10</v>
      </c>
      <c r="AK576" s="11">
        <v>10</v>
      </c>
      <c r="AL576" s="11">
        <v>10</v>
      </c>
      <c r="AM576" s="11">
        <v>121</v>
      </c>
      <c r="AN576" s="11">
        <v>60</v>
      </c>
      <c r="AO576" s="11">
        <v>10</v>
      </c>
      <c r="AP576" s="11">
        <v>120</v>
      </c>
      <c r="AQ576" s="11">
        <v>60</v>
      </c>
      <c r="AR576" s="11">
        <v>40</v>
      </c>
      <c r="AS576" s="11">
        <v>1</v>
      </c>
      <c r="AT576" s="11">
        <v>130</v>
      </c>
      <c r="AU576" s="11">
        <v>58</v>
      </c>
      <c r="AV576" s="11">
        <v>486</v>
      </c>
      <c r="AW576" s="11">
        <v>305</v>
      </c>
      <c r="AX576" s="11">
        <v>590</v>
      </c>
      <c r="AY576" s="11">
        <v>647</v>
      </c>
      <c r="AZ576" s="11">
        <v>318</v>
      </c>
      <c r="BA576" s="11">
        <v>1462</v>
      </c>
      <c r="BB576" s="11">
        <v>1072</v>
      </c>
      <c r="BC576" s="11">
        <v>1211</v>
      </c>
      <c r="BD576" s="11">
        <v>194</v>
      </c>
      <c r="BE576" s="11">
        <v>189</v>
      </c>
      <c r="BF576" s="11">
        <v>324</v>
      </c>
      <c r="BG576" s="11">
        <v>1811</v>
      </c>
      <c r="BH576" s="11">
        <v>906</v>
      </c>
      <c r="BI576" s="11">
        <v>11</v>
      </c>
      <c r="BJ576" s="11">
        <v>11</v>
      </c>
      <c r="BK576" s="11">
        <v>10</v>
      </c>
      <c r="BL576" s="11">
        <v>13</v>
      </c>
      <c r="BM576" s="11">
        <v>10</v>
      </c>
      <c r="BN576" s="11">
        <v>11</v>
      </c>
      <c r="BO576" s="11">
        <v>16</v>
      </c>
      <c r="BP576" s="11">
        <v>14</v>
      </c>
      <c r="BQ576" s="11">
        <v>11</v>
      </c>
      <c r="BR576" s="11">
        <v>11</v>
      </c>
      <c r="BS576" s="11">
        <v>15</v>
      </c>
      <c r="BT576" s="11">
        <v>26</v>
      </c>
      <c r="BU576" s="11">
        <v>27</v>
      </c>
      <c r="BV576" s="11">
        <v>5</v>
      </c>
      <c r="BW576" s="11">
        <v>5</v>
      </c>
      <c r="BX576" s="11">
        <v>8</v>
      </c>
      <c r="BY576" s="11">
        <v>5</v>
      </c>
      <c r="BZ576" s="11">
        <v>6</v>
      </c>
      <c r="CA576" s="11">
        <v>7</v>
      </c>
      <c r="CB576" s="11">
        <v>5</v>
      </c>
      <c r="CC576" s="11">
        <v>10</v>
      </c>
      <c r="CD576" s="11">
        <v>4</v>
      </c>
      <c r="CE576" s="11">
        <v>4</v>
      </c>
      <c r="CF576" s="11">
        <v>4</v>
      </c>
      <c r="CG576" s="11">
        <v>8</v>
      </c>
      <c r="CH576" s="11">
        <v>8</v>
      </c>
      <c r="CI576" s="11" t="s">
        <v>158</v>
      </c>
      <c r="CJ576" s="11" t="s">
        <v>158</v>
      </c>
      <c r="CK576" s="11" t="s">
        <v>158</v>
      </c>
      <c r="CL576" s="11" t="s">
        <v>158</v>
      </c>
      <c r="CM576" s="11" t="s">
        <v>158</v>
      </c>
      <c r="CN576" s="11" t="s">
        <v>158</v>
      </c>
      <c r="CO576" s="11" t="s">
        <v>158</v>
      </c>
      <c r="CP576" s="11" t="s">
        <v>158</v>
      </c>
      <c r="CQ576" s="11" t="s">
        <v>158</v>
      </c>
      <c r="CR576" s="11" t="s">
        <v>158</v>
      </c>
      <c r="CS576" s="11" t="s">
        <v>158</v>
      </c>
      <c r="CT576" s="11" t="s">
        <v>158</v>
      </c>
      <c r="CU576" s="11" t="s">
        <v>158</v>
      </c>
      <c r="CV576" s="11" t="s">
        <v>154</v>
      </c>
      <c r="CW576" s="11" t="s">
        <v>154</v>
      </c>
      <c r="CX576" s="11" t="s">
        <v>154</v>
      </c>
      <c r="CY576" s="11" t="s">
        <v>154</v>
      </c>
      <c r="CZ576" s="11" t="s">
        <v>154</v>
      </c>
      <c r="DA576" s="11" t="s">
        <v>154</v>
      </c>
      <c r="DB576" s="11" t="s">
        <v>154</v>
      </c>
      <c r="DC576" s="11" t="s">
        <v>154</v>
      </c>
      <c r="DD576" s="11" t="s">
        <v>154</v>
      </c>
      <c r="DE576" s="11" t="s">
        <v>154</v>
      </c>
      <c r="DF576" s="11" t="s">
        <v>154</v>
      </c>
      <c r="DG576" s="11" t="s">
        <v>154</v>
      </c>
      <c r="DH576" s="11" t="s">
        <v>154</v>
      </c>
      <c r="DI576" s="11" t="s">
        <v>157</v>
      </c>
      <c r="DJ576" s="11" t="s">
        <v>157</v>
      </c>
      <c r="DK576" s="11" t="s">
        <v>157</v>
      </c>
      <c r="DL576" s="11" t="s">
        <v>157</v>
      </c>
      <c r="DM576" s="11" t="s">
        <v>157</v>
      </c>
      <c r="DN576" s="11" t="s">
        <v>157</v>
      </c>
      <c r="DO576" s="11" t="s">
        <v>157</v>
      </c>
      <c r="DP576" s="11" t="s">
        <v>157</v>
      </c>
      <c r="DQ576" s="11" t="s">
        <v>157</v>
      </c>
      <c r="DR576" s="11" t="s">
        <v>157</v>
      </c>
      <c r="DS576" s="11" t="s">
        <v>157</v>
      </c>
      <c r="DT576" s="11" t="s">
        <v>157</v>
      </c>
      <c r="DU576" s="11" t="s">
        <v>157</v>
      </c>
      <c r="DV576" s="11" t="b">
        <v>1</v>
      </c>
      <c r="DW576" s="11" t="b">
        <v>1</v>
      </c>
      <c r="DX576" s="11" t="b">
        <v>1</v>
      </c>
      <c r="DY576" s="11" t="b">
        <v>1</v>
      </c>
      <c r="DZ576" s="11" t="b">
        <v>1</v>
      </c>
      <c r="EA576" s="11" t="b">
        <v>1</v>
      </c>
      <c r="EB576" s="11" t="b">
        <v>1</v>
      </c>
      <c r="EC576" s="11" t="b">
        <v>1</v>
      </c>
      <c r="ED576" s="11" t="b">
        <v>1</v>
      </c>
      <c r="EE576" s="11" t="b">
        <v>1</v>
      </c>
      <c r="EF576" s="11" t="b">
        <v>1</v>
      </c>
      <c r="EG576" s="11" t="b">
        <v>1</v>
      </c>
      <c r="EH576" s="11" t="b">
        <v>1</v>
      </c>
      <c r="EI576" s="11">
        <v>3.0731999999999999E-2</v>
      </c>
      <c r="EJ576" s="11">
        <v>3.7900000000000003E-2</v>
      </c>
      <c r="EK576" s="11">
        <v>4.5023000000000001E-2</v>
      </c>
      <c r="EL576" s="11">
        <v>3.3924999999999997E-2</v>
      </c>
      <c r="EM576" s="11">
        <v>9.8375000000000004E-2</v>
      </c>
      <c r="EN576" s="11">
        <v>3.193E-2</v>
      </c>
      <c r="EO576" s="11">
        <v>4.5367999999999999E-2</v>
      </c>
      <c r="EP576" s="11">
        <v>0.15093400000000001</v>
      </c>
      <c r="EQ576" s="11">
        <v>0.103714</v>
      </c>
      <c r="ER576" s="11">
        <v>3.669E-2</v>
      </c>
      <c r="ES576" s="11">
        <v>3.8691999999999997E-2</v>
      </c>
      <c r="ET576" s="11">
        <v>3.5378E-2</v>
      </c>
      <c r="EU576" s="11">
        <v>5.0833999999999997E-2</v>
      </c>
      <c r="EV576" s="11" t="s">
        <v>656</v>
      </c>
      <c r="EW576" s="11" t="s">
        <v>229</v>
      </c>
    </row>
    <row r="577" spans="1:153" ht="12.75" x14ac:dyDescent="0.2">
      <c r="A577" s="11"/>
      <c r="B577" s="11">
        <v>66953644</v>
      </c>
      <c r="C577" s="11">
        <v>46543.019444444399</v>
      </c>
      <c r="D577" s="11" t="s">
        <v>153</v>
      </c>
      <c r="E577" s="11">
        <v>345600</v>
      </c>
      <c r="F577" s="11">
        <v>73386586</v>
      </c>
      <c r="G577" s="11">
        <v>53811.647916668298</v>
      </c>
      <c r="H577" s="11">
        <v>52745.326388886802</v>
      </c>
      <c r="I577" s="11">
        <v>203505</v>
      </c>
      <c r="J577" s="11">
        <v>1</v>
      </c>
      <c r="K577" s="11">
        <v>22</v>
      </c>
      <c r="L577" s="11">
        <v>35968</v>
      </c>
      <c r="M577" s="11">
        <v>131</v>
      </c>
      <c r="N577" s="11">
        <v>131</v>
      </c>
      <c r="O577" s="11">
        <v>92</v>
      </c>
      <c r="P577" s="11">
        <v>100</v>
      </c>
      <c r="Q577" s="11">
        <v>115311</v>
      </c>
      <c r="R577" s="11" t="s">
        <v>154</v>
      </c>
      <c r="S577" s="11" t="s">
        <v>155</v>
      </c>
      <c r="T577" s="11" t="s">
        <v>208</v>
      </c>
      <c r="U577" s="11">
        <v>1</v>
      </c>
      <c r="V577" s="11" t="s">
        <v>154</v>
      </c>
      <c r="W577" s="11" t="s">
        <v>157</v>
      </c>
      <c r="X577" s="11"/>
      <c r="Y577" s="11">
        <v>1</v>
      </c>
      <c r="Z577" s="11">
        <v>10</v>
      </c>
      <c r="AA577" s="11">
        <v>10</v>
      </c>
      <c r="AB577" s="11">
        <v>10</v>
      </c>
      <c r="AC577" s="11">
        <v>10</v>
      </c>
      <c r="AD577" s="11">
        <v>10</v>
      </c>
      <c r="AE577" s="11">
        <v>10</v>
      </c>
      <c r="AF577" s="11">
        <v>10</v>
      </c>
      <c r="AG577" s="11">
        <v>10</v>
      </c>
      <c r="AH577" s="11">
        <v>10</v>
      </c>
      <c r="AI577" s="11">
        <v>10</v>
      </c>
      <c r="AJ577" s="11">
        <v>10</v>
      </c>
      <c r="AK577" s="11">
        <v>10</v>
      </c>
      <c r="AL577" s="11">
        <v>10</v>
      </c>
      <c r="AM577" s="11">
        <v>121</v>
      </c>
      <c r="AN577" s="11">
        <v>60</v>
      </c>
      <c r="AO577" s="11">
        <v>10</v>
      </c>
      <c r="AP577" s="11">
        <v>120</v>
      </c>
      <c r="AQ577" s="11">
        <v>60</v>
      </c>
      <c r="AR577" s="11">
        <v>40</v>
      </c>
      <c r="AS577" s="11">
        <v>1</v>
      </c>
      <c r="AT577" s="11">
        <v>130</v>
      </c>
      <c r="AU577" s="11">
        <v>361</v>
      </c>
      <c r="AV577" s="11">
        <v>685</v>
      </c>
      <c r="AW577" s="11">
        <v>248</v>
      </c>
      <c r="AX577" s="11">
        <v>1750</v>
      </c>
      <c r="AY577" s="11">
        <v>283</v>
      </c>
      <c r="AZ577" s="11">
        <v>20906</v>
      </c>
      <c r="BA577" s="11">
        <v>41536</v>
      </c>
      <c r="BB577" s="11">
        <v>942</v>
      </c>
      <c r="BC577" s="11">
        <v>528</v>
      </c>
      <c r="BD577" s="11">
        <v>349</v>
      </c>
      <c r="BE577" s="11">
        <v>275</v>
      </c>
      <c r="BF577" s="11">
        <v>17592</v>
      </c>
      <c r="BG577" s="11">
        <v>1320</v>
      </c>
      <c r="BH577" s="11">
        <v>1383</v>
      </c>
      <c r="BI577" s="11">
        <v>9</v>
      </c>
      <c r="BJ577" s="11">
        <v>8</v>
      </c>
      <c r="BK577" s="11">
        <v>9</v>
      </c>
      <c r="BL577" s="11">
        <v>10</v>
      </c>
      <c r="BM577" s="11">
        <v>9</v>
      </c>
      <c r="BN577" s="11">
        <v>10</v>
      </c>
      <c r="BO577" s="11">
        <v>11</v>
      </c>
      <c r="BP577" s="11">
        <v>10</v>
      </c>
      <c r="BQ577" s="11">
        <v>9</v>
      </c>
      <c r="BR577" s="11">
        <v>10</v>
      </c>
      <c r="BS577" s="11">
        <v>10</v>
      </c>
      <c r="BT577" s="11">
        <v>16</v>
      </c>
      <c r="BU577" s="11">
        <v>23</v>
      </c>
      <c r="BV577" s="11">
        <v>9</v>
      </c>
      <c r="BW577" s="11">
        <v>2</v>
      </c>
      <c r="BX577" s="11">
        <v>12</v>
      </c>
      <c r="BY577" s="11">
        <v>3</v>
      </c>
      <c r="BZ577" s="11">
        <v>10</v>
      </c>
      <c r="CA577" s="11">
        <v>20</v>
      </c>
      <c r="CB577" s="11">
        <v>11</v>
      </c>
      <c r="CC577" s="11">
        <v>6</v>
      </c>
      <c r="CD577" s="11">
        <v>2</v>
      </c>
      <c r="CE577" s="11">
        <v>2</v>
      </c>
      <c r="CF577" s="11">
        <v>2</v>
      </c>
      <c r="CG577" s="11">
        <v>2</v>
      </c>
      <c r="CH577" s="11">
        <v>4</v>
      </c>
      <c r="CI577" s="11" t="s">
        <v>158</v>
      </c>
      <c r="CJ577" s="11" t="s">
        <v>158</v>
      </c>
      <c r="CK577" s="11" t="s">
        <v>158</v>
      </c>
      <c r="CL577" s="11" t="s">
        <v>158</v>
      </c>
      <c r="CM577" s="11" t="s">
        <v>158</v>
      </c>
      <c r="CN577" s="11" t="s">
        <v>158</v>
      </c>
      <c r="CO577" s="11" t="s">
        <v>158</v>
      </c>
      <c r="CP577" s="11" t="s">
        <v>158</v>
      </c>
      <c r="CQ577" s="11" t="s">
        <v>158</v>
      </c>
      <c r="CR577" s="11" t="s">
        <v>158</v>
      </c>
      <c r="CS577" s="11" t="s">
        <v>158</v>
      </c>
      <c r="CT577" s="11" t="s">
        <v>158</v>
      </c>
      <c r="CU577" s="11" t="s">
        <v>158</v>
      </c>
      <c r="CV577" s="11" t="s">
        <v>154</v>
      </c>
      <c r="CW577" s="11" t="s">
        <v>154</v>
      </c>
      <c r="CX577" s="11" t="s">
        <v>154</v>
      </c>
      <c r="CY577" s="11" t="s">
        <v>154</v>
      </c>
      <c r="CZ577" s="11" t="s">
        <v>154</v>
      </c>
      <c r="DA577" s="11" t="s">
        <v>154</v>
      </c>
      <c r="DB577" s="11" t="s">
        <v>154</v>
      </c>
      <c r="DC577" s="11" t="s">
        <v>154</v>
      </c>
      <c r="DD577" s="11" t="s">
        <v>154</v>
      </c>
      <c r="DE577" s="11" t="s">
        <v>154</v>
      </c>
      <c r="DF577" s="11" t="s">
        <v>154</v>
      </c>
      <c r="DG577" s="11" t="s">
        <v>154</v>
      </c>
      <c r="DH577" s="11" t="s">
        <v>154</v>
      </c>
      <c r="DI577" s="11" t="s">
        <v>157</v>
      </c>
      <c r="DJ577" s="11" t="s">
        <v>157</v>
      </c>
      <c r="DK577" s="11" t="s">
        <v>157</v>
      </c>
      <c r="DL577" s="11" t="s">
        <v>157</v>
      </c>
      <c r="DM577" s="11" t="s">
        <v>157</v>
      </c>
      <c r="DN577" s="11" t="s">
        <v>157</v>
      </c>
      <c r="DO577" s="11" t="s">
        <v>157</v>
      </c>
      <c r="DP577" s="11" t="s">
        <v>157</v>
      </c>
      <c r="DQ577" s="11" t="s">
        <v>157</v>
      </c>
      <c r="DR577" s="11" t="s">
        <v>157</v>
      </c>
      <c r="DS577" s="11" t="s">
        <v>157</v>
      </c>
      <c r="DT577" s="11" t="s">
        <v>157</v>
      </c>
      <c r="DU577" s="11" t="s">
        <v>157</v>
      </c>
      <c r="DV577" s="11" t="b">
        <v>1</v>
      </c>
      <c r="DW577" s="11" t="b">
        <v>1</v>
      </c>
      <c r="DX577" s="11" t="b">
        <v>1</v>
      </c>
      <c r="DY577" s="11" t="b">
        <v>1</v>
      </c>
      <c r="DZ577" s="11" t="b">
        <v>1</v>
      </c>
      <c r="EA577" s="11" t="b">
        <v>1</v>
      </c>
      <c r="EB577" s="11" t="b">
        <v>1</v>
      </c>
      <c r="EC577" s="11" t="b">
        <v>1</v>
      </c>
      <c r="ED577" s="11" t="b">
        <v>1</v>
      </c>
      <c r="EE577" s="11" t="b">
        <v>1</v>
      </c>
      <c r="EF577" s="11" t="b">
        <v>1</v>
      </c>
      <c r="EG577" s="11" t="b">
        <v>1</v>
      </c>
      <c r="EH577" s="11" t="b">
        <v>1</v>
      </c>
      <c r="EI577" s="11">
        <v>4.3901999999999997E-2</v>
      </c>
      <c r="EJ577" s="11">
        <v>9.1832999999999998E-2</v>
      </c>
      <c r="EK577" s="11">
        <v>2.8472999999999998E-2</v>
      </c>
      <c r="EL577" s="11">
        <v>3.0379E-2</v>
      </c>
      <c r="EM577" s="11">
        <v>6.1261000000000003E-2</v>
      </c>
      <c r="EN577" s="11">
        <v>3.1364999999999997E-2</v>
      </c>
      <c r="EO577" s="11">
        <v>3.5076999999999997E-2</v>
      </c>
      <c r="EP577" s="11">
        <v>0.161443</v>
      </c>
      <c r="EQ577" s="11">
        <v>3.6611999999999999E-2</v>
      </c>
      <c r="ER577" s="11">
        <v>3.2974999999999997E-2</v>
      </c>
      <c r="ES577" s="11">
        <v>3.9303999999999999E-2</v>
      </c>
      <c r="ET577" s="11">
        <v>9.2410000000000006E-2</v>
      </c>
      <c r="EU577" s="11">
        <v>0.16300799999999999</v>
      </c>
      <c r="EV577" s="11" t="s">
        <v>243</v>
      </c>
      <c r="EW577" s="11" t="s">
        <v>250</v>
      </c>
    </row>
    <row r="578" spans="1:153" ht="12.75" x14ac:dyDescent="0.2">
      <c r="A578" s="11"/>
      <c r="B578" s="11">
        <v>74634662</v>
      </c>
      <c r="C578" s="11">
        <v>44666.559027777781</v>
      </c>
      <c r="D578" s="11" t="s">
        <v>153</v>
      </c>
      <c r="E578" s="11">
        <v>345600</v>
      </c>
      <c r="F578" s="11">
        <v>78035460</v>
      </c>
      <c r="G578" s="11">
        <v>44666.607638888891</v>
      </c>
      <c r="H578" s="11">
        <v>44667.734722222223</v>
      </c>
      <c r="I578" s="11">
        <v>97373</v>
      </c>
      <c r="J578" s="11">
        <v>1</v>
      </c>
      <c r="K578" s="11">
        <v>51</v>
      </c>
      <c r="L578" s="11">
        <v>60731</v>
      </c>
      <c r="M578" s="11">
        <v>131</v>
      </c>
      <c r="N578" s="11">
        <v>131</v>
      </c>
      <c r="O578" s="11">
        <v>92</v>
      </c>
      <c r="P578" s="11">
        <v>100</v>
      </c>
      <c r="Q578" s="11">
        <v>47973</v>
      </c>
      <c r="R578" s="11" t="s">
        <v>154</v>
      </c>
      <c r="S578" s="11" t="s">
        <v>155</v>
      </c>
      <c r="T578" s="11" t="s">
        <v>208</v>
      </c>
      <c r="U578" s="11">
        <v>34</v>
      </c>
      <c r="V578" s="11" t="s">
        <v>154</v>
      </c>
      <c r="W578" s="11" t="s">
        <v>157</v>
      </c>
      <c r="X578" s="11">
        <v>3</v>
      </c>
      <c r="Y578" s="11">
        <v>1</v>
      </c>
      <c r="Z578" s="11">
        <v>10</v>
      </c>
      <c r="AA578" s="11">
        <v>10</v>
      </c>
      <c r="AB578" s="11">
        <v>10</v>
      </c>
      <c r="AC578" s="11">
        <v>10</v>
      </c>
      <c r="AD578" s="11">
        <v>10</v>
      </c>
      <c r="AE578" s="11">
        <v>10</v>
      </c>
      <c r="AF578" s="11">
        <v>10</v>
      </c>
      <c r="AG578" s="11">
        <v>10</v>
      </c>
      <c r="AH578" s="11">
        <v>10</v>
      </c>
      <c r="AI578" s="11">
        <v>10</v>
      </c>
      <c r="AJ578" s="11">
        <v>10</v>
      </c>
      <c r="AK578" s="11">
        <v>10</v>
      </c>
      <c r="AL578" s="11">
        <v>10</v>
      </c>
      <c r="AM578" s="11">
        <v>121</v>
      </c>
      <c r="AN578" s="11">
        <v>60</v>
      </c>
      <c r="AO578" s="11">
        <v>10</v>
      </c>
      <c r="AP578" s="11">
        <v>120</v>
      </c>
      <c r="AQ578" s="11">
        <v>60</v>
      </c>
      <c r="AR578" s="11">
        <v>40</v>
      </c>
      <c r="AS578" s="11">
        <v>1</v>
      </c>
      <c r="AT578" s="11">
        <v>130</v>
      </c>
      <c r="AU578" s="11">
        <v>15</v>
      </c>
      <c r="AV578" s="11">
        <v>1912</v>
      </c>
      <c r="AW578" s="11">
        <v>495</v>
      </c>
      <c r="AX578" s="11">
        <v>1243</v>
      </c>
      <c r="AY578" s="11">
        <v>940</v>
      </c>
      <c r="AZ578" s="11">
        <v>5606</v>
      </c>
      <c r="BA578" s="11">
        <v>9972</v>
      </c>
      <c r="BB578" s="11">
        <v>464</v>
      </c>
      <c r="BC578" s="11">
        <v>292</v>
      </c>
      <c r="BD578" s="11">
        <v>169</v>
      </c>
      <c r="BE578" s="11">
        <v>3932</v>
      </c>
      <c r="BF578" s="11">
        <v>412</v>
      </c>
      <c r="BG578" s="11">
        <v>4321</v>
      </c>
      <c r="BH578" s="11">
        <v>14189</v>
      </c>
      <c r="BI578" s="11">
        <v>9</v>
      </c>
      <c r="BJ578" s="11">
        <v>10</v>
      </c>
      <c r="BK578" s="11">
        <v>9</v>
      </c>
      <c r="BL578" s="11">
        <v>11</v>
      </c>
      <c r="BM578" s="11">
        <v>8</v>
      </c>
      <c r="BN578" s="11">
        <v>12</v>
      </c>
      <c r="BO578" s="11">
        <v>9</v>
      </c>
      <c r="BP578" s="11">
        <v>10</v>
      </c>
      <c r="BQ578" s="11">
        <v>9</v>
      </c>
      <c r="BR578" s="11">
        <v>11</v>
      </c>
      <c r="BS578" s="11">
        <v>11</v>
      </c>
      <c r="BT578" s="11">
        <v>19</v>
      </c>
      <c r="BU578" s="11">
        <v>27</v>
      </c>
      <c r="BV578" s="11">
        <v>10</v>
      </c>
      <c r="BW578" s="11">
        <v>5</v>
      </c>
      <c r="BX578" s="11">
        <v>6</v>
      </c>
      <c r="BY578" s="11">
        <v>9</v>
      </c>
      <c r="BZ578" s="11">
        <v>37</v>
      </c>
      <c r="CA578" s="11">
        <v>59</v>
      </c>
      <c r="CB578" s="11">
        <v>7</v>
      </c>
      <c r="CC578" s="11">
        <v>6</v>
      </c>
      <c r="CD578" s="11">
        <v>5</v>
      </c>
      <c r="CE578" s="11">
        <v>32</v>
      </c>
      <c r="CF578" s="11">
        <v>5</v>
      </c>
      <c r="CG578" s="11">
        <v>17</v>
      </c>
      <c r="CH578" s="11">
        <v>28</v>
      </c>
      <c r="CI578" s="11" t="s">
        <v>158</v>
      </c>
      <c r="CJ578" s="11" t="s">
        <v>158</v>
      </c>
      <c r="CK578" s="11" t="s">
        <v>158</v>
      </c>
      <c r="CL578" s="11" t="s">
        <v>158</v>
      </c>
      <c r="CM578" s="11" t="s">
        <v>158</v>
      </c>
      <c r="CN578" s="11" t="s">
        <v>158</v>
      </c>
      <c r="CO578" s="11" t="s">
        <v>158</v>
      </c>
      <c r="CP578" s="11" t="s">
        <v>158</v>
      </c>
      <c r="CQ578" s="11" t="s">
        <v>158</v>
      </c>
      <c r="CR578" s="11" t="s">
        <v>158</v>
      </c>
      <c r="CS578" s="11" t="s">
        <v>158</v>
      </c>
      <c r="CT578" s="11" t="s">
        <v>158</v>
      </c>
      <c r="CU578" s="11" t="s">
        <v>158</v>
      </c>
      <c r="CV578" s="11" t="s">
        <v>154</v>
      </c>
      <c r="CW578" s="11" t="s">
        <v>154</v>
      </c>
      <c r="CX578" s="11" t="s">
        <v>154</v>
      </c>
      <c r="CY578" s="11" t="s">
        <v>154</v>
      </c>
      <c r="CZ578" s="11" t="s">
        <v>154</v>
      </c>
      <c r="DA578" s="11" t="s">
        <v>154</v>
      </c>
      <c r="DB578" s="11" t="s">
        <v>154</v>
      </c>
      <c r="DC578" s="11" t="s">
        <v>154</v>
      </c>
      <c r="DD578" s="11" t="s">
        <v>154</v>
      </c>
      <c r="DE578" s="11" t="s">
        <v>154</v>
      </c>
      <c r="DF578" s="11" t="s">
        <v>154</v>
      </c>
      <c r="DG578" s="11" t="s">
        <v>154</v>
      </c>
      <c r="DH578" s="11" t="s">
        <v>154</v>
      </c>
      <c r="DI578" s="11" t="s">
        <v>157</v>
      </c>
      <c r="DJ578" s="11" t="s">
        <v>157</v>
      </c>
      <c r="DK578" s="11" t="s">
        <v>157</v>
      </c>
      <c r="DL578" s="11" t="s">
        <v>157</v>
      </c>
      <c r="DM578" s="11" t="s">
        <v>157</v>
      </c>
      <c r="DN578" s="11" t="s">
        <v>157</v>
      </c>
      <c r="DO578" s="11" t="s">
        <v>157</v>
      </c>
      <c r="DP578" s="11" t="s">
        <v>157</v>
      </c>
      <c r="DQ578" s="11" t="s">
        <v>157</v>
      </c>
      <c r="DR578" s="11" t="s">
        <v>157</v>
      </c>
      <c r="DS578" s="11" t="s">
        <v>157</v>
      </c>
      <c r="DT578" s="11" t="s">
        <v>157</v>
      </c>
      <c r="DU578" s="11" t="s">
        <v>157</v>
      </c>
      <c r="DV578" s="11" t="b">
        <v>1</v>
      </c>
      <c r="DW578" s="11" t="b">
        <v>1</v>
      </c>
      <c r="DX578" s="11" t="b">
        <v>1</v>
      </c>
      <c r="DY578" s="11" t="b">
        <v>1</v>
      </c>
      <c r="DZ578" s="11" t="b">
        <v>1</v>
      </c>
      <c r="EA578" s="11" t="b">
        <v>1</v>
      </c>
      <c r="EB578" s="11" t="b">
        <v>1</v>
      </c>
      <c r="EC578" s="11" t="b">
        <v>1</v>
      </c>
      <c r="ED578" s="11" t="b">
        <v>1</v>
      </c>
      <c r="EE578" s="11" t="b">
        <v>1</v>
      </c>
      <c r="EF578" s="11" t="b">
        <v>1</v>
      </c>
      <c r="EG578" s="11" t="b">
        <v>1</v>
      </c>
      <c r="EH578" s="11" t="b">
        <v>1</v>
      </c>
      <c r="EI578" s="11">
        <v>8.2165811000000005E-2</v>
      </c>
      <c r="EJ578" s="11">
        <v>1.8676298000000001E-2</v>
      </c>
      <c r="EK578" s="11">
        <v>1.1256070999999999E-2</v>
      </c>
      <c r="EL578" s="11">
        <v>0.33413268099999999</v>
      </c>
      <c r="EM578" s="11">
        <v>1.2007075000000001E-2</v>
      </c>
      <c r="EN578" s="11">
        <v>1.0960699000000001E-2</v>
      </c>
      <c r="EO578" s="11">
        <v>6.8372060999999998E-2</v>
      </c>
      <c r="EP578" s="11">
        <v>0.16208455299999999</v>
      </c>
      <c r="EQ578" s="11">
        <v>5.4947348999999999E-2</v>
      </c>
      <c r="ER578" s="11">
        <v>4.5971631999999998E-2</v>
      </c>
      <c r="ES578" s="11">
        <v>1.9676612999999999E-2</v>
      </c>
      <c r="ET578" s="11">
        <v>2.6829592999999999E-2</v>
      </c>
      <c r="EU578" s="11">
        <v>2.0649476999999999E-2</v>
      </c>
      <c r="EV578" s="11" t="s">
        <v>657</v>
      </c>
      <c r="EW578" s="11" t="s">
        <v>658</v>
      </c>
    </row>
    <row r="579" spans="1:153" ht="12.75" x14ac:dyDescent="0.2">
      <c r="A579" s="11"/>
      <c r="B579" s="11">
        <v>58412734</v>
      </c>
      <c r="C579" s="11">
        <v>55250.277083332701</v>
      </c>
      <c r="D579" s="11" t="s">
        <v>153</v>
      </c>
      <c r="E579" s="11">
        <v>345600</v>
      </c>
      <c r="F579" s="11">
        <v>66507232</v>
      </c>
      <c r="G579" s="11">
        <v>51363.345138890101</v>
      </c>
      <c r="H579" s="11">
        <v>50583.808333331799</v>
      </c>
      <c r="I579" s="11">
        <v>345049</v>
      </c>
      <c r="J579" s="11">
        <v>1</v>
      </c>
      <c r="K579" s="11">
        <v>442</v>
      </c>
      <c r="L579" s="11">
        <v>206101</v>
      </c>
      <c r="M579" s="11">
        <v>131</v>
      </c>
      <c r="N579" s="11">
        <v>91</v>
      </c>
      <c r="O579" s="11">
        <v>92</v>
      </c>
      <c r="P579" s="11">
        <v>69.459999999999994</v>
      </c>
      <c r="Q579" s="11">
        <v>113385</v>
      </c>
      <c r="R579" s="11" t="s">
        <v>154</v>
      </c>
      <c r="S579" s="11" t="s">
        <v>155</v>
      </c>
      <c r="T579" s="11" t="s">
        <v>208</v>
      </c>
      <c r="U579" s="11">
        <v>0</v>
      </c>
      <c r="V579" s="11" t="s">
        <v>154</v>
      </c>
      <c r="W579" s="11" t="s">
        <v>157</v>
      </c>
      <c r="X579" s="11">
        <v>3</v>
      </c>
      <c r="Y579" s="11">
        <v>1</v>
      </c>
      <c r="Z579" s="11">
        <v>10</v>
      </c>
      <c r="AA579" s="11">
        <v>10</v>
      </c>
      <c r="AB579" s="11">
        <v>10</v>
      </c>
      <c r="AC579" s="11">
        <v>10</v>
      </c>
      <c r="AD579" s="11">
        <v>10</v>
      </c>
      <c r="AE579" s="11">
        <v>10</v>
      </c>
      <c r="AF579" s="11">
        <v>0</v>
      </c>
      <c r="AG579" s="11">
        <v>0</v>
      </c>
      <c r="AH579" s="11">
        <v>10</v>
      </c>
      <c r="AI579" s="11">
        <v>10</v>
      </c>
      <c r="AJ579" s="11">
        <v>10</v>
      </c>
      <c r="AK579" s="11">
        <v>0</v>
      </c>
      <c r="AL579" s="11">
        <v>0</v>
      </c>
      <c r="AM579" s="11">
        <v>81</v>
      </c>
      <c r="AN579" s="11">
        <v>60</v>
      </c>
      <c r="AO579" s="11">
        <v>0</v>
      </c>
      <c r="AP579" s="11">
        <v>90</v>
      </c>
      <c r="AQ579" s="11">
        <v>20</v>
      </c>
      <c r="AR579" s="11">
        <v>30</v>
      </c>
      <c r="AS579" s="11">
        <v>1</v>
      </c>
      <c r="AT579" s="11">
        <v>90</v>
      </c>
      <c r="AU579" s="11">
        <v>2647</v>
      </c>
      <c r="AV579" s="11">
        <v>24763</v>
      </c>
      <c r="AW579" s="11">
        <v>1196</v>
      </c>
      <c r="AX579" s="11">
        <v>3107</v>
      </c>
      <c r="AY579" s="11">
        <v>22107</v>
      </c>
      <c r="AZ579" s="11">
        <v>24749</v>
      </c>
      <c r="BA579" s="11">
        <v>29333</v>
      </c>
      <c r="BB579" s="11">
        <v>13009</v>
      </c>
      <c r="BC579" s="11">
        <v>30144</v>
      </c>
      <c r="BD579" s="11">
        <v>4345</v>
      </c>
      <c r="BE579" s="11">
        <v>15613</v>
      </c>
      <c r="BF579" s="11">
        <v>4413</v>
      </c>
      <c r="BG579" s="11">
        <v>38917</v>
      </c>
      <c r="BH579" s="11">
        <v>16419</v>
      </c>
      <c r="BI579" s="11">
        <v>6</v>
      </c>
      <c r="BJ579" s="11">
        <v>6</v>
      </c>
      <c r="BK579" s="11">
        <v>7</v>
      </c>
      <c r="BL579" s="11">
        <v>9</v>
      </c>
      <c r="BM579" s="11">
        <v>5</v>
      </c>
      <c r="BN579" s="11">
        <v>7</v>
      </c>
      <c r="BO579" s="11">
        <v>16</v>
      </c>
      <c r="BP579" s="11">
        <v>9</v>
      </c>
      <c r="BQ579" s="11">
        <v>7</v>
      </c>
      <c r="BR579" s="11">
        <v>9</v>
      </c>
      <c r="BS579" s="11">
        <v>10</v>
      </c>
      <c r="BT579" s="11">
        <v>16</v>
      </c>
      <c r="BU579" s="11">
        <v>22</v>
      </c>
      <c r="BV579" s="11">
        <v>90</v>
      </c>
      <c r="BW579" s="11">
        <v>12</v>
      </c>
      <c r="BX579" s="11">
        <v>32</v>
      </c>
      <c r="BY579" s="11">
        <v>104</v>
      </c>
      <c r="BZ579" s="11">
        <v>186</v>
      </c>
      <c r="CA579" s="11">
        <v>151</v>
      </c>
      <c r="CB579" s="11">
        <v>32</v>
      </c>
      <c r="CC579" s="11">
        <v>153</v>
      </c>
      <c r="CD579" s="11">
        <v>29</v>
      </c>
      <c r="CE579" s="11">
        <v>44</v>
      </c>
      <c r="CF579" s="11">
        <v>25</v>
      </c>
      <c r="CG579" s="11">
        <v>113</v>
      </c>
      <c r="CH579" s="11">
        <v>54</v>
      </c>
      <c r="CI579" s="11" t="s">
        <v>158</v>
      </c>
      <c r="CJ579" s="11" t="s">
        <v>158</v>
      </c>
      <c r="CK579" s="11" t="s">
        <v>158</v>
      </c>
      <c r="CL579" s="11" t="s">
        <v>158</v>
      </c>
      <c r="CM579" s="11" t="s">
        <v>158</v>
      </c>
      <c r="CN579" s="11" t="s">
        <v>158</v>
      </c>
      <c r="CO579" s="11" t="s">
        <v>158</v>
      </c>
      <c r="CP579" s="11" t="s">
        <v>158</v>
      </c>
      <c r="CQ579" s="11" t="s">
        <v>158</v>
      </c>
      <c r="CR579" s="11" t="s">
        <v>158</v>
      </c>
      <c r="CS579" s="11" t="s">
        <v>158</v>
      </c>
      <c r="CT579" s="11" t="s">
        <v>158</v>
      </c>
      <c r="CU579" s="11" t="s">
        <v>158</v>
      </c>
      <c r="CV579" s="11" t="s">
        <v>154</v>
      </c>
      <c r="CW579" s="11" t="s">
        <v>154</v>
      </c>
      <c r="CX579" s="11" t="s">
        <v>154</v>
      </c>
      <c r="CY579" s="11" t="s">
        <v>154</v>
      </c>
      <c r="CZ579" s="11" t="s">
        <v>154</v>
      </c>
      <c r="DA579" s="11" t="s">
        <v>154</v>
      </c>
      <c r="DB579" s="11" t="s">
        <v>154</v>
      </c>
      <c r="DC579" s="11" t="s">
        <v>154</v>
      </c>
      <c r="DD579" s="11" t="s">
        <v>154</v>
      </c>
      <c r="DE579" s="11" t="s">
        <v>154</v>
      </c>
      <c r="DF579" s="11" t="s">
        <v>154</v>
      </c>
      <c r="DG579" s="11" t="s">
        <v>154</v>
      </c>
      <c r="DH579" s="11" t="s">
        <v>154</v>
      </c>
      <c r="DI579" s="11" t="s">
        <v>157</v>
      </c>
      <c r="DJ579" s="11" t="s">
        <v>157</v>
      </c>
      <c r="DK579" s="11" t="s">
        <v>157</v>
      </c>
      <c r="DL579" s="11" t="s">
        <v>157</v>
      </c>
      <c r="DM579" s="11" t="s">
        <v>157</v>
      </c>
      <c r="DN579" s="11" t="s">
        <v>157</v>
      </c>
      <c r="DO579" s="11" t="s">
        <v>157</v>
      </c>
      <c r="DP579" s="11" t="s">
        <v>157</v>
      </c>
      <c r="DQ579" s="11" t="s">
        <v>157</v>
      </c>
      <c r="DR579" s="11" t="s">
        <v>157</v>
      </c>
      <c r="DS579" s="11" t="s">
        <v>157</v>
      </c>
      <c r="DT579" s="11" t="s">
        <v>157</v>
      </c>
      <c r="DU579" s="11" t="s">
        <v>157</v>
      </c>
      <c r="DV579" s="11" t="b">
        <v>1</v>
      </c>
      <c r="DW579" s="11" t="b">
        <v>1</v>
      </c>
      <c r="DX579" s="11" t="b">
        <v>1</v>
      </c>
      <c r="DY579" s="11" t="b">
        <v>1</v>
      </c>
      <c r="DZ579" s="11" t="b">
        <v>1</v>
      </c>
      <c r="EA579" s="11" t="b">
        <v>1</v>
      </c>
      <c r="EB579" s="11" t="b">
        <v>0</v>
      </c>
      <c r="EC579" s="11" t="b">
        <v>0</v>
      </c>
      <c r="ED579" s="11" t="b">
        <v>1</v>
      </c>
      <c r="EE579" s="11" t="b">
        <v>1</v>
      </c>
      <c r="EF579" s="11" t="b">
        <v>1</v>
      </c>
      <c r="EG579" s="11" t="b">
        <v>0</v>
      </c>
      <c r="EH579" s="11" t="b">
        <v>0</v>
      </c>
      <c r="EI579" s="11">
        <v>0.38446200000000003</v>
      </c>
      <c r="EJ579" s="11">
        <v>1.6567999999999999E-2</v>
      </c>
      <c r="EK579" s="11">
        <v>1.9311999999999999E-2</v>
      </c>
      <c r="EL579" s="11">
        <v>3.1857999999999997E-2</v>
      </c>
      <c r="EM579" s="11">
        <v>2.1937999999999999E-2</v>
      </c>
      <c r="EN579" s="11">
        <v>8.3665000000000003E-2</v>
      </c>
      <c r="EO579" s="11">
        <v>1.3450999999999999E-2</v>
      </c>
      <c r="EP579" s="11">
        <v>0.16678799999999999</v>
      </c>
      <c r="EQ579" s="11">
        <v>1.9984999999999999E-2</v>
      </c>
      <c r="ER579" s="11">
        <v>4.9865E-2</v>
      </c>
      <c r="ES579" s="11">
        <v>3.2709000000000002E-2</v>
      </c>
      <c r="ET579" s="11">
        <v>1.1095000000000001E-2</v>
      </c>
      <c r="EU579" s="11">
        <v>1.6147000000000002E-2</v>
      </c>
      <c r="EV579" s="11" t="s">
        <v>167</v>
      </c>
      <c r="EW579" s="11" t="s">
        <v>234</v>
      </c>
    </row>
    <row r="580" spans="1:153" ht="12.75" x14ac:dyDescent="0.2">
      <c r="A580" s="11"/>
      <c r="B580" s="11">
        <v>66953564</v>
      </c>
      <c r="C580" s="11">
        <v>45906.9729166666</v>
      </c>
      <c r="D580" s="11" t="s">
        <v>153</v>
      </c>
      <c r="E580" s="11">
        <v>345600</v>
      </c>
      <c r="F580" s="11">
        <v>73387452</v>
      </c>
      <c r="G580" s="11">
        <v>53028.9937500015</v>
      </c>
      <c r="H580" s="11">
        <v>52054.349305553602</v>
      </c>
      <c r="I580" s="11">
        <v>50634</v>
      </c>
      <c r="J580" s="11">
        <v>1</v>
      </c>
      <c r="K580" s="11">
        <v>39</v>
      </c>
      <c r="L580" s="11">
        <v>19056</v>
      </c>
      <c r="M580" s="11">
        <v>131</v>
      </c>
      <c r="N580" s="11">
        <v>131</v>
      </c>
      <c r="O580" s="11">
        <v>92</v>
      </c>
      <c r="P580" s="11">
        <v>100</v>
      </c>
      <c r="Q580" s="11">
        <v>3020</v>
      </c>
      <c r="R580" s="11" t="s">
        <v>154</v>
      </c>
      <c r="S580" s="11" t="s">
        <v>155</v>
      </c>
      <c r="T580" s="11" t="s">
        <v>208</v>
      </c>
      <c r="U580" s="11">
        <v>43</v>
      </c>
      <c r="V580" s="11" t="s">
        <v>154</v>
      </c>
      <c r="W580" s="11" t="s">
        <v>157</v>
      </c>
      <c r="X580" s="11">
        <v>5</v>
      </c>
      <c r="Y580" s="11">
        <v>1</v>
      </c>
      <c r="Z580" s="11">
        <v>10</v>
      </c>
      <c r="AA580" s="11">
        <v>10</v>
      </c>
      <c r="AB580" s="11">
        <v>10</v>
      </c>
      <c r="AC580" s="11">
        <v>10</v>
      </c>
      <c r="AD580" s="11">
        <v>10</v>
      </c>
      <c r="AE580" s="11">
        <v>10</v>
      </c>
      <c r="AF580" s="11">
        <v>10</v>
      </c>
      <c r="AG580" s="11">
        <v>10</v>
      </c>
      <c r="AH580" s="11">
        <v>10</v>
      </c>
      <c r="AI580" s="11">
        <v>10</v>
      </c>
      <c r="AJ580" s="11">
        <v>10</v>
      </c>
      <c r="AK580" s="11">
        <v>10</v>
      </c>
      <c r="AL580" s="11">
        <v>10</v>
      </c>
      <c r="AM580" s="11">
        <v>121</v>
      </c>
      <c r="AN580" s="11">
        <v>60</v>
      </c>
      <c r="AO580" s="11">
        <v>10</v>
      </c>
      <c r="AP580" s="11">
        <v>120</v>
      </c>
      <c r="AQ580" s="11">
        <v>60</v>
      </c>
      <c r="AR580" s="11">
        <v>40</v>
      </c>
      <c r="AS580" s="11">
        <v>1</v>
      </c>
      <c r="AT580" s="11">
        <v>130</v>
      </c>
      <c r="AU580" s="11">
        <v>2369</v>
      </c>
      <c r="AV580" s="11">
        <v>3556</v>
      </c>
      <c r="AW580" s="11">
        <v>964</v>
      </c>
      <c r="AX580" s="11">
        <v>5097</v>
      </c>
      <c r="AY580" s="11">
        <v>4335</v>
      </c>
      <c r="AZ580" s="11">
        <v>3330</v>
      </c>
      <c r="BA580" s="11">
        <v>3059</v>
      </c>
      <c r="BB580" s="11">
        <v>4462</v>
      </c>
      <c r="BC580" s="11">
        <v>2979</v>
      </c>
      <c r="BD580" s="11">
        <v>435</v>
      </c>
      <c r="BE580" s="11">
        <v>9762</v>
      </c>
      <c r="BF580" s="11">
        <v>1329</v>
      </c>
      <c r="BG580" s="11">
        <v>648</v>
      </c>
      <c r="BH580" s="11">
        <v>5234</v>
      </c>
      <c r="BI580" s="11">
        <v>6</v>
      </c>
      <c r="BJ580" s="11">
        <v>6</v>
      </c>
      <c r="BK580" s="11">
        <v>8</v>
      </c>
      <c r="BL580" s="11">
        <v>14</v>
      </c>
      <c r="BM580" s="11">
        <v>4</v>
      </c>
      <c r="BN580" s="11">
        <v>8</v>
      </c>
      <c r="BO580" s="11">
        <v>9</v>
      </c>
      <c r="BP580" s="11">
        <v>8</v>
      </c>
      <c r="BQ580" s="11">
        <v>6</v>
      </c>
      <c r="BR580" s="11">
        <v>9</v>
      </c>
      <c r="BS580" s="11">
        <v>8</v>
      </c>
      <c r="BT580" s="11">
        <v>16</v>
      </c>
      <c r="BU580" s="11">
        <v>36</v>
      </c>
      <c r="BV580" s="11">
        <v>6</v>
      </c>
      <c r="BW580" s="11">
        <v>2</v>
      </c>
      <c r="BX580" s="11">
        <v>9</v>
      </c>
      <c r="BY580" s="11">
        <v>4</v>
      </c>
      <c r="BZ580" s="11">
        <v>8</v>
      </c>
      <c r="CA580" s="11">
        <v>3</v>
      </c>
      <c r="CB580" s="11">
        <v>3</v>
      </c>
      <c r="CC580" s="11">
        <v>4</v>
      </c>
      <c r="CD580" s="11">
        <v>2</v>
      </c>
      <c r="CE580" s="11">
        <v>6</v>
      </c>
      <c r="CF580" s="11">
        <v>4</v>
      </c>
      <c r="CG580" s="11">
        <v>2</v>
      </c>
      <c r="CH580" s="11">
        <v>12</v>
      </c>
      <c r="CI580" s="11" t="s">
        <v>158</v>
      </c>
      <c r="CJ580" s="11" t="s">
        <v>158</v>
      </c>
      <c r="CK580" s="11" t="s">
        <v>158</v>
      </c>
      <c r="CL580" s="11" t="s">
        <v>158</v>
      </c>
      <c r="CM580" s="11" t="s">
        <v>158</v>
      </c>
      <c r="CN580" s="11" t="s">
        <v>158</v>
      </c>
      <c r="CO580" s="11" t="s">
        <v>158</v>
      </c>
      <c r="CP580" s="11" t="s">
        <v>158</v>
      </c>
      <c r="CQ580" s="11" t="s">
        <v>158</v>
      </c>
      <c r="CR580" s="11" t="s">
        <v>158</v>
      </c>
      <c r="CS580" s="11" t="s">
        <v>158</v>
      </c>
      <c r="CT580" s="11" t="s">
        <v>158</v>
      </c>
      <c r="CU580" s="11" t="s">
        <v>158</v>
      </c>
      <c r="CV580" s="11" t="s">
        <v>154</v>
      </c>
      <c r="CW580" s="11" t="s">
        <v>154</v>
      </c>
      <c r="CX580" s="11" t="s">
        <v>154</v>
      </c>
      <c r="CY580" s="11" t="s">
        <v>154</v>
      </c>
      <c r="CZ580" s="11" t="s">
        <v>154</v>
      </c>
      <c r="DA580" s="11" t="s">
        <v>154</v>
      </c>
      <c r="DB580" s="11" t="s">
        <v>154</v>
      </c>
      <c r="DC580" s="11" t="s">
        <v>154</v>
      </c>
      <c r="DD580" s="11" t="s">
        <v>154</v>
      </c>
      <c r="DE580" s="11" t="s">
        <v>154</v>
      </c>
      <c r="DF580" s="11" t="s">
        <v>154</v>
      </c>
      <c r="DG580" s="11" t="s">
        <v>154</v>
      </c>
      <c r="DH580" s="11" t="s">
        <v>154</v>
      </c>
      <c r="DI580" s="11" t="s">
        <v>157</v>
      </c>
      <c r="DJ580" s="11" t="s">
        <v>157</v>
      </c>
      <c r="DK580" s="11" t="s">
        <v>157</v>
      </c>
      <c r="DL580" s="11" t="s">
        <v>157</v>
      </c>
      <c r="DM580" s="11" t="s">
        <v>157</v>
      </c>
      <c r="DN580" s="11" t="s">
        <v>157</v>
      </c>
      <c r="DO580" s="11" t="s">
        <v>157</v>
      </c>
      <c r="DP580" s="11" t="s">
        <v>157</v>
      </c>
      <c r="DQ580" s="11" t="s">
        <v>157</v>
      </c>
      <c r="DR580" s="11" t="s">
        <v>157</v>
      </c>
      <c r="DS580" s="11" t="s">
        <v>157</v>
      </c>
      <c r="DT580" s="11" t="s">
        <v>157</v>
      </c>
      <c r="DU580" s="11" t="s">
        <v>157</v>
      </c>
      <c r="DV580" s="11" t="b">
        <v>1</v>
      </c>
      <c r="DW580" s="11" t="b">
        <v>1</v>
      </c>
      <c r="DX580" s="11" t="b">
        <v>1</v>
      </c>
      <c r="DY580" s="11" t="b">
        <v>1</v>
      </c>
      <c r="DZ580" s="11" t="b">
        <v>1</v>
      </c>
      <c r="EA580" s="11" t="b">
        <v>1</v>
      </c>
      <c r="EB580" s="11" t="b">
        <v>1</v>
      </c>
      <c r="EC580" s="11" t="b">
        <v>1</v>
      </c>
      <c r="ED580" s="11" t="b">
        <v>1</v>
      </c>
      <c r="EE580" s="11" t="b">
        <v>1</v>
      </c>
      <c r="EF580" s="11" t="b">
        <v>1</v>
      </c>
      <c r="EG580" s="11" t="b">
        <v>1</v>
      </c>
      <c r="EH580" s="11" t="b">
        <v>1</v>
      </c>
      <c r="EI580" s="11">
        <v>1.1523E-2</v>
      </c>
      <c r="EJ580" s="11">
        <v>0.244807</v>
      </c>
      <c r="EK580" s="11">
        <v>0.43485800000000002</v>
      </c>
      <c r="EL580" s="11">
        <v>1.352123</v>
      </c>
      <c r="EM580" s="11">
        <v>6.0235999999999998E-2</v>
      </c>
      <c r="EN580" s="11">
        <v>0.122513</v>
      </c>
      <c r="EO580" s="11">
        <v>3.2535000000000001E-2</v>
      </c>
      <c r="EP580" s="11">
        <v>0.16902500000000001</v>
      </c>
      <c r="EQ580" s="11">
        <v>1.6296000000000001E-2</v>
      </c>
      <c r="ER580" s="11">
        <v>2.5514999999999999E-2</v>
      </c>
      <c r="ES580" s="11">
        <v>2.8996999999999998E-2</v>
      </c>
      <c r="ET580" s="11">
        <v>4.2626999999999998E-2</v>
      </c>
      <c r="EU580" s="11">
        <v>4.2091999999999997E-2</v>
      </c>
      <c r="EV580" s="11" t="s">
        <v>659</v>
      </c>
      <c r="EW580" s="11" t="s">
        <v>371</v>
      </c>
    </row>
    <row r="581" spans="1:153" ht="12.75" x14ac:dyDescent="0.2">
      <c r="A581" s="11"/>
      <c r="B581" s="11">
        <v>59571028</v>
      </c>
      <c r="C581" s="11">
        <v>47420.324999999903</v>
      </c>
      <c r="D581" s="11" t="s">
        <v>153</v>
      </c>
      <c r="E581" s="11">
        <v>345600</v>
      </c>
      <c r="F581" s="11">
        <v>67603944</v>
      </c>
      <c r="G581" s="11">
        <v>52206.203472223599</v>
      </c>
      <c r="H581" s="11">
        <v>51327.937499998297</v>
      </c>
      <c r="I581" s="11">
        <v>189296</v>
      </c>
      <c r="J581" s="11">
        <v>1</v>
      </c>
      <c r="K581" s="11">
        <v>41</v>
      </c>
      <c r="L581" s="11">
        <v>16092</v>
      </c>
      <c r="M581" s="11">
        <v>131</v>
      </c>
      <c r="N581" s="11">
        <v>131</v>
      </c>
      <c r="O581" s="11">
        <v>92</v>
      </c>
      <c r="P581" s="11">
        <v>100</v>
      </c>
      <c r="Q581" s="11">
        <v>126046</v>
      </c>
      <c r="R581" s="11" t="s">
        <v>154</v>
      </c>
      <c r="S581" s="11" t="s">
        <v>155</v>
      </c>
      <c r="T581" s="11" t="s">
        <v>208</v>
      </c>
      <c r="U581" s="11">
        <v>0</v>
      </c>
      <c r="V581" s="11" t="s">
        <v>154</v>
      </c>
      <c r="W581" s="11" t="s">
        <v>157</v>
      </c>
      <c r="X581" s="11">
        <v>3</v>
      </c>
      <c r="Y581" s="11">
        <v>1</v>
      </c>
      <c r="Z581" s="11">
        <v>10</v>
      </c>
      <c r="AA581" s="11">
        <v>10</v>
      </c>
      <c r="AB581" s="11">
        <v>10</v>
      </c>
      <c r="AC581" s="11">
        <v>10</v>
      </c>
      <c r="AD581" s="11">
        <v>10</v>
      </c>
      <c r="AE581" s="11">
        <v>10</v>
      </c>
      <c r="AF581" s="11">
        <v>10</v>
      </c>
      <c r="AG581" s="11">
        <v>10</v>
      </c>
      <c r="AH581" s="11">
        <v>10</v>
      </c>
      <c r="AI581" s="11">
        <v>10</v>
      </c>
      <c r="AJ581" s="11">
        <v>10</v>
      </c>
      <c r="AK581" s="11">
        <v>10</v>
      </c>
      <c r="AL581" s="11">
        <v>10</v>
      </c>
      <c r="AM581" s="11">
        <v>121</v>
      </c>
      <c r="AN581" s="11">
        <v>60</v>
      </c>
      <c r="AO581" s="11">
        <v>10</v>
      </c>
      <c r="AP581" s="11">
        <v>120</v>
      </c>
      <c r="AQ581" s="11">
        <v>60</v>
      </c>
      <c r="AR581" s="11">
        <v>40</v>
      </c>
      <c r="AS581" s="11">
        <v>1</v>
      </c>
      <c r="AT581" s="11">
        <v>130</v>
      </c>
      <c r="AU581" s="11">
        <v>1051</v>
      </c>
      <c r="AV581" s="11">
        <v>6467</v>
      </c>
      <c r="AW581" s="11">
        <v>2957</v>
      </c>
      <c r="AX581" s="11">
        <v>6626</v>
      </c>
      <c r="AY581" s="11">
        <v>18279</v>
      </c>
      <c r="AZ581" s="11">
        <v>4892</v>
      </c>
      <c r="BA581" s="11">
        <v>1988</v>
      </c>
      <c r="BB581" s="11">
        <v>1091</v>
      </c>
      <c r="BC581" s="11">
        <v>1035</v>
      </c>
      <c r="BD581" s="11">
        <v>697</v>
      </c>
      <c r="BE581" s="11">
        <v>1828</v>
      </c>
      <c r="BF581" s="11">
        <v>1986</v>
      </c>
      <c r="BG581" s="11">
        <v>4480</v>
      </c>
      <c r="BH581" s="11">
        <v>9715</v>
      </c>
      <c r="BI581" s="11">
        <v>6</v>
      </c>
      <c r="BJ581" s="11">
        <v>6</v>
      </c>
      <c r="BK581" s="11">
        <v>3</v>
      </c>
      <c r="BL581" s="11">
        <v>6</v>
      </c>
      <c r="BM581" s="11">
        <v>4</v>
      </c>
      <c r="BN581" s="11">
        <v>5</v>
      </c>
      <c r="BO581" s="11">
        <v>7</v>
      </c>
      <c r="BP581" s="11">
        <v>6</v>
      </c>
      <c r="BQ581" s="11">
        <v>5</v>
      </c>
      <c r="BR581" s="11">
        <v>5</v>
      </c>
      <c r="BS581" s="11">
        <v>6</v>
      </c>
      <c r="BT581" s="11">
        <v>6</v>
      </c>
      <c r="BU581" s="11">
        <v>19</v>
      </c>
      <c r="BV581" s="11">
        <v>6</v>
      </c>
      <c r="BW581" s="11">
        <v>13</v>
      </c>
      <c r="BX581" s="11">
        <v>13</v>
      </c>
      <c r="BY581" s="11">
        <v>14</v>
      </c>
      <c r="BZ581" s="11">
        <v>15</v>
      </c>
      <c r="CA581" s="11">
        <v>5</v>
      </c>
      <c r="CB581" s="11">
        <v>5</v>
      </c>
      <c r="CC581" s="11">
        <v>5</v>
      </c>
      <c r="CD581" s="11">
        <v>2</v>
      </c>
      <c r="CE581" s="11">
        <v>4</v>
      </c>
      <c r="CF581" s="11">
        <v>8</v>
      </c>
      <c r="CG581" s="11">
        <v>12</v>
      </c>
      <c r="CH581" s="11">
        <v>39</v>
      </c>
      <c r="CI581" s="11" t="s">
        <v>158</v>
      </c>
      <c r="CJ581" s="11" t="s">
        <v>158</v>
      </c>
      <c r="CK581" s="11" t="s">
        <v>158</v>
      </c>
      <c r="CL581" s="11" t="s">
        <v>158</v>
      </c>
      <c r="CM581" s="11" t="s">
        <v>158</v>
      </c>
      <c r="CN581" s="11" t="s">
        <v>158</v>
      </c>
      <c r="CO581" s="11" t="s">
        <v>158</v>
      </c>
      <c r="CP581" s="11" t="s">
        <v>158</v>
      </c>
      <c r="CQ581" s="11" t="s">
        <v>158</v>
      </c>
      <c r="CR581" s="11" t="s">
        <v>158</v>
      </c>
      <c r="CS581" s="11" t="s">
        <v>158</v>
      </c>
      <c r="CT581" s="11" t="s">
        <v>158</v>
      </c>
      <c r="CU581" s="11" t="s">
        <v>158</v>
      </c>
      <c r="CV581" s="11" t="s">
        <v>154</v>
      </c>
      <c r="CW581" s="11" t="s">
        <v>154</v>
      </c>
      <c r="CX581" s="11" t="s">
        <v>154</v>
      </c>
      <c r="CY581" s="11" t="s">
        <v>154</v>
      </c>
      <c r="CZ581" s="11" t="s">
        <v>154</v>
      </c>
      <c r="DA581" s="11" t="s">
        <v>154</v>
      </c>
      <c r="DB581" s="11" t="s">
        <v>154</v>
      </c>
      <c r="DC581" s="11" t="s">
        <v>154</v>
      </c>
      <c r="DD581" s="11" t="s">
        <v>154</v>
      </c>
      <c r="DE581" s="11" t="s">
        <v>154</v>
      </c>
      <c r="DF581" s="11" t="s">
        <v>154</v>
      </c>
      <c r="DG581" s="11" t="s">
        <v>154</v>
      </c>
      <c r="DH581" s="11" t="s">
        <v>154</v>
      </c>
      <c r="DI581" s="11" t="s">
        <v>157</v>
      </c>
      <c r="DJ581" s="11" t="s">
        <v>157</v>
      </c>
      <c r="DK581" s="11" t="s">
        <v>157</v>
      </c>
      <c r="DL581" s="11" t="s">
        <v>157</v>
      </c>
      <c r="DM581" s="11" t="s">
        <v>157</v>
      </c>
      <c r="DN581" s="11" t="s">
        <v>157</v>
      </c>
      <c r="DO581" s="11" t="s">
        <v>157</v>
      </c>
      <c r="DP581" s="11" t="s">
        <v>157</v>
      </c>
      <c r="DQ581" s="11" t="s">
        <v>157</v>
      </c>
      <c r="DR581" s="11" t="s">
        <v>157</v>
      </c>
      <c r="DS581" s="11" t="s">
        <v>157</v>
      </c>
      <c r="DT581" s="11" t="s">
        <v>157</v>
      </c>
      <c r="DU581" s="11" t="s">
        <v>157</v>
      </c>
      <c r="DV581" s="11" t="b">
        <v>1</v>
      </c>
      <c r="DW581" s="11" t="b">
        <v>1</v>
      </c>
      <c r="DX581" s="11" t="b">
        <v>1</v>
      </c>
      <c r="DY581" s="11" t="b">
        <v>1</v>
      </c>
      <c r="DZ581" s="11" t="b">
        <v>1</v>
      </c>
      <c r="EA581" s="11" t="b">
        <v>1</v>
      </c>
      <c r="EB581" s="11" t="b">
        <v>1</v>
      </c>
      <c r="EC581" s="11" t="b">
        <v>1</v>
      </c>
      <c r="ED581" s="11" t="b">
        <v>1</v>
      </c>
      <c r="EE581" s="11" t="b">
        <v>1</v>
      </c>
      <c r="EF581" s="11" t="b">
        <v>1</v>
      </c>
      <c r="EG581" s="11" t="b">
        <v>1</v>
      </c>
      <c r="EH581" s="11" t="b">
        <v>1</v>
      </c>
      <c r="EI581" s="11">
        <v>9.3429999999999999E-2</v>
      </c>
      <c r="EJ581" s="11">
        <v>3.2138E-2</v>
      </c>
      <c r="EK581" s="11">
        <v>0.12528500000000001</v>
      </c>
      <c r="EL581" s="11">
        <v>3.7100000000000001E-2</v>
      </c>
      <c r="EM581" s="11">
        <v>5.7640999999999998E-2</v>
      </c>
      <c r="EN581" s="11">
        <v>0.546991</v>
      </c>
      <c r="EO581" s="11">
        <v>4.9359E-2</v>
      </c>
      <c r="EP581" s="11">
        <v>0.184389</v>
      </c>
      <c r="EQ581" s="11">
        <v>1.9199000000000001E-2</v>
      </c>
      <c r="ER581" s="11">
        <v>0.29066700000000001</v>
      </c>
      <c r="ES581" s="11">
        <v>6.2136999999999998E-2</v>
      </c>
      <c r="ET581" s="11">
        <v>9.6279000000000003E-2</v>
      </c>
      <c r="EU581" s="11">
        <v>5.0791000000000003E-2</v>
      </c>
      <c r="EV581" s="11" t="s">
        <v>660</v>
      </c>
      <c r="EW581" s="11" t="s">
        <v>429</v>
      </c>
    </row>
    <row r="582" spans="1:153" ht="12.75" x14ac:dyDescent="0.2">
      <c r="A582" s="11"/>
      <c r="B582" s="11">
        <v>58412814</v>
      </c>
      <c r="C582" s="11">
        <v>47310.661805555399</v>
      </c>
      <c r="D582" s="11" t="s">
        <v>153</v>
      </c>
      <c r="E582" s="11">
        <v>345600</v>
      </c>
      <c r="F582" s="11">
        <v>66507250</v>
      </c>
      <c r="G582" s="11">
        <v>52065.727083334699</v>
      </c>
      <c r="H582" s="11">
        <v>51203.9159722205</v>
      </c>
      <c r="I582" s="11">
        <v>299197</v>
      </c>
      <c r="J582" s="11">
        <v>1</v>
      </c>
      <c r="K582" s="11">
        <v>53</v>
      </c>
      <c r="L582" s="11">
        <v>213104</v>
      </c>
      <c r="M582" s="11">
        <v>131</v>
      </c>
      <c r="N582" s="11">
        <v>131</v>
      </c>
      <c r="O582" s="11">
        <v>92</v>
      </c>
      <c r="P582" s="11">
        <v>100</v>
      </c>
      <c r="Q582" s="11">
        <v>209315</v>
      </c>
      <c r="R582" s="11" t="s">
        <v>154</v>
      </c>
      <c r="S582" s="11" t="s">
        <v>155</v>
      </c>
      <c r="T582" s="11" t="s">
        <v>208</v>
      </c>
      <c r="U582" s="11">
        <v>0</v>
      </c>
      <c r="V582" s="11" t="s">
        <v>154</v>
      </c>
      <c r="W582" s="11" t="s">
        <v>157</v>
      </c>
      <c r="X582" s="11">
        <v>3</v>
      </c>
      <c r="Y582" s="11">
        <v>1</v>
      </c>
      <c r="Z582" s="11">
        <v>10</v>
      </c>
      <c r="AA582" s="11">
        <v>10</v>
      </c>
      <c r="AB582" s="11">
        <v>10</v>
      </c>
      <c r="AC582" s="11">
        <v>10</v>
      </c>
      <c r="AD582" s="11">
        <v>10</v>
      </c>
      <c r="AE582" s="11">
        <v>10</v>
      </c>
      <c r="AF582" s="11">
        <v>10</v>
      </c>
      <c r="AG582" s="11">
        <v>10</v>
      </c>
      <c r="AH582" s="11">
        <v>10</v>
      </c>
      <c r="AI582" s="11">
        <v>10</v>
      </c>
      <c r="AJ582" s="11">
        <v>10</v>
      </c>
      <c r="AK582" s="11">
        <v>10</v>
      </c>
      <c r="AL582" s="11">
        <v>10</v>
      </c>
      <c r="AM582" s="11">
        <v>121</v>
      </c>
      <c r="AN582" s="11">
        <v>60</v>
      </c>
      <c r="AO582" s="11">
        <v>10</v>
      </c>
      <c r="AP582" s="11">
        <v>120</v>
      </c>
      <c r="AQ582" s="11">
        <v>60</v>
      </c>
      <c r="AR582" s="11">
        <v>40</v>
      </c>
      <c r="AS582" s="11">
        <v>1</v>
      </c>
      <c r="AT582" s="11">
        <v>130</v>
      </c>
      <c r="AU582" s="11">
        <v>374</v>
      </c>
      <c r="AV582" s="11">
        <v>2121</v>
      </c>
      <c r="AW582" s="11">
        <v>2664</v>
      </c>
      <c r="AX582" s="11">
        <v>847</v>
      </c>
      <c r="AY582" s="11">
        <v>1954</v>
      </c>
      <c r="AZ582" s="11">
        <v>14616</v>
      </c>
      <c r="BA582" s="11">
        <v>41746</v>
      </c>
      <c r="BB582" s="11">
        <v>1370</v>
      </c>
      <c r="BC582" s="11">
        <v>711</v>
      </c>
      <c r="BD582" s="11">
        <v>560</v>
      </c>
      <c r="BE582" s="11">
        <v>1411</v>
      </c>
      <c r="BF582" s="11">
        <v>3166</v>
      </c>
      <c r="BG582" s="11">
        <v>10661</v>
      </c>
      <c r="BH582" s="11">
        <v>7482</v>
      </c>
      <c r="BI582" s="11">
        <v>12</v>
      </c>
      <c r="BJ582" s="11">
        <v>12</v>
      </c>
      <c r="BK582" s="11">
        <v>11</v>
      </c>
      <c r="BL582" s="11">
        <v>14</v>
      </c>
      <c r="BM582" s="11">
        <v>27</v>
      </c>
      <c r="BN582" s="11">
        <v>39</v>
      </c>
      <c r="BO582" s="11">
        <v>15</v>
      </c>
      <c r="BP582" s="11">
        <v>18</v>
      </c>
      <c r="BQ582" s="11">
        <v>13</v>
      </c>
      <c r="BR582" s="11">
        <v>13</v>
      </c>
      <c r="BS582" s="11">
        <v>32</v>
      </c>
      <c r="BT582" s="11">
        <v>67</v>
      </c>
      <c r="BU582" s="11">
        <v>56</v>
      </c>
      <c r="BV582" s="11">
        <v>29</v>
      </c>
      <c r="BW582" s="11">
        <v>14</v>
      </c>
      <c r="BX582" s="11">
        <v>9</v>
      </c>
      <c r="BY582" s="11">
        <v>9</v>
      </c>
      <c r="BZ582" s="11">
        <v>86</v>
      </c>
      <c r="CA582" s="11">
        <v>59</v>
      </c>
      <c r="CB582" s="11">
        <v>10</v>
      </c>
      <c r="CC582" s="11">
        <v>12</v>
      </c>
      <c r="CD582" s="11">
        <v>7</v>
      </c>
      <c r="CE582" s="11">
        <v>12</v>
      </c>
      <c r="CF582" s="11">
        <v>13</v>
      </c>
      <c r="CG582" s="11">
        <v>33</v>
      </c>
      <c r="CH582" s="11">
        <v>41</v>
      </c>
      <c r="CI582" s="11" t="s">
        <v>158</v>
      </c>
      <c r="CJ582" s="11" t="s">
        <v>158</v>
      </c>
      <c r="CK582" s="11" t="s">
        <v>158</v>
      </c>
      <c r="CL582" s="11" t="s">
        <v>158</v>
      </c>
      <c r="CM582" s="11" t="s">
        <v>158</v>
      </c>
      <c r="CN582" s="11" t="s">
        <v>158</v>
      </c>
      <c r="CO582" s="11" t="s">
        <v>158</v>
      </c>
      <c r="CP582" s="11" t="s">
        <v>158</v>
      </c>
      <c r="CQ582" s="11" t="s">
        <v>158</v>
      </c>
      <c r="CR582" s="11" t="s">
        <v>158</v>
      </c>
      <c r="CS582" s="11" t="s">
        <v>158</v>
      </c>
      <c r="CT582" s="11" t="s">
        <v>158</v>
      </c>
      <c r="CU582" s="11" t="s">
        <v>158</v>
      </c>
      <c r="CV582" s="11" t="s">
        <v>154</v>
      </c>
      <c r="CW582" s="11" t="s">
        <v>154</v>
      </c>
      <c r="CX582" s="11" t="s">
        <v>154</v>
      </c>
      <c r="CY582" s="11" t="s">
        <v>154</v>
      </c>
      <c r="CZ582" s="11" t="s">
        <v>154</v>
      </c>
      <c r="DA582" s="11" t="s">
        <v>154</v>
      </c>
      <c r="DB582" s="11" t="s">
        <v>154</v>
      </c>
      <c r="DC582" s="11" t="s">
        <v>154</v>
      </c>
      <c r="DD582" s="11" t="s">
        <v>154</v>
      </c>
      <c r="DE582" s="11" t="s">
        <v>154</v>
      </c>
      <c r="DF582" s="11" t="s">
        <v>154</v>
      </c>
      <c r="DG582" s="11" t="s">
        <v>154</v>
      </c>
      <c r="DH582" s="11" t="s">
        <v>154</v>
      </c>
      <c r="DI582" s="11" t="s">
        <v>157</v>
      </c>
      <c r="DJ582" s="11" t="s">
        <v>157</v>
      </c>
      <c r="DK582" s="11" t="s">
        <v>157</v>
      </c>
      <c r="DL582" s="11" t="s">
        <v>157</v>
      </c>
      <c r="DM582" s="11" t="s">
        <v>157</v>
      </c>
      <c r="DN582" s="11" t="s">
        <v>157</v>
      </c>
      <c r="DO582" s="11" t="s">
        <v>157</v>
      </c>
      <c r="DP582" s="11" t="s">
        <v>157</v>
      </c>
      <c r="DQ582" s="11" t="s">
        <v>157</v>
      </c>
      <c r="DR582" s="11" t="s">
        <v>157</v>
      </c>
      <c r="DS582" s="11" t="s">
        <v>157</v>
      </c>
      <c r="DT582" s="11" t="s">
        <v>157</v>
      </c>
      <c r="DU582" s="11" t="s">
        <v>157</v>
      </c>
      <c r="DV582" s="11" t="b">
        <v>1</v>
      </c>
      <c r="DW582" s="11" t="b">
        <v>1</v>
      </c>
      <c r="DX582" s="11" t="b">
        <v>1</v>
      </c>
      <c r="DY582" s="11" t="b">
        <v>1</v>
      </c>
      <c r="DZ582" s="11" t="b">
        <v>1</v>
      </c>
      <c r="EA582" s="11" t="b">
        <v>1</v>
      </c>
      <c r="EB582" s="11" t="b">
        <v>1</v>
      </c>
      <c r="EC582" s="11" t="b">
        <v>1</v>
      </c>
      <c r="ED582" s="11" t="b">
        <v>1</v>
      </c>
      <c r="EE582" s="11" t="b">
        <v>1</v>
      </c>
      <c r="EF582" s="11" t="b">
        <v>1</v>
      </c>
      <c r="EG582" s="11" t="b">
        <v>1</v>
      </c>
      <c r="EH582" s="11" t="b">
        <v>1</v>
      </c>
      <c r="EI582" s="11">
        <v>6.4340999999999995E-2</v>
      </c>
      <c r="EJ582" s="11">
        <v>1.6136999999999999E-2</v>
      </c>
      <c r="EK582" s="11">
        <v>0.113261</v>
      </c>
      <c r="EL582" s="11">
        <v>2.0538000000000001E-2</v>
      </c>
      <c r="EM582" s="11">
        <v>1.6265000000000002E-2</v>
      </c>
      <c r="EN582" s="11">
        <v>5.6640000000000003E-2</v>
      </c>
      <c r="EO582" s="11">
        <v>3.0308000000000002E-2</v>
      </c>
      <c r="EP582" s="11">
        <v>0.21038200000000001</v>
      </c>
      <c r="EQ582" s="11">
        <v>3.2257000000000001E-2</v>
      </c>
      <c r="ER582" s="11">
        <v>6.3972000000000001E-2</v>
      </c>
      <c r="ES582" s="11">
        <v>0.23155200000000001</v>
      </c>
      <c r="ET582" s="11">
        <v>3.5706000000000002E-2</v>
      </c>
      <c r="EU582" s="11">
        <v>2.8844999999999999E-2</v>
      </c>
      <c r="EV582" s="11" t="s">
        <v>661</v>
      </c>
      <c r="EW582" s="11" t="s">
        <v>234</v>
      </c>
    </row>
    <row r="583" spans="1:153" ht="12.75" x14ac:dyDescent="0.2">
      <c r="A583" s="11"/>
      <c r="B583" s="11">
        <v>74119636</v>
      </c>
      <c r="C583" s="11">
        <v>44664.606249999997</v>
      </c>
      <c r="D583" s="11" t="s">
        <v>153</v>
      </c>
      <c r="E583" s="11">
        <v>345600</v>
      </c>
      <c r="F583" s="11">
        <v>77904646</v>
      </c>
      <c r="G583" s="11">
        <v>44664.67083333333</v>
      </c>
      <c r="H583" s="11">
        <v>44668.081944444442</v>
      </c>
      <c r="I583" s="11">
        <v>294772</v>
      </c>
      <c r="J583" s="11">
        <v>1</v>
      </c>
      <c r="K583" s="11">
        <v>45</v>
      </c>
      <c r="L583" s="11">
        <v>162765</v>
      </c>
      <c r="M583" s="11">
        <v>131</v>
      </c>
      <c r="N583" s="11">
        <v>131</v>
      </c>
      <c r="O583" s="11">
        <v>92</v>
      </c>
      <c r="P583" s="11">
        <v>100</v>
      </c>
      <c r="Q583" s="11">
        <v>239609</v>
      </c>
      <c r="R583" s="11" t="s">
        <v>154</v>
      </c>
      <c r="S583" s="11" t="s">
        <v>155</v>
      </c>
      <c r="T583" s="11" t="s">
        <v>208</v>
      </c>
      <c r="U583" s="11">
        <v>14</v>
      </c>
      <c r="V583" s="11" t="s">
        <v>154</v>
      </c>
      <c r="W583" s="11" t="s">
        <v>157</v>
      </c>
      <c r="X583" s="11">
        <v>4</v>
      </c>
      <c r="Y583" s="11">
        <v>1</v>
      </c>
      <c r="Z583" s="11">
        <v>10</v>
      </c>
      <c r="AA583" s="11">
        <v>10</v>
      </c>
      <c r="AB583" s="11">
        <v>10</v>
      </c>
      <c r="AC583" s="11">
        <v>10</v>
      </c>
      <c r="AD583" s="11">
        <v>10</v>
      </c>
      <c r="AE583" s="11">
        <v>10</v>
      </c>
      <c r="AF583" s="11">
        <v>10</v>
      </c>
      <c r="AG583" s="11">
        <v>10</v>
      </c>
      <c r="AH583" s="11">
        <v>10</v>
      </c>
      <c r="AI583" s="11">
        <v>10</v>
      </c>
      <c r="AJ583" s="11">
        <v>10</v>
      </c>
      <c r="AK583" s="11">
        <v>10</v>
      </c>
      <c r="AL583" s="11">
        <v>10</v>
      </c>
      <c r="AM583" s="11">
        <v>121</v>
      </c>
      <c r="AN583" s="11">
        <v>60</v>
      </c>
      <c r="AO583" s="11">
        <v>10</v>
      </c>
      <c r="AP583" s="11">
        <v>120</v>
      </c>
      <c r="AQ583" s="11">
        <v>60</v>
      </c>
      <c r="AR583" s="11">
        <v>40</v>
      </c>
      <c r="AS583" s="11">
        <v>1</v>
      </c>
      <c r="AT583" s="11">
        <v>130</v>
      </c>
      <c r="AU583" s="11">
        <v>195</v>
      </c>
      <c r="AV583" s="11">
        <v>3035</v>
      </c>
      <c r="AW583" s="11">
        <v>11912</v>
      </c>
      <c r="AX583" s="11">
        <v>6767</v>
      </c>
      <c r="AY583" s="11">
        <v>16478</v>
      </c>
      <c r="AZ583" s="11">
        <v>2335</v>
      </c>
      <c r="BA583" s="11">
        <v>1681</v>
      </c>
      <c r="BB583" s="11">
        <v>822</v>
      </c>
      <c r="BC583" s="11">
        <v>913</v>
      </c>
      <c r="BD583" s="11">
        <v>310</v>
      </c>
      <c r="BE583" s="11">
        <v>1555</v>
      </c>
      <c r="BF583" s="11">
        <v>423</v>
      </c>
      <c r="BG583" s="11">
        <v>4195</v>
      </c>
      <c r="BH583" s="11">
        <v>752</v>
      </c>
      <c r="BI583" s="11">
        <v>10</v>
      </c>
      <c r="BJ583" s="11">
        <v>11</v>
      </c>
      <c r="BK583" s="11">
        <v>10</v>
      </c>
      <c r="BL583" s="11">
        <v>11</v>
      </c>
      <c r="BM583" s="11">
        <v>8</v>
      </c>
      <c r="BN583" s="11">
        <v>9</v>
      </c>
      <c r="BO583" s="11">
        <v>11</v>
      </c>
      <c r="BP583" s="11">
        <v>10</v>
      </c>
      <c r="BQ583" s="11">
        <v>9</v>
      </c>
      <c r="BR583" s="11">
        <v>10</v>
      </c>
      <c r="BS583" s="11">
        <v>11</v>
      </c>
      <c r="BT583" s="11">
        <v>20</v>
      </c>
      <c r="BU583" s="11">
        <v>23</v>
      </c>
      <c r="BV583" s="11">
        <v>8</v>
      </c>
      <c r="BW583" s="11">
        <v>5</v>
      </c>
      <c r="BX583" s="11">
        <v>10</v>
      </c>
      <c r="BY583" s="11">
        <v>6</v>
      </c>
      <c r="BZ583" s="11">
        <v>9</v>
      </c>
      <c r="CA583" s="11">
        <v>17</v>
      </c>
      <c r="CB583" s="11">
        <v>7</v>
      </c>
      <c r="CC583" s="11">
        <v>7</v>
      </c>
      <c r="CD583" s="11">
        <v>4</v>
      </c>
      <c r="CE583" s="11">
        <v>16</v>
      </c>
      <c r="CF583" s="11">
        <v>2</v>
      </c>
      <c r="CG583" s="11">
        <v>25</v>
      </c>
      <c r="CH583" s="11">
        <v>5</v>
      </c>
      <c r="CI583" s="11" t="s">
        <v>158</v>
      </c>
      <c r="CJ583" s="11" t="s">
        <v>158</v>
      </c>
      <c r="CK583" s="11" t="s">
        <v>158</v>
      </c>
      <c r="CL583" s="11" t="s">
        <v>158</v>
      </c>
      <c r="CM583" s="11" t="s">
        <v>158</v>
      </c>
      <c r="CN583" s="11" t="s">
        <v>158</v>
      </c>
      <c r="CO583" s="11" t="s">
        <v>158</v>
      </c>
      <c r="CP583" s="11" t="s">
        <v>158</v>
      </c>
      <c r="CQ583" s="11" t="s">
        <v>158</v>
      </c>
      <c r="CR583" s="11" t="s">
        <v>158</v>
      </c>
      <c r="CS583" s="11" t="s">
        <v>158</v>
      </c>
      <c r="CT583" s="11" t="s">
        <v>158</v>
      </c>
      <c r="CU583" s="11" t="s">
        <v>158</v>
      </c>
      <c r="CV583" s="11" t="s">
        <v>154</v>
      </c>
      <c r="CW583" s="11" t="s">
        <v>154</v>
      </c>
      <c r="CX583" s="11" t="s">
        <v>154</v>
      </c>
      <c r="CY583" s="11" t="s">
        <v>154</v>
      </c>
      <c r="CZ583" s="11" t="s">
        <v>154</v>
      </c>
      <c r="DA583" s="11" t="s">
        <v>154</v>
      </c>
      <c r="DB583" s="11" t="s">
        <v>154</v>
      </c>
      <c r="DC583" s="11" t="s">
        <v>154</v>
      </c>
      <c r="DD583" s="11" t="s">
        <v>154</v>
      </c>
      <c r="DE583" s="11" t="s">
        <v>154</v>
      </c>
      <c r="DF583" s="11" t="s">
        <v>154</v>
      </c>
      <c r="DG583" s="11" t="s">
        <v>154</v>
      </c>
      <c r="DH583" s="11" t="s">
        <v>154</v>
      </c>
      <c r="DI583" s="11" t="s">
        <v>157</v>
      </c>
      <c r="DJ583" s="11" t="s">
        <v>157</v>
      </c>
      <c r="DK583" s="11" t="s">
        <v>157</v>
      </c>
      <c r="DL583" s="11" t="s">
        <v>157</v>
      </c>
      <c r="DM583" s="11" t="s">
        <v>157</v>
      </c>
      <c r="DN583" s="11" t="s">
        <v>157</v>
      </c>
      <c r="DO583" s="11" t="s">
        <v>157</v>
      </c>
      <c r="DP583" s="11" t="s">
        <v>157</v>
      </c>
      <c r="DQ583" s="11" t="s">
        <v>157</v>
      </c>
      <c r="DR583" s="11" t="s">
        <v>157</v>
      </c>
      <c r="DS583" s="11" t="s">
        <v>157</v>
      </c>
      <c r="DT583" s="11" t="s">
        <v>157</v>
      </c>
      <c r="DU583" s="11" t="s">
        <v>157</v>
      </c>
      <c r="DV583" s="11" t="b">
        <v>1</v>
      </c>
      <c r="DW583" s="11" t="b">
        <v>1</v>
      </c>
      <c r="DX583" s="11" t="b">
        <v>1</v>
      </c>
      <c r="DY583" s="11" t="b">
        <v>1</v>
      </c>
      <c r="DZ583" s="11" t="b">
        <v>1</v>
      </c>
      <c r="EA583" s="11" t="b">
        <v>1</v>
      </c>
      <c r="EB583" s="11" t="b">
        <v>1</v>
      </c>
      <c r="EC583" s="11" t="b">
        <v>1</v>
      </c>
      <c r="ED583" s="11" t="b">
        <v>1</v>
      </c>
      <c r="EE583" s="11" t="b">
        <v>1</v>
      </c>
      <c r="EF583" s="11" t="b">
        <v>1</v>
      </c>
      <c r="EG583" s="11" t="b">
        <v>1</v>
      </c>
      <c r="EH583" s="11" t="b">
        <v>1</v>
      </c>
      <c r="EI583" s="11">
        <v>9.4815067000000003E-2</v>
      </c>
      <c r="EJ583" s="11">
        <v>1.6046075999999999E-2</v>
      </c>
      <c r="EK583" s="11">
        <v>1.2295363E-2</v>
      </c>
      <c r="EL583" s="11">
        <v>1.5100565999999999E-2</v>
      </c>
      <c r="EM583" s="11">
        <v>0.23518639699999999</v>
      </c>
      <c r="EN583" s="11">
        <v>0.48634512899999999</v>
      </c>
      <c r="EO583" s="11">
        <v>2.0595960999999999E-2</v>
      </c>
      <c r="EP583" s="11">
        <v>0.210549915</v>
      </c>
      <c r="EQ583" s="11">
        <v>0.10307250799999999</v>
      </c>
      <c r="ER583" s="11">
        <v>7.2527258999999997E-2</v>
      </c>
      <c r="ES583" s="11">
        <v>3.5962246000000003E-2</v>
      </c>
      <c r="ET583" s="11">
        <v>4.1282215999999997E-2</v>
      </c>
      <c r="EU583" s="11">
        <v>0.108377559</v>
      </c>
      <c r="EV583" s="11" t="s">
        <v>248</v>
      </c>
      <c r="EW583" s="11" t="s">
        <v>233</v>
      </c>
    </row>
    <row r="584" spans="1:153" ht="12.75" x14ac:dyDescent="0.2">
      <c r="A584" s="11"/>
      <c r="B584" s="11">
        <v>66953624</v>
      </c>
      <c r="C584" s="11">
        <v>46389.490972222098</v>
      </c>
      <c r="D584" s="11" t="s">
        <v>153</v>
      </c>
      <c r="E584" s="11">
        <v>345600</v>
      </c>
      <c r="F584" s="11">
        <v>73386302</v>
      </c>
      <c r="G584" s="11">
        <v>53631.035416668303</v>
      </c>
      <c r="H584" s="11">
        <v>52585.870138886799</v>
      </c>
      <c r="I584" s="11">
        <v>281050</v>
      </c>
      <c r="J584" s="11">
        <v>1</v>
      </c>
      <c r="K584" s="11">
        <v>37</v>
      </c>
      <c r="L584" s="11">
        <v>261310</v>
      </c>
      <c r="M584" s="11">
        <v>131</v>
      </c>
      <c r="N584" s="11">
        <v>131</v>
      </c>
      <c r="O584" s="11">
        <v>92</v>
      </c>
      <c r="P584" s="11">
        <v>100</v>
      </c>
      <c r="Q584" s="11">
        <v>107473</v>
      </c>
      <c r="R584" s="11" t="s">
        <v>154</v>
      </c>
      <c r="S584" s="11" t="s">
        <v>155</v>
      </c>
      <c r="T584" s="11" t="s">
        <v>208</v>
      </c>
      <c r="U584" s="11">
        <v>31</v>
      </c>
      <c r="V584" s="11" t="s">
        <v>154</v>
      </c>
      <c r="W584" s="11" t="s">
        <v>157</v>
      </c>
      <c r="X584" s="11"/>
      <c r="Y584" s="11">
        <v>1</v>
      </c>
      <c r="Z584" s="11">
        <v>10</v>
      </c>
      <c r="AA584" s="11">
        <v>10</v>
      </c>
      <c r="AB584" s="11">
        <v>10</v>
      </c>
      <c r="AC584" s="11">
        <v>10</v>
      </c>
      <c r="AD584" s="11">
        <v>10</v>
      </c>
      <c r="AE584" s="11">
        <v>10</v>
      </c>
      <c r="AF584" s="11">
        <v>10</v>
      </c>
      <c r="AG584" s="11">
        <v>10</v>
      </c>
      <c r="AH584" s="11">
        <v>10</v>
      </c>
      <c r="AI584" s="11">
        <v>10</v>
      </c>
      <c r="AJ584" s="11">
        <v>10</v>
      </c>
      <c r="AK584" s="11">
        <v>10</v>
      </c>
      <c r="AL584" s="11">
        <v>10</v>
      </c>
      <c r="AM584" s="11">
        <v>121</v>
      </c>
      <c r="AN584" s="11">
        <v>60</v>
      </c>
      <c r="AO584" s="11">
        <v>10</v>
      </c>
      <c r="AP584" s="11">
        <v>120</v>
      </c>
      <c r="AQ584" s="11">
        <v>60</v>
      </c>
      <c r="AR584" s="11">
        <v>40</v>
      </c>
      <c r="AS584" s="11">
        <v>1</v>
      </c>
      <c r="AT584" s="11">
        <v>130</v>
      </c>
      <c r="AU584" s="11">
        <v>113</v>
      </c>
      <c r="AV584" s="11">
        <v>1081</v>
      </c>
      <c r="AW584" s="11">
        <v>335</v>
      </c>
      <c r="AX584" s="11">
        <v>38341</v>
      </c>
      <c r="AY584" s="11">
        <v>545</v>
      </c>
      <c r="AZ584" s="11">
        <v>24718</v>
      </c>
      <c r="BA584" s="11">
        <v>1116</v>
      </c>
      <c r="BB584" s="11">
        <v>1333</v>
      </c>
      <c r="BC584" s="11">
        <v>3039</v>
      </c>
      <c r="BD584" s="11">
        <v>324</v>
      </c>
      <c r="BE584" s="11">
        <v>181</v>
      </c>
      <c r="BF584" s="11">
        <v>775</v>
      </c>
      <c r="BG584" s="11">
        <v>95207</v>
      </c>
      <c r="BH584" s="11">
        <v>5980</v>
      </c>
      <c r="BI584" s="11">
        <v>6</v>
      </c>
      <c r="BJ584" s="11">
        <v>6</v>
      </c>
      <c r="BK584" s="11">
        <v>3</v>
      </c>
      <c r="BL584" s="11">
        <v>7</v>
      </c>
      <c r="BM584" s="11">
        <v>4</v>
      </c>
      <c r="BN584" s="11">
        <v>5</v>
      </c>
      <c r="BO584" s="11">
        <v>9</v>
      </c>
      <c r="BP584" s="11">
        <v>7</v>
      </c>
      <c r="BQ584" s="11">
        <v>6</v>
      </c>
      <c r="BR584" s="11">
        <v>7</v>
      </c>
      <c r="BS584" s="11">
        <v>10</v>
      </c>
      <c r="BT584" s="11">
        <v>14</v>
      </c>
      <c r="BU584" s="11">
        <v>20</v>
      </c>
      <c r="BV584" s="11">
        <v>4</v>
      </c>
      <c r="BW584" s="11">
        <v>3</v>
      </c>
      <c r="BX584" s="11">
        <v>5</v>
      </c>
      <c r="BY584" s="11">
        <v>3</v>
      </c>
      <c r="BZ584" s="11">
        <v>12</v>
      </c>
      <c r="CA584" s="11">
        <v>4</v>
      </c>
      <c r="CB584" s="11">
        <v>4</v>
      </c>
      <c r="CC584" s="11">
        <v>23</v>
      </c>
      <c r="CD584" s="11">
        <v>3</v>
      </c>
      <c r="CE584" s="11">
        <v>3</v>
      </c>
      <c r="CF584" s="11">
        <v>4</v>
      </c>
      <c r="CG584" s="11">
        <v>21</v>
      </c>
      <c r="CH584" s="11">
        <v>13</v>
      </c>
      <c r="CI584" s="11" t="s">
        <v>158</v>
      </c>
      <c r="CJ584" s="11" t="s">
        <v>158</v>
      </c>
      <c r="CK584" s="11" t="s">
        <v>158</v>
      </c>
      <c r="CL584" s="11" t="s">
        <v>158</v>
      </c>
      <c r="CM584" s="11" t="s">
        <v>158</v>
      </c>
      <c r="CN584" s="11" t="s">
        <v>158</v>
      </c>
      <c r="CO584" s="11" t="s">
        <v>158</v>
      </c>
      <c r="CP584" s="11" t="s">
        <v>158</v>
      </c>
      <c r="CQ584" s="11" t="s">
        <v>158</v>
      </c>
      <c r="CR584" s="11" t="s">
        <v>158</v>
      </c>
      <c r="CS584" s="11" t="s">
        <v>158</v>
      </c>
      <c r="CT584" s="11" t="s">
        <v>158</v>
      </c>
      <c r="CU584" s="11" t="s">
        <v>158</v>
      </c>
      <c r="CV584" s="11" t="s">
        <v>154</v>
      </c>
      <c r="CW584" s="11" t="s">
        <v>154</v>
      </c>
      <c r="CX584" s="11" t="s">
        <v>154</v>
      </c>
      <c r="CY584" s="11" t="s">
        <v>154</v>
      </c>
      <c r="CZ584" s="11" t="s">
        <v>154</v>
      </c>
      <c r="DA584" s="11" t="s">
        <v>154</v>
      </c>
      <c r="DB584" s="11" t="s">
        <v>154</v>
      </c>
      <c r="DC584" s="11" t="s">
        <v>154</v>
      </c>
      <c r="DD584" s="11" t="s">
        <v>154</v>
      </c>
      <c r="DE584" s="11" t="s">
        <v>154</v>
      </c>
      <c r="DF584" s="11" t="s">
        <v>154</v>
      </c>
      <c r="DG584" s="11" t="s">
        <v>154</v>
      </c>
      <c r="DH584" s="11" t="s">
        <v>154</v>
      </c>
      <c r="DI584" s="11" t="s">
        <v>157</v>
      </c>
      <c r="DJ584" s="11" t="s">
        <v>157</v>
      </c>
      <c r="DK584" s="11" t="s">
        <v>157</v>
      </c>
      <c r="DL584" s="11" t="s">
        <v>157</v>
      </c>
      <c r="DM584" s="11" t="s">
        <v>157</v>
      </c>
      <c r="DN584" s="11" t="s">
        <v>157</v>
      </c>
      <c r="DO584" s="11" t="s">
        <v>157</v>
      </c>
      <c r="DP584" s="11" t="s">
        <v>157</v>
      </c>
      <c r="DQ584" s="11" t="s">
        <v>157</v>
      </c>
      <c r="DR584" s="11" t="s">
        <v>157</v>
      </c>
      <c r="DS584" s="11" t="s">
        <v>157</v>
      </c>
      <c r="DT584" s="11" t="s">
        <v>157</v>
      </c>
      <c r="DU584" s="11" t="s">
        <v>157</v>
      </c>
      <c r="DV584" s="11" t="b">
        <v>1</v>
      </c>
      <c r="DW584" s="11" t="b">
        <v>1</v>
      </c>
      <c r="DX584" s="11" t="b">
        <v>1</v>
      </c>
      <c r="DY584" s="11" t="b">
        <v>1</v>
      </c>
      <c r="DZ584" s="11" t="b">
        <v>1</v>
      </c>
      <c r="EA584" s="11" t="b">
        <v>1</v>
      </c>
      <c r="EB584" s="11" t="b">
        <v>1</v>
      </c>
      <c r="EC584" s="11" t="b">
        <v>1</v>
      </c>
      <c r="ED584" s="11" t="b">
        <v>1</v>
      </c>
      <c r="EE584" s="11" t="b">
        <v>1</v>
      </c>
      <c r="EF584" s="11" t="b">
        <v>1</v>
      </c>
      <c r="EG584" s="11" t="b">
        <v>1</v>
      </c>
      <c r="EH584" s="11" t="b">
        <v>1</v>
      </c>
      <c r="EI584" s="11">
        <v>2.7899E-2</v>
      </c>
      <c r="EJ584" s="11">
        <v>3.0834E-2</v>
      </c>
      <c r="EK584" s="11">
        <v>5.8423999999999997E-2</v>
      </c>
      <c r="EL584" s="11">
        <v>0.28142200000000001</v>
      </c>
      <c r="EM584" s="11">
        <v>4.6803999999999998E-2</v>
      </c>
      <c r="EN584" s="11">
        <v>3.5638999999999997E-2</v>
      </c>
      <c r="EO584" s="11">
        <v>3.5583999999999998E-2</v>
      </c>
      <c r="EP584" s="11">
        <v>0.21417800000000001</v>
      </c>
      <c r="EQ584" s="11">
        <v>6.4009999999999997E-2</v>
      </c>
      <c r="ER584" s="11">
        <v>7.3206999999999994E-2</v>
      </c>
      <c r="ES584" s="11">
        <v>4.3653999999999998E-2</v>
      </c>
      <c r="ET584" s="11">
        <v>4.4139999999999999E-2</v>
      </c>
      <c r="EU584" s="11">
        <v>3.9536000000000002E-2</v>
      </c>
      <c r="EV584" s="11" t="s">
        <v>393</v>
      </c>
      <c r="EW584" s="11" t="s">
        <v>662</v>
      </c>
    </row>
    <row r="585" spans="1:153" ht="12.75" x14ac:dyDescent="0.2">
      <c r="A585" s="11"/>
      <c r="B585" s="11">
        <v>74120686</v>
      </c>
      <c r="C585" s="11">
        <v>45534.118055555497</v>
      </c>
      <c r="D585" s="11" t="s">
        <v>153</v>
      </c>
      <c r="E585" s="11">
        <v>345600</v>
      </c>
      <c r="F585" s="11">
        <v>77904516</v>
      </c>
      <c r="G585" s="11">
        <v>56179.678472224303</v>
      </c>
      <c r="H585" s="11">
        <v>54835.974999997401</v>
      </c>
      <c r="I585" s="11">
        <v>343373</v>
      </c>
      <c r="J585" s="11">
        <v>1</v>
      </c>
      <c r="K585" s="11">
        <v>46</v>
      </c>
      <c r="L585" s="11">
        <v>38365</v>
      </c>
      <c r="M585" s="11">
        <v>131</v>
      </c>
      <c r="N585" s="11">
        <v>131</v>
      </c>
      <c r="O585" s="11">
        <v>92</v>
      </c>
      <c r="P585" s="11">
        <v>100</v>
      </c>
      <c r="Q585" s="11">
        <v>242013</v>
      </c>
      <c r="R585" s="11" t="s">
        <v>154</v>
      </c>
      <c r="S585" s="11" t="s">
        <v>155</v>
      </c>
      <c r="T585" s="11" t="s">
        <v>208</v>
      </c>
      <c r="U585" s="11">
        <v>28</v>
      </c>
      <c r="V585" s="11" t="s">
        <v>154</v>
      </c>
      <c r="W585" s="11" t="s">
        <v>157</v>
      </c>
      <c r="X585" s="11">
        <v>4</v>
      </c>
      <c r="Y585" s="11">
        <v>1</v>
      </c>
      <c r="Z585" s="11">
        <v>10</v>
      </c>
      <c r="AA585" s="11">
        <v>10</v>
      </c>
      <c r="AB585" s="11">
        <v>10</v>
      </c>
      <c r="AC585" s="11">
        <v>10</v>
      </c>
      <c r="AD585" s="11">
        <v>10</v>
      </c>
      <c r="AE585" s="11">
        <v>10</v>
      </c>
      <c r="AF585" s="11">
        <v>10</v>
      </c>
      <c r="AG585" s="11">
        <v>10</v>
      </c>
      <c r="AH585" s="11">
        <v>10</v>
      </c>
      <c r="AI585" s="11">
        <v>10</v>
      </c>
      <c r="AJ585" s="11">
        <v>10</v>
      </c>
      <c r="AK585" s="11">
        <v>10</v>
      </c>
      <c r="AL585" s="11">
        <v>10</v>
      </c>
      <c r="AM585" s="11">
        <v>121</v>
      </c>
      <c r="AN585" s="11">
        <v>60</v>
      </c>
      <c r="AO585" s="11">
        <v>10</v>
      </c>
      <c r="AP585" s="11">
        <v>120</v>
      </c>
      <c r="AQ585" s="11">
        <v>60</v>
      </c>
      <c r="AR585" s="11">
        <v>40</v>
      </c>
      <c r="AS585" s="11">
        <v>1</v>
      </c>
      <c r="AT585" s="11">
        <v>130</v>
      </c>
      <c r="AU585" s="11">
        <v>401</v>
      </c>
      <c r="AV585" s="11">
        <v>21698</v>
      </c>
      <c r="AW585" s="11">
        <v>1838</v>
      </c>
      <c r="AX585" s="11">
        <v>1580</v>
      </c>
      <c r="AY585" s="11">
        <v>1122</v>
      </c>
      <c r="AZ585" s="11">
        <v>18673</v>
      </c>
      <c r="BA585" s="11">
        <v>26179</v>
      </c>
      <c r="BB585" s="11">
        <v>7188</v>
      </c>
      <c r="BC585" s="11">
        <v>2083</v>
      </c>
      <c r="BD585" s="11">
        <v>3616</v>
      </c>
      <c r="BE585" s="11">
        <v>2018</v>
      </c>
      <c r="BF585" s="11">
        <v>3392</v>
      </c>
      <c r="BG585" s="11">
        <v>5302</v>
      </c>
      <c r="BH585" s="11">
        <v>3748</v>
      </c>
      <c r="BI585" s="11">
        <v>11</v>
      </c>
      <c r="BJ585" s="11">
        <v>11</v>
      </c>
      <c r="BK585" s="11">
        <v>11</v>
      </c>
      <c r="BL585" s="11">
        <v>14</v>
      </c>
      <c r="BM585" s="11">
        <v>10</v>
      </c>
      <c r="BN585" s="11">
        <v>11</v>
      </c>
      <c r="BO585" s="11">
        <v>16</v>
      </c>
      <c r="BP585" s="11">
        <v>15</v>
      </c>
      <c r="BQ585" s="11">
        <v>11</v>
      </c>
      <c r="BR585" s="11">
        <v>12</v>
      </c>
      <c r="BS585" s="11">
        <v>15</v>
      </c>
      <c r="BT585" s="11">
        <v>21</v>
      </c>
      <c r="BU585" s="11">
        <v>28</v>
      </c>
      <c r="BV585" s="11">
        <v>16</v>
      </c>
      <c r="BW585" s="11">
        <v>8</v>
      </c>
      <c r="BX585" s="11">
        <v>10</v>
      </c>
      <c r="BY585" s="11">
        <v>6</v>
      </c>
      <c r="BZ585" s="11">
        <v>25</v>
      </c>
      <c r="CA585" s="11">
        <v>21</v>
      </c>
      <c r="CB585" s="11">
        <v>9</v>
      </c>
      <c r="CC585" s="11">
        <v>10</v>
      </c>
      <c r="CD585" s="11">
        <v>9</v>
      </c>
      <c r="CE585" s="11">
        <v>10</v>
      </c>
      <c r="CF585" s="11">
        <v>7</v>
      </c>
      <c r="CG585" s="11">
        <v>8</v>
      </c>
      <c r="CH585" s="11">
        <v>5</v>
      </c>
      <c r="CI585" s="11" t="s">
        <v>158</v>
      </c>
      <c r="CJ585" s="11" t="s">
        <v>158</v>
      </c>
      <c r="CK585" s="11" t="s">
        <v>158</v>
      </c>
      <c r="CL585" s="11" t="s">
        <v>158</v>
      </c>
      <c r="CM585" s="11" t="s">
        <v>158</v>
      </c>
      <c r="CN585" s="11" t="s">
        <v>158</v>
      </c>
      <c r="CO585" s="11" t="s">
        <v>158</v>
      </c>
      <c r="CP585" s="11" t="s">
        <v>158</v>
      </c>
      <c r="CQ585" s="11" t="s">
        <v>158</v>
      </c>
      <c r="CR585" s="11" t="s">
        <v>158</v>
      </c>
      <c r="CS585" s="11" t="s">
        <v>158</v>
      </c>
      <c r="CT585" s="11" t="s">
        <v>158</v>
      </c>
      <c r="CU585" s="11" t="s">
        <v>158</v>
      </c>
      <c r="CV585" s="11" t="s">
        <v>154</v>
      </c>
      <c r="CW585" s="11" t="s">
        <v>154</v>
      </c>
      <c r="CX585" s="11" t="s">
        <v>154</v>
      </c>
      <c r="CY585" s="11" t="s">
        <v>154</v>
      </c>
      <c r="CZ585" s="11" t="s">
        <v>154</v>
      </c>
      <c r="DA585" s="11" t="s">
        <v>154</v>
      </c>
      <c r="DB585" s="11" t="s">
        <v>154</v>
      </c>
      <c r="DC585" s="11" t="s">
        <v>154</v>
      </c>
      <c r="DD585" s="11" t="s">
        <v>154</v>
      </c>
      <c r="DE585" s="11" t="s">
        <v>154</v>
      </c>
      <c r="DF585" s="11" t="s">
        <v>154</v>
      </c>
      <c r="DG585" s="11" t="s">
        <v>154</v>
      </c>
      <c r="DH585" s="11" t="s">
        <v>154</v>
      </c>
      <c r="DI585" s="11" t="s">
        <v>157</v>
      </c>
      <c r="DJ585" s="11" t="s">
        <v>157</v>
      </c>
      <c r="DK585" s="11" t="s">
        <v>157</v>
      </c>
      <c r="DL585" s="11" t="s">
        <v>157</v>
      </c>
      <c r="DM585" s="11" t="s">
        <v>157</v>
      </c>
      <c r="DN585" s="11" t="s">
        <v>157</v>
      </c>
      <c r="DO585" s="11" t="s">
        <v>157</v>
      </c>
      <c r="DP585" s="11" t="s">
        <v>157</v>
      </c>
      <c r="DQ585" s="11" t="s">
        <v>157</v>
      </c>
      <c r="DR585" s="11" t="s">
        <v>157</v>
      </c>
      <c r="DS585" s="11" t="s">
        <v>157</v>
      </c>
      <c r="DT585" s="11" t="s">
        <v>157</v>
      </c>
      <c r="DU585" s="11" t="s">
        <v>157</v>
      </c>
      <c r="DV585" s="11" t="b">
        <v>1</v>
      </c>
      <c r="DW585" s="11" t="b">
        <v>1</v>
      </c>
      <c r="DX585" s="11" t="b">
        <v>1</v>
      </c>
      <c r="DY585" s="11" t="b">
        <v>1</v>
      </c>
      <c r="DZ585" s="11" t="b">
        <v>1</v>
      </c>
      <c r="EA585" s="11" t="b">
        <v>1</v>
      </c>
      <c r="EB585" s="11" t="b">
        <v>1</v>
      </c>
      <c r="EC585" s="11" t="b">
        <v>1</v>
      </c>
      <c r="ED585" s="11" t="b">
        <v>1</v>
      </c>
      <c r="EE585" s="11" t="b">
        <v>1</v>
      </c>
      <c r="EF585" s="11" t="b">
        <v>1</v>
      </c>
      <c r="EG585" s="11" t="b">
        <v>1</v>
      </c>
      <c r="EH585" s="11" t="b">
        <v>1</v>
      </c>
      <c r="EI585" s="11">
        <v>6.3629000000000005E-2</v>
      </c>
      <c r="EJ585" s="11">
        <v>0.114595</v>
      </c>
      <c r="EK585" s="11">
        <v>3.4034000000000002E-2</v>
      </c>
      <c r="EL585" s="11">
        <v>4.6892999999999997E-2</v>
      </c>
      <c r="EM585" s="11">
        <v>2.8986000000000001E-2</v>
      </c>
      <c r="EN585" s="11">
        <v>2.9614999999999999E-2</v>
      </c>
      <c r="EO585" s="11">
        <v>4.3713000000000002E-2</v>
      </c>
      <c r="EP585" s="11">
        <v>0.228463</v>
      </c>
      <c r="EQ585" s="11">
        <v>3.4800999999999999E-2</v>
      </c>
      <c r="ER585" s="11">
        <v>3.0367999999999999E-2</v>
      </c>
      <c r="ES585" s="11">
        <v>4.9055000000000001E-2</v>
      </c>
      <c r="ET585" s="11">
        <v>3.8328000000000001E-2</v>
      </c>
      <c r="EU585" s="11">
        <v>8.4570999999999993E-2</v>
      </c>
      <c r="EV585" s="11" t="s">
        <v>663</v>
      </c>
      <c r="EW585" s="11" t="s">
        <v>233</v>
      </c>
    </row>
    <row r="586" spans="1:153" ht="12.75" x14ac:dyDescent="0.2">
      <c r="A586" s="11"/>
      <c r="B586" s="11">
        <v>66953694</v>
      </c>
      <c r="C586" s="11">
        <v>55359.940277777197</v>
      </c>
      <c r="D586" s="11" t="s">
        <v>153</v>
      </c>
      <c r="E586" s="11">
        <v>345600</v>
      </c>
      <c r="F586" s="11">
        <v>73387954</v>
      </c>
      <c r="G586" s="11">
        <v>54293.281250001703</v>
      </c>
      <c r="H586" s="11">
        <v>53170.543055553397</v>
      </c>
      <c r="I586" s="11">
        <v>370790</v>
      </c>
      <c r="J586" s="11">
        <v>1</v>
      </c>
      <c r="K586" s="11">
        <v>8</v>
      </c>
      <c r="L586" s="11">
        <v>139891</v>
      </c>
      <c r="M586" s="11">
        <v>131</v>
      </c>
      <c r="N586" s="11">
        <v>81</v>
      </c>
      <c r="O586" s="11">
        <v>92</v>
      </c>
      <c r="P586" s="11">
        <v>61.83</v>
      </c>
      <c r="Q586" s="11">
        <v>346889</v>
      </c>
      <c r="R586" s="11" t="s">
        <v>154</v>
      </c>
      <c r="S586" s="11" t="s">
        <v>155</v>
      </c>
      <c r="T586" s="11" t="s">
        <v>208</v>
      </c>
      <c r="U586" s="11">
        <v>0</v>
      </c>
      <c r="V586" s="11" t="s">
        <v>154</v>
      </c>
      <c r="W586" s="11" t="s">
        <v>157</v>
      </c>
      <c r="X586" s="11"/>
      <c r="Y586" s="11">
        <v>1</v>
      </c>
      <c r="Z586" s="11">
        <v>10</v>
      </c>
      <c r="AA586" s="11">
        <v>10</v>
      </c>
      <c r="AB586" s="11">
        <v>10</v>
      </c>
      <c r="AC586" s="11">
        <v>10</v>
      </c>
      <c r="AD586" s="11">
        <v>10</v>
      </c>
      <c r="AE586" s="11">
        <v>10</v>
      </c>
      <c r="AF586" s="11">
        <v>10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10</v>
      </c>
      <c r="AM586" s="11">
        <v>71</v>
      </c>
      <c r="AN586" s="11">
        <v>40</v>
      </c>
      <c r="AO586" s="11">
        <v>10</v>
      </c>
      <c r="AP586" s="11">
        <v>70</v>
      </c>
      <c r="AQ586" s="11">
        <v>20</v>
      </c>
      <c r="AR586" s="11">
        <v>10</v>
      </c>
      <c r="AS586" s="11">
        <v>1</v>
      </c>
      <c r="AT586" s="11">
        <v>80</v>
      </c>
      <c r="AU586" s="11">
        <v>39</v>
      </c>
      <c r="AV586" s="11">
        <v>4804</v>
      </c>
      <c r="AW586" s="11">
        <v>743</v>
      </c>
      <c r="AX586" s="11">
        <v>239</v>
      </c>
      <c r="AY586" s="11">
        <v>1284</v>
      </c>
      <c r="AZ586" s="11">
        <v>4036</v>
      </c>
      <c r="BA586" s="11">
        <v>1026</v>
      </c>
      <c r="BB586" s="11">
        <v>965</v>
      </c>
      <c r="BC586" s="11">
        <v>2071</v>
      </c>
      <c r="BD586" s="11">
        <v>60</v>
      </c>
      <c r="BE586" s="11">
        <v>0</v>
      </c>
      <c r="BF586" s="11">
        <v>0</v>
      </c>
      <c r="BG586" s="11">
        <v>8</v>
      </c>
      <c r="BH586" s="11">
        <v>1054</v>
      </c>
      <c r="BI586" s="11">
        <v>10</v>
      </c>
      <c r="BJ586" s="11">
        <v>9</v>
      </c>
      <c r="BK586" s="11">
        <v>8</v>
      </c>
      <c r="BL586" s="11">
        <v>10</v>
      </c>
      <c r="BM586" s="11">
        <v>9</v>
      </c>
      <c r="BN586" s="11">
        <v>9</v>
      </c>
      <c r="BO586" s="11">
        <v>9</v>
      </c>
      <c r="BP586" s="11">
        <v>9</v>
      </c>
      <c r="BQ586" s="11">
        <v>0</v>
      </c>
      <c r="BR586" s="11">
        <v>0</v>
      </c>
      <c r="BS586" s="11">
        <v>0</v>
      </c>
      <c r="BT586" s="11">
        <v>0</v>
      </c>
      <c r="BU586" s="11">
        <v>12</v>
      </c>
      <c r="BV586" s="11">
        <v>44</v>
      </c>
      <c r="BW586" s="11">
        <v>5</v>
      </c>
      <c r="BX586" s="11">
        <v>5</v>
      </c>
      <c r="BY586" s="11">
        <v>8</v>
      </c>
      <c r="BZ586" s="11">
        <v>16</v>
      </c>
      <c r="CA586" s="11">
        <v>9</v>
      </c>
      <c r="CB586" s="11">
        <v>6</v>
      </c>
      <c r="CC586" s="11">
        <v>4</v>
      </c>
      <c r="CD586" s="11">
        <v>0</v>
      </c>
      <c r="CE586" s="11">
        <v>0</v>
      </c>
      <c r="CF586" s="11">
        <v>0</v>
      </c>
      <c r="CG586" s="11">
        <v>0</v>
      </c>
      <c r="CH586" s="11">
        <v>7</v>
      </c>
      <c r="CI586" s="11" t="s">
        <v>158</v>
      </c>
      <c r="CJ586" s="11" t="s">
        <v>158</v>
      </c>
      <c r="CK586" s="11" t="s">
        <v>158</v>
      </c>
      <c r="CL586" s="11" t="s">
        <v>158</v>
      </c>
      <c r="CM586" s="11" t="s">
        <v>158</v>
      </c>
      <c r="CN586" s="11" t="s">
        <v>158</v>
      </c>
      <c r="CO586" s="11" t="s">
        <v>158</v>
      </c>
      <c r="CP586" s="11" t="s">
        <v>158</v>
      </c>
      <c r="CQ586" s="11" t="s">
        <v>166</v>
      </c>
      <c r="CR586" s="11" t="s">
        <v>166</v>
      </c>
      <c r="CS586" s="11" t="s">
        <v>166</v>
      </c>
      <c r="CT586" s="11" t="s">
        <v>166</v>
      </c>
      <c r="CU586" s="11" t="s">
        <v>158</v>
      </c>
      <c r="CV586" s="11" t="s">
        <v>154</v>
      </c>
      <c r="CW586" s="11" t="s">
        <v>154</v>
      </c>
      <c r="CX586" s="11" t="s">
        <v>154</v>
      </c>
      <c r="CY586" s="11" t="s">
        <v>154</v>
      </c>
      <c r="CZ586" s="11" t="s">
        <v>154</v>
      </c>
      <c r="DA586" s="11" t="s">
        <v>154</v>
      </c>
      <c r="DB586" s="11" t="s">
        <v>154</v>
      </c>
      <c r="DC586" s="11" t="s">
        <v>154</v>
      </c>
      <c r="DD586" s="11" t="s">
        <v>154</v>
      </c>
      <c r="DE586" s="11" t="s">
        <v>154</v>
      </c>
      <c r="DF586" s="11" t="s">
        <v>154</v>
      </c>
      <c r="DG586" s="11" t="s">
        <v>154</v>
      </c>
      <c r="DH586" s="11" t="s">
        <v>154</v>
      </c>
      <c r="DI586" s="11" t="s">
        <v>157</v>
      </c>
      <c r="DJ586" s="11" t="s">
        <v>157</v>
      </c>
      <c r="DK586" s="11" t="s">
        <v>157</v>
      </c>
      <c r="DL586" s="11" t="s">
        <v>157</v>
      </c>
      <c r="DM586" s="11" t="s">
        <v>157</v>
      </c>
      <c r="DN586" s="11" t="s">
        <v>157</v>
      </c>
      <c r="DO586" s="11" t="s">
        <v>157</v>
      </c>
      <c r="DP586" s="11" t="s">
        <v>157</v>
      </c>
      <c r="DQ586" s="11" t="s">
        <v>157</v>
      </c>
      <c r="DR586" s="11" t="s">
        <v>157</v>
      </c>
      <c r="DS586" s="11" t="s">
        <v>157</v>
      </c>
      <c r="DT586" s="11" t="s">
        <v>157</v>
      </c>
      <c r="DU586" s="11" t="s">
        <v>157</v>
      </c>
      <c r="DV586" s="11" t="b">
        <v>1</v>
      </c>
      <c r="DW586" s="11" t="b">
        <v>1</v>
      </c>
      <c r="DX586" s="11" t="b">
        <v>1</v>
      </c>
      <c r="DY586" s="11" t="b">
        <v>1</v>
      </c>
      <c r="DZ586" s="11" t="b">
        <v>1</v>
      </c>
      <c r="EA586" s="11" t="b">
        <v>1</v>
      </c>
      <c r="EB586" s="11" t="b">
        <v>1</v>
      </c>
      <c r="EC586" s="11" t="b">
        <v>0</v>
      </c>
      <c r="ED586" s="11" t="s">
        <v>157</v>
      </c>
      <c r="EE586" s="11" t="s">
        <v>157</v>
      </c>
      <c r="EF586" s="11" t="s">
        <v>157</v>
      </c>
      <c r="EG586" s="11" t="s">
        <v>157</v>
      </c>
      <c r="EH586" s="11" t="b">
        <v>1</v>
      </c>
      <c r="EI586" s="11">
        <v>1.5407000000000001E-2</v>
      </c>
      <c r="EJ586" s="11">
        <v>4.3528999999999998E-2</v>
      </c>
      <c r="EK586" s="11">
        <v>0.50777300000000003</v>
      </c>
      <c r="EL586" s="11">
        <v>2.2314000000000001E-2</v>
      </c>
      <c r="EM586" s="11">
        <v>3.2682000000000003E-2</v>
      </c>
      <c r="EN586" s="11">
        <v>3.6632999999999999E-2</v>
      </c>
      <c r="EO586" s="11">
        <v>0.521845</v>
      </c>
      <c r="EP586" s="11">
        <v>0.237652</v>
      </c>
      <c r="EQ586" s="11" t="s">
        <v>157</v>
      </c>
      <c r="ER586" s="11" t="s">
        <v>157</v>
      </c>
      <c r="ES586" s="11" t="s">
        <v>157</v>
      </c>
      <c r="ET586" s="11" t="s">
        <v>157</v>
      </c>
      <c r="EU586" s="11">
        <v>2.3498000000000002E-2</v>
      </c>
      <c r="EV586" s="11" t="s">
        <v>248</v>
      </c>
      <c r="EW586" s="11" t="s">
        <v>664</v>
      </c>
    </row>
    <row r="587" spans="1:153" ht="12.75" x14ac:dyDescent="0.2">
      <c r="A587" s="11"/>
      <c r="B587" s="11">
        <v>48908530</v>
      </c>
      <c r="C587" s="11">
        <v>48977.5423611109</v>
      </c>
      <c r="D587" s="11" t="s">
        <v>153</v>
      </c>
      <c r="E587" s="11">
        <v>345600</v>
      </c>
      <c r="F587" s="11">
        <v>55747772</v>
      </c>
      <c r="G587" s="11">
        <v>50319.806250000998</v>
      </c>
      <c r="H587" s="11">
        <v>49662.5055555543</v>
      </c>
      <c r="I587" s="11">
        <v>290853</v>
      </c>
      <c r="J587" s="11">
        <v>1</v>
      </c>
      <c r="K587" s="11">
        <v>147</v>
      </c>
      <c r="L587" s="11">
        <v>112223</v>
      </c>
      <c r="M587" s="11">
        <v>131</v>
      </c>
      <c r="N587" s="11">
        <v>131</v>
      </c>
      <c r="O587" s="11">
        <v>92</v>
      </c>
      <c r="P587" s="11">
        <v>100</v>
      </c>
      <c r="Q587" s="11">
        <v>246249</v>
      </c>
      <c r="R587" s="11" t="s">
        <v>154</v>
      </c>
      <c r="S587" s="11" t="s">
        <v>155</v>
      </c>
      <c r="T587" s="11" t="s">
        <v>208</v>
      </c>
      <c r="U587" s="11">
        <v>0</v>
      </c>
      <c r="V587" s="11" t="s">
        <v>154</v>
      </c>
      <c r="W587" s="11" t="s">
        <v>157</v>
      </c>
      <c r="X587" s="11">
        <v>5</v>
      </c>
      <c r="Y587" s="11">
        <v>1</v>
      </c>
      <c r="Z587" s="11">
        <v>10</v>
      </c>
      <c r="AA587" s="11">
        <v>10</v>
      </c>
      <c r="AB587" s="11">
        <v>10</v>
      </c>
      <c r="AC587" s="11">
        <v>10</v>
      </c>
      <c r="AD587" s="11">
        <v>10</v>
      </c>
      <c r="AE587" s="11">
        <v>10</v>
      </c>
      <c r="AF587" s="11">
        <v>10</v>
      </c>
      <c r="AG587" s="11">
        <v>10</v>
      </c>
      <c r="AH587" s="11">
        <v>10</v>
      </c>
      <c r="AI587" s="11">
        <v>10</v>
      </c>
      <c r="AJ587" s="11">
        <v>10</v>
      </c>
      <c r="AK587" s="11">
        <v>10</v>
      </c>
      <c r="AL587" s="11">
        <v>10</v>
      </c>
      <c r="AM587" s="11">
        <v>121</v>
      </c>
      <c r="AN587" s="11">
        <v>60</v>
      </c>
      <c r="AO587" s="11">
        <v>10</v>
      </c>
      <c r="AP587" s="11">
        <v>120</v>
      </c>
      <c r="AQ587" s="11">
        <v>60</v>
      </c>
      <c r="AR587" s="11">
        <v>40</v>
      </c>
      <c r="AS587" s="11">
        <v>1</v>
      </c>
      <c r="AT587" s="11">
        <v>130</v>
      </c>
      <c r="AU587" s="11">
        <v>800</v>
      </c>
      <c r="AV587" s="11">
        <v>1872</v>
      </c>
      <c r="AW587" s="11">
        <v>557</v>
      </c>
      <c r="AX587" s="11">
        <v>606</v>
      </c>
      <c r="AY587" s="11">
        <v>678</v>
      </c>
      <c r="AZ587" s="11">
        <v>2049</v>
      </c>
      <c r="BA587" s="11">
        <v>4384</v>
      </c>
      <c r="BB587" s="11">
        <v>924</v>
      </c>
      <c r="BC587" s="11">
        <v>2743</v>
      </c>
      <c r="BD587" s="11">
        <v>3119</v>
      </c>
      <c r="BE587" s="11">
        <v>398</v>
      </c>
      <c r="BF587" s="11">
        <v>1077</v>
      </c>
      <c r="BG587" s="11">
        <v>2108</v>
      </c>
      <c r="BH587" s="11">
        <v>18637</v>
      </c>
      <c r="BI587" s="11">
        <v>9</v>
      </c>
      <c r="BJ587" s="11">
        <v>9</v>
      </c>
      <c r="BK587" s="11">
        <v>10</v>
      </c>
      <c r="BL587" s="11">
        <v>11</v>
      </c>
      <c r="BM587" s="11">
        <v>9</v>
      </c>
      <c r="BN587" s="11">
        <v>10</v>
      </c>
      <c r="BO587" s="11">
        <v>12</v>
      </c>
      <c r="BP587" s="11">
        <v>10</v>
      </c>
      <c r="BQ587" s="11">
        <v>9</v>
      </c>
      <c r="BR587" s="11">
        <v>10</v>
      </c>
      <c r="BS587" s="11">
        <v>10</v>
      </c>
      <c r="BT587" s="11">
        <v>17</v>
      </c>
      <c r="BU587" s="11">
        <v>24</v>
      </c>
      <c r="BV587" s="11">
        <v>6</v>
      </c>
      <c r="BW587" s="11">
        <v>7</v>
      </c>
      <c r="BX587" s="11">
        <v>8</v>
      </c>
      <c r="BY587" s="11">
        <v>6</v>
      </c>
      <c r="BZ587" s="11">
        <v>16</v>
      </c>
      <c r="CA587" s="11">
        <v>23</v>
      </c>
      <c r="CB587" s="11">
        <v>5</v>
      </c>
      <c r="CC587" s="11">
        <v>11</v>
      </c>
      <c r="CD587" s="11">
        <v>7</v>
      </c>
      <c r="CE587" s="11">
        <v>6</v>
      </c>
      <c r="CF587" s="11">
        <v>7</v>
      </c>
      <c r="CG587" s="11">
        <v>11</v>
      </c>
      <c r="CH587" s="11">
        <v>9</v>
      </c>
      <c r="CI587" s="11" t="s">
        <v>158</v>
      </c>
      <c r="CJ587" s="11" t="s">
        <v>158</v>
      </c>
      <c r="CK587" s="11" t="s">
        <v>158</v>
      </c>
      <c r="CL587" s="11" t="s">
        <v>158</v>
      </c>
      <c r="CM587" s="11" t="s">
        <v>158</v>
      </c>
      <c r="CN587" s="11" t="s">
        <v>158</v>
      </c>
      <c r="CO587" s="11" t="s">
        <v>158</v>
      </c>
      <c r="CP587" s="11" t="s">
        <v>158</v>
      </c>
      <c r="CQ587" s="11" t="s">
        <v>158</v>
      </c>
      <c r="CR587" s="11" t="s">
        <v>158</v>
      </c>
      <c r="CS587" s="11" t="s">
        <v>158</v>
      </c>
      <c r="CT587" s="11" t="s">
        <v>158</v>
      </c>
      <c r="CU587" s="11" t="s">
        <v>158</v>
      </c>
      <c r="CV587" s="11" t="s">
        <v>154</v>
      </c>
      <c r="CW587" s="11" t="s">
        <v>154</v>
      </c>
      <c r="CX587" s="11" t="s">
        <v>154</v>
      </c>
      <c r="CY587" s="11" t="s">
        <v>154</v>
      </c>
      <c r="CZ587" s="11" t="s">
        <v>154</v>
      </c>
      <c r="DA587" s="11" t="s">
        <v>154</v>
      </c>
      <c r="DB587" s="11" t="s">
        <v>154</v>
      </c>
      <c r="DC587" s="11" t="s">
        <v>154</v>
      </c>
      <c r="DD587" s="11" t="s">
        <v>154</v>
      </c>
      <c r="DE587" s="11" t="s">
        <v>154</v>
      </c>
      <c r="DF587" s="11" t="s">
        <v>154</v>
      </c>
      <c r="DG587" s="11" t="s">
        <v>154</v>
      </c>
      <c r="DH587" s="11" t="s">
        <v>154</v>
      </c>
      <c r="DI587" s="11" t="s">
        <v>157</v>
      </c>
      <c r="DJ587" s="11" t="s">
        <v>157</v>
      </c>
      <c r="DK587" s="11" t="s">
        <v>157</v>
      </c>
      <c r="DL587" s="11" t="s">
        <v>157</v>
      </c>
      <c r="DM587" s="11" t="s">
        <v>157</v>
      </c>
      <c r="DN587" s="11" t="s">
        <v>157</v>
      </c>
      <c r="DO587" s="11" t="s">
        <v>157</v>
      </c>
      <c r="DP587" s="11" t="s">
        <v>157</v>
      </c>
      <c r="DQ587" s="11" t="s">
        <v>157</v>
      </c>
      <c r="DR587" s="11" t="s">
        <v>157</v>
      </c>
      <c r="DS587" s="11" t="s">
        <v>157</v>
      </c>
      <c r="DT587" s="11" t="s">
        <v>157</v>
      </c>
      <c r="DU587" s="11" t="s">
        <v>157</v>
      </c>
      <c r="DV587" s="11" t="b">
        <v>1</v>
      </c>
      <c r="DW587" s="11" t="b">
        <v>1</v>
      </c>
      <c r="DX587" s="11" t="b">
        <v>1</v>
      </c>
      <c r="DY587" s="11" t="b">
        <v>1</v>
      </c>
      <c r="DZ587" s="11" t="b">
        <v>1</v>
      </c>
      <c r="EA587" s="11" t="b">
        <v>1</v>
      </c>
      <c r="EB587" s="11" t="b">
        <v>1</v>
      </c>
      <c r="EC587" s="11" t="b">
        <v>1</v>
      </c>
      <c r="ED587" s="11" t="b">
        <v>1</v>
      </c>
      <c r="EE587" s="11" t="b">
        <v>1</v>
      </c>
      <c r="EF587" s="11" t="b">
        <v>1</v>
      </c>
      <c r="EG587" s="11" t="b">
        <v>1</v>
      </c>
      <c r="EH587" s="11" t="b">
        <v>1</v>
      </c>
      <c r="EI587" s="11">
        <v>0.118087</v>
      </c>
      <c r="EJ587" s="11">
        <v>3.6270999999999998E-2</v>
      </c>
      <c r="EK587" s="11">
        <v>3.2779999999999997E-2</v>
      </c>
      <c r="EL587" s="11">
        <v>3.6038000000000001E-2</v>
      </c>
      <c r="EM587" s="11">
        <v>1.7486000000000002E-2</v>
      </c>
      <c r="EN587" s="11">
        <v>3.4289E-2</v>
      </c>
      <c r="EO587" s="11">
        <v>1.8886E-2</v>
      </c>
      <c r="EP587" s="11">
        <v>0.240005</v>
      </c>
      <c r="EQ587" s="11">
        <v>3.1917000000000001E-2</v>
      </c>
      <c r="ER587" s="11">
        <v>7.9281000000000004E-2</v>
      </c>
      <c r="ES587" s="11">
        <v>5.2094000000000001E-2</v>
      </c>
      <c r="ET587" s="11">
        <v>4.1196000000000003E-2</v>
      </c>
      <c r="EU587" s="11">
        <v>3.3328000000000003E-2</v>
      </c>
      <c r="EV587" s="11" t="s">
        <v>230</v>
      </c>
      <c r="EW587" s="11" t="s">
        <v>665</v>
      </c>
    </row>
    <row r="588" spans="1:153" ht="12.75" x14ac:dyDescent="0.2">
      <c r="A588" s="11"/>
      <c r="B588" s="11">
        <v>74634666</v>
      </c>
      <c r="C588" s="11">
        <v>44666.559027777781</v>
      </c>
      <c r="D588" s="11" t="s">
        <v>153</v>
      </c>
      <c r="E588" s="11">
        <v>345600</v>
      </c>
      <c r="F588" s="11">
        <v>78035476</v>
      </c>
      <c r="G588" s="11">
        <v>44666.60833333333</v>
      </c>
      <c r="H588" s="11">
        <v>44668.634722222225</v>
      </c>
      <c r="I588" s="11">
        <v>175102</v>
      </c>
      <c r="J588" s="11">
        <v>1</v>
      </c>
      <c r="K588" s="11">
        <v>24</v>
      </c>
      <c r="L588" s="11">
        <v>137875</v>
      </c>
      <c r="M588" s="11">
        <v>131</v>
      </c>
      <c r="N588" s="11">
        <v>131</v>
      </c>
      <c r="O588" s="11">
        <v>92</v>
      </c>
      <c r="P588" s="11">
        <v>100</v>
      </c>
      <c r="Q588" s="11">
        <v>133517</v>
      </c>
      <c r="R588" s="11" t="s">
        <v>154</v>
      </c>
      <c r="S588" s="11" t="s">
        <v>155</v>
      </c>
      <c r="T588" s="11" t="s">
        <v>208</v>
      </c>
      <c r="U588" s="11">
        <v>6</v>
      </c>
      <c r="V588" s="11" t="s">
        <v>154</v>
      </c>
      <c r="W588" s="11" t="s">
        <v>157</v>
      </c>
      <c r="X588" s="11">
        <v>3</v>
      </c>
      <c r="Y588" s="11">
        <v>1</v>
      </c>
      <c r="Z588" s="11">
        <v>10</v>
      </c>
      <c r="AA588" s="11">
        <v>10</v>
      </c>
      <c r="AB588" s="11">
        <v>10</v>
      </c>
      <c r="AC588" s="11">
        <v>10</v>
      </c>
      <c r="AD588" s="11">
        <v>10</v>
      </c>
      <c r="AE588" s="11">
        <v>10</v>
      </c>
      <c r="AF588" s="11">
        <v>10</v>
      </c>
      <c r="AG588" s="11">
        <v>10</v>
      </c>
      <c r="AH588" s="11">
        <v>10</v>
      </c>
      <c r="AI588" s="11">
        <v>10</v>
      </c>
      <c r="AJ588" s="11">
        <v>10</v>
      </c>
      <c r="AK588" s="11">
        <v>10</v>
      </c>
      <c r="AL588" s="11">
        <v>10</v>
      </c>
      <c r="AM588" s="11">
        <v>121</v>
      </c>
      <c r="AN588" s="11">
        <v>60</v>
      </c>
      <c r="AO588" s="11">
        <v>10</v>
      </c>
      <c r="AP588" s="11">
        <v>120</v>
      </c>
      <c r="AQ588" s="11">
        <v>60</v>
      </c>
      <c r="AR588" s="11">
        <v>40</v>
      </c>
      <c r="AS588" s="11">
        <v>1</v>
      </c>
      <c r="AT588" s="11">
        <v>130</v>
      </c>
      <c r="AU588" s="11">
        <v>608</v>
      </c>
      <c r="AV588" s="11">
        <v>1438</v>
      </c>
      <c r="AW588" s="11">
        <v>549</v>
      </c>
      <c r="AX588" s="11">
        <v>7713</v>
      </c>
      <c r="AY588" s="11">
        <v>451</v>
      </c>
      <c r="AZ588" s="11">
        <v>3612</v>
      </c>
      <c r="BA588" s="11">
        <v>1692</v>
      </c>
      <c r="BB588" s="11">
        <v>2072</v>
      </c>
      <c r="BC588" s="11">
        <v>1602</v>
      </c>
      <c r="BD588" s="11">
        <v>662</v>
      </c>
      <c r="BE588" s="11">
        <v>3029</v>
      </c>
      <c r="BF588" s="11">
        <v>2971</v>
      </c>
      <c r="BG588" s="11">
        <v>12089</v>
      </c>
      <c r="BH588" s="11">
        <v>3048</v>
      </c>
      <c r="BI588" s="11">
        <v>10</v>
      </c>
      <c r="BJ588" s="11">
        <v>10</v>
      </c>
      <c r="BK588" s="11">
        <v>12</v>
      </c>
      <c r="BL588" s="11">
        <v>12</v>
      </c>
      <c r="BM588" s="11">
        <v>10</v>
      </c>
      <c r="BN588" s="11">
        <v>10</v>
      </c>
      <c r="BO588" s="11">
        <v>12</v>
      </c>
      <c r="BP588" s="11">
        <v>12</v>
      </c>
      <c r="BQ588" s="11">
        <v>11</v>
      </c>
      <c r="BR588" s="11">
        <v>16</v>
      </c>
      <c r="BS588" s="11">
        <v>12</v>
      </c>
      <c r="BT588" s="11">
        <v>17</v>
      </c>
      <c r="BU588" s="11">
        <v>24</v>
      </c>
      <c r="BV588" s="11">
        <v>9</v>
      </c>
      <c r="BW588" s="11">
        <v>5</v>
      </c>
      <c r="BX588" s="11">
        <v>12</v>
      </c>
      <c r="BY588" s="11">
        <v>3</v>
      </c>
      <c r="BZ588" s="11">
        <v>18</v>
      </c>
      <c r="CA588" s="11">
        <v>16</v>
      </c>
      <c r="CB588" s="11">
        <v>4</v>
      </c>
      <c r="CC588" s="11">
        <v>14</v>
      </c>
      <c r="CD588" s="11">
        <v>6</v>
      </c>
      <c r="CE588" s="11">
        <v>34</v>
      </c>
      <c r="CF588" s="11">
        <v>15</v>
      </c>
      <c r="CG588" s="11">
        <v>53</v>
      </c>
      <c r="CH588" s="11">
        <v>14</v>
      </c>
      <c r="CI588" s="11" t="s">
        <v>158</v>
      </c>
      <c r="CJ588" s="11" t="s">
        <v>158</v>
      </c>
      <c r="CK588" s="11" t="s">
        <v>158</v>
      </c>
      <c r="CL588" s="11" t="s">
        <v>158</v>
      </c>
      <c r="CM588" s="11" t="s">
        <v>158</v>
      </c>
      <c r="CN588" s="11" t="s">
        <v>158</v>
      </c>
      <c r="CO588" s="11" t="s">
        <v>158</v>
      </c>
      <c r="CP588" s="11" t="s">
        <v>158</v>
      </c>
      <c r="CQ588" s="11" t="s">
        <v>158</v>
      </c>
      <c r="CR588" s="11" t="s">
        <v>158</v>
      </c>
      <c r="CS588" s="11" t="s">
        <v>158</v>
      </c>
      <c r="CT588" s="11" t="s">
        <v>158</v>
      </c>
      <c r="CU588" s="11" t="s">
        <v>158</v>
      </c>
      <c r="CV588" s="11" t="s">
        <v>154</v>
      </c>
      <c r="CW588" s="11" t="s">
        <v>154</v>
      </c>
      <c r="CX588" s="11" t="s">
        <v>154</v>
      </c>
      <c r="CY588" s="11" t="s">
        <v>154</v>
      </c>
      <c r="CZ588" s="11" t="s">
        <v>154</v>
      </c>
      <c r="DA588" s="11" t="s">
        <v>154</v>
      </c>
      <c r="DB588" s="11" t="s">
        <v>154</v>
      </c>
      <c r="DC588" s="11" t="s">
        <v>154</v>
      </c>
      <c r="DD588" s="11" t="s">
        <v>154</v>
      </c>
      <c r="DE588" s="11" t="s">
        <v>154</v>
      </c>
      <c r="DF588" s="11" t="s">
        <v>154</v>
      </c>
      <c r="DG588" s="11" t="s">
        <v>154</v>
      </c>
      <c r="DH588" s="11" t="s">
        <v>154</v>
      </c>
      <c r="DI588" s="11" t="s">
        <v>157</v>
      </c>
      <c r="DJ588" s="11" t="s">
        <v>157</v>
      </c>
      <c r="DK588" s="11" t="s">
        <v>157</v>
      </c>
      <c r="DL588" s="11" t="s">
        <v>157</v>
      </c>
      <c r="DM588" s="11" t="s">
        <v>157</v>
      </c>
      <c r="DN588" s="11" t="s">
        <v>157</v>
      </c>
      <c r="DO588" s="11" t="s">
        <v>157</v>
      </c>
      <c r="DP588" s="11" t="s">
        <v>157</v>
      </c>
      <c r="DQ588" s="11" t="s">
        <v>157</v>
      </c>
      <c r="DR588" s="11" t="s">
        <v>157</v>
      </c>
      <c r="DS588" s="11" t="s">
        <v>157</v>
      </c>
      <c r="DT588" s="11" t="s">
        <v>157</v>
      </c>
      <c r="DU588" s="11" t="s">
        <v>157</v>
      </c>
      <c r="DV588" s="11" t="b">
        <v>1</v>
      </c>
      <c r="DW588" s="11" t="b">
        <v>1</v>
      </c>
      <c r="DX588" s="11" t="b">
        <v>1</v>
      </c>
      <c r="DY588" s="11" t="b">
        <v>1</v>
      </c>
      <c r="DZ588" s="11" t="b">
        <v>1</v>
      </c>
      <c r="EA588" s="11" t="b">
        <v>1</v>
      </c>
      <c r="EB588" s="11" t="b">
        <v>1</v>
      </c>
      <c r="EC588" s="11" t="b">
        <v>1</v>
      </c>
      <c r="ED588" s="11" t="b">
        <v>1</v>
      </c>
      <c r="EE588" s="11" t="b">
        <v>1</v>
      </c>
      <c r="EF588" s="11" t="b">
        <v>1</v>
      </c>
      <c r="EG588" s="11" t="b">
        <v>1</v>
      </c>
      <c r="EH588" s="11" t="b">
        <v>1</v>
      </c>
      <c r="EI588" s="11">
        <v>1.0847295999999999E-2</v>
      </c>
      <c r="EJ588" s="11">
        <v>3.4014058999999999E-2</v>
      </c>
      <c r="EK588" s="11">
        <v>1.1707834E-2</v>
      </c>
      <c r="EL588" s="11">
        <v>0.184225955</v>
      </c>
      <c r="EM588" s="11">
        <v>6.688624E-2</v>
      </c>
      <c r="EN588" s="11">
        <v>3.3068778E-2</v>
      </c>
      <c r="EO588" s="11">
        <v>3.7322616000000003E-2</v>
      </c>
      <c r="EP588" s="11">
        <v>0.247049975</v>
      </c>
      <c r="EQ588" s="11">
        <v>3.2851611000000003E-2</v>
      </c>
      <c r="ER588" s="11">
        <v>1.4544577E-2</v>
      </c>
      <c r="ES588" s="11">
        <v>1.7274019000000002E-2</v>
      </c>
      <c r="ET588" s="11">
        <v>2.3866343000000002E-2</v>
      </c>
      <c r="EU588" s="11">
        <v>6.0659021E-2</v>
      </c>
      <c r="EV588" s="11" t="s">
        <v>666</v>
      </c>
      <c r="EW588" s="11" t="s">
        <v>236</v>
      </c>
    </row>
    <row r="589" spans="1:153" ht="12.75" x14ac:dyDescent="0.2">
      <c r="A589" s="11"/>
      <c r="B589" s="11">
        <v>56044976</v>
      </c>
      <c r="C589" s="11">
        <v>56127.582638888198</v>
      </c>
      <c r="D589" s="11" t="s">
        <v>153</v>
      </c>
      <c r="E589" s="11">
        <v>345600</v>
      </c>
      <c r="F589" s="11">
        <v>63768588</v>
      </c>
      <c r="G589" s="11">
        <v>51002.120138890001</v>
      </c>
      <c r="H589" s="11">
        <v>50264.895833331902</v>
      </c>
      <c r="I589" s="11">
        <v>328449</v>
      </c>
      <c r="J589" s="11">
        <v>1</v>
      </c>
      <c r="K589" s="11">
        <v>0</v>
      </c>
      <c r="L589" s="11">
        <v>0</v>
      </c>
      <c r="M589" s="11">
        <v>131</v>
      </c>
      <c r="N589" s="11">
        <v>41</v>
      </c>
      <c r="O589" s="11">
        <v>92</v>
      </c>
      <c r="P589" s="11">
        <v>31.29</v>
      </c>
      <c r="Q589" s="11">
        <v>251558</v>
      </c>
      <c r="R589" s="11" t="s">
        <v>154</v>
      </c>
      <c r="S589" s="11" t="s">
        <v>155</v>
      </c>
      <c r="T589" s="11" t="s">
        <v>208</v>
      </c>
      <c r="U589" s="11">
        <v>0</v>
      </c>
      <c r="V589" s="11" t="s">
        <v>154</v>
      </c>
      <c r="W589" s="11" t="s">
        <v>157</v>
      </c>
      <c r="X589" s="11"/>
      <c r="Y589" s="11">
        <v>1</v>
      </c>
      <c r="Z589" s="11">
        <v>10</v>
      </c>
      <c r="AA589" s="11">
        <v>10</v>
      </c>
      <c r="AB589" s="11">
        <v>10</v>
      </c>
      <c r="AC589" s="11">
        <v>10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31</v>
      </c>
      <c r="AN589" s="11">
        <v>40</v>
      </c>
      <c r="AO589" s="11">
        <v>0</v>
      </c>
      <c r="AP589" s="11">
        <v>40</v>
      </c>
      <c r="AQ589" s="11">
        <v>0</v>
      </c>
      <c r="AR589" s="11">
        <v>10</v>
      </c>
      <c r="AS589" s="11">
        <v>1</v>
      </c>
      <c r="AT589" s="11">
        <v>40</v>
      </c>
      <c r="AU589" s="11">
        <v>61</v>
      </c>
      <c r="AV589" s="11">
        <v>6160</v>
      </c>
      <c r="AW589" s="11">
        <v>2436</v>
      </c>
      <c r="AX589" s="11">
        <v>1390</v>
      </c>
      <c r="AY589" s="11">
        <v>6442</v>
      </c>
      <c r="AZ589" s="11">
        <v>5274</v>
      </c>
      <c r="BA589" s="11">
        <v>8595</v>
      </c>
      <c r="BB589" s="11">
        <v>12331</v>
      </c>
      <c r="BC589" s="11">
        <v>2135</v>
      </c>
      <c r="BD589" s="11">
        <v>4383</v>
      </c>
      <c r="BE589" s="11">
        <v>2144</v>
      </c>
      <c r="BF589" s="11">
        <v>2024</v>
      </c>
      <c r="BG589" s="11">
        <v>10453</v>
      </c>
      <c r="BH589" s="11">
        <v>9678</v>
      </c>
      <c r="BI589" s="11">
        <v>10</v>
      </c>
      <c r="BJ589" s="11">
        <v>10</v>
      </c>
      <c r="BK589" s="11">
        <v>11</v>
      </c>
      <c r="BL589" s="11">
        <v>12</v>
      </c>
      <c r="BM589" s="11">
        <v>8</v>
      </c>
      <c r="BN589" s="11">
        <v>9</v>
      </c>
      <c r="BO589" s="11">
        <v>7</v>
      </c>
      <c r="BP589" s="11">
        <v>10</v>
      </c>
      <c r="BQ589" s="11">
        <v>13</v>
      </c>
      <c r="BR589" s="11">
        <v>10</v>
      </c>
      <c r="BS589" s="11">
        <v>13</v>
      </c>
      <c r="BT589" s="11">
        <v>15</v>
      </c>
      <c r="BU589" s="11">
        <v>24</v>
      </c>
      <c r="BV589" s="11">
        <v>11</v>
      </c>
      <c r="BW589" s="11">
        <v>21</v>
      </c>
      <c r="BX589" s="11">
        <v>9</v>
      </c>
      <c r="BY589" s="11">
        <v>22</v>
      </c>
      <c r="BZ589" s="11">
        <v>17</v>
      </c>
      <c r="CA589" s="11">
        <v>39</v>
      </c>
      <c r="CB589" s="11">
        <v>38</v>
      </c>
      <c r="CC589" s="11">
        <v>15</v>
      </c>
      <c r="CD589" s="11">
        <v>30</v>
      </c>
      <c r="CE589" s="11">
        <v>14</v>
      </c>
      <c r="CF589" s="11">
        <v>8</v>
      </c>
      <c r="CG589" s="11">
        <v>23</v>
      </c>
      <c r="CH589" s="11">
        <v>23</v>
      </c>
      <c r="CI589" s="11" t="s">
        <v>158</v>
      </c>
      <c r="CJ589" s="11" t="s">
        <v>158</v>
      </c>
      <c r="CK589" s="11" t="s">
        <v>158</v>
      </c>
      <c r="CL589" s="11" t="s">
        <v>158</v>
      </c>
      <c r="CM589" s="11" t="s">
        <v>158</v>
      </c>
      <c r="CN589" s="11" t="s">
        <v>158</v>
      </c>
      <c r="CO589" s="11" t="s">
        <v>158</v>
      </c>
      <c r="CP589" s="11" t="s">
        <v>158</v>
      </c>
      <c r="CQ589" s="11" t="s">
        <v>158</v>
      </c>
      <c r="CR589" s="11" t="s">
        <v>158</v>
      </c>
      <c r="CS589" s="11" t="s">
        <v>158</v>
      </c>
      <c r="CT589" s="11" t="s">
        <v>158</v>
      </c>
      <c r="CU589" s="11" t="s">
        <v>158</v>
      </c>
      <c r="CV589" s="11" t="s">
        <v>154</v>
      </c>
      <c r="CW589" s="11" t="s">
        <v>154</v>
      </c>
      <c r="CX589" s="11" t="s">
        <v>154</v>
      </c>
      <c r="CY589" s="11" t="s">
        <v>154</v>
      </c>
      <c r="CZ589" s="11" t="s">
        <v>154</v>
      </c>
      <c r="DA589" s="11" t="s">
        <v>154</v>
      </c>
      <c r="DB589" s="11" t="s">
        <v>154</v>
      </c>
      <c r="DC589" s="11" t="s">
        <v>154</v>
      </c>
      <c r="DD589" s="11" t="s">
        <v>154</v>
      </c>
      <c r="DE589" s="11" t="s">
        <v>154</v>
      </c>
      <c r="DF589" s="11" t="s">
        <v>154</v>
      </c>
      <c r="DG589" s="11" t="s">
        <v>154</v>
      </c>
      <c r="DH589" s="11" t="s">
        <v>154</v>
      </c>
      <c r="DI589" s="11" t="s">
        <v>157</v>
      </c>
      <c r="DJ589" s="11" t="s">
        <v>157</v>
      </c>
      <c r="DK589" s="11" t="s">
        <v>157</v>
      </c>
      <c r="DL589" s="11" t="s">
        <v>157</v>
      </c>
      <c r="DM589" s="11" t="s">
        <v>157</v>
      </c>
      <c r="DN589" s="11" t="s">
        <v>157</v>
      </c>
      <c r="DO589" s="11" t="s">
        <v>157</v>
      </c>
      <c r="DP589" s="11" t="s">
        <v>157</v>
      </c>
      <c r="DQ589" s="11" t="s">
        <v>157</v>
      </c>
      <c r="DR589" s="11" t="s">
        <v>157</v>
      </c>
      <c r="DS589" s="11" t="s">
        <v>157</v>
      </c>
      <c r="DT589" s="11" t="s">
        <v>157</v>
      </c>
      <c r="DU589" s="11" t="s">
        <v>157</v>
      </c>
      <c r="DV589" s="11" t="b">
        <v>1</v>
      </c>
      <c r="DW589" s="11" t="b">
        <v>1</v>
      </c>
      <c r="DX589" s="11" t="b">
        <v>1</v>
      </c>
      <c r="DY589" s="11" t="b">
        <v>1</v>
      </c>
      <c r="DZ589" s="11" t="b">
        <v>0</v>
      </c>
      <c r="EA589" s="11" t="b">
        <v>0</v>
      </c>
      <c r="EB589" s="11" t="b">
        <v>0</v>
      </c>
      <c r="EC589" s="11" t="b">
        <v>0</v>
      </c>
      <c r="ED589" s="11" t="b">
        <v>0</v>
      </c>
      <c r="EE589" s="11" t="b">
        <v>0</v>
      </c>
      <c r="EF589" s="11" t="b">
        <v>0</v>
      </c>
      <c r="EG589" s="11" t="b">
        <v>0</v>
      </c>
      <c r="EH589" s="11" t="b">
        <v>0</v>
      </c>
      <c r="EI589" s="11">
        <v>2.8967E-2</v>
      </c>
      <c r="EJ589" s="11">
        <v>5.0921000000000001E-2</v>
      </c>
      <c r="EK589" s="11">
        <v>6.1655000000000001E-2</v>
      </c>
      <c r="EL589" s="11">
        <v>8.7538000000000005E-2</v>
      </c>
      <c r="EM589" s="11">
        <v>5.9235000000000003E-2</v>
      </c>
      <c r="EN589" s="11">
        <v>1.2742E-2</v>
      </c>
      <c r="EO589" s="11">
        <v>1.1192000000000001E-2</v>
      </c>
      <c r="EP589" s="11">
        <v>0.283941</v>
      </c>
      <c r="EQ589" s="11">
        <v>7.6207999999999998E-2</v>
      </c>
      <c r="ER589" s="11">
        <v>5.3497000000000003E-2</v>
      </c>
      <c r="ES589" s="11">
        <v>1.537504</v>
      </c>
      <c r="ET589" s="11">
        <v>0.37804500000000002</v>
      </c>
      <c r="EU589" s="11">
        <v>1.5972E-2</v>
      </c>
      <c r="EV589" s="11" t="s">
        <v>667</v>
      </c>
      <c r="EW589" s="11" t="s">
        <v>668</v>
      </c>
    </row>
    <row r="590" spans="1:153" ht="12.75" x14ac:dyDescent="0.2">
      <c r="A590" s="11"/>
      <c r="B590" s="11">
        <v>73848132</v>
      </c>
      <c r="C590" s="11">
        <v>45161.2631944444</v>
      </c>
      <c r="D590" s="11" t="s">
        <v>153</v>
      </c>
      <c r="E590" s="11">
        <v>345600</v>
      </c>
      <c r="F590" s="11">
        <v>77824686</v>
      </c>
      <c r="G590" s="11">
        <v>55296.684027779702</v>
      </c>
      <c r="H590" s="11">
        <v>54056.411111108697</v>
      </c>
      <c r="I590" s="11">
        <v>257610</v>
      </c>
      <c r="J590" s="11">
        <v>1</v>
      </c>
      <c r="K590" s="11">
        <v>129</v>
      </c>
      <c r="L590" s="11">
        <v>111671</v>
      </c>
      <c r="M590" s="11">
        <v>131</v>
      </c>
      <c r="N590" s="11">
        <v>131</v>
      </c>
      <c r="O590" s="11">
        <v>92</v>
      </c>
      <c r="P590" s="11">
        <v>100</v>
      </c>
      <c r="Q590" s="11">
        <v>209408</v>
      </c>
      <c r="R590" s="11" t="s">
        <v>154</v>
      </c>
      <c r="S590" s="11" t="s">
        <v>155</v>
      </c>
      <c r="T590" s="11" t="s">
        <v>208</v>
      </c>
      <c r="U590" s="11">
        <v>10</v>
      </c>
      <c r="V590" s="11" t="s">
        <v>154</v>
      </c>
      <c r="W590" s="11" t="s">
        <v>157</v>
      </c>
      <c r="X590" s="11">
        <v>1</v>
      </c>
      <c r="Y590" s="11">
        <v>1</v>
      </c>
      <c r="Z590" s="11">
        <v>10</v>
      </c>
      <c r="AA590" s="11">
        <v>10</v>
      </c>
      <c r="AB590" s="11">
        <v>10</v>
      </c>
      <c r="AC590" s="11">
        <v>10</v>
      </c>
      <c r="AD590" s="11">
        <v>10</v>
      </c>
      <c r="AE590" s="11">
        <v>10</v>
      </c>
      <c r="AF590" s="11">
        <v>10</v>
      </c>
      <c r="AG590" s="11">
        <v>10</v>
      </c>
      <c r="AH590" s="11">
        <v>10</v>
      </c>
      <c r="AI590" s="11">
        <v>10</v>
      </c>
      <c r="AJ590" s="11">
        <v>10</v>
      </c>
      <c r="AK590" s="11">
        <v>10</v>
      </c>
      <c r="AL590" s="11">
        <v>10</v>
      </c>
      <c r="AM590" s="11">
        <v>121</v>
      </c>
      <c r="AN590" s="11">
        <v>60</v>
      </c>
      <c r="AO590" s="11">
        <v>10</v>
      </c>
      <c r="AP590" s="11">
        <v>120</v>
      </c>
      <c r="AQ590" s="11">
        <v>60</v>
      </c>
      <c r="AR590" s="11">
        <v>40</v>
      </c>
      <c r="AS590" s="11">
        <v>1</v>
      </c>
      <c r="AT590" s="11">
        <v>130</v>
      </c>
      <c r="AU590" s="11">
        <v>52</v>
      </c>
      <c r="AV590" s="11">
        <v>813</v>
      </c>
      <c r="AW590" s="11">
        <v>376</v>
      </c>
      <c r="AX590" s="11">
        <v>795</v>
      </c>
      <c r="AY590" s="11">
        <v>1402</v>
      </c>
      <c r="AZ590" s="11">
        <v>1557</v>
      </c>
      <c r="BA590" s="11">
        <v>3836</v>
      </c>
      <c r="BB590" s="11">
        <v>916</v>
      </c>
      <c r="BC590" s="11">
        <v>609</v>
      </c>
      <c r="BD590" s="11">
        <v>407</v>
      </c>
      <c r="BE590" s="11">
        <v>1690</v>
      </c>
      <c r="BF590" s="11">
        <v>6608</v>
      </c>
      <c r="BG590" s="11">
        <v>27774</v>
      </c>
      <c r="BH590" s="11">
        <v>711</v>
      </c>
      <c r="BI590" s="11">
        <v>10</v>
      </c>
      <c r="BJ590" s="11">
        <v>10</v>
      </c>
      <c r="BK590" s="11">
        <v>9</v>
      </c>
      <c r="BL590" s="11">
        <v>12</v>
      </c>
      <c r="BM590" s="11">
        <v>9</v>
      </c>
      <c r="BN590" s="11">
        <v>10</v>
      </c>
      <c r="BO590" s="11">
        <v>13</v>
      </c>
      <c r="BP590" s="11">
        <v>11</v>
      </c>
      <c r="BQ590" s="11">
        <v>9</v>
      </c>
      <c r="BR590" s="11">
        <v>11</v>
      </c>
      <c r="BS590" s="11">
        <v>12</v>
      </c>
      <c r="BT590" s="11">
        <v>29</v>
      </c>
      <c r="BU590" s="11">
        <v>28</v>
      </c>
      <c r="BV590" s="11">
        <v>6</v>
      </c>
      <c r="BW590" s="11">
        <v>5</v>
      </c>
      <c r="BX590" s="11">
        <v>4</v>
      </c>
      <c r="BY590" s="11">
        <v>5</v>
      </c>
      <c r="BZ590" s="11">
        <v>15</v>
      </c>
      <c r="CA590" s="11">
        <v>10</v>
      </c>
      <c r="CB590" s="11">
        <v>7</v>
      </c>
      <c r="CC590" s="11">
        <v>4</v>
      </c>
      <c r="CD590" s="11">
        <v>4</v>
      </c>
      <c r="CE590" s="11">
        <v>12</v>
      </c>
      <c r="CF590" s="11">
        <v>9</v>
      </c>
      <c r="CG590" s="11">
        <v>39</v>
      </c>
      <c r="CH590" s="11">
        <v>9</v>
      </c>
      <c r="CI590" s="11" t="s">
        <v>158</v>
      </c>
      <c r="CJ590" s="11" t="s">
        <v>158</v>
      </c>
      <c r="CK590" s="11" t="s">
        <v>158</v>
      </c>
      <c r="CL590" s="11" t="s">
        <v>158</v>
      </c>
      <c r="CM590" s="11" t="s">
        <v>158</v>
      </c>
      <c r="CN590" s="11" t="s">
        <v>158</v>
      </c>
      <c r="CO590" s="11" t="s">
        <v>158</v>
      </c>
      <c r="CP590" s="11" t="s">
        <v>158</v>
      </c>
      <c r="CQ590" s="11" t="s">
        <v>158</v>
      </c>
      <c r="CR590" s="11" t="s">
        <v>158</v>
      </c>
      <c r="CS590" s="11" t="s">
        <v>158</v>
      </c>
      <c r="CT590" s="11" t="s">
        <v>158</v>
      </c>
      <c r="CU590" s="11" t="s">
        <v>158</v>
      </c>
      <c r="CV590" s="11" t="s">
        <v>154</v>
      </c>
      <c r="CW590" s="11" t="s">
        <v>154</v>
      </c>
      <c r="CX590" s="11" t="s">
        <v>154</v>
      </c>
      <c r="CY590" s="11" t="s">
        <v>154</v>
      </c>
      <c r="CZ590" s="11" t="s">
        <v>154</v>
      </c>
      <c r="DA590" s="11" t="s">
        <v>154</v>
      </c>
      <c r="DB590" s="11" t="s">
        <v>154</v>
      </c>
      <c r="DC590" s="11" t="s">
        <v>154</v>
      </c>
      <c r="DD590" s="11" t="s">
        <v>154</v>
      </c>
      <c r="DE590" s="11" t="s">
        <v>154</v>
      </c>
      <c r="DF590" s="11" t="s">
        <v>154</v>
      </c>
      <c r="DG590" s="11" t="s">
        <v>154</v>
      </c>
      <c r="DH590" s="11" t="s">
        <v>154</v>
      </c>
      <c r="DI590" s="11" t="s">
        <v>157</v>
      </c>
      <c r="DJ590" s="11" t="s">
        <v>157</v>
      </c>
      <c r="DK590" s="11" t="s">
        <v>157</v>
      </c>
      <c r="DL590" s="11" t="s">
        <v>157</v>
      </c>
      <c r="DM590" s="11" t="s">
        <v>157</v>
      </c>
      <c r="DN590" s="11" t="s">
        <v>157</v>
      </c>
      <c r="DO590" s="11" t="s">
        <v>157</v>
      </c>
      <c r="DP590" s="11" t="s">
        <v>157</v>
      </c>
      <c r="DQ590" s="11" t="s">
        <v>157</v>
      </c>
      <c r="DR590" s="11" t="s">
        <v>157</v>
      </c>
      <c r="DS590" s="11" t="s">
        <v>157</v>
      </c>
      <c r="DT590" s="11" t="s">
        <v>157</v>
      </c>
      <c r="DU590" s="11" t="s">
        <v>157</v>
      </c>
      <c r="DV590" s="11" t="b">
        <v>1</v>
      </c>
      <c r="DW590" s="11" t="b">
        <v>1</v>
      </c>
      <c r="DX590" s="11" t="b">
        <v>1</v>
      </c>
      <c r="DY590" s="11" t="b">
        <v>1</v>
      </c>
      <c r="DZ590" s="11" t="b">
        <v>1</v>
      </c>
      <c r="EA590" s="11" t="b">
        <v>1</v>
      </c>
      <c r="EB590" s="11" t="b">
        <v>1</v>
      </c>
      <c r="EC590" s="11" t="b">
        <v>1</v>
      </c>
      <c r="ED590" s="11" t="b">
        <v>1</v>
      </c>
      <c r="EE590" s="11" t="b">
        <v>1</v>
      </c>
      <c r="EF590" s="11" t="b">
        <v>1</v>
      </c>
      <c r="EG590" s="11" t="b">
        <v>1</v>
      </c>
      <c r="EH590" s="11" t="b">
        <v>1</v>
      </c>
      <c r="EI590" s="11">
        <v>2.7777E-2</v>
      </c>
      <c r="EJ590" s="11">
        <v>0.45750400000000002</v>
      </c>
      <c r="EK590" s="11">
        <v>2.8198000000000001E-2</v>
      </c>
      <c r="EL590" s="11">
        <v>2.9839000000000001E-2</v>
      </c>
      <c r="EM590" s="11">
        <v>1.3950000000000001E-2</v>
      </c>
      <c r="EN590" s="11">
        <v>2.963E-2</v>
      </c>
      <c r="EO590" s="11">
        <v>0.20805799999999999</v>
      </c>
      <c r="EP590" s="11">
        <v>0.31677100000000002</v>
      </c>
      <c r="EQ590" s="11">
        <v>9.1300000000000006E-2</v>
      </c>
      <c r="ER590" s="11">
        <v>3.2210000000000003E-2</v>
      </c>
      <c r="ES590" s="11">
        <v>3.6791999999999998E-2</v>
      </c>
      <c r="ET590" s="11">
        <v>4.0756000000000001E-2</v>
      </c>
      <c r="EU590" s="11">
        <v>9.2176999999999995E-2</v>
      </c>
      <c r="EV590" s="11" t="s">
        <v>669</v>
      </c>
      <c r="EW590" s="11" t="s">
        <v>360</v>
      </c>
    </row>
    <row r="591" spans="1:153" ht="12.75" x14ac:dyDescent="0.2">
      <c r="A591" s="11"/>
      <c r="B591" s="11">
        <v>58412722</v>
      </c>
      <c r="C591" s="11">
        <v>47003.604861111002</v>
      </c>
      <c r="D591" s="11" t="s">
        <v>153</v>
      </c>
      <c r="E591" s="11">
        <v>345600</v>
      </c>
      <c r="F591" s="11">
        <v>66507228</v>
      </c>
      <c r="G591" s="11">
        <v>51242.936805556703</v>
      </c>
      <c r="H591" s="11">
        <v>50477.504166665203</v>
      </c>
      <c r="I591" s="11">
        <v>184869</v>
      </c>
      <c r="J591" s="11">
        <v>1</v>
      </c>
      <c r="K591" s="11">
        <v>82</v>
      </c>
      <c r="L591" s="11">
        <v>16033</v>
      </c>
      <c r="M591" s="11">
        <v>131</v>
      </c>
      <c r="N591" s="11">
        <v>131</v>
      </c>
      <c r="O591" s="11">
        <v>92</v>
      </c>
      <c r="P591" s="11">
        <v>100</v>
      </c>
      <c r="Q591" s="11">
        <v>133631</v>
      </c>
      <c r="R591" s="11" t="s">
        <v>154</v>
      </c>
      <c r="S591" s="11" t="s">
        <v>155</v>
      </c>
      <c r="T591" s="11" t="s">
        <v>208</v>
      </c>
      <c r="U591" s="11">
        <v>0</v>
      </c>
      <c r="V591" s="11" t="s">
        <v>154</v>
      </c>
      <c r="W591" s="11" t="s">
        <v>157</v>
      </c>
      <c r="X591" s="11">
        <v>2</v>
      </c>
      <c r="Y591" s="11">
        <v>1</v>
      </c>
      <c r="Z591" s="11">
        <v>10</v>
      </c>
      <c r="AA591" s="11">
        <v>10</v>
      </c>
      <c r="AB591" s="11">
        <v>10</v>
      </c>
      <c r="AC591" s="11">
        <v>10</v>
      </c>
      <c r="AD591" s="11">
        <v>10</v>
      </c>
      <c r="AE591" s="11">
        <v>10</v>
      </c>
      <c r="AF591" s="11">
        <v>10</v>
      </c>
      <c r="AG591" s="11">
        <v>10</v>
      </c>
      <c r="AH591" s="11">
        <v>10</v>
      </c>
      <c r="AI591" s="11">
        <v>10</v>
      </c>
      <c r="AJ591" s="11">
        <v>10</v>
      </c>
      <c r="AK591" s="11">
        <v>10</v>
      </c>
      <c r="AL591" s="11">
        <v>10</v>
      </c>
      <c r="AM591" s="11">
        <v>121</v>
      </c>
      <c r="AN591" s="11">
        <v>60</v>
      </c>
      <c r="AO591" s="11">
        <v>10</v>
      </c>
      <c r="AP591" s="11">
        <v>120</v>
      </c>
      <c r="AQ591" s="11">
        <v>60</v>
      </c>
      <c r="AR591" s="11">
        <v>40</v>
      </c>
      <c r="AS591" s="11">
        <v>1</v>
      </c>
      <c r="AT591" s="11">
        <v>130</v>
      </c>
      <c r="AU591" s="11">
        <v>190</v>
      </c>
      <c r="AV591" s="11">
        <v>4861</v>
      </c>
      <c r="AW591" s="11">
        <v>2481</v>
      </c>
      <c r="AX591" s="11">
        <v>3608</v>
      </c>
      <c r="AY591" s="11">
        <v>1674</v>
      </c>
      <c r="AZ591" s="11">
        <v>3734</v>
      </c>
      <c r="BA591" s="11">
        <v>8823</v>
      </c>
      <c r="BB591" s="11">
        <v>5482</v>
      </c>
      <c r="BC591" s="11">
        <v>2292</v>
      </c>
      <c r="BD591" s="11">
        <v>997</v>
      </c>
      <c r="BE591" s="11">
        <v>683</v>
      </c>
      <c r="BF591" s="11">
        <v>2497</v>
      </c>
      <c r="BG591" s="11">
        <v>12152</v>
      </c>
      <c r="BH591" s="11">
        <v>1644</v>
      </c>
      <c r="BI591" s="11">
        <v>10</v>
      </c>
      <c r="BJ591" s="11">
        <v>11</v>
      </c>
      <c r="BK591" s="11">
        <v>11</v>
      </c>
      <c r="BL591" s="11">
        <v>14</v>
      </c>
      <c r="BM591" s="11">
        <v>9</v>
      </c>
      <c r="BN591" s="11">
        <v>10</v>
      </c>
      <c r="BO591" s="11">
        <v>13</v>
      </c>
      <c r="BP591" s="11">
        <v>12</v>
      </c>
      <c r="BQ591" s="11">
        <v>11</v>
      </c>
      <c r="BR591" s="11">
        <v>12</v>
      </c>
      <c r="BS591" s="11">
        <v>15</v>
      </c>
      <c r="BT591" s="11">
        <v>21</v>
      </c>
      <c r="BU591" s="11">
        <v>27</v>
      </c>
      <c r="BV591" s="11">
        <v>19</v>
      </c>
      <c r="BW591" s="11">
        <v>13</v>
      </c>
      <c r="BX591" s="11">
        <v>16</v>
      </c>
      <c r="BY591" s="11">
        <v>4</v>
      </c>
      <c r="BZ591" s="11">
        <v>34</v>
      </c>
      <c r="CA591" s="11">
        <v>6</v>
      </c>
      <c r="CB591" s="11">
        <v>14</v>
      </c>
      <c r="CC591" s="11">
        <v>3</v>
      </c>
      <c r="CD591" s="11">
        <v>3</v>
      </c>
      <c r="CE591" s="11">
        <v>3</v>
      </c>
      <c r="CF591" s="11">
        <v>9</v>
      </c>
      <c r="CG591" s="11">
        <v>21</v>
      </c>
      <c r="CH591" s="11">
        <v>8</v>
      </c>
      <c r="CI591" s="11" t="s">
        <v>158</v>
      </c>
      <c r="CJ591" s="11" t="s">
        <v>158</v>
      </c>
      <c r="CK591" s="11" t="s">
        <v>158</v>
      </c>
      <c r="CL591" s="11" t="s">
        <v>158</v>
      </c>
      <c r="CM591" s="11" t="s">
        <v>158</v>
      </c>
      <c r="CN591" s="11" t="s">
        <v>158</v>
      </c>
      <c r="CO591" s="11" t="s">
        <v>158</v>
      </c>
      <c r="CP591" s="11" t="s">
        <v>158</v>
      </c>
      <c r="CQ591" s="11" t="s">
        <v>158</v>
      </c>
      <c r="CR591" s="11" t="s">
        <v>158</v>
      </c>
      <c r="CS591" s="11" t="s">
        <v>158</v>
      </c>
      <c r="CT591" s="11" t="s">
        <v>158</v>
      </c>
      <c r="CU591" s="11" t="s">
        <v>158</v>
      </c>
      <c r="CV591" s="11" t="s">
        <v>154</v>
      </c>
      <c r="CW591" s="11" t="s">
        <v>154</v>
      </c>
      <c r="CX591" s="11" t="s">
        <v>154</v>
      </c>
      <c r="CY591" s="11" t="s">
        <v>154</v>
      </c>
      <c r="CZ591" s="11" t="s">
        <v>154</v>
      </c>
      <c r="DA591" s="11" t="s">
        <v>154</v>
      </c>
      <c r="DB591" s="11" t="s">
        <v>154</v>
      </c>
      <c r="DC591" s="11" t="s">
        <v>154</v>
      </c>
      <c r="DD591" s="11" t="s">
        <v>154</v>
      </c>
      <c r="DE591" s="11" t="s">
        <v>154</v>
      </c>
      <c r="DF591" s="11" t="s">
        <v>154</v>
      </c>
      <c r="DG591" s="11" t="s">
        <v>154</v>
      </c>
      <c r="DH591" s="11" t="s">
        <v>154</v>
      </c>
      <c r="DI591" s="11" t="s">
        <v>157</v>
      </c>
      <c r="DJ591" s="11" t="s">
        <v>157</v>
      </c>
      <c r="DK591" s="11" t="s">
        <v>157</v>
      </c>
      <c r="DL591" s="11" t="s">
        <v>157</v>
      </c>
      <c r="DM591" s="11" t="s">
        <v>157</v>
      </c>
      <c r="DN591" s="11" t="s">
        <v>157</v>
      </c>
      <c r="DO591" s="11" t="s">
        <v>157</v>
      </c>
      <c r="DP591" s="11" t="s">
        <v>157</v>
      </c>
      <c r="DQ591" s="11" t="s">
        <v>157</v>
      </c>
      <c r="DR591" s="11" t="s">
        <v>157</v>
      </c>
      <c r="DS591" s="11" t="s">
        <v>157</v>
      </c>
      <c r="DT591" s="11" t="s">
        <v>157</v>
      </c>
      <c r="DU591" s="11" t="s">
        <v>157</v>
      </c>
      <c r="DV591" s="11" t="b">
        <v>1</v>
      </c>
      <c r="DW591" s="11" t="b">
        <v>1</v>
      </c>
      <c r="DX591" s="11" t="b">
        <v>1</v>
      </c>
      <c r="DY591" s="11" t="b">
        <v>1</v>
      </c>
      <c r="DZ591" s="11" t="b">
        <v>1</v>
      </c>
      <c r="EA591" s="11" t="b">
        <v>1</v>
      </c>
      <c r="EB591" s="11" t="b">
        <v>1</v>
      </c>
      <c r="EC591" s="11" t="b">
        <v>1</v>
      </c>
      <c r="ED591" s="11" t="b">
        <v>1</v>
      </c>
      <c r="EE591" s="11" t="b">
        <v>1</v>
      </c>
      <c r="EF591" s="11" t="b">
        <v>1</v>
      </c>
      <c r="EG591" s="11" t="b">
        <v>1</v>
      </c>
      <c r="EH591" s="11" t="b">
        <v>1</v>
      </c>
      <c r="EI591" s="11">
        <v>6.5379000000000007E-2</v>
      </c>
      <c r="EJ591" s="11">
        <v>3.1384000000000002E-2</v>
      </c>
      <c r="EK591" s="11">
        <v>0.24737700000000001</v>
      </c>
      <c r="EL591" s="11">
        <v>4.5511999999999997E-2</v>
      </c>
      <c r="EM591" s="11">
        <v>6.5207000000000001E-2</v>
      </c>
      <c r="EN591" s="11">
        <v>3.9569E-2</v>
      </c>
      <c r="EO591" s="11">
        <v>3.1864999999999997E-2</v>
      </c>
      <c r="EP591" s="11">
        <v>0.320274</v>
      </c>
      <c r="EQ591" s="11">
        <v>3.032E-2</v>
      </c>
      <c r="ER591" s="11">
        <v>0.23178499999999999</v>
      </c>
      <c r="ES591" s="11">
        <v>6.9974999999999996E-2</v>
      </c>
      <c r="ET591" s="11">
        <v>3.0668999999999998E-2</v>
      </c>
      <c r="EU591" s="11">
        <v>0.56448799999999999</v>
      </c>
      <c r="EV591" s="11" t="s">
        <v>167</v>
      </c>
      <c r="EW591" s="11" t="s">
        <v>234</v>
      </c>
    </row>
    <row r="592" spans="1:153" ht="12.75" x14ac:dyDescent="0.2">
      <c r="A592" s="11"/>
      <c r="B592" s="11">
        <v>55212558</v>
      </c>
      <c r="C592" s="11">
        <v>57048.753472221499</v>
      </c>
      <c r="D592" s="11" t="s">
        <v>153</v>
      </c>
      <c r="E592" s="11">
        <v>345600</v>
      </c>
      <c r="F592" s="11">
        <v>62898272</v>
      </c>
      <c r="G592" s="11">
        <v>50520.486805556597</v>
      </c>
      <c r="H592" s="11">
        <v>49839.679166665301</v>
      </c>
      <c r="I592" s="11">
        <v>343382</v>
      </c>
      <c r="J592" s="11">
        <v>1</v>
      </c>
      <c r="K592" s="11">
        <v>0</v>
      </c>
      <c r="L592" s="11">
        <v>0</v>
      </c>
      <c r="M592" s="11">
        <v>131</v>
      </c>
      <c r="N592" s="11">
        <v>131</v>
      </c>
      <c r="O592" s="11">
        <v>92</v>
      </c>
      <c r="P592" s="11">
        <v>100</v>
      </c>
      <c r="Q592" s="11">
        <v>59570</v>
      </c>
      <c r="R592" s="11" t="s">
        <v>154</v>
      </c>
      <c r="S592" s="11" t="s">
        <v>155</v>
      </c>
      <c r="T592" s="11" t="s">
        <v>208</v>
      </c>
      <c r="U592" s="11">
        <v>0</v>
      </c>
      <c r="V592" s="11" t="s">
        <v>154</v>
      </c>
      <c r="W592" s="11" t="s">
        <v>157</v>
      </c>
      <c r="X592" s="11">
        <v>5</v>
      </c>
      <c r="Y592" s="11">
        <v>1</v>
      </c>
      <c r="Z592" s="11">
        <v>10</v>
      </c>
      <c r="AA592" s="11">
        <v>10</v>
      </c>
      <c r="AB592" s="11">
        <v>10</v>
      </c>
      <c r="AC592" s="11">
        <v>10</v>
      </c>
      <c r="AD592" s="11">
        <v>10</v>
      </c>
      <c r="AE592" s="11">
        <v>10</v>
      </c>
      <c r="AF592" s="11">
        <v>10</v>
      </c>
      <c r="AG592" s="11">
        <v>10</v>
      </c>
      <c r="AH592" s="11">
        <v>10</v>
      </c>
      <c r="AI592" s="11">
        <v>10</v>
      </c>
      <c r="AJ592" s="11">
        <v>10</v>
      </c>
      <c r="AK592" s="11">
        <v>10</v>
      </c>
      <c r="AL592" s="11">
        <v>10</v>
      </c>
      <c r="AM592" s="11">
        <v>121</v>
      </c>
      <c r="AN592" s="11">
        <v>60</v>
      </c>
      <c r="AO592" s="11">
        <v>10</v>
      </c>
      <c r="AP592" s="11">
        <v>120</v>
      </c>
      <c r="AQ592" s="11">
        <v>60</v>
      </c>
      <c r="AR592" s="11">
        <v>40</v>
      </c>
      <c r="AS592" s="11">
        <v>1</v>
      </c>
      <c r="AT592" s="11">
        <v>130</v>
      </c>
      <c r="AU592" s="11">
        <v>557</v>
      </c>
      <c r="AV592" s="11">
        <v>40524</v>
      </c>
      <c r="AW592" s="11">
        <v>2148</v>
      </c>
      <c r="AX592" s="11">
        <v>2575</v>
      </c>
      <c r="AY592" s="11">
        <v>117855</v>
      </c>
      <c r="AZ592" s="11">
        <v>32151</v>
      </c>
      <c r="BA592" s="11">
        <v>1042</v>
      </c>
      <c r="BB592" s="11">
        <v>4196</v>
      </c>
      <c r="BC592" s="11">
        <v>2196</v>
      </c>
      <c r="BD592" s="11">
        <v>1266</v>
      </c>
      <c r="BE592" s="11">
        <v>16565</v>
      </c>
      <c r="BF592" s="11">
        <v>1979</v>
      </c>
      <c r="BG592" s="11">
        <v>35973</v>
      </c>
      <c r="BH592" s="11">
        <v>24290</v>
      </c>
      <c r="BI592" s="11">
        <v>10</v>
      </c>
      <c r="BJ592" s="11">
        <v>9</v>
      </c>
      <c r="BK592" s="11">
        <v>10</v>
      </c>
      <c r="BL592" s="11">
        <v>16</v>
      </c>
      <c r="BM592" s="11">
        <v>8</v>
      </c>
      <c r="BN592" s="11">
        <v>10</v>
      </c>
      <c r="BO592" s="11">
        <v>11</v>
      </c>
      <c r="BP592" s="11">
        <v>9</v>
      </c>
      <c r="BQ592" s="11">
        <v>8</v>
      </c>
      <c r="BR592" s="11">
        <v>12</v>
      </c>
      <c r="BS592" s="11">
        <v>9</v>
      </c>
      <c r="BT592" s="11">
        <v>15</v>
      </c>
      <c r="BU592" s="11">
        <v>27</v>
      </c>
      <c r="BV592" s="11">
        <v>13</v>
      </c>
      <c r="BW592" s="11">
        <v>11</v>
      </c>
      <c r="BX592" s="11">
        <v>8</v>
      </c>
      <c r="BY592" s="11">
        <v>9</v>
      </c>
      <c r="BZ592" s="11">
        <v>11</v>
      </c>
      <c r="CA592" s="11">
        <v>9</v>
      </c>
      <c r="CB592" s="11">
        <v>14</v>
      </c>
      <c r="CC592" s="11">
        <v>6</v>
      </c>
      <c r="CD592" s="11">
        <v>13</v>
      </c>
      <c r="CE592" s="11">
        <v>54</v>
      </c>
      <c r="CF592" s="11">
        <v>11</v>
      </c>
      <c r="CG592" s="11">
        <v>16</v>
      </c>
      <c r="CH592" s="11">
        <v>12</v>
      </c>
      <c r="CI592" s="11" t="s">
        <v>158</v>
      </c>
      <c r="CJ592" s="11" t="s">
        <v>158</v>
      </c>
      <c r="CK592" s="11" t="s">
        <v>158</v>
      </c>
      <c r="CL592" s="11" t="s">
        <v>158</v>
      </c>
      <c r="CM592" s="11" t="s">
        <v>158</v>
      </c>
      <c r="CN592" s="11" t="s">
        <v>158</v>
      </c>
      <c r="CO592" s="11" t="s">
        <v>158</v>
      </c>
      <c r="CP592" s="11" t="s">
        <v>158</v>
      </c>
      <c r="CQ592" s="11" t="s">
        <v>158</v>
      </c>
      <c r="CR592" s="11" t="s">
        <v>158</v>
      </c>
      <c r="CS592" s="11" t="s">
        <v>158</v>
      </c>
      <c r="CT592" s="11" t="s">
        <v>158</v>
      </c>
      <c r="CU592" s="11" t="s">
        <v>158</v>
      </c>
      <c r="CV592" s="11" t="s">
        <v>154</v>
      </c>
      <c r="CW592" s="11" t="s">
        <v>154</v>
      </c>
      <c r="CX592" s="11" t="s">
        <v>154</v>
      </c>
      <c r="CY592" s="11" t="s">
        <v>154</v>
      </c>
      <c r="CZ592" s="11" t="s">
        <v>154</v>
      </c>
      <c r="DA592" s="11" t="s">
        <v>154</v>
      </c>
      <c r="DB592" s="11" t="s">
        <v>154</v>
      </c>
      <c r="DC592" s="11" t="s">
        <v>154</v>
      </c>
      <c r="DD592" s="11" t="s">
        <v>154</v>
      </c>
      <c r="DE592" s="11" t="s">
        <v>154</v>
      </c>
      <c r="DF592" s="11" t="s">
        <v>154</v>
      </c>
      <c r="DG592" s="11" t="s">
        <v>154</v>
      </c>
      <c r="DH592" s="11" t="s">
        <v>154</v>
      </c>
      <c r="DI592" s="11" t="s">
        <v>157</v>
      </c>
      <c r="DJ592" s="11" t="s">
        <v>157</v>
      </c>
      <c r="DK592" s="11" t="s">
        <v>157</v>
      </c>
      <c r="DL592" s="11" t="s">
        <v>157</v>
      </c>
      <c r="DM592" s="11" t="s">
        <v>157</v>
      </c>
      <c r="DN592" s="11" t="s">
        <v>157</v>
      </c>
      <c r="DO592" s="11" t="s">
        <v>157</v>
      </c>
      <c r="DP592" s="11" t="s">
        <v>157</v>
      </c>
      <c r="DQ592" s="11" t="s">
        <v>157</v>
      </c>
      <c r="DR592" s="11" t="s">
        <v>157</v>
      </c>
      <c r="DS592" s="11" t="s">
        <v>157</v>
      </c>
      <c r="DT592" s="11" t="s">
        <v>157</v>
      </c>
      <c r="DU592" s="11" t="s">
        <v>157</v>
      </c>
      <c r="DV592" s="11" t="b">
        <v>1</v>
      </c>
      <c r="DW592" s="11" t="b">
        <v>1</v>
      </c>
      <c r="DX592" s="11" t="b">
        <v>1</v>
      </c>
      <c r="DY592" s="11" t="b">
        <v>1</v>
      </c>
      <c r="DZ592" s="11" t="b">
        <v>1</v>
      </c>
      <c r="EA592" s="11" t="b">
        <v>1</v>
      </c>
      <c r="EB592" s="11" t="b">
        <v>1</v>
      </c>
      <c r="EC592" s="11" t="b">
        <v>1</v>
      </c>
      <c r="ED592" s="11" t="b">
        <v>1</v>
      </c>
      <c r="EE592" s="11" t="b">
        <v>1</v>
      </c>
      <c r="EF592" s="11" t="b">
        <v>1</v>
      </c>
      <c r="EG592" s="11" t="b">
        <v>1</v>
      </c>
      <c r="EH592" s="11" t="b">
        <v>1</v>
      </c>
      <c r="EI592" s="11">
        <v>6.6684999999999994E-2</v>
      </c>
      <c r="EJ592" s="11">
        <v>5.4316999999999997E-2</v>
      </c>
      <c r="EK592" s="11">
        <v>4.7848000000000002E-2</v>
      </c>
      <c r="EL592" s="11">
        <v>3.1143000000000001E-2</v>
      </c>
      <c r="EM592" s="11">
        <v>5.9845000000000002E-2</v>
      </c>
      <c r="EN592" s="11">
        <v>5.3304999999999998E-2</v>
      </c>
      <c r="EO592" s="11">
        <v>8.8164000000000006E-2</v>
      </c>
      <c r="EP592" s="11">
        <v>0.33877800000000002</v>
      </c>
      <c r="EQ592" s="11">
        <v>4.3548999999999997E-2</v>
      </c>
      <c r="ER592" s="11">
        <v>3.7782000000000003E-2</v>
      </c>
      <c r="ES592" s="11">
        <v>8.0453999999999998E-2</v>
      </c>
      <c r="ET592" s="11">
        <v>9.7184000000000006E-2</v>
      </c>
      <c r="EU592" s="11">
        <v>8.9424000000000003E-2</v>
      </c>
      <c r="EV592" s="11" t="s">
        <v>670</v>
      </c>
      <c r="EW592" s="11" t="s">
        <v>229</v>
      </c>
    </row>
    <row r="593" spans="1:153" ht="12.75" x14ac:dyDescent="0.2">
      <c r="A593" s="11"/>
      <c r="B593" s="11">
        <v>58412772</v>
      </c>
      <c r="C593" s="11">
        <v>47200.998611110997</v>
      </c>
      <c r="D593" s="11" t="s">
        <v>153</v>
      </c>
      <c r="E593" s="11">
        <v>345600</v>
      </c>
      <c r="F593" s="11">
        <v>66507522</v>
      </c>
      <c r="G593" s="11">
        <v>51704.502083334599</v>
      </c>
      <c r="H593" s="11">
        <v>50885.003472220596</v>
      </c>
      <c r="I593" s="11">
        <v>328852</v>
      </c>
      <c r="J593" s="11">
        <v>1</v>
      </c>
      <c r="K593" s="11">
        <v>572</v>
      </c>
      <c r="L593" s="11">
        <v>256403</v>
      </c>
      <c r="M593" s="11">
        <v>131</v>
      </c>
      <c r="N593" s="11">
        <v>131</v>
      </c>
      <c r="O593" s="11">
        <v>92</v>
      </c>
      <c r="P593" s="11">
        <v>100</v>
      </c>
      <c r="Q593" s="11">
        <v>190448</v>
      </c>
      <c r="R593" s="11" t="s">
        <v>154</v>
      </c>
      <c r="S593" s="11" t="s">
        <v>155</v>
      </c>
      <c r="T593" s="11" t="s">
        <v>208</v>
      </c>
      <c r="U593" s="11">
        <v>0</v>
      </c>
      <c r="V593" s="11" t="s">
        <v>154</v>
      </c>
      <c r="W593" s="11" t="s">
        <v>157</v>
      </c>
      <c r="X593" s="11"/>
      <c r="Y593" s="11">
        <v>1</v>
      </c>
      <c r="Z593" s="11">
        <v>10</v>
      </c>
      <c r="AA593" s="11">
        <v>10</v>
      </c>
      <c r="AB593" s="11">
        <v>10</v>
      </c>
      <c r="AC593" s="11">
        <v>10</v>
      </c>
      <c r="AD593" s="11">
        <v>10</v>
      </c>
      <c r="AE593" s="11">
        <v>10</v>
      </c>
      <c r="AF593" s="11">
        <v>10</v>
      </c>
      <c r="AG593" s="11">
        <v>10</v>
      </c>
      <c r="AH593" s="11">
        <v>10</v>
      </c>
      <c r="AI593" s="11">
        <v>10</v>
      </c>
      <c r="AJ593" s="11">
        <v>10</v>
      </c>
      <c r="AK593" s="11">
        <v>10</v>
      </c>
      <c r="AL593" s="11">
        <v>10</v>
      </c>
      <c r="AM593" s="11">
        <v>121</v>
      </c>
      <c r="AN593" s="11">
        <v>60</v>
      </c>
      <c r="AO593" s="11">
        <v>10</v>
      </c>
      <c r="AP593" s="11">
        <v>120</v>
      </c>
      <c r="AQ593" s="11">
        <v>60</v>
      </c>
      <c r="AR593" s="11">
        <v>40</v>
      </c>
      <c r="AS593" s="11">
        <v>1</v>
      </c>
      <c r="AT593" s="11">
        <v>130</v>
      </c>
      <c r="AU593" s="11">
        <v>410</v>
      </c>
      <c r="AV593" s="11">
        <v>13094</v>
      </c>
      <c r="AW593" s="11">
        <v>3023</v>
      </c>
      <c r="AX593" s="11">
        <v>14152</v>
      </c>
      <c r="AY593" s="11">
        <v>16745</v>
      </c>
      <c r="AZ593" s="11">
        <v>21128</v>
      </c>
      <c r="BA593" s="11">
        <v>16243</v>
      </c>
      <c r="BB593" s="11">
        <v>9937</v>
      </c>
      <c r="BC593" s="11">
        <v>2322</v>
      </c>
      <c r="BD593" s="11">
        <v>1172</v>
      </c>
      <c r="BE593" s="11">
        <v>7154</v>
      </c>
      <c r="BF593" s="11">
        <v>7401</v>
      </c>
      <c r="BG593" s="11">
        <v>9929</v>
      </c>
      <c r="BH593" s="11">
        <v>15234</v>
      </c>
      <c r="BI593" s="11">
        <v>13</v>
      </c>
      <c r="BJ593" s="11">
        <v>11</v>
      </c>
      <c r="BK593" s="11">
        <v>12</v>
      </c>
      <c r="BL593" s="11">
        <v>18</v>
      </c>
      <c r="BM593" s="11">
        <v>9</v>
      </c>
      <c r="BN593" s="11">
        <v>10</v>
      </c>
      <c r="BO593" s="11">
        <v>19</v>
      </c>
      <c r="BP593" s="11">
        <v>10</v>
      </c>
      <c r="BQ593" s="11">
        <v>9</v>
      </c>
      <c r="BR593" s="11">
        <v>9</v>
      </c>
      <c r="BS593" s="11">
        <v>11</v>
      </c>
      <c r="BT593" s="11">
        <v>21</v>
      </c>
      <c r="BU593" s="11">
        <v>25</v>
      </c>
      <c r="BV593" s="11">
        <v>42</v>
      </c>
      <c r="BW593" s="11">
        <v>15</v>
      </c>
      <c r="BX593" s="11">
        <v>26</v>
      </c>
      <c r="BY593" s="11">
        <v>62</v>
      </c>
      <c r="BZ593" s="11">
        <v>70</v>
      </c>
      <c r="CA593" s="11">
        <v>32</v>
      </c>
      <c r="CB593" s="11">
        <v>57</v>
      </c>
      <c r="CC593" s="11">
        <v>23</v>
      </c>
      <c r="CD593" s="11">
        <v>11</v>
      </c>
      <c r="CE593" s="11">
        <v>28</v>
      </c>
      <c r="CF593" s="11">
        <v>18</v>
      </c>
      <c r="CG593" s="11">
        <v>37</v>
      </c>
      <c r="CH593" s="11">
        <v>21</v>
      </c>
      <c r="CI593" s="11" t="s">
        <v>158</v>
      </c>
      <c r="CJ593" s="11" t="s">
        <v>158</v>
      </c>
      <c r="CK593" s="11" t="s">
        <v>158</v>
      </c>
      <c r="CL593" s="11" t="s">
        <v>158</v>
      </c>
      <c r="CM593" s="11" t="s">
        <v>158</v>
      </c>
      <c r="CN593" s="11" t="s">
        <v>158</v>
      </c>
      <c r="CO593" s="11" t="s">
        <v>158</v>
      </c>
      <c r="CP593" s="11" t="s">
        <v>158</v>
      </c>
      <c r="CQ593" s="11" t="s">
        <v>158</v>
      </c>
      <c r="CR593" s="11" t="s">
        <v>158</v>
      </c>
      <c r="CS593" s="11" t="s">
        <v>158</v>
      </c>
      <c r="CT593" s="11" t="s">
        <v>158</v>
      </c>
      <c r="CU593" s="11" t="s">
        <v>158</v>
      </c>
      <c r="CV593" s="11" t="s">
        <v>154</v>
      </c>
      <c r="CW593" s="11" t="s">
        <v>154</v>
      </c>
      <c r="CX593" s="11" t="s">
        <v>154</v>
      </c>
      <c r="CY593" s="11" t="s">
        <v>154</v>
      </c>
      <c r="CZ593" s="11" t="s">
        <v>154</v>
      </c>
      <c r="DA593" s="11" t="s">
        <v>154</v>
      </c>
      <c r="DB593" s="11" t="s">
        <v>154</v>
      </c>
      <c r="DC593" s="11" t="s">
        <v>154</v>
      </c>
      <c r="DD593" s="11" t="s">
        <v>154</v>
      </c>
      <c r="DE593" s="11" t="s">
        <v>154</v>
      </c>
      <c r="DF593" s="11" t="s">
        <v>154</v>
      </c>
      <c r="DG593" s="11" t="s">
        <v>154</v>
      </c>
      <c r="DH593" s="11" t="s">
        <v>154</v>
      </c>
      <c r="DI593" s="11" t="s">
        <v>157</v>
      </c>
      <c r="DJ593" s="11" t="s">
        <v>157</v>
      </c>
      <c r="DK593" s="11" t="s">
        <v>157</v>
      </c>
      <c r="DL593" s="11" t="s">
        <v>157</v>
      </c>
      <c r="DM593" s="11" t="s">
        <v>157</v>
      </c>
      <c r="DN593" s="11" t="s">
        <v>157</v>
      </c>
      <c r="DO593" s="11" t="s">
        <v>157</v>
      </c>
      <c r="DP593" s="11" t="s">
        <v>157</v>
      </c>
      <c r="DQ593" s="11" t="s">
        <v>157</v>
      </c>
      <c r="DR593" s="11" t="s">
        <v>157</v>
      </c>
      <c r="DS593" s="11" t="s">
        <v>157</v>
      </c>
      <c r="DT593" s="11" t="s">
        <v>157</v>
      </c>
      <c r="DU593" s="11" t="s">
        <v>157</v>
      </c>
      <c r="DV593" s="11" t="b">
        <v>1</v>
      </c>
      <c r="DW593" s="11" t="b">
        <v>1</v>
      </c>
      <c r="DX593" s="11" t="b">
        <v>1</v>
      </c>
      <c r="DY593" s="11" t="b">
        <v>1</v>
      </c>
      <c r="DZ593" s="11" t="b">
        <v>1</v>
      </c>
      <c r="EA593" s="11" t="b">
        <v>1</v>
      </c>
      <c r="EB593" s="11" t="b">
        <v>1</v>
      </c>
      <c r="EC593" s="11" t="b">
        <v>1</v>
      </c>
      <c r="ED593" s="11" t="b">
        <v>1</v>
      </c>
      <c r="EE593" s="11" t="b">
        <v>1</v>
      </c>
      <c r="EF593" s="11" t="b">
        <v>1</v>
      </c>
      <c r="EG593" s="11" t="b">
        <v>1</v>
      </c>
      <c r="EH593" s="11" t="b">
        <v>1</v>
      </c>
      <c r="EI593" s="11">
        <v>1.1686999999999999E-2</v>
      </c>
      <c r="EJ593" s="11">
        <v>3.2580999999999999E-2</v>
      </c>
      <c r="EK593" s="11">
        <v>1.7828E-2</v>
      </c>
      <c r="EL593" s="11">
        <v>1.9474000000000002E-2</v>
      </c>
      <c r="EM593" s="11">
        <v>2.0278000000000001E-2</v>
      </c>
      <c r="EN593" s="11">
        <v>1.8324E-2</v>
      </c>
      <c r="EO593" s="11">
        <v>0.17749000000000001</v>
      </c>
      <c r="EP593" s="11">
        <v>0.35770000000000002</v>
      </c>
      <c r="EQ593" s="11">
        <v>7.7037999999999995E-2</v>
      </c>
      <c r="ER593" s="11">
        <v>3.2266000000000003E-2</v>
      </c>
      <c r="ES593" s="11">
        <v>3.5587000000000001E-2</v>
      </c>
      <c r="ET593" s="11">
        <v>8.4154000000000007E-2</v>
      </c>
      <c r="EU593" s="11">
        <v>2.0621E-2</v>
      </c>
      <c r="EV593" s="11" t="s">
        <v>671</v>
      </c>
      <c r="EW593" s="11" t="s">
        <v>672</v>
      </c>
    </row>
    <row r="594" spans="1:153" ht="12.75" x14ac:dyDescent="0.2">
      <c r="A594" s="11"/>
      <c r="B594" s="11">
        <v>73589870</v>
      </c>
      <c r="C594" s="11">
        <v>44876.138888888898</v>
      </c>
      <c r="D594" s="11" t="s">
        <v>153</v>
      </c>
      <c r="E594" s="11">
        <v>345600</v>
      </c>
      <c r="F594" s="11">
        <v>77728978</v>
      </c>
      <c r="G594" s="11">
        <v>54594.302083335097</v>
      </c>
      <c r="H594" s="11">
        <v>53436.303472220003</v>
      </c>
      <c r="I594" s="11">
        <v>258544</v>
      </c>
      <c r="J594" s="11">
        <v>1</v>
      </c>
      <c r="K594" s="11">
        <v>21</v>
      </c>
      <c r="L594" s="11">
        <v>52623</v>
      </c>
      <c r="M594" s="11">
        <v>131</v>
      </c>
      <c r="N594" s="11">
        <v>131</v>
      </c>
      <c r="O594" s="11">
        <v>92</v>
      </c>
      <c r="P594" s="11">
        <v>100</v>
      </c>
      <c r="Q594" s="11">
        <v>226677</v>
      </c>
      <c r="R594" s="11" t="s">
        <v>154</v>
      </c>
      <c r="S594" s="11" t="s">
        <v>155</v>
      </c>
      <c r="T594" s="11" t="s">
        <v>208</v>
      </c>
      <c r="U594" s="11">
        <v>3</v>
      </c>
      <c r="V594" s="11" t="s">
        <v>154</v>
      </c>
      <c r="W594" s="11" t="s">
        <v>157</v>
      </c>
      <c r="X594" s="11"/>
      <c r="Y594" s="11">
        <v>1</v>
      </c>
      <c r="Z594" s="11">
        <v>10</v>
      </c>
      <c r="AA594" s="11">
        <v>10</v>
      </c>
      <c r="AB594" s="11">
        <v>10</v>
      </c>
      <c r="AC594" s="11">
        <v>10</v>
      </c>
      <c r="AD594" s="11">
        <v>10</v>
      </c>
      <c r="AE594" s="11">
        <v>10</v>
      </c>
      <c r="AF594" s="11">
        <v>10</v>
      </c>
      <c r="AG594" s="11">
        <v>10</v>
      </c>
      <c r="AH594" s="11">
        <v>10</v>
      </c>
      <c r="AI594" s="11">
        <v>10</v>
      </c>
      <c r="AJ594" s="11">
        <v>10</v>
      </c>
      <c r="AK594" s="11">
        <v>10</v>
      </c>
      <c r="AL594" s="11">
        <v>10</v>
      </c>
      <c r="AM594" s="11">
        <v>121</v>
      </c>
      <c r="AN594" s="11">
        <v>60</v>
      </c>
      <c r="AO594" s="11">
        <v>10</v>
      </c>
      <c r="AP594" s="11">
        <v>120</v>
      </c>
      <c r="AQ594" s="11">
        <v>60</v>
      </c>
      <c r="AR594" s="11">
        <v>40</v>
      </c>
      <c r="AS594" s="11">
        <v>1</v>
      </c>
      <c r="AT594" s="11">
        <v>130</v>
      </c>
      <c r="AU594" s="11">
        <v>983</v>
      </c>
      <c r="AV594" s="11">
        <v>1045</v>
      </c>
      <c r="AW594" s="11">
        <v>421</v>
      </c>
      <c r="AX594" s="11">
        <v>409</v>
      </c>
      <c r="AY594" s="11">
        <v>671</v>
      </c>
      <c r="AZ594" s="11">
        <v>939</v>
      </c>
      <c r="BA594" s="11">
        <v>444</v>
      </c>
      <c r="BB594" s="11">
        <v>853</v>
      </c>
      <c r="BC594" s="11">
        <v>945</v>
      </c>
      <c r="BD594" s="11">
        <v>8761</v>
      </c>
      <c r="BE594" s="11">
        <v>4111</v>
      </c>
      <c r="BF594" s="11">
        <v>2892</v>
      </c>
      <c r="BG594" s="11">
        <v>3479</v>
      </c>
      <c r="BH594" s="11">
        <v>4863</v>
      </c>
      <c r="BI594" s="11">
        <v>4</v>
      </c>
      <c r="BJ594" s="11">
        <v>4</v>
      </c>
      <c r="BK594" s="11">
        <v>5</v>
      </c>
      <c r="BL594" s="11">
        <v>7</v>
      </c>
      <c r="BM594" s="11">
        <v>4</v>
      </c>
      <c r="BN594" s="11">
        <v>5</v>
      </c>
      <c r="BO594" s="11">
        <v>7</v>
      </c>
      <c r="BP594" s="11">
        <v>6</v>
      </c>
      <c r="BQ594" s="11">
        <v>5</v>
      </c>
      <c r="BR594" s="11">
        <v>6</v>
      </c>
      <c r="BS594" s="11">
        <v>6</v>
      </c>
      <c r="BT594" s="11">
        <v>12</v>
      </c>
      <c r="BU594" s="11">
        <v>17</v>
      </c>
      <c r="BV594" s="11">
        <v>7</v>
      </c>
      <c r="BW594" s="11">
        <v>6</v>
      </c>
      <c r="BX594" s="11">
        <v>7</v>
      </c>
      <c r="BY594" s="11">
        <v>8</v>
      </c>
      <c r="BZ594" s="11">
        <v>8</v>
      </c>
      <c r="CA594" s="11">
        <v>6</v>
      </c>
      <c r="CB594" s="11">
        <v>6</v>
      </c>
      <c r="CC594" s="11">
        <v>9</v>
      </c>
      <c r="CD594" s="11">
        <v>25</v>
      </c>
      <c r="CE594" s="11">
        <v>18</v>
      </c>
      <c r="CF594" s="11">
        <v>10</v>
      </c>
      <c r="CG594" s="11">
        <v>10</v>
      </c>
      <c r="CH594" s="11">
        <v>6</v>
      </c>
      <c r="CI594" s="11" t="s">
        <v>158</v>
      </c>
      <c r="CJ594" s="11" t="s">
        <v>158</v>
      </c>
      <c r="CK594" s="11" t="s">
        <v>158</v>
      </c>
      <c r="CL594" s="11" t="s">
        <v>158</v>
      </c>
      <c r="CM594" s="11" t="s">
        <v>158</v>
      </c>
      <c r="CN594" s="11" t="s">
        <v>158</v>
      </c>
      <c r="CO594" s="11" t="s">
        <v>158</v>
      </c>
      <c r="CP594" s="11" t="s">
        <v>158</v>
      </c>
      <c r="CQ594" s="11" t="s">
        <v>158</v>
      </c>
      <c r="CR594" s="11" t="s">
        <v>158</v>
      </c>
      <c r="CS594" s="11" t="s">
        <v>158</v>
      </c>
      <c r="CT594" s="11" t="s">
        <v>158</v>
      </c>
      <c r="CU594" s="11" t="s">
        <v>158</v>
      </c>
      <c r="CV594" s="11" t="s">
        <v>154</v>
      </c>
      <c r="CW594" s="11" t="s">
        <v>154</v>
      </c>
      <c r="CX594" s="11" t="s">
        <v>154</v>
      </c>
      <c r="CY594" s="11" t="s">
        <v>154</v>
      </c>
      <c r="CZ594" s="11" t="s">
        <v>154</v>
      </c>
      <c r="DA594" s="11" t="s">
        <v>154</v>
      </c>
      <c r="DB594" s="11" t="s">
        <v>154</v>
      </c>
      <c r="DC594" s="11" t="s">
        <v>154</v>
      </c>
      <c r="DD594" s="11" t="s">
        <v>154</v>
      </c>
      <c r="DE594" s="11" t="s">
        <v>154</v>
      </c>
      <c r="DF594" s="11" t="s">
        <v>154</v>
      </c>
      <c r="DG594" s="11" t="s">
        <v>154</v>
      </c>
      <c r="DH594" s="11" t="s">
        <v>154</v>
      </c>
      <c r="DI594" s="11" t="s">
        <v>157</v>
      </c>
      <c r="DJ594" s="11" t="s">
        <v>157</v>
      </c>
      <c r="DK594" s="11" t="s">
        <v>157</v>
      </c>
      <c r="DL594" s="11" t="s">
        <v>157</v>
      </c>
      <c r="DM594" s="11" t="s">
        <v>157</v>
      </c>
      <c r="DN594" s="11" t="s">
        <v>157</v>
      </c>
      <c r="DO594" s="11" t="s">
        <v>157</v>
      </c>
      <c r="DP594" s="11" t="s">
        <v>157</v>
      </c>
      <c r="DQ594" s="11" t="s">
        <v>157</v>
      </c>
      <c r="DR594" s="11" t="s">
        <v>157</v>
      </c>
      <c r="DS594" s="11" t="s">
        <v>157</v>
      </c>
      <c r="DT594" s="11" t="s">
        <v>157</v>
      </c>
      <c r="DU594" s="11" t="s">
        <v>157</v>
      </c>
      <c r="DV594" s="11" t="b">
        <v>1</v>
      </c>
      <c r="DW594" s="11" t="b">
        <v>1</v>
      </c>
      <c r="DX594" s="11" t="b">
        <v>1</v>
      </c>
      <c r="DY594" s="11" t="b">
        <v>1</v>
      </c>
      <c r="DZ594" s="11" t="b">
        <v>1</v>
      </c>
      <c r="EA594" s="11" t="b">
        <v>1</v>
      </c>
      <c r="EB594" s="11" t="b">
        <v>1</v>
      </c>
      <c r="EC594" s="11" t="b">
        <v>1</v>
      </c>
      <c r="ED594" s="11" t="b">
        <v>1</v>
      </c>
      <c r="EE594" s="11" t="b">
        <v>1</v>
      </c>
      <c r="EF594" s="11" t="b">
        <v>1</v>
      </c>
      <c r="EG594" s="11" t="b">
        <v>1</v>
      </c>
      <c r="EH594" s="11" t="b">
        <v>1</v>
      </c>
      <c r="EI594" s="11">
        <v>3.1046000000000001E-2</v>
      </c>
      <c r="EJ594" s="11">
        <v>6.7249000000000003E-2</v>
      </c>
      <c r="EK594" s="11">
        <v>2.5811000000000001E-2</v>
      </c>
      <c r="EL594" s="11">
        <v>2.9073000000000002E-2</v>
      </c>
      <c r="EM594" s="11">
        <v>3.0712E-2</v>
      </c>
      <c r="EN594" s="11">
        <v>4.0252000000000003E-2</v>
      </c>
      <c r="EO594" s="11">
        <v>3.6240000000000001E-2</v>
      </c>
      <c r="EP594" s="11">
        <v>0.36524800000000002</v>
      </c>
      <c r="EQ594" s="11">
        <v>5.9788000000000001E-2</v>
      </c>
      <c r="ER594" s="11">
        <v>5.6408E-2</v>
      </c>
      <c r="ES594" s="11">
        <v>4.2713000000000001E-2</v>
      </c>
      <c r="ET594" s="11">
        <v>3.7067999999999997E-2</v>
      </c>
      <c r="EU594" s="11">
        <v>1.8609000000000001E-2</v>
      </c>
      <c r="EV594" s="11" t="s">
        <v>238</v>
      </c>
      <c r="EW594" s="11" t="s">
        <v>673</v>
      </c>
    </row>
    <row r="595" spans="1:153" ht="12.75" x14ac:dyDescent="0.2">
      <c r="A595" s="11"/>
      <c r="B595" s="11">
        <v>40830844</v>
      </c>
      <c r="C595" s="11">
        <v>52859.619444443997</v>
      </c>
      <c r="D595" s="11" t="s">
        <v>153</v>
      </c>
      <c r="E595" s="11">
        <v>345600</v>
      </c>
      <c r="F595" s="11">
        <v>48024290</v>
      </c>
      <c r="G595" s="11">
        <v>48473.545138889604</v>
      </c>
      <c r="H595" s="11">
        <v>48032.5083333324</v>
      </c>
      <c r="I595" s="11">
        <v>249751</v>
      </c>
      <c r="J595" s="11">
        <v>1</v>
      </c>
      <c r="K595" s="11">
        <v>0</v>
      </c>
      <c r="L595" s="11">
        <v>0</v>
      </c>
      <c r="M595" s="11">
        <v>131</v>
      </c>
      <c r="N595" s="11">
        <v>120.5</v>
      </c>
      <c r="O595" s="11">
        <v>92</v>
      </c>
      <c r="P595" s="11">
        <v>91.98</v>
      </c>
      <c r="Q595" s="11">
        <v>202561</v>
      </c>
      <c r="R595" s="11" t="s">
        <v>154</v>
      </c>
      <c r="S595" s="11" t="s">
        <v>155</v>
      </c>
      <c r="T595" s="11" t="s">
        <v>156</v>
      </c>
      <c r="U595" s="11">
        <v>0</v>
      </c>
      <c r="V595" s="11" t="s">
        <v>154</v>
      </c>
      <c r="W595" s="11" t="s">
        <v>157</v>
      </c>
      <c r="X595" s="11">
        <v>5</v>
      </c>
      <c r="Y595" s="11">
        <v>0.5</v>
      </c>
      <c r="Z595" s="11">
        <v>10</v>
      </c>
      <c r="AA595" s="11">
        <v>10</v>
      </c>
      <c r="AB595" s="11">
        <v>10</v>
      </c>
      <c r="AC595" s="11">
        <v>10</v>
      </c>
      <c r="AD595" s="11">
        <v>10</v>
      </c>
      <c r="AE595" s="11">
        <v>10</v>
      </c>
      <c r="AF595" s="11">
        <v>10</v>
      </c>
      <c r="AG595" s="11">
        <v>10</v>
      </c>
      <c r="AH595" s="11">
        <v>10</v>
      </c>
      <c r="AI595" s="11">
        <v>10</v>
      </c>
      <c r="AJ595" s="11">
        <v>10</v>
      </c>
      <c r="AK595" s="11">
        <v>0</v>
      </c>
      <c r="AL595" s="11">
        <v>10</v>
      </c>
      <c r="AM595" s="11">
        <v>110.5</v>
      </c>
      <c r="AN595" s="11">
        <v>60</v>
      </c>
      <c r="AO595" s="11">
        <v>10</v>
      </c>
      <c r="AP595" s="11">
        <v>110</v>
      </c>
      <c r="AQ595" s="11">
        <v>50</v>
      </c>
      <c r="AR595" s="11">
        <v>30</v>
      </c>
      <c r="AS595" s="11">
        <v>0.5</v>
      </c>
      <c r="AT595" s="11">
        <v>120</v>
      </c>
      <c r="AU595" s="11">
        <v>24</v>
      </c>
      <c r="AV595" s="11">
        <v>2303</v>
      </c>
      <c r="AW595" s="11">
        <v>4671</v>
      </c>
      <c r="AX595" s="11">
        <v>3241</v>
      </c>
      <c r="AY595" s="11">
        <v>2742</v>
      </c>
      <c r="AZ595" s="11">
        <v>12443</v>
      </c>
      <c r="BA595" s="11">
        <v>954</v>
      </c>
      <c r="BB595" s="11">
        <v>4621</v>
      </c>
      <c r="BC595" s="11">
        <v>3476</v>
      </c>
      <c r="BD595" s="11">
        <v>596</v>
      </c>
      <c r="BE595" s="11">
        <v>6597</v>
      </c>
      <c r="BF595" s="11">
        <v>1136</v>
      </c>
      <c r="BG595" s="11">
        <v>2797</v>
      </c>
      <c r="BH595" s="11">
        <v>1326</v>
      </c>
      <c r="BI595" s="11">
        <v>5</v>
      </c>
      <c r="BJ595" s="11">
        <v>6</v>
      </c>
      <c r="BK595" s="11">
        <v>6</v>
      </c>
      <c r="BL595" s="11">
        <v>9</v>
      </c>
      <c r="BM595" s="11">
        <v>4</v>
      </c>
      <c r="BN595" s="11">
        <v>5</v>
      </c>
      <c r="BO595" s="11">
        <v>10</v>
      </c>
      <c r="BP595" s="11">
        <v>7</v>
      </c>
      <c r="BQ595" s="11">
        <v>7</v>
      </c>
      <c r="BR595" s="11">
        <v>7</v>
      </c>
      <c r="BS595" s="11">
        <v>8</v>
      </c>
      <c r="BT595" s="11">
        <v>9</v>
      </c>
      <c r="BU595" s="11">
        <v>20</v>
      </c>
      <c r="BV595" s="11">
        <v>7</v>
      </c>
      <c r="BW595" s="11">
        <v>9</v>
      </c>
      <c r="BX595" s="11">
        <v>6</v>
      </c>
      <c r="BY595" s="11">
        <v>8</v>
      </c>
      <c r="BZ595" s="11">
        <v>18</v>
      </c>
      <c r="CA595" s="11">
        <v>10</v>
      </c>
      <c r="CB595" s="11">
        <v>20</v>
      </c>
      <c r="CC595" s="11">
        <v>22</v>
      </c>
      <c r="CD595" s="11">
        <v>9</v>
      </c>
      <c r="CE595" s="11">
        <v>17</v>
      </c>
      <c r="CF595" s="11">
        <v>13</v>
      </c>
      <c r="CG595" s="11">
        <v>14</v>
      </c>
      <c r="CH595" s="11">
        <v>8</v>
      </c>
      <c r="CI595" s="11" t="s">
        <v>158</v>
      </c>
      <c r="CJ595" s="11" t="s">
        <v>158</v>
      </c>
      <c r="CK595" s="11" t="s">
        <v>158</v>
      </c>
      <c r="CL595" s="11" t="s">
        <v>158</v>
      </c>
      <c r="CM595" s="11" t="s">
        <v>158</v>
      </c>
      <c r="CN595" s="11" t="s">
        <v>158</v>
      </c>
      <c r="CO595" s="11" t="s">
        <v>158</v>
      </c>
      <c r="CP595" s="11" t="s">
        <v>158</v>
      </c>
      <c r="CQ595" s="11" t="s">
        <v>158</v>
      </c>
      <c r="CR595" s="11" t="s">
        <v>158</v>
      </c>
      <c r="CS595" s="11" t="s">
        <v>158</v>
      </c>
      <c r="CT595" s="11" t="s">
        <v>158</v>
      </c>
      <c r="CU595" s="11" t="s">
        <v>158</v>
      </c>
      <c r="CV595" s="11" t="s">
        <v>154</v>
      </c>
      <c r="CW595" s="11" t="s">
        <v>154</v>
      </c>
      <c r="CX595" s="11" t="s">
        <v>154</v>
      </c>
      <c r="CY595" s="11" t="s">
        <v>154</v>
      </c>
      <c r="CZ595" s="11" t="s">
        <v>154</v>
      </c>
      <c r="DA595" s="11" t="s">
        <v>154</v>
      </c>
      <c r="DB595" s="11" t="s">
        <v>154</v>
      </c>
      <c r="DC595" s="11" t="s">
        <v>154</v>
      </c>
      <c r="DD595" s="11" t="s">
        <v>154</v>
      </c>
      <c r="DE595" s="11" t="s">
        <v>154</v>
      </c>
      <c r="DF595" s="11" t="s">
        <v>154</v>
      </c>
      <c r="DG595" s="11" t="s">
        <v>154</v>
      </c>
      <c r="DH595" s="11" t="s">
        <v>154</v>
      </c>
      <c r="DI595" s="11" t="s">
        <v>157</v>
      </c>
      <c r="DJ595" s="11" t="s">
        <v>157</v>
      </c>
      <c r="DK595" s="11" t="s">
        <v>157</v>
      </c>
      <c r="DL595" s="11" t="s">
        <v>157</v>
      </c>
      <c r="DM595" s="11" t="s">
        <v>157</v>
      </c>
      <c r="DN595" s="11" t="s">
        <v>157</v>
      </c>
      <c r="DO595" s="11" t="s">
        <v>157</v>
      </c>
      <c r="DP595" s="11" t="s">
        <v>157</v>
      </c>
      <c r="DQ595" s="11" t="s">
        <v>157</v>
      </c>
      <c r="DR595" s="11" t="s">
        <v>157</v>
      </c>
      <c r="DS595" s="11" t="s">
        <v>157</v>
      </c>
      <c r="DT595" s="11" t="s">
        <v>157</v>
      </c>
      <c r="DU595" s="11" t="s">
        <v>157</v>
      </c>
      <c r="DV595" s="11" t="b">
        <v>1</v>
      </c>
      <c r="DW595" s="11" t="b">
        <v>1</v>
      </c>
      <c r="DX595" s="11" t="b">
        <v>1</v>
      </c>
      <c r="DY595" s="11" t="b">
        <v>1</v>
      </c>
      <c r="DZ595" s="11" t="b">
        <v>1</v>
      </c>
      <c r="EA595" s="11" t="b">
        <v>1</v>
      </c>
      <c r="EB595" s="11" t="b">
        <v>1</v>
      </c>
      <c r="EC595" s="11" t="b">
        <v>1</v>
      </c>
      <c r="ED595" s="11" t="b">
        <v>1</v>
      </c>
      <c r="EE595" s="11" t="b">
        <v>1</v>
      </c>
      <c r="EF595" s="11" t="b">
        <v>1</v>
      </c>
      <c r="EG595" s="11" t="b">
        <v>0</v>
      </c>
      <c r="EH595" s="11" t="b">
        <v>1</v>
      </c>
      <c r="EI595" s="11">
        <v>4.0823999999999999E-2</v>
      </c>
      <c r="EJ595" s="11">
        <v>2.9145999999999998E-2</v>
      </c>
      <c r="EK595" s="11">
        <v>3.2504999999999999E-2</v>
      </c>
      <c r="EL595" s="11">
        <v>3.3332000000000001E-2</v>
      </c>
      <c r="EM595" s="11">
        <v>3.4671E-2</v>
      </c>
      <c r="EN595" s="11">
        <v>3.1940000000000003E-2</v>
      </c>
      <c r="EO595" s="11">
        <v>3.6355999999999999E-2</v>
      </c>
      <c r="EP595" s="11">
        <v>0.373172</v>
      </c>
      <c r="EQ595" s="11">
        <v>1.847E-2</v>
      </c>
      <c r="ER595" s="11">
        <v>1.6357E-2</v>
      </c>
      <c r="ES595" s="11">
        <v>4.7480000000000001E-2</v>
      </c>
      <c r="ET595" s="11">
        <v>3.5070999999999998E-2</v>
      </c>
      <c r="EU595" s="11">
        <v>3.4352000000000001E-2</v>
      </c>
      <c r="EV595" s="11" t="s">
        <v>357</v>
      </c>
      <c r="EW595" s="11" t="s">
        <v>210</v>
      </c>
    </row>
    <row r="596" spans="1:153" ht="12.75" x14ac:dyDescent="0.2">
      <c r="A596" s="11"/>
      <c r="B596" s="11">
        <v>74119708</v>
      </c>
      <c r="C596" s="11">
        <v>45336.724305555501</v>
      </c>
      <c r="D596" s="11" t="s">
        <v>153</v>
      </c>
      <c r="E596" s="11">
        <v>345600</v>
      </c>
      <c r="F596" s="11">
        <v>77904426</v>
      </c>
      <c r="G596" s="11">
        <v>55878.657638890902</v>
      </c>
      <c r="H596" s="11">
        <v>54570.214583330802</v>
      </c>
      <c r="I596" s="11">
        <v>276323</v>
      </c>
      <c r="J596" s="11">
        <v>1</v>
      </c>
      <c r="K596" s="11">
        <v>69</v>
      </c>
      <c r="L596" s="11">
        <v>24596</v>
      </c>
      <c r="M596" s="11">
        <v>131</v>
      </c>
      <c r="N596" s="11">
        <v>131</v>
      </c>
      <c r="O596" s="11">
        <v>92</v>
      </c>
      <c r="P596" s="11">
        <v>100</v>
      </c>
      <c r="Q596" s="11">
        <v>231329</v>
      </c>
      <c r="R596" s="11" t="s">
        <v>154</v>
      </c>
      <c r="S596" s="11" t="s">
        <v>155</v>
      </c>
      <c r="T596" s="11" t="s">
        <v>208</v>
      </c>
      <c r="U596" s="11">
        <v>0</v>
      </c>
      <c r="V596" s="11" t="s">
        <v>154</v>
      </c>
      <c r="W596" s="11" t="s">
        <v>157</v>
      </c>
      <c r="X596" s="11"/>
      <c r="Y596" s="11">
        <v>1</v>
      </c>
      <c r="Z596" s="11">
        <v>10</v>
      </c>
      <c r="AA596" s="11">
        <v>10</v>
      </c>
      <c r="AB596" s="11">
        <v>10</v>
      </c>
      <c r="AC596" s="11">
        <v>10</v>
      </c>
      <c r="AD596" s="11">
        <v>10</v>
      </c>
      <c r="AE596" s="11">
        <v>10</v>
      </c>
      <c r="AF596" s="11">
        <v>10</v>
      </c>
      <c r="AG596" s="11">
        <v>10</v>
      </c>
      <c r="AH596" s="11">
        <v>10</v>
      </c>
      <c r="AI596" s="11">
        <v>10</v>
      </c>
      <c r="AJ596" s="11">
        <v>10</v>
      </c>
      <c r="AK596" s="11">
        <v>10</v>
      </c>
      <c r="AL596" s="11">
        <v>10</v>
      </c>
      <c r="AM596" s="11">
        <v>121</v>
      </c>
      <c r="AN596" s="11">
        <v>60</v>
      </c>
      <c r="AO596" s="11">
        <v>10</v>
      </c>
      <c r="AP596" s="11">
        <v>120</v>
      </c>
      <c r="AQ596" s="11">
        <v>60</v>
      </c>
      <c r="AR596" s="11">
        <v>40</v>
      </c>
      <c r="AS596" s="11">
        <v>1</v>
      </c>
      <c r="AT596" s="11">
        <v>130</v>
      </c>
      <c r="AU596" s="11">
        <v>63</v>
      </c>
      <c r="AV596" s="11">
        <v>1261</v>
      </c>
      <c r="AW596" s="11">
        <v>235</v>
      </c>
      <c r="AX596" s="11">
        <v>1672</v>
      </c>
      <c r="AY596" s="11">
        <v>338</v>
      </c>
      <c r="AZ596" s="11">
        <v>2667</v>
      </c>
      <c r="BA596" s="11">
        <v>850</v>
      </c>
      <c r="BB596" s="11">
        <v>4050</v>
      </c>
      <c r="BC596" s="11">
        <v>9204</v>
      </c>
      <c r="BD596" s="11">
        <v>283</v>
      </c>
      <c r="BE596" s="11">
        <v>553</v>
      </c>
      <c r="BF596" s="11">
        <v>321</v>
      </c>
      <c r="BG596" s="11">
        <v>22276</v>
      </c>
      <c r="BH596" s="11">
        <v>763</v>
      </c>
      <c r="BI596" s="11">
        <v>12</v>
      </c>
      <c r="BJ596" s="11">
        <v>12</v>
      </c>
      <c r="BK596" s="11">
        <v>11</v>
      </c>
      <c r="BL596" s="11">
        <v>14</v>
      </c>
      <c r="BM596" s="11">
        <v>11</v>
      </c>
      <c r="BN596" s="11">
        <v>12</v>
      </c>
      <c r="BO596" s="11">
        <v>14</v>
      </c>
      <c r="BP596" s="11">
        <v>16</v>
      </c>
      <c r="BQ596" s="11">
        <v>12</v>
      </c>
      <c r="BR596" s="11">
        <v>13</v>
      </c>
      <c r="BS596" s="11">
        <v>14</v>
      </c>
      <c r="BT596" s="11">
        <v>36</v>
      </c>
      <c r="BU596" s="11">
        <v>29</v>
      </c>
      <c r="BV596" s="11">
        <v>14</v>
      </c>
      <c r="BW596" s="11">
        <v>2</v>
      </c>
      <c r="BX596" s="11">
        <v>16</v>
      </c>
      <c r="BY596" s="11">
        <v>3</v>
      </c>
      <c r="BZ596" s="11">
        <v>12</v>
      </c>
      <c r="CA596" s="11">
        <v>4</v>
      </c>
      <c r="CB596" s="11">
        <v>4</v>
      </c>
      <c r="CC596" s="11">
        <v>13</v>
      </c>
      <c r="CD596" s="11">
        <v>2</v>
      </c>
      <c r="CE596" s="11">
        <v>4</v>
      </c>
      <c r="CF596" s="11">
        <v>2</v>
      </c>
      <c r="CG596" s="11">
        <v>45</v>
      </c>
      <c r="CH596" s="11">
        <v>3</v>
      </c>
      <c r="CI596" s="11" t="s">
        <v>158</v>
      </c>
      <c r="CJ596" s="11" t="s">
        <v>158</v>
      </c>
      <c r="CK596" s="11" t="s">
        <v>158</v>
      </c>
      <c r="CL596" s="11" t="s">
        <v>158</v>
      </c>
      <c r="CM596" s="11" t="s">
        <v>158</v>
      </c>
      <c r="CN596" s="11" t="s">
        <v>158</v>
      </c>
      <c r="CO596" s="11" t="s">
        <v>158</v>
      </c>
      <c r="CP596" s="11" t="s">
        <v>158</v>
      </c>
      <c r="CQ596" s="11" t="s">
        <v>158</v>
      </c>
      <c r="CR596" s="11" t="s">
        <v>158</v>
      </c>
      <c r="CS596" s="11" t="s">
        <v>158</v>
      </c>
      <c r="CT596" s="11" t="s">
        <v>158</v>
      </c>
      <c r="CU596" s="11" t="s">
        <v>158</v>
      </c>
      <c r="CV596" s="11" t="s">
        <v>154</v>
      </c>
      <c r="CW596" s="11" t="s">
        <v>154</v>
      </c>
      <c r="CX596" s="11" t="s">
        <v>154</v>
      </c>
      <c r="CY596" s="11" t="s">
        <v>154</v>
      </c>
      <c r="CZ596" s="11" t="s">
        <v>154</v>
      </c>
      <c r="DA596" s="11" t="s">
        <v>154</v>
      </c>
      <c r="DB596" s="11" t="s">
        <v>154</v>
      </c>
      <c r="DC596" s="11" t="s">
        <v>154</v>
      </c>
      <c r="DD596" s="11" t="s">
        <v>154</v>
      </c>
      <c r="DE596" s="11" t="s">
        <v>154</v>
      </c>
      <c r="DF596" s="11" t="s">
        <v>154</v>
      </c>
      <c r="DG596" s="11" t="s">
        <v>154</v>
      </c>
      <c r="DH596" s="11" t="s">
        <v>154</v>
      </c>
      <c r="DI596" s="11" t="s">
        <v>157</v>
      </c>
      <c r="DJ596" s="11" t="s">
        <v>157</v>
      </c>
      <c r="DK596" s="11" t="s">
        <v>157</v>
      </c>
      <c r="DL596" s="11" t="s">
        <v>157</v>
      </c>
      <c r="DM596" s="11" t="s">
        <v>157</v>
      </c>
      <c r="DN596" s="11" t="s">
        <v>157</v>
      </c>
      <c r="DO596" s="11" t="s">
        <v>157</v>
      </c>
      <c r="DP596" s="11" t="s">
        <v>157</v>
      </c>
      <c r="DQ596" s="11" t="s">
        <v>157</v>
      </c>
      <c r="DR596" s="11" t="s">
        <v>157</v>
      </c>
      <c r="DS596" s="11" t="s">
        <v>157</v>
      </c>
      <c r="DT596" s="11" t="s">
        <v>157</v>
      </c>
      <c r="DU596" s="11" t="s">
        <v>157</v>
      </c>
      <c r="DV596" s="11" t="b">
        <v>1</v>
      </c>
      <c r="DW596" s="11" t="b">
        <v>1</v>
      </c>
      <c r="DX596" s="11" t="b">
        <v>1</v>
      </c>
      <c r="DY596" s="11" t="b">
        <v>1</v>
      </c>
      <c r="DZ596" s="11" t="b">
        <v>1</v>
      </c>
      <c r="EA596" s="11" t="b">
        <v>1</v>
      </c>
      <c r="EB596" s="11" t="b">
        <v>1</v>
      </c>
      <c r="EC596" s="11" t="b">
        <v>1</v>
      </c>
      <c r="ED596" s="11" t="b">
        <v>1</v>
      </c>
      <c r="EE596" s="11" t="b">
        <v>1</v>
      </c>
      <c r="EF596" s="11" t="b">
        <v>1</v>
      </c>
      <c r="EG596" s="11" t="b">
        <v>1</v>
      </c>
      <c r="EH596" s="11" t="b">
        <v>1</v>
      </c>
      <c r="EI596" s="11">
        <v>5.7265999999999997E-2</v>
      </c>
      <c r="EJ596" s="11">
        <v>3.1009999999999999E-2</v>
      </c>
      <c r="EK596" s="11">
        <v>3.1467000000000002E-2</v>
      </c>
      <c r="EL596" s="11">
        <v>3.5549999999999998E-2</v>
      </c>
      <c r="EM596" s="11">
        <v>5.7916000000000002E-2</v>
      </c>
      <c r="EN596" s="11">
        <v>7.0001999999999995E-2</v>
      </c>
      <c r="EO596" s="11">
        <v>0.16098000000000001</v>
      </c>
      <c r="EP596" s="11">
        <v>0.37495099999999998</v>
      </c>
      <c r="EQ596" s="11">
        <v>3.3307000000000003E-2</v>
      </c>
      <c r="ER596" s="11">
        <v>3.3246999999999999E-2</v>
      </c>
      <c r="ES596" s="11">
        <v>4.7466000000000001E-2</v>
      </c>
      <c r="ET596" s="11">
        <v>2.1661E-2</v>
      </c>
      <c r="EU596" s="11">
        <v>3.7758E-2</v>
      </c>
      <c r="EV596" s="11" t="s">
        <v>501</v>
      </c>
      <c r="EW596" s="11" t="s">
        <v>231</v>
      </c>
    </row>
    <row r="597" spans="1:153" ht="12.75" x14ac:dyDescent="0.2">
      <c r="A597" s="11"/>
      <c r="B597" s="11">
        <v>56044974</v>
      </c>
      <c r="C597" s="11">
        <v>53100.878472221702</v>
      </c>
      <c r="D597" s="11" t="s">
        <v>153</v>
      </c>
      <c r="E597" s="11">
        <v>345600</v>
      </c>
      <c r="F597" s="11">
        <v>64003584</v>
      </c>
      <c r="G597" s="11">
        <v>50982.0520833345</v>
      </c>
      <c r="H597" s="11">
        <v>50247.178472220803</v>
      </c>
      <c r="I597" s="11">
        <v>133849</v>
      </c>
      <c r="J597" s="11">
        <v>1</v>
      </c>
      <c r="K597" s="11">
        <v>0</v>
      </c>
      <c r="L597" s="11">
        <v>0</v>
      </c>
      <c r="M597" s="11">
        <v>131</v>
      </c>
      <c r="N597" s="11">
        <v>121</v>
      </c>
      <c r="O597" s="11">
        <v>92</v>
      </c>
      <c r="P597" s="11">
        <v>92.36</v>
      </c>
      <c r="Q597" s="11">
        <v>45482</v>
      </c>
      <c r="R597" s="11" t="s">
        <v>154</v>
      </c>
      <c r="S597" s="11" t="s">
        <v>155</v>
      </c>
      <c r="T597" s="11" t="s">
        <v>208</v>
      </c>
      <c r="U597" s="11">
        <v>0</v>
      </c>
      <c r="V597" s="11" t="s">
        <v>154</v>
      </c>
      <c r="W597" s="11" t="s">
        <v>157</v>
      </c>
      <c r="X597" s="11"/>
      <c r="Y597" s="11">
        <v>1</v>
      </c>
      <c r="Z597" s="11">
        <v>10</v>
      </c>
      <c r="AA597" s="11">
        <v>10</v>
      </c>
      <c r="AB597" s="11">
        <v>10</v>
      </c>
      <c r="AC597" s="11">
        <v>10</v>
      </c>
      <c r="AD597" s="11">
        <v>10</v>
      </c>
      <c r="AE597" s="11">
        <v>10</v>
      </c>
      <c r="AF597" s="11">
        <v>10</v>
      </c>
      <c r="AG597" s="11">
        <v>10</v>
      </c>
      <c r="AH597" s="11">
        <v>10</v>
      </c>
      <c r="AI597" s="11">
        <v>10</v>
      </c>
      <c r="AJ597" s="11">
        <v>10</v>
      </c>
      <c r="AK597" s="11">
        <v>0</v>
      </c>
      <c r="AL597" s="11">
        <v>10</v>
      </c>
      <c r="AM597" s="11">
        <v>111</v>
      </c>
      <c r="AN597" s="11">
        <v>60</v>
      </c>
      <c r="AO597" s="11">
        <v>10</v>
      </c>
      <c r="AP597" s="11">
        <v>110</v>
      </c>
      <c r="AQ597" s="11">
        <v>50</v>
      </c>
      <c r="AR597" s="11">
        <v>30</v>
      </c>
      <c r="AS597" s="11">
        <v>1</v>
      </c>
      <c r="AT597" s="11">
        <v>120</v>
      </c>
      <c r="AU597" s="11">
        <v>2288</v>
      </c>
      <c r="AV597" s="11">
        <v>6679</v>
      </c>
      <c r="AW597" s="11">
        <v>1192</v>
      </c>
      <c r="AX597" s="11">
        <v>1770</v>
      </c>
      <c r="AY597" s="11">
        <v>7381</v>
      </c>
      <c r="AZ597" s="11">
        <v>2746</v>
      </c>
      <c r="BA597" s="11">
        <v>547</v>
      </c>
      <c r="BB597" s="11">
        <v>5635</v>
      </c>
      <c r="BC597" s="11">
        <v>626</v>
      </c>
      <c r="BD597" s="11">
        <v>2189</v>
      </c>
      <c r="BE597" s="11">
        <v>1883</v>
      </c>
      <c r="BF597" s="11">
        <v>711</v>
      </c>
      <c r="BG597" s="11">
        <v>53509</v>
      </c>
      <c r="BH597" s="11">
        <v>708</v>
      </c>
      <c r="BI597" s="11">
        <v>5</v>
      </c>
      <c r="BJ597" s="11">
        <v>6</v>
      </c>
      <c r="BK597" s="11">
        <v>2</v>
      </c>
      <c r="BL597" s="11">
        <v>6</v>
      </c>
      <c r="BM597" s="11">
        <v>7</v>
      </c>
      <c r="BN597" s="11">
        <v>7</v>
      </c>
      <c r="BO597" s="11">
        <v>7</v>
      </c>
      <c r="BP597" s="11">
        <v>6</v>
      </c>
      <c r="BQ597" s="11">
        <v>6</v>
      </c>
      <c r="BR597" s="11">
        <v>7</v>
      </c>
      <c r="BS597" s="11">
        <v>5</v>
      </c>
      <c r="BT597" s="11">
        <v>12</v>
      </c>
      <c r="BU597" s="11">
        <v>17</v>
      </c>
      <c r="BV597" s="11">
        <v>13</v>
      </c>
      <c r="BW597" s="11">
        <v>5</v>
      </c>
      <c r="BX597" s="11">
        <v>18</v>
      </c>
      <c r="BY597" s="11">
        <v>26</v>
      </c>
      <c r="BZ597" s="11">
        <v>29</v>
      </c>
      <c r="CA597" s="11">
        <v>7</v>
      </c>
      <c r="CB597" s="11">
        <v>15</v>
      </c>
      <c r="CC597" s="11">
        <v>5</v>
      </c>
      <c r="CD597" s="11">
        <v>8</v>
      </c>
      <c r="CE597" s="11">
        <v>19</v>
      </c>
      <c r="CF597" s="11">
        <v>4</v>
      </c>
      <c r="CG597" s="11">
        <v>190</v>
      </c>
      <c r="CH597" s="11">
        <v>4</v>
      </c>
      <c r="CI597" s="11" t="s">
        <v>158</v>
      </c>
      <c r="CJ597" s="11" t="s">
        <v>158</v>
      </c>
      <c r="CK597" s="11" t="s">
        <v>158</v>
      </c>
      <c r="CL597" s="11" t="s">
        <v>158</v>
      </c>
      <c r="CM597" s="11" t="s">
        <v>158</v>
      </c>
      <c r="CN597" s="11" t="s">
        <v>158</v>
      </c>
      <c r="CO597" s="11" t="s">
        <v>158</v>
      </c>
      <c r="CP597" s="11" t="s">
        <v>158</v>
      </c>
      <c r="CQ597" s="11" t="s">
        <v>158</v>
      </c>
      <c r="CR597" s="11" t="s">
        <v>158</v>
      </c>
      <c r="CS597" s="11" t="s">
        <v>158</v>
      </c>
      <c r="CT597" s="11" t="s">
        <v>158</v>
      </c>
      <c r="CU597" s="11" t="s">
        <v>158</v>
      </c>
      <c r="CV597" s="11" t="s">
        <v>154</v>
      </c>
      <c r="CW597" s="11" t="s">
        <v>154</v>
      </c>
      <c r="CX597" s="11" t="s">
        <v>154</v>
      </c>
      <c r="CY597" s="11" t="s">
        <v>154</v>
      </c>
      <c r="CZ597" s="11" t="s">
        <v>154</v>
      </c>
      <c r="DA597" s="11" t="s">
        <v>154</v>
      </c>
      <c r="DB597" s="11" t="s">
        <v>154</v>
      </c>
      <c r="DC597" s="11" t="s">
        <v>154</v>
      </c>
      <c r="DD597" s="11" t="s">
        <v>154</v>
      </c>
      <c r="DE597" s="11" t="s">
        <v>154</v>
      </c>
      <c r="DF597" s="11" t="s">
        <v>154</v>
      </c>
      <c r="DG597" s="11" t="s">
        <v>154</v>
      </c>
      <c r="DH597" s="11" t="s">
        <v>154</v>
      </c>
      <c r="DI597" s="11" t="s">
        <v>157</v>
      </c>
      <c r="DJ597" s="11" t="s">
        <v>157</v>
      </c>
      <c r="DK597" s="11" t="s">
        <v>157</v>
      </c>
      <c r="DL597" s="11" t="s">
        <v>157</v>
      </c>
      <c r="DM597" s="11" t="s">
        <v>157</v>
      </c>
      <c r="DN597" s="11" t="s">
        <v>157</v>
      </c>
      <c r="DO597" s="11" t="s">
        <v>157</v>
      </c>
      <c r="DP597" s="11" t="s">
        <v>157</v>
      </c>
      <c r="DQ597" s="11" t="s">
        <v>157</v>
      </c>
      <c r="DR597" s="11" t="s">
        <v>157</v>
      </c>
      <c r="DS597" s="11" t="s">
        <v>157</v>
      </c>
      <c r="DT597" s="11" t="s">
        <v>157</v>
      </c>
      <c r="DU597" s="11" t="s">
        <v>157</v>
      </c>
      <c r="DV597" s="11" t="b">
        <v>1</v>
      </c>
      <c r="DW597" s="11" t="b">
        <v>1</v>
      </c>
      <c r="DX597" s="11" t="b">
        <v>1</v>
      </c>
      <c r="DY597" s="11" t="b">
        <v>1</v>
      </c>
      <c r="DZ597" s="11" t="b">
        <v>1</v>
      </c>
      <c r="EA597" s="11" t="b">
        <v>1</v>
      </c>
      <c r="EB597" s="11" t="b">
        <v>1</v>
      </c>
      <c r="EC597" s="11" t="b">
        <v>1</v>
      </c>
      <c r="ED597" s="11" t="b">
        <v>1</v>
      </c>
      <c r="EE597" s="11" t="b">
        <v>1</v>
      </c>
      <c r="EF597" s="11" t="b">
        <v>1</v>
      </c>
      <c r="EG597" s="11" t="b">
        <v>0</v>
      </c>
      <c r="EH597" s="11" t="b">
        <v>1</v>
      </c>
      <c r="EI597" s="11">
        <v>6.9691000000000003E-2</v>
      </c>
      <c r="EJ597" s="11">
        <v>6.1746000000000002E-2</v>
      </c>
      <c r="EK597" s="11">
        <v>8.0640000000000003E-2</v>
      </c>
      <c r="EL597" s="11">
        <v>3.2661000000000003E-2</v>
      </c>
      <c r="EM597" s="11">
        <v>2.7372E-2</v>
      </c>
      <c r="EN597" s="11">
        <v>2.8414999999999999E-2</v>
      </c>
      <c r="EO597" s="11">
        <v>2.2020000000000001E-2</v>
      </c>
      <c r="EP597" s="11">
        <v>0.375224</v>
      </c>
      <c r="EQ597" s="11">
        <v>0.44336300000000001</v>
      </c>
      <c r="ER597" s="11">
        <v>0.66686599999999996</v>
      </c>
      <c r="ES597" s="11">
        <v>9.9947999999999995E-2</v>
      </c>
      <c r="ET597" s="11">
        <v>1.12551</v>
      </c>
      <c r="EU597" s="11">
        <v>3.5721000000000003E-2</v>
      </c>
      <c r="EV597" s="11" t="s">
        <v>674</v>
      </c>
      <c r="EW597" s="11" t="s">
        <v>381</v>
      </c>
    </row>
    <row r="598" spans="1:153" ht="12.75" x14ac:dyDescent="0.2">
      <c r="A598" s="11"/>
      <c r="B598" s="11">
        <v>59571016</v>
      </c>
      <c r="C598" s="11">
        <v>47332.594444444301</v>
      </c>
      <c r="D598" s="11" t="s">
        <v>153</v>
      </c>
      <c r="E598" s="11">
        <v>345600</v>
      </c>
      <c r="F598" s="11">
        <v>67603302</v>
      </c>
      <c r="G598" s="11">
        <v>52105.863194445803</v>
      </c>
      <c r="H598" s="11">
        <v>51239.350694442699</v>
      </c>
      <c r="I598" s="11">
        <v>189837</v>
      </c>
      <c r="J598" s="11">
        <v>1</v>
      </c>
      <c r="K598" s="11">
        <v>21</v>
      </c>
      <c r="L598" s="11">
        <v>98729</v>
      </c>
      <c r="M598" s="11">
        <v>131</v>
      </c>
      <c r="N598" s="11">
        <v>131</v>
      </c>
      <c r="O598" s="11">
        <v>92</v>
      </c>
      <c r="P598" s="11">
        <v>100</v>
      </c>
      <c r="Q598" s="11">
        <v>75434</v>
      </c>
      <c r="R598" s="11" t="s">
        <v>154</v>
      </c>
      <c r="S598" s="11" t="s">
        <v>155</v>
      </c>
      <c r="T598" s="11" t="s">
        <v>208</v>
      </c>
      <c r="U598" s="11">
        <v>0</v>
      </c>
      <c r="V598" s="11" t="s">
        <v>154</v>
      </c>
      <c r="W598" s="11" t="s">
        <v>157</v>
      </c>
      <c r="X598" s="11">
        <v>1</v>
      </c>
      <c r="Y598" s="11">
        <v>1</v>
      </c>
      <c r="Z598" s="11">
        <v>10</v>
      </c>
      <c r="AA598" s="11">
        <v>10</v>
      </c>
      <c r="AB598" s="11">
        <v>10</v>
      </c>
      <c r="AC598" s="11">
        <v>10</v>
      </c>
      <c r="AD598" s="11">
        <v>10</v>
      </c>
      <c r="AE598" s="11">
        <v>10</v>
      </c>
      <c r="AF598" s="11">
        <v>10</v>
      </c>
      <c r="AG598" s="11">
        <v>10</v>
      </c>
      <c r="AH598" s="11">
        <v>10</v>
      </c>
      <c r="AI598" s="11">
        <v>10</v>
      </c>
      <c r="AJ598" s="11">
        <v>10</v>
      </c>
      <c r="AK598" s="11">
        <v>10</v>
      </c>
      <c r="AL598" s="11">
        <v>10</v>
      </c>
      <c r="AM598" s="11">
        <v>121</v>
      </c>
      <c r="AN598" s="11">
        <v>60</v>
      </c>
      <c r="AO598" s="11">
        <v>10</v>
      </c>
      <c r="AP598" s="11">
        <v>120</v>
      </c>
      <c r="AQ598" s="11">
        <v>60</v>
      </c>
      <c r="AR598" s="11">
        <v>40</v>
      </c>
      <c r="AS598" s="11">
        <v>1</v>
      </c>
      <c r="AT598" s="11">
        <v>130</v>
      </c>
      <c r="AU598" s="11">
        <v>2163</v>
      </c>
      <c r="AV598" s="11">
        <v>5486</v>
      </c>
      <c r="AW598" s="11">
        <v>596</v>
      </c>
      <c r="AX598" s="11">
        <v>245</v>
      </c>
      <c r="AY598" s="11">
        <v>1348</v>
      </c>
      <c r="AZ598" s="11">
        <v>4472</v>
      </c>
      <c r="BA598" s="11">
        <v>5813</v>
      </c>
      <c r="BB598" s="11">
        <v>753</v>
      </c>
      <c r="BC598" s="11">
        <v>465</v>
      </c>
      <c r="BD598" s="11">
        <v>338</v>
      </c>
      <c r="BE598" s="11">
        <v>1065</v>
      </c>
      <c r="BF598" s="11">
        <v>403</v>
      </c>
      <c r="BG598" s="11">
        <v>86360</v>
      </c>
      <c r="BH598" s="11">
        <v>4880</v>
      </c>
      <c r="BI598" s="11">
        <v>9</v>
      </c>
      <c r="BJ598" s="11">
        <v>9</v>
      </c>
      <c r="BK598" s="11">
        <v>8</v>
      </c>
      <c r="BL598" s="11">
        <v>10</v>
      </c>
      <c r="BM598" s="11">
        <v>8</v>
      </c>
      <c r="BN598" s="11">
        <v>9</v>
      </c>
      <c r="BO598" s="11">
        <v>11</v>
      </c>
      <c r="BP598" s="11">
        <v>10</v>
      </c>
      <c r="BQ598" s="11">
        <v>9</v>
      </c>
      <c r="BR598" s="11">
        <v>10</v>
      </c>
      <c r="BS598" s="11">
        <v>10</v>
      </c>
      <c r="BT598" s="11">
        <v>11</v>
      </c>
      <c r="BU598" s="11">
        <v>23</v>
      </c>
      <c r="BV598" s="11">
        <v>8</v>
      </c>
      <c r="BW598" s="11">
        <v>4</v>
      </c>
      <c r="BX598" s="11">
        <v>4</v>
      </c>
      <c r="BY598" s="11">
        <v>9</v>
      </c>
      <c r="BZ598" s="11">
        <v>11</v>
      </c>
      <c r="CA598" s="11">
        <v>9</v>
      </c>
      <c r="CB598" s="11">
        <v>2</v>
      </c>
      <c r="CC598" s="11">
        <v>2</v>
      </c>
      <c r="CD598" s="11">
        <v>2</v>
      </c>
      <c r="CE598" s="11">
        <v>2</v>
      </c>
      <c r="CF598" s="11">
        <v>2</v>
      </c>
      <c r="CG598" s="11">
        <v>2</v>
      </c>
      <c r="CH598" s="11">
        <v>8</v>
      </c>
      <c r="CI598" s="11" t="s">
        <v>158</v>
      </c>
      <c r="CJ598" s="11" t="s">
        <v>158</v>
      </c>
      <c r="CK598" s="11" t="s">
        <v>158</v>
      </c>
      <c r="CL598" s="11" t="s">
        <v>158</v>
      </c>
      <c r="CM598" s="11" t="s">
        <v>158</v>
      </c>
      <c r="CN598" s="11" t="s">
        <v>158</v>
      </c>
      <c r="CO598" s="11" t="s">
        <v>158</v>
      </c>
      <c r="CP598" s="11" t="s">
        <v>158</v>
      </c>
      <c r="CQ598" s="11" t="s">
        <v>158</v>
      </c>
      <c r="CR598" s="11" t="s">
        <v>158</v>
      </c>
      <c r="CS598" s="11" t="s">
        <v>158</v>
      </c>
      <c r="CT598" s="11" t="s">
        <v>158</v>
      </c>
      <c r="CU598" s="11" t="s">
        <v>158</v>
      </c>
      <c r="CV598" s="11" t="s">
        <v>154</v>
      </c>
      <c r="CW598" s="11" t="s">
        <v>154</v>
      </c>
      <c r="CX598" s="11" t="s">
        <v>154</v>
      </c>
      <c r="CY598" s="11" t="s">
        <v>154</v>
      </c>
      <c r="CZ598" s="11" t="s">
        <v>154</v>
      </c>
      <c r="DA598" s="11" t="s">
        <v>154</v>
      </c>
      <c r="DB598" s="11" t="s">
        <v>154</v>
      </c>
      <c r="DC598" s="11" t="s">
        <v>154</v>
      </c>
      <c r="DD598" s="11" t="s">
        <v>154</v>
      </c>
      <c r="DE598" s="11" t="s">
        <v>154</v>
      </c>
      <c r="DF598" s="11" t="s">
        <v>154</v>
      </c>
      <c r="DG598" s="11" t="s">
        <v>154</v>
      </c>
      <c r="DH598" s="11" t="s">
        <v>154</v>
      </c>
      <c r="DI598" s="11" t="s">
        <v>157</v>
      </c>
      <c r="DJ598" s="11" t="s">
        <v>157</v>
      </c>
      <c r="DK598" s="11" t="s">
        <v>157</v>
      </c>
      <c r="DL598" s="11" t="s">
        <v>157</v>
      </c>
      <c r="DM598" s="11" t="s">
        <v>157</v>
      </c>
      <c r="DN598" s="11" t="s">
        <v>157</v>
      </c>
      <c r="DO598" s="11" t="s">
        <v>157</v>
      </c>
      <c r="DP598" s="11" t="s">
        <v>157</v>
      </c>
      <c r="DQ598" s="11" t="s">
        <v>157</v>
      </c>
      <c r="DR598" s="11" t="s">
        <v>157</v>
      </c>
      <c r="DS598" s="11" t="s">
        <v>157</v>
      </c>
      <c r="DT598" s="11" t="s">
        <v>157</v>
      </c>
      <c r="DU598" s="11" t="s">
        <v>157</v>
      </c>
      <c r="DV598" s="11" t="b">
        <v>1</v>
      </c>
      <c r="DW598" s="11" t="b">
        <v>1</v>
      </c>
      <c r="DX598" s="11" t="b">
        <v>1</v>
      </c>
      <c r="DY598" s="11" t="b">
        <v>1</v>
      </c>
      <c r="DZ598" s="11" t="b">
        <v>1</v>
      </c>
      <c r="EA598" s="11" t="b">
        <v>1</v>
      </c>
      <c r="EB598" s="11" t="b">
        <v>1</v>
      </c>
      <c r="EC598" s="11" t="b">
        <v>1</v>
      </c>
      <c r="ED598" s="11" t="b">
        <v>1</v>
      </c>
      <c r="EE598" s="11" t="b">
        <v>1</v>
      </c>
      <c r="EF598" s="11" t="b">
        <v>1</v>
      </c>
      <c r="EG598" s="11" t="b">
        <v>1</v>
      </c>
      <c r="EH598" s="11" t="b">
        <v>1</v>
      </c>
      <c r="EI598" s="11">
        <v>3.0315000000000002E-2</v>
      </c>
      <c r="EJ598" s="11">
        <v>5.0132999999999997E-2</v>
      </c>
      <c r="EK598" s="11">
        <v>0.17100000000000001</v>
      </c>
      <c r="EL598" s="11">
        <v>3.2118000000000001E-2</v>
      </c>
      <c r="EM598" s="11">
        <v>2.9158E-2</v>
      </c>
      <c r="EN598" s="11">
        <v>2.8802999999999999E-2</v>
      </c>
      <c r="EO598" s="11">
        <v>0.103949</v>
      </c>
      <c r="EP598" s="11">
        <v>0.40436800000000001</v>
      </c>
      <c r="EQ598" s="11">
        <v>0.20569200000000001</v>
      </c>
      <c r="ER598" s="11">
        <v>0.102753</v>
      </c>
      <c r="ES598" s="11">
        <v>0.48693700000000001</v>
      </c>
      <c r="ET598" s="11">
        <v>0.43923699999999999</v>
      </c>
      <c r="EU598" s="11">
        <v>0.14459</v>
      </c>
      <c r="EV598" s="11" t="s">
        <v>675</v>
      </c>
      <c r="EW598" s="11" t="s">
        <v>676</v>
      </c>
    </row>
    <row r="599" spans="1:153" ht="12.75" x14ac:dyDescent="0.2">
      <c r="A599" s="11"/>
      <c r="B599" s="11">
        <v>66953692</v>
      </c>
      <c r="C599" s="11">
        <v>49920.645833333001</v>
      </c>
      <c r="D599" s="11" t="s">
        <v>153</v>
      </c>
      <c r="E599" s="11">
        <v>345600</v>
      </c>
      <c r="F599" s="11">
        <v>73387280</v>
      </c>
      <c r="G599" s="11">
        <v>54273.213194446202</v>
      </c>
      <c r="H599" s="11">
        <v>53152.825694442297</v>
      </c>
      <c r="I599" s="11">
        <v>270075</v>
      </c>
      <c r="J599" s="11">
        <v>1</v>
      </c>
      <c r="K599" s="11">
        <v>95</v>
      </c>
      <c r="L599" s="11">
        <v>169463</v>
      </c>
      <c r="M599" s="11">
        <v>131</v>
      </c>
      <c r="N599" s="11">
        <v>130.5</v>
      </c>
      <c r="O599" s="11">
        <v>92</v>
      </c>
      <c r="P599" s="11">
        <v>99.61</v>
      </c>
      <c r="Q599" s="11">
        <v>151668</v>
      </c>
      <c r="R599" s="11" t="s">
        <v>154</v>
      </c>
      <c r="S599" s="11" t="s">
        <v>155</v>
      </c>
      <c r="T599" s="11" t="s">
        <v>208</v>
      </c>
      <c r="U599" s="11">
        <v>6</v>
      </c>
      <c r="V599" s="11" t="s">
        <v>154</v>
      </c>
      <c r="W599" s="11" t="s">
        <v>157</v>
      </c>
      <c r="X599" s="11">
        <v>5</v>
      </c>
      <c r="Y599" s="11">
        <v>0.5</v>
      </c>
      <c r="Z599" s="11">
        <v>10</v>
      </c>
      <c r="AA599" s="11">
        <v>10</v>
      </c>
      <c r="AB599" s="11">
        <v>10</v>
      </c>
      <c r="AC599" s="11">
        <v>10</v>
      </c>
      <c r="AD599" s="11">
        <v>10</v>
      </c>
      <c r="AE599" s="11">
        <v>10</v>
      </c>
      <c r="AF599" s="11">
        <v>10</v>
      </c>
      <c r="AG599" s="11">
        <v>10</v>
      </c>
      <c r="AH599" s="11">
        <v>10</v>
      </c>
      <c r="AI599" s="11">
        <v>10</v>
      </c>
      <c r="AJ599" s="11">
        <v>10</v>
      </c>
      <c r="AK599" s="11">
        <v>10</v>
      </c>
      <c r="AL599" s="11">
        <v>10</v>
      </c>
      <c r="AM599" s="11">
        <v>120.5</v>
      </c>
      <c r="AN599" s="11">
        <v>60</v>
      </c>
      <c r="AO599" s="11">
        <v>10</v>
      </c>
      <c r="AP599" s="11">
        <v>120</v>
      </c>
      <c r="AQ599" s="11">
        <v>60</v>
      </c>
      <c r="AR599" s="11">
        <v>40</v>
      </c>
      <c r="AS599" s="11">
        <v>0.5</v>
      </c>
      <c r="AT599" s="11">
        <v>130</v>
      </c>
      <c r="AU599" s="11">
        <v>447</v>
      </c>
      <c r="AV599" s="11">
        <v>69143</v>
      </c>
      <c r="AW599" s="11">
        <v>7509</v>
      </c>
      <c r="AX599" s="11">
        <v>3382</v>
      </c>
      <c r="AY599" s="11">
        <v>1250</v>
      </c>
      <c r="AZ599" s="11">
        <v>9953</v>
      </c>
      <c r="BA599" s="11">
        <v>357</v>
      </c>
      <c r="BB599" s="11">
        <v>960</v>
      </c>
      <c r="BC599" s="11">
        <v>154</v>
      </c>
      <c r="BD599" s="11">
        <v>11900</v>
      </c>
      <c r="BE599" s="11">
        <v>721</v>
      </c>
      <c r="BF599" s="11">
        <v>760</v>
      </c>
      <c r="BG599" s="11">
        <v>10395</v>
      </c>
      <c r="BH599" s="11">
        <v>850</v>
      </c>
      <c r="BI599" s="11">
        <v>9</v>
      </c>
      <c r="BJ599" s="11">
        <v>8</v>
      </c>
      <c r="BK599" s="11">
        <v>9</v>
      </c>
      <c r="BL599" s="11">
        <v>10</v>
      </c>
      <c r="BM599" s="11">
        <v>10</v>
      </c>
      <c r="BN599" s="11">
        <v>9</v>
      </c>
      <c r="BO599" s="11">
        <v>12</v>
      </c>
      <c r="BP599" s="11">
        <v>6</v>
      </c>
      <c r="BQ599" s="11">
        <v>6</v>
      </c>
      <c r="BR599" s="11">
        <v>10</v>
      </c>
      <c r="BS599" s="11">
        <v>11</v>
      </c>
      <c r="BT599" s="11">
        <v>12</v>
      </c>
      <c r="BU599" s="11">
        <v>23</v>
      </c>
      <c r="BV599" s="11">
        <v>11</v>
      </c>
      <c r="BW599" s="11">
        <v>23</v>
      </c>
      <c r="BX599" s="11">
        <v>11</v>
      </c>
      <c r="BY599" s="11">
        <v>10</v>
      </c>
      <c r="BZ599" s="11">
        <v>13</v>
      </c>
      <c r="CA599" s="11">
        <v>6</v>
      </c>
      <c r="CB599" s="11">
        <v>8</v>
      </c>
      <c r="CC599" s="11">
        <v>8</v>
      </c>
      <c r="CD599" s="11">
        <v>9</v>
      </c>
      <c r="CE599" s="11">
        <v>13</v>
      </c>
      <c r="CF599" s="11">
        <v>9</v>
      </c>
      <c r="CG599" s="11">
        <v>10</v>
      </c>
      <c r="CH599" s="11">
        <v>8</v>
      </c>
      <c r="CI599" s="11" t="s">
        <v>158</v>
      </c>
      <c r="CJ599" s="11" t="s">
        <v>158</v>
      </c>
      <c r="CK599" s="11" t="s">
        <v>158</v>
      </c>
      <c r="CL599" s="11" t="s">
        <v>158</v>
      </c>
      <c r="CM599" s="11" t="s">
        <v>158</v>
      </c>
      <c r="CN599" s="11" t="s">
        <v>158</v>
      </c>
      <c r="CO599" s="11" t="s">
        <v>158</v>
      </c>
      <c r="CP599" s="11" t="s">
        <v>158</v>
      </c>
      <c r="CQ599" s="11" t="s">
        <v>158</v>
      </c>
      <c r="CR599" s="11" t="s">
        <v>158</v>
      </c>
      <c r="CS599" s="11" t="s">
        <v>158</v>
      </c>
      <c r="CT599" s="11" t="s">
        <v>158</v>
      </c>
      <c r="CU599" s="11" t="s">
        <v>158</v>
      </c>
      <c r="CV599" s="11" t="s">
        <v>154</v>
      </c>
      <c r="CW599" s="11" t="s">
        <v>154</v>
      </c>
      <c r="CX599" s="11" t="s">
        <v>154</v>
      </c>
      <c r="CY599" s="11" t="s">
        <v>154</v>
      </c>
      <c r="CZ599" s="11" t="s">
        <v>154</v>
      </c>
      <c r="DA599" s="11" t="s">
        <v>154</v>
      </c>
      <c r="DB599" s="11" t="s">
        <v>154</v>
      </c>
      <c r="DC599" s="11" t="s">
        <v>154</v>
      </c>
      <c r="DD599" s="11" t="s">
        <v>154</v>
      </c>
      <c r="DE599" s="11" t="s">
        <v>154</v>
      </c>
      <c r="DF599" s="11" t="s">
        <v>154</v>
      </c>
      <c r="DG599" s="11" t="s">
        <v>154</v>
      </c>
      <c r="DH599" s="11" t="s">
        <v>154</v>
      </c>
      <c r="DI599" s="11" t="s">
        <v>157</v>
      </c>
      <c r="DJ599" s="11" t="s">
        <v>157</v>
      </c>
      <c r="DK599" s="11" t="s">
        <v>157</v>
      </c>
      <c r="DL599" s="11" t="s">
        <v>157</v>
      </c>
      <c r="DM599" s="11" t="s">
        <v>157</v>
      </c>
      <c r="DN599" s="11" t="s">
        <v>157</v>
      </c>
      <c r="DO599" s="11" t="s">
        <v>157</v>
      </c>
      <c r="DP599" s="11" t="s">
        <v>157</v>
      </c>
      <c r="DQ599" s="11" t="s">
        <v>157</v>
      </c>
      <c r="DR599" s="11" t="s">
        <v>157</v>
      </c>
      <c r="DS599" s="11" t="s">
        <v>157</v>
      </c>
      <c r="DT599" s="11" t="s">
        <v>157</v>
      </c>
      <c r="DU599" s="11" t="s">
        <v>157</v>
      </c>
      <c r="DV599" s="11" t="b">
        <v>1</v>
      </c>
      <c r="DW599" s="11" t="b">
        <v>1</v>
      </c>
      <c r="DX599" s="11" t="b">
        <v>1</v>
      </c>
      <c r="DY599" s="11" t="b">
        <v>1</v>
      </c>
      <c r="DZ599" s="11" t="b">
        <v>1</v>
      </c>
      <c r="EA599" s="11" t="b">
        <v>1</v>
      </c>
      <c r="EB599" s="11" t="b">
        <v>1</v>
      </c>
      <c r="EC599" s="11" t="b">
        <v>1</v>
      </c>
      <c r="ED599" s="11" t="b">
        <v>1</v>
      </c>
      <c r="EE599" s="11" t="b">
        <v>1</v>
      </c>
      <c r="EF599" s="11" t="b">
        <v>1</v>
      </c>
      <c r="EG599" s="11" t="b">
        <v>1</v>
      </c>
      <c r="EH599" s="11" t="b">
        <v>1</v>
      </c>
      <c r="EI599" s="11">
        <v>1.2038E-2</v>
      </c>
      <c r="EJ599" s="11">
        <v>6.7868999999999999E-2</v>
      </c>
      <c r="EK599" s="11">
        <v>3.1031E-2</v>
      </c>
      <c r="EL599" s="11">
        <v>0.25101699999999999</v>
      </c>
      <c r="EM599" s="11">
        <v>0.13115499999999999</v>
      </c>
      <c r="EN599" s="11">
        <v>3.653E-2</v>
      </c>
      <c r="EO599" s="11">
        <v>0.207097</v>
      </c>
      <c r="EP599" s="11">
        <v>0.47878399999999999</v>
      </c>
      <c r="EQ599" s="11">
        <v>3.6950999999999998E-2</v>
      </c>
      <c r="ER599" s="11">
        <v>4.3514999999999998E-2</v>
      </c>
      <c r="ES599" s="11">
        <v>4.3587000000000001E-2</v>
      </c>
      <c r="ET599" s="11">
        <v>4.9210999999999998E-2</v>
      </c>
      <c r="EU599" s="11">
        <v>1.9484999999999999E-2</v>
      </c>
      <c r="EV599" s="11" t="s">
        <v>339</v>
      </c>
      <c r="EW599" s="11" t="s">
        <v>229</v>
      </c>
    </row>
    <row r="600" spans="1:153" ht="12.75" x14ac:dyDescent="0.2">
      <c r="A600" s="11"/>
      <c r="B600" s="11">
        <v>55212590</v>
      </c>
      <c r="C600" s="11">
        <v>57377.743055554798</v>
      </c>
      <c r="D600" s="11" t="s">
        <v>153</v>
      </c>
      <c r="E600" s="11">
        <v>345600</v>
      </c>
      <c r="F600" s="11">
        <v>62898372</v>
      </c>
      <c r="G600" s="11">
        <v>50821.507638889998</v>
      </c>
      <c r="H600" s="11">
        <v>50105.439583331899</v>
      </c>
      <c r="I600" s="11">
        <v>310183</v>
      </c>
      <c r="J600" s="11">
        <v>1</v>
      </c>
      <c r="K600" s="11">
        <v>0</v>
      </c>
      <c r="L600" s="11">
        <v>0</v>
      </c>
      <c r="M600" s="11">
        <v>131</v>
      </c>
      <c r="N600" s="11">
        <v>131</v>
      </c>
      <c r="O600" s="11">
        <v>92</v>
      </c>
      <c r="P600" s="11">
        <v>100</v>
      </c>
      <c r="Q600" s="11">
        <v>186901</v>
      </c>
      <c r="R600" s="11" t="s">
        <v>154</v>
      </c>
      <c r="S600" s="11" t="s">
        <v>155</v>
      </c>
      <c r="T600" s="11" t="s">
        <v>208</v>
      </c>
      <c r="U600" s="11">
        <v>3</v>
      </c>
      <c r="V600" s="11" t="s">
        <v>154</v>
      </c>
      <c r="W600" s="11" t="s">
        <v>157</v>
      </c>
      <c r="X600" s="11">
        <v>3</v>
      </c>
      <c r="Y600" s="11">
        <v>1</v>
      </c>
      <c r="Z600" s="11">
        <v>10</v>
      </c>
      <c r="AA600" s="11">
        <v>10</v>
      </c>
      <c r="AB600" s="11">
        <v>10</v>
      </c>
      <c r="AC600" s="11">
        <v>10</v>
      </c>
      <c r="AD600" s="11">
        <v>10</v>
      </c>
      <c r="AE600" s="11">
        <v>10</v>
      </c>
      <c r="AF600" s="11">
        <v>10</v>
      </c>
      <c r="AG600" s="11">
        <v>10</v>
      </c>
      <c r="AH600" s="11">
        <v>10</v>
      </c>
      <c r="AI600" s="11">
        <v>10</v>
      </c>
      <c r="AJ600" s="11">
        <v>10</v>
      </c>
      <c r="AK600" s="11">
        <v>10</v>
      </c>
      <c r="AL600" s="11">
        <v>10</v>
      </c>
      <c r="AM600" s="11">
        <v>121</v>
      </c>
      <c r="AN600" s="11">
        <v>60</v>
      </c>
      <c r="AO600" s="11">
        <v>10</v>
      </c>
      <c r="AP600" s="11">
        <v>120</v>
      </c>
      <c r="AQ600" s="11">
        <v>60</v>
      </c>
      <c r="AR600" s="11">
        <v>40</v>
      </c>
      <c r="AS600" s="11">
        <v>1</v>
      </c>
      <c r="AT600" s="11">
        <v>130</v>
      </c>
      <c r="AU600" s="11">
        <v>677</v>
      </c>
      <c r="AV600" s="11">
        <v>22365</v>
      </c>
      <c r="AW600" s="11">
        <v>34206</v>
      </c>
      <c r="AX600" s="11">
        <v>3361</v>
      </c>
      <c r="AY600" s="11">
        <v>6019</v>
      </c>
      <c r="AZ600" s="11">
        <v>10525</v>
      </c>
      <c r="BA600" s="11">
        <v>5409</v>
      </c>
      <c r="BB600" s="11">
        <v>20604</v>
      </c>
      <c r="BC600" s="11">
        <v>4987</v>
      </c>
      <c r="BD600" s="11">
        <v>353</v>
      </c>
      <c r="BE600" s="11">
        <v>2449</v>
      </c>
      <c r="BF600" s="11">
        <v>8749</v>
      </c>
      <c r="BG600" s="11">
        <v>2101</v>
      </c>
      <c r="BH600" s="11">
        <v>1211</v>
      </c>
      <c r="BI600" s="11">
        <v>8</v>
      </c>
      <c r="BJ600" s="11">
        <v>8</v>
      </c>
      <c r="BK600" s="11">
        <v>8</v>
      </c>
      <c r="BL600" s="11">
        <v>10</v>
      </c>
      <c r="BM600" s="11">
        <v>9</v>
      </c>
      <c r="BN600" s="11">
        <v>10</v>
      </c>
      <c r="BO600" s="11">
        <v>10</v>
      </c>
      <c r="BP600" s="11">
        <v>9</v>
      </c>
      <c r="BQ600" s="11">
        <v>8</v>
      </c>
      <c r="BR600" s="11">
        <v>9</v>
      </c>
      <c r="BS600" s="11">
        <v>8</v>
      </c>
      <c r="BT600" s="11">
        <v>11</v>
      </c>
      <c r="BU600" s="11">
        <v>24</v>
      </c>
      <c r="BV600" s="11">
        <v>89</v>
      </c>
      <c r="BW600" s="11">
        <v>63</v>
      </c>
      <c r="BX600" s="11">
        <v>8</v>
      </c>
      <c r="BY600" s="11">
        <v>4</v>
      </c>
      <c r="BZ600" s="11">
        <v>13</v>
      </c>
      <c r="CA600" s="11">
        <v>6</v>
      </c>
      <c r="CB600" s="11">
        <v>19</v>
      </c>
      <c r="CC600" s="11">
        <v>50</v>
      </c>
      <c r="CD600" s="11">
        <v>2</v>
      </c>
      <c r="CE600" s="11">
        <v>18</v>
      </c>
      <c r="CF600" s="11">
        <v>9</v>
      </c>
      <c r="CG600" s="11">
        <v>11</v>
      </c>
      <c r="CH600" s="11">
        <v>5</v>
      </c>
      <c r="CI600" s="11" t="s">
        <v>158</v>
      </c>
      <c r="CJ600" s="11" t="s">
        <v>158</v>
      </c>
      <c r="CK600" s="11" t="s">
        <v>158</v>
      </c>
      <c r="CL600" s="11" t="s">
        <v>158</v>
      </c>
      <c r="CM600" s="11" t="s">
        <v>158</v>
      </c>
      <c r="CN600" s="11" t="s">
        <v>158</v>
      </c>
      <c r="CO600" s="11" t="s">
        <v>158</v>
      </c>
      <c r="CP600" s="11" t="s">
        <v>158</v>
      </c>
      <c r="CQ600" s="11" t="s">
        <v>158</v>
      </c>
      <c r="CR600" s="11" t="s">
        <v>158</v>
      </c>
      <c r="CS600" s="11" t="s">
        <v>158</v>
      </c>
      <c r="CT600" s="11" t="s">
        <v>158</v>
      </c>
      <c r="CU600" s="11" t="s">
        <v>158</v>
      </c>
      <c r="CV600" s="11" t="s">
        <v>154</v>
      </c>
      <c r="CW600" s="11" t="s">
        <v>154</v>
      </c>
      <c r="CX600" s="11" t="s">
        <v>154</v>
      </c>
      <c r="CY600" s="11" t="s">
        <v>154</v>
      </c>
      <c r="CZ600" s="11" t="s">
        <v>154</v>
      </c>
      <c r="DA600" s="11" t="s">
        <v>154</v>
      </c>
      <c r="DB600" s="11" t="s">
        <v>154</v>
      </c>
      <c r="DC600" s="11" t="s">
        <v>154</v>
      </c>
      <c r="DD600" s="11" t="s">
        <v>154</v>
      </c>
      <c r="DE600" s="11" t="s">
        <v>154</v>
      </c>
      <c r="DF600" s="11" t="s">
        <v>154</v>
      </c>
      <c r="DG600" s="11" t="s">
        <v>154</v>
      </c>
      <c r="DH600" s="11" t="s">
        <v>154</v>
      </c>
      <c r="DI600" s="11" t="s">
        <v>157</v>
      </c>
      <c r="DJ600" s="11" t="s">
        <v>157</v>
      </c>
      <c r="DK600" s="11" t="s">
        <v>157</v>
      </c>
      <c r="DL600" s="11" t="s">
        <v>157</v>
      </c>
      <c r="DM600" s="11" t="s">
        <v>157</v>
      </c>
      <c r="DN600" s="11" t="s">
        <v>157</v>
      </c>
      <c r="DO600" s="11" t="s">
        <v>157</v>
      </c>
      <c r="DP600" s="11" t="s">
        <v>157</v>
      </c>
      <c r="DQ600" s="11" t="s">
        <v>157</v>
      </c>
      <c r="DR600" s="11" t="s">
        <v>157</v>
      </c>
      <c r="DS600" s="11" t="s">
        <v>157</v>
      </c>
      <c r="DT600" s="11" t="s">
        <v>157</v>
      </c>
      <c r="DU600" s="11" t="s">
        <v>157</v>
      </c>
      <c r="DV600" s="11" t="b">
        <v>1</v>
      </c>
      <c r="DW600" s="11" t="b">
        <v>1</v>
      </c>
      <c r="DX600" s="11" t="b">
        <v>1</v>
      </c>
      <c r="DY600" s="11" t="b">
        <v>1</v>
      </c>
      <c r="DZ600" s="11" t="b">
        <v>1</v>
      </c>
      <c r="EA600" s="11" t="b">
        <v>1</v>
      </c>
      <c r="EB600" s="11" t="b">
        <v>1</v>
      </c>
      <c r="EC600" s="11" t="b">
        <v>1</v>
      </c>
      <c r="ED600" s="11" t="b">
        <v>1</v>
      </c>
      <c r="EE600" s="11" t="b">
        <v>1</v>
      </c>
      <c r="EF600" s="11" t="b">
        <v>1</v>
      </c>
      <c r="EG600" s="11" t="b">
        <v>1</v>
      </c>
      <c r="EH600" s="11" t="b">
        <v>1</v>
      </c>
      <c r="EI600" s="11">
        <v>6.2493E-2</v>
      </c>
      <c r="EJ600" s="11">
        <v>4.4556999999999999E-2</v>
      </c>
      <c r="EK600" s="11">
        <v>3.0335000000000001E-2</v>
      </c>
      <c r="EL600" s="11">
        <v>1.8887000000000001E-2</v>
      </c>
      <c r="EM600" s="11">
        <v>6.6022999999999998E-2</v>
      </c>
      <c r="EN600" s="11">
        <v>2.9163999999999999E-2</v>
      </c>
      <c r="EO600" s="11">
        <v>6.6875000000000004E-2</v>
      </c>
      <c r="EP600" s="11">
        <v>0.51611499999999999</v>
      </c>
      <c r="EQ600" s="11">
        <v>3.1502000000000002E-2</v>
      </c>
      <c r="ER600" s="11">
        <v>3.3043000000000003E-2</v>
      </c>
      <c r="ES600" s="11">
        <v>0.36080099999999998</v>
      </c>
      <c r="ET600" s="11">
        <v>0.34498600000000001</v>
      </c>
      <c r="EU600" s="11">
        <v>1.02356</v>
      </c>
      <c r="EV600" s="11" t="s">
        <v>677</v>
      </c>
      <c r="EW600" s="11" t="s">
        <v>210</v>
      </c>
    </row>
    <row r="601" spans="1:153" ht="12.75" x14ac:dyDescent="0.2">
      <c r="A601" s="11"/>
      <c r="B601" s="11">
        <v>66853430</v>
      </c>
      <c r="C601" s="11">
        <v>51828.785416666302</v>
      </c>
      <c r="D601" s="11" t="s">
        <v>153</v>
      </c>
      <c r="E601" s="11">
        <v>345600</v>
      </c>
      <c r="F601" s="11">
        <v>73032814</v>
      </c>
      <c r="G601" s="11">
        <v>52587.4965277792</v>
      </c>
      <c r="H601" s="11">
        <v>51664.567361109301</v>
      </c>
      <c r="I601" s="11">
        <v>217423</v>
      </c>
      <c r="J601" s="11">
        <v>1</v>
      </c>
      <c r="K601" s="11">
        <v>59</v>
      </c>
      <c r="L601" s="11">
        <v>104440</v>
      </c>
      <c r="M601" s="11">
        <v>131</v>
      </c>
      <c r="N601" s="11">
        <v>121</v>
      </c>
      <c r="O601" s="11">
        <v>92</v>
      </c>
      <c r="P601" s="11">
        <v>92.36</v>
      </c>
      <c r="Q601" s="11">
        <v>103146</v>
      </c>
      <c r="R601" s="11" t="s">
        <v>154</v>
      </c>
      <c r="S601" s="11" t="s">
        <v>155</v>
      </c>
      <c r="T601" s="11" t="s">
        <v>208</v>
      </c>
      <c r="U601" s="11">
        <v>0</v>
      </c>
      <c r="V601" s="11" t="s">
        <v>154</v>
      </c>
      <c r="W601" s="11" t="s">
        <v>157</v>
      </c>
      <c r="X601" s="11">
        <v>4</v>
      </c>
      <c r="Y601" s="11">
        <v>1</v>
      </c>
      <c r="Z601" s="11">
        <v>10</v>
      </c>
      <c r="AA601" s="11">
        <v>10</v>
      </c>
      <c r="AB601" s="11">
        <v>10</v>
      </c>
      <c r="AC601" s="11">
        <v>10</v>
      </c>
      <c r="AD601" s="11">
        <v>10</v>
      </c>
      <c r="AE601" s="11">
        <v>10</v>
      </c>
      <c r="AF601" s="11">
        <v>10</v>
      </c>
      <c r="AG601" s="11">
        <v>10</v>
      </c>
      <c r="AH601" s="11">
        <v>10</v>
      </c>
      <c r="AI601" s="11">
        <v>10</v>
      </c>
      <c r="AJ601" s="11">
        <v>10</v>
      </c>
      <c r="AK601" s="11">
        <v>0</v>
      </c>
      <c r="AL601" s="11">
        <v>10</v>
      </c>
      <c r="AM601" s="11">
        <v>111</v>
      </c>
      <c r="AN601" s="11">
        <v>60</v>
      </c>
      <c r="AO601" s="11">
        <v>10</v>
      </c>
      <c r="AP601" s="11">
        <v>110</v>
      </c>
      <c r="AQ601" s="11">
        <v>50</v>
      </c>
      <c r="AR601" s="11">
        <v>30</v>
      </c>
      <c r="AS601" s="11">
        <v>1</v>
      </c>
      <c r="AT601" s="11">
        <v>120</v>
      </c>
      <c r="AU601" s="11">
        <v>125</v>
      </c>
      <c r="AV601" s="11">
        <v>2258</v>
      </c>
      <c r="AW601" s="11">
        <v>1269</v>
      </c>
      <c r="AX601" s="11">
        <v>21405</v>
      </c>
      <c r="AY601" s="11">
        <v>10547</v>
      </c>
      <c r="AZ601" s="11">
        <v>44580</v>
      </c>
      <c r="BA601" s="11">
        <v>3180</v>
      </c>
      <c r="BB601" s="11">
        <v>21228</v>
      </c>
      <c r="BC601" s="11">
        <v>1005</v>
      </c>
      <c r="BD601" s="11">
        <v>455</v>
      </c>
      <c r="BE601" s="11">
        <v>1875</v>
      </c>
      <c r="BF601" s="11">
        <v>879</v>
      </c>
      <c r="BG601" s="11">
        <v>4025</v>
      </c>
      <c r="BH601" s="11">
        <v>1352</v>
      </c>
      <c r="BI601" s="11">
        <v>7</v>
      </c>
      <c r="BJ601" s="11">
        <v>5</v>
      </c>
      <c r="BK601" s="11">
        <v>5</v>
      </c>
      <c r="BL601" s="11">
        <v>8</v>
      </c>
      <c r="BM601" s="11">
        <v>3</v>
      </c>
      <c r="BN601" s="11">
        <v>5</v>
      </c>
      <c r="BO601" s="11">
        <v>8</v>
      </c>
      <c r="BP601" s="11">
        <v>8</v>
      </c>
      <c r="BQ601" s="11">
        <v>7</v>
      </c>
      <c r="BR601" s="11">
        <v>14</v>
      </c>
      <c r="BS601" s="11">
        <v>8</v>
      </c>
      <c r="BT601" s="11">
        <v>16</v>
      </c>
      <c r="BU601" s="11">
        <v>18</v>
      </c>
      <c r="BV601" s="11">
        <v>18</v>
      </c>
      <c r="BW601" s="11">
        <v>5</v>
      </c>
      <c r="BX601" s="11">
        <v>39</v>
      </c>
      <c r="BY601" s="11">
        <v>10</v>
      </c>
      <c r="BZ601" s="11">
        <v>27</v>
      </c>
      <c r="CA601" s="11">
        <v>23</v>
      </c>
      <c r="CB601" s="11">
        <v>11</v>
      </c>
      <c r="CC601" s="11">
        <v>10</v>
      </c>
      <c r="CD601" s="11">
        <v>5</v>
      </c>
      <c r="CE601" s="11">
        <v>4</v>
      </c>
      <c r="CF601" s="11">
        <v>4</v>
      </c>
      <c r="CG601" s="11">
        <v>22</v>
      </c>
      <c r="CH601" s="11">
        <v>7</v>
      </c>
      <c r="CI601" s="11" t="s">
        <v>158</v>
      </c>
      <c r="CJ601" s="11" t="s">
        <v>158</v>
      </c>
      <c r="CK601" s="11" t="s">
        <v>158</v>
      </c>
      <c r="CL601" s="11" t="s">
        <v>158</v>
      </c>
      <c r="CM601" s="11" t="s">
        <v>158</v>
      </c>
      <c r="CN601" s="11" t="s">
        <v>158</v>
      </c>
      <c r="CO601" s="11" t="s">
        <v>158</v>
      </c>
      <c r="CP601" s="11" t="s">
        <v>158</v>
      </c>
      <c r="CQ601" s="11" t="s">
        <v>158</v>
      </c>
      <c r="CR601" s="11" t="s">
        <v>158</v>
      </c>
      <c r="CS601" s="11" t="s">
        <v>158</v>
      </c>
      <c r="CT601" s="11" t="s">
        <v>158</v>
      </c>
      <c r="CU601" s="11" t="s">
        <v>158</v>
      </c>
      <c r="CV601" s="11" t="s">
        <v>154</v>
      </c>
      <c r="CW601" s="11" t="s">
        <v>154</v>
      </c>
      <c r="CX601" s="11" t="s">
        <v>154</v>
      </c>
      <c r="CY601" s="11" t="s">
        <v>154</v>
      </c>
      <c r="CZ601" s="11" t="s">
        <v>154</v>
      </c>
      <c r="DA601" s="11" t="s">
        <v>154</v>
      </c>
      <c r="DB601" s="11" t="s">
        <v>154</v>
      </c>
      <c r="DC601" s="11" t="s">
        <v>154</v>
      </c>
      <c r="DD601" s="11" t="s">
        <v>154</v>
      </c>
      <c r="DE601" s="11" t="s">
        <v>154</v>
      </c>
      <c r="DF601" s="11" t="s">
        <v>154</v>
      </c>
      <c r="DG601" s="11" t="s">
        <v>154</v>
      </c>
      <c r="DH601" s="11" t="s">
        <v>154</v>
      </c>
      <c r="DI601" s="11" t="s">
        <v>157</v>
      </c>
      <c r="DJ601" s="11" t="s">
        <v>157</v>
      </c>
      <c r="DK601" s="11" t="s">
        <v>157</v>
      </c>
      <c r="DL601" s="11" t="s">
        <v>157</v>
      </c>
      <c r="DM601" s="11" t="s">
        <v>157</v>
      </c>
      <c r="DN601" s="11" t="s">
        <v>157</v>
      </c>
      <c r="DO601" s="11" t="s">
        <v>157</v>
      </c>
      <c r="DP601" s="11" t="s">
        <v>157</v>
      </c>
      <c r="DQ601" s="11" t="s">
        <v>157</v>
      </c>
      <c r="DR601" s="11" t="s">
        <v>157</v>
      </c>
      <c r="DS601" s="11" t="s">
        <v>157</v>
      </c>
      <c r="DT601" s="11" t="s">
        <v>157</v>
      </c>
      <c r="DU601" s="11" t="s">
        <v>157</v>
      </c>
      <c r="DV601" s="11" t="b">
        <v>1</v>
      </c>
      <c r="DW601" s="11" t="b">
        <v>1</v>
      </c>
      <c r="DX601" s="11" t="b">
        <v>1</v>
      </c>
      <c r="DY601" s="11" t="b">
        <v>1</v>
      </c>
      <c r="DZ601" s="11" t="b">
        <v>1</v>
      </c>
      <c r="EA601" s="11" t="b">
        <v>1</v>
      </c>
      <c r="EB601" s="11" t="b">
        <v>1</v>
      </c>
      <c r="EC601" s="11" t="b">
        <v>1</v>
      </c>
      <c r="ED601" s="11" t="b">
        <v>1</v>
      </c>
      <c r="EE601" s="11" t="b">
        <v>1</v>
      </c>
      <c r="EF601" s="11" t="b">
        <v>1</v>
      </c>
      <c r="EG601" s="11" t="b">
        <v>0</v>
      </c>
      <c r="EH601" s="11" t="b">
        <v>1</v>
      </c>
      <c r="EI601" s="11">
        <v>0.30796200000000001</v>
      </c>
      <c r="EJ601" s="11">
        <v>1.4671E-2</v>
      </c>
      <c r="EK601" s="11">
        <v>1.1679E-2</v>
      </c>
      <c r="EL601" s="11">
        <v>0.116649</v>
      </c>
      <c r="EM601" s="11">
        <v>2.7621E-2</v>
      </c>
      <c r="EN601" s="11">
        <v>1.9109000000000001E-2</v>
      </c>
      <c r="EO601" s="11">
        <v>9.4031000000000003E-2</v>
      </c>
      <c r="EP601" s="11">
        <v>0.518486</v>
      </c>
      <c r="EQ601" s="11">
        <v>8.8121000000000005E-2</v>
      </c>
      <c r="ER601" s="11">
        <v>0.123683</v>
      </c>
      <c r="ES601" s="11">
        <v>3.5373000000000002E-2</v>
      </c>
      <c r="ET601" s="11">
        <v>2.5166000000000001E-2</v>
      </c>
      <c r="EU601" s="11">
        <v>0.13838800000000001</v>
      </c>
      <c r="EV601" s="11" t="s">
        <v>678</v>
      </c>
      <c r="EW601" s="11" t="s">
        <v>654</v>
      </c>
    </row>
    <row r="602" spans="1:153" ht="12.75" x14ac:dyDescent="0.2">
      <c r="A602" s="11"/>
      <c r="B602" s="11">
        <v>66953586</v>
      </c>
      <c r="C602" s="11">
        <v>46082.434027777701</v>
      </c>
      <c r="D602" s="11" t="s">
        <v>153</v>
      </c>
      <c r="E602" s="11">
        <v>345600</v>
      </c>
      <c r="F602" s="11">
        <v>73386392</v>
      </c>
      <c r="G602" s="11">
        <v>53249.7423611126</v>
      </c>
      <c r="H602" s="11">
        <v>52249.240277775803</v>
      </c>
      <c r="I602" s="11">
        <v>109253</v>
      </c>
      <c r="J602" s="11">
        <v>1</v>
      </c>
      <c r="K602" s="11">
        <v>12</v>
      </c>
      <c r="L602" s="11">
        <v>58573</v>
      </c>
      <c r="M602" s="11">
        <v>131</v>
      </c>
      <c r="N602" s="11">
        <v>131</v>
      </c>
      <c r="O602" s="11">
        <v>92</v>
      </c>
      <c r="P602" s="11">
        <v>100</v>
      </c>
      <c r="Q602" s="11">
        <v>50440</v>
      </c>
      <c r="R602" s="11" t="s">
        <v>154</v>
      </c>
      <c r="S602" s="11" t="s">
        <v>155</v>
      </c>
      <c r="T602" s="11" t="s">
        <v>208</v>
      </c>
      <c r="U602" s="11">
        <v>22</v>
      </c>
      <c r="V602" s="11" t="s">
        <v>154</v>
      </c>
      <c r="W602" s="11" t="s">
        <v>157</v>
      </c>
      <c r="X602" s="11"/>
      <c r="Y602" s="11">
        <v>1</v>
      </c>
      <c r="Z602" s="11">
        <v>10</v>
      </c>
      <c r="AA602" s="11">
        <v>10</v>
      </c>
      <c r="AB602" s="11">
        <v>10</v>
      </c>
      <c r="AC602" s="11">
        <v>10</v>
      </c>
      <c r="AD602" s="11">
        <v>10</v>
      </c>
      <c r="AE602" s="11">
        <v>10</v>
      </c>
      <c r="AF602" s="11">
        <v>10</v>
      </c>
      <c r="AG602" s="11">
        <v>10</v>
      </c>
      <c r="AH602" s="11">
        <v>10</v>
      </c>
      <c r="AI602" s="11">
        <v>10</v>
      </c>
      <c r="AJ602" s="11">
        <v>10</v>
      </c>
      <c r="AK602" s="11">
        <v>10</v>
      </c>
      <c r="AL602" s="11">
        <v>10</v>
      </c>
      <c r="AM602" s="11">
        <v>121</v>
      </c>
      <c r="AN602" s="11">
        <v>60</v>
      </c>
      <c r="AO602" s="11">
        <v>10</v>
      </c>
      <c r="AP602" s="11">
        <v>120</v>
      </c>
      <c r="AQ602" s="11">
        <v>60</v>
      </c>
      <c r="AR602" s="11">
        <v>40</v>
      </c>
      <c r="AS602" s="11">
        <v>1</v>
      </c>
      <c r="AT602" s="11">
        <v>130</v>
      </c>
      <c r="AU602" s="11">
        <v>50</v>
      </c>
      <c r="AV602" s="11">
        <v>803</v>
      </c>
      <c r="AW602" s="11">
        <v>931</v>
      </c>
      <c r="AX602" s="11">
        <v>648</v>
      </c>
      <c r="AY602" s="11">
        <v>505</v>
      </c>
      <c r="AZ602" s="11">
        <v>5822</v>
      </c>
      <c r="BA602" s="11">
        <v>849</v>
      </c>
      <c r="BB602" s="11">
        <v>9053</v>
      </c>
      <c r="BC602" s="11">
        <v>1864</v>
      </c>
      <c r="BD602" s="11">
        <v>644</v>
      </c>
      <c r="BE602" s="11">
        <v>9586</v>
      </c>
      <c r="BF602" s="11">
        <v>324</v>
      </c>
      <c r="BG602" s="11">
        <v>27092</v>
      </c>
      <c r="BH602" s="11">
        <v>600</v>
      </c>
      <c r="BI602" s="11">
        <v>11</v>
      </c>
      <c r="BJ602" s="11">
        <v>11</v>
      </c>
      <c r="BK602" s="11">
        <v>10</v>
      </c>
      <c r="BL602" s="11">
        <v>14</v>
      </c>
      <c r="BM602" s="11">
        <v>11</v>
      </c>
      <c r="BN602" s="11">
        <v>11</v>
      </c>
      <c r="BO602" s="11">
        <v>14</v>
      </c>
      <c r="BP602" s="11">
        <v>13</v>
      </c>
      <c r="BQ602" s="11">
        <v>11</v>
      </c>
      <c r="BR602" s="11">
        <v>26</v>
      </c>
      <c r="BS602" s="11">
        <v>13</v>
      </c>
      <c r="BT602" s="11">
        <v>21</v>
      </c>
      <c r="BU602" s="11">
        <v>25</v>
      </c>
      <c r="BV602" s="11">
        <v>8</v>
      </c>
      <c r="BW602" s="11">
        <v>10</v>
      </c>
      <c r="BX602" s="11">
        <v>15</v>
      </c>
      <c r="BY602" s="11">
        <v>5</v>
      </c>
      <c r="BZ602" s="11">
        <v>39</v>
      </c>
      <c r="CA602" s="11">
        <v>16</v>
      </c>
      <c r="CB602" s="11">
        <v>62</v>
      </c>
      <c r="CC602" s="11">
        <v>23</v>
      </c>
      <c r="CD602" s="11">
        <v>9</v>
      </c>
      <c r="CE602" s="11">
        <v>57</v>
      </c>
      <c r="CF602" s="11">
        <v>6</v>
      </c>
      <c r="CG602" s="11">
        <v>99</v>
      </c>
      <c r="CH602" s="11">
        <v>8</v>
      </c>
      <c r="CI602" s="11" t="s">
        <v>158</v>
      </c>
      <c r="CJ602" s="11" t="s">
        <v>158</v>
      </c>
      <c r="CK602" s="11" t="s">
        <v>158</v>
      </c>
      <c r="CL602" s="11" t="s">
        <v>158</v>
      </c>
      <c r="CM602" s="11" t="s">
        <v>158</v>
      </c>
      <c r="CN602" s="11" t="s">
        <v>158</v>
      </c>
      <c r="CO602" s="11" t="s">
        <v>158</v>
      </c>
      <c r="CP602" s="11" t="s">
        <v>158</v>
      </c>
      <c r="CQ602" s="11" t="s">
        <v>158</v>
      </c>
      <c r="CR602" s="11" t="s">
        <v>158</v>
      </c>
      <c r="CS602" s="11" t="s">
        <v>158</v>
      </c>
      <c r="CT602" s="11" t="s">
        <v>158</v>
      </c>
      <c r="CU602" s="11" t="s">
        <v>158</v>
      </c>
      <c r="CV602" s="11" t="s">
        <v>154</v>
      </c>
      <c r="CW602" s="11" t="s">
        <v>154</v>
      </c>
      <c r="CX602" s="11" t="s">
        <v>154</v>
      </c>
      <c r="CY602" s="11" t="s">
        <v>154</v>
      </c>
      <c r="CZ602" s="11" t="s">
        <v>154</v>
      </c>
      <c r="DA602" s="11" t="s">
        <v>154</v>
      </c>
      <c r="DB602" s="11" t="s">
        <v>154</v>
      </c>
      <c r="DC602" s="11" t="s">
        <v>154</v>
      </c>
      <c r="DD602" s="11" t="s">
        <v>154</v>
      </c>
      <c r="DE602" s="11" t="s">
        <v>154</v>
      </c>
      <c r="DF602" s="11" t="s">
        <v>154</v>
      </c>
      <c r="DG602" s="11" t="s">
        <v>154</v>
      </c>
      <c r="DH602" s="11" t="s">
        <v>154</v>
      </c>
      <c r="DI602" s="11" t="s">
        <v>157</v>
      </c>
      <c r="DJ602" s="11" t="s">
        <v>157</v>
      </c>
      <c r="DK602" s="11" t="s">
        <v>157</v>
      </c>
      <c r="DL602" s="11" t="s">
        <v>157</v>
      </c>
      <c r="DM602" s="11" t="s">
        <v>157</v>
      </c>
      <c r="DN602" s="11" t="s">
        <v>157</v>
      </c>
      <c r="DO602" s="11" t="s">
        <v>157</v>
      </c>
      <c r="DP602" s="11" t="s">
        <v>157</v>
      </c>
      <c r="DQ602" s="11" t="s">
        <v>157</v>
      </c>
      <c r="DR602" s="11" t="s">
        <v>157</v>
      </c>
      <c r="DS602" s="11" t="s">
        <v>157</v>
      </c>
      <c r="DT602" s="11" t="s">
        <v>157</v>
      </c>
      <c r="DU602" s="11" t="s">
        <v>157</v>
      </c>
      <c r="DV602" s="11" t="b">
        <v>1</v>
      </c>
      <c r="DW602" s="11" t="b">
        <v>1</v>
      </c>
      <c r="DX602" s="11" t="b">
        <v>1</v>
      </c>
      <c r="DY602" s="11" t="b">
        <v>1</v>
      </c>
      <c r="DZ602" s="11" t="b">
        <v>1</v>
      </c>
      <c r="EA602" s="11" t="b">
        <v>1</v>
      </c>
      <c r="EB602" s="11" t="b">
        <v>1</v>
      </c>
      <c r="EC602" s="11" t="b">
        <v>1</v>
      </c>
      <c r="ED602" s="11" t="b">
        <v>1</v>
      </c>
      <c r="EE602" s="11" t="b">
        <v>1</v>
      </c>
      <c r="EF602" s="11" t="b">
        <v>1</v>
      </c>
      <c r="EG602" s="11" t="b">
        <v>1</v>
      </c>
      <c r="EH602" s="11" t="b">
        <v>1</v>
      </c>
      <c r="EI602" s="11">
        <v>2.1881999999999999E-2</v>
      </c>
      <c r="EJ602" s="11">
        <v>7.6745999999999995E-2</v>
      </c>
      <c r="EK602" s="11">
        <v>1.8529E-2</v>
      </c>
      <c r="EL602" s="11">
        <v>0.11244899999999999</v>
      </c>
      <c r="EM602" s="11">
        <v>1.9269999999999999E-2</v>
      </c>
      <c r="EN602" s="11">
        <v>3.4362999999999998E-2</v>
      </c>
      <c r="EO602" s="11">
        <v>1.6159E-2</v>
      </c>
      <c r="EP602" s="11">
        <v>0.52378999999999998</v>
      </c>
      <c r="EQ602" s="11">
        <v>0.115952</v>
      </c>
      <c r="ER602" s="11">
        <v>0.19501199999999999</v>
      </c>
      <c r="ES602" s="11">
        <v>0.158027</v>
      </c>
      <c r="ET602" s="11">
        <v>0.13101399999999999</v>
      </c>
      <c r="EU602" s="11">
        <v>0.52653300000000003</v>
      </c>
      <c r="EV602" s="11" t="s">
        <v>679</v>
      </c>
      <c r="EW602" s="11" t="s">
        <v>680</v>
      </c>
    </row>
    <row r="603" spans="1:153" ht="12.75" x14ac:dyDescent="0.2">
      <c r="A603" s="11"/>
      <c r="B603" s="11">
        <v>58412728</v>
      </c>
      <c r="C603" s="11">
        <v>47047.470138888799</v>
      </c>
      <c r="D603" s="11" t="s">
        <v>153</v>
      </c>
      <c r="E603" s="11">
        <v>345600</v>
      </c>
      <c r="F603" s="11">
        <v>66507160</v>
      </c>
      <c r="G603" s="11">
        <v>51303.140972223402</v>
      </c>
      <c r="H603" s="11">
        <v>50530.656249998501</v>
      </c>
      <c r="I603" s="11">
        <v>343823</v>
      </c>
      <c r="J603" s="11">
        <v>1</v>
      </c>
      <c r="K603" s="11">
        <v>316</v>
      </c>
      <c r="L603" s="11">
        <v>295991</v>
      </c>
      <c r="M603" s="11">
        <v>131</v>
      </c>
      <c r="N603" s="11">
        <v>131</v>
      </c>
      <c r="O603" s="11">
        <v>92</v>
      </c>
      <c r="P603" s="11">
        <v>100</v>
      </c>
      <c r="Q603" s="11">
        <v>125928</v>
      </c>
      <c r="R603" s="11" t="s">
        <v>154</v>
      </c>
      <c r="S603" s="11" t="s">
        <v>155</v>
      </c>
      <c r="T603" s="11" t="s">
        <v>208</v>
      </c>
      <c r="U603" s="11">
        <v>3</v>
      </c>
      <c r="V603" s="11" t="s">
        <v>154</v>
      </c>
      <c r="W603" s="11" t="s">
        <v>157</v>
      </c>
      <c r="X603" s="11">
        <v>4</v>
      </c>
      <c r="Y603" s="11">
        <v>1</v>
      </c>
      <c r="Z603" s="11">
        <v>10</v>
      </c>
      <c r="AA603" s="11">
        <v>10</v>
      </c>
      <c r="AB603" s="11">
        <v>10</v>
      </c>
      <c r="AC603" s="11">
        <v>10</v>
      </c>
      <c r="AD603" s="11">
        <v>10</v>
      </c>
      <c r="AE603" s="11">
        <v>10</v>
      </c>
      <c r="AF603" s="11">
        <v>10</v>
      </c>
      <c r="AG603" s="11">
        <v>10</v>
      </c>
      <c r="AH603" s="11">
        <v>10</v>
      </c>
      <c r="AI603" s="11">
        <v>10</v>
      </c>
      <c r="AJ603" s="11">
        <v>10</v>
      </c>
      <c r="AK603" s="11">
        <v>10</v>
      </c>
      <c r="AL603" s="11">
        <v>10</v>
      </c>
      <c r="AM603" s="11">
        <v>121</v>
      </c>
      <c r="AN603" s="11">
        <v>60</v>
      </c>
      <c r="AO603" s="11">
        <v>10</v>
      </c>
      <c r="AP603" s="11">
        <v>120</v>
      </c>
      <c r="AQ603" s="11">
        <v>60</v>
      </c>
      <c r="AR603" s="11">
        <v>40</v>
      </c>
      <c r="AS603" s="11">
        <v>1</v>
      </c>
      <c r="AT603" s="11">
        <v>130</v>
      </c>
      <c r="AU603" s="11">
        <v>1206</v>
      </c>
      <c r="AV603" s="11">
        <v>5199</v>
      </c>
      <c r="AW603" s="11">
        <v>3258</v>
      </c>
      <c r="AX603" s="11">
        <v>65586</v>
      </c>
      <c r="AY603" s="11">
        <v>10877</v>
      </c>
      <c r="AZ603" s="11">
        <v>31775</v>
      </c>
      <c r="BA603" s="11">
        <v>6284</v>
      </c>
      <c r="BB603" s="11">
        <v>8856</v>
      </c>
      <c r="BC603" s="11">
        <v>1731</v>
      </c>
      <c r="BD603" s="11">
        <v>5054</v>
      </c>
      <c r="BE603" s="11">
        <v>23987</v>
      </c>
      <c r="BF603" s="11">
        <v>9491</v>
      </c>
      <c r="BG603" s="11">
        <v>26492</v>
      </c>
      <c r="BH603" s="11">
        <v>17343</v>
      </c>
      <c r="BI603" s="11">
        <v>10</v>
      </c>
      <c r="BJ603" s="11">
        <v>10</v>
      </c>
      <c r="BK603" s="11">
        <v>10</v>
      </c>
      <c r="BL603" s="11">
        <v>14</v>
      </c>
      <c r="BM603" s="11">
        <v>8</v>
      </c>
      <c r="BN603" s="11">
        <v>9</v>
      </c>
      <c r="BO603" s="11">
        <v>17</v>
      </c>
      <c r="BP603" s="11">
        <v>11</v>
      </c>
      <c r="BQ603" s="11">
        <v>10</v>
      </c>
      <c r="BR603" s="11">
        <v>11</v>
      </c>
      <c r="BS603" s="11">
        <v>12</v>
      </c>
      <c r="BT603" s="11">
        <v>28</v>
      </c>
      <c r="BU603" s="11">
        <v>26</v>
      </c>
      <c r="BV603" s="11">
        <v>2</v>
      </c>
      <c r="BW603" s="11">
        <v>2</v>
      </c>
      <c r="BX603" s="11">
        <v>2</v>
      </c>
      <c r="BY603" s="11">
        <v>2</v>
      </c>
      <c r="BZ603" s="11">
        <v>9</v>
      </c>
      <c r="CA603" s="11">
        <v>4</v>
      </c>
      <c r="CB603" s="11">
        <v>3</v>
      </c>
      <c r="CC603" s="11">
        <v>3</v>
      </c>
      <c r="CD603" s="11">
        <v>2</v>
      </c>
      <c r="CE603" s="11">
        <v>3</v>
      </c>
      <c r="CF603" s="11">
        <v>7</v>
      </c>
      <c r="CG603" s="11">
        <v>22</v>
      </c>
      <c r="CH603" s="11">
        <v>13</v>
      </c>
      <c r="CI603" s="11" t="s">
        <v>158</v>
      </c>
      <c r="CJ603" s="11" t="s">
        <v>158</v>
      </c>
      <c r="CK603" s="11" t="s">
        <v>158</v>
      </c>
      <c r="CL603" s="11" t="s">
        <v>158</v>
      </c>
      <c r="CM603" s="11" t="s">
        <v>158</v>
      </c>
      <c r="CN603" s="11" t="s">
        <v>158</v>
      </c>
      <c r="CO603" s="11" t="s">
        <v>158</v>
      </c>
      <c r="CP603" s="11" t="s">
        <v>158</v>
      </c>
      <c r="CQ603" s="11" t="s">
        <v>158</v>
      </c>
      <c r="CR603" s="11" t="s">
        <v>158</v>
      </c>
      <c r="CS603" s="11" t="s">
        <v>158</v>
      </c>
      <c r="CT603" s="11" t="s">
        <v>158</v>
      </c>
      <c r="CU603" s="11" t="s">
        <v>158</v>
      </c>
      <c r="CV603" s="11" t="s">
        <v>154</v>
      </c>
      <c r="CW603" s="11" t="s">
        <v>154</v>
      </c>
      <c r="CX603" s="11" t="s">
        <v>154</v>
      </c>
      <c r="CY603" s="11" t="s">
        <v>154</v>
      </c>
      <c r="CZ603" s="11" t="s">
        <v>154</v>
      </c>
      <c r="DA603" s="11" t="s">
        <v>154</v>
      </c>
      <c r="DB603" s="11" t="s">
        <v>154</v>
      </c>
      <c r="DC603" s="11" t="s">
        <v>154</v>
      </c>
      <c r="DD603" s="11" t="s">
        <v>154</v>
      </c>
      <c r="DE603" s="11" t="s">
        <v>154</v>
      </c>
      <c r="DF603" s="11" t="s">
        <v>154</v>
      </c>
      <c r="DG603" s="11" t="s">
        <v>154</v>
      </c>
      <c r="DH603" s="11" t="s">
        <v>154</v>
      </c>
      <c r="DI603" s="11" t="s">
        <v>157</v>
      </c>
      <c r="DJ603" s="11" t="s">
        <v>157</v>
      </c>
      <c r="DK603" s="11" t="s">
        <v>157</v>
      </c>
      <c r="DL603" s="11" t="s">
        <v>157</v>
      </c>
      <c r="DM603" s="11" t="s">
        <v>157</v>
      </c>
      <c r="DN603" s="11" t="s">
        <v>157</v>
      </c>
      <c r="DO603" s="11" t="s">
        <v>157</v>
      </c>
      <c r="DP603" s="11" t="s">
        <v>157</v>
      </c>
      <c r="DQ603" s="11" t="s">
        <v>157</v>
      </c>
      <c r="DR603" s="11" t="s">
        <v>157</v>
      </c>
      <c r="DS603" s="11" t="s">
        <v>157</v>
      </c>
      <c r="DT603" s="11" t="s">
        <v>157</v>
      </c>
      <c r="DU603" s="11" t="s">
        <v>157</v>
      </c>
      <c r="DV603" s="11" t="b">
        <v>1</v>
      </c>
      <c r="DW603" s="11" t="b">
        <v>1</v>
      </c>
      <c r="DX603" s="11" t="b">
        <v>1</v>
      </c>
      <c r="DY603" s="11" t="b">
        <v>1</v>
      </c>
      <c r="DZ603" s="11" t="b">
        <v>1</v>
      </c>
      <c r="EA603" s="11" t="b">
        <v>1</v>
      </c>
      <c r="EB603" s="11" t="b">
        <v>1</v>
      </c>
      <c r="EC603" s="11" t="b">
        <v>1</v>
      </c>
      <c r="ED603" s="11" t="b">
        <v>1</v>
      </c>
      <c r="EE603" s="11" t="b">
        <v>1</v>
      </c>
      <c r="EF603" s="11" t="b">
        <v>1</v>
      </c>
      <c r="EG603" s="11" t="b">
        <v>1</v>
      </c>
      <c r="EH603" s="11" t="b">
        <v>1</v>
      </c>
      <c r="EI603" s="11">
        <v>0.329538</v>
      </c>
      <c r="EJ603" s="11">
        <v>0.31153199999999998</v>
      </c>
      <c r="EK603" s="11">
        <v>3.1635999999999997E-2</v>
      </c>
      <c r="EL603" s="11">
        <v>3.2419000000000003E-2</v>
      </c>
      <c r="EM603" s="11">
        <v>7.2974999999999998E-2</v>
      </c>
      <c r="EN603" s="11">
        <v>0.101656</v>
      </c>
      <c r="EO603" s="11">
        <v>9.4824000000000006E-2</v>
      </c>
      <c r="EP603" s="11">
        <v>0.62623600000000001</v>
      </c>
      <c r="EQ603" s="11">
        <v>8.1809999999999994E-2</v>
      </c>
      <c r="ER603" s="11">
        <v>6.2668000000000001E-2</v>
      </c>
      <c r="ES603" s="11">
        <v>6.0901999999999998E-2</v>
      </c>
      <c r="ET603" s="11">
        <v>0.132602</v>
      </c>
      <c r="EU603" s="11">
        <v>6.3862000000000002E-2</v>
      </c>
      <c r="EV603" s="11" t="s">
        <v>167</v>
      </c>
      <c r="EW603" s="11" t="s">
        <v>681</v>
      </c>
    </row>
    <row r="604" spans="1:153" ht="12.75" x14ac:dyDescent="0.2">
      <c r="A604" s="11"/>
      <c r="B604" s="11">
        <v>56044980</v>
      </c>
      <c r="C604" s="11">
        <v>56149.5152777771</v>
      </c>
      <c r="D604" s="11" t="s">
        <v>153</v>
      </c>
      <c r="E604" s="11">
        <v>345600</v>
      </c>
      <c r="F604" s="11">
        <v>63769814</v>
      </c>
      <c r="G604" s="11">
        <v>51022.188194445604</v>
      </c>
      <c r="H604" s="11">
        <v>50282.613194443002</v>
      </c>
      <c r="I604" s="11">
        <v>343295</v>
      </c>
      <c r="J604" s="11">
        <v>1</v>
      </c>
      <c r="K604" s="11">
        <v>0</v>
      </c>
      <c r="L604" s="11">
        <v>0</v>
      </c>
      <c r="M604" s="11">
        <v>131</v>
      </c>
      <c r="N604" s="11">
        <v>1</v>
      </c>
      <c r="O604" s="11">
        <v>92</v>
      </c>
      <c r="P604" s="11">
        <v>0.76</v>
      </c>
      <c r="Q604" s="11">
        <v>219963</v>
      </c>
      <c r="R604" s="11" t="s">
        <v>154</v>
      </c>
      <c r="S604" s="11" t="s">
        <v>155</v>
      </c>
      <c r="T604" s="11" t="s">
        <v>208</v>
      </c>
      <c r="U604" s="11">
        <v>0</v>
      </c>
      <c r="V604" s="11" t="s">
        <v>154</v>
      </c>
      <c r="W604" s="11" t="s">
        <v>157</v>
      </c>
      <c r="X604" s="11">
        <v>2</v>
      </c>
      <c r="Y604" s="11">
        <v>1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1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1</v>
      </c>
      <c r="AT604" s="11">
        <v>0</v>
      </c>
      <c r="AU604" s="11">
        <v>61</v>
      </c>
      <c r="AV604" s="11">
        <v>43503</v>
      </c>
      <c r="AW604" s="11">
        <v>15047</v>
      </c>
      <c r="AX604" s="11">
        <v>2687</v>
      </c>
      <c r="AY604" s="11">
        <v>7639</v>
      </c>
      <c r="AZ604" s="11">
        <v>43110</v>
      </c>
      <c r="BA604" s="11">
        <v>3563</v>
      </c>
      <c r="BB604" s="11">
        <v>484</v>
      </c>
      <c r="BC604" s="11">
        <v>391</v>
      </c>
      <c r="BD604" s="11">
        <v>555</v>
      </c>
      <c r="BE604" s="11">
        <v>463</v>
      </c>
      <c r="BF604" s="11">
        <v>1608</v>
      </c>
      <c r="BG604" s="11">
        <v>1590</v>
      </c>
      <c r="BH604" s="11">
        <v>2461</v>
      </c>
      <c r="BI604" s="11">
        <v>6</v>
      </c>
      <c r="BJ604" s="11">
        <v>5</v>
      </c>
      <c r="BK604" s="11">
        <v>5</v>
      </c>
      <c r="BL604" s="11">
        <v>6</v>
      </c>
      <c r="BM604" s="11">
        <v>6</v>
      </c>
      <c r="BN604" s="11">
        <v>5</v>
      </c>
      <c r="BO604" s="11">
        <v>5</v>
      </c>
      <c r="BP604" s="11">
        <v>5</v>
      </c>
      <c r="BQ604" s="11">
        <v>6</v>
      </c>
      <c r="BR604" s="11">
        <v>6</v>
      </c>
      <c r="BS604" s="11">
        <v>6</v>
      </c>
      <c r="BT604" s="11">
        <v>5</v>
      </c>
      <c r="BU604" s="11">
        <v>8</v>
      </c>
      <c r="BV604" s="11">
        <v>60</v>
      </c>
      <c r="BW604" s="11">
        <v>41</v>
      </c>
      <c r="BX604" s="11">
        <v>15</v>
      </c>
      <c r="BY604" s="11">
        <v>31</v>
      </c>
      <c r="BZ604" s="11">
        <v>10</v>
      </c>
      <c r="CA604" s="11">
        <v>21</v>
      </c>
      <c r="CB604" s="11">
        <v>9</v>
      </c>
      <c r="CC604" s="11">
        <v>6</v>
      </c>
      <c r="CD604" s="11">
        <v>7</v>
      </c>
      <c r="CE604" s="11">
        <v>6</v>
      </c>
      <c r="CF604" s="11">
        <v>31</v>
      </c>
      <c r="CG604" s="11">
        <v>19</v>
      </c>
      <c r="CH604" s="11">
        <v>28</v>
      </c>
      <c r="CI604" s="11" t="s">
        <v>158</v>
      </c>
      <c r="CJ604" s="11" t="s">
        <v>158</v>
      </c>
      <c r="CK604" s="11" t="s">
        <v>158</v>
      </c>
      <c r="CL604" s="11" t="s">
        <v>158</v>
      </c>
      <c r="CM604" s="11" t="s">
        <v>158</v>
      </c>
      <c r="CN604" s="11" t="s">
        <v>158</v>
      </c>
      <c r="CO604" s="11" t="s">
        <v>158</v>
      </c>
      <c r="CP604" s="11" t="s">
        <v>158</v>
      </c>
      <c r="CQ604" s="11" t="s">
        <v>158</v>
      </c>
      <c r="CR604" s="11" t="s">
        <v>158</v>
      </c>
      <c r="CS604" s="11" t="s">
        <v>158</v>
      </c>
      <c r="CT604" s="11" t="s">
        <v>158</v>
      </c>
      <c r="CU604" s="11" t="s">
        <v>158</v>
      </c>
      <c r="CV604" s="11" t="s">
        <v>154</v>
      </c>
      <c r="CW604" s="11" t="s">
        <v>154</v>
      </c>
      <c r="CX604" s="11" t="s">
        <v>154</v>
      </c>
      <c r="CY604" s="11" t="s">
        <v>154</v>
      </c>
      <c r="CZ604" s="11" t="s">
        <v>154</v>
      </c>
      <c r="DA604" s="11" t="s">
        <v>154</v>
      </c>
      <c r="DB604" s="11" t="s">
        <v>154</v>
      </c>
      <c r="DC604" s="11" t="s">
        <v>154</v>
      </c>
      <c r="DD604" s="11" t="s">
        <v>154</v>
      </c>
      <c r="DE604" s="11" t="s">
        <v>154</v>
      </c>
      <c r="DF604" s="11" t="s">
        <v>154</v>
      </c>
      <c r="DG604" s="11" t="s">
        <v>154</v>
      </c>
      <c r="DH604" s="11" t="s">
        <v>154</v>
      </c>
      <c r="DI604" s="11" t="s">
        <v>157</v>
      </c>
      <c r="DJ604" s="11" t="s">
        <v>157</v>
      </c>
      <c r="DK604" s="11" t="s">
        <v>157</v>
      </c>
      <c r="DL604" s="11" t="s">
        <v>157</v>
      </c>
      <c r="DM604" s="11" t="s">
        <v>157</v>
      </c>
      <c r="DN604" s="11" t="s">
        <v>157</v>
      </c>
      <c r="DO604" s="11" t="s">
        <v>157</v>
      </c>
      <c r="DP604" s="11" t="s">
        <v>157</v>
      </c>
      <c r="DQ604" s="11" t="s">
        <v>157</v>
      </c>
      <c r="DR604" s="11" t="s">
        <v>157</v>
      </c>
      <c r="DS604" s="11" t="s">
        <v>157</v>
      </c>
      <c r="DT604" s="11" t="s">
        <v>157</v>
      </c>
      <c r="DU604" s="11" t="s">
        <v>157</v>
      </c>
      <c r="DV604" s="11" t="b">
        <v>0</v>
      </c>
      <c r="DW604" s="11" t="b">
        <v>0</v>
      </c>
      <c r="DX604" s="11" t="b">
        <v>0</v>
      </c>
      <c r="DY604" s="11" t="b">
        <v>0</v>
      </c>
      <c r="DZ604" s="11" t="b">
        <v>0</v>
      </c>
      <c r="EA604" s="11" t="b">
        <v>0</v>
      </c>
      <c r="EB604" s="11" t="b">
        <v>0</v>
      </c>
      <c r="EC604" s="11" t="b">
        <v>0</v>
      </c>
      <c r="ED604" s="11" t="b">
        <v>0</v>
      </c>
      <c r="EE604" s="11" t="b">
        <v>0</v>
      </c>
      <c r="EF604" s="11" t="b">
        <v>0</v>
      </c>
      <c r="EG604" s="11" t="b">
        <v>0</v>
      </c>
      <c r="EH604" s="11" t="b">
        <v>0</v>
      </c>
      <c r="EI604" s="11">
        <v>7.0912000000000003E-2</v>
      </c>
      <c r="EJ604" s="11">
        <v>7.3594999999999994E-2</v>
      </c>
      <c r="EK604" s="11">
        <v>5.9768000000000002E-2</v>
      </c>
      <c r="EL604" s="11">
        <v>3.3808999999999999E-2</v>
      </c>
      <c r="EM604" s="11">
        <v>1.244186</v>
      </c>
      <c r="EN604" s="11">
        <v>1.2932570000000001</v>
      </c>
      <c r="EO604" s="11">
        <v>8.3386000000000002E-2</v>
      </c>
      <c r="EP604" s="11">
        <v>1.4907220000000001</v>
      </c>
      <c r="EQ604" s="11">
        <v>7.9594999999999999E-2</v>
      </c>
      <c r="ER604" s="11">
        <v>7.6684000000000002E-2</v>
      </c>
      <c r="ES604" s="11">
        <v>8.8447999999999999E-2</v>
      </c>
      <c r="ET604" s="11">
        <v>4.9593999999999999E-2</v>
      </c>
      <c r="EU604" s="11">
        <v>0.33074500000000001</v>
      </c>
      <c r="EV604" s="11" t="s">
        <v>516</v>
      </c>
      <c r="EW604" s="11" t="s">
        <v>356</v>
      </c>
    </row>
    <row r="605" spans="1:153" ht="12.75" x14ac:dyDescent="0.2">
      <c r="A605" s="11"/>
      <c r="B605" s="11">
        <v>73589878</v>
      </c>
      <c r="C605" s="11">
        <v>54394.9041666661</v>
      </c>
      <c r="D605" s="11" t="s">
        <v>153</v>
      </c>
      <c r="E605" s="11">
        <v>345600</v>
      </c>
      <c r="F605" s="11">
        <v>77975870</v>
      </c>
      <c r="G605" s="11">
        <v>54674.574305557297</v>
      </c>
      <c r="H605" s="11">
        <v>53507.1729166644</v>
      </c>
      <c r="I605" s="11">
        <v>296305</v>
      </c>
      <c r="J605" s="11">
        <v>1</v>
      </c>
      <c r="K605" s="11">
        <v>191</v>
      </c>
      <c r="L605" s="11">
        <v>215276</v>
      </c>
      <c r="M605" s="11">
        <v>131</v>
      </c>
      <c r="N605" s="11">
        <v>110.5</v>
      </c>
      <c r="O605" s="11">
        <v>92</v>
      </c>
      <c r="P605" s="11">
        <v>84.35</v>
      </c>
      <c r="Q605" s="11">
        <v>104869</v>
      </c>
      <c r="R605" s="11" t="s">
        <v>154</v>
      </c>
      <c r="S605" s="11" t="s">
        <v>155</v>
      </c>
      <c r="T605" s="11" t="s">
        <v>208</v>
      </c>
      <c r="U605" s="11">
        <v>17</v>
      </c>
      <c r="V605" s="11" t="s">
        <v>154</v>
      </c>
      <c r="W605" s="11" t="s">
        <v>157</v>
      </c>
      <c r="X605" s="11">
        <v>1</v>
      </c>
      <c r="Y605" s="11">
        <v>0.5</v>
      </c>
      <c r="Z605" s="11">
        <v>10</v>
      </c>
      <c r="AA605" s="11">
        <v>10</v>
      </c>
      <c r="AB605" s="11">
        <v>10</v>
      </c>
      <c r="AC605" s="11">
        <v>10</v>
      </c>
      <c r="AD605" s="11">
        <v>10</v>
      </c>
      <c r="AE605" s="11">
        <v>10</v>
      </c>
      <c r="AF605" s="11">
        <v>10</v>
      </c>
      <c r="AG605" s="11">
        <v>10</v>
      </c>
      <c r="AH605" s="11">
        <v>10</v>
      </c>
      <c r="AI605" s="11">
        <v>0</v>
      </c>
      <c r="AJ605" s="11">
        <v>10</v>
      </c>
      <c r="AK605" s="11">
        <v>0</v>
      </c>
      <c r="AL605" s="11">
        <v>10</v>
      </c>
      <c r="AM605" s="11">
        <v>100.5</v>
      </c>
      <c r="AN605" s="11">
        <v>50</v>
      </c>
      <c r="AO605" s="11">
        <v>10</v>
      </c>
      <c r="AP605" s="11">
        <v>100</v>
      </c>
      <c r="AQ605" s="11">
        <v>40</v>
      </c>
      <c r="AR605" s="11">
        <v>20</v>
      </c>
      <c r="AS605" s="11">
        <v>0.5</v>
      </c>
      <c r="AT605" s="11">
        <v>110</v>
      </c>
      <c r="AU605" s="11">
        <v>1930</v>
      </c>
      <c r="AV605" s="11">
        <v>29397</v>
      </c>
      <c r="AW605" s="11">
        <v>87698</v>
      </c>
      <c r="AX605" s="11">
        <v>1643</v>
      </c>
      <c r="AY605" s="11">
        <v>1119</v>
      </c>
      <c r="AZ605" s="11">
        <v>5325</v>
      </c>
      <c r="BA605" s="11">
        <v>3579</v>
      </c>
      <c r="BB605" s="11">
        <v>2787</v>
      </c>
      <c r="BC605" s="11">
        <v>2759</v>
      </c>
      <c r="BD605" s="11">
        <v>10960</v>
      </c>
      <c r="BE605" s="11">
        <v>18870</v>
      </c>
      <c r="BF605" s="11">
        <v>1921</v>
      </c>
      <c r="BG605" s="11">
        <v>11975</v>
      </c>
      <c r="BH605" s="11">
        <v>9621</v>
      </c>
      <c r="BI605" s="11">
        <v>15</v>
      </c>
      <c r="BJ605" s="11">
        <v>14</v>
      </c>
      <c r="BK605" s="11">
        <v>16</v>
      </c>
      <c r="BL605" s="11">
        <v>23</v>
      </c>
      <c r="BM605" s="11">
        <v>15</v>
      </c>
      <c r="BN605" s="11">
        <v>14</v>
      </c>
      <c r="BO605" s="11">
        <v>17</v>
      </c>
      <c r="BP605" s="11">
        <v>21</v>
      </c>
      <c r="BQ605" s="11">
        <v>14</v>
      </c>
      <c r="BR605" s="11">
        <v>22</v>
      </c>
      <c r="BS605" s="11">
        <v>20</v>
      </c>
      <c r="BT605" s="11">
        <v>27</v>
      </c>
      <c r="BU605" s="11">
        <v>42</v>
      </c>
      <c r="BV605" s="11">
        <v>56</v>
      </c>
      <c r="BW605" s="11">
        <v>47</v>
      </c>
      <c r="BX605" s="11">
        <v>11</v>
      </c>
      <c r="BY605" s="11">
        <v>12</v>
      </c>
      <c r="BZ605" s="11">
        <v>23</v>
      </c>
      <c r="CA605" s="11">
        <v>18</v>
      </c>
      <c r="CB605" s="11">
        <v>13</v>
      </c>
      <c r="CC605" s="11">
        <v>11</v>
      </c>
      <c r="CD605" s="11">
        <v>15</v>
      </c>
      <c r="CE605" s="11">
        <v>7</v>
      </c>
      <c r="CF605" s="11">
        <v>13</v>
      </c>
      <c r="CG605" s="11">
        <v>8</v>
      </c>
      <c r="CH605" s="11">
        <v>36</v>
      </c>
      <c r="CI605" s="11" t="s">
        <v>158</v>
      </c>
      <c r="CJ605" s="11" t="s">
        <v>158</v>
      </c>
      <c r="CK605" s="11" t="s">
        <v>158</v>
      </c>
      <c r="CL605" s="11" t="s">
        <v>158</v>
      </c>
      <c r="CM605" s="11" t="s">
        <v>158</v>
      </c>
      <c r="CN605" s="11" t="s">
        <v>158</v>
      </c>
      <c r="CO605" s="11" t="s">
        <v>158</v>
      </c>
      <c r="CP605" s="11" t="s">
        <v>158</v>
      </c>
      <c r="CQ605" s="11" t="s">
        <v>158</v>
      </c>
      <c r="CR605" s="11" t="s">
        <v>158</v>
      </c>
      <c r="CS605" s="11" t="s">
        <v>158</v>
      </c>
      <c r="CT605" s="11" t="s">
        <v>158</v>
      </c>
      <c r="CU605" s="11" t="s">
        <v>158</v>
      </c>
      <c r="CV605" s="11" t="s">
        <v>154</v>
      </c>
      <c r="CW605" s="11" t="s">
        <v>154</v>
      </c>
      <c r="CX605" s="11" t="s">
        <v>154</v>
      </c>
      <c r="CY605" s="11" t="s">
        <v>154</v>
      </c>
      <c r="CZ605" s="11" t="s">
        <v>154</v>
      </c>
      <c r="DA605" s="11" t="s">
        <v>154</v>
      </c>
      <c r="DB605" s="11" t="s">
        <v>154</v>
      </c>
      <c r="DC605" s="11" t="s">
        <v>154</v>
      </c>
      <c r="DD605" s="11" t="s">
        <v>154</v>
      </c>
      <c r="DE605" s="11" t="s">
        <v>154</v>
      </c>
      <c r="DF605" s="11" t="s">
        <v>154</v>
      </c>
      <c r="DG605" s="11" t="s">
        <v>154</v>
      </c>
      <c r="DH605" s="11" t="s">
        <v>154</v>
      </c>
      <c r="DI605" s="11" t="s">
        <v>157</v>
      </c>
      <c r="DJ605" s="11" t="s">
        <v>157</v>
      </c>
      <c r="DK605" s="11" t="s">
        <v>157</v>
      </c>
      <c r="DL605" s="11" t="s">
        <v>157</v>
      </c>
      <c r="DM605" s="11" t="s">
        <v>157</v>
      </c>
      <c r="DN605" s="11" t="s">
        <v>157</v>
      </c>
      <c r="DO605" s="11" t="s">
        <v>157</v>
      </c>
      <c r="DP605" s="11" t="s">
        <v>157</v>
      </c>
      <c r="DQ605" s="11" t="s">
        <v>157</v>
      </c>
      <c r="DR605" s="11" t="s">
        <v>157</v>
      </c>
      <c r="DS605" s="11" t="s">
        <v>157</v>
      </c>
      <c r="DT605" s="11" t="s">
        <v>157</v>
      </c>
      <c r="DU605" s="11" t="s">
        <v>157</v>
      </c>
      <c r="DV605" s="11" t="b">
        <v>1</v>
      </c>
      <c r="DW605" s="11" t="b">
        <v>1</v>
      </c>
      <c r="DX605" s="11" t="b">
        <v>1</v>
      </c>
      <c r="DY605" s="11" t="b">
        <v>1</v>
      </c>
      <c r="DZ605" s="11" t="b">
        <v>1</v>
      </c>
      <c r="EA605" s="11" t="b">
        <v>1</v>
      </c>
      <c r="EB605" s="11" t="b">
        <v>1</v>
      </c>
      <c r="EC605" s="11" t="b">
        <v>1</v>
      </c>
      <c r="ED605" s="11" t="b">
        <v>1</v>
      </c>
      <c r="EE605" s="11" t="b">
        <v>0</v>
      </c>
      <c r="EF605" s="11" t="b">
        <v>1</v>
      </c>
      <c r="EG605" s="11" t="b">
        <v>0</v>
      </c>
      <c r="EH605" s="11" t="b">
        <v>1</v>
      </c>
      <c r="EI605" s="11">
        <v>1.116E-2</v>
      </c>
      <c r="EJ605" s="11">
        <v>4.3545E-2</v>
      </c>
      <c r="EK605" s="11">
        <v>1.7440000000000001E-2</v>
      </c>
      <c r="EL605" s="11">
        <v>2.8674999999999999E-2</v>
      </c>
      <c r="EM605" s="11">
        <v>2.2387000000000001E-2</v>
      </c>
      <c r="EN605" s="11">
        <v>5.9631999999999998E-2</v>
      </c>
      <c r="EO605" s="11">
        <v>5.5141000000000003E-2</v>
      </c>
      <c r="EP605" s="11">
        <v>3.636174</v>
      </c>
      <c r="EQ605" s="11">
        <v>3.1223000000000001E-2</v>
      </c>
      <c r="ER605" s="11">
        <v>2.8853E-2</v>
      </c>
      <c r="ES605" s="11">
        <v>3.1052E-2</v>
      </c>
      <c r="ET605" s="11">
        <v>1.1476999999999999E-2</v>
      </c>
      <c r="EU605" s="11">
        <v>4.2540000000000001E-2</v>
      </c>
      <c r="EV605" s="11" t="s">
        <v>243</v>
      </c>
      <c r="EW605" s="11" t="s">
        <v>682</v>
      </c>
    </row>
    <row r="606" spans="1:153" ht="12.75" x14ac:dyDescent="0.2">
      <c r="A606" s="11"/>
      <c r="B606" s="11">
        <v>27493376</v>
      </c>
      <c r="C606" s="11">
        <v>57772.530555554797</v>
      </c>
      <c r="D606" s="11" t="s">
        <v>153</v>
      </c>
      <c r="E606" s="11">
        <v>345600</v>
      </c>
      <c r="F606" s="11">
        <v>77824554</v>
      </c>
      <c r="G606" s="11">
        <v>44760.954861111102</v>
      </c>
      <c r="H606" s="11">
        <v>44754.796527777697</v>
      </c>
      <c r="I606" s="11">
        <v>79913</v>
      </c>
      <c r="J606" s="11">
        <v>15</v>
      </c>
      <c r="K606" s="11">
        <v>6</v>
      </c>
      <c r="L606" s="11">
        <v>71014</v>
      </c>
      <c r="M606" s="11">
        <v>131</v>
      </c>
      <c r="N606" s="11">
        <v>10</v>
      </c>
      <c r="O606" s="11">
        <v>92</v>
      </c>
      <c r="P606" s="11">
        <v>7.63</v>
      </c>
      <c r="Q606" s="11">
        <v>64925</v>
      </c>
      <c r="R606" s="11" t="s">
        <v>154</v>
      </c>
      <c r="S606" s="11" t="s">
        <v>193</v>
      </c>
      <c r="T606" s="11"/>
      <c r="U606" s="11">
        <v>1</v>
      </c>
      <c r="V606" s="11" t="s">
        <v>154</v>
      </c>
      <c r="W606" s="11" t="s">
        <v>157</v>
      </c>
      <c r="X606" s="11">
        <v>5</v>
      </c>
      <c r="Y606" s="11">
        <v>0</v>
      </c>
      <c r="Z606" s="11">
        <v>10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10</v>
      </c>
      <c r="AN606" s="11">
        <v>10</v>
      </c>
      <c r="AO606" s="11">
        <v>0</v>
      </c>
      <c r="AP606" s="11">
        <v>10</v>
      </c>
      <c r="AQ606" s="11">
        <v>0</v>
      </c>
      <c r="AR606" s="11">
        <v>0</v>
      </c>
      <c r="AS606" s="11">
        <v>0</v>
      </c>
      <c r="AT606" s="11">
        <v>10</v>
      </c>
      <c r="AU606" s="11">
        <v>6</v>
      </c>
      <c r="AV606" s="11">
        <v>14632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4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0</v>
      </c>
      <c r="BS606" s="11">
        <v>0</v>
      </c>
      <c r="BT606" s="11">
        <v>0</v>
      </c>
      <c r="BU606" s="11">
        <v>0</v>
      </c>
      <c r="BV606" s="11">
        <v>2</v>
      </c>
      <c r="BW606" s="11">
        <v>0</v>
      </c>
      <c r="BX606" s="11">
        <v>0</v>
      </c>
      <c r="BY606" s="11">
        <v>0</v>
      </c>
      <c r="BZ606" s="11">
        <v>0</v>
      </c>
      <c r="CA606" s="11">
        <v>0</v>
      </c>
      <c r="CB606" s="11">
        <v>0</v>
      </c>
      <c r="CC606" s="11">
        <v>0</v>
      </c>
      <c r="CD606" s="11">
        <v>0</v>
      </c>
      <c r="CE606" s="11">
        <v>0</v>
      </c>
      <c r="CF606" s="11">
        <v>0</v>
      </c>
      <c r="CG606" s="11">
        <v>0</v>
      </c>
      <c r="CH606" s="11">
        <v>0</v>
      </c>
      <c r="CI606" s="11" t="s">
        <v>158</v>
      </c>
      <c r="CJ606" s="11" t="s">
        <v>166</v>
      </c>
      <c r="CK606" s="11" t="s">
        <v>166</v>
      </c>
      <c r="CL606" s="11" t="s">
        <v>166</v>
      </c>
      <c r="CM606" s="11" t="s">
        <v>166</v>
      </c>
      <c r="CN606" s="11" t="s">
        <v>166</v>
      </c>
      <c r="CO606" s="11" t="s">
        <v>166</v>
      </c>
      <c r="CP606" s="11" t="s">
        <v>166</v>
      </c>
      <c r="CQ606" s="11" t="s">
        <v>166</v>
      </c>
      <c r="CR606" s="11" t="s">
        <v>166</v>
      </c>
      <c r="CS606" s="11" t="s">
        <v>166</v>
      </c>
      <c r="CT606" s="11" t="s">
        <v>166</v>
      </c>
      <c r="CU606" s="11" t="s">
        <v>166</v>
      </c>
      <c r="CV606" s="11" t="s">
        <v>154</v>
      </c>
      <c r="CW606" s="11" t="s">
        <v>154</v>
      </c>
      <c r="CX606" s="11" t="s">
        <v>154</v>
      </c>
      <c r="CY606" s="11" t="s">
        <v>154</v>
      </c>
      <c r="CZ606" s="11" t="s">
        <v>154</v>
      </c>
      <c r="DA606" s="11" t="s">
        <v>154</v>
      </c>
      <c r="DB606" s="11" t="s">
        <v>154</v>
      </c>
      <c r="DC606" s="11" t="s">
        <v>154</v>
      </c>
      <c r="DD606" s="11" t="s">
        <v>154</v>
      </c>
      <c r="DE606" s="11" t="s">
        <v>154</v>
      </c>
      <c r="DF606" s="11" t="s">
        <v>154</v>
      </c>
      <c r="DG606" s="11" t="s">
        <v>154</v>
      </c>
      <c r="DH606" s="11" t="s">
        <v>154</v>
      </c>
      <c r="DI606" s="11" t="s">
        <v>157</v>
      </c>
      <c r="DJ606" s="11" t="s">
        <v>157</v>
      </c>
      <c r="DK606" s="11" t="s">
        <v>157</v>
      </c>
      <c r="DL606" s="11" t="s">
        <v>157</v>
      </c>
      <c r="DM606" s="11" t="s">
        <v>157</v>
      </c>
      <c r="DN606" s="11" t="s">
        <v>157</v>
      </c>
      <c r="DO606" s="11" t="s">
        <v>157</v>
      </c>
      <c r="DP606" s="11" t="s">
        <v>157</v>
      </c>
      <c r="DQ606" s="11" t="s">
        <v>157</v>
      </c>
      <c r="DR606" s="11" t="s">
        <v>157</v>
      </c>
      <c r="DS606" s="11" t="s">
        <v>157</v>
      </c>
      <c r="DT606" s="11" t="s">
        <v>157</v>
      </c>
      <c r="DU606" s="11" t="s">
        <v>157</v>
      </c>
      <c r="DV606" s="11" t="b">
        <v>1</v>
      </c>
      <c r="DW606" s="11" t="s">
        <v>157</v>
      </c>
      <c r="DX606" s="11" t="s">
        <v>157</v>
      </c>
      <c r="DY606" s="11" t="s">
        <v>157</v>
      </c>
      <c r="DZ606" s="11" t="s">
        <v>157</v>
      </c>
      <c r="EA606" s="11" t="s">
        <v>157</v>
      </c>
      <c r="EB606" s="11" t="s">
        <v>157</v>
      </c>
      <c r="EC606" s="11" t="s">
        <v>157</v>
      </c>
      <c r="ED606" s="11" t="s">
        <v>157</v>
      </c>
      <c r="EE606" s="11" t="s">
        <v>157</v>
      </c>
      <c r="EF606" s="11" t="s">
        <v>157</v>
      </c>
      <c r="EG606" s="11" t="s">
        <v>157</v>
      </c>
      <c r="EH606" s="11" t="s">
        <v>157</v>
      </c>
      <c r="EI606" s="11">
        <v>3.3855000000000003E-2</v>
      </c>
      <c r="EJ606" s="11" t="s">
        <v>157</v>
      </c>
      <c r="EK606" s="11" t="s">
        <v>157</v>
      </c>
      <c r="EL606" s="11" t="s">
        <v>157</v>
      </c>
      <c r="EM606" s="11" t="s">
        <v>157</v>
      </c>
      <c r="EN606" s="11" t="s">
        <v>157</v>
      </c>
      <c r="EO606" s="11" t="s">
        <v>157</v>
      </c>
      <c r="EP606" s="11" t="s">
        <v>157</v>
      </c>
      <c r="EQ606" s="11" t="s">
        <v>157</v>
      </c>
      <c r="ER606" s="11" t="s">
        <v>157</v>
      </c>
      <c r="ES606" s="11" t="s">
        <v>157</v>
      </c>
      <c r="ET606" s="11" t="s">
        <v>157</v>
      </c>
      <c r="EU606" s="11" t="s">
        <v>157</v>
      </c>
      <c r="EV606" s="11" t="s">
        <v>157</v>
      </c>
      <c r="EW606" s="11" t="s">
        <v>683</v>
      </c>
    </row>
    <row r="607" spans="1:153" ht="12.75" x14ac:dyDescent="0.2">
      <c r="A607" s="11"/>
      <c r="B607" s="11">
        <v>28092842</v>
      </c>
      <c r="C607" s="11">
        <v>55732.795138888301</v>
      </c>
      <c r="D607" s="11" t="s">
        <v>153</v>
      </c>
      <c r="E607" s="11">
        <v>345600</v>
      </c>
      <c r="F607" s="11">
        <v>31968396</v>
      </c>
      <c r="G607" s="11">
        <v>45744.289583333499</v>
      </c>
      <c r="H607" s="11">
        <v>45622.947222221999</v>
      </c>
      <c r="I607" s="11">
        <v>431637</v>
      </c>
      <c r="J607" s="11">
        <v>1</v>
      </c>
      <c r="K607" s="11">
        <v>71</v>
      </c>
      <c r="L607" s="11">
        <v>49319</v>
      </c>
      <c r="M607" s="11">
        <v>130</v>
      </c>
      <c r="N607" s="11">
        <v>10</v>
      </c>
      <c r="O607" s="11">
        <v>92</v>
      </c>
      <c r="P607" s="11">
        <v>7.69</v>
      </c>
      <c r="Q607" s="11">
        <v>382409</v>
      </c>
      <c r="R607" s="11" t="s">
        <v>154</v>
      </c>
      <c r="S607" s="11" t="s">
        <v>155</v>
      </c>
      <c r="T607" s="11" t="s">
        <v>156</v>
      </c>
      <c r="U607" s="11">
        <v>0</v>
      </c>
      <c r="V607" s="11" t="s">
        <v>154</v>
      </c>
      <c r="W607" s="11" t="s">
        <v>157</v>
      </c>
      <c r="X607" s="11"/>
      <c r="Y607" s="11" t="s">
        <v>157</v>
      </c>
      <c r="Z607" s="11">
        <v>0</v>
      </c>
      <c r="AA607" s="11">
        <v>10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10</v>
      </c>
      <c r="AO607" s="11">
        <v>0</v>
      </c>
      <c r="AP607" s="11">
        <v>10</v>
      </c>
      <c r="AQ607" s="11">
        <v>0</v>
      </c>
      <c r="AR607" s="11">
        <v>0</v>
      </c>
      <c r="AS607" s="11">
        <v>0</v>
      </c>
      <c r="AT607" s="11">
        <v>10</v>
      </c>
      <c r="AU607" s="11" t="s">
        <v>157</v>
      </c>
      <c r="AV607" s="11">
        <v>24709</v>
      </c>
      <c r="AW607" s="11">
        <v>1082</v>
      </c>
      <c r="AX607" s="11">
        <v>13303</v>
      </c>
      <c r="AY607" s="11">
        <v>472</v>
      </c>
      <c r="AZ607" s="11">
        <v>4136</v>
      </c>
      <c r="BA607" s="11">
        <v>1030</v>
      </c>
      <c r="BB607" s="11">
        <v>396</v>
      </c>
      <c r="BC607" s="11">
        <v>2211</v>
      </c>
      <c r="BD607" s="11">
        <v>0</v>
      </c>
      <c r="BE607" s="11">
        <v>0</v>
      </c>
      <c r="BF607" s="11">
        <v>0</v>
      </c>
      <c r="BG607" s="11">
        <v>0</v>
      </c>
      <c r="BH607" s="11">
        <v>1505</v>
      </c>
      <c r="BI607" s="11">
        <v>15</v>
      </c>
      <c r="BJ607" s="11">
        <v>11</v>
      </c>
      <c r="BK607" s="11">
        <v>14</v>
      </c>
      <c r="BL607" s="11">
        <v>0</v>
      </c>
      <c r="BM607" s="11">
        <v>11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4</v>
      </c>
      <c r="BW607" s="11">
        <v>6</v>
      </c>
      <c r="BX607" s="11">
        <v>19</v>
      </c>
      <c r="BY607" s="11">
        <v>0</v>
      </c>
      <c r="BZ607" s="11">
        <v>10</v>
      </c>
      <c r="CA607" s="11">
        <v>0</v>
      </c>
      <c r="CB607" s="11">
        <v>0</v>
      </c>
      <c r="CC607" s="11">
        <v>0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 t="s">
        <v>158</v>
      </c>
      <c r="CJ607" s="11" t="s">
        <v>158</v>
      </c>
      <c r="CK607" s="11" t="s">
        <v>158</v>
      </c>
      <c r="CL607" s="11" t="s">
        <v>166</v>
      </c>
      <c r="CM607" s="11" t="s">
        <v>158</v>
      </c>
      <c r="CN607" s="11" t="s">
        <v>166</v>
      </c>
      <c r="CO607" s="11" t="s">
        <v>166</v>
      </c>
      <c r="CP607" s="11" t="s">
        <v>166</v>
      </c>
      <c r="CQ607" s="11" t="s">
        <v>166</v>
      </c>
      <c r="CR607" s="11" t="s">
        <v>166</v>
      </c>
      <c r="CS607" s="11" t="s">
        <v>166</v>
      </c>
      <c r="CT607" s="11" t="s">
        <v>166</v>
      </c>
      <c r="CU607" s="11" t="s">
        <v>166</v>
      </c>
      <c r="CV607" s="11" t="s">
        <v>154</v>
      </c>
      <c r="CW607" s="11" t="s">
        <v>154</v>
      </c>
      <c r="CX607" s="11" t="s">
        <v>154</v>
      </c>
      <c r="CY607" s="11" t="s">
        <v>154</v>
      </c>
      <c r="CZ607" s="11" t="s">
        <v>154</v>
      </c>
      <c r="DA607" s="11" t="s">
        <v>154</v>
      </c>
      <c r="DB607" s="11" t="s">
        <v>154</v>
      </c>
      <c r="DC607" s="11" t="s">
        <v>154</v>
      </c>
      <c r="DD607" s="11" t="s">
        <v>154</v>
      </c>
      <c r="DE607" s="11" t="s">
        <v>154</v>
      </c>
      <c r="DF607" s="11" t="s">
        <v>154</v>
      </c>
      <c r="DG607" s="11" t="s">
        <v>154</v>
      </c>
      <c r="DH607" s="11" t="s">
        <v>154</v>
      </c>
      <c r="DI607" s="11" t="s">
        <v>157</v>
      </c>
      <c r="DJ607" s="11" t="s">
        <v>157</v>
      </c>
      <c r="DK607" s="11" t="s">
        <v>157</v>
      </c>
      <c r="DL607" s="11" t="s">
        <v>157</v>
      </c>
      <c r="DM607" s="11" t="s">
        <v>157</v>
      </c>
      <c r="DN607" s="11" t="s">
        <v>157</v>
      </c>
      <c r="DO607" s="11" t="s">
        <v>157</v>
      </c>
      <c r="DP607" s="11" t="s">
        <v>157</v>
      </c>
      <c r="DQ607" s="11" t="s">
        <v>157</v>
      </c>
      <c r="DR607" s="11" t="s">
        <v>157</v>
      </c>
      <c r="DS607" s="11" t="s">
        <v>157</v>
      </c>
      <c r="DT607" s="11" t="s">
        <v>157</v>
      </c>
      <c r="DU607" s="11" t="s">
        <v>157</v>
      </c>
      <c r="DV607" s="11" t="b">
        <v>0</v>
      </c>
      <c r="DW607" s="11" t="b">
        <v>1</v>
      </c>
      <c r="DX607" s="11" t="b">
        <v>0</v>
      </c>
      <c r="DY607" s="11" t="s">
        <v>157</v>
      </c>
      <c r="DZ607" s="11" t="b">
        <v>0</v>
      </c>
      <c r="EA607" s="11" t="s">
        <v>157</v>
      </c>
      <c r="EB607" s="11" t="s">
        <v>157</v>
      </c>
      <c r="EC607" s="11" t="s">
        <v>157</v>
      </c>
      <c r="ED607" s="11" t="s">
        <v>157</v>
      </c>
      <c r="EE607" s="11" t="s">
        <v>157</v>
      </c>
      <c r="EF607" s="11" t="s">
        <v>157</v>
      </c>
      <c r="EG607" s="11" t="s">
        <v>157</v>
      </c>
      <c r="EH607" s="11" t="s">
        <v>157</v>
      </c>
      <c r="EI607" s="11">
        <v>8.0800000000000004E-3</v>
      </c>
      <c r="EJ607" s="11">
        <v>1.03E-2</v>
      </c>
      <c r="EK607" s="11">
        <v>7.0600000000000003E-3</v>
      </c>
      <c r="EL607" s="11" t="s">
        <v>157</v>
      </c>
      <c r="EM607" s="11">
        <v>8.2199999999999999E-3</v>
      </c>
      <c r="EN607" s="11" t="s">
        <v>157</v>
      </c>
      <c r="EO607" s="11" t="s">
        <v>157</v>
      </c>
      <c r="EP607" s="11" t="s">
        <v>157</v>
      </c>
      <c r="EQ607" s="11" t="s">
        <v>157</v>
      </c>
      <c r="ER607" s="11" t="s">
        <v>157</v>
      </c>
      <c r="ES607" s="11" t="s">
        <v>157</v>
      </c>
      <c r="ET607" s="11" t="s">
        <v>157</v>
      </c>
      <c r="EU607" s="11" t="s">
        <v>157</v>
      </c>
      <c r="EV607" s="11" t="s">
        <v>157</v>
      </c>
      <c r="EW607" s="11" t="s">
        <v>177</v>
      </c>
    </row>
    <row r="608" spans="1:153" ht="12.75" x14ac:dyDescent="0.2">
      <c r="A608" s="11"/>
      <c r="B608" s="11">
        <v>29468232</v>
      </c>
      <c r="C608" s="11">
        <v>56807.494444443699</v>
      </c>
      <c r="D608" s="11" t="s">
        <v>153</v>
      </c>
      <c r="E608" s="11">
        <v>345600</v>
      </c>
      <c r="F608" s="11">
        <v>36329388</v>
      </c>
      <c r="G608" s="11">
        <v>46165.718750000298</v>
      </c>
      <c r="H608" s="11">
        <v>45995.011805555201</v>
      </c>
      <c r="I608" s="11">
        <v>256980</v>
      </c>
      <c r="J608" s="11">
        <v>2</v>
      </c>
      <c r="K608" s="11">
        <v>76</v>
      </c>
      <c r="L608" s="11">
        <v>194911</v>
      </c>
      <c r="M608" s="11">
        <v>130</v>
      </c>
      <c r="N608" s="11">
        <v>0</v>
      </c>
      <c r="O608" s="11">
        <v>92</v>
      </c>
      <c r="P608" s="11">
        <v>0</v>
      </c>
      <c r="Q608" s="11">
        <v>185627</v>
      </c>
      <c r="R608" s="11" t="s">
        <v>154</v>
      </c>
      <c r="S608" s="11" t="s">
        <v>155</v>
      </c>
      <c r="T608" s="11" t="s">
        <v>156</v>
      </c>
      <c r="U608" s="11">
        <v>0</v>
      </c>
      <c r="V608" s="11" t="s">
        <v>154</v>
      </c>
      <c r="W608" s="11" t="s">
        <v>157</v>
      </c>
      <c r="X608" s="11"/>
      <c r="Y608" s="11" t="s">
        <v>157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 t="s">
        <v>157</v>
      </c>
      <c r="AV608" s="11">
        <v>6293</v>
      </c>
      <c r="AW608" s="11">
        <v>3250</v>
      </c>
      <c r="AX608" s="11">
        <v>2738</v>
      </c>
      <c r="AY608" s="11">
        <v>28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56696</v>
      </c>
      <c r="BF608" s="11">
        <v>27</v>
      </c>
      <c r="BG608" s="11">
        <v>1422</v>
      </c>
      <c r="BH608" s="11">
        <v>874</v>
      </c>
      <c r="BI608" s="11">
        <v>9</v>
      </c>
      <c r="BJ608" s="11">
        <v>10</v>
      </c>
      <c r="BK608" s="11">
        <v>9</v>
      </c>
      <c r="BL608" s="11">
        <v>0</v>
      </c>
      <c r="BM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17</v>
      </c>
      <c r="BS608" s="11">
        <v>0</v>
      </c>
      <c r="BT608" s="11">
        <v>17</v>
      </c>
      <c r="BU608" s="11">
        <v>28</v>
      </c>
      <c r="BV608" s="11">
        <v>29</v>
      </c>
      <c r="BW608" s="11">
        <v>28</v>
      </c>
      <c r="BX608" s="11">
        <v>7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0</v>
      </c>
      <c r="CE608" s="11">
        <v>3</v>
      </c>
      <c r="CF608" s="11">
        <v>0</v>
      </c>
      <c r="CG608" s="11">
        <v>4</v>
      </c>
      <c r="CH608" s="11">
        <v>2</v>
      </c>
      <c r="CI608" s="11" t="s">
        <v>158</v>
      </c>
      <c r="CJ608" s="11" t="s">
        <v>158</v>
      </c>
      <c r="CK608" s="11" t="s">
        <v>158</v>
      </c>
      <c r="CL608" s="11" t="s">
        <v>166</v>
      </c>
      <c r="CM608" s="11" t="s">
        <v>166</v>
      </c>
      <c r="CN608" s="11" t="s">
        <v>166</v>
      </c>
      <c r="CO608" s="11" t="s">
        <v>166</v>
      </c>
      <c r="CP608" s="11" t="s">
        <v>166</v>
      </c>
      <c r="CQ608" s="11" t="s">
        <v>166</v>
      </c>
      <c r="CR608" s="11" t="s">
        <v>158</v>
      </c>
      <c r="CS608" s="11" t="s">
        <v>166</v>
      </c>
      <c r="CT608" s="11" t="s">
        <v>158</v>
      </c>
      <c r="CU608" s="11" t="s">
        <v>158</v>
      </c>
      <c r="CV608" s="11" t="s">
        <v>154</v>
      </c>
      <c r="CW608" s="11" t="s">
        <v>154</v>
      </c>
      <c r="CX608" s="11" t="s">
        <v>154</v>
      </c>
      <c r="CY608" s="11" t="s">
        <v>154</v>
      </c>
      <c r="CZ608" s="11" t="s">
        <v>154</v>
      </c>
      <c r="DA608" s="11" t="s">
        <v>154</v>
      </c>
      <c r="DB608" s="11" t="s">
        <v>154</v>
      </c>
      <c r="DC608" s="11" t="s">
        <v>154</v>
      </c>
      <c r="DD608" s="11" t="s">
        <v>154</v>
      </c>
      <c r="DE608" s="11" t="s">
        <v>154</v>
      </c>
      <c r="DF608" s="11" t="s">
        <v>154</v>
      </c>
      <c r="DG608" s="11" t="s">
        <v>154</v>
      </c>
      <c r="DH608" s="11" t="s">
        <v>154</v>
      </c>
      <c r="DI608" s="11" t="s">
        <v>157</v>
      </c>
      <c r="DJ608" s="11" t="s">
        <v>157</v>
      </c>
      <c r="DK608" s="11" t="s">
        <v>157</v>
      </c>
      <c r="DL608" s="11" t="s">
        <v>157</v>
      </c>
      <c r="DM608" s="11" t="s">
        <v>157</v>
      </c>
      <c r="DN608" s="11" t="s">
        <v>157</v>
      </c>
      <c r="DO608" s="11" t="s">
        <v>157</v>
      </c>
      <c r="DP608" s="11" t="s">
        <v>157</v>
      </c>
      <c r="DQ608" s="11" t="s">
        <v>157</v>
      </c>
      <c r="DR608" s="11" t="s">
        <v>157</v>
      </c>
      <c r="DS608" s="11" t="s">
        <v>157</v>
      </c>
      <c r="DT608" s="11" t="s">
        <v>157</v>
      </c>
      <c r="DU608" s="11" t="s">
        <v>157</v>
      </c>
      <c r="DV608" s="11" t="b">
        <v>0</v>
      </c>
      <c r="DW608" s="11" t="b">
        <v>0</v>
      </c>
      <c r="DX608" s="11" t="b">
        <v>0</v>
      </c>
      <c r="DY608" s="11" t="s">
        <v>157</v>
      </c>
      <c r="DZ608" s="11" t="s">
        <v>157</v>
      </c>
      <c r="EA608" s="11" t="s">
        <v>157</v>
      </c>
      <c r="EB608" s="11" t="s">
        <v>157</v>
      </c>
      <c r="EC608" s="11" t="s">
        <v>157</v>
      </c>
      <c r="ED608" s="11" t="s">
        <v>157</v>
      </c>
      <c r="EE608" s="11" t="b">
        <v>0</v>
      </c>
      <c r="EF608" s="11" t="s">
        <v>157</v>
      </c>
      <c r="EG608" s="11" t="b">
        <v>0</v>
      </c>
      <c r="EH608" s="11" t="b">
        <v>0</v>
      </c>
      <c r="EI608" s="11">
        <v>3.2289999999999999E-2</v>
      </c>
      <c r="EJ608" s="11">
        <v>3.0521E-2</v>
      </c>
      <c r="EK608" s="11">
        <v>3.2605000000000002E-2</v>
      </c>
      <c r="EL608" s="11" t="s">
        <v>157</v>
      </c>
      <c r="EM608" s="11" t="s">
        <v>157</v>
      </c>
      <c r="EN608" s="11" t="s">
        <v>157</v>
      </c>
      <c r="EO608" s="11" t="s">
        <v>157</v>
      </c>
      <c r="EP608" s="11" t="s">
        <v>157</v>
      </c>
      <c r="EQ608" s="11" t="s">
        <v>157</v>
      </c>
      <c r="ER608" s="11">
        <v>1.3860000000000001E-2</v>
      </c>
      <c r="ES608" s="11" t="s">
        <v>157</v>
      </c>
      <c r="ET608" s="11">
        <v>2.8763E-2</v>
      </c>
      <c r="EU608" s="11">
        <v>2.6523000000000001E-2</v>
      </c>
      <c r="EV608" s="11" t="s">
        <v>196</v>
      </c>
      <c r="EW608" s="11" t="s">
        <v>157</v>
      </c>
    </row>
    <row r="609" spans="1:153" ht="12.75" x14ac:dyDescent="0.2">
      <c r="A609" s="11"/>
      <c r="B609" s="11">
        <v>38835956</v>
      </c>
      <c r="C609" s="11">
        <v>56829.427083332601</v>
      </c>
      <c r="D609" s="11" t="s">
        <v>153</v>
      </c>
      <c r="E609" s="11">
        <v>345600</v>
      </c>
      <c r="F609" s="11">
        <v>46242080</v>
      </c>
      <c r="G609" s="11">
        <v>47710.959027778299</v>
      </c>
      <c r="H609" s="11">
        <v>47359.248611110401</v>
      </c>
      <c r="I609" s="11">
        <v>87040</v>
      </c>
      <c r="J609" s="11">
        <v>1</v>
      </c>
      <c r="K609" s="11">
        <v>0</v>
      </c>
      <c r="L609" s="11">
        <v>0</v>
      </c>
      <c r="M609" s="11">
        <v>131</v>
      </c>
      <c r="N609" s="11">
        <v>1</v>
      </c>
      <c r="O609" s="11">
        <v>92</v>
      </c>
      <c r="P609" s="11">
        <v>0.76</v>
      </c>
      <c r="Q609" s="11">
        <v>81461</v>
      </c>
      <c r="R609" s="11" t="s">
        <v>154</v>
      </c>
      <c r="S609" s="11" t="s">
        <v>155</v>
      </c>
      <c r="T609" s="11" t="s">
        <v>156</v>
      </c>
      <c r="U609" s="11">
        <v>0</v>
      </c>
      <c r="V609" s="11" t="s">
        <v>154</v>
      </c>
      <c r="W609" s="11" t="s">
        <v>157</v>
      </c>
      <c r="X609" s="11"/>
      <c r="Y609" s="11">
        <v>1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1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1</v>
      </c>
      <c r="AT609" s="11">
        <v>0</v>
      </c>
      <c r="AU609" s="11">
        <v>712</v>
      </c>
      <c r="AV609" s="11">
        <v>4558</v>
      </c>
      <c r="AW609" s="11">
        <v>108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6</v>
      </c>
      <c r="BJ609" s="11">
        <v>5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U609" s="11">
        <v>0</v>
      </c>
      <c r="BV609" s="11">
        <v>12</v>
      </c>
      <c r="BW609" s="11">
        <v>2</v>
      </c>
      <c r="BX609" s="11">
        <v>0</v>
      </c>
      <c r="BY609" s="11">
        <v>0</v>
      </c>
      <c r="BZ609" s="11">
        <v>0</v>
      </c>
      <c r="CA609" s="11">
        <v>0</v>
      </c>
      <c r="CB609" s="11">
        <v>0</v>
      </c>
      <c r="CC609" s="11">
        <v>0</v>
      </c>
      <c r="CD609" s="11">
        <v>0</v>
      </c>
      <c r="CE609" s="11">
        <v>0</v>
      </c>
      <c r="CF609" s="11">
        <v>0</v>
      </c>
      <c r="CG609" s="11">
        <v>0</v>
      </c>
      <c r="CH609" s="11">
        <v>0</v>
      </c>
      <c r="CI609" s="11" t="s">
        <v>158</v>
      </c>
      <c r="CJ609" s="11" t="s">
        <v>158</v>
      </c>
      <c r="CK609" s="11" t="s">
        <v>166</v>
      </c>
      <c r="CL609" s="11" t="s">
        <v>166</v>
      </c>
      <c r="CM609" s="11" t="s">
        <v>166</v>
      </c>
      <c r="CN609" s="11" t="s">
        <v>166</v>
      </c>
      <c r="CO609" s="11" t="s">
        <v>166</v>
      </c>
      <c r="CP609" s="11" t="s">
        <v>166</v>
      </c>
      <c r="CQ609" s="11" t="s">
        <v>166</v>
      </c>
      <c r="CR609" s="11" t="s">
        <v>166</v>
      </c>
      <c r="CS609" s="11" t="s">
        <v>166</v>
      </c>
      <c r="CT609" s="11" t="s">
        <v>166</v>
      </c>
      <c r="CU609" s="11" t="s">
        <v>166</v>
      </c>
      <c r="CV609" s="11" t="s">
        <v>154</v>
      </c>
      <c r="CW609" s="11" t="s">
        <v>154</v>
      </c>
      <c r="CX609" s="11" t="s">
        <v>154</v>
      </c>
      <c r="CY609" s="11" t="s">
        <v>154</v>
      </c>
      <c r="CZ609" s="11" t="s">
        <v>154</v>
      </c>
      <c r="DA609" s="11" t="s">
        <v>154</v>
      </c>
      <c r="DB609" s="11" t="s">
        <v>154</v>
      </c>
      <c r="DC609" s="11" t="s">
        <v>154</v>
      </c>
      <c r="DD609" s="11" t="s">
        <v>154</v>
      </c>
      <c r="DE609" s="11" t="s">
        <v>154</v>
      </c>
      <c r="DF609" s="11" t="s">
        <v>154</v>
      </c>
      <c r="DG609" s="11" t="s">
        <v>154</v>
      </c>
      <c r="DH609" s="11" t="s">
        <v>154</v>
      </c>
      <c r="DI609" s="11" t="s">
        <v>157</v>
      </c>
      <c r="DJ609" s="11" t="s">
        <v>157</v>
      </c>
      <c r="DK609" s="11" t="s">
        <v>157</v>
      </c>
      <c r="DL609" s="11" t="s">
        <v>157</v>
      </c>
      <c r="DM609" s="11" t="s">
        <v>157</v>
      </c>
      <c r="DN609" s="11" t="s">
        <v>157</v>
      </c>
      <c r="DO609" s="11" t="s">
        <v>157</v>
      </c>
      <c r="DP609" s="11" t="s">
        <v>157</v>
      </c>
      <c r="DQ609" s="11" t="s">
        <v>157</v>
      </c>
      <c r="DR609" s="11" t="s">
        <v>157</v>
      </c>
      <c r="DS609" s="11" t="s">
        <v>157</v>
      </c>
      <c r="DT609" s="11" t="s">
        <v>157</v>
      </c>
      <c r="DU609" s="11" t="s">
        <v>157</v>
      </c>
      <c r="DV609" s="11" t="b">
        <v>0</v>
      </c>
      <c r="DW609" s="11" t="b">
        <v>0</v>
      </c>
      <c r="DX609" s="11" t="s">
        <v>157</v>
      </c>
      <c r="DY609" s="11" t="s">
        <v>157</v>
      </c>
      <c r="DZ609" s="11" t="s">
        <v>157</v>
      </c>
      <c r="EA609" s="11" t="s">
        <v>157</v>
      </c>
      <c r="EB609" s="11" t="s">
        <v>157</v>
      </c>
      <c r="EC609" s="11" t="s">
        <v>157</v>
      </c>
      <c r="ED609" s="11" t="s">
        <v>157</v>
      </c>
      <c r="EE609" s="11" t="s">
        <v>157</v>
      </c>
      <c r="EF609" s="11" t="s">
        <v>157</v>
      </c>
      <c r="EG609" s="11" t="s">
        <v>157</v>
      </c>
      <c r="EH609" s="11" t="s">
        <v>157</v>
      </c>
      <c r="EI609" s="11">
        <v>1.6122000000000001E-2</v>
      </c>
      <c r="EJ609" s="11">
        <v>3.4419999999999999E-2</v>
      </c>
      <c r="EK609" s="11" t="s">
        <v>157</v>
      </c>
      <c r="EL609" s="11" t="s">
        <v>157</v>
      </c>
      <c r="EM609" s="11" t="s">
        <v>157</v>
      </c>
      <c r="EN609" s="11" t="s">
        <v>157</v>
      </c>
      <c r="EO609" s="11" t="s">
        <v>157</v>
      </c>
      <c r="EP609" s="11" t="s">
        <v>157</v>
      </c>
      <c r="EQ609" s="11" t="s">
        <v>157</v>
      </c>
      <c r="ER609" s="11" t="s">
        <v>157</v>
      </c>
      <c r="ES609" s="11" t="s">
        <v>157</v>
      </c>
      <c r="ET609" s="11" t="s">
        <v>157</v>
      </c>
      <c r="EU609" s="11" t="s">
        <v>157</v>
      </c>
      <c r="EV609" s="11" t="s">
        <v>157</v>
      </c>
      <c r="EW609" s="11" t="s">
        <v>613</v>
      </c>
    </row>
    <row r="610" spans="1:153" ht="12.75" x14ac:dyDescent="0.2">
      <c r="A610" s="11"/>
      <c r="B610" s="11">
        <v>38835984</v>
      </c>
      <c r="C610" s="11">
        <v>56873.292361110398</v>
      </c>
      <c r="D610" s="11" t="s">
        <v>153</v>
      </c>
      <c r="E610" s="11">
        <v>345600</v>
      </c>
      <c r="F610" s="11">
        <v>46240192</v>
      </c>
      <c r="G610" s="11">
        <v>47931.7076388895</v>
      </c>
      <c r="H610" s="11">
        <v>47554.139583332602</v>
      </c>
      <c r="I610" s="11">
        <v>32468</v>
      </c>
      <c r="J610" s="11">
        <v>1</v>
      </c>
      <c r="K610" s="11">
        <v>0</v>
      </c>
      <c r="L610" s="11">
        <v>0</v>
      </c>
      <c r="M610" s="11">
        <v>131</v>
      </c>
      <c r="N610" s="11">
        <v>1</v>
      </c>
      <c r="O610" s="11">
        <v>92</v>
      </c>
      <c r="P610" s="11">
        <v>0.76</v>
      </c>
      <c r="Q610" s="11">
        <v>28496</v>
      </c>
      <c r="R610" s="11" t="s">
        <v>154</v>
      </c>
      <c r="S610" s="11" t="s">
        <v>155</v>
      </c>
      <c r="T610" s="11" t="s">
        <v>156</v>
      </c>
      <c r="U610" s="11">
        <v>0</v>
      </c>
      <c r="V610" s="11" t="s">
        <v>154</v>
      </c>
      <c r="W610" s="11" t="s">
        <v>157</v>
      </c>
      <c r="X610" s="11"/>
      <c r="Y610" s="11">
        <v>1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1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1</v>
      </c>
      <c r="AT610" s="11">
        <v>0</v>
      </c>
      <c r="AU610" s="11">
        <v>7</v>
      </c>
      <c r="AV610" s="11">
        <v>1798</v>
      </c>
      <c r="AW610" s="11">
        <v>214</v>
      </c>
      <c r="AX610" s="11">
        <v>278</v>
      </c>
      <c r="AY610" s="11">
        <v>63</v>
      </c>
      <c r="AZ610" s="11">
        <v>0</v>
      </c>
      <c r="BA610" s="11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7</v>
      </c>
      <c r="BJ610" s="11">
        <v>8</v>
      </c>
      <c r="BK610" s="11">
        <v>9</v>
      </c>
      <c r="BL610" s="11">
        <v>0</v>
      </c>
      <c r="BM610" s="11">
        <v>0</v>
      </c>
      <c r="BN610" s="11">
        <v>0</v>
      </c>
      <c r="BO610" s="11">
        <v>0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U610" s="11">
        <v>0</v>
      </c>
      <c r="BV610" s="11">
        <v>20</v>
      </c>
      <c r="BW610" s="11">
        <v>5</v>
      </c>
      <c r="BX610" s="11">
        <v>2</v>
      </c>
      <c r="BY610" s="11">
        <v>0</v>
      </c>
      <c r="BZ610" s="11">
        <v>0</v>
      </c>
      <c r="CA610" s="11">
        <v>0</v>
      </c>
      <c r="CB610" s="11">
        <v>0</v>
      </c>
      <c r="CC610" s="11">
        <v>0</v>
      </c>
      <c r="CD610" s="11">
        <v>0</v>
      </c>
      <c r="CE610" s="11">
        <v>0</v>
      </c>
      <c r="CF610" s="11">
        <v>0</v>
      </c>
      <c r="CG610" s="11">
        <v>0</v>
      </c>
      <c r="CH610" s="11">
        <v>0</v>
      </c>
      <c r="CI610" s="11" t="s">
        <v>158</v>
      </c>
      <c r="CJ610" s="11" t="s">
        <v>158</v>
      </c>
      <c r="CK610" s="11" t="s">
        <v>158</v>
      </c>
      <c r="CL610" s="11" t="s">
        <v>166</v>
      </c>
      <c r="CM610" s="11" t="s">
        <v>166</v>
      </c>
      <c r="CN610" s="11" t="s">
        <v>166</v>
      </c>
      <c r="CO610" s="11" t="s">
        <v>166</v>
      </c>
      <c r="CP610" s="11" t="s">
        <v>166</v>
      </c>
      <c r="CQ610" s="11" t="s">
        <v>166</v>
      </c>
      <c r="CR610" s="11" t="s">
        <v>166</v>
      </c>
      <c r="CS610" s="11" t="s">
        <v>166</v>
      </c>
      <c r="CT610" s="11" t="s">
        <v>166</v>
      </c>
      <c r="CU610" s="11" t="s">
        <v>166</v>
      </c>
      <c r="CV610" s="11" t="s">
        <v>154</v>
      </c>
      <c r="CW610" s="11" t="s">
        <v>154</v>
      </c>
      <c r="CX610" s="11" t="s">
        <v>154</v>
      </c>
      <c r="CY610" s="11" t="s">
        <v>154</v>
      </c>
      <c r="CZ610" s="11" t="s">
        <v>154</v>
      </c>
      <c r="DA610" s="11" t="s">
        <v>154</v>
      </c>
      <c r="DB610" s="11" t="s">
        <v>154</v>
      </c>
      <c r="DC610" s="11" t="s">
        <v>154</v>
      </c>
      <c r="DD610" s="11" t="s">
        <v>154</v>
      </c>
      <c r="DE610" s="11" t="s">
        <v>154</v>
      </c>
      <c r="DF610" s="11" t="s">
        <v>154</v>
      </c>
      <c r="DG610" s="11" t="s">
        <v>154</v>
      </c>
      <c r="DH610" s="11" t="s">
        <v>154</v>
      </c>
      <c r="DI610" s="11" t="s">
        <v>157</v>
      </c>
      <c r="DJ610" s="11" t="s">
        <v>157</v>
      </c>
      <c r="DK610" s="11" t="s">
        <v>157</v>
      </c>
      <c r="DL610" s="11" t="s">
        <v>157</v>
      </c>
      <c r="DM610" s="11" t="s">
        <v>157</v>
      </c>
      <c r="DN610" s="11" t="s">
        <v>157</v>
      </c>
      <c r="DO610" s="11" t="s">
        <v>157</v>
      </c>
      <c r="DP610" s="11" t="s">
        <v>157</v>
      </c>
      <c r="DQ610" s="11" t="s">
        <v>157</v>
      </c>
      <c r="DR610" s="11" t="s">
        <v>157</v>
      </c>
      <c r="DS610" s="11" t="s">
        <v>157</v>
      </c>
      <c r="DT610" s="11" t="s">
        <v>157</v>
      </c>
      <c r="DU610" s="11" t="s">
        <v>157</v>
      </c>
      <c r="DV610" s="11" t="b">
        <v>0</v>
      </c>
      <c r="DW610" s="11" t="b">
        <v>0</v>
      </c>
      <c r="DX610" s="11" t="b">
        <v>0</v>
      </c>
      <c r="DY610" s="11" t="s">
        <v>157</v>
      </c>
      <c r="DZ610" s="11" t="s">
        <v>157</v>
      </c>
      <c r="EA610" s="11" t="s">
        <v>157</v>
      </c>
      <c r="EB610" s="11" t="s">
        <v>157</v>
      </c>
      <c r="EC610" s="11" t="s">
        <v>157</v>
      </c>
      <c r="ED610" s="11" t="s">
        <v>157</v>
      </c>
      <c r="EE610" s="11" t="s">
        <v>157</v>
      </c>
      <c r="EF610" s="11" t="s">
        <v>157</v>
      </c>
      <c r="EG610" s="11" t="s">
        <v>157</v>
      </c>
      <c r="EH610" s="11" t="s">
        <v>157</v>
      </c>
      <c r="EI610" s="11">
        <v>2.8457E-2</v>
      </c>
      <c r="EJ610" s="11">
        <v>3.3917999999999997E-2</v>
      </c>
      <c r="EK610" s="11">
        <v>3.1265000000000001E-2</v>
      </c>
      <c r="EL610" s="11" t="s">
        <v>157</v>
      </c>
      <c r="EM610" s="11" t="s">
        <v>157</v>
      </c>
      <c r="EN610" s="11" t="s">
        <v>157</v>
      </c>
      <c r="EO610" s="11" t="s">
        <v>157</v>
      </c>
      <c r="EP610" s="11" t="s">
        <v>157</v>
      </c>
      <c r="EQ610" s="11" t="s">
        <v>157</v>
      </c>
      <c r="ER610" s="11" t="s">
        <v>157</v>
      </c>
      <c r="ES610" s="11" t="s">
        <v>157</v>
      </c>
      <c r="ET610" s="11" t="s">
        <v>157</v>
      </c>
      <c r="EU610" s="11" t="s">
        <v>157</v>
      </c>
      <c r="EV610" s="11" t="s">
        <v>157</v>
      </c>
      <c r="EW610" s="11" t="s">
        <v>684</v>
      </c>
    </row>
    <row r="611" spans="1:153" ht="12.75" x14ac:dyDescent="0.2">
      <c r="A611" s="11"/>
      <c r="B611" s="11">
        <v>38837046</v>
      </c>
      <c r="C611" s="11">
        <v>55842.458333332703</v>
      </c>
      <c r="D611" s="11" t="s">
        <v>153</v>
      </c>
      <c r="E611" s="11">
        <v>345600</v>
      </c>
      <c r="F611" s="11">
        <v>46029872</v>
      </c>
      <c r="G611" s="11">
        <v>47991.911805556199</v>
      </c>
      <c r="H611" s="11">
        <v>47607.2916666659</v>
      </c>
      <c r="I611" s="11">
        <v>165267</v>
      </c>
      <c r="J611" s="11">
        <v>1</v>
      </c>
      <c r="K611" s="11">
        <v>0</v>
      </c>
      <c r="L611" s="11">
        <v>0</v>
      </c>
      <c r="M611" s="11">
        <v>131</v>
      </c>
      <c r="N611" s="11">
        <v>21</v>
      </c>
      <c r="O611" s="11">
        <v>92</v>
      </c>
      <c r="P611" s="11">
        <v>16.03</v>
      </c>
      <c r="Q611" s="11">
        <v>159152</v>
      </c>
      <c r="R611" s="11" t="s">
        <v>154</v>
      </c>
      <c r="S611" s="11" t="s">
        <v>155</v>
      </c>
      <c r="T611" s="11" t="s">
        <v>156</v>
      </c>
      <c r="U611" s="11">
        <v>0</v>
      </c>
      <c r="V611" s="11" t="s">
        <v>154</v>
      </c>
      <c r="W611" s="11" t="s">
        <v>157</v>
      </c>
      <c r="X611" s="11"/>
      <c r="Y611" s="11">
        <v>1</v>
      </c>
      <c r="Z611" s="11">
        <v>10</v>
      </c>
      <c r="AA611" s="11">
        <v>0</v>
      </c>
      <c r="AB611" s="11">
        <v>10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21</v>
      </c>
      <c r="AN611" s="11">
        <v>20</v>
      </c>
      <c r="AO611" s="11">
        <v>0</v>
      </c>
      <c r="AP611" s="11">
        <v>20</v>
      </c>
      <c r="AQ611" s="11">
        <v>0</v>
      </c>
      <c r="AR611" s="11">
        <v>0</v>
      </c>
      <c r="AS611" s="11">
        <v>1</v>
      </c>
      <c r="AT611" s="11">
        <v>20</v>
      </c>
      <c r="AU611" s="11">
        <v>644</v>
      </c>
      <c r="AV611" s="11">
        <v>2707</v>
      </c>
      <c r="AW611" s="11">
        <v>127</v>
      </c>
      <c r="AX611" s="11">
        <v>1162</v>
      </c>
      <c r="AY611" s="11">
        <v>2</v>
      </c>
      <c r="AZ611" s="11">
        <v>628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399</v>
      </c>
      <c r="BH611" s="11">
        <v>0</v>
      </c>
      <c r="BI611" s="11">
        <v>6</v>
      </c>
      <c r="BJ611" s="11">
        <v>2</v>
      </c>
      <c r="BK611" s="11">
        <v>13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>
        <v>0</v>
      </c>
      <c r="BV611" s="11">
        <v>6</v>
      </c>
      <c r="BW611" s="11">
        <v>2</v>
      </c>
      <c r="BX611" s="11">
        <v>2</v>
      </c>
      <c r="BY611" s="11">
        <v>0</v>
      </c>
      <c r="BZ611" s="11">
        <v>0</v>
      </c>
      <c r="CA611" s="11">
        <v>0</v>
      </c>
      <c r="CB611" s="11">
        <v>0</v>
      </c>
      <c r="CC611" s="11">
        <v>0</v>
      </c>
      <c r="CD611" s="11">
        <v>0</v>
      </c>
      <c r="CE611" s="11">
        <v>0</v>
      </c>
      <c r="CF611" s="11">
        <v>0</v>
      </c>
      <c r="CG611" s="11">
        <v>0</v>
      </c>
      <c r="CH611" s="11">
        <v>0</v>
      </c>
      <c r="CI611" s="11" t="s">
        <v>158</v>
      </c>
      <c r="CJ611" s="11" t="s">
        <v>158</v>
      </c>
      <c r="CK611" s="11" t="s">
        <v>158</v>
      </c>
      <c r="CL611" s="11" t="s">
        <v>166</v>
      </c>
      <c r="CM611" s="11" t="s">
        <v>166</v>
      </c>
      <c r="CN611" s="11" t="s">
        <v>166</v>
      </c>
      <c r="CO611" s="11" t="s">
        <v>166</v>
      </c>
      <c r="CP611" s="11" t="s">
        <v>166</v>
      </c>
      <c r="CQ611" s="11" t="s">
        <v>166</v>
      </c>
      <c r="CR611" s="11" t="s">
        <v>166</v>
      </c>
      <c r="CS611" s="11" t="s">
        <v>166</v>
      </c>
      <c r="CT611" s="11" t="s">
        <v>166</v>
      </c>
      <c r="CU611" s="11" t="s">
        <v>166</v>
      </c>
      <c r="CV611" s="11" t="s">
        <v>154</v>
      </c>
      <c r="CW611" s="11" t="s">
        <v>154</v>
      </c>
      <c r="CX611" s="11" t="s">
        <v>154</v>
      </c>
      <c r="CY611" s="11" t="s">
        <v>154</v>
      </c>
      <c r="CZ611" s="11" t="s">
        <v>154</v>
      </c>
      <c r="DA611" s="11" t="s">
        <v>154</v>
      </c>
      <c r="DB611" s="11" t="s">
        <v>154</v>
      </c>
      <c r="DC611" s="11" t="s">
        <v>154</v>
      </c>
      <c r="DD611" s="11" t="s">
        <v>154</v>
      </c>
      <c r="DE611" s="11" t="s">
        <v>154</v>
      </c>
      <c r="DF611" s="11" t="s">
        <v>154</v>
      </c>
      <c r="DG611" s="11" t="s">
        <v>154</v>
      </c>
      <c r="DH611" s="11" t="s">
        <v>154</v>
      </c>
      <c r="DI611" s="11" t="s">
        <v>157</v>
      </c>
      <c r="DJ611" s="11" t="s">
        <v>157</v>
      </c>
      <c r="DK611" s="11" t="s">
        <v>157</v>
      </c>
      <c r="DL611" s="11" t="s">
        <v>157</v>
      </c>
      <c r="DM611" s="11" t="s">
        <v>157</v>
      </c>
      <c r="DN611" s="11" t="s">
        <v>157</v>
      </c>
      <c r="DO611" s="11" t="s">
        <v>157</v>
      </c>
      <c r="DP611" s="11" t="s">
        <v>157</v>
      </c>
      <c r="DQ611" s="11" t="s">
        <v>157</v>
      </c>
      <c r="DR611" s="11" t="s">
        <v>157</v>
      </c>
      <c r="DS611" s="11" t="s">
        <v>157</v>
      </c>
      <c r="DT611" s="11" t="s">
        <v>157</v>
      </c>
      <c r="DU611" s="11" t="s">
        <v>157</v>
      </c>
      <c r="DV611" s="11" t="b">
        <v>1</v>
      </c>
      <c r="DW611" s="11" t="b">
        <v>0</v>
      </c>
      <c r="DX611" s="11" t="b">
        <v>1</v>
      </c>
      <c r="DY611" s="11" t="s">
        <v>157</v>
      </c>
      <c r="DZ611" s="11" t="s">
        <v>157</v>
      </c>
      <c r="EA611" s="11" t="s">
        <v>157</v>
      </c>
      <c r="EB611" s="11" t="s">
        <v>157</v>
      </c>
      <c r="EC611" s="11" t="s">
        <v>157</v>
      </c>
      <c r="ED611" s="11" t="s">
        <v>157</v>
      </c>
      <c r="EE611" s="11" t="s">
        <v>157</v>
      </c>
      <c r="EF611" s="11" t="s">
        <v>157</v>
      </c>
      <c r="EG611" s="11" t="s">
        <v>157</v>
      </c>
      <c r="EH611" s="11" t="s">
        <v>157</v>
      </c>
      <c r="EI611" s="11">
        <v>3.2208000000000001E-2</v>
      </c>
      <c r="EJ611" s="11">
        <v>2.8094000000000001E-2</v>
      </c>
      <c r="EK611" s="11">
        <v>3.0376E-2</v>
      </c>
      <c r="EL611" s="11" t="s">
        <v>157</v>
      </c>
      <c r="EM611" s="11" t="s">
        <v>157</v>
      </c>
      <c r="EN611" s="11" t="s">
        <v>157</v>
      </c>
      <c r="EO611" s="11" t="s">
        <v>157</v>
      </c>
      <c r="EP611" s="11" t="s">
        <v>157</v>
      </c>
      <c r="EQ611" s="11" t="s">
        <v>157</v>
      </c>
      <c r="ER611" s="11" t="s">
        <v>157</v>
      </c>
      <c r="ES611" s="11" t="s">
        <v>157</v>
      </c>
      <c r="ET611" s="11" t="s">
        <v>157</v>
      </c>
      <c r="EU611" s="11" t="s">
        <v>157</v>
      </c>
      <c r="EV611" s="11" t="s">
        <v>157</v>
      </c>
      <c r="EW611" s="11" t="s">
        <v>214</v>
      </c>
    </row>
    <row r="612" spans="1:153" ht="12.75" x14ac:dyDescent="0.2">
      <c r="A612" s="11"/>
      <c r="B612" s="11">
        <v>39671062</v>
      </c>
      <c r="C612" s="11">
        <v>56895.2249999993</v>
      </c>
      <c r="D612" s="11" t="s">
        <v>153</v>
      </c>
      <c r="E612" s="11">
        <v>345600</v>
      </c>
      <c r="F612" s="11">
        <v>47411524</v>
      </c>
      <c r="G612" s="11">
        <v>48313.000694445102</v>
      </c>
      <c r="H612" s="11">
        <v>47890.769444443598</v>
      </c>
      <c r="I612" s="11">
        <v>194074</v>
      </c>
      <c r="J612" s="11">
        <v>2</v>
      </c>
      <c r="K612" s="11">
        <v>0</v>
      </c>
      <c r="L612" s="11">
        <v>0</v>
      </c>
      <c r="M612" s="11">
        <v>131</v>
      </c>
      <c r="N612" s="11">
        <v>1</v>
      </c>
      <c r="O612" s="11">
        <v>92</v>
      </c>
      <c r="P612" s="11">
        <v>0.76</v>
      </c>
      <c r="Q612" s="11">
        <v>926</v>
      </c>
      <c r="R612" s="11" t="s">
        <v>154</v>
      </c>
      <c r="S612" s="11" t="s">
        <v>155</v>
      </c>
      <c r="T612" s="11" t="s">
        <v>156</v>
      </c>
      <c r="U612" s="11">
        <v>0</v>
      </c>
      <c r="V612" s="11" t="s">
        <v>154</v>
      </c>
      <c r="W612" s="11" t="s">
        <v>157</v>
      </c>
      <c r="X612" s="11"/>
      <c r="Y612" s="11">
        <v>1</v>
      </c>
      <c r="Z612" s="11">
        <v>0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1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1</v>
      </c>
      <c r="AT612" s="11">
        <v>0</v>
      </c>
      <c r="AU612" s="11">
        <v>6</v>
      </c>
      <c r="AV612" s="11">
        <v>99753</v>
      </c>
      <c r="AW612" s="11">
        <v>93397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7</v>
      </c>
      <c r="BJ612" s="11">
        <v>9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3</v>
      </c>
      <c r="BW612" s="11">
        <v>9</v>
      </c>
      <c r="BX612" s="11">
        <v>0</v>
      </c>
      <c r="BY612" s="11">
        <v>0</v>
      </c>
      <c r="BZ612" s="11">
        <v>0</v>
      </c>
      <c r="CA612" s="11">
        <v>0</v>
      </c>
      <c r="CB612" s="11">
        <v>0</v>
      </c>
      <c r="CC612" s="11">
        <v>0</v>
      </c>
      <c r="CD612" s="11">
        <v>0</v>
      </c>
      <c r="CE612" s="11">
        <v>0</v>
      </c>
      <c r="CF612" s="11">
        <v>0</v>
      </c>
      <c r="CG612" s="11">
        <v>0</v>
      </c>
      <c r="CH612" s="11">
        <v>0</v>
      </c>
      <c r="CI612" s="11" t="s">
        <v>158</v>
      </c>
      <c r="CJ612" s="11" t="s">
        <v>158</v>
      </c>
      <c r="CK612" s="11" t="s">
        <v>166</v>
      </c>
      <c r="CL612" s="11" t="s">
        <v>166</v>
      </c>
      <c r="CM612" s="11" t="s">
        <v>166</v>
      </c>
      <c r="CN612" s="11" t="s">
        <v>166</v>
      </c>
      <c r="CO612" s="11" t="s">
        <v>166</v>
      </c>
      <c r="CP612" s="11" t="s">
        <v>166</v>
      </c>
      <c r="CQ612" s="11" t="s">
        <v>166</v>
      </c>
      <c r="CR612" s="11" t="s">
        <v>166</v>
      </c>
      <c r="CS612" s="11" t="s">
        <v>166</v>
      </c>
      <c r="CT612" s="11" t="s">
        <v>166</v>
      </c>
      <c r="CU612" s="11" t="s">
        <v>166</v>
      </c>
      <c r="CV612" s="11" t="s">
        <v>154</v>
      </c>
      <c r="CW612" s="11" t="s">
        <v>154</v>
      </c>
      <c r="CX612" s="11" t="s">
        <v>154</v>
      </c>
      <c r="CY612" s="11" t="s">
        <v>154</v>
      </c>
      <c r="CZ612" s="11" t="s">
        <v>154</v>
      </c>
      <c r="DA612" s="11" t="s">
        <v>154</v>
      </c>
      <c r="DB612" s="11" t="s">
        <v>154</v>
      </c>
      <c r="DC612" s="11" t="s">
        <v>154</v>
      </c>
      <c r="DD612" s="11" t="s">
        <v>154</v>
      </c>
      <c r="DE612" s="11" t="s">
        <v>154</v>
      </c>
      <c r="DF612" s="11" t="s">
        <v>154</v>
      </c>
      <c r="DG612" s="11" t="s">
        <v>154</v>
      </c>
      <c r="DH612" s="11" t="s">
        <v>154</v>
      </c>
      <c r="DI612" s="11" t="s">
        <v>157</v>
      </c>
      <c r="DJ612" s="11" t="s">
        <v>157</v>
      </c>
      <c r="DK612" s="11" t="s">
        <v>157</v>
      </c>
      <c r="DL612" s="11" t="s">
        <v>157</v>
      </c>
      <c r="DM612" s="11" t="s">
        <v>157</v>
      </c>
      <c r="DN612" s="11" t="s">
        <v>157</v>
      </c>
      <c r="DO612" s="11" t="s">
        <v>157</v>
      </c>
      <c r="DP612" s="11" t="s">
        <v>157</v>
      </c>
      <c r="DQ612" s="11" t="s">
        <v>157</v>
      </c>
      <c r="DR612" s="11" t="s">
        <v>157</v>
      </c>
      <c r="DS612" s="11" t="s">
        <v>157</v>
      </c>
      <c r="DT612" s="11" t="s">
        <v>157</v>
      </c>
      <c r="DU612" s="11" t="s">
        <v>157</v>
      </c>
      <c r="DV612" s="11" t="b">
        <v>0</v>
      </c>
      <c r="DW612" s="11" t="b">
        <v>0</v>
      </c>
      <c r="DX612" s="11" t="s">
        <v>157</v>
      </c>
      <c r="DY612" s="11" t="s">
        <v>157</v>
      </c>
      <c r="DZ612" s="11" t="s">
        <v>157</v>
      </c>
      <c r="EA612" s="11" t="s">
        <v>157</v>
      </c>
      <c r="EB612" s="11" t="s">
        <v>157</v>
      </c>
      <c r="EC612" s="11" t="s">
        <v>157</v>
      </c>
      <c r="ED612" s="11" t="s">
        <v>157</v>
      </c>
      <c r="EE612" s="11" t="s">
        <v>157</v>
      </c>
      <c r="EF612" s="11" t="s">
        <v>157</v>
      </c>
      <c r="EG612" s="11" t="s">
        <v>157</v>
      </c>
      <c r="EH612" s="11" t="s">
        <v>157</v>
      </c>
      <c r="EI612" s="11">
        <v>3.3073999999999999E-2</v>
      </c>
      <c r="EJ612" s="11">
        <v>2.9256000000000001E-2</v>
      </c>
      <c r="EK612" s="11" t="s">
        <v>157</v>
      </c>
      <c r="EL612" s="11" t="s">
        <v>157</v>
      </c>
      <c r="EM612" s="11" t="s">
        <v>157</v>
      </c>
      <c r="EN612" s="11" t="s">
        <v>157</v>
      </c>
      <c r="EO612" s="11" t="s">
        <v>157</v>
      </c>
      <c r="EP612" s="11" t="s">
        <v>157</v>
      </c>
      <c r="EQ612" s="11" t="s">
        <v>157</v>
      </c>
      <c r="ER612" s="11" t="s">
        <v>157</v>
      </c>
      <c r="ES612" s="11" t="s">
        <v>157</v>
      </c>
      <c r="ET612" s="11" t="s">
        <v>157</v>
      </c>
      <c r="EU612" s="11" t="s">
        <v>157</v>
      </c>
      <c r="EV612" s="11" t="s">
        <v>157</v>
      </c>
      <c r="EW612" s="11" t="s">
        <v>685</v>
      </c>
    </row>
    <row r="613" spans="1:153" ht="12.75" x14ac:dyDescent="0.2">
      <c r="A613" s="11"/>
      <c r="B613" s="11">
        <v>40830830</v>
      </c>
      <c r="C613" s="11">
        <v>56917.157638888202</v>
      </c>
      <c r="D613" s="11" t="s">
        <v>153</v>
      </c>
      <c r="E613" s="11">
        <v>345600</v>
      </c>
      <c r="F613" s="11">
        <v>48024238</v>
      </c>
      <c r="G613" s="11">
        <v>48333.068750000697</v>
      </c>
      <c r="H613" s="11">
        <v>47908.486805554698</v>
      </c>
      <c r="I613" s="11">
        <v>211140</v>
      </c>
      <c r="J613" s="11">
        <v>1</v>
      </c>
      <c r="K613" s="11">
        <v>0</v>
      </c>
      <c r="L613" s="11">
        <v>0</v>
      </c>
      <c r="M613" s="11">
        <v>131</v>
      </c>
      <c r="N613" s="11">
        <v>1</v>
      </c>
      <c r="O613" s="11">
        <v>92</v>
      </c>
      <c r="P613" s="11">
        <v>0.76</v>
      </c>
      <c r="Q613" s="11">
        <v>206771</v>
      </c>
      <c r="R613" s="11" t="s">
        <v>154</v>
      </c>
      <c r="S613" s="11" t="s">
        <v>155</v>
      </c>
      <c r="T613" s="11" t="s">
        <v>156</v>
      </c>
      <c r="U613" s="11">
        <v>0</v>
      </c>
      <c r="V613" s="11" t="s">
        <v>154</v>
      </c>
      <c r="W613" s="11" t="s">
        <v>157</v>
      </c>
      <c r="X613" s="11"/>
      <c r="Y613" s="11">
        <v>1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1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1</v>
      </c>
      <c r="AT613" s="11">
        <v>0</v>
      </c>
      <c r="AU613" s="11">
        <v>94</v>
      </c>
      <c r="AV613" s="11">
        <v>4244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5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U613" s="11">
        <v>0</v>
      </c>
      <c r="BV613" s="11">
        <v>2</v>
      </c>
      <c r="BW613" s="11">
        <v>0</v>
      </c>
      <c r="BX613" s="11">
        <v>0</v>
      </c>
      <c r="BY613" s="11">
        <v>0</v>
      </c>
      <c r="BZ613" s="11">
        <v>0</v>
      </c>
      <c r="CA613" s="11">
        <v>0</v>
      </c>
      <c r="CB613" s="11">
        <v>0</v>
      </c>
      <c r="CC613" s="11">
        <v>0</v>
      </c>
      <c r="CD613" s="11">
        <v>0</v>
      </c>
      <c r="CE613" s="11">
        <v>0</v>
      </c>
      <c r="CF613" s="11">
        <v>0</v>
      </c>
      <c r="CG613" s="11">
        <v>0</v>
      </c>
      <c r="CH613" s="11">
        <v>0</v>
      </c>
      <c r="CI613" s="11" t="s">
        <v>158</v>
      </c>
      <c r="CJ613" s="11" t="s">
        <v>166</v>
      </c>
      <c r="CK613" s="11" t="s">
        <v>166</v>
      </c>
      <c r="CL613" s="11" t="s">
        <v>166</v>
      </c>
      <c r="CM613" s="11" t="s">
        <v>166</v>
      </c>
      <c r="CN613" s="11" t="s">
        <v>166</v>
      </c>
      <c r="CO613" s="11" t="s">
        <v>166</v>
      </c>
      <c r="CP613" s="11" t="s">
        <v>166</v>
      </c>
      <c r="CQ613" s="11" t="s">
        <v>166</v>
      </c>
      <c r="CR613" s="11" t="s">
        <v>166</v>
      </c>
      <c r="CS613" s="11" t="s">
        <v>166</v>
      </c>
      <c r="CT613" s="11" t="s">
        <v>166</v>
      </c>
      <c r="CU613" s="11" t="s">
        <v>166</v>
      </c>
      <c r="CV613" s="11" t="s">
        <v>154</v>
      </c>
      <c r="CW613" s="11" t="s">
        <v>154</v>
      </c>
      <c r="CX613" s="11" t="s">
        <v>154</v>
      </c>
      <c r="CY613" s="11" t="s">
        <v>154</v>
      </c>
      <c r="CZ613" s="11" t="s">
        <v>154</v>
      </c>
      <c r="DA613" s="11" t="s">
        <v>154</v>
      </c>
      <c r="DB613" s="11" t="s">
        <v>154</v>
      </c>
      <c r="DC613" s="11" t="s">
        <v>154</v>
      </c>
      <c r="DD613" s="11" t="s">
        <v>154</v>
      </c>
      <c r="DE613" s="11" t="s">
        <v>154</v>
      </c>
      <c r="DF613" s="11" t="s">
        <v>154</v>
      </c>
      <c r="DG613" s="11" t="s">
        <v>154</v>
      </c>
      <c r="DH613" s="11" t="s">
        <v>154</v>
      </c>
      <c r="DI613" s="11" t="s">
        <v>157</v>
      </c>
      <c r="DJ613" s="11" t="s">
        <v>157</v>
      </c>
      <c r="DK613" s="11" t="s">
        <v>157</v>
      </c>
      <c r="DL613" s="11" t="s">
        <v>157</v>
      </c>
      <c r="DM613" s="11" t="s">
        <v>157</v>
      </c>
      <c r="DN613" s="11" t="s">
        <v>157</v>
      </c>
      <c r="DO613" s="11" t="s">
        <v>157</v>
      </c>
      <c r="DP613" s="11" t="s">
        <v>157</v>
      </c>
      <c r="DQ613" s="11" t="s">
        <v>157</v>
      </c>
      <c r="DR613" s="11" t="s">
        <v>157</v>
      </c>
      <c r="DS613" s="11" t="s">
        <v>157</v>
      </c>
      <c r="DT613" s="11" t="s">
        <v>157</v>
      </c>
      <c r="DU613" s="11" t="s">
        <v>157</v>
      </c>
      <c r="DV613" s="11" t="b">
        <v>0</v>
      </c>
      <c r="DW613" s="11" t="s">
        <v>157</v>
      </c>
      <c r="DX613" s="11" t="s">
        <v>157</v>
      </c>
      <c r="DY613" s="11" t="s">
        <v>157</v>
      </c>
      <c r="DZ613" s="11" t="s">
        <v>157</v>
      </c>
      <c r="EA613" s="11" t="s">
        <v>157</v>
      </c>
      <c r="EB613" s="11" t="s">
        <v>157</v>
      </c>
      <c r="EC613" s="11" t="s">
        <v>157</v>
      </c>
      <c r="ED613" s="11" t="s">
        <v>157</v>
      </c>
      <c r="EE613" s="11" t="s">
        <v>157</v>
      </c>
      <c r="EF613" s="11" t="s">
        <v>157</v>
      </c>
      <c r="EG613" s="11" t="s">
        <v>157</v>
      </c>
      <c r="EH613" s="11" t="s">
        <v>157</v>
      </c>
      <c r="EI613" s="11">
        <v>3.0082999999999999E-2</v>
      </c>
      <c r="EJ613" s="11" t="s">
        <v>157</v>
      </c>
      <c r="EK613" s="11" t="s">
        <v>157</v>
      </c>
      <c r="EL613" s="11" t="s">
        <v>157</v>
      </c>
      <c r="EM613" s="11" t="s">
        <v>157</v>
      </c>
      <c r="EN613" s="11" t="s">
        <v>157</v>
      </c>
      <c r="EO613" s="11" t="s">
        <v>157</v>
      </c>
      <c r="EP613" s="11" t="s">
        <v>157</v>
      </c>
      <c r="EQ613" s="11" t="s">
        <v>157</v>
      </c>
      <c r="ER613" s="11" t="s">
        <v>157</v>
      </c>
      <c r="ES613" s="11" t="s">
        <v>157</v>
      </c>
      <c r="ET613" s="11" t="s">
        <v>157</v>
      </c>
      <c r="EU613" s="11" t="s">
        <v>157</v>
      </c>
      <c r="EV613" s="11" t="s">
        <v>157</v>
      </c>
      <c r="EW613" s="11" t="s">
        <v>247</v>
      </c>
    </row>
    <row r="614" spans="1:153" ht="12.75" x14ac:dyDescent="0.2">
      <c r="A614" s="11"/>
      <c r="B614" s="11">
        <v>40830840</v>
      </c>
      <c r="C614" s="11">
        <v>56939.090277777097</v>
      </c>
      <c r="D614" s="11" t="s">
        <v>153</v>
      </c>
      <c r="E614" s="11">
        <v>345600</v>
      </c>
      <c r="F614" s="11">
        <v>48934238</v>
      </c>
      <c r="G614" s="11">
        <v>48433.4090277785</v>
      </c>
      <c r="H614" s="11">
        <v>47997.073611110201</v>
      </c>
      <c r="I614" s="11">
        <v>257106</v>
      </c>
      <c r="J614" s="11">
        <v>2</v>
      </c>
      <c r="K614" s="11">
        <v>0</v>
      </c>
      <c r="L614" s="11">
        <v>0</v>
      </c>
      <c r="M614" s="11">
        <v>131</v>
      </c>
      <c r="N614" s="11">
        <v>1</v>
      </c>
      <c r="O614" s="11">
        <v>92</v>
      </c>
      <c r="P614" s="11">
        <v>0.76</v>
      </c>
      <c r="Q614" s="11">
        <v>240207</v>
      </c>
      <c r="R614" s="11" t="s">
        <v>154</v>
      </c>
      <c r="S614" s="11" t="s">
        <v>155</v>
      </c>
      <c r="T614" s="11" t="s">
        <v>208</v>
      </c>
      <c r="U614" s="11">
        <v>0</v>
      </c>
      <c r="V614" s="11" t="s">
        <v>154</v>
      </c>
      <c r="W614" s="11" t="s">
        <v>157</v>
      </c>
      <c r="X614" s="11">
        <v>1</v>
      </c>
      <c r="Y614" s="11">
        <v>1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1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1</v>
      </c>
      <c r="AT614" s="11">
        <v>0</v>
      </c>
      <c r="AU614" s="11">
        <v>44</v>
      </c>
      <c r="AV614" s="11">
        <v>8771</v>
      </c>
      <c r="AW614" s="11">
        <v>3561</v>
      </c>
      <c r="AX614" s="11">
        <v>408</v>
      </c>
      <c r="AY614" s="11">
        <v>376</v>
      </c>
      <c r="AZ614" s="11">
        <v>101</v>
      </c>
      <c r="BA614" s="11">
        <v>94</v>
      </c>
      <c r="BB614" s="11">
        <v>1854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9</v>
      </c>
      <c r="BJ614" s="11">
        <v>8</v>
      </c>
      <c r="BK614" s="11">
        <v>9</v>
      </c>
      <c r="BL614" s="11">
        <v>8</v>
      </c>
      <c r="BM614" s="11">
        <v>8</v>
      </c>
      <c r="BN614" s="11">
        <v>9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>
        <v>0</v>
      </c>
      <c r="BV614" s="11">
        <v>69</v>
      </c>
      <c r="BW614" s="11">
        <v>33</v>
      </c>
      <c r="BX614" s="11">
        <v>5</v>
      </c>
      <c r="BY614" s="11">
        <v>5</v>
      </c>
      <c r="BZ614" s="11">
        <v>2</v>
      </c>
      <c r="CA614" s="11">
        <v>2</v>
      </c>
      <c r="CB614" s="11">
        <v>0</v>
      </c>
      <c r="CC614" s="11">
        <v>0</v>
      </c>
      <c r="CD614" s="11">
        <v>0</v>
      </c>
      <c r="CE614" s="11">
        <v>0</v>
      </c>
      <c r="CF614" s="11">
        <v>0</v>
      </c>
      <c r="CG614" s="11">
        <v>0</v>
      </c>
      <c r="CH614" s="11">
        <v>0</v>
      </c>
      <c r="CI614" s="11" t="s">
        <v>158</v>
      </c>
      <c r="CJ614" s="11" t="s">
        <v>158</v>
      </c>
      <c r="CK614" s="11" t="s">
        <v>158</v>
      </c>
      <c r="CL614" s="11" t="s">
        <v>158</v>
      </c>
      <c r="CM614" s="11" t="s">
        <v>158</v>
      </c>
      <c r="CN614" s="11" t="s">
        <v>158</v>
      </c>
      <c r="CO614" s="11" t="s">
        <v>166</v>
      </c>
      <c r="CP614" s="11" t="s">
        <v>166</v>
      </c>
      <c r="CQ614" s="11" t="s">
        <v>166</v>
      </c>
      <c r="CR614" s="11" t="s">
        <v>166</v>
      </c>
      <c r="CS614" s="11" t="s">
        <v>166</v>
      </c>
      <c r="CT614" s="11" t="s">
        <v>166</v>
      </c>
      <c r="CU614" s="11" t="s">
        <v>166</v>
      </c>
      <c r="CV614" s="11" t="s">
        <v>154</v>
      </c>
      <c r="CW614" s="11" t="s">
        <v>154</v>
      </c>
      <c r="CX614" s="11" t="s">
        <v>154</v>
      </c>
      <c r="CY614" s="11" t="s">
        <v>154</v>
      </c>
      <c r="CZ614" s="11" t="s">
        <v>154</v>
      </c>
      <c r="DA614" s="11" t="s">
        <v>154</v>
      </c>
      <c r="DB614" s="11" t="s">
        <v>154</v>
      </c>
      <c r="DC614" s="11" t="s">
        <v>154</v>
      </c>
      <c r="DD614" s="11" t="s">
        <v>154</v>
      </c>
      <c r="DE614" s="11" t="s">
        <v>154</v>
      </c>
      <c r="DF614" s="11" t="s">
        <v>154</v>
      </c>
      <c r="DG614" s="11" t="s">
        <v>154</v>
      </c>
      <c r="DH614" s="11" t="s">
        <v>154</v>
      </c>
      <c r="DI614" s="11" t="s">
        <v>157</v>
      </c>
      <c r="DJ614" s="11" t="s">
        <v>157</v>
      </c>
      <c r="DK614" s="11" t="s">
        <v>157</v>
      </c>
      <c r="DL614" s="11" t="s">
        <v>157</v>
      </c>
      <c r="DM614" s="11" t="s">
        <v>157</v>
      </c>
      <c r="DN614" s="11" t="s">
        <v>157</v>
      </c>
      <c r="DO614" s="11" t="s">
        <v>157</v>
      </c>
      <c r="DP614" s="11" t="s">
        <v>157</v>
      </c>
      <c r="DQ614" s="11" t="s">
        <v>157</v>
      </c>
      <c r="DR614" s="11" t="s">
        <v>157</v>
      </c>
      <c r="DS614" s="11" t="s">
        <v>157</v>
      </c>
      <c r="DT614" s="11" t="s">
        <v>157</v>
      </c>
      <c r="DU614" s="11" t="s">
        <v>157</v>
      </c>
      <c r="DV614" s="11" t="b">
        <v>0</v>
      </c>
      <c r="DW614" s="11" t="b">
        <v>0</v>
      </c>
      <c r="DX614" s="11" t="b">
        <v>0</v>
      </c>
      <c r="DY614" s="11" t="b">
        <v>0</v>
      </c>
      <c r="DZ614" s="11" t="b">
        <v>0</v>
      </c>
      <c r="EA614" s="11" t="b">
        <v>0</v>
      </c>
      <c r="EB614" s="11" t="s">
        <v>157</v>
      </c>
      <c r="EC614" s="11" t="s">
        <v>157</v>
      </c>
      <c r="ED614" s="11" t="s">
        <v>157</v>
      </c>
      <c r="EE614" s="11" t="s">
        <v>157</v>
      </c>
      <c r="EF614" s="11" t="s">
        <v>157</v>
      </c>
      <c r="EG614" s="11" t="s">
        <v>157</v>
      </c>
      <c r="EH614" s="11" t="s">
        <v>157</v>
      </c>
      <c r="EI614" s="11">
        <v>0.115132</v>
      </c>
      <c r="EJ614" s="11">
        <v>3.6839999999999998E-2</v>
      </c>
      <c r="EK614" s="11">
        <v>3.6715999999999999E-2</v>
      </c>
      <c r="EL614" s="11">
        <v>8.8638999999999996E-2</v>
      </c>
      <c r="EM614" s="11">
        <v>3.7908999999999998E-2</v>
      </c>
      <c r="EN614" s="11">
        <v>3.0741000000000001E-2</v>
      </c>
      <c r="EO614" s="11" t="s">
        <v>157</v>
      </c>
      <c r="EP614" s="11" t="s">
        <v>157</v>
      </c>
      <c r="EQ614" s="11" t="s">
        <v>157</v>
      </c>
      <c r="ER614" s="11" t="s">
        <v>157</v>
      </c>
      <c r="ES614" s="11" t="s">
        <v>157</v>
      </c>
      <c r="ET614" s="11" t="s">
        <v>157</v>
      </c>
      <c r="EU614" s="11" t="s">
        <v>157</v>
      </c>
      <c r="EV614" s="11" t="s">
        <v>157</v>
      </c>
      <c r="EW614" s="11" t="s">
        <v>686</v>
      </c>
    </row>
    <row r="615" spans="1:153" ht="12.75" x14ac:dyDescent="0.2">
      <c r="A615" s="11"/>
      <c r="B615" s="11">
        <v>40836000</v>
      </c>
      <c r="C615" s="11">
        <v>56961.022916665999</v>
      </c>
      <c r="D615" s="11" t="s">
        <v>153</v>
      </c>
      <c r="E615" s="11">
        <v>345600</v>
      </c>
      <c r="F615" s="11">
        <v>48231208</v>
      </c>
      <c r="G615" s="11">
        <v>48874.9062500008</v>
      </c>
      <c r="H615" s="11">
        <v>48386.855555554597</v>
      </c>
      <c r="I615" s="11">
        <v>108994</v>
      </c>
      <c r="J615" s="11">
        <v>1</v>
      </c>
      <c r="K615" s="11">
        <v>0</v>
      </c>
      <c r="L615" s="11">
        <v>0</v>
      </c>
      <c r="M615" s="11">
        <v>131</v>
      </c>
      <c r="N615" s="11">
        <v>1</v>
      </c>
      <c r="O615" s="11">
        <v>92</v>
      </c>
      <c r="P615" s="11">
        <v>0.76</v>
      </c>
      <c r="Q615" s="11">
        <v>103992</v>
      </c>
      <c r="R615" s="11" t="s">
        <v>154</v>
      </c>
      <c r="S615" s="11" t="s">
        <v>155</v>
      </c>
      <c r="T615" s="11" t="s">
        <v>156</v>
      </c>
      <c r="U615" s="11">
        <v>0</v>
      </c>
      <c r="V615" s="11" t="s">
        <v>154</v>
      </c>
      <c r="W615" s="11" t="s">
        <v>157</v>
      </c>
      <c r="X615" s="11"/>
      <c r="Y615" s="11">
        <v>1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1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1</v>
      </c>
      <c r="AT615" s="11">
        <v>0</v>
      </c>
      <c r="AU615" s="11">
        <v>121</v>
      </c>
      <c r="AV615" s="11">
        <v>4561</v>
      </c>
      <c r="AW615" s="11">
        <v>297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6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U615" s="11">
        <v>0</v>
      </c>
      <c r="BV615" s="11">
        <v>12</v>
      </c>
      <c r="BW615" s="11">
        <v>0</v>
      </c>
      <c r="BX615" s="11">
        <v>0</v>
      </c>
      <c r="BY615" s="11">
        <v>0</v>
      </c>
      <c r="BZ615" s="11">
        <v>0</v>
      </c>
      <c r="CA615" s="11">
        <v>0</v>
      </c>
      <c r="CB615" s="11">
        <v>0</v>
      </c>
      <c r="CC615" s="11">
        <v>0</v>
      </c>
      <c r="CD615" s="11">
        <v>0</v>
      </c>
      <c r="CE615" s="11">
        <v>0</v>
      </c>
      <c r="CF615" s="11">
        <v>0</v>
      </c>
      <c r="CG615" s="11">
        <v>0</v>
      </c>
      <c r="CH615" s="11">
        <v>0</v>
      </c>
      <c r="CI615" s="11" t="s">
        <v>158</v>
      </c>
      <c r="CJ615" s="11" t="s">
        <v>166</v>
      </c>
      <c r="CK615" s="11" t="s">
        <v>166</v>
      </c>
      <c r="CL615" s="11" t="s">
        <v>166</v>
      </c>
      <c r="CM615" s="11" t="s">
        <v>166</v>
      </c>
      <c r="CN615" s="11" t="s">
        <v>166</v>
      </c>
      <c r="CO615" s="11" t="s">
        <v>166</v>
      </c>
      <c r="CP615" s="11" t="s">
        <v>166</v>
      </c>
      <c r="CQ615" s="11" t="s">
        <v>166</v>
      </c>
      <c r="CR615" s="11" t="s">
        <v>166</v>
      </c>
      <c r="CS615" s="11" t="s">
        <v>166</v>
      </c>
      <c r="CT615" s="11" t="s">
        <v>166</v>
      </c>
      <c r="CU615" s="11" t="s">
        <v>166</v>
      </c>
      <c r="CV615" s="11" t="s">
        <v>154</v>
      </c>
      <c r="CW615" s="11" t="s">
        <v>154</v>
      </c>
      <c r="CX615" s="11" t="s">
        <v>154</v>
      </c>
      <c r="CY615" s="11" t="s">
        <v>154</v>
      </c>
      <c r="CZ615" s="11" t="s">
        <v>154</v>
      </c>
      <c r="DA615" s="11" t="s">
        <v>154</v>
      </c>
      <c r="DB615" s="11" t="s">
        <v>154</v>
      </c>
      <c r="DC615" s="11" t="s">
        <v>154</v>
      </c>
      <c r="DD615" s="11" t="s">
        <v>154</v>
      </c>
      <c r="DE615" s="11" t="s">
        <v>154</v>
      </c>
      <c r="DF615" s="11" t="s">
        <v>154</v>
      </c>
      <c r="DG615" s="11" t="s">
        <v>154</v>
      </c>
      <c r="DH615" s="11" t="s">
        <v>154</v>
      </c>
      <c r="DI615" s="11" t="s">
        <v>157</v>
      </c>
      <c r="DJ615" s="11" t="s">
        <v>157</v>
      </c>
      <c r="DK615" s="11" t="s">
        <v>157</v>
      </c>
      <c r="DL615" s="11" t="s">
        <v>157</v>
      </c>
      <c r="DM615" s="11" t="s">
        <v>157</v>
      </c>
      <c r="DN615" s="11" t="s">
        <v>157</v>
      </c>
      <c r="DO615" s="11" t="s">
        <v>157</v>
      </c>
      <c r="DP615" s="11" t="s">
        <v>157</v>
      </c>
      <c r="DQ615" s="11" t="s">
        <v>157</v>
      </c>
      <c r="DR615" s="11" t="s">
        <v>157</v>
      </c>
      <c r="DS615" s="11" t="s">
        <v>157</v>
      </c>
      <c r="DT615" s="11" t="s">
        <v>157</v>
      </c>
      <c r="DU615" s="11" t="s">
        <v>157</v>
      </c>
      <c r="DV615" s="11" t="b">
        <v>0</v>
      </c>
      <c r="DW615" s="11" t="s">
        <v>157</v>
      </c>
      <c r="DX615" s="11" t="s">
        <v>157</v>
      </c>
      <c r="DY615" s="11" t="s">
        <v>157</v>
      </c>
      <c r="DZ615" s="11" t="s">
        <v>157</v>
      </c>
      <c r="EA615" s="11" t="s">
        <v>157</v>
      </c>
      <c r="EB615" s="11" t="s">
        <v>157</v>
      </c>
      <c r="EC615" s="11" t="s">
        <v>157</v>
      </c>
      <c r="ED615" s="11" t="s">
        <v>157</v>
      </c>
      <c r="EE615" s="11" t="s">
        <v>157</v>
      </c>
      <c r="EF615" s="11" t="s">
        <v>157</v>
      </c>
      <c r="EG615" s="11" t="s">
        <v>157</v>
      </c>
      <c r="EH615" s="11" t="s">
        <v>157</v>
      </c>
      <c r="EI615" s="11">
        <v>3.0769999999999999E-2</v>
      </c>
      <c r="EJ615" s="11" t="s">
        <v>157</v>
      </c>
      <c r="EK615" s="11" t="s">
        <v>157</v>
      </c>
      <c r="EL615" s="11" t="s">
        <v>157</v>
      </c>
      <c r="EM615" s="11" t="s">
        <v>157</v>
      </c>
      <c r="EN615" s="11" t="s">
        <v>157</v>
      </c>
      <c r="EO615" s="11" t="s">
        <v>157</v>
      </c>
      <c r="EP615" s="11" t="s">
        <v>157</v>
      </c>
      <c r="EQ615" s="11" t="s">
        <v>157</v>
      </c>
      <c r="ER615" s="11" t="s">
        <v>157</v>
      </c>
      <c r="ES615" s="11" t="s">
        <v>157</v>
      </c>
      <c r="ET615" s="11" t="s">
        <v>157</v>
      </c>
      <c r="EU615" s="11" t="s">
        <v>157</v>
      </c>
      <c r="EV615" s="11" t="s">
        <v>157</v>
      </c>
      <c r="EW615" s="11" t="s">
        <v>209</v>
      </c>
    </row>
    <row r="616" spans="1:153" ht="12.75" x14ac:dyDescent="0.2">
      <c r="A616" s="11"/>
      <c r="B616" s="11">
        <v>48908542</v>
      </c>
      <c r="C616" s="11">
        <v>56083.717361110503</v>
      </c>
      <c r="D616" s="11" t="s">
        <v>153</v>
      </c>
      <c r="E616" s="11">
        <v>345600</v>
      </c>
      <c r="F616" s="11">
        <v>56029136</v>
      </c>
      <c r="G616" s="11">
        <v>50380.010416667697</v>
      </c>
      <c r="H616" s="11">
        <v>49715.657638887598</v>
      </c>
      <c r="I616" s="11">
        <v>83599</v>
      </c>
      <c r="J616" s="11">
        <v>2</v>
      </c>
      <c r="K616" s="11">
        <v>0</v>
      </c>
      <c r="L616" s="11">
        <v>0</v>
      </c>
      <c r="M616" s="11">
        <v>131</v>
      </c>
      <c r="N616" s="11">
        <v>51</v>
      </c>
      <c r="O616" s="11">
        <v>92</v>
      </c>
      <c r="P616" s="11">
        <v>38.93</v>
      </c>
      <c r="Q616" s="11">
        <v>80155</v>
      </c>
      <c r="R616" s="11" t="s">
        <v>154</v>
      </c>
      <c r="S616" s="11" t="s">
        <v>155</v>
      </c>
      <c r="T616" s="11" t="s">
        <v>208</v>
      </c>
      <c r="U616" s="11">
        <v>0</v>
      </c>
      <c r="V616" s="11" t="s">
        <v>154</v>
      </c>
      <c r="W616" s="11" t="s">
        <v>157</v>
      </c>
      <c r="X616" s="11"/>
      <c r="Y616" s="11">
        <v>1</v>
      </c>
      <c r="Z616" s="11">
        <v>10</v>
      </c>
      <c r="AA616" s="11">
        <v>10</v>
      </c>
      <c r="AB616" s="11">
        <v>10</v>
      </c>
      <c r="AC616" s="11">
        <v>10</v>
      </c>
      <c r="AD616" s="11">
        <v>10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41</v>
      </c>
      <c r="AN616" s="11">
        <v>40</v>
      </c>
      <c r="AO616" s="11">
        <v>0</v>
      </c>
      <c r="AP616" s="11">
        <v>50</v>
      </c>
      <c r="AQ616" s="11">
        <v>0</v>
      </c>
      <c r="AR616" s="11">
        <v>10</v>
      </c>
      <c r="AS616" s="11">
        <v>1</v>
      </c>
      <c r="AT616" s="11">
        <v>50</v>
      </c>
      <c r="AU616" s="11">
        <v>6</v>
      </c>
      <c r="AV616" s="11">
        <v>45</v>
      </c>
      <c r="AW616" s="11">
        <v>2485</v>
      </c>
      <c r="AX616" s="11">
        <v>366</v>
      </c>
      <c r="AY616" s="11">
        <v>51</v>
      </c>
      <c r="AZ616" s="11">
        <v>364</v>
      </c>
      <c r="BA616" s="11">
        <v>30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11</v>
      </c>
      <c r="BJ616" s="11">
        <v>12</v>
      </c>
      <c r="BK616" s="11">
        <v>12</v>
      </c>
      <c r="BL616" s="11">
        <v>18</v>
      </c>
      <c r="BM616" s="11">
        <v>12</v>
      </c>
      <c r="BN616" s="11">
        <v>0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U616" s="11">
        <v>0</v>
      </c>
      <c r="BV616" s="11">
        <v>2</v>
      </c>
      <c r="BW616" s="11">
        <v>4</v>
      </c>
      <c r="BX616" s="11">
        <v>7</v>
      </c>
      <c r="BY616" s="11">
        <v>2</v>
      </c>
      <c r="BZ616" s="11">
        <v>8</v>
      </c>
      <c r="CA616" s="11">
        <v>0</v>
      </c>
      <c r="CB616" s="11">
        <v>0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 t="s">
        <v>158</v>
      </c>
      <c r="CJ616" s="11" t="s">
        <v>158</v>
      </c>
      <c r="CK616" s="11" t="s">
        <v>158</v>
      </c>
      <c r="CL616" s="11" t="s">
        <v>158</v>
      </c>
      <c r="CM616" s="11" t="s">
        <v>158</v>
      </c>
      <c r="CN616" s="11" t="s">
        <v>166</v>
      </c>
      <c r="CO616" s="11" t="s">
        <v>166</v>
      </c>
      <c r="CP616" s="11" t="s">
        <v>166</v>
      </c>
      <c r="CQ616" s="11" t="s">
        <v>166</v>
      </c>
      <c r="CR616" s="11" t="s">
        <v>166</v>
      </c>
      <c r="CS616" s="11" t="s">
        <v>166</v>
      </c>
      <c r="CT616" s="11" t="s">
        <v>166</v>
      </c>
      <c r="CU616" s="11" t="s">
        <v>166</v>
      </c>
      <c r="CV616" s="11" t="s">
        <v>154</v>
      </c>
      <c r="CW616" s="11" t="s">
        <v>154</v>
      </c>
      <c r="CX616" s="11" t="s">
        <v>154</v>
      </c>
      <c r="CY616" s="11" t="s">
        <v>154</v>
      </c>
      <c r="CZ616" s="11" t="s">
        <v>154</v>
      </c>
      <c r="DA616" s="11" t="s">
        <v>154</v>
      </c>
      <c r="DB616" s="11" t="s">
        <v>154</v>
      </c>
      <c r="DC616" s="11" t="s">
        <v>154</v>
      </c>
      <c r="DD616" s="11" t="s">
        <v>154</v>
      </c>
      <c r="DE616" s="11" t="s">
        <v>154</v>
      </c>
      <c r="DF616" s="11" t="s">
        <v>154</v>
      </c>
      <c r="DG616" s="11" t="s">
        <v>154</v>
      </c>
      <c r="DH616" s="11" t="s">
        <v>154</v>
      </c>
      <c r="DI616" s="11" t="s">
        <v>157</v>
      </c>
      <c r="DJ616" s="11" t="s">
        <v>157</v>
      </c>
      <c r="DK616" s="11" t="s">
        <v>157</v>
      </c>
      <c r="DL616" s="11" t="s">
        <v>157</v>
      </c>
      <c r="DM616" s="11" t="s">
        <v>157</v>
      </c>
      <c r="DN616" s="11" t="s">
        <v>157</v>
      </c>
      <c r="DO616" s="11" t="s">
        <v>157</v>
      </c>
      <c r="DP616" s="11" t="s">
        <v>157</v>
      </c>
      <c r="DQ616" s="11" t="s">
        <v>157</v>
      </c>
      <c r="DR616" s="11" t="s">
        <v>157</v>
      </c>
      <c r="DS616" s="11" t="s">
        <v>157</v>
      </c>
      <c r="DT616" s="11" t="s">
        <v>157</v>
      </c>
      <c r="DU616" s="11" t="s">
        <v>157</v>
      </c>
      <c r="DV616" s="11" t="b">
        <v>1</v>
      </c>
      <c r="DW616" s="11" t="b">
        <v>1</v>
      </c>
      <c r="DX616" s="11" t="b">
        <v>1</v>
      </c>
      <c r="DY616" s="11" t="b">
        <v>1</v>
      </c>
      <c r="DZ616" s="11" t="b">
        <v>1</v>
      </c>
      <c r="EA616" s="11" t="s">
        <v>157</v>
      </c>
      <c r="EB616" s="11" t="s">
        <v>157</v>
      </c>
      <c r="EC616" s="11" t="s">
        <v>157</v>
      </c>
      <c r="ED616" s="11" t="s">
        <v>157</v>
      </c>
      <c r="EE616" s="11" t="s">
        <v>157</v>
      </c>
      <c r="EF616" s="11" t="s">
        <v>157</v>
      </c>
      <c r="EG616" s="11" t="s">
        <v>157</v>
      </c>
      <c r="EH616" s="11" t="s">
        <v>157</v>
      </c>
      <c r="EI616" s="11">
        <v>2.9596999999999998E-2</v>
      </c>
      <c r="EJ616" s="11">
        <v>3.6028999999999999E-2</v>
      </c>
      <c r="EK616" s="11">
        <v>3.6817999999999997E-2</v>
      </c>
      <c r="EL616" s="11">
        <v>2.8500999999999999E-2</v>
      </c>
      <c r="EM616" s="11">
        <v>3.2044000000000003E-2</v>
      </c>
      <c r="EN616" s="11" t="s">
        <v>157</v>
      </c>
      <c r="EO616" s="11" t="s">
        <v>157</v>
      </c>
      <c r="EP616" s="11" t="s">
        <v>157</v>
      </c>
      <c r="EQ616" s="11" t="s">
        <v>157</v>
      </c>
      <c r="ER616" s="11" t="s">
        <v>157</v>
      </c>
      <c r="ES616" s="11" t="s">
        <v>157</v>
      </c>
      <c r="ET616" s="11" t="s">
        <v>157</v>
      </c>
      <c r="EU616" s="11" t="s">
        <v>157</v>
      </c>
      <c r="EV616" s="11" t="s">
        <v>157</v>
      </c>
      <c r="EW616" s="11" t="s">
        <v>230</v>
      </c>
    </row>
    <row r="617" spans="1:153" ht="12.75" x14ac:dyDescent="0.2">
      <c r="A617" s="11"/>
      <c r="B617" s="11">
        <v>55212570</v>
      </c>
      <c r="C617" s="11">
        <v>57180.349305554802</v>
      </c>
      <c r="D617" s="11" t="s">
        <v>153</v>
      </c>
      <c r="E617" s="11">
        <v>345600</v>
      </c>
      <c r="F617" s="11">
        <v>62897846</v>
      </c>
      <c r="G617" s="11">
        <v>50640.895138890002</v>
      </c>
      <c r="H617" s="11">
        <v>49945.983333331998</v>
      </c>
      <c r="I617" s="11">
        <v>330034</v>
      </c>
      <c r="J617" s="11">
        <v>1</v>
      </c>
      <c r="K617" s="11">
        <v>0</v>
      </c>
      <c r="L617" s="11">
        <v>0</v>
      </c>
      <c r="M617" s="11">
        <v>131</v>
      </c>
      <c r="N617" s="11">
        <v>11</v>
      </c>
      <c r="O617" s="11">
        <v>92</v>
      </c>
      <c r="P617" s="11">
        <v>8.39</v>
      </c>
      <c r="Q617" s="11">
        <v>291125</v>
      </c>
      <c r="R617" s="11" t="s">
        <v>154</v>
      </c>
      <c r="S617" s="11" t="s">
        <v>155</v>
      </c>
      <c r="T617" s="11" t="s">
        <v>208</v>
      </c>
      <c r="U617" s="11">
        <v>0</v>
      </c>
      <c r="V617" s="11" t="s">
        <v>154</v>
      </c>
      <c r="W617" s="11" t="s">
        <v>157</v>
      </c>
      <c r="X617" s="11"/>
      <c r="Y617" s="11">
        <v>1</v>
      </c>
      <c r="Z617" s="11">
        <v>0</v>
      </c>
      <c r="AA617" s="11">
        <v>0</v>
      </c>
      <c r="AB617" s="11">
        <v>10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11</v>
      </c>
      <c r="AN617" s="11">
        <v>10</v>
      </c>
      <c r="AO617" s="11">
        <v>0</v>
      </c>
      <c r="AP617" s="11">
        <v>10</v>
      </c>
      <c r="AQ617" s="11">
        <v>0</v>
      </c>
      <c r="AR617" s="11">
        <v>0</v>
      </c>
      <c r="AS617" s="11">
        <v>1</v>
      </c>
      <c r="AT617" s="11">
        <v>10</v>
      </c>
      <c r="AU617" s="11">
        <v>35</v>
      </c>
      <c r="AV617" s="11">
        <v>13023</v>
      </c>
      <c r="AW617" s="11">
        <v>3818</v>
      </c>
      <c r="AX617" s="11">
        <v>18854</v>
      </c>
      <c r="AY617" s="11">
        <v>2296</v>
      </c>
      <c r="AZ617" s="11">
        <v>214</v>
      </c>
      <c r="BA617" s="11">
        <v>3</v>
      </c>
      <c r="BB617" s="11">
        <v>530</v>
      </c>
      <c r="BC617" s="11">
        <v>20</v>
      </c>
      <c r="BD617" s="11">
        <v>0</v>
      </c>
      <c r="BE617" s="11">
        <v>3</v>
      </c>
      <c r="BF617" s="11">
        <v>8</v>
      </c>
      <c r="BG617" s="11">
        <v>4</v>
      </c>
      <c r="BH617" s="11">
        <v>0</v>
      </c>
      <c r="BI617" s="11">
        <v>9</v>
      </c>
      <c r="BJ617" s="11">
        <v>11</v>
      </c>
      <c r="BK617" s="11">
        <v>9</v>
      </c>
      <c r="BL617" s="11">
        <v>8</v>
      </c>
      <c r="BM617" s="11">
        <v>0</v>
      </c>
      <c r="BN617" s="11">
        <v>0</v>
      </c>
      <c r="BO617" s="11">
        <v>7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U617" s="11">
        <v>0</v>
      </c>
      <c r="BV617" s="11">
        <v>17</v>
      </c>
      <c r="BW617" s="11">
        <v>27</v>
      </c>
      <c r="BX617" s="11">
        <v>7</v>
      </c>
      <c r="BY617" s="11">
        <v>11</v>
      </c>
      <c r="BZ617" s="11">
        <v>0</v>
      </c>
      <c r="CA617" s="11">
        <v>0</v>
      </c>
      <c r="CB617" s="11">
        <v>6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 t="s">
        <v>158</v>
      </c>
      <c r="CJ617" s="11" t="s">
        <v>158</v>
      </c>
      <c r="CK617" s="11" t="s">
        <v>158</v>
      </c>
      <c r="CL617" s="11" t="s">
        <v>158</v>
      </c>
      <c r="CM617" s="11" t="s">
        <v>166</v>
      </c>
      <c r="CN617" s="11" t="s">
        <v>166</v>
      </c>
      <c r="CO617" s="11" t="s">
        <v>158</v>
      </c>
      <c r="CP617" s="11" t="s">
        <v>166</v>
      </c>
      <c r="CQ617" s="11" t="s">
        <v>166</v>
      </c>
      <c r="CR617" s="11" t="s">
        <v>166</v>
      </c>
      <c r="CS617" s="11" t="s">
        <v>166</v>
      </c>
      <c r="CT617" s="11" t="s">
        <v>166</v>
      </c>
      <c r="CU617" s="11" t="s">
        <v>166</v>
      </c>
      <c r="CV617" s="11" t="s">
        <v>154</v>
      </c>
      <c r="CW617" s="11" t="s">
        <v>154</v>
      </c>
      <c r="CX617" s="11" t="s">
        <v>154</v>
      </c>
      <c r="CY617" s="11" t="s">
        <v>154</v>
      </c>
      <c r="CZ617" s="11" t="s">
        <v>154</v>
      </c>
      <c r="DA617" s="11" t="s">
        <v>154</v>
      </c>
      <c r="DB617" s="11" t="s">
        <v>154</v>
      </c>
      <c r="DC617" s="11" t="s">
        <v>154</v>
      </c>
      <c r="DD617" s="11" t="s">
        <v>154</v>
      </c>
      <c r="DE617" s="11" t="s">
        <v>154</v>
      </c>
      <c r="DF617" s="11" t="s">
        <v>154</v>
      </c>
      <c r="DG617" s="11" t="s">
        <v>154</v>
      </c>
      <c r="DH617" s="11" t="s">
        <v>154</v>
      </c>
      <c r="DI617" s="11" t="s">
        <v>157</v>
      </c>
      <c r="DJ617" s="11" t="s">
        <v>157</v>
      </c>
      <c r="DK617" s="11" t="s">
        <v>157</v>
      </c>
      <c r="DL617" s="11" t="s">
        <v>157</v>
      </c>
      <c r="DM617" s="11" t="s">
        <v>157</v>
      </c>
      <c r="DN617" s="11" t="s">
        <v>157</v>
      </c>
      <c r="DO617" s="11" t="s">
        <v>157</v>
      </c>
      <c r="DP617" s="11" t="s">
        <v>157</v>
      </c>
      <c r="DQ617" s="11" t="s">
        <v>157</v>
      </c>
      <c r="DR617" s="11" t="s">
        <v>157</v>
      </c>
      <c r="DS617" s="11" t="s">
        <v>157</v>
      </c>
      <c r="DT617" s="11" t="s">
        <v>157</v>
      </c>
      <c r="DU617" s="11" t="s">
        <v>157</v>
      </c>
      <c r="DV617" s="11" t="b">
        <v>0</v>
      </c>
      <c r="DW617" s="11" t="b">
        <v>0</v>
      </c>
      <c r="DX617" s="11" t="b">
        <v>1</v>
      </c>
      <c r="DY617" s="11" t="b">
        <v>0</v>
      </c>
      <c r="DZ617" s="11" t="s">
        <v>157</v>
      </c>
      <c r="EA617" s="11" t="s">
        <v>157</v>
      </c>
      <c r="EB617" s="11" t="b">
        <v>0</v>
      </c>
      <c r="EC617" s="11" t="s">
        <v>157</v>
      </c>
      <c r="ED617" s="11" t="s">
        <v>157</v>
      </c>
      <c r="EE617" s="11" t="s">
        <v>157</v>
      </c>
      <c r="EF617" s="11" t="s">
        <v>157</v>
      </c>
      <c r="EG617" s="11" t="s">
        <v>157</v>
      </c>
      <c r="EH617" s="11" t="s">
        <v>157</v>
      </c>
      <c r="EI617" s="11">
        <v>1.5598000000000001E-2</v>
      </c>
      <c r="EJ617" s="11">
        <v>1.6929E-2</v>
      </c>
      <c r="EK617" s="11">
        <v>1.1218000000000001E-2</v>
      </c>
      <c r="EL617" s="11">
        <v>5.3809000000000003E-2</v>
      </c>
      <c r="EM617" s="11" t="s">
        <v>157</v>
      </c>
      <c r="EN617" s="11" t="s">
        <v>157</v>
      </c>
      <c r="EO617" s="11">
        <v>8.6764999999999995E-2</v>
      </c>
      <c r="EP617" s="11" t="s">
        <v>157</v>
      </c>
      <c r="EQ617" s="11" t="s">
        <v>157</v>
      </c>
      <c r="ER617" s="11" t="s">
        <v>157</v>
      </c>
      <c r="ES617" s="11" t="s">
        <v>157</v>
      </c>
      <c r="ET617" s="11" t="s">
        <v>157</v>
      </c>
      <c r="EU617" s="11" t="s">
        <v>157</v>
      </c>
      <c r="EV617" s="11" t="s">
        <v>157</v>
      </c>
      <c r="EW617" s="11" t="s">
        <v>277</v>
      </c>
    </row>
    <row r="618" spans="1:153" ht="12.75" x14ac:dyDescent="0.2">
      <c r="A618" s="11"/>
      <c r="B618" s="11">
        <v>55212596</v>
      </c>
      <c r="C618" s="11">
        <v>57443.540972221497</v>
      </c>
      <c r="D618" s="11" t="s">
        <v>153</v>
      </c>
      <c r="E618" s="11">
        <v>345600</v>
      </c>
      <c r="F618" s="11">
        <v>62898198</v>
      </c>
      <c r="G618" s="11">
        <v>50881.711805556697</v>
      </c>
      <c r="H618" s="11">
        <v>50158.591666665197</v>
      </c>
      <c r="I618" s="11">
        <v>78224</v>
      </c>
      <c r="J618" s="11">
        <v>1</v>
      </c>
      <c r="K618" s="11">
        <v>0</v>
      </c>
      <c r="L618" s="11">
        <v>0</v>
      </c>
      <c r="M618" s="11">
        <v>131</v>
      </c>
      <c r="N618" s="11">
        <v>21</v>
      </c>
      <c r="O618" s="11">
        <v>92</v>
      </c>
      <c r="P618" s="11">
        <v>16.03</v>
      </c>
      <c r="Q618" s="11">
        <v>59185</v>
      </c>
      <c r="R618" s="11" t="s">
        <v>154</v>
      </c>
      <c r="S618" s="11" t="s">
        <v>155</v>
      </c>
      <c r="T618" s="11" t="s">
        <v>208</v>
      </c>
      <c r="U618" s="11">
        <v>0</v>
      </c>
      <c r="V618" s="11" t="s">
        <v>154</v>
      </c>
      <c r="W618" s="11" t="s">
        <v>157</v>
      </c>
      <c r="X618" s="11"/>
      <c r="Y618" s="11">
        <v>1</v>
      </c>
      <c r="Z618" s="11">
        <v>10</v>
      </c>
      <c r="AA618" s="11">
        <v>10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11</v>
      </c>
      <c r="AN618" s="11">
        <v>20</v>
      </c>
      <c r="AO618" s="11">
        <v>0</v>
      </c>
      <c r="AP618" s="11">
        <v>20</v>
      </c>
      <c r="AQ618" s="11">
        <v>0</v>
      </c>
      <c r="AR618" s="11">
        <v>0</v>
      </c>
      <c r="AS618" s="11">
        <v>1</v>
      </c>
      <c r="AT618" s="11">
        <v>20</v>
      </c>
      <c r="AU618" s="11">
        <v>390</v>
      </c>
      <c r="AV618" s="11">
        <v>3393</v>
      </c>
      <c r="AW618" s="11">
        <v>6329</v>
      </c>
      <c r="AX618" s="11">
        <v>8912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16</v>
      </c>
      <c r="BJ618" s="11">
        <v>17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10</v>
      </c>
      <c r="BW618" s="11">
        <v>3</v>
      </c>
      <c r="BX618" s="11">
        <v>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 t="s">
        <v>158</v>
      </c>
      <c r="CJ618" s="11" t="s">
        <v>158</v>
      </c>
      <c r="CK618" s="11" t="s">
        <v>166</v>
      </c>
      <c r="CL618" s="11" t="s">
        <v>166</v>
      </c>
      <c r="CM618" s="11" t="s">
        <v>166</v>
      </c>
      <c r="CN618" s="11" t="s">
        <v>166</v>
      </c>
      <c r="CO618" s="11" t="s">
        <v>166</v>
      </c>
      <c r="CP618" s="11" t="s">
        <v>166</v>
      </c>
      <c r="CQ618" s="11" t="s">
        <v>166</v>
      </c>
      <c r="CR618" s="11" t="s">
        <v>166</v>
      </c>
      <c r="CS618" s="11" t="s">
        <v>166</v>
      </c>
      <c r="CT618" s="11" t="s">
        <v>166</v>
      </c>
      <c r="CU618" s="11" t="s">
        <v>166</v>
      </c>
      <c r="CV618" s="11" t="s">
        <v>154</v>
      </c>
      <c r="CW618" s="11" t="s">
        <v>154</v>
      </c>
      <c r="CX618" s="11" t="s">
        <v>154</v>
      </c>
      <c r="CY618" s="11" t="s">
        <v>154</v>
      </c>
      <c r="CZ618" s="11" t="s">
        <v>154</v>
      </c>
      <c r="DA618" s="11" t="s">
        <v>154</v>
      </c>
      <c r="DB618" s="11" t="s">
        <v>154</v>
      </c>
      <c r="DC618" s="11" t="s">
        <v>154</v>
      </c>
      <c r="DD618" s="11" t="s">
        <v>154</v>
      </c>
      <c r="DE618" s="11" t="s">
        <v>154</v>
      </c>
      <c r="DF618" s="11" t="s">
        <v>154</v>
      </c>
      <c r="DG618" s="11" t="s">
        <v>154</v>
      </c>
      <c r="DH618" s="11" t="s">
        <v>154</v>
      </c>
      <c r="DI618" s="11" t="s">
        <v>157</v>
      </c>
      <c r="DJ618" s="11" t="s">
        <v>157</v>
      </c>
      <c r="DK618" s="11" t="s">
        <v>157</v>
      </c>
      <c r="DL618" s="11" t="s">
        <v>157</v>
      </c>
      <c r="DM618" s="11" t="s">
        <v>157</v>
      </c>
      <c r="DN618" s="11" t="s">
        <v>157</v>
      </c>
      <c r="DO618" s="11" t="s">
        <v>157</v>
      </c>
      <c r="DP618" s="11" t="s">
        <v>157</v>
      </c>
      <c r="DQ618" s="11" t="s">
        <v>157</v>
      </c>
      <c r="DR618" s="11" t="s">
        <v>157</v>
      </c>
      <c r="DS618" s="11" t="s">
        <v>157</v>
      </c>
      <c r="DT618" s="11" t="s">
        <v>157</v>
      </c>
      <c r="DU618" s="11" t="s">
        <v>157</v>
      </c>
      <c r="DV618" s="11" t="b">
        <v>1</v>
      </c>
      <c r="DW618" s="11" t="b">
        <v>1</v>
      </c>
      <c r="DX618" s="11" t="s">
        <v>157</v>
      </c>
      <c r="DY618" s="11" t="s">
        <v>157</v>
      </c>
      <c r="DZ618" s="11" t="s">
        <v>157</v>
      </c>
      <c r="EA618" s="11" t="s">
        <v>157</v>
      </c>
      <c r="EB618" s="11" t="s">
        <v>157</v>
      </c>
      <c r="EC618" s="11" t="s">
        <v>157</v>
      </c>
      <c r="ED618" s="11" t="s">
        <v>157</v>
      </c>
      <c r="EE618" s="11" t="s">
        <v>157</v>
      </c>
      <c r="EF618" s="11" t="s">
        <v>157</v>
      </c>
      <c r="EG618" s="11" t="s">
        <v>157</v>
      </c>
      <c r="EH618" s="11" t="s">
        <v>157</v>
      </c>
      <c r="EI618" s="11">
        <v>3.1562E-2</v>
      </c>
      <c r="EJ618" s="11">
        <v>3.8550000000000001E-2</v>
      </c>
      <c r="EK618" s="11" t="s">
        <v>157</v>
      </c>
      <c r="EL618" s="11" t="s">
        <v>157</v>
      </c>
      <c r="EM618" s="11" t="s">
        <v>157</v>
      </c>
      <c r="EN618" s="11" t="s">
        <v>157</v>
      </c>
      <c r="EO618" s="11" t="s">
        <v>157</v>
      </c>
      <c r="EP618" s="11" t="s">
        <v>157</v>
      </c>
      <c r="EQ618" s="11" t="s">
        <v>157</v>
      </c>
      <c r="ER618" s="11" t="s">
        <v>157</v>
      </c>
      <c r="ES618" s="11" t="s">
        <v>157</v>
      </c>
      <c r="ET618" s="11" t="s">
        <v>157</v>
      </c>
      <c r="EU618" s="11" t="s">
        <v>157</v>
      </c>
      <c r="EV618" s="11" t="s">
        <v>157</v>
      </c>
      <c r="EW618" s="11" t="s">
        <v>687</v>
      </c>
    </row>
    <row r="619" spans="1:153" ht="12.75" x14ac:dyDescent="0.2">
      <c r="A619" s="11"/>
      <c r="B619" s="11">
        <v>56045000</v>
      </c>
      <c r="C619" s="11">
        <v>56237.245833332701</v>
      </c>
      <c r="D619" s="11" t="s">
        <v>153</v>
      </c>
      <c r="E619" s="11">
        <v>345600</v>
      </c>
      <c r="F619" s="11">
        <v>63759966</v>
      </c>
      <c r="G619" s="11">
        <v>51182.732638890098</v>
      </c>
      <c r="H619" s="11">
        <v>50424.352083331803</v>
      </c>
      <c r="I619" s="11">
        <v>350907</v>
      </c>
      <c r="J619" s="11">
        <v>1</v>
      </c>
      <c r="K619" s="11">
        <v>0</v>
      </c>
      <c r="L619" s="11">
        <v>0</v>
      </c>
      <c r="M619" s="11">
        <v>131</v>
      </c>
      <c r="N619" s="11">
        <v>1</v>
      </c>
      <c r="O619" s="11">
        <v>92</v>
      </c>
      <c r="P619" s="11">
        <v>0.76</v>
      </c>
      <c r="Q619" s="11">
        <v>340215</v>
      </c>
      <c r="R619" s="11" t="s">
        <v>154</v>
      </c>
      <c r="S619" s="11" t="s">
        <v>155</v>
      </c>
      <c r="T619" s="11" t="s">
        <v>208</v>
      </c>
      <c r="U619" s="11">
        <v>0</v>
      </c>
      <c r="V619" s="11" t="s">
        <v>154</v>
      </c>
      <c r="W619" s="11" t="s">
        <v>157</v>
      </c>
      <c r="X619" s="11"/>
      <c r="Y619" s="11">
        <v>1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1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1</v>
      </c>
      <c r="AT619" s="11">
        <v>0</v>
      </c>
      <c r="AU619" s="11">
        <v>61</v>
      </c>
      <c r="AV619" s="11">
        <v>4690</v>
      </c>
      <c r="AW619" s="11">
        <v>95</v>
      </c>
      <c r="AX619" s="11">
        <v>0</v>
      </c>
      <c r="AY619" s="11">
        <v>6</v>
      </c>
      <c r="AZ619" s="11">
        <v>419</v>
      </c>
      <c r="BA619" s="11">
        <v>319</v>
      </c>
      <c r="BB619" s="11">
        <v>135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4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3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 t="s">
        <v>166</v>
      </c>
      <c r="CJ619" s="11" t="s">
        <v>166</v>
      </c>
      <c r="CK619" s="11" t="s">
        <v>166</v>
      </c>
      <c r="CL619" s="11" t="s">
        <v>166</v>
      </c>
      <c r="CM619" s="11" t="s">
        <v>158</v>
      </c>
      <c r="CN619" s="11" t="s">
        <v>166</v>
      </c>
      <c r="CO619" s="11" t="s">
        <v>166</v>
      </c>
      <c r="CP619" s="11" t="s">
        <v>166</v>
      </c>
      <c r="CQ619" s="11" t="s">
        <v>166</v>
      </c>
      <c r="CR619" s="11" t="s">
        <v>166</v>
      </c>
      <c r="CS619" s="11" t="s">
        <v>166</v>
      </c>
      <c r="CT619" s="11" t="s">
        <v>166</v>
      </c>
      <c r="CU619" s="11" t="s">
        <v>166</v>
      </c>
      <c r="CV619" s="11" t="s">
        <v>154</v>
      </c>
      <c r="CW619" s="11" t="s">
        <v>154</v>
      </c>
      <c r="CX619" s="11" t="s">
        <v>154</v>
      </c>
      <c r="CY619" s="11" t="s">
        <v>154</v>
      </c>
      <c r="CZ619" s="11" t="s">
        <v>154</v>
      </c>
      <c r="DA619" s="11" t="s">
        <v>154</v>
      </c>
      <c r="DB619" s="11" t="s">
        <v>154</v>
      </c>
      <c r="DC619" s="11" t="s">
        <v>154</v>
      </c>
      <c r="DD619" s="11" t="s">
        <v>154</v>
      </c>
      <c r="DE619" s="11" t="s">
        <v>154</v>
      </c>
      <c r="DF619" s="11" t="s">
        <v>154</v>
      </c>
      <c r="DG619" s="11" t="s">
        <v>154</v>
      </c>
      <c r="DH619" s="11" t="s">
        <v>154</v>
      </c>
      <c r="DI619" s="11" t="s">
        <v>157</v>
      </c>
      <c r="DJ619" s="11" t="s">
        <v>157</v>
      </c>
      <c r="DK619" s="11" t="s">
        <v>157</v>
      </c>
      <c r="DL619" s="11" t="s">
        <v>157</v>
      </c>
      <c r="DM619" s="11" t="s">
        <v>157</v>
      </c>
      <c r="DN619" s="11" t="s">
        <v>157</v>
      </c>
      <c r="DO619" s="11" t="s">
        <v>157</v>
      </c>
      <c r="DP619" s="11" t="s">
        <v>157</v>
      </c>
      <c r="DQ619" s="11" t="s">
        <v>157</v>
      </c>
      <c r="DR619" s="11" t="s">
        <v>157</v>
      </c>
      <c r="DS619" s="11" t="s">
        <v>157</v>
      </c>
      <c r="DT619" s="11" t="s">
        <v>157</v>
      </c>
      <c r="DU619" s="11" t="s">
        <v>157</v>
      </c>
      <c r="DV619" s="11" t="s">
        <v>157</v>
      </c>
      <c r="DW619" s="11" t="s">
        <v>157</v>
      </c>
      <c r="DX619" s="11" t="s">
        <v>157</v>
      </c>
      <c r="DY619" s="11" t="s">
        <v>157</v>
      </c>
      <c r="DZ619" s="11" t="b">
        <v>0</v>
      </c>
      <c r="EA619" s="11" t="s">
        <v>157</v>
      </c>
      <c r="EB619" s="11" t="s">
        <v>157</v>
      </c>
      <c r="EC619" s="11" t="s">
        <v>157</v>
      </c>
      <c r="ED619" s="11" t="s">
        <v>157</v>
      </c>
      <c r="EE619" s="11" t="s">
        <v>157</v>
      </c>
      <c r="EF619" s="11" t="s">
        <v>157</v>
      </c>
      <c r="EG619" s="11" t="s">
        <v>157</v>
      </c>
      <c r="EH619" s="11" t="s">
        <v>157</v>
      </c>
      <c r="EI619" s="11" t="s">
        <v>157</v>
      </c>
      <c r="EJ619" s="11" t="s">
        <v>157</v>
      </c>
      <c r="EK619" s="11" t="s">
        <v>157</v>
      </c>
      <c r="EL619" s="11" t="s">
        <v>157</v>
      </c>
      <c r="EM619" s="11">
        <v>6.0997000000000003E-2</v>
      </c>
      <c r="EN619" s="11" t="s">
        <v>157</v>
      </c>
      <c r="EO619" s="11" t="s">
        <v>157</v>
      </c>
      <c r="EP619" s="11" t="s">
        <v>157</v>
      </c>
      <c r="EQ619" s="11" t="s">
        <v>157</v>
      </c>
      <c r="ER619" s="11" t="s">
        <v>157</v>
      </c>
      <c r="ES619" s="11" t="s">
        <v>157</v>
      </c>
      <c r="ET619" s="11" t="s">
        <v>157</v>
      </c>
      <c r="EU619" s="11" t="s">
        <v>157</v>
      </c>
      <c r="EV619" s="11" t="s">
        <v>157</v>
      </c>
      <c r="EW619" s="11" t="s">
        <v>688</v>
      </c>
    </row>
    <row r="620" spans="1:153" ht="12.75" x14ac:dyDescent="0.2">
      <c r="A620" s="11"/>
      <c r="B620" s="11">
        <v>58412740</v>
      </c>
      <c r="C620" s="11">
        <v>56281.111111110396</v>
      </c>
      <c r="D620" s="11" t="s">
        <v>153</v>
      </c>
      <c r="E620" s="11">
        <v>345600</v>
      </c>
      <c r="F620" s="11">
        <v>81785558</v>
      </c>
      <c r="G620" s="11">
        <v>51423.5493055568</v>
      </c>
      <c r="H620" s="11">
        <v>50636.960416665097</v>
      </c>
      <c r="I620" s="11">
        <v>272130</v>
      </c>
      <c r="J620" s="11">
        <v>4</v>
      </c>
      <c r="K620" s="11">
        <v>11</v>
      </c>
      <c r="L620" s="11">
        <v>246424</v>
      </c>
      <c r="M620" s="11">
        <v>131</v>
      </c>
      <c r="N620" s="11">
        <v>1</v>
      </c>
      <c r="O620" s="11">
        <v>92</v>
      </c>
      <c r="P620" s="11">
        <v>0.76</v>
      </c>
      <c r="Q620" s="11">
        <v>135883</v>
      </c>
      <c r="R620" s="11" t="s">
        <v>154</v>
      </c>
      <c r="S620" s="11" t="s">
        <v>155</v>
      </c>
      <c r="T620" s="11" t="s">
        <v>208</v>
      </c>
      <c r="U620" s="11">
        <v>0</v>
      </c>
      <c r="V620" s="11" t="s">
        <v>154</v>
      </c>
      <c r="W620" s="11" t="s">
        <v>157</v>
      </c>
      <c r="X620" s="11">
        <v>1</v>
      </c>
      <c r="Y620" s="11">
        <v>1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1</v>
      </c>
      <c r="AT620" s="11">
        <v>0</v>
      </c>
      <c r="AU620" s="11">
        <v>10</v>
      </c>
      <c r="AV620" s="11">
        <v>78897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4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2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 t="s">
        <v>158</v>
      </c>
      <c r="CJ620" s="11" t="s">
        <v>166</v>
      </c>
      <c r="CK620" s="11" t="s">
        <v>166</v>
      </c>
      <c r="CL620" s="11" t="s">
        <v>166</v>
      </c>
      <c r="CM620" s="11" t="s">
        <v>166</v>
      </c>
      <c r="CN620" s="11" t="s">
        <v>166</v>
      </c>
      <c r="CO620" s="11" t="s">
        <v>166</v>
      </c>
      <c r="CP620" s="11" t="s">
        <v>166</v>
      </c>
      <c r="CQ620" s="11" t="s">
        <v>166</v>
      </c>
      <c r="CR620" s="11" t="s">
        <v>166</v>
      </c>
      <c r="CS620" s="11" t="s">
        <v>166</v>
      </c>
      <c r="CT620" s="11" t="s">
        <v>166</v>
      </c>
      <c r="CU620" s="11" t="s">
        <v>166</v>
      </c>
      <c r="CV620" s="11" t="s">
        <v>154</v>
      </c>
      <c r="CW620" s="11" t="s">
        <v>154</v>
      </c>
      <c r="CX620" s="11" t="s">
        <v>154</v>
      </c>
      <c r="CY620" s="11" t="s">
        <v>154</v>
      </c>
      <c r="CZ620" s="11" t="s">
        <v>154</v>
      </c>
      <c r="DA620" s="11" t="s">
        <v>154</v>
      </c>
      <c r="DB620" s="11" t="s">
        <v>154</v>
      </c>
      <c r="DC620" s="11" t="s">
        <v>154</v>
      </c>
      <c r="DD620" s="11" t="s">
        <v>154</v>
      </c>
      <c r="DE620" s="11" t="s">
        <v>154</v>
      </c>
      <c r="DF620" s="11" t="s">
        <v>154</v>
      </c>
      <c r="DG620" s="11" t="s">
        <v>154</v>
      </c>
      <c r="DH620" s="11" t="s">
        <v>154</v>
      </c>
      <c r="DI620" s="11" t="s">
        <v>157</v>
      </c>
      <c r="DJ620" s="11" t="s">
        <v>157</v>
      </c>
      <c r="DK620" s="11" t="s">
        <v>157</v>
      </c>
      <c r="DL620" s="11" t="s">
        <v>157</v>
      </c>
      <c r="DM620" s="11" t="s">
        <v>157</v>
      </c>
      <c r="DN620" s="11" t="s">
        <v>157</v>
      </c>
      <c r="DO620" s="11" t="s">
        <v>157</v>
      </c>
      <c r="DP620" s="11" t="s">
        <v>157</v>
      </c>
      <c r="DQ620" s="11" t="s">
        <v>157</v>
      </c>
      <c r="DR620" s="11" t="s">
        <v>157</v>
      </c>
      <c r="DS620" s="11" t="s">
        <v>157</v>
      </c>
      <c r="DT620" s="11" t="s">
        <v>157</v>
      </c>
      <c r="DU620" s="11" t="s">
        <v>157</v>
      </c>
      <c r="DV620" s="11" t="b">
        <v>0</v>
      </c>
      <c r="DW620" s="11" t="s">
        <v>157</v>
      </c>
      <c r="DX620" s="11" t="s">
        <v>157</v>
      </c>
      <c r="DY620" s="11" t="s">
        <v>157</v>
      </c>
      <c r="DZ620" s="11" t="s">
        <v>157</v>
      </c>
      <c r="EA620" s="11" t="s">
        <v>157</v>
      </c>
      <c r="EB620" s="11" t="s">
        <v>157</v>
      </c>
      <c r="EC620" s="11" t="s">
        <v>157</v>
      </c>
      <c r="ED620" s="11" t="s">
        <v>157</v>
      </c>
      <c r="EE620" s="11" t="s">
        <v>157</v>
      </c>
      <c r="EF620" s="11" t="s">
        <v>157</v>
      </c>
      <c r="EG620" s="11" t="s">
        <v>157</v>
      </c>
      <c r="EH620" s="11" t="s">
        <v>157</v>
      </c>
      <c r="EI620" s="11">
        <v>0.10109700000000001</v>
      </c>
      <c r="EJ620" s="11" t="s">
        <v>157</v>
      </c>
      <c r="EK620" s="11" t="s">
        <v>157</v>
      </c>
      <c r="EL620" s="11" t="s">
        <v>157</v>
      </c>
      <c r="EM620" s="11" t="s">
        <v>157</v>
      </c>
      <c r="EN620" s="11" t="s">
        <v>157</v>
      </c>
      <c r="EO620" s="11" t="s">
        <v>157</v>
      </c>
      <c r="EP620" s="11" t="s">
        <v>157</v>
      </c>
      <c r="EQ620" s="11" t="s">
        <v>157</v>
      </c>
      <c r="ER620" s="11" t="s">
        <v>157</v>
      </c>
      <c r="ES620" s="11" t="s">
        <v>157</v>
      </c>
      <c r="ET620" s="11" t="s">
        <v>157</v>
      </c>
      <c r="EU620" s="11" t="s">
        <v>157</v>
      </c>
      <c r="EV620" s="11" t="s">
        <v>157</v>
      </c>
      <c r="EW620" s="11" t="s">
        <v>167</v>
      </c>
    </row>
    <row r="621" spans="1:153" ht="12.75" x14ac:dyDescent="0.2">
      <c r="A621" s="11"/>
      <c r="B621" s="11">
        <v>58412776</v>
      </c>
      <c r="C621" s="11">
        <v>56303.043749999299</v>
      </c>
      <c r="D621" s="11" t="s">
        <v>153</v>
      </c>
      <c r="E621" s="11">
        <v>345600</v>
      </c>
      <c r="F621" s="11">
        <v>66507224</v>
      </c>
      <c r="G621" s="11">
        <v>51724.5701388901</v>
      </c>
      <c r="H621" s="11">
        <v>50902.720833331703</v>
      </c>
      <c r="I621" s="11">
        <v>344863</v>
      </c>
      <c r="J621" s="11">
        <v>1</v>
      </c>
      <c r="K621" s="11">
        <v>116</v>
      </c>
      <c r="L621" s="11">
        <v>281757</v>
      </c>
      <c r="M621" s="11">
        <v>131</v>
      </c>
      <c r="N621" s="11">
        <v>1</v>
      </c>
      <c r="O621" s="11">
        <v>92</v>
      </c>
      <c r="P621" s="11">
        <v>0.76</v>
      </c>
      <c r="Q621" s="11">
        <v>272519</v>
      </c>
      <c r="R621" s="11" t="s">
        <v>154</v>
      </c>
      <c r="S621" s="11" t="s">
        <v>155</v>
      </c>
      <c r="T621" s="11" t="s">
        <v>208</v>
      </c>
      <c r="U621" s="11">
        <v>0</v>
      </c>
      <c r="V621" s="11" t="s">
        <v>154</v>
      </c>
      <c r="W621" s="11" t="s">
        <v>157</v>
      </c>
      <c r="X621" s="11"/>
      <c r="Y621" s="11">
        <v>1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1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1</v>
      </c>
      <c r="AT621" s="11">
        <v>0</v>
      </c>
      <c r="AU621" s="11">
        <v>36</v>
      </c>
      <c r="AV621" s="11">
        <v>23594</v>
      </c>
      <c r="AW621" s="11">
        <v>33803</v>
      </c>
      <c r="AX621" s="11">
        <v>2746</v>
      </c>
      <c r="AY621" s="11">
        <v>18</v>
      </c>
      <c r="AZ621" s="11">
        <v>0</v>
      </c>
      <c r="BA621" s="11">
        <v>7189</v>
      </c>
      <c r="BB621" s="11">
        <v>2286</v>
      </c>
      <c r="BC621" s="11">
        <v>0</v>
      </c>
      <c r="BD621" s="11">
        <v>0</v>
      </c>
      <c r="BE621" s="11">
        <v>2628</v>
      </c>
      <c r="BF621" s="11">
        <v>0</v>
      </c>
      <c r="BG621" s="11">
        <v>4</v>
      </c>
      <c r="BH621" s="11">
        <v>10</v>
      </c>
      <c r="BI621" s="11">
        <v>9</v>
      </c>
      <c r="BJ621" s="11">
        <v>3</v>
      </c>
      <c r="BK621" s="11">
        <v>8</v>
      </c>
      <c r="BL621" s="11">
        <v>0</v>
      </c>
      <c r="BM621" s="11">
        <v>0</v>
      </c>
      <c r="BN621" s="11">
        <v>0</v>
      </c>
      <c r="BO621" s="11">
        <v>12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37</v>
      </c>
      <c r="BW621" s="11">
        <v>79</v>
      </c>
      <c r="BX621" s="11">
        <v>4</v>
      </c>
      <c r="BY621" s="11">
        <v>0</v>
      </c>
      <c r="BZ621" s="11">
        <v>0</v>
      </c>
      <c r="CA621" s="11">
        <v>0</v>
      </c>
      <c r="CB621" s="11">
        <v>16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 t="s">
        <v>158</v>
      </c>
      <c r="CJ621" s="11" t="s">
        <v>158</v>
      </c>
      <c r="CK621" s="11" t="s">
        <v>158</v>
      </c>
      <c r="CL621" s="11" t="s">
        <v>166</v>
      </c>
      <c r="CM621" s="11" t="s">
        <v>166</v>
      </c>
      <c r="CN621" s="11" t="s">
        <v>166</v>
      </c>
      <c r="CO621" s="11" t="s">
        <v>158</v>
      </c>
      <c r="CP621" s="11" t="s">
        <v>166</v>
      </c>
      <c r="CQ621" s="11" t="s">
        <v>166</v>
      </c>
      <c r="CR621" s="11" t="s">
        <v>166</v>
      </c>
      <c r="CS621" s="11" t="s">
        <v>166</v>
      </c>
      <c r="CT621" s="11" t="s">
        <v>166</v>
      </c>
      <c r="CU621" s="11" t="s">
        <v>166</v>
      </c>
      <c r="CV621" s="11" t="s">
        <v>154</v>
      </c>
      <c r="CW621" s="11" t="s">
        <v>154</v>
      </c>
      <c r="CX621" s="11" t="s">
        <v>154</v>
      </c>
      <c r="CY621" s="11" t="s">
        <v>154</v>
      </c>
      <c r="CZ621" s="11" t="s">
        <v>154</v>
      </c>
      <c r="DA621" s="11" t="s">
        <v>154</v>
      </c>
      <c r="DB621" s="11" t="s">
        <v>154</v>
      </c>
      <c r="DC621" s="11" t="s">
        <v>154</v>
      </c>
      <c r="DD621" s="11" t="s">
        <v>154</v>
      </c>
      <c r="DE621" s="11" t="s">
        <v>154</v>
      </c>
      <c r="DF621" s="11" t="s">
        <v>154</v>
      </c>
      <c r="DG621" s="11" t="s">
        <v>154</v>
      </c>
      <c r="DH621" s="11" t="s">
        <v>154</v>
      </c>
      <c r="DI621" s="11" t="s">
        <v>157</v>
      </c>
      <c r="DJ621" s="11" t="s">
        <v>157</v>
      </c>
      <c r="DK621" s="11" t="s">
        <v>157</v>
      </c>
      <c r="DL621" s="11" t="s">
        <v>157</v>
      </c>
      <c r="DM621" s="11" t="s">
        <v>157</v>
      </c>
      <c r="DN621" s="11" t="s">
        <v>157</v>
      </c>
      <c r="DO621" s="11" t="s">
        <v>157</v>
      </c>
      <c r="DP621" s="11" t="s">
        <v>157</v>
      </c>
      <c r="DQ621" s="11" t="s">
        <v>157</v>
      </c>
      <c r="DR621" s="11" t="s">
        <v>157</v>
      </c>
      <c r="DS621" s="11" t="s">
        <v>157</v>
      </c>
      <c r="DT621" s="11" t="s">
        <v>157</v>
      </c>
      <c r="DU621" s="11" t="s">
        <v>157</v>
      </c>
      <c r="DV621" s="11" t="b">
        <v>0</v>
      </c>
      <c r="DW621" s="11" t="b">
        <v>0</v>
      </c>
      <c r="DX621" s="11" t="b">
        <v>0</v>
      </c>
      <c r="DY621" s="11" t="s">
        <v>157</v>
      </c>
      <c r="DZ621" s="11" t="s">
        <v>157</v>
      </c>
      <c r="EA621" s="11" t="s">
        <v>157</v>
      </c>
      <c r="EB621" s="11" t="b">
        <v>0</v>
      </c>
      <c r="EC621" s="11" t="s">
        <v>157</v>
      </c>
      <c r="ED621" s="11" t="s">
        <v>157</v>
      </c>
      <c r="EE621" s="11" t="s">
        <v>157</v>
      </c>
      <c r="EF621" s="11" t="s">
        <v>157</v>
      </c>
      <c r="EG621" s="11" t="s">
        <v>157</v>
      </c>
      <c r="EH621" s="11" t="s">
        <v>157</v>
      </c>
      <c r="EI621" s="11">
        <v>0.34788999999999998</v>
      </c>
      <c r="EJ621" s="11">
        <v>0.18334300000000001</v>
      </c>
      <c r="EK621" s="11">
        <v>7.7974000000000002E-2</v>
      </c>
      <c r="EL621" s="11" t="s">
        <v>157</v>
      </c>
      <c r="EM621" s="11" t="s">
        <v>157</v>
      </c>
      <c r="EN621" s="11" t="s">
        <v>157</v>
      </c>
      <c r="EO621" s="11">
        <v>1.3474E-2</v>
      </c>
      <c r="EP621" s="11" t="s">
        <v>157</v>
      </c>
      <c r="EQ621" s="11" t="s">
        <v>157</v>
      </c>
      <c r="ER621" s="11" t="s">
        <v>157</v>
      </c>
      <c r="ES621" s="11" t="s">
        <v>157</v>
      </c>
      <c r="ET621" s="11" t="s">
        <v>157</v>
      </c>
      <c r="EU621" s="11" t="s">
        <v>157</v>
      </c>
      <c r="EV621" s="11" t="s">
        <v>157</v>
      </c>
      <c r="EW621" s="11" t="s">
        <v>689</v>
      </c>
    </row>
    <row r="622" spans="1:153" ht="12.75" x14ac:dyDescent="0.2">
      <c r="A622" s="11"/>
      <c r="B622" s="11">
        <v>58412780</v>
      </c>
      <c r="C622" s="11">
        <v>56324.976388888201</v>
      </c>
      <c r="D622" s="11" t="s">
        <v>153</v>
      </c>
      <c r="E622" s="11">
        <v>345600</v>
      </c>
      <c r="F622" s="11">
        <v>66507236</v>
      </c>
      <c r="G622" s="11">
        <v>51764.706250001298</v>
      </c>
      <c r="H622" s="11">
        <v>50938.155555553902</v>
      </c>
      <c r="I622" s="11">
        <v>176652</v>
      </c>
      <c r="J622" s="11">
        <v>1</v>
      </c>
      <c r="K622" s="11">
        <v>27</v>
      </c>
      <c r="L622" s="11">
        <v>267542</v>
      </c>
      <c r="M622" s="11">
        <v>131</v>
      </c>
      <c r="N622" s="11">
        <v>1</v>
      </c>
      <c r="O622" s="11">
        <v>92</v>
      </c>
      <c r="P622" s="11">
        <v>0.76</v>
      </c>
      <c r="Q622" s="11">
        <v>55928</v>
      </c>
      <c r="R622" s="11" t="s">
        <v>154</v>
      </c>
      <c r="S622" s="11" t="s">
        <v>155</v>
      </c>
      <c r="T622" s="11" t="s">
        <v>208</v>
      </c>
      <c r="U622" s="11">
        <v>0</v>
      </c>
      <c r="V622" s="11" t="s">
        <v>154</v>
      </c>
      <c r="W622" s="11" t="s">
        <v>157</v>
      </c>
      <c r="X622" s="11"/>
      <c r="Y622" s="11">
        <v>1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1</v>
      </c>
      <c r="AT622" s="11">
        <v>0</v>
      </c>
      <c r="AU622" s="11">
        <v>201</v>
      </c>
      <c r="AV622" s="11">
        <v>17059</v>
      </c>
      <c r="AW622" s="11">
        <v>81636</v>
      </c>
      <c r="AX622" s="11">
        <v>13787</v>
      </c>
      <c r="AY622" s="11">
        <v>1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7345</v>
      </c>
      <c r="BI622" s="11">
        <v>9</v>
      </c>
      <c r="BJ622" s="11">
        <v>9</v>
      </c>
      <c r="BK622" s="11">
        <v>11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7</v>
      </c>
      <c r="BV622" s="11">
        <v>53</v>
      </c>
      <c r="BW622" s="11">
        <v>14</v>
      </c>
      <c r="BX622" s="11">
        <v>4</v>
      </c>
      <c r="BY622" s="11">
        <v>0</v>
      </c>
      <c r="BZ622" s="11">
        <v>0</v>
      </c>
      <c r="CA622" s="11">
        <v>0</v>
      </c>
      <c r="CB622" s="11">
        <v>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6</v>
      </c>
      <c r="CI622" s="11" t="s">
        <v>158</v>
      </c>
      <c r="CJ622" s="11" t="s">
        <v>158</v>
      </c>
      <c r="CK622" s="11" t="s">
        <v>158</v>
      </c>
      <c r="CL622" s="11" t="s">
        <v>166</v>
      </c>
      <c r="CM622" s="11" t="s">
        <v>166</v>
      </c>
      <c r="CN622" s="11" t="s">
        <v>166</v>
      </c>
      <c r="CO622" s="11" t="s">
        <v>166</v>
      </c>
      <c r="CP622" s="11" t="s">
        <v>166</v>
      </c>
      <c r="CQ622" s="11" t="s">
        <v>166</v>
      </c>
      <c r="CR622" s="11" t="s">
        <v>166</v>
      </c>
      <c r="CS622" s="11" t="s">
        <v>166</v>
      </c>
      <c r="CT622" s="11" t="s">
        <v>166</v>
      </c>
      <c r="CU622" s="11" t="s">
        <v>158</v>
      </c>
      <c r="CV622" s="11" t="s">
        <v>154</v>
      </c>
      <c r="CW622" s="11" t="s">
        <v>154</v>
      </c>
      <c r="CX622" s="11" t="s">
        <v>154</v>
      </c>
      <c r="CY622" s="11" t="s">
        <v>154</v>
      </c>
      <c r="CZ622" s="11" t="s">
        <v>154</v>
      </c>
      <c r="DA622" s="11" t="s">
        <v>154</v>
      </c>
      <c r="DB622" s="11" t="s">
        <v>154</v>
      </c>
      <c r="DC622" s="11" t="s">
        <v>154</v>
      </c>
      <c r="DD622" s="11" t="s">
        <v>154</v>
      </c>
      <c r="DE622" s="11" t="s">
        <v>154</v>
      </c>
      <c r="DF622" s="11" t="s">
        <v>154</v>
      </c>
      <c r="DG622" s="11" t="s">
        <v>154</v>
      </c>
      <c r="DH622" s="11" t="s">
        <v>154</v>
      </c>
      <c r="DI622" s="11" t="s">
        <v>157</v>
      </c>
      <c r="DJ622" s="11" t="s">
        <v>157</v>
      </c>
      <c r="DK622" s="11" t="s">
        <v>157</v>
      </c>
      <c r="DL622" s="11" t="s">
        <v>157</v>
      </c>
      <c r="DM622" s="11" t="s">
        <v>157</v>
      </c>
      <c r="DN622" s="11" t="s">
        <v>157</v>
      </c>
      <c r="DO622" s="11" t="s">
        <v>157</v>
      </c>
      <c r="DP622" s="11" t="s">
        <v>157</v>
      </c>
      <c r="DQ622" s="11" t="s">
        <v>157</v>
      </c>
      <c r="DR622" s="11" t="s">
        <v>157</v>
      </c>
      <c r="DS622" s="11" t="s">
        <v>157</v>
      </c>
      <c r="DT622" s="11" t="s">
        <v>157</v>
      </c>
      <c r="DU622" s="11" t="s">
        <v>157</v>
      </c>
      <c r="DV622" s="11" t="b">
        <v>0</v>
      </c>
      <c r="DW622" s="11" t="b">
        <v>0</v>
      </c>
      <c r="DX622" s="11" t="b">
        <v>0</v>
      </c>
      <c r="DY622" s="11" t="s">
        <v>157</v>
      </c>
      <c r="DZ622" s="11" t="s">
        <v>157</v>
      </c>
      <c r="EA622" s="11" t="s">
        <v>157</v>
      </c>
      <c r="EB622" s="11" t="s">
        <v>157</v>
      </c>
      <c r="EC622" s="11" t="s">
        <v>157</v>
      </c>
      <c r="ED622" s="11" t="s">
        <v>157</v>
      </c>
      <c r="EE622" s="11" t="s">
        <v>157</v>
      </c>
      <c r="EF622" s="11" t="s">
        <v>157</v>
      </c>
      <c r="EG622" s="11" t="s">
        <v>157</v>
      </c>
      <c r="EH622" s="11" t="b">
        <v>0</v>
      </c>
      <c r="EI622" s="11">
        <v>1.8298999999999999E-2</v>
      </c>
      <c r="EJ622" s="11">
        <v>0.19075300000000001</v>
      </c>
      <c r="EK622" s="11">
        <v>8.8651999999999995E-2</v>
      </c>
      <c r="EL622" s="11" t="s">
        <v>157</v>
      </c>
      <c r="EM622" s="11" t="s">
        <v>157</v>
      </c>
      <c r="EN622" s="11" t="s">
        <v>157</v>
      </c>
      <c r="EO622" s="11" t="s">
        <v>157</v>
      </c>
      <c r="EP622" s="11" t="s">
        <v>157</v>
      </c>
      <c r="EQ622" s="11" t="s">
        <v>157</v>
      </c>
      <c r="ER622" s="11" t="s">
        <v>157</v>
      </c>
      <c r="ES622" s="11" t="s">
        <v>157</v>
      </c>
      <c r="ET622" s="11" t="s">
        <v>157</v>
      </c>
      <c r="EU622" s="11">
        <v>6.0651999999999998E-2</v>
      </c>
      <c r="EV622" s="11" t="s">
        <v>690</v>
      </c>
      <c r="EW622" s="11" t="s">
        <v>227</v>
      </c>
    </row>
    <row r="623" spans="1:153" ht="12.75" x14ac:dyDescent="0.2">
      <c r="A623" s="11"/>
      <c r="B623" s="11">
        <v>66853420</v>
      </c>
      <c r="C623" s="11">
        <v>56412.706944443802</v>
      </c>
      <c r="D623" s="11" t="s">
        <v>153</v>
      </c>
      <c r="E623" s="11">
        <v>345600</v>
      </c>
      <c r="F623" s="11">
        <v>73032496</v>
      </c>
      <c r="G623" s="11">
        <v>52507.224305557</v>
      </c>
      <c r="H623" s="11">
        <v>51593.697916664903</v>
      </c>
      <c r="I623" s="11">
        <v>345070</v>
      </c>
      <c r="J623" s="11">
        <v>1</v>
      </c>
      <c r="K623" s="11">
        <v>60</v>
      </c>
      <c r="L623" s="11">
        <v>337593</v>
      </c>
      <c r="M623" s="11">
        <v>131</v>
      </c>
      <c r="N623" s="11">
        <v>11</v>
      </c>
      <c r="O623" s="11">
        <v>92</v>
      </c>
      <c r="P623" s="11">
        <v>8.39</v>
      </c>
      <c r="Q623" s="11">
        <v>301595</v>
      </c>
      <c r="R623" s="11" t="s">
        <v>154</v>
      </c>
      <c r="S623" s="11" t="s">
        <v>155</v>
      </c>
      <c r="T623" s="11" t="s">
        <v>208</v>
      </c>
      <c r="U623" s="11">
        <v>0</v>
      </c>
      <c r="V623" s="11" t="s">
        <v>154</v>
      </c>
      <c r="W623" s="11" t="s">
        <v>157</v>
      </c>
      <c r="X623" s="11">
        <v>2</v>
      </c>
      <c r="Y623" s="11">
        <v>1</v>
      </c>
      <c r="Z623" s="11">
        <v>10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11</v>
      </c>
      <c r="AN623" s="11">
        <v>10</v>
      </c>
      <c r="AO623" s="11">
        <v>0</v>
      </c>
      <c r="AP623" s="11">
        <v>10</v>
      </c>
      <c r="AQ623" s="11">
        <v>0</v>
      </c>
      <c r="AR623" s="11">
        <v>0</v>
      </c>
      <c r="AS623" s="11">
        <v>1</v>
      </c>
      <c r="AT623" s="11">
        <v>10</v>
      </c>
      <c r="AU623" s="11">
        <v>4547</v>
      </c>
      <c r="AV623" s="11">
        <v>19017</v>
      </c>
      <c r="AW623" s="11">
        <v>804</v>
      </c>
      <c r="AX623" s="11">
        <v>16273</v>
      </c>
      <c r="AY623" s="11">
        <v>67</v>
      </c>
      <c r="AZ623" s="11">
        <v>28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9</v>
      </c>
      <c r="BJ623" s="11">
        <v>8</v>
      </c>
      <c r="BK623" s="11">
        <v>7</v>
      </c>
      <c r="BL623" s="11">
        <v>4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18</v>
      </c>
      <c r="BW623" s="11">
        <v>4</v>
      </c>
      <c r="BX623" s="11">
        <v>5</v>
      </c>
      <c r="BY623" s="11">
        <v>1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 t="s">
        <v>158</v>
      </c>
      <c r="CJ623" s="11" t="s">
        <v>158</v>
      </c>
      <c r="CK623" s="11" t="s">
        <v>158</v>
      </c>
      <c r="CL623" s="11" t="s">
        <v>158</v>
      </c>
      <c r="CM623" s="11" t="s">
        <v>166</v>
      </c>
      <c r="CN623" s="11" t="s">
        <v>166</v>
      </c>
      <c r="CO623" s="11" t="s">
        <v>166</v>
      </c>
      <c r="CP623" s="11" t="s">
        <v>166</v>
      </c>
      <c r="CQ623" s="11" t="s">
        <v>166</v>
      </c>
      <c r="CR623" s="11" t="s">
        <v>166</v>
      </c>
      <c r="CS623" s="11" t="s">
        <v>166</v>
      </c>
      <c r="CT623" s="11" t="s">
        <v>166</v>
      </c>
      <c r="CU623" s="11" t="s">
        <v>166</v>
      </c>
      <c r="CV623" s="11" t="s">
        <v>154</v>
      </c>
      <c r="CW623" s="11" t="s">
        <v>154</v>
      </c>
      <c r="CX623" s="11" t="s">
        <v>154</v>
      </c>
      <c r="CY623" s="11" t="s">
        <v>154</v>
      </c>
      <c r="CZ623" s="11" t="s">
        <v>154</v>
      </c>
      <c r="DA623" s="11" t="s">
        <v>154</v>
      </c>
      <c r="DB623" s="11" t="s">
        <v>154</v>
      </c>
      <c r="DC623" s="11" t="s">
        <v>154</v>
      </c>
      <c r="DD623" s="11" t="s">
        <v>154</v>
      </c>
      <c r="DE623" s="11" t="s">
        <v>154</v>
      </c>
      <c r="DF623" s="11" t="s">
        <v>154</v>
      </c>
      <c r="DG623" s="11" t="s">
        <v>154</v>
      </c>
      <c r="DH623" s="11" t="s">
        <v>154</v>
      </c>
      <c r="DI623" s="11" t="s">
        <v>157</v>
      </c>
      <c r="DJ623" s="11" t="s">
        <v>157</v>
      </c>
      <c r="DK623" s="11" t="s">
        <v>157</v>
      </c>
      <c r="DL623" s="11" t="s">
        <v>157</v>
      </c>
      <c r="DM623" s="11" t="s">
        <v>157</v>
      </c>
      <c r="DN623" s="11" t="s">
        <v>157</v>
      </c>
      <c r="DO623" s="11" t="s">
        <v>157</v>
      </c>
      <c r="DP623" s="11" t="s">
        <v>157</v>
      </c>
      <c r="DQ623" s="11" t="s">
        <v>157</v>
      </c>
      <c r="DR623" s="11" t="s">
        <v>157</v>
      </c>
      <c r="DS623" s="11" t="s">
        <v>157</v>
      </c>
      <c r="DT623" s="11" t="s">
        <v>157</v>
      </c>
      <c r="DU623" s="11" t="s">
        <v>157</v>
      </c>
      <c r="DV623" s="11" t="b">
        <v>1</v>
      </c>
      <c r="DW623" s="11" t="b">
        <v>0</v>
      </c>
      <c r="DX623" s="11" t="b">
        <v>0</v>
      </c>
      <c r="DY623" s="11" t="b">
        <v>0</v>
      </c>
      <c r="DZ623" s="11" t="s">
        <v>157</v>
      </c>
      <c r="EA623" s="11" t="s">
        <v>157</v>
      </c>
      <c r="EB623" s="11" t="s">
        <v>157</v>
      </c>
      <c r="EC623" s="11" t="s">
        <v>157</v>
      </c>
      <c r="ED623" s="11" t="s">
        <v>157</v>
      </c>
      <c r="EE623" s="11" t="s">
        <v>157</v>
      </c>
      <c r="EF623" s="11" t="s">
        <v>157</v>
      </c>
      <c r="EG623" s="11" t="s">
        <v>157</v>
      </c>
      <c r="EH623" s="11" t="s">
        <v>157</v>
      </c>
      <c r="EI623" s="11">
        <v>7.2229000000000002E-2</v>
      </c>
      <c r="EJ623" s="11">
        <v>1.4749999999999999E-2</v>
      </c>
      <c r="EK623" s="11">
        <v>5.9896999999999999E-2</v>
      </c>
      <c r="EL623" s="11">
        <v>0.62928200000000001</v>
      </c>
      <c r="EM623" s="11" t="s">
        <v>157</v>
      </c>
      <c r="EN623" s="11" t="s">
        <v>157</v>
      </c>
      <c r="EO623" s="11" t="s">
        <v>157</v>
      </c>
      <c r="EP623" s="11" t="s">
        <v>157</v>
      </c>
      <c r="EQ623" s="11" t="s">
        <v>157</v>
      </c>
      <c r="ER623" s="11" t="s">
        <v>157</v>
      </c>
      <c r="ES623" s="11" t="s">
        <v>157</v>
      </c>
      <c r="ET623" s="11" t="s">
        <v>157</v>
      </c>
      <c r="EU623" s="11" t="s">
        <v>157</v>
      </c>
      <c r="EV623" s="11" t="s">
        <v>157</v>
      </c>
      <c r="EW623" s="11" t="s">
        <v>691</v>
      </c>
    </row>
    <row r="624" spans="1:153" ht="12.75" x14ac:dyDescent="0.2">
      <c r="A624" s="11"/>
      <c r="B624" s="11">
        <v>66853428</v>
      </c>
      <c r="C624" s="11">
        <v>56434.639583332697</v>
      </c>
      <c r="D624" s="11" t="s">
        <v>153</v>
      </c>
      <c r="E624" s="11">
        <v>345600</v>
      </c>
      <c r="F624" s="11">
        <v>72958612</v>
      </c>
      <c r="G624" s="11">
        <v>52567.428472223597</v>
      </c>
      <c r="H624" s="11">
        <v>51646.849999998201</v>
      </c>
      <c r="I624" s="11">
        <v>339606</v>
      </c>
      <c r="J624" s="11">
        <v>1</v>
      </c>
      <c r="K624" s="11">
        <v>14</v>
      </c>
      <c r="L624" s="11">
        <v>95758</v>
      </c>
      <c r="M624" s="11">
        <v>131</v>
      </c>
      <c r="N624" s="11">
        <v>1</v>
      </c>
      <c r="O624" s="11">
        <v>92</v>
      </c>
      <c r="P624" s="11">
        <v>0.76</v>
      </c>
      <c r="Q624" s="11">
        <v>273750</v>
      </c>
      <c r="R624" s="11" t="s">
        <v>154</v>
      </c>
      <c r="S624" s="11" t="s">
        <v>155</v>
      </c>
      <c r="T624" s="11" t="s">
        <v>208</v>
      </c>
      <c r="U624" s="11">
        <v>0</v>
      </c>
      <c r="V624" s="11" t="s">
        <v>154</v>
      </c>
      <c r="W624" s="11" t="s">
        <v>157</v>
      </c>
      <c r="X624" s="11"/>
      <c r="Y624" s="11">
        <v>1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1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1</v>
      </c>
      <c r="AT624" s="11">
        <v>0</v>
      </c>
      <c r="AU624" s="11">
        <v>176</v>
      </c>
      <c r="AV624" s="11">
        <v>4863</v>
      </c>
      <c r="AW624" s="11">
        <v>106</v>
      </c>
      <c r="AX624" s="11">
        <v>0</v>
      </c>
      <c r="AY624" s="11">
        <v>86</v>
      </c>
      <c r="AZ624" s="11">
        <v>0</v>
      </c>
      <c r="BA624" s="11">
        <v>0</v>
      </c>
      <c r="BB624" s="11">
        <v>0</v>
      </c>
      <c r="BC624" s="11">
        <v>35706</v>
      </c>
      <c r="BD624" s="11">
        <v>0</v>
      </c>
      <c r="BE624" s="11">
        <v>0</v>
      </c>
      <c r="BF624" s="11">
        <v>0</v>
      </c>
      <c r="BG624" s="11">
        <v>4</v>
      </c>
      <c r="BH624" s="11">
        <v>18</v>
      </c>
      <c r="BI624" s="11">
        <v>4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4</v>
      </c>
      <c r="BU624" s="11">
        <v>4</v>
      </c>
      <c r="BV624" s="11">
        <v>11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1</v>
      </c>
      <c r="CH624" s="11">
        <v>1</v>
      </c>
      <c r="CI624" s="11" t="s">
        <v>158</v>
      </c>
      <c r="CJ624" s="11" t="s">
        <v>166</v>
      </c>
      <c r="CK624" s="11" t="s">
        <v>166</v>
      </c>
      <c r="CL624" s="11" t="s">
        <v>166</v>
      </c>
      <c r="CM624" s="11" t="s">
        <v>166</v>
      </c>
      <c r="CN624" s="11" t="s">
        <v>166</v>
      </c>
      <c r="CO624" s="11" t="s">
        <v>166</v>
      </c>
      <c r="CP624" s="11" t="s">
        <v>166</v>
      </c>
      <c r="CQ624" s="11" t="s">
        <v>166</v>
      </c>
      <c r="CR624" s="11" t="s">
        <v>166</v>
      </c>
      <c r="CS624" s="11" t="s">
        <v>166</v>
      </c>
      <c r="CT624" s="11" t="s">
        <v>158</v>
      </c>
      <c r="CU624" s="11" t="s">
        <v>158</v>
      </c>
      <c r="CV624" s="11" t="s">
        <v>154</v>
      </c>
      <c r="CW624" s="11" t="s">
        <v>154</v>
      </c>
      <c r="CX624" s="11" t="s">
        <v>154</v>
      </c>
      <c r="CY624" s="11" t="s">
        <v>154</v>
      </c>
      <c r="CZ624" s="11" t="s">
        <v>154</v>
      </c>
      <c r="DA624" s="11" t="s">
        <v>154</v>
      </c>
      <c r="DB624" s="11" t="s">
        <v>154</v>
      </c>
      <c r="DC624" s="11" t="s">
        <v>154</v>
      </c>
      <c r="DD624" s="11" t="s">
        <v>154</v>
      </c>
      <c r="DE624" s="11" t="s">
        <v>154</v>
      </c>
      <c r="DF624" s="11" t="s">
        <v>154</v>
      </c>
      <c r="DG624" s="11" t="s">
        <v>154</v>
      </c>
      <c r="DH624" s="11" t="s">
        <v>154</v>
      </c>
      <c r="DI624" s="11" t="s">
        <v>157</v>
      </c>
      <c r="DJ624" s="11" t="s">
        <v>157</v>
      </c>
      <c r="DK624" s="11" t="s">
        <v>157</v>
      </c>
      <c r="DL624" s="11" t="s">
        <v>157</v>
      </c>
      <c r="DM624" s="11" t="s">
        <v>157</v>
      </c>
      <c r="DN624" s="11" t="s">
        <v>157</v>
      </c>
      <c r="DO624" s="11" t="s">
        <v>157</v>
      </c>
      <c r="DP624" s="11" t="s">
        <v>157</v>
      </c>
      <c r="DQ624" s="11" t="s">
        <v>157</v>
      </c>
      <c r="DR624" s="11" t="s">
        <v>157</v>
      </c>
      <c r="DS624" s="11" t="s">
        <v>157</v>
      </c>
      <c r="DT624" s="11" t="s">
        <v>157</v>
      </c>
      <c r="DU624" s="11" t="s">
        <v>157</v>
      </c>
      <c r="DV624" s="11" t="b">
        <v>0</v>
      </c>
      <c r="DW624" s="11" t="s">
        <v>157</v>
      </c>
      <c r="DX624" s="11" t="s">
        <v>157</v>
      </c>
      <c r="DY624" s="11" t="s">
        <v>157</v>
      </c>
      <c r="DZ624" s="11" t="s">
        <v>157</v>
      </c>
      <c r="EA624" s="11" t="s">
        <v>157</v>
      </c>
      <c r="EB624" s="11" t="s">
        <v>157</v>
      </c>
      <c r="EC624" s="11" t="s">
        <v>157</v>
      </c>
      <c r="ED624" s="11" t="s">
        <v>157</v>
      </c>
      <c r="EE624" s="11" t="s">
        <v>157</v>
      </c>
      <c r="EF624" s="11" t="s">
        <v>157</v>
      </c>
      <c r="EG624" s="11" t="b">
        <v>0</v>
      </c>
      <c r="EH624" s="11" t="b">
        <v>0</v>
      </c>
      <c r="EI624" s="11">
        <v>9.6700999999999995E-2</v>
      </c>
      <c r="EJ624" s="11" t="s">
        <v>157</v>
      </c>
      <c r="EK624" s="11" t="s">
        <v>157</v>
      </c>
      <c r="EL624" s="11" t="s">
        <v>157</v>
      </c>
      <c r="EM624" s="11" t="s">
        <v>157</v>
      </c>
      <c r="EN624" s="11" t="s">
        <v>157</v>
      </c>
      <c r="EO624" s="11" t="s">
        <v>157</v>
      </c>
      <c r="EP624" s="11" t="s">
        <v>157</v>
      </c>
      <c r="EQ624" s="11" t="s">
        <v>157</v>
      </c>
      <c r="ER624" s="11" t="s">
        <v>157</v>
      </c>
      <c r="ES624" s="11" t="s">
        <v>157</v>
      </c>
      <c r="ET624" s="11">
        <v>0.11099199999999999</v>
      </c>
      <c r="EU624" s="11">
        <v>0.12911</v>
      </c>
      <c r="EV624" s="11" t="s">
        <v>491</v>
      </c>
      <c r="EW624" s="11" t="s">
        <v>250</v>
      </c>
    </row>
    <row r="625" spans="1:153" ht="12.75" x14ac:dyDescent="0.2">
      <c r="A625" s="11"/>
      <c r="B625" s="11">
        <v>66853450</v>
      </c>
      <c r="C625" s="11">
        <v>56478.504861110399</v>
      </c>
      <c r="D625" s="11" t="s">
        <v>153</v>
      </c>
      <c r="E625" s="11">
        <v>345600</v>
      </c>
      <c r="F625" s="11">
        <v>73032524</v>
      </c>
      <c r="G625" s="11">
        <v>52768.109027779203</v>
      </c>
      <c r="H625" s="11">
        <v>51824.023611109304</v>
      </c>
      <c r="I625" s="11">
        <v>345593</v>
      </c>
      <c r="J625" s="11">
        <v>1</v>
      </c>
      <c r="K625" s="11">
        <v>27</v>
      </c>
      <c r="L625" s="11">
        <v>327072</v>
      </c>
      <c r="M625" s="11">
        <v>131</v>
      </c>
      <c r="N625" s="11">
        <v>41</v>
      </c>
      <c r="O625" s="11">
        <v>92</v>
      </c>
      <c r="P625" s="11">
        <v>31.29</v>
      </c>
      <c r="Q625" s="11">
        <v>297268</v>
      </c>
      <c r="R625" s="11" t="s">
        <v>154</v>
      </c>
      <c r="S625" s="11" t="s">
        <v>155</v>
      </c>
      <c r="T625" s="11" t="s">
        <v>208</v>
      </c>
      <c r="U625" s="11">
        <v>0</v>
      </c>
      <c r="V625" s="11" t="s">
        <v>154</v>
      </c>
      <c r="W625" s="11" t="s">
        <v>157</v>
      </c>
      <c r="X625" s="11">
        <v>1</v>
      </c>
      <c r="Y625" s="11">
        <v>1</v>
      </c>
      <c r="Z625" s="11">
        <v>10</v>
      </c>
      <c r="AA625" s="11">
        <v>10</v>
      </c>
      <c r="AB625" s="11">
        <v>10</v>
      </c>
      <c r="AC625" s="11">
        <v>10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31</v>
      </c>
      <c r="AN625" s="11">
        <v>40</v>
      </c>
      <c r="AO625" s="11">
        <v>0</v>
      </c>
      <c r="AP625" s="11">
        <v>40</v>
      </c>
      <c r="AQ625" s="11">
        <v>0</v>
      </c>
      <c r="AR625" s="11">
        <v>10</v>
      </c>
      <c r="AS625" s="11">
        <v>1</v>
      </c>
      <c r="AT625" s="11">
        <v>40</v>
      </c>
      <c r="AU625" s="11">
        <v>15344</v>
      </c>
      <c r="AV625" s="11">
        <v>8248</v>
      </c>
      <c r="AW625" s="11">
        <v>780</v>
      </c>
      <c r="AX625" s="11">
        <v>1208</v>
      </c>
      <c r="AY625" s="11">
        <v>507</v>
      </c>
      <c r="AZ625" s="11">
        <v>1193</v>
      </c>
      <c r="BA625" s="11">
        <v>8519</v>
      </c>
      <c r="BB625" s="11">
        <v>2</v>
      </c>
      <c r="BC625" s="11">
        <v>3</v>
      </c>
      <c r="BD625" s="11">
        <v>0</v>
      </c>
      <c r="BE625" s="11">
        <v>3</v>
      </c>
      <c r="BF625" s="11">
        <v>0</v>
      </c>
      <c r="BG625" s="11">
        <v>10114</v>
      </c>
      <c r="BH625" s="11">
        <v>57</v>
      </c>
      <c r="BI625" s="11">
        <v>19</v>
      </c>
      <c r="BJ625" s="11">
        <v>19</v>
      </c>
      <c r="BK625" s="11">
        <v>17</v>
      </c>
      <c r="BL625" s="11">
        <v>20</v>
      </c>
      <c r="BM625" s="11">
        <v>16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5</v>
      </c>
      <c r="BW625" s="11">
        <v>7</v>
      </c>
      <c r="BX625" s="11">
        <v>12</v>
      </c>
      <c r="BY625" s="11">
        <v>3</v>
      </c>
      <c r="BZ625" s="11">
        <v>9</v>
      </c>
      <c r="CA625" s="11">
        <v>0</v>
      </c>
      <c r="CB625" s="11">
        <v>0</v>
      </c>
      <c r="CC625" s="11">
        <v>0</v>
      </c>
      <c r="CD625" s="11">
        <v>0</v>
      </c>
      <c r="CE625" s="11">
        <v>0</v>
      </c>
      <c r="CF625" s="11">
        <v>0</v>
      </c>
      <c r="CG625" s="11">
        <v>0</v>
      </c>
      <c r="CH625" s="11">
        <v>0</v>
      </c>
      <c r="CI625" s="11" t="s">
        <v>158</v>
      </c>
      <c r="CJ625" s="11" t="s">
        <v>158</v>
      </c>
      <c r="CK625" s="11" t="s">
        <v>158</v>
      </c>
      <c r="CL625" s="11" t="s">
        <v>158</v>
      </c>
      <c r="CM625" s="11" t="s">
        <v>158</v>
      </c>
      <c r="CN625" s="11" t="s">
        <v>166</v>
      </c>
      <c r="CO625" s="11" t="s">
        <v>166</v>
      </c>
      <c r="CP625" s="11" t="s">
        <v>166</v>
      </c>
      <c r="CQ625" s="11" t="s">
        <v>166</v>
      </c>
      <c r="CR625" s="11" t="s">
        <v>166</v>
      </c>
      <c r="CS625" s="11" t="s">
        <v>166</v>
      </c>
      <c r="CT625" s="11" t="s">
        <v>166</v>
      </c>
      <c r="CU625" s="11" t="s">
        <v>166</v>
      </c>
      <c r="CV625" s="11" t="s">
        <v>154</v>
      </c>
      <c r="CW625" s="11" t="s">
        <v>154</v>
      </c>
      <c r="CX625" s="11" t="s">
        <v>154</v>
      </c>
      <c r="CY625" s="11" t="s">
        <v>154</v>
      </c>
      <c r="CZ625" s="11" t="s">
        <v>154</v>
      </c>
      <c r="DA625" s="11" t="s">
        <v>154</v>
      </c>
      <c r="DB625" s="11" t="s">
        <v>154</v>
      </c>
      <c r="DC625" s="11" t="s">
        <v>154</v>
      </c>
      <c r="DD625" s="11" t="s">
        <v>154</v>
      </c>
      <c r="DE625" s="11" t="s">
        <v>154</v>
      </c>
      <c r="DF625" s="11" t="s">
        <v>154</v>
      </c>
      <c r="DG625" s="11" t="s">
        <v>154</v>
      </c>
      <c r="DH625" s="11" t="s">
        <v>154</v>
      </c>
      <c r="DI625" s="11" t="s">
        <v>157</v>
      </c>
      <c r="DJ625" s="11" t="s">
        <v>157</v>
      </c>
      <c r="DK625" s="11" t="s">
        <v>157</v>
      </c>
      <c r="DL625" s="11" t="s">
        <v>157</v>
      </c>
      <c r="DM625" s="11" t="s">
        <v>157</v>
      </c>
      <c r="DN625" s="11" t="s">
        <v>157</v>
      </c>
      <c r="DO625" s="11" t="s">
        <v>157</v>
      </c>
      <c r="DP625" s="11" t="s">
        <v>157</v>
      </c>
      <c r="DQ625" s="11" t="s">
        <v>157</v>
      </c>
      <c r="DR625" s="11" t="s">
        <v>157</v>
      </c>
      <c r="DS625" s="11" t="s">
        <v>157</v>
      </c>
      <c r="DT625" s="11" t="s">
        <v>157</v>
      </c>
      <c r="DU625" s="11" t="s">
        <v>157</v>
      </c>
      <c r="DV625" s="11" t="b">
        <v>1</v>
      </c>
      <c r="DW625" s="11" t="b">
        <v>1</v>
      </c>
      <c r="DX625" s="11" t="b">
        <v>1</v>
      </c>
      <c r="DY625" s="11" t="b">
        <v>1</v>
      </c>
      <c r="DZ625" s="11" t="b">
        <v>0</v>
      </c>
      <c r="EA625" s="11" t="s">
        <v>157</v>
      </c>
      <c r="EB625" s="11" t="s">
        <v>157</v>
      </c>
      <c r="EC625" s="11" t="s">
        <v>157</v>
      </c>
      <c r="ED625" s="11" t="s">
        <v>157</v>
      </c>
      <c r="EE625" s="11" t="s">
        <v>157</v>
      </c>
      <c r="EF625" s="11" t="s">
        <v>157</v>
      </c>
      <c r="EG625" s="11" t="s">
        <v>157</v>
      </c>
      <c r="EH625" s="11" t="s">
        <v>157</v>
      </c>
      <c r="EI625" s="11">
        <v>0.446799</v>
      </c>
      <c r="EJ625" s="11">
        <v>0.123803</v>
      </c>
      <c r="EK625" s="11">
        <v>0.14551700000000001</v>
      </c>
      <c r="EL625" s="11">
        <v>9.7049999999999997E-2</v>
      </c>
      <c r="EM625" s="11">
        <v>0.10301100000000001</v>
      </c>
      <c r="EN625" s="11" t="s">
        <v>157</v>
      </c>
      <c r="EO625" s="11" t="s">
        <v>157</v>
      </c>
      <c r="EP625" s="11" t="s">
        <v>157</v>
      </c>
      <c r="EQ625" s="11" t="s">
        <v>157</v>
      </c>
      <c r="ER625" s="11" t="s">
        <v>157</v>
      </c>
      <c r="ES625" s="11" t="s">
        <v>157</v>
      </c>
      <c r="ET625" s="11" t="s">
        <v>157</v>
      </c>
      <c r="EU625" s="11" t="s">
        <v>157</v>
      </c>
      <c r="EV625" s="11" t="s">
        <v>157</v>
      </c>
      <c r="EW625" s="11" t="s">
        <v>177</v>
      </c>
    </row>
    <row r="626" spans="1:153" ht="12.75" x14ac:dyDescent="0.2">
      <c r="A626" s="11"/>
      <c r="B626" s="11">
        <v>67597912</v>
      </c>
      <c r="C626" s="11">
        <v>56500.437499999302</v>
      </c>
      <c r="D626" s="11" t="s">
        <v>153</v>
      </c>
      <c r="E626" s="11">
        <v>345600</v>
      </c>
      <c r="F626" s="11">
        <v>73499222</v>
      </c>
      <c r="G626" s="11">
        <v>54313.349305557298</v>
      </c>
      <c r="H626" s="11">
        <v>53188.260416664503</v>
      </c>
      <c r="I626" s="11">
        <v>46664</v>
      </c>
      <c r="J626" s="11">
        <v>1</v>
      </c>
      <c r="K626" s="11">
        <v>5</v>
      </c>
      <c r="L626" s="11">
        <v>345351</v>
      </c>
      <c r="M626" s="11">
        <v>131</v>
      </c>
      <c r="N626" s="11">
        <v>1</v>
      </c>
      <c r="O626" s="11">
        <v>92</v>
      </c>
      <c r="P626" s="11">
        <v>0.76</v>
      </c>
      <c r="Q626" s="11">
        <v>25849</v>
      </c>
      <c r="R626" s="11" t="s">
        <v>154</v>
      </c>
      <c r="S626" s="11" t="s">
        <v>155</v>
      </c>
      <c r="T626" s="11" t="s">
        <v>208</v>
      </c>
      <c r="U626" s="11">
        <v>0</v>
      </c>
      <c r="V626" s="11" t="s">
        <v>154</v>
      </c>
      <c r="W626" s="11" t="s">
        <v>157</v>
      </c>
      <c r="X626" s="11">
        <v>4</v>
      </c>
      <c r="Y626" s="11">
        <v>1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1</v>
      </c>
      <c r="AT626" s="11">
        <v>0</v>
      </c>
      <c r="AU626" s="11">
        <v>24</v>
      </c>
      <c r="AV626" s="11">
        <v>20777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5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</v>
      </c>
      <c r="BU626" s="11">
        <v>0</v>
      </c>
      <c r="BV626" s="11">
        <v>2</v>
      </c>
      <c r="BW626" s="11">
        <v>0</v>
      </c>
      <c r="BX626" s="11">
        <v>0</v>
      </c>
      <c r="BY626" s="11">
        <v>0</v>
      </c>
      <c r="BZ626" s="11">
        <v>0</v>
      </c>
      <c r="CA626" s="11">
        <v>0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 t="s">
        <v>158</v>
      </c>
      <c r="CJ626" s="11" t="s">
        <v>166</v>
      </c>
      <c r="CK626" s="11" t="s">
        <v>166</v>
      </c>
      <c r="CL626" s="11" t="s">
        <v>166</v>
      </c>
      <c r="CM626" s="11" t="s">
        <v>166</v>
      </c>
      <c r="CN626" s="11" t="s">
        <v>166</v>
      </c>
      <c r="CO626" s="11" t="s">
        <v>166</v>
      </c>
      <c r="CP626" s="11" t="s">
        <v>166</v>
      </c>
      <c r="CQ626" s="11" t="s">
        <v>166</v>
      </c>
      <c r="CR626" s="11" t="s">
        <v>166</v>
      </c>
      <c r="CS626" s="11" t="s">
        <v>166</v>
      </c>
      <c r="CT626" s="11" t="s">
        <v>166</v>
      </c>
      <c r="CU626" s="11" t="s">
        <v>166</v>
      </c>
      <c r="CV626" s="11" t="s">
        <v>154</v>
      </c>
      <c r="CW626" s="11" t="s">
        <v>154</v>
      </c>
      <c r="CX626" s="11" t="s">
        <v>154</v>
      </c>
      <c r="CY626" s="11" t="s">
        <v>154</v>
      </c>
      <c r="CZ626" s="11" t="s">
        <v>154</v>
      </c>
      <c r="DA626" s="11" t="s">
        <v>154</v>
      </c>
      <c r="DB626" s="11" t="s">
        <v>154</v>
      </c>
      <c r="DC626" s="11" t="s">
        <v>154</v>
      </c>
      <c r="DD626" s="11" t="s">
        <v>154</v>
      </c>
      <c r="DE626" s="11" t="s">
        <v>154</v>
      </c>
      <c r="DF626" s="11" t="s">
        <v>154</v>
      </c>
      <c r="DG626" s="11" t="s">
        <v>154</v>
      </c>
      <c r="DH626" s="11" t="s">
        <v>154</v>
      </c>
      <c r="DI626" s="11" t="s">
        <v>157</v>
      </c>
      <c r="DJ626" s="11" t="s">
        <v>157</v>
      </c>
      <c r="DK626" s="11" t="s">
        <v>157</v>
      </c>
      <c r="DL626" s="11" t="s">
        <v>157</v>
      </c>
      <c r="DM626" s="11" t="s">
        <v>157</v>
      </c>
      <c r="DN626" s="11" t="s">
        <v>157</v>
      </c>
      <c r="DO626" s="11" t="s">
        <v>157</v>
      </c>
      <c r="DP626" s="11" t="s">
        <v>157</v>
      </c>
      <c r="DQ626" s="11" t="s">
        <v>157</v>
      </c>
      <c r="DR626" s="11" t="s">
        <v>157</v>
      </c>
      <c r="DS626" s="11" t="s">
        <v>157</v>
      </c>
      <c r="DT626" s="11" t="s">
        <v>157</v>
      </c>
      <c r="DU626" s="11" t="s">
        <v>157</v>
      </c>
      <c r="DV626" s="11" t="b">
        <v>0</v>
      </c>
      <c r="DW626" s="11" t="s">
        <v>157</v>
      </c>
      <c r="DX626" s="11" t="s">
        <v>157</v>
      </c>
      <c r="DY626" s="11" t="s">
        <v>157</v>
      </c>
      <c r="DZ626" s="11" t="s">
        <v>157</v>
      </c>
      <c r="EA626" s="11" t="s">
        <v>157</v>
      </c>
      <c r="EB626" s="11" t="s">
        <v>157</v>
      </c>
      <c r="EC626" s="11" t="s">
        <v>157</v>
      </c>
      <c r="ED626" s="11" t="s">
        <v>157</v>
      </c>
      <c r="EE626" s="11" t="s">
        <v>157</v>
      </c>
      <c r="EF626" s="11" t="s">
        <v>157</v>
      </c>
      <c r="EG626" s="11" t="s">
        <v>157</v>
      </c>
      <c r="EH626" s="11" t="s">
        <v>157</v>
      </c>
      <c r="EI626" s="11">
        <v>4.5219000000000002E-2</v>
      </c>
      <c r="EJ626" s="11" t="s">
        <v>157</v>
      </c>
      <c r="EK626" s="11" t="s">
        <v>157</v>
      </c>
      <c r="EL626" s="11" t="s">
        <v>157</v>
      </c>
      <c r="EM626" s="11" t="s">
        <v>157</v>
      </c>
      <c r="EN626" s="11" t="s">
        <v>157</v>
      </c>
      <c r="EO626" s="11" t="s">
        <v>157</v>
      </c>
      <c r="EP626" s="11" t="s">
        <v>157</v>
      </c>
      <c r="EQ626" s="11" t="s">
        <v>157</v>
      </c>
      <c r="ER626" s="11" t="s">
        <v>157</v>
      </c>
      <c r="ES626" s="11" t="s">
        <v>157</v>
      </c>
      <c r="ET626" s="11" t="s">
        <v>157</v>
      </c>
      <c r="EU626" s="11" t="s">
        <v>157</v>
      </c>
      <c r="EV626" s="11" t="s">
        <v>157</v>
      </c>
      <c r="EW626" s="11" t="s">
        <v>692</v>
      </c>
    </row>
    <row r="627" spans="1:153" ht="12.75" x14ac:dyDescent="0.2">
      <c r="A627" s="11"/>
      <c r="B627" s="11">
        <v>73848110</v>
      </c>
      <c r="C627" s="11">
        <v>56566.235416666001</v>
      </c>
      <c r="D627" s="11" t="s">
        <v>153</v>
      </c>
      <c r="E627" s="11">
        <v>345600</v>
      </c>
      <c r="F627" s="11">
        <v>79120180</v>
      </c>
      <c r="G627" s="11">
        <v>55075.935416668501</v>
      </c>
      <c r="H627" s="11">
        <v>53861.520138886503</v>
      </c>
      <c r="I627" s="11">
        <v>314635</v>
      </c>
      <c r="J627" s="11">
        <v>2</v>
      </c>
      <c r="K627" s="11">
        <v>43</v>
      </c>
      <c r="L627" s="11">
        <v>267355</v>
      </c>
      <c r="M627" s="11">
        <v>131</v>
      </c>
      <c r="N627" s="11">
        <v>1</v>
      </c>
      <c r="O627" s="11">
        <v>92</v>
      </c>
      <c r="P627" s="11">
        <v>0.76</v>
      </c>
      <c r="Q627" s="11">
        <v>287581</v>
      </c>
      <c r="R627" s="11" t="s">
        <v>154</v>
      </c>
      <c r="S627" s="11" t="s">
        <v>155</v>
      </c>
      <c r="T627" s="11" t="s">
        <v>208</v>
      </c>
      <c r="U627" s="11">
        <v>0</v>
      </c>
      <c r="V627" s="11" t="s">
        <v>154</v>
      </c>
      <c r="W627" s="11" t="s">
        <v>157</v>
      </c>
      <c r="X627" s="11"/>
      <c r="Y627" s="11">
        <v>1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1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1</v>
      </c>
      <c r="AT627" s="11">
        <v>0</v>
      </c>
      <c r="AU627" s="11">
        <v>17</v>
      </c>
      <c r="AV627" s="11">
        <v>16046</v>
      </c>
      <c r="AW627" s="11">
        <v>1476</v>
      </c>
      <c r="AX627" s="11">
        <v>518</v>
      </c>
      <c r="AY627" s="11">
        <v>5</v>
      </c>
      <c r="AZ627" s="11">
        <v>0</v>
      </c>
      <c r="BA627" s="11">
        <v>0</v>
      </c>
      <c r="BB627" s="11">
        <v>0</v>
      </c>
      <c r="BC627" s="11">
        <v>5</v>
      </c>
      <c r="BD627" s="11">
        <v>0</v>
      </c>
      <c r="BE627" s="11">
        <v>0</v>
      </c>
      <c r="BF627" s="11">
        <v>0</v>
      </c>
      <c r="BG627" s="11">
        <v>8930</v>
      </c>
      <c r="BH627" s="11">
        <v>37</v>
      </c>
      <c r="BI627" s="11">
        <v>11</v>
      </c>
      <c r="BJ627" s="11">
        <v>11</v>
      </c>
      <c r="BK627" s="11">
        <v>7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5</v>
      </c>
      <c r="BU627" s="11">
        <v>0</v>
      </c>
      <c r="BV627" s="11">
        <v>9</v>
      </c>
      <c r="BW627" s="11">
        <v>4</v>
      </c>
      <c r="BX627" s="11">
        <v>5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0</v>
      </c>
      <c r="CG627" s="11">
        <v>1</v>
      </c>
      <c r="CH627" s="11">
        <v>0</v>
      </c>
      <c r="CI627" s="11" t="s">
        <v>158</v>
      </c>
      <c r="CJ627" s="11" t="s">
        <v>158</v>
      </c>
      <c r="CK627" s="11" t="s">
        <v>158</v>
      </c>
      <c r="CL627" s="11" t="s">
        <v>166</v>
      </c>
      <c r="CM627" s="11" t="s">
        <v>166</v>
      </c>
      <c r="CN627" s="11" t="s">
        <v>166</v>
      </c>
      <c r="CO627" s="11" t="s">
        <v>166</v>
      </c>
      <c r="CP627" s="11" t="s">
        <v>166</v>
      </c>
      <c r="CQ627" s="11" t="s">
        <v>166</v>
      </c>
      <c r="CR627" s="11" t="s">
        <v>166</v>
      </c>
      <c r="CS627" s="11" t="s">
        <v>166</v>
      </c>
      <c r="CT627" s="11" t="s">
        <v>158</v>
      </c>
      <c r="CU627" s="11" t="s">
        <v>166</v>
      </c>
      <c r="CV627" s="11" t="s">
        <v>154</v>
      </c>
      <c r="CW627" s="11" t="s">
        <v>154</v>
      </c>
      <c r="CX627" s="11" t="s">
        <v>154</v>
      </c>
      <c r="CY627" s="11" t="s">
        <v>154</v>
      </c>
      <c r="CZ627" s="11" t="s">
        <v>154</v>
      </c>
      <c r="DA627" s="11" t="s">
        <v>154</v>
      </c>
      <c r="DB627" s="11" t="s">
        <v>154</v>
      </c>
      <c r="DC627" s="11" t="s">
        <v>154</v>
      </c>
      <c r="DD627" s="11" t="s">
        <v>154</v>
      </c>
      <c r="DE627" s="11" t="s">
        <v>154</v>
      </c>
      <c r="DF627" s="11" t="s">
        <v>154</v>
      </c>
      <c r="DG627" s="11" t="s">
        <v>154</v>
      </c>
      <c r="DH627" s="11" t="s">
        <v>154</v>
      </c>
      <c r="DI627" s="11" t="s">
        <v>157</v>
      </c>
      <c r="DJ627" s="11" t="s">
        <v>157</v>
      </c>
      <c r="DK627" s="11" t="s">
        <v>157</v>
      </c>
      <c r="DL627" s="11" t="s">
        <v>157</v>
      </c>
      <c r="DM627" s="11" t="s">
        <v>157</v>
      </c>
      <c r="DN627" s="11" t="s">
        <v>157</v>
      </c>
      <c r="DO627" s="11" t="s">
        <v>157</v>
      </c>
      <c r="DP627" s="11" t="s">
        <v>157</v>
      </c>
      <c r="DQ627" s="11" t="s">
        <v>157</v>
      </c>
      <c r="DR627" s="11" t="s">
        <v>157</v>
      </c>
      <c r="DS627" s="11" t="s">
        <v>157</v>
      </c>
      <c r="DT627" s="11" t="s">
        <v>157</v>
      </c>
      <c r="DU627" s="11" t="s">
        <v>157</v>
      </c>
      <c r="DV627" s="11" t="b">
        <v>0</v>
      </c>
      <c r="DW627" s="11" t="b">
        <v>0</v>
      </c>
      <c r="DX627" s="11" t="b">
        <v>0</v>
      </c>
      <c r="DY627" s="11" t="s">
        <v>157</v>
      </c>
      <c r="DZ627" s="11" t="s">
        <v>157</v>
      </c>
      <c r="EA627" s="11" t="s">
        <v>157</v>
      </c>
      <c r="EB627" s="11" t="s">
        <v>157</v>
      </c>
      <c r="EC627" s="11" t="s">
        <v>157</v>
      </c>
      <c r="ED627" s="11" t="s">
        <v>157</v>
      </c>
      <c r="EE627" s="11" t="s">
        <v>157</v>
      </c>
      <c r="EF627" s="11" t="s">
        <v>157</v>
      </c>
      <c r="EG627" s="11" t="b">
        <v>0</v>
      </c>
      <c r="EH627" s="11" t="s">
        <v>157</v>
      </c>
      <c r="EI627" s="11">
        <v>1.1969E-2</v>
      </c>
      <c r="EJ627" s="11">
        <v>3.3308999999999998E-2</v>
      </c>
      <c r="EK627" s="11">
        <v>1.6402E-2</v>
      </c>
      <c r="EL627" s="11" t="s">
        <v>157</v>
      </c>
      <c r="EM627" s="11" t="s">
        <v>157</v>
      </c>
      <c r="EN627" s="11" t="s">
        <v>157</v>
      </c>
      <c r="EO627" s="11" t="s">
        <v>157</v>
      </c>
      <c r="EP627" s="11" t="s">
        <v>157</v>
      </c>
      <c r="EQ627" s="11" t="s">
        <v>157</v>
      </c>
      <c r="ER627" s="11" t="s">
        <v>157</v>
      </c>
      <c r="ES627" s="11" t="s">
        <v>157</v>
      </c>
      <c r="ET627" s="11">
        <v>1.189E-2</v>
      </c>
      <c r="EU627" s="11" t="s">
        <v>157</v>
      </c>
      <c r="EV627" s="11" t="s">
        <v>157</v>
      </c>
      <c r="EW627" s="11" t="s">
        <v>209</v>
      </c>
    </row>
    <row r="628" spans="1:153" ht="12.75" x14ac:dyDescent="0.2">
      <c r="A628" s="11"/>
      <c r="B628" s="11">
        <v>73852068</v>
      </c>
      <c r="C628" s="11">
        <v>56610.100694443798</v>
      </c>
      <c r="D628" s="11" t="s">
        <v>153</v>
      </c>
      <c r="E628" s="11">
        <v>345600</v>
      </c>
      <c r="F628" s="11">
        <v>77825144</v>
      </c>
      <c r="G628" s="11">
        <v>55457.228472224102</v>
      </c>
      <c r="H628" s="11">
        <v>54198.149999997499</v>
      </c>
      <c r="I628" s="11">
        <v>261683</v>
      </c>
      <c r="J628" s="11">
        <v>1</v>
      </c>
      <c r="K628" s="11">
        <v>23</v>
      </c>
      <c r="L628" s="11">
        <v>337361</v>
      </c>
      <c r="M628" s="11">
        <v>131</v>
      </c>
      <c r="N628" s="11">
        <v>1</v>
      </c>
      <c r="O628" s="11">
        <v>92</v>
      </c>
      <c r="P628" s="11">
        <v>0.76</v>
      </c>
      <c r="Q628" s="11">
        <v>248966</v>
      </c>
      <c r="R628" s="11" t="s">
        <v>154</v>
      </c>
      <c r="S628" s="11" t="s">
        <v>155</v>
      </c>
      <c r="T628" s="11" t="s">
        <v>208</v>
      </c>
      <c r="U628" s="11">
        <v>1</v>
      </c>
      <c r="V628" s="11" t="s">
        <v>154</v>
      </c>
      <c r="W628" s="11" t="s">
        <v>157</v>
      </c>
      <c r="X628" s="11">
        <v>5</v>
      </c>
      <c r="Y628" s="11">
        <v>1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1</v>
      </c>
      <c r="AT628" s="11">
        <v>0</v>
      </c>
      <c r="AU628" s="11">
        <v>3837</v>
      </c>
      <c r="AV628" s="11">
        <v>4487</v>
      </c>
      <c r="AW628" s="11">
        <v>618</v>
      </c>
      <c r="AX628" s="11">
        <v>13</v>
      </c>
      <c r="AY628" s="11">
        <v>1</v>
      </c>
      <c r="AZ628" s="11">
        <v>1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9</v>
      </c>
      <c r="BI628" s="11">
        <v>1</v>
      </c>
      <c r="BJ628" s="11">
        <v>4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>
        <v>0</v>
      </c>
      <c r="BQ628" s="11">
        <v>0</v>
      </c>
      <c r="BR628" s="11">
        <v>0</v>
      </c>
      <c r="BS628" s="11">
        <v>0</v>
      </c>
      <c r="BT628" s="11">
        <v>0</v>
      </c>
      <c r="BU628" s="11">
        <v>0</v>
      </c>
      <c r="BV628" s="11">
        <v>14</v>
      </c>
      <c r="BW628" s="11">
        <v>4</v>
      </c>
      <c r="BX628" s="11">
        <v>0</v>
      </c>
      <c r="BY628" s="11">
        <v>0</v>
      </c>
      <c r="BZ628" s="11">
        <v>0</v>
      </c>
      <c r="CA628" s="11">
        <v>0</v>
      </c>
      <c r="CB628" s="11">
        <v>0</v>
      </c>
      <c r="CC628" s="11">
        <v>0</v>
      </c>
      <c r="CD628" s="11">
        <v>0</v>
      </c>
      <c r="CE628" s="11">
        <v>0</v>
      </c>
      <c r="CF628" s="11">
        <v>0</v>
      </c>
      <c r="CG628" s="11">
        <v>0</v>
      </c>
      <c r="CH628" s="11">
        <v>0</v>
      </c>
      <c r="CI628" s="11" t="s">
        <v>158</v>
      </c>
      <c r="CJ628" s="11" t="s">
        <v>158</v>
      </c>
      <c r="CK628" s="11" t="s">
        <v>166</v>
      </c>
      <c r="CL628" s="11" t="s">
        <v>166</v>
      </c>
      <c r="CM628" s="11" t="s">
        <v>166</v>
      </c>
      <c r="CN628" s="11" t="s">
        <v>166</v>
      </c>
      <c r="CO628" s="11" t="s">
        <v>166</v>
      </c>
      <c r="CP628" s="11" t="s">
        <v>166</v>
      </c>
      <c r="CQ628" s="11" t="s">
        <v>166</v>
      </c>
      <c r="CR628" s="11" t="s">
        <v>166</v>
      </c>
      <c r="CS628" s="11" t="s">
        <v>166</v>
      </c>
      <c r="CT628" s="11" t="s">
        <v>166</v>
      </c>
      <c r="CU628" s="11" t="s">
        <v>166</v>
      </c>
      <c r="CV628" s="11" t="s">
        <v>154</v>
      </c>
      <c r="CW628" s="11" t="s">
        <v>154</v>
      </c>
      <c r="CX628" s="11" t="s">
        <v>154</v>
      </c>
      <c r="CY628" s="11" t="s">
        <v>154</v>
      </c>
      <c r="CZ628" s="11" t="s">
        <v>154</v>
      </c>
      <c r="DA628" s="11" t="s">
        <v>154</v>
      </c>
      <c r="DB628" s="11" t="s">
        <v>154</v>
      </c>
      <c r="DC628" s="11" t="s">
        <v>154</v>
      </c>
      <c r="DD628" s="11" t="s">
        <v>154</v>
      </c>
      <c r="DE628" s="11" t="s">
        <v>154</v>
      </c>
      <c r="DF628" s="11" t="s">
        <v>154</v>
      </c>
      <c r="DG628" s="11" t="s">
        <v>154</v>
      </c>
      <c r="DH628" s="11" t="s">
        <v>154</v>
      </c>
      <c r="DI628" s="11" t="s">
        <v>157</v>
      </c>
      <c r="DJ628" s="11" t="s">
        <v>157</v>
      </c>
      <c r="DK628" s="11" t="s">
        <v>157</v>
      </c>
      <c r="DL628" s="11" t="s">
        <v>157</v>
      </c>
      <c r="DM628" s="11" t="s">
        <v>157</v>
      </c>
      <c r="DN628" s="11" t="s">
        <v>157</v>
      </c>
      <c r="DO628" s="11" t="s">
        <v>157</v>
      </c>
      <c r="DP628" s="11" t="s">
        <v>157</v>
      </c>
      <c r="DQ628" s="11" t="s">
        <v>157</v>
      </c>
      <c r="DR628" s="11" t="s">
        <v>157</v>
      </c>
      <c r="DS628" s="11" t="s">
        <v>157</v>
      </c>
      <c r="DT628" s="11" t="s">
        <v>157</v>
      </c>
      <c r="DU628" s="11" t="s">
        <v>157</v>
      </c>
      <c r="DV628" s="11" t="b">
        <v>0</v>
      </c>
      <c r="DW628" s="11" t="b">
        <v>0</v>
      </c>
      <c r="DX628" s="11" t="s">
        <v>157</v>
      </c>
      <c r="DY628" s="11" t="s">
        <v>157</v>
      </c>
      <c r="DZ628" s="11" t="s">
        <v>157</v>
      </c>
      <c r="EA628" s="11" t="s">
        <v>157</v>
      </c>
      <c r="EB628" s="11" t="s">
        <v>157</v>
      </c>
      <c r="EC628" s="11" t="s">
        <v>157</v>
      </c>
      <c r="ED628" s="11" t="s">
        <v>157</v>
      </c>
      <c r="EE628" s="11" t="s">
        <v>157</v>
      </c>
      <c r="EF628" s="11" t="s">
        <v>157</v>
      </c>
      <c r="EG628" s="11" t="s">
        <v>157</v>
      </c>
      <c r="EH628" s="11" t="s">
        <v>157</v>
      </c>
      <c r="EI628" s="11">
        <v>3.7529E-2</v>
      </c>
      <c r="EJ628" s="11">
        <v>2.7102000000000001E-2</v>
      </c>
      <c r="EK628" s="11" t="s">
        <v>157</v>
      </c>
      <c r="EL628" s="11" t="s">
        <v>157</v>
      </c>
      <c r="EM628" s="11" t="s">
        <v>157</v>
      </c>
      <c r="EN628" s="11" t="s">
        <v>157</v>
      </c>
      <c r="EO628" s="11" t="s">
        <v>157</v>
      </c>
      <c r="EP628" s="11" t="s">
        <v>157</v>
      </c>
      <c r="EQ628" s="11" t="s">
        <v>157</v>
      </c>
      <c r="ER628" s="11" t="s">
        <v>157</v>
      </c>
      <c r="ES628" s="11" t="s">
        <v>157</v>
      </c>
      <c r="ET628" s="11" t="s">
        <v>157</v>
      </c>
      <c r="EU628" s="11" t="s">
        <v>157</v>
      </c>
      <c r="EV628" s="11" t="s">
        <v>157</v>
      </c>
      <c r="EW628" s="11" t="s">
        <v>613</v>
      </c>
    </row>
    <row r="629" spans="1:153" ht="12.75" x14ac:dyDescent="0.2">
      <c r="A629" s="11"/>
      <c r="B629" s="11">
        <v>73852070</v>
      </c>
      <c r="C629" s="11">
        <v>56632.033333332598</v>
      </c>
      <c r="D629" s="11" t="s">
        <v>153</v>
      </c>
      <c r="E629" s="11">
        <v>345600</v>
      </c>
      <c r="F629" s="11">
        <v>77825146</v>
      </c>
      <c r="G629" s="11">
        <v>55477.296527779697</v>
      </c>
      <c r="H629" s="11">
        <v>54215.8673611087</v>
      </c>
      <c r="I629" s="11">
        <v>155523</v>
      </c>
      <c r="J629" s="11">
        <v>1</v>
      </c>
      <c r="K629" s="11">
        <v>4</v>
      </c>
      <c r="L629" s="11">
        <v>192559</v>
      </c>
      <c r="M629" s="11">
        <v>131</v>
      </c>
      <c r="N629" s="11">
        <v>11</v>
      </c>
      <c r="O629" s="11">
        <v>92</v>
      </c>
      <c r="P629" s="11">
        <v>8.39</v>
      </c>
      <c r="Q629" s="11">
        <v>152753</v>
      </c>
      <c r="R629" s="11" t="s">
        <v>154</v>
      </c>
      <c r="S629" s="11" t="s">
        <v>155</v>
      </c>
      <c r="T629" s="11" t="s">
        <v>208</v>
      </c>
      <c r="U629" s="11">
        <v>1</v>
      </c>
      <c r="V629" s="11" t="s">
        <v>154</v>
      </c>
      <c r="W629" s="11" t="s">
        <v>157</v>
      </c>
      <c r="X629" s="11"/>
      <c r="Y629" s="11">
        <v>1</v>
      </c>
      <c r="Z629" s="11">
        <v>10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11</v>
      </c>
      <c r="AN629" s="11">
        <v>10</v>
      </c>
      <c r="AO629" s="11">
        <v>0</v>
      </c>
      <c r="AP629" s="11">
        <v>10</v>
      </c>
      <c r="AQ629" s="11">
        <v>0</v>
      </c>
      <c r="AR629" s="11">
        <v>0</v>
      </c>
      <c r="AS629" s="11">
        <v>1</v>
      </c>
      <c r="AT629" s="11">
        <v>10</v>
      </c>
      <c r="AU629" s="11">
        <v>117</v>
      </c>
      <c r="AV629" s="11">
        <v>205</v>
      </c>
      <c r="AW629" s="11">
        <v>2418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8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0</v>
      </c>
      <c r="BU629" s="11">
        <v>0</v>
      </c>
      <c r="BV629" s="11">
        <v>2</v>
      </c>
      <c r="BW629" s="11">
        <v>0</v>
      </c>
      <c r="BX629" s="11">
        <v>0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 t="s">
        <v>158</v>
      </c>
      <c r="CJ629" s="11" t="s">
        <v>166</v>
      </c>
      <c r="CK629" s="11" t="s">
        <v>166</v>
      </c>
      <c r="CL629" s="11" t="s">
        <v>166</v>
      </c>
      <c r="CM629" s="11" t="s">
        <v>166</v>
      </c>
      <c r="CN629" s="11" t="s">
        <v>166</v>
      </c>
      <c r="CO629" s="11" t="s">
        <v>166</v>
      </c>
      <c r="CP629" s="11" t="s">
        <v>166</v>
      </c>
      <c r="CQ629" s="11" t="s">
        <v>166</v>
      </c>
      <c r="CR629" s="11" t="s">
        <v>166</v>
      </c>
      <c r="CS629" s="11" t="s">
        <v>166</v>
      </c>
      <c r="CT629" s="11" t="s">
        <v>166</v>
      </c>
      <c r="CU629" s="11" t="s">
        <v>166</v>
      </c>
      <c r="CV629" s="11" t="s">
        <v>154</v>
      </c>
      <c r="CW629" s="11" t="s">
        <v>154</v>
      </c>
      <c r="CX629" s="11" t="s">
        <v>154</v>
      </c>
      <c r="CY629" s="11" t="s">
        <v>154</v>
      </c>
      <c r="CZ629" s="11" t="s">
        <v>154</v>
      </c>
      <c r="DA629" s="11" t="s">
        <v>154</v>
      </c>
      <c r="DB629" s="11" t="s">
        <v>154</v>
      </c>
      <c r="DC629" s="11" t="s">
        <v>154</v>
      </c>
      <c r="DD629" s="11" t="s">
        <v>154</v>
      </c>
      <c r="DE629" s="11" t="s">
        <v>154</v>
      </c>
      <c r="DF629" s="11" t="s">
        <v>154</v>
      </c>
      <c r="DG629" s="11" t="s">
        <v>154</v>
      </c>
      <c r="DH629" s="11" t="s">
        <v>154</v>
      </c>
      <c r="DI629" s="11" t="s">
        <v>157</v>
      </c>
      <c r="DJ629" s="11" t="s">
        <v>157</v>
      </c>
      <c r="DK629" s="11" t="s">
        <v>157</v>
      </c>
      <c r="DL629" s="11" t="s">
        <v>157</v>
      </c>
      <c r="DM629" s="11" t="s">
        <v>157</v>
      </c>
      <c r="DN629" s="11" t="s">
        <v>157</v>
      </c>
      <c r="DO629" s="11" t="s">
        <v>157</v>
      </c>
      <c r="DP629" s="11" t="s">
        <v>157</v>
      </c>
      <c r="DQ629" s="11" t="s">
        <v>157</v>
      </c>
      <c r="DR629" s="11" t="s">
        <v>157</v>
      </c>
      <c r="DS629" s="11" t="s">
        <v>157</v>
      </c>
      <c r="DT629" s="11" t="s">
        <v>157</v>
      </c>
      <c r="DU629" s="11" t="s">
        <v>157</v>
      </c>
      <c r="DV629" s="11" t="b">
        <v>1</v>
      </c>
      <c r="DW629" s="11" t="s">
        <v>157</v>
      </c>
      <c r="DX629" s="11" t="s">
        <v>157</v>
      </c>
      <c r="DY629" s="11" t="s">
        <v>157</v>
      </c>
      <c r="DZ629" s="11" t="s">
        <v>157</v>
      </c>
      <c r="EA629" s="11" t="s">
        <v>157</v>
      </c>
      <c r="EB629" s="11" t="s">
        <v>157</v>
      </c>
      <c r="EC629" s="11" t="s">
        <v>157</v>
      </c>
      <c r="ED629" s="11" t="s">
        <v>157</v>
      </c>
      <c r="EE629" s="11" t="s">
        <v>157</v>
      </c>
      <c r="EF629" s="11" t="s">
        <v>157</v>
      </c>
      <c r="EG629" s="11" t="s">
        <v>157</v>
      </c>
      <c r="EH629" s="11" t="s">
        <v>157</v>
      </c>
      <c r="EI629" s="11">
        <v>2.7830000000000001E-2</v>
      </c>
      <c r="EJ629" s="11" t="s">
        <v>157</v>
      </c>
      <c r="EK629" s="11" t="s">
        <v>157</v>
      </c>
      <c r="EL629" s="11" t="s">
        <v>157</v>
      </c>
      <c r="EM629" s="11" t="s">
        <v>157</v>
      </c>
      <c r="EN629" s="11" t="s">
        <v>157</v>
      </c>
      <c r="EO629" s="11" t="s">
        <v>157</v>
      </c>
      <c r="EP629" s="11" t="s">
        <v>157</v>
      </c>
      <c r="EQ629" s="11" t="s">
        <v>157</v>
      </c>
      <c r="ER629" s="11" t="s">
        <v>157</v>
      </c>
      <c r="ES629" s="11" t="s">
        <v>157</v>
      </c>
      <c r="ET629" s="11" t="s">
        <v>157</v>
      </c>
      <c r="EU629" s="11" t="s">
        <v>157</v>
      </c>
      <c r="EV629" s="11" t="s">
        <v>157</v>
      </c>
      <c r="EW629" s="11" t="s">
        <v>336</v>
      </c>
    </row>
    <row r="630" spans="1:153" ht="12.75" x14ac:dyDescent="0.2">
      <c r="A630" s="11"/>
      <c r="B630" s="11">
        <v>74119824</v>
      </c>
      <c r="C630" s="11">
        <v>56675.898611110402</v>
      </c>
      <c r="D630" s="11" t="s">
        <v>153</v>
      </c>
      <c r="E630" s="11">
        <v>345600</v>
      </c>
      <c r="F630" s="11">
        <v>77904746</v>
      </c>
      <c r="G630" s="11">
        <v>55999.065972224198</v>
      </c>
      <c r="H630" s="11">
        <v>54676.518749997398</v>
      </c>
      <c r="I630" s="11">
        <v>344562</v>
      </c>
      <c r="J630" s="11">
        <v>1</v>
      </c>
      <c r="K630" s="11">
        <v>25</v>
      </c>
      <c r="L630" s="11">
        <v>179392</v>
      </c>
      <c r="M630" s="11">
        <v>131</v>
      </c>
      <c r="N630" s="11">
        <v>11</v>
      </c>
      <c r="O630" s="11">
        <v>92</v>
      </c>
      <c r="P630" s="11">
        <v>8.39</v>
      </c>
      <c r="Q630" s="11">
        <v>256632</v>
      </c>
      <c r="R630" s="11" t="s">
        <v>154</v>
      </c>
      <c r="S630" s="11" t="s">
        <v>155</v>
      </c>
      <c r="T630" s="11" t="s">
        <v>208</v>
      </c>
      <c r="U630" s="11">
        <v>0</v>
      </c>
      <c r="V630" s="11" t="s">
        <v>154</v>
      </c>
      <c r="W630" s="11" t="s">
        <v>157</v>
      </c>
      <c r="X630" s="11"/>
      <c r="Y630" s="11">
        <v>1</v>
      </c>
      <c r="Z630" s="11">
        <v>10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11</v>
      </c>
      <c r="AN630" s="11">
        <v>10</v>
      </c>
      <c r="AO630" s="11">
        <v>0</v>
      </c>
      <c r="AP630" s="11">
        <v>10</v>
      </c>
      <c r="AQ630" s="11">
        <v>0</v>
      </c>
      <c r="AR630" s="11">
        <v>0</v>
      </c>
      <c r="AS630" s="11">
        <v>1</v>
      </c>
      <c r="AT630" s="11">
        <v>10</v>
      </c>
      <c r="AU630" s="11">
        <v>203</v>
      </c>
      <c r="AV630" s="11">
        <v>3281</v>
      </c>
      <c r="AW630" s="11">
        <v>2718</v>
      </c>
      <c r="AX630" s="11">
        <v>1657</v>
      </c>
      <c r="AY630" s="11">
        <v>93</v>
      </c>
      <c r="AZ630" s="11">
        <v>1394</v>
      </c>
      <c r="BA630" s="11">
        <v>6</v>
      </c>
      <c r="BB630" s="11">
        <v>7</v>
      </c>
      <c r="BC630" s="11">
        <v>5</v>
      </c>
      <c r="BD630" s="11">
        <v>5</v>
      </c>
      <c r="BE630" s="11">
        <v>7</v>
      </c>
      <c r="BF630" s="11">
        <v>6</v>
      </c>
      <c r="BG630" s="11">
        <v>5</v>
      </c>
      <c r="BH630" s="11">
        <v>1474</v>
      </c>
      <c r="BI630" s="11">
        <v>10</v>
      </c>
      <c r="BJ630" s="11">
        <v>10</v>
      </c>
      <c r="BK630" s="11">
        <v>5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0</v>
      </c>
      <c r="BU630" s="11">
        <v>0</v>
      </c>
      <c r="BV630" s="11">
        <v>13</v>
      </c>
      <c r="BW630" s="11">
        <v>21</v>
      </c>
      <c r="BX630" s="11">
        <v>4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 t="s">
        <v>158</v>
      </c>
      <c r="CJ630" s="11" t="s">
        <v>158</v>
      </c>
      <c r="CK630" s="11" t="s">
        <v>158</v>
      </c>
      <c r="CL630" s="11" t="s">
        <v>166</v>
      </c>
      <c r="CM630" s="11" t="s">
        <v>166</v>
      </c>
      <c r="CN630" s="11" t="s">
        <v>166</v>
      </c>
      <c r="CO630" s="11" t="s">
        <v>166</v>
      </c>
      <c r="CP630" s="11" t="s">
        <v>166</v>
      </c>
      <c r="CQ630" s="11" t="s">
        <v>166</v>
      </c>
      <c r="CR630" s="11" t="s">
        <v>166</v>
      </c>
      <c r="CS630" s="11" t="s">
        <v>166</v>
      </c>
      <c r="CT630" s="11" t="s">
        <v>166</v>
      </c>
      <c r="CU630" s="11" t="s">
        <v>166</v>
      </c>
      <c r="CV630" s="11" t="s">
        <v>154</v>
      </c>
      <c r="CW630" s="11" t="s">
        <v>154</v>
      </c>
      <c r="CX630" s="11" t="s">
        <v>154</v>
      </c>
      <c r="CY630" s="11" t="s">
        <v>154</v>
      </c>
      <c r="CZ630" s="11" t="s">
        <v>154</v>
      </c>
      <c r="DA630" s="11" t="s">
        <v>154</v>
      </c>
      <c r="DB630" s="11" t="s">
        <v>154</v>
      </c>
      <c r="DC630" s="11" t="s">
        <v>154</v>
      </c>
      <c r="DD630" s="11" t="s">
        <v>154</v>
      </c>
      <c r="DE630" s="11" t="s">
        <v>154</v>
      </c>
      <c r="DF630" s="11" t="s">
        <v>154</v>
      </c>
      <c r="DG630" s="11" t="s">
        <v>154</v>
      </c>
      <c r="DH630" s="11" t="s">
        <v>154</v>
      </c>
      <c r="DI630" s="11" t="s">
        <v>157</v>
      </c>
      <c r="DJ630" s="11" t="s">
        <v>157</v>
      </c>
      <c r="DK630" s="11" t="s">
        <v>157</v>
      </c>
      <c r="DL630" s="11" t="s">
        <v>157</v>
      </c>
      <c r="DM630" s="11" t="s">
        <v>157</v>
      </c>
      <c r="DN630" s="11" t="s">
        <v>157</v>
      </c>
      <c r="DO630" s="11" t="s">
        <v>157</v>
      </c>
      <c r="DP630" s="11" t="s">
        <v>157</v>
      </c>
      <c r="DQ630" s="11" t="s">
        <v>157</v>
      </c>
      <c r="DR630" s="11" t="s">
        <v>157</v>
      </c>
      <c r="DS630" s="11" t="s">
        <v>157</v>
      </c>
      <c r="DT630" s="11" t="s">
        <v>157</v>
      </c>
      <c r="DU630" s="11" t="s">
        <v>157</v>
      </c>
      <c r="DV630" s="11" t="b">
        <v>1</v>
      </c>
      <c r="DW630" s="11" t="b">
        <v>0</v>
      </c>
      <c r="DX630" s="11" t="b">
        <v>0</v>
      </c>
      <c r="DY630" s="11" t="s">
        <v>157</v>
      </c>
      <c r="DZ630" s="11" t="s">
        <v>157</v>
      </c>
      <c r="EA630" s="11" t="s">
        <v>157</v>
      </c>
      <c r="EB630" s="11" t="s">
        <v>157</v>
      </c>
      <c r="EC630" s="11" t="s">
        <v>157</v>
      </c>
      <c r="ED630" s="11" t="s">
        <v>157</v>
      </c>
      <c r="EE630" s="11" t="s">
        <v>157</v>
      </c>
      <c r="EF630" s="11" t="s">
        <v>157</v>
      </c>
      <c r="EG630" s="11" t="s">
        <v>157</v>
      </c>
      <c r="EH630" s="11" t="s">
        <v>157</v>
      </c>
      <c r="EI630" s="11">
        <v>2.6887000000000001E-2</v>
      </c>
      <c r="EJ630" s="11">
        <v>3.9754999999999999E-2</v>
      </c>
      <c r="EK630" s="11">
        <v>1.4723999999999999E-2</v>
      </c>
      <c r="EL630" s="11" t="s">
        <v>157</v>
      </c>
      <c r="EM630" s="11" t="s">
        <v>157</v>
      </c>
      <c r="EN630" s="11" t="s">
        <v>157</v>
      </c>
      <c r="EO630" s="11" t="s">
        <v>157</v>
      </c>
      <c r="EP630" s="11" t="s">
        <v>157</v>
      </c>
      <c r="EQ630" s="11" t="s">
        <v>157</v>
      </c>
      <c r="ER630" s="11" t="s">
        <v>157</v>
      </c>
      <c r="ES630" s="11" t="s">
        <v>157</v>
      </c>
      <c r="ET630" s="11" t="s">
        <v>157</v>
      </c>
      <c r="EU630" s="11" t="s">
        <v>157</v>
      </c>
      <c r="EV630" s="11" t="s">
        <v>157</v>
      </c>
      <c r="EW630" s="11" t="s">
        <v>693</v>
      </c>
    </row>
    <row r="631" spans="1:153" ht="12.75" x14ac:dyDescent="0.2">
      <c r="A631" s="11"/>
      <c r="B631" s="11">
        <v>74120694</v>
      </c>
      <c r="C631" s="11">
        <v>56697.831249999297</v>
      </c>
      <c r="D631" s="11" t="s">
        <v>153</v>
      </c>
      <c r="E631" s="11">
        <v>345600</v>
      </c>
      <c r="F631" s="11">
        <v>77904926</v>
      </c>
      <c r="G631" s="11">
        <v>56199.746527779796</v>
      </c>
      <c r="H631" s="11">
        <v>54853.6923611085</v>
      </c>
      <c r="I631" s="11">
        <v>344086</v>
      </c>
      <c r="J631" s="11">
        <v>1</v>
      </c>
      <c r="K631" s="11">
        <v>26</v>
      </c>
      <c r="L631" s="11">
        <v>212612</v>
      </c>
      <c r="M631" s="11">
        <v>131</v>
      </c>
      <c r="N631" s="11">
        <v>40.5</v>
      </c>
      <c r="O631" s="11">
        <v>92</v>
      </c>
      <c r="P631" s="11">
        <v>30.91</v>
      </c>
      <c r="Q631" s="11">
        <v>319128</v>
      </c>
      <c r="R631" s="11" t="s">
        <v>154</v>
      </c>
      <c r="S631" s="11" t="s">
        <v>155</v>
      </c>
      <c r="T631" s="11" t="s">
        <v>208</v>
      </c>
      <c r="U631" s="11">
        <v>0</v>
      </c>
      <c r="V631" s="11" t="s">
        <v>154</v>
      </c>
      <c r="W631" s="11" t="s">
        <v>157</v>
      </c>
      <c r="X631" s="11">
        <v>2</v>
      </c>
      <c r="Y631" s="11">
        <v>0.5</v>
      </c>
      <c r="Z631" s="11">
        <v>10</v>
      </c>
      <c r="AA631" s="11">
        <v>10</v>
      </c>
      <c r="AB631" s="11">
        <v>0</v>
      </c>
      <c r="AC631" s="11">
        <v>10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10</v>
      </c>
      <c r="AJ631" s="11">
        <v>0</v>
      </c>
      <c r="AK631" s="11">
        <v>0</v>
      </c>
      <c r="AL631" s="11">
        <v>0</v>
      </c>
      <c r="AM631" s="11">
        <v>30.5</v>
      </c>
      <c r="AN631" s="11">
        <v>40</v>
      </c>
      <c r="AO631" s="11">
        <v>0</v>
      </c>
      <c r="AP631" s="11">
        <v>40</v>
      </c>
      <c r="AQ631" s="11">
        <v>10</v>
      </c>
      <c r="AR631" s="11">
        <v>20</v>
      </c>
      <c r="AS631" s="11">
        <v>0.5</v>
      </c>
      <c r="AT631" s="11">
        <v>40</v>
      </c>
      <c r="AU631" s="11">
        <v>57</v>
      </c>
      <c r="AV631" s="11">
        <v>3891</v>
      </c>
      <c r="AW631" s="11">
        <v>2214</v>
      </c>
      <c r="AX631" s="11">
        <v>2518</v>
      </c>
      <c r="AY631" s="11">
        <v>7546</v>
      </c>
      <c r="AZ631" s="11">
        <v>4505</v>
      </c>
      <c r="BA631" s="11">
        <v>247</v>
      </c>
      <c r="BB631" s="11">
        <v>738</v>
      </c>
      <c r="BC631" s="11">
        <v>40</v>
      </c>
      <c r="BD631" s="11">
        <v>129</v>
      </c>
      <c r="BE631" s="11">
        <v>562</v>
      </c>
      <c r="BF631" s="11">
        <v>82</v>
      </c>
      <c r="BG631" s="11">
        <v>1646</v>
      </c>
      <c r="BH631" s="11">
        <v>24</v>
      </c>
      <c r="BI631" s="11">
        <v>6</v>
      </c>
      <c r="BJ631" s="11">
        <v>5</v>
      </c>
      <c r="BK631" s="11">
        <v>10</v>
      </c>
      <c r="BL631" s="11">
        <v>7</v>
      </c>
      <c r="BM631" s="11">
        <v>5</v>
      </c>
      <c r="BN631" s="11">
        <v>0</v>
      </c>
      <c r="BO631" s="11">
        <v>3</v>
      </c>
      <c r="BP631" s="11">
        <v>0</v>
      </c>
      <c r="BQ631" s="11">
        <v>0</v>
      </c>
      <c r="BR631" s="11">
        <v>5</v>
      </c>
      <c r="BS631" s="11">
        <v>0</v>
      </c>
      <c r="BT631" s="11">
        <v>3</v>
      </c>
      <c r="BU631" s="11">
        <v>4</v>
      </c>
      <c r="BV631" s="11">
        <v>14</v>
      </c>
      <c r="BW631" s="11">
        <v>6</v>
      </c>
      <c r="BX631" s="11">
        <v>9</v>
      </c>
      <c r="BY631" s="11">
        <v>14</v>
      </c>
      <c r="BZ631" s="11">
        <v>4</v>
      </c>
      <c r="CA631" s="11">
        <v>0</v>
      </c>
      <c r="CB631" s="11">
        <v>6</v>
      </c>
      <c r="CC631" s="11">
        <v>0</v>
      </c>
      <c r="CD631" s="11">
        <v>0</v>
      </c>
      <c r="CE631" s="11">
        <v>3</v>
      </c>
      <c r="CF631" s="11">
        <v>0</v>
      </c>
      <c r="CG631" s="11">
        <v>4</v>
      </c>
      <c r="CH631" s="11">
        <v>1</v>
      </c>
      <c r="CI631" s="11" t="s">
        <v>158</v>
      </c>
      <c r="CJ631" s="11" t="s">
        <v>158</v>
      </c>
      <c r="CK631" s="11" t="s">
        <v>158</v>
      </c>
      <c r="CL631" s="11" t="s">
        <v>158</v>
      </c>
      <c r="CM631" s="11" t="s">
        <v>158</v>
      </c>
      <c r="CN631" s="11" t="s">
        <v>166</v>
      </c>
      <c r="CO631" s="11" t="s">
        <v>158</v>
      </c>
      <c r="CP631" s="11" t="s">
        <v>166</v>
      </c>
      <c r="CQ631" s="11" t="s">
        <v>166</v>
      </c>
      <c r="CR631" s="11" t="s">
        <v>158</v>
      </c>
      <c r="CS631" s="11" t="s">
        <v>166</v>
      </c>
      <c r="CT631" s="11" t="s">
        <v>158</v>
      </c>
      <c r="CU631" s="11" t="s">
        <v>158</v>
      </c>
      <c r="CV631" s="11" t="s">
        <v>154</v>
      </c>
      <c r="CW631" s="11" t="s">
        <v>154</v>
      </c>
      <c r="CX631" s="11" t="s">
        <v>154</v>
      </c>
      <c r="CY631" s="11" t="s">
        <v>154</v>
      </c>
      <c r="CZ631" s="11" t="s">
        <v>154</v>
      </c>
      <c r="DA631" s="11" t="s">
        <v>154</v>
      </c>
      <c r="DB631" s="11" t="s">
        <v>154</v>
      </c>
      <c r="DC631" s="11" t="s">
        <v>154</v>
      </c>
      <c r="DD631" s="11" t="s">
        <v>154</v>
      </c>
      <c r="DE631" s="11" t="s">
        <v>154</v>
      </c>
      <c r="DF631" s="11" t="s">
        <v>154</v>
      </c>
      <c r="DG631" s="11" t="s">
        <v>154</v>
      </c>
      <c r="DH631" s="11" t="s">
        <v>154</v>
      </c>
      <c r="DI631" s="11" t="s">
        <v>157</v>
      </c>
      <c r="DJ631" s="11" t="s">
        <v>157</v>
      </c>
      <c r="DK631" s="11" t="s">
        <v>157</v>
      </c>
      <c r="DL631" s="11" t="s">
        <v>157</v>
      </c>
      <c r="DM631" s="11" t="s">
        <v>157</v>
      </c>
      <c r="DN631" s="11" t="s">
        <v>157</v>
      </c>
      <c r="DO631" s="11" t="s">
        <v>157</v>
      </c>
      <c r="DP631" s="11" t="s">
        <v>157</v>
      </c>
      <c r="DQ631" s="11" t="s">
        <v>157</v>
      </c>
      <c r="DR631" s="11" t="s">
        <v>157</v>
      </c>
      <c r="DS631" s="11" t="s">
        <v>157</v>
      </c>
      <c r="DT631" s="11" t="s">
        <v>157</v>
      </c>
      <c r="DU631" s="11" t="s">
        <v>157</v>
      </c>
      <c r="DV631" s="11" t="b">
        <v>1</v>
      </c>
      <c r="DW631" s="11" t="b">
        <v>1</v>
      </c>
      <c r="DX631" s="11" t="b">
        <v>0</v>
      </c>
      <c r="DY631" s="11" t="b">
        <v>1</v>
      </c>
      <c r="DZ631" s="11" t="b">
        <v>0</v>
      </c>
      <c r="EA631" s="11" t="s">
        <v>157</v>
      </c>
      <c r="EB631" s="11" t="b">
        <v>0</v>
      </c>
      <c r="EC631" s="11" t="s">
        <v>157</v>
      </c>
      <c r="ED631" s="11" t="s">
        <v>157</v>
      </c>
      <c r="EE631" s="11" t="b">
        <v>1</v>
      </c>
      <c r="EF631" s="11" t="s">
        <v>157</v>
      </c>
      <c r="EG631" s="11" t="b">
        <v>0</v>
      </c>
      <c r="EH631" s="11" t="b">
        <v>0</v>
      </c>
      <c r="EI631" s="11">
        <v>1.1221E-2</v>
      </c>
      <c r="EJ631" s="11">
        <v>1.1736E-2</v>
      </c>
      <c r="EK631" s="11">
        <v>2.1274999999999999E-2</v>
      </c>
      <c r="EL631" s="11">
        <v>1.2414E-2</v>
      </c>
      <c r="EM631" s="11">
        <v>1.6421000000000002E-2</v>
      </c>
      <c r="EN631" s="11" t="s">
        <v>157</v>
      </c>
      <c r="EO631" s="11">
        <v>1.0022E-2</v>
      </c>
      <c r="EP631" s="11" t="s">
        <v>157</v>
      </c>
      <c r="EQ631" s="11" t="s">
        <v>157</v>
      </c>
      <c r="ER631" s="11">
        <v>3.3752999999999998E-2</v>
      </c>
      <c r="ES631" s="11" t="s">
        <v>157</v>
      </c>
      <c r="ET631" s="11">
        <v>1.2168999999999999E-2</v>
      </c>
      <c r="EU631" s="11">
        <v>3.6138000000000003E-2</v>
      </c>
      <c r="EV631" s="11" t="s">
        <v>248</v>
      </c>
      <c r="EW631" s="11" t="s">
        <v>325</v>
      </c>
    </row>
    <row r="632" spans="1:153" ht="12.75" x14ac:dyDescent="0.2">
      <c r="A632" s="11"/>
      <c r="B632" s="11">
        <v>74120720</v>
      </c>
      <c r="C632" s="11">
        <v>57706.732638888097</v>
      </c>
      <c r="D632" s="11" t="s">
        <v>153</v>
      </c>
      <c r="E632" s="11">
        <v>345600</v>
      </c>
      <c r="F632" s="11">
        <v>77904550</v>
      </c>
      <c r="G632" s="11">
        <v>56259.950694446503</v>
      </c>
      <c r="H632" s="11">
        <v>54906.844444441798</v>
      </c>
      <c r="I632" s="11">
        <v>170210</v>
      </c>
      <c r="J632" s="11">
        <v>1</v>
      </c>
      <c r="K632" s="11">
        <v>30</v>
      </c>
      <c r="L632" s="11">
        <v>6475</v>
      </c>
      <c r="M632" s="11">
        <v>131</v>
      </c>
      <c r="N632" s="11">
        <v>0.5</v>
      </c>
      <c r="O632" s="11">
        <v>92</v>
      </c>
      <c r="P632" s="11">
        <v>0.38</v>
      </c>
      <c r="Q632" s="11">
        <v>157923</v>
      </c>
      <c r="R632" s="11" t="s">
        <v>154</v>
      </c>
      <c r="S632" s="11" t="s">
        <v>155</v>
      </c>
      <c r="T632" s="11" t="s">
        <v>208</v>
      </c>
      <c r="U632" s="11">
        <v>0</v>
      </c>
      <c r="V632" s="11" t="s">
        <v>154</v>
      </c>
      <c r="W632" s="11" t="s">
        <v>157</v>
      </c>
      <c r="X632" s="11"/>
      <c r="Y632" s="11">
        <v>0.5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0.5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0.5</v>
      </c>
      <c r="AT632" s="11">
        <v>0</v>
      </c>
      <c r="AU632" s="11">
        <v>64</v>
      </c>
      <c r="AV632" s="11">
        <v>5586</v>
      </c>
      <c r="AW632" s="11">
        <v>3087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3474</v>
      </c>
      <c r="BI632" s="11">
        <v>5</v>
      </c>
      <c r="BJ632" s="11">
        <v>1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1</v>
      </c>
      <c r="BV632" s="11">
        <v>39</v>
      </c>
      <c r="BW632" s="11">
        <v>7</v>
      </c>
      <c r="BX632" s="11">
        <v>0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3</v>
      </c>
      <c r="CI632" s="11" t="s">
        <v>158</v>
      </c>
      <c r="CJ632" s="11" t="s">
        <v>158</v>
      </c>
      <c r="CK632" s="11" t="s">
        <v>166</v>
      </c>
      <c r="CL632" s="11" t="s">
        <v>166</v>
      </c>
      <c r="CM632" s="11" t="s">
        <v>166</v>
      </c>
      <c r="CN632" s="11" t="s">
        <v>166</v>
      </c>
      <c r="CO632" s="11" t="s">
        <v>166</v>
      </c>
      <c r="CP632" s="11" t="s">
        <v>166</v>
      </c>
      <c r="CQ632" s="11" t="s">
        <v>166</v>
      </c>
      <c r="CR632" s="11" t="s">
        <v>166</v>
      </c>
      <c r="CS632" s="11" t="s">
        <v>166</v>
      </c>
      <c r="CT632" s="11" t="s">
        <v>166</v>
      </c>
      <c r="CU632" s="11" t="s">
        <v>158</v>
      </c>
      <c r="CV632" s="11" t="s">
        <v>154</v>
      </c>
      <c r="CW632" s="11" t="s">
        <v>154</v>
      </c>
      <c r="CX632" s="11" t="s">
        <v>154</v>
      </c>
      <c r="CY632" s="11" t="s">
        <v>154</v>
      </c>
      <c r="CZ632" s="11" t="s">
        <v>154</v>
      </c>
      <c r="DA632" s="11" t="s">
        <v>154</v>
      </c>
      <c r="DB632" s="11" t="s">
        <v>154</v>
      </c>
      <c r="DC632" s="11" t="s">
        <v>154</v>
      </c>
      <c r="DD632" s="11" t="s">
        <v>154</v>
      </c>
      <c r="DE632" s="11" t="s">
        <v>154</v>
      </c>
      <c r="DF632" s="11" t="s">
        <v>154</v>
      </c>
      <c r="DG632" s="11" t="s">
        <v>154</v>
      </c>
      <c r="DH632" s="11" t="s">
        <v>154</v>
      </c>
      <c r="DI632" s="11" t="s">
        <v>157</v>
      </c>
      <c r="DJ632" s="11" t="s">
        <v>157</v>
      </c>
      <c r="DK632" s="11" t="s">
        <v>157</v>
      </c>
      <c r="DL632" s="11" t="s">
        <v>157</v>
      </c>
      <c r="DM632" s="11" t="s">
        <v>157</v>
      </c>
      <c r="DN632" s="11" t="s">
        <v>157</v>
      </c>
      <c r="DO632" s="11" t="s">
        <v>157</v>
      </c>
      <c r="DP632" s="11" t="s">
        <v>157</v>
      </c>
      <c r="DQ632" s="11" t="s">
        <v>157</v>
      </c>
      <c r="DR632" s="11" t="s">
        <v>157</v>
      </c>
      <c r="DS632" s="11" t="s">
        <v>157</v>
      </c>
      <c r="DT632" s="11" t="s">
        <v>157</v>
      </c>
      <c r="DU632" s="11" t="s">
        <v>157</v>
      </c>
      <c r="DV632" s="11" t="b">
        <v>0</v>
      </c>
      <c r="DW632" s="11" t="b">
        <v>0</v>
      </c>
      <c r="DX632" s="11" t="s">
        <v>157</v>
      </c>
      <c r="DY632" s="11" t="s">
        <v>157</v>
      </c>
      <c r="DZ632" s="11" t="s">
        <v>157</v>
      </c>
      <c r="EA632" s="11" t="s">
        <v>157</v>
      </c>
      <c r="EB632" s="11" t="s">
        <v>157</v>
      </c>
      <c r="EC632" s="11" t="s">
        <v>157</v>
      </c>
      <c r="ED632" s="11" t="s">
        <v>157</v>
      </c>
      <c r="EE632" s="11" t="s">
        <v>157</v>
      </c>
      <c r="EF632" s="11" t="s">
        <v>157</v>
      </c>
      <c r="EG632" s="11" t="s">
        <v>157</v>
      </c>
      <c r="EH632" s="11" t="b">
        <v>0</v>
      </c>
      <c r="EI632" s="11">
        <v>2.7685000000000001E-2</v>
      </c>
      <c r="EJ632" s="11">
        <v>3.1609999999999999E-2</v>
      </c>
      <c r="EK632" s="11" t="s">
        <v>157</v>
      </c>
      <c r="EL632" s="11" t="s">
        <v>157</v>
      </c>
      <c r="EM632" s="11" t="s">
        <v>157</v>
      </c>
      <c r="EN632" s="11" t="s">
        <v>157</v>
      </c>
      <c r="EO632" s="11" t="s">
        <v>157</v>
      </c>
      <c r="EP632" s="11" t="s">
        <v>157</v>
      </c>
      <c r="EQ632" s="11" t="s">
        <v>157</v>
      </c>
      <c r="ER632" s="11" t="s">
        <v>157</v>
      </c>
      <c r="ES632" s="11" t="s">
        <v>157</v>
      </c>
      <c r="ET632" s="11" t="s">
        <v>157</v>
      </c>
      <c r="EU632" s="11">
        <v>2.9114999999999999E-2</v>
      </c>
      <c r="EV632" s="11" t="s">
        <v>346</v>
      </c>
      <c r="EW632" s="11" t="s">
        <v>267</v>
      </c>
    </row>
    <row r="633" spans="1:153" ht="12.75" x14ac:dyDescent="0.2">
      <c r="A633" s="11"/>
      <c r="B633" s="11">
        <v>27493378</v>
      </c>
      <c r="C633" s="11">
        <v>57794.463194443699</v>
      </c>
      <c r="D633" s="11" t="s">
        <v>153</v>
      </c>
      <c r="E633" s="11">
        <v>345600</v>
      </c>
      <c r="F633" s="11">
        <v>52965632</v>
      </c>
      <c r="G633" s="11">
        <v>44781.022916666698</v>
      </c>
      <c r="H633" s="11">
        <v>44772.513888888803</v>
      </c>
      <c r="I633" s="11">
        <v>3002</v>
      </c>
      <c r="J633" s="11">
        <v>6</v>
      </c>
      <c r="K633" s="11">
        <v>23</v>
      </c>
      <c r="L633" s="11">
        <v>430462</v>
      </c>
      <c r="M633" s="11">
        <v>131</v>
      </c>
      <c r="N633" s="11">
        <v>0</v>
      </c>
      <c r="O633" s="11">
        <v>92</v>
      </c>
      <c r="P633" s="11">
        <v>0</v>
      </c>
      <c r="Q633" s="11">
        <v>0</v>
      </c>
      <c r="R633" s="11" t="s">
        <v>154</v>
      </c>
      <c r="S633" s="11" t="s">
        <v>193</v>
      </c>
      <c r="T633" s="11"/>
      <c r="U633" s="11">
        <v>0</v>
      </c>
      <c r="V633" s="11" t="s">
        <v>154</v>
      </c>
      <c r="W633" s="11" t="s">
        <v>157</v>
      </c>
      <c r="X633" s="11">
        <v>5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 t="s">
        <v>157</v>
      </c>
      <c r="AT633" s="11" t="s">
        <v>157</v>
      </c>
      <c r="AU633" s="11">
        <v>2</v>
      </c>
      <c r="AV633" s="11">
        <v>3003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0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 t="s">
        <v>166</v>
      </c>
      <c r="CJ633" s="11" t="s">
        <v>166</v>
      </c>
      <c r="CK633" s="11" t="s">
        <v>166</v>
      </c>
      <c r="CL633" s="11" t="s">
        <v>166</v>
      </c>
      <c r="CM633" s="11" t="s">
        <v>166</v>
      </c>
      <c r="CN633" s="11" t="s">
        <v>166</v>
      </c>
      <c r="CO633" s="11" t="s">
        <v>166</v>
      </c>
      <c r="CP633" s="11" t="s">
        <v>166</v>
      </c>
      <c r="CQ633" s="11" t="s">
        <v>166</v>
      </c>
      <c r="CR633" s="11" t="s">
        <v>166</v>
      </c>
      <c r="CS633" s="11" t="s">
        <v>166</v>
      </c>
      <c r="CT633" s="11" t="s">
        <v>166</v>
      </c>
      <c r="CU633" s="11" t="s">
        <v>166</v>
      </c>
      <c r="CV633" s="11" t="s">
        <v>154</v>
      </c>
      <c r="CW633" s="11" t="s">
        <v>154</v>
      </c>
      <c r="CX633" s="11" t="s">
        <v>154</v>
      </c>
      <c r="CY633" s="11" t="s">
        <v>154</v>
      </c>
      <c r="CZ633" s="11" t="s">
        <v>154</v>
      </c>
      <c r="DA633" s="11" t="s">
        <v>154</v>
      </c>
      <c r="DB633" s="11" t="s">
        <v>154</v>
      </c>
      <c r="DC633" s="11" t="s">
        <v>154</v>
      </c>
      <c r="DD633" s="11" t="s">
        <v>154</v>
      </c>
      <c r="DE633" s="11" t="s">
        <v>154</v>
      </c>
      <c r="DF633" s="11" t="s">
        <v>154</v>
      </c>
      <c r="DG633" s="11" t="s">
        <v>154</v>
      </c>
      <c r="DH633" s="11" t="s">
        <v>154</v>
      </c>
      <c r="DI633" s="11" t="s">
        <v>157</v>
      </c>
      <c r="DJ633" s="11" t="s">
        <v>157</v>
      </c>
      <c r="DK633" s="11" t="s">
        <v>157</v>
      </c>
      <c r="DL633" s="11" t="s">
        <v>157</v>
      </c>
      <c r="DM633" s="11" t="s">
        <v>157</v>
      </c>
      <c r="DN633" s="11" t="s">
        <v>157</v>
      </c>
      <c r="DO633" s="11" t="s">
        <v>157</v>
      </c>
      <c r="DP633" s="11" t="s">
        <v>157</v>
      </c>
      <c r="DQ633" s="11" t="s">
        <v>157</v>
      </c>
      <c r="DR633" s="11" t="s">
        <v>157</v>
      </c>
      <c r="DS633" s="11" t="s">
        <v>157</v>
      </c>
      <c r="DT633" s="11" t="s">
        <v>157</v>
      </c>
      <c r="DU633" s="11" t="s">
        <v>157</v>
      </c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 t="s">
        <v>274</v>
      </c>
      <c r="EW633" s="11" t="s">
        <v>233</v>
      </c>
    </row>
    <row r="634" spans="1:153" ht="12.75" x14ac:dyDescent="0.2">
      <c r="A634" s="11"/>
      <c r="B634" s="11">
        <v>27493382</v>
      </c>
      <c r="C634" s="11">
        <v>56719.763888888199</v>
      </c>
      <c r="D634" s="11" t="s">
        <v>153</v>
      </c>
      <c r="E634" s="11">
        <v>345600</v>
      </c>
      <c r="F634" s="11">
        <v>31285394</v>
      </c>
      <c r="G634" s="11">
        <v>44821.159027777801</v>
      </c>
      <c r="H634" s="11">
        <v>44807.948611111002</v>
      </c>
      <c r="I634" s="11">
        <v>5668</v>
      </c>
      <c r="J634" s="11">
        <v>1</v>
      </c>
      <c r="K634" s="11">
        <v>2</v>
      </c>
      <c r="L634" s="11">
        <v>507536</v>
      </c>
      <c r="M634" s="11">
        <v>130</v>
      </c>
      <c r="N634" s="11">
        <v>0</v>
      </c>
      <c r="O634" s="11">
        <v>92</v>
      </c>
      <c r="P634" s="11">
        <v>0</v>
      </c>
      <c r="Q634" s="11">
        <v>0</v>
      </c>
      <c r="R634" s="11" t="s">
        <v>154</v>
      </c>
      <c r="S634" s="11" t="s">
        <v>155</v>
      </c>
      <c r="T634" s="11" t="s">
        <v>156</v>
      </c>
      <c r="U634" s="11">
        <v>0</v>
      </c>
      <c r="V634" s="11" t="s">
        <v>154</v>
      </c>
      <c r="W634" s="11" t="s">
        <v>157</v>
      </c>
      <c r="X634" s="11"/>
      <c r="Y634" s="11" t="s">
        <v>157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 t="s">
        <v>157</v>
      </c>
      <c r="AT634" s="11" t="s">
        <v>157</v>
      </c>
      <c r="AU634" s="11" t="s">
        <v>157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0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 t="s">
        <v>166</v>
      </c>
      <c r="CJ634" s="11" t="s">
        <v>166</v>
      </c>
      <c r="CK634" s="11" t="s">
        <v>166</v>
      </c>
      <c r="CL634" s="11" t="s">
        <v>166</v>
      </c>
      <c r="CM634" s="11" t="s">
        <v>166</v>
      </c>
      <c r="CN634" s="11" t="s">
        <v>166</v>
      </c>
      <c r="CO634" s="11" t="s">
        <v>166</v>
      </c>
      <c r="CP634" s="11" t="s">
        <v>166</v>
      </c>
      <c r="CQ634" s="11" t="s">
        <v>166</v>
      </c>
      <c r="CR634" s="11" t="s">
        <v>166</v>
      </c>
      <c r="CS634" s="11" t="s">
        <v>166</v>
      </c>
      <c r="CT634" s="11" t="s">
        <v>166</v>
      </c>
      <c r="CU634" s="11" t="s">
        <v>166</v>
      </c>
      <c r="CV634" s="11" t="s">
        <v>154</v>
      </c>
      <c r="CW634" s="11" t="s">
        <v>154</v>
      </c>
      <c r="CX634" s="11" t="s">
        <v>154</v>
      </c>
      <c r="CY634" s="11" t="s">
        <v>154</v>
      </c>
      <c r="CZ634" s="11" t="s">
        <v>154</v>
      </c>
      <c r="DA634" s="11" t="s">
        <v>154</v>
      </c>
      <c r="DB634" s="11" t="s">
        <v>154</v>
      </c>
      <c r="DC634" s="11" t="s">
        <v>154</v>
      </c>
      <c r="DD634" s="11" t="s">
        <v>154</v>
      </c>
      <c r="DE634" s="11" t="s">
        <v>154</v>
      </c>
      <c r="DF634" s="11" t="s">
        <v>154</v>
      </c>
      <c r="DG634" s="11" t="s">
        <v>154</v>
      </c>
      <c r="DH634" s="11" t="s">
        <v>154</v>
      </c>
      <c r="DI634" s="11" t="s">
        <v>157</v>
      </c>
      <c r="DJ634" s="11" t="s">
        <v>157</v>
      </c>
      <c r="DK634" s="11" t="s">
        <v>157</v>
      </c>
      <c r="DL634" s="11" t="s">
        <v>157</v>
      </c>
      <c r="DM634" s="11" t="s">
        <v>157</v>
      </c>
      <c r="DN634" s="11" t="s">
        <v>157</v>
      </c>
      <c r="DO634" s="11" t="s">
        <v>157</v>
      </c>
      <c r="DP634" s="11" t="s">
        <v>157</v>
      </c>
      <c r="DQ634" s="11" t="s">
        <v>157</v>
      </c>
      <c r="DR634" s="11" t="s">
        <v>157</v>
      </c>
      <c r="DS634" s="11" t="s">
        <v>157</v>
      </c>
      <c r="DT634" s="11" t="s">
        <v>157</v>
      </c>
      <c r="DU634" s="11" t="s">
        <v>157</v>
      </c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 t="s">
        <v>209</v>
      </c>
      <c r="EW634" s="11" t="s">
        <v>157</v>
      </c>
    </row>
    <row r="635" spans="1:153" ht="12.75" x14ac:dyDescent="0.2">
      <c r="A635" s="11"/>
      <c r="B635" s="11">
        <v>27533762</v>
      </c>
      <c r="C635" s="11">
        <v>56741.696527777101</v>
      </c>
      <c r="D635" s="11" t="s">
        <v>153</v>
      </c>
      <c r="E635" s="11">
        <v>345600</v>
      </c>
      <c r="F635" s="11">
        <v>34141940</v>
      </c>
      <c r="G635" s="11">
        <v>44861.295138888898</v>
      </c>
      <c r="H635" s="11">
        <v>44843.383333333302</v>
      </c>
      <c r="I635" s="11">
        <v>16740</v>
      </c>
      <c r="J635" s="11">
        <v>2</v>
      </c>
      <c r="K635" s="11">
        <v>4</v>
      </c>
      <c r="L635" s="11">
        <v>432011</v>
      </c>
      <c r="M635" s="11">
        <v>130</v>
      </c>
      <c r="N635" s="11">
        <v>0</v>
      </c>
      <c r="O635" s="11">
        <v>92</v>
      </c>
      <c r="P635" s="11">
        <v>0</v>
      </c>
      <c r="Q635" s="11">
        <v>0</v>
      </c>
      <c r="R635" s="11" t="s">
        <v>154</v>
      </c>
      <c r="S635" s="11" t="s">
        <v>155</v>
      </c>
      <c r="T635" s="11" t="s">
        <v>156</v>
      </c>
      <c r="U635" s="11">
        <v>0</v>
      </c>
      <c r="V635" s="11" t="s">
        <v>154</v>
      </c>
      <c r="W635" s="11" t="s">
        <v>157</v>
      </c>
      <c r="X635" s="11"/>
      <c r="Y635" s="11" t="s">
        <v>157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 t="s">
        <v>157</v>
      </c>
      <c r="AT635" s="11" t="s">
        <v>157</v>
      </c>
      <c r="AU635" s="11" t="s">
        <v>157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 t="s">
        <v>166</v>
      </c>
      <c r="CJ635" s="11" t="s">
        <v>166</v>
      </c>
      <c r="CK635" s="11" t="s">
        <v>166</v>
      </c>
      <c r="CL635" s="11" t="s">
        <v>166</v>
      </c>
      <c r="CM635" s="11" t="s">
        <v>166</v>
      </c>
      <c r="CN635" s="11" t="s">
        <v>166</v>
      </c>
      <c r="CO635" s="11" t="s">
        <v>166</v>
      </c>
      <c r="CP635" s="11" t="s">
        <v>166</v>
      </c>
      <c r="CQ635" s="11" t="s">
        <v>166</v>
      </c>
      <c r="CR635" s="11" t="s">
        <v>166</v>
      </c>
      <c r="CS635" s="11" t="s">
        <v>166</v>
      </c>
      <c r="CT635" s="11" t="s">
        <v>166</v>
      </c>
      <c r="CU635" s="11" t="s">
        <v>166</v>
      </c>
      <c r="CV635" s="11" t="s">
        <v>154</v>
      </c>
      <c r="CW635" s="11" t="s">
        <v>154</v>
      </c>
      <c r="CX635" s="11" t="s">
        <v>154</v>
      </c>
      <c r="CY635" s="11" t="s">
        <v>154</v>
      </c>
      <c r="CZ635" s="11" t="s">
        <v>154</v>
      </c>
      <c r="DA635" s="11" t="s">
        <v>154</v>
      </c>
      <c r="DB635" s="11" t="s">
        <v>154</v>
      </c>
      <c r="DC635" s="11" t="s">
        <v>154</v>
      </c>
      <c r="DD635" s="11" t="s">
        <v>154</v>
      </c>
      <c r="DE635" s="11" t="s">
        <v>154</v>
      </c>
      <c r="DF635" s="11" t="s">
        <v>154</v>
      </c>
      <c r="DG635" s="11" t="s">
        <v>154</v>
      </c>
      <c r="DH635" s="11" t="s">
        <v>154</v>
      </c>
      <c r="DI635" s="11" t="s">
        <v>157</v>
      </c>
      <c r="DJ635" s="11" t="s">
        <v>157</v>
      </c>
      <c r="DK635" s="11" t="s">
        <v>157</v>
      </c>
      <c r="DL635" s="11" t="s">
        <v>157</v>
      </c>
      <c r="DM635" s="11" t="s">
        <v>157</v>
      </c>
      <c r="DN635" s="11" t="s">
        <v>157</v>
      </c>
      <c r="DO635" s="11" t="s">
        <v>157</v>
      </c>
      <c r="DP635" s="11" t="s">
        <v>157</v>
      </c>
      <c r="DQ635" s="11" t="s">
        <v>157</v>
      </c>
      <c r="DR635" s="11" t="s">
        <v>157</v>
      </c>
      <c r="DS635" s="11" t="s">
        <v>157</v>
      </c>
      <c r="DT635" s="11" t="s">
        <v>157</v>
      </c>
      <c r="DU635" s="11" t="s">
        <v>157</v>
      </c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 t="s">
        <v>694</v>
      </c>
      <c r="EW635" s="11" t="s">
        <v>157</v>
      </c>
    </row>
    <row r="636" spans="1:153" ht="12.75" x14ac:dyDescent="0.2">
      <c r="A636" s="11"/>
      <c r="B636" s="11">
        <v>27533804</v>
      </c>
      <c r="C636" s="11">
        <v>56763.629166666004</v>
      </c>
      <c r="D636" s="11" t="s">
        <v>153</v>
      </c>
      <c r="E636" s="11">
        <v>345600</v>
      </c>
      <c r="F636" s="11">
        <v>34142486</v>
      </c>
      <c r="G636" s="11">
        <v>45282.724305555697</v>
      </c>
      <c r="H636" s="11">
        <v>45215.447916666497</v>
      </c>
      <c r="I636" s="11">
        <v>431992</v>
      </c>
      <c r="J636" s="11">
        <v>2</v>
      </c>
      <c r="K636" s="11">
        <v>10</v>
      </c>
      <c r="L636" s="11">
        <v>174112</v>
      </c>
      <c r="M636" s="11">
        <v>130</v>
      </c>
      <c r="N636" s="11">
        <v>0</v>
      </c>
      <c r="O636" s="11">
        <v>92</v>
      </c>
      <c r="P636" s="11">
        <v>0</v>
      </c>
      <c r="Q636" s="11">
        <v>283812</v>
      </c>
      <c r="R636" s="11" t="s">
        <v>154</v>
      </c>
      <c r="S636" s="11" t="s">
        <v>155</v>
      </c>
      <c r="T636" s="11" t="s">
        <v>156</v>
      </c>
      <c r="U636" s="11">
        <v>0</v>
      </c>
      <c r="V636" s="11" t="s">
        <v>154</v>
      </c>
      <c r="W636" s="11" t="s">
        <v>157</v>
      </c>
      <c r="X636" s="11">
        <v>5</v>
      </c>
      <c r="Y636" s="11" t="s">
        <v>157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 t="s">
        <v>157</v>
      </c>
      <c r="AT636" s="11" t="s">
        <v>157</v>
      </c>
      <c r="AU636" s="11" t="s">
        <v>157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 t="s">
        <v>166</v>
      </c>
      <c r="CJ636" s="11" t="s">
        <v>166</v>
      </c>
      <c r="CK636" s="11" t="s">
        <v>166</v>
      </c>
      <c r="CL636" s="11" t="s">
        <v>166</v>
      </c>
      <c r="CM636" s="11" t="s">
        <v>166</v>
      </c>
      <c r="CN636" s="11" t="s">
        <v>166</v>
      </c>
      <c r="CO636" s="11" t="s">
        <v>166</v>
      </c>
      <c r="CP636" s="11" t="s">
        <v>166</v>
      </c>
      <c r="CQ636" s="11" t="s">
        <v>166</v>
      </c>
      <c r="CR636" s="11" t="s">
        <v>166</v>
      </c>
      <c r="CS636" s="11" t="s">
        <v>166</v>
      </c>
      <c r="CT636" s="11" t="s">
        <v>166</v>
      </c>
      <c r="CU636" s="11" t="s">
        <v>166</v>
      </c>
      <c r="CV636" s="11" t="s">
        <v>154</v>
      </c>
      <c r="CW636" s="11" t="s">
        <v>154</v>
      </c>
      <c r="CX636" s="11" t="s">
        <v>154</v>
      </c>
      <c r="CY636" s="11" t="s">
        <v>154</v>
      </c>
      <c r="CZ636" s="11" t="s">
        <v>154</v>
      </c>
      <c r="DA636" s="11" t="s">
        <v>154</v>
      </c>
      <c r="DB636" s="11" t="s">
        <v>154</v>
      </c>
      <c r="DC636" s="11" t="s">
        <v>154</v>
      </c>
      <c r="DD636" s="11" t="s">
        <v>154</v>
      </c>
      <c r="DE636" s="11" t="s">
        <v>154</v>
      </c>
      <c r="DF636" s="11" t="s">
        <v>154</v>
      </c>
      <c r="DG636" s="11" t="s">
        <v>154</v>
      </c>
      <c r="DH636" s="11" t="s">
        <v>154</v>
      </c>
      <c r="DI636" s="11" t="s">
        <v>157</v>
      </c>
      <c r="DJ636" s="11" t="s">
        <v>157</v>
      </c>
      <c r="DK636" s="11" t="s">
        <v>157</v>
      </c>
      <c r="DL636" s="11" t="s">
        <v>157</v>
      </c>
      <c r="DM636" s="11" t="s">
        <v>157</v>
      </c>
      <c r="DN636" s="11" t="s">
        <v>157</v>
      </c>
      <c r="DO636" s="11" t="s">
        <v>157</v>
      </c>
      <c r="DP636" s="11" t="s">
        <v>157</v>
      </c>
      <c r="DQ636" s="11" t="s">
        <v>157</v>
      </c>
      <c r="DR636" s="11" t="s">
        <v>157</v>
      </c>
      <c r="DS636" s="11" t="s">
        <v>157</v>
      </c>
      <c r="DT636" s="11" t="s">
        <v>157</v>
      </c>
      <c r="DU636" s="11" t="s">
        <v>157</v>
      </c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 t="s">
        <v>167</v>
      </c>
      <c r="EW636" s="11" t="s">
        <v>157</v>
      </c>
    </row>
    <row r="637" spans="1:153" ht="12.75" x14ac:dyDescent="0.2">
      <c r="A637" s="11"/>
      <c r="B637" s="11">
        <v>40836014</v>
      </c>
      <c r="C637" s="11">
        <v>56982.9555555548</v>
      </c>
      <c r="D637" s="11" t="s">
        <v>153</v>
      </c>
      <c r="E637" s="11">
        <v>345600</v>
      </c>
      <c r="F637" s="11">
        <v>48031512</v>
      </c>
      <c r="G637" s="11">
        <v>49015.3826388897</v>
      </c>
      <c r="H637" s="11">
        <v>48510.8770833323</v>
      </c>
      <c r="I637" s="11">
        <v>644184</v>
      </c>
      <c r="J637" s="11">
        <v>1</v>
      </c>
      <c r="K637" s="11">
        <v>0</v>
      </c>
      <c r="L637" s="11">
        <v>0</v>
      </c>
      <c r="M637" s="11">
        <v>131</v>
      </c>
      <c r="N637" s="11">
        <v>0.5</v>
      </c>
      <c r="O637" s="11">
        <v>92</v>
      </c>
      <c r="P637" s="11">
        <v>0.38</v>
      </c>
      <c r="Q637" s="11">
        <v>642408</v>
      </c>
      <c r="R637" s="11" t="s">
        <v>154</v>
      </c>
      <c r="S637" s="11" t="s">
        <v>155</v>
      </c>
      <c r="T637" s="11" t="s">
        <v>156</v>
      </c>
      <c r="U637" s="11">
        <v>0</v>
      </c>
      <c r="V637" s="11" t="s">
        <v>154</v>
      </c>
      <c r="W637" s="11" t="s">
        <v>157</v>
      </c>
      <c r="X637" s="11"/>
      <c r="Y637" s="11">
        <v>0.5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0.5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0.5</v>
      </c>
      <c r="AT637" s="11">
        <v>0</v>
      </c>
      <c r="AU637" s="11">
        <v>256</v>
      </c>
      <c r="AV637" s="11">
        <v>892</v>
      </c>
      <c r="AW637" s="11">
        <v>82</v>
      </c>
      <c r="AX637" s="11">
        <v>11</v>
      </c>
      <c r="AY637" s="11">
        <v>0</v>
      </c>
      <c r="AZ637" s="11">
        <v>261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 t="s">
        <v>166</v>
      </c>
      <c r="CJ637" s="11" t="s">
        <v>166</v>
      </c>
      <c r="CK637" s="11" t="s">
        <v>166</v>
      </c>
      <c r="CL637" s="11" t="s">
        <v>166</v>
      </c>
      <c r="CM637" s="11" t="s">
        <v>166</v>
      </c>
      <c r="CN637" s="11" t="s">
        <v>166</v>
      </c>
      <c r="CO637" s="11" t="s">
        <v>166</v>
      </c>
      <c r="CP637" s="11" t="s">
        <v>166</v>
      </c>
      <c r="CQ637" s="11" t="s">
        <v>166</v>
      </c>
      <c r="CR637" s="11" t="s">
        <v>166</v>
      </c>
      <c r="CS637" s="11" t="s">
        <v>166</v>
      </c>
      <c r="CT637" s="11" t="s">
        <v>166</v>
      </c>
      <c r="CU637" s="11" t="s">
        <v>166</v>
      </c>
      <c r="CV637" s="11" t="s">
        <v>154</v>
      </c>
      <c r="CW637" s="11" t="s">
        <v>154</v>
      </c>
      <c r="CX637" s="11" t="s">
        <v>154</v>
      </c>
      <c r="CY637" s="11" t="s">
        <v>154</v>
      </c>
      <c r="CZ637" s="11" t="s">
        <v>154</v>
      </c>
      <c r="DA637" s="11" t="s">
        <v>154</v>
      </c>
      <c r="DB637" s="11" t="s">
        <v>154</v>
      </c>
      <c r="DC637" s="11" t="s">
        <v>154</v>
      </c>
      <c r="DD637" s="11" t="s">
        <v>154</v>
      </c>
      <c r="DE637" s="11" t="s">
        <v>154</v>
      </c>
      <c r="DF637" s="11" t="s">
        <v>154</v>
      </c>
      <c r="DG637" s="11" t="s">
        <v>154</v>
      </c>
      <c r="DH637" s="11" t="s">
        <v>154</v>
      </c>
      <c r="DI637" s="11" t="s">
        <v>157</v>
      </c>
      <c r="DJ637" s="11" t="s">
        <v>157</v>
      </c>
      <c r="DK637" s="11" t="s">
        <v>157</v>
      </c>
      <c r="DL637" s="11" t="s">
        <v>157</v>
      </c>
      <c r="DM637" s="11" t="s">
        <v>157</v>
      </c>
      <c r="DN637" s="11" t="s">
        <v>157</v>
      </c>
      <c r="DO637" s="11" t="s">
        <v>157</v>
      </c>
      <c r="DP637" s="11" t="s">
        <v>157</v>
      </c>
      <c r="DQ637" s="11" t="s">
        <v>157</v>
      </c>
      <c r="DR637" s="11" t="s">
        <v>157</v>
      </c>
      <c r="DS637" s="11" t="s">
        <v>157</v>
      </c>
      <c r="DT637" s="11" t="s">
        <v>157</v>
      </c>
      <c r="DU637" s="11" t="s">
        <v>157</v>
      </c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 t="s">
        <v>209</v>
      </c>
      <c r="EW637" s="11" t="s">
        <v>233</v>
      </c>
    </row>
    <row r="638" spans="1:153" ht="12.75" x14ac:dyDescent="0.2">
      <c r="A638" s="11"/>
      <c r="B638" s="11">
        <v>45381854</v>
      </c>
      <c r="C638" s="11">
        <v>57026.820833332597</v>
      </c>
      <c r="D638" s="11" t="s">
        <v>153</v>
      </c>
      <c r="E638" s="11">
        <v>345600</v>
      </c>
      <c r="F638" s="11">
        <v>52146176</v>
      </c>
      <c r="G638" s="11">
        <v>49316.403472223101</v>
      </c>
      <c r="H638" s="11">
        <v>48776.637499998898</v>
      </c>
      <c r="I638" s="11">
        <v>255062</v>
      </c>
      <c r="J638" s="11">
        <v>1</v>
      </c>
      <c r="K638" s="11">
        <v>8</v>
      </c>
      <c r="L638" s="11">
        <v>431788</v>
      </c>
      <c r="M638" s="11">
        <v>131</v>
      </c>
      <c r="N638" s="11">
        <v>0</v>
      </c>
      <c r="O638" s="11">
        <v>92</v>
      </c>
      <c r="P638" s="11">
        <v>0</v>
      </c>
      <c r="Q638" s="11">
        <v>249306</v>
      </c>
      <c r="R638" s="11" t="s">
        <v>154</v>
      </c>
      <c r="S638" s="11" t="s">
        <v>155</v>
      </c>
      <c r="T638" s="11" t="s">
        <v>208</v>
      </c>
      <c r="U638" s="11">
        <v>0</v>
      </c>
      <c r="V638" s="11" t="s">
        <v>154</v>
      </c>
      <c r="W638" s="11" t="s">
        <v>157</v>
      </c>
      <c r="X638" s="11"/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 t="s">
        <v>157</v>
      </c>
      <c r="AT638" s="11" t="s">
        <v>157</v>
      </c>
      <c r="AU638" s="11">
        <v>232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 t="s">
        <v>166</v>
      </c>
      <c r="CJ638" s="11" t="s">
        <v>166</v>
      </c>
      <c r="CK638" s="11" t="s">
        <v>166</v>
      </c>
      <c r="CL638" s="11" t="s">
        <v>166</v>
      </c>
      <c r="CM638" s="11" t="s">
        <v>166</v>
      </c>
      <c r="CN638" s="11" t="s">
        <v>166</v>
      </c>
      <c r="CO638" s="11" t="s">
        <v>166</v>
      </c>
      <c r="CP638" s="11" t="s">
        <v>166</v>
      </c>
      <c r="CQ638" s="11" t="s">
        <v>166</v>
      </c>
      <c r="CR638" s="11" t="s">
        <v>166</v>
      </c>
      <c r="CS638" s="11" t="s">
        <v>166</v>
      </c>
      <c r="CT638" s="11" t="s">
        <v>166</v>
      </c>
      <c r="CU638" s="11" t="s">
        <v>166</v>
      </c>
      <c r="CV638" s="11" t="s">
        <v>154</v>
      </c>
      <c r="CW638" s="11" t="s">
        <v>154</v>
      </c>
      <c r="CX638" s="11" t="s">
        <v>154</v>
      </c>
      <c r="CY638" s="11" t="s">
        <v>154</v>
      </c>
      <c r="CZ638" s="11" t="s">
        <v>154</v>
      </c>
      <c r="DA638" s="11" t="s">
        <v>154</v>
      </c>
      <c r="DB638" s="11" t="s">
        <v>154</v>
      </c>
      <c r="DC638" s="11" t="s">
        <v>154</v>
      </c>
      <c r="DD638" s="11" t="s">
        <v>154</v>
      </c>
      <c r="DE638" s="11" t="s">
        <v>154</v>
      </c>
      <c r="DF638" s="11" t="s">
        <v>154</v>
      </c>
      <c r="DG638" s="11" t="s">
        <v>154</v>
      </c>
      <c r="DH638" s="11" t="s">
        <v>154</v>
      </c>
      <c r="DI638" s="11" t="s">
        <v>157</v>
      </c>
      <c r="DJ638" s="11" t="s">
        <v>157</v>
      </c>
      <c r="DK638" s="11" t="s">
        <v>157</v>
      </c>
      <c r="DL638" s="11" t="s">
        <v>157</v>
      </c>
      <c r="DM638" s="11" t="s">
        <v>157</v>
      </c>
      <c r="DN638" s="11" t="s">
        <v>157</v>
      </c>
      <c r="DO638" s="11" t="s">
        <v>157</v>
      </c>
      <c r="DP638" s="11" t="s">
        <v>157</v>
      </c>
      <c r="DQ638" s="11" t="s">
        <v>157</v>
      </c>
      <c r="DR638" s="11" t="s">
        <v>157</v>
      </c>
      <c r="DS638" s="11" t="s">
        <v>157</v>
      </c>
      <c r="DT638" s="11" t="s">
        <v>157</v>
      </c>
      <c r="DU638" s="11" t="s">
        <v>157</v>
      </c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 t="s">
        <v>243</v>
      </c>
      <c r="EW638" s="11" t="s">
        <v>234</v>
      </c>
    </row>
    <row r="639" spans="1:153" ht="12.75" x14ac:dyDescent="0.2">
      <c r="A639" s="11"/>
      <c r="B639" s="11">
        <v>55212578</v>
      </c>
      <c r="C639" s="11">
        <v>57268.079861110396</v>
      </c>
      <c r="D639" s="11" t="s">
        <v>153</v>
      </c>
      <c r="E639" s="11">
        <v>345600</v>
      </c>
      <c r="F639" s="11">
        <v>63132746</v>
      </c>
      <c r="G639" s="11">
        <v>50721.167361112202</v>
      </c>
      <c r="H639" s="11">
        <v>50016.852777776403</v>
      </c>
      <c r="I639" s="11">
        <v>62</v>
      </c>
      <c r="J639" s="11">
        <v>1</v>
      </c>
      <c r="K639" s="11">
        <v>0</v>
      </c>
      <c r="L639" s="11">
        <v>0</v>
      </c>
      <c r="M639" s="11">
        <v>131</v>
      </c>
      <c r="N639" s="11">
        <v>1</v>
      </c>
      <c r="O639" s="11">
        <v>92</v>
      </c>
      <c r="P639" s="11">
        <v>0.76</v>
      </c>
      <c r="Q639" s="11">
        <v>0</v>
      </c>
      <c r="R639" s="11" t="s">
        <v>154</v>
      </c>
      <c r="S639" s="11" t="s">
        <v>155</v>
      </c>
      <c r="T639" s="11" t="s">
        <v>208</v>
      </c>
      <c r="U639" s="11">
        <v>0</v>
      </c>
      <c r="V639" s="11" t="s">
        <v>154</v>
      </c>
      <c r="W639" s="11" t="s">
        <v>157</v>
      </c>
      <c r="X639" s="11"/>
      <c r="Y639" s="11">
        <v>1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1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1</v>
      </c>
      <c r="AT639" s="11">
        <v>0</v>
      </c>
      <c r="AU639" s="11">
        <v>31</v>
      </c>
      <c r="AV639" s="11">
        <v>28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 t="s">
        <v>166</v>
      </c>
      <c r="CJ639" s="11" t="s">
        <v>166</v>
      </c>
      <c r="CK639" s="11" t="s">
        <v>166</v>
      </c>
      <c r="CL639" s="11" t="s">
        <v>166</v>
      </c>
      <c r="CM639" s="11" t="s">
        <v>166</v>
      </c>
      <c r="CN639" s="11" t="s">
        <v>166</v>
      </c>
      <c r="CO639" s="11" t="s">
        <v>166</v>
      </c>
      <c r="CP639" s="11" t="s">
        <v>166</v>
      </c>
      <c r="CQ639" s="11" t="s">
        <v>166</v>
      </c>
      <c r="CR639" s="11" t="s">
        <v>166</v>
      </c>
      <c r="CS639" s="11" t="s">
        <v>166</v>
      </c>
      <c r="CT639" s="11" t="s">
        <v>166</v>
      </c>
      <c r="CU639" s="11" t="s">
        <v>166</v>
      </c>
      <c r="CV639" s="11" t="s">
        <v>154</v>
      </c>
      <c r="CW639" s="11" t="s">
        <v>154</v>
      </c>
      <c r="CX639" s="11" t="s">
        <v>154</v>
      </c>
      <c r="CY639" s="11" t="s">
        <v>154</v>
      </c>
      <c r="CZ639" s="11" t="s">
        <v>154</v>
      </c>
      <c r="DA639" s="11" t="s">
        <v>154</v>
      </c>
      <c r="DB639" s="11" t="s">
        <v>154</v>
      </c>
      <c r="DC639" s="11" t="s">
        <v>154</v>
      </c>
      <c r="DD639" s="11" t="s">
        <v>154</v>
      </c>
      <c r="DE639" s="11" t="s">
        <v>154</v>
      </c>
      <c r="DF639" s="11" t="s">
        <v>154</v>
      </c>
      <c r="DG639" s="11" t="s">
        <v>154</v>
      </c>
      <c r="DH639" s="11" t="s">
        <v>154</v>
      </c>
      <c r="DI639" s="11" t="s">
        <v>157</v>
      </c>
      <c r="DJ639" s="11" t="s">
        <v>157</v>
      </c>
      <c r="DK639" s="11" t="s">
        <v>157</v>
      </c>
      <c r="DL639" s="11" t="s">
        <v>157</v>
      </c>
      <c r="DM639" s="11" t="s">
        <v>157</v>
      </c>
      <c r="DN639" s="11" t="s">
        <v>157</v>
      </c>
      <c r="DO639" s="11" t="s">
        <v>157</v>
      </c>
      <c r="DP639" s="11" t="s">
        <v>157</v>
      </c>
      <c r="DQ639" s="11" t="s">
        <v>157</v>
      </c>
      <c r="DR639" s="11" t="s">
        <v>157</v>
      </c>
      <c r="DS639" s="11" t="s">
        <v>157</v>
      </c>
      <c r="DT639" s="11" t="s">
        <v>157</v>
      </c>
      <c r="DU639" s="11" t="s">
        <v>157</v>
      </c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 t="s">
        <v>277</v>
      </c>
      <c r="EW639" s="11" t="s">
        <v>325</v>
      </c>
    </row>
    <row r="640" spans="1:153" ht="12.75" x14ac:dyDescent="0.2">
      <c r="A640" s="11"/>
      <c r="B640" s="11">
        <v>58412716</v>
      </c>
      <c r="C640" s="11">
        <v>56259.178472221603</v>
      </c>
      <c r="D640" s="11" t="s">
        <v>153</v>
      </c>
      <c r="E640" s="11">
        <v>345600</v>
      </c>
      <c r="F640" s="11">
        <v>66508322</v>
      </c>
      <c r="G640" s="11">
        <v>51202.800694445599</v>
      </c>
      <c r="H640" s="11">
        <v>50442.069444442903</v>
      </c>
      <c r="I640" s="11">
        <v>265612</v>
      </c>
      <c r="J640" s="11">
        <v>1</v>
      </c>
      <c r="K640" s="11">
        <v>2</v>
      </c>
      <c r="L640" s="11">
        <v>87638</v>
      </c>
      <c r="M640" s="11">
        <v>131</v>
      </c>
      <c r="N640" s="11">
        <v>1</v>
      </c>
      <c r="O640" s="11">
        <v>92</v>
      </c>
      <c r="P640" s="11">
        <v>0.76</v>
      </c>
      <c r="Q640" s="11">
        <v>229192</v>
      </c>
      <c r="R640" s="11" t="s">
        <v>154</v>
      </c>
      <c r="S640" s="11" t="s">
        <v>155</v>
      </c>
      <c r="T640" s="11" t="s">
        <v>208</v>
      </c>
      <c r="U640" s="11">
        <v>0</v>
      </c>
      <c r="V640" s="11" t="s">
        <v>154</v>
      </c>
      <c r="W640" s="11" t="s">
        <v>157</v>
      </c>
      <c r="X640" s="11"/>
      <c r="Y640" s="11">
        <v>1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1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1</v>
      </c>
      <c r="AT640" s="11">
        <v>0</v>
      </c>
      <c r="AU640" s="11">
        <v>29</v>
      </c>
      <c r="AV640" s="11">
        <v>31635</v>
      </c>
      <c r="AW640" s="11">
        <v>4707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 t="s">
        <v>166</v>
      </c>
      <c r="CJ640" s="11" t="s">
        <v>166</v>
      </c>
      <c r="CK640" s="11" t="s">
        <v>166</v>
      </c>
      <c r="CL640" s="11" t="s">
        <v>166</v>
      </c>
      <c r="CM640" s="11" t="s">
        <v>166</v>
      </c>
      <c r="CN640" s="11" t="s">
        <v>166</v>
      </c>
      <c r="CO640" s="11" t="s">
        <v>166</v>
      </c>
      <c r="CP640" s="11" t="s">
        <v>166</v>
      </c>
      <c r="CQ640" s="11" t="s">
        <v>166</v>
      </c>
      <c r="CR640" s="11" t="s">
        <v>166</v>
      </c>
      <c r="CS640" s="11" t="s">
        <v>166</v>
      </c>
      <c r="CT640" s="11" t="s">
        <v>166</v>
      </c>
      <c r="CU640" s="11" t="s">
        <v>166</v>
      </c>
      <c r="CV640" s="11" t="s">
        <v>154</v>
      </c>
      <c r="CW640" s="11" t="s">
        <v>154</v>
      </c>
      <c r="CX640" s="11" t="s">
        <v>154</v>
      </c>
      <c r="CY640" s="11" t="s">
        <v>154</v>
      </c>
      <c r="CZ640" s="11" t="s">
        <v>154</v>
      </c>
      <c r="DA640" s="11" t="s">
        <v>154</v>
      </c>
      <c r="DB640" s="11" t="s">
        <v>154</v>
      </c>
      <c r="DC640" s="11" t="s">
        <v>154</v>
      </c>
      <c r="DD640" s="11" t="s">
        <v>154</v>
      </c>
      <c r="DE640" s="11" t="s">
        <v>154</v>
      </c>
      <c r="DF640" s="11" t="s">
        <v>154</v>
      </c>
      <c r="DG640" s="11" t="s">
        <v>154</v>
      </c>
      <c r="DH640" s="11" t="s">
        <v>154</v>
      </c>
      <c r="DI640" s="11" t="s">
        <v>157</v>
      </c>
      <c r="DJ640" s="11" t="s">
        <v>157</v>
      </c>
      <c r="DK640" s="11" t="s">
        <v>157</v>
      </c>
      <c r="DL640" s="11" t="s">
        <v>157</v>
      </c>
      <c r="DM640" s="11" t="s">
        <v>157</v>
      </c>
      <c r="DN640" s="11" t="s">
        <v>157</v>
      </c>
      <c r="DO640" s="11" t="s">
        <v>157</v>
      </c>
      <c r="DP640" s="11" t="s">
        <v>157</v>
      </c>
      <c r="DQ640" s="11" t="s">
        <v>157</v>
      </c>
      <c r="DR640" s="11" t="s">
        <v>157</v>
      </c>
      <c r="DS640" s="11" t="s">
        <v>157</v>
      </c>
      <c r="DT640" s="11" t="s">
        <v>157</v>
      </c>
      <c r="DU640" s="11" t="s">
        <v>157</v>
      </c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 t="s">
        <v>167</v>
      </c>
      <c r="EW640" s="11" t="s">
        <v>332</v>
      </c>
    </row>
    <row r="641" spans="1:153" ht="12.75" x14ac:dyDescent="0.2">
      <c r="A641" s="11"/>
      <c r="B641" s="11">
        <v>66853438</v>
      </c>
      <c r="C641" s="11">
        <v>56456.572222221497</v>
      </c>
      <c r="D641" s="11" t="s">
        <v>153</v>
      </c>
      <c r="E641" s="11">
        <v>345600</v>
      </c>
      <c r="F641" s="11">
        <v>73033208</v>
      </c>
      <c r="G641" s="11">
        <v>52647.700694445899</v>
      </c>
      <c r="H641" s="11">
        <v>51717.719444442599</v>
      </c>
      <c r="I641" s="11">
        <v>345572</v>
      </c>
      <c r="J641" s="11">
        <v>1</v>
      </c>
      <c r="K641" s="11">
        <v>36</v>
      </c>
      <c r="L641" s="11">
        <v>334959</v>
      </c>
      <c r="M641" s="11">
        <v>131</v>
      </c>
      <c r="N641" s="11">
        <v>1</v>
      </c>
      <c r="O641" s="11">
        <v>92</v>
      </c>
      <c r="P641" s="11">
        <v>0.76</v>
      </c>
      <c r="Q641" s="11">
        <v>149565</v>
      </c>
      <c r="R641" s="11" t="s">
        <v>154</v>
      </c>
      <c r="S641" s="11" t="s">
        <v>155</v>
      </c>
      <c r="T641" s="11" t="s">
        <v>208</v>
      </c>
      <c r="U641" s="11">
        <v>0</v>
      </c>
      <c r="V641" s="11" t="s">
        <v>154</v>
      </c>
      <c r="W641" s="11" t="s">
        <v>157</v>
      </c>
      <c r="X641" s="11">
        <v>1</v>
      </c>
      <c r="Y641" s="11">
        <v>1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1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1</v>
      </c>
      <c r="AT641" s="11">
        <v>0</v>
      </c>
      <c r="AU641" s="11">
        <v>116</v>
      </c>
      <c r="AV641" s="11">
        <v>124</v>
      </c>
      <c r="AW641" s="11">
        <v>20622</v>
      </c>
      <c r="AX641" s="11">
        <v>16</v>
      </c>
      <c r="AY641" s="11">
        <v>62417</v>
      </c>
      <c r="AZ641" s="11">
        <v>24</v>
      </c>
      <c r="BA641" s="11">
        <v>21</v>
      </c>
      <c r="BB641" s="11">
        <v>3</v>
      </c>
      <c r="BC641" s="11">
        <v>311</v>
      </c>
      <c r="BD641" s="11">
        <v>8</v>
      </c>
      <c r="BE641" s="11">
        <v>111496</v>
      </c>
      <c r="BF641" s="11">
        <v>428</v>
      </c>
      <c r="BG641" s="11">
        <v>254</v>
      </c>
      <c r="BH641" s="11">
        <v>141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 t="s">
        <v>166</v>
      </c>
      <c r="CJ641" s="11" t="s">
        <v>166</v>
      </c>
      <c r="CK641" s="11" t="s">
        <v>166</v>
      </c>
      <c r="CL641" s="11" t="s">
        <v>166</v>
      </c>
      <c r="CM641" s="11" t="s">
        <v>166</v>
      </c>
      <c r="CN641" s="11" t="s">
        <v>166</v>
      </c>
      <c r="CO641" s="11" t="s">
        <v>166</v>
      </c>
      <c r="CP641" s="11" t="s">
        <v>166</v>
      </c>
      <c r="CQ641" s="11" t="s">
        <v>166</v>
      </c>
      <c r="CR641" s="11" t="s">
        <v>166</v>
      </c>
      <c r="CS641" s="11" t="s">
        <v>166</v>
      </c>
      <c r="CT641" s="11" t="s">
        <v>166</v>
      </c>
      <c r="CU641" s="11" t="s">
        <v>166</v>
      </c>
      <c r="CV641" s="11" t="s">
        <v>154</v>
      </c>
      <c r="CW641" s="11" t="s">
        <v>154</v>
      </c>
      <c r="CX641" s="11" t="s">
        <v>154</v>
      </c>
      <c r="CY641" s="11" t="s">
        <v>154</v>
      </c>
      <c r="CZ641" s="11" t="s">
        <v>154</v>
      </c>
      <c r="DA641" s="11" t="s">
        <v>154</v>
      </c>
      <c r="DB641" s="11" t="s">
        <v>154</v>
      </c>
      <c r="DC641" s="11" t="s">
        <v>154</v>
      </c>
      <c r="DD641" s="11" t="s">
        <v>154</v>
      </c>
      <c r="DE641" s="11" t="s">
        <v>154</v>
      </c>
      <c r="DF641" s="11" t="s">
        <v>154</v>
      </c>
      <c r="DG641" s="11" t="s">
        <v>154</v>
      </c>
      <c r="DH641" s="11" t="s">
        <v>154</v>
      </c>
      <c r="DI641" s="11" t="s">
        <v>157</v>
      </c>
      <c r="DJ641" s="11" t="s">
        <v>157</v>
      </c>
      <c r="DK641" s="11" t="s">
        <v>157</v>
      </c>
      <c r="DL641" s="11" t="s">
        <v>157</v>
      </c>
      <c r="DM641" s="11" t="s">
        <v>157</v>
      </c>
      <c r="DN641" s="11" t="s">
        <v>157</v>
      </c>
      <c r="DO641" s="11" t="s">
        <v>157</v>
      </c>
      <c r="DP641" s="11" t="s">
        <v>157</v>
      </c>
      <c r="DQ641" s="11" t="s">
        <v>157</v>
      </c>
      <c r="DR641" s="11" t="s">
        <v>157</v>
      </c>
      <c r="DS641" s="11" t="s">
        <v>157</v>
      </c>
      <c r="DT641" s="11" t="s">
        <v>157</v>
      </c>
      <c r="DU641" s="11" t="s">
        <v>157</v>
      </c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 t="s">
        <v>695</v>
      </c>
      <c r="EW641" s="11" t="s">
        <v>234</v>
      </c>
    </row>
    <row r="642" spans="1:153" ht="12.75" x14ac:dyDescent="0.2">
      <c r="A642" s="11"/>
      <c r="B642" s="11">
        <v>72590728</v>
      </c>
      <c r="C642" s="11">
        <v>56522.370138888196</v>
      </c>
      <c r="D642" s="11" t="s">
        <v>153</v>
      </c>
      <c r="E642" s="11">
        <v>345600</v>
      </c>
      <c r="F642" s="11">
        <v>77306710</v>
      </c>
      <c r="G642" s="11">
        <v>54333.417361112799</v>
      </c>
      <c r="H642" s="11">
        <v>53205.977777775603</v>
      </c>
      <c r="I642" s="11">
        <v>970</v>
      </c>
      <c r="J642" s="11">
        <v>1</v>
      </c>
      <c r="K642" s="11">
        <v>2</v>
      </c>
      <c r="L642" s="11">
        <v>344682</v>
      </c>
      <c r="M642" s="11">
        <v>131</v>
      </c>
      <c r="N642" s="11">
        <v>1</v>
      </c>
      <c r="O642" s="11">
        <v>92</v>
      </c>
      <c r="P642" s="11">
        <v>0.76</v>
      </c>
      <c r="Q642" s="11">
        <v>0</v>
      </c>
      <c r="R642" s="11" t="s">
        <v>154</v>
      </c>
      <c r="S642" s="11" t="s">
        <v>155</v>
      </c>
      <c r="T642" s="11" t="s">
        <v>208</v>
      </c>
      <c r="U642" s="11">
        <v>0</v>
      </c>
      <c r="V642" s="11" t="s">
        <v>154</v>
      </c>
      <c r="W642" s="11" t="s">
        <v>157</v>
      </c>
      <c r="X642" s="11"/>
      <c r="Y642" s="11">
        <v>1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1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1</v>
      </c>
      <c r="AT642" s="11">
        <v>0</v>
      </c>
      <c r="AU642" s="11">
        <v>82</v>
      </c>
      <c r="AV642" s="11">
        <v>856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 t="s">
        <v>166</v>
      </c>
      <c r="CJ642" s="11" t="s">
        <v>166</v>
      </c>
      <c r="CK642" s="11" t="s">
        <v>166</v>
      </c>
      <c r="CL642" s="11" t="s">
        <v>166</v>
      </c>
      <c r="CM642" s="11" t="s">
        <v>166</v>
      </c>
      <c r="CN642" s="11" t="s">
        <v>166</v>
      </c>
      <c r="CO642" s="11" t="s">
        <v>166</v>
      </c>
      <c r="CP642" s="11" t="s">
        <v>166</v>
      </c>
      <c r="CQ642" s="11" t="s">
        <v>166</v>
      </c>
      <c r="CR642" s="11" t="s">
        <v>166</v>
      </c>
      <c r="CS642" s="11" t="s">
        <v>166</v>
      </c>
      <c r="CT642" s="11" t="s">
        <v>166</v>
      </c>
      <c r="CU642" s="11" t="s">
        <v>166</v>
      </c>
      <c r="CV642" s="11" t="s">
        <v>154</v>
      </c>
      <c r="CW642" s="11" t="s">
        <v>154</v>
      </c>
      <c r="CX642" s="11" t="s">
        <v>154</v>
      </c>
      <c r="CY642" s="11" t="s">
        <v>154</v>
      </c>
      <c r="CZ642" s="11" t="s">
        <v>154</v>
      </c>
      <c r="DA642" s="11" t="s">
        <v>154</v>
      </c>
      <c r="DB642" s="11" t="s">
        <v>154</v>
      </c>
      <c r="DC642" s="11" t="s">
        <v>154</v>
      </c>
      <c r="DD642" s="11" t="s">
        <v>154</v>
      </c>
      <c r="DE642" s="11" t="s">
        <v>154</v>
      </c>
      <c r="DF642" s="11" t="s">
        <v>154</v>
      </c>
      <c r="DG642" s="11" t="s">
        <v>154</v>
      </c>
      <c r="DH642" s="11" t="s">
        <v>154</v>
      </c>
      <c r="DI642" s="11" t="s">
        <v>157</v>
      </c>
      <c r="DJ642" s="11" t="s">
        <v>157</v>
      </c>
      <c r="DK642" s="11" t="s">
        <v>157</v>
      </c>
      <c r="DL642" s="11" t="s">
        <v>157</v>
      </c>
      <c r="DM642" s="11" t="s">
        <v>157</v>
      </c>
      <c r="DN642" s="11" t="s">
        <v>157</v>
      </c>
      <c r="DO642" s="11" t="s">
        <v>157</v>
      </c>
      <c r="DP642" s="11" t="s">
        <v>157</v>
      </c>
      <c r="DQ642" s="11" t="s">
        <v>157</v>
      </c>
      <c r="DR642" s="11" t="s">
        <v>157</v>
      </c>
      <c r="DS642" s="11" t="s">
        <v>157</v>
      </c>
      <c r="DT642" s="11" t="s">
        <v>157</v>
      </c>
      <c r="DU642" s="11" t="s">
        <v>157</v>
      </c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 t="s">
        <v>696</v>
      </c>
      <c r="EW642" s="11" t="s">
        <v>377</v>
      </c>
    </row>
    <row r="643" spans="1:153" ht="12.75" x14ac:dyDescent="0.2">
      <c r="A643" s="11"/>
      <c r="B643" s="11">
        <v>72590730</v>
      </c>
      <c r="C643" s="11">
        <v>57553.204166665899</v>
      </c>
      <c r="D643" s="11" t="s">
        <v>153</v>
      </c>
      <c r="E643" s="11">
        <v>345600</v>
      </c>
      <c r="F643" s="11">
        <v>77307230</v>
      </c>
      <c r="G643" s="11">
        <v>54353.485416668402</v>
      </c>
      <c r="H643" s="11">
        <v>53223.695138886702</v>
      </c>
      <c r="I643" s="11">
        <v>335299</v>
      </c>
      <c r="J643" s="11">
        <v>1</v>
      </c>
      <c r="K643" s="11">
        <v>21</v>
      </c>
      <c r="L643" s="11">
        <v>290456</v>
      </c>
      <c r="M643" s="11">
        <v>131</v>
      </c>
      <c r="N643" s="11">
        <v>0</v>
      </c>
      <c r="O643" s="11">
        <v>92</v>
      </c>
      <c r="P643" s="11">
        <v>0</v>
      </c>
      <c r="Q643" s="11">
        <v>274701</v>
      </c>
      <c r="R643" s="11" t="s">
        <v>154</v>
      </c>
      <c r="S643" s="11" t="s">
        <v>155</v>
      </c>
      <c r="T643" s="11" t="s">
        <v>208</v>
      </c>
      <c r="U643" s="11">
        <v>0</v>
      </c>
      <c r="V643" s="11" t="s">
        <v>154</v>
      </c>
      <c r="W643" s="11" t="s">
        <v>157</v>
      </c>
      <c r="X643" s="11"/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 t="s">
        <v>157</v>
      </c>
      <c r="AT643" s="11" t="s">
        <v>157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 t="s">
        <v>166</v>
      </c>
      <c r="CJ643" s="11" t="s">
        <v>166</v>
      </c>
      <c r="CK643" s="11" t="s">
        <v>166</v>
      </c>
      <c r="CL643" s="11" t="s">
        <v>166</v>
      </c>
      <c r="CM643" s="11" t="s">
        <v>166</v>
      </c>
      <c r="CN643" s="11" t="s">
        <v>166</v>
      </c>
      <c r="CO643" s="11" t="s">
        <v>166</v>
      </c>
      <c r="CP643" s="11" t="s">
        <v>166</v>
      </c>
      <c r="CQ643" s="11" t="s">
        <v>166</v>
      </c>
      <c r="CR643" s="11" t="s">
        <v>166</v>
      </c>
      <c r="CS643" s="11" t="s">
        <v>166</v>
      </c>
      <c r="CT643" s="11" t="s">
        <v>166</v>
      </c>
      <c r="CU643" s="11" t="s">
        <v>166</v>
      </c>
      <c r="CV643" s="11" t="s">
        <v>154</v>
      </c>
      <c r="CW643" s="11" t="s">
        <v>154</v>
      </c>
      <c r="CX643" s="11" t="s">
        <v>154</v>
      </c>
      <c r="CY643" s="11" t="s">
        <v>154</v>
      </c>
      <c r="CZ643" s="11" t="s">
        <v>154</v>
      </c>
      <c r="DA643" s="11" t="s">
        <v>154</v>
      </c>
      <c r="DB643" s="11" t="s">
        <v>154</v>
      </c>
      <c r="DC643" s="11" t="s">
        <v>154</v>
      </c>
      <c r="DD643" s="11" t="s">
        <v>154</v>
      </c>
      <c r="DE643" s="11" t="s">
        <v>154</v>
      </c>
      <c r="DF643" s="11" t="s">
        <v>154</v>
      </c>
      <c r="DG643" s="11" t="s">
        <v>154</v>
      </c>
      <c r="DH643" s="11" t="s">
        <v>154</v>
      </c>
      <c r="DI643" s="11" t="s">
        <v>157</v>
      </c>
      <c r="DJ643" s="11" t="s">
        <v>157</v>
      </c>
      <c r="DK643" s="11" t="s">
        <v>157</v>
      </c>
      <c r="DL643" s="11" t="s">
        <v>157</v>
      </c>
      <c r="DM643" s="11" t="s">
        <v>157</v>
      </c>
      <c r="DN643" s="11" t="s">
        <v>157</v>
      </c>
      <c r="DO643" s="11" t="s">
        <v>157</v>
      </c>
      <c r="DP643" s="11" t="s">
        <v>157</v>
      </c>
      <c r="DQ643" s="11" t="s">
        <v>157</v>
      </c>
      <c r="DR643" s="11" t="s">
        <v>157</v>
      </c>
      <c r="DS643" s="11" t="s">
        <v>157</v>
      </c>
      <c r="DT643" s="11" t="s">
        <v>157</v>
      </c>
      <c r="DU643" s="11" t="s">
        <v>157</v>
      </c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 t="s">
        <v>165</v>
      </c>
      <c r="EW643" s="11" t="s">
        <v>236</v>
      </c>
    </row>
    <row r="644" spans="1:153" ht="12.75" x14ac:dyDescent="0.2">
      <c r="A644" s="11"/>
      <c r="B644" s="11">
        <v>72590732</v>
      </c>
      <c r="C644" s="11">
        <v>57575.136805554801</v>
      </c>
      <c r="D644" s="11" t="s">
        <v>153</v>
      </c>
      <c r="E644" s="11">
        <v>345600</v>
      </c>
      <c r="F644" s="11">
        <v>77307196</v>
      </c>
      <c r="G644" s="11">
        <v>54373.553472223903</v>
      </c>
      <c r="H644" s="11">
        <v>53241.412499997801</v>
      </c>
      <c r="I644" s="11">
        <v>345496</v>
      </c>
      <c r="J644" s="11">
        <v>1</v>
      </c>
      <c r="K644" s="11">
        <v>2</v>
      </c>
      <c r="L644" s="11">
        <v>345580</v>
      </c>
      <c r="M644" s="11">
        <v>131</v>
      </c>
      <c r="N644" s="11">
        <v>0.5</v>
      </c>
      <c r="O644" s="11">
        <v>92</v>
      </c>
      <c r="P644" s="11">
        <v>0.38</v>
      </c>
      <c r="Q644" s="11">
        <v>291775</v>
      </c>
      <c r="R644" s="11" t="s">
        <v>154</v>
      </c>
      <c r="S644" s="11" t="s">
        <v>155</v>
      </c>
      <c r="T644" s="11" t="s">
        <v>208</v>
      </c>
      <c r="U644" s="11">
        <v>0</v>
      </c>
      <c r="V644" s="11" t="s">
        <v>154</v>
      </c>
      <c r="W644" s="11" t="s">
        <v>157</v>
      </c>
      <c r="X644" s="11"/>
      <c r="Y644" s="11">
        <v>0.5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0.5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0.5</v>
      </c>
      <c r="AT644" s="11">
        <v>0</v>
      </c>
      <c r="AU644" s="11">
        <v>10</v>
      </c>
      <c r="AV644" s="11">
        <v>53699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 t="s">
        <v>166</v>
      </c>
      <c r="CJ644" s="11" t="s">
        <v>166</v>
      </c>
      <c r="CK644" s="11" t="s">
        <v>166</v>
      </c>
      <c r="CL644" s="11" t="s">
        <v>166</v>
      </c>
      <c r="CM644" s="11" t="s">
        <v>166</v>
      </c>
      <c r="CN644" s="11" t="s">
        <v>166</v>
      </c>
      <c r="CO644" s="11" t="s">
        <v>166</v>
      </c>
      <c r="CP644" s="11" t="s">
        <v>166</v>
      </c>
      <c r="CQ644" s="11" t="s">
        <v>166</v>
      </c>
      <c r="CR644" s="11" t="s">
        <v>166</v>
      </c>
      <c r="CS644" s="11" t="s">
        <v>166</v>
      </c>
      <c r="CT644" s="11" t="s">
        <v>166</v>
      </c>
      <c r="CU644" s="11" t="s">
        <v>166</v>
      </c>
      <c r="CV644" s="11" t="s">
        <v>154</v>
      </c>
      <c r="CW644" s="11" t="s">
        <v>154</v>
      </c>
      <c r="CX644" s="11" t="s">
        <v>154</v>
      </c>
      <c r="CY644" s="11" t="s">
        <v>154</v>
      </c>
      <c r="CZ644" s="11" t="s">
        <v>154</v>
      </c>
      <c r="DA644" s="11" t="s">
        <v>154</v>
      </c>
      <c r="DB644" s="11" t="s">
        <v>154</v>
      </c>
      <c r="DC644" s="11" t="s">
        <v>154</v>
      </c>
      <c r="DD644" s="11" t="s">
        <v>154</v>
      </c>
      <c r="DE644" s="11" t="s">
        <v>154</v>
      </c>
      <c r="DF644" s="11" t="s">
        <v>154</v>
      </c>
      <c r="DG644" s="11" t="s">
        <v>154</v>
      </c>
      <c r="DH644" s="11" t="s">
        <v>154</v>
      </c>
      <c r="DI644" s="11" t="s">
        <v>157</v>
      </c>
      <c r="DJ644" s="11" t="s">
        <v>157</v>
      </c>
      <c r="DK644" s="11" t="s">
        <v>157</v>
      </c>
      <c r="DL644" s="11" t="s">
        <v>157</v>
      </c>
      <c r="DM644" s="11" t="s">
        <v>157</v>
      </c>
      <c r="DN644" s="11" t="s">
        <v>157</v>
      </c>
      <c r="DO644" s="11" t="s">
        <v>157</v>
      </c>
      <c r="DP644" s="11" t="s">
        <v>157</v>
      </c>
      <c r="DQ644" s="11" t="s">
        <v>157</v>
      </c>
      <c r="DR644" s="11" t="s">
        <v>157</v>
      </c>
      <c r="DS644" s="11" t="s">
        <v>157</v>
      </c>
      <c r="DT644" s="11" t="s">
        <v>157</v>
      </c>
      <c r="DU644" s="11" t="s">
        <v>157</v>
      </c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 t="s">
        <v>697</v>
      </c>
      <c r="EW644" s="11" t="s">
        <v>229</v>
      </c>
    </row>
    <row r="645" spans="1:153" ht="12.75" x14ac:dyDescent="0.2">
      <c r="A645" s="11"/>
      <c r="B645" s="11">
        <v>72971914</v>
      </c>
      <c r="C645" s="11">
        <v>57597.069444443703</v>
      </c>
      <c r="D645" s="11" t="s">
        <v>153</v>
      </c>
      <c r="E645" s="11">
        <v>345600</v>
      </c>
      <c r="F645" s="11">
        <v>77495020</v>
      </c>
      <c r="G645" s="11">
        <v>54413.689583335101</v>
      </c>
      <c r="H645" s="11">
        <v>53276.84722222</v>
      </c>
      <c r="I645" s="11">
        <v>345581</v>
      </c>
      <c r="J645" s="11">
        <v>1</v>
      </c>
      <c r="K645" s="11">
        <v>5</v>
      </c>
      <c r="L645" s="11">
        <v>274238</v>
      </c>
      <c r="M645" s="11">
        <v>131</v>
      </c>
      <c r="N645" s="11">
        <v>0</v>
      </c>
      <c r="O645" s="11">
        <v>92</v>
      </c>
      <c r="P645" s="11">
        <v>0</v>
      </c>
      <c r="Q645" s="11">
        <v>85837</v>
      </c>
      <c r="R645" s="11" t="s">
        <v>154</v>
      </c>
      <c r="S645" s="11" t="s">
        <v>155</v>
      </c>
      <c r="T645" s="11" t="s">
        <v>208</v>
      </c>
      <c r="U645" s="11">
        <v>0</v>
      </c>
      <c r="V645" s="11" t="s">
        <v>154</v>
      </c>
      <c r="W645" s="11" t="s">
        <v>157</v>
      </c>
      <c r="X645" s="11"/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 t="s">
        <v>157</v>
      </c>
      <c r="AT645" s="11" t="s">
        <v>157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 t="s">
        <v>166</v>
      </c>
      <c r="CJ645" s="11" t="s">
        <v>166</v>
      </c>
      <c r="CK645" s="11" t="s">
        <v>166</v>
      </c>
      <c r="CL645" s="11" t="s">
        <v>166</v>
      </c>
      <c r="CM645" s="11" t="s">
        <v>166</v>
      </c>
      <c r="CN645" s="11" t="s">
        <v>166</v>
      </c>
      <c r="CO645" s="11" t="s">
        <v>166</v>
      </c>
      <c r="CP645" s="11" t="s">
        <v>166</v>
      </c>
      <c r="CQ645" s="11" t="s">
        <v>166</v>
      </c>
      <c r="CR645" s="11" t="s">
        <v>166</v>
      </c>
      <c r="CS645" s="11" t="s">
        <v>166</v>
      </c>
      <c r="CT645" s="11" t="s">
        <v>166</v>
      </c>
      <c r="CU645" s="11" t="s">
        <v>166</v>
      </c>
      <c r="CV645" s="11" t="s">
        <v>154</v>
      </c>
      <c r="CW645" s="11" t="s">
        <v>154</v>
      </c>
      <c r="CX645" s="11" t="s">
        <v>154</v>
      </c>
      <c r="CY645" s="11" t="s">
        <v>154</v>
      </c>
      <c r="CZ645" s="11" t="s">
        <v>154</v>
      </c>
      <c r="DA645" s="11" t="s">
        <v>154</v>
      </c>
      <c r="DB645" s="11" t="s">
        <v>154</v>
      </c>
      <c r="DC645" s="11" t="s">
        <v>154</v>
      </c>
      <c r="DD645" s="11" t="s">
        <v>154</v>
      </c>
      <c r="DE645" s="11" t="s">
        <v>154</v>
      </c>
      <c r="DF645" s="11" t="s">
        <v>154</v>
      </c>
      <c r="DG645" s="11" t="s">
        <v>154</v>
      </c>
      <c r="DH645" s="11" t="s">
        <v>154</v>
      </c>
      <c r="DI645" s="11" t="s">
        <v>157</v>
      </c>
      <c r="DJ645" s="11" t="s">
        <v>157</v>
      </c>
      <c r="DK645" s="11" t="s">
        <v>157</v>
      </c>
      <c r="DL645" s="11" t="s">
        <v>157</v>
      </c>
      <c r="DM645" s="11" t="s">
        <v>157</v>
      </c>
      <c r="DN645" s="11" t="s">
        <v>157</v>
      </c>
      <c r="DO645" s="11" t="s">
        <v>157</v>
      </c>
      <c r="DP645" s="11" t="s">
        <v>157</v>
      </c>
      <c r="DQ645" s="11" t="s">
        <v>157</v>
      </c>
      <c r="DR645" s="11" t="s">
        <v>157</v>
      </c>
      <c r="DS645" s="11" t="s">
        <v>157</v>
      </c>
      <c r="DT645" s="11" t="s">
        <v>157</v>
      </c>
      <c r="DU645" s="11" t="s">
        <v>157</v>
      </c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 t="s">
        <v>698</v>
      </c>
      <c r="EW645" s="11" t="s">
        <v>229</v>
      </c>
    </row>
    <row r="646" spans="1:153" ht="12.75" x14ac:dyDescent="0.2">
      <c r="A646" s="11"/>
      <c r="B646" s="11">
        <v>72971916</v>
      </c>
      <c r="C646" s="11">
        <v>57619.002083332598</v>
      </c>
      <c r="D646" s="11" t="s">
        <v>153</v>
      </c>
      <c r="E646" s="11">
        <v>345600</v>
      </c>
      <c r="F646" s="11">
        <v>77495022</v>
      </c>
      <c r="G646" s="11">
        <v>54433.757638890602</v>
      </c>
      <c r="H646" s="11">
        <v>53294.564583331099</v>
      </c>
      <c r="I646" s="11">
        <v>17293</v>
      </c>
      <c r="J646" s="11">
        <v>1</v>
      </c>
      <c r="K646" s="11">
        <v>5</v>
      </c>
      <c r="L646" s="11">
        <v>344882</v>
      </c>
      <c r="M646" s="11">
        <v>131</v>
      </c>
      <c r="N646" s="11">
        <v>0</v>
      </c>
      <c r="O646" s="11">
        <v>92</v>
      </c>
      <c r="P646" s="11">
        <v>0</v>
      </c>
      <c r="Q646" s="11">
        <v>76</v>
      </c>
      <c r="R646" s="11" t="s">
        <v>154</v>
      </c>
      <c r="S646" s="11" t="s">
        <v>155</v>
      </c>
      <c r="T646" s="11" t="s">
        <v>208</v>
      </c>
      <c r="U646" s="11">
        <v>0</v>
      </c>
      <c r="V646" s="11" t="s">
        <v>154</v>
      </c>
      <c r="W646" s="11" t="s">
        <v>157</v>
      </c>
      <c r="X646" s="11"/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 t="s">
        <v>157</v>
      </c>
      <c r="AT646" s="11" t="s">
        <v>157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 t="s">
        <v>166</v>
      </c>
      <c r="CJ646" s="11" t="s">
        <v>166</v>
      </c>
      <c r="CK646" s="11" t="s">
        <v>166</v>
      </c>
      <c r="CL646" s="11" t="s">
        <v>166</v>
      </c>
      <c r="CM646" s="11" t="s">
        <v>166</v>
      </c>
      <c r="CN646" s="11" t="s">
        <v>166</v>
      </c>
      <c r="CO646" s="11" t="s">
        <v>166</v>
      </c>
      <c r="CP646" s="11" t="s">
        <v>166</v>
      </c>
      <c r="CQ646" s="11" t="s">
        <v>166</v>
      </c>
      <c r="CR646" s="11" t="s">
        <v>166</v>
      </c>
      <c r="CS646" s="11" t="s">
        <v>166</v>
      </c>
      <c r="CT646" s="11" t="s">
        <v>166</v>
      </c>
      <c r="CU646" s="11" t="s">
        <v>166</v>
      </c>
      <c r="CV646" s="11" t="s">
        <v>154</v>
      </c>
      <c r="CW646" s="11" t="s">
        <v>154</v>
      </c>
      <c r="CX646" s="11" t="s">
        <v>154</v>
      </c>
      <c r="CY646" s="11" t="s">
        <v>154</v>
      </c>
      <c r="CZ646" s="11" t="s">
        <v>154</v>
      </c>
      <c r="DA646" s="11" t="s">
        <v>154</v>
      </c>
      <c r="DB646" s="11" t="s">
        <v>154</v>
      </c>
      <c r="DC646" s="11" t="s">
        <v>154</v>
      </c>
      <c r="DD646" s="11" t="s">
        <v>154</v>
      </c>
      <c r="DE646" s="11" t="s">
        <v>154</v>
      </c>
      <c r="DF646" s="11" t="s">
        <v>154</v>
      </c>
      <c r="DG646" s="11" t="s">
        <v>154</v>
      </c>
      <c r="DH646" s="11" t="s">
        <v>154</v>
      </c>
      <c r="DI646" s="11" t="s">
        <v>157</v>
      </c>
      <c r="DJ646" s="11" t="s">
        <v>157</v>
      </c>
      <c r="DK646" s="11" t="s">
        <v>157</v>
      </c>
      <c r="DL646" s="11" t="s">
        <v>157</v>
      </c>
      <c r="DM646" s="11" t="s">
        <v>157</v>
      </c>
      <c r="DN646" s="11" t="s">
        <v>157</v>
      </c>
      <c r="DO646" s="11" t="s">
        <v>157</v>
      </c>
      <c r="DP646" s="11" t="s">
        <v>157</v>
      </c>
      <c r="DQ646" s="11" t="s">
        <v>157</v>
      </c>
      <c r="DR646" s="11" t="s">
        <v>157</v>
      </c>
      <c r="DS646" s="11" t="s">
        <v>157</v>
      </c>
      <c r="DT646" s="11" t="s">
        <v>157</v>
      </c>
      <c r="DU646" s="11" t="s">
        <v>157</v>
      </c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 t="s">
        <v>699</v>
      </c>
      <c r="EW646" s="11" t="s">
        <v>598</v>
      </c>
    </row>
    <row r="647" spans="1:153" ht="12.75" x14ac:dyDescent="0.2">
      <c r="A647" s="11"/>
      <c r="B647" s="11">
        <v>73589860</v>
      </c>
      <c r="C647" s="11">
        <v>57640.9347222215</v>
      </c>
      <c r="D647" s="11" t="s">
        <v>153</v>
      </c>
      <c r="E647" s="11">
        <v>345600</v>
      </c>
      <c r="F647" s="11">
        <v>77728940</v>
      </c>
      <c r="G647" s="11">
        <v>54493.961805557301</v>
      </c>
      <c r="H647" s="11">
        <v>53347.716666664397</v>
      </c>
      <c r="I647" s="11">
        <v>343976</v>
      </c>
      <c r="J647" s="11">
        <v>1</v>
      </c>
      <c r="K647" s="11">
        <v>12</v>
      </c>
      <c r="L647" s="11">
        <v>191278</v>
      </c>
      <c r="M647" s="11">
        <v>131</v>
      </c>
      <c r="N647" s="11">
        <v>0</v>
      </c>
      <c r="O647" s="11">
        <v>92</v>
      </c>
      <c r="P647" s="11">
        <v>0</v>
      </c>
      <c r="Q647" s="11">
        <v>184879</v>
      </c>
      <c r="R647" s="11" t="s">
        <v>154</v>
      </c>
      <c r="S647" s="11" t="s">
        <v>155</v>
      </c>
      <c r="T647" s="11" t="s">
        <v>208</v>
      </c>
      <c r="U647" s="11">
        <v>0</v>
      </c>
      <c r="V647" s="11" t="s">
        <v>154</v>
      </c>
      <c r="W647" s="11" t="s">
        <v>157</v>
      </c>
      <c r="X647" s="11"/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 t="s">
        <v>157</v>
      </c>
      <c r="AT647" s="11" t="s">
        <v>157</v>
      </c>
      <c r="AU647" s="11">
        <v>158745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 t="s">
        <v>166</v>
      </c>
      <c r="CJ647" s="11" t="s">
        <v>166</v>
      </c>
      <c r="CK647" s="11" t="s">
        <v>166</v>
      </c>
      <c r="CL647" s="11" t="s">
        <v>166</v>
      </c>
      <c r="CM647" s="11" t="s">
        <v>166</v>
      </c>
      <c r="CN647" s="11" t="s">
        <v>166</v>
      </c>
      <c r="CO647" s="11" t="s">
        <v>166</v>
      </c>
      <c r="CP647" s="11" t="s">
        <v>166</v>
      </c>
      <c r="CQ647" s="11" t="s">
        <v>166</v>
      </c>
      <c r="CR647" s="11" t="s">
        <v>166</v>
      </c>
      <c r="CS647" s="11" t="s">
        <v>166</v>
      </c>
      <c r="CT647" s="11" t="s">
        <v>166</v>
      </c>
      <c r="CU647" s="11" t="s">
        <v>166</v>
      </c>
      <c r="CV647" s="11" t="s">
        <v>154</v>
      </c>
      <c r="CW647" s="11" t="s">
        <v>154</v>
      </c>
      <c r="CX647" s="11" t="s">
        <v>154</v>
      </c>
      <c r="CY647" s="11" t="s">
        <v>154</v>
      </c>
      <c r="CZ647" s="11" t="s">
        <v>154</v>
      </c>
      <c r="DA647" s="11" t="s">
        <v>154</v>
      </c>
      <c r="DB647" s="11" t="s">
        <v>154</v>
      </c>
      <c r="DC647" s="11" t="s">
        <v>154</v>
      </c>
      <c r="DD647" s="11" t="s">
        <v>154</v>
      </c>
      <c r="DE647" s="11" t="s">
        <v>154</v>
      </c>
      <c r="DF647" s="11" t="s">
        <v>154</v>
      </c>
      <c r="DG647" s="11" t="s">
        <v>154</v>
      </c>
      <c r="DH647" s="11" t="s">
        <v>154</v>
      </c>
      <c r="DI647" s="11" t="s">
        <v>157</v>
      </c>
      <c r="DJ647" s="11" t="s">
        <v>157</v>
      </c>
      <c r="DK647" s="11" t="s">
        <v>157</v>
      </c>
      <c r="DL647" s="11" t="s">
        <v>157</v>
      </c>
      <c r="DM647" s="11" t="s">
        <v>157</v>
      </c>
      <c r="DN647" s="11" t="s">
        <v>157</v>
      </c>
      <c r="DO647" s="11" t="s">
        <v>157</v>
      </c>
      <c r="DP647" s="11" t="s">
        <v>157</v>
      </c>
      <c r="DQ647" s="11" t="s">
        <v>157</v>
      </c>
      <c r="DR647" s="11" t="s">
        <v>157</v>
      </c>
      <c r="DS647" s="11" t="s">
        <v>157</v>
      </c>
      <c r="DT647" s="11" t="s">
        <v>157</v>
      </c>
      <c r="DU647" s="11" t="s">
        <v>157</v>
      </c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 t="s">
        <v>378</v>
      </c>
      <c r="EW647" s="11" t="s">
        <v>273</v>
      </c>
    </row>
    <row r="648" spans="1:153" ht="12.75" x14ac:dyDescent="0.2">
      <c r="A648" s="11"/>
      <c r="B648" s="11">
        <v>73589906</v>
      </c>
      <c r="C648" s="11">
        <v>57662.867361110402</v>
      </c>
      <c r="D648" s="11" t="s">
        <v>153</v>
      </c>
      <c r="E648" s="11">
        <v>345600</v>
      </c>
      <c r="F648" s="11">
        <v>77729062</v>
      </c>
      <c r="G648" s="11">
        <v>54955.527083335197</v>
      </c>
      <c r="H648" s="11">
        <v>53755.215972219899</v>
      </c>
      <c r="I648" s="11">
        <v>196934</v>
      </c>
      <c r="J648" s="11">
        <v>1</v>
      </c>
      <c r="K648" s="11">
        <v>1</v>
      </c>
      <c r="L648" s="11">
        <v>45</v>
      </c>
      <c r="M648" s="11">
        <v>131</v>
      </c>
      <c r="N648" s="11">
        <v>0</v>
      </c>
      <c r="O648" s="11">
        <v>92</v>
      </c>
      <c r="P648" s="11">
        <v>0</v>
      </c>
      <c r="Q648" s="11">
        <v>196448</v>
      </c>
      <c r="R648" s="11" t="s">
        <v>154</v>
      </c>
      <c r="S648" s="11" t="s">
        <v>155</v>
      </c>
      <c r="T648" s="11" t="s">
        <v>208</v>
      </c>
      <c r="U648" s="11">
        <v>0</v>
      </c>
      <c r="V648" s="11" t="s">
        <v>154</v>
      </c>
      <c r="W648" s="11" t="s">
        <v>157</v>
      </c>
      <c r="X648" s="11"/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 t="s">
        <v>157</v>
      </c>
      <c r="AT648" s="11" t="s">
        <v>157</v>
      </c>
      <c r="AU648" s="11">
        <v>9</v>
      </c>
      <c r="AV648" s="11">
        <v>54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U648" s="11">
        <v>0</v>
      </c>
      <c r="BV648" s="11">
        <v>0</v>
      </c>
      <c r="BW648" s="11">
        <v>0</v>
      </c>
      <c r="BX648" s="11">
        <v>0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</v>
      </c>
      <c r="CI648" s="11" t="s">
        <v>166</v>
      </c>
      <c r="CJ648" s="11" t="s">
        <v>166</v>
      </c>
      <c r="CK648" s="11" t="s">
        <v>166</v>
      </c>
      <c r="CL648" s="11" t="s">
        <v>166</v>
      </c>
      <c r="CM648" s="11" t="s">
        <v>166</v>
      </c>
      <c r="CN648" s="11" t="s">
        <v>166</v>
      </c>
      <c r="CO648" s="11" t="s">
        <v>166</v>
      </c>
      <c r="CP648" s="11" t="s">
        <v>166</v>
      </c>
      <c r="CQ648" s="11" t="s">
        <v>166</v>
      </c>
      <c r="CR648" s="11" t="s">
        <v>166</v>
      </c>
      <c r="CS648" s="11" t="s">
        <v>166</v>
      </c>
      <c r="CT648" s="11" t="s">
        <v>166</v>
      </c>
      <c r="CU648" s="11" t="s">
        <v>166</v>
      </c>
      <c r="CV648" s="11" t="s">
        <v>154</v>
      </c>
      <c r="CW648" s="11" t="s">
        <v>154</v>
      </c>
      <c r="CX648" s="11" t="s">
        <v>154</v>
      </c>
      <c r="CY648" s="11" t="s">
        <v>154</v>
      </c>
      <c r="CZ648" s="11" t="s">
        <v>154</v>
      </c>
      <c r="DA648" s="11" t="s">
        <v>154</v>
      </c>
      <c r="DB648" s="11" t="s">
        <v>154</v>
      </c>
      <c r="DC648" s="11" t="s">
        <v>154</v>
      </c>
      <c r="DD648" s="11" t="s">
        <v>154</v>
      </c>
      <c r="DE648" s="11" t="s">
        <v>154</v>
      </c>
      <c r="DF648" s="11" t="s">
        <v>154</v>
      </c>
      <c r="DG648" s="11" t="s">
        <v>154</v>
      </c>
      <c r="DH648" s="11" t="s">
        <v>154</v>
      </c>
      <c r="DI648" s="11" t="s">
        <v>157</v>
      </c>
      <c r="DJ648" s="11" t="s">
        <v>157</v>
      </c>
      <c r="DK648" s="11" t="s">
        <v>157</v>
      </c>
      <c r="DL648" s="11" t="s">
        <v>157</v>
      </c>
      <c r="DM648" s="11" t="s">
        <v>157</v>
      </c>
      <c r="DN648" s="11" t="s">
        <v>157</v>
      </c>
      <c r="DO648" s="11" t="s">
        <v>157</v>
      </c>
      <c r="DP648" s="11" t="s">
        <v>157</v>
      </c>
      <c r="DQ648" s="11" t="s">
        <v>157</v>
      </c>
      <c r="DR648" s="11" t="s">
        <v>157</v>
      </c>
      <c r="DS648" s="11" t="s">
        <v>157</v>
      </c>
      <c r="DT648" s="11" t="s">
        <v>157</v>
      </c>
      <c r="DU648" s="11" t="s">
        <v>157</v>
      </c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 t="s">
        <v>243</v>
      </c>
      <c r="EW648" s="11" t="s">
        <v>665</v>
      </c>
    </row>
    <row r="649" spans="1:153" ht="12.75" x14ac:dyDescent="0.2">
      <c r="A649" s="11"/>
      <c r="B649" s="11">
        <v>74119666</v>
      </c>
      <c r="C649" s="11">
        <v>57684.799999999297</v>
      </c>
      <c r="D649" s="11" t="s">
        <v>153</v>
      </c>
      <c r="E649" s="11">
        <v>345600</v>
      </c>
      <c r="F649" s="11">
        <v>77905904</v>
      </c>
      <c r="G649" s="11">
        <v>55798.3854166686</v>
      </c>
      <c r="H649" s="11">
        <v>54499.345138886398</v>
      </c>
      <c r="I649" s="11">
        <v>87318</v>
      </c>
      <c r="J649" s="11">
        <v>1</v>
      </c>
      <c r="K649" s="11">
        <v>3</v>
      </c>
      <c r="L649" s="11">
        <v>345360</v>
      </c>
      <c r="M649" s="11">
        <v>131</v>
      </c>
      <c r="N649" s="11">
        <v>0</v>
      </c>
      <c r="O649" s="11">
        <v>92</v>
      </c>
      <c r="P649" s="11">
        <v>0</v>
      </c>
      <c r="Q649" s="11">
        <v>63511</v>
      </c>
      <c r="R649" s="11" t="s">
        <v>154</v>
      </c>
      <c r="S649" s="11" t="s">
        <v>155</v>
      </c>
      <c r="T649" s="11" t="s">
        <v>208</v>
      </c>
      <c r="U649" s="11">
        <v>0</v>
      </c>
      <c r="V649" s="11" t="s">
        <v>154</v>
      </c>
      <c r="W649" s="11" t="s">
        <v>157</v>
      </c>
      <c r="X649" s="11"/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 t="s">
        <v>157</v>
      </c>
      <c r="AT649" s="11" t="s">
        <v>157</v>
      </c>
      <c r="AU649" s="11">
        <v>23794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 t="s">
        <v>166</v>
      </c>
      <c r="CJ649" s="11" t="s">
        <v>166</v>
      </c>
      <c r="CK649" s="11" t="s">
        <v>166</v>
      </c>
      <c r="CL649" s="11" t="s">
        <v>166</v>
      </c>
      <c r="CM649" s="11" t="s">
        <v>166</v>
      </c>
      <c r="CN649" s="11" t="s">
        <v>166</v>
      </c>
      <c r="CO649" s="11" t="s">
        <v>166</v>
      </c>
      <c r="CP649" s="11" t="s">
        <v>166</v>
      </c>
      <c r="CQ649" s="11" t="s">
        <v>166</v>
      </c>
      <c r="CR649" s="11" t="s">
        <v>166</v>
      </c>
      <c r="CS649" s="11" t="s">
        <v>166</v>
      </c>
      <c r="CT649" s="11" t="s">
        <v>166</v>
      </c>
      <c r="CU649" s="11" t="s">
        <v>166</v>
      </c>
      <c r="CV649" s="11" t="s">
        <v>154</v>
      </c>
      <c r="CW649" s="11" t="s">
        <v>154</v>
      </c>
      <c r="CX649" s="11" t="s">
        <v>154</v>
      </c>
      <c r="CY649" s="11" t="s">
        <v>154</v>
      </c>
      <c r="CZ649" s="11" t="s">
        <v>154</v>
      </c>
      <c r="DA649" s="11" t="s">
        <v>154</v>
      </c>
      <c r="DB649" s="11" t="s">
        <v>154</v>
      </c>
      <c r="DC649" s="11" t="s">
        <v>154</v>
      </c>
      <c r="DD649" s="11" t="s">
        <v>154</v>
      </c>
      <c r="DE649" s="11" t="s">
        <v>154</v>
      </c>
      <c r="DF649" s="11" t="s">
        <v>154</v>
      </c>
      <c r="DG649" s="11" t="s">
        <v>154</v>
      </c>
      <c r="DH649" s="11" t="s">
        <v>154</v>
      </c>
      <c r="DI649" s="11" t="s">
        <v>157</v>
      </c>
      <c r="DJ649" s="11" t="s">
        <v>157</v>
      </c>
      <c r="DK649" s="11" t="s">
        <v>157</v>
      </c>
      <c r="DL649" s="11" t="s">
        <v>157</v>
      </c>
      <c r="DM649" s="11" t="s">
        <v>157</v>
      </c>
      <c r="DN649" s="11" t="s">
        <v>157</v>
      </c>
      <c r="DO649" s="11" t="s">
        <v>157</v>
      </c>
      <c r="DP649" s="11" t="s">
        <v>157</v>
      </c>
      <c r="DQ649" s="11" t="s">
        <v>157</v>
      </c>
      <c r="DR649" s="11" t="s">
        <v>157</v>
      </c>
      <c r="DS649" s="11" t="s">
        <v>157</v>
      </c>
      <c r="DT649" s="11" t="s">
        <v>157</v>
      </c>
      <c r="DU649" s="11" t="s">
        <v>157</v>
      </c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 t="s">
        <v>248</v>
      </c>
      <c r="EW649" s="11" t="s">
        <v>700</v>
      </c>
    </row>
  </sheetData>
  <autoFilter ref="A1:EW649" xr:uid="{00000000-0009-0000-00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1"/>
  <sheetViews>
    <sheetView workbookViewId="0">
      <selection activeCell="C15" sqref="C15"/>
    </sheetView>
  </sheetViews>
  <sheetFormatPr defaultColWidth="12.7109375" defaultRowHeight="12.75" x14ac:dyDescent="0.2"/>
  <cols>
    <col min="2" max="2" width="71.7109375" customWidth="1"/>
    <col min="3" max="3" width="62.42578125" customWidth="1"/>
    <col min="4" max="4" width="30.7109375" bestFit="1" customWidth="1"/>
    <col min="5" max="5" width="28.7109375" bestFit="1" customWidth="1"/>
  </cols>
  <sheetData>
    <row r="1" spans="1:27" x14ac:dyDescent="0.2">
      <c r="B1" s="1" t="s">
        <v>701</v>
      </c>
      <c r="C1" s="1" t="s">
        <v>702</v>
      </c>
      <c r="D1" s="1" t="s">
        <v>703</v>
      </c>
      <c r="E1" s="1" t="s">
        <v>704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7" x14ac:dyDescent="0.2">
      <c r="A2" t="s">
        <v>974</v>
      </c>
      <c r="B2" s="2" t="s">
        <v>705</v>
      </c>
      <c r="C2" s="2" t="s">
        <v>706</v>
      </c>
      <c r="D2" s="3" t="s">
        <v>707</v>
      </c>
      <c r="E2" s="45" t="s">
        <v>708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7" x14ac:dyDescent="0.2">
      <c r="A3" t="s">
        <v>975</v>
      </c>
      <c r="B3" s="2" t="s">
        <v>709</v>
      </c>
      <c r="C3" s="2" t="s">
        <v>710</v>
      </c>
      <c r="D3" s="45" t="s">
        <v>711</v>
      </c>
      <c r="E3" s="45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t="s">
        <v>976</v>
      </c>
      <c r="B4" s="2" t="s">
        <v>712</v>
      </c>
      <c r="C4" s="2" t="s">
        <v>713</v>
      </c>
      <c r="D4" s="45"/>
      <c r="E4" s="4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t="s">
        <v>977</v>
      </c>
      <c r="B5" s="2" t="s">
        <v>714</v>
      </c>
      <c r="C5" s="2" t="s">
        <v>715</v>
      </c>
      <c r="D5" s="45"/>
      <c r="E5" s="4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t="s">
        <v>978</v>
      </c>
      <c r="B6" s="2" t="s">
        <v>716</v>
      </c>
      <c r="C6" s="2" t="s">
        <v>717</v>
      </c>
      <c r="D6" s="45"/>
      <c r="E6" s="4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t="s">
        <v>979</v>
      </c>
      <c r="B7" s="2" t="s">
        <v>718</v>
      </c>
      <c r="C7" s="2" t="s">
        <v>719</v>
      </c>
      <c r="D7" s="45"/>
      <c r="E7" s="4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t="s">
        <v>980</v>
      </c>
      <c r="B8" s="2" t="s">
        <v>720</v>
      </c>
      <c r="C8" s="2" t="s">
        <v>719</v>
      </c>
      <c r="D8" s="45"/>
      <c r="E8" s="45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t="s">
        <v>981</v>
      </c>
      <c r="B9" s="2" t="s">
        <v>721</v>
      </c>
      <c r="C9" s="2" t="s">
        <v>722</v>
      </c>
      <c r="D9" s="45"/>
      <c r="E9" s="45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t="s">
        <v>982</v>
      </c>
      <c r="B10" s="2" t="s">
        <v>723</v>
      </c>
      <c r="C10" s="2" t="s">
        <v>722</v>
      </c>
      <c r="D10" s="45"/>
      <c r="E10" s="45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t="s">
        <v>983</v>
      </c>
      <c r="B11" s="2" t="s">
        <v>724</v>
      </c>
      <c r="C11" s="2" t="s">
        <v>710</v>
      </c>
      <c r="D11" s="45"/>
      <c r="E11" s="45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t="s">
        <v>984</v>
      </c>
      <c r="B12" s="2" t="s">
        <v>725</v>
      </c>
      <c r="C12" s="2" t="s">
        <v>726</v>
      </c>
      <c r="D12" s="45"/>
      <c r="E12" s="4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t="s">
        <v>985</v>
      </c>
      <c r="B13" s="2" t="s">
        <v>727</v>
      </c>
      <c r="C13" s="2" t="s">
        <v>728</v>
      </c>
      <c r="D13" s="45"/>
      <c r="E13" s="4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t="s">
        <v>986</v>
      </c>
      <c r="B14" s="2" t="s">
        <v>729</v>
      </c>
      <c r="C14" s="2" t="s">
        <v>730</v>
      </c>
      <c r="D14" s="45"/>
      <c r="E14" s="45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t="s">
        <v>987</v>
      </c>
      <c r="B15" s="2" t="s">
        <v>731</v>
      </c>
      <c r="C15" s="2" t="s">
        <v>732</v>
      </c>
      <c r="D15" s="45"/>
      <c r="E15" s="4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B16" s="2"/>
      <c r="C16" s="2"/>
      <c r="D16" s="45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2:27" x14ac:dyDescent="0.2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2:27" x14ac:dyDescent="0.2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2:27" x14ac:dyDescent="0.2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2:27" x14ac:dyDescent="0.2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2:27" x14ac:dyDescent="0.2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2:27" x14ac:dyDescent="0.2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2:27" x14ac:dyDescent="0.2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2:27" x14ac:dyDescent="0.2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2:27" x14ac:dyDescent="0.2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2:27" x14ac:dyDescent="0.2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2:27" x14ac:dyDescent="0.2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2:27" x14ac:dyDescent="0.2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2:27" x14ac:dyDescent="0.2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2:27" x14ac:dyDescent="0.2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2:27" x14ac:dyDescent="0.2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2:27" x14ac:dyDescent="0.2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2:27" x14ac:dyDescent="0.2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2:27" x14ac:dyDescent="0.2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2:27" x14ac:dyDescent="0.2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2:27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2:27" x14ac:dyDescent="0.2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2:27" x14ac:dyDescent="0.2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2:27" x14ac:dyDescent="0.2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2:27" x14ac:dyDescent="0.2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2:27" x14ac:dyDescent="0.2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2:27" x14ac:dyDescent="0.2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2:27" x14ac:dyDescent="0.2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2:27" x14ac:dyDescent="0.2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2:27" x14ac:dyDescent="0.2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2:27" x14ac:dyDescent="0.2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2:27" x14ac:dyDescent="0.2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2:27" x14ac:dyDescent="0.2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2:27" x14ac:dyDescent="0.2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2:27" x14ac:dyDescent="0.2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2:27" x14ac:dyDescent="0.2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2:27" x14ac:dyDescent="0.2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2:27" x14ac:dyDescent="0.2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2:27" x14ac:dyDescent="0.2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2:27" x14ac:dyDescent="0.2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2:27" x14ac:dyDescent="0.2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2:27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2:27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2:27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2:27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2:27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2:27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2:27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2:27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2:27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2:27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2:27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2:27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2:27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2:27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2:27" x14ac:dyDescent="0.2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2:27" x14ac:dyDescent="0.2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2:27" x14ac:dyDescent="0.2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2:27" x14ac:dyDescent="0.2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2:27" x14ac:dyDescent="0.2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2:27" x14ac:dyDescent="0.2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2:27" x14ac:dyDescent="0.2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2:27" x14ac:dyDescent="0.2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2:27" x14ac:dyDescent="0.2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2:27" x14ac:dyDescent="0.2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2:27" x14ac:dyDescent="0.2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2:27" x14ac:dyDescent="0.2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2:27" x14ac:dyDescent="0.2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2:27" x14ac:dyDescent="0.2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2:27" x14ac:dyDescent="0.2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2:27" x14ac:dyDescent="0.2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2:27" x14ac:dyDescent="0.2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2:27" x14ac:dyDescent="0.2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2:27" x14ac:dyDescent="0.2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2:27" x14ac:dyDescent="0.2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2:27" x14ac:dyDescent="0.2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2:27" x14ac:dyDescent="0.2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2:27" x14ac:dyDescent="0.2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2:27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2:27" x14ac:dyDescent="0.2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2:27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2:27" x14ac:dyDescent="0.2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2:27" x14ac:dyDescent="0.2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2:27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2:27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2:27" x14ac:dyDescent="0.2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2:27" x14ac:dyDescent="0.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2:27" x14ac:dyDescent="0.2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2:27" x14ac:dyDescent="0.2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2:27" x14ac:dyDescent="0.2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2:27" x14ac:dyDescent="0.2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2:27" x14ac:dyDescent="0.2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2:27" x14ac:dyDescent="0.2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2:27" x14ac:dyDescent="0.2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2:27" x14ac:dyDescent="0.2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2:27" x14ac:dyDescent="0.2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2:27" x14ac:dyDescent="0.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2:27" x14ac:dyDescent="0.2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2:27" x14ac:dyDescent="0.2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2:27" x14ac:dyDescent="0.2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2:27" x14ac:dyDescent="0.2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2:27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2:27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2:27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2:27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2:27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2:27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2:27" x14ac:dyDescent="0.2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2:27" x14ac:dyDescent="0.2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2:27" x14ac:dyDescent="0.2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2:27" x14ac:dyDescent="0.2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2:27" x14ac:dyDescent="0.2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2:27" x14ac:dyDescent="0.2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2:27" x14ac:dyDescent="0.2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2:27" x14ac:dyDescent="0.2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2:27" x14ac:dyDescent="0.2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2:27" x14ac:dyDescent="0.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2:27" x14ac:dyDescent="0.2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2:27" x14ac:dyDescent="0.2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2:27" x14ac:dyDescent="0.2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2:27" x14ac:dyDescent="0.2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2:27" x14ac:dyDescent="0.2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2:27" x14ac:dyDescent="0.2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2:27" x14ac:dyDescent="0.2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2:27" x14ac:dyDescent="0.2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2:27" x14ac:dyDescent="0.2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2:27" x14ac:dyDescent="0.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2:27" x14ac:dyDescent="0.2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2:27" x14ac:dyDescent="0.2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2:27" x14ac:dyDescent="0.2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2:27" x14ac:dyDescent="0.2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2:27" x14ac:dyDescent="0.2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2:27" x14ac:dyDescent="0.2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2:27" x14ac:dyDescent="0.2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2:27" x14ac:dyDescent="0.2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2:27" x14ac:dyDescent="0.2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2:27" x14ac:dyDescent="0.2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2:27" x14ac:dyDescent="0.2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2:27" x14ac:dyDescent="0.2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2:27" x14ac:dyDescent="0.2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2:27" x14ac:dyDescent="0.2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2:27" x14ac:dyDescent="0.2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2:27" x14ac:dyDescent="0.2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2:27" x14ac:dyDescent="0.2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2:27" x14ac:dyDescent="0.2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2:27" x14ac:dyDescent="0.2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2:27" x14ac:dyDescent="0.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2:27" x14ac:dyDescent="0.2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2:27" x14ac:dyDescent="0.2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2:27" x14ac:dyDescent="0.2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2:27" x14ac:dyDescent="0.2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2:27" x14ac:dyDescent="0.2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2:27" x14ac:dyDescent="0.2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2:27" x14ac:dyDescent="0.2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2:27" x14ac:dyDescent="0.2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2:27" x14ac:dyDescent="0.2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2:27" x14ac:dyDescent="0.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2:27" x14ac:dyDescent="0.2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2:27" x14ac:dyDescent="0.2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2:27" x14ac:dyDescent="0.2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2:27" x14ac:dyDescent="0.2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2:27" x14ac:dyDescent="0.2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2:27" x14ac:dyDescent="0.2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2:27" x14ac:dyDescent="0.2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2:27" x14ac:dyDescent="0.2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2:27" x14ac:dyDescent="0.2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2:27" x14ac:dyDescent="0.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2:27" x14ac:dyDescent="0.2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2:27" x14ac:dyDescent="0.2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2:27" x14ac:dyDescent="0.2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2:27" x14ac:dyDescent="0.2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2:27" x14ac:dyDescent="0.2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2:27" x14ac:dyDescent="0.2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2:27" x14ac:dyDescent="0.2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2:27" x14ac:dyDescent="0.2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2:27" x14ac:dyDescent="0.2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2:27" x14ac:dyDescent="0.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2:27" x14ac:dyDescent="0.2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2:27" x14ac:dyDescent="0.2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2:27" x14ac:dyDescent="0.2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2:27" x14ac:dyDescent="0.2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2:27" x14ac:dyDescent="0.2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2:27" x14ac:dyDescent="0.2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2:27" x14ac:dyDescent="0.2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2:27" x14ac:dyDescent="0.2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2:27" x14ac:dyDescent="0.2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2:27" x14ac:dyDescent="0.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2:27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2:27" x14ac:dyDescent="0.2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2:27" x14ac:dyDescent="0.2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2:27" x14ac:dyDescent="0.2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2:27" x14ac:dyDescent="0.2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2:27" x14ac:dyDescent="0.2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2:27" x14ac:dyDescent="0.2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2:27" x14ac:dyDescent="0.2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2:27" x14ac:dyDescent="0.2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2:27" x14ac:dyDescent="0.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2:27" x14ac:dyDescent="0.2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2:27" x14ac:dyDescent="0.2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2:27" x14ac:dyDescent="0.2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2:27" x14ac:dyDescent="0.2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2:27" x14ac:dyDescent="0.2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2:27" x14ac:dyDescent="0.2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2:27" x14ac:dyDescent="0.2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2:27" x14ac:dyDescent="0.2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2:27" x14ac:dyDescent="0.2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2:27" x14ac:dyDescent="0.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2:27" x14ac:dyDescent="0.2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2:27" x14ac:dyDescent="0.2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2:27" x14ac:dyDescent="0.2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2:27" x14ac:dyDescent="0.2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2:27" x14ac:dyDescent="0.2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2:27" x14ac:dyDescent="0.2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2:27" x14ac:dyDescent="0.2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2:27" x14ac:dyDescent="0.2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2:27" x14ac:dyDescent="0.2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2:27" x14ac:dyDescent="0.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2:27" x14ac:dyDescent="0.2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2:27" x14ac:dyDescent="0.2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2:27" x14ac:dyDescent="0.2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2:27" x14ac:dyDescent="0.2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2:27" x14ac:dyDescent="0.2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2:27" x14ac:dyDescent="0.2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2:27" x14ac:dyDescent="0.2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2:27" x14ac:dyDescent="0.2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2:27" x14ac:dyDescent="0.2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2:27" x14ac:dyDescent="0.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2:27" x14ac:dyDescent="0.2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2:27" x14ac:dyDescent="0.2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2:27" x14ac:dyDescent="0.2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2:27" x14ac:dyDescent="0.2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2:27" x14ac:dyDescent="0.2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2:27" x14ac:dyDescent="0.2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2:27" x14ac:dyDescent="0.2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2:27" x14ac:dyDescent="0.2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2:27" x14ac:dyDescent="0.2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2:27" x14ac:dyDescent="0.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2:27" x14ac:dyDescent="0.2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2:27" x14ac:dyDescent="0.2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2:27" x14ac:dyDescent="0.2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2:27" x14ac:dyDescent="0.2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2:27" x14ac:dyDescent="0.2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2:27" x14ac:dyDescent="0.2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2:27" x14ac:dyDescent="0.2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2:27" x14ac:dyDescent="0.2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2:27" x14ac:dyDescent="0.2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2:27" x14ac:dyDescent="0.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2:27" x14ac:dyDescent="0.2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2:27" x14ac:dyDescent="0.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2:27" x14ac:dyDescent="0.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2:27" x14ac:dyDescent="0.2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2:27" x14ac:dyDescent="0.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2:27" x14ac:dyDescent="0.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2:27" x14ac:dyDescent="0.2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2:27" x14ac:dyDescent="0.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2:27" x14ac:dyDescent="0.2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2:27" x14ac:dyDescent="0.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2:27" x14ac:dyDescent="0.2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2:27" x14ac:dyDescent="0.2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2:27" x14ac:dyDescent="0.2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2:27" x14ac:dyDescent="0.2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2:27" x14ac:dyDescent="0.2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2:27" x14ac:dyDescent="0.2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2:27" x14ac:dyDescent="0.2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2:27" x14ac:dyDescent="0.2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2:27" x14ac:dyDescent="0.2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2:27" x14ac:dyDescent="0.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2:27" x14ac:dyDescent="0.2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2:27" x14ac:dyDescent="0.2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2:27" x14ac:dyDescent="0.2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2:27" x14ac:dyDescent="0.2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2:27" x14ac:dyDescent="0.2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2:27" x14ac:dyDescent="0.2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2:27" x14ac:dyDescent="0.2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2:27" x14ac:dyDescent="0.2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2:27" x14ac:dyDescent="0.2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2:27" x14ac:dyDescent="0.2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2:27" x14ac:dyDescent="0.2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2:27" x14ac:dyDescent="0.2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2:27" x14ac:dyDescent="0.2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2:27" x14ac:dyDescent="0.2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2:27" x14ac:dyDescent="0.2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2:27" x14ac:dyDescent="0.2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2:27" x14ac:dyDescent="0.2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2:27" x14ac:dyDescent="0.2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2:27" x14ac:dyDescent="0.2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2:27" x14ac:dyDescent="0.2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2:27" x14ac:dyDescent="0.2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2:27" x14ac:dyDescent="0.2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2:27" x14ac:dyDescent="0.2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2:27" x14ac:dyDescent="0.2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2:27" x14ac:dyDescent="0.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2:27" x14ac:dyDescent="0.2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2:27" x14ac:dyDescent="0.2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2:27" x14ac:dyDescent="0.2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2:27" x14ac:dyDescent="0.2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2:27" x14ac:dyDescent="0.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2:27" x14ac:dyDescent="0.2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2:27" x14ac:dyDescent="0.2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2:27" x14ac:dyDescent="0.2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2:27" x14ac:dyDescent="0.2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2:27" x14ac:dyDescent="0.2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2:27" x14ac:dyDescent="0.2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2:27" x14ac:dyDescent="0.2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2:27" x14ac:dyDescent="0.2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2:27" x14ac:dyDescent="0.2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2:27" x14ac:dyDescent="0.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2:27" x14ac:dyDescent="0.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2:27" x14ac:dyDescent="0.2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2:27" x14ac:dyDescent="0.2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2:27" x14ac:dyDescent="0.2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2:27" x14ac:dyDescent="0.2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2:27" x14ac:dyDescent="0.2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2:27" x14ac:dyDescent="0.2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2:27" x14ac:dyDescent="0.2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2:27" x14ac:dyDescent="0.2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2:27" x14ac:dyDescent="0.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2:27" x14ac:dyDescent="0.2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2:27" x14ac:dyDescent="0.2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2:27" x14ac:dyDescent="0.2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2:27" x14ac:dyDescent="0.2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2:27" x14ac:dyDescent="0.2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2:27" x14ac:dyDescent="0.2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2:27" x14ac:dyDescent="0.2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2:27" x14ac:dyDescent="0.2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2:27" x14ac:dyDescent="0.2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2:27" x14ac:dyDescent="0.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2:27" x14ac:dyDescent="0.2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2:27" x14ac:dyDescent="0.2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2:27" x14ac:dyDescent="0.2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2:27" x14ac:dyDescent="0.2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2:27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2:27" x14ac:dyDescent="0.2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2:27" x14ac:dyDescent="0.2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2:27" x14ac:dyDescent="0.2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2:27" x14ac:dyDescent="0.2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2:27" x14ac:dyDescent="0.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2:27" x14ac:dyDescent="0.2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2:27" x14ac:dyDescent="0.2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2:27" x14ac:dyDescent="0.2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2:27" x14ac:dyDescent="0.2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2:27" x14ac:dyDescent="0.2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2:27" x14ac:dyDescent="0.2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2:27" x14ac:dyDescent="0.2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2:27" x14ac:dyDescent="0.2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2:27" x14ac:dyDescent="0.2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2:27" x14ac:dyDescent="0.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2:27" x14ac:dyDescent="0.2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2:27" x14ac:dyDescent="0.2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2:27" x14ac:dyDescent="0.2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2:27" x14ac:dyDescent="0.2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2:27" x14ac:dyDescent="0.2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2:27" x14ac:dyDescent="0.2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2:27" x14ac:dyDescent="0.2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2:27" x14ac:dyDescent="0.2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2:27" x14ac:dyDescent="0.2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2:27" x14ac:dyDescent="0.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2:27" x14ac:dyDescent="0.2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2:27" x14ac:dyDescent="0.2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2:27" x14ac:dyDescent="0.2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2:27" x14ac:dyDescent="0.2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2:27" x14ac:dyDescent="0.2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2:27" x14ac:dyDescent="0.2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2:27" x14ac:dyDescent="0.2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2:27" x14ac:dyDescent="0.2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2:27" x14ac:dyDescent="0.2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2:27" x14ac:dyDescent="0.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2:27" x14ac:dyDescent="0.2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2:27" x14ac:dyDescent="0.2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2:27" x14ac:dyDescent="0.2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2:27" x14ac:dyDescent="0.2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2:27" x14ac:dyDescent="0.2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2:27" x14ac:dyDescent="0.2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2:27" x14ac:dyDescent="0.2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2:27" x14ac:dyDescent="0.2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2:27" x14ac:dyDescent="0.2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2:27" x14ac:dyDescent="0.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2:27" x14ac:dyDescent="0.2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2:27" x14ac:dyDescent="0.2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2:27" x14ac:dyDescent="0.2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2:27" x14ac:dyDescent="0.2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2:27" x14ac:dyDescent="0.2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2:27" x14ac:dyDescent="0.2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2:27" x14ac:dyDescent="0.2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2:27" x14ac:dyDescent="0.2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2:27" x14ac:dyDescent="0.2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2:27" x14ac:dyDescent="0.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2:27" x14ac:dyDescent="0.2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2:27" x14ac:dyDescent="0.2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2:27" x14ac:dyDescent="0.2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2:27" x14ac:dyDescent="0.2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2:27" x14ac:dyDescent="0.2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2:27" x14ac:dyDescent="0.2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2:27" x14ac:dyDescent="0.2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2:27" x14ac:dyDescent="0.2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2:27" x14ac:dyDescent="0.2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2:27" x14ac:dyDescent="0.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2:27" x14ac:dyDescent="0.2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2:27" x14ac:dyDescent="0.2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2:27" x14ac:dyDescent="0.2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2:27" x14ac:dyDescent="0.2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2:27" x14ac:dyDescent="0.2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2:27" x14ac:dyDescent="0.2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2:27" x14ac:dyDescent="0.2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2:27" x14ac:dyDescent="0.2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2:27" x14ac:dyDescent="0.2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2:27" x14ac:dyDescent="0.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2:27" x14ac:dyDescent="0.2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2:27" x14ac:dyDescent="0.2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2:27" x14ac:dyDescent="0.2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2:27" x14ac:dyDescent="0.2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2:27" x14ac:dyDescent="0.2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2:27" x14ac:dyDescent="0.2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2:27" x14ac:dyDescent="0.2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2:27" x14ac:dyDescent="0.2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2:27" x14ac:dyDescent="0.2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2:27" x14ac:dyDescent="0.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2:27" x14ac:dyDescent="0.2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2:27" x14ac:dyDescent="0.2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2:27" x14ac:dyDescent="0.2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2:27" x14ac:dyDescent="0.2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2:27" x14ac:dyDescent="0.2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2:27" x14ac:dyDescent="0.2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2:27" x14ac:dyDescent="0.2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2:27" x14ac:dyDescent="0.2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2:27" x14ac:dyDescent="0.2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2:27" x14ac:dyDescent="0.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2:27" x14ac:dyDescent="0.2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2:27" x14ac:dyDescent="0.2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2:27" x14ac:dyDescent="0.2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2:27" x14ac:dyDescent="0.2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2:27" x14ac:dyDescent="0.2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2:27" x14ac:dyDescent="0.2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2:27" x14ac:dyDescent="0.2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2:27" x14ac:dyDescent="0.2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2:27" x14ac:dyDescent="0.2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2:27" x14ac:dyDescent="0.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2:27" x14ac:dyDescent="0.2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2:27" x14ac:dyDescent="0.2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2:27" x14ac:dyDescent="0.2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2:27" x14ac:dyDescent="0.2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2:27" x14ac:dyDescent="0.2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2:27" x14ac:dyDescent="0.2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2:27" x14ac:dyDescent="0.2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2:27" x14ac:dyDescent="0.2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2:27" x14ac:dyDescent="0.2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2:27" x14ac:dyDescent="0.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2:27" x14ac:dyDescent="0.2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2:27" x14ac:dyDescent="0.2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2:27" x14ac:dyDescent="0.2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2:27" x14ac:dyDescent="0.2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2:27" x14ac:dyDescent="0.2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2:27" x14ac:dyDescent="0.2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2:27" x14ac:dyDescent="0.2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2:27" x14ac:dyDescent="0.2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2:27" x14ac:dyDescent="0.2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2:27" x14ac:dyDescent="0.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2:27" x14ac:dyDescent="0.2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2:27" x14ac:dyDescent="0.2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2:27" x14ac:dyDescent="0.2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2:27" x14ac:dyDescent="0.2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2:27" x14ac:dyDescent="0.2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2:27" x14ac:dyDescent="0.2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2:27" x14ac:dyDescent="0.2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2:27" x14ac:dyDescent="0.2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2:27" x14ac:dyDescent="0.2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2:27" x14ac:dyDescent="0.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2:27" x14ac:dyDescent="0.2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2:27" x14ac:dyDescent="0.2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2:27" x14ac:dyDescent="0.2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2:27" x14ac:dyDescent="0.2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2:27" x14ac:dyDescent="0.2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2:27" x14ac:dyDescent="0.2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2:27" x14ac:dyDescent="0.2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2:27" x14ac:dyDescent="0.2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2:27" x14ac:dyDescent="0.2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2:27" x14ac:dyDescent="0.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2:27" x14ac:dyDescent="0.2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2:27" x14ac:dyDescent="0.2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2:27" x14ac:dyDescent="0.2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2:27" x14ac:dyDescent="0.2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2:27" x14ac:dyDescent="0.2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2:27" x14ac:dyDescent="0.2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2:27" x14ac:dyDescent="0.2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2:27" x14ac:dyDescent="0.2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2:27" x14ac:dyDescent="0.2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2:27" x14ac:dyDescent="0.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2:27" x14ac:dyDescent="0.2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2:27" x14ac:dyDescent="0.2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2:27" x14ac:dyDescent="0.2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2:27" x14ac:dyDescent="0.2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2:27" x14ac:dyDescent="0.2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2:27" x14ac:dyDescent="0.2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2:27" x14ac:dyDescent="0.2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2:27" x14ac:dyDescent="0.2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2:27" x14ac:dyDescent="0.2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2:27" x14ac:dyDescent="0.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2:27" x14ac:dyDescent="0.2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2:27" x14ac:dyDescent="0.2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2:27" x14ac:dyDescent="0.2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2:27" x14ac:dyDescent="0.2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2:27" x14ac:dyDescent="0.2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2:27" x14ac:dyDescent="0.2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2:27" x14ac:dyDescent="0.2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2:27" x14ac:dyDescent="0.2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2:27" x14ac:dyDescent="0.2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2:27" x14ac:dyDescent="0.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2:27" x14ac:dyDescent="0.2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2:27" x14ac:dyDescent="0.2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2:27" x14ac:dyDescent="0.2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2:27" x14ac:dyDescent="0.2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2:27" x14ac:dyDescent="0.2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2:27" x14ac:dyDescent="0.2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2:27" x14ac:dyDescent="0.2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2:27" x14ac:dyDescent="0.2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2:27" x14ac:dyDescent="0.2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2:27" x14ac:dyDescent="0.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2:27" x14ac:dyDescent="0.2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2:27" x14ac:dyDescent="0.2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2:27" x14ac:dyDescent="0.2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2:27" x14ac:dyDescent="0.2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2:27" x14ac:dyDescent="0.2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2:27" x14ac:dyDescent="0.2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2:27" x14ac:dyDescent="0.2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2:27" x14ac:dyDescent="0.2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2:27" x14ac:dyDescent="0.2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2:27" x14ac:dyDescent="0.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2:27" x14ac:dyDescent="0.2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2:27" x14ac:dyDescent="0.2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2:27" x14ac:dyDescent="0.2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2:27" x14ac:dyDescent="0.2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2:27" x14ac:dyDescent="0.2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2:27" x14ac:dyDescent="0.2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2:27" x14ac:dyDescent="0.2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2:27" x14ac:dyDescent="0.2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2:27" x14ac:dyDescent="0.2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2:27" x14ac:dyDescent="0.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2:27" x14ac:dyDescent="0.2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2:27" x14ac:dyDescent="0.2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2:27" x14ac:dyDescent="0.2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2:27" x14ac:dyDescent="0.2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2:27" x14ac:dyDescent="0.2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2:27" x14ac:dyDescent="0.2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2:27" x14ac:dyDescent="0.2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2:27" x14ac:dyDescent="0.2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2:27" x14ac:dyDescent="0.2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2:27" x14ac:dyDescent="0.2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2:27" x14ac:dyDescent="0.2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2:27" x14ac:dyDescent="0.2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2:27" x14ac:dyDescent="0.2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2:27" x14ac:dyDescent="0.2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2:27" x14ac:dyDescent="0.2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2:27" x14ac:dyDescent="0.2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2:27" x14ac:dyDescent="0.2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2:27" x14ac:dyDescent="0.2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2:27" x14ac:dyDescent="0.2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2:27" x14ac:dyDescent="0.2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2:27" x14ac:dyDescent="0.2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2:27" x14ac:dyDescent="0.2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2:27" x14ac:dyDescent="0.2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2:27" x14ac:dyDescent="0.2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2:27" x14ac:dyDescent="0.2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2:27" x14ac:dyDescent="0.2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2:27" x14ac:dyDescent="0.2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2:27" x14ac:dyDescent="0.2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2:27" x14ac:dyDescent="0.2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2:27" x14ac:dyDescent="0.2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2:27" x14ac:dyDescent="0.2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2:27" x14ac:dyDescent="0.2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2:27" x14ac:dyDescent="0.2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2:27" x14ac:dyDescent="0.2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2:27" x14ac:dyDescent="0.2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2:27" x14ac:dyDescent="0.2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2:27" x14ac:dyDescent="0.2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2:27" x14ac:dyDescent="0.2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2:27" x14ac:dyDescent="0.2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2:27" x14ac:dyDescent="0.2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2:27" x14ac:dyDescent="0.2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2:27" x14ac:dyDescent="0.2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2:27" x14ac:dyDescent="0.2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2:27" x14ac:dyDescent="0.2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2:27" x14ac:dyDescent="0.2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2:27" x14ac:dyDescent="0.2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2:27" x14ac:dyDescent="0.2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2:27" x14ac:dyDescent="0.2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2:27" x14ac:dyDescent="0.2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2:27" x14ac:dyDescent="0.2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2:27" x14ac:dyDescent="0.2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2:27" x14ac:dyDescent="0.2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2:27" x14ac:dyDescent="0.2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2:27" x14ac:dyDescent="0.2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2:27" x14ac:dyDescent="0.2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2:27" x14ac:dyDescent="0.2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2:27" x14ac:dyDescent="0.2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2:27" x14ac:dyDescent="0.2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2:27" x14ac:dyDescent="0.2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2:27" x14ac:dyDescent="0.2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2:27" x14ac:dyDescent="0.2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2:27" x14ac:dyDescent="0.2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2:27" x14ac:dyDescent="0.2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2:27" x14ac:dyDescent="0.2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2:27" x14ac:dyDescent="0.2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2:27" x14ac:dyDescent="0.2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2:27" x14ac:dyDescent="0.2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2:27" x14ac:dyDescent="0.2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2:27" x14ac:dyDescent="0.2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2:27" x14ac:dyDescent="0.2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2:27" x14ac:dyDescent="0.2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2:27" x14ac:dyDescent="0.2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2:27" x14ac:dyDescent="0.2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2:27" x14ac:dyDescent="0.2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2:27" x14ac:dyDescent="0.2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2:27" x14ac:dyDescent="0.2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2:27" x14ac:dyDescent="0.2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2:27" x14ac:dyDescent="0.2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2:27" x14ac:dyDescent="0.2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2:27" x14ac:dyDescent="0.2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2:27" x14ac:dyDescent="0.2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2:27" x14ac:dyDescent="0.2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2:27" x14ac:dyDescent="0.2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2:27" x14ac:dyDescent="0.2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2:27" x14ac:dyDescent="0.2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2:27" x14ac:dyDescent="0.2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2:27" x14ac:dyDescent="0.2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2:27" x14ac:dyDescent="0.2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2:27" x14ac:dyDescent="0.2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2:27" x14ac:dyDescent="0.2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2:27" x14ac:dyDescent="0.2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2:27" x14ac:dyDescent="0.2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2:27" x14ac:dyDescent="0.2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2:27" x14ac:dyDescent="0.2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2:27" x14ac:dyDescent="0.2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2:27" x14ac:dyDescent="0.2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2:27" x14ac:dyDescent="0.2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2:27" x14ac:dyDescent="0.2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2:27" x14ac:dyDescent="0.2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2:27" x14ac:dyDescent="0.2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2:27" x14ac:dyDescent="0.2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2:27" x14ac:dyDescent="0.2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2:27" x14ac:dyDescent="0.2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2:27" x14ac:dyDescent="0.2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2:27" x14ac:dyDescent="0.2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2:27" x14ac:dyDescent="0.2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2:27" x14ac:dyDescent="0.2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2:27" x14ac:dyDescent="0.2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2:27" x14ac:dyDescent="0.2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2:27" x14ac:dyDescent="0.2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2:27" x14ac:dyDescent="0.2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2:27" x14ac:dyDescent="0.2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2:27" x14ac:dyDescent="0.2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2:27" x14ac:dyDescent="0.2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2:27" x14ac:dyDescent="0.2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2:27" x14ac:dyDescent="0.2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2:27" x14ac:dyDescent="0.2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2:27" x14ac:dyDescent="0.2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2:27" x14ac:dyDescent="0.2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2:27" x14ac:dyDescent="0.2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2:27" x14ac:dyDescent="0.2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2:27" x14ac:dyDescent="0.2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2:27" x14ac:dyDescent="0.2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2:27" x14ac:dyDescent="0.2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2:27" x14ac:dyDescent="0.2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2:27" x14ac:dyDescent="0.2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2:27" x14ac:dyDescent="0.2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2:27" x14ac:dyDescent="0.2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2:27" x14ac:dyDescent="0.2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2:27" x14ac:dyDescent="0.2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2:27" x14ac:dyDescent="0.2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2:27" x14ac:dyDescent="0.2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2:27" x14ac:dyDescent="0.2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2:27" x14ac:dyDescent="0.2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2:27" x14ac:dyDescent="0.2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2:27" x14ac:dyDescent="0.2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2:27" x14ac:dyDescent="0.2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2:27" x14ac:dyDescent="0.2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2:27" x14ac:dyDescent="0.2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2:27" x14ac:dyDescent="0.2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2:27" x14ac:dyDescent="0.2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2:27" x14ac:dyDescent="0.2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2:27" x14ac:dyDescent="0.2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2:27" x14ac:dyDescent="0.2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2:27" x14ac:dyDescent="0.2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2:27" x14ac:dyDescent="0.2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2:27" x14ac:dyDescent="0.2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2:27" x14ac:dyDescent="0.2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2:27" x14ac:dyDescent="0.2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2:27" x14ac:dyDescent="0.2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2:27" x14ac:dyDescent="0.2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2:27" x14ac:dyDescent="0.2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2:27" x14ac:dyDescent="0.2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2:27" x14ac:dyDescent="0.2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2:27" x14ac:dyDescent="0.2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2:27" x14ac:dyDescent="0.2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2:27" x14ac:dyDescent="0.2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2:27" x14ac:dyDescent="0.2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2:27" x14ac:dyDescent="0.2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2:27" x14ac:dyDescent="0.2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2:27" x14ac:dyDescent="0.2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2:27" x14ac:dyDescent="0.2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2:27" x14ac:dyDescent="0.2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2:27" x14ac:dyDescent="0.2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2:27" x14ac:dyDescent="0.2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2:27" x14ac:dyDescent="0.2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2:27" x14ac:dyDescent="0.2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2:27" x14ac:dyDescent="0.2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2:27" x14ac:dyDescent="0.2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2:27" x14ac:dyDescent="0.2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2:27" x14ac:dyDescent="0.2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2:27" x14ac:dyDescent="0.2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2:27" x14ac:dyDescent="0.2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2:27" x14ac:dyDescent="0.2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2:27" x14ac:dyDescent="0.2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2:27" x14ac:dyDescent="0.2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2:27" x14ac:dyDescent="0.2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2:27" x14ac:dyDescent="0.2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2:27" x14ac:dyDescent="0.2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2:27" x14ac:dyDescent="0.2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2:27" x14ac:dyDescent="0.2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2:27" x14ac:dyDescent="0.2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2:27" x14ac:dyDescent="0.2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2:27" x14ac:dyDescent="0.2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2:27" x14ac:dyDescent="0.2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2:27" x14ac:dyDescent="0.2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2:27" x14ac:dyDescent="0.2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2:27" x14ac:dyDescent="0.2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2:27" x14ac:dyDescent="0.2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2:27" x14ac:dyDescent="0.2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2:27" x14ac:dyDescent="0.2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2:27" x14ac:dyDescent="0.2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2:27" x14ac:dyDescent="0.2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2:27" x14ac:dyDescent="0.2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2:27" x14ac:dyDescent="0.2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2:27" x14ac:dyDescent="0.2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2:27" x14ac:dyDescent="0.2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2:27" x14ac:dyDescent="0.2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2:27" x14ac:dyDescent="0.2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2:27" x14ac:dyDescent="0.2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2:27" x14ac:dyDescent="0.2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2:27" x14ac:dyDescent="0.2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2:27" x14ac:dyDescent="0.2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2:27" x14ac:dyDescent="0.2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2:27" x14ac:dyDescent="0.2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2:27" x14ac:dyDescent="0.2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2:27" x14ac:dyDescent="0.2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2:27" x14ac:dyDescent="0.2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2:27" x14ac:dyDescent="0.2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2:27" x14ac:dyDescent="0.2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2:27" x14ac:dyDescent="0.2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2:27" x14ac:dyDescent="0.2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2:27" x14ac:dyDescent="0.2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2:27" x14ac:dyDescent="0.2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2:27" x14ac:dyDescent="0.2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2:27" x14ac:dyDescent="0.2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2:27" x14ac:dyDescent="0.2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2:27" x14ac:dyDescent="0.2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2:27" x14ac:dyDescent="0.2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2:27" x14ac:dyDescent="0.2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2:27" x14ac:dyDescent="0.2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2:27" x14ac:dyDescent="0.2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2:27" x14ac:dyDescent="0.2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2:27" x14ac:dyDescent="0.2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2:27" x14ac:dyDescent="0.2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2:27" x14ac:dyDescent="0.2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2:27" x14ac:dyDescent="0.2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2:27" x14ac:dyDescent="0.2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2:27" x14ac:dyDescent="0.2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2:27" x14ac:dyDescent="0.2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2:27" x14ac:dyDescent="0.2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2:27" x14ac:dyDescent="0.2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2:27" x14ac:dyDescent="0.2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2:27" x14ac:dyDescent="0.2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2:27" x14ac:dyDescent="0.2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2:27" x14ac:dyDescent="0.2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2:27" x14ac:dyDescent="0.2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2:27" x14ac:dyDescent="0.2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2:27" x14ac:dyDescent="0.2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2:27" x14ac:dyDescent="0.2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2:27" x14ac:dyDescent="0.2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2:27" x14ac:dyDescent="0.2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2:27" x14ac:dyDescent="0.2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2:27" x14ac:dyDescent="0.2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2:27" x14ac:dyDescent="0.2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2:27" x14ac:dyDescent="0.2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2:27" x14ac:dyDescent="0.2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2:27" x14ac:dyDescent="0.2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2:27" x14ac:dyDescent="0.2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2:27" x14ac:dyDescent="0.2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2:27" x14ac:dyDescent="0.2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2:27" x14ac:dyDescent="0.2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2:27" x14ac:dyDescent="0.2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2:27" x14ac:dyDescent="0.2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2:27" x14ac:dyDescent="0.2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2:27" x14ac:dyDescent="0.2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2:27" x14ac:dyDescent="0.2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2:27" x14ac:dyDescent="0.2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2:27" x14ac:dyDescent="0.2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2:27" x14ac:dyDescent="0.2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2:27" x14ac:dyDescent="0.2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2:27" x14ac:dyDescent="0.2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2:27" x14ac:dyDescent="0.2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2:27" x14ac:dyDescent="0.2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2:27" x14ac:dyDescent="0.2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2:27" x14ac:dyDescent="0.2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2:27" x14ac:dyDescent="0.2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2:27" x14ac:dyDescent="0.2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2:27" x14ac:dyDescent="0.2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2:27" x14ac:dyDescent="0.2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2:27" x14ac:dyDescent="0.2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2:27" x14ac:dyDescent="0.2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2:27" x14ac:dyDescent="0.2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2:27" x14ac:dyDescent="0.2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2:27" x14ac:dyDescent="0.2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2:27" x14ac:dyDescent="0.2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2:27" x14ac:dyDescent="0.2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2:27" x14ac:dyDescent="0.2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2:27" x14ac:dyDescent="0.2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2:27" x14ac:dyDescent="0.2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2:27" x14ac:dyDescent="0.2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2:27" x14ac:dyDescent="0.2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2:27" x14ac:dyDescent="0.2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2:27" x14ac:dyDescent="0.2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2:27" x14ac:dyDescent="0.2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2:27" x14ac:dyDescent="0.2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2:27" x14ac:dyDescent="0.2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2:27" x14ac:dyDescent="0.2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2:27" x14ac:dyDescent="0.2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2:27" x14ac:dyDescent="0.2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2:27" x14ac:dyDescent="0.2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2:27" x14ac:dyDescent="0.2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2:27" x14ac:dyDescent="0.2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2:27" x14ac:dyDescent="0.2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2:27" x14ac:dyDescent="0.2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2:27" x14ac:dyDescent="0.2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2:27" x14ac:dyDescent="0.2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2:27" x14ac:dyDescent="0.2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2:27" x14ac:dyDescent="0.2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2:27" x14ac:dyDescent="0.2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2:27" x14ac:dyDescent="0.2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2:27" x14ac:dyDescent="0.2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2:27" x14ac:dyDescent="0.2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2:27" x14ac:dyDescent="0.2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2:27" x14ac:dyDescent="0.2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2:27" x14ac:dyDescent="0.2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2:27" x14ac:dyDescent="0.2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2:27" x14ac:dyDescent="0.2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2:27" x14ac:dyDescent="0.2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2:27" x14ac:dyDescent="0.2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2:27" x14ac:dyDescent="0.2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2:27" x14ac:dyDescent="0.2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2:27" x14ac:dyDescent="0.2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2:27" x14ac:dyDescent="0.2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2:27" x14ac:dyDescent="0.2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2:27" x14ac:dyDescent="0.2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2:27" x14ac:dyDescent="0.2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2:27" x14ac:dyDescent="0.2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2:27" x14ac:dyDescent="0.2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2:27" x14ac:dyDescent="0.2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2:27" x14ac:dyDescent="0.2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2:27" x14ac:dyDescent="0.2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2:27" x14ac:dyDescent="0.2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2:27" x14ac:dyDescent="0.2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2:27" x14ac:dyDescent="0.2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2:27" x14ac:dyDescent="0.2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2:27" x14ac:dyDescent="0.2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2:27" x14ac:dyDescent="0.2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2:27" x14ac:dyDescent="0.2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2:27" x14ac:dyDescent="0.2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2:27" x14ac:dyDescent="0.2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2:27" x14ac:dyDescent="0.2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2:27" x14ac:dyDescent="0.2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2:27" x14ac:dyDescent="0.2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2:27" x14ac:dyDescent="0.2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2:27" x14ac:dyDescent="0.2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2:27" x14ac:dyDescent="0.2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2:27" x14ac:dyDescent="0.2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2:27" x14ac:dyDescent="0.2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2:27" x14ac:dyDescent="0.2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2:27" x14ac:dyDescent="0.2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2:27" x14ac:dyDescent="0.2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2:27" x14ac:dyDescent="0.2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2:27" x14ac:dyDescent="0.2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2:27" x14ac:dyDescent="0.2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2:27" x14ac:dyDescent="0.2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2:27" x14ac:dyDescent="0.2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2:27" x14ac:dyDescent="0.2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2:27" x14ac:dyDescent="0.2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2:27" x14ac:dyDescent="0.2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2:27" x14ac:dyDescent="0.2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2:27" x14ac:dyDescent="0.2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2:27" x14ac:dyDescent="0.2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2:27" x14ac:dyDescent="0.2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2:27" x14ac:dyDescent="0.2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2:27" x14ac:dyDescent="0.2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2:27" x14ac:dyDescent="0.2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2:27" x14ac:dyDescent="0.2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2:27" x14ac:dyDescent="0.2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2:27" x14ac:dyDescent="0.2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2:27" x14ac:dyDescent="0.2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2:27" x14ac:dyDescent="0.2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2:27" x14ac:dyDescent="0.2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2:27" x14ac:dyDescent="0.2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2:27" x14ac:dyDescent="0.2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2:27" x14ac:dyDescent="0.2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2:27" x14ac:dyDescent="0.2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2:27" x14ac:dyDescent="0.2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2:27" x14ac:dyDescent="0.2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2:27" x14ac:dyDescent="0.2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2:27" x14ac:dyDescent="0.2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2:27" x14ac:dyDescent="0.2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2:27" x14ac:dyDescent="0.2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2:27" x14ac:dyDescent="0.2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2:27" x14ac:dyDescent="0.2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2:27" x14ac:dyDescent="0.2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2:27" x14ac:dyDescent="0.2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2:27" x14ac:dyDescent="0.2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2:27" x14ac:dyDescent="0.2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2:27" x14ac:dyDescent="0.2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2:27" x14ac:dyDescent="0.2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2:27" x14ac:dyDescent="0.2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2:27" x14ac:dyDescent="0.2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2:27" x14ac:dyDescent="0.2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2:27" x14ac:dyDescent="0.2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2:27" x14ac:dyDescent="0.2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2:27" x14ac:dyDescent="0.2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2:27" x14ac:dyDescent="0.2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2:27" x14ac:dyDescent="0.2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2:27" x14ac:dyDescent="0.2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2:27" x14ac:dyDescent="0.2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2:27" x14ac:dyDescent="0.2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2:27" x14ac:dyDescent="0.2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2:27" x14ac:dyDescent="0.2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2:27" x14ac:dyDescent="0.2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2:27" x14ac:dyDescent="0.2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2:27" x14ac:dyDescent="0.2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2:27" x14ac:dyDescent="0.2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2:27" x14ac:dyDescent="0.2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2:27" x14ac:dyDescent="0.2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2:27" x14ac:dyDescent="0.2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2:27" x14ac:dyDescent="0.2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2:27" x14ac:dyDescent="0.2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2:27" x14ac:dyDescent="0.2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2:27" x14ac:dyDescent="0.2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2:27" x14ac:dyDescent="0.2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2:27" x14ac:dyDescent="0.2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2:27" x14ac:dyDescent="0.2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2:27" x14ac:dyDescent="0.2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2:27" x14ac:dyDescent="0.2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2:27" x14ac:dyDescent="0.2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2:27" x14ac:dyDescent="0.2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2:27" x14ac:dyDescent="0.2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2:27" x14ac:dyDescent="0.2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2:27" x14ac:dyDescent="0.2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2:27" x14ac:dyDescent="0.2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2:27" x14ac:dyDescent="0.2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2:27" x14ac:dyDescent="0.2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2:27" x14ac:dyDescent="0.2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2:27" x14ac:dyDescent="0.2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2:27" x14ac:dyDescent="0.2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2:27" x14ac:dyDescent="0.2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2:27" x14ac:dyDescent="0.2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2:27" x14ac:dyDescent="0.2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2:27" x14ac:dyDescent="0.2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2:27" x14ac:dyDescent="0.2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2:27" x14ac:dyDescent="0.2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2:27" x14ac:dyDescent="0.2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2:27" x14ac:dyDescent="0.2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2:27" x14ac:dyDescent="0.2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2:27" x14ac:dyDescent="0.2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2:27" x14ac:dyDescent="0.2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2:27" x14ac:dyDescent="0.2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2:27" x14ac:dyDescent="0.2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2:27" x14ac:dyDescent="0.2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2:27" x14ac:dyDescent="0.2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2:27" x14ac:dyDescent="0.2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2:27" x14ac:dyDescent="0.2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2:27" x14ac:dyDescent="0.2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2:27" x14ac:dyDescent="0.2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2:27" x14ac:dyDescent="0.2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2:27" x14ac:dyDescent="0.2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2:27" x14ac:dyDescent="0.2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2:27" x14ac:dyDescent="0.2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2:27" x14ac:dyDescent="0.2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2:27" x14ac:dyDescent="0.2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2:27" x14ac:dyDescent="0.2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2:27" x14ac:dyDescent="0.2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2:27" x14ac:dyDescent="0.2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</sheetData>
  <mergeCells count="2">
    <mergeCell ref="E2:E15"/>
    <mergeCell ref="D3:D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A5AB-024C-4FA7-B2D8-9D0884B6C4B6}">
  <sheetPr>
    <tabColor rgb="FF26A69A"/>
    <outlinePr summaryBelow="0" summaryRight="0"/>
  </sheetPr>
  <dimension ref="A1:FI649"/>
  <sheetViews>
    <sheetView workbookViewId="0">
      <selection activeCell="C2" sqref="C2"/>
    </sheetView>
  </sheetViews>
  <sheetFormatPr defaultColWidth="12.7109375" defaultRowHeight="15.75" customHeight="1" x14ac:dyDescent="0.2"/>
  <cols>
    <col min="1" max="1" width="14.7109375" style="5" customWidth="1"/>
    <col min="2" max="2" width="13" style="5" customWidth="1"/>
    <col min="3" max="3" width="36.7109375" style="5" customWidth="1"/>
    <col min="4" max="4" width="13" style="5" customWidth="1"/>
    <col min="5" max="5" width="24.140625" style="5" customWidth="1"/>
    <col min="6" max="6" width="12.42578125" style="5" customWidth="1"/>
    <col min="7" max="7" width="29.42578125" style="5" customWidth="1"/>
    <col min="8" max="8" width="18.140625" style="5" customWidth="1"/>
    <col min="9" max="9" width="30.42578125" style="5" customWidth="1"/>
    <col min="10" max="10" width="16" style="5" customWidth="1"/>
    <col min="11" max="11" width="25.7109375" style="5" customWidth="1"/>
    <col min="12" max="12" width="34.140625" style="5" customWidth="1"/>
    <col min="13" max="13" width="12.85546875" style="5" customWidth="1"/>
    <col min="14" max="14" width="8.42578125" style="5" customWidth="1"/>
    <col min="15" max="15" width="14.28515625" style="5" customWidth="1"/>
    <col min="16" max="16" width="19.42578125" style="5" customWidth="1"/>
    <col min="17" max="17" width="40.5703125" style="5" customWidth="1"/>
    <col min="18" max="18" width="20.42578125" style="5" customWidth="1"/>
    <col min="19" max="19" width="15.42578125" style="5" customWidth="1"/>
    <col min="20" max="20" width="18.85546875" style="5" customWidth="1"/>
    <col min="21" max="21" width="19.140625" style="5" customWidth="1"/>
    <col min="22" max="22" width="14.28515625" style="5" customWidth="1"/>
    <col min="23" max="23" width="22.42578125" style="5" customWidth="1"/>
    <col min="24" max="24" width="16.5703125" style="5" customWidth="1"/>
    <col min="25" max="33" width="19.140625" style="5" customWidth="1"/>
    <col min="34" max="38" width="20.140625" style="5" customWidth="1"/>
    <col min="39" max="39" width="18.7109375" style="5" customWidth="1"/>
    <col min="40" max="40" width="16.5703125" style="5" customWidth="1"/>
    <col min="41" max="41" width="32.5703125" style="5" customWidth="1"/>
    <col min="42" max="42" width="23" style="5" customWidth="1"/>
    <col min="43" max="43" width="37" style="5" customWidth="1"/>
    <col min="44" max="44" width="27" style="5" customWidth="1"/>
    <col min="45" max="45" width="47.85546875" style="5" customWidth="1"/>
    <col min="46" max="46" width="41.5703125" style="5" customWidth="1"/>
    <col min="47" max="55" width="28.28515625" style="5" customWidth="1"/>
    <col min="56" max="60" width="29.28515625" style="5" customWidth="1"/>
    <col min="61" max="68" width="18" style="5" customWidth="1"/>
    <col min="69" max="73" width="19" style="5" customWidth="1"/>
    <col min="74" max="81" width="21.28515625" style="5" customWidth="1"/>
    <col min="82" max="86" width="22.28515625" style="5" customWidth="1"/>
    <col min="87" max="88" width="21" style="5" customWidth="1"/>
    <col min="89" max="96" width="19.7109375" style="5" customWidth="1"/>
    <col min="97" max="101" width="20.7109375" style="5" customWidth="1"/>
    <col min="102" max="109" width="23.5703125" style="5" customWidth="1"/>
    <col min="110" max="114" width="24.5703125" style="5" customWidth="1"/>
    <col min="115" max="122" width="31.140625" style="5" customWidth="1"/>
    <col min="123" max="127" width="32.140625" style="5" customWidth="1"/>
    <col min="128" max="135" width="32.28515625" style="5" customWidth="1"/>
    <col min="136" max="140" width="33.28515625" style="5" customWidth="1"/>
    <col min="141" max="148" width="38.7109375" style="5" customWidth="1"/>
    <col min="149" max="153" width="39.7109375" style="5" customWidth="1"/>
    <col min="154" max="154" width="30.140625" style="5" customWidth="1"/>
    <col min="155" max="155" width="18.5703125" style="5" bestFit="1" customWidth="1"/>
    <col min="156" max="156" width="8" style="5" bestFit="1" customWidth="1"/>
    <col min="157" max="157" width="6" style="22" bestFit="1" customWidth="1"/>
    <col min="158" max="160" width="43.28515625" style="5" customWidth="1"/>
    <col min="161" max="161" width="7.140625" style="5" bestFit="1" customWidth="1"/>
    <col min="162" max="162" width="43.28515625" style="5" customWidth="1"/>
    <col min="165" max="165" width="19.140625" bestFit="1" customWidth="1"/>
    <col min="166" max="167" width="15.42578125" style="5" customWidth="1"/>
    <col min="168" max="16384" width="12.7109375" style="5"/>
  </cols>
  <sheetData>
    <row r="1" spans="1:165" ht="15.75" customHeight="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774</v>
      </c>
      <c r="CJ1" s="16" t="s">
        <v>775</v>
      </c>
      <c r="CK1" s="16" t="s">
        <v>86</v>
      </c>
      <c r="CL1" s="16" t="s">
        <v>87</v>
      </c>
      <c r="CM1" s="16" t="s">
        <v>88</v>
      </c>
      <c r="CN1" s="16" t="s">
        <v>89</v>
      </c>
      <c r="CO1" s="16" t="s">
        <v>90</v>
      </c>
      <c r="CP1" s="16" t="s">
        <v>91</v>
      </c>
      <c r="CQ1" s="16" t="s">
        <v>92</v>
      </c>
      <c r="CR1" s="16" t="s">
        <v>93</v>
      </c>
      <c r="CS1" s="16" t="s">
        <v>94</v>
      </c>
      <c r="CT1" s="16" t="s">
        <v>95</v>
      </c>
      <c r="CU1" s="16" t="s">
        <v>96</v>
      </c>
      <c r="CV1" s="16" t="s">
        <v>97</v>
      </c>
      <c r="CW1" s="16" t="s">
        <v>98</v>
      </c>
      <c r="CX1" s="16" t="s">
        <v>99</v>
      </c>
      <c r="CY1" s="16" t="s">
        <v>100</v>
      </c>
      <c r="CZ1" s="16" t="s">
        <v>101</v>
      </c>
      <c r="DA1" s="16" t="s">
        <v>102</v>
      </c>
      <c r="DB1" s="16" t="s">
        <v>103</v>
      </c>
      <c r="DC1" s="16" t="s">
        <v>104</v>
      </c>
      <c r="DD1" s="16" t="s">
        <v>105</v>
      </c>
      <c r="DE1" s="16" t="s">
        <v>106</v>
      </c>
      <c r="DF1" s="16" t="s">
        <v>107</v>
      </c>
      <c r="DG1" s="16" t="s">
        <v>108</v>
      </c>
      <c r="DH1" s="16" t="s">
        <v>109</v>
      </c>
      <c r="DI1" s="16" t="s">
        <v>110</v>
      </c>
      <c r="DJ1" s="16" t="s">
        <v>111</v>
      </c>
      <c r="DK1" s="16" t="s">
        <v>112</v>
      </c>
      <c r="DL1" s="16" t="s">
        <v>113</v>
      </c>
      <c r="DM1" s="16" t="s">
        <v>114</v>
      </c>
      <c r="DN1" s="16" t="s">
        <v>115</v>
      </c>
      <c r="DO1" s="16" t="s">
        <v>116</v>
      </c>
      <c r="DP1" s="16" t="s">
        <v>117</v>
      </c>
      <c r="DQ1" s="16" t="s">
        <v>118</v>
      </c>
      <c r="DR1" s="16" t="s">
        <v>119</v>
      </c>
      <c r="DS1" s="16" t="s">
        <v>120</v>
      </c>
      <c r="DT1" s="16" t="s">
        <v>121</v>
      </c>
      <c r="DU1" s="16" t="s">
        <v>122</v>
      </c>
      <c r="DV1" s="16" t="s">
        <v>123</v>
      </c>
      <c r="DW1" s="16" t="s">
        <v>124</v>
      </c>
      <c r="DX1" s="16" t="s">
        <v>125</v>
      </c>
      <c r="DY1" s="16" t="s">
        <v>126</v>
      </c>
      <c r="DZ1" s="16" t="s">
        <v>127</v>
      </c>
      <c r="EA1" s="16" t="s">
        <v>128</v>
      </c>
      <c r="EB1" s="16" t="s">
        <v>129</v>
      </c>
      <c r="EC1" s="16" t="s">
        <v>130</v>
      </c>
      <c r="ED1" s="16" t="s">
        <v>131</v>
      </c>
      <c r="EE1" s="16" t="s">
        <v>132</v>
      </c>
      <c r="EF1" s="16" t="s">
        <v>133</v>
      </c>
      <c r="EG1" s="16" t="s">
        <v>134</v>
      </c>
      <c r="EH1" s="16" t="s">
        <v>135</v>
      </c>
      <c r="EI1" s="16" t="s">
        <v>136</v>
      </c>
      <c r="EJ1" s="16" t="s">
        <v>137</v>
      </c>
      <c r="EK1" s="16" t="s">
        <v>138</v>
      </c>
      <c r="EL1" s="16" t="s">
        <v>139</v>
      </c>
      <c r="EM1" s="16" t="s">
        <v>140</v>
      </c>
      <c r="EN1" s="16" t="s">
        <v>141</v>
      </c>
      <c r="EO1" s="16" t="s">
        <v>142</v>
      </c>
      <c r="EP1" s="16" t="s">
        <v>143</v>
      </c>
      <c r="EQ1" s="16" t="s">
        <v>144</v>
      </c>
      <c r="ER1" s="16" t="s">
        <v>145</v>
      </c>
      <c r="ES1" s="16" t="s">
        <v>146</v>
      </c>
      <c r="ET1" s="16" t="s">
        <v>147</v>
      </c>
      <c r="EU1" s="16" t="s">
        <v>148</v>
      </c>
      <c r="EV1" s="16" t="s">
        <v>149</v>
      </c>
      <c r="EW1" s="16" t="s">
        <v>150</v>
      </c>
      <c r="EX1" s="16" t="s">
        <v>151</v>
      </c>
      <c r="EY1" s="15" t="s">
        <v>748</v>
      </c>
      <c r="EZ1" s="15" t="s">
        <v>855</v>
      </c>
      <c r="FA1" s="20" t="s">
        <v>856</v>
      </c>
      <c r="FB1" s="16" t="s">
        <v>152</v>
      </c>
      <c r="FC1" s="15" t="s">
        <v>886</v>
      </c>
      <c r="FD1" s="15" t="s">
        <v>885</v>
      </c>
      <c r="FE1" s="15" t="s">
        <v>857</v>
      </c>
      <c r="FF1" s="15" t="s">
        <v>887</v>
      </c>
      <c r="FG1" s="5" t="s">
        <v>776</v>
      </c>
      <c r="FH1" s="5" t="s">
        <v>777</v>
      </c>
      <c r="FI1" s="15" t="s">
        <v>781</v>
      </c>
    </row>
    <row r="2" spans="1:165" ht="15.75" customHeight="1" x14ac:dyDescent="0.2">
      <c r="A2" s="17">
        <v>22110478</v>
      </c>
      <c r="B2" s="17">
        <v>29468204</v>
      </c>
      <c r="C2" s="17">
        <v>50205.770138888598</v>
      </c>
      <c r="D2" s="17" t="s">
        <v>153</v>
      </c>
      <c r="E2" s="17">
        <v>345600</v>
      </c>
      <c r="F2" s="17">
        <v>33889862</v>
      </c>
      <c r="G2" s="17">
        <v>45904.834027778001</v>
      </c>
      <c r="H2" s="17">
        <v>45764.686111110801</v>
      </c>
      <c r="I2" s="17">
        <v>192001</v>
      </c>
      <c r="J2" s="17">
        <v>1</v>
      </c>
      <c r="K2" s="17">
        <v>535</v>
      </c>
      <c r="L2" s="17">
        <v>85634</v>
      </c>
      <c r="M2" s="17">
        <v>130</v>
      </c>
      <c r="N2" s="17">
        <v>130</v>
      </c>
      <c r="O2" s="17">
        <v>92</v>
      </c>
      <c r="P2" s="17">
        <v>100</v>
      </c>
      <c r="Q2" s="17">
        <v>81333</v>
      </c>
      <c r="R2" s="17" t="s">
        <v>154</v>
      </c>
      <c r="S2" s="17" t="s">
        <v>155</v>
      </c>
      <c r="T2" s="17" t="s">
        <v>156</v>
      </c>
      <c r="U2" s="17">
        <v>0</v>
      </c>
      <c r="V2" s="17" t="s">
        <v>154</v>
      </c>
      <c r="W2" s="17" t="s">
        <v>157</v>
      </c>
      <c r="X2" s="17">
        <v>3</v>
      </c>
      <c r="Y2" s="17"/>
      <c r="Z2" s="17">
        <v>10</v>
      </c>
      <c r="AA2" s="17">
        <v>10</v>
      </c>
      <c r="AB2" s="17">
        <v>10</v>
      </c>
      <c r="AC2" s="17">
        <v>10</v>
      </c>
      <c r="AD2" s="17">
        <v>10</v>
      </c>
      <c r="AE2" s="17">
        <v>10</v>
      </c>
      <c r="AF2" s="17">
        <v>10</v>
      </c>
      <c r="AG2" s="17">
        <v>10</v>
      </c>
      <c r="AH2" s="17">
        <v>10</v>
      </c>
      <c r="AI2" s="17">
        <v>10</v>
      </c>
      <c r="AJ2" s="17">
        <v>10</v>
      </c>
      <c r="AK2" s="17">
        <v>10</v>
      </c>
      <c r="AL2" s="17">
        <v>10</v>
      </c>
      <c r="AM2" s="17">
        <v>120</v>
      </c>
      <c r="AN2" s="17">
        <v>60</v>
      </c>
      <c r="AO2" s="17">
        <v>10</v>
      </c>
      <c r="AP2" s="17">
        <v>120</v>
      </c>
      <c r="AQ2" s="17">
        <v>60</v>
      </c>
      <c r="AR2" s="17">
        <v>40</v>
      </c>
      <c r="AS2" s="17">
        <v>10</v>
      </c>
      <c r="AT2" s="17">
        <v>120</v>
      </c>
      <c r="AU2" s="17"/>
      <c r="AV2" s="17">
        <v>11747</v>
      </c>
      <c r="AW2" s="17">
        <v>17554</v>
      </c>
      <c r="AX2" s="17">
        <v>857</v>
      </c>
      <c r="AY2" s="17">
        <v>2433</v>
      </c>
      <c r="AZ2" s="17">
        <v>19855</v>
      </c>
      <c r="BA2" s="17">
        <v>1725</v>
      </c>
      <c r="BB2" s="17">
        <v>7129</v>
      </c>
      <c r="BC2" s="17">
        <v>1497</v>
      </c>
      <c r="BD2" s="17">
        <v>480</v>
      </c>
      <c r="BE2" s="17">
        <v>4630</v>
      </c>
      <c r="BF2" s="17">
        <v>2300</v>
      </c>
      <c r="BG2" s="17">
        <v>31582</v>
      </c>
      <c r="BH2" s="17">
        <v>8783</v>
      </c>
      <c r="BI2" s="17">
        <v>11</v>
      </c>
      <c r="BJ2" s="17">
        <v>12</v>
      </c>
      <c r="BK2" s="17">
        <v>8</v>
      </c>
      <c r="BL2" s="17">
        <v>13</v>
      </c>
      <c r="BM2" s="17">
        <v>8</v>
      </c>
      <c r="BN2" s="17">
        <v>9</v>
      </c>
      <c r="BO2" s="17">
        <v>14</v>
      </c>
      <c r="BP2" s="17">
        <v>12</v>
      </c>
      <c r="BQ2" s="17">
        <v>10</v>
      </c>
      <c r="BR2" s="17">
        <v>11</v>
      </c>
      <c r="BS2" s="17">
        <v>15</v>
      </c>
      <c r="BT2" s="17">
        <v>17</v>
      </c>
      <c r="BU2" s="17">
        <v>31</v>
      </c>
      <c r="BV2" s="17">
        <v>32</v>
      </c>
      <c r="BW2" s="17">
        <v>42</v>
      </c>
      <c r="BX2" s="17">
        <v>5</v>
      </c>
      <c r="BY2" s="17">
        <v>12</v>
      </c>
      <c r="BZ2" s="17">
        <v>62</v>
      </c>
      <c r="CA2" s="17">
        <v>5</v>
      </c>
      <c r="CB2" s="17">
        <v>20</v>
      </c>
      <c r="CC2" s="17">
        <v>13</v>
      </c>
      <c r="CD2" s="17">
        <v>4</v>
      </c>
      <c r="CE2" s="17">
        <v>11</v>
      </c>
      <c r="CF2" s="17">
        <v>12</v>
      </c>
      <c r="CG2" s="17">
        <v>148</v>
      </c>
      <c r="CH2" s="17">
        <v>29</v>
      </c>
      <c r="CI2" s="17">
        <v>13</v>
      </c>
      <c r="CJ2" s="17">
        <v>4</v>
      </c>
      <c r="CK2" s="17" t="s">
        <v>158</v>
      </c>
      <c r="CL2" s="17" t="s">
        <v>158</v>
      </c>
      <c r="CM2" s="17" t="s">
        <v>158</v>
      </c>
      <c r="CN2" s="17" t="s">
        <v>158</v>
      </c>
      <c r="CO2" s="17" t="s">
        <v>158</v>
      </c>
      <c r="CP2" s="17" t="s">
        <v>158</v>
      </c>
      <c r="CQ2" s="17" t="s">
        <v>158</v>
      </c>
      <c r="CR2" s="17" t="s">
        <v>158</v>
      </c>
      <c r="CS2" s="17" t="s">
        <v>158</v>
      </c>
      <c r="CT2" s="17" t="s">
        <v>158</v>
      </c>
      <c r="CU2" s="17" t="s">
        <v>158</v>
      </c>
      <c r="CV2" s="17"/>
      <c r="CW2" s="17"/>
      <c r="CX2" s="17" t="s">
        <v>154</v>
      </c>
      <c r="CY2" s="17" t="s">
        <v>154</v>
      </c>
      <c r="CZ2" s="17" t="s">
        <v>154</v>
      </c>
      <c r="DA2" s="17" t="s">
        <v>154</v>
      </c>
      <c r="DB2" s="17" t="s">
        <v>154</v>
      </c>
      <c r="DC2" s="17" t="s">
        <v>154</v>
      </c>
      <c r="DD2" s="17" t="s">
        <v>154</v>
      </c>
      <c r="DE2" s="17" t="s">
        <v>154</v>
      </c>
      <c r="DF2" s="17" t="s">
        <v>154</v>
      </c>
      <c r="DG2" s="17" t="s">
        <v>154</v>
      </c>
      <c r="DH2" s="17" t="s">
        <v>154</v>
      </c>
      <c r="DI2" s="17" t="s">
        <v>154</v>
      </c>
      <c r="DJ2" s="17" t="s">
        <v>154</v>
      </c>
      <c r="DK2" s="17" t="s">
        <v>157</v>
      </c>
      <c r="DL2" s="17" t="s">
        <v>157</v>
      </c>
      <c r="DM2" s="17" t="s">
        <v>157</v>
      </c>
      <c r="DN2" s="17" t="s">
        <v>157</v>
      </c>
      <c r="DO2" s="17" t="s">
        <v>157</v>
      </c>
      <c r="DP2" s="17" t="s">
        <v>157</v>
      </c>
      <c r="DQ2" s="17" t="s">
        <v>157</v>
      </c>
      <c r="DR2" s="17" t="s">
        <v>157</v>
      </c>
      <c r="DS2" s="17" t="s">
        <v>157</v>
      </c>
      <c r="DT2" s="17" t="s">
        <v>157</v>
      </c>
      <c r="DU2" s="17" t="s">
        <v>157</v>
      </c>
      <c r="DV2" s="17" t="s">
        <v>157</v>
      </c>
      <c r="DW2" s="17" t="s">
        <v>157</v>
      </c>
      <c r="DX2" s="17" t="b">
        <v>1</v>
      </c>
      <c r="DY2" s="17" t="b">
        <v>1</v>
      </c>
      <c r="DZ2" s="17" t="b">
        <v>1</v>
      </c>
      <c r="EA2" s="17" t="b">
        <v>1</v>
      </c>
      <c r="EB2" s="17" t="b">
        <v>1</v>
      </c>
      <c r="EC2" s="17" t="b">
        <v>1</v>
      </c>
      <c r="ED2" s="17" t="b">
        <v>1</v>
      </c>
      <c r="EE2" s="17" t="b">
        <v>1</v>
      </c>
      <c r="EF2" s="17" t="b">
        <v>1</v>
      </c>
      <c r="EG2" s="17" t="b">
        <v>1</v>
      </c>
      <c r="EH2" s="17" t="b">
        <v>1</v>
      </c>
      <c r="EI2" s="17" t="b">
        <v>1</v>
      </c>
      <c r="EJ2" s="17" t="b">
        <v>1</v>
      </c>
      <c r="EK2" s="17">
        <v>7.4700000000000001E-3</v>
      </c>
      <c r="EL2" s="17">
        <v>7.8600000000000007E-3</v>
      </c>
      <c r="EM2" s="17">
        <v>7.7099999999999998E-3</v>
      </c>
      <c r="EN2" s="17">
        <v>8.5500000000000003E-3</v>
      </c>
      <c r="EO2" s="17">
        <v>9.0699999999999999E-3</v>
      </c>
      <c r="EP2" s="17">
        <v>7.8399999999999997E-3</v>
      </c>
      <c r="EQ2" s="17">
        <v>7.9900000000000006E-3</v>
      </c>
      <c r="ER2" s="17">
        <v>7.9000000000000008E-3</v>
      </c>
      <c r="ES2" s="17">
        <v>7.2700000000000004E-3</v>
      </c>
      <c r="ET2" s="17">
        <v>7.0400000000000003E-3</v>
      </c>
      <c r="EU2" s="17">
        <v>7.5100000000000002E-3</v>
      </c>
      <c r="EV2" s="17">
        <v>6.8700000000000002E-3</v>
      </c>
      <c r="EW2" s="17">
        <v>1.0500000000000001E-2</v>
      </c>
      <c r="EX2" s="17" t="s">
        <v>164</v>
      </c>
      <c r="EY2" s="11" t="str">
        <f>VLOOKUP(Table8[[#This Row],[Candidate Detail Answer: City]],cities,2,FALSE)</f>
        <v>Buffalo</v>
      </c>
      <c r="EZ2" s="11" t="str">
        <f>VLOOKUP(Table8[[#This Row],[Candidate Detail Answer: City]],cities,3,FALSE)</f>
        <v>NY</v>
      </c>
      <c r="FA2" s="21">
        <f>VLOOKUP(Table8[[#This Row],[Candidate Detail Answer: City]],cities,4,FALSE)</f>
        <v>14201</v>
      </c>
      <c r="FB2" s="17" t="s">
        <v>163</v>
      </c>
      <c r="FC2" s="11" t="str">
        <f>VLOOKUP(Table8[[#This Row],[Candidate Detail Answer: Major]],majors_final,3,FALSE)</f>
        <v>Software Development</v>
      </c>
      <c r="FD2" s="11" t="str">
        <f>VLOOKUP(Table8[[#This Row],[Candidate Detail Answer: Major]],majors_final,4,FALSE)</f>
        <v>IT-development focused</v>
      </c>
      <c r="FE2" s="11">
        <f>VLOOKUP(Table8[[#This Row],[Candidate Detail Answer: Major]],majors_final,5,FALSE)</f>
        <v>1</v>
      </c>
      <c r="FF2" s="11" t="str">
        <f>VLOOKUP(Table8[[#This Row],[Candidate Detail Answer: Major]],majors_final,6,FALSE)</f>
        <v>2020-Java Developer 01</v>
      </c>
      <c r="FG2" s="11">
        <v>3.3045976470588198E-2</v>
      </c>
      <c r="FH2" s="11">
        <v>3.7232225000000001E-2</v>
      </c>
      <c r="FI2" s="11">
        <v>1</v>
      </c>
    </row>
    <row r="3" spans="1:165" ht="15.75" customHeight="1" x14ac:dyDescent="0.2">
      <c r="A3" s="11">
        <v>22110505</v>
      </c>
      <c r="B3" s="11">
        <v>29468258</v>
      </c>
      <c r="C3" s="11">
        <v>50556.6923611108</v>
      </c>
      <c r="D3" s="11" t="s">
        <v>153</v>
      </c>
      <c r="E3" s="11">
        <v>345600</v>
      </c>
      <c r="F3" s="11">
        <v>33889912</v>
      </c>
      <c r="G3" s="11">
        <v>46426.603472222501</v>
      </c>
      <c r="H3" s="11">
        <v>46225.337499999601</v>
      </c>
      <c r="I3" s="11">
        <v>408225</v>
      </c>
      <c r="J3" s="11">
        <v>1</v>
      </c>
      <c r="K3" s="11">
        <v>394</v>
      </c>
      <c r="L3" s="11">
        <v>278538</v>
      </c>
      <c r="M3" s="11">
        <v>130</v>
      </c>
      <c r="N3" s="11">
        <v>130</v>
      </c>
      <c r="O3" s="11">
        <v>92</v>
      </c>
      <c r="P3" s="11">
        <v>100</v>
      </c>
      <c r="Q3" s="11">
        <v>286365</v>
      </c>
      <c r="R3" s="11" t="s">
        <v>154</v>
      </c>
      <c r="S3" s="11" t="s">
        <v>155</v>
      </c>
      <c r="T3" s="11" t="s">
        <v>156</v>
      </c>
      <c r="U3" s="11">
        <v>0</v>
      </c>
      <c r="V3" s="11" t="s">
        <v>154</v>
      </c>
      <c r="W3" s="11" t="s">
        <v>157</v>
      </c>
      <c r="X3" s="11">
        <v>1</v>
      </c>
      <c r="Y3" s="11"/>
      <c r="Z3" s="11">
        <v>10</v>
      </c>
      <c r="AA3" s="11">
        <v>10</v>
      </c>
      <c r="AB3" s="11">
        <v>10</v>
      </c>
      <c r="AC3" s="11">
        <v>10</v>
      </c>
      <c r="AD3" s="11">
        <v>10</v>
      </c>
      <c r="AE3" s="11">
        <v>10</v>
      </c>
      <c r="AF3" s="11">
        <v>10</v>
      </c>
      <c r="AG3" s="11">
        <v>10</v>
      </c>
      <c r="AH3" s="11">
        <v>10</v>
      </c>
      <c r="AI3" s="11">
        <v>10</v>
      </c>
      <c r="AJ3" s="11">
        <v>10</v>
      </c>
      <c r="AK3" s="11">
        <v>10</v>
      </c>
      <c r="AL3" s="11">
        <v>10</v>
      </c>
      <c r="AM3" s="11">
        <v>120</v>
      </c>
      <c r="AN3" s="11">
        <v>60</v>
      </c>
      <c r="AO3" s="11">
        <v>10</v>
      </c>
      <c r="AP3" s="11">
        <v>120</v>
      </c>
      <c r="AQ3" s="11">
        <v>60</v>
      </c>
      <c r="AR3" s="11">
        <v>40</v>
      </c>
      <c r="AS3" s="11">
        <v>10</v>
      </c>
      <c r="AT3" s="11">
        <v>120</v>
      </c>
      <c r="AU3" s="11"/>
      <c r="AV3" s="11">
        <v>3874</v>
      </c>
      <c r="AW3" s="11">
        <v>1186</v>
      </c>
      <c r="AX3" s="11">
        <v>25777</v>
      </c>
      <c r="AY3" s="11">
        <v>25548</v>
      </c>
      <c r="AZ3" s="11">
        <v>21377</v>
      </c>
      <c r="BA3" s="11">
        <v>12167</v>
      </c>
      <c r="BB3" s="11">
        <v>8017</v>
      </c>
      <c r="BC3" s="11">
        <v>1995</v>
      </c>
      <c r="BD3" s="11">
        <v>597</v>
      </c>
      <c r="BE3" s="11">
        <v>1102</v>
      </c>
      <c r="BF3" s="11">
        <v>1486</v>
      </c>
      <c r="BG3" s="11">
        <v>9145</v>
      </c>
      <c r="BH3" s="11">
        <v>8032</v>
      </c>
      <c r="BI3" s="11">
        <v>11</v>
      </c>
      <c r="BJ3" s="11">
        <v>9</v>
      </c>
      <c r="BK3" s="11">
        <v>11</v>
      </c>
      <c r="BL3" s="11">
        <v>12</v>
      </c>
      <c r="BM3" s="11">
        <v>9</v>
      </c>
      <c r="BN3" s="11">
        <v>9</v>
      </c>
      <c r="BO3" s="11">
        <v>12</v>
      </c>
      <c r="BP3" s="11">
        <v>11</v>
      </c>
      <c r="BQ3" s="11">
        <v>10</v>
      </c>
      <c r="BR3" s="11">
        <v>10</v>
      </c>
      <c r="BS3" s="11">
        <v>11</v>
      </c>
      <c r="BT3" s="11">
        <v>12</v>
      </c>
      <c r="BU3" s="11">
        <v>23</v>
      </c>
      <c r="BV3" s="11">
        <v>11</v>
      </c>
      <c r="BW3" s="11">
        <v>4</v>
      </c>
      <c r="BX3" s="11">
        <v>71</v>
      </c>
      <c r="BY3" s="11">
        <v>56</v>
      </c>
      <c r="BZ3" s="11">
        <v>87</v>
      </c>
      <c r="CA3" s="11">
        <v>65</v>
      </c>
      <c r="CB3" s="11">
        <v>48</v>
      </c>
      <c r="CC3" s="11">
        <v>15</v>
      </c>
      <c r="CD3" s="11">
        <v>3</v>
      </c>
      <c r="CE3" s="11">
        <v>12</v>
      </c>
      <c r="CF3" s="11">
        <v>8</v>
      </c>
      <c r="CG3" s="11">
        <v>80</v>
      </c>
      <c r="CH3" s="11">
        <v>34</v>
      </c>
      <c r="CI3" s="11">
        <v>15</v>
      </c>
      <c r="CJ3" s="11">
        <v>3</v>
      </c>
      <c r="CK3" s="11" t="s">
        <v>158</v>
      </c>
      <c r="CL3" s="11" t="s">
        <v>158</v>
      </c>
      <c r="CM3" s="11" t="s">
        <v>158</v>
      </c>
      <c r="CN3" s="11" t="s">
        <v>158</v>
      </c>
      <c r="CO3" s="11" t="s">
        <v>158</v>
      </c>
      <c r="CP3" s="11" t="s">
        <v>158</v>
      </c>
      <c r="CQ3" s="11" t="s">
        <v>158</v>
      </c>
      <c r="CR3" s="11" t="s">
        <v>158</v>
      </c>
      <c r="CS3" s="11" t="s">
        <v>158</v>
      </c>
      <c r="CT3" s="11" t="s">
        <v>158</v>
      </c>
      <c r="CU3" s="11" t="s">
        <v>158</v>
      </c>
      <c r="CV3" s="11"/>
      <c r="CW3" s="11"/>
      <c r="CX3" s="11" t="s">
        <v>154</v>
      </c>
      <c r="CY3" s="11" t="s">
        <v>154</v>
      </c>
      <c r="CZ3" s="11" t="s">
        <v>154</v>
      </c>
      <c r="DA3" s="11" t="s">
        <v>154</v>
      </c>
      <c r="DB3" s="11" t="s">
        <v>154</v>
      </c>
      <c r="DC3" s="11" t="s">
        <v>154</v>
      </c>
      <c r="DD3" s="11" t="s">
        <v>154</v>
      </c>
      <c r="DE3" s="11" t="s">
        <v>154</v>
      </c>
      <c r="DF3" s="11" t="s">
        <v>154</v>
      </c>
      <c r="DG3" s="11" t="s">
        <v>154</v>
      </c>
      <c r="DH3" s="11" t="s">
        <v>154</v>
      </c>
      <c r="DI3" s="11" t="s">
        <v>154</v>
      </c>
      <c r="DJ3" s="11" t="s">
        <v>154</v>
      </c>
      <c r="DK3" s="11" t="s">
        <v>157</v>
      </c>
      <c r="DL3" s="11" t="s">
        <v>157</v>
      </c>
      <c r="DM3" s="11" t="s">
        <v>157</v>
      </c>
      <c r="DN3" s="11" t="s">
        <v>157</v>
      </c>
      <c r="DO3" s="11" t="s">
        <v>157</v>
      </c>
      <c r="DP3" s="11" t="s">
        <v>157</v>
      </c>
      <c r="DQ3" s="11" t="s">
        <v>157</v>
      </c>
      <c r="DR3" s="11" t="s">
        <v>157</v>
      </c>
      <c r="DS3" s="11" t="s">
        <v>157</v>
      </c>
      <c r="DT3" s="11" t="s">
        <v>157</v>
      </c>
      <c r="DU3" s="11" t="s">
        <v>157</v>
      </c>
      <c r="DV3" s="11" t="s">
        <v>157</v>
      </c>
      <c r="DW3" s="11" t="s">
        <v>157</v>
      </c>
      <c r="DX3" s="11" t="b">
        <v>1</v>
      </c>
      <c r="DY3" s="11" t="b">
        <v>1</v>
      </c>
      <c r="DZ3" s="11" t="b">
        <v>1</v>
      </c>
      <c r="EA3" s="11" t="b">
        <v>1</v>
      </c>
      <c r="EB3" s="11" t="b">
        <v>1</v>
      </c>
      <c r="EC3" s="11" t="b">
        <v>1</v>
      </c>
      <c r="ED3" s="11" t="b">
        <v>1</v>
      </c>
      <c r="EE3" s="11" t="b">
        <v>1</v>
      </c>
      <c r="EF3" s="11" t="b">
        <v>1</v>
      </c>
      <c r="EG3" s="11" t="b">
        <v>1</v>
      </c>
      <c r="EH3" s="11" t="b">
        <v>1</v>
      </c>
      <c r="EI3" s="11" t="b">
        <v>1</v>
      </c>
      <c r="EJ3" s="11" t="b">
        <v>1</v>
      </c>
      <c r="EK3" s="11">
        <v>7.6400000000000001E-3</v>
      </c>
      <c r="EL3" s="11">
        <v>8.0199999999999994E-3</v>
      </c>
      <c r="EM3" s="11">
        <v>7.4900000000000001E-3</v>
      </c>
      <c r="EN3" s="11">
        <v>8.0300000000000007E-3</v>
      </c>
      <c r="EO3" s="11">
        <v>8.43E-3</v>
      </c>
      <c r="EP3" s="11">
        <v>7.0699999999999999E-3</v>
      </c>
      <c r="EQ3" s="11">
        <v>8.43E-3</v>
      </c>
      <c r="ER3" s="11">
        <v>7.9000000000000008E-3</v>
      </c>
      <c r="ES3" s="11">
        <v>7.6600000000000001E-3</v>
      </c>
      <c r="ET3" s="11">
        <v>7.3000000000000001E-3</v>
      </c>
      <c r="EU3" s="11">
        <v>8.0999999999999996E-3</v>
      </c>
      <c r="EV3" s="11">
        <v>7.4200000000000004E-3</v>
      </c>
      <c r="EW3" s="11">
        <v>8.9999999999999993E-3</v>
      </c>
      <c r="EX3" s="11" t="s">
        <v>175</v>
      </c>
      <c r="EY3" s="11" t="str">
        <f>VLOOKUP(Table8[[#This Row],[Candidate Detail Answer: City]],cities,2,FALSE)</f>
        <v>Bay Shore</v>
      </c>
      <c r="EZ3" s="11" t="str">
        <f>VLOOKUP(Table8[[#This Row],[Candidate Detail Answer: City]],cities,3,FALSE)</f>
        <v>NY</v>
      </c>
      <c r="FA3" s="21">
        <f>VLOOKUP(Table8[[#This Row],[Candidate Detail Answer: City]],cities,4,FALSE)</f>
        <v>11706</v>
      </c>
      <c r="FB3" s="11" t="s">
        <v>163</v>
      </c>
      <c r="FC3" s="11" t="str">
        <f>VLOOKUP(Table8[[#This Row],[Candidate Detail Answer: Major]],majors_final,3,FALSE)</f>
        <v>Software Development</v>
      </c>
      <c r="FD3" s="11" t="str">
        <f>VLOOKUP(Table8[[#This Row],[Candidate Detail Answer: Major]],majors_final,4,FALSE)</f>
        <v>IT-development focused</v>
      </c>
      <c r="FE3" s="11">
        <f>VLOOKUP(Table8[[#This Row],[Candidate Detail Answer: Major]],majors_final,5,FALSE)</f>
        <v>1</v>
      </c>
      <c r="FF3" s="11" t="str">
        <f>VLOOKUP(Table8[[#This Row],[Candidate Detail Answer: Major]],majors_final,6,FALSE)</f>
        <v>2020-Java Developer 01</v>
      </c>
      <c r="FG3" s="11">
        <v>3.2378425000000002E-2</v>
      </c>
      <c r="FH3" s="11">
        <v>3.7093225000000001E-2</v>
      </c>
      <c r="FI3" s="11">
        <v>1</v>
      </c>
    </row>
    <row r="4" spans="1:165" ht="15.75" customHeight="1" x14ac:dyDescent="0.2">
      <c r="A4" s="11">
        <v>22110501</v>
      </c>
      <c r="B4" s="11">
        <v>29468250</v>
      </c>
      <c r="C4" s="11">
        <v>50512.827083333003</v>
      </c>
      <c r="D4" s="11" t="s">
        <v>153</v>
      </c>
      <c r="E4" s="11">
        <v>345600</v>
      </c>
      <c r="F4" s="11">
        <v>33889812</v>
      </c>
      <c r="G4" s="11">
        <v>46346.331250000301</v>
      </c>
      <c r="H4" s="11">
        <v>46154.468055555102</v>
      </c>
      <c r="I4" s="11">
        <v>277766</v>
      </c>
      <c r="J4" s="11">
        <v>1</v>
      </c>
      <c r="K4" s="11">
        <v>65</v>
      </c>
      <c r="L4" s="11">
        <v>8480</v>
      </c>
      <c r="M4" s="11">
        <v>130</v>
      </c>
      <c r="N4" s="11">
        <v>130</v>
      </c>
      <c r="O4" s="11">
        <v>92</v>
      </c>
      <c r="P4" s="11">
        <v>100</v>
      </c>
      <c r="Q4" s="11">
        <v>259472</v>
      </c>
      <c r="R4" s="11" t="s">
        <v>154</v>
      </c>
      <c r="S4" s="11" t="s">
        <v>155</v>
      </c>
      <c r="T4" s="11" t="s">
        <v>156</v>
      </c>
      <c r="U4" s="11">
        <v>0</v>
      </c>
      <c r="V4" s="11" t="s">
        <v>154</v>
      </c>
      <c r="W4" s="11" t="s">
        <v>157</v>
      </c>
      <c r="X4" s="11"/>
      <c r="Y4" s="11"/>
      <c r="Z4" s="11">
        <v>10</v>
      </c>
      <c r="AA4" s="11">
        <v>10</v>
      </c>
      <c r="AB4" s="11">
        <v>10</v>
      </c>
      <c r="AC4" s="11">
        <v>10</v>
      </c>
      <c r="AD4" s="11">
        <v>10</v>
      </c>
      <c r="AE4" s="11">
        <v>10</v>
      </c>
      <c r="AF4" s="11">
        <v>10</v>
      </c>
      <c r="AG4" s="11">
        <v>10</v>
      </c>
      <c r="AH4" s="11">
        <v>10</v>
      </c>
      <c r="AI4" s="11">
        <v>10</v>
      </c>
      <c r="AJ4" s="11">
        <v>10</v>
      </c>
      <c r="AK4" s="11">
        <v>10</v>
      </c>
      <c r="AL4" s="11">
        <v>10</v>
      </c>
      <c r="AM4" s="11">
        <v>120</v>
      </c>
      <c r="AN4" s="11">
        <v>60</v>
      </c>
      <c r="AO4" s="11">
        <v>10</v>
      </c>
      <c r="AP4" s="11">
        <v>120</v>
      </c>
      <c r="AQ4" s="11">
        <v>60</v>
      </c>
      <c r="AR4" s="11">
        <v>40</v>
      </c>
      <c r="AS4" s="11">
        <v>10</v>
      </c>
      <c r="AT4" s="11">
        <v>120</v>
      </c>
      <c r="AU4" s="11"/>
      <c r="AV4" s="11">
        <v>2317</v>
      </c>
      <c r="AW4" s="11">
        <v>1781</v>
      </c>
      <c r="AX4" s="11">
        <v>1530</v>
      </c>
      <c r="AY4" s="11">
        <v>1539</v>
      </c>
      <c r="AZ4" s="11">
        <v>2408</v>
      </c>
      <c r="BA4" s="11">
        <v>2429</v>
      </c>
      <c r="BB4" s="11">
        <v>1207</v>
      </c>
      <c r="BC4" s="11">
        <v>917</v>
      </c>
      <c r="BD4" s="11">
        <v>716</v>
      </c>
      <c r="BE4" s="11">
        <v>383</v>
      </c>
      <c r="BF4" s="11">
        <v>605</v>
      </c>
      <c r="BG4" s="11">
        <v>1377</v>
      </c>
      <c r="BH4" s="11">
        <v>788</v>
      </c>
      <c r="BI4" s="11">
        <v>14</v>
      </c>
      <c r="BJ4" s="11">
        <v>13</v>
      </c>
      <c r="BK4" s="11">
        <v>12</v>
      </c>
      <c r="BL4" s="11">
        <v>23</v>
      </c>
      <c r="BM4" s="11">
        <v>11</v>
      </c>
      <c r="BN4" s="11">
        <v>10</v>
      </c>
      <c r="BO4" s="11">
        <v>16</v>
      </c>
      <c r="BP4" s="11">
        <v>13</v>
      </c>
      <c r="BQ4" s="11">
        <v>13</v>
      </c>
      <c r="BR4" s="11">
        <v>13</v>
      </c>
      <c r="BS4" s="11">
        <v>15</v>
      </c>
      <c r="BT4" s="11">
        <v>24</v>
      </c>
      <c r="BU4" s="11">
        <v>25</v>
      </c>
      <c r="BV4" s="11">
        <v>23</v>
      </c>
      <c r="BW4" s="11">
        <v>8</v>
      </c>
      <c r="BX4" s="11">
        <v>10</v>
      </c>
      <c r="BY4" s="11">
        <v>10</v>
      </c>
      <c r="BZ4" s="11">
        <v>11</v>
      </c>
      <c r="CA4" s="11">
        <v>5</v>
      </c>
      <c r="CB4" s="11">
        <v>9</v>
      </c>
      <c r="CC4" s="11">
        <v>8</v>
      </c>
      <c r="CD4" s="11">
        <v>6</v>
      </c>
      <c r="CE4" s="11">
        <v>4</v>
      </c>
      <c r="CF4" s="11">
        <v>5</v>
      </c>
      <c r="CG4" s="11">
        <v>12</v>
      </c>
      <c r="CH4" s="11">
        <v>5</v>
      </c>
      <c r="CI4" s="11">
        <v>8</v>
      </c>
      <c r="CJ4" s="11">
        <v>6</v>
      </c>
      <c r="CK4" s="11" t="s">
        <v>158</v>
      </c>
      <c r="CL4" s="11" t="s">
        <v>158</v>
      </c>
      <c r="CM4" s="11" t="s">
        <v>158</v>
      </c>
      <c r="CN4" s="11" t="s">
        <v>158</v>
      </c>
      <c r="CO4" s="11" t="s">
        <v>158</v>
      </c>
      <c r="CP4" s="11" t="s">
        <v>158</v>
      </c>
      <c r="CQ4" s="11" t="s">
        <v>158</v>
      </c>
      <c r="CR4" s="11" t="s">
        <v>158</v>
      </c>
      <c r="CS4" s="11" t="s">
        <v>158</v>
      </c>
      <c r="CT4" s="11" t="s">
        <v>158</v>
      </c>
      <c r="CU4" s="11" t="s">
        <v>158</v>
      </c>
      <c r="CV4" s="11"/>
      <c r="CW4" s="11"/>
      <c r="CX4" s="11" t="s">
        <v>154</v>
      </c>
      <c r="CY4" s="11" t="s">
        <v>154</v>
      </c>
      <c r="CZ4" s="11" t="s">
        <v>154</v>
      </c>
      <c r="DA4" s="11" t="s">
        <v>154</v>
      </c>
      <c r="DB4" s="11" t="s">
        <v>154</v>
      </c>
      <c r="DC4" s="11" t="s">
        <v>154</v>
      </c>
      <c r="DD4" s="11" t="s">
        <v>154</v>
      </c>
      <c r="DE4" s="11" t="s">
        <v>154</v>
      </c>
      <c r="DF4" s="11" t="s">
        <v>154</v>
      </c>
      <c r="DG4" s="11" t="s">
        <v>154</v>
      </c>
      <c r="DH4" s="11" t="s">
        <v>154</v>
      </c>
      <c r="DI4" s="11" t="s">
        <v>154</v>
      </c>
      <c r="DJ4" s="11" t="s">
        <v>154</v>
      </c>
      <c r="DK4" s="11" t="s">
        <v>157</v>
      </c>
      <c r="DL4" s="11" t="s">
        <v>157</v>
      </c>
      <c r="DM4" s="11" t="s">
        <v>157</v>
      </c>
      <c r="DN4" s="11" t="s">
        <v>157</v>
      </c>
      <c r="DO4" s="11" t="s">
        <v>157</v>
      </c>
      <c r="DP4" s="11" t="s">
        <v>157</v>
      </c>
      <c r="DQ4" s="11" t="s">
        <v>157</v>
      </c>
      <c r="DR4" s="11" t="s">
        <v>157</v>
      </c>
      <c r="DS4" s="11" t="s">
        <v>157</v>
      </c>
      <c r="DT4" s="11" t="s">
        <v>157</v>
      </c>
      <c r="DU4" s="11" t="s">
        <v>157</v>
      </c>
      <c r="DV4" s="11" t="s">
        <v>157</v>
      </c>
      <c r="DW4" s="11" t="s">
        <v>157</v>
      </c>
      <c r="DX4" s="11" t="b">
        <v>1</v>
      </c>
      <c r="DY4" s="11" t="b">
        <v>1</v>
      </c>
      <c r="DZ4" s="11" t="b">
        <v>1</v>
      </c>
      <c r="EA4" s="11" t="b">
        <v>1</v>
      </c>
      <c r="EB4" s="11" t="b">
        <v>1</v>
      </c>
      <c r="EC4" s="11" t="b">
        <v>1</v>
      </c>
      <c r="ED4" s="11" t="b">
        <v>1</v>
      </c>
      <c r="EE4" s="11" t="b">
        <v>1</v>
      </c>
      <c r="EF4" s="11" t="b">
        <v>1</v>
      </c>
      <c r="EG4" s="11" t="b">
        <v>1</v>
      </c>
      <c r="EH4" s="11" t="b">
        <v>1</v>
      </c>
      <c r="EI4" s="11" t="b">
        <v>1</v>
      </c>
      <c r="EJ4" s="11" t="b">
        <v>1</v>
      </c>
      <c r="EK4" s="11">
        <v>7.6899999999999998E-3</v>
      </c>
      <c r="EL4" s="11">
        <v>7.5100000000000002E-3</v>
      </c>
      <c r="EM4" s="11">
        <v>7.0099999999999997E-3</v>
      </c>
      <c r="EN4" s="11">
        <v>7.3200000000000001E-3</v>
      </c>
      <c r="EO4" s="11">
        <v>7.5500000000000003E-3</v>
      </c>
      <c r="EP4" s="11">
        <v>7.5199999999999998E-3</v>
      </c>
      <c r="EQ4" s="11">
        <v>7.7200000000000003E-3</v>
      </c>
      <c r="ER4" s="11">
        <v>9.7699999999999992E-3</v>
      </c>
      <c r="ES4" s="11">
        <v>7.4599999999999996E-3</v>
      </c>
      <c r="ET4" s="11">
        <v>7.4099999999999999E-3</v>
      </c>
      <c r="EU4" s="11">
        <v>8.3400000000000002E-3</v>
      </c>
      <c r="EV4" s="11">
        <v>8.1700000000000002E-3</v>
      </c>
      <c r="EW4" s="11">
        <v>9.2800000000000001E-3</v>
      </c>
      <c r="EX4" s="11" t="s">
        <v>182</v>
      </c>
      <c r="EY4" s="11" t="str">
        <f>VLOOKUP(Table8[[#This Row],[Candidate Detail Answer: City]],cities,2,FALSE)</f>
        <v>Boston</v>
      </c>
      <c r="EZ4" s="11" t="str">
        <f>VLOOKUP(Table8[[#This Row],[Candidate Detail Answer: City]],cities,3,FALSE)</f>
        <v>MA</v>
      </c>
      <c r="FA4" s="21">
        <f>VLOOKUP(Table8[[#This Row],[Candidate Detail Answer: City]],cities,4,FALSE)</f>
        <v>2101</v>
      </c>
      <c r="FB4" s="11" t="s">
        <v>163</v>
      </c>
      <c r="FC4" s="11" t="str">
        <f>VLOOKUP(Table8[[#This Row],[Candidate Detail Answer: Major]],majors_final,3,FALSE)</f>
        <v>Software Development</v>
      </c>
      <c r="FD4" s="11" t="str">
        <f>VLOOKUP(Table8[[#This Row],[Candidate Detail Answer: Major]],majors_final,4,FALSE)</f>
        <v>IT-development focused</v>
      </c>
      <c r="FE4" s="11">
        <f>VLOOKUP(Table8[[#This Row],[Candidate Detail Answer: Major]],majors_final,5,FALSE)</f>
        <v>1</v>
      </c>
      <c r="FF4" s="11" t="str">
        <f>VLOOKUP(Table8[[#This Row],[Candidate Detail Answer: Major]],majors_final,6,FALSE)</f>
        <v>2020-Java Developer 01</v>
      </c>
      <c r="FG4" s="11">
        <v>3.2511935294117701E-2</v>
      </c>
      <c r="FH4" s="11">
        <v>3.7121025000000002E-2</v>
      </c>
      <c r="FI4" s="11">
        <v>1</v>
      </c>
    </row>
    <row r="5" spans="1:165" ht="15.75" customHeight="1" x14ac:dyDescent="0.2">
      <c r="A5" s="11">
        <v>22110487</v>
      </c>
      <c r="B5" s="11">
        <v>29468222</v>
      </c>
      <c r="C5" s="11">
        <v>50315.433333333</v>
      </c>
      <c r="D5" s="11" t="s">
        <v>153</v>
      </c>
      <c r="E5" s="11">
        <v>345600</v>
      </c>
      <c r="F5" s="11">
        <v>33889850</v>
      </c>
      <c r="G5" s="11">
        <v>46065.378472222503</v>
      </c>
      <c r="H5" s="11">
        <v>45906.424999999697</v>
      </c>
      <c r="I5" s="11">
        <v>15468</v>
      </c>
      <c r="J5" s="11">
        <v>1</v>
      </c>
      <c r="K5" s="11">
        <v>62</v>
      </c>
      <c r="L5" s="11">
        <v>4417</v>
      </c>
      <c r="M5" s="11">
        <v>130</v>
      </c>
      <c r="N5" s="11">
        <v>130</v>
      </c>
      <c r="O5" s="11">
        <v>92</v>
      </c>
      <c r="P5" s="11">
        <v>100</v>
      </c>
      <c r="Q5" s="11">
        <v>2898</v>
      </c>
      <c r="R5" s="11" t="s">
        <v>154</v>
      </c>
      <c r="S5" s="11" t="s">
        <v>155</v>
      </c>
      <c r="T5" s="11" t="s">
        <v>156</v>
      </c>
      <c r="U5" s="11">
        <v>0</v>
      </c>
      <c r="V5" s="11" t="s">
        <v>154</v>
      </c>
      <c r="W5" s="11" t="s">
        <v>157</v>
      </c>
      <c r="X5" s="11">
        <v>3</v>
      </c>
      <c r="Y5" s="11"/>
      <c r="Z5" s="11">
        <v>10</v>
      </c>
      <c r="AA5" s="11">
        <v>10</v>
      </c>
      <c r="AB5" s="11">
        <v>10</v>
      </c>
      <c r="AC5" s="11">
        <v>10</v>
      </c>
      <c r="AD5" s="11">
        <v>10</v>
      </c>
      <c r="AE5" s="11">
        <v>10</v>
      </c>
      <c r="AF5" s="11">
        <v>10</v>
      </c>
      <c r="AG5" s="11">
        <v>10</v>
      </c>
      <c r="AH5" s="11">
        <v>10</v>
      </c>
      <c r="AI5" s="11">
        <v>10</v>
      </c>
      <c r="AJ5" s="11">
        <v>10</v>
      </c>
      <c r="AK5" s="11">
        <v>10</v>
      </c>
      <c r="AL5" s="11">
        <v>10</v>
      </c>
      <c r="AM5" s="11">
        <v>120</v>
      </c>
      <c r="AN5" s="11">
        <v>60</v>
      </c>
      <c r="AO5" s="11">
        <v>10</v>
      </c>
      <c r="AP5" s="11">
        <v>120</v>
      </c>
      <c r="AQ5" s="11">
        <v>60</v>
      </c>
      <c r="AR5" s="11">
        <v>40</v>
      </c>
      <c r="AS5" s="11">
        <v>10</v>
      </c>
      <c r="AT5" s="11">
        <v>120</v>
      </c>
      <c r="AU5" s="11"/>
      <c r="AV5" s="11">
        <v>359</v>
      </c>
      <c r="AW5" s="11">
        <v>210</v>
      </c>
      <c r="AX5" s="11">
        <v>1718</v>
      </c>
      <c r="AY5" s="11">
        <v>201</v>
      </c>
      <c r="AZ5" s="11">
        <v>1201</v>
      </c>
      <c r="BA5" s="11">
        <v>487</v>
      </c>
      <c r="BB5" s="11">
        <v>1632</v>
      </c>
      <c r="BC5" s="11">
        <v>537</v>
      </c>
      <c r="BD5" s="11">
        <v>489</v>
      </c>
      <c r="BE5" s="11">
        <v>2437</v>
      </c>
      <c r="BF5" s="11">
        <v>463</v>
      </c>
      <c r="BG5" s="11">
        <v>1352</v>
      </c>
      <c r="BH5" s="11">
        <v>1438</v>
      </c>
      <c r="BI5" s="11">
        <v>10</v>
      </c>
      <c r="BJ5" s="11">
        <v>10</v>
      </c>
      <c r="BK5" s="11">
        <v>7</v>
      </c>
      <c r="BL5" s="11">
        <v>11</v>
      </c>
      <c r="BM5" s="11">
        <v>10</v>
      </c>
      <c r="BN5" s="11">
        <v>11</v>
      </c>
      <c r="BO5" s="11">
        <v>12</v>
      </c>
      <c r="BP5" s="11">
        <v>11</v>
      </c>
      <c r="BQ5" s="11">
        <v>10</v>
      </c>
      <c r="BR5" s="11">
        <v>15</v>
      </c>
      <c r="BS5" s="11">
        <v>10</v>
      </c>
      <c r="BT5" s="11">
        <v>17</v>
      </c>
      <c r="BU5" s="11">
        <v>24</v>
      </c>
      <c r="BV5" s="11">
        <v>3</v>
      </c>
      <c r="BW5" s="11">
        <v>4</v>
      </c>
      <c r="BX5" s="11">
        <v>11</v>
      </c>
      <c r="BY5" s="11">
        <v>3</v>
      </c>
      <c r="BZ5" s="11">
        <v>12</v>
      </c>
      <c r="CA5" s="11">
        <v>8</v>
      </c>
      <c r="CB5" s="11">
        <v>8</v>
      </c>
      <c r="CC5" s="11">
        <v>8</v>
      </c>
      <c r="CD5" s="11">
        <v>4</v>
      </c>
      <c r="CE5" s="11">
        <v>18</v>
      </c>
      <c r="CF5" s="11">
        <v>3</v>
      </c>
      <c r="CG5" s="11">
        <v>7</v>
      </c>
      <c r="CH5" s="11">
        <v>6</v>
      </c>
      <c r="CI5" s="11">
        <v>8</v>
      </c>
      <c r="CJ5" s="11">
        <v>4</v>
      </c>
      <c r="CK5" s="11" t="s">
        <v>158</v>
      </c>
      <c r="CL5" s="11" t="s">
        <v>158</v>
      </c>
      <c r="CM5" s="11" t="s">
        <v>158</v>
      </c>
      <c r="CN5" s="11" t="s">
        <v>158</v>
      </c>
      <c r="CO5" s="11" t="s">
        <v>158</v>
      </c>
      <c r="CP5" s="11" t="s">
        <v>158</v>
      </c>
      <c r="CQ5" s="11" t="s">
        <v>158</v>
      </c>
      <c r="CR5" s="11" t="s">
        <v>158</v>
      </c>
      <c r="CS5" s="11" t="s">
        <v>158</v>
      </c>
      <c r="CT5" s="11" t="s">
        <v>158</v>
      </c>
      <c r="CU5" s="11" t="s">
        <v>158</v>
      </c>
      <c r="CV5" s="11"/>
      <c r="CW5" s="11"/>
      <c r="CX5" s="11" t="s">
        <v>154</v>
      </c>
      <c r="CY5" s="11" t="s">
        <v>154</v>
      </c>
      <c r="CZ5" s="11" t="s">
        <v>154</v>
      </c>
      <c r="DA5" s="11" t="s">
        <v>154</v>
      </c>
      <c r="DB5" s="11" t="s">
        <v>154</v>
      </c>
      <c r="DC5" s="11" t="s">
        <v>154</v>
      </c>
      <c r="DD5" s="11" t="s">
        <v>154</v>
      </c>
      <c r="DE5" s="11" t="s">
        <v>154</v>
      </c>
      <c r="DF5" s="11" t="s">
        <v>154</v>
      </c>
      <c r="DG5" s="11" t="s">
        <v>154</v>
      </c>
      <c r="DH5" s="11" t="s">
        <v>154</v>
      </c>
      <c r="DI5" s="11" t="s">
        <v>154</v>
      </c>
      <c r="DJ5" s="11" t="s">
        <v>154</v>
      </c>
      <c r="DK5" s="11" t="s">
        <v>157</v>
      </c>
      <c r="DL5" s="11" t="s">
        <v>157</v>
      </c>
      <c r="DM5" s="11" t="s">
        <v>157</v>
      </c>
      <c r="DN5" s="11" t="s">
        <v>157</v>
      </c>
      <c r="DO5" s="11" t="s">
        <v>157</v>
      </c>
      <c r="DP5" s="11" t="s">
        <v>157</v>
      </c>
      <c r="DQ5" s="11" t="s">
        <v>157</v>
      </c>
      <c r="DR5" s="11" t="s">
        <v>157</v>
      </c>
      <c r="DS5" s="11" t="s">
        <v>157</v>
      </c>
      <c r="DT5" s="11" t="s">
        <v>157</v>
      </c>
      <c r="DU5" s="11" t="s">
        <v>157</v>
      </c>
      <c r="DV5" s="11" t="s">
        <v>157</v>
      </c>
      <c r="DW5" s="11" t="s">
        <v>157</v>
      </c>
      <c r="DX5" s="11" t="b">
        <v>1</v>
      </c>
      <c r="DY5" s="11" t="b">
        <v>1</v>
      </c>
      <c r="DZ5" s="11" t="b">
        <v>1</v>
      </c>
      <c r="EA5" s="11" t="b">
        <v>1</v>
      </c>
      <c r="EB5" s="11" t="b">
        <v>1</v>
      </c>
      <c r="EC5" s="11" t="b">
        <v>1</v>
      </c>
      <c r="ED5" s="11" t="b">
        <v>1</v>
      </c>
      <c r="EE5" s="11" t="b">
        <v>1</v>
      </c>
      <c r="EF5" s="11" t="b">
        <v>1</v>
      </c>
      <c r="EG5" s="11" t="b">
        <v>1</v>
      </c>
      <c r="EH5" s="11" t="b">
        <v>1</v>
      </c>
      <c r="EI5" s="11" t="b">
        <v>1</v>
      </c>
      <c r="EJ5" s="11" t="b">
        <v>1</v>
      </c>
      <c r="EK5" s="11">
        <v>7.7200000000000003E-3</v>
      </c>
      <c r="EL5" s="11">
        <v>7.6400000000000001E-3</v>
      </c>
      <c r="EM5" s="11">
        <v>7.0299999999999998E-3</v>
      </c>
      <c r="EN5" s="11">
        <v>6.8599999999999998E-3</v>
      </c>
      <c r="EO5" s="11">
        <v>8.1899999999999994E-3</v>
      </c>
      <c r="EP5" s="11">
        <v>7.2899999999999996E-3</v>
      </c>
      <c r="EQ5" s="11">
        <v>8.4700000000000001E-3</v>
      </c>
      <c r="ER5" s="11">
        <v>7.9900000000000006E-3</v>
      </c>
      <c r="ES5" s="11">
        <v>7.3899999999999999E-3</v>
      </c>
      <c r="ET5" s="11">
        <v>7.4900000000000001E-3</v>
      </c>
      <c r="EU5" s="11">
        <v>9.0399999999999994E-3</v>
      </c>
      <c r="EV5" s="11">
        <v>7.6899999999999998E-3</v>
      </c>
      <c r="EW5" s="11">
        <v>8.8400000000000006E-3</v>
      </c>
      <c r="EX5" s="11" t="s">
        <v>187</v>
      </c>
      <c r="EY5" s="11" t="str">
        <f>VLOOKUP(Table8[[#This Row],[Candidate Detail Answer: City]],cities,2,FALSE)</f>
        <v>Cambridge</v>
      </c>
      <c r="EZ5" s="11" t="str">
        <f>VLOOKUP(Table8[[#This Row],[Candidate Detail Answer: City]],cities,3,FALSE)</f>
        <v>MA</v>
      </c>
      <c r="FA5" s="21">
        <f>VLOOKUP(Table8[[#This Row],[Candidate Detail Answer: City]],cities,4,FALSE)</f>
        <v>2138</v>
      </c>
      <c r="FB5" s="11" t="s">
        <v>163</v>
      </c>
      <c r="FC5" s="11" t="str">
        <f>VLOOKUP(Table8[[#This Row],[Candidate Detail Answer: Major]],majors_final,3,FALSE)</f>
        <v>Software Development</v>
      </c>
      <c r="FD5" s="11" t="str">
        <f>VLOOKUP(Table8[[#This Row],[Candidate Detail Answer: Major]],majors_final,4,FALSE)</f>
        <v>IT-development focused</v>
      </c>
      <c r="FE5" s="11">
        <f>VLOOKUP(Table8[[#This Row],[Candidate Detail Answer: Major]],majors_final,5,FALSE)</f>
        <v>1</v>
      </c>
      <c r="FF5" s="11" t="str">
        <f>VLOOKUP(Table8[[#This Row],[Candidate Detail Answer: Major]],majors_final,6,FALSE)</f>
        <v>2020-Java Developer 01</v>
      </c>
      <c r="FG5" s="11">
        <v>3.3312997058823499E-2</v>
      </c>
      <c r="FH5" s="11">
        <v>3.7287824999999997E-2</v>
      </c>
      <c r="FI5" s="11">
        <v>1</v>
      </c>
    </row>
    <row r="6" spans="1:165" ht="15.75" customHeight="1" x14ac:dyDescent="0.2">
      <c r="A6" s="11">
        <v>22110504</v>
      </c>
      <c r="B6" s="11">
        <v>29468256</v>
      </c>
      <c r="C6" s="11">
        <v>50534.759722221897</v>
      </c>
      <c r="D6" s="11" t="s">
        <v>153</v>
      </c>
      <c r="E6" s="11">
        <v>345600</v>
      </c>
      <c r="F6" s="11">
        <v>33889954</v>
      </c>
      <c r="G6" s="11">
        <v>46406.535416667</v>
      </c>
      <c r="H6" s="11">
        <v>46207.620138888502</v>
      </c>
      <c r="I6" s="11">
        <v>407749</v>
      </c>
      <c r="J6" s="11">
        <v>1</v>
      </c>
      <c r="K6" s="11">
        <v>206</v>
      </c>
      <c r="L6" s="11">
        <v>80199</v>
      </c>
      <c r="M6" s="11">
        <v>130</v>
      </c>
      <c r="N6" s="11">
        <v>130</v>
      </c>
      <c r="O6" s="11">
        <v>92</v>
      </c>
      <c r="P6" s="11">
        <v>100</v>
      </c>
      <c r="Q6" s="11">
        <v>344025</v>
      </c>
      <c r="R6" s="11" t="s">
        <v>154</v>
      </c>
      <c r="S6" s="11" t="s">
        <v>155</v>
      </c>
      <c r="T6" s="11" t="s">
        <v>156</v>
      </c>
      <c r="U6" s="11">
        <v>0</v>
      </c>
      <c r="V6" s="11" t="s">
        <v>154</v>
      </c>
      <c r="W6" s="11" t="s">
        <v>157</v>
      </c>
      <c r="X6" s="11"/>
      <c r="Y6" s="11"/>
      <c r="Z6" s="11">
        <v>10</v>
      </c>
      <c r="AA6" s="11">
        <v>10</v>
      </c>
      <c r="AB6" s="11">
        <v>10</v>
      </c>
      <c r="AC6" s="11">
        <v>10</v>
      </c>
      <c r="AD6" s="11">
        <v>10</v>
      </c>
      <c r="AE6" s="11">
        <v>10</v>
      </c>
      <c r="AF6" s="11">
        <v>10</v>
      </c>
      <c r="AG6" s="11">
        <v>10</v>
      </c>
      <c r="AH6" s="11">
        <v>10</v>
      </c>
      <c r="AI6" s="11">
        <v>10</v>
      </c>
      <c r="AJ6" s="11">
        <v>10</v>
      </c>
      <c r="AK6" s="11">
        <v>10</v>
      </c>
      <c r="AL6" s="11">
        <v>10</v>
      </c>
      <c r="AM6" s="11">
        <v>120</v>
      </c>
      <c r="AN6" s="11">
        <v>60</v>
      </c>
      <c r="AO6" s="11">
        <v>10</v>
      </c>
      <c r="AP6" s="11">
        <v>120</v>
      </c>
      <c r="AQ6" s="11">
        <v>60</v>
      </c>
      <c r="AR6" s="11">
        <v>40</v>
      </c>
      <c r="AS6" s="11">
        <v>10</v>
      </c>
      <c r="AT6" s="11">
        <v>120</v>
      </c>
      <c r="AU6" s="11"/>
      <c r="AV6" s="11">
        <v>2946</v>
      </c>
      <c r="AW6" s="11">
        <v>3025</v>
      </c>
      <c r="AX6" s="11">
        <v>1332</v>
      </c>
      <c r="AY6" s="11">
        <v>1454</v>
      </c>
      <c r="AZ6" s="11">
        <v>6581</v>
      </c>
      <c r="BA6" s="11">
        <v>2724</v>
      </c>
      <c r="BB6" s="11">
        <v>1836</v>
      </c>
      <c r="BC6" s="11">
        <v>1716</v>
      </c>
      <c r="BD6" s="11">
        <v>572</v>
      </c>
      <c r="BE6" s="11">
        <v>2750</v>
      </c>
      <c r="BF6" s="11">
        <v>2869</v>
      </c>
      <c r="BG6" s="11">
        <v>26497</v>
      </c>
      <c r="BH6" s="11">
        <v>8566</v>
      </c>
      <c r="BI6" s="11">
        <v>12</v>
      </c>
      <c r="BJ6" s="11">
        <v>12</v>
      </c>
      <c r="BK6" s="11">
        <v>14</v>
      </c>
      <c r="BL6" s="11">
        <v>20</v>
      </c>
      <c r="BM6" s="11">
        <v>15</v>
      </c>
      <c r="BN6" s="11">
        <v>10</v>
      </c>
      <c r="BO6" s="11">
        <v>18</v>
      </c>
      <c r="BP6" s="11">
        <v>12</v>
      </c>
      <c r="BQ6" s="11">
        <v>11</v>
      </c>
      <c r="BR6" s="11">
        <v>14</v>
      </c>
      <c r="BS6" s="11">
        <v>17</v>
      </c>
      <c r="BT6" s="11">
        <v>22</v>
      </c>
      <c r="BU6" s="11">
        <v>22</v>
      </c>
      <c r="BV6" s="11">
        <v>25</v>
      </c>
      <c r="BW6" s="11">
        <v>15</v>
      </c>
      <c r="BX6" s="11">
        <v>16</v>
      </c>
      <c r="BY6" s="11">
        <v>10</v>
      </c>
      <c r="BZ6" s="11">
        <v>57</v>
      </c>
      <c r="CA6" s="11">
        <v>15</v>
      </c>
      <c r="CB6" s="11">
        <v>16</v>
      </c>
      <c r="CC6" s="11">
        <v>20</v>
      </c>
      <c r="CD6" s="11">
        <v>9</v>
      </c>
      <c r="CE6" s="11">
        <v>27</v>
      </c>
      <c r="CF6" s="11">
        <v>24</v>
      </c>
      <c r="CG6" s="11">
        <v>105</v>
      </c>
      <c r="CH6" s="11">
        <v>58</v>
      </c>
      <c r="CI6" s="11">
        <v>20</v>
      </c>
      <c r="CJ6" s="11">
        <v>9</v>
      </c>
      <c r="CK6" s="11" t="s">
        <v>158</v>
      </c>
      <c r="CL6" s="11" t="s">
        <v>158</v>
      </c>
      <c r="CM6" s="11" t="s">
        <v>158</v>
      </c>
      <c r="CN6" s="11" t="s">
        <v>158</v>
      </c>
      <c r="CO6" s="11" t="s">
        <v>158</v>
      </c>
      <c r="CP6" s="11" t="s">
        <v>158</v>
      </c>
      <c r="CQ6" s="11" t="s">
        <v>158</v>
      </c>
      <c r="CR6" s="11" t="s">
        <v>158</v>
      </c>
      <c r="CS6" s="11" t="s">
        <v>158</v>
      </c>
      <c r="CT6" s="11" t="s">
        <v>158</v>
      </c>
      <c r="CU6" s="11" t="s">
        <v>158</v>
      </c>
      <c r="CV6" s="11"/>
      <c r="CW6" s="11"/>
      <c r="CX6" s="11" t="s">
        <v>154</v>
      </c>
      <c r="CY6" s="11" t="s">
        <v>154</v>
      </c>
      <c r="CZ6" s="11" t="s">
        <v>154</v>
      </c>
      <c r="DA6" s="11" t="s">
        <v>154</v>
      </c>
      <c r="DB6" s="11" t="s">
        <v>154</v>
      </c>
      <c r="DC6" s="11" t="s">
        <v>154</v>
      </c>
      <c r="DD6" s="11" t="s">
        <v>154</v>
      </c>
      <c r="DE6" s="11" t="s">
        <v>154</v>
      </c>
      <c r="DF6" s="11" t="s">
        <v>154</v>
      </c>
      <c r="DG6" s="11" t="s">
        <v>154</v>
      </c>
      <c r="DH6" s="11" t="s">
        <v>154</v>
      </c>
      <c r="DI6" s="11" t="s">
        <v>154</v>
      </c>
      <c r="DJ6" s="11" t="s">
        <v>154</v>
      </c>
      <c r="DK6" s="11" t="s">
        <v>157</v>
      </c>
      <c r="DL6" s="11" t="s">
        <v>157</v>
      </c>
      <c r="DM6" s="11" t="s">
        <v>157</v>
      </c>
      <c r="DN6" s="11" t="s">
        <v>157</v>
      </c>
      <c r="DO6" s="11" t="s">
        <v>157</v>
      </c>
      <c r="DP6" s="11" t="s">
        <v>157</v>
      </c>
      <c r="DQ6" s="11" t="s">
        <v>157</v>
      </c>
      <c r="DR6" s="11" t="s">
        <v>157</v>
      </c>
      <c r="DS6" s="11" t="s">
        <v>157</v>
      </c>
      <c r="DT6" s="11" t="s">
        <v>157</v>
      </c>
      <c r="DU6" s="11" t="s">
        <v>157</v>
      </c>
      <c r="DV6" s="11" t="s">
        <v>157</v>
      </c>
      <c r="DW6" s="11" t="s">
        <v>157</v>
      </c>
      <c r="DX6" s="11" t="b">
        <v>1</v>
      </c>
      <c r="DY6" s="11" t="b">
        <v>1</v>
      </c>
      <c r="DZ6" s="11" t="b">
        <v>1</v>
      </c>
      <c r="EA6" s="11" t="b">
        <v>1</v>
      </c>
      <c r="EB6" s="11" t="b">
        <v>1</v>
      </c>
      <c r="EC6" s="11" t="b">
        <v>1</v>
      </c>
      <c r="ED6" s="11" t="b">
        <v>1</v>
      </c>
      <c r="EE6" s="11" t="b">
        <v>1</v>
      </c>
      <c r="EF6" s="11" t="b">
        <v>1</v>
      </c>
      <c r="EG6" s="11" t="b">
        <v>1</v>
      </c>
      <c r="EH6" s="11" t="b">
        <v>1</v>
      </c>
      <c r="EI6" s="11" t="b">
        <v>1</v>
      </c>
      <c r="EJ6" s="11" t="b">
        <v>1</v>
      </c>
      <c r="EK6" s="11">
        <v>7.6600000000000001E-3</v>
      </c>
      <c r="EL6" s="11">
        <v>8.5500000000000003E-3</v>
      </c>
      <c r="EM6" s="11">
        <v>7.8700000000000003E-3</v>
      </c>
      <c r="EN6" s="11">
        <v>7.9399999999999991E-3</v>
      </c>
      <c r="EO6" s="11">
        <v>7.8200000000000006E-3</v>
      </c>
      <c r="EP6" s="11">
        <v>8.0999999999999996E-3</v>
      </c>
      <c r="EQ6" s="11">
        <v>8.1799999999999998E-3</v>
      </c>
      <c r="ER6" s="11">
        <v>9.3200000000000002E-3</v>
      </c>
      <c r="ES6" s="11">
        <v>7.92E-3</v>
      </c>
      <c r="ET6" s="11">
        <v>7.4900000000000001E-3</v>
      </c>
      <c r="EU6" s="11">
        <v>9.1599999999999997E-3</v>
      </c>
      <c r="EV6" s="11">
        <v>7.1199999999999996E-3</v>
      </c>
      <c r="EW6" s="11">
        <v>7.8200000000000006E-3</v>
      </c>
      <c r="EX6" s="11" t="s">
        <v>188</v>
      </c>
      <c r="EY6" s="11" t="str">
        <f>VLOOKUP(Table8[[#This Row],[Candidate Detail Answer: City]],cities,2,FALSE)</f>
        <v>Dover</v>
      </c>
      <c r="EZ6" s="11" t="str">
        <f>VLOOKUP(Table8[[#This Row],[Candidate Detail Answer: City]],cities,3,FALSE)</f>
        <v>NH</v>
      </c>
      <c r="FA6" s="21">
        <f>VLOOKUP(Table8[[#This Row],[Candidate Detail Answer: City]],cities,4,FALSE)</f>
        <v>3820</v>
      </c>
      <c r="FB6" s="11" t="s">
        <v>163</v>
      </c>
      <c r="FC6" s="11" t="str">
        <f>VLOOKUP(Table8[[#This Row],[Candidate Detail Answer: Major]],majors_final,3,FALSE)</f>
        <v>Software Development</v>
      </c>
      <c r="FD6" s="11" t="str">
        <f>VLOOKUP(Table8[[#This Row],[Candidate Detail Answer: Major]],majors_final,4,FALSE)</f>
        <v>IT-development focused</v>
      </c>
      <c r="FE6" s="11">
        <f>VLOOKUP(Table8[[#This Row],[Candidate Detail Answer: Major]],majors_final,5,FALSE)</f>
        <v>1</v>
      </c>
      <c r="FF6" s="11" t="str">
        <f>VLOOKUP(Table8[[#This Row],[Candidate Detail Answer: Major]],majors_final,6,FALSE)</f>
        <v>2020-Java Developer 01</v>
      </c>
      <c r="FG6" s="11">
        <v>3.3446507352941197E-2</v>
      </c>
      <c r="FH6" s="11">
        <v>3.7315624999999998E-2</v>
      </c>
      <c r="FI6" s="11">
        <v>1</v>
      </c>
    </row>
    <row r="7" spans="1:165" ht="15.75" customHeight="1" x14ac:dyDescent="0.2">
      <c r="A7" s="11">
        <v>22110488</v>
      </c>
      <c r="B7" s="11">
        <v>29468224</v>
      </c>
      <c r="C7" s="11">
        <v>50337.365972221902</v>
      </c>
      <c r="D7" s="11" t="s">
        <v>153</v>
      </c>
      <c r="E7" s="11">
        <v>345600</v>
      </c>
      <c r="F7" s="11">
        <v>33890208</v>
      </c>
      <c r="G7" s="11">
        <v>46085.446527777996</v>
      </c>
      <c r="H7" s="11">
        <v>45924.142361110797</v>
      </c>
      <c r="I7" s="11">
        <v>408034</v>
      </c>
      <c r="J7" s="11">
        <v>1</v>
      </c>
      <c r="K7" s="11">
        <v>335</v>
      </c>
      <c r="L7" s="11">
        <v>216911</v>
      </c>
      <c r="M7" s="11">
        <v>130</v>
      </c>
      <c r="N7" s="11">
        <v>130</v>
      </c>
      <c r="O7" s="11">
        <v>92</v>
      </c>
      <c r="P7" s="11">
        <v>100</v>
      </c>
      <c r="Q7" s="11">
        <v>273385</v>
      </c>
      <c r="R7" s="11" t="s">
        <v>154</v>
      </c>
      <c r="S7" s="11" t="s">
        <v>155</v>
      </c>
      <c r="T7" s="11" t="s">
        <v>156</v>
      </c>
      <c r="U7" s="11">
        <v>0</v>
      </c>
      <c r="V7" s="11" t="s">
        <v>154</v>
      </c>
      <c r="W7" s="11" t="s">
        <v>157</v>
      </c>
      <c r="X7" s="11"/>
      <c r="Y7" s="11"/>
      <c r="Z7" s="11">
        <v>10</v>
      </c>
      <c r="AA7" s="11">
        <v>10</v>
      </c>
      <c r="AB7" s="11">
        <v>10</v>
      </c>
      <c r="AC7" s="11">
        <v>10</v>
      </c>
      <c r="AD7" s="11">
        <v>10</v>
      </c>
      <c r="AE7" s="11">
        <v>10</v>
      </c>
      <c r="AF7" s="11">
        <v>10</v>
      </c>
      <c r="AG7" s="11">
        <v>10</v>
      </c>
      <c r="AH7" s="11">
        <v>10</v>
      </c>
      <c r="AI7" s="11">
        <v>10</v>
      </c>
      <c r="AJ7" s="11">
        <v>10</v>
      </c>
      <c r="AK7" s="11">
        <v>10</v>
      </c>
      <c r="AL7" s="11">
        <v>10</v>
      </c>
      <c r="AM7" s="11">
        <v>120</v>
      </c>
      <c r="AN7" s="11">
        <v>60</v>
      </c>
      <c r="AO7" s="11">
        <v>10</v>
      </c>
      <c r="AP7" s="11">
        <v>120</v>
      </c>
      <c r="AQ7" s="11">
        <v>60</v>
      </c>
      <c r="AR7" s="11">
        <v>40</v>
      </c>
      <c r="AS7" s="11">
        <v>10</v>
      </c>
      <c r="AT7" s="11">
        <v>120</v>
      </c>
      <c r="AU7" s="11"/>
      <c r="AV7" s="11">
        <v>2249</v>
      </c>
      <c r="AW7" s="11">
        <v>1023</v>
      </c>
      <c r="AX7" s="11">
        <v>1003</v>
      </c>
      <c r="AY7" s="11">
        <v>5300</v>
      </c>
      <c r="AZ7" s="11">
        <v>26797</v>
      </c>
      <c r="BA7" s="11">
        <v>4408</v>
      </c>
      <c r="BB7" s="11">
        <v>13632</v>
      </c>
      <c r="BC7" s="11">
        <v>11069</v>
      </c>
      <c r="BD7" s="11">
        <v>500</v>
      </c>
      <c r="BE7" s="11">
        <v>8564</v>
      </c>
      <c r="BF7" s="11">
        <v>2707</v>
      </c>
      <c r="BG7" s="11">
        <v>54669</v>
      </c>
      <c r="BH7" s="11">
        <v>2489</v>
      </c>
      <c r="BI7" s="11">
        <v>12</v>
      </c>
      <c r="BJ7" s="11">
        <v>11</v>
      </c>
      <c r="BK7" s="11">
        <v>12</v>
      </c>
      <c r="BL7" s="11">
        <v>16</v>
      </c>
      <c r="BM7" s="11">
        <v>11</v>
      </c>
      <c r="BN7" s="11">
        <v>12</v>
      </c>
      <c r="BO7" s="11">
        <v>16</v>
      </c>
      <c r="BP7" s="11">
        <v>12</v>
      </c>
      <c r="BQ7" s="11">
        <v>12</v>
      </c>
      <c r="BR7" s="11">
        <v>19</v>
      </c>
      <c r="BS7" s="11">
        <v>15</v>
      </c>
      <c r="BT7" s="11">
        <v>19</v>
      </c>
      <c r="BU7" s="11">
        <v>25</v>
      </c>
      <c r="BV7" s="11">
        <v>18</v>
      </c>
      <c r="BW7" s="11">
        <v>16</v>
      </c>
      <c r="BX7" s="11">
        <v>9</v>
      </c>
      <c r="BY7" s="11">
        <v>45</v>
      </c>
      <c r="BZ7" s="11">
        <v>39</v>
      </c>
      <c r="CA7" s="11">
        <v>45</v>
      </c>
      <c r="CB7" s="11">
        <v>60</v>
      </c>
      <c r="CC7" s="11">
        <v>65</v>
      </c>
      <c r="CD7" s="11">
        <v>7</v>
      </c>
      <c r="CE7" s="11">
        <v>50</v>
      </c>
      <c r="CF7" s="11">
        <v>13</v>
      </c>
      <c r="CG7" s="11">
        <v>177</v>
      </c>
      <c r="CH7" s="11">
        <v>9</v>
      </c>
      <c r="CI7" s="11">
        <v>65</v>
      </c>
      <c r="CJ7" s="11">
        <v>7</v>
      </c>
      <c r="CK7" s="11" t="s">
        <v>158</v>
      </c>
      <c r="CL7" s="11" t="s">
        <v>158</v>
      </c>
      <c r="CM7" s="11" t="s">
        <v>158</v>
      </c>
      <c r="CN7" s="11" t="s">
        <v>158</v>
      </c>
      <c r="CO7" s="11" t="s">
        <v>158</v>
      </c>
      <c r="CP7" s="11" t="s">
        <v>158</v>
      </c>
      <c r="CQ7" s="11" t="s">
        <v>158</v>
      </c>
      <c r="CR7" s="11" t="s">
        <v>158</v>
      </c>
      <c r="CS7" s="11" t="s">
        <v>158</v>
      </c>
      <c r="CT7" s="11" t="s">
        <v>158</v>
      </c>
      <c r="CU7" s="11" t="s">
        <v>158</v>
      </c>
      <c r="CV7" s="11"/>
      <c r="CW7" s="11"/>
      <c r="CX7" s="11" t="s">
        <v>154</v>
      </c>
      <c r="CY7" s="11" t="s">
        <v>154</v>
      </c>
      <c r="CZ7" s="11" t="s">
        <v>154</v>
      </c>
      <c r="DA7" s="11" t="s">
        <v>154</v>
      </c>
      <c r="DB7" s="11" t="s">
        <v>154</v>
      </c>
      <c r="DC7" s="11" t="s">
        <v>154</v>
      </c>
      <c r="DD7" s="11" t="s">
        <v>154</v>
      </c>
      <c r="DE7" s="11" t="s">
        <v>154</v>
      </c>
      <c r="DF7" s="11" t="s">
        <v>154</v>
      </c>
      <c r="DG7" s="11" t="s">
        <v>154</v>
      </c>
      <c r="DH7" s="11" t="s">
        <v>154</v>
      </c>
      <c r="DI7" s="11" t="s">
        <v>154</v>
      </c>
      <c r="DJ7" s="11" t="s">
        <v>154</v>
      </c>
      <c r="DK7" s="11" t="s">
        <v>157</v>
      </c>
      <c r="DL7" s="11" t="s">
        <v>157</v>
      </c>
      <c r="DM7" s="11" t="s">
        <v>157</v>
      </c>
      <c r="DN7" s="11" t="s">
        <v>157</v>
      </c>
      <c r="DO7" s="11" t="s">
        <v>157</v>
      </c>
      <c r="DP7" s="11" t="s">
        <v>157</v>
      </c>
      <c r="DQ7" s="11" t="s">
        <v>157</v>
      </c>
      <c r="DR7" s="11" t="s">
        <v>157</v>
      </c>
      <c r="DS7" s="11" t="s">
        <v>157</v>
      </c>
      <c r="DT7" s="11" t="s">
        <v>157</v>
      </c>
      <c r="DU7" s="11" t="s">
        <v>157</v>
      </c>
      <c r="DV7" s="11" t="s">
        <v>157</v>
      </c>
      <c r="DW7" s="11" t="s">
        <v>157</v>
      </c>
      <c r="DX7" s="11" t="b">
        <v>1</v>
      </c>
      <c r="DY7" s="11" t="b">
        <v>1</v>
      </c>
      <c r="DZ7" s="11" t="b">
        <v>1</v>
      </c>
      <c r="EA7" s="11" t="b">
        <v>1</v>
      </c>
      <c r="EB7" s="11" t="b">
        <v>1</v>
      </c>
      <c r="EC7" s="11" t="b">
        <v>1</v>
      </c>
      <c r="ED7" s="11" t="b">
        <v>1</v>
      </c>
      <c r="EE7" s="11" t="b">
        <v>1</v>
      </c>
      <c r="EF7" s="11" t="b">
        <v>1</v>
      </c>
      <c r="EG7" s="11" t="b">
        <v>1</v>
      </c>
      <c r="EH7" s="11" t="b">
        <v>1</v>
      </c>
      <c r="EI7" s="11" t="b">
        <v>1</v>
      </c>
      <c r="EJ7" s="11" t="b">
        <v>1</v>
      </c>
      <c r="EK7" s="11">
        <v>7.5399999999999998E-3</v>
      </c>
      <c r="EL7" s="11">
        <v>7.79E-3</v>
      </c>
      <c r="EM7" s="11">
        <v>7.62E-3</v>
      </c>
      <c r="EN7" s="11">
        <v>7.2500000000000004E-3</v>
      </c>
      <c r="EO7" s="11">
        <v>7.7000000000000002E-3</v>
      </c>
      <c r="EP7" s="11">
        <v>7.5799999999999999E-3</v>
      </c>
      <c r="EQ7" s="11">
        <v>7.8200000000000006E-3</v>
      </c>
      <c r="ER7" s="11">
        <v>7.0200000000000002E-3</v>
      </c>
      <c r="ES7" s="11">
        <v>7.5300000000000002E-3</v>
      </c>
      <c r="ET7" s="11">
        <v>7.5700000000000003E-3</v>
      </c>
      <c r="EU7" s="11">
        <v>7.7200000000000003E-3</v>
      </c>
      <c r="EV7" s="11">
        <v>8.3099999999999997E-3</v>
      </c>
      <c r="EW7" s="11">
        <v>8.2000000000000007E-3</v>
      </c>
      <c r="EX7" s="11" t="s">
        <v>190</v>
      </c>
      <c r="EY7" s="11" t="str">
        <f>VLOOKUP(Table8[[#This Row],[Candidate Detail Answer: City]],cities,2,FALSE)</f>
        <v>Cambridge</v>
      </c>
      <c r="EZ7" s="11" t="str">
        <f>VLOOKUP(Table8[[#This Row],[Candidate Detail Answer: City]],cities,3,FALSE)</f>
        <v>MA</v>
      </c>
      <c r="FA7" s="21">
        <f>VLOOKUP(Table8[[#This Row],[Candidate Detail Answer: City]],cities,4,FALSE)</f>
        <v>2138</v>
      </c>
      <c r="FB7" s="11" t="s">
        <v>163</v>
      </c>
      <c r="FC7" s="11" t="str">
        <f>VLOOKUP(Table8[[#This Row],[Candidate Detail Answer: Major]],majors_final,3,FALSE)</f>
        <v>Software Development</v>
      </c>
      <c r="FD7" s="11" t="str">
        <f>VLOOKUP(Table8[[#This Row],[Candidate Detail Answer: Major]],majors_final,4,FALSE)</f>
        <v>IT-development focused</v>
      </c>
      <c r="FE7" s="11">
        <f>VLOOKUP(Table8[[#This Row],[Candidate Detail Answer: Major]],majors_final,5,FALSE)</f>
        <v>1</v>
      </c>
      <c r="FF7" s="11" t="str">
        <f>VLOOKUP(Table8[[#This Row],[Candidate Detail Answer: Major]],majors_final,6,FALSE)</f>
        <v>2020-Java Developer 01</v>
      </c>
      <c r="FG7" s="11">
        <v>3.3179486764705897E-2</v>
      </c>
      <c r="FH7" s="11">
        <v>3.7260025000000002E-2</v>
      </c>
      <c r="FI7" s="11">
        <v>1</v>
      </c>
    </row>
    <row r="8" spans="1:165" ht="15.75" customHeight="1" x14ac:dyDescent="0.2">
      <c r="A8" s="11">
        <v>22110491</v>
      </c>
      <c r="B8" s="11">
        <v>29468230</v>
      </c>
      <c r="C8" s="11">
        <v>50403.163888888601</v>
      </c>
      <c r="D8" s="11" t="s">
        <v>153</v>
      </c>
      <c r="E8" s="11">
        <v>345600</v>
      </c>
      <c r="F8" s="11">
        <v>33889818</v>
      </c>
      <c r="G8" s="11">
        <v>46145.650694444703</v>
      </c>
      <c r="H8" s="11">
        <v>45977.294444444102</v>
      </c>
      <c r="I8" s="11">
        <v>431756</v>
      </c>
      <c r="J8" s="11">
        <v>1</v>
      </c>
      <c r="K8" s="11">
        <v>166</v>
      </c>
      <c r="L8" s="11">
        <v>393000</v>
      </c>
      <c r="M8" s="11">
        <v>130</v>
      </c>
      <c r="N8" s="11">
        <v>130</v>
      </c>
      <c r="O8" s="11">
        <v>92</v>
      </c>
      <c r="P8" s="11">
        <v>100</v>
      </c>
      <c r="Q8" s="11">
        <v>329852</v>
      </c>
      <c r="R8" s="11" t="s">
        <v>154</v>
      </c>
      <c r="S8" s="11" t="s">
        <v>155</v>
      </c>
      <c r="T8" s="11" t="s">
        <v>156</v>
      </c>
      <c r="U8" s="11">
        <v>0</v>
      </c>
      <c r="V8" s="11" t="s">
        <v>154</v>
      </c>
      <c r="W8" s="11" t="s">
        <v>157</v>
      </c>
      <c r="X8" s="11"/>
      <c r="Y8" s="11"/>
      <c r="Z8" s="11">
        <v>10</v>
      </c>
      <c r="AA8" s="11">
        <v>10</v>
      </c>
      <c r="AB8" s="11">
        <v>10</v>
      </c>
      <c r="AC8" s="11">
        <v>10</v>
      </c>
      <c r="AD8" s="11">
        <v>10</v>
      </c>
      <c r="AE8" s="11">
        <v>10</v>
      </c>
      <c r="AF8" s="11">
        <v>10</v>
      </c>
      <c r="AG8" s="11">
        <v>10</v>
      </c>
      <c r="AH8" s="11">
        <v>10</v>
      </c>
      <c r="AI8" s="11">
        <v>10</v>
      </c>
      <c r="AJ8" s="11">
        <v>10</v>
      </c>
      <c r="AK8" s="11">
        <v>10</v>
      </c>
      <c r="AL8" s="11">
        <v>10</v>
      </c>
      <c r="AM8" s="11">
        <v>120</v>
      </c>
      <c r="AN8" s="11">
        <v>60</v>
      </c>
      <c r="AO8" s="11">
        <v>10</v>
      </c>
      <c r="AP8" s="11">
        <v>120</v>
      </c>
      <c r="AQ8" s="11">
        <v>60</v>
      </c>
      <c r="AR8" s="11">
        <v>40</v>
      </c>
      <c r="AS8" s="11">
        <v>10</v>
      </c>
      <c r="AT8" s="11">
        <v>120</v>
      </c>
      <c r="AU8" s="11"/>
      <c r="AV8" s="11">
        <v>10429</v>
      </c>
      <c r="AW8" s="11">
        <v>2297</v>
      </c>
      <c r="AX8" s="11">
        <v>4950</v>
      </c>
      <c r="AY8" s="11">
        <v>60585</v>
      </c>
      <c r="AZ8" s="11">
        <v>2304</v>
      </c>
      <c r="BA8" s="11">
        <v>1170</v>
      </c>
      <c r="BB8" s="11">
        <v>3920</v>
      </c>
      <c r="BC8" s="11">
        <v>531</v>
      </c>
      <c r="BD8" s="11">
        <v>599</v>
      </c>
      <c r="BE8" s="11">
        <v>2665</v>
      </c>
      <c r="BF8" s="11">
        <v>763</v>
      </c>
      <c r="BG8" s="11">
        <v>3581</v>
      </c>
      <c r="BH8" s="11">
        <v>7839</v>
      </c>
      <c r="BI8" s="11">
        <v>12</v>
      </c>
      <c r="BJ8" s="11">
        <v>11</v>
      </c>
      <c r="BK8" s="11">
        <v>10</v>
      </c>
      <c r="BL8" s="11">
        <v>14</v>
      </c>
      <c r="BM8" s="11">
        <v>10</v>
      </c>
      <c r="BN8" s="11">
        <v>10</v>
      </c>
      <c r="BO8" s="11">
        <v>14</v>
      </c>
      <c r="BP8" s="11">
        <v>12</v>
      </c>
      <c r="BQ8" s="11">
        <v>11</v>
      </c>
      <c r="BR8" s="11">
        <v>12</v>
      </c>
      <c r="BS8" s="11">
        <v>15</v>
      </c>
      <c r="BT8" s="11">
        <v>23</v>
      </c>
      <c r="BU8" s="11">
        <v>41</v>
      </c>
      <c r="BV8" s="11">
        <v>13</v>
      </c>
      <c r="BW8" s="11">
        <v>10</v>
      </c>
      <c r="BX8" s="11">
        <v>14</v>
      </c>
      <c r="BY8" s="11">
        <v>9</v>
      </c>
      <c r="BZ8" s="11">
        <v>14</v>
      </c>
      <c r="CA8" s="11">
        <v>9</v>
      </c>
      <c r="CB8" s="11">
        <v>14</v>
      </c>
      <c r="CC8" s="11">
        <v>7</v>
      </c>
      <c r="CD8" s="11">
        <v>7</v>
      </c>
      <c r="CE8" s="11">
        <v>21</v>
      </c>
      <c r="CF8" s="11">
        <v>6</v>
      </c>
      <c r="CG8" s="11">
        <v>13</v>
      </c>
      <c r="CH8" s="11">
        <v>32</v>
      </c>
      <c r="CI8" s="11">
        <v>7</v>
      </c>
      <c r="CJ8" s="11">
        <v>7</v>
      </c>
      <c r="CK8" s="11" t="s">
        <v>158</v>
      </c>
      <c r="CL8" s="11" t="s">
        <v>158</v>
      </c>
      <c r="CM8" s="11" t="s">
        <v>158</v>
      </c>
      <c r="CN8" s="11" t="s">
        <v>158</v>
      </c>
      <c r="CO8" s="11" t="s">
        <v>158</v>
      </c>
      <c r="CP8" s="11" t="s">
        <v>158</v>
      </c>
      <c r="CQ8" s="11" t="s">
        <v>158</v>
      </c>
      <c r="CR8" s="11" t="s">
        <v>158</v>
      </c>
      <c r="CS8" s="11" t="s">
        <v>158</v>
      </c>
      <c r="CT8" s="11" t="s">
        <v>158</v>
      </c>
      <c r="CU8" s="11" t="s">
        <v>158</v>
      </c>
      <c r="CV8" s="11"/>
      <c r="CW8" s="11"/>
      <c r="CX8" s="11" t="s">
        <v>154</v>
      </c>
      <c r="CY8" s="11" t="s">
        <v>154</v>
      </c>
      <c r="CZ8" s="11" t="s">
        <v>154</v>
      </c>
      <c r="DA8" s="11" t="s">
        <v>154</v>
      </c>
      <c r="DB8" s="11" t="s">
        <v>154</v>
      </c>
      <c r="DC8" s="11" t="s">
        <v>154</v>
      </c>
      <c r="DD8" s="11" t="s">
        <v>154</v>
      </c>
      <c r="DE8" s="11" t="s">
        <v>154</v>
      </c>
      <c r="DF8" s="11" t="s">
        <v>154</v>
      </c>
      <c r="DG8" s="11" t="s">
        <v>154</v>
      </c>
      <c r="DH8" s="11" t="s">
        <v>154</v>
      </c>
      <c r="DI8" s="11" t="s">
        <v>154</v>
      </c>
      <c r="DJ8" s="11" t="s">
        <v>154</v>
      </c>
      <c r="DK8" s="11" t="s">
        <v>157</v>
      </c>
      <c r="DL8" s="11" t="s">
        <v>157</v>
      </c>
      <c r="DM8" s="11" t="s">
        <v>157</v>
      </c>
      <c r="DN8" s="11" t="s">
        <v>157</v>
      </c>
      <c r="DO8" s="11" t="s">
        <v>157</v>
      </c>
      <c r="DP8" s="11" t="s">
        <v>157</v>
      </c>
      <c r="DQ8" s="11" t="s">
        <v>157</v>
      </c>
      <c r="DR8" s="11" t="s">
        <v>157</v>
      </c>
      <c r="DS8" s="11" t="s">
        <v>157</v>
      </c>
      <c r="DT8" s="11" t="s">
        <v>157</v>
      </c>
      <c r="DU8" s="11" t="s">
        <v>157</v>
      </c>
      <c r="DV8" s="11" t="s">
        <v>157</v>
      </c>
      <c r="DW8" s="11" t="s">
        <v>157</v>
      </c>
      <c r="DX8" s="11" t="b">
        <v>1</v>
      </c>
      <c r="DY8" s="11" t="b">
        <v>1</v>
      </c>
      <c r="DZ8" s="11" t="b">
        <v>1</v>
      </c>
      <c r="EA8" s="11" t="b">
        <v>1</v>
      </c>
      <c r="EB8" s="11" t="b">
        <v>1</v>
      </c>
      <c r="EC8" s="11" t="b">
        <v>1</v>
      </c>
      <c r="ED8" s="11" t="b">
        <v>1</v>
      </c>
      <c r="EE8" s="11" t="b">
        <v>1</v>
      </c>
      <c r="EF8" s="11" t="b">
        <v>1</v>
      </c>
      <c r="EG8" s="11" t="b">
        <v>1</v>
      </c>
      <c r="EH8" s="11" t="b">
        <v>1</v>
      </c>
      <c r="EI8" s="11" t="b">
        <v>1</v>
      </c>
      <c r="EJ8" s="11" t="b">
        <v>1</v>
      </c>
      <c r="EK8" s="11">
        <v>7.2700000000000004E-3</v>
      </c>
      <c r="EL8" s="11">
        <v>7.7400000000000004E-3</v>
      </c>
      <c r="EM8" s="11">
        <v>6.9800000000000001E-3</v>
      </c>
      <c r="EN8" s="11">
        <v>7.3600000000000002E-3</v>
      </c>
      <c r="EO8" s="11">
        <v>7.4999999999999997E-3</v>
      </c>
      <c r="EP8" s="11">
        <v>7.3800000000000003E-3</v>
      </c>
      <c r="EQ8" s="11">
        <v>7.3099999999999997E-3</v>
      </c>
      <c r="ER8" s="11">
        <v>7.26E-3</v>
      </c>
      <c r="ES8" s="11">
        <v>7.0699999999999999E-3</v>
      </c>
      <c r="ET8" s="11">
        <v>7.5900000000000004E-3</v>
      </c>
      <c r="EU8" s="11">
        <v>7.3200000000000001E-3</v>
      </c>
      <c r="EV8" s="11">
        <v>7.1599999999999997E-3</v>
      </c>
      <c r="EW8" s="11">
        <v>7.5399999999999998E-3</v>
      </c>
      <c r="EX8" s="11" t="s">
        <v>191</v>
      </c>
      <c r="EY8" s="11" t="str">
        <f>VLOOKUP(Table8[[#This Row],[Candidate Detail Answer: City]],cities,2,FALSE)</f>
        <v>Georgetown</v>
      </c>
      <c r="EZ8" s="11" t="str">
        <f>VLOOKUP(Table8[[#This Row],[Candidate Detail Answer: City]],cities,3,FALSE)</f>
        <v>TX</v>
      </c>
      <c r="FA8" s="21">
        <f>VLOOKUP(Table8[[#This Row],[Candidate Detail Answer: City]],cities,4,FALSE)</f>
        <v>78626</v>
      </c>
      <c r="FB8" s="11" t="s">
        <v>163</v>
      </c>
      <c r="FC8" s="11" t="str">
        <f>VLOOKUP(Table8[[#This Row],[Candidate Detail Answer: Major]],majors_final,3,FALSE)</f>
        <v>Software Development</v>
      </c>
      <c r="FD8" s="11" t="str">
        <f>VLOOKUP(Table8[[#This Row],[Candidate Detail Answer: Major]],majors_final,4,FALSE)</f>
        <v>IT-development focused</v>
      </c>
      <c r="FE8" s="11">
        <f>VLOOKUP(Table8[[#This Row],[Candidate Detail Answer: Major]],majors_final,5,FALSE)</f>
        <v>1</v>
      </c>
      <c r="FF8" s="11" t="str">
        <f>VLOOKUP(Table8[[#This Row],[Candidate Detail Answer: Major]],majors_final,6,FALSE)</f>
        <v>2020-Java Developer 01</v>
      </c>
      <c r="FG8" s="11">
        <v>3.3713527941176498E-2</v>
      </c>
      <c r="FH8" s="11">
        <v>3.7371225000000001E-2</v>
      </c>
      <c r="FI8" s="11">
        <v>1</v>
      </c>
    </row>
    <row r="9" spans="1:165" ht="15.75" customHeight="1" x14ac:dyDescent="0.2">
      <c r="A9" s="11">
        <v>22110481</v>
      </c>
      <c r="B9" s="11">
        <v>29468210</v>
      </c>
      <c r="C9" s="11">
        <v>50227.7027777775</v>
      </c>
      <c r="D9" s="11" t="s">
        <v>153</v>
      </c>
      <c r="E9" s="11">
        <v>345600</v>
      </c>
      <c r="F9" s="11">
        <v>33889856</v>
      </c>
      <c r="G9" s="11">
        <v>45944.970138889097</v>
      </c>
      <c r="H9" s="11">
        <v>45800.120833333</v>
      </c>
      <c r="I9" s="11">
        <v>428727</v>
      </c>
      <c r="J9" s="11">
        <v>1</v>
      </c>
      <c r="K9" s="11">
        <v>592</v>
      </c>
      <c r="L9" s="11">
        <v>360371</v>
      </c>
      <c r="M9" s="11">
        <v>130</v>
      </c>
      <c r="N9" s="11">
        <v>130</v>
      </c>
      <c r="O9" s="11">
        <v>92</v>
      </c>
      <c r="P9" s="11">
        <v>100</v>
      </c>
      <c r="Q9" s="11">
        <v>273294</v>
      </c>
      <c r="R9" s="11" t="s">
        <v>154</v>
      </c>
      <c r="S9" s="11" t="s">
        <v>155</v>
      </c>
      <c r="T9" s="11" t="s">
        <v>156</v>
      </c>
      <c r="U9" s="11">
        <v>0</v>
      </c>
      <c r="V9" s="11" t="s">
        <v>154</v>
      </c>
      <c r="W9" s="11" t="s">
        <v>157</v>
      </c>
      <c r="X9" s="11">
        <v>1</v>
      </c>
      <c r="Y9" s="11"/>
      <c r="Z9" s="11">
        <v>10</v>
      </c>
      <c r="AA9" s="11">
        <v>10</v>
      </c>
      <c r="AB9" s="11">
        <v>10</v>
      </c>
      <c r="AC9" s="11">
        <v>10</v>
      </c>
      <c r="AD9" s="11">
        <v>10</v>
      </c>
      <c r="AE9" s="11">
        <v>10</v>
      </c>
      <c r="AF9" s="11">
        <v>10</v>
      </c>
      <c r="AG9" s="11">
        <v>10</v>
      </c>
      <c r="AH9" s="11">
        <v>10</v>
      </c>
      <c r="AI9" s="11">
        <v>10</v>
      </c>
      <c r="AJ9" s="11">
        <v>10</v>
      </c>
      <c r="AK9" s="11">
        <v>10</v>
      </c>
      <c r="AL9" s="11">
        <v>10</v>
      </c>
      <c r="AM9" s="11">
        <v>120</v>
      </c>
      <c r="AN9" s="11">
        <v>60</v>
      </c>
      <c r="AO9" s="11">
        <v>10</v>
      </c>
      <c r="AP9" s="11">
        <v>120</v>
      </c>
      <c r="AQ9" s="11">
        <v>60</v>
      </c>
      <c r="AR9" s="11">
        <v>40</v>
      </c>
      <c r="AS9" s="11">
        <v>10</v>
      </c>
      <c r="AT9" s="11">
        <v>120</v>
      </c>
      <c r="AU9" s="11"/>
      <c r="AV9" s="11">
        <v>4736</v>
      </c>
      <c r="AW9" s="11">
        <v>1306</v>
      </c>
      <c r="AX9" s="11">
        <v>6047</v>
      </c>
      <c r="AY9" s="11">
        <v>2778</v>
      </c>
      <c r="AZ9" s="11">
        <v>37530</v>
      </c>
      <c r="BA9" s="11">
        <v>2244</v>
      </c>
      <c r="BB9" s="11">
        <v>42050</v>
      </c>
      <c r="BC9" s="11">
        <v>4348</v>
      </c>
      <c r="BD9" s="11">
        <v>556</v>
      </c>
      <c r="BE9" s="11">
        <v>3855</v>
      </c>
      <c r="BF9" s="11">
        <v>5088</v>
      </c>
      <c r="BG9" s="11">
        <v>32444</v>
      </c>
      <c r="BH9" s="11">
        <v>12177</v>
      </c>
      <c r="BI9" s="11">
        <v>5</v>
      </c>
      <c r="BJ9" s="11">
        <v>5</v>
      </c>
      <c r="BK9" s="11">
        <v>4</v>
      </c>
      <c r="BL9" s="11">
        <v>7</v>
      </c>
      <c r="BM9" s="11">
        <v>7</v>
      </c>
      <c r="BN9" s="11">
        <v>6</v>
      </c>
      <c r="BO9" s="11">
        <v>6</v>
      </c>
      <c r="BP9" s="11">
        <v>6</v>
      </c>
      <c r="BQ9" s="11">
        <v>5</v>
      </c>
      <c r="BR9" s="11">
        <v>6</v>
      </c>
      <c r="BS9" s="11">
        <v>5</v>
      </c>
      <c r="BT9" s="11">
        <v>7</v>
      </c>
      <c r="BU9" s="11">
        <v>19</v>
      </c>
      <c r="BV9" s="11">
        <v>31</v>
      </c>
      <c r="BW9" s="11">
        <v>4</v>
      </c>
      <c r="BX9" s="11">
        <v>28</v>
      </c>
      <c r="BY9" s="11">
        <v>15</v>
      </c>
      <c r="BZ9" s="11">
        <v>64</v>
      </c>
      <c r="CA9" s="11">
        <v>6</v>
      </c>
      <c r="CB9" s="11">
        <v>40</v>
      </c>
      <c r="CC9" s="11">
        <v>18</v>
      </c>
      <c r="CD9" s="11">
        <v>3</v>
      </c>
      <c r="CE9" s="11">
        <v>2</v>
      </c>
      <c r="CF9" s="11">
        <v>4</v>
      </c>
      <c r="CG9" s="11">
        <v>80</v>
      </c>
      <c r="CH9" s="11">
        <v>56</v>
      </c>
      <c r="CI9" s="11">
        <v>18</v>
      </c>
      <c r="CJ9" s="11">
        <v>3</v>
      </c>
      <c r="CK9" s="11" t="s">
        <v>158</v>
      </c>
      <c r="CL9" s="11" t="s">
        <v>158</v>
      </c>
      <c r="CM9" s="11" t="s">
        <v>158</v>
      </c>
      <c r="CN9" s="11" t="s">
        <v>158</v>
      </c>
      <c r="CO9" s="11" t="s">
        <v>158</v>
      </c>
      <c r="CP9" s="11" t="s">
        <v>158</v>
      </c>
      <c r="CQ9" s="11" t="s">
        <v>158</v>
      </c>
      <c r="CR9" s="11" t="s">
        <v>158</v>
      </c>
      <c r="CS9" s="11" t="s">
        <v>158</v>
      </c>
      <c r="CT9" s="11" t="s">
        <v>158</v>
      </c>
      <c r="CU9" s="11" t="s">
        <v>158</v>
      </c>
      <c r="CV9" s="11"/>
      <c r="CW9" s="11"/>
      <c r="CX9" s="11" t="s">
        <v>154</v>
      </c>
      <c r="CY9" s="11" t="s">
        <v>154</v>
      </c>
      <c r="CZ9" s="11" t="s">
        <v>154</v>
      </c>
      <c r="DA9" s="11" t="s">
        <v>154</v>
      </c>
      <c r="DB9" s="11" t="s">
        <v>154</v>
      </c>
      <c r="DC9" s="11" t="s">
        <v>154</v>
      </c>
      <c r="DD9" s="11" t="s">
        <v>154</v>
      </c>
      <c r="DE9" s="11" t="s">
        <v>154</v>
      </c>
      <c r="DF9" s="11" t="s">
        <v>154</v>
      </c>
      <c r="DG9" s="11" t="s">
        <v>154</v>
      </c>
      <c r="DH9" s="11" t="s">
        <v>154</v>
      </c>
      <c r="DI9" s="11" t="s">
        <v>154</v>
      </c>
      <c r="DJ9" s="11" t="s">
        <v>154</v>
      </c>
      <c r="DK9" s="11" t="s">
        <v>157</v>
      </c>
      <c r="DL9" s="11" t="s">
        <v>157</v>
      </c>
      <c r="DM9" s="11" t="s">
        <v>157</v>
      </c>
      <c r="DN9" s="11" t="s">
        <v>157</v>
      </c>
      <c r="DO9" s="11" t="s">
        <v>157</v>
      </c>
      <c r="DP9" s="11" t="s">
        <v>157</v>
      </c>
      <c r="DQ9" s="11" t="s">
        <v>157</v>
      </c>
      <c r="DR9" s="11" t="s">
        <v>157</v>
      </c>
      <c r="DS9" s="11" t="s">
        <v>157</v>
      </c>
      <c r="DT9" s="11" t="s">
        <v>157</v>
      </c>
      <c r="DU9" s="11" t="s">
        <v>157</v>
      </c>
      <c r="DV9" s="11" t="s">
        <v>157</v>
      </c>
      <c r="DW9" s="11" t="s">
        <v>157</v>
      </c>
      <c r="DX9" s="11" t="b">
        <v>1</v>
      </c>
      <c r="DY9" s="11" t="b">
        <v>1</v>
      </c>
      <c r="DZ9" s="11" t="b">
        <v>1</v>
      </c>
      <c r="EA9" s="11" t="b">
        <v>1</v>
      </c>
      <c r="EB9" s="11" t="b">
        <v>1</v>
      </c>
      <c r="EC9" s="11" t="b">
        <v>1</v>
      </c>
      <c r="ED9" s="11" t="b">
        <v>1</v>
      </c>
      <c r="EE9" s="11" t="b">
        <v>1</v>
      </c>
      <c r="EF9" s="11" t="b">
        <v>1</v>
      </c>
      <c r="EG9" s="11" t="b">
        <v>1</v>
      </c>
      <c r="EH9" s="11" t="b">
        <v>1</v>
      </c>
      <c r="EI9" s="11" t="b">
        <v>1</v>
      </c>
      <c r="EJ9" s="11" t="b">
        <v>1</v>
      </c>
      <c r="EK9" s="11">
        <v>7.6800000000000002E-3</v>
      </c>
      <c r="EL9" s="11">
        <v>6.9800000000000001E-3</v>
      </c>
      <c r="EM9" s="11">
        <v>7.2300000000000003E-3</v>
      </c>
      <c r="EN9" s="11">
        <v>7.26E-3</v>
      </c>
      <c r="EO9" s="11">
        <v>7.62E-3</v>
      </c>
      <c r="EP9" s="11">
        <v>8.7100000000000007E-3</v>
      </c>
      <c r="EQ9" s="11">
        <v>7.3400000000000002E-3</v>
      </c>
      <c r="ER9" s="11">
        <v>7.9699999999999997E-3</v>
      </c>
      <c r="ES9" s="11">
        <v>8.1300000000000001E-3</v>
      </c>
      <c r="ET9" s="11">
        <v>7.6600000000000001E-3</v>
      </c>
      <c r="EU9" s="11">
        <v>7.26E-3</v>
      </c>
      <c r="EV9" s="11">
        <v>7.9399999999999991E-3</v>
      </c>
      <c r="EW9" s="11">
        <v>7.7099999999999998E-3</v>
      </c>
      <c r="EX9" s="11" t="s">
        <v>192</v>
      </c>
      <c r="EY9" s="11" t="str">
        <f>VLOOKUP(Table8[[#This Row],[Candidate Detail Answer: City]],cities,2,FALSE)</f>
        <v>Medford</v>
      </c>
      <c r="EZ9" s="11" t="str">
        <f>VLOOKUP(Table8[[#This Row],[Candidate Detail Answer: City]],cities,3,FALSE)</f>
        <v>MA</v>
      </c>
      <c r="FA9" s="21">
        <f>VLOOKUP(Table8[[#This Row],[Candidate Detail Answer: City]],cities,4,FALSE)</f>
        <v>2153</v>
      </c>
      <c r="FB9" s="11" t="s">
        <v>163</v>
      </c>
      <c r="FC9" s="11" t="str">
        <f>VLOOKUP(Table8[[#This Row],[Candidate Detail Answer: Major]],majors_final,3,FALSE)</f>
        <v>Software Development</v>
      </c>
      <c r="FD9" s="11" t="str">
        <f>VLOOKUP(Table8[[#This Row],[Candidate Detail Answer: Major]],majors_final,4,FALSE)</f>
        <v>IT-development focused</v>
      </c>
      <c r="FE9" s="11">
        <f>VLOOKUP(Table8[[#This Row],[Candidate Detail Answer: Major]],majors_final,5,FALSE)</f>
        <v>1</v>
      </c>
      <c r="FF9" s="11" t="str">
        <f>VLOOKUP(Table8[[#This Row],[Candidate Detail Answer: Major]],majors_final,6,FALSE)</f>
        <v>2020-Java Developer 01</v>
      </c>
      <c r="FG9" s="11">
        <v>3.38470382352941E-2</v>
      </c>
      <c r="FH9" s="11">
        <v>3.7399025000000002E-2</v>
      </c>
      <c r="FI9" s="11">
        <v>1</v>
      </c>
    </row>
    <row r="10" spans="1:165" ht="15.75" customHeight="1" x14ac:dyDescent="0.2">
      <c r="A10" s="11">
        <v>22110497</v>
      </c>
      <c r="B10" s="11">
        <v>29468242</v>
      </c>
      <c r="C10" s="11">
        <v>50468.961805555198</v>
      </c>
      <c r="D10" s="11" t="s">
        <v>153</v>
      </c>
      <c r="E10" s="11">
        <v>345600</v>
      </c>
      <c r="F10" s="11">
        <v>33890060</v>
      </c>
      <c r="G10" s="11">
        <v>46266.059027778101</v>
      </c>
      <c r="H10" s="11">
        <v>46083.598611110698</v>
      </c>
      <c r="I10" s="11">
        <v>168221</v>
      </c>
      <c r="J10" s="11">
        <v>1</v>
      </c>
      <c r="K10" s="11">
        <v>222</v>
      </c>
      <c r="L10" s="11">
        <v>139729</v>
      </c>
      <c r="M10" s="11">
        <v>130</v>
      </c>
      <c r="N10" s="11">
        <v>130</v>
      </c>
      <c r="O10" s="11">
        <v>92</v>
      </c>
      <c r="P10" s="11">
        <v>100</v>
      </c>
      <c r="Q10" s="11">
        <v>128434</v>
      </c>
      <c r="R10" s="11" t="s">
        <v>154</v>
      </c>
      <c r="S10" s="11" t="s">
        <v>155</v>
      </c>
      <c r="T10" s="11" t="s">
        <v>156</v>
      </c>
      <c r="U10" s="11">
        <v>0</v>
      </c>
      <c r="V10" s="11" t="s">
        <v>154</v>
      </c>
      <c r="W10" s="11" t="s">
        <v>157</v>
      </c>
      <c r="X10" s="11">
        <v>2</v>
      </c>
      <c r="Y10" s="11"/>
      <c r="Z10" s="11">
        <v>10</v>
      </c>
      <c r="AA10" s="11">
        <v>10</v>
      </c>
      <c r="AB10" s="11">
        <v>10</v>
      </c>
      <c r="AC10" s="11">
        <v>10</v>
      </c>
      <c r="AD10" s="11">
        <v>10</v>
      </c>
      <c r="AE10" s="11">
        <v>10</v>
      </c>
      <c r="AF10" s="11">
        <v>10</v>
      </c>
      <c r="AG10" s="11">
        <v>10</v>
      </c>
      <c r="AH10" s="11">
        <v>10</v>
      </c>
      <c r="AI10" s="11">
        <v>10</v>
      </c>
      <c r="AJ10" s="11">
        <v>10</v>
      </c>
      <c r="AK10" s="11">
        <v>10</v>
      </c>
      <c r="AL10" s="11">
        <v>10</v>
      </c>
      <c r="AM10" s="11">
        <v>120</v>
      </c>
      <c r="AN10" s="11">
        <v>60</v>
      </c>
      <c r="AO10" s="11">
        <v>10</v>
      </c>
      <c r="AP10" s="11">
        <v>120</v>
      </c>
      <c r="AQ10" s="11">
        <v>60</v>
      </c>
      <c r="AR10" s="11">
        <v>40</v>
      </c>
      <c r="AS10" s="11">
        <v>10</v>
      </c>
      <c r="AT10" s="11">
        <v>120</v>
      </c>
      <c r="AU10" s="11"/>
      <c r="AV10" s="11">
        <v>868</v>
      </c>
      <c r="AW10" s="11">
        <v>1135</v>
      </c>
      <c r="AX10" s="11">
        <v>1781</v>
      </c>
      <c r="AY10" s="11">
        <v>1246</v>
      </c>
      <c r="AZ10" s="11">
        <v>8014</v>
      </c>
      <c r="BA10" s="11">
        <v>781</v>
      </c>
      <c r="BB10" s="11">
        <v>3289</v>
      </c>
      <c r="BC10" s="11">
        <v>4611</v>
      </c>
      <c r="BD10" s="11">
        <v>362</v>
      </c>
      <c r="BE10" s="11">
        <v>392</v>
      </c>
      <c r="BF10" s="11">
        <v>1167</v>
      </c>
      <c r="BG10" s="11">
        <v>11714</v>
      </c>
      <c r="BH10" s="11">
        <v>4238</v>
      </c>
      <c r="BI10" s="11">
        <v>9</v>
      </c>
      <c r="BJ10" s="11">
        <v>10</v>
      </c>
      <c r="BK10" s="11">
        <v>10</v>
      </c>
      <c r="BL10" s="11">
        <v>11</v>
      </c>
      <c r="BM10" s="11">
        <v>49</v>
      </c>
      <c r="BN10" s="11">
        <v>10</v>
      </c>
      <c r="BO10" s="11">
        <v>11</v>
      </c>
      <c r="BP10" s="11">
        <v>10</v>
      </c>
      <c r="BQ10" s="11">
        <v>10</v>
      </c>
      <c r="BR10" s="11">
        <v>10</v>
      </c>
      <c r="BS10" s="11">
        <v>11</v>
      </c>
      <c r="BT10" s="11">
        <v>17</v>
      </c>
      <c r="BU10" s="11">
        <v>30</v>
      </c>
      <c r="BV10" s="11">
        <v>7</v>
      </c>
      <c r="BW10" s="11">
        <v>9</v>
      </c>
      <c r="BX10" s="11">
        <v>15</v>
      </c>
      <c r="BY10" s="11">
        <v>9</v>
      </c>
      <c r="BZ10" s="11">
        <v>54</v>
      </c>
      <c r="CA10" s="11">
        <v>8</v>
      </c>
      <c r="CB10" s="11">
        <v>22</v>
      </c>
      <c r="CC10" s="11">
        <v>22</v>
      </c>
      <c r="CD10" s="11">
        <v>4</v>
      </c>
      <c r="CE10" s="11">
        <v>5</v>
      </c>
      <c r="CF10" s="11">
        <v>7</v>
      </c>
      <c r="CG10" s="11">
        <v>92</v>
      </c>
      <c r="CH10" s="11">
        <v>8</v>
      </c>
      <c r="CI10" s="11">
        <v>22</v>
      </c>
      <c r="CJ10" s="11">
        <v>4</v>
      </c>
      <c r="CK10" s="11" t="s">
        <v>158</v>
      </c>
      <c r="CL10" s="11" t="s">
        <v>158</v>
      </c>
      <c r="CM10" s="11" t="s">
        <v>158</v>
      </c>
      <c r="CN10" s="11" t="s">
        <v>158</v>
      </c>
      <c r="CO10" s="11" t="s">
        <v>158</v>
      </c>
      <c r="CP10" s="11" t="s">
        <v>158</v>
      </c>
      <c r="CQ10" s="11" t="s">
        <v>158</v>
      </c>
      <c r="CR10" s="11" t="s">
        <v>158</v>
      </c>
      <c r="CS10" s="11" t="s">
        <v>158</v>
      </c>
      <c r="CT10" s="11" t="s">
        <v>158</v>
      </c>
      <c r="CU10" s="11" t="s">
        <v>158</v>
      </c>
      <c r="CV10" s="11"/>
      <c r="CW10" s="11"/>
      <c r="CX10" s="11" t="s">
        <v>154</v>
      </c>
      <c r="CY10" s="11" t="s">
        <v>154</v>
      </c>
      <c r="CZ10" s="11" t="s">
        <v>154</v>
      </c>
      <c r="DA10" s="11" t="s">
        <v>154</v>
      </c>
      <c r="DB10" s="11" t="s">
        <v>154</v>
      </c>
      <c r="DC10" s="11" t="s">
        <v>154</v>
      </c>
      <c r="DD10" s="11" t="s">
        <v>154</v>
      </c>
      <c r="DE10" s="11" t="s">
        <v>154</v>
      </c>
      <c r="DF10" s="11" t="s">
        <v>154</v>
      </c>
      <c r="DG10" s="11" t="s">
        <v>154</v>
      </c>
      <c r="DH10" s="11" t="s">
        <v>154</v>
      </c>
      <c r="DI10" s="11" t="s">
        <v>154</v>
      </c>
      <c r="DJ10" s="11" t="s">
        <v>154</v>
      </c>
      <c r="DK10" s="11" t="s">
        <v>157</v>
      </c>
      <c r="DL10" s="11" t="s">
        <v>157</v>
      </c>
      <c r="DM10" s="11" t="s">
        <v>157</v>
      </c>
      <c r="DN10" s="11" t="s">
        <v>157</v>
      </c>
      <c r="DO10" s="11" t="s">
        <v>157</v>
      </c>
      <c r="DP10" s="11" t="s">
        <v>157</v>
      </c>
      <c r="DQ10" s="11" t="s">
        <v>157</v>
      </c>
      <c r="DR10" s="11" t="s">
        <v>157</v>
      </c>
      <c r="DS10" s="11" t="s">
        <v>157</v>
      </c>
      <c r="DT10" s="11" t="s">
        <v>157</v>
      </c>
      <c r="DU10" s="11" t="s">
        <v>157</v>
      </c>
      <c r="DV10" s="11" t="s">
        <v>157</v>
      </c>
      <c r="DW10" s="11" t="s">
        <v>157</v>
      </c>
      <c r="DX10" s="11" t="b">
        <v>1</v>
      </c>
      <c r="DY10" s="11" t="b">
        <v>1</v>
      </c>
      <c r="DZ10" s="11" t="b">
        <v>1</v>
      </c>
      <c r="EA10" s="11" t="b">
        <v>1</v>
      </c>
      <c r="EB10" s="11" t="b">
        <v>1</v>
      </c>
      <c r="EC10" s="11" t="b">
        <v>1</v>
      </c>
      <c r="ED10" s="11" t="b">
        <v>1</v>
      </c>
      <c r="EE10" s="11" t="b">
        <v>1</v>
      </c>
      <c r="EF10" s="11" t="b">
        <v>1</v>
      </c>
      <c r="EG10" s="11" t="b">
        <v>1</v>
      </c>
      <c r="EH10" s="11" t="b">
        <v>1</v>
      </c>
      <c r="EI10" s="11" t="b">
        <v>1</v>
      </c>
      <c r="EJ10" s="11" t="b">
        <v>1</v>
      </c>
      <c r="EK10" s="11">
        <v>7.7600000000000004E-3</v>
      </c>
      <c r="EL10" s="11">
        <v>7.2899999999999996E-3</v>
      </c>
      <c r="EM10" s="11">
        <v>7.0800000000000004E-3</v>
      </c>
      <c r="EN10" s="11">
        <v>7.5599999999999999E-3</v>
      </c>
      <c r="EO10" s="11">
        <v>7.11E-3</v>
      </c>
      <c r="EP10" s="11">
        <v>7.45E-3</v>
      </c>
      <c r="EQ10" s="11">
        <v>9.2300000000000004E-3</v>
      </c>
      <c r="ER10" s="11">
        <v>7.2199999999999999E-3</v>
      </c>
      <c r="ES10" s="11">
        <v>7.7499999999999999E-3</v>
      </c>
      <c r="ET10" s="11">
        <v>7.7000000000000002E-3</v>
      </c>
      <c r="EU10" s="11">
        <v>7.6400000000000001E-3</v>
      </c>
      <c r="EV10" s="11">
        <v>7.1500000000000001E-3</v>
      </c>
      <c r="EW10" s="11">
        <v>7.79E-3</v>
      </c>
      <c r="EX10" s="11" t="s">
        <v>182</v>
      </c>
      <c r="EY10" s="11" t="str">
        <f>VLOOKUP(Table8[[#This Row],[Candidate Detail Answer: City]],cities,2,FALSE)</f>
        <v>Boston</v>
      </c>
      <c r="EZ10" s="11" t="str">
        <f>VLOOKUP(Table8[[#This Row],[Candidate Detail Answer: City]],cities,3,FALSE)</f>
        <v>MA</v>
      </c>
      <c r="FA10" s="21">
        <f>VLOOKUP(Table8[[#This Row],[Candidate Detail Answer: City]],cities,4,FALSE)</f>
        <v>2101</v>
      </c>
      <c r="FB10" s="11" t="s">
        <v>163</v>
      </c>
      <c r="FC10" s="11" t="str">
        <f>VLOOKUP(Table8[[#This Row],[Candidate Detail Answer: Major]],majors_final,3,FALSE)</f>
        <v>Software Development</v>
      </c>
      <c r="FD10" s="11" t="str">
        <f>VLOOKUP(Table8[[#This Row],[Candidate Detail Answer: Major]],majors_final,4,FALSE)</f>
        <v>IT-development focused</v>
      </c>
      <c r="FE10" s="11">
        <f>VLOOKUP(Table8[[#This Row],[Candidate Detail Answer: Major]],majors_final,5,FALSE)</f>
        <v>1</v>
      </c>
      <c r="FF10" s="11" t="str">
        <f>VLOOKUP(Table8[[#This Row],[Candidate Detail Answer: Major]],majors_final,6,FALSE)</f>
        <v>2020-Java Developer 01</v>
      </c>
      <c r="FG10" s="11">
        <v>3.2778955882353002E-2</v>
      </c>
      <c r="FH10" s="11">
        <v>3.7176624999999998E-2</v>
      </c>
      <c r="FI10" s="11">
        <v>1</v>
      </c>
    </row>
    <row r="11" spans="1:165" ht="15.75" customHeight="1" x14ac:dyDescent="0.2">
      <c r="A11" s="11">
        <v>22110500</v>
      </c>
      <c r="B11" s="11">
        <v>29468248</v>
      </c>
      <c r="C11" s="11">
        <v>50490.8944444441</v>
      </c>
      <c r="D11" s="11" t="s">
        <v>153</v>
      </c>
      <c r="E11" s="11">
        <v>345600</v>
      </c>
      <c r="F11" s="11">
        <v>33889782</v>
      </c>
      <c r="G11" s="11">
        <v>46326.2631944448</v>
      </c>
      <c r="H11" s="11">
        <v>46136.750694444003</v>
      </c>
      <c r="I11" s="11">
        <v>431993</v>
      </c>
      <c r="J11" s="11">
        <v>1</v>
      </c>
      <c r="K11" s="11">
        <v>299</v>
      </c>
      <c r="L11" s="11">
        <v>288788</v>
      </c>
      <c r="M11" s="11">
        <v>130</v>
      </c>
      <c r="N11" s="11">
        <v>130</v>
      </c>
      <c r="O11" s="11">
        <v>92</v>
      </c>
      <c r="P11" s="11">
        <v>100</v>
      </c>
      <c r="Q11" s="11">
        <v>159172</v>
      </c>
      <c r="R11" s="11" t="s">
        <v>154</v>
      </c>
      <c r="S11" s="11" t="s">
        <v>155</v>
      </c>
      <c r="T11" s="11" t="s">
        <v>156</v>
      </c>
      <c r="U11" s="11">
        <v>0</v>
      </c>
      <c r="V11" s="11" t="s">
        <v>154</v>
      </c>
      <c r="W11" s="11" t="s">
        <v>157</v>
      </c>
      <c r="X11" s="11">
        <v>5</v>
      </c>
      <c r="Y11" s="11"/>
      <c r="Z11" s="11">
        <v>10</v>
      </c>
      <c r="AA11" s="11">
        <v>10</v>
      </c>
      <c r="AB11" s="11">
        <v>10</v>
      </c>
      <c r="AC11" s="11">
        <v>10</v>
      </c>
      <c r="AD11" s="11">
        <v>10</v>
      </c>
      <c r="AE11" s="11">
        <v>10</v>
      </c>
      <c r="AF11" s="11">
        <v>10</v>
      </c>
      <c r="AG11" s="11">
        <v>10</v>
      </c>
      <c r="AH11" s="11">
        <v>10</v>
      </c>
      <c r="AI11" s="11">
        <v>10</v>
      </c>
      <c r="AJ11" s="11">
        <v>10</v>
      </c>
      <c r="AK11" s="11">
        <v>10</v>
      </c>
      <c r="AL11" s="11">
        <v>10</v>
      </c>
      <c r="AM11" s="11">
        <v>120</v>
      </c>
      <c r="AN11" s="11">
        <v>60</v>
      </c>
      <c r="AO11" s="11">
        <v>10</v>
      </c>
      <c r="AP11" s="11">
        <v>120</v>
      </c>
      <c r="AQ11" s="11">
        <v>60</v>
      </c>
      <c r="AR11" s="11">
        <v>40</v>
      </c>
      <c r="AS11" s="11">
        <v>10</v>
      </c>
      <c r="AT11" s="11">
        <v>120</v>
      </c>
      <c r="AU11" s="11"/>
      <c r="AV11" s="11">
        <v>39282</v>
      </c>
      <c r="AW11" s="11">
        <v>3837</v>
      </c>
      <c r="AX11" s="11">
        <v>4706</v>
      </c>
      <c r="AY11" s="11">
        <v>11418</v>
      </c>
      <c r="AZ11" s="11">
        <v>22647</v>
      </c>
      <c r="BA11" s="11">
        <v>4412</v>
      </c>
      <c r="BB11" s="11">
        <v>62502</v>
      </c>
      <c r="BC11" s="11">
        <v>21398</v>
      </c>
      <c r="BD11" s="11">
        <v>1391</v>
      </c>
      <c r="BE11" s="11">
        <v>22268</v>
      </c>
      <c r="BF11" s="11">
        <v>15836</v>
      </c>
      <c r="BG11" s="11">
        <v>45397</v>
      </c>
      <c r="BH11" s="11">
        <v>12952</v>
      </c>
      <c r="BI11" s="11">
        <v>12</v>
      </c>
      <c r="BJ11" s="11">
        <v>11</v>
      </c>
      <c r="BK11" s="11">
        <v>10</v>
      </c>
      <c r="BL11" s="11">
        <v>13</v>
      </c>
      <c r="BM11" s="11">
        <v>8</v>
      </c>
      <c r="BN11" s="11">
        <v>10</v>
      </c>
      <c r="BO11" s="11">
        <v>14</v>
      </c>
      <c r="BP11" s="11">
        <v>12</v>
      </c>
      <c r="BQ11" s="11">
        <v>11</v>
      </c>
      <c r="BR11" s="11">
        <v>14</v>
      </c>
      <c r="BS11" s="11">
        <v>13</v>
      </c>
      <c r="BT11" s="11">
        <v>11</v>
      </c>
      <c r="BU11" s="11">
        <v>26</v>
      </c>
      <c r="BV11" s="11">
        <v>17</v>
      </c>
      <c r="BW11" s="11">
        <v>15</v>
      </c>
      <c r="BX11" s="11">
        <v>10</v>
      </c>
      <c r="BY11" s="11">
        <v>7</v>
      </c>
      <c r="BZ11" s="11">
        <v>36</v>
      </c>
      <c r="CA11" s="11">
        <v>17</v>
      </c>
      <c r="CB11" s="11">
        <v>20</v>
      </c>
      <c r="CC11" s="11">
        <v>7</v>
      </c>
      <c r="CD11" s="11">
        <v>8</v>
      </c>
      <c r="CE11" s="11">
        <v>80</v>
      </c>
      <c r="CF11" s="11">
        <v>11</v>
      </c>
      <c r="CG11" s="11">
        <v>53</v>
      </c>
      <c r="CH11" s="11">
        <v>5</v>
      </c>
      <c r="CI11" s="11">
        <v>7</v>
      </c>
      <c r="CJ11" s="11">
        <v>8</v>
      </c>
      <c r="CK11" s="11" t="s">
        <v>158</v>
      </c>
      <c r="CL11" s="11" t="s">
        <v>158</v>
      </c>
      <c r="CM11" s="11" t="s">
        <v>158</v>
      </c>
      <c r="CN11" s="11" t="s">
        <v>158</v>
      </c>
      <c r="CO11" s="11" t="s">
        <v>158</v>
      </c>
      <c r="CP11" s="11" t="s">
        <v>158</v>
      </c>
      <c r="CQ11" s="11" t="s">
        <v>158</v>
      </c>
      <c r="CR11" s="11" t="s">
        <v>158</v>
      </c>
      <c r="CS11" s="11" t="s">
        <v>158</v>
      </c>
      <c r="CT11" s="11" t="s">
        <v>158</v>
      </c>
      <c r="CU11" s="11" t="s">
        <v>158</v>
      </c>
      <c r="CV11" s="11"/>
      <c r="CW11" s="11"/>
      <c r="CX11" s="11" t="s">
        <v>154</v>
      </c>
      <c r="CY11" s="11" t="s">
        <v>154</v>
      </c>
      <c r="CZ11" s="11" t="s">
        <v>154</v>
      </c>
      <c r="DA11" s="11" t="s">
        <v>154</v>
      </c>
      <c r="DB11" s="11" t="s">
        <v>154</v>
      </c>
      <c r="DC11" s="11" t="s">
        <v>154</v>
      </c>
      <c r="DD11" s="11" t="s">
        <v>154</v>
      </c>
      <c r="DE11" s="11" t="s">
        <v>154</v>
      </c>
      <c r="DF11" s="11" t="s">
        <v>154</v>
      </c>
      <c r="DG11" s="11" t="s">
        <v>154</v>
      </c>
      <c r="DH11" s="11" t="s">
        <v>154</v>
      </c>
      <c r="DI11" s="11" t="s">
        <v>154</v>
      </c>
      <c r="DJ11" s="11" t="s">
        <v>154</v>
      </c>
      <c r="DK11" s="11" t="s">
        <v>157</v>
      </c>
      <c r="DL11" s="11" t="s">
        <v>157</v>
      </c>
      <c r="DM11" s="11" t="s">
        <v>157</v>
      </c>
      <c r="DN11" s="11" t="s">
        <v>157</v>
      </c>
      <c r="DO11" s="11" t="s">
        <v>157</v>
      </c>
      <c r="DP11" s="11" t="s">
        <v>157</v>
      </c>
      <c r="DQ11" s="11" t="s">
        <v>157</v>
      </c>
      <c r="DR11" s="11" t="s">
        <v>157</v>
      </c>
      <c r="DS11" s="11" t="s">
        <v>157</v>
      </c>
      <c r="DT11" s="11" t="s">
        <v>157</v>
      </c>
      <c r="DU11" s="11" t="s">
        <v>157</v>
      </c>
      <c r="DV11" s="11" t="s">
        <v>157</v>
      </c>
      <c r="DW11" s="11" t="s">
        <v>157</v>
      </c>
      <c r="DX11" s="11" t="b">
        <v>1</v>
      </c>
      <c r="DY11" s="11" t="b">
        <v>1</v>
      </c>
      <c r="DZ11" s="11" t="b">
        <v>1</v>
      </c>
      <c r="EA11" s="11" t="b">
        <v>1</v>
      </c>
      <c r="EB11" s="11" t="b">
        <v>1</v>
      </c>
      <c r="EC11" s="11" t="b">
        <v>1</v>
      </c>
      <c r="ED11" s="11" t="b">
        <v>1</v>
      </c>
      <c r="EE11" s="11" t="b">
        <v>1</v>
      </c>
      <c r="EF11" s="11" t="b">
        <v>1</v>
      </c>
      <c r="EG11" s="11" t="b">
        <v>1</v>
      </c>
      <c r="EH11" s="11" t="b">
        <v>1</v>
      </c>
      <c r="EI11" s="11" t="b">
        <v>1</v>
      </c>
      <c r="EJ11" s="11" t="b">
        <v>1</v>
      </c>
      <c r="EK11" s="11">
        <v>7.5100000000000002E-3</v>
      </c>
      <c r="EL11" s="11">
        <v>8.1200000000000005E-3</v>
      </c>
      <c r="EM11" s="11">
        <v>8.0999999999999996E-3</v>
      </c>
      <c r="EN11" s="11">
        <v>8.1200000000000005E-3</v>
      </c>
      <c r="EO11" s="11">
        <v>7.2899999999999996E-3</v>
      </c>
      <c r="EP11" s="11">
        <v>8.2699999999999996E-3</v>
      </c>
      <c r="EQ11" s="11">
        <v>8.3400000000000002E-3</v>
      </c>
      <c r="ER11" s="11">
        <v>7.43E-3</v>
      </c>
      <c r="ES11" s="11">
        <v>7.26E-3</v>
      </c>
      <c r="ET11" s="11">
        <v>7.8799999999999999E-3</v>
      </c>
      <c r="EU11" s="11">
        <v>7.5599999999999999E-3</v>
      </c>
      <c r="EV11" s="11">
        <v>7.9000000000000008E-3</v>
      </c>
      <c r="EW11" s="11">
        <v>8.3700000000000007E-3</v>
      </c>
      <c r="EX11" s="11" t="s">
        <v>182</v>
      </c>
      <c r="EY11" s="11" t="str">
        <f>VLOOKUP(Table8[[#This Row],[Candidate Detail Answer: City]],cities,2,FALSE)</f>
        <v>Boston</v>
      </c>
      <c r="EZ11" s="11" t="str">
        <f>VLOOKUP(Table8[[#This Row],[Candidate Detail Answer: City]],cities,3,FALSE)</f>
        <v>MA</v>
      </c>
      <c r="FA11" s="21">
        <f>VLOOKUP(Table8[[#This Row],[Candidate Detail Answer: City]],cities,4,FALSE)</f>
        <v>2101</v>
      </c>
      <c r="FB11" s="11" t="s">
        <v>163</v>
      </c>
      <c r="FC11" s="11" t="str">
        <f>VLOOKUP(Table8[[#This Row],[Candidate Detail Answer: Major]],majors_final,3,FALSE)</f>
        <v>Software Development</v>
      </c>
      <c r="FD11" s="11" t="str">
        <f>VLOOKUP(Table8[[#This Row],[Candidate Detail Answer: Major]],majors_final,4,FALSE)</f>
        <v>IT-development focused</v>
      </c>
      <c r="FE11" s="11">
        <f>VLOOKUP(Table8[[#This Row],[Candidate Detail Answer: Major]],majors_final,5,FALSE)</f>
        <v>1</v>
      </c>
      <c r="FF11" s="11" t="str">
        <f>VLOOKUP(Table8[[#This Row],[Candidate Detail Answer: Major]],majors_final,6,FALSE)</f>
        <v>2020-Java Developer 01</v>
      </c>
      <c r="FG11" s="11">
        <v>3.2645445588235303E-2</v>
      </c>
      <c r="FH11" s="11">
        <v>3.7148825000000003E-2</v>
      </c>
      <c r="FI11" s="11">
        <v>1</v>
      </c>
    </row>
    <row r="12" spans="1:165" ht="15.75" customHeight="1" x14ac:dyDescent="0.2">
      <c r="A12" s="11">
        <v>22110482</v>
      </c>
      <c r="B12" s="11">
        <v>29468212</v>
      </c>
      <c r="C12" s="11">
        <v>50249.635416666402</v>
      </c>
      <c r="D12" s="11" t="s">
        <v>153</v>
      </c>
      <c r="E12" s="11">
        <v>345600</v>
      </c>
      <c r="F12" s="11">
        <v>33889814</v>
      </c>
      <c r="G12" s="11">
        <v>45965.0381944447</v>
      </c>
      <c r="H12" s="11">
        <v>45817.838194444099</v>
      </c>
      <c r="I12" s="11">
        <v>267929</v>
      </c>
      <c r="J12" s="11">
        <v>1</v>
      </c>
      <c r="K12" s="11">
        <v>200</v>
      </c>
      <c r="L12" s="11">
        <v>151331</v>
      </c>
      <c r="M12" s="11">
        <v>130</v>
      </c>
      <c r="N12" s="11">
        <v>130</v>
      </c>
      <c r="O12" s="11">
        <v>92</v>
      </c>
      <c r="P12" s="11">
        <v>100</v>
      </c>
      <c r="Q12" s="11">
        <v>177032</v>
      </c>
      <c r="R12" s="11" t="s">
        <v>154</v>
      </c>
      <c r="S12" s="11" t="s">
        <v>155</v>
      </c>
      <c r="T12" s="11" t="s">
        <v>156</v>
      </c>
      <c r="U12" s="11">
        <v>0</v>
      </c>
      <c r="V12" s="11" t="s">
        <v>154</v>
      </c>
      <c r="W12" s="11" t="s">
        <v>157</v>
      </c>
      <c r="X12" s="11">
        <v>5</v>
      </c>
      <c r="Y12" s="11"/>
      <c r="Z12" s="11">
        <v>10</v>
      </c>
      <c r="AA12" s="11">
        <v>10</v>
      </c>
      <c r="AB12" s="11">
        <v>10</v>
      </c>
      <c r="AC12" s="11">
        <v>10</v>
      </c>
      <c r="AD12" s="11">
        <v>10</v>
      </c>
      <c r="AE12" s="11">
        <v>10</v>
      </c>
      <c r="AF12" s="11">
        <v>10</v>
      </c>
      <c r="AG12" s="11">
        <v>10</v>
      </c>
      <c r="AH12" s="11">
        <v>10</v>
      </c>
      <c r="AI12" s="11">
        <v>10</v>
      </c>
      <c r="AJ12" s="11">
        <v>10</v>
      </c>
      <c r="AK12" s="11">
        <v>10</v>
      </c>
      <c r="AL12" s="11">
        <v>10</v>
      </c>
      <c r="AM12" s="11">
        <v>120</v>
      </c>
      <c r="AN12" s="11">
        <v>60</v>
      </c>
      <c r="AO12" s="11">
        <v>10</v>
      </c>
      <c r="AP12" s="11">
        <v>120</v>
      </c>
      <c r="AQ12" s="11">
        <v>60</v>
      </c>
      <c r="AR12" s="11">
        <v>40</v>
      </c>
      <c r="AS12" s="11">
        <v>10</v>
      </c>
      <c r="AT12" s="11">
        <v>120</v>
      </c>
      <c r="AU12" s="11"/>
      <c r="AV12" s="11">
        <v>3848</v>
      </c>
      <c r="AW12" s="11">
        <v>1295</v>
      </c>
      <c r="AX12" s="11">
        <v>981</v>
      </c>
      <c r="AY12" s="11">
        <v>1085</v>
      </c>
      <c r="AZ12" s="11">
        <v>2336</v>
      </c>
      <c r="BA12" s="11">
        <v>16268</v>
      </c>
      <c r="BB12" s="11">
        <v>16135</v>
      </c>
      <c r="BC12" s="11">
        <v>1494</v>
      </c>
      <c r="BD12" s="11">
        <v>674</v>
      </c>
      <c r="BE12" s="11">
        <v>9180</v>
      </c>
      <c r="BF12" s="11">
        <v>1794</v>
      </c>
      <c r="BG12" s="11">
        <v>3877</v>
      </c>
      <c r="BH12" s="11">
        <v>31763</v>
      </c>
      <c r="BI12" s="11">
        <v>10</v>
      </c>
      <c r="BJ12" s="11">
        <v>6</v>
      </c>
      <c r="BK12" s="11">
        <v>5</v>
      </c>
      <c r="BL12" s="11">
        <v>7</v>
      </c>
      <c r="BM12" s="11">
        <v>5</v>
      </c>
      <c r="BN12" s="11">
        <v>6</v>
      </c>
      <c r="BO12" s="11">
        <v>8</v>
      </c>
      <c r="BP12" s="11">
        <v>7</v>
      </c>
      <c r="BQ12" s="11">
        <v>6</v>
      </c>
      <c r="BR12" s="11">
        <v>11</v>
      </c>
      <c r="BS12" s="11">
        <v>9</v>
      </c>
      <c r="BT12" s="11">
        <v>10</v>
      </c>
      <c r="BU12" s="11">
        <v>19</v>
      </c>
      <c r="BV12" s="11">
        <v>18</v>
      </c>
      <c r="BW12" s="11">
        <v>7</v>
      </c>
      <c r="BX12" s="11">
        <v>5</v>
      </c>
      <c r="BY12" s="11">
        <v>5</v>
      </c>
      <c r="BZ12" s="11">
        <v>13</v>
      </c>
      <c r="CA12" s="11">
        <v>6</v>
      </c>
      <c r="CB12" s="11">
        <v>20</v>
      </c>
      <c r="CC12" s="11">
        <v>10</v>
      </c>
      <c r="CD12" s="11">
        <v>7</v>
      </c>
      <c r="CE12" s="11">
        <v>27</v>
      </c>
      <c r="CF12" s="11">
        <v>9</v>
      </c>
      <c r="CG12" s="11">
        <v>21</v>
      </c>
      <c r="CH12" s="11">
        <v>23</v>
      </c>
      <c r="CI12" s="11">
        <v>10</v>
      </c>
      <c r="CJ12" s="11">
        <v>7</v>
      </c>
      <c r="CK12" s="11" t="s">
        <v>158</v>
      </c>
      <c r="CL12" s="11" t="s">
        <v>158</v>
      </c>
      <c r="CM12" s="11" t="s">
        <v>158</v>
      </c>
      <c r="CN12" s="11" t="s">
        <v>158</v>
      </c>
      <c r="CO12" s="11" t="s">
        <v>158</v>
      </c>
      <c r="CP12" s="11" t="s">
        <v>158</v>
      </c>
      <c r="CQ12" s="11" t="s">
        <v>158</v>
      </c>
      <c r="CR12" s="11" t="s">
        <v>158</v>
      </c>
      <c r="CS12" s="11" t="s">
        <v>158</v>
      </c>
      <c r="CT12" s="11" t="s">
        <v>158</v>
      </c>
      <c r="CU12" s="11" t="s">
        <v>158</v>
      </c>
      <c r="CV12" s="11"/>
      <c r="CW12" s="11"/>
      <c r="CX12" s="11" t="s">
        <v>154</v>
      </c>
      <c r="CY12" s="11" t="s">
        <v>154</v>
      </c>
      <c r="CZ12" s="11" t="s">
        <v>154</v>
      </c>
      <c r="DA12" s="11" t="s">
        <v>154</v>
      </c>
      <c r="DB12" s="11" t="s">
        <v>154</v>
      </c>
      <c r="DC12" s="11" t="s">
        <v>154</v>
      </c>
      <c r="DD12" s="11" t="s">
        <v>154</v>
      </c>
      <c r="DE12" s="11" t="s">
        <v>154</v>
      </c>
      <c r="DF12" s="11" t="s">
        <v>154</v>
      </c>
      <c r="DG12" s="11" t="s">
        <v>154</v>
      </c>
      <c r="DH12" s="11" t="s">
        <v>154</v>
      </c>
      <c r="DI12" s="11" t="s">
        <v>154</v>
      </c>
      <c r="DJ12" s="11" t="s">
        <v>154</v>
      </c>
      <c r="DK12" s="11" t="s">
        <v>157</v>
      </c>
      <c r="DL12" s="11" t="s">
        <v>157</v>
      </c>
      <c r="DM12" s="11" t="s">
        <v>157</v>
      </c>
      <c r="DN12" s="11" t="s">
        <v>157</v>
      </c>
      <c r="DO12" s="11" t="s">
        <v>157</v>
      </c>
      <c r="DP12" s="11" t="s">
        <v>157</v>
      </c>
      <c r="DQ12" s="11" t="s">
        <v>157</v>
      </c>
      <c r="DR12" s="11" t="s">
        <v>157</v>
      </c>
      <c r="DS12" s="11" t="s">
        <v>157</v>
      </c>
      <c r="DT12" s="11" t="s">
        <v>157</v>
      </c>
      <c r="DU12" s="11" t="s">
        <v>157</v>
      </c>
      <c r="DV12" s="11" t="s">
        <v>157</v>
      </c>
      <c r="DW12" s="11" t="s">
        <v>157</v>
      </c>
      <c r="DX12" s="11" t="b">
        <v>1</v>
      </c>
      <c r="DY12" s="11" t="b">
        <v>1</v>
      </c>
      <c r="DZ12" s="11" t="b">
        <v>1</v>
      </c>
      <c r="EA12" s="11" t="b">
        <v>1</v>
      </c>
      <c r="EB12" s="11" t="b">
        <v>1</v>
      </c>
      <c r="EC12" s="11" t="b">
        <v>1</v>
      </c>
      <c r="ED12" s="11" t="b">
        <v>1</v>
      </c>
      <c r="EE12" s="11" t="b">
        <v>1</v>
      </c>
      <c r="EF12" s="11" t="b">
        <v>1</v>
      </c>
      <c r="EG12" s="11" t="b">
        <v>1</v>
      </c>
      <c r="EH12" s="11" t="b">
        <v>1</v>
      </c>
      <c r="EI12" s="11" t="b">
        <v>1</v>
      </c>
      <c r="EJ12" s="11" t="b">
        <v>1</v>
      </c>
      <c r="EK12" s="11">
        <v>7.3000000000000001E-3</v>
      </c>
      <c r="EL12" s="11">
        <v>9.3299999999999998E-3</v>
      </c>
      <c r="EM12" s="11">
        <v>7.8200000000000006E-3</v>
      </c>
      <c r="EN12" s="11">
        <v>7.9799999999999992E-3</v>
      </c>
      <c r="EO12" s="11">
        <v>7.5599999999999999E-3</v>
      </c>
      <c r="EP12" s="11">
        <v>9.41E-3</v>
      </c>
      <c r="EQ12" s="11">
        <v>9.3900000000000008E-3</v>
      </c>
      <c r="ER12" s="11">
        <v>7.1999999999999998E-3</v>
      </c>
      <c r="ES12" s="11">
        <v>7.8499999999999993E-3</v>
      </c>
      <c r="ET12" s="11">
        <v>7.92E-3</v>
      </c>
      <c r="EU12" s="11">
        <v>7.6400000000000001E-3</v>
      </c>
      <c r="EV12" s="11">
        <v>8.2299999999999995E-3</v>
      </c>
      <c r="EW12" s="11">
        <v>9.5600000000000008E-3</v>
      </c>
      <c r="EX12" s="11" t="s">
        <v>203</v>
      </c>
      <c r="EY12" s="11" t="str">
        <f>VLOOKUP(Table8[[#This Row],[Candidate Detail Answer: City]],cities,2,FALSE)</f>
        <v>Agawam</v>
      </c>
      <c r="EZ12" s="11" t="str">
        <f>VLOOKUP(Table8[[#This Row],[Candidate Detail Answer: City]],cities,3,FALSE)</f>
        <v>MA</v>
      </c>
      <c r="FA12" s="21">
        <f>VLOOKUP(Table8[[#This Row],[Candidate Detail Answer: City]],cities,4,FALSE)</f>
        <v>1001</v>
      </c>
      <c r="FB12" s="11" t="s">
        <v>163</v>
      </c>
      <c r="FC12" s="11" t="str">
        <f>VLOOKUP(Table8[[#This Row],[Candidate Detail Answer: Major]],majors_final,3,FALSE)</f>
        <v>Software Development</v>
      </c>
      <c r="FD12" s="11" t="str">
        <f>VLOOKUP(Table8[[#This Row],[Candidate Detail Answer: Major]],majors_final,4,FALSE)</f>
        <v>IT-development focused</v>
      </c>
      <c r="FE12" s="11">
        <f>VLOOKUP(Table8[[#This Row],[Candidate Detail Answer: Major]],majors_final,5,FALSE)</f>
        <v>1</v>
      </c>
      <c r="FF12" s="11" t="str">
        <f>VLOOKUP(Table8[[#This Row],[Candidate Detail Answer: Major]],majors_final,6,FALSE)</f>
        <v>2020-Java Developer 01</v>
      </c>
      <c r="FG12" s="11">
        <v>3.2244914705882401E-2</v>
      </c>
      <c r="FH12" s="11">
        <v>3.7065424999999999E-2</v>
      </c>
      <c r="FI12" s="11">
        <v>1</v>
      </c>
    </row>
    <row r="13" spans="1:165" ht="15.75" customHeight="1" x14ac:dyDescent="0.2">
      <c r="A13" s="11">
        <v>22110484</v>
      </c>
      <c r="B13" s="11">
        <v>29468216</v>
      </c>
      <c r="C13" s="11">
        <v>50271.568055555203</v>
      </c>
      <c r="D13" s="11" t="s">
        <v>153</v>
      </c>
      <c r="E13" s="11">
        <v>345600</v>
      </c>
      <c r="F13" s="11">
        <v>33889842</v>
      </c>
      <c r="G13" s="11">
        <v>46005.174305555804</v>
      </c>
      <c r="H13" s="11">
        <v>45853.272916666298</v>
      </c>
      <c r="I13" s="11">
        <v>255022</v>
      </c>
      <c r="J13" s="11">
        <v>1</v>
      </c>
      <c r="K13" s="11">
        <v>184</v>
      </c>
      <c r="L13" s="11">
        <v>179649</v>
      </c>
      <c r="M13" s="11">
        <v>130</v>
      </c>
      <c r="N13" s="11">
        <v>130</v>
      </c>
      <c r="O13" s="11">
        <v>92</v>
      </c>
      <c r="P13" s="11">
        <v>100</v>
      </c>
      <c r="Q13" s="11">
        <v>91745</v>
      </c>
      <c r="R13" s="11" t="s">
        <v>154</v>
      </c>
      <c r="S13" s="11" t="s">
        <v>155</v>
      </c>
      <c r="T13" s="11" t="s">
        <v>156</v>
      </c>
      <c r="U13" s="11">
        <v>0</v>
      </c>
      <c r="V13" s="11" t="s">
        <v>154</v>
      </c>
      <c r="W13" s="11" t="s">
        <v>157</v>
      </c>
      <c r="X13" s="11"/>
      <c r="Y13" s="11"/>
      <c r="Z13" s="11">
        <v>10</v>
      </c>
      <c r="AA13" s="11">
        <v>10</v>
      </c>
      <c r="AB13" s="11">
        <v>10</v>
      </c>
      <c r="AC13" s="11">
        <v>10</v>
      </c>
      <c r="AD13" s="11">
        <v>10</v>
      </c>
      <c r="AE13" s="11">
        <v>10</v>
      </c>
      <c r="AF13" s="11">
        <v>10</v>
      </c>
      <c r="AG13" s="11">
        <v>10</v>
      </c>
      <c r="AH13" s="11">
        <v>10</v>
      </c>
      <c r="AI13" s="11">
        <v>10</v>
      </c>
      <c r="AJ13" s="11">
        <v>10</v>
      </c>
      <c r="AK13" s="11">
        <v>10</v>
      </c>
      <c r="AL13" s="11">
        <v>10</v>
      </c>
      <c r="AM13" s="11">
        <v>120</v>
      </c>
      <c r="AN13" s="11">
        <v>60</v>
      </c>
      <c r="AO13" s="11">
        <v>10</v>
      </c>
      <c r="AP13" s="11">
        <v>120</v>
      </c>
      <c r="AQ13" s="11">
        <v>60</v>
      </c>
      <c r="AR13" s="11">
        <v>40</v>
      </c>
      <c r="AS13" s="11">
        <v>10</v>
      </c>
      <c r="AT13" s="11">
        <v>120</v>
      </c>
      <c r="AU13" s="11"/>
      <c r="AV13" s="11">
        <v>23627</v>
      </c>
      <c r="AW13" s="11">
        <v>981</v>
      </c>
      <c r="AX13" s="11">
        <v>5127</v>
      </c>
      <c r="AY13" s="11">
        <v>534</v>
      </c>
      <c r="AZ13" s="11">
        <v>1019</v>
      </c>
      <c r="BA13" s="11">
        <v>11602</v>
      </c>
      <c r="BB13" s="11">
        <v>68412</v>
      </c>
      <c r="BC13" s="11">
        <v>23299</v>
      </c>
      <c r="BD13" s="11">
        <v>949</v>
      </c>
      <c r="BE13" s="11">
        <v>9097</v>
      </c>
      <c r="BF13" s="11">
        <v>1670</v>
      </c>
      <c r="BG13" s="11">
        <v>15872</v>
      </c>
      <c r="BH13" s="11">
        <v>984</v>
      </c>
      <c r="BI13" s="11">
        <v>8</v>
      </c>
      <c r="BJ13" s="11">
        <v>8</v>
      </c>
      <c r="BK13" s="11">
        <v>12</v>
      </c>
      <c r="BL13" s="11">
        <v>12</v>
      </c>
      <c r="BM13" s="11">
        <v>8</v>
      </c>
      <c r="BN13" s="11">
        <v>10</v>
      </c>
      <c r="BO13" s="11">
        <v>9</v>
      </c>
      <c r="BP13" s="11">
        <v>10</v>
      </c>
      <c r="BQ13" s="11">
        <v>8</v>
      </c>
      <c r="BR13" s="11">
        <v>16</v>
      </c>
      <c r="BS13" s="11">
        <v>9</v>
      </c>
      <c r="BT13" s="11">
        <v>16</v>
      </c>
      <c r="BU13" s="11">
        <v>22</v>
      </c>
      <c r="BV13" s="11">
        <v>10</v>
      </c>
      <c r="BW13" s="11">
        <v>7</v>
      </c>
      <c r="BX13" s="11">
        <v>10</v>
      </c>
      <c r="BY13" s="11">
        <v>6</v>
      </c>
      <c r="BZ13" s="11">
        <v>7</v>
      </c>
      <c r="CA13" s="11">
        <v>7</v>
      </c>
      <c r="CB13" s="11">
        <v>26</v>
      </c>
      <c r="CC13" s="11">
        <v>5</v>
      </c>
      <c r="CD13" s="11">
        <v>6</v>
      </c>
      <c r="CE13" s="11">
        <v>32</v>
      </c>
      <c r="CF13" s="11">
        <v>9</v>
      </c>
      <c r="CG13" s="11">
        <v>31</v>
      </c>
      <c r="CH13" s="11">
        <v>8</v>
      </c>
      <c r="CI13" s="11">
        <v>5</v>
      </c>
      <c r="CJ13" s="11">
        <v>6</v>
      </c>
      <c r="CK13" s="11" t="s">
        <v>158</v>
      </c>
      <c r="CL13" s="11" t="s">
        <v>158</v>
      </c>
      <c r="CM13" s="11" t="s">
        <v>158</v>
      </c>
      <c r="CN13" s="11" t="s">
        <v>158</v>
      </c>
      <c r="CO13" s="11" t="s">
        <v>158</v>
      </c>
      <c r="CP13" s="11" t="s">
        <v>158</v>
      </c>
      <c r="CQ13" s="11" t="s">
        <v>158</v>
      </c>
      <c r="CR13" s="11" t="s">
        <v>158</v>
      </c>
      <c r="CS13" s="11" t="s">
        <v>158</v>
      </c>
      <c r="CT13" s="11" t="s">
        <v>158</v>
      </c>
      <c r="CU13" s="11" t="s">
        <v>158</v>
      </c>
      <c r="CV13" s="11"/>
      <c r="CW13" s="11"/>
      <c r="CX13" s="11" t="s">
        <v>154</v>
      </c>
      <c r="CY13" s="11" t="s">
        <v>154</v>
      </c>
      <c r="CZ13" s="11" t="s">
        <v>154</v>
      </c>
      <c r="DA13" s="11" t="s">
        <v>154</v>
      </c>
      <c r="DB13" s="11" t="s">
        <v>154</v>
      </c>
      <c r="DC13" s="11" t="s">
        <v>154</v>
      </c>
      <c r="DD13" s="11" t="s">
        <v>154</v>
      </c>
      <c r="DE13" s="11" t="s">
        <v>154</v>
      </c>
      <c r="DF13" s="11" t="s">
        <v>154</v>
      </c>
      <c r="DG13" s="11" t="s">
        <v>154</v>
      </c>
      <c r="DH13" s="11" t="s">
        <v>154</v>
      </c>
      <c r="DI13" s="11" t="s">
        <v>154</v>
      </c>
      <c r="DJ13" s="11" t="s">
        <v>154</v>
      </c>
      <c r="DK13" s="11" t="s">
        <v>157</v>
      </c>
      <c r="DL13" s="11" t="s">
        <v>157</v>
      </c>
      <c r="DM13" s="11" t="s">
        <v>157</v>
      </c>
      <c r="DN13" s="11" t="s">
        <v>157</v>
      </c>
      <c r="DO13" s="11" t="s">
        <v>157</v>
      </c>
      <c r="DP13" s="11" t="s">
        <v>157</v>
      </c>
      <c r="DQ13" s="11" t="s">
        <v>157</v>
      </c>
      <c r="DR13" s="11" t="s">
        <v>157</v>
      </c>
      <c r="DS13" s="11" t="s">
        <v>157</v>
      </c>
      <c r="DT13" s="11" t="s">
        <v>157</v>
      </c>
      <c r="DU13" s="11" t="s">
        <v>157</v>
      </c>
      <c r="DV13" s="11" t="s">
        <v>157</v>
      </c>
      <c r="DW13" s="11" t="s">
        <v>157</v>
      </c>
      <c r="DX13" s="11" t="b">
        <v>1</v>
      </c>
      <c r="DY13" s="11" t="b">
        <v>1</v>
      </c>
      <c r="DZ13" s="11" t="b">
        <v>1</v>
      </c>
      <c r="EA13" s="11" t="b">
        <v>1</v>
      </c>
      <c r="EB13" s="11" t="b">
        <v>1</v>
      </c>
      <c r="EC13" s="11" t="b">
        <v>1</v>
      </c>
      <c r="ED13" s="11" t="b">
        <v>1</v>
      </c>
      <c r="EE13" s="11" t="b">
        <v>1</v>
      </c>
      <c r="EF13" s="11" t="b">
        <v>1</v>
      </c>
      <c r="EG13" s="11" t="b">
        <v>1</v>
      </c>
      <c r="EH13" s="11" t="b">
        <v>1</v>
      </c>
      <c r="EI13" s="11" t="b">
        <v>1</v>
      </c>
      <c r="EJ13" s="11" t="b">
        <v>1</v>
      </c>
      <c r="EK13" s="11">
        <v>7.4900000000000001E-3</v>
      </c>
      <c r="EL13" s="11">
        <v>6.8300000000000001E-3</v>
      </c>
      <c r="EM13" s="11">
        <v>7.45E-3</v>
      </c>
      <c r="EN13" s="11">
        <v>8.7799999999999996E-3</v>
      </c>
      <c r="EO13" s="11">
        <v>8.8400000000000006E-3</v>
      </c>
      <c r="EP13" s="11">
        <v>6.96E-3</v>
      </c>
      <c r="EQ13" s="11">
        <v>7.77E-3</v>
      </c>
      <c r="ER13" s="11">
        <v>7.8100000000000001E-3</v>
      </c>
      <c r="ES13" s="11">
        <v>7.11E-3</v>
      </c>
      <c r="ET13" s="11">
        <v>8.4799999999999997E-3</v>
      </c>
      <c r="EU13" s="11">
        <v>6.8399999999999997E-3</v>
      </c>
      <c r="EV13" s="11">
        <v>7.2100000000000003E-3</v>
      </c>
      <c r="EW13" s="11">
        <v>7.8200000000000006E-3</v>
      </c>
      <c r="EX13" s="11" t="s">
        <v>217</v>
      </c>
      <c r="EY13" s="11" t="str">
        <f>VLOOKUP(Table8[[#This Row],[Candidate Detail Answer: City]],cities,2,FALSE)</f>
        <v>Boston</v>
      </c>
      <c r="EZ13" s="11" t="str">
        <f>VLOOKUP(Table8[[#This Row],[Candidate Detail Answer: City]],cities,3,FALSE)</f>
        <v>MA</v>
      </c>
      <c r="FA13" s="21">
        <f>VLOOKUP(Table8[[#This Row],[Candidate Detail Answer: City]],cities,4,FALSE)</f>
        <v>2101</v>
      </c>
      <c r="FB13" s="11" t="s">
        <v>163</v>
      </c>
      <c r="FC13" s="11" t="str">
        <f>VLOOKUP(Table8[[#This Row],[Candidate Detail Answer: Major]],majors_final,3,FALSE)</f>
        <v>Software Development</v>
      </c>
      <c r="FD13" s="11" t="str">
        <f>VLOOKUP(Table8[[#This Row],[Candidate Detail Answer: Major]],majors_final,4,FALSE)</f>
        <v>IT-development focused</v>
      </c>
      <c r="FE13" s="11">
        <f>VLOOKUP(Table8[[#This Row],[Candidate Detail Answer: Major]],majors_final,5,FALSE)</f>
        <v>1</v>
      </c>
      <c r="FF13" s="11" t="str">
        <f>VLOOKUP(Table8[[#This Row],[Candidate Detail Answer: Major]],majors_final,6,FALSE)</f>
        <v>2020-Java Developer 01</v>
      </c>
      <c r="FG13" s="11">
        <v>3.2912466176470603E-2</v>
      </c>
      <c r="FH13" s="11">
        <v>3.7204424999999999E-2</v>
      </c>
      <c r="FI13" s="11">
        <v>1</v>
      </c>
    </row>
    <row r="14" spans="1:165" ht="15.75" customHeight="1" x14ac:dyDescent="0.2">
      <c r="A14" s="11">
        <v>22110490</v>
      </c>
      <c r="B14" s="11">
        <v>29468228</v>
      </c>
      <c r="C14" s="11">
        <v>50381.231249999699</v>
      </c>
      <c r="D14" s="11" t="s">
        <v>153</v>
      </c>
      <c r="E14" s="11">
        <v>345600</v>
      </c>
      <c r="F14" s="11">
        <v>33889916</v>
      </c>
      <c r="G14" s="11">
        <v>46125.582638889202</v>
      </c>
      <c r="H14" s="11">
        <v>45959.577083333003</v>
      </c>
      <c r="I14" s="11">
        <v>430433</v>
      </c>
      <c r="J14" s="11">
        <v>1</v>
      </c>
      <c r="K14" s="11">
        <v>574</v>
      </c>
      <c r="L14" s="11">
        <v>78923</v>
      </c>
      <c r="M14" s="11">
        <v>130</v>
      </c>
      <c r="N14" s="11">
        <v>130</v>
      </c>
      <c r="O14" s="11">
        <v>92</v>
      </c>
      <c r="P14" s="11">
        <v>100</v>
      </c>
      <c r="Q14" s="11">
        <v>337894</v>
      </c>
      <c r="R14" s="11" t="s">
        <v>154</v>
      </c>
      <c r="S14" s="11" t="s">
        <v>155</v>
      </c>
      <c r="T14" s="11" t="s">
        <v>156</v>
      </c>
      <c r="U14" s="11">
        <v>0</v>
      </c>
      <c r="V14" s="11" t="s">
        <v>154</v>
      </c>
      <c r="W14" s="11" t="s">
        <v>157</v>
      </c>
      <c r="X14" s="11">
        <v>1</v>
      </c>
      <c r="Y14" s="11"/>
      <c r="Z14" s="11">
        <v>10</v>
      </c>
      <c r="AA14" s="11">
        <v>10</v>
      </c>
      <c r="AB14" s="11">
        <v>10</v>
      </c>
      <c r="AC14" s="11">
        <v>10</v>
      </c>
      <c r="AD14" s="11">
        <v>10</v>
      </c>
      <c r="AE14" s="11">
        <v>10</v>
      </c>
      <c r="AF14" s="11">
        <v>10</v>
      </c>
      <c r="AG14" s="11">
        <v>10</v>
      </c>
      <c r="AH14" s="11">
        <v>10</v>
      </c>
      <c r="AI14" s="11">
        <v>10</v>
      </c>
      <c r="AJ14" s="11">
        <v>10</v>
      </c>
      <c r="AK14" s="11">
        <v>10</v>
      </c>
      <c r="AL14" s="11">
        <v>10</v>
      </c>
      <c r="AM14" s="11">
        <v>120</v>
      </c>
      <c r="AN14" s="11">
        <v>60</v>
      </c>
      <c r="AO14" s="11">
        <v>10</v>
      </c>
      <c r="AP14" s="11">
        <v>120</v>
      </c>
      <c r="AQ14" s="11">
        <v>60</v>
      </c>
      <c r="AR14" s="11">
        <v>40</v>
      </c>
      <c r="AS14" s="11">
        <v>10</v>
      </c>
      <c r="AT14" s="11">
        <v>120</v>
      </c>
      <c r="AU14" s="11"/>
      <c r="AV14" s="11">
        <v>14336</v>
      </c>
      <c r="AW14" s="11">
        <v>3224</v>
      </c>
      <c r="AX14" s="11">
        <v>2026</v>
      </c>
      <c r="AY14" s="11">
        <v>5012</v>
      </c>
      <c r="AZ14" s="11">
        <v>729</v>
      </c>
      <c r="BA14" s="11">
        <v>1753</v>
      </c>
      <c r="BB14" s="11">
        <v>13966</v>
      </c>
      <c r="BC14" s="11">
        <v>9966</v>
      </c>
      <c r="BD14" s="11">
        <v>3483</v>
      </c>
      <c r="BE14" s="11">
        <v>1728</v>
      </c>
      <c r="BF14" s="11">
        <v>5334</v>
      </c>
      <c r="BG14" s="11">
        <v>16848</v>
      </c>
      <c r="BH14" s="11">
        <v>13180</v>
      </c>
      <c r="BI14" s="11">
        <v>5</v>
      </c>
      <c r="BJ14" s="11">
        <v>5</v>
      </c>
      <c r="BK14" s="11">
        <v>6</v>
      </c>
      <c r="BL14" s="11">
        <v>7</v>
      </c>
      <c r="BM14" s="11">
        <v>4</v>
      </c>
      <c r="BN14" s="11">
        <v>5</v>
      </c>
      <c r="BO14" s="11">
        <v>7</v>
      </c>
      <c r="BP14" s="11">
        <v>7</v>
      </c>
      <c r="BQ14" s="11">
        <v>5</v>
      </c>
      <c r="BR14" s="11">
        <v>5</v>
      </c>
      <c r="BS14" s="11">
        <v>6</v>
      </c>
      <c r="BT14" s="11">
        <v>10</v>
      </c>
      <c r="BU14" s="11">
        <v>19</v>
      </c>
      <c r="BV14" s="11">
        <v>46</v>
      </c>
      <c r="BW14" s="11">
        <v>14</v>
      </c>
      <c r="BX14" s="11">
        <v>13</v>
      </c>
      <c r="BY14" s="11">
        <v>33</v>
      </c>
      <c r="BZ14" s="11">
        <v>8</v>
      </c>
      <c r="CA14" s="11">
        <v>9</v>
      </c>
      <c r="CB14" s="11">
        <v>75</v>
      </c>
      <c r="CC14" s="11">
        <v>47</v>
      </c>
      <c r="CD14" s="11">
        <v>19</v>
      </c>
      <c r="CE14" s="11">
        <v>9</v>
      </c>
      <c r="CF14" s="11">
        <v>25</v>
      </c>
      <c r="CG14" s="11">
        <v>87</v>
      </c>
      <c r="CH14" s="11">
        <v>99</v>
      </c>
      <c r="CI14" s="11">
        <v>47</v>
      </c>
      <c r="CJ14" s="11">
        <v>19</v>
      </c>
      <c r="CK14" s="11" t="s">
        <v>158</v>
      </c>
      <c r="CL14" s="11" t="s">
        <v>158</v>
      </c>
      <c r="CM14" s="11" t="s">
        <v>158</v>
      </c>
      <c r="CN14" s="11" t="s">
        <v>158</v>
      </c>
      <c r="CO14" s="11" t="s">
        <v>158</v>
      </c>
      <c r="CP14" s="11" t="s">
        <v>158</v>
      </c>
      <c r="CQ14" s="11" t="s">
        <v>158</v>
      </c>
      <c r="CR14" s="11" t="s">
        <v>158</v>
      </c>
      <c r="CS14" s="11" t="s">
        <v>158</v>
      </c>
      <c r="CT14" s="11" t="s">
        <v>158</v>
      </c>
      <c r="CU14" s="11" t="s">
        <v>158</v>
      </c>
      <c r="CV14" s="11"/>
      <c r="CW14" s="11"/>
      <c r="CX14" s="11" t="s">
        <v>154</v>
      </c>
      <c r="CY14" s="11" t="s">
        <v>154</v>
      </c>
      <c r="CZ14" s="11" t="s">
        <v>154</v>
      </c>
      <c r="DA14" s="11" t="s">
        <v>154</v>
      </c>
      <c r="DB14" s="11" t="s">
        <v>154</v>
      </c>
      <c r="DC14" s="11" t="s">
        <v>154</v>
      </c>
      <c r="DD14" s="11" t="s">
        <v>154</v>
      </c>
      <c r="DE14" s="11" t="s">
        <v>154</v>
      </c>
      <c r="DF14" s="11" t="s">
        <v>154</v>
      </c>
      <c r="DG14" s="11" t="s">
        <v>154</v>
      </c>
      <c r="DH14" s="11" t="s">
        <v>154</v>
      </c>
      <c r="DI14" s="11" t="s">
        <v>154</v>
      </c>
      <c r="DJ14" s="11" t="s">
        <v>154</v>
      </c>
      <c r="DK14" s="11" t="s">
        <v>157</v>
      </c>
      <c r="DL14" s="11" t="s">
        <v>157</v>
      </c>
      <c r="DM14" s="11" t="s">
        <v>157</v>
      </c>
      <c r="DN14" s="11" t="s">
        <v>157</v>
      </c>
      <c r="DO14" s="11" t="s">
        <v>157</v>
      </c>
      <c r="DP14" s="11" t="s">
        <v>157</v>
      </c>
      <c r="DQ14" s="11" t="s">
        <v>157</v>
      </c>
      <c r="DR14" s="11" t="s">
        <v>157</v>
      </c>
      <c r="DS14" s="11" t="s">
        <v>157</v>
      </c>
      <c r="DT14" s="11" t="s">
        <v>157</v>
      </c>
      <c r="DU14" s="11" t="s">
        <v>157</v>
      </c>
      <c r="DV14" s="11" t="s">
        <v>157</v>
      </c>
      <c r="DW14" s="11" t="s">
        <v>157</v>
      </c>
      <c r="DX14" s="11" t="b">
        <v>1</v>
      </c>
      <c r="DY14" s="11" t="b">
        <v>1</v>
      </c>
      <c r="DZ14" s="11" t="b">
        <v>1</v>
      </c>
      <c r="EA14" s="11" t="b">
        <v>1</v>
      </c>
      <c r="EB14" s="11" t="b">
        <v>1</v>
      </c>
      <c r="EC14" s="11" t="b">
        <v>1</v>
      </c>
      <c r="ED14" s="11" t="b">
        <v>1</v>
      </c>
      <c r="EE14" s="11" t="b">
        <v>1</v>
      </c>
      <c r="EF14" s="11" t="b">
        <v>1</v>
      </c>
      <c r="EG14" s="11" t="b">
        <v>1</v>
      </c>
      <c r="EH14" s="11" t="b">
        <v>1</v>
      </c>
      <c r="EI14" s="11" t="b">
        <v>1</v>
      </c>
      <c r="EJ14" s="11" t="b">
        <v>1</v>
      </c>
      <c r="EK14" s="11">
        <v>8.8900000000000003E-3</v>
      </c>
      <c r="EL14" s="11">
        <v>7.7200000000000003E-3</v>
      </c>
      <c r="EM14" s="11">
        <v>9.3200000000000002E-3</v>
      </c>
      <c r="EN14" s="11">
        <v>7.3699999999999998E-3</v>
      </c>
      <c r="EO14" s="11">
        <v>7.5199999999999998E-3</v>
      </c>
      <c r="EP14" s="11">
        <v>7.8899999999999994E-3</v>
      </c>
      <c r="EQ14" s="11">
        <v>8.8900000000000003E-3</v>
      </c>
      <c r="ER14" s="11">
        <v>7.0000000000000001E-3</v>
      </c>
      <c r="ES14" s="11">
        <v>8.6700000000000006E-3</v>
      </c>
      <c r="ET14" s="11">
        <v>8.9800000000000001E-3</v>
      </c>
      <c r="EU14" s="11">
        <v>7.8300000000000002E-3</v>
      </c>
      <c r="EV14" s="11">
        <v>7.7400000000000004E-3</v>
      </c>
      <c r="EW14" s="11">
        <v>7.7600000000000004E-3</v>
      </c>
      <c r="EX14" s="11" t="s">
        <v>221</v>
      </c>
      <c r="EY14" s="11" t="str">
        <f>VLOOKUP(Table8[[#This Row],[Candidate Detail Answer: City]],cities,2,FALSE)</f>
        <v>Milford</v>
      </c>
      <c r="EZ14" s="11" t="str">
        <f>VLOOKUP(Table8[[#This Row],[Candidate Detail Answer: City]],cities,3,FALSE)</f>
        <v>MA</v>
      </c>
      <c r="FA14" s="21">
        <f>VLOOKUP(Table8[[#This Row],[Candidate Detail Answer: City]],cities,4,FALSE)</f>
        <v>1757</v>
      </c>
      <c r="FB14" s="11" t="s">
        <v>163</v>
      </c>
      <c r="FC14" s="11" t="str">
        <f>VLOOKUP(Table8[[#This Row],[Candidate Detail Answer: Major]],majors_final,3,FALSE)</f>
        <v>Software Development</v>
      </c>
      <c r="FD14" s="11" t="str">
        <f>VLOOKUP(Table8[[#This Row],[Candidate Detail Answer: Major]],majors_final,4,FALSE)</f>
        <v>IT-development focused</v>
      </c>
      <c r="FE14" s="11">
        <f>VLOOKUP(Table8[[#This Row],[Candidate Detail Answer: Major]],majors_final,5,FALSE)</f>
        <v>1</v>
      </c>
      <c r="FF14" s="11" t="str">
        <f>VLOOKUP(Table8[[#This Row],[Candidate Detail Answer: Major]],majors_final,6,FALSE)</f>
        <v>2020-Java Developer 01</v>
      </c>
      <c r="FG14" s="11">
        <v>3.3980548529411798E-2</v>
      </c>
      <c r="FH14" s="11">
        <v>3.7426824999999997E-2</v>
      </c>
      <c r="FI14" s="11">
        <v>1</v>
      </c>
    </row>
    <row r="15" spans="1:165" ht="15.75" customHeight="1" x14ac:dyDescent="0.2">
      <c r="A15" s="11">
        <v>22110495</v>
      </c>
      <c r="B15" s="11">
        <v>29468238</v>
      </c>
      <c r="C15" s="11">
        <v>50425.096527777503</v>
      </c>
      <c r="D15" s="11" t="s">
        <v>153</v>
      </c>
      <c r="E15" s="11">
        <v>345600</v>
      </c>
      <c r="F15" s="11">
        <v>33889824</v>
      </c>
      <c r="G15" s="11">
        <v>46225.922916666997</v>
      </c>
      <c r="H15" s="11">
        <v>46048.163888888499</v>
      </c>
      <c r="I15" s="11">
        <v>164238</v>
      </c>
      <c r="J15" s="11">
        <v>1</v>
      </c>
      <c r="K15" s="11">
        <v>297</v>
      </c>
      <c r="L15" s="11">
        <v>68156</v>
      </c>
      <c r="M15" s="11">
        <v>130</v>
      </c>
      <c r="N15" s="11">
        <v>130</v>
      </c>
      <c r="O15" s="11">
        <v>92</v>
      </c>
      <c r="P15" s="11">
        <v>100</v>
      </c>
      <c r="Q15" s="11">
        <v>428</v>
      </c>
      <c r="R15" s="11" t="s">
        <v>154</v>
      </c>
      <c r="S15" s="11" t="s">
        <v>155</v>
      </c>
      <c r="T15" s="11" t="s">
        <v>156</v>
      </c>
      <c r="U15" s="11">
        <v>0</v>
      </c>
      <c r="V15" s="11" t="s">
        <v>154</v>
      </c>
      <c r="W15" s="11" t="s">
        <v>157</v>
      </c>
      <c r="X15" s="11"/>
      <c r="Y15" s="11"/>
      <c r="Z15" s="11">
        <v>10</v>
      </c>
      <c r="AA15" s="11">
        <v>10</v>
      </c>
      <c r="AB15" s="11">
        <v>10</v>
      </c>
      <c r="AC15" s="11">
        <v>10</v>
      </c>
      <c r="AD15" s="11">
        <v>10</v>
      </c>
      <c r="AE15" s="11">
        <v>10</v>
      </c>
      <c r="AF15" s="11">
        <v>10</v>
      </c>
      <c r="AG15" s="11">
        <v>10</v>
      </c>
      <c r="AH15" s="11">
        <v>10</v>
      </c>
      <c r="AI15" s="11">
        <v>10</v>
      </c>
      <c r="AJ15" s="11">
        <v>10</v>
      </c>
      <c r="AK15" s="11">
        <v>10</v>
      </c>
      <c r="AL15" s="11">
        <v>10</v>
      </c>
      <c r="AM15" s="11">
        <v>120</v>
      </c>
      <c r="AN15" s="11">
        <v>60</v>
      </c>
      <c r="AO15" s="11">
        <v>10</v>
      </c>
      <c r="AP15" s="11">
        <v>120</v>
      </c>
      <c r="AQ15" s="11">
        <v>60</v>
      </c>
      <c r="AR15" s="11">
        <v>40</v>
      </c>
      <c r="AS15" s="11">
        <v>10</v>
      </c>
      <c r="AT15" s="11">
        <v>120</v>
      </c>
      <c r="AU15" s="11"/>
      <c r="AV15" s="11">
        <v>5748</v>
      </c>
      <c r="AW15" s="11">
        <v>2046</v>
      </c>
      <c r="AX15" s="11">
        <v>2916</v>
      </c>
      <c r="AY15" s="11">
        <v>677</v>
      </c>
      <c r="AZ15" s="11">
        <v>48182</v>
      </c>
      <c r="BA15" s="11">
        <v>921</v>
      </c>
      <c r="BB15" s="11">
        <v>9015</v>
      </c>
      <c r="BC15" s="11">
        <v>1693</v>
      </c>
      <c r="BD15" s="11">
        <v>1198</v>
      </c>
      <c r="BE15" s="11">
        <v>13766</v>
      </c>
      <c r="BF15" s="11">
        <v>7319</v>
      </c>
      <c r="BG15" s="11">
        <v>66030</v>
      </c>
      <c r="BH15" s="11">
        <v>921</v>
      </c>
      <c r="BI15" s="11">
        <v>9</v>
      </c>
      <c r="BJ15" s="11">
        <v>10</v>
      </c>
      <c r="BK15" s="11">
        <v>13</v>
      </c>
      <c r="BL15" s="11">
        <v>10</v>
      </c>
      <c r="BM15" s="11">
        <v>17</v>
      </c>
      <c r="BN15" s="11">
        <v>8</v>
      </c>
      <c r="BO15" s="11">
        <v>15</v>
      </c>
      <c r="BP15" s="11">
        <v>14</v>
      </c>
      <c r="BQ15" s="11">
        <v>10</v>
      </c>
      <c r="BR15" s="11">
        <v>27</v>
      </c>
      <c r="BS15" s="11">
        <v>10</v>
      </c>
      <c r="BT15" s="11">
        <v>23</v>
      </c>
      <c r="BU15" s="11">
        <v>24</v>
      </c>
      <c r="BV15" s="11">
        <v>38</v>
      </c>
      <c r="BW15" s="11">
        <v>18</v>
      </c>
      <c r="BX15" s="11">
        <v>19</v>
      </c>
      <c r="BY15" s="11">
        <v>9</v>
      </c>
      <c r="BZ15" s="11">
        <v>44</v>
      </c>
      <c r="CA15" s="11">
        <v>14</v>
      </c>
      <c r="CB15" s="11">
        <v>56</v>
      </c>
      <c r="CC15" s="11">
        <v>14</v>
      </c>
      <c r="CD15" s="11">
        <v>5</v>
      </c>
      <c r="CE15" s="11">
        <v>115</v>
      </c>
      <c r="CF15" s="11">
        <v>42</v>
      </c>
      <c r="CG15" s="11">
        <v>73</v>
      </c>
      <c r="CH15" s="11">
        <v>7</v>
      </c>
      <c r="CI15" s="11">
        <v>14</v>
      </c>
      <c r="CJ15" s="11">
        <v>5</v>
      </c>
      <c r="CK15" s="11" t="s">
        <v>158</v>
      </c>
      <c r="CL15" s="11" t="s">
        <v>158</v>
      </c>
      <c r="CM15" s="11" t="s">
        <v>158</v>
      </c>
      <c r="CN15" s="11" t="s">
        <v>158</v>
      </c>
      <c r="CO15" s="11" t="s">
        <v>158</v>
      </c>
      <c r="CP15" s="11" t="s">
        <v>158</v>
      </c>
      <c r="CQ15" s="11" t="s">
        <v>158</v>
      </c>
      <c r="CR15" s="11" t="s">
        <v>158</v>
      </c>
      <c r="CS15" s="11" t="s">
        <v>158</v>
      </c>
      <c r="CT15" s="11" t="s">
        <v>158</v>
      </c>
      <c r="CU15" s="11" t="s">
        <v>158</v>
      </c>
      <c r="CV15" s="11"/>
      <c r="CW15" s="11"/>
      <c r="CX15" s="11" t="s">
        <v>154</v>
      </c>
      <c r="CY15" s="11" t="s">
        <v>154</v>
      </c>
      <c r="CZ15" s="11" t="s">
        <v>154</v>
      </c>
      <c r="DA15" s="11" t="s">
        <v>154</v>
      </c>
      <c r="DB15" s="11" t="s">
        <v>154</v>
      </c>
      <c r="DC15" s="11" t="s">
        <v>154</v>
      </c>
      <c r="DD15" s="11" t="s">
        <v>154</v>
      </c>
      <c r="DE15" s="11" t="s">
        <v>154</v>
      </c>
      <c r="DF15" s="11" t="s">
        <v>154</v>
      </c>
      <c r="DG15" s="11" t="s">
        <v>154</v>
      </c>
      <c r="DH15" s="11" t="s">
        <v>154</v>
      </c>
      <c r="DI15" s="11" t="s">
        <v>154</v>
      </c>
      <c r="DJ15" s="11" t="s">
        <v>154</v>
      </c>
      <c r="DK15" s="11" t="s">
        <v>157</v>
      </c>
      <c r="DL15" s="11" t="s">
        <v>157</v>
      </c>
      <c r="DM15" s="11" t="s">
        <v>157</v>
      </c>
      <c r="DN15" s="11" t="s">
        <v>157</v>
      </c>
      <c r="DO15" s="11" t="s">
        <v>157</v>
      </c>
      <c r="DP15" s="11" t="s">
        <v>157</v>
      </c>
      <c r="DQ15" s="11" t="s">
        <v>157</v>
      </c>
      <c r="DR15" s="11" t="s">
        <v>157</v>
      </c>
      <c r="DS15" s="11" t="s">
        <v>157</v>
      </c>
      <c r="DT15" s="11" t="s">
        <v>157</v>
      </c>
      <c r="DU15" s="11" t="s">
        <v>157</v>
      </c>
      <c r="DV15" s="11" t="s">
        <v>157</v>
      </c>
      <c r="DW15" s="11" t="s">
        <v>157</v>
      </c>
      <c r="DX15" s="11" t="b">
        <v>1</v>
      </c>
      <c r="DY15" s="11" t="b">
        <v>1</v>
      </c>
      <c r="DZ15" s="11" t="b">
        <v>1</v>
      </c>
      <c r="EA15" s="11" t="b">
        <v>1</v>
      </c>
      <c r="EB15" s="11" t="b">
        <v>1</v>
      </c>
      <c r="EC15" s="11" t="b">
        <v>1</v>
      </c>
      <c r="ED15" s="11" t="b">
        <v>1</v>
      </c>
      <c r="EE15" s="11" t="b">
        <v>1</v>
      </c>
      <c r="EF15" s="11" t="b">
        <v>1</v>
      </c>
      <c r="EG15" s="11" t="b">
        <v>1</v>
      </c>
      <c r="EH15" s="11" t="b">
        <v>1</v>
      </c>
      <c r="EI15" s="11" t="b">
        <v>1</v>
      </c>
      <c r="EJ15" s="11" t="b">
        <v>1</v>
      </c>
      <c r="EK15" s="11">
        <v>7.6800000000000002E-3</v>
      </c>
      <c r="EL15" s="11">
        <v>8.2100000000000003E-3</v>
      </c>
      <c r="EM15" s="11">
        <v>7.8100000000000001E-3</v>
      </c>
      <c r="EN15" s="11">
        <v>8.0700000000000008E-3</v>
      </c>
      <c r="EO15" s="11">
        <v>7.7799999999999996E-3</v>
      </c>
      <c r="EP15" s="11">
        <v>8.3999999999999995E-3</v>
      </c>
      <c r="EQ15" s="11">
        <v>8.0700000000000008E-3</v>
      </c>
      <c r="ER15" s="11">
        <v>7.6499999999999997E-3</v>
      </c>
      <c r="ES15" s="11">
        <v>8.0400000000000003E-3</v>
      </c>
      <c r="ET15" s="11">
        <v>9.1599999999999997E-3</v>
      </c>
      <c r="EU15" s="11">
        <v>8.0099999999999998E-3</v>
      </c>
      <c r="EV15" s="11">
        <v>8.0999999999999996E-3</v>
      </c>
      <c r="EW15" s="11">
        <v>7.2700000000000004E-3</v>
      </c>
      <c r="EX15" s="11" t="s">
        <v>223</v>
      </c>
      <c r="EY15" s="11" t="str">
        <f>VLOOKUP(Table8[[#This Row],[Candidate Detail Answer: City]],cities,2,FALSE)</f>
        <v>Framingham</v>
      </c>
      <c r="EZ15" s="11" t="str">
        <f>VLOOKUP(Table8[[#This Row],[Candidate Detail Answer: City]],cities,3,FALSE)</f>
        <v>MA</v>
      </c>
      <c r="FA15" s="21">
        <f>VLOOKUP(Table8[[#This Row],[Candidate Detail Answer: City]],cities,4,FALSE)</f>
        <v>1701</v>
      </c>
      <c r="FB15" s="11" t="s">
        <v>163</v>
      </c>
      <c r="FC15" s="11" t="str">
        <f>VLOOKUP(Table8[[#This Row],[Candidate Detail Answer: Major]],majors_final,3,FALSE)</f>
        <v>Software Development</v>
      </c>
      <c r="FD15" s="11" t="str">
        <f>VLOOKUP(Table8[[#This Row],[Candidate Detail Answer: Major]],majors_final,4,FALSE)</f>
        <v>IT-development focused</v>
      </c>
      <c r="FE15" s="11">
        <f>VLOOKUP(Table8[[#This Row],[Candidate Detail Answer: Major]],majors_final,5,FALSE)</f>
        <v>1</v>
      </c>
      <c r="FF15" s="11" t="str">
        <f>VLOOKUP(Table8[[#This Row],[Candidate Detail Answer: Major]],majors_final,6,FALSE)</f>
        <v>2020-Java Developer 01</v>
      </c>
      <c r="FG15" s="11">
        <v>3.3580017647058799E-2</v>
      </c>
      <c r="FH15" s="11">
        <v>3.7343425E-2</v>
      </c>
      <c r="FI15" s="11">
        <v>1</v>
      </c>
    </row>
    <row r="16" spans="1:165" ht="15.75" customHeight="1" x14ac:dyDescent="0.2">
      <c r="A16" s="11">
        <v>25915118</v>
      </c>
      <c r="B16" s="11">
        <v>34482312</v>
      </c>
      <c r="C16" s="11">
        <v>50644.422916666299</v>
      </c>
      <c r="D16" s="11" t="s">
        <v>153</v>
      </c>
      <c r="E16" s="11">
        <v>345600</v>
      </c>
      <c r="F16" s="11">
        <v>40066828</v>
      </c>
      <c r="G16" s="11">
        <v>46687.488194444799</v>
      </c>
      <c r="H16" s="11">
        <v>46455.663194444001</v>
      </c>
      <c r="I16" s="11">
        <v>195357</v>
      </c>
      <c r="J16" s="11">
        <v>1</v>
      </c>
      <c r="K16" s="11">
        <v>481</v>
      </c>
      <c r="L16" s="11">
        <v>127860</v>
      </c>
      <c r="M16" s="11">
        <v>131</v>
      </c>
      <c r="N16" s="11">
        <v>130</v>
      </c>
      <c r="O16" s="11">
        <v>92</v>
      </c>
      <c r="P16" s="11">
        <v>99.23</v>
      </c>
      <c r="Q16" s="11">
        <v>55215</v>
      </c>
      <c r="R16" s="11" t="s">
        <v>154</v>
      </c>
      <c r="S16" s="11" t="s">
        <v>155</v>
      </c>
      <c r="T16" s="11" t="s">
        <v>156</v>
      </c>
      <c r="U16" s="11">
        <v>31</v>
      </c>
      <c r="V16" s="11" t="s">
        <v>154</v>
      </c>
      <c r="W16" s="11" t="s">
        <v>157</v>
      </c>
      <c r="X16" s="11">
        <v>5</v>
      </c>
      <c r="Y16" s="11"/>
      <c r="Z16" s="11">
        <v>10</v>
      </c>
      <c r="AA16" s="11">
        <v>10</v>
      </c>
      <c r="AB16" s="11">
        <v>10</v>
      </c>
      <c r="AC16" s="11">
        <v>10</v>
      </c>
      <c r="AD16" s="11">
        <v>10</v>
      </c>
      <c r="AE16" s="11">
        <v>10</v>
      </c>
      <c r="AF16" s="11">
        <v>10</v>
      </c>
      <c r="AG16" s="11">
        <v>10</v>
      </c>
      <c r="AH16" s="11">
        <v>10</v>
      </c>
      <c r="AI16" s="11">
        <v>10</v>
      </c>
      <c r="AJ16" s="11">
        <v>10</v>
      </c>
      <c r="AK16" s="11">
        <v>10</v>
      </c>
      <c r="AL16" s="11">
        <v>10</v>
      </c>
      <c r="AM16" s="11">
        <v>120</v>
      </c>
      <c r="AN16" s="11">
        <v>60</v>
      </c>
      <c r="AO16" s="11">
        <v>10</v>
      </c>
      <c r="AP16" s="11">
        <v>120</v>
      </c>
      <c r="AQ16" s="11">
        <v>60</v>
      </c>
      <c r="AR16" s="11">
        <v>40</v>
      </c>
      <c r="AS16" s="11">
        <v>0</v>
      </c>
      <c r="AT16" s="11">
        <v>130</v>
      </c>
      <c r="AU16" s="11"/>
      <c r="AV16" s="11">
        <v>3707</v>
      </c>
      <c r="AW16" s="11">
        <v>1654</v>
      </c>
      <c r="AX16" s="11">
        <v>10541</v>
      </c>
      <c r="AY16" s="11">
        <v>1882</v>
      </c>
      <c r="AZ16" s="11">
        <v>6703</v>
      </c>
      <c r="BA16" s="11">
        <v>2492</v>
      </c>
      <c r="BB16" s="11">
        <v>9144</v>
      </c>
      <c r="BC16" s="11">
        <v>1811</v>
      </c>
      <c r="BD16" s="11">
        <v>1719</v>
      </c>
      <c r="BE16" s="11">
        <v>47221</v>
      </c>
      <c r="BF16" s="11">
        <v>2288</v>
      </c>
      <c r="BG16" s="11">
        <v>3375</v>
      </c>
      <c r="BH16" s="11">
        <v>42722</v>
      </c>
      <c r="BI16" s="11">
        <v>10</v>
      </c>
      <c r="BJ16" s="11">
        <v>10</v>
      </c>
      <c r="BK16" s="11">
        <v>19</v>
      </c>
      <c r="BL16" s="11">
        <v>12</v>
      </c>
      <c r="BM16" s="11">
        <v>11</v>
      </c>
      <c r="BN16" s="11">
        <v>12</v>
      </c>
      <c r="BO16" s="11">
        <v>11</v>
      </c>
      <c r="BP16" s="11">
        <v>11</v>
      </c>
      <c r="BQ16" s="11">
        <v>12</v>
      </c>
      <c r="BR16" s="11">
        <v>20</v>
      </c>
      <c r="BS16" s="11">
        <v>13</v>
      </c>
      <c r="BT16" s="11">
        <v>22</v>
      </c>
      <c r="BU16" s="11">
        <v>25</v>
      </c>
      <c r="BV16" s="11">
        <v>19</v>
      </c>
      <c r="BW16" s="11">
        <v>19</v>
      </c>
      <c r="BX16" s="11">
        <v>16</v>
      </c>
      <c r="BY16" s="11">
        <v>8</v>
      </c>
      <c r="BZ16" s="11">
        <v>18</v>
      </c>
      <c r="CA16" s="11">
        <v>8</v>
      </c>
      <c r="CB16" s="11">
        <v>42</v>
      </c>
      <c r="CC16" s="11">
        <v>12</v>
      </c>
      <c r="CD16" s="11">
        <v>24</v>
      </c>
      <c r="CE16" s="11">
        <v>132</v>
      </c>
      <c r="CF16" s="11">
        <v>21</v>
      </c>
      <c r="CG16" s="11">
        <v>15</v>
      </c>
      <c r="CH16" s="11">
        <v>20</v>
      </c>
      <c r="CI16" s="11">
        <v>12</v>
      </c>
      <c r="CJ16" s="11">
        <v>24</v>
      </c>
      <c r="CK16" s="11" t="s">
        <v>158</v>
      </c>
      <c r="CL16" s="11" t="s">
        <v>158</v>
      </c>
      <c r="CM16" s="11" t="s">
        <v>158</v>
      </c>
      <c r="CN16" s="11" t="s">
        <v>158</v>
      </c>
      <c r="CO16" s="11" t="s">
        <v>158</v>
      </c>
      <c r="CP16" s="11" t="s">
        <v>158</v>
      </c>
      <c r="CQ16" s="11" t="s">
        <v>158</v>
      </c>
      <c r="CR16" s="11" t="s">
        <v>158</v>
      </c>
      <c r="CS16" s="11" t="s">
        <v>158</v>
      </c>
      <c r="CT16" s="11" t="s">
        <v>158</v>
      </c>
      <c r="CU16" s="11" t="s">
        <v>158</v>
      </c>
      <c r="CV16" s="11"/>
      <c r="CW16" s="11"/>
      <c r="CX16" s="11" t="s">
        <v>154</v>
      </c>
      <c r="CY16" s="11" t="s">
        <v>154</v>
      </c>
      <c r="CZ16" s="11" t="s">
        <v>154</v>
      </c>
      <c r="DA16" s="11" t="s">
        <v>154</v>
      </c>
      <c r="DB16" s="11" t="s">
        <v>154</v>
      </c>
      <c r="DC16" s="11" t="s">
        <v>154</v>
      </c>
      <c r="DD16" s="11" t="s">
        <v>154</v>
      </c>
      <c r="DE16" s="11" t="s">
        <v>154</v>
      </c>
      <c r="DF16" s="11" t="s">
        <v>154</v>
      </c>
      <c r="DG16" s="11" t="s">
        <v>154</v>
      </c>
      <c r="DH16" s="11" t="s">
        <v>154</v>
      </c>
      <c r="DI16" s="11" t="s">
        <v>154</v>
      </c>
      <c r="DJ16" s="11" t="s">
        <v>154</v>
      </c>
      <c r="DK16" s="11" t="s">
        <v>157</v>
      </c>
      <c r="DL16" s="11" t="s">
        <v>157</v>
      </c>
      <c r="DM16" s="11" t="s">
        <v>157</v>
      </c>
      <c r="DN16" s="11" t="s">
        <v>157</v>
      </c>
      <c r="DO16" s="11" t="s">
        <v>157</v>
      </c>
      <c r="DP16" s="11" t="s">
        <v>157</v>
      </c>
      <c r="DQ16" s="11" t="s">
        <v>157</v>
      </c>
      <c r="DR16" s="11" t="s">
        <v>157</v>
      </c>
      <c r="DS16" s="11" t="s">
        <v>157</v>
      </c>
      <c r="DT16" s="11" t="s">
        <v>157</v>
      </c>
      <c r="DU16" s="11" t="s">
        <v>157</v>
      </c>
      <c r="DV16" s="11" t="s">
        <v>157</v>
      </c>
      <c r="DW16" s="11" t="s">
        <v>157</v>
      </c>
      <c r="DX16" s="11" t="b">
        <v>1</v>
      </c>
      <c r="DY16" s="11" t="b">
        <v>1</v>
      </c>
      <c r="DZ16" s="11" t="b">
        <v>1</v>
      </c>
      <c r="EA16" s="11" t="b">
        <v>1</v>
      </c>
      <c r="EB16" s="11" t="b">
        <v>1</v>
      </c>
      <c r="EC16" s="11" t="b">
        <v>1</v>
      </c>
      <c r="ED16" s="11" t="b">
        <v>1</v>
      </c>
      <c r="EE16" s="11" t="b">
        <v>1</v>
      </c>
      <c r="EF16" s="11" t="b">
        <v>1</v>
      </c>
      <c r="EG16" s="11" t="b">
        <v>1</v>
      </c>
      <c r="EH16" s="11" t="b">
        <v>1</v>
      </c>
      <c r="EI16" s="11" t="b">
        <v>1</v>
      </c>
      <c r="EJ16" s="11" t="b">
        <v>1</v>
      </c>
      <c r="EK16" s="11">
        <v>1.0460000000000001E-2</v>
      </c>
      <c r="EL16" s="11">
        <v>3.2761999999999999E-2</v>
      </c>
      <c r="EM16" s="11">
        <v>2.7271E-2</v>
      </c>
      <c r="EN16" s="11">
        <v>1.4102999999999999E-2</v>
      </c>
      <c r="EO16" s="11">
        <v>3.3381000000000001E-2</v>
      </c>
      <c r="EP16" s="11">
        <v>3.2980000000000002E-2</v>
      </c>
      <c r="EQ16" s="11">
        <v>3.8441000000000003E-2</v>
      </c>
      <c r="ER16" s="11">
        <v>3.2945000000000002E-2</v>
      </c>
      <c r="ES16" s="11">
        <v>3.0924E-2</v>
      </c>
      <c r="ET16" s="11">
        <v>1.8217000000000001E-2</v>
      </c>
      <c r="EU16" s="11">
        <v>1.9039E-2</v>
      </c>
      <c r="EV16" s="11">
        <v>4.0301999999999998E-2</v>
      </c>
      <c r="EW16" s="11">
        <v>3.3876999999999997E-2</v>
      </c>
      <c r="EX16" s="11" t="s">
        <v>290</v>
      </c>
      <c r="EY16" s="11" t="str">
        <f>VLOOKUP(Table8[[#This Row],[Candidate Detail Answer: City]],cities,2,FALSE)</f>
        <v>Monroe Township</v>
      </c>
      <c r="EZ16" s="11" t="str">
        <f>VLOOKUP(Table8[[#This Row],[Candidate Detail Answer: City]],cities,3,FALSE)</f>
        <v>NJ</v>
      </c>
      <c r="FA16" s="21">
        <f>VLOOKUP(Table8[[#This Row],[Candidate Detail Answer: City]],cities,4,FALSE)</f>
        <v>8831</v>
      </c>
      <c r="FB16" s="11" t="s">
        <v>289</v>
      </c>
      <c r="FC16" s="11" t="str">
        <f>VLOOKUP(Table8[[#This Row],[Candidate Detail Answer: Major]],majors_final,3,FALSE)</f>
        <v>Software Development</v>
      </c>
      <c r="FD16" s="11" t="str">
        <f>VLOOKUP(Table8[[#This Row],[Candidate Detail Answer: Major]],majors_final,4,FALSE)</f>
        <v>IT-development focused</v>
      </c>
      <c r="FE16" s="11">
        <f>VLOOKUP(Table8[[#This Row],[Candidate Detail Answer: Major]],majors_final,5,FALSE)</f>
        <v>1</v>
      </c>
      <c r="FF16" s="11" t="str">
        <f>VLOOKUP(Table8[[#This Row],[Candidate Detail Answer: Major]],majors_final,6,FALSE)</f>
        <v>2020-Java Developer 02</v>
      </c>
      <c r="FG16" s="11">
        <v>3.4648100000000001E-2</v>
      </c>
      <c r="FH16" s="11">
        <v>3.7565824999999997E-2</v>
      </c>
      <c r="FI16" s="11">
        <v>1</v>
      </c>
    </row>
    <row r="17" spans="1:165" ht="15.75" customHeight="1" x14ac:dyDescent="0.2">
      <c r="A17" s="11">
        <v>25915120</v>
      </c>
      <c r="B17" s="11">
        <v>34482314</v>
      </c>
      <c r="C17" s="11">
        <v>50666.355555555201</v>
      </c>
      <c r="D17" s="11" t="s">
        <v>153</v>
      </c>
      <c r="E17" s="11">
        <v>345600</v>
      </c>
      <c r="F17" s="11">
        <v>40066662</v>
      </c>
      <c r="G17" s="11">
        <v>46707.556250000402</v>
      </c>
      <c r="H17" s="11">
        <v>46473.380555555101</v>
      </c>
      <c r="I17" s="11">
        <v>203119</v>
      </c>
      <c r="J17" s="11">
        <v>1</v>
      </c>
      <c r="K17" s="11">
        <v>317</v>
      </c>
      <c r="L17" s="11">
        <v>111782</v>
      </c>
      <c r="M17" s="11">
        <v>131</v>
      </c>
      <c r="N17" s="11">
        <v>130</v>
      </c>
      <c r="O17" s="11">
        <v>92</v>
      </c>
      <c r="P17" s="11">
        <v>99.23</v>
      </c>
      <c r="Q17" s="11">
        <v>82432</v>
      </c>
      <c r="R17" s="11" t="s">
        <v>154</v>
      </c>
      <c r="S17" s="11" t="s">
        <v>155</v>
      </c>
      <c r="T17" s="11" t="s">
        <v>156</v>
      </c>
      <c r="U17" s="11">
        <v>40</v>
      </c>
      <c r="V17" s="11" t="s">
        <v>154</v>
      </c>
      <c r="W17" s="11" t="s">
        <v>157</v>
      </c>
      <c r="X17" s="11">
        <v>4</v>
      </c>
      <c r="Y17" s="11"/>
      <c r="Z17" s="11">
        <v>10</v>
      </c>
      <c r="AA17" s="11">
        <v>10</v>
      </c>
      <c r="AB17" s="11">
        <v>10</v>
      </c>
      <c r="AC17" s="11">
        <v>10</v>
      </c>
      <c r="AD17" s="11">
        <v>10</v>
      </c>
      <c r="AE17" s="11">
        <v>10</v>
      </c>
      <c r="AF17" s="11">
        <v>10</v>
      </c>
      <c r="AG17" s="11">
        <v>10</v>
      </c>
      <c r="AH17" s="11">
        <v>10</v>
      </c>
      <c r="AI17" s="11">
        <v>10</v>
      </c>
      <c r="AJ17" s="11">
        <v>10</v>
      </c>
      <c r="AK17" s="11">
        <v>10</v>
      </c>
      <c r="AL17" s="11">
        <v>10</v>
      </c>
      <c r="AM17" s="11">
        <v>120</v>
      </c>
      <c r="AN17" s="11">
        <v>60</v>
      </c>
      <c r="AO17" s="11">
        <v>10</v>
      </c>
      <c r="AP17" s="11">
        <v>120</v>
      </c>
      <c r="AQ17" s="11">
        <v>60</v>
      </c>
      <c r="AR17" s="11">
        <v>40</v>
      </c>
      <c r="AS17" s="11">
        <v>0</v>
      </c>
      <c r="AT17" s="11">
        <v>130</v>
      </c>
      <c r="AU17" s="11"/>
      <c r="AV17" s="11">
        <v>16369</v>
      </c>
      <c r="AW17" s="11">
        <v>1438</v>
      </c>
      <c r="AX17" s="11">
        <v>22585</v>
      </c>
      <c r="AY17" s="11">
        <v>3235</v>
      </c>
      <c r="AZ17" s="11">
        <v>8078</v>
      </c>
      <c r="BA17" s="11">
        <v>2022</v>
      </c>
      <c r="BB17" s="11">
        <v>8360</v>
      </c>
      <c r="BC17" s="11">
        <v>8641</v>
      </c>
      <c r="BD17" s="11">
        <v>3201</v>
      </c>
      <c r="BE17" s="11">
        <v>12739</v>
      </c>
      <c r="BF17" s="11">
        <v>1513</v>
      </c>
      <c r="BG17" s="11">
        <v>12502</v>
      </c>
      <c r="BH17" s="11">
        <v>5000</v>
      </c>
      <c r="BI17" s="11">
        <v>6</v>
      </c>
      <c r="BJ17" s="11">
        <v>6</v>
      </c>
      <c r="BK17" s="11">
        <v>5</v>
      </c>
      <c r="BL17" s="11">
        <v>6</v>
      </c>
      <c r="BM17" s="11">
        <v>6</v>
      </c>
      <c r="BN17" s="11">
        <v>6</v>
      </c>
      <c r="BO17" s="11">
        <v>7</v>
      </c>
      <c r="BP17" s="11">
        <v>6</v>
      </c>
      <c r="BQ17" s="11">
        <v>6</v>
      </c>
      <c r="BR17" s="11">
        <v>6</v>
      </c>
      <c r="BS17" s="11">
        <v>8</v>
      </c>
      <c r="BT17" s="11">
        <v>9</v>
      </c>
      <c r="BU17" s="11">
        <v>44</v>
      </c>
      <c r="BV17" s="11">
        <v>13</v>
      </c>
      <c r="BW17" s="11">
        <v>2</v>
      </c>
      <c r="BX17" s="11">
        <v>11</v>
      </c>
      <c r="BY17" s="11">
        <v>3</v>
      </c>
      <c r="BZ17" s="11">
        <v>5</v>
      </c>
      <c r="CA17" s="11">
        <v>4</v>
      </c>
      <c r="CB17" s="11">
        <v>10</v>
      </c>
      <c r="CC17" s="11">
        <v>9</v>
      </c>
      <c r="CD17" s="11">
        <v>4</v>
      </c>
      <c r="CE17" s="11">
        <v>5</v>
      </c>
      <c r="CF17" s="11">
        <v>2</v>
      </c>
      <c r="CG17" s="11">
        <v>6</v>
      </c>
      <c r="CH17" s="11">
        <v>3</v>
      </c>
      <c r="CI17" s="11">
        <v>9</v>
      </c>
      <c r="CJ17" s="11">
        <v>4</v>
      </c>
      <c r="CK17" s="11" t="s">
        <v>158</v>
      </c>
      <c r="CL17" s="11" t="s">
        <v>158</v>
      </c>
      <c r="CM17" s="11" t="s">
        <v>158</v>
      </c>
      <c r="CN17" s="11" t="s">
        <v>158</v>
      </c>
      <c r="CO17" s="11" t="s">
        <v>158</v>
      </c>
      <c r="CP17" s="11" t="s">
        <v>158</v>
      </c>
      <c r="CQ17" s="11" t="s">
        <v>158</v>
      </c>
      <c r="CR17" s="11" t="s">
        <v>158</v>
      </c>
      <c r="CS17" s="11" t="s">
        <v>158</v>
      </c>
      <c r="CT17" s="11" t="s">
        <v>158</v>
      </c>
      <c r="CU17" s="11" t="s">
        <v>158</v>
      </c>
      <c r="CV17" s="11"/>
      <c r="CW17" s="11"/>
      <c r="CX17" s="11" t="s">
        <v>154</v>
      </c>
      <c r="CY17" s="11" t="s">
        <v>154</v>
      </c>
      <c r="CZ17" s="11" t="s">
        <v>154</v>
      </c>
      <c r="DA17" s="11" t="s">
        <v>154</v>
      </c>
      <c r="DB17" s="11" t="s">
        <v>154</v>
      </c>
      <c r="DC17" s="11" t="s">
        <v>154</v>
      </c>
      <c r="DD17" s="11" t="s">
        <v>154</v>
      </c>
      <c r="DE17" s="11" t="s">
        <v>154</v>
      </c>
      <c r="DF17" s="11" t="s">
        <v>154</v>
      </c>
      <c r="DG17" s="11" t="s">
        <v>154</v>
      </c>
      <c r="DH17" s="11" t="s">
        <v>154</v>
      </c>
      <c r="DI17" s="11" t="s">
        <v>154</v>
      </c>
      <c r="DJ17" s="11" t="s">
        <v>154</v>
      </c>
      <c r="DK17" s="11" t="s">
        <v>157</v>
      </c>
      <c r="DL17" s="11" t="s">
        <v>157</v>
      </c>
      <c r="DM17" s="11" t="s">
        <v>157</v>
      </c>
      <c r="DN17" s="11" t="s">
        <v>157</v>
      </c>
      <c r="DO17" s="11" t="s">
        <v>157</v>
      </c>
      <c r="DP17" s="11" t="s">
        <v>157</v>
      </c>
      <c r="DQ17" s="11" t="s">
        <v>157</v>
      </c>
      <c r="DR17" s="11" t="s">
        <v>157</v>
      </c>
      <c r="DS17" s="11" t="s">
        <v>157</v>
      </c>
      <c r="DT17" s="11" t="s">
        <v>157</v>
      </c>
      <c r="DU17" s="11" t="s">
        <v>157</v>
      </c>
      <c r="DV17" s="11" t="s">
        <v>157</v>
      </c>
      <c r="DW17" s="11" t="s">
        <v>157</v>
      </c>
      <c r="DX17" s="11" t="b">
        <v>1</v>
      </c>
      <c r="DY17" s="11" t="b">
        <v>1</v>
      </c>
      <c r="DZ17" s="11" t="b">
        <v>1</v>
      </c>
      <c r="EA17" s="11" t="b">
        <v>1</v>
      </c>
      <c r="EB17" s="11" t="b">
        <v>1</v>
      </c>
      <c r="EC17" s="11" t="b">
        <v>1</v>
      </c>
      <c r="ED17" s="11" t="b">
        <v>1</v>
      </c>
      <c r="EE17" s="11" t="b">
        <v>1</v>
      </c>
      <c r="EF17" s="11" t="b">
        <v>1</v>
      </c>
      <c r="EG17" s="11" t="b">
        <v>1</v>
      </c>
      <c r="EH17" s="11" t="b">
        <v>1</v>
      </c>
      <c r="EI17" s="11" t="b">
        <v>1</v>
      </c>
      <c r="EJ17" s="11" t="b">
        <v>1</v>
      </c>
      <c r="EK17" s="11">
        <v>3.4157E-2</v>
      </c>
      <c r="EL17" s="11">
        <v>3.1661000000000002E-2</v>
      </c>
      <c r="EM17" s="11">
        <v>3.5434E-2</v>
      </c>
      <c r="EN17" s="11">
        <v>0.13193099999999999</v>
      </c>
      <c r="EO17" s="11">
        <v>3.0377000000000001E-2</v>
      </c>
      <c r="EP17" s="11">
        <v>3.5493999999999998E-2</v>
      </c>
      <c r="EQ17" s="11">
        <v>3.5456000000000001E-2</v>
      </c>
      <c r="ER17" s="11">
        <v>3.5238999999999999E-2</v>
      </c>
      <c r="ES17" s="11">
        <v>1.5938999999999998E-2</v>
      </c>
      <c r="ET17" s="11">
        <v>3.1940999999999997E-2</v>
      </c>
      <c r="EU17" s="11">
        <v>5.0250999999999997E-2</v>
      </c>
      <c r="EV17" s="11">
        <v>0.39045099999999999</v>
      </c>
      <c r="EW17" s="11">
        <v>0.22011700000000001</v>
      </c>
      <c r="EX17" s="11" t="s">
        <v>167</v>
      </c>
      <c r="EY17" s="11" t="str">
        <f>VLOOKUP(Table8[[#This Row],[Candidate Detail Answer: City]],cities,2,FALSE)</f>
        <v>Charlotte</v>
      </c>
      <c r="EZ17" s="11" t="str">
        <f>VLOOKUP(Table8[[#This Row],[Candidate Detail Answer: City]],cities,3,FALSE)</f>
        <v>NC</v>
      </c>
      <c r="FA17" s="21">
        <f>VLOOKUP(Table8[[#This Row],[Candidate Detail Answer: City]],cities,4,FALSE)</f>
        <v>28202</v>
      </c>
      <c r="FB17" s="11" t="s">
        <v>289</v>
      </c>
      <c r="FC17" s="11" t="str">
        <f>VLOOKUP(Table8[[#This Row],[Candidate Detail Answer: Major]],majors_final,3,FALSE)</f>
        <v>Software Development</v>
      </c>
      <c r="FD17" s="11" t="str">
        <f>VLOOKUP(Table8[[#This Row],[Candidate Detail Answer: Major]],majors_final,4,FALSE)</f>
        <v>IT-development focused</v>
      </c>
      <c r="FE17" s="11">
        <f>VLOOKUP(Table8[[#This Row],[Candidate Detail Answer: Major]],majors_final,5,FALSE)</f>
        <v>1</v>
      </c>
      <c r="FF17" s="11" t="str">
        <f>VLOOKUP(Table8[[#This Row],[Candidate Detail Answer: Major]],majors_final,6,FALSE)</f>
        <v>2020-Java Developer 02</v>
      </c>
      <c r="FG17" s="11">
        <v>3.4247569117647002E-2</v>
      </c>
      <c r="FH17" s="11">
        <v>3.7482425E-2</v>
      </c>
      <c r="FI17" s="11">
        <v>1</v>
      </c>
    </row>
    <row r="18" spans="1:165" ht="15.75" customHeight="1" x14ac:dyDescent="0.2">
      <c r="A18" s="11">
        <v>25915127</v>
      </c>
      <c r="B18" s="11">
        <v>34482328</v>
      </c>
      <c r="C18" s="11">
        <v>50710.220833332998</v>
      </c>
      <c r="D18" s="11" t="s">
        <v>153</v>
      </c>
      <c r="E18" s="11">
        <v>345600</v>
      </c>
      <c r="F18" s="11">
        <v>40066610</v>
      </c>
      <c r="G18" s="11">
        <v>46848.032638889301</v>
      </c>
      <c r="H18" s="11">
        <v>46597.402083332803</v>
      </c>
      <c r="I18" s="11">
        <v>207439</v>
      </c>
      <c r="J18" s="11">
        <v>1</v>
      </c>
      <c r="K18" s="11">
        <v>96</v>
      </c>
      <c r="L18" s="11">
        <v>23367</v>
      </c>
      <c r="M18" s="11">
        <v>131</v>
      </c>
      <c r="N18" s="11">
        <v>130</v>
      </c>
      <c r="O18" s="11">
        <v>92</v>
      </c>
      <c r="P18" s="11">
        <v>99.23</v>
      </c>
      <c r="Q18" s="11">
        <v>147099</v>
      </c>
      <c r="R18" s="11" t="s">
        <v>154</v>
      </c>
      <c r="S18" s="11" t="s">
        <v>155</v>
      </c>
      <c r="T18" s="11" t="s">
        <v>156</v>
      </c>
      <c r="U18" s="11">
        <v>0</v>
      </c>
      <c r="V18" s="11" t="s">
        <v>154</v>
      </c>
      <c r="W18" s="11" t="s">
        <v>157</v>
      </c>
      <c r="X18" s="11"/>
      <c r="Y18" s="11"/>
      <c r="Z18" s="11">
        <v>10</v>
      </c>
      <c r="AA18" s="11">
        <v>10</v>
      </c>
      <c r="AB18" s="11">
        <v>10</v>
      </c>
      <c r="AC18" s="11">
        <v>10</v>
      </c>
      <c r="AD18" s="11">
        <v>10</v>
      </c>
      <c r="AE18" s="11">
        <v>10</v>
      </c>
      <c r="AF18" s="11">
        <v>10</v>
      </c>
      <c r="AG18" s="11">
        <v>10</v>
      </c>
      <c r="AH18" s="11">
        <v>10</v>
      </c>
      <c r="AI18" s="11">
        <v>10</v>
      </c>
      <c r="AJ18" s="11">
        <v>10</v>
      </c>
      <c r="AK18" s="11">
        <v>10</v>
      </c>
      <c r="AL18" s="11">
        <v>10</v>
      </c>
      <c r="AM18" s="11">
        <v>120</v>
      </c>
      <c r="AN18" s="11">
        <v>60</v>
      </c>
      <c r="AO18" s="11">
        <v>10</v>
      </c>
      <c r="AP18" s="11">
        <v>120</v>
      </c>
      <c r="AQ18" s="11">
        <v>60</v>
      </c>
      <c r="AR18" s="11">
        <v>40</v>
      </c>
      <c r="AS18" s="11">
        <v>0</v>
      </c>
      <c r="AT18" s="11">
        <v>130</v>
      </c>
      <c r="AU18" s="11"/>
      <c r="AV18" s="11">
        <v>4505</v>
      </c>
      <c r="AW18" s="11">
        <v>1824</v>
      </c>
      <c r="AX18" s="11">
        <v>1933</v>
      </c>
      <c r="AY18" s="11">
        <v>3879</v>
      </c>
      <c r="AZ18" s="11">
        <v>16195</v>
      </c>
      <c r="BA18" s="11">
        <v>2780</v>
      </c>
      <c r="BB18" s="11">
        <v>2938</v>
      </c>
      <c r="BC18" s="11">
        <v>3775</v>
      </c>
      <c r="BD18" s="11">
        <v>472</v>
      </c>
      <c r="BE18" s="11">
        <v>411</v>
      </c>
      <c r="BF18" s="11">
        <v>689</v>
      </c>
      <c r="BG18" s="11">
        <v>13464</v>
      </c>
      <c r="BH18" s="11">
        <v>6698</v>
      </c>
      <c r="BI18" s="11">
        <v>4</v>
      </c>
      <c r="BJ18" s="11">
        <v>4</v>
      </c>
      <c r="BK18" s="11">
        <v>4</v>
      </c>
      <c r="BL18" s="11">
        <v>5</v>
      </c>
      <c r="BM18" s="11">
        <v>4</v>
      </c>
      <c r="BN18" s="11">
        <v>5</v>
      </c>
      <c r="BO18" s="11">
        <v>6</v>
      </c>
      <c r="BP18" s="11">
        <v>5</v>
      </c>
      <c r="BQ18" s="11">
        <v>4</v>
      </c>
      <c r="BR18" s="11">
        <v>5</v>
      </c>
      <c r="BS18" s="11">
        <v>6</v>
      </c>
      <c r="BT18" s="11">
        <v>7</v>
      </c>
      <c r="BU18" s="11">
        <v>35</v>
      </c>
      <c r="BV18" s="11">
        <v>3</v>
      </c>
      <c r="BW18" s="11">
        <v>2</v>
      </c>
      <c r="BX18" s="11">
        <v>2</v>
      </c>
      <c r="BY18" s="11">
        <v>4</v>
      </c>
      <c r="BZ18" s="11">
        <v>11</v>
      </c>
      <c r="CA18" s="11">
        <v>2</v>
      </c>
      <c r="CB18" s="11">
        <v>17</v>
      </c>
      <c r="CC18" s="11">
        <v>3</v>
      </c>
      <c r="CD18" s="11">
        <v>4</v>
      </c>
      <c r="CE18" s="11">
        <v>4</v>
      </c>
      <c r="CF18" s="11">
        <v>5</v>
      </c>
      <c r="CG18" s="11">
        <v>18</v>
      </c>
      <c r="CH18" s="11">
        <v>19</v>
      </c>
      <c r="CI18" s="11">
        <v>3</v>
      </c>
      <c r="CJ18" s="11">
        <v>4</v>
      </c>
      <c r="CK18" s="11" t="s">
        <v>158</v>
      </c>
      <c r="CL18" s="11" t="s">
        <v>158</v>
      </c>
      <c r="CM18" s="11" t="s">
        <v>158</v>
      </c>
      <c r="CN18" s="11" t="s">
        <v>158</v>
      </c>
      <c r="CO18" s="11" t="s">
        <v>158</v>
      </c>
      <c r="CP18" s="11" t="s">
        <v>158</v>
      </c>
      <c r="CQ18" s="11" t="s">
        <v>158</v>
      </c>
      <c r="CR18" s="11" t="s">
        <v>158</v>
      </c>
      <c r="CS18" s="11" t="s">
        <v>158</v>
      </c>
      <c r="CT18" s="11" t="s">
        <v>158</v>
      </c>
      <c r="CU18" s="11" t="s">
        <v>158</v>
      </c>
      <c r="CV18" s="11"/>
      <c r="CW18" s="11"/>
      <c r="CX18" s="11" t="s">
        <v>154</v>
      </c>
      <c r="CY18" s="11" t="s">
        <v>154</v>
      </c>
      <c r="CZ18" s="11" t="s">
        <v>154</v>
      </c>
      <c r="DA18" s="11" t="s">
        <v>154</v>
      </c>
      <c r="DB18" s="11" t="s">
        <v>154</v>
      </c>
      <c r="DC18" s="11" t="s">
        <v>154</v>
      </c>
      <c r="DD18" s="11" t="s">
        <v>154</v>
      </c>
      <c r="DE18" s="11" t="s">
        <v>154</v>
      </c>
      <c r="DF18" s="11" t="s">
        <v>154</v>
      </c>
      <c r="DG18" s="11" t="s">
        <v>154</v>
      </c>
      <c r="DH18" s="11" t="s">
        <v>154</v>
      </c>
      <c r="DI18" s="11" t="s">
        <v>154</v>
      </c>
      <c r="DJ18" s="11" t="s">
        <v>154</v>
      </c>
      <c r="DK18" s="11" t="s">
        <v>157</v>
      </c>
      <c r="DL18" s="11" t="s">
        <v>157</v>
      </c>
      <c r="DM18" s="11" t="s">
        <v>157</v>
      </c>
      <c r="DN18" s="11" t="s">
        <v>157</v>
      </c>
      <c r="DO18" s="11" t="s">
        <v>157</v>
      </c>
      <c r="DP18" s="11" t="s">
        <v>157</v>
      </c>
      <c r="DQ18" s="11" t="s">
        <v>157</v>
      </c>
      <c r="DR18" s="11" t="s">
        <v>157</v>
      </c>
      <c r="DS18" s="11" t="s">
        <v>157</v>
      </c>
      <c r="DT18" s="11" t="s">
        <v>157</v>
      </c>
      <c r="DU18" s="11" t="s">
        <v>157</v>
      </c>
      <c r="DV18" s="11" t="s">
        <v>157</v>
      </c>
      <c r="DW18" s="11" t="s">
        <v>157</v>
      </c>
      <c r="DX18" s="11" t="b">
        <v>1</v>
      </c>
      <c r="DY18" s="11" t="b">
        <v>1</v>
      </c>
      <c r="DZ18" s="11" t="b">
        <v>1</v>
      </c>
      <c r="EA18" s="11" t="b">
        <v>1</v>
      </c>
      <c r="EB18" s="11" t="b">
        <v>1</v>
      </c>
      <c r="EC18" s="11" t="b">
        <v>1</v>
      </c>
      <c r="ED18" s="11" t="b">
        <v>1</v>
      </c>
      <c r="EE18" s="11" t="b">
        <v>1</v>
      </c>
      <c r="EF18" s="11" t="b">
        <v>1</v>
      </c>
      <c r="EG18" s="11" t="b">
        <v>1</v>
      </c>
      <c r="EH18" s="11" t="b">
        <v>1</v>
      </c>
      <c r="EI18" s="11" t="b">
        <v>1</v>
      </c>
      <c r="EJ18" s="11" t="b">
        <v>1</v>
      </c>
      <c r="EK18" s="11">
        <v>3.2929E-2</v>
      </c>
      <c r="EL18" s="11">
        <v>2.9114999999999999E-2</v>
      </c>
      <c r="EM18" s="11">
        <v>2.8840000000000001E-2</v>
      </c>
      <c r="EN18" s="11">
        <v>3.4840999999999997E-2</v>
      </c>
      <c r="EO18" s="11">
        <v>0.29259800000000002</v>
      </c>
      <c r="EP18" s="11">
        <v>3.2959000000000002E-2</v>
      </c>
      <c r="EQ18" s="11">
        <v>4.2820999999999998E-2</v>
      </c>
      <c r="ER18" s="11">
        <v>4.8253999999999998E-2</v>
      </c>
      <c r="ES18" s="11">
        <v>3.1040999999999999E-2</v>
      </c>
      <c r="ET18" s="11">
        <v>3.2229000000000001E-2</v>
      </c>
      <c r="EU18" s="11">
        <v>4.4457999999999998E-2</v>
      </c>
      <c r="EV18" s="11">
        <v>2.8743999999999999E-2</v>
      </c>
      <c r="EW18" s="11">
        <v>1.6293999999999999E-2</v>
      </c>
      <c r="EX18" s="11" t="s">
        <v>408</v>
      </c>
      <c r="EY18" s="11" t="str">
        <f>VLOOKUP(Table8[[#This Row],[Candidate Detail Answer: City]],cities,2,FALSE)</f>
        <v>Clifton</v>
      </c>
      <c r="EZ18" s="11" t="str">
        <f>VLOOKUP(Table8[[#This Row],[Candidate Detail Answer: City]],cities,3,FALSE)</f>
        <v>NJ</v>
      </c>
      <c r="FA18" s="21">
        <f>VLOOKUP(Table8[[#This Row],[Candidate Detail Answer: City]],cities,4,FALSE)</f>
        <v>7011</v>
      </c>
      <c r="FB18" s="11" t="s">
        <v>289</v>
      </c>
      <c r="FC18" s="11" t="str">
        <f>VLOOKUP(Table8[[#This Row],[Candidate Detail Answer: Major]],majors_final,3,FALSE)</f>
        <v>Software Development</v>
      </c>
      <c r="FD18" s="11" t="str">
        <f>VLOOKUP(Table8[[#This Row],[Candidate Detail Answer: Major]],majors_final,4,FALSE)</f>
        <v>IT-development focused</v>
      </c>
      <c r="FE18" s="11">
        <f>VLOOKUP(Table8[[#This Row],[Candidate Detail Answer: Major]],majors_final,5,FALSE)</f>
        <v>1</v>
      </c>
      <c r="FF18" s="11" t="str">
        <f>VLOOKUP(Table8[[#This Row],[Candidate Detail Answer: Major]],majors_final,6,FALSE)</f>
        <v>2020-Java Developer 02</v>
      </c>
      <c r="FG18" s="11">
        <v>3.4381079411764701E-2</v>
      </c>
      <c r="FH18" s="11">
        <v>3.7510225000000001E-2</v>
      </c>
      <c r="FI18" s="11">
        <v>1</v>
      </c>
    </row>
    <row r="19" spans="1:165" ht="15.75" customHeight="1" x14ac:dyDescent="0.2">
      <c r="A19" s="11">
        <v>25915122</v>
      </c>
      <c r="B19" s="11">
        <v>34482318</v>
      </c>
      <c r="C19" s="11">
        <v>50688.288194444103</v>
      </c>
      <c r="D19" s="11" t="s">
        <v>153</v>
      </c>
      <c r="E19" s="11">
        <v>345600</v>
      </c>
      <c r="F19" s="11">
        <v>40066768</v>
      </c>
      <c r="G19" s="11">
        <v>46747.692361111498</v>
      </c>
      <c r="H19" s="11">
        <v>46508.815277777299</v>
      </c>
      <c r="I19" s="11">
        <v>6943</v>
      </c>
      <c r="J19" s="11">
        <v>1</v>
      </c>
      <c r="K19" s="11">
        <v>40</v>
      </c>
      <c r="L19" s="11">
        <v>2912</v>
      </c>
      <c r="M19" s="11">
        <v>131</v>
      </c>
      <c r="N19" s="11">
        <v>130</v>
      </c>
      <c r="O19" s="11">
        <v>92</v>
      </c>
      <c r="P19" s="11">
        <v>99.23</v>
      </c>
      <c r="Q19" s="11">
        <v>0</v>
      </c>
      <c r="R19" s="11" t="s">
        <v>154</v>
      </c>
      <c r="S19" s="11" t="s">
        <v>155</v>
      </c>
      <c r="T19" s="11" t="s">
        <v>156</v>
      </c>
      <c r="U19" s="11">
        <v>14</v>
      </c>
      <c r="V19" s="11" t="s">
        <v>154</v>
      </c>
      <c r="W19" s="11" t="s">
        <v>157</v>
      </c>
      <c r="X19" s="11">
        <v>5</v>
      </c>
      <c r="Y19" s="11"/>
      <c r="Z19" s="11">
        <v>10</v>
      </c>
      <c r="AA19" s="11">
        <v>10</v>
      </c>
      <c r="AB19" s="11">
        <v>10</v>
      </c>
      <c r="AC19" s="11">
        <v>10</v>
      </c>
      <c r="AD19" s="11">
        <v>10</v>
      </c>
      <c r="AE19" s="11">
        <v>10</v>
      </c>
      <c r="AF19" s="11">
        <v>10</v>
      </c>
      <c r="AG19" s="11">
        <v>10</v>
      </c>
      <c r="AH19" s="11">
        <v>10</v>
      </c>
      <c r="AI19" s="11">
        <v>10</v>
      </c>
      <c r="AJ19" s="11">
        <v>10</v>
      </c>
      <c r="AK19" s="11">
        <v>10</v>
      </c>
      <c r="AL19" s="11">
        <v>10</v>
      </c>
      <c r="AM19" s="11">
        <v>120</v>
      </c>
      <c r="AN19" s="11">
        <v>60</v>
      </c>
      <c r="AO19" s="11">
        <v>10</v>
      </c>
      <c r="AP19" s="11">
        <v>120</v>
      </c>
      <c r="AQ19" s="11">
        <v>60</v>
      </c>
      <c r="AR19" s="11">
        <v>40</v>
      </c>
      <c r="AS19" s="11">
        <v>0</v>
      </c>
      <c r="AT19" s="11">
        <v>130</v>
      </c>
      <c r="AU19" s="11"/>
      <c r="AV19" s="11">
        <v>206</v>
      </c>
      <c r="AW19" s="11">
        <v>251</v>
      </c>
      <c r="AX19" s="11">
        <v>917</v>
      </c>
      <c r="AY19" s="11">
        <v>155</v>
      </c>
      <c r="AZ19" s="11">
        <v>93</v>
      </c>
      <c r="BA19" s="11">
        <v>147</v>
      </c>
      <c r="BB19" s="11">
        <v>187</v>
      </c>
      <c r="BC19" s="11">
        <v>163</v>
      </c>
      <c r="BD19" s="11">
        <v>185</v>
      </c>
      <c r="BE19" s="11">
        <v>186</v>
      </c>
      <c r="BF19" s="11">
        <v>312</v>
      </c>
      <c r="BG19" s="11">
        <v>1023</v>
      </c>
      <c r="BH19" s="11">
        <v>2814</v>
      </c>
      <c r="BI19" s="11">
        <v>6</v>
      </c>
      <c r="BJ19" s="11">
        <v>6</v>
      </c>
      <c r="BK19" s="11">
        <v>6</v>
      </c>
      <c r="BL19" s="11">
        <v>8</v>
      </c>
      <c r="BM19" s="11">
        <v>6</v>
      </c>
      <c r="BN19" s="11">
        <v>6</v>
      </c>
      <c r="BO19" s="11">
        <v>8</v>
      </c>
      <c r="BP19" s="11">
        <v>8</v>
      </c>
      <c r="BQ19" s="11">
        <v>7</v>
      </c>
      <c r="BR19" s="11">
        <v>8</v>
      </c>
      <c r="BS19" s="11">
        <v>9</v>
      </c>
      <c r="BT19" s="11">
        <v>10</v>
      </c>
      <c r="BU19" s="11">
        <v>31</v>
      </c>
      <c r="BV19" s="11">
        <v>4</v>
      </c>
      <c r="BW19" s="11">
        <v>4</v>
      </c>
      <c r="BX19" s="11">
        <v>14</v>
      </c>
      <c r="BY19" s="11">
        <v>6</v>
      </c>
      <c r="BZ19" s="11">
        <v>4</v>
      </c>
      <c r="CA19" s="11">
        <v>4</v>
      </c>
      <c r="CB19" s="11">
        <v>4</v>
      </c>
      <c r="CC19" s="11">
        <v>5</v>
      </c>
      <c r="CD19" s="11">
        <v>5</v>
      </c>
      <c r="CE19" s="11">
        <v>4</v>
      </c>
      <c r="CF19" s="11">
        <v>6</v>
      </c>
      <c r="CG19" s="11">
        <v>10</v>
      </c>
      <c r="CH19" s="11">
        <v>9</v>
      </c>
      <c r="CI19" s="11">
        <v>5</v>
      </c>
      <c r="CJ19" s="11">
        <v>5</v>
      </c>
      <c r="CK19" s="11" t="s">
        <v>158</v>
      </c>
      <c r="CL19" s="11" t="s">
        <v>158</v>
      </c>
      <c r="CM19" s="11" t="s">
        <v>158</v>
      </c>
      <c r="CN19" s="11" t="s">
        <v>158</v>
      </c>
      <c r="CO19" s="11" t="s">
        <v>158</v>
      </c>
      <c r="CP19" s="11" t="s">
        <v>158</v>
      </c>
      <c r="CQ19" s="11" t="s">
        <v>158</v>
      </c>
      <c r="CR19" s="11" t="s">
        <v>158</v>
      </c>
      <c r="CS19" s="11" t="s">
        <v>158</v>
      </c>
      <c r="CT19" s="11" t="s">
        <v>158</v>
      </c>
      <c r="CU19" s="11" t="s">
        <v>158</v>
      </c>
      <c r="CV19" s="11"/>
      <c r="CW19" s="11"/>
      <c r="CX19" s="11" t="s">
        <v>154</v>
      </c>
      <c r="CY19" s="11" t="s">
        <v>154</v>
      </c>
      <c r="CZ19" s="11" t="s">
        <v>154</v>
      </c>
      <c r="DA19" s="11" t="s">
        <v>154</v>
      </c>
      <c r="DB19" s="11" t="s">
        <v>154</v>
      </c>
      <c r="DC19" s="11" t="s">
        <v>154</v>
      </c>
      <c r="DD19" s="11" t="s">
        <v>154</v>
      </c>
      <c r="DE19" s="11" t="s">
        <v>154</v>
      </c>
      <c r="DF19" s="11" t="s">
        <v>154</v>
      </c>
      <c r="DG19" s="11" t="s">
        <v>154</v>
      </c>
      <c r="DH19" s="11" t="s">
        <v>154</v>
      </c>
      <c r="DI19" s="11" t="s">
        <v>154</v>
      </c>
      <c r="DJ19" s="11" t="s">
        <v>154</v>
      </c>
      <c r="DK19" s="11" t="s">
        <v>157</v>
      </c>
      <c r="DL19" s="11" t="s">
        <v>157</v>
      </c>
      <c r="DM19" s="11" t="s">
        <v>157</v>
      </c>
      <c r="DN19" s="11" t="s">
        <v>157</v>
      </c>
      <c r="DO19" s="11" t="s">
        <v>157</v>
      </c>
      <c r="DP19" s="11" t="s">
        <v>157</v>
      </c>
      <c r="DQ19" s="11" t="s">
        <v>157</v>
      </c>
      <c r="DR19" s="11" t="s">
        <v>157</v>
      </c>
      <c r="DS19" s="11" t="s">
        <v>157</v>
      </c>
      <c r="DT19" s="11" t="s">
        <v>157</v>
      </c>
      <c r="DU19" s="11" t="s">
        <v>157</v>
      </c>
      <c r="DV19" s="11" t="s">
        <v>157</v>
      </c>
      <c r="DW19" s="11" t="s">
        <v>157</v>
      </c>
      <c r="DX19" s="11" t="b">
        <v>1</v>
      </c>
      <c r="DY19" s="11" t="b">
        <v>1</v>
      </c>
      <c r="DZ19" s="11" t="b">
        <v>1</v>
      </c>
      <c r="EA19" s="11" t="b">
        <v>1</v>
      </c>
      <c r="EB19" s="11" t="b">
        <v>1</v>
      </c>
      <c r="EC19" s="11" t="b">
        <v>1</v>
      </c>
      <c r="ED19" s="11" t="b">
        <v>1</v>
      </c>
      <c r="EE19" s="11" t="b">
        <v>1</v>
      </c>
      <c r="EF19" s="11" t="b">
        <v>1</v>
      </c>
      <c r="EG19" s="11" t="b">
        <v>1</v>
      </c>
      <c r="EH19" s="11" t="b">
        <v>1</v>
      </c>
      <c r="EI19" s="11" t="b">
        <v>1</v>
      </c>
      <c r="EJ19" s="11" t="b">
        <v>1</v>
      </c>
      <c r="EK19" s="11">
        <v>2.8034E-2</v>
      </c>
      <c r="EL19" s="11">
        <v>2.8843000000000001E-2</v>
      </c>
      <c r="EM19" s="11">
        <v>3.0173999999999999E-2</v>
      </c>
      <c r="EN19" s="11">
        <v>3.2600999999999998E-2</v>
      </c>
      <c r="EO19" s="11">
        <v>2.7255999999999999E-2</v>
      </c>
      <c r="EP19" s="11">
        <v>2.7307999999999999E-2</v>
      </c>
      <c r="EQ19" s="11">
        <v>3.0460999999999998E-2</v>
      </c>
      <c r="ER19" s="11">
        <v>3.1391000000000002E-2</v>
      </c>
      <c r="ES19" s="11">
        <v>3.3591000000000003E-2</v>
      </c>
      <c r="ET19" s="11">
        <v>3.2999000000000001E-2</v>
      </c>
      <c r="EU19" s="11">
        <v>3.4722000000000003E-2</v>
      </c>
      <c r="EV19" s="11">
        <v>3.7021999999999999E-2</v>
      </c>
      <c r="EW19" s="11">
        <v>3.7128000000000001E-2</v>
      </c>
      <c r="EX19" s="11" t="s">
        <v>167</v>
      </c>
      <c r="EY19" s="11" t="str">
        <f>VLOOKUP(Table8[[#This Row],[Candidate Detail Answer: City]],cities,2,FALSE)</f>
        <v>Charlotte</v>
      </c>
      <c r="EZ19" s="11" t="str">
        <f>VLOOKUP(Table8[[#This Row],[Candidate Detail Answer: City]],cities,3,FALSE)</f>
        <v>NC</v>
      </c>
      <c r="FA19" s="21">
        <f>VLOOKUP(Table8[[#This Row],[Candidate Detail Answer: City]],cities,4,FALSE)</f>
        <v>28202</v>
      </c>
      <c r="FB19" s="11" t="s">
        <v>289</v>
      </c>
      <c r="FC19" s="11" t="str">
        <f>VLOOKUP(Table8[[#This Row],[Candidate Detail Answer: Major]],majors_final,3,FALSE)</f>
        <v>Software Development</v>
      </c>
      <c r="FD19" s="11" t="str">
        <f>VLOOKUP(Table8[[#This Row],[Candidate Detail Answer: Major]],majors_final,4,FALSE)</f>
        <v>IT-development focused</v>
      </c>
      <c r="FE19" s="11">
        <f>VLOOKUP(Table8[[#This Row],[Candidate Detail Answer: Major]],majors_final,5,FALSE)</f>
        <v>1</v>
      </c>
      <c r="FF19" s="11" t="str">
        <f>VLOOKUP(Table8[[#This Row],[Candidate Detail Answer: Major]],majors_final,6,FALSE)</f>
        <v>2020-Java Developer 02</v>
      </c>
      <c r="FG19" s="11">
        <v>3.41140588235294E-2</v>
      </c>
      <c r="FH19" s="11">
        <v>3.7454624999999998E-2</v>
      </c>
      <c r="FI19" s="11">
        <v>1</v>
      </c>
    </row>
    <row r="20" spans="1:165" ht="15.75" customHeight="1" x14ac:dyDescent="0.2">
      <c r="A20" s="11">
        <v>25915106</v>
      </c>
      <c r="B20" s="11">
        <v>34482288</v>
      </c>
      <c r="C20" s="11">
        <v>50600.557638888597</v>
      </c>
      <c r="D20" s="11" t="s">
        <v>153</v>
      </c>
      <c r="E20" s="11">
        <v>345600</v>
      </c>
      <c r="F20" s="11">
        <v>40066714</v>
      </c>
      <c r="G20" s="11">
        <v>46466.7395833337</v>
      </c>
      <c r="H20" s="11">
        <v>46260.7722222218</v>
      </c>
      <c r="I20" s="11">
        <v>109362</v>
      </c>
      <c r="J20" s="11">
        <v>1</v>
      </c>
      <c r="K20" s="11">
        <v>55</v>
      </c>
      <c r="L20" s="11">
        <v>95115</v>
      </c>
      <c r="M20" s="11">
        <v>131</v>
      </c>
      <c r="N20" s="11">
        <v>130</v>
      </c>
      <c r="O20" s="11">
        <v>92</v>
      </c>
      <c r="P20" s="11">
        <v>99.23</v>
      </c>
      <c r="Q20" s="11">
        <v>66055</v>
      </c>
      <c r="R20" s="11" t="s">
        <v>154</v>
      </c>
      <c r="S20" s="11" t="s">
        <v>155</v>
      </c>
      <c r="T20" s="11" t="s">
        <v>156</v>
      </c>
      <c r="U20" s="11">
        <v>28</v>
      </c>
      <c r="V20" s="11" t="s">
        <v>154</v>
      </c>
      <c r="W20" s="11" t="s">
        <v>157</v>
      </c>
      <c r="X20" s="11"/>
      <c r="Y20" s="11"/>
      <c r="Z20" s="11">
        <v>10</v>
      </c>
      <c r="AA20" s="11">
        <v>10</v>
      </c>
      <c r="AB20" s="11">
        <v>10</v>
      </c>
      <c r="AC20" s="11">
        <v>10</v>
      </c>
      <c r="AD20" s="11">
        <v>10</v>
      </c>
      <c r="AE20" s="11">
        <v>10</v>
      </c>
      <c r="AF20" s="11">
        <v>10</v>
      </c>
      <c r="AG20" s="11">
        <v>10</v>
      </c>
      <c r="AH20" s="11">
        <v>10</v>
      </c>
      <c r="AI20" s="11">
        <v>10</v>
      </c>
      <c r="AJ20" s="11">
        <v>10</v>
      </c>
      <c r="AK20" s="11">
        <v>10</v>
      </c>
      <c r="AL20" s="11">
        <v>10</v>
      </c>
      <c r="AM20" s="11">
        <v>120</v>
      </c>
      <c r="AN20" s="11">
        <v>60</v>
      </c>
      <c r="AO20" s="11">
        <v>10</v>
      </c>
      <c r="AP20" s="11">
        <v>120</v>
      </c>
      <c r="AQ20" s="11">
        <v>60</v>
      </c>
      <c r="AR20" s="11">
        <v>40</v>
      </c>
      <c r="AS20" s="11">
        <v>0</v>
      </c>
      <c r="AT20" s="11">
        <v>130</v>
      </c>
      <c r="AU20" s="11"/>
      <c r="AV20" s="11">
        <v>4268</v>
      </c>
      <c r="AW20" s="11">
        <v>4921</v>
      </c>
      <c r="AX20" s="11">
        <v>1320</v>
      </c>
      <c r="AY20" s="11">
        <v>223</v>
      </c>
      <c r="AZ20" s="11">
        <v>5242</v>
      </c>
      <c r="BA20" s="11">
        <v>17264</v>
      </c>
      <c r="BB20" s="11">
        <v>1575</v>
      </c>
      <c r="BC20" s="11">
        <v>5657</v>
      </c>
      <c r="BD20" s="11">
        <v>236</v>
      </c>
      <c r="BE20" s="11">
        <v>278</v>
      </c>
      <c r="BF20" s="11">
        <v>219</v>
      </c>
      <c r="BG20" s="11">
        <v>1211</v>
      </c>
      <c r="BH20" s="11">
        <v>399</v>
      </c>
      <c r="BI20" s="11">
        <v>9</v>
      </c>
      <c r="BJ20" s="11">
        <v>9</v>
      </c>
      <c r="BK20" s="11">
        <v>9</v>
      </c>
      <c r="BL20" s="11">
        <v>9</v>
      </c>
      <c r="BM20" s="11">
        <v>8</v>
      </c>
      <c r="BN20" s="11">
        <v>8</v>
      </c>
      <c r="BO20" s="11">
        <v>9</v>
      </c>
      <c r="BP20" s="11">
        <v>9</v>
      </c>
      <c r="BQ20" s="11">
        <v>9</v>
      </c>
      <c r="BR20" s="11">
        <v>10</v>
      </c>
      <c r="BS20" s="11">
        <v>9</v>
      </c>
      <c r="BT20" s="11">
        <v>10</v>
      </c>
      <c r="BU20" s="11">
        <v>25</v>
      </c>
      <c r="BV20" s="11">
        <v>2</v>
      </c>
      <c r="BW20" s="11">
        <v>3</v>
      </c>
      <c r="BX20" s="11">
        <v>2</v>
      </c>
      <c r="BY20" s="11">
        <v>2</v>
      </c>
      <c r="BZ20" s="11">
        <v>7</v>
      </c>
      <c r="CA20" s="11">
        <v>4</v>
      </c>
      <c r="CB20" s="11">
        <v>8</v>
      </c>
      <c r="CC20" s="11">
        <v>4</v>
      </c>
      <c r="CD20" s="11">
        <v>3</v>
      </c>
      <c r="CE20" s="11">
        <v>2</v>
      </c>
      <c r="CF20" s="11">
        <v>2</v>
      </c>
      <c r="CG20" s="11">
        <v>5</v>
      </c>
      <c r="CH20" s="11">
        <v>3</v>
      </c>
      <c r="CI20" s="11">
        <v>4</v>
      </c>
      <c r="CJ20" s="11">
        <v>3</v>
      </c>
      <c r="CK20" s="11" t="s">
        <v>158</v>
      </c>
      <c r="CL20" s="11" t="s">
        <v>158</v>
      </c>
      <c r="CM20" s="11" t="s">
        <v>158</v>
      </c>
      <c r="CN20" s="11" t="s">
        <v>158</v>
      </c>
      <c r="CO20" s="11" t="s">
        <v>158</v>
      </c>
      <c r="CP20" s="11" t="s">
        <v>158</v>
      </c>
      <c r="CQ20" s="11" t="s">
        <v>158</v>
      </c>
      <c r="CR20" s="11" t="s">
        <v>158</v>
      </c>
      <c r="CS20" s="11" t="s">
        <v>158</v>
      </c>
      <c r="CT20" s="11" t="s">
        <v>158</v>
      </c>
      <c r="CU20" s="11" t="s">
        <v>158</v>
      </c>
      <c r="CV20" s="11"/>
      <c r="CW20" s="11"/>
      <c r="CX20" s="11" t="s">
        <v>154</v>
      </c>
      <c r="CY20" s="11" t="s">
        <v>154</v>
      </c>
      <c r="CZ20" s="11" t="s">
        <v>154</v>
      </c>
      <c r="DA20" s="11" t="s">
        <v>154</v>
      </c>
      <c r="DB20" s="11" t="s">
        <v>154</v>
      </c>
      <c r="DC20" s="11" t="s">
        <v>154</v>
      </c>
      <c r="DD20" s="11" t="s">
        <v>154</v>
      </c>
      <c r="DE20" s="11" t="s">
        <v>154</v>
      </c>
      <c r="DF20" s="11" t="s">
        <v>154</v>
      </c>
      <c r="DG20" s="11" t="s">
        <v>154</v>
      </c>
      <c r="DH20" s="11" t="s">
        <v>154</v>
      </c>
      <c r="DI20" s="11" t="s">
        <v>154</v>
      </c>
      <c r="DJ20" s="11" t="s">
        <v>154</v>
      </c>
      <c r="DK20" s="11" t="s">
        <v>157</v>
      </c>
      <c r="DL20" s="11" t="s">
        <v>157</v>
      </c>
      <c r="DM20" s="11" t="s">
        <v>157</v>
      </c>
      <c r="DN20" s="11" t="s">
        <v>157</v>
      </c>
      <c r="DO20" s="11" t="s">
        <v>157</v>
      </c>
      <c r="DP20" s="11" t="s">
        <v>157</v>
      </c>
      <c r="DQ20" s="11" t="s">
        <v>157</v>
      </c>
      <c r="DR20" s="11" t="s">
        <v>157</v>
      </c>
      <c r="DS20" s="11" t="s">
        <v>157</v>
      </c>
      <c r="DT20" s="11" t="s">
        <v>157</v>
      </c>
      <c r="DU20" s="11" t="s">
        <v>157</v>
      </c>
      <c r="DV20" s="11" t="s">
        <v>157</v>
      </c>
      <c r="DW20" s="11" t="s">
        <v>157</v>
      </c>
      <c r="DX20" s="11" t="b">
        <v>1</v>
      </c>
      <c r="DY20" s="11" t="b">
        <v>1</v>
      </c>
      <c r="DZ20" s="11" t="b">
        <v>1</v>
      </c>
      <c r="EA20" s="11" t="b">
        <v>1</v>
      </c>
      <c r="EB20" s="11" t="b">
        <v>1</v>
      </c>
      <c r="EC20" s="11" t="b">
        <v>1</v>
      </c>
      <c r="ED20" s="11" t="b">
        <v>1</v>
      </c>
      <c r="EE20" s="11" t="b">
        <v>1</v>
      </c>
      <c r="EF20" s="11" t="b">
        <v>1</v>
      </c>
      <c r="EG20" s="11" t="b">
        <v>1</v>
      </c>
      <c r="EH20" s="11" t="b">
        <v>1</v>
      </c>
      <c r="EI20" s="11" t="b">
        <v>1</v>
      </c>
      <c r="EJ20" s="11" t="b">
        <v>1</v>
      </c>
      <c r="EK20" s="11">
        <v>3.2086999999999997E-2</v>
      </c>
      <c r="EL20" s="11">
        <v>1.5623E-2</v>
      </c>
      <c r="EM20" s="11">
        <v>3.1406999999999997E-2</v>
      </c>
      <c r="EN20" s="11">
        <v>3.2146000000000001E-2</v>
      </c>
      <c r="EO20" s="11">
        <v>2.9456E-2</v>
      </c>
      <c r="EP20" s="11">
        <v>2.9607999999999999E-2</v>
      </c>
      <c r="EQ20" s="11">
        <v>3.3021000000000002E-2</v>
      </c>
      <c r="ER20" s="11">
        <v>1.8093000000000001E-2</v>
      </c>
      <c r="ES20" s="11">
        <v>2.8842E-2</v>
      </c>
      <c r="ET20" s="11">
        <v>3.6229999999999998E-2</v>
      </c>
      <c r="EU20" s="11">
        <v>3.4625999999999997E-2</v>
      </c>
      <c r="EV20" s="11">
        <v>4.6668000000000001E-2</v>
      </c>
      <c r="EW20" s="11">
        <v>0.10184699999999999</v>
      </c>
      <c r="EX20" s="11" t="s">
        <v>498</v>
      </c>
      <c r="EY20" s="11" t="str">
        <f>VLOOKUP(Table8[[#This Row],[Candidate Detail Answer: City]],cities,2,FALSE)</f>
        <v>Fort Mill</v>
      </c>
      <c r="EZ20" s="11" t="str">
        <f>VLOOKUP(Table8[[#This Row],[Candidate Detail Answer: City]],cities,3,FALSE)</f>
        <v>SC</v>
      </c>
      <c r="FA20" s="21">
        <f>VLOOKUP(Table8[[#This Row],[Candidate Detail Answer: City]],cities,4,FALSE)</f>
        <v>29715</v>
      </c>
      <c r="FB20" s="11" t="s">
        <v>289</v>
      </c>
      <c r="FC20" s="11" t="str">
        <f>VLOOKUP(Table8[[#This Row],[Candidate Detail Answer: Major]],majors_final,3,FALSE)</f>
        <v>Software Development</v>
      </c>
      <c r="FD20" s="11" t="str">
        <f>VLOOKUP(Table8[[#This Row],[Candidate Detail Answer: Major]],majors_final,4,FALSE)</f>
        <v>IT-development focused</v>
      </c>
      <c r="FE20" s="11">
        <f>VLOOKUP(Table8[[#This Row],[Candidate Detail Answer: Major]],majors_final,5,FALSE)</f>
        <v>1</v>
      </c>
      <c r="FF20" s="11" t="str">
        <f>VLOOKUP(Table8[[#This Row],[Candidate Detail Answer: Major]],majors_final,6,FALSE)</f>
        <v>2020-Java Developer 02</v>
      </c>
      <c r="FG20" s="11">
        <v>3.4514589705882302E-2</v>
      </c>
      <c r="FH20" s="11">
        <v>3.7538025000000003E-2</v>
      </c>
      <c r="FI20" s="11">
        <v>1</v>
      </c>
    </row>
    <row r="21" spans="1:165" ht="15.75" customHeight="1" x14ac:dyDescent="0.2">
      <c r="A21" s="11">
        <v>29175314</v>
      </c>
      <c r="B21" s="11">
        <v>38364554</v>
      </c>
      <c r="C21" s="11">
        <v>50797.951388888498</v>
      </c>
      <c r="D21" s="11" t="s">
        <v>153</v>
      </c>
      <c r="E21" s="11">
        <v>345600</v>
      </c>
      <c r="F21" s="11">
        <v>45697250</v>
      </c>
      <c r="G21" s="11">
        <v>46988.5090277782</v>
      </c>
      <c r="H21" s="11">
        <v>46721.4236111106</v>
      </c>
      <c r="I21" s="11">
        <v>30112</v>
      </c>
      <c r="J21" s="11">
        <v>1</v>
      </c>
      <c r="K21" s="11">
        <v>49</v>
      </c>
      <c r="L21" s="11">
        <v>8744</v>
      </c>
      <c r="M21" s="11">
        <v>131</v>
      </c>
      <c r="N21" s="11">
        <v>130</v>
      </c>
      <c r="O21" s="11">
        <v>92</v>
      </c>
      <c r="P21" s="11">
        <v>99.23</v>
      </c>
      <c r="Q21" s="11">
        <v>5689</v>
      </c>
      <c r="R21" s="11" t="s">
        <v>154</v>
      </c>
      <c r="S21" s="11" t="s">
        <v>155</v>
      </c>
      <c r="T21" s="11" t="s">
        <v>156</v>
      </c>
      <c r="U21" s="11">
        <v>22</v>
      </c>
      <c r="V21" s="11" t="s">
        <v>154</v>
      </c>
      <c r="W21" s="11" t="s">
        <v>157</v>
      </c>
      <c r="X21" s="11">
        <v>2</v>
      </c>
      <c r="Y21" s="11"/>
      <c r="Z21" s="11">
        <v>10</v>
      </c>
      <c r="AA21" s="11">
        <v>10</v>
      </c>
      <c r="AB21" s="11">
        <v>10</v>
      </c>
      <c r="AC21" s="11">
        <v>10</v>
      </c>
      <c r="AD21" s="11">
        <v>10</v>
      </c>
      <c r="AE21" s="11">
        <v>10</v>
      </c>
      <c r="AF21" s="11">
        <v>10</v>
      </c>
      <c r="AG21" s="11">
        <v>10</v>
      </c>
      <c r="AH21" s="11">
        <v>10</v>
      </c>
      <c r="AI21" s="11">
        <v>10</v>
      </c>
      <c r="AJ21" s="11">
        <v>10</v>
      </c>
      <c r="AK21" s="11">
        <v>10</v>
      </c>
      <c r="AL21" s="11">
        <v>10</v>
      </c>
      <c r="AM21" s="11">
        <v>120</v>
      </c>
      <c r="AN21" s="11">
        <v>60</v>
      </c>
      <c r="AO21" s="11">
        <v>10</v>
      </c>
      <c r="AP21" s="11">
        <v>120</v>
      </c>
      <c r="AQ21" s="11">
        <v>60</v>
      </c>
      <c r="AR21" s="11">
        <v>40</v>
      </c>
      <c r="AS21" s="11">
        <v>0</v>
      </c>
      <c r="AT21" s="11">
        <v>130</v>
      </c>
      <c r="AU21" s="11"/>
      <c r="AV21" s="11">
        <v>993</v>
      </c>
      <c r="AW21" s="11">
        <v>536</v>
      </c>
      <c r="AX21" s="11">
        <v>1209</v>
      </c>
      <c r="AY21" s="11">
        <v>520</v>
      </c>
      <c r="AZ21" s="11">
        <v>1862</v>
      </c>
      <c r="BA21" s="11">
        <v>613</v>
      </c>
      <c r="BB21" s="11">
        <v>1401</v>
      </c>
      <c r="BC21" s="11">
        <v>2758</v>
      </c>
      <c r="BD21" s="11">
        <v>535</v>
      </c>
      <c r="BE21" s="11">
        <v>3590</v>
      </c>
      <c r="BF21" s="11">
        <v>697</v>
      </c>
      <c r="BG21" s="11">
        <v>3159</v>
      </c>
      <c r="BH21" s="11">
        <v>5795</v>
      </c>
      <c r="BI21" s="11">
        <v>12</v>
      </c>
      <c r="BJ21" s="11">
        <v>11</v>
      </c>
      <c r="BK21" s="11">
        <v>8</v>
      </c>
      <c r="BL21" s="11">
        <v>9</v>
      </c>
      <c r="BM21" s="11">
        <v>8</v>
      </c>
      <c r="BN21" s="11">
        <v>9</v>
      </c>
      <c r="BO21" s="11">
        <v>12</v>
      </c>
      <c r="BP21" s="11">
        <v>9</v>
      </c>
      <c r="BQ21" s="11">
        <v>8</v>
      </c>
      <c r="BR21" s="11">
        <v>13</v>
      </c>
      <c r="BS21" s="11">
        <v>10</v>
      </c>
      <c r="BT21" s="11">
        <v>18</v>
      </c>
      <c r="BU21" s="11">
        <v>25</v>
      </c>
      <c r="BV21" s="11">
        <v>3</v>
      </c>
      <c r="BW21" s="11">
        <v>3</v>
      </c>
      <c r="BX21" s="11">
        <v>7</v>
      </c>
      <c r="BY21" s="11">
        <v>3</v>
      </c>
      <c r="BZ21" s="11">
        <v>16</v>
      </c>
      <c r="CA21" s="11">
        <v>9</v>
      </c>
      <c r="CB21" s="11">
        <v>3</v>
      </c>
      <c r="CC21" s="11">
        <v>6</v>
      </c>
      <c r="CD21" s="11">
        <v>3</v>
      </c>
      <c r="CE21" s="11">
        <v>16</v>
      </c>
      <c r="CF21" s="11">
        <v>3</v>
      </c>
      <c r="CG21" s="11">
        <v>3</v>
      </c>
      <c r="CH21" s="11">
        <v>18</v>
      </c>
      <c r="CI21" s="11">
        <v>6</v>
      </c>
      <c r="CJ21" s="11">
        <v>3</v>
      </c>
      <c r="CK21" s="11" t="s">
        <v>158</v>
      </c>
      <c r="CL21" s="11" t="s">
        <v>158</v>
      </c>
      <c r="CM21" s="11" t="s">
        <v>158</v>
      </c>
      <c r="CN21" s="11" t="s">
        <v>158</v>
      </c>
      <c r="CO21" s="11" t="s">
        <v>158</v>
      </c>
      <c r="CP21" s="11" t="s">
        <v>158</v>
      </c>
      <c r="CQ21" s="11" t="s">
        <v>158</v>
      </c>
      <c r="CR21" s="11" t="s">
        <v>158</v>
      </c>
      <c r="CS21" s="11" t="s">
        <v>158</v>
      </c>
      <c r="CT21" s="11" t="s">
        <v>158</v>
      </c>
      <c r="CU21" s="11" t="s">
        <v>158</v>
      </c>
      <c r="CV21" s="11"/>
      <c r="CW21" s="11"/>
      <c r="CX21" s="11" t="s">
        <v>154</v>
      </c>
      <c r="CY21" s="11" t="s">
        <v>154</v>
      </c>
      <c r="CZ21" s="11" t="s">
        <v>154</v>
      </c>
      <c r="DA21" s="11" t="s">
        <v>154</v>
      </c>
      <c r="DB21" s="11" t="s">
        <v>154</v>
      </c>
      <c r="DC21" s="11" t="s">
        <v>154</v>
      </c>
      <c r="DD21" s="11" t="s">
        <v>154</v>
      </c>
      <c r="DE21" s="11" t="s">
        <v>154</v>
      </c>
      <c r="DF21" s="11" t="s">
        <v>154</v>
      </c>
      <c r="DG21" s="11" t="s">
        <v>154</v>
      </c>
      <c r="DH21" s="11" t="s">
        <v>154</v>
      </c>
      <c r="DI21" s="11" t="s">
        <v>154</v>
      </c>
      <c r="DJ21" s="11" t="s">
        <v>154</v>
      </c>
      <c r="DK21" s="11" t="s">
        <v>157</v>
      </c>
      <c r="DL21" s="11" t="s">
        <v>157</v>
      </c>
      <c r="DM21" s="11" t="s">
        <v>157</v>
      </c>
      <c r="DN21" s="11" t="s">
        <v>157</v>
      </c>
      <c r="DO21" s="11" t="s">
        <v>157</v>
      </c>
      <c r="DP21" s="11" t="s">
        <v>157</v>
      </c>
      <c r="DQ21" s="11" t="s">
        <v>157</v>
      </c>
      <c r="DR21" s="11" t="s">
        <v>157</v>
      </c>
      <c r="DS21" s="11" t="s">
        <v>157</v>
      </c>
      <c r="DT21" s="11" t="s">
        <v>157</v>
      </c>
      <c r="DU21" s="11" t="s">
        <v>157</v>
      </c>
      <c r="DV21" s="11" t="s">
        <v>157</v>
      </c>
      <c r="DW21" s="11" t="s">
        <v>157</v>
      </c>
      <c r="DX21" s="11" t="b">
        <v>1</v>
      </c>
      <c r="DY21" s="11" t="b">
        <v>1</v>
      </c>
      <c r="DZ21" s="11" t="b">
        <v>1</v>
      </c>
      <c r="EA21" s="11" t="b">
        <v>1</v>
      </c>
      <c r="EB21" s="11" t="b">
        <v>1</v>
      </c>
      <c r="EC21" s="11" t="b">
        <v>1</v>
      </c>
      <c r="ED21" s="11" t="b">
        <v>1</v>
      </c>
      <c r="EE21" s="11" t="b">
        <v>1</v>
      </c>
      <c r="EF21" s="11" t="b">
        <v>1</v>
      </c>
      <c r="EG21" s="11" t="b">
        <v>1</v>
      </c>
      <c r="EH21" s="11" t="b">
        <v>1</v>
      </c>
      <c r="EI21" s="11" t="b">
        <v>1</v>
      </c>
      <c r="EJ21" s="11" t="b">
        <v>1</v>
      </c>
      <c r="EK21" s="11">
        <v>2.9408E-2</v>
      </c>
      <c r="EL21" s="11">
        <v>3.4365E-2</v>
      </c>
      <c r="EM21" s="11">
        <v>3.8517999999999997E-2</v>
      </c>
      <c r="EN21" s="11">
        <v>3.5122E-2</v>
      </c>
      <c r="EO21" s="11">
        <v>3.0710999999999999E-2</v>
      </c>
      <c r="EP21" s="11">
        <v>3.5893000000000001E-2</v>
      </c>
      <c r="EQ21" s="11">
        <v>2.0538000000000001E-2</v>
      </c>
      <c r="ER21" s="11">
        <v>3.5270999999999997E-2</v>
      </c>
      <c r="ES21" s="11">
        <v>1.6574999999999999E-2</v>
      </c>
      <c r="ET21" s="11">
        <v>1.8377000000000001E-2</v>
      </c>
      <c r="EU21" s="11">
        <v>4.0939000000000003E-2</v>
      </c>
      <c r="EV21" s="11">
        <v>4.0807000000000003E-2</v>
      </c>
      <c r="EW21" s="11">
        <v>1.8412999999999999E-2</v>
      </c>
      <c r="EX21" s="11" t="s">
        <v>294</v>
      </c>
      <c r="EY21" s="11" t="str">
        <f>VLOOKUP(Table8[[#This Row],[Candidate Detail Answer: City]],cities,2,FALSE)</f>
        <v>Glen Rock</v>
      </c>
      <c r="EZ21" s="11" t="str">
        <f>VLOOKUP(Table8[[#This Row],[Candidate Detail Answer: City]],cities,3,FALSE)</f>
        <v>NJ</v>
      </c>
      <c r="FA21" s="21">
        <f>VLOOKUP(Table8[[#This Row],[Candidate Detail Answer: City]],cities,4,FALSE)</f>
        <v>7452</v>
      </c>
      <c r="FB21" s="11" t="s">
        <v>293</v>
      </c>
      <c r="FC21" s="11" t="str">
        <f>VLOOKUP(Table8[[#This Row],[Candidate Detail Answer: Major]],majors_final,3,FALSE)</f>
        <v>Software Development</v>
      </c>
      <c r="FD21" s="11" t="str">
        <f>VLOOKUP(Table8[[#This Row],[Candidate Detail Answer: Major]],majors_final,4,FALSE)</f>
        <v>IT-development focused</v>
      </c>
      <c r="FE21" s="11">
        <f>VLOOKUP(Table8[[#This Row],[Candidate Detail Answer: Major]],majors_final,5,FALSE)</f>
        <v>1</v>
      </c>
      <c r="FF21" s="11" t="str">
        <f>VLOOKUP(Table8[[#This Row],[Candidate Detail Answer: Major]],majors_final,6,FALSE)</f>
        <v>2021 -Java Developer 01</v>
      </c>
      <c r="FG21" s="11">
        <v>1.8377000000000001E-2</v>
      </c>
      <c r="FH21" s="11">
        <v>4.0939000000000003E-2</v>
      </c>
      <c r="FI21" s="11">
        <v>1</v>
      </c>
    </row>
    <row r="22" spans="1:165" ht="15.75" customHeight="1" x14ac:dyDescent="0.2">
      <c r="A22" s="11">
        <v>29175305</v>
      </c>
      <c r="B22" s="11">
        <v>38364540</v>
      </c>
      <c r="C22" s="11">
        <v>50732.1534722219</v>
      </c>
      <c r="D22" s="11" t="s">
        <v>153</v>
      </c>
      <c r="E22" s="11">
        <v>345600</v>
      </c>
      <c r="F22" s="11">
        <v>45697256</v>
      </c>
      <c r="G22" s="11">
        <v>46868.100694444802</v>
      </c>
      <c r="H22" s="11">
        <v>46615.119444443902</v>
      </c>
      <c r="I22" s="11">
        <v>17723</v>
      </c>
      <c r="J22" s="11">
        <v>1</v>
      </c>
      <c r="K22" s="11">
        <v>63</v>
      </c>
      <c r="L22" s="11">
        <v>6866</v>
      </c>
      <c r="M22" s="11">
        <v>131</v>
      </c>
      <c r="N22" s="11">
        <v>130</v>
      </c>
      <c r="O22" s="11">
        <v>92</v>
      </c>
      <c r="P22" s="11">
        <v>99.23</v>
      </c>
      <c r="Q22" s="11">
        <v>616</v>
      </c>
      <c r="R22" s="11" t="s">
        <v>154</v>
      </c>
      <c r="S22" s="11" t="s">
        <v>155</v>
      </c>
      <c r="T22" s="11" t="s">
        <v>156</v>
      </c>
      <c r="U22" s="11">
        <v>21</v>
      </c>
      <c r="V22" s="11" t="s">
        <v>154</v>
      </c>
      <c r="W22" s="11" t="s">
        <v>157</v>
      </c>
      <c r="X22" s="11"/>
      <c r="Y22" s="11"/>
      <c r="Z22" s="11">
        <v>10</v>
      </c>
      <c r="AA22" s="11">
        <v>10</v>
      </c>
      <c r="AB22" s="11">
        <v>10</v>
      </c>
      <c r="AC22" s="11">
        <v>10</v>
      </c>
      <c r="AD22" s="11">
        <v>10</v>
      </c>
      <c r="AE22" s="11">
        <v>10</v>
      </c>
      <c r="AF22" s="11">
        <v>10</v>
      </c>
      <c r="AG22" s="11">
        <v>10</v>
      </c>
      <c r="AH22" s="11">
        <v>10</v>
      </c>
      <c r="AI22" s="11">
        <v>10</v>
      </c>
      <c r="AJ22" s="11">
        <v>10</v>
      </c>
      <c r="AK22" s="11">
        <v>10</v>
      </c>
      <c r="AL22" s="11">
        <v>10</v>
      </c>
      <c r="AM22" s="11">
        <v>120</v>
      </c>
      <c r="AN22" s="11">
        <v>60</v>
      </c>
      <c r="AO22" s="11">
        <v>10</v>
      </c>
      <c r="AP22" s="11">
        <v>120</v>
      </c>
      <c r="AQ22" s="11">
        <v>60</v>
      </c>
      <c r="AR22" s="11">
        <v>40</v>
      </c>
      <c r="AS22" s="11">
        <v>0</v>
      </c>
      <c r="AT22" s="11">
        <v>130</v>
      </c>
      <c r="AU22" s="11"/>
      <c r="AV22" s="11">
        <v>964</v>
      </c>
      <c r="AW22" s="11">
        <v>458</v>
      </c>
      <c r="AX22" s="11">
        <v>605</v>
      </c>
      <c r="AY22" s="11">
        <v>744</v>
      </c>
      <c r="AZ22" s="11">
        <v>3186</v>
      </c>
      <c r="BA22" s="11">
        <v>517</v>
      </c>
      <c r="BB22" s="11">
        <v>1399</v>
      </c>
      <c r="BC22" s="11">
        <v>567</v>
      </c>
      <c r="BD22" s="11">
        <v>163</v>
      </c>
      <c r="BE22" s="11">
        <v>791</v>
      </c>
      <c r="BF22" s="11">
        <v>877</v>
      </c>
      <c r="BG22" s="11">
        <v>3086</v>
      </c>
      <c r="BH22" s="11">
        <v>1454</v>
      </c>
      <c r="BI22" s="11">
        <v>8</v>
      </c>
      <c r="BJ22" s="11">
        <v>9</v>
      </c>
      <c r="BK22" s="11">
        <v>7</v>
      </c>
      <c r="BL22" s="11">
        <v>9</v>
      </c>
      <c r="BM22" s="11">
        <v>8</v>
      </c>
      <c r="BN22" s="11">
        <v>9</v>
      </c>
      <c r="BO22" s="11">
        <v>10</v>
      </c>
      <c r="BP22" s="11">
        <v>10</v>
      </c>
      <c r="BQ22" s="11">
        <v>8</v>
      </c>
      <c r="BR22" s="11">
        <v>9</v>
      </c>
      <c r="BS22" s="11">
        <v>10</v>
      </c>
      <c r="BT22" s="11">
        <v>11</v>
      </c>
      <c r="BU22" s="11">
        <v>23</v>
      </c>
      <c r="BV22" s="11">
        <v>5</v>
      </c>
      <c r="BW22" s="11">
        <v>3</v>
      </c>
      <c r="BX22" s="11">
        <v>3</v>
      </c>
      <c r="BY22" s="11">
        <v>2</v>
      </c>
      <c r="BZ22" s="11">
        <v>8</v>
      </c>
      <c r="CA22" s="11">
        <v>5</v>
      </c>
      <c r="CB22" s="11">
        <v>2</v>
      </c>
      <c r="CC22" s="11">
        <v>2</v>
      </c>
      <c r="CD22" s="11">
        <v>2</v>
      </c>
      <c r="CE22" s="11">
        <v>2</v>
      </c>
      <c r="CF22" s="11">
        <v>2</v>
      </c>
      <c r="CG22" s="11">
        <v>4</v>
      </c>
      <c r="CH22" s="11">
        <v>9</v>
      </c>
      <c r="CI22" s="11">
        <v>2</v>
      </c>
      <c r="CJ22" s="11">
        <v>2</v>
      </c>
      <c r="CK22" s="11" t="s">
        <v>158</v>
      </c>
      <c r="CL22" s="11" t="s">
        <v>158</v>
      </c>
      <c r="CM22" s="11" t="s">
        <v>158</v>
      </c>
      <c r="CN22" s="11" t="s">
        <v>158</v>
      </c>
      <c r="CO22" s="11" t="s">
        <v>158</v>
      </c>
      <c r="CP22" s="11" t="s">
        <v>158</v>
      </c>
      <c r="CQ22" s="11" t="s">
        <v>158</v>
      </c>
      <c r="CR22" s="11" t="s">
        <v>158</v>
      </c>
      <c r="CS22" s="11" t="s">
        <v>158</v>
      </c>
      <c r="CT22" s="11" t="s">
        <v>158</v>
      </c>
      <c r="CU22" s="11" t="s">
        <v>158</v>
      </c>
      <c r="CV22" s="11"/>
      <c r="CW22" s="11"/>
      <c r="CX22" s="11" t="s">
        <v>154</v>
      </c>
      <c r="CY22" s="11" t="s">
        <v>154</v>
      </c>
      <c r="CZ22" s="11" t="s">
        <v>154</v>
      </c>
      <c r="DA22" s="11" t="s">
        <v>154</v>
      </c>
      <c r="DB22" s="11" t="s">
        <v>154</v>
      </c>
      <c r="DC22" s="11" t="s">
        <v>154</v>
      </c>
      <c r="DD22" s="11" t="s">
        <v>154</v>
      </c>
      <c r="DE22" s="11" t="s">
        <v>154</v>
      </c>
      <c r="DF22" s="11" t="s">
        <v>154</v>
      </c>
      <c r="DG22" s="11" t="s">
        <v>154</v>
      </c>
      <c r="DH22" s="11" t="s">
        <v>154</v>
      </c>
      <c r="DI22" s="11" t="s">
        <v>154</v>
      </c>
      <c r="DJ22" s="11" t="s">
        <v>154</v>
      </c>
      <c r="DK22" s="11" t="s">
        <v>157</v>
      </c>
      <c r="DL22" s="11" t="s">
        <v>157</v>
      </c>
      <c r="DM22" s="11" t="s">
        <v>157</v>
      </c>
      <c r="DN22" s="11" t="s">
        <v>157</v>
      </c>
      <c r="DO22" s="11" t="s">
        <v>157</v>
      </c>
      <c r="DP22" s="11" t="s">
        <v>157</v>
      </c>
      <c r="DQ22" s="11" t="s">
        <v>157</v>
      </c>
      <c r="DR22" s="11" t="s">
        <v>157</v>
      </c>
      <c r="DS22" s="11" t="s">
        <v>157</v>
      </c>
      <c r="DT22" s="11" t="s">
        <v>157</v>
      </c>
      <c r="DU22" s="11" t="s">
        <v>157</v>
      </c>
      <c r="DV22" s="11" t="s">
        <v>157</v>
      </c>
      <c r="DW22" s="11" t="s">
        <v>157</v>
      </c>
      <c r="DX22" s="11" t="b">
        <v>1</v>
      </c>
      <c r="DY22" s="11" t="b">
        <v>1</v>
      </c>
      <c r="DZ22" s="11" t="b">
        <v>1</v>
      </c>
      <c r="EA22" s="11" t="b">
        <v>1</v>
      </c>
      <c r="EB22" s="11" t="b">
        <v>1</v>
      </c>
      <c r="EC22" s="11" t="b">
        <v>1</v>
      </c>
      <c r="ED22" s="11" t="b">
        <v>1</v>
      </c>
      <c r="EE22" s="11" t="b">
        <v>1</v>
      </c>
      <c r="EF22" s="11" t="b">
        <v>1</v>
      </c>
      <c r="EG22" s="11" t="b">
        <v>1</v>
      </c>
      <c r="EH22" s="11" t="b">
        <v>1</v>
      </c>
      <c r="EI22" s="11" t="b">
        <v>1</v>
      </c>
      <c r="EJ22" s="11" t="b">
        <v>1</v>
      </c>
      <c r="EK22" s="11">
        <v>3.0779000000000001E-2</v>
      </c>
      <c r="EL22" s="11">
        <v>3.2599000000000003E-2</v>
      </c>
      <c r="EM22" s="11">
        <v>3.422E-2</v>
      </c>
      <c r="EN22" s="11">
        <v>3.4680999999999997E-2</v>
      </c>
      <c r="EO22" s="11">
        <v>0.163628</v>
      </c>
      <c r="EP22" s="11">
        <v>3.5105999999999998E-2</v>
      </c>
      <c r="EQ22" s="11">
        <v>3.7512999999999998E-2</v>
      </c>
      <c r="ER22" s="11">
        <v>3.6007999999999998E-2</v>
      </c>
      <c r="ES22" s="11">
        <v>3.7033999999999997E-2</v>
      </c>
      <c r="ET22" s="11">
        <v>3.4951999999999997E-2</v>
      </c>
      <c r="EU22" s="11">
        <v>4.2993999999999997E-2</v>
      </c>
      <c r="EV22" s="11">
        <v>4.2480999999999998E-2</v>
      </c>
      <c r="EW22" s="11">
        <v>2.1249000000000001E-2</v>
      </c>
      <c r="EX22" s="11" t="s">
        <v>473</v>
      </c>
      <c r="EY22" s="11" t="str">
        <f>VLOOKUP(Table8[[#This Row],[Candidate Detail Answer: City]],cities,2,FALSE)</f>
        <v>Jersey City</v>
      </c>
      <c r="EZ22" s="11" t="str">
        <f>VLOOKUP(Table8[[#This Row],[Candidate Detail Answer: City]],cities,3,FALSE)</f>
        <v>NJ</v>
      </c>
      <c r="FA22" s="21">
        <f>VLOOKUP(Table8[[#This Row],[Candidate Detail Answer: City]],cities,4,FALSE)</f>
        <v>7302</v>
      </c>
      <c r="FB22" s="11" t="s">
        <v>293</v>
      </c>
      <c r="FC22" s="11" t="str">
        <f>VLOOKUP(Table8[[#This Row],[Candidate Detail Answer: Major]],majors_final,3,FALSE)</f>
        <v>Software Development</v>
      </c>
      <c r="FD22" s="11" t="str">
        <f>VLOOKUP(Table8[[#This Row],[Candidate Detail Answer: Major]],majors_final,4,FALSE)</f>
        <v>IT-development focused</v>
      </c>
      <c r="FE22" s="11">
        <f>VLOOKUP(Table8[[#This Row],[Candidate Detail Answer: Major]],majors_final,5,FALSE)</f>
        <v>1</v>
      </c>
      <c r="FF22" s="11" t="str">
        <f>VLOOKUP(Table8[[#This Row],[Candidate Detail Answer: Major]],majors_final,6,FALSE)</f>
        <v>2021 -Java Developer 01</v>
      </c>
      <c r="FG22" s="11">
        <v>3.4951999999999997E-2</v>
      </c>
      <c r="FH22" s="11">
        <v>4.2993999999999997E-2</v>
      </c>
      <c r="FI22" s="11">
        <v>1</v>
      </c>
    </row>
    <row r="23" spans="1:165" ht="15.75" customHeight="1" x14ac:dyDescent="0.2">
      <c r="A23" s="11">
        <v>29175330</v>
      </c>
      <c r="B23" s="11">
        <v>38364576</v>
      </c>
      <c r="C23" s="11">
        <v>50841.816666666302</v>
      </c>
      <c r="D23" s="11" t="s">
        <v>153</v>
      </c>
      <c r="E23" s="11">
        <v>345600</v>
      </c>
      <c r="F23" s="11">
        <v>45697242</v>
      </c>
      <c r="G23" s="11">
        <v>47169.121527778203</v>
      </c>
      <c r="H23" s="11">
        <v>46880.879861110501</v>
      </c>
      <c r="I23" s="11">
        <v>112467</v>
      </c>
      <c r="J23" s="11">
        <v>1</v>
      </c>
      <c r="K23" s="11">
        <v>35</v>
      </c>
      <c r="L23" s="11">
        <v>3356</v>
      </c>
      <c r="M23" s="11">
        <v>131</v>
      </c>
      <c r="N23" s="11">
        <v>130</v>
      </c>
      <c r="O23" s="11">
        <v>92</v>
      </c>
      <c r="P23" s="11">
        <v>99.23</v>
      </c>
      <c r="Q23" s="11">
        <v>81585</v>
      </c>
      <c r="R23" s="11" t="s">
        <v>154</v>
      </c>
      <c r="S23" s="11" t="s">
        <v>155</v>
      </c>
      <c r="T23" s="11" t="s">
        <v>156</v>
      </c>
      <c r="U23" s="11">
        <v>19</v>
      </c>
      <c r="V23" s="11" t="s">
        <v>154</v>
      </c>
      <c r="W23" s="11" t="s">
        <v>157</v>
      </c>
      <c r="X23" s="11">
        <v>4</v>
      </c>
      <c r="Y23" s="11"/>
      <c r="Z23" s="11">
        <v>10</v>
      </c>
      <c r="AA23" s="11">
        <v>10</v>
      </c>
      <c r="AB23" s="11">
        <v>10</v>
      </c>
      <c r="AC23" s="11">
        <v>10</v>
      </c>
      <c r="AD23" s="11">
        <v>10</v>
      </c>
      <c r="AE23" s="11">
        <v>10</v>
      </c>
      <c r="AF23" s="11">
        <v>10</v>
      </c>
      <c r="AG23" s="11">
        <v>10</v>
      </c>
      <c r="AH23" s="11">
        <v>10</v>
      </c>
      <c r="AI23" s="11">
        <v>10</v>
      </c>
      <c r="AJ23" s="11">
        <v>10</v>
      </c>
      <c r="AK23" s="11">
        <v>10</v>
      </c>
      <c r="AL23" s="11">
        <v>10</v>
      </c>
      <c r="AM23" s="11">
        <v>120</v>
      </c>
      <c r="AN23" s="11">
        <v>60</v>
      </c>
      <c r="AO23" s="11">
        <v>10</v>
      </c>
      <c r="AP23" s="11">
        <v>120</v>
      </c>
      <c r="AQ23" s="11">
        <v>60</v>
      </c>
      <c r="AR23" s="11">
        <v>40</v>
      </c>
      <c r="AS23" s="11">
        <v>0</v>
      </c>
      <c r="AT23" s="11">
        <v>130</v>
      </c>
      <c r="AU23" s="11"/>
      <c r="AV23" s="11">
        <v>4109</v>
      </c>
      <c r="AW23" s="11">
        <v>2167</v>
      </c>
      <c r="AX23" s="11">
        <v>2045</v>
      </c>
      <c r="AY23" s="11">
        <v>1114</v>
      </c>
      <c r="AZ23" s="11">
        <v>1912</v>
      </c>
      <c r="BA23" s="11">
        <v>1068</v>
      </c>
      <c r="BB23" s="11">
        <v>4716</v>
      </c>
      <c r="BC23" s="11">
        <v>2269</v>
      </c>
      <c r="BD23" s="11">
        <v>1444</v>
      </c>
      <c r="BE23" s="11">
        <v>2191</v>
      </c>
      <c r="BF23" s="11">
        <v>1666</v>
      </c>
      <c r="BG23" s="11">
        <v>3472</v>
      </c>
      <c r="BH23" s="11">
        <v>2068</v>
      </c>
      <c r="BI23" s="11">
        <v>12</v>
      </c>
      <c r="BJ23" s="11">
        <v>12</v>
      </c>
      <c r="BK23" s="11">
        <v>11</v>
      </c>
      <c r="BL23" s="11">
        <v>14</v>
      </c>
      <c r="BM23" s="11">
        <v>11</v>
      </c>
      <c r="BN23" s="11">
        <v>12</v>
      </c>
      <c r="BO23" s="11">
        <v>14</v>
      </c>
      <c r="BP23" s="11">
        <v>13</v>
      </c>
      <c r="BQ23" s="11">
        <v>12</v>
      </c>
      <c r="BR23" s="11">
        <v>13</v>
      </c>
      <c r="BS23" s="11">
        <v>12</v>
      </c>
      <c r="BT23" s="11">
        <v>18</v>
      </c>
      <c r="BU23" s="11">
        <v>28</v>
      </c>
      <c r="BV23" s="11">
        <v>7</v>
      </c>
      <c r="BW23" s="11">
        <v>6</v>
      </c>
      <c r="BX23" s="11">
        <v>5</v>
      </c>
      <c r="BY23" s="11">
        <v>4</v>
      </c>
      <c r="BZ23" s="11">
        <v>6</v>
      </c>
      <c r="CA23" s="11">
        <v>3</v>
      </c>
      <c r="CB23" s="11">
        <v>5</v>
      </c>
      <c r="CC23" s="11">
        <v>8</v>
      </c>
      <c r="CD23" s="11">
        <v>2</v>
      </c>
      <c r="CE23" s="11">
        <v>6</v>
      </c>
      <c r="CF23" s="11">
        <v>3</v>
      </c>
      <c r="CG23" s="11">
        <v>3</v>
      </c>
      <c r="CH23" s="11">
        <v>5</v>
      </c>
      <c r="CI23" s="11">
        <v>8</v>
      </c>
      <c r="CJ23" s="11">
        <v>2</v>
      </c>
      <c r="CK23" s="11" t="s">
        <v>158</v>
      </c>
      <c r="CL23" s="11" t="s">
        <v>158</v>
      </c>
      <c r="CM23" s="11" t="s">
        <v>158</v>
      </c>
      <c r="CN23" s="11" t="s">
        <v>158</v>
      </c>
      <c r="CO23" s="11" t="s">
        <v>158</v>
      </c>
      <c r="CP23" s="11" t="s">
        <v>158</v>
      </c>
      <c r="CQ23" s="11" t="s">
        <v>158</v>
      </c>
      <c r="CR23" s="11" t="s">
        <v>158</v>
      </c>
      <c r="CS23" s="11" t="s">
        <v>158</v>
      </c>
      <c r="CT23" s="11" t="s">
        <v>158</v>
      </c>
      <c r="CU23" s="11" t="s">
        <v>158</v>
      </c>
      <c r="CV23" s="11"/>
      <c r="CW23" s="11"/>
      <c r="CX23" s="11" t="s">
        <v>154</v>
      </c>
      <c r="CY23" s="11" t="s">
        <v>154</v>
      </c>
      <c r="CZ23" s="11" t="s">
        <v>154</v>
      </c>
      <c r="DA23" s="11" t="s">
        <v>154</v>
      </c>
      <c r="DB23" s="11" t="s">
        <v>154</v>
      </c>
      <c r="DC23" s="11" t="s">
        <v>154</v>
      </c>
      <c r="DD23" s="11" t="s">
        <v>154</v>
      </c>
      <c r="DE23" s="11" t="s">
        <v>154</v>
      </c>
      <c r="DF23" s="11" t="s">
        <v>154</v>
      </c>
      <c r="DG23" s="11" t="s">
        <v>154</v>
      </c>
      <c r="DH23" s="11" t="s">
        <v>154</v>
      </c>
      <c r="DI23" s="11" t="s">
        <v>154</v>
      </c>
      <c r="DJ23" s="11" t="s">
        <v>154</v>
      </c>
      <c r="DK23" s="11" t="s">
        <v>157</v>
      </c>
      <c r="DL23" s="11" t="s">
        <v>157</v>
      </c>
      <c r="DM23" s="11" t="s">
        <v>157</v>
      </c>
      <c r="DN23" s="11" t="s">
        <v>157</v>
      </c>
      <c r="DO23" s="11" t="s">
        <v>157</v>
      </c>
      <c r="DP23" s="11" t="s">
        <v>157</v>
      </c>
      <c r="DQ23" s="11" t="s">
        <v>157</v>
      </c>
      <c r="DR23" s="11" t="s">
        <v>157</v>
      </c>
      <c r="DS23" s="11" t="s">
        <v>157</v>
      </c>
      <c r="DT23" s="11" t="s">
        <v>157</v>
      </c>
      <c r="DU23" s="11" t="s">
        <v>157</v>
      </c>
      <c r="DV23" s="11" t="s">
        <v>157</v>
      </c>
      <c r="DW23" s="11" t="s">
        <v>157</v>
      </c>
      <c r="DX23" s="11" t="b">
        <v>1</v>
      </c>
      <c r="DY23" s="11" t="b">
        <v>1</v>
      </c>
      <c r="DZ23" s="11" t="b">
        <v>1</v>
      </c>
      <c r="EA23" s="11" t="b">
        <v>1</v>
      </c>
      <c r="EB23" s="11" t="b">
        <v>1</v>
      </c>
      <c r="EC23" s="11" t="b">
        <v>1</v>
      </c>
      <c r="ED23" s="11" t="b">
        <v>1</v>
      </c>
      <c r="EE23" s="11" t="b">
        <v>1</v>
      </c>
      <c r="EF23" s="11" t="b">
        <v>1</v>
      </c>
      <c r="EG23" s="11" t="b">
        <v>1</v>
      </c>
      <c r="EH23" s="11" t="b">
        <v>1</v>
      </c>
      <c r="EI23" s="11" t="b">
        <v>1</v>
      </c>
      <c r="EJ23" s="11" t="b">
        <v>1</v>
      </c>
      <c r="EK23" s="11">
        <v>2.8153000000000001E-2</v>
      </c>
      <c r="EL23" s="11">
        <v>3.4264999999999997E-2</v>
      </c>
      <c r="EM23" s="11">
        <v>3.0186999999999999E-2</v>
      </c>
      <c r="EN23" s="11">
        <v>3.5950999999999997E-2</v>
      </c>
      <c r="EO23" s="11">
        <v>3.0779000000000001E-2</v>
      </c>
      <c r="EP23" s="11">
        <v>2.9704000000000001E-2</v>
      </c>
      <c r="EQ23" s="11">
        <v>3.7894999999999998E-2</v>
      </c>
      <c r="ER23" s="11">
        <v>0.155282</v>
      </c>
      <c r="ES23" s="11">
        <v>3.5075000000000002E-2</v>
      </c>
      <c r="ET23" s="11">
        <v>3.5004E-2</v>
      </c>
      <c r="EU23" s="11">
        <v>3.4762000000000001E-2</v>
      </c>
      <c r="EV23" s="11">
        <v>4.2201000000000002E-2</v>
      </c>
      <c r="EW23" s="11">
        <v>1.6348000000000001E-2</v>
      </c>
      <c r="EX23" s="11" t="s">
        <v>474</v>
      </c>
      <c r="EY23" s="11" t="str">
        <f>VLOOKUP(Table8[[#This Row],[Candidate Detail Answer: City]],cities,2,FALSE)</f>
        <v>Madison</v>
      </c>
      <c r="EZ23" s="11" t="str">
        <f>VLOOKUP(Table8[[#This Row],[Candidate Detail Answer: City]],cities,3,FALSE)</f>
        <v>WI</v>
      </c>
      <c r="FA23" s="21">
        <f>VLOOKUP(Table8[[#This Row],[Candidate Detail Answer: City]],cities,4,FALSE)</f>
        <v>53703</v>
      </c>
      <c r="FB23" s="11" t="s">
        <v>293</v>
      </c>
      <c r="FC23" s="11" t="str">
        <f>VLOOKUP(Table8[[#This Row],[Candidate Detail Answer: Major]],majors_final,3,FALSE)</f>
        <v>Software Development</v>
      </c>
      <c r="FD23" s="11" t="str">
        <f>VLOOKUP(Table8[[#This Row],[Candidate Detail Answer: Major]],majors_final,4,FALSE)</f>
        <v>IT-development focused</v>
      </c>
      <c r="FE23" s="11">
        <f>VLOOKUP(Table8[[#This Row],[Candidate Detail Answer: Major]],majors_final,5,FALSE)</f>
        <v>1</v>
      </c>
      <c r="FF23" s="11" t="str">
        <f>VLOOKUP(Table8[[#This Row],[Candidate Detail Answer: Major]],majors_final,6,FALSE)</f>
        <v>2021 -Java Developer 01</v>
      </c>
      <c r="FG23" s="11">
        <v>3.5004E-2</v>
      </c>
      <c r="FH23" s="11">
        <v>3.4762000000000001E-2</v>
      </c>
      <c r="FI23" s="11">
        <v>1</v>
      </c>
    </row>
    <row r="24" spans="1:165" ht="15.75" customHeight="1" x14ac:dyDescent="0.2">
      <c r="A24" s="11">
        <v>29175320</v>
      </c>
      <c r="B24" s="11">
        <v>38364566</v>
      </c>
      <c r="C24" s="11">
        <v>50819.8840277774</v>
      </c>
      <c r="D24" s="11" t="s">
        <v>153</v>
      </c>
      <c r="E24" s="11">
        <v>345600</v>
      </c>
      <c r="F24" s="11">
        <v>45697000</v>
      </c>
      <c r="G24" s="11">
        <v>47068.7812500004</v>
      </c>
      <c r="H24" s="11">
        <v>46792.293055554997</v>
      </c>
      <c r="I24" s="11">
        <v>196601</v>
      </c>
      <c r="J24" s="11">
        <v>1</v>
      </c>
      <c r="K24" s="11">
        <v>5</v>
      </c>
      <c r="L24" s="11">
        <v>264</v>
      </c>
      <c r="M24" s="11">
        <v>131</v>
      </c>
      <c r="N24" s="11">
        <v>130</v>
      </c>
      <c r="O24" s="11">
        <v>92</v>
      </c>
      <c r="P24" s="11">
        <v>99.23</v>
      </c>
      <c r="Q24" s="11">
        <v>72784</v>
      </c>
      <c r="R24" s="11" t="s">
        <v>154</v>
      </c>
      <c r="S24" s="11" t="s">
        <v>155</v>
      </c>
      <c r="T24" s="11" t="s">
        <v>156</v>
      </c>
      <c r="U24" s="11">
        <v>43</v>
      </c>
      <c r="V24" s="11" t="s">
        <v>154</v>
      </c>
      <c r="W24" s="11" t="s">
        <v>157</v>
      </c>
      <c r="X24" s="11">
        <v>4</v>
      </c>
      <c r="Y24" s="11"/>
      <c r="Z24" s="11">
        <v>10</v>
      </c>
      <c r="AA24" s="11">
        <v>10</v>
      </c>
      <c r="AB24" s="11">
        <v>10</v>
      </c>
      <c r="AC24" s="11">
        <v>10</v>
      </c>
      <c r="AD24" s="11">
        <v>10</v>
      </c>
      <c r="AE24" s="11">
        <v>10</v>
      </c>
      <c r="AF24" s="11">
        <v>10</v>
      </c>
      <c r="AG24" s="11">
        <v>10</v>
      </c>
      <c r="AH24" s="11">
        <v>10</v>
      </c>
      <c r="AI24" s="11">
        <v>10</v>
      </c>
      <c r="AJ24" s="11">
        <v>10</v>
      </c>
      <c r="AK24" s="11">
        <v>10</v>
      </c>
      <c r="AL24" s="11">
        <v>10</v>
      </c>
      <c r="AM24" s="11">
        <v>120</v>
      </c>
      <c r="AN24" s="11">
        <v>60</v>
      </c>
      <c r="AO24" s="11">
        <v>10</v>
      </c>
      <c r="AP24" s="11">
        <v>120</v>
      </c>
      <c r="AQ24" s="11">
        <v>60</v>
      </c>
      <c r="AR24" s="11">
        <v>40</v>
      </c>
      <c r="AS24" s="11">
        <v>0</v>
      </c>
      <c r="AT24" s="11">
        <v>130</v>
      </c>
      <c r="AU24" s="11"/>
      <c r="AV24" s="11">
        <v>1903</v>
      </c>
      <c r="AW24" s="11">
        <v>1580</v>
      </c>
      <c r="AX24" s="11">
        <v>1356</v>
      </c>
      <c r="AY24" s="11">
        <v>1245</v>
      </c>
      <c r="AZ24" s="11">
        <v>2345</v>
      </c>
      <c r="BA24" s="11">
        <v>3198</v>
      </c>
      <c r="BB24" s="11">
        <v>536</v>
      </c>
      <c r="BC24" s="11">
        <v>2437</v>
      </c>
      <c r="BD24" s="11">
        <v>14892</v>
      </c>
      <c r="BE24" s="11">
        <v>1188</v>
      </c>
      <c r="BF24" s="11">
        <v>3625</v>
      </c>
      <c r="BG24" s="11">
        <v>1536</v>
      </c>
      <c r="BH24" s="11">
        <v>86309</v>
      </c>
      <c r="BI24" s="11">
        <v>8</v>
      </c>
      <c r="BJ24" s="11">
        <v>10</v>
      </c>
      <c r="BK24" s="11">
        <v>9</v>
      </c>
      <c r="BL24" s="11">
        <v>10</v>
      </c>
      <c r="BM24" s="11">
        <v>7</v>
      </c>
      <c r="BN24" s="11">
        <v>9</v>
      </c>
      <c r="BO24" s="11">
        <v>11</v>
      </c>
      <c r="BP24" s="11">
        <v>9</v>
      </c>
      <c r="BQ24" s="11">
        <v>7</v>
      </c>
      <c r="BR24" s="11">
        <v>8</v>
      </c>
      <c r="BS24" s="11">
        <v>10</v>
      </c>
      <c r="BT24" s="11">
        <v>15</v>
      </c>
      <c r="BU24" s="11">
        <v>22</v>
      </c>
      <c r="BV24" s="11">
        <v>13</v>
      </c>
      <c r="BW24" s="11">
        <v>7</v>
      </c>
      <c r="BX24" s="11">
        <v>8</v>
      </c>
      <c r="BY24" s="11">
        <v>3</v>
      </c>
      <c r="BZ24" s="11">
        <v>13</v>
      </c>
      <c r="CA24" s="11">
        <v>19</v>
      </c>
      <c r="CB24" s="11">
        <v>2</v>
      </c>
      <c r="CC24" s="11">
        <v>5</v>
      </c>
      <c r="CD24" s="11">
        <v>3</v>
      </c>
      <c r="CE24" s="11">
        <v>6</v>
      </c>
      <c r="CF24" s="11">
        <v>6</v>
      </c>
      <c r="CG24" s="11">
        <v>7</v>
      </c>
      <c r="CH24" s="11">
        <v>3</v>
      </c>
      <c r="CI24" s="11">
        <v>5</v>
      </c>
      <c r="CJ24" s="11">
        <v>3</v>
      </c>
      <c r="CK24" s="11" t="s">
        <v>158</v>
      </c>
      <c r="CL24" s="11" t="s">
        <v>158</v>
      </c>
      <c r="CM24" s="11" t="s">
        <v>158</v>
      </c>
      <c r="CN24" s="11" t="s">
        <v>158</v>
      </c>
      <c r="CO24" s="11" t="s">
        <v>158</v>
      </c>
      <c r="CP24" s="11" t="s">
        <v>158</v>
      </c>
      <c r="CQ24" s="11" t="s">
        <v>158</v>
      </c>
      <c r="CR24" s="11" t="s">
        <v>158</v>
      </c>
      <c r="CS24" s="11" t="s">
        <v>158</v>
      </c>
      <c r="CT24" s="11" t="s">
        <v>158</v>
      </c>
      <c r="CU24" s="11" t="s">
        <v>158</v>
      </c>
      <c r="CV24" s="11"/>
      <c r="CW24" s="11"/>
      <c r="CX24" s="11" t="s">
        <v>154</v>
      </c>
      <c r="CY24" s="11" t="s">
        <v>154</v>
      </c>
      <c r="CZ24" s="11" t="s">
        <v>154</v>
      </c>
      <c r="DA24" s="11" t="s">
        <v>154</v>
      </c>
      <c r="DB24" s="11" t="s">
        <v>154</v>
      </c>
      <c r="DC24" s="11" t="s">
        <v>154</v>
      </c>
      <c r="DD24" s="11" t="s">
        <v>154</v>
      </c>
      <c r="DE24" s="11" t="s">
        <v>154</v>
      </c>
      <c r="DF24" s="11" t="s">
        <v>154</v>
      </c>
      <c r="DG24" s="11" t="s">
        <v>154</v>
      </c>
      <c r="DH24" s="11" t="s">
        <v>154</v>
      </c>
      <c r="DI24" s="11" t="s">
        <v>154</v>
      </c>
      <c r="DJ24" s="11" t="s">
        <v>154</v>
      </c>
      <c r="DK24" s="11" t="s">
        <v>157</v>
      </c>
      <c r="DL24" s="11" t="s">
        <v>157</v>
      </c>
      <c r="DM24" s="11" t="s">
        <v>157</v>
      </c>
      <c r="DN24" s="11" t="s">
        <v>157</v>
      </c>
      <c r="DO24" s="11" t="s">
        <v>157</v>
      </c>
      <c r="DP24" s="11" t="s">
        <v>157</v>
      </c>
      <c r="DQ24" s="11" t="s">
        <v>157</v>
      </c>
      <c r="DR24" s="11" t="s">
        <v>157</v>
      </c>
      <c r="DS24" s="11" t="s">
        <v>157</v>
      </c>
      <c r="DT24" s="11" t="s">
        <v>157</v>
      </c>
      <c r="DU24" s="11" t="s">
        <v>157</v>
      </c>
      <c r="DV24" s="11" t="s">
        <v>157</v>
      </c>
      <c r="DW24" s="11" t="s">
        <v>157</v>
      </c>
      <c r="DX24" s="11" t="b">
        <v>1</v>
      </c>
      <c r="DY24" s="11" t="b">
        <v>1</v>
      </c>
      <c r="DZ24" s="11" t="b">
        <v>1</v>
      </c>
      <c r="EA24" s="11" t="b">
        <v>1</v>
      </c>
      <c r="EB24" s="11" t="b">
        <v>1</v>
      </c>
      <c r="EC24" s="11" t="b">
        <v>1</v>
      </c>
      <c r="ED24" s="11" t="b">
        <v>1</v>
      </c>
      <c r="EE24" s="11" t="b">
        <v>1</v>
      </c>
      <c r="EF24" s="11" t="b">
        <v>1</v>
      </c>
      <c r="EG24" s="11" t="b">
        <v>1</v>
      </c>
      <c r="EH24" s="11" t="b">
        <v>1</v>
      </c>
      <c r="EI24" s="11" t="b">
        <v>1</v>
      </c>
      <c r="EJ24" s="11" t="b">
        <v>1</v>
      </c>
      <c r="EK24" s="11">
        <v>2.8943E-2</v>
      </c>
      <c r="EL24" s="11">
        <v>1.4031999999999999E-2</v>
      </c>
      <c r="EM24" s="11">
        <v>3.1408999999999999E-2</v>
      </c>
      <c r="EN24" s="11">
        <v>4.2086999999999999E-2</v>
      </c>
      <c r="EO24" s="11">
        <v>3.0922000000000002E-2</v>
      </c>
      <c r="EP24" s="11">
        <v>1.3950000000000001E-2</v>
      </c>
      <c r="EQ24" s="11">
        <v>4.5643000000000003E-2</v>
      </c>
      <c r="ER24" s="11">
        <v>3.5841999999999999E-2</v>
      </c>
      <c r="ES24" s="11">
        <v>3.0598E-2</v>
      </c>
      <c r="ET24" s="11">
        <v>3.6884E-2</v>
      </c>
      <c r="EU24" s="11">
        <v>3.6123000000000002E-2</v>
      </c>
      <c r="EV24" s="11">
        <v>4.0476999999999999E-2</v>
      </c>
      <c r="EW24" s="11">
        <v>5.1937999999999998E-2</v>
      </c>
      <c r="EX24" s="11" t="s">
        <v>248</v>
      </c>
      <c r="EY24" s="11" t="str">
        <f>VLOOKUP(Table8[[#This Row],[Candidate Detail Answer: City]],cities,2,FALSE)</f>
        <v>Minneapolis</v>
      </c>
      <c r="EZ24" s="11" t="str">
        <f>VLOOKUP(Table8[[#This Row],[Candidate Detail Answer: City]],cities,3,FALSE)</f>
        <v>MN</v>
      </c>
      <c r="FA24" s="21">
        <f>VLOOKUP(Table8[[#This Row],[Candidate Detail Answer: City]],cities,4,FALSE)</f>
        <v>55401</v>
      </c>
      <c r="FB24" s="11" t="s">
        <v>293</v>
      </c>
      <c r="FC24" s="11" t="str">
        <f>VLOOKUP(Table8[[#This Row],[Candidate Detail Answer: Major]],majors_final,3,FALSE)</f>
        <v>Software Development</v>
      </c>
      <c r="FD24" s="11" t="str">
        <f>VLOOKUP(Table8[[#This Row],[Candidate Detail Answer: Major]],majors_final,4,FALSE)</f>
        <v>IT-development focused</v>
      </c>
      <c r="FE24" s="11">
        <f>VLOOKUP(Table8[[#This Row],[Candidate Detail Answer: Major]],majors_final,5,FALSE)</f>
        <v>1</v>
      </c>
      <c r="FF24" s="11" t="str">
        <f>VLOOKUP(Table8[[#This Row],[Candidate Detail Answer: Major]],majors_final,6,FALSE)</f>
        <v>2021 -Java Developer 01</v>
      </c>
      <c r="FG24" s="11">
        <v>3.6884E-2</v>
      </c>
      <c r="FH24" s="11">
        <v>3.6123000000000002E-2</v>
      </c>
      <c r="FI24" s="11">
        <v>1</v>
      </c>
    </row>
    <row r="25" spans="1:165" ht="15.75" customHeight="1" x14ac:dyDescent="0.2">
      <c r="A25" s="11">
        <v>29175313</v>
      </c>
      <c r="B25" s="11">
        <v>38364552</v>
      </c>
      <c r="C25" s="11">
        <v>50776.018749999697</v>
      </c>
      <c r="D25" s="11" t="s">
        <v>153</v>
      </c>
      <c r="E25" s="11">
        <v>345600</v>
      </c>
      <c r="F25" s="11">
        <v>45697302</v>
      </c>
      <c r="G25" s="11">
        <v>46968.440972222597</v>
      </c>
      <c r="H25" s="11">
        <v>46703.706249999501</v>
      </c>
      <c r="I25" s="11">
        <v>107266</v>
      </c>
      <c r="J25" s="11">
        <v>1</v>
      </c>
      <c r="K25" s="11">
        <v>0</v>
      </c>
      <c r="L25" s="11">
        <v>0</v>
      </c>
      <c r="M25" s="11">
        <v>131</v>
      </c>
      <c r="N25" s="11">
        <v>130</v>
      </c>
      <c r="O25" s="11">
        <v>92</v>
      </c>
      <c r="P25" s="11">
        <v>99.23</v>
      </c>
      <c r="Q25" s="11">
        <v>85089</v>
      </c>
      <c r="R25" s="11" t="s">
        <v>154</v>
      </c>
      <c r="S25" s="11" t="s">
        <v>155</v>
      </c>
      <c r="T25" s="11" t="s">
        <v>156</v>
      </c>
      <c r="U25" s="11">
        <v>25</v>
      </c>
      <c r="V25" s="11" t="s">
        <v>154</v>
      </c>
      <c r="W25" s="11" t="s">
        <v>157</v>
      </c>
      <c r="X25" s="11">
        <v>4</v>
      </c>
      <c r="Y25" s="11"/>
      <c r="Z25" s="11">
        <v>10</v>
      </c>
      <c r="AA25" s="11">
        <v>10</v>
      </c>
      <c r="AB25" s="11">
        <v>10</v>
      </c>
      <c r="AC25" s="11">
        <v>10</v>
      </c>
      <c r="AD25" s="11">
        <v>10</v>
      </c>
      <c r="AE25" s="11">
        <v>10</v>
      </c>
      <c r="AF25" s="11">
        <v>10</v>
      </c>
      <c r="AG25" s="11">
        <v>10</v>
      </c>
      <c r="AH25" s="11">
        <v>10</v>
      </c>
      <c r="AI25" s="11">
        <v>10</v>
      </c>
      <c r="AJ25" s="11">
        <v>10</v>
      </c>
      <c r="AK25" s="11">
        <v>10</v>
      </c>
      <c r="AL25" s="11">
        <v>10</v>
      </c>
      <c r="AM25" s="11">
        <v>120</v>
      </c>
      <c r="AN25" s="11">
        <v>60</v>
      </c>
      <c r="AO25" s="11">
        <v>10</v>
      </c>
      <c r="AP25" s="11">
        <v>120</v>
      </c>
      <c r="AQ25" s="11">
        <v>60</v>
      </c>
      <c r="AR25" s="11">
        <v>40</v>
      </c>
      <c r="AS25" s="11">
        <v>0</v>
      </c>
      <c r="AT25" s="11">
        <v>130</v>
      </c>
      <c r="AU25" s="11"/>
      <c r="AV25" s="11">
        <v>3864</v>
      </c>
      <c r="AW25" s="11">
        <v>910</v>
      </c>
      <c r="AX25" s="11">
        <v>1880</v>
      </c>
      <c r="AY25" s="11">
        <v>746</v>
      </c>
      <c r="AZ25" s="11">
        <v>1497</v>
      </c>
      <c r="BA25" s="11">
        <v>967</v>
      </c>
      <c r="BB25" s="11">
        <v>3850</v>
      </c>
      <c r="BC25" s="11">
        <v>938</v>
      </c>
      <c r="BD25" s="11">
        <v>320</v>
      </c>
      <c r="BE25" s="11">
        <v>680</v>
      </c>
      <c r="BF25" s="11">
        <v>243</v>
      </c>
      <c r="BG25" s="11">
        <v>3105</v>
      </c>
      <c r="BH25" s="11">
        <v>2168</v>
      </c>
      <c r="BI25" s="11">
        <v>10</v>
      </c>
      <c r="BJ25" s="11">
        <v>10</v>
      </c>
      <c r="BK25" s="11">
        <v>10</v>
      </c>
      <c r="BL25" s="11">
        <v>13</v>
      </c>
      <c r="BM25" s="11">
        <v>10</v>
      </c>
      <c r="BN25" s="11">
        <v>9</v>
      </c>
      <c r="BO25" s="11">
        <v>13</v>
      </c>
      <c r="BP25" s="11">
        <v>10</v>
      </c>
      <c r="BQ25" s="11">
        <v>10</v>
      </c>
      <c r="BR25" s="11">
        <v>11</v>
      </c>
      <c r="BS25" s="11">
        <v>12</v>
      </c>
      <c r="BT25" s="11">
        <v>20</v>
      </c>
      <c r="BU25" s="11">
        <v>20</v>
      </c>
      <c r="BV25" s="11">
        <v>12</v>
      </c>
      <c r="BW25" s="11">
        <v>5</v>
      </c>
      <c r="BX25" s="11">
        <v>4</v>
      </c>
      <c r="BY25" s="11">
        <v>3</v>
      </c>
      <c r="BZ25" s="11">
        <v>6</v>
      </c>
      <c r="CA25" s="11">
        <v>3</v>
      </c>
      <c r="CB25" s="11">
        <v>11</v>
      </c>
      <c r="CC25" s="11">
        <v>4</v>
      </c>
      <c r="CD25" s="11">
        <v>3</v>
      </c>
      <c r="CE25" s="11">
        <v>3</v>
      </c>
      <c r="CF25" s="11">
        <v>3</v>
      </c>
      <c r="CG25" s="11">
        <v>6</v>
      </c>
      <c r="CH25" s="11">
        <v>5</v>
      </c>
      <c r="CI25" s="11">
        <v>4</v>
      </c>
      <c r="CJ25" s="11">
        <v>3</v>
      </c>
      <c r="CK25" s="11" t="s">
        <v>158</v>
      </c>
      <c r="CL25" s="11" t="s">
        <v>158</v>
      </c>
      <c r="CM25" s="11" t="s">
        <v>158</v>
      </c>
      <c r="CN25" s="11" t="s">
        <v>158</v>
      </c>
      <c r="CO25" s="11" t="s">
        <v>158</v>
      </c>
      <c r="CP25" s="11" t="s">
        <v>158</v>
      </c>
      <c r="CQ25" s="11" t="s">
        <v>158</v>
      </c>
      <c r="CR25" s="11" t="s">
        <v>158</v>
      </c>
      <c r="CS25" s="11" t="s">
        <v>158</v>
      </c>
      <c r="CT25" s="11" t="s">
        <v>158</v>
      </c>
      <c r="CU25" s="11" t="s">
        <v>158</v>
      </c>
      <c r="CV25" s="11"/>
      <c r="CW25" s="11"/>
      <c r="CX25" s="11" t="s">
        <v>154</v>
      </c>
      <c r="CY25" s="11" t="s">
        <v>154</v>
      </c>
      <c r="CZ25" s="11" t="s">
        <v>154</v>
      </c>
      <c r="DA25" s="11" t="s">
        <v>154</v>
      </c>
      <c r="DB25" s="11" t="s">
        <v>154</v>
      </c>
      <c r="DC25" s="11" t="s">
        <v>154</v>
      </c>
      <c r="DD25" s="11" t="s">
        <v>154</v>
      </c>
      <c r="DE25" s="11" t="s">
        <v>154</v>
      </c>
      <c r="DF25" s="11" t="s">
        <v>154</v>
      </c>
      <c r="DG25" s="11" t="s">
        <v>154</v>
      </c>
      <c r="DH25" s="11" t="s">
        <v>154</v>
      </c>
      <c r="DI25" s="11" t="s">
        <v>154</v>
      </c>
      <c r="DJ25" s="11" t="s">
        <v>154</v>
      </c>
      <c r="DK25" s="11" t="s">
        <v>157</v>
      </c>
      <c r="DL25" s="11" t="s">
        <v>157</v>
      </c>
      <c r="DM25" s="11" t="s">
        <v>157</v>
      </c>
      <c r="DN25" s="11" t="s">
        <v>157</v>
      </c>
      <c r="DO25" s="11" t="s">
        <v>157</v>
      </c>
      <c r="DP25" s="11" t="s">
        <v>157</v>
      </c>
      <c r="DQ25" s="11" t="s">
        <v>157</v>
      </c>
      <c r="DR25" s="11" t="s">
        <v>157</v>
      </c>
      <c r="DS25" s="11" t="s">
        <v>157</v>
      </c>
      <c r="DT25" s="11" t="s">
        <v>157</v>
      </c>
      <c r="DU25" s="11" t="s">
        <v>157</v>
      </c>
      <c r="DV25" s="11" t="s">
        <v>157</v>
      </c>
      <c r="DW25" s="11" t="s">
        <v>157</v>
      </c>
      <c r="DX25" s="11" t="b">
        <v>1</v>
      </c>
      <c r="DY25" s="11" t="b">
        <v>1</v>
      </c>
      <c r="DZ25" s="11" t="b">
        <v>1</v>
      </c>
      <c r="EA25" s="11" t="b">
        <v>1</v>
      </c>
      <c r="EB25" s="11" t="b">
        <v>1</v>
      </c>
      <c r="EC25" s="11" t="b">
        <v>1</v>
      </c>
      <c r="ED25" s="11" t="b">
        <v>1</v>
      </c>
      <c r="EE25" s="11" t="b">
        <v>1</v>
      </c>
      <c r="EF25" s="11" t="b">
        <v>1</v>
      </c>
      <c r="EG25" s="11" t="b">
        <v>1</v>
      </c>
      <c r="EH25" s="11" t="b">
        <v>1</v>
      </c>
      <c r="EI25" s="11" t="b">
        <v>1</v>
      </c>
      <c r="EJ25" s="11" t="b">
        <v>1</v>
      </c>
      <c r="EK25" s="11">
        <v>2.8063999999999999E-2</v>
      </c>
      <c r="EL25" s="11">
        <v>3.0008E-2</v>
      </c>
      <c r="EM25" s="11">
        <v>3.3571999999999998E-2</v>
      </c>
      <c r="EN25" s="11">
        <v>3.9073999999999998E-2</v>
      </c>
      <c r="EO25" s="11">
        <v>3.2777000000000001E-2</v>
      </c>
      <c r="EP25" s="11">
        <v>3.0232999999999999E-2</v>
      </c>
      <c r="EQ25" s="11">
        <v>3.7178000000000003E-2</v>
      </c>
      <c r="ER25" s="11">
        <v>1.5819E-2</v>
      </c>
      <c r="ES25" s="11">
        <v>3.7040999999999998E-2</v>
      </c>
      <c r="ET25" s="11">
        <v>4.1189000000000003E-2</v>
      </c>
      <c r="EU25" s="11">
        <v>3.5608000000000001E-2</v>
      </c>
      <c r="EV25" s="11">
        <v>4.0621999999999998E-2</v>
      </c>
      <c r="EW25" s="11">
        <v>3.9040999999999999E-2</v>
      </c>
      <c r="EX25" s="11" t="s">
        <v>557</v>
      </c>
      <c r="EY25" s="11" t="str">
        <f>VLOOKUP(Table8[[#This Row],[Candidate Detail Answer: City]],cities,2,FALSE)</f>
        <v>Arden Hills</v>
      </c>
      <c r="EZ25" s="11" t="str">
        <f>VLOOKUP(Table8[[#This Row],[Candidate Detail Answer: City]],cities,3,FALSE)</f>
        <v>MN</v>
      </c>
      <c r="FA25" s="21">
        <f>VLOOKUP(Table8[[#This Row],[Candidate Detail Answer: City]],cities,4,FALSE)</f>
        <v>55112</v>
      </c>
      <c r="FB25" s="11" t="s">
        <v>293</v>
      </c>
      <c r="FC25" s="11" t="str">
        <f>VLOOKUP(Table8[[#This Row],[Candidate Detail Answer: Major]],majors_final,3,FALSE)</f>
        <v>Software Development</v>
      </c>
      <c r="FD25" s="11" t="str">
        <f>VLOOKUP(Table8[[#This Row],[Candidate Detail Answer: Major]],majors_final,4,FALSE)</f>
        <v>IT-development focused</v>
      </c>
      <c r="FE25" s="11">
        <f>VLOOKUP(Table8[[#This Row],[Candidate Detail Answer: Major]],majors_final,5,FALSE)</f>
        <v>1</v>
      </c>
      <c r="FF25" s="11" t="str">
        <f>VLOOKUP(Table8[[#This Row],[Candidate Detail Answer: Major]],majors_final,6,FALSE)</f>
        <v>2021 -Java Developer 01</v>
      </c>
      <c r="FG25" s="11">
        <v>4.1189000000000003E-2</v>
      </c>
      <c r="FH25" s="11">
        <v>3.5608000000000001E-2</v>
      </c>
      <c r="FI25" s="11">
        <v>1</v>
      </c>
    </row>
    <row r="26" spans="1:165" ht="15.75" customHeight="1" x14ac:dyDescent="0.2">
      <c r="A26" s="11">
        <v>29175309</v>
      </c>
      <c r="B26" s="11">
        <v>38364546</v>
      </c>
      <c r="C26" s="11">
        <v>50754.086111110802</v>
      </c>
      <c r="D26" s="11" t="s">
        <v>153</v>
      </c>
      <c r="E26" s="11">
        <v>345600</v>
      </c>
      <c r="F26" s="11">
        <v>45697272</v>
      </c>
      <c r="G26" s="11">
        <v>46908.236805556</v>
      </c>
      <c r="H26" s="11">
        <v>46650.554166666101</v>
      </c>
      <c r="I26" s="11">
        <v>196826</v>
      </c>
      <c r="J26" s="11">
        <v>1</v>
      </c>
      <c r="K26" s="11">
        <v>4</v>
      </c>
      <c r="L26" s="11">
        <v>1809</v>
      </c>
      <c r="M26" s="11">
        <v>131</v>
      </c>
      <c r="N26" s="11">
        <v>130</v>
      </c>
      <c r="O26" s="11">
        <v>92</v>
      </c>
      <c r="P26" s="11">
        <v>99.23</v>
      </c>
      <c r="Q26" s="11">
        <v>178643</v>
      </c>
      <c r="R26" s="11" t="s">
        <v>154</v>
      </c>
      <c r="S26" s="11" t="s">
        <v>155</v>
      </c>
      <c r="T26" s="11" t="s">
        <v>156</v>
      </c>
      <c r="U26" s="11">
        <v>42</v>
      </c>
      <c r="V26" s="11" t="s">
        <v>154</v>
      </c>
      <c r="W26" s="11" t="s">
        <v>157</v>
      </c>
      <c r="X26" s="11"/>
      <c r="Y26" s="11"/>
      <c r="Z26" s="11">
        <v>10</v>
      </c>
      <c r="AA26" s="11">
        <v>10</v>
      </c>
      <c r="AB26" s="11">
        <v>10</v>
      </c>
      <c r="AC26" s="11">
        <v>10</v>
      </c>
      <c r="AD26" s="11">
        <v>10</v>
      </c>
      <c r="AE26" s="11">
        <v>10</v>
      </c>
      <c r="AF26" s="11">
        <v>10</v>
      </c>
      <c r="AG26" s="11">
        <v>10</v>
      </c>
      <c r="AH26" s="11">
        <v>10</v>
      </c>
      <c r="AI26" s="11">
        <v>10</v>
      </c>
      <c r="AJ26" s="11">
        <v>10</v>
      </c>
      <c r="AK26" s="11">
        <v>10</v>
      </c>
      <c r="AL26" s="11">
        <v>10</v>
      </c>
      <c r="AM26" s="11">
        <v>120</v>
      </c>
      <c r="AN26" s="11">
        <v>60</v>
      </c>
      <c r="AO26" s="11">
        <v>10</v>
      </c>
      <c r="AP26" s="11">
        <v>120</v>
      </c>
      <c r="AQ26" s="11">
        <v>60</v>
      </c>
      <c r="AR26" s="11">
        <v>40</v>
      </c>
      <c r="AS26" s="11">
        <v>0</v>
      </c>
      <c r="AT26" s="11">
        <v>130</v>
      </c>
      <c r="AU26" s="11"/>
      <c r="AV26" s="11">
        <v>1331</v>
      </c>
      <c r="AW26" s="11">
        <v>410</v>
      </c>
      <c r="AX26" s="11">
        <v>788</v>
      </c>
      <c r="AY26" s="11">
        <v>576</v>
      </c>
      <c r="AZ26" s="11">
        <v>2475</v>
      </c>
      <c r="BA26" s="11">
        <v>312</v>
      </c>
      <c r="BB26" s="11">
        <v>1166</v>
      </c>
      <c r="BC26" s="11">
        <v>1308</v>
      </c>
      <c r="BD26" s="11">
        <v>304</v>
      </c>
      <c r="BE26" s="11">
        <v>330</v>
      </c>
      <c r="BF26" s="11">
        <v>642</v>
      </c>
      <c r="BG26" s="11">
        <v>4472</v>
      </c>
      <c r="BH26" s="11">
        <v>1820</v>
      </c>
      <c r="BI26" s="11">
        <v>4</v>
      </c>
      <c r="BJ26" s="11">
        <v>4</v>
      </c>
      <c r="BK26" s="11">
        <v>4</v>
      </c>
      <c r="BL26" s="11">
        <v>4</v>
      </c>
      <c r="BM26" s="11">
        <v>7</v>
      </c>
      <c r="BN26" s="11">
        <v>4</v>
      </c>
      <c r="BO26" s="11">
        <v>4</v>
      </c>
      <c r="BP26" s="11">
        <v>4</v>
      </c>
      <c r="BQ26" s="11">
        <v>4</v>
      </c>
      <c r="BR26" s="11">
        <v>4</v>
      </c>
      <c r="BS26" s="11">
        <v>4</v>
      </c>
      <c r="BT26" s="11">
        <v>5</v>
      </c>
      <c r="BU26" s="11">
        <v>23</v>
      </c>
      <c r="BV26" s="11">
        <v>3</v>
      </c>
      <c r="BW26" s="11">
        <v>3</v>
      </c>
      <c r="BX26" s="11">
        <v>5</v>
      </c>
      <c r="BY26" s="11">
        <v>4</v>
      </c>
      <c r="BZ26" s="11">
        <v>21</v>
      </c>
      <c r="CA26" s="11">
        <v>3</v>
      </c>
      <c r="CB26" s="11">
        <v>4</v>
      </c>
      <c r="CC26" s="11">
        <v>5</v>
      </c>
      <c r="CD26" s="11">
        <v>3</v>
      </c>
      <c r="CE26" s="11">
        <v>4</v>
      </c>
      <c r="CF26" s="11">
        <v>5</v>
      </c>
      <c r="CG26" s="11">
        <v>20</v>
      </c>
      <c r="CH26" s="11">
        <v>9</v>
      </c>
      <c r="CI26" s="11">
        <v>5</v>
      </c>
      <c r="CJ26" s="11">
        <v>3</v>
      </c>
      <c r="CK26" s="11" t="s">
        <v>158</v>
      </c>
      <c r="CL26" s="11" t="s">
        <v>158</v>
      </c>
      <c r="CM26" s="11" t="s">
        <v>158</v>
      </c>
      <c r="CN26" s="11" t="s">
        <v>158</v>
      </c>
      <c r="CO26" s="11" t="s">
        <v>158</v>
      </c>
      <c r="CP26" s="11" t="s">
        <v>158</v>
      </c>
      <c r="CQ26" s="11" t="s">
        <v>158</v>
      </c>
      <c r="CR26" s="11" t="s">
        <v>158</v>
      </c>
      <c r="CS26" s="11" t="s">
        <v>158</v>
      </c>
      <c r="CT26" s="11" t="s">
        <v>158</v>
      </c>
      <c r="CU26" s="11" t="s">
        <v>158</v>
      </c>
      <c r="CV26" s="11"/>
      <c r="CW26" s="11"/>
      <c r="CX26" s="11" t="s">
        <v>154</v>
      </c>
      <c r="CY26" s="11" t="s">
        <v>154</v>
      </c>
      <c r="CZ26" s="11" t="s">
        <v>154</v>
      </c>
      <c r="DA26" s="11" t="s">
        <v>154</v>
      </c>
      <c r="DB26" s="11" t="s">
        <v>154</v>
      </c>
      <c r="DC26" s="11" t="s">
        <v>154</v>
      </c>
      <c r="DD26" s="11" t="s">
        <v>154</v>
      </c>
      <c r="DE26" s="11" t="s">
        <v>154</v>
      </c>
      <c r="DF26" s="11" t="s">
        <v>154</v>
      </c>
      <c r="DG26" s="11" t="s">
        <v>154</v>
      </c>
      <c r="DH26" s="11" t="s">
        <v>154</v>
      </c>
      <c r="DI26" s="11" t="s">
        <v>154</v>
      </c>
      <c r="DJ26" s="11" t="s">
        <v>154</v>
      </c>
      <c r="DK26" s="11" t="s">
        <v>157</v>
      </c>
      <c r="DL26" s="11" t="s">
        <v>157</v>
      </c>
      <c r="DM26" s="11" t="s">
        <v>157</v>
      </c>
      <c r="DN26" s="11" t="s">
        <v>157</v>
      </c>
      <c r="DO26" s="11" t="s">
        <v>157</v>
      </c>
      <c r="DP26" s="11" t="s">
        <v>157</v>
      </c>
      <c r="DQ26" s="11" t="s">
        <v>157</v>
      </c>
      <c r="DR26" s="11" t="s">
        <v>157</v>
      </c>
      <c r="DS26" s="11" t="s">
        <v>157</v>
      </c>
      <c r="DT26" s="11" t="s">
        <v>157</v>
      </c>
      <c r="DU26" s="11" t="s">
        <v>157</v>
      </c>
      <c r="DV26" s="11" t="s">
        <v>157</v>
      </c>
      <c r="DW26" s="11" t="s">
        <v>157</v>
      </c>
      <c r="DX26" s="11" t="b">
        <v>1</v>
      </c>
      <c r="DY26" s="11" t="b">
        <v>1</v>
      </c>
      <c r="DZ26" s="11" t="b">
        <v>1</v>
      </c>
      <c r="EA26" s="11" t="b">
        <v>1</v>
      </c>
      <c r="EB26" s="11" t="b">
        <v>1</v>
      </c>
      <c r="EC26" s="11" t="b">
        <v>1</v>
      </c>
      <c r="ED26" s="11" t="b">
        <v>1</v>
      </c>
      <c r="EE26" s="11" t="b">
        <v>1</v>
      </c>
      <c r="EF26" s="11" t="b">
        <v>1</v>
      </c>
      <c r="EG26" s="11" t="b">
        <v>1</v>
      </c>
      <c r="EH26" s="11" t="b">
        <v>1</v>
      </c>
      <c r="EI26" s="11" t="b">
        <v>1</v>
      </c>
      <c r="EJ26" s="11" t="b">
        <v>1</v>
      </c>
      <c r="EK26" s="11">
        <v>3.1752000000000002E-2</v>
      </c>
      <c r="EL26" s="11">
        <v>3.3661999999999997E-2</v>
      </c>
      <c r="EM26" s="11">
        <v>2.8968000000000001E-2</v>
      </c>
      <c r="EN26" s="11">
        <v>3.1304999999999999E-2</v>
      </c>
      <c r="EO26" s="11">
        <v>3.0572999999999999E-2</v>
      </c>
      <c r="EP26" s="11">
        <v>1.247E-2</v>
      </c>
      <c r="EQ26" s="11">
        <v>3.5437999999999997E-2</v>
      </c>
      <c r="ER26" s="11">
        <v>3.1066E-2</v>
      </c>
      <c r="ES26" s="11">
        <v>3.3445000000000003E-2</v>
      </c>
      <c r="ET26" s="11">
        <v>4.3062000000000003E-2</v>
      </c>
      <c r="EU26" s="11">
        <v>3.5132999999999998E-2</v>
      </c>
      <c r="EV26" s="11">
        <v>4.2185E-2</v>
      </c>
      <c r="EW26" s="11">
        <v>2.1592E-2</v>
      </c>
      <c r="EX26" s="11" t="s">
        <v>248</v>
      </c>
      <c r="EY26" s="11" t="str">
        <f>VLOOKUP(Table8[[#This Row],[Candidate Detail Answer: City]],cities,2,FALSE)</f>
        <v>Minneapolis</v>
      </c>
      <c r="EZ26" s="11" t="str">
        <f>VLOOKUP(Table8[[#This Row],[Candidate Detail Answer: City]],cities,3,FALSE)</f>
        <v>MN</v>
      </c>
      <c r="FA26" s="21">
        <f>VLOOKUP(Table8[[#This Row],[Candidate Detail Answer: City]],cities,4,FALSE)</f>
        <v>55401</v>
      </c>
      <c r="FB26" s="11" t="s">
        <v>293</v>
      </c>
      <c r="FC26" s="11" t="str">
        <f>VLOOKUP(Table8[[#This Row],[Candidate Detail Answer: Major]],majors_final,3,FALSE)</f>
        <v>Software Development</v>
      </c>
      <c r="FD26" s="11" t="str">
        <f>VLOOKUP(Table8[[#This Row],[Candidate Detail Answer: Major]],majors_final,4,FALSE)</f>
        <v>IT-development focused</v>
      </c>
      <c r="FE26" s="11">
        <f>VLOOKUP(Table8[[#This Row],[Candidate Detail Answer: Major]],majors_final,5,FALSE)</f>
        <v>1</v>
      </c>
      <c r="FF26" s="11" t="str">
        <f>VLOOKUP(Table8[[#This Row],[Candidate Detail Answer: Major]],majors_final,6,FALSE)</f>
        <v>2021 -Java Developer 01</v>
      </c>
      <c r="FG26" s="11">
        <v>4.3062000000000003E-2</v>
      </c>
      <c r="FH26" s="11">
        <v>3.5132999999999998E-2</v>
      </c>
      <c r="FI26" s="11">
        <v>1</v>
      </c>
    </row>
    <row r="27" spans="1:165" ht="15.75" customHeight="1" x14ac:dyDescent="0.2">
      <c r="A27" s="11">
        <v>29175338</v>
      </c>
      <c r="B27" s="11">
        <v>38364592</v>
      </c>
      <c r="C27" s="11">
        <v>50951.479861110798</v>
      </c>
      <c r="D27" s="11" t="s">
        <v>153</v>
      </c>
      <c r="E27" s="11">
        <v>345600</v>
      </c>
      <c r="F27" s="11">
        <v>45697222</v>
      </c>
      <c r="G27" s="11">
        <v>47309.597916667102</v>
      </c>
      <c r="H27" s="11">
        <v>47004.901388888298</v>
      </c>
      <c r="I27" s="11">
        <v>221759</v>
      </c>
      <c r="J27" s="11">
        <v>1</v>
      </c>
      <c r="K27" s="11">
        <v>9</v>
      </c>
      <c r="L27" s="11">
        <v>4919</v>
      </c>
      <c r="M27" s="11">
        <v>131</v>
      </c>
      <c r="N27" s="11">
        <v>130</v>
      </c>
      <c r="O27" s="11">
        <v>92</v>
      </c>
      <c r="P27" s="11">
        <v>99.23</v>
      </c>
      <c r="Q27" s="11">
        <v>125412</v>
      </c>
      <c r="R27" s="11" t="s">
        <v>154</v>
      </c>
      <c r="S27" s="11" t="s">
        <v>155</v>
      </c>
      <c r="T27" s="11" t="s">
        <v>156</v>
      </c>
      <c r="U27" s="11">
        <v>0</v>
      </c>
      <c r="V27" s="11" t="s">
        <v>154</v>
      </c>
      <c r="W27" s="11" t="s">
        <v>157</v>
      </c>
      <c r="X27" s="11">
        <v>5</v>
      </c>
      <c r="Y27" s="11"/>
      <c r="Z27" s="11">
        <v>10</v>
      </c>
      <c r="AA27" s="11">
        <v>10</v>
      </c>
      <c r="AB27" s="11">
        <v>10</v>
      </c>
      <c r="AC27" s="11">
        <v>10</v>
      </c>
      <c r="AD27" s="11">
        <v>10</v>
      </c>
      <c r="AE27" s="11">
        <v>10</v>
      </c>
      <c r="AF27" s="11">
        <v>10</v>
      </c>
      <c r="AG27" s="11">
        <v>10</v>
      </c>
      <c r="AH27" s="11">
        <v>10</v>
      </c>
      <c r="AI27" s="11">
        <v>10</v>
      </c>
      <c r="AJ27" s="11">
        <v>10</v>
      </c>
      <c r="AK27" s="11">
        <v>10</v>
      </c>
      <c r="AL27" s="11">
        <v>10</v>
      </c>
      <c r="AM27" s="11">
        <v>120</v>
      </c>
      <c r="AN27" s="11">
        <v>60</v>
      </c>
      <c r="AO27" s="11">
        <v>10</v>
      </c>
      <c r="AP27" s="11">
        <v>120</v>
      </c>
      <c r="AQ27" s="11">
        <v>60</v>
      </c>
      <c r="AR27" s="11">
        <v>40</v>
      </c>
      <c r="AS27" s="11">
        <v>0</v>
      </c>
      <c r="AT27" s="11">
        <v>130</v>
      </c>
      <c r="AU27" s="11"/>
      <c r="AV27" s="11">
        <v>10705</v>
      </c>
      <c r="AW27" s="11">
        <v>9614</v>
      </c>
      <c r="AX27" s="11">
        <v>12897</v>
      </c>
      <c r="AY27" s="11">
        <v>7369</v>
      </c>
      <c r="AZ27" s="11">
        <v>4336</v>
      </c>
      <c r="BA27" s="11">
        <v>8043</v>
      </c>
      <c r="BB27" s="11">
        <v>8011</v>
      </c>
      <c r="BC27" s="11">
        <v>2526</v>
      </c>
      <c r="BD27" s="11">
        <v>996</v>
      </c>
      <c r="BE27" s="11">
        <v>3984</v>
      </c>
      <c r="BF27" s="11">
        <v>2870</v>
      </c>
      <c r="BG27" s="11">
        <v>2120</v>
      </c>
      <c r="BH27" s="11">
        <v>16124</v>
      </c>
      <c r="BI27" s="11">
        <v>10</v>
      </c>
      <c r="BJ27" s="11">
        <v>11</v>
      </c>
      <c r="BK27" s="11">
        <v>10</v>
      </c>
      <c r="BL27" s="11">
        <v>13</v>
      </c>
      <c r="BM27" s="11">
        <v>10</v>
      </c>
      <c r="BN27" s="11">
        <v>12</v>
      </c>
      <c r="BO27" s="11">
        <v>13</v>
      </c>
      <c r="BP27" s="11">
        <v>11</v>
      </c>
      <c r="BQ27" s="11">
        <v>10</v>
      </c>
      <c r="BR27" s="11">
        <v>11</v>
      </c>
      <c r="BS27" s="11">
        <v>11</v>
      </c>
      <c r="BT27" s="11">
        <v>20</v>
      </c>
      <c r="BU27" s="11">
        <v>24</v>
      </c>
      <c r="BV27" s="11">
        <v>7</v>
      </c>
      <c r="BW27" s="11">
        <v>16</v>
      </c>
      <c r="BX27" s="11">
        <v>11</v>
      </c>
      <c r="BY27" s="11">
        <v>10</v>
      </c>
      <c r="BZ27" s="11">
        <v>6</v>
      </c>
      <c r="CA27" s="11">
        <v>6</v>
      </c>
      <c r="CB27" s="11">
        <v>4</v>
      </c>
      <c r="CC27" s="11">
        <v>5</v>
      </c>
      <c r="CD27" s="11">
        <v>5</v>
      </c>
      <c r="CE27" s="11">
        <v>9</v>
      </c>
      <c r="CF27" s="11">
        <v>6</v>
      </c>
      <c r="CG27" s="11">
        <v>5</v>
      </c>
      <c r="CH27" s="11">
        <v>3</v>
      </c>
      <c r="CI27" s="11">
        <v>5</v>
      </c>
      <c r="CJ27" s="11">
        <v>5</v>
      </c>
      <c r="CK27" s="11" t="s">
        <v>158</v>
      </c>
      <c r="CL27" s="11" t="s">
        <v>158</v>
      </c>
      <c r="CM27" s="11" t="s">
        <v>158</v>
      </c>
      <c r="CN27" s="11" t="s">
        <v>158</v>
      </c>
      <c r="CO27" s="11" t="s">
        <v>158</v>
      </c>
      <c r="CP27" s="11" t="s">
        <v>158</v>
      </c>
      <c r="CQ27" s="11" t="s">
        <v>158</v>
      </c>
      <c r="CR27" s="11" t="s">
        <v>158</v>
      </c>
      <c r="CS27" s="11" t="s">
        <v>158</v>
      </c>
      <c r="CT27" s="11" t="s">
        <v>158</v>
      </c>
      <c r="CU27" s="11" t="s">
        <v>158</v>
      </c>
      <c r="CV27" s="11"/>
      <c r="CW27" s="11"/>
      <c r="CX27" s="11" t="s">
        <v>154</v>
      </c>
      <c r="CY27" s="11" t="s">
        <v>154</v>
      </c>
      <c r="CZ27" s="11" t="s">
        <v>154</v>
      </c>
      <c r="DA27" s="11" t="s">
        <v>154</v>
      </c>
      <c r="DB27" s="11" t="s">
        <v>154</v>
      </c>
      <c r="DC27" s="11" t="s">
        <v>154</v>
      </c>
      <c r="DD27" s="11" t="s">
        <v>154</v>
      </c>
      <c r="DE27" s="11" t="s">
        <v>154</v>
      </c>
      <c r="DF27" s="11" t="s">
        <v>154</v>
      </c>
      <c r="DG27" s="11" t="s">
        <v>154</v>
      </c>
      <c r="DH27" s="11" t="s">
        <v>154</v>
      </c>
      <c r="DI27" s="11" t="s">
        <v>154</v>
      </c>
      <c r="DJ27" s="11" t="s">
        <v>154</v>
      </c>
      <c r="DK27" s="11" t="s">
        <v>157</v>
      </c>
      <c r="DL27" s="11" t="s">
        <v>157</v>
      </c>
      <c r="DM27" s="11" t="s">
        <v>157</v>
      </c>
      <c r="DN27" s="11" t="s">
        <v>157</v>
      </c>
      <c r="DO27" s="11" t="s">
        <v>157</v>
      </c>
      <c r="DP27" s="11" t="s">
        <v>157</v>
      </c>
      <c r="DQ27" s="11" t="s">
        <v>157</v>
      </c>
      <c r="DR27" s="11" t="s">
        <v>157</v>
      </c>
      <c r="DS27" s="11" t="s">
        <v>157</v>
      </c>
      <c r="DT27" s="11" t="s">
        <v>157</v>
      </c>
      <c r="DU27" s="11" t="s">
        <v>157</v>
      </c>
      <c r="DV27" s="11" t="s">
        <v>157</v>
      </c>
      <c r="DW27" s="11" t="s">
        <v>157</v>
      </c>
      <c r="DX27" s="11" t="b">
        <v>1</v>
      </c>
      <c r="DY27" s="11" t="b">
        <v>1</v>
      </c>
      <c r="DZ27" s="11" t="b">
        <v>1</v>
      </c>
      <c r="EA27" s="11" t="b">
        <v>1</v>
      </c>
      <c r="EB27" s="11" t="b">
        <v>1</v>
      </c>
      <c r="EC27" s="11" t="b">
        <v>1</v>
      </c>
      <c r="ED27" s="11" t="b">
        <v>1</v>
      </c>
      <c r="EE27" s="11" t="b">
        <v>1</v>
      </c>
      <c r="EF27" s="11" t="b">
        <v>1</v>
      </c>
      <c r="EG27" s="11" t="b">
        <v>1</v>
      </c>
      <c r="EH27" s="11" t="b">
        <v>1</v>
      </c>
      <c r="EI27" s="11" t="b">
        <v>1</v>
      </c>
      <c r="EJ27" s="11" t="b">
        <v>1</v>
      </c>
      <c r="EK27" s="11">
        <v>4.8106999999999997E-2</v>
      </c>
      <c r="EL27" s="11">
        <v>3.8452E-2</v>
      </c>
      <c r="EM27" s="11">
        <v>2.9183000000000001E-2</v>
      </c>
      <c r="EN27" s="11">
        <v>3.9184999999999998E-2</v>
      </c>
      <c r="EO27" s="11">
        <v>3.2486000000000001E-2</v>
      </c>
      <c r="EP27" s="11">
        <v>3.8400999999999998E-2</v>
      </c>
      <c r="EQ27" s="11">
        <v>4.9621999999999999E-2</v>
      </c>
      <c r="ER27" s="11">
        <v>3.9183999999999997E-2</v>
      </c>
      <c r="ES27" s="11">
        <v>3.3176999999999998E-2</v>
      </c>
      <c r="ET27" s="11">
        <v>3.1646000000000001E-2</v>
      </c>
      <c r="EU27" s="11">
        <v>4.0652000000000001E-2</v>
      </c>
      <c r="EV27" s="11">
        <v>0.103502</v>
      </c>
      <c r="EW27" s="11">
        <v>3.8630999999999999E-2</v>
      </c>
      <c r="EX27" s="11" t="s">
        <v>248</v>
      </c>
      <c r="EY27" s="11" t="str">
        <f>VLOOKUP(Table8[[#This Row],[Candidate Detail Answer: City]],cities,2,FALSE)</f>
        <v>Minneapolis</v>
      </c>
      <c r="EZ27" s="11" t="str">
        <f>VLOOKUP(Table8[[#This Row],[Candidate Detail Answer: City]],cities,3,FALSE)</f>
        <v>MN</v>
      </c>
      <c r="FA27" s="21">
        <f>VLOOKUP(Table8[[#This Row],[Candidate Detail Answer: City]],cities,4,FALSE)</f>
        <v>55401</v>
      </c>
      <c r="FB27" s="11" t="s">
        <v>385</v>
      </c>
      <c r="FC27" s="11" t="str">
        <f>VLOOKUP(Table8[[#This Row],[Candidate Detail Answer: Major]],majors_final,3,FALSE)</f>
        <v>Software Development</v>
      </c>
      <c r="FD27" s="11" t="str">
        <f>VLOOKUP(Table8[[#This Row],[Candidate Detail Answer: Major]],majors_final,4,FALSE)</f>
        <v>IT-development focused</v>
      </c>
      <c r="FE27" s="11">
        <f>VLOOKUP(Table8[[#This Row],[Candidate Detail Answer: Major]],majors_final,5,FALSE)</f>
        <v>1</v>
      </c>
      <c r="FF27" s="11" t="str">
        <f>VLOOKUP(Table8[[#This Row],[Candidate Detail Answer: Major]],majors_final,6,FALSE)</f>
        <v>2021 -Java Developer 02</v>
      </c>
      <c r="FG27" s="11">
        <v>3.1646000000000001E-2</v>
      </c>
      <c r="FH27" s="11">
        <v>4.0652000000000001E-2</v>
      </c>
      <c r="FI27" s="11">
        <v>1</v>
      </c>
    </row>
    <row r="28" spans="1:165" ht="15.75" customHeight="1" x14ac:dyDescent="0.2">
      <c r="A28" s="11">
        <v>29175342</v>
      </c>
      <c r="B28" s="11">
        <v>38364600</v>
      </c>
      <c r="C28" s="11">
        <v>51039.210416666298</v>
      </c>
      <c r="D28" s="11" t="s">
        <v>153</v>
      </c>
      <c r="E28" s="11">
        <v>345600</v>
      </c>
      <c r="F28" s="11">
        <v>45697198</v>
      </c>
      <c r="G28" s="11">
        <v>47389.870138889397</v>
      </c>
      <c r="H28" s="11">
        <v>47075.770833332703</v>
      </c>
      <c r="I28" s="11">
        <v>114594</v>
      </c>
      <c r="J28" s="11">
        <v>1</v>
      </c>
      <c r="K28" s="11">
        <v>0</v>
      </c>
      <c r="L28" s="11">
        <v>0</v>
      </c>
      <c r="M28" s="11">
        <v>131</v>
      </c>
      <c r="N28" s="11">
        <v>130</v>
      </c>
      <c r="O28" s="11">
        <v>92</v>
      </c>
      <c r="P28" s="11">
        <v>99.23</v>
      </c>
      <c r="Q28" s="11">
        <v>67693</v>
      </c>
      <c r="R28" s="11" t="s">
        <v>154</v>
      </c>
      <c r="S28" s="11" t="s">
        <v>155</v>
      </c>
      <c r="T28" s="11" t="s">
        <v>156</v>
      </c>
      <c r="U28" s="11">
        <v>3</v>
      </c>
      <c r="V28" s="11" t="s">
        <v>154</v>
      </c>
      <c r="W28" s="11" t="s">
        <v>157</v>
      </c>
      <c r="X28" s="11"/>
      <c r="Y28" s="11"/>
      <c r="Z28" s="11">
        <v>10</v>
      </c>
      <c r="AA28" s="11">
        <v>10</v>
      </c>
      <c r="AB28" s="11">
        <v>10</v>
      </c>
      <c r="AC28" s="11">
        <v>10</v>
      </c>
      <c r="AD28" s="11">
        <v>10</v>
      </c>
      <c r="AE28" s="11">
        <v>10</v>
      </c>
      <c r="AF28" s="11">
        <v>10</v>
      </c>
      <c r="AG28" s="11">
        <v>10</v>
      </c>
      <c r="AH28" s="11">
        <v>10</v>
      </c>
      <c r="AI28" s="11">
        <v>10</v>
      </c>
      <c r="AJ28" s="11">
        <v>10</v>
      </c>
      <c r="AK28" s="11">
        <v>10</v>
      </c>
      <c r="AL28" s="11">
        <v>10</v>
      </c>
      <c r="AM28" s="11">
        <v>120</v>
      </c>
      <c r="AN28" s="11">
        <v>60</v>
      </c>
      <c r="AO28" s="11">
        <v>10</v>
      </c>
      <c r="AP28" s="11">
        <v>120</v>
      </c>
      <c r="AQ28" s="11">
        <v>60</v>
      </c>
      <c r="AR28" s="11">
        <v>40</v>
      </c>
      <c r="AS28" s="11">
        <v>0</v>
      </c>
      <c r="AT28" s="11">
        <v>130</v>
      </c>
      <c r="AU28" s="11"/>
      <c r="AV28" s="11">
        <v>699</v>
      </c>
      <c r="AW28" s="11">
        <v>309</v>
      </c>
      <c r="AX28" s="11">
        <v>473</v>
      </c>
      <c r="AY28" s="11">
        <v>375</v>
      </c>
      <c r="AZ28" s="11">
        <v>2369</v>
      </c>
      <c r="BA28" s="11">
        <v>1666</v>
      </c>
      <c r="BB28" s="11">
        <v>2555</v>
      </c>
      <c r="BC28" s="11">
        <v>2652</v>
      </c>
      <c r="BD28" s="11">
        <v>298</v>
      </c>
      <c r="BE28" s="11">
        <v>7661</v>
      </c>
      <c r="BF28" s="11">
        <v>19528</v>
      </c>
      <c r="BG28" s="11">
        <v>1238</v>
      </c>
      <c r="BH28" s="11">
        <v>1368</v>
      </c>
      <c r="BI28" s="11">
        <v>8</v>
      </c>
      <c r="BJ28" s="11">
        <v>9</v>
      </c>
      <c r="BK28" s="11">
        <v>9</v>
      </c>
      <c r="BL28" s="11">
        <v>11</v>
      </c>
      <c r="BM28" s="11">
        <v>9</v>
      </c>
      <c r="BN28" s="11">
        <v>10</v>
      </c>
      <c r="BO28" s="11">
        <v>11</v>
      </c>
      <c r="BP28" s="11">
        <v>10</v>
      </c>
      <c r="BQ28" s="11">
        <v>9</v>
      </c>
      <c r="BR28" s="11">
        <v>10</v>
      </c>
      <c r="BS28" s="11">
        <v>10</v>
      </c>
      <c r="BT28" s="11">
        <v>17</v>
      </c>
      <c r="BU28" s="11">
        <v>21</v>
      </c>
      <c r="BV28" s="11">
        <v>2</v>
      </c>
      <c r="BW28" s="11">
        <v>2</v>
      </c>
      <c r="BX28" s="11">
        <v>2</v>
      </c>
      <c r="BY28" s="11">
        <v>3</v>
      </c>
      <c r="BZ28" s="11">
        <v>7</v>
      </c>
      <c r="CA28" s="11">
        <v>7</v>
      </c>
      <c r="CB28" s="11">
        <v>4</v>
      </c>
      <c r="CC28" s="11">
        <v>6</v>
      </c>
      <c r="CD28" s="11">
        <v>2</v>
      </c>
      <c r="CE28" s="11">
        <v>11</v>
      </c>
      <c r="CF28" s="11">
        <v>7</v>
      </c>
      <c r="CG28" s="11">
        <v>7</v>
      </c>
      <c r="CH28" s="11">
        <v>3</v>
      </c>
      <c r="CI28" s="11">
        <v>6</v>
      </c>
      <c r="CJ28" s="11">
        <v>2</v>
      </c>
      <c r="CK28" s="11" t="s">
        <v>158</v>
      </c>
      <c r="CL28" s="11" t="s">
        <v>158</v>
      </c>
      <c r="CM28" s="11" t="s">
        <v>158</v>
      </c>
      <c r="CN28" s="11" t="s">
        <v>158</v>
      </c>
      <c r="CO28" s="11" t="s">
        <v>158</v>
      </c>
      <c r="CP28" s="11" t="s">
        <v>158</v>
      </c>
      <c r="CQ28" s="11" t="s">
        <v>158</v>
      </c>
      <c r="CR28" s="11" t="s">
        <v>158</v>
      </c>
      <c r="CS28" s="11" t="s">
        <v>158</v>
      </c>
      <c r="CT28" s="11" t="s">
        <v>158</v>
      </c>
      <c r="CU28" s="11" t="s">
        <v>158</v>
      </c>
      <c r="CV28" s="11"/>
      <c r="CW28" s="11"/>
      <c r="CX28" s="11" t="s">
        <v>154</v>
      </c>
      <c r="CY28" s="11" t="s">
        <v>154</v>
      </c>
      <c r="CZ28" s="11" t="s">
        <v>154</v>
      </c>
      <c r="DA28" s="11" t="s">
        <v>154</v>
      </c>
      <c r="DB28" s="11" t="s">
        <v>154</v>
      </c>
      <c r="DC28" s="11" t="s">
        <v>154</v>
      </c>
      <c r="DD28" s="11" t="s">
        <v>154</v>
      </c>
      <c r="DE28" s="11" t="s">
        <v>154</v>
      </c>
      <c r="DF28" s="11" t="s">
        <v>154</v>
      </c>
      <c r="DG28" s="11" t="s">
        <v>154</v>
      </c>
      <c r="DH28" s="11" t="s">
        <v>154</v>
      </c>
      <c r="DI28" s="11" t="s">
        <v>154</v>
      </c>
      <c r="DJ28" s="11" t="s">
        <v>154</v>
      </c>
      <c r="DK28" s="11" t="s">
        <v>157</v>
      </c>
      <c r="DL28" s="11" t="s">
        <v>157</v>
      </c>
      <c r="DM28" s="11" t="s">
        <v>157</v>
      </c>
      <c r="DN28" s="11" t="s">
        <v>157</v>
      </c>
      <c r="DO28" s="11" t="s">
        <v>157</v>
      </c>
      <c r="DP28" s="11" t="s">
        <v>157</v>
      </c>
      <c r="DQ28" s="11" t="s">
        <v>157</v>
      </c>
      <c r="DR28" s="11" t="s">
        <v>157</v>
      </c>
      <c r="DS28" s="11" t="s">
        <v>157</v>
      </c>
      <c r="DT28" s="11" t="s">
        <v>157</v>
      </c>
      <c r="DU28" s="11" t="s">
        <v>157</v>
      </c>
      <c r="DV28" s="11" t="s">
        <v>157</v>
      </c>
      <c r="DW28" s="11" t="s">
        <v>157</v>
      </c>
      <c r="DX28" s="11" t="b">
        <v>1</v>
      </c>
      <c r="DY28" s="11" t="b">
        <v>1</v>
      </c>
      <c r="DZ28" s="11" t="b">
        <v>1</v>
      </c>
      <c r="EA28" s="11" t="b">
        <v>1</v>
      </c>
      <c r="EB28" s="11" t="b">
        <v>1</v>
      </c>
      <c r="EC28" s="11" t="b">
        <v>1</v>
      </c>
      <c r="ED28" s="11" t="b">
        <v>1</v>
      </c>
      <c r="EE28" s="11" t="b">
        <v>1</v>
      </c>
      <c r="EF28" s="11" t="b">
        <v>1</v>
      </c>
      <c r="EG28" s="11" t="b">
        <v>1</v>
      </c>
      <c r="EH28" s="11" t="b">
        <v>1</v>
      </c>
      <c r="EI28" s="11" t="b">
        <v>1</v>
      </c>
      <c r="EJ28" s="11" t="b">
        <v>1</v>
      </c>
      <c r="EK28" s="11">
        <v>3.3196000000000003E-2</v>
      </c>
      <c r="EL28" s="11">
        <v>2.8235E-2</v>
      </c>
      <c r="EM28" s="11">
        <v>3.2875000000000001E-2</v>
      </c>
      <c r="EN28" s="11">
        <v>2.9218000000000001E-2</v>
      </c>
      <c r="EO28" s="11">
        <v>3.3328000000000003E-2</v>
      </c>
      <c r="EP28" s="11">
        <v>3.5159000000000003E-2</v>
      </c>
      <c r="EQ28" s="11">
        <v>3.5734000000000002E-2</v>
      </c>
      <c r="ER28" s="11">
        <v>3.1805E-2</v>
      </c>
      <c r="ES28" s="11">
        <v>3.6255999999999997E-2</v>
      </c>
      <c r="ET28" s="11">
        <v>3.2722000000000001E-2</v>
      </c>
      <c r="EU28" s="11">
        <v>3.4473999999999998E-2</v>
      </c>
      <c r="EV28" s="11">
        <v>4.8922E-2</v>
      </c>
      <c r="EW28" s="11">
        <v>3.3084000000000002E-2</v>
      </c>
      <c r="EX28" s="11" t="s">
        <v>418</v>
      </c>
      <c r="EY28" s="11" t="str">
        <f>VLOOKUP(Table8[[#This Row],[Candidate Detail Answer: City]],cities,2,FALSE)</f>
        <v>Coon Rapids</v>
      </c>
      <c r="EZ28" s="11" t="str">
        <f>VLOOKUP(Table8[[#This Row],[Candidate Detail Answer: City]],cities,3,FALSE)</f>
        <v>MN</v>
      </c>
      <c r="FA28" s="21">
        <f>VLOOKUP(Table8[[#This Row],[Candidate Detail Answer: City]],cities,4,FALSE)</f>
        <v>55433</v>
      </c>
      <c r="FB28" s="11" t="s">
        <v>385</v>
      </c>
      <c r="FC28" s="11" t="str">
        <f>VLOOKUP(Table8[[#This Row],[Candidate Detail Answer: Major]],majors_final,3,FALSE)</f>
        <v>Software Development</v>
      </c>
      <c r="FD28" s="11" t="str">
        <f>VLOOKUP(Table8[[#This Row],[Candidate Detail Answer: Major]],majors_final,4,FALSE)</f>
        <v>IT-development focused</v>
      </c>
      <c r="FE28" s="11">
        <f>VLOOKUP(Table8[[#This Row],[Candidate Detail Answer: Major]],majors_final,5,FALSE)</f>
        <v>1</v>
      </c>
      <c r="FF28" s="11" t="str">
        <f>VLOOKUP(Table8[[#This Row],[Candidate Detail Answer: Major]],majors_final,6,FALSE)</f>
        <v>2021 -Java Developer 02</v>
      </c>
      <c r="FG28" s="11">
        <v>3.2722000000000001E-2</v>
      </c>
      <c r="FH28" s="11">
        <v>3.4473999999999998E-2</v>
      </c>
      <c r="FI28" s="11">
        <v>1</v>
      </c>
    </row>
    <row r="29" spans="1:165" ht="15.75" customHeight="1" x14ac:dyDescent="0.2">
      <c r="A29" s="11">
        <v>29175343</v>
      </c>
      <c r="B29" s="11">
        <v>38364602</v>
      </c>
      <c r="C29" s="11">
        <v>51061.1430555552</v>
      </c>
      <c r="D29" s="11" t="s">
        <v>153</v>
      </c>
      <c r="E29" s="11">
        <v>345600</v>
      </c>
      <c r="F29" s="11">
        <v>45697060</v>
      </c>
      <c r="G29" s="11">
        <v>47409.938194444898</v>
      </c>
      <c r="H29" s="11">
        <v>47093.488194443802</v>
      </c>
      <c r="I29" s="11">
        <v>201160</v>
      </c>
      <c r="J29" s="11">
        <v>1</v>
      </c>
      <c r="K29" s="11">
        <v>15</v>
      </c>
      <c r="L29" s="11">
        <v>2645</v>
      </c>
      <c r="M29" s="11">
        <v>131</v>
      </c>
      <c r="N29" s="11">
        <v>130</v>
      </c>
      <c r="O29" s="11">
        <v>92</v>
      </c>
      <c r="P29" s="11">
        <v>99.23</v>
      </c>
      <c r="Q29" s="11">
        <v>181228</v>
      </c>
      <c r="R29" s="11" t="s">
        <v>154</v>
      </c>
      <c r="S29" s="11" t="s">
        <v>155</v>
      </c>
      <c r="T29" s="11" t="s">
        <v>156</v>
      </c>
      <c r="U29" s="11">
        <v>10</v>
      </c>
      <c r="V29" s="11" t="s">
        <v>154</v>
      </c>
      <c r="W29" s="11" t="s">
        <v>157</v>
      </c>
      <c r="X29" s="11">
        <v>5</v>
      </c>
      <c r="Y29" s="11"/>
      <c r="Z29" s="11">
        <v>10</v>
      </c>
      <c r="AA29" s="11">
        <v>10</v>
      </c>
      <c r="AB29" s="11">
        <v>10</v>
      </c>
      <c r="AC29" s="11">
        <v>10</v>
      </c>
      <c r="AD29" s="11">
        <v>10</v>
      </c>
      <c r="AE29" s="11">
        <v>10</v>
      </c>
      <c r="AF29" s="11">
        <v>10</v>
      </c>
      <c r="AG29" s="11">
        <v>10</v>
      </c>
      <c r="AH29" s="11">
        <v>10</v>
      </c>
      <c r="AI29" s="11">
        <v>10</v>
      </c>
      <c r="AJ29" s="11">
        <v>10</v>
      </c>
      <c r="AK29" s="11">
        <v>10</v>
      </c>
      <c r="AL29" s="11">
        <v>10</v>
      </c>
      <c r="AM29" s="11">
        <v>120</v>
      </c>
      <c r="AN29" s="11">
        <v>60</v>
      </c>
      <c r="AO29" s="11">
        <v>10</v>
      </c>
      <c r="AP29" s="11">
        <v>120</v>
      </c>
      <c r="AQ29" s="11">
        <v>60</v>
      </c>
      <c r="AR29" s="11">
        <v>40</v>
      </c>
      <c r="AS29" s="11">
        <v>0</v>
      </c>
      <c r="AT29" s="11">
        <v>130</v>
      </c>
      <c r="AU29" s="11"/>
      <c r="AV29" s="11">
        <v>2354</v>
      </c>
      <c r="AW29" s="11">
        <v>1277</v>
      </c>
      <c r="AX29" s="11">
        <v>2344</v>
      </c>
      <c r="AY29" s="11">
        <v>3027</v>
      </c>
      <c r="AZ29" s="11">
        <v>4132</v>
      </c>
      <c r="BA29" s="11">
        <v>176</v>
      </c>
      <c r="BB29" s="11">
        <v>1063</v>
      </c>
      <c r="BC29" s="11">
        <v>670</v>
      </c>
      <c r="BD29" s="11">
        <v>662</v>
      </c>
      <c r="BE29" s="11">
        <v>370</v>
      </c>
      <c r="BF29" s="11">
        <v>370</v>
      </c>
      <c r="BG29" s="11">
        <v>1248</v>
      </c>
      <c r="BH29" s="11">
        <v>1221</v>
      </c>
      <c r="BI29" s="11">
        <v>9</v>
      </c>
      <c r="BJ29" s="11">
        <v>9</v>
      </c>
      <c r="BK29" s="11">
        <v>10</v>
      </c>
      <c r="BL29" s="11">
        <v>12</v>
      </c>
      <c r="BM29" s="11">
        <v>9</v>
      </c>
      <c r="BN29" s="11">
        <v>10</v>
      </c>
      <c r="BO29" s="11">
        <v>12</v>
      </c>
      <c r="BP29" s="11">
        <v>11</v>
      </c>
      <c r="BQ29" s="11">
        <v>10</v>
      </c>
      <c r="BR29" s="11">
        <v>10</v>
      </c>
      <c r="BS29" s="11">
        <v>13</v>
      </c>
      <c r="BT29" s="11">
        <v>19</v>
      </c>
      <c r="BU29" s="11">
        <v>20</v>
      </c>
      <c r="BV29" s="11">
        <v>6</v>
      </c>
      <c r="BW29" s="11">
        <v>3</v>
      </c>
      <c r="BX29" s="11">
        <v>2</v>
      </c>
      <c r="BY29" s="11">
        <v>10</v>
      </c>
      <c r="BZ29" s="11">
        <v>12</v>
      </c>
      <c r="CA29" s="11">
        <v>2</v>
      </c>
      <c r="CB29" s="11">
        <v>7</v>
      </c>
      <c r="CC29" s="11">
        <v>8</v>
      </c>
      <c r="CD29" s="11">
        <v>9</v>
      </c>
      <c r="CE29" s="11">
        <v>2</v>
      </c>
      <c r="CF29" s="11">
        <v>4</v>
      </c>
      <c r="CG29" s="11">
        <v>5</v>
      </c>
      <c r="CH29" s="11">
        <v>11</v>
      </c>
      <c r="CI29" s="11">
        <v>8</v>
      </c>
      <c r="CJ29" s="11">
        <v>9</v>
      </c>
      <c r="CK29" s="11" t="s">
        <v>158</v>
      </c>
      <c r="CL29" s="11" t="s">
        <v>158</v>
      </c>
      <c r="CM29" s="11" t="s">
        <v>158</v>
      </c>
      <c r="CN29" s="11" t="s">
        <v>158</v>
      </c>
      <c r="CO29" s="11" t="s">
        <v>158</v>
      </c>
      <c r="CP29" s="11" t="s">
        <v>158</v>
      </c>
      <c r="CQ29" s="11" t="s">
        <v>158</v>
      </c>
      <c r="CR29" s="11" t="s">
        <v>158</v>
      </c>
      <c r="CS29" s="11" t="s">
        <v>158</v>
      </c>
      <c r="CT29" s="11" t="s">
        <v>158</v>
      </c>
      <c r="CU29" s="11" t="s">
        <v>158</v>
      </c>
      <c r="CV29" s="11"/>
      <c r="CW29" s="11"/>
      <c r="CX29" s="11" t="s">
        <v>154</v>
      </c>
      <c r="CY29" s="11" t="s">
        <v>154</v>
      </c>
      <c r="CZ29" s="11" t="s">
        <v>154</v>
      </c>
      <c r="DA29" s="11" t="s">
        <v>154</v>
      </c>
      <c r="DB29" s="11" t="s">
        <v>154</v>
      </c>
      <c r="DC29" s="11" t="s">
        <v>154</v>
      </c>
      <c r="DD29" s="11" t="s">
        <v>154</v>
      </c>
      <c r="DE29" s="11" t="s">
        <v>154</v>
      </c>
      <c r="DF29" s="11" t="s">
        <v>154</v>
      </c>
      <c r="DG29" s="11" t="s">
        <v>154</v>
      </c>
      <c r="DH29" s="11" t="s">
        <v>154</v>
      </c>
      <c r="DI29" s="11" t="s">
        <v>154</v>
      </c>
      <c r="DJ29" s="11" t="s">
        <v>154</v>
      </c>
      <c r="DK29" s="11" t="s">
        <v>157</v>
      </c>
      <c r="DL29" s="11" t="s">
        <v>157</v>
      </c>
      <c r="DM29" s="11" t="s">
        <v>157</v>
      </c>
      <c r="DN29" s="11" t="s">
        <v>157</v>
      </c>
      <c r="DO29" s="11" t="s">
        <v>157</v>
      </c>
      <c r="DP29" s="11" t="s">
        <v>157</v>
      </c>
      <c r="DQ29" s="11" t="s">
        <v>157</v>
      </c>
      <c r="DR29" s="11" t="s">
        <v>157</v>
      </c>
      <c r="DS29" s="11" t="s">
        <v>157</v>
      </c>
      <c r="DT29" s="11" t="s">
        <v>157</v>
      </c>
      <c r="DU29" s="11" t="s">
        <v>157</v>
      </c>
      <c r="DV29" s="11" t="s">
        <v>157</v>
      </c>
      <c r="DW29" s="11" t="s">
        <v>157</v>
      </c>
      <c r="DX29" s="11" t="b">
        <v>1</v>
      </c>
      <c r="DY29" s="11" t="b">
        <v>1</v>
      </c>
      <c r="DZ29" s="11" t="b">
        <v>1</v>
      </c>
      <c r="EA29" s="11" t="b">
        <v>1</v>
      </c>
      <c r="EB29" s="11" t="b">
        <v>1</v>
      </c>
      <c r="EC29" s="11" t="b">
        <v>1</v>
      </c>
      <c r="ED29" s="11" t="b">
        <v>1</v>
      </c>
      <c r="EE29" s="11" t="b">
        <v>1</v>
      </c>
      <c r="EF29" s="11" t="b">
        <v>1</v>
      </c>
      <c r="EG29" s="11" t="b">
        <v>1</v>
      </c>
      <c r="EH29" s="11" t="b">
        <v>1</v>
      </c>
      <c r="EI29" s="11" t="b">
        <v>1</v>
      </c>
      <c r="EJ29" s="11" t="b">
        <v>1</v>
      </c>
      <c r="EK29" s="11">
        <v>2.9301000000000001E-2</v>
      </c>
      <c r="EL29" s="11">
        <v>3.1572000000000003E-2</v>
      </c>
      <c r="EM29" s="11">
        <v>3.2710000000000003E-2</v>
      </c>
      <c r="EN29" s="11">
        <v>3.3912999999999999E-2</v>
      </c>
      <c r="EO29" s="11">
        <v>3.4455E-2</v>
      </c>
      <c r="EP29" s="11">
        <v>3.1116000000000001E-2</v>
      </c>
      <c r="EQ29" s="11">
        <v>3.7039000000000002E-2</v>
      </c>
      <c r="ER29" s="11">
        <v>3.1961999999999997E-2</v>
      </c>
      <c r="ES29" s="11">
        <v>3.1892999999999998E-2</v>
      </c>
      <c r="ET29" s="11">
        <v>3.3191999999999999E-2</v>
      </c>
      <c r="EU29" s="11">
        <v>4.7632000000000001E-2</v>
      </c>
      <c r="EV29" s="11">
        <v>4.5048999999999999E-2</v>
      </c>
      <c r="EW29" s="11">
        <v>3.3486000000000002E-2</v>
      </c>
      <c r="EX29" s="11" t="s">
        <v>414</v>
      </c>
      <c r="EY29" s="11" t="str">
        <f>VLOOKUP(Table8[[#This Row],[Candidate Detail Answer: City]],cities,2,FALSE)</f>
        <v>Crystal</v>
      </c>
      <c r="EZ29" s="11" t="str">
        <f>VLOOKUP(Table8[[#This Row],[Candidate Detail Answer: City]],cities,3,FALSE)</f>
        <v>MN</v>
      </c>
      <c r="FA29" s="21">
        <f>VLOOKUP(Table8[[#This Row],[Candidate Detail Answer: City]],cities,4,FALSE)</f>
        <v>55422</v>
      </c>
      <c r="FB29" s="11" t="s">
        <v>385</v>
      </c>
      <c r="FC29" s="11" t="str">
        <f>VLOOKUP(Table8[[#This Row],[Candidate Detail Answer: Major]],majors_final,3,FALSE)</f>
        <v>Software Development</v>
      </c>
      <c r="FD29" s="11" t="str">
        <f>VLOOKUP(Table8[[#This Row],[Candidate Detail Answer: Major]],majors_final,4,FALSE)</f>
        <v>IT-development focused</v>
      </c>
      <c r="FE29" s="11">
        <f>VLOOKUP(Table8[[#This Row],[Candidate Detail Answer: Major]],majors_final,5,FALSE)</f>
        <v>1</v>
      </c>
      <c r="FF29" s="11" t="str">
        <f>VLOOKUP(Table8[[#This Row],[Candidate Detail Answer: Major]],majors_final,6,FALSE)</f>
        <v>2021 -Java Developer 02</v>
      </c>
      <c r="FG29" s="11">
        <v>3.3191999999999999E-2</v>
      </c>
      <c r="FH29" s="11">
        <v>4.7632000000000001E-2</v>
      </c>
      <c r="FI29" s="11">
        <v>1</v>
      </c>
    </row>
    <row r="30" spans="1:165" ht="15.75" customHeight="1" x14ac:dyDescent="0.2">
      <c r="A30" s="11">
        <v>29175357</v>
      </c>
      <c r="B30" s="11">
        <v>38364624</v>
      </c>
      <c r="C30" s="11">
        <v>51214.671527777398</v>
      </c>
      <c r="D30" s="11" t="s">
        <v>153</v>
      </c>
      <c r="E30" s="11">
        <v>345600</v>
      </c>
      <c r="F30" s="11">
        <v>45697178</v>
      </c>
      <c r="G30" s="11">
        <v>47610.618750000503</v>
      </c>
      <c r="H30" s="11">
        <v>47270.661805554897</v>
      </c>
      <c r="I30" s="11">
        <v>198251</v>
      </c>
      <c r="J30" s="11">
        <v>1</v>
      </c>
      <c r="K30" s="11">
        <v>16</v>
      </c>
      <c r="L30" s="11">
        <v>6344</v>
      </c>
      <c r="M30" s="11">
        <v>131</v>
      </c>
      <c r="N30" s="11">
        <v>130</v>
      </c>
      <c r="O30" s="11">
        <v>92</v>
      </c>
      <c r="P30" s="11">
        <v>99.23</v>
      </c>
      <c r="Q30" s="11">
        <v>87867</v>
      </c>
      <c r="R30" s="11" t="s">
        <v>154</v>
      </c>
      <c r="S30" s="11" t="s">
        <v>155</v>
      </c>
      <c r="T30" s="11" t="s">
        <v>156</v>
      </c>
      <c r="U30" s="11">
        <v>49</v>
      </c>
      <c r="V30" s="11" t="s">
        <v>154</v>
      </c>
      <c r="W30" s="11" t="s">
        <v>157</v>
      </c>
      <c r="X30" s="11">
        <v>4</v>
      </c>
      <c r="Y30" s="11"/>
      <c r="Z30" s="11">
        <v>10</v>
      </c>
      <c r="AA30" s="11">
        <v>10</v>
      </c>
      <c r="AB30" s="11">
        <v>10</v>
      </c>
      <c r="AC30" s="11">
        <v>10</v>
      </c>
      <c r="AD30" s="11">
        <v>10</v>
      </c>
      <c r="AE30" s="11">
        <v>10</v>
      </c>
      <c r="AF30" s="11">
        <v>10</v>
      </c>
      <c r="AG30" s="11">
        <v>10</v>
      </c>
      <c r="AH30" s="11">
        <v>10</v>
      </c>
      <c r="AI30" s="11">
        <v>10</v>
      </c>
      <c r="AJ30" s="11">
        <v>10</v>
      </c>
      <c r="AK30" s="11">
        <v>10</v>
      </c>
      <c r="AL30" s="11">
        <v>10</v>
      </c>
      <c r="AM30" s="11">
        <v>120</v>
      </c>
      <c r="AN30" s="11">
        <v>60</v>
      </c>
      <c r="AO30" s="11">
        <v>10</v>
      </c>
      <c r="AP30" s="11">
        <v>120</v>
      </c>
      <c r="AQ30" s="11">
        <v>60</v>
      </c>
      <c r="AR30" s="11">
        <v>40</v>
      </c>
      <c r="AS30" s="11">
        <v>0</v>
      </c>
      <c r="AT30" s="11">
        <v>130</v>
      </c>
      <c r="AU30" s="11"/>
      <c r="AV30" s="11">
        <v>1695</v>
      </c>
      <c r="AW30" s="11">
        <v>818</v>
      </c>
      <c r="AX30" s="11">
        <v>1978</v>
      </c>
      <c r="AY30" s="11">
        <v>1802</v>
      </c>
      <c r="AZ30" s="11">
        <v>9669</v>
      </c>
      <c r="BA30" s="11">
        <v>995</v>
      </c>
      <c r="BB30" s="11">
        <v>2966</v>
      </c>
      <c r="BC30" s="11">
        <v>3067</v>
      </c>
      <c r="BD30" s="11">
        <v>412</v>
      </c>
      <c r="BE30" s="11">
        <v>1041</v>
      </c>
      <c r="BF30" s="11">
        <v>646</v>
      </c>
      <c r="BG30" s="11">
        <v>62475</v>
      </c>
      <c r="BH30" s="11">
        <v>11058</v>
      </c>
      <c r="BI30" s="11">
        <v>14</v>
      </c>
      <c r="BJ30" s="11">
        <v>14</v>
      </c>
      <c r="BK30" s="11">
        <v>14</v>
      </c>
      <c r="BL30" s="11">
        <v>17</v>
      </c>
      <c r="BM30" s="11">
        <v>10</v>
      </c>
      <c r="BN30" s="11">
        <v>14</v>
      </c>
      <c r="BO30" s="11">
        <v>18</v>
      </c>
      <c r="BP30" s="11">
        <v>16</v>
      </c>
      <c r="BQ30" s="11">
        <v>14</v>
      </c>
      <c r="BR30" s="11">
        <v>15</v>
      </c>
      <c r="BS30" s="11">
        <v>17</v>
      </c>
      <c r="BT30" s="11">
        <v>26</v>
      </c>
      <c r="BU30" s="11">
        <v>28</v>
      </c>
      <c r="BV30" s="11">
        <v>8</v>
      </c>
      <c r="BW30" s="11">
        <v>6</v>
      </c>
      <c r="BX30" s="11">
        <v>5</v>
      </c>
      <c r="BY30" s="11">
        <v>4</v>
      </c>
      <c r="BZ30" s="11">
        <v>6</v>
      </c>
      <c r="CA30" s="11">
        <v>5</v>
      </c>
      <c r="CB30" s="11">
        <v>15</v>
      </c>
      <c r="CC30" s="11">
        <v>8</v>
      </c>
      <c r="CD30" s="11">
        <v>5</v>
      </c>
      <c r="CE30" s="11">
        <v>4</v>
      </c>
      <c r="CF30" s="11">
        <v>4</v>
      </c>
      <c r="CG30" s="11">
        <v>20</v>
      </c>
      <c r="CH30" s="11">
        <v>4</v>
      </c>
      <c r="CI30" s="11">
        <v>8</v>
      </c>
      <c r="CJ30" s="11">
        <v>5</v>
      </c>
      <c r="CK30" s="11" t="s">
        <v>158</v>
      </c>
      <c r="CL30" s="11" t="s">
        <v>158</v>
      </c>
      <c r="CM30" s="11" t="s">
        <v>158</v>
      </c>
      <c r="CN30" s="11" t="s">
        <v>158</v>
      </c>
      <c r="CO30" s="11" t="s">
        <v>158</v>
      </c>
      <c r="CP30" s="11" t="s">
        <v>158</v>
      </c>
      <c r="CQ30" s="11" t="s">
        <v>158</v>
      </c>
      <c r="CR30" s="11" t="s">
        <v>158</v>
      </c>
      <c r="CS30" s="11" t="s">
        <v>158</v>
      </c>
      <c r="CT30" s="11" t="s">
        <v>158</v>
      </c>
      <c r="CU30" s="11" t="s">
        <v>158</v>
      </c>
      <c r="CV30" s="11"/>
      <c r="CW30" s="11"/>
      <c r="CX30" s="11" t="s">
        <v>154</v>
      </c>
      <c r="CY30" s="11" t="s">
        <v>154</v>
      </c>
      <c r="CZ30" s="11" t="s">
        <v>154</v>
      </c>
      <c r="DA30" s="11" t="s">
        <v>154</v>
      </c>
      <c r="DB30" s="11" t="s">
        <v>154</v>
      </c>
      <c r="DC30" s="11" t="s">
        <v>154</v>
      </c>
      <c r="DD30" s="11" t="s">
        <v>154</v>
      </c>
      <c r="DE30" s="11" t="s">
        <v>154</v>
      </c>
      <c r="DF30" s="11" t="s">
        <v>154</v>
      </c>
      <c r="DG30" s="11" t="s">
        <v>154</v>
      </c>
      <c r="DH30" s="11" t="s">
        <v>154</v>
      </c>
      <c r="DI30" s="11" t="s">
        <v>154</v>
      </c>
      <c r="DJ30" s="11" t="s">
        <v>154</v>
      </c>
      <c r="DK30" s="11" t="s">
        <v>157</v>
      </c>
      <c r="DL30" s="11" t="s">
        <v>157</v>
      </c>
      <c r="DM30" s="11" t="s">
        <v>157</v>
      </c>
      <c r="DN30" s="11" t="s">
        <v>157</v>
      </c>
      <c r="DO30" s="11" t="s">
        <v>157</v>
      </c>
      <c r="DP30" s="11" t="s">
        <v>157</v>
      </c>
      <c r="DQ30" s="11" t="s">
        <v>157</v>
      </c>
      <c r="DR30" s="11" t="s">
        <v>157</v>
      </c>
      <c r="DS30" s="11" t="s">
        <v>157</v>
      </c>
      <c r="DT30" s="11" t="s">
        <v>157</v>
      </c>
      <c r="DU30" s="11" t="s">
        <v>157</v>
      </c>
      <c r="DV30" s="11" t="s">
        <v>157</v>
      </c>
      <c r="DW30" s="11" t="s">
        <v>157</v>
      </c>
      <c r="DX30" s="11" t="b">
        <v>1</v>
      </c>
      <c r="DY30" s="11" t="b">
        <v>1</v>
      </c>
      <c r="DZ30" s="11" t="b">
        <v>1</v>
      </c>
      <c r="EA30" s="11" t="b">
        <v>1</v>
      </c>
      <c r="EB30" s="11" t="b">
        <v>1</v>
      </c>
      <c r="EC30" s="11" t="b">
        <v>1</v>
      </c>
      <c r="ED30" s="11" t="b">
        <v>1</v>
      </c>
      <c r="EE30" s="11" t="b">
        <v>1</v>
      </c>
      <c r="EF30" s="11" t="b">
        <v>1</v>
      </c>
      <c r="EG30" s="11" t="b">
        <v>1</v>
      </c>
      <c r="EH30" s="11" t="b">
        <v>1</v>
      </c>
      <c r="EI30" s="11" t="b">
        <v>1</v>
      </c>
      <c r="EJ30" s="11" t="b">
        <v>1</v>
      </c>
      <c r="EK30" s="11">
        <v>3.1648000000000003E-2</v>
      </c>
      <c r="EL30" s="11">
        <v>3.1584000000000001E-2</v>
      </c>
      <c r="EM30" s="11">
        <v>3.2708000000000001E-2</v>
      </c>
      <c r="EN30" s="11">
        <v>4.2401000000000001E-2</v>
      </c>
      <c r="EO30" s="11">
        <v>3.2072000000000003E-2</v>
      </c>
      <c r="EP30" s="11">
        <v>4.1946999999999998E-2</v>
      </c>
      <c r="EQ30" s="11">
        <v>3.3189000000000003E-2</v>
      </c>
      <c r="ER30" s="11">
        <v>3.1864000000000003E-2</v>
      </c>
      <c r="ES30" s="11">
        <v>3.4218999999999999E-2</v>
      </c>
      <c r="ET30" s="11">
        <v>3.3834000000000003E-2</v>
      </c>
      <c r="EU30" s="11">
        <v>3.9689000000000002E-2</v>
      </c>
      <c r="EV30" s="11">
        <v>4.7495000000000002E-2</v>
      </c>
      <c r="EW30" s="11">
        <v>4.3257999999999998E-2</v>
      </c>
      <c r="EX30" s="11" t="s">
        <v>248</v>
      </c>
      <c r="EY30" s="11" t="str">
        <f>VLOOKUP(Table8[[#This Row],[Candidate Detail Answer: City]],cities,2,FALSE)</f>
        <v>Minneapolis</v>
      </c>
      <c r="EZ30" s="11" t="str">
        <f>VLOOKUP(Table8[[#This Row],[Candidate Detail Answer: City]],cities,3,FALSE)</f>
        <v>MN</v>
      </c>
      <c r="FA30" s="21">
        <f>VLOOKUP(Table8[[#This Row],[Candidate Detail Answer: City]],cities,4,FALSE)</f>
        <v>55401</v>
      </c>
      <c r="FB30" s="11" t="s">
        <v>385</v>
      </c>
      <c r="FC30" s="11" t="str">
        <f>VLOOKUP(Table8[[#This Row],[Candidate Detail Answer: Major]],majors_final,3,FALSE)</f>
        <v>Software Development</v>
      </c>
      <c r="FD30" s="11" t="str">
        <f>VLOOKUP(Table8[[#This Row],[Candidate Detail Answer: Major]],majors_final,4,FALSE)</f>
        <v>IT-development focused</v>
      </c>
      <c r="FE30" s="11">
        <f>VLOOKUP(Table8[[#This Row],[Candidate Detail Answer: Major]],majors_final,5,FALSE)</f>
        <v>1</v>
      </c>
      <c r="FF30" s="11" t="str">
        <f>VLOOKUP(Table8[[#This Row],[Candidate Detail Answer: Major]],majors_final,6,FALSE)</f>
        <v>2021 -Java Developer 02</v>
      </c>
      <c r="FG30" s="11">
        <v>3.3834000000000003E-2</v>
      </c>
      <c r="FH30" s="11">
        <v>3.9689000000000002E-2</v>
      </c>
      <c r="FI30" s="11">
        <v>1</v>
      </c>
    </row>
    <row r="31" spans="1:165" ht="15.75" customHeight="1" x14ac:dyDescent="0.2">
      <c r="A31" s="11">
        <v>29175337</v>
      </c>
      <c r="B31" s="11">
        <v>38364590</v>
      </c>
      <c r="C31" s="11">
        <v>50929.547222221903</v>
      </c>
      <c r="D31" s="11" t="s">
        <v>153</v>
      </c>
      <c r="E31" s="11">
        <v>345600</v>
      </c>
      <c r="F31" s="11">
        <v>45697112</v>
      </c>
      <c r="G31" s="11">
        <v>47289.529861111601</v>
      </c>
      <c r="H31" s="11">
        <v>46987.184027777199</v>
      </c>
      <c r="I31" s="11">
        <v>175470</v>
      </c>
      <c r="J31" s="11">
        <v>1</v>
      </c>
      <c r="K31" s="11">
        <v>13</v>
      </c>
      <c r="L31" s="11">
        <v>941</v>
      </c>
      <c r="M31" s="11">
        <v>131</v>
      </c>
      <c r="N31" s="11">
        <v>130</v>
      </c>
      <c r="O31" s="11">
        <v>92</v>
      </c>
      <c r="P31" s="11">
        <v>99.23</v>
      </c>
      <c r="Q31" s="11">
        <v>131382</v>
      </c>
      <c r="R31" s="11" t="s">
        <v>154</v>
      </c>
      <c r="S31" s="11" t="s">
        <v>155</v>
      </c>
      <c r="T31" s="11" t="s">
        <v>156</v>
      </c>
      <c r="U31" s="11">
        <v>7</v>
      </c>
      <c r="V31" s="11" t="s">
        <v>154</v>
      </c>
      <c r="W31" s="11" t="s">
        <v>157</v>
      </c>
      <c r="X31" s="11"/>
      <c r="Y31" s="11"/>
      <c r="Z31" s="11">
        <v>10</v>
      </c>
      <c r="AA31" s="11">
        <v>10</v>
      </c>
      <c r="AB31" s="11">
        <v>10</v>
      </c>
      <c r="AC31" s="11">
        <v>10</v>
      </c>
      <c r="AD31" s="11">
        <v>10</v>
      </c>
      <c r="AE31" s="11">
        <v>10</v>
      </c>
      <c r="AF31" s="11">
        <v>10</v>
      </c>
      <c r="AG31" s="11">
        <v>10</v>
      </c>
      <c r="AH31" s="11">
        <v>10</v>
      </c>
      <c r="AI31" s="11">
        <v>10</v>
      </c>
      <c r="AJ31" s="11">
        <v>10</v>
      </c>
      <c r="AK31" s="11">
        <v>10</v>
      </c>
      <c r="AL31" s="11">
        <v>10</v>
      </c>
      <c r="AM31" s="11">
        <v>120</v>
      </c>
      <c r="AN31" s="11">
        <v>60</v>
      </c>
      <c r="AO31" s="11">
        <v>10</v>
      </c>
      <c r="AP31" s="11">
        <v>120</v>
      </c>
      <c r="AQ31" s="11">
        <v>60</v>
      </c>
      <c r="AR31" s="11">
        <v>40</v>
      </c>
      <c r="AS31" s="11">
        <v>0</v>
      </c>
      <c r="AT31" s="11">
        <v>130</v>
      </c>
      <c r="AU31" s="11"/>
      <c r="AV31" s="11">
        <v>1118</v>
      </c>
      <c r="AW31" s="11">
        <v>3405</v>
      </c>
      <c r="AX31" s="11">
        <v>1486</v>
      </c>
      <c r="AY31" s="11">
        <v>609</v>
      </c>
      <c r="AZ31" s="11">
        <v>2700</v>
      </c>
      <c r="BA31" s="11">
        <v>6512</v>
      </c>
      <c r="BB31" s="11">
        <v>8761</v>
      </c>
      <c r="BC31" s="11">
        <v>2676</v>
      </c>
      <c r="BD31" s="11">
        <v>894</v>
      </c>
      <c r="BE31" s="11">
        <v>7442</v>
      </c>
      <c r="BF31" s="11">
        <v>3126</v>
      </c>
      <c r="BG31" s="11">
        <v>2374</v>
      </c>
      <c r="BH31" s="11">
        <v>2163</v>
      </c>
      <c r="BI31" s="11">
        <v>5</v>
      </c>
      <c r="BJ31" s="11">
        <v>5</v>
      </c>
      <c r="BK31" s="11">
        <v>4</v>
      </c>
      <c r="BL31" s="11">
        <v>6</v>
      </c>
      <c r="BM31" s="11">
        <v>4</v>
      </c>
      <c r="BN31" s="11">
        <v>5</v>
      </c>
      <c r="BO31" s="11">
        <v>11</v>
      </c>
      <c r="BP31" s="11">
        <v>6</v>
      </c>
      <c r="BQ31" s="11">
        <v>5</v>
      </c>
      <c r="BR31" s="11">
        <v>6</v>
      </c>
      <c r="BS31" s="11">
        <v>6</v>
      </c>
      <c r="BT31" s="11">
        <v>14</v>
      </c>
      <c r="BU31" s="11">
        <v>31</v>
      </c>
      <c r="BV31" s="11">
        <v>4</v>
      </c>
      <c r="BW31" s="11">
        <v>9</v>
      </c>
      <c r="BX31" s="11">
        <v>4</v>
      </c>
      <c r="BY31" s="11">
        <v>5</v>
      </c>
      <c r="BZ31" s="11">
        <v>19</v>
      </c>
      <c r="CA31" s="11">
        <v>10</v>
      </c>
      <c r="CB31" s="11">
        <v>22</v>
      </c>
      <c r="CC31" s="11">
        <v>12</v>
      </c>
      <c r="CD31" s="11">
        <v>4</v>
      </c>
      <c r="CE31" s="11">
        <v>16</v>
      </c>
      <c r="CF31" s="11">
        <v>37</v>
      </c>
      <c r="CG31" s="11">
        <v>13</v>
      </c>
      <c r="CH31" s="11">
        <v>12</v>
      </c>
      <c r="CI31" s="11">
        <v>12</v>
      </c>
      <c r="CJ31" s="11">
        <v>4</v>
      </c>
      <c r="CK31" s="11" t="s">
        <v>158</v>
      </c>
      <c r="CL31" s="11" t="s">
        <v>158</v>
      </c>
      <c r="CM31" s="11" t="s">
        <v>158</v>
      </c>
      <c r="CN31" s="11" t="s">
        <v>158</v>
      </c>
      <c r="CO31" s="11" t="s">
        <v>158</v>
      </c>
      <c r="CP31" s="11" t="s">
        <v>158</v>
      </c>
      <c r="CQ31" s="11" t="s">
        <v>158</v>
      </c>
      <c r="CR31" s="11" t="s">
        <v>158</v>
      </c>
      <c r="CS31" s="11" t="s">
        <v>158</v>
      </c>
      <c r="CT31" s="11" t="s">
        <v>158</v>
      </c>
      <c r="CU31" s="11" t="s">
        <v>158</v>
      </c>
      <c r="CV31" s="11"/>
      <c r="CW31" s="11"/>
      <c r="CX31" s="11" t="s">
        <v>154</v>
      </c>
      <c r="CY31" s="11" t="s">
        <v>154</v>
      </c>
      <c r="CZ31" s="11" t="s">
        <v>154</v>
      </c>
      <c r="DA31" s="11" t="s">
        <v>154</v>
      </c>
      <c r="DB31" s="11" t="s">
        <v>154</v>
      </c>
      <c r="DC31" s="11" t="s">
        <v>154</v>
      </c>
      <c r="DD31" s="11" t="s">
        <v>154</v>
      </c>
      <c r="DE31" s="11" t="s">
        <v>154</v>
      </c>
      <c r="DF31" s="11" t="s">
        <v>154</v>
      </c>
      <c r="DG31" s="11" t="s">
        <v>154</v>
      </c>
      <c r="DH31" s="11" t="s">
        <v>154</v>
      </c>
      <c r="DI31" s="11" t="s">
        <v>154</v>
      </c>
      <c r="DJ31" s="11" t="s">
        <v>154</v>
      </c>
      <c r="DK31" s="11" t="s">
        <v>157</v>
      </c>
      <c r="DL31" s="11" t="s">
        <v>157</v>
      </c>
      <c r="DM31" s="11" t="s">
        <v>157</v>
      </c>
      <c r="DN31" s="11" t="s">
        <v>157</v>
      </c>
      <c r="DO31" s="11" t="s">
        <v>157</v>
      </c>
      <c r="DP31" s="11" t="s">
        <v>157</v>
      </c>
      <c r="DQ31" s="11" t="s">
        <v>157</v>
      </c>
      <c r="DR31" s="11" t="s">
        <v>157</v>
      </c>
      <c r="DS31" s="11" t="s">
        <v>157</v>
      </c>
      <c r="DT31" s="11" t="s">
        <v>157</v>
      </c>
      <c r="DU31" s="11" t="s">
        <v>157</v>
      </c>
      <c r="DV31" s="11" t="s">
        <v>157</v>
      </c>
      <c r="DW31" s="11" t="s">
        <v>157</v>
      </c>
      <c r="DX31" s="11" t="b">
        <v>1</v>
      </c>
      <c r="DY31" s="11" t="b">
        <v>1</v>
      </c>
      <c r="DZ31" s="11" t="b">
        <v>1</v>
      </c>
      <c r="EA31" s="11" t="b">
        <v>1</v>
      </c>
      <c r="EB31" s="11" t="b">
        <v>1</v>
      </c>
      <c r="EC31" s="11" t="b">
        <v>1</v>
      </c>
      <c r="ED31" s="11" t="b">
        <v>1</v>
      </c>
      <c r="EE31" s="11" t="b">
        <v>1</v>
      </c>
      <c r="EF31" s="11" t="b">
        <v>1</v>
      </c>
      <c r="EG31" s="11" t="b">
        <v>1</v>
      </c>
      <c r="EH31" s="11" t="b">
        <v>1</v>
      </c>
      <c r="EI31" s="11" t="b">
        <v>1</v>
      </c>
      <c r="EJ31" s="11" t="b">
        <v>1</v>
      </c>
      <c r="EK31" s="11">
        <v>2.9749999999999999E-2</v>
      </c>
      <c r="EL31" s="11">
        <v>3.6704000000000001E-2</v>
      </c>
      <c r="EM31" s="11">
        <v>4.6868E-2</v>
      </c>
      <c r="EN31" s="11">
        <v>5.3476999999999997E-2</v>
      </c>
      <c r="EO31" s="11">
        <v>3.1329999999999997E-2</v>
      </c>
      <c r="EP31" s="11">
        <v>3.0521E-2</v>
      </c>
      <c r="EQ31" s="11">
        <v>3.2983999999999999E-2</v>
      </c>
      <c r="ER31" s="11">
        <v>3.8268999999999997E-2</v>
      </c>
      <c r="ES31" s="11">
        <v>3.7385000000000002E-2</v>
      </c>
      <c r="ET31" s="11">
        <v>3.5321999999999999E-2</v>
      </c>
      <c r="EU31" s="11">
        <v>3.3063000000000002E-2</v>
      </c>
      <c r="EV31" s="11">
        <v>3.8337000000000003E-2</v>
      </c>
      <c r="EW31" s="11">
        <v>3.4484000000000001E-2</v>
      </c>
      <c r="EX31" s="11" t="s">
        <v>248</v>
      </c>
      <c r="EY31" s="11" t="str">
        <f>VLOOKUP(Table8[[#This Row],[Candidate Detail Answer: City]],cities,2,FALSE)</f>
        <v>Minneapolis</v>
      </c>
      <c r="EZ31" s="11" t="str">
        <f>VLOOKUP(Table8[[#This Row],[Candidate Detail Answer: City]],cities,3,FALSE)</f>
        <v>MN</v>
      </c>
      <c r="FA31" s="21">
        <f>VLOOKUP(Table8[[#This Row],[Candidate Detail Answer: City]],cities,4,FALSE)</f>
        <v>55401</v>
      </c>
      <c r="FB31" s="11" t="s">
        <v>385</v>
      </c>
      <c r="FC31" s="11" t="str">
        <f>VLOOKUP(Table8[[#This Row],[Candidate Detail Answer: Major]],majors_final,3,FALSE)</f>
        <v>Software Development</v>
      </c>
      <c r="FD31" s="11" t="str">
        <f>VLOOKUP(Table8[[#This Row],[Candidate Detail Answer: Major]],majors_final,4,FALSE)</f>
        <v>IT-development focused</v>
      </c>
      <c r="FE31" s="11">
        <f>VLOOKUP(Table8[[#This Row],[Candidate Detail Answer: Major]],majors_final,5,FALSE)</f>
        <v>1</v>
      </c>
      <c r="FF31" s="11" t="str">
        <f>VLOOKUP(Table8[[#This Row],[Candidate Detail Answer: Major]],majors_final,6,FALSE)</f>
        <v>2021 -Java Developer 02</v>
      </c>
      <c r="FG31" s="11">
        <v>3.5321999999999999E-2</v>
      </c>
      <c r="FH31" s="11">
        <v>3.3063000000000002E-2</v>
      </c>
      <c r="FI31" s="11">
        <v>1</v>
      </c>
    </row>
    <row r="32" spans="1:165" ht="15.75" customHeight="1" x14ac:dyDescent="0.2">
      <c r="A32" s="11">
        <v>29175344</v>
      </c>
      <c r="B32" s="11">
        <v>38364604</v>
      </c>
      <c r="C32" s="11">
        <v>51083.075694444102</v>
      </c>
      <c r="D32" s="11" t="s">
        <v>153</v>
      </c>
      <c r="E32" s="11">
        <v>345600</v>
      </c>
      <c r="F32" s="11">
        <v>45697046</v>
      </c>
      <c r="G32" s="11">
        <v>47430.006250000501</v>
      </c>
      <c r="H32" s="11">
        <v>47111.205555554901</v>
      </c>
      <c r="I32" s="11">
        <v>201472</v>
      </c>
      <c r="J32" s="11">
        <v>1</v>
      </c>
      <c r="K32" s="11">
        <v>55</v>
      </c>
      <c r="L32" s="11">
        <v>8821</v>
      </c>
      <c r="M32" s="11">
        <v>131</v>
      </c>
      <c r="N32" s="11">
        <v>130</v>
      </c>
      <c r="O32" s="11">
        <v>92</v>
      </c>
      <c r="P32" s="11">
        <v>99.23</v>
      </c>
      <c r="Q32" s="11">
        <v>138016</v>
      </c>
      <c r="R32" s="11" t="s">
        <v>154</v>
      </c>
      <c r="S32" s="11" t="s">
        <v>155</v>
      </c>
      <c r="T32" s="11" t="s">
        <v>156</v>
      </c>
      <c r="U32" s="11">
        <v>0</v>
      </c>
      <c r="V32" s="11" t="s">
        <v>154</v>
      </c>
      <c r="W32" s="11" t="s">
        <v>157</v>
      </c>
      <c r="X32" s="11"/>
      <c r="Y32" s="11"/>
      <c r="Z32" s="11">
        <v>10</v>
      </c>
      <c r="AA32" s="11">
        <v>10</v>
      </c>
      <c r="AB32" s="11">
        <v>10</v>
      </c>
      <c r="AC32" s="11">
        <v>10</v>
      </c>
      <c r="AD32" s="11">
        <v>10</v>
      </c>
      <c r="AE32" s="11">
        <v>10</v>
      </c>
      <c r="AF32" s="11">
        <v>10</v>
      </c>
      <c r="AG32" s="11">
        <v>10</v>
      </c>
      <c r="AH32" s="11">
        <v>10</v>
      </c>
      <c r="AI32" s="11">
        <v>10</v>
      </c>
      <c r="AJ32" s="11">
        <v>10</v>
      </c>
      <c r="AK32" s="11">
        <v>10</v>
      </c>
      <c r="AL32" s="11">
        <v>10</v>
      </c>
      <c r="AM32" s="11">
        <v>120</v>
      </c>
      <c r="AN32" s="11">
        <v>60</v>
      </c>
      <c r="AO32" s="11">
        <v>10</v>
      </c>
      <c r="AP32" s="11">
        <v>120</v>
      </c>
      <c r="AQ32" s="11">
        <v>60</v>
      </c>
      <c r="AR32" s="11">
        <v>40</v>
      </c>
      <c r="AS32" s="11">
        <v>0</v>
      </c>
      <c r="AT32" s="11">
        <v>130</v>
      </c>
      <c r="AU32" s="11"/>
      <c r="AV32" s="11">
        <v>2552</v>
      </c>
      <c r="AW32" s="11">
        <v>3139</v>
      </c>
      <c r="AX32" s="11">
        <v>3932</v>
      </c>
      <c r="AY32" s="11">
        <v>996</v>
      </c>
      <c r="AZ32" s="11">
        <v>13448</v>
      </c>
      <c r="BA32" s="11">
        <v>1491</v>
      </c>
      <c r="BB32" s="11">
        <v>4150</v>
      </c>
      <c r="BC32" s="11">
        <v>27461</v>
      </c>
      <c r="BD32" s="11">
        <v>1068</v>
      </c>
      <c r="BE32" s="11">
        <v>318</v>
      </c>
      <c r="BF32" s="11">
        <v>507</v>
      </c>
      <c r="BG32" s="11">
        <v>1763</v>
      </c>
      <c r="BH32" s="11">
        <v>1372</v>
      </c>
      <c r="BI32" s="11">
        <v>10</v>
      </c>
      <c r="BJ32" s="11">
        <v>10</v>
      </c>
      <c r="BK32" s="11">
        <v>11</v>
      </c>
      <c r="BL32" s="11">
        <v>13</v>
      </c>
      <c r="BM32" s="11">
        <v>11</v>
      </c>
      <c r="BN32" s="11">
        <v>10</v>
      </c>
      <c r="BO32" s="11">
        <v>13</v>
      </c>
      <c r="BP32" s="11">
        <v>11</v>
      </c>
      <c r="BQ32" s="11">
        <v>10</v>
      </c>
      <c r="BR32" s="11">
        <v>11</v>
      </c>
      <c r="BS32" s="11">
        <v>12</v>
      </c>
      <c r="BT32" s="11">
        <v>24</v>
      </c>
      <c r="BU32" s="11">
        <v>20</v>
      </c>
      <c r="BV32" s="11">
        <v>9</v>
      </c>
      <c r="BW32" s="11">
        <v>6</v>
      </c>
      <c r="BX32" s="11">
        <v>4</v>
      </c>
      <c r="BY32" s="11">
        <v>8</v>
      </c>
      <c r="BZ32" s="11">
        <v>9</v>
      </c>
      <c r="CA32" s="11">
        <v>20</v>
      </c>
      <c r="CB32" s="11">
        <v>9</v>
      </c>
      <c r="CC32" s="11">
        <v>7</v>
      </c>
      <c r="CD32" s="11">
        <v>4</v>
      </c>
      <c r="CE32" s="11">
        <v>4</v>
      </c>
      <c r="CF32" s="11">
        <v>4</v>
      </c>
      <c r="CG32" s="11">
        <v>12</v>
      </c>
      <c r="CH32" s="11">
        <v>5</v>
      </c>
      <c r="CI32" s="11">
        <v>7</v>
      </c>
      <c r="CJ32" s="11">
        <v>4</v>
      </c>
      <c r="CK32" s="11" t="s">
        <v>158</v>
      </c>
      <c r="CL32" s="11" t="s">
        <v>158</v>
      </c>
      <c r="CM32" s="11" t="s">
        <v>158</v>
      </c>
      <c r="CN32" s="11" t="s">
        <v>158</v>
      </c>
      <c r="CO32" s="11" t="s">
        <v>158</v>
      </c>
      <c r="CP32" s="11" t="s">
        <v>158</v>
      </c>
      <c r="CQ32" s="11" t="s">
        <v>158</v>
      </c>
      <c r="CR32" s="11" t="s">
        <v>158</v>
      </c>
      <c r="CS32" s="11" t="s">
        <v>158</v>
      </c>
      <c r="CT32" s="11" t="s">
        <v>158</v>
      </c>
      <c r="CU32" s="11" t="s">
        <v>158</v>
      </c>
      <c r="CV32" s="11"/>
      <c r="CW32" s="11"/>
      <c r="CX32" s="11" t="s">
        <v>154</v>
      </c>
      <c r="CY32" s="11" t="s">
        <v>154</v>
      </c>
      <c r="CZ32" s="11" t="s">
        <v>154</v>
      </c>
      <c r="DA32" s="11" t="s">
        <v>154</v>
      </c>
      <c r="DB32" s="11" t="s">
        <v>154</v>
      </c>
      <c r="DC32" s="11" t="s">
        <v>154</v>
      </c>
      <c r="DD32" s="11" t="s">
        <v>154</v>
      </c>
      <c r="DE32" s="11" t="s">
        <v>154</v>
      </c>
      <c r="DF32" s="11" t="s">
        <v>154</v>
      </c>
      <c r="DG32" s="11" t="s">
        <v>154</v>
      </c>
      <c r="DH32" s="11" t="s">
        <v>154</v>
      </c>
      <c r="DI32" s="11" t="s">
        <v>154</v>
      </c>
      <c r="DJ32" s="11" t="s">
        <v>154</v>
      </c>
      <c r="DK32" s="11" t="s">
        <v>157</v>
      </c>
      <c r="DL32" s="11" t="s">
        <v>157</v>
      </c>
      <c r="DM32" s="11" t="s">
        <v>157</v>
      </c>
      <c r="DN32" s="11" t="s">
        <v>157</v>
      </c>
      <c r="DO32" s="11" t="s">
        <v>157</v>
      </c>
      <c r="DP32" s="11" t="s">
        <v>157</v>
      </c>
      <c r="DQ32" s="11" t="s">
        <v>157</v>
      </c>
      <c r="DR32" s="11" t="s">
        <v>157</v>
      </c>
      <c r="DS32" s="11" t="s">
        <v>157</v>
      </c>
      <c r="DT32" s="11" t="s">
        <v>157</v>
      </c>
      <c r="DU32" s="11" t="s">
        <v>157</v>
      </c>
      <c r="DV32" s="11" t="s">
        <v>157</v>
      </c>
      <c r="DW32" s="11" t="s">
        <v>157</v>
      </c>
      <c r="DX32" s="11" t="b">
        <v>1</v>
      </c>
      <c r="DY32" s="11" t="b">
        <v>1</v>
      </c>
      <c r="DZ32" s="11" t="b">
        <v>1</v>
      </c>
      <c r="EA32" s="11" t="b">
        <v>1</v>
      </c>
      <c r="EB32" s="11" t="b">
        <v>1</v>
      </c>
      <c r="EC32" s="11" t="b">
        <v>1</v>
      </c>
      <c r="ED32" s="11" t="b">
        <v>1</v>
      </c>
      <c r="EE32" s="11" t="b">
        <v>1</v>
      </c>
      <c r="EF32" s="11" t="b">
        <v>1</v>
      </c>
      <c r="EG32" s="11" t="b">
        <v>1</v>
      </c>
      <c r="EH32" s="11" t="b">
        <v>1</v>
      </c>
      <c r="EI32" s="11" t="b">
        <v>1</v>
      </c>
      <c r="EJ32" s="11" t="b">
        <v>1</v>
      </c>
      <c r="EK32" s="11">
        <v>4.1813999999999997E-2</v>
      </c>
      <c r="EL32" s="11">
        <v>3.4416000000000002E-2</v>
      </c>
      <c r="EM32" s="11">
        <v>3.4608E-2</v>
      </c>
      <c r="EN32" s="11">
        <v>3.4002999999999999E-2</v>
      </c>
      <c r="EO32" s="11">
        <v>3.4223999999999997E-2</v>
      </c>
      <c r="EP32" s="11">
        <v>3.2855000000000002E-2</v>
      </c>
      <c r="EQ32" s="11">
        <v>5.2564E-2</v>
      </c>
      <c r="ER32" s="11">
        <v>3.7032000000000002E-2</v>
      </c>
      <c r="ES32" s="11">
        <v>3.1829000000000003E-2</v>
      </c>
      <c r="ET32" s="11">
        <v>3.6115000000000001E-2</v>
      </c>
      <c r="EU32" s="11">
        <v>3.5864E-2</v>
      </c>
      <c r="EV32" s="11">
        <v>3.9631E-2</v>
      </c>
      <c r="EW32" s="11">
        <v>5.8633999999999999E-2</v>
      </c>
      <c r="EX32" s="11" t="s">
        <v>497</v>
      </c>
      <c r="EY32" s="11" t="str">
        <f>VLOOKUP(Table8[[#This Row],[Candidate Detail Answer: City]],cities,2,FALSE)</f>
        <v>Maplewood</v>
      </c>
      <c r="EZ32" s="11" t="str">
        <f>VLOOKUP(Table8[[#This Row],[Candidate Detail Answer: City]],cities,3,FALSE)</f>
        <v>MN</v>
      </c>
      <c r="FA32" s="21">
        <f>VLOOKUP(Table8[[#This Row],[Candidate Detail Answer: City]],cities,4,FALSE)</f>
        <v>55119</v>
      </c>
      <c r="FB32" s="11" t="s">
        <v>385</v>
      </c>
      <c r="FC32" s="11" t="str">
        <f>VLOOKUP(Table8[[#This Row],[Candidate Detail Answer: Major]],majors_final,3,FALSE)</f>
        <v>Software Development</v>
      </c>
      <c r="FD32" s="11" t="str">
        <f>VLOOKUP(Table8[[#This Row],[Candidate Detail Answer: Major]],majors_final,4,FALSE)</f>
        <v>IT-development focused</v>
      </c>
      <c r="FE32" s="11">
        <f>VLOOKUP(Table8[[#This Row],[Candidate Detail Answer: Major]],majors_final,5,FALSE)</f>
        <v>1</v>
      </c>
      <c r="FF32" s="11" t="str">
        <f>VLOOKUP(Table8[[#This Row],[Candidate Detail Answer: Major]],majors_final,6,FALSE)</f>
        <v>2021 -Java Developer 02</v>
      </c>
      <c r="FG32" s="11">
        <v>3.6115000000000001E-2</v>
      </c>
      <c r="FH32" s="11">
        <v>3.5864E-2</v>
      </c>
      <c r="FI32" s="11">
        <v>1</v>
      </c>
    </row>
    <row r="33" spans="1:165" ht="15.75" customHeight="1" x14ac:dyDescent="0.2">
      <c r="A33" s="11">
        <v>29175334</v>
      </c>
      <c r="B33" s="11">
        <v>38364584</v>
      </c>
      <c r="C33" s="11">
        <v>50885.681944444099</v>
      </c>
      <c r="D33" s="11" t="s">
        <v>153</v>
      </c>
      <c r="E33" s="11">
        <v>345600</v>
      </c>
      <c r="F33" s="11">
        <v>45697216</v>
      </c>
      <c r="G33" s="11">
        <v>47249.393750000498</v>
      </c>
      <c r="H33" s="11">
        <v>46951.749305554898</v>
      </c>
      <c r="I33" s="11">
        <v>209170</v>
      </c>
      <c r="J33" s="11">
        <v>1</v>
      </c>
      <c r="K33" s="11">
        <v>14</v>
      </c>
      <c r="L33" s="11">
        <v>2317</v>
      </c>
      <c r="M33" s="11">
        <v>131</v>
      </c>
      <c r="N33" s="11">
        <v>130</v>
      </c>
      <c r="O33" s="11">
        <v>92</v>
      </c>
      <c r="P33" s="11">
        <v>99.23</v>
      </c>
      <c r="Q33" s="11">
        <v>68510</v>
      </c>
      <c r="R33" s="11" t="s">
        <v>154</v>
      </c>
      <c r="S33" s="11" t="s">
        <v>155</v>
      </c>
      <c r="T33" s="11" t="s">
        <v>156</v>
      </c>
      <c r="U33" s="11">
        <v>0</v>
      </c>
      <c r="V33" s="11" t="s">
        <v>154</v>
      </c>
      <c r="W33" s="11" t="s">
        <v>157</v>
      </c>
      <c r="X33" s="11"/>
      <c r="Y33" s="11"/>
      <c r="Z33" s="11">
        <v>10</v>
      </c>
      <c r="AA33" s="11">
        <v>10</v>
      </c>
      <c r="AB33" s="11">
        <v>10</v>
      </c>
      <c r="AC33" s="11">
        <v>10</v>
      </c>
      <c r="AD33" s="11">
        <v>10</v>
      </c>
      <c r="AE33" s="11">
        <v>10</v>
      </c>
      <c r="AF33" s="11">
        <v>10</v>
      </c>
      <c r="AG33" s="11">
        <v>10</v>
      </c>
      <c r="AH33" s="11">
        <v>10</v>
      </c>
      <c r="AI33" s="11">
        <v>10</v>
      </c>
      <c r="AJ33" s="11">
        <v>10</v>
      </c>
      <c r="AK33" s="11">
        <v>10</v>
      </c>
      <c r="AL33" s="11">
        <v>10</v>
      </c>
      <c r="AM33" s="11">
        <v>120</v>
      </c>
      <c r="AN33" s="11">
        <v>60</v>
      </c>
      <c r="AO33" s="11">
        <v>10</v>
      </c>
      <c r="AP33" s="11">
        <v>120</v>
      </c>
      <c r="AQ33" s="11">
        <v>60</v>
      </c>
      <c r="AR33" s="11">
        <v>40</v>
      </c>
      <c r="AS33" s="11">
        <v>0</v>
      </c>
      <c r="AT33" s="11">
        <v>130</v>
      </c>
      <c r="AU33" s="11"/>
      <c r="AV33" s="11">
        <v>625</v>
      </c>
      <c r="AW33" s="11">
        <v>754</v>
      </c>
      <c r="AX33" s="11">
        <v>15496</v>
      </c>
      <c r="AY33" s="11">
        <v>1419</v>
      </c>
      <c r="AZ33" s="11">
        <v>5964</v>
      </c>
      <c r="BA33" s="11">
        <v>748</v>
      </c>
      <c r="BB33" s="11">
        <v>1804</v>
      </c>
      <c r="BC33" s="11">
        <v>679</v>
      </c>
      <c r="BD33" s="11">
        <v>6004</v>
      </c>
      <c r="BE33" s="11">
        <v>3271</v>
      </c>
      <c r="BF33" s="11">
        <v>5405</v>
      </c>
      <c r="BG33" s="11">
        <v>79692</v>
      </c>
      <c r="BH33" s="11">
        <v>3426</v>
      </c>
      <c r="BI33" s="11">
        <v>9</v>
      </c>
      <c r="BJ33" s="11">
        <v>9</v>
      </c>
      <c r="BK33" s="11">
        <v>8</v>
      </c>
      <c r="BL33" s="11">
        <v>13</v>
      </c>
      <c r="BM33" s="11">
        <v>9</v>
      </c>
      <c r="BN33" s="11">
        <v>10</v>
      </c>
      <c r="BO33" s="11">
        <v>11</v>
      </c>
      <c r="BP33" s="11">
        <v>11</v>
      </c>
      <c r="BQ33" s="11">
        <v>9</v>
      </c>
      <c r="BR33" s="11">
        <v>11</v>
      </c>
      <c r="BS33" s="11">
        <v>11</v>
      </c>
      <c r="BT33" s="11">
        <v>16</v>
      </c>
      <c r="BU33" s="11">
        <v>24</v>
      </c>
      <c r="BV33" s="11">
        <v>2</v>
      </c>
      <c r="BW33" s="11">
        <v>3</v>
      </c>
      <c r="BX33" s="11">
        <v>3</v>
      </c>
      <c r="BY33" s="11">
        <v>4</v>
      </c>
      <c r="BZ33" s="11">
        <v>4</v>
      </c>
      <c r="CA33" s="11">
        <v>4</v>
      </c>
      <c r="CB33" s="11">
        <v>2</v>
      </c>
      <c r="CC33" s="11">
        <v>3</v>
      </c>
      <c r="CD33" s="11">
        <v>2</v>
      </c>
      <c r="CE33" s="11">
        <v>2</v>
      </c>
      <c r="CF33" s="11">
        <v>9</v>
      </c>
      <c r="CG33" s="11">
        <v>4</v>
      </c>
      <c r="CH33" s="11">
        <v>3</v>
      </c>
      <c r="CI33" s="11">
        <v>3</v>
      </c>
      <c r="CJ33" s="11">
        <v>2</v>
      </c>
      <c r="CK33" s="11" t="s">
        <v>158</v>
      </c>
      <c r="CL33" s="11" t="s">
        <v>158</v>
      </c>
      <c r="CM33" s="11" t="s">
        <v>158</v>
      </c>
      <c r="CN33" s="11" t="s">
        <v>158</v>
      </c>
      <c r="CO33" s="11" t="s">
        <v>158</v>
      </c>
      <c r="CP33" s="11" t="s">
        <v>158</v>
      </c>
      <c r="CQ33" s="11" t="s">
        <v>158</v>
      </c>
      <c r="CR33" s="11" t="s">
        <v>158</v>
      </c>
      <c r="CS33" s="11" t="s">
        <v>158</v>
      </c>
      <c r="CT33" s="11" t="s">
        <v>158</v>
      </c>
      <c r="CU33" s="11" t="s">
        <v>158</v>
      </c>
      <c r="CV33" s="11"/>
      <c r="CW33" s="11"/>
      <c r="CX33" s="11" t="s">
        <v>154</v>
      </c>
      <c r="CY33" s="11" t="s">
        <v>154</v>
      </c>
      <c r="CZ33" s="11" t="s">
        <v>154</v>
      </c>
      <c r="DA33" s="11" t="s">
        <v>154</v>
      </c>
      <c r="DB33" s="11" t="s">
        <v>154</v>
      </c>
      <c r="DC33" s="11" t="s">
        <v>154</v>
      </c>
      <c r="DD33" s="11" t="s">
        <v>154</v>
      </c>
      <c r="DE33" s="11" t="s">
        <v>154</v>
      </c>
      <c r="DF33" s="11" t="s">
        <v>154</v>
      </c>
      <c r="DG33" s="11" t="s">
        <v>154</v>
      </c>
      <c r="DH33" s="11" t="s">
        <v>154</v>
      </c>
      <c r="DI33" s="11" t="s">
        <v>154</v>
      </c>
      <c r="DJ33" s="11" t="s">
        <v>154</v>
      </c>
      <c r="DK33" s="11" t="s">
        <v>157</v>
      </c>
      <c r="DL33" s="11" t="s">
        <v>157</v>
      </c>
      <c r="DM33" s="11" t="s">
        <v>157</v>
      </c>
      <c r="DN33" s="11" t="s">
        <v>157</v>
      </c>
      <c r="DO33" s="11" t="s">
        <v>157</v>
      </c>
      <c r="DP33" s="11" t="s">
        <v>157</v>
      </c>
      <c r="DQ33" s="11" t="s">
        <v>157</v>
      </c>
      <c r="DR33" s="11" t="s">
        <v>157</v>
      </c>
      <c r="DS33" s="11" t="s">
        <v>157</v>
      </c>
      <c r="DT33" s="11" t="s">
        <v>157</v>
      </c>
      <c r="DU33" s="11" t="s">
        <v>157</v>
      </c>
      <c r="DV33" s="11" t="s">
        <v>157</v>
      </c>
      <c r="DW33" s="11" t="s">
        <v>157</v>
      </c>
      <c r="DX33" s="11" t="b">
        <v>1</v>
      </c>
      <c r="DY33" s="11" t="b">
        <v>1</v>
      </c>
      <c r="DZ33" s="11" t="b">
        <v>1</v>
      </c>
      <c r="EA33" s="11" t="b">
        <v>1</v>
      </c>
      <c r="EB33" s="11" t="b">
        <v>1</v>
      </c>
      <c r="EC33" s="11" t="b">
        <v>1</v>
      </c>
      <c r="ED33" s="11" t="b">
        <v>1</v>
      </c>
      <c r="EE33" s="11" t="b">
        <v>1</v>
      </c>
      <c r="EF33" s="11" t="b">
        <v>1</v>
      </c>
      <c r="EG33" s="11" t="b">
        <v>1</v>
      </c>
      <c r="EH33" s="11" t="b">
        <v>1</v>
      </c>
      <c r="EI33" s="11" t="b">
        <v>1</v>
      </c>
      <c r="EJ33" s="11" t="b">
        <v>1</v>
      </c>
      <c r="EK33" s="11">
        <v>2.6529E-2</v>
      </c>
      <c r="EL33" s="11">
        <v>3.0287999999999999E-2</v>
      </c>
      <c r="EM33" s="11">
        <v>3.1528E-2</v>
      </c>
      <c r="EN33" s="11">
        <v>3.5750999999999998E-2</v>
      </c>
      <c r="EO33" s="11">
        <v>3.0809E-2</v>
      </c>
      <c r="EP33" s="11">
        <v>3.3405999999999998E-2</v>
      </c>
      <c r="EQ33" s="11">
        <v>4.3235999999999997E-2</v>
      </c>
      <c r="ER33" s="11">
        <v>3.4632999999999997E-2</v>
      </c>
      <c r="ES33" s="11">
        <v>3.3715000000000002E-2</v>
      </c>
      <c r="ET33" s="11">
        <v>3.7302000000000002E-2</v>
      </c>
      <c r="EU33" s="11">
        <v>3.5353999999999997E-2</v>
      </c>
      <c r="EV33" s="11">
        <v>4.0570000000000002E-2</v>
      </c>
      <c r="EW33" s="11">
        <v>4.4572000000000001E-2</v>
      </c>
      <c r="EX33" s="11" t="s">
        <v>513</v>
      </c>
      <c r="EY33" s="11" t="str">
        <f>VLOOKUP(Table8[[#This Row],[Candidate Detail Answer: City]],cities,2,FALSE)</f>
        <v>Chanhassen</v>
      </c>
      <c r="EZ33" s="11" t="str">
        <f>VLOOKUP(Table8[[#This Row],[Candidate Detail Answer: City]],cities,3,FALSE)</f>
        <v>MN</v>
      </c>
      <c r="FA33" s="21">
        <f>VLOOKUP(Table8[[#This Row],[Candidate Detail Answer: City]],cities,4,FALSE)</f>
        <v>55317</v>
      </c>
      <c r="FB33" s="11" t="s">
        <v>385</v>
      </c>
      <c r="FC33" s="11" t="str">
        <f>VLOOKUP(Table8[[#This Row],[Candidate Detail Answer: Major]],majors_final,3,FALSE)</f>
        <v>Software Development</v>
      </c>
      <c r="FD33" s="11" t="str">
        <f>VLOOKUP(Table8[[#This Row],[Candidate Detail Answer: Major]],majors_final,4,FALSE)</f>
        <v>IT-development focused</v>
      </c>
      <c r="FE33" s="11">
        <f>VLOOKUP(Table8[[#This Row],[Candidate Detail Answer: Major]],majors_final,5,FALSE)</f>
        <v>1</v>
      </c>
      <c r="FF33" s="11" t="str">
        <f>VLOOKUP(Table8[[#This Row],[Candidate Detail Answer: Major]],majors_final,6,FALSE)</f>
        <v>2021 -Java Developer 02</v>
      </c>
      <c r="FG33" s="11">
        <v>3.7302000000000002E-2</v>
      </c>
      <c r="FH33" s="11">
        <v>3.5353999999999997E-2</v>
      </c>
      <c r="FI33" s="11">
        <v>1</v>
      </c>
    </row>
    <row r="34" spans="1:165" ht="15.75" customHeight="1" x14ac:dyDescent="0.2">
      <c r="A34" s="11">
        <v>29175355</v>
      </c>
      <c r="B34" s="11">
        <v>38364620</v>
      </c>
      <c r="C34" s="11">
        <v>51170.806249999601</v>
      </c>
      <c r="D34" s="11" t="s">
        <v>153</v>
      </c>
      <c r="E34" s="11">
        <v>345600</v>
      </c>
      <c r="F34" s="11">
        <v>45697182</v>
      </c>
      <c r="G34" s="11">
        <v>47570.4826388894</v>
      </c>
      <c r="H34" s="11">
        <v>47235.227083332698</v>
      </c>
      <c r="I34" s="11">
        <v>112078</v>
      </c>
      <c r="J34" s="11">
        <v>1</v>
      </c>
      <c r="K34" s="11">
        <v>34</v>
      </c>
      <c r="L34" s="11">
        <v>22354</v>
      </c>
      <c r="M34" s="11">
        <v>131</v>
      </c>
      <c r="N34" s="11">
        <v>130</v>
      </c>
      <c r="O34" s="11">
        <v>92</v>
      </c>
      <c r="P34" s="11">
        <v>99.23</v>
      </c>
      <c r="Q34" s="11">
        <v>2305</v>
      </c>
      <c r="R34" s="11" t="s">
        <v>154</v>
      </c>
      <c r="S34" s="11" t="s">
        <v>155</v>
      </c>
      <c r="T34" s="11" t="s">
        <v>156</v>
      </c>
      <c r="U34" s="11">
        <v>7</v>
      </c>
      <c r="V34" s="11" t="s">
        <v>154</v>
      </c>
      <c r="W34" s="11" t="s">
        <v>157</v>
      </c>
      <c r="X34" s="11"/>
      <c r="Y34" s="11"/>
      <c r="Z34" s="11">
        <v>10</v>
      </c>
      <c r="AA34" s="11">
        <v>10</v>
      </c>
      <c r="AB34" s="11">
        <v>10</v>
      </c>
      <c r="AC34" s="11">
        <v>10</v>
      </c>
      <c r="AD34" s="11">
        <v>10</v>
      </c>
      <c r="AE34" s="11">
        <v>10</v>
      </c>
      <c r="AF34" s="11">
        <v>10</v>
      </c>
      <c r="AG34" s="11">
        <v>10</v>
      </c>
      <c r="AH34" s="11">
        <v>10</v>
      </c>
      <c r="AI34" s="11">
        <v>10</v>
      </c>
      <c r="AJ34" s="11">
        <v>10</v>
      </c>
      <c r="AK34" s="11">
        <v>10</v>
      </c>
      <c r="AL34" s="11">
        <v>10</v>
      </c>
      <c r="AM34" s="11">
        <v>120</v>
      </c>
      <c r="AN34" s="11">
        <v>60</v>
      </c>
      <c r="AO34" s="11">
        <v>10</v>
      </c>
      <c r="AP34" s="11">
        <v>120</v>
      </c>
      <c r="AQ34" s="11">
        <v>60</v>
      </c>
      <c r="AR34" s="11">
        <v>40</v>
      </c>
      <c r="AS34" s="11">
        <v>0</v>
      </c>
      <c r="AT34" s="11">
        <v>130</v>
      </c>
      <c r="AU34" s="11"/>
      <c r="AV34" s="11">
        <v>671</v>
      </c>
      <c r="AW34" s="11">
        <v>404</v>
      </c>
      <c r="AX34" s="11">
        <v>970</v>
      </c>
      <c r="AY34" s="11">
        <v>1274</v>
      </c>
      <c r="AZ34" s="11">
        <v>1741</v>
      </c>
      <c r="BA34" s="11">
        <v>800</v>
      </c>
      <c r="BB34" s="11">
        <v>1388</v>
      </c>
      <c r="BC34" s="11">
        <v>1563</v>
      </c>
      <c r="BD34" s="11">
        <v>15421</v>
      </c>
      <c r="BE34" s="11">
        <v>3952</v>
      </c>
      <c r="BF34" s="11">
        <v>695</v>
      </c>
      <c r="BG34" s="11">
        <v>78838</v>
      </c>
      <c r="BH34" s="11">
        <v>1088</v>
      </c>
      <c r="BI34" s="11">
        <v>5</v>
      </c>
      <c r="BJ34" s="11">
        <v>10</v>
      </c>
      <c r="BK34" s="11">
        <v>10</v>
      </c>
      <c r="BL34" s="11">
        <v>11</v>
      </c>
      <c r="BM34" s="11">
        <v>11</v>
      </c>
      <c r="BN34" s="11">
        <v>11</v>
      </c>
      <c r="BO34" s="11">
        <v>12</v>
      </c>
      <c r="BP34" s="11">
        <v>11</v>
      </c>
      <c r="BQ34" s="11">
        <v>9</v>
      </c>
      <c r="BR34" s="11">
        <v>8</v>
      </c>
      <c r="BS34" s="11">
        <v>11</v>
      </c>
      <c r="BT34" s="11">
        <v>19</v>
      </c>
      <c r="BU34" s="11">
        <v>24</v>
      </c>
      <c r="BV34" s="11">
        <v>4</v>
      </c>
      <c r="BW34" s="11">
        <v>2</v>
      </c>
      <c r="BX34" s="11">
        <v>2</v>
      </c>
      <c r="BY34" s="11">
        <v>7</v>
      </c>
      <c r="BZ34" s="11">
        <v>12</v>
      </c>
      <c r="CA34" s="11">
        <v>3</v>
      </c>
      <c r="CB34" s="11">
        <v>3</v>
      </c>
      <c r="CC34" s="11">
        <v>3</v>
      </c>
      <c r="CD34" s="11">
        <v>3</v>
      </c>
      <c r="CE34" s="11">
        <v>8</v>
      </c>
      <c r="CF34" s="11">
        <v>2</v>
      </c>
      <c r="CG34" s="11">
        <v>8</v>
      </c>
      <c r="CH34" s="11">
        <v>4</v>
      </c>
      <c r="CI34" s="11">
        <v>3</v>
      </c>
      <c r="CJ34" s="11">
        <v>3</v>
      </c>
      <c r="CK34" s="11" t="s">
        <v>158</v>
      </c>
      <c r="CL34" s="11" t="s">
        <v>158</v>
      </c>
      <c r="CM34" s="11" t="s">
        <v>158</v>
      </c>
      <c r="CN34" s="11" t="s">
        <v>158</v>
      </c>
      <c r="CO34" s="11" t="s">
        <v>158</v>
      </c>
      <c r="CP34" s="11" t="s">
        <v>158</v>
      </c>
      <c r="CQ34" s="11" t="s">
        <v>158</v>
      </c>
      <c r="CR34" s="11" t="s">
        <v>158</v>
      </c>
      <c r="CS34" s="11" t="s">
        <v>158</v>
      </c>
      <c r="CT34" s="11" t="s">
        <v>158</v>
      </c>
      <c r="CU34" s="11" t="s">
        <v>158</v>
      </c>
      <c r="CV34" s="11"/>
      <c r="CW34" s="11"/>
      <c r="CX34" s="11" t="s">
        <v>154</v>
      </c>
      <c r="CY34" s="11" t="s">
        <v>154</v>
      </c>
      <c r="CZ34" s="11" t="s">
        <v>154</v>
      </c>
      <c r="DA34" s="11" t="s">
        <v>154</v>
      </c>
      <c r="DB34" s="11" t="s">
        <v>154</v>
      </c>
      <c r="DC34" s="11" t="s">
        <v>154</v>
      </c>
      <c r="DD34" s="11" t="s">
        <v>154</v>
      </c>
      <c r="DE34" s="11" t="s">
        <v>154</v>
      </c>
      <c r="DF34" s="11" t="s">
        <v>154</v>
      </c>
      <c r="DG34" s="11" t="s">
        <v>154</v>
      </c>
      <c r="DH34" s="11" t="s">
        <v>154</v>
      </c>
      <c r="DI34" s="11" t="s">
        <v>154</v>
      </c>
      <c r="DJ34" s="11" t="s">
        <v>154</v>
      </c>
      <c r="DK34" s="11" t="s">
        <v>157</v>
      </c>
      <c r="DL34" s="11" t="s">
        <v>157</v>
      </c>
      <c r="DM34" s="11" t="s">
        <v>157</v>
      </c>
      <c r="DN34" s="11" t="s">
        <v>157</v>
      </c>
      <c r="DO34" s="11" t="s">
        <v>157</v>
      </c>
      <c r="DP34" s="11" t="s">
        <v>157</v>
      </c>
      <c r="DQ34" s="11" t="s">
        <v>157</v>
      </c>
      <c r="DR34" s="11" t="s">
        <v>157</v>
      </c>
      <c r="DS34" s="11" t="s">
        <v>157</v>
      </c>
      <c r="DT34" s="11" t="s">
        <v>157</v>
      </c>
      <c r="DU34" s="11" t="s">
        <v>157</v>
      </c>
      <c r="DV34" s="11" t="s">
        <v>157</v>
      </c>
      <c r="DW34" s="11" t="s">
        <v>157</v>
      </c>
      <c r="DX34" s="11" t="b">
        <v>1</v>
      </c>
      <c r="DY34" s="11" t="b">
        <v>1</v>
      </c>
      <c r="DZ34" s="11" t="b">
        <v>1</v>
      </c>
      <c r="EA34" s="11" t="b">
        <v>1</v>
      </c>
      <c r="EB34" s="11" t="b">
        <v>1</v>
      </c>
      <c r="EC34" s="11" t="b">
        <v>1</v>
      </c>
      <c r="ED34" s="11" t="b">
        <v>1</v>
      </c>
      <c r="EE34" s="11" t="b">
        <v>1</v>
      </c>
      <c r="EF34" s="11" t="b">
        <v>1</v>
      </c>
      <c r="EG34" s="11" t="b">
        <v>1</v>
      </c>
      <c r="EH34" s="11" t="b">
        <v>1</v>
      </c>
      <c r="EI34" s="11" t="b">
        <v>1</v>
      </c>
      <c r="EJ34" s="11" t="b">
        <v>1</v>
      </c>
      <c r="EK34" s="11">
        <v>2.6557000000000001E-2</v>
      </c>
      <c r="EL34" s="11">
        <v>2.9947000000000001E-2</v>
      </c>
      <c r="EM34" s="11">
        <v>4.0285000000000001E-2</v>
      </c>
      <c r="EN34" s="11">
        <v>0.16527500000000001</v>
      </c>
      <c r="EO34" s="11">
        <v>2.9080000000000002E-2</v>
      </c>
      <c r="EP34" s="11">
        <v>3.3736000000000002E-2</v>
      </c>
      <c r="EQ34" s="11">
        <v>3.3152000000000001E-2</v>
      </c>
      <c r="ER34" s="11">
        <v>3.0821999999999999E-2</v>
      </c>
      <c r="ES34" s="11">
        <v>3.9234999999999999E-2</v>
      </c>
      <c r="ET34" s="11">
        <v>3.8203000000000001E-2</v>
      </c>
      <c r="EU34" s="11">
        <v>4.0126000000000002E-2</v>
      </c>
      <c r="EV34" s="11">
        <v>4.1993000000000003E-2</v>
      </c>
      <c r="EW34" s="11">
        <v>3.3884999999999998E-2</v>
      </c>
      <c r="EX34" s="11" t="s">
        <v>248</v>
      </c>
      <c r="EY34" s="11" t="str">
        <f>VLOOKUP(Table8[[#This Row],[Candidate Detail Answer: City]],cities,2,FALSE)</f>
        <v>Minneapolis</v>
      </c>
      <c r="EZ34" s="11" t="str">
        <f>VLOOKUP(Table8[[#This Row],[Candidate Detail Answer: City]],cities,3,FALSE)</f>
        <v>MN</v>
      </c>
      <c r="FA34" s="21">
        <f>VLOOKUP(Table8[[#This Row],[Candidate Detail Answer: City]],cities,4,FALSE)</f>
        <v>55401</v>
      </c>
      <c r="FB34" s="11" t="s">
        <v>385</v>
      </c>
      <c r="FC34" s="11" t="str">
        <f>VLOOKUP(Table8[[#This Row],[Candidate Detail Answer: Major]],majors_final,3,FALSE)</f>
        <v>Software Development</v>
      </c>
      <c r="FD34" s="11" t="str">
        <f>VLOOKUP(Table8[[#This Row],[Candidate Detail Answer: Major]],majors_final,4,FALSE)</f>
        <v>IT-development focused</v>
      </c>
      <c r="FE34" s="11">
        <f>VLOOKUP(Table8[[#This Row],[Candidate Detail Answer: Major]],majors_final,5,FALSE)</f>
        <v>1</v>
      </c>
      <c r="FF34" s="11" t="str">
        <f>VLOOKUP(Table8[[#This Row],[Candidate Detail Answer: Major]],majors_final,6,FALSE)</f>
        <v>2021 -Java Developer 02</v>
      </c>
      <c r="FG34" s="11">
        <v>3.8203000000000001E-2</v>
      </c>
      <c r="FH34" s="11">
        <v>4.0126000000000002E-2</v>
      </c>
      <c r="FI34" s="11">
        <v>1</v>
      </c>
    </row>
    <row r="35" spans="1:165" ht="15.75" customHeight="1" x14ac:dyDescent="0.2">
      <c r="A35" s="11">
        <v>29175354</v>
      </c>
      <c r="B35" s="11">
        <v>38364618</v>
      </c>
      <c r="C35" s="11">
        <v>51148.873611110699</v>
      </c>
      <c r="D35" s="11" t="s">
        <v>153</v>
      </c>
      <c r="E35" s="11">
        <v>345600</v>
      </c>
      <c r="F35" s="11">
        <v>45697234</v>
      </c>
      <c r="G35" s="11">
        <v>47550.414583333899</v>
      </c>
      <c r="H35" s="11">
        <v>47217.509722221497</v>
      </c>
      <c r="I35" s="11">
        <v>202784</v>
      </c>
      <c r="J35" s="11">
        <v>1</v>
      </c>
      <c r="K35" s="11">
        <v>28</v>
      </c>
      <c r="L35" s="11">
        <v>8509</v>
      </c>
      <c r="M35" s="11">
        <v>131</v>
      </c>
      <c r="N35" s="11">
        <v>130</v>
      </c>
      <c r="O35" s="11">
        <v>92</v>
      </c>
      <c r="P35" s="11">
        <v>99.23</v>
      </c>
      <c r="Q35" s="11">
        <v>132917</v>
      </c>
      <c r="R35" s="11" t="s">
        <v>154</v>
      </c>
      <c r="S35" s="11" t="s">
        <v>155</v>
      </c>
      <c r="T35" s="11" t="s">
        <v>156</v>
      </c>
      <c r="U35" s="11">
        <v>26</v>
      </c>
      <c r="V35" s="11" t="s">
        <v>154</v>
      </c>
      <c r="W35" s="11" t="s">
        <v>157</v>
      </c>
      <c r="X35" s="11">
        <v>4</v>
      </c>
      <c r="Y35" s="11"/>
      <c r="Z35" s="11">
        <v>10</v>
      </c>
      <c r="AA35" s="11">
        <v>10</v>
      </c>
      <c r="AB35" s="11">
        <v>10</v>
      </c>
      <c r="AC35" s="11">
        <v>10</v>
      </c>
      <c r="AD35" s="11">
        <v>10</v>
      </c>
      <c r="AE35" s="11">
        <v>10</v>
      </c>
      <c r="AF35" s="11">
        <v>10</v>
      </c>
      <c r="AG35" s="11">
        <v>10</v>
      </c>
      <c r="AH35" s="11">
        <v>10</v>
      </c>
      <c r="AI35" s="11">
        <v>10</v>
      </c>
      <c r="AJ35" s="11">
        <v>10</v>
      </c>
      <c r="AK35" s="11">
        <v>10</v>
      </c>
      <c r="AL35" s="11">
        <v>10</v>
      </c>
      <c r="AM35" s="11">
        <v>120</v>
      </c>
      <c r="AN35" s="11">
        <v>60</v>
      </c>
      <c r="AO35" s="11">
        <v>10</v>
      </c>
      <c r="AP35" s="11">
        <v>120</v>
      </c>
      <c r="AQ35" s="11">
        <v>60</v>
      </c>
      <c r="AR35" s="11">
        <v>40</v>
      </c>
      <c r="AS35" s="11">
        <v>0</v>
      </c>
      <c r="AT35" s="11">
        <v>130</v>
      </c>
      <c r="AU35" s="11"/>
      <c r="AV35" s="11">
        <v>1833</v>
      </c>
      <c r="AW35" s="11">
        <v>1411</v>
      </c>
      <c r="AX35" s="11">
        <v>2389</v>
      </c>
      <c r="AY35" s="11">
        <v>2940</v>
      </c>
      <c r="AZ35" s="11">
        <v>55223</v>
      </c>
      <c r="BA35" s="11">
        <v>991</v>
      </c>
      <c r="BB35" s="11">
        <v>1421</v>
      </c>
      <c r="BC35" s="11">
        <v>462</v>
      </c>
      <c r="BD35" s="11">
        <v>430</v>
      </c>
      <c r="BE35" s="11">
        <v>316</v>
      </c>
      <c r="BF35" s="11">
        <v>398</v>
      </c>
      <c r="BG35" s="11">
        <v>524</v>
      </c>
      <c r="BH35" s="11">
        <v>543</v>
      </c>
      <c r="BI35" s="11">
        <v>10</v>
      </c>
      <c r="BJ35" s="11">
        <v>10</v>
      </c>
      <c r="BK35" s="11">
        <v>11</v>
      </c>
      <c r="BL35" s="11">
        <v>14</v>
      </c>
      <c r="BM35" s="11">
        <v>9</v>
      </c>
      <c r="BN35" s="11">
        <v>10</v>
      </c>
      <c r="BO35" s="11">
        <v>12</v>
      </c>
      <c r="BP35" s="11">
        <v>11</v>
      </c>
      <c r="BQ35" s="11">
        <v>12</v>
      </c>
      <c r="BR35" s="11">
        <v>11</v>
      </c>
      <c r="BS35" s="11">
        <v>12</v>
      </c>
      <c r="BT35" s="11">
        <v>19</v>
      </c>
      <c r="BU35" s="11">
        <v>20</v>
      </c>
      <c r="BV35" s="11">
        <v>6</v>
      </c>
      <c r="BW35" s="11">
        <v>6</v>
      </c>
      <c r="BX35" s="11">
        <v>3</v>
      </c>
      <c r="BY35" s="11">
        <v>17</v>
      </c>
      <c r="BZ35" s="11">
        <v>17</v>
      </c>
      <c r="CA35" s="11">
        <v>11</v>
      </c>
      <c r="CB35" s="11">
        <v>14</v>
      </c>
      <c r="CC35" s="11">
        <v>3</v>
      </c>
      <c r="CD35" s="11">
        <v>6</v>
      </c>
      <c r="CE35" s="11">
        <v>4</v>
      </c>
      <c r="CF35" s="11">
        <v>5</v>
      </c>
      <c r="CG35" s="11">
        <v>5</v>
      </c>
      <c r="CH35" s="11">
        <v>3</v>
      </c>
      <c r="CI35" s="11">
        <v>3</v>
      </c>
      <c r="CJ35" s="11">
        <v>6</v>
      </c>
      <c r="CK35" s="11" t="s">
        <v>158</v>
      </c>
      <c r="CL35" s="11" t="s">
        <v>158</v>
      </c>
      <c r="CM35" s="11" t="s">
        <v>158</v>
      </c>
      <c r="CN35" s="11" t="s">
        <v>158</v>
      </c>
      <c r="CO35" s="11" t="s">
        <v>158</v>
      </c>
      <c r="CP35" s="11" t="s">
        <v>158</v>
      </c>
      <c r="CQ35" s="11" t="s">
        <v>158</v>
      </c>
      <c r="CR35" s="11" t="s">
        <v>158</v>
      </c>
      <c r="CS35" s="11" t="s">
        <v>158</v>
      </c>
      <c r="CT35" s="11" t="s">
        <v>158</v>
      </c>
      <c r="CU35" s="11" t="s">
        <v>158</v>
      </c>
      <c r="CV35" s="11"/>
      <c r="CW35" s="11"/>
      <c r="CX35" s="11" t="s">
        <v>154</v>
      </c>
      <c r="CY35" s="11" t="s">
        <v>154</v>
      </c>
      <c r="CZ35" s="11" t="s">
        <v>154</v>
      </c>
      <c r="DA35" s="11" t="s">
        <v>154</v>
      </c>
      <c r="DB35" s="11" t="s">
        <v>154</v>
      </c>
      <c r="DC35" s="11" t="s">
        <v>154</v>
      </c>
      <c r="DD35" s="11" t="s">
        <v>154</v>
      </c>
      <c r="DE35" s="11" t="s">
        <v>154</v>
      </c>
      <c r="DF35" s="11" t="s">
        <v>154</v>
      </c>
      <c r="DG35" s="11" t="s">
        <v>154</v>
      </c>
      <c r="DH35" s="11" t="s">
        <v>154</v>
      </c>
      <c r="DI35" s="11" t="s">
        <v>154</v>
      </c>
      <c r="DJ35" s="11" t="s">
        <v>154</v>
      </c>
      <c r="DK35" s="11" t="s">
        <v>157</v>
      </c>
      <c r="DL35" s="11" t="s">
        <v>157</v>
      </c>
      <c r="DM35" s="11" t="s">
        <v>157</v>
      </c>
      <c r="DN35" s="11" t="s">
        <v>157</v>
      </c>
      <c r="DO35" s="11" t="s">
        <v>157</v>
      </c>
      <c r="DP35" s="11" t="s">
        <v>157</v>
      </c>
      <c r="DQ35" s="11" t="s">
        <v>157</v>
      </c>
      <c r="DR35" s="11" t="s">
        <v>157</v>
      </c>
      <c r="DS35" s="11" t="s">
        <v>157</v>
      </c>
      <c r="DT35" s="11" t="s">
        <v>157</v>
      </c>
      <c r="DU35" s="11" t="s">
        <v>157</v>
      </c>
      <c r="DV35" s="11" t="s">
        <v>157</v>
      </c>
      <c r="DW35" s="11" t="s">
        <v>157</v>
      </c>
      <c r="DX35" s="11" t="b">
        <v>1</v>
      </c>
      <c r="DY35" s="11" t="b">
        <v>1</v>
      </c>
      <c r="DZ35" s="11" t="b">
        <v>1</v>
      </c>
      <c r="EA35" s="11" t="b">
        <v>1</v>
      </c>
      <c r="EB35" s="11" t="b">
        <v>1</v>
      </c>
      <c r="EC35" s="11" t="b">
        <v>1</v>
      </c>
      <c r="ED35" s="11" t="b">
        <v>1</v>
      </c>
      <c r="EE35" s="11" t="b">
        <v>1</v>
      </c>
      <c r="EF35" s="11" t="b">
        <v>1</v>
      </c>
      <c r="EG35" s="11" t="b">
        <v>1</v>
      </c>
      <c r="EH35" s="11" t="b">
        <v>1</v>
      </c>
      <c r="EI35" s="11" t="b">
        <v>1</v>
      </c>
      <c r="EJ35" s="11" t="b">
        <v>1</v>
      </c>
      <c r="EK35" s="11">
        <v>3.6505999999999997E-2</v>
      </c>
      <c r="EL35" s="11">
        <v>3.2605000000000002E-2</v>
      </c>
      <c r="EM35" s="11">
        <v>3.9024999999999997E-2</v>
      </c>
      <c r="EN35" s="11">
        <v>4.2694000000000003E-2</v>
      </c>
      <c r="EO35" s="11">
        <v>3.5680000000000003E-2</v>
      </c>
      <c r="EP35" s="11">
        <v>3.4500000000000003E-2</v>
      </c>
      <c r="EQ35" s="11">
        <v>3.7966E-2</v>
      </c>
      <c r="ER35" s="11">
        <v>3.2792000000000002E-2</v>
      </c>
      <c r="ES35" s="11">
        <v>3.3987999999999997E-2</v>
      </c>
      <c r="ET35" s="11">
        <v>4.1230999999999997E-2</v>
      </c>
      <c r="EU35" s="11">
        <v>3.8006999999999999E-2</v>
      </c>
      <c r="EV35" s="11">
        <v>4.0862000000000002E-2</v>
      </c>
      <c r="EW35" s="11">
        <v>3.4737999999999998E-2</v>
      </c>
      <c r="EX35" s="11" t="s">
        <v>248</v>
      </c>
      <c r="EY35" s="11" t="str">
        <f>VLOOKUP(Table8[[#This Row],[Candidate Detail Answer: City]],cities,2,FALSE)</f>
        <v>Minneapolis</v>
      </c>
      <c r="EZ35" s="11" t="str">
        <f>VLOOKUP(Table8[[#This Row],[Candidate Detail Answer: City]],cities,3,FALSE)</f>
        <v>MN</v>
      </c>
      <c r="FA35" s="21">
        <f>VLOOKUP(Table8[[#This Row],[Candidate Detail Answer: City]],cities,4,FALSE)</f>
        <v>55401</v>
      </c>
      <c r="FB35" s="11" t="s">
        <v>385</v>
      </c>
      <c r="FC35" s="11" t="str">
        <f>VLOOKUP(Table8[[#This Row],[Candidate Detail Answer: Major]],majors_final,3,FALSE)</f>
        <v>Software Development</v>
      </c>
      <c r="FD35" s="11" t="str">
        <f>VLOOKUP(Table8[[#This Row],[Candidate Detail Answer: Major]],majors_final,4,FALSE)</f>
        <v>IT-development focused</v>
      </c>
      <c r="FE35" s="11">
        <f>VLOOKUP(Table8[[#This Row],[Candidate Detail Answer: Major]],majors_final,5,FALSE)</f>
        <v>1</v>
      </c>
      <c r="FF35" s="11" t="str">
        <f>VLOOKUP(Table8[[#This Row],[Candidate Detail Answer: Major]],majors_final,6,FALSE)</f>
        <v>2021 -Java Developer 02</v>
      </c>
      <c r="FG35" s="11">
        <v>4.1230999999999997E-2</v>
      </c>
      <c r="FH35" s="11">
        <v>3.8006999999999999E-2</v>
      </c>
      <c r="FI35" s="11">
        <v>1</v>
      </c>
    </row>
    <row r="36" spans="1:165" ht="15.75" customHeight="1" x14ac:dyDescent="0.2">
      <c r="A36" s="11">
        <v>29175352</v>
      </c>
      <c r="B36" s="11">
        <v>38364616</v>
      </c>
      <c r="C36" s="11">
        <v>51126.940972221899</v>
      </c>
      <c r="D36" s="11" t="s">
        <v>153</v>
      </c>
      <c r="E36" s="11">
        <v>345600</v>
      </c>
      <c r="F36" s="11">
        <v>45697328</v>
      </c>
      <c r="G36" s="11">
        <v>47530.346527778303</v>
      </c>
      <c r="H36" s="11">
        <v>47199.792361110398</v>
      </c>
      <c r="I36" s="11">
        <v>209615</v>
      </c>
      <c r="J36" s="11">
        <v>1</v>
      </c>
      <c r="K36" s="11">
        <v>5</v>
      </c>
      <c r="L36" s="11">
        <v>8424</v>
      </c>
      <c r="M36" s="11">
        <v>131</v>
      </c>
      <c r="N36" s="11">
        <v>130</v>
      </c>
      <c r="O36" s="11">
        <v>92</v>
      </c>
      <c r="P36" s="11">
        <v>99.23</v>
      </c>
      <c r="Q36" s="11">
        <v>185375</v>
      </c>
      <c r="R36" s="11" t="s">
        <v>154</v>
      </c>
      <c r="S36" s="11" t="s">
        <v>155</v>
      </c>
      <c r="T36" s="11" t="s">
        <v>156</v>
      </c>
      <c r="U36" s="11">
        <v>0</v>
      </c>
      <c r="V36" s="11" t="s">
        <v>154</v>
      </c>
      <c r="W36" s="11" t="s">
        <v>157</v>
      </c>
      <c r="X36" s="11">
        <v>2</v>
      </c>
      <c r="Y36" s="11"/>
      <c r="Z36" s="11">
        <v>10</v>
      </c>
      <c r="AA36" s="11">
        <v>10</v>
      </c>
      <c r="AB36" s="11">
        <v>10</v>
      </c>
      <c r="AC36" s="11">
        <v>10</v>
      </c>
      <c r="AD36" s="11">
        <v>10</v>
      </c>
      <c r="AE36" s="11">
        <v>10</v>
      </c>
      <c r="AF36" s="11">
        <v>10</v>
      </c>
      <c r="AG36" s="11">
        <v>10</v>
      </c>
      <c r="AH36" s="11">
        <v>10</v>
      </c>
      <c r="AI36" s="11">
        <v>10</v>
      </c>
      <c r="AJ36" s="11">
        <v>10</v>
      </c>
      <c r="AK36" s="11">
        <v>10</v>
      </c>
      <c r="AL36" s="11">
        <v>10</v>
      </c>
      <c r="AM36" s="11">
        <v>120</v>
      </c>
      <c r="AN36" s="11">
        <v>60</v>
      </c>
      <c r="AO36" s="11">
        <v>10</v>
      </c>
      <c r="AP36" s="11">
        <v>120</v>
      </c>
      <c r="AQ36" s="11">
        <v>60</v>
      </c>
      <c r="AR36" s="11">
        <v>40</v>
      </c>
      <c r="AS36" s="11">
        <v>0</v>
      </c>
      <c r="AT36" s="11">
        <v>130</v>
      </c>
      <c r="AU36" s="11"/>
      <c r="AV36" s="11">
        <v>2860</v>
      </c>
      <c r="AW36" s="11">
        <v>2683</v>
      </c>
      <c r="AX36" s="11">
        <v>826</v>
      </c>
      <c r="AY36" s="11">
        <v>1437</v>
      </c>
      <c r="AZ36" s="11">
        <v>405</v>
      </c>
      <c r="BA36" s="11">
        <v>368</v>
      </c>
      <c r="BB36" s="11">
        <v>616</v>
      </c>
      <c r="BC36" s="11">
        <v>323</v>
      </c>
      <c r="BD36" s="11">
        <v>552</v>
      </c>
      <c r="BE36" s="11">
        <v>309</v>
      </c>
      <c r="BF36" s="11">
        <v>841</v>
      </c>
      <c r="BG36" s="11">
        <v>1204</v>
      </c>
      <c r="BH36" s="11">
        <v>2772</v>
      </c>
      <c r="BI36" s="11">
        <v>9</v>
      </c>
      <c r="BJ36" s="11">
        <v>11</v>
      </c>
      <c r="BK36" s="11">
        <v>12</v>
      </c>
      <c r="BL36" s="11">
        <v>13</v>
      </c>
      <c r="BM36" s="11">
        <v>10</v>
      </c>
      <c r="BN36" s="11">
        <v>12</v>
      </c>
      <c r="BO36" s="11">
        <v>13</v>
      </c>
      <c r="BP36" s="11">
        <v>11</v>
      </c>
      <c r="BQ36" s="11">
        <v>10</v>
      </c>
      <c r="BR36" s="11">
        <v>11</v>
      </c>
      <c r="BS36" s="11">
        <v>12</v>
      </c>
      <c r="BT36" s="11">
        <v>21</v>
      </c>
      <c r="BU36" s="11">
        <v>24</v>
      </c>
      <c r="BV36" s="11">
        <v>25</v>
      </c>
      <c r="BW36" s="11">
        <v>22</v>
      </c>
      <c r="BX36" s="11">
        <v>6</v>
      </c>
      <c r="BY36" s="11">
        <v>20</v>
      </c>
      <c r="BZ36" s="11">
        <v>11</v>
      </c>
      <c r="CA36" s="11">
        <v>9</v>
      </c>
      <c r="CB36" s="11">
        <v>12</v>
      </c>
      <c r="CC36" s="11">
        <v>10</v>
      </c>
      <c r="CD36" s="11">
        <v>9</v>
      </c>
      <c r="CE36" s="11">
        <v>10</v>
      </c>
      <c r="CF36" s="11">
        <v>12</v>
      </c>
      <c r="CG36" s="11">
        <v>15</v>
      </c>
      <c r="CH36" s="11">
        <v>9</v>
      </c>
      <c r="CI36" s="11">
        <v>10</v>
      </c>
      <c r="CJ36" s="11">
        <v>9</v>
      </c>
      <c r="CK36" s="11" t="s">
        <v>158</v>
      </c>
      <c r="CL36" s="11" t="s">
        <v>158</v>
      </c>
      <c r="CM36" s="11" t="s">
        <v>158</v>
      </c>
      <c r="CN36" s="11" t="s">
        <v>158</v>
      </c>
      <c r="CO36" s="11" t="s">
        <v>158</v>
      </c>
      <c r="CP36" s="11" t="s">
        <v>158</v>
      </c>
      <c r="CQ36" s="11" t="s">
        <v>158</v>
      </c>
      <c r="CR36" s="11" t="s">
        <v>158</v>
      </c>
      <c r="CS36" s="11" t="s">
        <v>158</v>
      </c>
      <c r="CT36" s="11" t="s">
        <v>158</v>
      </c>
      <c r="CU36" s="11" t="s">
        <v>158</v>
      </c>
      <c r="CV36" s="11"/>
      <c r="CW36" s="11"/>
      <c r="CX36" s="11" t="s">
        <v>154</v>
      </c>
      <c r="CY36" s="11" t="s">
        <v>154</v>
      </c>
      <c r="CZ36" s="11" t="s">
        <v>154</v>
      </c>
      <c r="DA36" s="11" t="s">
        <v>154</v>
      </c>
      <c r="DB36" s="11" t="s">
        <v>154</v>
      </c>
      <c r="DC36" s="11" t="s">
        <v>154</v>
      </c>
      <c r="DD36" s="11" t="s">
        <v>154</v>
      </c>
      <c r="DE36" s="11" t="s">
        <v>154</v>
      </c>
      <c r="DF36" s="11" t="s">
        <v>154</v>
      </c>
      <c r="DG36" s="11" t="s">
        <v>154</v>
      </c>
      <c r="DH36" s="11" t="s">
        <v>154</v>
      </c>
      <c r="DI36" s="11" t="s">
        <v>154</v>
      </c>
      <c r="DJ36" s="11" t="s">
        <v>154</v>
      </c>
      <c r="DK36" s="11" t="s">
        <v>157</v>
      </c>
      <c r="DL36" s="11" t="s">
        <v>157</v>
      </c>
      <c r="DM36" s="11" t="s">
        <v>157</v>
      </c>
      <c r="DN36" s="11" t="s">
        <v>157</v>
      </c>
      <c r="DO36" s="11" t="s">
        <v>157</v>
      </c>
      <c r="DP36" s="11" t="s">
        <v>157</v>
      </c>
      <c r="DQ36" s="11" t="s">
        <v>157</v>
      </c>
      <c r="DR36" s="11" t="s">
        <v>157</v>
      </c>
      <c r="DS36" s="11" t="s">
        <v>157</v>
      </c>
      <c r="DT36" s="11" t="s">
        <v>157</v>
      </c>
      <c r="DU36" s="11" t="s">
        <v>157</v>
      </c>
      <c r="DV36" s="11" t="s">
        <v>157</v>
      </c>
      <c r="DW36" s="11" t="s">
        <v>157</v>
      </c>
      <c r="DX36" s="11" t="b">
        <v>1</v>
      </c>
      <c r="DY36" s="11" t="b">
        <v>1</v>
      </c>
      <c r="DZ36" s="11" t="b">
        <v>1</v>
      </c>
      <c r="EA36" s="11" t="b">
        <v>1</v>
      </c>
      <c r="EB36" s="11" t="b">
        <v>1</v>
      </c>
      <c r="EC36" s="11" t="b">
        <v>1</v>
      </c>
      <c r="ED36" s="11" t="b">
        <v>1</v>
      </c>
      <c r="EE36" s="11" t="b">
        <v>1</v>
      </c>
      <c r="EF36" s="11" t="b">
        <v>1</v>
      </c>
      <c r="EG36" s="11" t="b">
        <v>1</v>
      </c>
      <c r="EH36" s="11" t="b">
        <v>1</v>
      </c>
      <c r="EI36" s="11" t="b">
        <v>1</v>
      </c>
      <c r="EJ36" s="11" t="b">
        <v>1</v>
      </c>
      <c r="EK36" s="11">
        <v>3.0769999999999999E-2</v>
      </c>
      <c r="EL36" s="11">
        <v>4.4431999999999999E-2</v>
      </c>
      <c r="EM36" s="11">
        <v>3.1102999999999999E-2</v>
      </c>
      <c r="EN36" s="11">
        <v>4.5128000000000001E-2</v>
      </c>
      <c r="EO36" s="11">
        <v>3.1466000000000001E-2</v>
      </c>
      <c r="EP36" s="11">
        <v>3.8129999999999997E-2</v>
      </c>
      <c r="EQ36" s="11">
        <v>3.4032E-2</v>
      </c>
      <c r="ER36" s="11">
        <v>3.3106999999999998E-2</v>
      </c>
      <c r="ES36" s="11">
        <v>3.2613000000000003E-2</v>
      </c>
      <c r="ET36" s="11">
        <v>4.3492000000000003E-2</v>
      </c>
      <c r="EU36" s="11">
        <v>3.4414E-2</v>
      </c>
      <c r="EV36" s="11">
        <v>4.1062000000000001E-2</v>
      </c>
      <c r="EW36" s="11">
        <v>3.5277999999999997E-2</v>
      </c>
      <c r="EX36" s="11" t="s">
        <v>564</v>
      </c>
      <c r="EY36" s="11" t="str">
        <f>VLOOKUP(Table8[[#This Row],[Candidate Detail Answer: City]],cities,2,FALSE)</f>
        <v>Brooklyn Park</v>
      </c>
      <c r="EZ36" s="11" t="str">
        <f>VLOOKUP(Table8[[#This Row],[Candidate Detail Answer: City]],cities,3,FALSE)</f>
        <v>MN</v>
      </c>
      <c r="FA36" s="21">
        <f>VLOOKUP(Table8[[#This Row],[Candidate Detail Answer: City]],cities,4,FALSE)</f>
        <v>55443</v>
      </c>
      <c r="FB36" s="11" t="s">
        <v>385</v>
      </c>
      <c r="FC36" s="11" t="str">
        <f>VLOOKUP(Table8[[#This Row],[Candidate Detail Answer: Major]],majors_final,3,FALSE)</f>
        <v>Software Development</v>
      </c>
      <c r="FD36" s="11" t="str">
        <f>VLOOKUP(Table8[[#This Row],[Candidate Detail Answer: Major]],majors_final,4,FALSE)</f>
        <v>IT-development focused</v>
      </c>
      <c r="FE36" s="11">
        <f>VLOOKUP(Table8[[#This Row],[Candidate Detail Answer: Major]],majors_final,5,FALSE)</f>
        <v>1</v>
      </c>
      <c r="FF36" s="11" t="str">
        <f>VLOOKUP(Table8[[#This Row],[Candidate Detail Answer: Major]],majors_final,6,FALSE)</f>
        <v>2021 -Java Developer 02</v>
      </c>
      <c r="FG36" s="11">
        <v>4.3492000000000003E-2</v>
      </c>
      <c r="FH36" s="11">
        <v>3.4414E-2</v>
      </c>
      <c r="FI36" s="11">
        <v>1</v>
      </c>
    </row>
    <row r="37" spans="1:165" ht="15.75" customHeight="1" x14ac:dyDescent="0.2">
      <c r="A37" s="11">
        <v>52250336</v>
      </c>
      <c r="B37" s="11">
        <v>74120782</v>
      </c>
      <c r="C37" s="11">
        <v>45753.444444444402</v>
      </c>
      <c r="D37" s="11" t="s">
        <v>153</v>
      </c>
      <c r="E37" s="11">
        <v>345600</v>
      </c>
      <c r="F37" s="11">
        <v>77904420</v>
      </c>
      <c r="G37" s="11">
        <v>56480.699305557697</v>
      </c>
      <c r="H37" s="11">
        <v>55101.735416664</v>
      </c>
      <c r="I37" s="11">
        <v>192843</v>
      </c>
      <c r="J37" s="11">
        <v>1</v>
      </c>
      <c r="K37" s="11">
        <v>160</v>
      </c>
      <c r="L37" s="11">
        <v>107599</v>
      </c>
      <c r="M37" s="11">
        <v>131</v>
      </c>
      <c r="N37" s="11">
        <v>131</v>
      </c>
      <c r="O37" s="11">
        <v>92</v>
      </c>
      <c r="P37" s="11">
        <v>100</v>
      </c>
      <c r="Q37" s="11">
        <v>96976</v>
      </c>
      <c r="R37" s="11" t="s">
        <v>154</v>
      </c>
      <c r="S37" s="11" t="s">
        <v>155</v>
      </c>
      <c r="T37" s="11" t="s">
        <v>208</v>
      </c>
      <c r="U37" s="11">
        <v>28</v>
      </c>
      <c r="V37" s="11" t="s">
        <v>154</v>
      </c>
      <c r="W37" s="11" t="s">
        <v>157</v>
      </c>
      <c r="X37" s="11">
        <v>3</v>
      </c>
      <c r="Y37" s="11">
        <v>1</v>
      </c>
      <c r="Z37" s="11">
        <v>10</v>
      </c>
      <c r="AA37" s="11">
        <v>10</v>
      </c>
      <c r="AB37" s="11">
        <v>10</v>
      </c>
      <c r="AC37" s="11">
        <v>10</v>
      </c>
      <c r="AD37" s="11">
        <v>10</v>
      </c>
      <c r="AE37" s="11">
        <v>10</v>
      </c>
      <c r="AF37" s="11">
        <v>10</v>
      </c>
      <c r="AG37" s="11">
        <v>10</v>
      </c>
      <c r="AH37" s="11">
        <v>10</v>
      </c>
      <c r="AI37" s="11">
        <v>10</v>
      </c>
      <c r="AJ37" s="11">
        <v>10</v>
      </c>
      <c r="AK37" s="11">
        <v>10</v>
      </c>
      <c r="AL37" s="11">
        <v>10</v>
      </c>
      <c r="AM37" s="11">
        <v>121</v>
      </c>
      <c r="AN37" s="11">
        <v>60</v>
      </c>
      <c r="AO37" s="11">
        <v>10</v>
      </c>
      <c r="AP37" s="11">
        <v>120</v>
      </c>
      <c r="AQ37" s="11">
        <v>60</v>
      </c>
      <c r="AR37" s="11">
        <v>40</v>
      </c>
      <c r="AS37" s="11">
        <v>1</v>
      </c>
      <c r="AT37" s="11">
        <v>130</v>
      </c>
      <c r="AU37" s="11">
        <v>273</v>
      </c>
      <c r="AV37" s="11">
        <v>615</v>
      </c>
      <c r="AW37" s="11">
        <v>263</v>
      </c>
      <c r="AX37" s="11">
        <v>3009</v>
      </c>
      <c r="AY37" s="11">
        <v>18411</v>
      </c>
      <c r="AZ37" s="11">
        <v>3607</v>
      </c>
      <c r="BA37" s="11">
        <v>399</v>
      </c>
      <c r="BB37" s="11">
        <v>1415</v>
      </c>
      <c r="BC37" s="11">
        <v>35197</v>
      </c>
      <c r="BD37" s="11">
        <v>211</v>
      </c>
      <c r="BE37" s="11">
        <v>2431</v>
      </c>
      <c r="BF37" s="11">
        <v>618</v>
      </c>
      <c r="BG37" s="11">
        <v>23760</v>
      </c>
      <c r="BH37" s="11">
        <v>5499</v>
      </c>
      <c r="BI37" s="11">
        <v>6</v>
      </c>
      <c r="BJ37" s="11">
        <v>6</v>
      </c>
      <c r="BK37" s="11">
        <v>8</v>
      </c>
      <c r="BL37" s="11">
        <v>11</v>
      </c>
      <c r="BM37" s="11">
        <v>4</v>
      </c>
      <c r="BN37" s="11">
        <v>5</v>
      </c>
      <c r="BO37" s="11">
        <v>11</v>
      </c>
      <c r="BP37" s="11">
        <v>9</v>
      </c>
      <c r="BQ37" s="11">
        <v>7</v>
      </c>
      <c r="BR37" s="11">
        <v>19</v>
      </c>
      <c r="BS37" s="11">
        <v>12</v>
      </c>
      <c r="BT37" s="11">
        <v>22</v>
      </c>
      <c r="BU37" s="11">
        <v>26</v>
      </c>
      <c r="BV37" s="11">
        <v>2</v>
      </c>
      <c r="BW37" s="11">
        <v>2</v>
      </c>
      <c r="BX37" s="11">
        <v>9</v>
      </c>
      <c r="BY37" s="11">
        <v>2</v>
      </c>
      <c r="BZ37" s="11">
        <v>3</v>
      </c>
      <c r="CA37" s="11">
        <v>2</v>
      </c>
      <c r="CB37" s="11">
        <v>2</v>
      </c>
      <c r="CC37" s="11">
        <v>16</v>
      </c>
      <c r="CD37" s="11">
        <v>2</v>
      </c>
      <c r="CE37" s="11">
        <v>2</v>
      </c>
      <c r="CF37" s="11">
        <v>2</v>
      </c>
      <c r="CG37" s="11">
        <v>8</v>
      </c>
      <c r="CH37" s="11">
        <v>27</v>
      </c>
      <c r="CI37" s="11"/>
      <c r="CJ37" s="11"/>
      <c r="CK37" s="11" t="s">
        <v>158</v>
      </c>
      <c r="CL37" s="11" t="s">
        <v>158</v>
      </c>
      <c r="CM37" s="11" t="s">
        <v>158</v>
      </c>
      <c r="CN37" s="11" t="s">
        <v>158</v>
      </c>
      <c r="CO37" s="11" t="s">
        <v>158</v>
      </c>
      <c r="CP37" s="11" t="s">
        <v>158</v>
      </c>
      <c r="CQ37" s="11" t="s">
        <v>158</v>
      </c>
      <c r="CR37" s="11" t="s">
        <v>158</v>
      </c>
      <c r="CS37" s="11" t="s">
        <v>158</v>
      </c>
      <c r="CT37" s="11" t="s">
        <v>158</v>
      </c>
      <c r="CU37" s="11" t="s">
        <v>158</v>
      </c>
      <c r="CV37" s="11" t="s">
        <v>158</v>
      </c>
      <c r="CW37" s="11" t="s">
        <v>158</v>
      </c>
      <c r="CX37" s="11" t="s">
        <v>154</v>
      </c>
      <c r="CY37" s="11" t="s">
        <v>154</v>
      </c>
      <c r="CZ37" s="11" t="s">
        <v>154</v>
      </c>
      <c r="DA37" s="11" t="s">
        <v>154</v>
      </c>
      <c r="DB37" s="11" t="s">
        <v>154</v>
      </c>
      <c r="DC37" s="11" t="s">
        <v>154</v>
      </c>
      <c r="DD37" s="11" t="s">
        <v>154</v>
      </c>
      <c r="DE37" s="11" t="s">
        <v>154</v>
      </c>
      <c r="DF37" s="11" t="s">
        <v>154</v>
      </c>
      <c r="DG37" s="11" t="s">
        <v>154</v>
      </c>
      <c r="DH37" s="11" t="s">
        <v>154</v>
      </c>
      <c r="DI37" s="11" t="s">
        <v>154</v>
      </c>
      <c r="DJ37" s="11" t="s">
        <v>154</v>
      </c>
      <c r="DK37" s="11" t="s">
        <v>157</v>
      </c>
      <c r="DL37" s="11" t="s">
        <v>157</v>
      </c>
      <c r="DM37" s="11" t="s">
        <v>157</v>
      </c>
      <c r="DN37" s="11" t="s">
        <v>157</v>
      </c>
      <c r="DO37" s="11" t="s">
        <v>157</v>
      </c>
      <c r="DP37" s="11" t="s">
        <v>157</v>
      </c>
      <c r="DQ37" s="11" t="s">
        <v>157</v>
      </c>
      <c r="DR37" s="11" t="s">
        <v>157</v>
      </c>
      <c r="DS37" s="11" t="s">
        <v>157</v>
      </c>
      <c r="DT37" s="11" t="s">
        <v>157</v>
      </c>
      <c r="DU37" s="11" t="s">
        <v>157</v>
      </c>
      <c r="DV37" s="11" t="s">
        <v>157</v>
      </c>
      <c r="DW37" s="11" t="s">
        <v>157</v>
      </c>
      <c r="DX37" s="11" t="b">
        <v>1</v>
      </c>
      <c r="DY37" s="11" t="b">
        <v>1</v>
      </c>
      <c r="DZ37" s="11" t="b">
        <v>1</v>
      </c>
      <c r="EA37" s="11" t="b">
        <v>1</v>
      </c>
      <c r="EB37" s="11" t="b">
        <v>1</v>
      </c>
      <c r="EC37" s="11" t="b">
        <v>1</v>
      </c>
      <c r="ED37" s="11" t="b">
        <v>1</v>
      </c>
      <c r="EE37" s="11" t="b">
        <v>1</v>
      </c>
      <c r="EF37" s="11" t="b">
        <v>1</v>
      </c>
      <c r="EG37" s="11" t="b">
        <v>1</v>
      </c>
      <c r="EH37" s="11" t="b">
        <v>1</v>
      </c>
      <c r="EI37" s="11" t="b">
        <v>1</v>
      </c>
      <c r="EJ37" s="11" t="b">
        <v>1</v>
      </c>
      <c r="EK37" s="11">
        <v>0.145593</v>
      </c>
      <c r="EL37" s="11">
        <v>3.9286000000000001E-2</v>
      </c>
      <c r="EM37" s="11">
        <v>3.0967999999999999E-2</v>
      </c>
      <c r="EN37" s="11">
        <v>6.4159999999999995E-2</v>
      </c>
      <c r="EO37" s="11">
        <v>2.7535E-2</v>
      </c>
      <c r="EP37" s="11">
        <v>3.7012000000000003E-2</v>
      </c>
      <c r="EQ37" s="11">
        <v>5.2842E-2</v>
      </c>
      <c r="ER37" s="11">
        <v>0.105249</v>
      </c>
      <c r="ES37" s="11">
        <v>0.102522</v>
      </c>
      <c r="ET37" s="11">
        <v>3.7474E-2</v>
      </c>
      <c r="EU37" s="11">
        <v>3.9973000000000002E-2</v>
      </c>
      <c r="EV37" s="11">
        <v>0.470327</v>
      </c>
      <c r="EW37" s="11">
        <v>2.1693E-2</v>
      </c>
      <c r="EX37" s="11" t="s">
        <v>636</v>
      </c>
      <c r="EY37" s="11" t="str">
        <f>VLOOKUP(Table8[[#This Row],[Candidate Detail Answer: City]],cities,2,FALSE)</f>
        <v>Aldie</v>
      </c>
      <c r="EZ37" s="11" t="str">
        <f>VLOOKUP(Table8[[#This Row],[Candidate Detail Answer: City]],cities,3,FALSE)</f>
        <v>VA</v>
      </c>
      <c r="FA37" s="21">
        <f>VLOOKUP(Table8[[#This Row],[Candidate Detail Answer: City]],cities,4,FALSE)</f>
        <v>20105</v>
      </c>
      <c r="FB37" s="11" t="s">
        <v>231</v>
      </c>
      <c r="FC37" s="11" t="str">
        <f>VLOOKUP(Table8[[#This Row],[Candidate Detail Answer: Major]],majors_final,3,FALSE)</f>
        <v>Software Engineering</v>
      </c>
      <c r="FD37" s="11" t="str">
        <f>VLOOKUP(Table8[[#This Row],[Candidate Detail Answer: Major]],majors_final,4,FALSE)</f>
        <v>IT-development focused</v>
      </c>
      <c r="FE37" s="11">
        <f>VLOOKUP(Table8[[#This Row],[Candidate Detail Answer: Major]],majors_final,5,FALSE)</f>
        <v>0</v>
      </c>
      <c r="FF37" s="11">
        <f>VLOOKUP(Table8[[#This Row],[Candidate Detail Answer: Major]],majors_final,6,FALSE)</f>
        <v>0</v>
      </c>
      <c r="FG37" s="5"/>
      <c r="FH37" s="5"/>
      <c r="FI37" s="11"/>
    </row>
    <row r="38" spans="1:165" ht="12.75" x14ac:dyDescent="0.2">
      <c r="A38" s="11">
        <v>43507404</v>
      </c>
      <c r="B38" s="11">
        <v>59571042</v>
      </c>
      <c r="C38" s="11">
        <v>47529.988194444297</v>
      </c>
      <c r="D38" s="11" t="s">
        <v>153</v>
      </c>
      <c r="E38" s="11">
        <v>345600</v>
      </c>
      <c r="F38" s="11">
        <v>67603648</v>
      </c>
      <c r="G38" s="11">
        <v>52346.679861112498</v>
      </c>
      <c r="H38" s="11">
        <v>51451.959027776</v>
      </c>
      <c r="I38" s="11">
        <v>193905</v>
      </c>
      <c r="J38" s="11">
        <v>1</v>
      </c>
      <c r="K38" s="11">
        <v>17</v>
      </c>
      <c r="L38" s="11">
        <v>57920</v>
      </c>
      <c r="M38" s="11">
        <v>131</v>
      </c>
      <c r="N38" s="11">
        <v>131</v>
      </c>
      <c r="O38" s="11">
        <v>92</v>
      </c>
      <c r="P38" s="11">
        <v>100</v>
      </c>
      <c r="Q38" s="11">
        <v>150121</v>
      </c>
      <c r="R38" s="11" t="s">
        <v>154</v>
      </c>
      <c r="S38" s="11" t="s">
        <v>155</v>
      </c>
      <c r="T38" s="11" t="s">
        <v>208</v>
      </c>
      <c r="U38" s="11">
        <v>0</v>
      </c>
      <c r="V38" s="11" t="s">
        <v>154</v>
      </c>
      <c r="W38" s="11" t="s">
        <v>157</v>
      </c>
      <c r="X38" s="11">
        <v>2</v>
      </c>
      <c r="Y38" s="11">
        <v>1</v>
      </c>
      <c r="Z38" s="11">
        <v>10</v>
      </c>
      <c r="AA38" s="11">
        <v>10</v>
      </c>
      <c r="AB38" s="11">
        <v>10</v>
      </c>
      <c r="AC38" s="11">
        <v>10</v>
      </c>
      <c r="AD38" s="11">
        <v>10</v>
      </c>
      <c r="AE38" s="11">
        <v>10</v>
      </c>
      <c r="AF38" s="11">
        <v>10</v>
      </c>
      <c r="AG38" s="11">
        <v>10</v>
      </c>
      <c r="AH38" s="11">
        <v>10</v>
      </c>
      <c r="AI38" s="11">
        <v>10</v>
      </c>
      <c r="AJ38" s="11">
        <v>10</v>
      </c>
      <c r="AK38" s="11">
        <v>10</v>
      </c>
      <c r="AL38" s="11">
        <v>10</v>
      </c>
      <c r="AM38" s="11">
        <v>121</v>
      </c>
      <c r="AN38" s="11">
        <v>60</v>
      </c>
      <c r="AO38" s="11">
        <v>10</v>
      </c>
      <c r="AP38" s="11">
        <v>120</v>
      </c>
      <c r="AQ38" s="11">
        <v>60</v>
      </c>
      <c r="AR38" s="11">
        <v>40</v>
      </c>
      <c r="AS38" s="11">
        <v>1</v>
      </c>
      <c r="AT38" s="11">
        <v>130</v>
      </c>
      <c r="AU38" s="11">
        <v>158</v>
      </c>
      <c r="AV38" s="11">
        <v>12987</v>
      </c>
      <c r="AW38" s="11">
        <v>6644</v>
      </c>
      <c r="AX38" s="11">
        <v>1894</v>
      </c>
      <c r="AY38" s="11">
        <v>6744</v>
      </c>
      <c r="AZ38" s="11">
        <v>1663</v>
      </c>
      <c r="BA38" s="11">
        <v>353</v>
      </c>
      <c r="BB38" s="11">
        <v>747</v>
      </c>
      <c r="BC38" s="11">
        <v>3300</v>
      </c>
      <c r="BD38" s="11">
        <v>191</v>
      </c>
      <c r="BE38" s="11">
        <v>440</v>
      </c>
      <c r="BF38" s="11">
        <v>3897</v>
      </c>
      <c r="BG38" s="11">
        <v>1418</v>
      </c>
      <c r="BH38" s="11">
        <v>3239</v>
      </c>
      <c r="BI38" s="11">
        <v>5</v>
      </c>
      <c r="BJ38" s="11">
        <v>5</v>
      </c>
      <c r="BK38" s="11">
        <v>4</v>
      </c>
      <c r="BL38" s="11">
        <v>6</v>
      </c>
      <c r="BM38" s="11">
        <v>4</v>
      </c>
      <c r="BN38" s="11">
        <v>5</v>
      </c>
      <c r="BO38" s="11">
        <v>7</v>
      </c>
      <c r="BP38" s="11">
        <v>6</v>
      </c>
      <c r="BQ38" s="11">
        <v>5</v>
      </c>
      <c r="BR38" s="11">
        <v>6</v>
      </c>
      <c r="BS38" s="11">
        <v>6</v>
      </c>
      <c r="BT38" s="11">
        <v>6</v>
      </c>
      <c r="BU38" s="11">
        <v>19</v>
      </c>
      <c r="BV38" s="11">
        <v>11</v>
      </c>
      <c r="BW38" s="11">
        <v>6</v>
      </c>
      <c r="BX38" s="11">
        <v>4</v>
      </c>
      <c r="BY38" s="11">
        <v>10</v>
      </c>
      <c r="BZ38" s="11">
        <v>4</v>
      </c>
      <c r="CA38" s="11">
        <v>3</v>
      </c>
      <c r="CB38" s="11">
        <v>2</v>
      </c>
      <c r="CC38" s="11">
        <v>7</v>
      </c>
      <c r="CD38" s="11">
        <v>2</v>
      </c>
      <c r="CE38" s="11">
        <v>3</v>
      </c>
      <c r="CF38" s="11">
        <v>13</v>
      </c>
      <c r="CG38" s="11">
        <v>6</v>
      </c>
      <c r="CH38" s="11">
        <v>14</v>
      </c>
      <c r="CI38" s="11"/>
      <c r="CJ38" s="11"/>
      <c r="CK38" s="11" t="s">
        <v>158</v>
      </c>
      <c r="CL38" s="11" t="s">
        <v>158</v>
      </c>
      <c r="CM38" s="11" t="s">
        <v>158</v>
      </c>
      <c r="CN38" s="11" t="s">
        <v>158</v>
      </c>
      <c r="CO38" s="11" t="s">
        <v>158</v>
      </c>
      <c r="CP38" s="11" t="s">
        <v>158</v>
      </c>
      <c r="CQ38" s="11" t="s">
        <v>158</v>
      </c>
      <c r="CR38" s="11" t="s">
        <v>158</v>
      </c>
      <c r="CS38" s="11" t="s">
        <v>158</v>
      </c>
      <c r="CT38" s="11" t="s">
        <v>158</v>
      </c>
      <c r="CU38" s="11" t="s">
        <v>158</v>
      </c>
      <c r="CV38" s="11" t="s">
        <v>158</v>
      </c>
      <c r="CW38" s="11" t="s">
        <v>158</v>
      </c>
      <c r="CX38" s="11" t="s">
        <v>154</v>
      </c>
      <c r="CY38" s="11" t="s">
        <v>154</v>
      </c>
      <c r="CZ38" s="11" t="s">
        <v>154</v>
      </c>
      <c r="DA38" s="11" t="s">
        <v>154</v>
      </c>
      <c r="DB38" s="11" t="s">
        <v>154</v>
      </c>
      <c r="DC38" s="11" t="s">
        <v>154</v>
      </c>
      <c r="DD38" s="11" t="s">
        <v>154</v>
      </c>
      <c r="DE38" s="11" t="s">
        <v>154</v>
      </c>
      <c r="DF38" s="11" t="s">
        <v>154</v>
      </c>
      <c r="DG38" s="11" t="s">
        <v>154</v>
      </c>
      <c r="DH38" s="11" t="s">
        <v>154</v>
      </c>
      <c r="DI38" s="11" t="s">
        <v>154</v>
      </c>
      <c r="DJ38" s="11" t="s">
        <v>154</v>
      </c>
      <c r="DK38" s="11" t="s">
        <v>157</v>
      </c>
      <c r="DL38" s="11" t="s">
        <v>157</v>
      </c>
      <c r="DM38" s="11" t="s">
        <v>157</v>
      </c>
      <c r="DN38" s="11" t="s">
        <v>157</v>
      </c>
      <c r="DO38" s="11" t="s">
        <v>157</v>
      </c>
      <c r="DP38" s="11" t="s">
        <v>157</v>
      </c>
      <c r="DQ38" s="11" t="s">
        <v>157</v>
      </c>
      <c r="DR38" s="11" t="s">
        <v>157</v>
      </c>
      <c r="DS38" s="11" t="s">
        <v>157</v>
      </c>
      <c r="DT38" s="11" t="s">
        <v>157</v>
      </c>
      <c r="DU38" s="11" t="s">
        <v>157</v>
      </c>
      <c r="DV38" s="11" t="s">
        <v>157</v>
      </c>
      <c r="DW38" s="11" t="s">
        <v>157</v>
      </c>
      <c r="DX38" s="11" t="b">
        <v>1</v>
      </c>
      <c r="DY38" s="11" t="b">
        <v>1</v>
      </c>
      <c r="DZ38" s="11" t="b">
        <v>1</v>
      </c>
      <c r="EA38" s="11" t="b">
        <v>1</v>
      </c>
      <c r="EB38" s="11" t="b">
        <v>1</v>
      </c>
      <c r="EC38" s="11" t="b">
        <v>1</v>
      </c>
      <c r="ED38" s="11" t="b">
        <v>1</v>
      </c>
      <c r="EE38" s="11" t="b">
        <v>1</v>
      </c>
      <c r="EF38" s="11" t="b">
        <v>1</v>
      </c>
      <c r="EG38" s="11" t="b">
        <v>1</v>
      </c>
      <c r="EH38" s="11" t="b">
        <v>1</v>
      </c>
      <c r="EI38" s="11" t="b">
        <v>1</v>
      </c>
      <c r="EJ38" s="11" t="b">
        <v>1</v>
      </c>
      <c r="EK38" s="11">
        <v>8.9938000000000004E-2</v>
      </c>
      <c r="EL38" s="11">
        <v>0.14530199999999999</v>
      </c>
      <c r="EM38" s="11">
        <v>0.61260300000000001</v>
      </c>
      <c r="EN38" s="11">
        <v>5.6999000000000001E-2</v>
      </c>
      <c r="EO38" s="11">
        <v>4.3036999999999999E-2</v>
      </c>
      <c r="EP38" s="11">
        <v>1.9075999999999999E-2</v>
      </c>
      <c r="EQ38" s="11">
        <v>3.6759E-2</v>
      </c>
      <c r="ER38" s="11">
        <v>0.108803</v>
      </c>
      <c r="ES38" s="11">
        <v>4.5369E-2</v>
      </c>
      <c r="ET38" s="11">
        <v>4.1154999999999997E-2</v>
      </c>
      <c r="EU38" s="11">
        <v>1.8992999999999999E-2</v>
      </c>
      <c r="EV38" s="11">
        <v>7.0666999999999994E-2</v>
      </c>
      <c r="EW38" s="11">
        <v>0.16258700000000001</v>
      </c>
      <c r="EX38" s="11" t="s">
        <v>637</v>
      </c>
      <c r="EY38" s="11" t="str">
        <f>VLOOKUP(Table8[[#This Row],[Candidate Detail Answer: City]],cities,2,FALSE)</f>
        <v>Aliquippa</v>
      </c>
      <c r="EZ38" s="11" t="str">
        <f>VLOOKUP(Table8[[#This Row],[Candidate Detail Answer: City]],cities,3,FALSE)</f>
        <v>PA</v>
      </c>
      <c r="FA38" s="21">
        <f>VLOOKUP(Table8[[#This Row],[Candidate Detail Answer: City]],cities,4,FALSE)</f>
        <v>15001</v>
      </c>
      <c r="FB38" s="11" t="s">
        <v>638</v>
      </c>
      <c r="FC38" s="11" t="str">
        <f>VLOOKUP(Table8[[#This Row],[Candidate Detail Answer: Major]],majors_final,3,FALSE)</f>
        <v>Computer Science</v>
      </c>
      <c r="FD38" s="11" t="str">
        <f>VLOOKUP(Table8[[#This Row],[Candidate Detail Answer: Major]],majors_final,4,FALSE)</f>
        <v>IT-development focused</v>
      </c>
      <c r="FE38" s="11">
        <f>VLOOKUP(Table8[[#This Row],[Candidate Detail Answer: Major]],majors_final,5,FALSE)</f>
        <v>0</v>
      </c>
      <c r="FF38" s="11">
        <f>VLOOKUP(Table8[[#This Row],[Candidate Detail Answer: Major]],majors_final,6,FALSE)</f>
        <v>0</v>
      </c>
      <c r="FG38" s="5"/>
      <c r="FH38" s="5"/>
      <c r="FI38" s="11"/>
    </row>
    <row r="39" spans="1:165" ht="12.75" x14ac:dyDescent="0.2">
      <c r="A39" s="11">
        <v>43507401</v>
      </c>
      <c r="B39" s="11">
        <v>59571036</v>
      </c>
      <c r="C39" s="11">
        <v>47486.1229166665</v>
      </c>
      <c r="D39" s="11" t="s">
        <v>153</v>
      </c>
      <c r="E39" s="11">
        <v>345600</v>
      </c>
      <c r="F39" s="11">
        <v>67603314</v>
      </c>
      <c r="G39" s="11">
        <v>52286.475694445799</v>
      </c>
      <c r="H39" s="11">
        <v>51398.806944442702</v>
      </c>
      <c r="I39" s="11">
        <v>18631</v>
      </c>
      <c r="J39" s="11">
        <v>1</v>
      </c>
      <c r="K39" s="11">
        <v>42</v>
      </c>
      <c r="L39" s="11">
        <v>3548</v>
      </c>
      <c r="M39" s="11">
        <v>131</v>
      </c>
      <c r="N39" s="11">
        <v>131</v>
      </c>
      <c r="O39" s="11">
        <v>92</v>
      </c>
      <c r="P39" s="11">
        <v>100</v>
      </c>
      <c r="Q39" s="11">
        <v>202</v>
      </c>
      <c r="R39" s="11" t="s">
        <v>154</v>
      </c>
      <c r="S39" s="11" t="s">
        <v>155</v>
      </c>
      <c r="T39" s="11" t="s">
        <v>208</v>
      </c>
      <c r="U39" s="11">
        <v>0</v>
      </c>
      <c r="V39" s="11" t="s">
        <v>154</v>
      </c>
      <c r="W39" s="11" t="s">
        <v>157</v>
      </c>
      <c r="X39" s="11">
        <v>3</v>
      </c>
      <c r="Y39" s="11">
        <v>1</v>
      </c>
      <c r="Z39" s="11">
        <v>10</v>
      </c>
      <c r="AA39" s="11">
        <v>10</v>
      </c>
      <c r="AB39" s="11">
        <v>10</v>
      </c>
      <c r="AC39" s="11">
        <v>10</v>
      </c>
      <c r="AD39" s="11">
        <v>10</v>
      </c>
      <c r="AE39" s="11">
        <v>10</v>
      </c>
      <c r="AF39" s="11">
        <v>10</v>
      </c>
      <c r="AG39" s="11">
        <v>10</v>
      </c>
      <c r="AH39" s="11">
        <v>10</v>
      </c>
      <c r="AI39" s="11">
        <v>10</v>
      </c>
      <c r="AJ39" s="11">
        <v>10</v>
      </c>
      <c r="AK39" s="11">
        <v>10</v>
      </c>
      <c r="AL39" s="11">
        <v>10</v>
      </c>
      <c r="AM39" s="11">
        <v>121</v>
      </c>
      <c r="AN39" s="11">
        <v>60</v>
      </c>
      <c r="AO39" s="11">
        <v>10</v>
      </c>
      <c r="AP39" s="11">
        <v>120</v>
      </c>
      <c r="AQ39" s="11">
        <v>60</v>
      </c>
      <c r="AR39" s="11">
        <v>40</v>
      </c>
      <c r="AS39" s="11">
        <v>1</v>
      </c>
      <c r="AT39" s="11">
        <v>130</v>
      </c>
      <c r="AU39" s="11">
        <v>94</v>
      </c>
      <c r="AV39" s="11">
        <v>2294</v>
      </c>
      <c r="AW39" s="11">
        <v>587</v>
      </c>
      <c r="AX39" s="11">
        <v>344</v>
      </c>
      <c r="AY39" s="11">
        <v>388</v>
      </c>
      <c r="AZ39" s="11">
        <v>1501</v>
      </c>
      <c r="BA39" s="11">
        <v>397</v>
      </c>
      <c r="BB39" s="11">
        <v>3727</v>
      </c>
      <c r="BC39" s="11">
        <v>1562</v>
      </c>
      <c r="BD39" s="11">
        <v>946</v>
      </c>
      <c r="BE39" s="11">
        <v>731</v>
      </c>
      <c r="BF39" s="11">
        <v>818</v>
      </c>
      <c r="BG39" s="11">
        <v>2979</v>
      </c>
      <c r="BH39" s="11">
        <v>1897</v>
      </c>
      <c r="BI39" s="11">
        <v>9</v>
      </c>
      <c r="BJ39" s="11">
        <v>9</v>
      </c>
      <c r="BK39" s="11">
        <v>9</v>
      </c>
      <c r="BL39" s="11">
        <v>13</v>
      </c>
      <c r="BM39" s="11">
        <v>9</v>
      </c>
      <c r="BN39" s="11">
        <v>9</v>
      </c>
      <c r="BO39" s="11">
        <v>13</v>
      </c>
      <c r="BP39" s="11">
        <v>11</v>
      </c>
      <c r="BQ39" s="11">
        <v>10</v>
      </c>
      <c r="BR39" s="11">
        <v>11</v>
      </c>
      <c r="BS39" s="11">
        <v>12</v>
      </c>
      <c r="BT39" s="11">
        <v>23</v>
      </c>
      <c r="BU39" s="11">
        <v>28</v>
      </c>
      <c r="BV39" s="11">
        <v>25</v>
      </c>
      <c r="BW39" s="11">
        <v>15</v>
      </c>
      <c r="BX39" s="11">
        <v>7</v>
      </c>
      <c r="BY39" s="11">
        <v>7</v>
      </c>
      <c r="BZ39" s="11">
        <v>14</v>
      </c>
      <c r="CA39" s="11">
        <v>6</v>
      </c>
      <c r="CB39" s="11">
        <v>9</v>
      </c>
      <c r="CC39" s="11">
        <v>14</v>
      </c>
      <c r="CD39" s="11">
        <v>14</v>
      </c>
      <c r="CE39" s="11">
        <v>16</v>
      </c>
      <c r="CF39" s="11">
        <v>9</v>
      </c>
      <c r="CG39" s="11">
        <v>18</v>
      </c>
      <c r="CH39" s="11">
        <v>12</v>
      </c>
      <c r="CI39" s="11"/>
      <c r="CJ39" s="11"/>
      <c r="CK39" s="11" t="s">
        <v>158</v>
      </c>
      <c r="CL39" s="11" t="s">
        <v>158</v>
      </c>
      <c r="CM39" s="11" t="s">
        <v>158</v>
      </c>
      <c r="CN39" s="11" t="s">
        <v>158</v>
      </c>
      <c r="CO39" s="11" t="s">
        <v>158</v>
      </c>
      <c r="CP39" s="11" t="s">
        <v>158</v>
      </c>
      <c r="CQ39" s="11" t="s">
        <v>158</v>
      </c>
      <c r="CR39" s="11" t="s">
        <v>158</v>
      </c>
      <c r="CS39" s="11" t="s">
        <v>158</v>
      </c>
      <c r="CT39" s="11" t="s">
        <v>158</v>
      </c>
      <c r="CU39" s="11" t="s">
        <v>158</v>
      </c>
      <c r="CV39" s="11" t="s">
        <v>158</v>
      </c>
      <c r="CW39" s="11" t="s">
        <v>158</v>
      </c>
      <c r="CX39" s="11" t="s">
        <v>154</v>
      </c>
      <c r="CY39" s="11" t="s">
        <v>154</v>
      </c>
      <c r="CZ39" s="11" t="s">
        <v>154</v>
      </c>
      <c r="DA39" s="11" t="s">
        <v>154</v>
      </c>
      <c r="DB39" s="11" t="s">
        <v>154</v>
      </c>
      <c r="DC39" s="11" t="s">
        <v>154</v>
      </c>
      <c r="DD39" s="11" t="s">
        <v>154</v>
      </c>
      <c r="DE39" s="11" t="s">
        <v>154</v>
      </c>
      <c r="DF39" s="11" t="s">
        <v>154</v>
      </c>
      <c r="DG39" s="11" t="s">
        <v>154</v>
      </c>
      <c r="DH39" s="11" t="s">
        <v>154</v>
      </c>
      <c r="DI39" s="11" t="s">
        <v>154</v>
      </c>
      <c r="DJ39" s="11" t="s">
        <v>154</v>
      </c>
      <c r="DK39" s="11" t="s">
        <v>157</v>
      </c>
      <c r="DL39" s="11" t="s">
        <v>157</v>
      </c>
      <c r="DM39" s="11" t="s">
        <v>157</v>
      </c>
      <c r="DN39" s="11" t="s">
        <v>157</v>
      </c>
      <c r="DO39" s="11" t="s">
        <v>157</v>
      </c>
      <c r="DP39" s="11" t="s">
        <v>157</v>
      </c>
      <c r="DQ39" s="11" t="s">
        <v>157</v>
      </c>
      <c r="DR39" s="11" t="s">
        <v>157</v>
      </c>
      <c r="DS39" s="11" t="s">
        <v>157</v>
      </c>
      <c r="DT39" s="11" t="s">
        <v>157</v>
      </c>
      <c r="DU39" s="11" t="s">
        <v>157</v>
      </c>
      <c r="DV39" s="11" t="s">
        <v>157</v>
      </c>
      <c r="DW39" s="11" t="s">
        <v>157</v>
      </c>
      <c r="DX39" s="11" t="b">
        <v>1</v>
      </c>
      <c r="DY39" s="11" t="b">
        <v>1</v>
      </c>
      <c r="DZ39" s="11" t="b">
        <v>1</v>
      </c>
      <c r="EA39" s="11" t="b">
        <v>1</v>
      </c>
      <c r="EB39" s="11" t="b">
        <v>1</v>
      </c>
      <c r="EC39" s="11" t="b">
        <v>1</v>
      </c>
      <c r="ED39" s="11" t="b">
        <v>1</v>
      </c>
      <c r="EE39" s="11" t="b">
        <v>1</v>
      </c>
      <c r="EF39" s="11" t="b">
        <v>1</v>
      </c>
      <c r="EG39" s="11" t="b">
        <v>1</v>
      </c>
      <c r="EH39" s="11" t="b">
        <v>1</v>
      </c>
      <c r="EI39" s="11" t="b">
        <v>1</v>
      </c>
      <c r="EJ39" s="11" t="b">
        <v>1</v>
      </c>
      <c r="EK39" s="11">
        <v>1.1983000000000001E-2</v>
      </c>
      <c r="EL39" s="11">
        <v>3.8240999999999997E-2</v>
      </c>
      <c r="EM39" s="11">
        <v>0.18762200000000001</v>
      </c>
      <c r="EN39" s="11">
        <v>1.8121999999999999E-2</v>
      </c>
      <c r="EO39" s="11">
        <v>3.1276999999999999E-2</v>
      </c>
      <c r="EP39" s="11">
        <v>2.9714000000000001E-2</v>
      </c>
      <c r="EQ39" s="11">
        <v>3.3159000000000001E-2</v>
      </c>
      <c r="ER39" s="11">
        <v>3.5084999999999998E-2</v>
      </c>
      <c r="ES39" s="11">
        <v>0.113818</v>
      </c>
      <c r="ET39" s="11">
        <v>1.805E-2</v>
      </c>
      <c r="EU39" s="11">
        <v>4.8237000000000002E-2</v>
      </c>
      <c r="EV39" s="11">
        <v>0.13458000000000001</v>
      </c>
      <c r="EW39" s="11">
        <v>5.6318E-2</v>
      </c>
      <c r="EX39" s="11" t="s">
        <v>479</v>
      </c>
      <c r="EY39" s="11" t="str">
        <f>VLOOKUP(Table8[[#This Row],[Candidate Detail Answer: City]],cities,2,FALSE)</f>
        <v>Allentown</v>
      </c>
      <c r="EZ39" s="11" t="str">
        <f>VLOOKUP(Table8[[#This Row],[Candidate Detail Answer: City]],cities,3,FALSE)</f>
        <v>PA</v>
      </c>
      <c r="FA39" s="21">
        <f>VLOOKUP(Table8[[#This Row],[Candidate Detail Answer: City]],cities,4,FALSE)</f>
        <v>18101</v>
      </c>
      <c r="FB39" s="11" t="s">
        <v>229</v>
      </c>
      <c r="FC39" s="11" t="str">
        <f>VLOOKUP(Table8[[#This Row],[Candidate Detail Answer: Major]],majors_final,3,FALSE)</f>
        <v>Computer Science</v>
      </c>
      <c r="FD39" s="11" t="str">
        <f>VLOOKUP(Table8[[#This Row],[Candidate Detail Answer: Major]],majors_final,4,FALSE)</f>
        <v>IT-development focused</v>
      </c>
      <c r="FE39" s="11">
        <f>VLOOKUP(Table8[[#This Row],[Candidate Detail Answer: Major]],majors_final,5,FALSE)</f>
        <v>0</v>
      </c>
      <c r="FF39" s="11">
        <f>VLOOKUP(Table8[[#This Row],[Candidate Detail Answer: Major]],majors_final,6,FALSE)</f>
        <v>0</v>
      </c>
      <c r="FG39" s="5"/>
      <c r="FH39" s="5"/>
      <c r="FI39" s="11"/>
    </row>
    <row r="40" spans="1:165" ht="12.75" x14ac:dyDescent="0.2">
      <c r="A40" s="11">
        <v>47906376</v>
      </c>
      <c r="B40" s="11">
        <v>66853408</v>
      </c>
      <c r="C40" s="11">
        <v>47595.786111111003</v>
      </c>
      <c r="D40" s="11" t="s">
        <v>153</v>
      </c>
      <c r="E40" s="11">
        <v>345600</v>
      </c>
      <c r="F40" s="11">
        <v>73032420</v>
      </c>
      <c r="G40" s="11">
        <v>52406.884027779197</v>
      </c>
      <c r="H40" s="11">
        <v>51505.111111109298</v>
      </c>
      <c r="I40" s="11">
        <v>159843</v>
      </c>
      <c r="J40" s="11">
        <v>1</v>
      </c>
      <c r="K40" s="11">
        <v>152</v>
      </c>
      <c r="L40" s="11">
        <v>127413</v>
      </c>
      <c r="M40" s="11">
        <v>131</v>
      </c>
      <c r="N40" s="11">
        <v>131</v>
      </c>
      <c r="O40" s="11">
        <v>92</v>
      </c>
      <c r="P40" s="11">
        <v>100</v>
      </c>
      <c r="Q40" s="11">
        <v>79218</v>
      </c>
      <c r="R40" s="11" t="s">
        <v>154</v>
      </c>
      <c r="S40" s="11" t="s">
        <v>155</v>
      </c>
      <c r="T40" s="11" t="s">
        <v>208</v>
      </c>
      <c r="U40" s="11">
        <v>10</v>
      </c>
      <c r="V40" s="11" t="s">
        <v>154</v>
      </c>
      <c r="W40" s="11" t="s">
        <v>157</v>
      </c>
      <c r="X40" s="11"/>
      <c r="Y40" s="11">
        <v>1</v>
      </c>
      <c r="Z40" s="11">
        <v>10</v>
      </c>
      <c r="AA40" s="11">
        <v>10</v>
      </c>
      <c r="AB40" s="11">
        <v>10</v>
      </c>
      <c r="AC40" s="11">
        <v>10</v>
      </c>
      <c r="AD40" s="11">
        <v>10</v>
      </c>
      <c r="AE40" s="11">
        <v>10</v>
      </c>
      <c r="AF40" s="11">
        <v>10</v>
      </c>
      <c r="AG40" s="11">
        <v>10</v>
      </c>
      <c r="AH40" s="11">
        <v>10</v>
      </c>
      <c r="AI40" s="11">
        <v>10</v>
      </c>
      <c r="AJ40" s="11">
        <v>10</v>
      </c>
      <c r="AK40" s="11">
        <v>10</v>
      </c>
      <c r="AL40" s="11">
        <v>10</v>
      </c>
      <c r="AM40" s="11">
        <v>121</v>
      </c>
      <c r="AN40" s="11">
        <v>60</v>
      </c>
      <c r="AO40" s="11">
        <v>10</v>
      </c>
      <c r="AP40" s="11">
        <v>120</v>
      </c>
      <c r="AQ40" s="11">
        <v>60</v>
      </c>
      <c r="AR40" s="11">
        <v>40</v>
      </c>
      <c r="AS40" s="11">
        <v>1</v>
      </c>
      <c r="AT40" s="11">
        <v>130</v>
      </c>
      <c r="AU40" s="11">
        <v>312</v>
      </c>
      <c r="AV40" s="11">
        <v>3599</v>
      </c>
      <c r="AW40" s="11">
        <v>823</v>
      </c>
      <c r="AX40" s="11">
        <v>904</v>
      </c>
      <c r="AY40" s="11">
        <v>4854</v>
      </c>
      <c r="AZ40" s="11">
        <v>2825</v>
      </c>
      <c r="BA40" s="11">
        <v>7005</v>
      </c>
      <c r="BB40" s="11">
        <v>6745</v>
      </c>
      <c r="BC40" s="11">
        <v>1350</v>
      </c>
      <c r="BD40" s="11">
        <v>2273</v>
      </c>
      <c r="BE40" s="11">
        <v>3289</v>
      </c>
      <c r="BF40" s="11">
        <v>14586</v>
      </c>
      <c r="BG40" s="11">
        <v>5479</v>
      </c>
      <c r="BH40" s="11">
        <v>26132</v>
      </c>
      <c r="BI40" s="11">
        <v>14</v>
      </c>
      <c r="BJ40" s="11">
        <v>14</v>
      </c>
      <c r="BK40" s="11">
        <v>10</v>
      </c>
      <c r="BL40" s="11">
        <v>17</v>
      </c>
      <c r="BM40" s="11">
        <v>12</v>
      </c>
      <c r="BN40" s="11">
        <v>13</v>
      </c>
      <c r="BO40" s="11">
        <v>19</v>
      </c>
      <c r="BP40" s="11">
        <v>17</v>
      </c>
      <c r="BQ40" s="11">
        <v>14</v>
      </c>
      <c r="BR40" s="11">
        <v>13</v>
      </c>
      <c r="BS40" s="11">
        <v>18</v>
      </c>
      <c r="BT40" s="11">
        <v>24</v>
      </c>
      <c r="BU40" s="11">
        <v>32</v>
      </c>
      <c r="BV40" s="11">
        <v>13</v>
      </c>
      <c r="BW40" s="11">
        <v>11</v>
      </c>
      <c r="BX40" s="11">
        <v>8</v>
      </c>
      <c r="BY40" s="11">
        <v>9</v>
      </c>
      <c r="BZ40" s="11">
        <v>7</v>
      </c>
      <c r="CA40" s="11">
        <v>8</v>
      </c>
      <c r="CB40" s="11">
        <v>21</v>
      </c>
      <c r="CC40" s="11">
        <v>3</v>
      </c>
      <c r="CD40" s="11">
        <v>6</v>
      </c>
      <c r="CE40" s="11">
        <v>17</v>
      </c>
      <c r="CF40" s="11">
        <v>30</v>
      </c>
      <c r="CG40" s="11">
        <v>7</v>
      </c>
      <c r="CH40" s="11">
        <v>6</v>
      </c>
      <c r="CI40" s="11"/>
      <c r="CJ40" s="11"/>
      <c r="CK40" s="11" t="s">
        <v>158</v>
      </c>
      <c r="CL40" s="11" t="s">
        <v>158</v>
      </c>
      <c r="CM40" s="11" t="s">
        <v>158</v>
      </c>
      <c r="CN40" s="11" t="s">
        <v>158</v>
      </c>
      <c r="CO40" s="11" t="s">
        <v>158</v>
      </c>
      <c r="CP40" s="11" t="s">
        <v>158</v>
      </c>
      <c r="CQ40" s="11" t="s">
        <v>158</v>
      </c>
      <c r="CR40" s="11" t="s">
        <v>158</v>
      </c>
      <c r="CS40" s="11" t="s">
        <v>158</v>
      </c>
      <c r="CT40" s="11" t="s">
        <v>158</v>
      </c>
      <c r="CU40" s="11" t="s">
        <v>158</v>
      </c>
      <c r="CV40" s="11" t="s">
        <v>158</v>
      </c>
      <c r="CW40" s="11" t="s">
        <v>158</v>
      </c>
      <c r="CX40" s="11" t="s">
        <v>154</v>
      </c>
      <c r="CY40" s="11" t="s">
        <v>154</v>
      </c>
      <c r="CZ40" s="11" t="s">
        <v>154</v>
      </c>
      <c r="DA40" s="11" t="s">
        <v>154</v>
      </c>
      <c r="DB40" s="11" t="s">
        <v>154</v>
      </c>
      <c r="DC40" s="11" t="s">
        <v>154</v>
      </c>
      <c r="DD40" s="11" t="s">
        <v>154</v>
      </c>
      <c r="DE40" s="11" t="s">
        <v>154</v>
      </c>
      <c r="DF40" s="11" t="s">
        <v>154</v>
      </c>
      <c r="DG40" s="11" t="s">
        <v>154</v>
      </c>
      <c r="DH40" s="11" t="s">
        <v>154</v>
      </c>
      <c r="DI40" s="11" t="s">
        <v>154</v>
      </c>
      <c r="DJ40" s="11" t="s">
        <v>154</v>
      </c>
      <c r="DK40" s="11" t="s">
        <v>157</v>
      </c>
      <c r="DL40" s="11" t="s">
        <v>157</v>
      </c>
      <c r="DM40" s="11" t="s">
        <v>157</v>
      </c>
      <c r="DN40" s="11" t="s">
        <v>157</v>
      </c>
      <c r="DO40" s="11" t="s">
        <v>157</v>
      </c>
      <c r="DP40" s="11" t="s">
        <v>157</v>
      </c>
      <c r="DQ40" s="11" t="s">
        <v>157</v>
      </c>
      <c r="DR40" s="11" t="s">
        <v>157</v>
      </c>
      <c r="DS40" s="11" t="s">
        <v>157</v>
      </c>
      <c r="DT40" s="11" t="s">
        <v>157</v>
      </c>
      <c r="DU40" s="11" t="s">
        <v>157</v>
      </c>
      <c r="DV40" s="11" t="s">
        <v>157</v>
      </c>
      <c r="DW40" s="11" t="s">
        <v>157</v>
      </c>
      <c r="DX40" s="11" t="b">
        <v>1</v>
      </c>
      <c r="DY40" s="11" t="b">
        <v>1</v>
      </c>
      <c r="DZ40" s="11" t="b">
        <v>1</v>
      </c>
      <c r="EA40" s="11" t="b">
        <v>1</v>
      </c>
      <c r="EB40" s="11" t="b">
        <v>1</v>
      </c>
      <c r="EC40" s="11" t="b">
        <v>1</v>
      </c>
      <c r="ED40" s="11" t="b">
        <v>1</v>
      </c>
      <c r="EE40" s="11" t="b">
        <v>1</v>
      </c>
      <c r="EF40" s="11" t="b">
        <v>1</v>
      </c>
      <c r="EG40" s="11" t="b">
        <v>1</v>
      </c>
      <c r="EH40" s="11" t="b">
        <v>1</v>
      </c>
      <c r="EI40" s="11" t="b">
        <v>1</v>
      </c>
      <c r="EJ40" s="11" t="b">
        <v>1</v>
      </c>
      <c r="EK40" s="11">
        <v>0.301205</v>
      </c>
      <c r="EL40" s="11">
        <v>4.2481999999999999E-2</v>
      </c>
      <c r="EM40" s="11">
        <v>2.4067999999999999E-2</v>
      </c>
      <c r="EN40" s="11">
        <v>0.130499</v>
      </c>
      <c r="EO40" s="11">
        <v>0.101213</v>
      </c>
      <c r="EP40" s="11">
        <v>0.18837200000000001</v>
      </c>
      <c r="EQ40" s="11">
        <v>0.19489000000000001</v>
      </c>
      <c r="ER40" s="11">
        <v>3.8268999999999997E-2</v>
      </c>
      <c r="ES40" s="11">
        <v>6.7414000000000002E-2</v>
      </c>
      <c r="ET40" s="11">
        <v>2.8013E-2</v>
      </c>
      <c r="EU40" s="11">
        <v>5.1701999999999998E-2</v>
      </c>
      <c r="EV40" s="11">
        <v>0.11437899999999999</v>
      </c>
      <c r="EW40" s="11">
        <v>9.3979999999999994E-2</v>
      </c>
      <c r="EX40" s="11" t="s">
        <v>526</v>
      </c>
      <c r="EY40" s="11" t="str">
        <f>VLOOKUP(Table8[[#This Row],[Candidate Detail Answer: City]],cities,2,FALSE)</f>
        <v>Alpharetta</v>
      </c>
      <c r="EZ40" s="11" t="str">
        <f>VLOOKUP(Table8[[#This Row],[Candidate Detail Answer: City]],cities,3,FALSE)</f>
        <v>GA</v>
      </c>
      <c r="FA40" s="21">
        <f>VLOOKUP(Table8[[#This Row],[Candidate Detail Answer: City]],cities,4,FALSE)</f>
        <v>30004</v>
      </c>
      <c r="FB40" s="11" t="s">
        <v>527</v>
      </c>
      <c r="FC40" s="11" t="str">
        <f>VLOOKUP(Table8[[#This Row],[Candidate Detail Answer: Major]],majors_final,3,FALSE)</f>
        <v>Science</v>
      </c>
      <c r="FD40" s="11" t="str">
        <f>VLOOKUP(Table8[[#This Row],[Candidate Detail Answer: Major]],majors_final,4,FALSE)</f>
        <v>Non-IT</v>
      </c>
      <c r="FE40" s="11">
        <f>VLOOKUP(Table8[[#This Row],[Candidate Detail Answer: Major]],majors_final,5,FALSE)</f>
        <v>0</v>
      </c>
      <c r="FF40" s="11">
        <f>VLOOKUP(Table8[[#This Row],[Candidate Detail Answer: Major]],majors_final,6,FALSE)</f>
        <v>0</v>
      </c>
      <c r="FG40" s="5"/>
      <c r="FH40" s="5"/>
      <c r="FI40" s="11"/>
    </row>
    <row r="41" spans="1:165" ht="12.75" x14ac:dyDescent="0.2">
      <c r="A41" s="11">
        <v>47906390</v>
      </c>
      <c r="B41" s="11">
        <v>66853436</v>
      </c>
      <c r="C41" s="11">
        <v>47727.3819444443</v>
      </c>
      <c r="D41" s="11" t="s">
        <v>153</v>
      </c>
      <c r="E41" s="11">
        <v>345600</v>
      </c>
      <c r="F41" s="11">
        <v>72958822</v>
      </c>
      <c r="G41" s="11">
        <v>52627.632638890303</v>
      </c>
      <c r="H41" s="11">
        <v>51700.002083331499</v>
      </c>
      <c r="I41" s="11">
        <v>102910</v>
      </c>
      <c r="J41" s="11">
        <v>1</v>
      </c>
      <c r="K41" s="11">
        <v>90</v>
      </c>
      <c r="L41" s="11">
        <v>75056</v>
      </c>
      <c r="M41" s="11">
        <v>131</v>
      </c>
      <c r="N41" s="11">
        <v>131</v>
      </c>
      <c r="O41" s="11">
        <v>92</v>
      </c>
      <c r="P41" s="11">
        <v>100</v>
      </c>
      <c r="Q41" s="11">
        <v>47542</v>
      </c>
      <c r="R41" s="11" t="s">
        <v>154</v>
      </c>
      <c r="S41" s="11" t="s">
        <v>155</v>
      </c>
      <c r="T41" s="11" t="s">
        <v>208</v>
      </c>
      <c r="U41" s="11">
        <v>0</v>
      </c>
      <c r="V41" s="11" t="s">
        <v>154</v>
      </c>
      <c r="W41" s="11" t="s">
        <v>157</v>
      </c>
      <c r="X41" s="11">
        <v>5</v>
      </c>
      <c r="Y41" s="11">
        <v>1</v>
      </c>
      <c r="Z41" s="11">
        <v>10</v>
      </c>
      <c r="AA41" s="11">
        <v>10</v>
      </c>
      <c r="AB41" s="11">
        <v>10</v>
      </c>
      <c r="AC41" s="11">
        <v>10</v>
      </c>
      <c r="AD41" s="11">
        <v>10</v>
      </c>
      <c r="AE41" s="11">
        <v>10</v>
      </c>
      <c r="AF41" s="11">
        <v>10</v>
      </c>
      <c r="AG41" s="11">
        <v>10</v>
      </c>
      <c r="AH41" s="11">
        <v>10</v>
      </c>
      <c r="AI41" s="11">
        <v>10</v>
      </c>
      <c r="AJ41" s="11">
        <v>10</v>
      </c>
      <c r="AK41" s="11">
        <v>10</v>
      </c>
      <c r="AL41" s="11">
        <v>10</v>
      </c>
      <c r="AM41" s="11">
        <v>121</v>
      </c>
      <c r="AN41" s="11">
        <v>60</v>
      </c>
      <c r="AO41" s="11">
        <v>10</v>
      </c>
      <c r="AP41" s="11">
        <v>120</v>
      </c>
      <c r="AQ41" s="11">
        <v>60</v>
      </c>
      <c r="AR41" s="11">
        <v>40</v>
      </c>
      <c r="AS41" s="11">
        <v>1</v>
      </c>
      <c r="AT41" s="11">
        <v>130</v>
      </c>
      <c r="AU41" s="11">
        <v>809</v>
      </c>
      <c r="AV41" s="11">
        <v>2153</v>
      </c>
      <c r="AW41" s="11">
        <v>2123</v>
      </c>
      <c r="AX41" s="11">
        <v>2064</v>
      </c>
      <c r="AY41" s="11">
        <v>6631</v>
      </c>
      <c r="AZ41" s="11">
        <v>6038</v>
      </c>
      <c r="BA41" s="11">
        <v>17850</v>
      </c>
      <c r="BB41" s="11">
        <v>5460</v>
      </c>
      <c r="BC41" s="11">
        <v>2337</v>
      </c>
      <c r="BD41" s="11">
        <v>733</v>
      </c>
      <c r="BE41" s="11">
        <v>971</v>
      </c>
      <c r="BF41" s="11">
        <v>626</v>
      </c>
      <c r="BG41" s="11">
        <v>3093</v>
      </c>
      <c r="BH41" s="11">
        <v>859</v>
      </c>
      <c r="BI41" s="11">
        <v>18</v>
      </c>
      <c r="BJ41" s="11">
        <v>14</v>
      </c>
      <c r="BK41" s="11">
        <v>14</v>
      </c>
      <c r="BL41" s="11">
        <v>17</v>
      </c>
      <c r="BM41" s="11">
        <v>18</v>
      </c>
      <c r="BN41" s="11">
        <v>21</v>
      </c>
      <c r="BO41" s="11">
        <v>24</v>
      </c>
      <c r="BP41" s="11">
        <v>25</v>
      </c>
      <c r="BQ41" s="11">
        <v>26</v>
      </c>
      <c r="BR41" s="11">
        <v>20</v>
      </c>
      <c r="BS41" s="11">
        <v>23</v>
      </c>
      <c r="BT41" s="11">
        <v>45</v>
      </c>
      <c r="BU41" s="11">
        <v>37</v>
      </c>
      <c r="BV41" s="11">
        <v>9</v>
      </c>
      <c r="BW41" s="11">
        <v>6</v>
      </c>
      <c r="BX41" s="11">
        <v>10</v>
      </c>
      <c r="BY41" s="11">
        <v>38</v>
      </c>
      <c r="BZ41" s="11">
        <v>9</v>
      </c>
      <c r="CA41" s="11">
        <v>5</v>
      </c>
      <c r="CB41" s="11">
        <v>5</v>
      </c>
      <c r="CC41" s="11">
        <v>10</v>
      </c>
      <c r="CD41" s="11">
        <v>4</v>
      </c>
      <c r="CE41" s="11">
        <v>6</v>
      </c>
      <c r="CF41" s="11">
        <v>2</v>
      </c>
      <c r="CG41" s="11">
        <v>8</v>
      </c>
      <c r="CH41" s="11">
        <v>7</v>
      </c>
      <c r="CI41" s="11"/>
      <c r="CJ41" s="11"/>
      <c r="CK41" s="11" t="s">
        <v>158</v>
      </c>
      <c r="CL41" s="11" t="s">
        <v>158</v>
      </c>
      <c r="CM41" s="11" t="s">
        <v>158</v>
      </c>
      <c r="CN41" s="11" t="s">
        <v>158</v>
      </c>
      <c r="CO41" s="11" t="s">
        <v>158</v>
      </c>
      <c r="CP41" s="11" t="s">
        <v>158</v>
      </c>
      <c r="CQ41" s="11" t="s">
        <v>158</v>
      </c>
      <c r="CR41" s="11" t="s">
        <v>158</v>
      </c>
      <c r="CS41" s="11" t="s">
        <v>158</v>
      </c>
      <c r="CT41" s="11" t="s">
        <v>158</v>
      </c>
      <c r="CU41" s="11" t="s">
        <v>158</v>
      </c>
      <c r="CV41" s="11" t="s">
        <v>158</v>
      </c>
      <c r="CW41" s="11" t="s">
        <v>158</v>
      </c>
      <c r="CX41" s="11" t="s">
        <v>154</v>
      </c>
      <c r="CY41" s="11" t="s">
        <v>154</v>
      </c>
      <c r="CZ41" s="11" t="s">
        <v>154</v>
      </c>
      <c r="DA41" s="11" t="s">
        <v>154</v>
      </c>
      <c r="DB41" s="11" t="s">
        <v>154</v>
      </c>
      <c r="DC41" s="11" t="s">
        <v>154</v>
      </c>
      <c r="DD41" s="11" t="s">
        <v>154</v>
      </c>
      <c r="DE41" s="11" t="s">
        <v>154</v>
      </c>
      <c r="DF41" s="11" t="s">
        <v>154</v>
      </c>
      <c r="DG41" s="11" t="s">
        <v>154</v>
      </c>
      <c r="DH41" s="11" t="s">
        <v>154</v>
      </c>
      <c r="DI41" s="11" t="s">
        <v>154</v>
      </c>
      <c r="DJ41" s="11" t="s">
        <v>154</v>
      </c>
      <c r="DK41" s="11" t="s">
        <v>157</v>
      </c>
      <c r="DL41" s="11" t="s">
        <v>157</v>
      </c>
      <c r="DM41" s="11" t="s">
        <v>157</v>
      </c>
      <c r="DN41" s="11" t="s">
        <v>157</v>
      </c>
      <c r="DO41" s="11" t="s">
        <v>157</v>
      </c>
      <c r="DP41" s="11" t="s">
        <v>157</v>
      </c>
      <c r="DQ41" s="11" t="s">
        <v>157</v>
      </c>
      <c r="DR41" s="11" t="s">
        <v>157</v>
      </c>
      <c r="DS41" s="11" t="s">
        <v>157</v>
      </c>
      <c r="DT41" s="11" t="s">
        <v>157</v>
      </c>
      <c r="DU41" s="11" t="s">
        <v>157</v>
      </c>
      <c r="DV41" s="11" t="s">
        <v>157</v>
      </c>
      <c r="DW41" s="11" t="s">
        <v>157</v>
      </c>
      <c r="DX41" s="11" t="b">
        <v>1</v>
      </c>
      <c r="DY41" s="11" t="b">
        <v>1</v>
      </c>
      <c r="DZ41" s="11" t="b">
        <v>1</v>
      </c>
      <c r="EA41" s="11" t="b">
        <v>1</v>
      </c>
      <c r="EB41" s="11" t="b">
        <v>1</v>
      </c>
      <c r="EC41" s="11" t="b">
        <v>1</v>
      </c>
      <c r="ED41" s="11" t="b">
        <v>1</v>
      </c>
      <c r="EE41" s="11" t="b">
        <v>1</v>
      </c>
      <c r="EF41" s="11" t="b">
        <v>1</v>
      </c>
      <c r="EG41" s="11" t="b">
        <v>1</v>
      </c>
      <c r="EH41" s="11" t="b">
        <v>1</v>
      </c>
      <c r="EI41" s="11" t="b">
        <v>1</v>
      </c>
      <c r="EJ41" s="11" t="b">
        <v>1</v>
      </c>
      <c r="EK41" s="11">
        <v>6.5487000000000004E-2</v>
      </c>
      <c r="EL41" s="11">
        <v>3.4455E-2</v>
      </c>
      <c r="EM41" s="11">
        <v>1.2442E-2</v>
      </c>
      <c r="EN41" s="11">
        <v>4.0232999999999998E-2</v>
      </c>
      <c r="EO41" s="11">
        <v>0.58517799999999998</v>
      </c>
      <c r="EP41" s="11">
        <v>1.2829999999999999E-2</v>
      </c>
      <c r="EQ41" s="11">
        <v>2.1818000000000001E-2</v>
      </c>
      <c r="ER41" s="11">
        <v>7.6741000000000004E-2</v>
      </c>
      <c r="ES41" s="11">
        <v>1.8584E-2</v>
      </c>
      <c r="ET41" s="11">
        <v>3.4765999999999998E-2</v>
      </c>
      <c r="EU41" s="11">
        <v>0.10584200000000001</v>
      </c>
      <c r="EV41" s="11">
        <v>8.1032999999999994E-2</v>
      </c>
      <c r="EW41" s="11">
        <v>8.1576999999999997E-2</v>
      </c>
      <c r="EX41" s="11" t="s">
        <v>526</v>
      </c>
      <c r="EY41" s="11" t="str">
        <f>VLOOKUP(Table8[[#This Row],[Candidate Detail Answer: City]],cities,2,FALSE)</f>
        <v>Alpharetta</v>
      </c>
      <c r="EZ41" s="11" t="str">
        <f>VLOOKUP(Table8[[#This Row],[Candidate Detail Answer: City]],cities,3,FALSE)</f>
        <v>GA</v>
      </c>
      <c r="FA41" s="21">
        <f>VLOOKUP(Table8[[#This Row],[Candidate Detail Answer: City]],cities,4,FALSE)</f>
        <v>30004</v>
      </c>
      <c r="FB41" s="11" t="s">
        <v>229</v>
      </c>
      <c r="FC41" s="11" t="str">
        <f>VLOOKUP(Table8[[#This Row],[Candidate Detail Answer: Major]],majors_final,3,FALSE)</f>
        <v>Computer Science</v>
      </c>
      <c r="FD41" s="11" t="str">
        <f>VLOOKUP(Table8[[#This Row],[Candidate Detail Answer: Major]],majors_final,4,FALSE)</f>
        <v>IT-development focused</v>
      </c>
      <c r="FE41" s="11">
        <f>VLOOKUP(Table8[[#This Row],[Candidate Detail Answer: Major]],majors_final,5,FALSE)</f>
        <v>0</v>
      </c>
      <c r="FF41" s="11">
        <f>VLOOKUP(Table8[[#This Row],[Candidate Detail Answer: Major]],majors_final,6,FALSE)</f>
        <v>0</v>
      </c>
      <c r="FG41" s="5"/>
      <c r="FH41" s="5"/>
      <c r="FI41" s="11"/>
    </row>
    <row r="42" spans="1:165" ht="12.75" x14ac:dyDescent="0.2">
      <c r="A42" s="11">
        <v>52250283</v>
      </c>
      <c r="B42" s="11">
        <v>74120676</v>
      </c>
      <c r="C42" s="11">
        <v>50161.904861110801</v>
      </c>
      <c r="D42" s="11" t="s">
        <v>153</v>
      </c>
      <c r="E42" s="11">
        <v>345600</v>
      </c>
      <c r="F42" s="11">
        <v>77904612</v>
      </c>
      <c r="G42" s="11">
        <v>56119.474305557596</v>
      </c>
      <c r="H42" s="11">
        <v>54782.822916664103</v>
      </c>
      <c r="I42" s="11">
        <v>78380</v>
      </c>
      <c r="J42" s="11">
        <v>1</v>
      </c>
      <c r="K42" s="11">
        <v>46</v>
      </c>
      <c r="L42" s="11">
        <v>29898</v>
      </c>
      <c r="M42" s="11">
        <v>131</v>
      </c>
      <c r="N42" s="11">
        <v>130.5</v>
      </c>
      <c r="O42" s="11">
        <v>92</v>
      </c>
      <c r="P42" s="11">
        <v>99.61</v>
      </c>
      <c r="Q42" s="11">
        <v>50670</v>
      </c>
      <c r="R42" s="11" t="s">
        <v>154</v>
      </c>
      <c r="S42" s="11" t="s">
        <v>155</v>
      </c>
      <c r="T42" s="11" t="s">
        <v>208</v>
      </c>
      <c r="U42" s="11">
        <v>5</v>
      </c>
      <c r="V42" s="11" t="s">
        <v>154</v>
      </c>
      <c r="W42" s="11" t="s">
        <v>157</v>
      </c>
      <c r="X42" s="11">
        <v>5</v>
      </c>
      <c r="Y42" s="11">
        <v>0.5</v>
      </c>
      <c r="Z42" s="11">
        <v>10</v>
      </c>
      <c r="AA42" s="11">
        <v>10</v>
      </c>
      <c r="AB42" s="11">
        <v>10</v>
      </c>
      <c r="AC42" s="11">
        <v>10</v>
      </c>
      <c r="AD42" s="11">
        <v>10</v>
      </c>
      <c r="AE42" s="11">
        <v>10</v>
      </c>
      <c r="AF42" s="11">
        <v>10</v>
      </c>
      <c r="AG42" s="11">
        <v>10</v>
      </c>
      <c r="AH42" s="11">
        <v>10</v>
      </c>
      <c r="AI42" s="11">
        <v>10</v>
      </c>
      <c r="AJ42" s="11">
        <v>10</v>
      </c>
      <c r="AK42" s="11">
        <v>10</v>
      </c>
      <c r="AL42" s="11">
        <v>10</v>
      </c>
      <c r="AM42" s="11">
        <v>120.5</v>
      </c>
      <c r="AN42" s="11">
        <v>60</v>
      </c>
      <c r="AO42" s="11">
        <v>10</v>
      </c>
      <c r="AP42" s="11">
        <v>120</v>
      </c>
      <c r="AQ42" s="11">
        <v>60</v>
      </c>
      <c r="AR42" s="11">
        <v>40</v>
      </c>
      <c r="AS42" s="11">
        <v>0.5</v>
      </c>
      <c r="AT42" s="11">
        <v>130</v>
      </c>
      <c r="AU42" s="11">
        <v>30</v>
      </c>
      <c r="AV42" s="11">
        <v>2482</v>
      </c>
      <c r="AW42" s="11">
        <v>1009</v>
      </c>
      <c r="AX42" s="11">
        <v>561</v>
      </c>
      <c r="AY42" s="11">
        <v>299</v>
      </c>
      <c r="AZ42" s="11">
        <v>4335</v>
      </c>
      <c r="BA42" s="11">
        <v>3888</v>
      </c>
      <c r="BB42" s="11">
        <v>5076</v>
      </c>
      <c r="BC42" s="11">
        <v>2080</v>
      </c>
      <c r="BD42" s="11">
        <v>672</v>
      </c>
      <c r="BE42" s="11">
        <v>532</v>
      </c>
      <c r="BF42" s="11">
        <v>575</v>
      </c>
      <c r="BG42" s="11">
        <v>623</v>
      </c>
      <c r="BH42" s="11">
        <v>4011</v>
      </c>
      <c r="BI42" s="11">
        <v>10</v>
      </c>
      <c r="BJ42" s="11">
        <v>11</v>
      </c>
      <c r="BK42" s="11">
        <v>7</v>
      </c>
      <c r="BL42" s="11">
        <v>10</v>
      </c>
      <c r="BM42" s="11">
        <v>9</v>
      </c>
      <c r="BN42" s="11">
        <v>11</v>
      </c>
      <c r="BO42" s="11">
        <v>21</v>
      </c>
      <c r="BP42" s="11">
        <v>8</v>
      </c>
      <c r="BQ42" s="11">
        <v>6</v>
      </c>
      <c r="BR42" s="11">
        <v>7</v>
      </c>
      <c r="BS42" s="11">
        <v>10</v>
      </c>
      <c r="BT42" s="11">
        <v>15</v>
      </c>
      <c r="BU42" s="11">
        <v>26</v>
      </c>
      <c r="BV42" s="11">
        <v>33</v>
      </c>
      <c r="BW42" s="11">
        <v>3</v>
      </c>
      <c r="BX42" s="11">
        <v>4</v>
      </c>
      <c r="BY42" s="11">
        <v>6</v>
      </c>
      <c r="BZ42" s="11">
        <v>46</v>
      </c>
      <c r="CA42" s="11">
        <v>35</v>
      </c>
      <c r="CB42" s="11">
        <v>36</v>
      </c>
      <c r="CC42" s="11">
        <v>6</v>
      </c>
      <c r="CD42" s="11">
        <v>6</v>
      </c>
      <c r="CE42" s="11">
        <v>7</v>
      </c>
      <c r="CF42" s="11">
        <v>6</v>
      </c>
      <c r="CG42" s="11">
        <v>7</v>
      </c>
      <c r="CH42" s="11">
        <v>5</v>
      </c>
      <c r="CI42" s="11"/>
      <c r="CJ42" s="11"/>
      <c r="CK42" s="11" t="s">
        <v>158</v>
      </c>
      <c r="CL42" s="11" t="s">
        <v>158</v>
      </c>
      <c r="CM42" s="11" t="s">
        <v>158</v>
      </c>
      <c r="CN42" s="11" t="s">
        <v>158</v>
      </c>
      <c r="CO42" s="11" t="s">
        <v>158</v>
      </c>
      <c r="CP42" s="11" t="s">
        <v>158</v>
      </c>
      <c r="CQ42" s="11" t="s">
        <v>158</v>
      </c>
      <c r="CR42" s="11" t="s">
        <v>158</v>
      </c>
      <c r="CS42" s="11" t="s">
        <v>158</v>
      </c>
      <c r="CT42" s="11" t="s">
        <v>158</v>
      </c>
      <c r="CU42" s="11" t="s">
        <v>158</v>
      </c>
      <c r="CV42" s="11" t="s">
        <v>158</v>
      </c>
      <c r="CW42" s="11" t="s">
        <v>158</v>
      </c>
      <c r="CX42" s="11" t="s">
        <v>154</v>
      </c>
      <c r="CY42" s="11" t="s">
        <v>154</v>
      </c>
      <c r="CZ42" s="11" t="s">
        <v>154</v>
      </c>
      <c r="DA42" s="11" t="s">
        <v>154</v>
      </c>
      <c r="DB42" s="11" t="s">
        <v>154</v>
      </c>
      <c r="DC42" s="11" t="s">
        <v>154</v>
      </c>
      <c r="DD42" s="11" t="s">
        <v>154</v>
      </c>
      <c r="DE42" s="11" t="s">
        <v>154</v>
      </c>
      <c r="DF42" s="11" t="s">
        <v>154</v>
      </c>
      <c r="DG42" s="11" t="s">
        <v>154</v>
      </c>
      <c r="DH42" s="11" t="s">
        <v>154</v>
      </c>
      <c r="DI42" s="11" t="s">
        <v>154</v>
      </c>
      <c r="DJ42" s="11" t="s">
        <v>154</v>
      </c>
      <c r="DK42" s="11" t="s">
        <v>157</v>
      </c>
      <c r="DL42" s="11" t="s">
        <v>157</v>
      </c>
      <c r="DM42" s="11" t="s">
        <v>157</v>
      </c>
      <c r="DN42" s="11" t="s">
        <v>157</v>
      </c>
      <c r="DO42" s="11" t="s">
        <v>157</v>
      </c>
      <c r="DP42" s="11" t="s">
        <v>157</v>
      </c>
      <c r="DQ42" s="11" t="s">
        <v>157</v>
      </c>
      <c r="DR42" s="11" t="s">
        <v>157</v>
      </c>
      <c r="DS42" s="11" t="s">
        <v>157</v>
      </c>
      <c r="DT42" s="11" t="s">
        <v>157</v>
      </c>
      <c r="DU42" s="11" t="s">
        <v>157</v>
      </c>
      <c r="DV42" s="11" t="s">
        <v>157</v>
      </c>
      <c r="DW42" s="11" t="s">
        <v>157</v>
      </c>
      <c r="DX42" s="11" t="b">
        <v>1</v>
      </c>
      <c r="DY42" s="11" t="b">
        <v>1</v>
      </c>
      <c r="DZ42" s="11" t="b">
        <v>1</v>
      </c>
      <c r="EA42" s="11" t="b">
        <v>1</v>
      </c>
      <c r="EB42" s="11" t="b">
        <v>1</v>
      </c>
      <c r="EC42" s="11" t="b">
        <v>1</v>
      </c>
      <c r="ED42" s="11" t="b">
        <v>1</v>
      </c>
      <c r="EE42" s="11" t="b">
        <v>1</v>
      </c>
      <c r="EF42" s="11" t="b">
        <v>1</v>
      </c>
      <c r="EG42" s="11" t="b">
        <v>1</v>
      </c>
      <c r="EH42" s="11" t="b">
        <v>1</v>
      </c>
      <c r="EI42" s="11" t="b">
        <v>1</v>
      </c>
      <c r="EJ42" s="11" t="b">
        <v>1</v>
      </c>
      <c r="EK42" s="11">
        <v>1.2460000000000001E-2</v>
      </c>
      <c r="EL42" s="11">
        <v>3.5388000000000003E-2</v>
      </c>
      <c r="EM42" s="11">
        <v>5.4276999999999999E-2</v>
      </c>
      <c r="EN42" s="11">
        <v>6.2393999999999998E-2</v>
      </c>
      <c r="EO42" s="11">
        <v>9.1313000000000005E-2</v>
      </c>
      <c r="EP42" s="11">
        <v>8.4157999999999997E-2</v>
      </c>
      <c r="EQ42" s="11">
        <v>3.5478000000000003E-2</v>
      </c>
      <c r="ER42" s="11">
        <v>3.1766000000000003E-2</v>
      </c>
      <c r="ES42" s="11">
        <v>3.1313000000000001E-2</v>
      </c>
      <c r="ET42" s="11">
        <v>3.2682999999999997E-2</v>
      </c>
      <c r="EU42" s="11">
        <v>7.8738000000000002E-2</v>
      </c>
      <c r="EV42" s="11">
        <v>5.6433999999999998E-2</v>
      </c>
      <c r="EW42" s="11">
        <v>3.2952000000000002E-2</v>
      </c>
      <c r="EX42" s="11" t="s">
        <v>391</v>
      </c>
      <c r="EY42" s="11" t="str">
        <f>VLOOKUP(Table8[[#This Row],[Candidate Detail Answer: City]],cities,2,FALSE)</f>
        <v>Antioch</v>
      </c>
      <c r="EZ42" s="11" t="str">
        <f>VLOOKUP(Table8[[#This Row],[Candidate Detail Answer: City]],cities,3,FALSE)</f>
        <v>CA</v>
      </c>
      <c r="FA42" s="21">
        <f>VLOOKUP(Table8[[#This Row],[Candidate Detail Answer: City]],cities,4,FALSE)</f>
        <v>94509</v>
      </c>
      <c r="FB42" s="11" t="s">
        <v>229</v>
      </c>
      <c r="FC42" s="11" t="str">
        <f>VLOOKUP(Table8[[#This Row],[Candidate Detail Answer: Major]],majors_final,3,FALSE)</f>
        <v>Computer Science</v>
      </c>
      <c r="FD42" s="11" t="str">
        <f>VLOOKUP(Table8[[#This Row],[Candidate Detail Answer: Major]],majors_final,4,FALSE)</f>
        <v>IT-development focused</v>
      </c>
      <c r="FE42" s="11">
        <f>VLOOKUP(Table8[[#This Row],[Candidate Detail Answer: Major]],majors_final,5,FALSE)</f>
        <v>0</v>
      </c>
      <c r="FF42" s="11">
        <f>VLOOKUP(Table8[[#This Row],[Candidate Detail Answer: Major]],majors_final,6,FALSE)</f>
        <v>0</v>
      </c>
      <c r="FG42" s="5"/>
      <c r="FH42" s="5"/>
      <c r="FI42" s="11"/>
    </row>
    <row r="43" spans="1:165" ht="12.75" x14ac:dyDescent="0.2">
      <c r="A43" s="11">
        <v>33750658</v>
      </c>
      <c r="B43" s="11">
        <v>45381850</v>
      </c>
      <c r="C43" s="11">
        <v>48231.8326388887</v>
      </c>
      <c r="D43" s="11" t="s">
        <v>153</v>
      </c>
      <c r="E43" s="11">
        <v>345600</v>
      </c>
      <c r="F43" s="11">
        <v>52144178</v>
      </c>
      <c r="G43" s="11">
        <v>49276.267361111903</v>
      </c>
      <c r="H43" s="11">
        <v>48741.2027777767</v>
      </c>
      <c r="I43" s="11">
        <v>84951</v>
      </c>
      <c r="J43" s="11">
        <v>1</v>
      </c>
      <c r="K43" s="11">
        <v>35</v>
      </c>
      <c r="L43" s="11">
        <v>68370</v>
      </c>
      <c r="M43" s="11">
        <v>131</v>
      </c>
      <c r="N43" s="11">
        <v>131</v>
      </c>
      <c r="O43" s="11">
        <v>92</v>
      </c>
      <c r="P43" s="11">
        <v>100</v>
      </c>
      <c r="Q43" s="11">
        <v>34295</v>
      </c>
      <c r="R43" s="11" t="s">
        <v>154</v>
      </c>
      <c r="S43" s="11" t="s">
        <v>155</v>
      </c>
      <c r="T43" s="11" t="s">
        <v>208</v>
      </c>
      <c r="U43" s="11">
        <v>12</v>
      </c>
      <c r="V43" s="11" t="s">
        <v>154</v>
      </c>
      <c r="W43" s="11" t="s">
        <v>157</v>
      </c>
      <c r="X43" s="11">
        <v>5</v>
      </c>
      <c r="Y43" s="11">
        <v>1</v>
      </c>
      <c r="Z43" s="11">
        <v>10</v>
      </c>
      <c r="AA43" s="11">
        <v>10</v>
      </c>
      <c r="AB43" s="11">
        <v>10</v>
      </c>
      <c r="AC43" s="11">
        <v>10</v>
      </c>
      <c r="AD43" s="11">
        <v>10</v>
      </c>
      <c r="AE43" s="11">
        <v>10</v>
      </c>
      <c r="AF43" s="11">
        <v>10</v>
      </c>
      <c r="AG43" s="11">
        <v>10</v>
      </c>
      <c r="AH43" s="11">
        <v>10</v>
      </c>
      <c r="AI43" s="11">
        <v>10</v>
      </c>
      <c r="AJ43" s="11">
        <v>10</v>
      </c>
      <c r="AK43" s="11">
        <v>10</v>
      </c>
      <c r="AL43" s="11">
        <v>10</v>
      </c>
      <c r="AM43" s="11">
        <v>121</v>
      </c>
      <c r="AN43" s="11">
        <v>60</v>
      </c>
      <c r="AO43" s="11">
        <v>10</v>
      </c>
      <c r="AP43" s="11">
        <v>120</v>
      </c>
      <c r="AQ43" s="11">
        <v>60</v>
      </c>
      <c r="AR43" s="11">
        <v>40</v>
      </c>
      <c r="AS43" s="11">
        <v>1</v>
      </c>
      <c r="AT43" s="11">
        <v>130</v>
      </c>
      <c r="AU43" s="11">
        <v>123</v>
      </c>
      <c r="AV43" s="11">
        <v>275</v>
      </c>
      <c r="AW43" s="11">
        <v>199</v>
      </c>
      <c r="AX43" s="11">
        <v>1276</v>
      </c>
      <c r="AY43" s="11">
        <v>808</v>
      </c>
      <c r="AZ43" s="11">
        <v>2290</v>
      </c>
      <c r="BA43" s="11">
        <v>1447</v>
      </c>
      <c r="BB43" s="11">
        <v>3362</v>
      </c>
      <c r="BC43" s="11">
        <v>32251</v>
      </c>
      <c r="BD43" s="11">
        <v>262</v>
      </c>
      <c r="BE43" s="11">
        <v>2645</v>
      </c>
      <c r="BF43" s="11">
        <v>1524</v>
      </c>
      <c r="BG43" s="11">
        <v>2664</v>
      </c>
      <c r="BH43" s="11">
        <v>1489</v>
      </c>
      <c r="BI43" s="11">
        <v>4</v>
      </c>
      <c r="BJ43" s="11">
        <v>4</v>
      </c>
      <c r="BK43" s="11">
        <v>4</v>
      </c>
      <c r="BL43" s="11">
        <v>6</v>
      </c>
      <c r="BM43" s="11">
        <v>4</v>
      </c>
      <c r="BN43" s="11">
        <v>5</v>
      </c>
      <c r="BO43" s="11">
        <v>6</v>
      </c>
      <c r="BP43" s="11">
        <v>5</v>
      </c>
      <c r="BQ43" s="11">
        <v>4</v>
      </c>
      <c r="BR43" s="11">
        <v>8</v>
      </c>
      <c r="BS43" s="11">
        <v>7</v>
      </c>
      <c r="BT43" s="11">
        <v>11</v>
      </c>
      <c r="BU43" s="11">
        <v>17</v>
      </c>
      <c r="BV43" s="11">
        <v>4</v>
      </c>
      <c r="BW43" s="11">
        <v>3</v>
      </c>
      <c r="BX43" s="11">
        <v>5</v>
      </c>
      <c r="BY43" s="11">
        <v>3</v>
      </c>
      <c r="BZ43" s="11">
        <v>8</v>
      </c>
      <c r="CA43" s="11">
        <v>7</v>
      </c>
      <c r="CB43" s="11">
        <v>8</v>
      </c>
      <c r="CC43" s="11">
        <v>3</v>
      </c>
      <c r="CD43" s="11">
        <v>2</v>
      </c>
      <c r="CE43" s="11">
        <v>16</v>
      </c>
      <c r="CF43" s="11">
        <v>5</v>
      </c>
      <c r="CG43" s="11">
        <v>15</v>
      </c>
      <c r="CH43" s="11">
        <v>8</v>
      </c>
      <c r="CI43" s="11"/>
      <c r="CJ43" s="11"/>
      <c r="CK43" s="11" t="s">
        <v>158</v>
      </c>
      <c r="CL43" s="11" t="s">
        <v>158</v>
      </c>
      <c r="CM43" s="11" t="s">
        <v>158</v>
      </c>
      <c r="CN43" s="11" t="s">
        <v>158</v>
      </c>
      <c r="CO43" s="11" t="s">
        <v>158</v>
      </c>
      <c r="CP43" s="11" t="s">
        <v>158</v>
      </c>
      <c r="CQ43" s="11" t="s">
        <v>158</v>
      </c>
      <c r="CR43" s="11" t="s">
        <v>158</v>
      </c>
      <c r="CS43" s="11" t="s">
        <v>158</v>
      </c>
      <c r="CT43" s="11" t="s">
        <v>158</v>
      </c>
      <c r="CU43" s="11" t="s">
        <v>158</v>
      </c>
      <c r="CV43" s="11" t="s">
        <v>158</v>
      </c>
      <c r="CW43" s="11" t="s">
        <v>158</v>
      </c>
      <c r="CX43" s="11" t="s">
        <v>154</v>
      </c>
      <c r="CY43" s="11" t="s">
        <v>154</v>
      </c>
      <c r="CZ43" s="11" t="s">
        <v>154</v>
      </c>
      <c r="DA43" s="11" t="s">
        <v>154</v>
      </c>
      <c r="DB43" s="11" t="s">
        <v>154</v>
      </c>
      <c r="DC43" s="11" t="s">
        <v>154</v>
      </c>
      <c r="DD43" s="11" t="s">
        <v>154</v>
      </c>
      <c r="DE43" s="11" t="s">
        <v>154</v>
      </c>
      <c r="DF43" s="11" t="s">
        <v>154</v>
      </c>
      <c r="DG43" s="11" t="s">
        <v>154</v>
      </c>
      <c r="DH43" s="11" t="s">
        <v>154</v>
      </c>
      <c r="DI43" s="11" t="s">
        <v>154</v>
      </c>
      <c r="DJ43" s="11" t="s">
        <v>154</v>
      </c>
      <c r="DK43" s="11" t="s">
        <v>157</v>
      </c>
      <c r="DL43" s="11" t="s">
        <v>157</v>
      </c>
      <c r="DM43" s="11" t="s">
        <v>157</v>
      </c>
      <c r="DN43" s="11" t="s">
        <v>157</v>
      </c>
      <c r="DO43" s="11" t="s">
        <v>157</v>
      </c>
      <c r="DP43" s="11" t="s">
        <v>157</v>
      </c>
      <c r="DQ43" s="11" t="s">
        <v>157</v>
      </c>
      <c r="DR43" s="11" t="s">
        <v>157</v>
      </c>
      <c r="DS43" s="11" t="s">
        <v>157</v>
      </c>
      <c r="DT43" s="11" t="s">
        <v>157</v>
      </c>
      <c r="DU43" s="11" t="s">
        <v>157</v>
      </c>
      <c r="DV43" s="11" t="s">
        <v>157</v>
      </c>
      <c r="DW43" s="11" t="s">
        <v>157</v>
      </c>
      <c r="DX43" s="11" t="b">
        <v>1</v>
      </c>
      <c r="DY43" s="11" t="b">
        <v>1</v>
      </c>
      <c r="DZ43" s="11" t="b">
        <v>1</v>
      </c>
      <c r="EA43" s="11" t="b">
        <v>1</v>
      </c>
      <c r="EB43" s="11" t="b">
        <v>1</v>
      </c>
      <c r="EC43" s="11" t="b">
        <v>1</v>
      </c>
      <c r="ED43" s="11" t="b">
        <v>1</v>
      </c>
      <c r="EE43" s="11" t="b">
        <v>1</v>
      </c>
      <c r="EF43" s="11" t="b">
        <v>1</v>
      </c>
      <c r="EG43" s="11" t="b">
        <v>1</v>
      </c>
      <c r="EH43" s="11" t="b">
        <v>1</v>
      </c>
      <c r="EI43" s="11" t="b">
        <v>1</v>
      </c>
      <c r="EJ43" s="11" t="b">
        <v>1</v>
      </c>
      <c r="EK43" s="11">
        <v>2.6414E-2</v>
      </c>
      <c r="EL43" s="11">
        <v>3.0907E-2</v>
      </c>
      <c r="EM43" s="11">
        <v>2.8603E-2</v>
      </c>
      <c r="EN43" s="11">
        <v>2.9221E-2</v>
      </c>
      <c r="EO43" s="11">
        <v>3.1074999999999998E-2</v>
      </c>
      <c r="EP43" s="11">
        <v>3.023E-2</v>
      </c>
      <c r="EQ43" s="11">
        <v>1.5138E-2</v>
      </c>
      <c r="ER43" s="11">
        <v>1.3383000000000001E-2</v>
      </c>
      <c r="ES43" s="11">
        <v>2.9992000000000001E-2</v>
      </c>
      <c r="ET43" s="11">
        <v>1.6153000000000001E-2</v>
      </c>
      <c r="EU43" s="11">
        <v>3.5496E-2</v>
      </c>
      <c r="EV43" s="11">
        <v>9.6042000000000002E-2</v>
      </c>
      <c r="EW43" s="11">
        <v>2.9916000000000002E-2</v>
      </c>
      <c r="EX43" s="11" t="s">
        <v>226</v>
      </c>
      <c r="EY43" s="11" t="str">
        <f>VLOOKUP(Table8[[#This Row],[Candidate Detail Answer: City]],cities,2,FALSE)</f>
        <v>Apache Junction</v>
      </c>
      <c r="EZ43" s="11" t="str">
        <f>VLOOKUP(Table8[[#This Row],[Candidate Detail Answer: City]],cities,3,FALSE)</f>
        <v>AZ</v>
      </c>
      <c r="FA43" s="21">
        <f>VLOOKUP(Table8[[#This Row],[Candidate Detail Answer: City]],cities,4,FALSE)</f>
        <v>85119</v>
      </c>
      <c r="FB43" s="11" t="s">
        <v>227</v>
      </c>
      <c r="FC43" s="11" t="str">
        <f>VLOOKUP(Table8[[#This Row],[Candidate Detail Answer: Major]],majors_final,3,FALSE)</f>
        <v>Software Development</v>
      </c>
      <c r="FD43" s="11" t="str">
        <f>VLOOKUP(Table8[[#This Row],[Candidate Detail Answer: Major]],majors_final,4,FALSE)</f>
        <v>IT-development focused</v>
      </c>
      <c r="FE43" s="11">
        <f>VLOOKUP(Table8[[#This Row],[Candidate Detail Answer: Major]],majors_final,5,FALSE)</f>
        <v>0</v>
      </c>
      <c r="FF43" s="11">
        <f>VLOOKUP(Table8[[#This Row],[Candidate Detail Answer: Major]],majors_final,6,FALSE)</f>
        <v>0</v>
      </c>
      <c r="FG43" s="5"/>
      <c r="FH43" s="5"/>
      <c r="FI43" s="11"/>
    </row>
    <row r="44" spans="1:165" ht="12.75" x14ac:dyDescent="0.2">
      <c r="A44" s="11">
        <v>47969175</v>
      </c>
      <c r="B44" s="11">
        <v>66953674</v>
      </c>
      <c r="C44" s="11">
        <v>46784.278472222097</v>
      </c>
      <c r="D44" s="11" t="s">
        <v>153</v>
      </c>
      <c r="E44" s="11">
        <v>345600</v>
      </c>
      <c r="F44" s="11">
        <v>73386420</v>
      </c>
      <c r="G44" s="11">
        <v>54092.600694446097</v>
      </c>
      <c r="H44" s="11">
        <v>52993.369444442302</v>
      </c>
      <c r="I44" s="11">
        <v>225055</v>
      </c>
      <c r="J44" s="11">
        <v>1</v>
      </c>
      <c r="K44" s="11">
        <v>142</v>
      </c>
      <c r="L44" s="11">
        <v>45541</v>
      </c>
      <c r="M44" s="11">
        <v>131</v>
      </c>
      <c r="N44" s="11">
        <v>131</v>
      </c>
      <c r="O44" s="11">
        <v>92</v>
      </c>
      <c r="P44" s="11">
        <v>100</v>
      </c>
      <c r="Q44" s="11">
        <v>149838</v>
      </c>
      <c r="R44" s="11" t="s">
        <v>154</v>
      </c>
      <c r="S44" s="11" t="s">
        <v>155</v>
      </c>
      <c r="T44" s="11" t="s">
        <v>208</v>
      </c>
      <c r="U44" s="11">
        <v>27</v>
      </c>
      <c r="V44" s="11" t="s">
        <v>154</v>
      </c>
      <c r="W44" s="11" t="s">
        <v>157</v>
      </c>
      <c r="X44" s="11">
        <v>5</v>
      </c>
      <c r="Y44" s="11">
        <v>1</v>
      </c>
      <c r="Z44" s="11">
        <v>10</v>
      </c>
      <c r="AA44" s="11">
        <v>10</v>
      </c>
      <c r="AB44" s="11">
        <v>10</v>
      </c>
      <c r="AC44" s="11">
        <v>10</v>
      </c>
      <c r="AD44" s="11">
        <v>10</v>
      </c>
      <c r="AE44" s="11">
        <v>10</v>
      </c>
      <c r="AF44" s="11">
        <v>10</v>
      </c>
      <c r="AG44" s="11">
        <v>10</v>
      </c>
      <c r="AH44" s="11">
        <v>10</v>
      </c>
      <c r="AI44" s="11">
        <v>10</v>
      </c>
      <c r="AJ44" s="11">
        <v>10</v>
      </c>
      <c r="AK44" s="11">
        <v>10</v>
      </c>
      <c r="AL44" s="11">
        <v>10</v>
      </c>
      <c r="AM44" s="11">
        <v>121</v>
      </c>
      <c r="AN44" s="11">
        <v>60</v>
      </c>
      <c r="AO44" s="11">
        <v>10</v>
      </c>
      <c r="AP44" s="11">
        <v>120</v>
      </c>
      <c r="AQ44" s="11">
        <v>60</v>
      </c>
      <c r="AR44" s="11">
        <v>40</v>
      </c>
      <c r="AS44" s="11">
        <v>1</v>
      </c>
      <c r="AT44" s="11">
        <v>130</v>
      </c>
      <c r="AU44" s="11">
        <v>486</v>
      </c>
      <c r="AV44" s="11">
        <v>15649</v>
      </c>
      <c r="AW44" s="11">
        <v>8663</v>
      </c>
      <c r="AX44" s="11">
        <v>8292</v>
      </c>
      <c r="AY44" s="11">
        <v>630</v>
      </c>
      <c r="AZ44" s="11">
        <v>8459</v>
      </c>
      <c r="BA44" s="11">
        <v>2205</v>
      </c>
      <c r="BB44" s="11">
        <v>9147</v>
      </c>
      <c r="BC44" s="11">
        <v>2512</v>
      </c>
      <c r="BD44" s="11">
        <v>562</v>
      </c>
      <c r="BE44" s="11">
        <v>2955</v>
      </c>
      <c r="BF44" s="11">
        <v>3458</v>
      </c>
      <c r="BG44" s="11">
        <v>5436</v>
      </c>
      <c r="BH44" s="11">
        <v>4826</v>
      </c>
      <c r="BI44" s="11">
        <v>9</v>
      </c>
      <c r="BJ44" s="11">
        <v>10</v>
      </c>
      <c r="BK44" s="11">
        <v>9</v>
      </c>
      <c r="BL44" s="11">
        <v>14</v>
      </c>
      <c r="BM44" s="11">
        <v>12</v>
      </c>
      <c r="BN44" s="11">
        <v>17</v>
      </c>
      <c r="BO44" s="11">
        <v>16</v>
      </c>
      <c r="BP44" s="11">
        <v>16</v>
      </c>
      <c r="BQ44" s="11">
        <v>13</v>
      </c>
      <c r="BR44" s="11">
        <v>14</v>
      </c>
      <c r="BS44" s="11">
        <v>20</v>
      </c>
      <c r="BT44" s="11">
        <v>25</v>
      </c>
      <c r="BU44" s="11">
        <v>46</v>
      </c>
      <c r="BV44" s="11">
        <v>10</v>
      </c>
      <c r="BW44" s="11">
        <v>8</v>
      </c>
      <c r="BX44" s="11">
        <v>4</v>
      </c>
      <c r="BY44" s="11">
        <v>4</v>
      </c>
      <c r="BZ44" s="11">
        <v>20</v>
      </c>
      <c r="CA44" s="11">
        <v>12</v>
      </c>
      <c r="CB44" s="11">
        <v>14</v>
      </c>
      <c r="CC44" s="11">
        <v>4</v>
      </c>
      <c r="CD44" s="11">
        <v>6</v>
      </c>
      <c r="CE44" s="11">
        <v>5</v>
      </c>
      <c r="CF44" s="11">
        <v>7</v>
      </c>
      <c r="CG44" s="11">
        <v>4</v>
      </c>
      <c r="CH44" s="11">
        <v>4</v>
      </c>
      <c r="CI44" s="11"/>
      <c r="CJ44" s="11"/>
      <c r="CK44" s="11" t="s">
        <v>158</v>
      </c>
      <c r="CL44" s="11" t="s">
        <v>158</v>
      </c>
      <c r="CM44" s="11" t="s">
        <v>158</v>
      </c>
      <c r="CN44" s="11" t="s">
        <v>158</v>
      </c>
      <c r="CO44" s="11" t="s">
        <v>158</v>
      </c>
      <c r="CP44" s="11" t="s">
        <v>158</v>
      </c>
      <c r="CQ44" s="11" t="s">
        <v>158</v>
      </c>
      <c r="CR44" s="11" t="s">
        <v>158</v>
      </c>
      <c r="CS44" s="11" t="s">
        <v>158</v>
      </c>
      <c r="CT44" s="11" t="s">
        <v>158</v>
      </c>
      <c r="CU44" s="11" t="s">
        <v>158</v>
      </c>
      <c r="CV44" s="11" t="s">
        <v>158</v>
      </c>
      <c r="CW44" s="11" t="s">
        <v>158</v>
      </c>
      <c r="CX44" s="11" t="s">
        <v>154</v>
      </c>
      <c r="CY44" s="11" t="s">
        <v>154</v>
      </c>
      <c r="CZ44" s="11" t="s">
        <v>154</v>
      </c>
      <c r="DA44" s="11" t="s">
        <v>154</v>
      </c>
      <c r="DB44" s="11" t="s">
        <v>154</v>
      </c>
      <c r="DC44" s="11" t="s">
        <v>154</v>
      </c>
      <c r="DD44" s="11" t="s">
        <v>154</v>
      </c>
      <c r="DE44" s="11" t="s">
        <v>154</v>
      </c>
      <c r="DF44" s="11" t="s">
        <v>154</v>
      </c>
      <c r="DG44" s="11" t="s">
        <v>154</v>
      </c>
      <c r="DH44" s="11" t="s">
        <v>154</v>
      </c>
      <c r="DI44" s="11" t="s">
        <v>154</v>
      </c>
      <c r="DJ44" s="11" t="s">
        <v>154</v>
      </c>
      <c r="DK44" s="11" t="s">
        <v>157</v>
      </c>
      <c r="DL44" s="11" t="s">
        <v>157</v>
      </c>
      <c r="DM44" s="11" t="s">
        <v>157</v>
      </c>
      <c r="DN44" s="11" t="s">
        <v>157</v>
      </c>
      <c r="DO44" s="11" t="s">
        <v>157</v>
      </c>
      <c r="DP44" s="11" t="s">
        <v>157</v>
      </c>
      <c r="DQ44" s="11" t="s">
        <v>157</v>
      </c>
      <c r="DR44" s="11" t="s">
        <v>157</v>
      </c>
      <c r="DS44" s="11" t="s">
        <v>157</v>
      </c>
      <c r="DT44" s="11" t="s">
        <v>157</v>
      </c>
      <c r="DU44" s="11" t="s">
        <v>157</v>
      </c>
      <c r="DV44" s="11" t="s">
        <v>157</v>
      </c>
      <c r="DW44" s="11" t="s">
        <v>157</v>
      </c>
      <c r="DX44" s="11" t="b">
        <v>1</v>
      </c>
      <c r="DY44" s="11" t="b">
        <v>1</v>
      </c>
      <c r="DZ44" s="11" t="b">
        <v>1</v>
      </c>
      <c r="EA44" s="11" t="b">
        <v>1</v>
      </c>
      <c r="EB44" s="11" t="b">
        <v>1</v>
      </c>
      <c r="EC44" s="11" t="b">
        <v>1</v>
      </c>
      <c r="ED44" s="11" t="b">
        <v>1</v>
      </c>
      <c r="EE44" s="11" t="b">
        <v>1</v>
      </c>
      <c r="EF44" s="11" t="b">
        <v>1</v>
      </c>
      <c r="EG44" s="11" t="b">
        <v>1</v>
      </c>
      <c r="EH44" s="11" t="b">
        <v>1</v>
      </c>
      <c r="EI44" s="11" t="b">
        <v>1</v>
      </c>
      <c r="EJ44" s="11" t="b">
        <v>1</v>
      </c>
      <c r="EK44" s="11">
        <v>3.2356000000000003E-2</v>
      </c>
      <c r="EL44" s="11">
        <v>4.3566000000000001E-2</v>
      </c>
      <c r="EM44" s="11">
        <v>0.11257499999999999</v>
      </c>
      <c r="EN44" s="11">
        <v>1.3754000000000001E-2</v>
      </c>
      <c r="EO44" s="11">
        <v>1.2654E-2</v>
      </c>
      <c r="EP44" s="11">
        <v>0.134351</v>
      </c>
      <c r="EQ44" s="11">
        <v>3.9766000000000003E-2</v>
      </c>
      <c r="ER44" s="11">
        <v>2.7605999999999999E-2</v>
      </c>
      <c r="ES44" s="11">
        <v>0.295852</v>
      </c>
      <c r="ET44" s="11">
        <v>3.1740999999999998E-2</v>
      </c>
      <c r="EU44" s="11">
        <v>1.9477000000000001E-2</v>
      </c>
      <c r="EV44" s="11">
        <v>2.1552999999999999E-2</v>
      </c>
      <c r="EW44" s="11">
        <v>3.2832E-2</v>
      </c>
      <c r="EX44" s="11" t="s">
        <v>334</v>
      </c>
      <c r="EY44" s="11" t="str">
        <f>VLOOKUP(Table8[[#This Row],[Candidate Detail Answer: City]],cities,2,FALSE)</f>
        <v>Apple Valley</v>
      </c>
      <c r="EZ44" s="11" t="str">
        <f>VLOOKUP(Table8[[#This Row],[Candidate Detail Answer: City]],cities,3,FALSE)</f>
        <v>CA</v>
      </c>
      <c r="FA44" s="21">
        <f>VLOOKUP(Table8[[#This Row],[Candidate Detail Answer: City]],cities,4,FALSE)</f>
        <v>92308</v>
      </c>
      <c r="FB44" s="11" t="s">
        <v>210</v>
      </c>
      <c r="FC44" s="11" t="str">
        <f>VLOOKUP(Table8[[#This Row],[Candidate Detail Answer: Major]],majors_final,3,FALSE)</f>
        <v>Computer Science</v>
      </c>
      <c r="FD44" s="11" t="str">
        <f>VLOOKUP(Table8[[#This Row],[Candidate Detail Answer: Major]],majors_final,4,FALSE)</f>
        <v>IT-development focused</v>
      </c>
      <c r="FE44" s="11">
        <f>VLOOKUP(Table8[[#This Row],[Candidate Detail Answer: Major]],majors_final,5,FALSE)</f>
        <v>0</v>
      </c>
      <c r="FF44" s="11">
        <f>VLOOKUP(Table8[[#This Row],[Candidate Detail Answer: Major]],majors_final,6,FALSE)</f>
        <v>0</v>
      </c>
      <c r="FG44" s="5"/>
      <c r="FH44" s="5"/>
      <c r="FI44" s="11"/>
    </row>
    <row r="45" spans="1:165" ht="12.75" x14ac:dyDescent="0.2">
      <c r="A45" s="11">
        <v>52249645</v>
      </c>
      <c r="B45" s="11">
        <v>74119508</v>
      </c>
      <c r="C45" s="11">
        <v>55535.401388888298</v>
      </c>
      <c r="D45" s="11" t="s">
        <v>153</v>
      </c>
      <c r="E45" s="11">
        <v>345600</v>
      </c>
      <c r="F45" s="11">
        <v>77904760</v>
      </c>
      <c r="G45" s="11">
        <v>55537.500694446397</v>
      </c>
      <c r="H45" s="11">
        <v>54269.019444441998</v>
      </c>
      <c r="I45" s="11">
        <v>345284</v>
      </c>
      <c r="J45" s="11">
        <v>1</v>
      </c>
      <c r="K45" s="11">
        <v>44</v>
      </c>
      <c r="L45" s="11">
        <v>143384</v>
      </c>
      <c r="M45" s="11">
        <v>131</v>
      </c>
      <c r="N45" s="11">
        <v>81</v>
      </c>
      <c r="O45" s="11">
        <v>92</v>
      </c>
      <c r="P45" s="11">
        <v>61.83</v>
      </c>
      <c r="Q45" s="11">
        <v>314114</v>
      </c>
      <c r="R45" s="11" t="s">
        <v>154</v>
      </c>
      <c r="S45" s="11" t="s">
        <v>155</v>
      </c>
      <c r="T45" s="11" t="s">
        <v>208</v>
      </c>
      <c r="U45" s="11">
        <v>15</v>
      </c>
      <c r="V45" s="11" t="s">
        <v>154</v>
      </c>
      <c r="W45" s="11" t="s">
        <v>157</v>
      </c>
      <c r="X45" s="11">
        <v>5</v>
      </c>
      <c r="Y45" s="11">
        <v>1</v>
      </c>
      <c r="Z45" s="11">
        <v>10</v>
      </c>
      <c r="AA45" s="11">
        <v>10</v>
      </c>
      <c r="AB45" s="11">
        <v>10</v>
      </c>
      <c r="AC45" s="11">
        <v>10</v>
      </c>
      <c r="AD45" s="11">
        <v>0</v>
      </c>
      <c r="AE45" s="11">
        <v>0</v>
      </c>
      <c r="AF45" s="11">
        <v>10</v>
      </c>
      <c r="AG45" s="11">
        <v>10</v>
      </c>
      <c r="AH45" s="11">
        <v>10</v>
      </c>
      <c r="AI45" s="11">
        <v>0</v>
      </c>
      <c r="AJ45" s="11">
        <v>10</v>
      </c>
      <c r="AK45" s="11">
        <v>0</v>
      </c>
      <c r="AL45" s="11">
        <v>0</v>
      </c>
      <c r="AM45" s="11">
        <v>71</v>
      </c>
      <c r="AN45" s="11">
        <v>50</v>
      </c>
      <c r="AO45" s="11">
        <v>0</v>
      </c>
      <c r="AP45" s="11">
        <v>80</v>
      </c>
      <c r="AQ45" s="11">
        <v>30</v>
      </c>
      <c r="AR45" s="11">
        <v>20</v>
      </c>
      <c r="AS45" s="11">
        <v>1</v>
      </c>
      <c r="AT45" s="11">
        <v>80</v>
      </c>
      <c r="AU45" s="11">
        <v>60</v>
      </c>
      <c r="AV45" s="11">
        <v>7839</v>
      </c>
      <c r="AW45" s="11">
        <v>1619</v>
      </c>
      <c r="AX45" s="11">
        <v>243</v>
      </c>
      <c r="AY45" s="11">
        <v>276</v>
      </c>
      <c r="AZ45" s="11">
        <v>2898</v>
      </c>
      <c r="BA45" s="11">
        <v>862</v>
      </c>
      <c r="BB45" s="11">
        <v>139</v>
      </c>
      <c r="BC45" s="11">
        <v>324</v>
      </c>
      <c r="BD45" s="11">
        <v>225</v>
      </c>
      <c r="BE45" s="11">
        <v>2690</v>
      </c>
      <c r="BF45" s="11">
        <v>255</v>
      </c>
      <c r="BG45" s="11">
        <v>1455</v>
      </c>
      <c r="BH45" s="11">
        <v>211</v>
      </c>
      <c r="BI45" s="11">
        <v>8</v>
      </c>
      <c r="BJ45" s="11">
        <v>8</v>
      </c>
      <c r="BK45" s="11">
        <v>8</v>
      </c>
      <c r="BL45" s="11">
        <v>9</v>
      </c>
      <c r="BM45" s="11">
        <v>8</v>
      </c>
      <c r="BN45" s="11">
        <v>8</v>
      </c>
      <c r="BO45" s="11">
        <v>9</v>
      </c>
      <c r="BP45" s="11">
        <v>9</v>
      </c>
      <c r="BQ45" s="11">
        <v>8</v>
      </c>
      <c r="BR45" s="11">
        <v>9</v>
      </c>
      <c r="BS45" s="11">
        <v>9</v>
      </c>
      <c r="BT45" s="11">
        <v>17</v>
      </c>
      <c r="BU45" s="11">
        <v>9</v>
      </c>
      <c r="BV45" s="11">
        <v>38</v>
      </c>
      <c r="BW45" s="11">
        <v>13</v>
      </c>
      <c r="BX45" s="11">
        <v>2</v>
      </c>
      <c r="BY45" s="11">
        <v>3</v>
      </c>
      <c r="BZ45" s="11">
        <v>19</v>
      </c>
      <c r="CA45" s="11">
        <v>6</v>
      </c>
      <c r="CB45" s="11">
        <v>3</v>
      </c>
      <c r="CC45" s="11">
        <v>5</v>
      </c>
      <c r="CD45" s="11">
        <v>5</v>
      </c>
      <c r="CE45" s="11">
        <v>22</v>
      </c>
      <c r="CF45" s="11">
        <v>6</v>
      </c>
      <c r="CG45" s="11">
        <v>5</v>
      </c>
      <c r="CH45" s="11">
        <v>2</v>
      </c>
      <c r="CI45" s="11"/>
      <c r="CJ45" s="11"/>
      <c r="CK45" s="11" t="s">
        <v>158</v>
      </c>
      <c r="CL45" s="11" t="s">
        <v>158</v>
      </c>
      <c r="CM45" s="11" t="s">
        <v>158</v>
      </c>
      <c r="CN45" s="11" t="s">
        <v>158</v>
      </c>
      <c r="CO45" s="11" t="s">
        <v>158</v>
      </c>
      <c r="CP45" s="11" t="s">
        <v>158</v>
      </c>
      <c r="CQ45" s="11" t="s">
        <v>158</v>
      </c>
      <c r="CR45" s="11" t="s">
        <v>158</v>
      </c>
      <c r="CS45" s="11" t="s">
        <v>158</v>
      </c>
      <c r="CT45" s="11" t="s">
        <v>158</v>
      </c>
      <c r="CU45" s="11" t="s">
        <v>158</v>
      </c>
      <c r="CV45" s="11" t="s">
        <v>158</v>
      </c>
      <c r="CW45" s="11" t="s">
        <v>158</v>
      </c>
      <c r="CX45" s="11" t="s">
        <v>154</v>
      </c>
      <c r="CY45" s="11" t="s">
        <v>154</v>
      </c>
      <c r="CZ45" s="11" t="s">
        <v>154</v>
      </c>
      <c r="DA45" s="11" t="s">
        <v>154</v>
      </c>
      <c r="DB45" s="11" t="s">
        <v>154</v>
      </c>
      <c r="DC45" s="11" t="s">
        <v>154</v>
      </c>
      <c r="DD45" s="11" t="s">
        <v>154</v>
      </c>
      <c r="DE45" s="11" t="s">
        <v>154</v>
      </c>
      <c r="DF45" s="11" t="s">
        <v>154</v>
      </c>
      <c r="DG45" s="11" t="s">
        <v>154</v>
      </c>
      <c r="DH45" s="11" t="s">
        <v>154</v>
      </c>
      <c r="DI45" s="11" t="s">
        <v>154</v>
      </c>
      <c r="DJ45" s="11" t="s">
        <v>154</v>
      </c>
      <c r="DK45" s="11" t="s">
        <v>157</v>
      </c>
      <c r="DL45" s="11" t="s">
        <v>157</v>
      </c>
      <c r="DM45" s="11" t="s">
        <v>157</v>
      </c>
      <c r="DN45" s="11" t="s">
        <v>157</v>
      </c>
      <c r="DO45" s="11" t="s">
        <v>157</v>
      </c>
      <c r="DP45" s="11" t="s">
        <v>157</v>
      </c>
      <c r="DQ45" s="11" t="s">
        <v>157</v>
      </c>
      <c r="DR45" s="11" t="s">
        <v>157</v>
      </c>
      <c r="DS45" s="11" t="s">
        <v>157</v>
      </c>
      <c r="DT45" s="11" t="s">
        <v>157</v>
      </c>
      <c r="DU45" s="11" t="s">
        <v>157</v>
      </c>
      <c r="DV45" s="11" t="s">
        <v>157</v>
      </c>
      <c r="DW45" s="11" t="s">
        <v>157</v>
      </c>
      <c r="DX45" s="11" t="b">
        <v>1</v>
      </c>
      <c r="DY45" s="11" t="b">
        <v>1</v>
      </c>
      <c r="DZ45" s="11" t="b">
        <v>1</v>
      </c>
      <c r="EA45" s="11" t="b">
        <v>1</v>
      </c>
      <c r="EB45" s="11" t="b">
        <v>0</v>
      </c>
      <c r="EC45" s="11" t="b">
        <v>0</v>
      </c>
      <c r="ED45" s="11" t="b">
        <v>1</v>
      </c>
      <c r="EE45" s="11" t="b">
        <v>1</v>
      </c>
      <c r="EF45" s="11" t="b">
        <v>1</v>
      </c>
      <c r="EG45" s="11" t="b">
        <v>0</v>
      </c>
      <c r="EH45" s="11" t="b">
        <v>1</v>
      </c>
      <c r="EI45" s="11" t="b">
        <v>0</v>
      </c>
      <c r="EJ45" s="11" t="b">
        <v>0</v>
      </c>
      <c r="EK45" s="11">
        <v>1.6865000000000002E-2</v>
      </c>
      <c r="EL45" s="11">
        <v>1.5953999999999999E-2</v>
      </c>
      <c r="EM45" s="11">
        <v>3.3931999999999997E-2</v>
      </c>
      <c r="EN45" s="11">
        <v>0.111792</v>
      </c>
      <c r="EO45" s="11">
        <v>3.0473E-2</v>
      </c>
      <c r="EP45" s="11">
        <v>5.6398999999999998E-2</v>
      </c>
      <c r="EQ45" s="11">
        <v>4.3772999999999999E-2</v>
      </c>
      <c r="ER45" s="11">
        <v>5.1081000000000001E-2</v>
      </c>
      <c r="ES45" s="11">
        <v>4.6253000000000002E-2</v>
      </c>
      <c r="ET45" s="11">
        <v>1.2623000000000001E-2</v>
      </c>
      <c r="EU45" s="11">
        <v>8.4450999999999998E-2</v>
      </c>
      <c r="EV45" s="11">
        <v>6.2817999999999999E-2</v>
      </c>
      <c r="EW45" s="11">
        <v>4.2657E-2</v>
      </c>
      <c r="EX45" s="11" t="s">
        <v>334</v>
      </c>
      <c r="EY45" s="11" t="str">
        <f>VLOOKUP(Table8[[#This Row],[Candidate Detail Answer: City]],cities,2,FALSE)</f>
        <v>Apple Valley</v>
      </c>
      <c r="EZ45" s="11" t="str">
        <f>VLOOKUP(Table8[[#This Row],[Candidate Detail Answer: City]],cities,3,FALSE)</f>
        <v>CA</v>
      </c>
      <c r="FA45" s="21">
        <f>VLOOKUP(Table8[[#This Row],[Candidate Detail Answer: City]],cities,4,FALSE)</f>
        <v>92308</v>
      </c>
      <c r="FB45" s="11" t="s">
        <v>229</v>
      </c>
      <c r="FC45" s="11" t="str">
        <f>VLOOKUP(Table8[[#This Row],[Candidate Detail Answer: Major]],majors_final,3,FALSE)</f>
        <v>Computer Science</v>
      </c>
      <c r="FD45" s="11" t="str">
        <f>VLOOKUP(Table8[[#This Row],[Candidate Detail Answer: Major]],majors_final,4,FALSE)</f>
        <v>IT-development focused</v>
      </c>
      <c r="FE45" s="11">
        <f>VLOOKUP(Table8[[#This Row],[Candidate Detail Answer: Major]],majors_final,5,FALSE)</f>
        <v>0</v>
      </c>
      <c r="FF45" s="11">
        <f>VLOOKUP(Table8[[#This Row],[Candidate Detail Answer: Major]],majors_final,6,FALSE)</f>
        <v>0</v>
      </c>
      <c r="FG45" s="5"/>
      <c r="FH45" s="5"/>
      <c r="FI45" s="11"/>
    </row>
    <row r="46" spans="1:165" ht="12.75" x14ac:dyDescent="0.2">
      <c r="A46" s="11">
        <v>47969130</v>
      </c>
      <c r="B46" s="11">
        <v>66953586</v>
      </c>
      <c r="C46" s="11">
        <v>46082.434027777701</v>
      </c>
      <c r="D46" s="11" t="s">
        <v>153</v>
      </c>
      <c r="E46" s="11">
        <v>345600</v>
      </c>
      <c r="F46" s="11">
        <v>73386392</v>
      </c>
      <c r="G46" s="11">
        <v>53249.7423611126</v>
      </c>
      <c r="H46" s="11">
        <v>52249.240277775803</v>
      </c>
      <c r="I46" s="11">
        <v>109253</v>
      </c>
      <c r="J46" s="11">
        <v>1</v>
      </c>
      <c r="K46" s="11">
        <v>12</v>
      </c>
      <c r="L46" s="11">
        <v>58573</v>
      </c>
      <c r="M46" s="11">
        <v>131</v>
      </c>
      <c r="N46" s="11">
        <v>131</v>
      </c>
      <c r="O46" s="11">
        <v>92</v>
      </c>
      <c r="P46" s="11">
        <v>100</v>
      </c>
      <c r="Q46" s="11">
        <v>50440</v>
      </c>
      <c r="R46" s="11" t="s">
        <v>154</v>
      </c>
      <c r="S46" s="11" t="s">
        <v>155</v>
      </c>
      <c r="T46" s="11" t="s">
        <v>208</v>
      </c>
      <c r="U46" s="11">
        <v>22</v>
      </c>
      <c r="V46" s="11" t="s">
        <v>154</v>
      </c>
      <c r="W46" s="11" t="s">
        <v>157</v>
      </c>
      <c r="X46" s="11"/>
      <c r="Y46" s="11">
        <v>1</v>
      </c>
      <c r="Z46" s="11">
        <v>10</v>
      </c>
      <c r="AA46" s="11">
        <v>10</v>
      </c>
      <c r="AB46" s="11">
        <v>10</v>
      </c>
      <c r="AC46" s="11">
        <v>10</v>
      </c>
      <c r="AD46" s="11">
        <v>10</v>
      </c>
      <c r="AE46" s="11">
        <v>10</v>
      </c>
      <c r="AF46" s="11">
        <v>10</v>
      </c>
      <c r="AG46" s="11">
        <v>10</v>
      </c>
      <c r="AH46" s="11">
        <v>10</v>
      </c>
      <c r="AI46" s="11">
        <v>10</v>
      </c>
      <c r="AJ46" s="11">
        <v>10</v>
      </c>
      <c r="AK46" s="11">
        <v>10</v>
      </c>
      <c r="AL46" s="11">
        <v>10</v>
      </c>
      <c r="AM46" s="11">
        <v>121</v>
      </c>
      <c r="AN46" s="11">
        <v>60</v>
      </c>
      <c r="AO46" s="11">
        <v>10</v>
      </c>
      <c r="AP46" s="11">
        <v>120</v>
      </c>
      <c r="AQ46" s="11">
        <v>60</v>
      </c>
      <c r="AR46" s="11">
        <v>40</v>
      </c>
      <c r="AS46" s="11">
        <v>1</v>
      </c>
      <c r="AT46" s="11">
        <v>130</v>
      </c>
      <c r="AU46" s="11">
        <v>50</v>
      </c>
      <c r="AV46" s="11">
        <v>803</v>
      </c>
      <c r="AW46" s="11">
        <v>931</v>
      </c>
      <c r="AX46" s="11">
        <v>648</v>
      </c>
      <c r="AY46" s="11">
        <v>505</v>
      </c>
      <c r="AZ46" s="11">
        <v>5822</v>
      </c>
      <c r="BA46" s="11">
        <v>849</v>
      </c>
      <c r="BB46" s="11">
        <v>9053</v>
      </c>
      <c r="BC46" s="11">
        <v>1864</v>
      </c>
      <c r="BD46" s="11">
        <v>644</v>
      </c>
      <c r="BE46" s="11">
        <v>9586</v>
      </c>
      <c r="BF46" s="11">
        <v>324</v>
      </c>
      <c r="BG46" s="11">
        <v>27092</v>
      </c>
      <c r="BH46" s="11">
        <v>600</v>
      </c>
      <c r="BI46" s="11">
        <v>11</v>
      </c>
      <c r="BJ46" s="11">
        <v>11</v>
      </c>
      <c r="BK46" s="11">
        <v>10</v>
      </c>
      <c r="BL46" s="11">
        <v>14</v>
      </c>
      <c r="BM46" s="11">
        <v>11</v>
      </c>
      <c r="BN46" s="11">
        <v>11</v>
      </c>
      <c r="BO46" s="11">
        <v>14</v>
      </c>
      <c r="BP46" s="11">
        <v>13</v>
      </c>
      <c r="BQ46" s="11">
        <v>11</v>
      </c>
      <c r="BR46" s="11">
        <v>26</v>
      </c>
      <c r="BS46" s="11">
        <v>13</v>
      </c>
      <c r="BT46" s="11">
        <v>21</v>
      </c>
      <c r="BU46" s="11">
        <v>25</v>
      </c>
      <c r="BV46" s="11">
        <v>8</v>
      </c>
      <c r="BW46" s="11">
        <v>10</v>
      </c>
      <c r="BX46" s="11">
        <v>15</v>
      </c>
      <c r="BY46" s="11">
        <v>5</v>
      </c>
      <c r="BZ46" s="11">
        <v>39</v>
      </c>
      <c r="CA46" s="11">
        <v>16</v>
      </c>
      <c r="CB46" s="11">
        <v>62</v>
      </c>
      <c r="CC46" s="11">
        <v>23</v>
      </c>
      <c r="CD46" s="11">
        <v>9</v>
      </c>
      <c r="CE46" s="11">
        <v>57</v>
      </c>
      <c r="CF46" s="11">
        <v>6</v>
      </c>
      <c r="CG46" s="11">
        <v>99</v>
      </c>
      <c r="CH46" s="11">
        <v>8</v>
      </c>
      <c r="CI46" s="11"/>
      <c r="CJ46" s="11"/>
      <c r="CK46" s="11" t="s">
        <v>158</v>
      </c>
      <c r="CL46" s="11" t="s">
        <v>158</v>
      </c>
      <c r="CM46" s="11" t="s">
        <v>158</v>
      </c>
      <c r="CN46" s="11" t="s">
        <v>158</v>
      </c>
      <c r="CO46" s="11" t="s">
        <v>158</v>
      </c>
      <c r="CP46" s="11" t="s">
        <v>158</v>
      </c>
      <c r="CQ46" s="11" t="s">
        <v>158</v>
      </c>
      <c r="CR46" s="11" t="s">
        <v>158</v>
      </c>
      <c r="CS46" s="11" t="s">
        <v>158</v>
      </c>
      <c r="CT46" s="11" t="s">
        <v>158</v>
      </c>
      <c r="CU46" s="11" t="s">
        <v>158</v>
      </c>
      <c r="CV46" s="11" t="s">
        <v>158</v>
      </c>
      <c r="CW46" s="11" t="s">
        <v>158</v>
      </c>
      <c r="CX46" s="11" t="s">
        <v>154</v>
      </c>
      <c r="CY46" s="11" t="s">
        <v>154</v>
      </c>
      <c r="CZ46" s="11" t="s">
        <v>154</v>
      </c>
      <c r="DA46" s="11" t="s">
        <v>154</v>
      </c>
      <c r="DB46" s="11" t="s">
        <v>154</v>
      </c>
      <c r="DC46" s="11" t="s">
        <v>154</v>
      </c>
      <c r="DD46" s="11" t="s">
        <v>154</v>
      </c>
      <c r="DE46" s="11" t="s">
        <v>154</v>
      </c>
      <c r="DF46" s="11" t="s">
        <v>154</v>
      </c>
      <c r="DG46" s="11" t="s">
        <v>154</v>
      </c>
      <c r="DH46" s="11" t="s">
        <v>154</v>
      </c>
      <c r="DI46" s="11" t="s">
        <v>154</v>
      </c>
      <c r="DJ46" s="11" t="s">
        <v>154</v>
      </c>
      <c r="DK46" s="11" t="s">
        <v>157</v>
      </c>
      <c r="DL46" s="11" t="s">
        <v>157</v>
      </c>
      <c r="DM46" s="11" t="s">
        <v>157</v>
      </c>
      <c r="DN46" s="11" t="s">
        <v>157</v>
      </c>
      <c r="DO46" s="11" t="s">
        <v>157</v>
      </c>
      <c r="DP46" s="11" t="s">
        <v>157</v>
      </c>
      <c r="DQ46" s="11" t="s">
        <v>157</v>
      </c>
      <c r="DR46" s="11" t="s">
        <v>157</v>
      </c>
      <c r="DS46" s="11" t="s">
        <v>157</v>
      </c>
      <c r="DT46" s="11" t="s">
        <v>157</v>
      </c>
      <c r="DU46" s="11" t="s">
        <v>157</v>
      </c>
      <c r="DV46" s="11" t="s">
        <v>157</v>
      </c>
      <c r="DW46" s="11" t="s">
        <v>157</v>
      </c>
      <c r="DX46" s="11" t="b">
        <v>1</v>
      </c>
      <c r="DY46" s="11" t="b">
        <v>1</v>
      </c>
      <c r="DZ46" s="11" t="b">
        <v>1</v>
      </c>
      <c r="EA46" s="11" t="b">
        <v>1</v>
      </c>
      <c r="EB46" s="11" t="b">
        <v>1</v>
      </c>
      <c r="EC46" s="11" t="b">
        <v>1</v>
      </c>
      <c r="ED46" s="11" t="b">
        <v>1</v>
      </c>
      <c r="EE46" s="11" t="b">
        <v>1</v>
      </c>
      <c r="EF46" s="11" t="b">
        <v>1</v>
      </c>
      <c r="EG46" s="11" t="b">
        <v>1</v>
      </c>
      <c r="EH46" s="11" t="b">
        <v>1</v>
      </c>
      <c r="EI46" s="11" t="b">
        <v>1</v>
      </c>
      <c r="EJ46" s="11" t="b">
        <v>1</v>
      </c>
      <c r="EK46" s="11">
        <v>2.1881999999999999E-2</v>
      </c>
      <c r="EL46" s="11">
        <v>7.6745999999999995E-2</v>
      </c>
      <c r="EM46" s="11">
        <v>1.8529E-2</v>
      </c>
      <c r="EN46" s="11">
        <v>0.11244899999999999</v>
      </c>
      <c r="EO46" s="11">
        <v>1.9269999999999999E-2</v>
      </c>
      <c r="EP46" s="11">
        <v>3.4362999999999998E-2</v>
      </c>
      <c r="EQ46" s="11">
        <v>1.6159E-2</v>
      </c>
      <c r="ER46" s="11">
        <v>0.52378999999999998</v>
      </c>
      <c r="ES46" s="11">
        <v>0.115952</v>
      </c>
      <c r="ET46" s="11">
        <v>0.19501199999999999</v>
      </c>
      <c r="EU46" s="11">
        <v>0.158027</v>
      </c>
      <c r="EV46" s="11">
        <v>0.13101399999999999</v>
      </c>
      <c r="EW46" s="11">
        <v>0.52653300000000003</v>
      </c>
      <c r="EX46" s="11" t="s">
        <v>679</v>
      </c>
      <c r="EY46" s="11" t="str">
        <f>VLOOKUP(Table8[[#This Row],[Candidate Detail Answer: City]],cities,2,FALSE)</f>
        <v>Arlington</v>
      </c>
      <c r="EZ46" s="11" t="str">
        <f>VLOOKUP(Table8[[#This Row],[Candidate Detail Answer: City]],cities,3,FALSE)</f>
        <v>TX</v>
      </c>
      <c r="FA46" s="21">
        <f>VLOOKUP(Table8[[#This Row],[Candidate Detail Answer: City]],cities,4,FALSE)</f>
        <v>76010</v>
      </c>
      <c r="FB46" s="11" t="s">
        <v>680</v>
      </c>
      <c r="FC46" s="11" t="str">
        <f>VLOOKUP(Table8[[#This Row],[Candidate Detail Answer: Major]],majors_final,3,FALSE)</f>
        <v>Humanities</v>
      </c>
      <c r="FD46" s="11" t="str">
        <f>VLOOKUP(Table8[[#This Row],[Candidate Detail Answer: Major]],majors_final,4,FALSE)</f>
        <v>Non-IT</v>
      </c>
      <c r="FE46" s="11">
        <f>VLOOKUP(Table8[[#This Row],[Candidate Detail Answer: Major]],majors_final,5,FALSE)</f>
        <v>0</v>
      </c>
      <c r="FF46" s="11">
        <f>VLOOKUP(Table8[[#This Row],[Candidate Detail Answer: Major]],majors_final,6,FALSE)</f>
        <v>0</v>
      </c>
      <c r="FG46" s="5"/>
      <c r="FH46" s="5"/>
      <c r="FI46" s="11"/>
    </row>
    <row r="47" spans="1:165" ht="12.75" x14ac:dyDescent="0.2">
      <c r="A47" s="11">
        <v>52526901</v>
      </c>
      <c r="B47" s="11">
        <v>74634658</v>
      </c>
      <c r="C47" s="11">
        <v>44666.559027777781</v>
      </c>
      <c r="D47" s="11" t="s">
        <v>153</v>
      </c>
      <c r="E47" s="11">
        <v>345600</v>
      </c>
      <c r="F47" s="11">
        <v>78035468</v>
      </c>
      <c r="G47" s="11">
        <v>44666.607638888891</v>
      </c>
      <c r="H47" s="11">
        <v>44668.616666666669</v>
      </c>
      <c r="I47" s="11">
        <v>173553</v>
      </c>
      <c r="J47" s="11">
        <v>1</v>
      </c>
      <c r="K47" s="11">
        <v>43</v>
      </c>
      <c r="L47" s="11">
        <v>158044</v>
      </c>
      <c r="M47" s="11">
        <v>131</v>
      </c>
      <c r="N47" s="11">
        <v>131</v>
      </c>
      <c r="O47" s="11">
        <v>92</v>
      </c>
      <c r="P47" s="11">
        <v>100</v>
      </c>
      <c r="Q47" s="11">
        <v>148247</v>
      </c>
      <c r="R47" s="11" t="s">
        <v>154</v>
      </c>
      <c r="S47" s="11" t="s">
        <v>155</v>
      </c>
      <c r="T47" s="11" t="s">
        <v>208</v>
      </c>
      <c r="U47" s="11">
        <v>72</v>
      </c>
      <c r="V47" s="11" t="s">
        <v>154</v>
      </c>
      <c r="W47" s="11" t="s">
        <v>157</v>
      </c>
      <c r="X47" s="11">
        <v>5</v>
      </c>
      <c r="Y47" s="11">
        <v>1</v>
      </c>
      <c r="Z47" s="11">
        <v>10</v>
      </c>
      <c r="AA47" s="11">
        <v>10</v>
      </c>
      <c r="AB47" s="11">
        <v>10</v>
      </c>
      <c r="AC47" s="11">
        <v>10</v>
      </c>
      <c r="AD47" s="11">
        <v>10</v>
      </c>
      <c r="AE47" s="11">
        <v>10</v>
      </c>
      <c r="AF47" s="11">
        <v>10</v>
      </c>
      <c r="AG47" s="11">
        <v>10</v>
      </c>
      <c r="AH47" s="11">
        <v>10</v>
      </c>
      <c r="AI47" s="11">
        <v>10</v>
      </c>
      <c r="AJ47" s="11">
        <v>10</v>
      </c>
      <c r="AK47" s="11">
        <v>10</v>
      </c>
      <c r="AL47" s="11">
        <v>10</v>
      </c>
      <c r="AM47" s="11">
        <v>121</v>
      </c>
      <c r="AN47" s="11">
        <v>60</v>
      </c>
      <c r="AO47" s="11">
        <v>10</v>
      </c>
      <c r="AP47" s="11">
        <v>120</v>
      </c>
      <c r="AQ47" s="11">
        <v>60</v>
      </c>
      <c r="AR47" s="11">
        <v>40</v>
      </c>
      <c r="AS47" s="11">
        <v>1</v>
      </c>
      <c r="AT47" s="11">
        <v>130</v>
      </c>
      <c r="AU47" s="11">
        <v>184</v>
      </c>
      <c r="AV47" s="11">
        <v>2104</v>
      </c>
      <c r="AW47" s="11">
        <v>1399</v>
      </c>
      <c r="AX47" s="11">
        <v>3556</v>
      </c>
      <c r="AY47" s="11">
        <v>360</v>
      </c>
      <c r="AZ47" s="11">
        <v>1039</v>
      </c>
      <c r="BA47" s="11">
        <v>1622</v>
      </c>
      <c r="BB47" s="11">
        <v>259</v>
      </c>
      <c r="BC47" s="11">
        <v>1358</v>
      </c>
      <c r="BD47" s="11">
        <v>1084</v>
      </c>
      <c r="BE47" s="11">
        <v>229</v>
      </c>
      <c r="BF47" s="11">
        <v>398</v>
      </c>
      <c r="BG47" s="11">
        <v>2729</v>
      </c>
      <c r="BH47" s="11">
        <v>8878</v>
      </c>
      <c r="BI47" s="11">
        <v>10</v>
      </c>
      <c r="BJ47" s="11">
        <v>9</v>
      </c>
      <c r="BK47" s="11">
        <v>8</v>
      </c>
      <c r="BL47" s="11">
        <v>18</v>
      </c>
      <c r="BM47" s="11">
        <v>15</v>
      </c>
      <c r="BN47" s="11">
        <v>9</v>
      </c>
      <c r="BO47" s="11">
        <v>11</v>
      </c>
      <c r="BP47" s="11">
        <v>10</v>
      </c>
      <c r="BQ47" s="11">
        <v>9</v>
      </c>
      <c r="BR47" s="11">
        <v>11</v>
      </c>
      <c r="BS47" s="11">
        <v>10</v>
      </c>
      <c r="BT47" s="11">
        <v>13</v>
      </c>
      <c r="BU47" s="11">
        <v>22</v>
      </c>
      <c r="BV47" s="11">
        <v>7</v>
      </c>
      <c r="BW47" s="11">
        <v>7</v>
      </c>
      <c r="BX47" s="11">
        <v>7</v>
      </c>
      <c r="BY47" s="11">
        <v>7</v>
      </c>
      <c r="BZ47" s="11">
        <v>11</v>
      </c>
      <c r="CA47" s="11">
        <v>16</v>
      </c>
      <c r="CB47" s="11">
        <v>5</v>
      </c>
      <c r="CC47" s="11">
        <v>10</v>
      </c>
      <c r="CD47" s="11">
        <v>7</v>
      </c>
      <c r="CE47" s="11">
        <v>5</v>
      </c>
      <c r="CF47" s="11">
        <v>7</v>
      </c>
      <c r="CG47" s="11">
        <v>31</v>
      </c>
      <c r="CH47" s="11">
        <v>15</v>
      </c>
      <c r="CI47" s="11"/>
      <c r="CJ47" s="11"/>
      <c r="CK47" s="11" t="s">
        <v>158</v>
      </c>
      <c r="CL47" s="11" t="s">
        <v>158</v>
      </c>
      <c r="CM47" s="11" t="s">
        <v>158</v>
      </c>
      <c r="CN47" s="11" t="s">
        <v>158</v>
      </c>
      <c r="CO47" s="11" t="s">
        <v>158</v>
      </c>
      <c r="CP47" s="11" t="s">
        <v>158</v>
      </c>
      <c r="CQ47" s="11" t="s">
        <v>158</v>
      </c>
      <c r="CR47" s="11" t="s">
        <v>158</v>
      </c>
      <c r="CS47" s="11" t="s">
        <v>158</v>
      </c>
      <c r="CT47" s="11" t="s">
        <v>158</v>
      </c>
      <c r="CU47" s="11" t="s">
        <v>158</v>
      </c>
      <c r="CV47" s="11" t="s">
        <v>158</v>
      </c>
      <c r="CW47" s="11" t="s">
        <v>158</v>
      </c>
      <c r="CX47" s="11" t="s">
        <v>154</v>
      </c>
      <c r="CY47" s="11" t="s">
        <v>154</v>
      </c>
      <c r="CZ47" s="11" t="s">
        <v>154</v>
      </c>
      <c r="DA47" s="11" t="s">
        <v>154</v>
      </c>
      <c r="DB47" s="11" t="s">
        <v>154</v>
      </c>
      <c r="DC47" s="11" t="s">
        <v>154</v>
      </c>
      <c r="DD47" s="11" t="s">
        <v>154</v>
      </c>
      <c r="DE47" s="11" t="s">
        <v>154</v>
      </c>
      <c r="DF47" s="11" t="s">
        <v>154</v>
      </c>
      <c r="DG47" s="11" t="s">
        <v>154</v>
      </c>
      <c r="DH47" s="11" t="s">
        <v>154</v>
      </c>
      <c r="DI47" s="11" t="s">
        <v>154</v>
      </c>
      <c r="DJ47" s="11" t="s">
        <v>154</v>
      </c>
      <c r="DK47" s="11" t="s">
        <v>157</v>
      </c>
      <c r="DL47" s="11" t="s">
        <v>157</v>
      </c>
      <c r="DM47" s="11" t="s">
        <v>157</v>
      </c>
      <c r="DN47" s="11" t="s">
        <v>157</v>
      </c>
      <c r="DO47" s="11" t="s">
        <v>157</v>
      </c>
      <c r="DP47" s="11" t="s">
        <v>157</v>
      </c>
      <c r="DQ47" s="11" t="s">
        <v>157</v>
      </c>
      <c r="DR47" s="11" t="s">
        <v>157</v>
      </c>
      <c r="DS47" s="11" t="s">
        <v>157</v>
      </c>
      <c r="DT47" s="11" t="s">
        <v>157</v>
      </c>
      <c r="DU47" s="11" t="s">
        <v>157</v>
      </c>
      <c r="DV47" s="11" t="s">
        <v>157</v>
      </c>
      <c r="DW47" s="11" t="s">
        <v>157</v>
      </c>
      <c r="DX47" s="11" t="b">
        <v>1</v>
      </c>
      <c r="DY47" s="11" t="b">
        <v>1</v>
      </c>
      <c r="DZ47" s="11" t="b">
        <v>1</v>
      </c>
      <c r="EA47" s="11" t="b">
        <v>1</v>
      </c>
      <c r="EB47" s="11" t="b">
        <v>1</v>
      </c>
      <c r="EC47" s="11" t="b">
        <v>1</v>
      </c>
      <c r="ED47" s="11" t="b">
        <v>1</v>
      </c>
      <c r="EE47" s="11" t="b">
        <v>1</v>
      </c>
      <c r="EF47" s="11" t="b">
        <v>1</v>
      </c>
      <c r="EG47" s="11" t="b">
        <v>1</v>
      </c>
      <c r="EH47" s="11" t="b">
        <v>1</v>
      </c>
      <c r="EI47" s="11" t="b">
        <v>1</v>
      </c>
      <c r="EJ47" s="11" t="b">
        <v>1</v>
      </c>
      <c r="EK47" s="11">
        <v>2.7763461999999999E-2</v>
      </c>
      <c r="EL47" s="11">
        <v>5.2765850000000003E-2</v>
      </c>
      <c r="EM47" s="11">
        <v>2.7564642E-2</v>
      </c>
      <c r="EN47" s="11">
        <v>0.103153176</v>
      </c>
      <c r="EO47" s="11">
        <v>5.6286972999999997E-2</v>
      </c>
      <c r="EP47" s="11">
        <v>6.9631016000000004E-2</v>
      </c>
      <c r="EQ47" s="11">
        <v>4.0326537000000003E-2</v>
      </c>
      <c r="ER47" s="11">
        <v>4.4772408999999999E-2</v>
      </c>
      <c r="ES47" s="11">
        <v>0.52280378000000005</v>
      </c>
      <c r="ET47" s="11">
        <v>0.104948531</v>
      </c>
      <c r="EU47" s="11">
        <v>0.311293759</v>
      </c>
      <c r="EV47" s="11">
        <v>7.7297447000000005E-2</v>
      </c>
      <c r="EW47" s="11">
        <v>0.10623951199999999</v>
      </c>
      <c r="EX47" s="11" t="s">
        <v>569</v>
      </c>
      <c r="EY47" s="11" t="str">
        <f>VLOOKUP(Table8[[#This Row],[Candidate Detail Answer: City]],cities,2,FALSE)</f>
        <v>Arvada</v>
      </c>
      <c r="EZ47" s="11" t="str">
        <f>VLOOKUP(Table8[[#This Row],[Candidate Detail Answer: City]],cities,3,FALSE)</f>
        <v>CO</v>
      </c>
      <c r="FA47" s="21">
        <f>VLOOKUP(Table8[[#This Row],[Candidate Detail Answer: City]],cities,4,FALSE)</f>
        <v>80001</v>
      </c>
      <c r="FB47" s="11" t="s">
        <v>570</v>
      </c>
      <c r="FC47" s="11" t="str">
        <f>VLOOKUP(Table8[[#This Row],[Candidate Detail Answer: Major]],majors_final,3,FALSE)</f>
        <v>Engineering</v>
      </c>
      <c r="FD47" s="11" t="str">
        <f>VLOOKUP(Table8[[#This Row],[Candidate Detail Answer: Major]],majors_final,4,FALSE)</f>
        <v>Non-IT</v>
      </c>
      <c r="FE47" s="11">
        <f>VLOOKUP(Table8[[#This Row],[Candidate Detail Answer: Major]],majors_final,5,FALSE)</f>
        <v>0</v>
      </c>
      <c r="FF47" s="11">
        <f>VLOOKUP(Table8[[#This Row],[Candidate Detail Answer: Major]],majors_final,6,FALSE)</f>
        <v>0</v>
      </c>
      <c r="FG47" s="5"/>
      <c r="FH47" s="5"/>
      <c r="FI47" s="11"/>
    </row>
    <row r="48" spans="1:165" ht="12.75" x14ac:dyDescent="0.2">
      <c r="A48" s="11">
        <v>47906379</v>
      </c>
      <c r="B48" s="11">
        <v>66853414</v>
      </c>
      <c r="C48" s="11">
        <v>56390.7743055549</v>
      </c>
      <c r="D48" s="11" t="s">
        <v>153</v>
      </c>
      <c r="E48" s="11">
        <v>345600</v>
      </c>
      <c r="F48" s="11">
        <v>73032598</v>
      </c>
      <c r="G48" s="11">
        <v>52467.088194445801</v>
      </c>
      <c r="H48" s="11">
        <v>51558.263194442698</v>
      </c>
      <c r="I48" s="11">
        <v>113040</v>
      </c>
      <c r="J48" s="11">
        <v>1</v>
      </c>
      <c r="K48" s="11">
        <v>51</v>
      </c>
      <c r="L48" s="11">
        <v>71287</v>
      </c>
      <c r="M48" s="11">
        <v>131</v>
      </c>
      <c r="N48" s="11">
        <v>71</v>
      </c>
      <c r="O48" s="11">
        <v>92</v>
      </c>
      <c r="P48" s="11">
        <v>54.19</v>
      </c>
      <c r="Q48" s="11">
        <v>15450</v>
      </c>
      <c r="R48" s="11" t="s">
        <v>154</v>
      </c>
      <c r="S48" s="11" t="s">
        <v>155</v>
      </c>
      <c r="T48" s="11" t="s">
        <v>208</v>
      </c>
      <c r="U48" s="11">
        <v>39</v>
      </c>
      <c r="V48" s="11" t="s">
        <v>154</v>
      </c>
      <c r="W48" s="11" t="s">
        <v>157</v>
      </c>
      <c r="X48" s="11">
        <v>1</v>
      </c>
      <c r="Y48" s="11">
        <v>1</v>
      </c>
      <c r="Z48" s="11">
        <v>10</v>
      </c>
      <c r="AA48" s="11">
        <v>10</v>
      </c>
      <c r="AB48" s="11">
        <v>10</v>
      </c>
      <c r="AC48" s="11">
        <v>10</v>
      </c>
      <c r="AD48" s="11">
        <v>0</v>
      </c>
      <c r="AE48" s="11">
        <v>0</v>
      </c>
      <c r="AF48" s="11">
        <v>0</v>
      </c>
      <c r="AG48" s="11">
        <v>10</v>
      </c>
      <c r="AH48" s="11">
        <v>10</v>
      </c>
      <c r="AI48" s="11">
        <v>10</v>
      </c>
      <c r="AJ48" s="11">
        <v>0</v>
      </c>
      <c r="AK48" s="11">
        <v>0</v>
      </c>
      <c r="AL48" s="11">
        <v>0</v>
      </c>
      <c r="AM48" s="11">
        <v>61</v>
      </c>
      <c r="AN48" s="11">
        <v>60</v>
      </c>
      <c r="AO48" s="11">
        <v>0</v>
      </c>
      <c r="AP48" s="11">
        <v>70</v>
      </c>
      <c r="AQ48" s="11">
        <v>20</v>
      </c>
      <c r="AR48" s="11">
        <v>20</v>
      </c>
      <c r="AS48" s="11">
        <v>1</v>
      </c>
      <c r="AT48" s="11">
        <v>70</v>
      </c>
      <c r="AU48" s="11">
        <v>4271</v>
      </c>
      <c r="AV48" s="11">
        <v>5440</v>
      </c>
      <c r="AW48" s="11">
        <v>1112</v>
      </c>
      <c r="AX48" s="11">
        <v>22830</v>
      </c>
      <c r="AY48" s="11">
        <v>10734</v>
      </c>
      <c r="AZ48" s="11">
        <v>1907</v>
      </c>
      <c r="BA48" s="11">
        <v>42828</v>
      </c>
      <c r="BB48" s="11">
        <v>1434</v>
      </c>
      <c r="BC48" s="11">
        <v>206</v>
      </c>
      <c r="BD48" s="11">
        <v>428</v>
      </c>
      <c r="BE48" s="11">
        <v>254</v>
      </c>
      <c r="BF48" s="11">
        <v>2771</v>
      </c>
      <c r="BG48" s="11">
        <v>744</v>
      </c>
      <c r="BH48" s="11">
        <v>1395</v>
      </c>
      <c r="BI48" s="11">
        <v>9</v>
      </c>
      <c r="BJ48" s="11">
        <v>7</v>
      </c>
      <c r="BK48" s="11">
        <v>12</v>
      </c>
      <c r="BL48" s="11">
        <v>13</v>
      </c>
      <c r="BM48" s="11">
        <v>2</v>
      </c>
      <c r="BN48" s="11">
        <v>9</v>
      </c>
      <c r="BO48" s="11">
        <v>13</v>
      </c>
      <c r="BP48" s="11">
        <v>9</v>
      </c>
      <c r="BQ48" s="11">
        <v>10</v>
      </c>
      <c r="BR48" s="11">
        <v>11</v>
      </c>
      <c r="BS48" s="11">
        <v>16</v>
      </c>
      <c r="BT48" s="11">
        <v>10</v>
      </c>
      <c r="BU48" s="11">
        <v>4</v>
      </c>
      <c r="BV48" s="11">
        <v>22</v>
      </c>
      <c r="BW48" s="11">
        <v>8</v>
      </c>
      <c r="BX48" s="11">
        <v>7</v>
      </c>
      <c r="BY48" s="11">
        <v>14</v>
      </c>
      <c r="BZ48" s="11">
        <v>8</v>
      </c>
      <c r="CA48" s="11">
        <v>10</v>
      </c>
      <c r="CB48" s="11">
        <v>5</v>
      </c>
      <c r="CC48" s="11">
        <v>6</v>
      </c>
      <c r="CD48" s="11">
        <v>5</v>
      </c>
      <c r="CE48" s="11">
        <v>3</v>
      </c>
      <c r="CF48" s="11">
        <v>17</v>
      </c>
      <c r="CG48" s="11">
        <v>3</v>
      </c>
      <c r="CH48" s="11">
        <v>6</v>
      </c>
      <c r="CI48" s="11"/>
      <c r="CJ48" s="11"/>
      <c r="CK48" s="11" t="s">
        <v>158</v>
      </c>
      <c r="CL48" s="11" t="s">
        <v>158</v>
      </c>
      <c r="CM48" s="11" t="s">
        <v>158</v>
      </c>
      <c r="CN48" s="11" t="s">
        <v>158</v>
      </c>
      <c r="CO48" s="11" t="s">
        <v>158</v>
      </c>
      <c r="CP48" s="11" t="s">
        <v>158</v>
      </c>
      <c r="CQ48" s="11" t="s">
        <v>158</v>
      </c>
      <c r="CR48" s="11" t="s">
        <v>158</v>
      </c>
      <c r="CS48" s="11" t="s">
        <v>158</v>
      </c>
      <c r="CT48" s="11" t="s">
        <v>158</v>
      </c>
      <c r="CU48" s="11" t="s">
        <v>158</v>
      </c>
      <c r="CV48" s="11" t="s">
        <v>158</v>
      </c>
      <c r="CW48" s="11" t="s">
        <v>158</v>
      </c>
      <c r="CX48" s="11" t="s">
        <v>154</v>
      </c>
      <c r="CY48" s="11" t="s">
        <v>154</v>
      </c>
      <c r="CZ48" s="11" t="s">
        <v>154</v>
      </c>
      <c r="DA48" s="11" t="s">
        <v>154</v>
      </c>
      <c r="DB48" s="11" t="s">
        <v>154</v>
      </c>
      <c r="DC48" s="11" t="s">
        <v>154</v>
      </c>
      <c r="DD48" s="11" t="s">
        <v>154</v>
      </c>
      <c r="DE48" s="11" t="s">
        <v>154</v>
      </c>
      <c r="DF48" s="11" t="s">
        <v>154</v>
      </c>
      <c r="DG48" s="11" t="s">
        <v>154</v>
      </c>
      <c r="DH48" s="11" t="s">
        <v>154</v>
      </c>
      <c r="DI48" s="11" t="s">
        <v>154</v>
      </c>
      <c r="DJ48" s="11" t="s">
        <v>154</v>
      </c>
      <c r="DK48" s="11" t="s">
        <v>157</v>
      </c>
      <c r="DL48" s="11" t="s">
        <v>157</v>
      </c>
      <c r="DM48" s="11" t="s">
        <v>157</v>
      </c>
      <c r="DN48" s="11" t="s">
        <v>157</v>
      </c>
      <c r="DO48" s="11" t="s">
        <v>157</v>
      </c>
      <c r="DP48" s="11" t="s">
        <v>157</v>
      </c>
      <c r="DQ48" s="11" t="s">
        <v>157</v>
      </c>
      <c r="DR48" s="11" t="s">
        <v>157</v>
      </c>
      <c r="DS48" s="11" t="s">
        <v>157</v>
      </c>
      <c r="DT48" s="11" t="s">
        <v>157</v>
      </c>
      <c r="DU48" s="11" t="s">
        <v>157</v>
      </c>
      <c r="DV48" s="11" t="s">
        <v>157</v>
      </c>
      <c r="DW48" s="11" t="s">
        <v>157</v>
      </c>
      <c r="DX48" s="11" t="b">
        <v>1</v>
      </c>
      <c r="DY48" s="11" t="b">
        <v>1</v>
      </c>
      <c r="DZ48" s="11" t="b">
        <v>1</v>
      </c>
      <c r="EA48" s="11" t="b">
        <v>1</v>
      </c>
      <c r="EB48" s="11" t="b">
        <v>0</v>
      </c>
      <c r="EC48" s="11" t="b">
        <v>0</v>
      </c>
      <c r="ED48" s="11" t="b">
        <v>0</v>
      </c>
      <c r="EE48" s="11" t="b">
        <v>1</v>
      </c>
      <c r="EF48" s="11" t="b">
        <v>1</v>
      </c>
      <c r="EG48" s="11" t="b">
        <v>1</v>
      </c>
      <c r="EH48" s="11" t="b">
        <v>0</v>
      </c>
      <c r="EI48" s="11" t="b">
        <v>0</v>
      </c>
      <c r="EJ48" s="11" t="b">
        <v>0</v>
      </c>
      <c r="EK48" s="11">
        <v>1.8801999999999999E-2</v>
      </c>
      <c r="EL48" s="11">
        <v>1.5983000000000001E-2</v>
      </c>
      <c r="EM48" s="11">
        <v>1.7689E-2</v>
      </c>
      <c r="EN48" s="11">
        <v>4.7164999999999999E-2</v>
      </c>
      <c r="EO48" s="11">
        <v>1.9389E-2</v>
      </c>
      <c r="EP48" s="11">
        <v>7.2895000000000001E-2</v>
      </c>
      <c r="EQ48" s="11">
        <v>9.1192999999999996E-2</v>
      </c>
      <c r="ER48" s="11">
        <v>3.1192000000000001E-2</v>
      </c>
      <c r="ES48" s="11">
        <v>0.11554</v>
      </c>
      <c r="ET48" s="11">
        <v>3.2752000000000003E-2</v>
      </c>
      <c r="EU48" s="11">
        <v>2.4129000000000001E-2</v>
      </c>
      <c r="EV48" s="11">
        <v>0.25981500000000002</v>
      </c>
      <c r="EW48" s="11">
        <v>9.6670000000000002E-3</v>
      </c>
      <c r="EX48" s="11" t="s">
        <v>336</v>
      </c>
      <c r="EY48" s="11" t="str">
        <f>VLOOKUP(Table8[[#This Row],[Candidate Detail Answer: City]],cities,2,FALSE)</f>
        <v>Atlanta</v>
      </c>
      <c r="EZ48" s="11" t="str">
        <f>VLOOKUP(Table8[[#This Row],[Candidate Detail Answer: City]],cities,3,FALSE)</f>
        <v>GA</v>
      </c>
      <c r="FA48" s="21">
        <f>VLOOKUP(Table8[[#This Row],[Candidate Detail Answer: City]],cities,4,FALSE)</f>
        <v>30301</v>
      </c>
      <c r="FB48" s="11" t="s">
        <v>369</v>
      </c>
      <c r="FC48" s="11" t="str">
        <f>VLOOKUP(Table8[[#This Row],[Candidate Detail Answer: Major]],majors_final,3,FALSE)</f>
        <v>N/A</v>
      </c>
      <c r="FD48" s="11" t="str">
        <f>VLOOKUP(Table8[[#This Row],[Candidate Detail Answer: Major]],majors_final,4,FALSE)</f>
        <v>N/A</v>
      </c>
      <c r="FE48" s="11">
        <f>VLOOKUP(Table8[[#This Row],[Candidate Detail Answer: Major]],majors_final,5,FALSE)</f>
        <v>0</v>
      </c>
      <c r="FF48" s="11">
        <f>VLOOKUP(Table8[[#This Row],[Candidate Detail Answer: Major]],majors_final,6,FALSE)</f>
        <v>0</v>
      </c>
      <c r="FG48" s="5"/>
      <c r="FH48" s="5"/>
      <c r="FI48" s="11"/>
    </row>
    <row r="49" spans="1:165" ht="12.75" x14ac:dyDescent="0.2">
      <c r="A49" s="11">
        <v>47906400</v>
      </c>
      <c r="B49" s="11">
        <v>66853452</v>
      </c>
      <c r="C49" s="11">
        <v>47815.112499999799</v>
      </c>
      <c r="D49" s="11" t="s">
        <v>153</v>
      </c>
      <c r="E49" s="11">
        <v>345600</v>
      </c>
      <c r="F49" s="11">
        <v>72957736</v>
      </c>
      <c r="G49" s="11">
        <v>52788.177083334798</v>
      </c>
      <c r="H49" s="11">
        <v>51841.740972220403</v>
      </c>
      <c r="I49" s="11">
        <v>337026</v>
      </c>
      <c r="J49" s="11">
        <v>1</v>
      </c>
      <c r="K49" s="11">
        <v>119</v>
      </c>
      <c r="L49" s="11">
        <v>176804</v>
      </c>
      <c r="M49" s="11">
        <v>131</v>
      </c>
      <c r="N49" s="11">
        <v>131</v>
      </c>
      <c r="O49" s="11">
        <v>92</v>
      </c>
      <c r="P49" s="11">
        <v>100</v>
      </c>
      <c r="Q49" s="11">
        <v>146010</v>
      </c>
      <c r="R49" s="11" t="s">
        <v>154</v>
      </c>
      <c r="S49" s="11" t="s">
        <v>155</v>
      </c>
      <c r="T49" s="11" t="s">
        <v>208</v>
      </c>
      <c r="U49" s="11">
        <v>7</v>
      </c>
      <c r="V49" s="11" t="s">
        <v>154</v>
      </c>
      <c r="W49" s="11" t="s">
        <v>157</v>
      </c>
      <c r="X49" s="11">
        <v>5</v>
      </c>
      <c r="Y49" s="11">
        <v>1</v>
      </c>
      <c r="Z49" s="11">
        <v>10</v>
      </c>
      <c r="AA49" s="11">
        <v>10</v>
      </c>
      <c r="AB49" s="11">
        <v>10</v>
      </c>
      <c r="AC49" s="11">
        <v>10</v>
      </c>
      <c r="AD49" s="11">
        <v>10</v>
      </c>
      <c r="AE49" s="11">
        <v>10</v>
      </c>
      <c r="AF49" s="11">
        <v>10</v>
      </c>
      <c r="AG49" s="11">
        <v>10</v>
      </c>
      <c r="AH49" s="11">
        <v>10</v>
      </c>
      <c r="AI49" s="11">
        <v>10</v>
      </c>
      <c r="AJ49" s="11">
        <v>10</v>
      </c>
      <c r="AK49" s="11">
        <v>10</v>
      </c>
      <c r="AL49" s="11">
        <v>10</v>
      </c>
      <c r="AM49" s="11">
        <v>121</v>
      </c>
      <c r="AN49" s="11">
        <v>60</v>
      </c>
      <c r="AO49" s="11">
        <v>10</v>
      </c>
      <c r="AP49" s="11">
        <v>120</v>
      </c>
      <c r="AQ49" s="11">
        <v>60</v>
      </c>
      <c r="AR49" s="11">
        <v>40</v>
      </c>
      <c r="AS49" s="11">
        <v>1</v>
      </c>
      <c r="AT49" s="11">
        <v>130</v>
      </c>
      <c r="AU49" s="11">
        <v>3600</v>
      </c>
      <c r="AV49" s="11">
        <v>8911</v>
      </c>
      <c r="AW49" s="11">
        <v>34206</v>
      </c>
      <c r="AX49" s="11">
        <v>8363</v>
      </c>
      <c r="AY49" s="11">
        <v>9886</v>
      </c>
      <c r="AZ49" s="11">
        <v>47681</v>
      </c>
      <c r="BA49" s="11">
        <v>1343</v>
      </c>
      <c r="BB49" s="11">
        <v>10900</v>
      </c>
      <c r="BC49" s="11">
        <v>1814</v>
      </c>
      <c r="BD49" s="11">
        <v>3976</v>
      </c>
      <c r="BE49" s="11">
        <v>1414</v>
      </c>
      <c r="BF49" s="11">
        <v>34404</v>
      </c>
      <c r="BG49" s="11">
        <v>21993</v>
      </c>
      <c r="BH49" s="11">
        <v>2354</v>
      </c>
      <c r="BI49" s="11">
        <v>22</v>
      </c>
      <c r="BJ49" s="11">
        <v>21</v>
      </c>
      <c r="BK49" s="11">
        <v>21</v>
      </c>
      <c r="BL49" s="11">
        <v>30</v>
      </c>
      <c r="BM49" s="11">
        <v>17</v>
      </c>
      <c r="BN49" s="11">
        <v>17</v>
      </c>
      <c r="BO49" s="11">
        <v>31</v>
      </c>
      <c r="BP49" s="11">
        <v>27</v>
      </c>
      <c r="BQ49" s="11">
        <v>24</v>
      </c>
      <c r="BR49" s="11">
        <v>23</v>
      </c>
      <c r="BS49" s="11">
        <v>32</v>
      </c>
      <c r="BT49" s="11">
        <v>42</v>
      </c>
      <c r="BU49" s="11">
        <v>40</v>
      </c>
      <c r="BV49" s="11">
        <v>47</v>
      </c>
      <c r="BW49" s="11">
        <v>18</v>
      </c>
      <c r="BX49" s="11">
        <v>27</v>
      </c>
      <c r="BY49" s="11">
        <v>30</v>
      </c>
      <c r="BZ49" s="11">
        <v>24</v>
      </c>
      <c r="CA49" s="11">
        <v>14</v>
      </c>
      <c r="CB49" s="11">
        <v>25</v>
      </c>
      <c r="CC49" s="11">
        <v>15</v>
      </c>
      <c r="CD49" s="11">
        <v>15</v>
      </c>
      <c r="CE49" s="11">
        <v>13</v>
      </c>
      <c r="CF49" s="11">
        <v>24</v>
      </c>
      <c r="CG49" s="11">
        <v>46</v>
      </c>
      <c r="CH49" s="11">
        <v>16</v>
      </c>
      <c r="CI49" s="11"/>
      <c r="CJ49" s="11"/>
      <c r="CK49" s="11" t="s">
        <v>158</v>
      </c>
      <c r="CL49" s="11" t="s">
        <v>158</v>
      </c>
      <c r="CM49" s="11" t="s">
        <v>158</v>
      </c>
      <c r="CN49" s="11" t="s">
        <v>158</v>
      </c>
      <c r="CO49" s="11" t="s">
        <v>158</v>
      </c>
      <c r="CP49" s="11" t="s">
        <v>158</v>
      </c>
      <c r="CQ49" s="11" t="s">
        <v>158</v>
      </c>
      <c r="CR49" s="11" t="s">
        <v>158</v>
      </c>
      <c r="CS49" s="11" t="s">
        <v>158</v>
      </c>
      <c r="CT49" s="11" t="s">
        <v>158</v>
      </c>
      <c r="CU49" s="11" t="s">
        <v>158</v>
      </c>
      <c r="CV49" s="11" t="s">
        <v>158</v>
      </c>
      <c r="CW49" s="11" t="s">
        <v>158</v>
      </c>
      <c r="CX49" s="11" t="s">
        <v>154</v>
      </c>
      <c r="CY49" s="11" t="s">
        <v>154</v>
      </c>
      <c r="CZ49" s="11" t="s">
        <v>154</v>
      </c>
      <c r="DA49" s="11" t="s">
        <v>154</v>
      </c>
      <c r="DB49" s="11" t="s">
        <v>154</v>
      </c>
      <c r="DC49" s="11" t="s">
        <v>154</v>
      </c>
      <c r="DD49" s="11" t="s">
        <v>154</v>
      </c>
      <c r="DE49" s="11" t="s">
        <v>154</v>
      </c>
      <c r="DF49" s="11" t="s">
        <v>154</v>
      </c>
      <c r="DG49" s="11" t="s">
        <v>154</v>
      </c>
      <c r="DH49" s="11" t="s">
        <v>154</v>
      </c>
      <c r="DI49" s="11" t="s">
        <v>154</v>
      </c>
      <c r="DJ49" s="11" t="s">
        <v>154</v>
      </c>
      <c r="DK49" s="11" t="s">
        <v>157</v>
      </c>
      <c r="DL49" s="11" t="s">
        <v>157</v>
      </c>
      <c r="DM49" s="11" t="s">
        <v>157</v>
      </c>
      <c r="DN49" s="11" t="s">
        <v>157</v>
      </c>
      <c r="DO49" s="11" t="s">
        <v>157</v>
      </c>
      <c r="DP49" s="11" t="s">
        <v>157</v>
      </c>
      <c r="DQ49" s="11" t="s">
        <v>157</v>
      </c>
      <c r="DR49" s="11" t="s">
        <v>157</v>
      </c>
      <c r="DS49" s="11" t="s">
        <v>157</v>
      </c>
      <c r="DT49" s="11" t="s">
        <v>157</v>
      </c>
      <c r="DU49" s="11" t="s">
        <v>157</v>
      </c>
      <c r="DV49" s="11" t="s">
        <v>157</v>
      </c>
      <c r="DW49" s="11" t="s">
        <v>157</v>
      </c>
      <c r="DX49" s="11" t="b">
        <v>1</v>
      </c>
      <c r="DY49" s="11" t="b">
        <v>1</v>
      </c>
      <c r="DZ49" s="11" t="b">
        <v>1</v>
      </c>
      <c r="EA49" s="11" t="b">
        <v>1</v>
      </c>
      <c r="EB49" s="11" t="b">
        <v>1</v>
      </c>
      <c r="EC49" s="11" t="b">
        <v>1</v>
      </c>
      <c r="ED49" s="11" t="b">
        <v>1</v>
      </c>
      <c r="EE49" s="11" t="b">
        <v>1</v>
      </c>
      <c r="EF49" s="11" t="b">
        <v>1</v>
      </c>
      <c r="EG49" s="11" t="b">
        <v>1</v>
      </c>
      <c r="EH49" s="11" t="b">
        <v>1</v>
      </c>
      <c r="EI49" s="11" t="b">
        <v>1</v>
      </c>
      <c r="EJ49" s="11" t="b">
        <v>1</v>
      </c>
      <c r="EK49" s="11">
        <v>0.13097700000000001</v>
      </c>
      <c r="EL49" s="11">
        <v>0.12599299999999999</v>
      </c>
      <c r="EM49" s="11">
        <v>8.2673999999999997E-2</v>
      </c>
      <c r="EN49" s="11">
        <v>3.2103E-2</v>
      </c>
      <c r="EO49" s="11">
        <v>0.102408</v>
      </c>
      <c r="EP49" s="11">
        <v>3.2816999999999999E-2</v>
      </c>
      <c r="EQ49" s="11">
        <v>0.113417</v>
      </c>
      <c r="ER49" s="11">
        <v>0.11984599999999999</v>
      </c>
      <c r="ES49" s="11">
        <v>0.36282799999999998</v>
      </c>
      <c r="ET49" s="11">
        <v>0.13453399999999999</v>
      </c>
      <c r="EU49" s="11">
        <v>8.4594000000000003E-2</v>
      </c>
      <c r="EV49" s="11">
        <v>0.12038699999999999</v>
      </c>
      <c r="EW49" s="11">
        <v>0.12374599999999999</v>
      </c>
      <c r="EX49" s="11" t="s">
        <v>336</v>
      </c>
      <c r="EY49" s="11" t="str">
        <f>VLOOKUP(Table8[[#This Row],[Candidate Detail Answer: City]],cities,2,FALSE)</f>
        <v>Atlanta</v>
      </c>
      <c r="EZ49" s="11" t="str">
        <f>VLOOKUP(Table8[[#This Row],[Candidate Detail Answer: City]],cities,3,FALSE)</f>
        <v>GA</v>
      </c>
      <c r="FA49" s="21">
        <f>VLOOKUP(Table8[[#This Row],[Candidate Detail Answer: City]],cities,4,FALSE)</f>
        <v>30301</v>
      </c>
      <c r="FB49" s="11" t="s">
        <v>233</v>
      </c>
      <c r="FC49" s="11" t="str">
        <f>VLOOKUP(Table8[[#This Row],[Candidate Detail Answer: Major]],majors_final,3,FALSE)</f>
        <v>Software Development</v>
      </c>
      <c r="FD49" s="11" t="str">
        <f>VLOOKUP(Table8[[#This Row],[Candidate Detail Answer: Major]],majors_final,4,FALSE)</f>
        <v>IT-development focused</v>
      </c>
      <c r="FE49" s="11">
        <f>VLOOKUP(Table8[[#This Row],[Candidate Detail Answer: Major]],majors_final,5,FALSE)</f>
        <v>0</v>
      </c>
      <c r="FF49" s="11">
        <f>VLOOKUP(Table8[[#This Row],[Candidate Detail Answer: Major]],majors_final,6,FALSE)</f>
        <v>0</v>
      </c>
      <c r="FG49" s="5"/>
      <c r="FH49" s="5"/>
      <c r="FI49" s="11"/>
    </row>
    <row r="50" spans="1:165" ht="12.75" x14ac:dyDescent="0.2">
      <c r="A50" s="11">
        <v>22110479</v>
      </c>
      <c r="B50" s="11">
        <v>29468206</v>
      </c>
      <c r="C50" s="11">
        <v>53736.924999999501</v>
      </c>
      <c r="D50" s="11" t="s">
        <v>153</v>
      </c>
      <c r="E50" s="11">
        <v>345600</v>
      </c>
      <c r="F50" s="11">
        <v>33889876</v>
      </c>
      <c r="G50" s="11">
        <v>45924.902083333604</v>
      </c>
      <c r="H50" s="11">
        <v>45782.4034722219</v>
      </c>
      <c r="I50" s="11">
        <v>431992</v>
      </c>
      <c r="J50" s="11">
        <v>1</v>
      </c>
      <c r="K50" s="11">
        <v>695</v>
      </c>
      <c r="L50" s="11">
        <v>193430</v>
      </c>
      <c r="M50" s="11">
        <v>130</v>
      </c>
      <c r="N50" s="11">
        <v>120</v>
      </c>
      <c r="O50" s="11">
        <v>92</v>
      </c>
      <c r="P50" s="11">
        <v>92.3</v>
      </c>
      <c r="Q50" s="11">
        <v>189136</v>
      </c>
      <c r="R50" s="11" t="s">
        <v>154</v>
      </c>
      <c r="S50" s="11" t="s">
        <v>155</v>
      </c>
      <c r="T50" s="11" t="s">
        <v>156</v>
      </c>
      <c r="U50" s="11">
        <v>0</v>
      </c>
      <c r="V50" s="11" t="s">
        <v>154</v>
      </c>
      <c r="W50" s="11" t="s">
        <v>157</v>
      </c>
      <c r="X50" s="11"/>
      <c r="Y50" s="11" t="s">
        <v>157</v>
      </c>
      <c r="Z50" s="11">
        <v>10</v>
      </c>
      <c r="AA50" s="11">
        <v>10</v>
      </c>
      <c r="AB50" s="11">
        <v>10</v>
      </c>
      <c r="AC50" s="11">
        <v>10</v>
      </c>
      <c r="AD50" s="11">
        <v>10</v>
      </c>
      <c r="AE50" s="11">
        <v>10</v>
      </c>
      <c r="AF50" s="11">
        <v>0</v>
      </c>
      <c r="AG50" s="11">
        <v>10</v>
      </c>
      <c r="AH50" s="11">
        <v>10</v>
      </c>
      <c r="AI50" s="11">
        <v>10</v>
      </c>
      <c r="AJ50" s="11">
        <v>10</v>
      </c>
      <c r="AK50" s="11">
        <v>10</v>
      </c>
      <c r="AL50" s="11">
        <v>10</v>
      </c>
      <c r="AM50" s="11">
        <v>110</v>
      </c>
      <c r="AN50" s="11">
        <v>60</v>
      </c>
      <c r="AO50" s="11">
        <v>10</v>
      </c>
      <c r="AP50" s="11">
        <v>110</v>
      </c>
      <c r="AQ50" s="11">
        <v>50</v>
      </c>
      <c r="AR50" s="11">
        <v>40</v>
      </c>
      <c r="AS50" s="11">
        <v>10</v>
      </c>
      <c r="AT50" s="11">
        <v>110</v>
      </c>
      <c r="AU50" s="11" t="s">
        <v>157</v>
      </c>
      <c r="AV50" s="11">
        <v>8541</v>
      </c>
      <c r="AW50" s="11">
        <v>3047</v>
      </c>
      <c r="AX50" s="11">
        <v>8128</v>
      </c>
      <c r="AY50" s="11">
        <v>3362</v>
      </c>
      <c r="AZ50" s="11">
        <v>40820</v>
      </c>
      <c r="BA50" s="11">
        <v>21065</v>
      </c>
      <c r="BB50" s="11">
        <v>44276</v>
      </c>
      <c r="BC50" s="11">
        <v>1969</v>
      </c>
      <c r="BD50" s="11">
        <v>5176</v>
      </c>
      <c r="BE50" s="11">
        <v>54274</v>
      </c>
      <c r="BF50" s="11">
        <v>4325</v>
      </c>
      <c r="BG50" s="11">
        <v>9325</v>
      </c>
      <c r="BH50" s="11">
        <v>37346</v>
      </c>
      <c r="BI50" s="11">
        <v>10</v>
      </c>
      <c r="BJ50" s="11">
        <v>12</v>
      </c>
      <c r="BK50" s="11">
        <v>12</v>
      </c>
      <c r="BL50" s="11">
        <v>12</v>
      </c>
      <c r="BM50" s="11">
        <v>10</v>
      </c>
      <c r="BN50" s="11">
        <v>10</v>
      </c>
      <c r="BO50" s="11">
        <v>11</v>
      </c>
      <c r="BP50" s="11">
        <v>11</v>
      </c>
      <c r="BQ50" s="11">
        <v>17</v>
      </c>
      <c r="BR50" s="11">
        <v>11</v>
      </c>
      <c r="BS50" s="11">
        <v>15</v>
      </c>
      <c r="BT50" s="11">
        <v>13</v>
      </c>
      <c r="BU50" s="11">
        <v>24</v>
      </c>
      <c r="BV50" s="11">
        <v>54</v>
      </c>
      <c r="BW50" s="11">
        <v>31</v>
      </c>
      <c r="BX50" s="11">
        <v>58</v>
      </c>
      <c r="BY50" s="11">
        <v>13</v>
      </c>
      <c r="BZ50" s="11">
        <v>123</v>
      </c>
      <c r="CA50" s="11">
        <v>37</v>
      </c>
      <c r="CB50" s="11">
        <v>86</v>
      </c>
      <c r="CC50" s="11">
        <v>10</v>
      </c>
      <c r="CD50" s="11">
        <v>51</v>
      </c>
      <c r="CE50" s="11">
        <v>17</v>
      </c>
      <c r="CF50" s="11">
        <v>21</v>
      </c>
      <c r="CG50" s="11">
        <v>44</v>
      </c>
      <c r="CH50" s="11">
        <v>170</v>
      </c>
      <c r="CI50" s="11"/>
      <c r="CJ50" s="11"/>
      <c r="CK50" s="11" t="s">
        <v>158</v>
      </c>
      <c r="CL50" s="11" t="s">
        <v>158</v>
      </c>
      <c r="CM50" s="11" t="s">
        <v>158</v>
      </c>
      <c r="CN50" s="11" t="s">
        <v>158</v>
      </c>
      <c r="CO50" s="11" t="s">
        <v>158</v>
      </c>
      <c r="CP50" s="11" t="s">
        <v>158</v>
      </c>
      <c r="CQ50" s="11" t="s">
        <v>158</v>
      </c>
      <c r="CR50" s="11" t="s">
        <v>158</v>
      </c>
      <c r="CS50" s="11" t="s">
        <v>158</v>
      </c>
      <c r="CT50" s="11" t="s">
        <v>158</v>
      </c>
      <c r="CU50" s="11" t="s">
        <v>158</v>
      </c>
      <c r="CV50" s="11" t="s">
        <v>158</v>
      </c>
      <c r="CW50" s="11" t="s">
        <v>158</v>
      </c>
      <c r="CX50" s="11" t="s">
        <v>154</v>
      </c>
      <c r="CY50" s="11" t="s">
        <v>154</v>
      </c>
      <c r="CZ50" s="11" t="s">
        <v>154</v>
      </c>
      <c r="DA50" s="11" t="s">
        <v>154</v>
      </c>
      <c r="DB50" s="11" t="s">
        <v>154</v>
      </c>
      <c r="DC50" s="11" t="s">
        <v>154</v>
      </c>
      <c r="DD50" s="11" t="s">
        <v>154</v>
      </c>
      <c r="DE50" s="11" t="s">
        <v>154</v>
      </c>
      <c r="DF50" s="11" t="s">
        <v>154</v>
      </c>
      <c r="DG50" s="11" t="s">
        <v>154</v>
      </c>
      <c r="DH50" s="11" t="s">
        <v>154</v>
      </c>
      <c r="DI50" s="11" t="s">
        <v>154</v>
      </c>
      <c r="DJ50" s="11" t="s">
        <v>154</v>
      </c>
      <c r="DK50" s="11" t="s">
        <v>157</v>
      </c>
      <c r="DL50" s="11" t="s">
        <v>157</v>
      </c>
      <c r="DM50" s="11" t="s">
        <v>157</v>
      </c>
      <c r="DN50" s="11" t="s">
        <v>157</v>
      </c>
      <c r="DO50" s="11" t="s">
        <v>157</v>
      </c>
      <c r="DP50" s="11" t="s">
        <v>157</v>
      </c>
      <c r="DQ50" s="11" t="s">
        <v>157</v>
      </c>
      <c r="DR50" s="11" t="s">
        <v>157</v>
      </c>
      <c r="DS50" s="11" t="s">
        <v>157</v>
      </c>
      <c r="DT50" s="11" t="s">
        <v>157</v>
      </c>
      <c r="DU50" s="11" t="s">
        <v>157</v>
      </c>
      <c r="DV50" s="11" t="s">
        <v>157</v>
      </c>
      <c r="DW50" s="11" t="s">
        <v>157</v>
      </c>
      <c r="DX50" s="11" t="b">
        <v>1</v>
      </c>
      <c r="DY50" s="11" t="b">
        <v>1</v>
      </c>
      <c r="DZ50" s="11" t="b">
        <v>1</v>
      </c>
      <c r="EA50" s="11" t="b">
        <v>1</v>
      </c>
      <c r="EB50" s="11" t="b">
        <v>1</v>
      </c>
      <c r="EC50" s="11" t="b">
        <v>1</v>
      </c>
      <c r="ED50" s="11" t="b">
        <v>0</v>
      </c>
      <c r="EE50" s="11" t="b">
        <v>1</v>
      </c>
      <c r="EF50" s="11" t="b">
        <v>1</v>
      </c>
      <c r="EG50" s="11" t="b">
        <v>1</v>
      </c>
      <c r="EH50" s="11" t="b">
        <v>1</v>
      </c>
      <c r="EI50" s="11" t="b">
        <v>1</v>
      </c>
      <c r="EJ50" s="11" t="b">
        <v>1</v>
      </c>
      <c r="EK50" s="11">
        <v>8.0599999999999995E-3</v>
      </c>
      <c r="EL50" s="11">
        <v>7.43E-3</v>
      </c>
      <c r="EM50" s="11">
        <v>8.7299999999999999E-3</v>
      </c>
      <c r="EN50" s="11">
        <v>1.0699999999999999E-2</v>
      </c>
      <c r="EO50" s="11">
        <v>7.0299999999999998E-3</v>
      </c>
      <c r="EP50" s="11">
        <v>7.77E-3</v>
      </c>
      <c r="EQ50" s="11">
        <v>7.7299999999999999E-3</v>
      </c>
      <c r="ER50" s="11">
        <v>9.6200000000000001E-3</v>
      </c>
      <c r="ES50" s="11">
        <v>7.5500000000000003E-3</v>
      </c>
      <c r="ET50" s="11">
        <v>7.7799999999999996E-3</v>
      </c>
      <c r="EU50" s="11">
        <v>7.3499999999999998E-3</v>
      </c>
      <c r="EV50" s="11">
        <v>7.7000000000000002E-3</v>
      </c>
      <c r="EW50" s="11">
        <v>8.0999999999999996E-3</v>
      </c>
      <c r="EX50" s="11" t="s">
        <v>225</v>
      </c>
      <c r="EY50" s="11" t="str">
        <f>VLOOKUP(Table8[[#This Row],[Candidate Detail Answer: City]],cities,2,FALSE)</f>
        <v>Attleboro</v>
      </c>
      <c r="EZ50" s="11" t="str">
        <f>VLOOKUP(Table8[[#This Row],[Candidate Detail Answer: City]],cities,3,FALSE)</f>
        <v>MA</v>
      </c>
      <c r="FA50" s="21">
        <f>VLOOKUP(Table8[[#This Row],[Candidate Detail Answer: City]],cities,4,FALSE)</f>
        <v>2703</v>
      </c>
      <c r="FB50" s="11" t="s">
        <v>157</v>
      </c>
      <c r="FC50" s="11" t="str">
        <f>VLOOKUP(Table8[[#This Row],[Candidate Detail Answer: Major]],majors_final,3,FALSE)</f>
        <v>N/A</v>
      </c>
      <c r="FD50" s="11" t="str">
        <f>VLOOKUP(Table8[[#This Row],[Candidate Detail Answer: Major]],majors_final,4,FALSE)</f>
        <v>N/A</v>
      </c>
      <c r="FE50" s="11">
        <f>VLOOKUP(Table8[[#This Row],[Candidate Detail Answer: Major]],majors_final,5,FALSE)</f>
        <v>0</v>
      </c>
      <c r="FF50" s="11">
        <f>VLOOKUP(Table8[[#This Row],[Candidate Detail Answer: Major]],majors_final,6,FALSE)</f>
        <v>0</v>
      </c>
      <c r="FG50" s="5"/>
      <c r="FH50" s="5"/>
      <c r="FI50" s="11"/>
    </row>
    <row r="51" spans="1:165" ht="12.75" x14ac:dyDescent="0.2">
      <c r="A51" s="11">
        <v>47969157</v>
      </c>
      <c r="B51" s="11">
        <v>66953640</v>
      </c>
      <c r="C51" s="11">
        <v>46499.154166666602</v>
      </c>
      <c r="D51" s="11" t="s">
        <v>153</v>
      </c>
      <c r="E51" s="11">
        <v>345600</v>
      </c>
      <c r="F51" s="11">
        <v>73386532</v>
      </c>
      <c r="G51" s="11">
        <v>53771.511805557202</v>
      </c>
      <c r="H51" s="11">
        <v>52709.891666664596</v>
      </c>
      <c r="I51" s="11">
        <v>276759</v>
      </c>
      <c r="J51" s="11">
        <v>1</v>
      </c>
      <c r="K51" s="11">
        <v>117</v>
      </c>
      <c r="L51" s="11">
        <v>34463</v>
      </c>
      <c r="M51" s="11">
        <v>131</v>
      </c>
      <c r="N51" s="11">
        <v>131</v>
      </c>
      <c r="O51" s="11">
        <v>92</v>
      </c>
      <c r="P51" s="11">
        <v>100</v>
      </c>
      <c r="Q51" s="11">
        <v>190761</v>
      </c>
      <c r="R51" s="11" t="s">
        <v>154</v>
      </c>
      <c r="S51" s="11" t="s">
        <v>155</v>
      </c>
      <c r="T51" s="11" t="s">
        <v>208</v>
      </c>
      <c r="U51" s="11">
        <v>24</v>
      </c>
      <c r="V51" s="11" t="s">
        <v>154</v>
      </c>
      <c r="W51" s="11" t="s">
        <v>157</v>
      </c>
      <c r="X51" s="11">
        <v>3</v>
      </c>
      <c r="Y51" s="11">
        <v>1</v>
      </c>
      <c r="Z51" s="11">
        <v>10</v>
      </c>
      <c r="AA51" s="11">
        <v>10</v>
      </c>
      <c r="AB51" s="11">
        <v>10</v>
      </c>
      <c r="AC51" s="11">
        <v>10</v>
      </c>
      <c r="AD51" s="11">
        <v>10</v>
      </c>
      <c r="AE51" s="11">
        <v>10</v>
      </c>
      <c r="AF51" s="11">
        <v>10</v>
      </c>
      <c r="AG51" s="11">
        <v>10</v>
      </c>
      <c r="AH51" s="11">
        <v>10</v>
      </c>
      <c r="AI51" s="11">
        <v>10</v>
      </c>
      <c r="AJ51" s="11">
        <v>10</v>
      </c>
      <c r="AK51" s="11">
        <v>10</v>
      </c>
      <c r="AL51" s="11">
        <v>10</v>
      </c>
      <c r="AM51" s="11">
        <v>121</v>
      </c>
      <c r="AN51" s="11">
        <v>60</v>
      </c>
      <c r="AO51" s="11">
        <v>10</v>
      </c>
      <c r="AP51" s="11">
        <v>120</v>
      </c>
      <c r="AQ51" s="11">
        <v>60</v>
      </c>
      <c r="AR51" s="11">
        <v>40</v>
      </c>
      <c r="AS51" s="11">
        <v>1</v>
      </c>
      <c r="AT51" s="11">
        <v>130</v>
      </c>
      <c r="AU51" s="11">
        <v>43</v>
      </c>
      <c r="AV51" s="11">
        <v>2786</v>
      </c>
      <c r="AW51" s="11">
        <v>798</v>
      </c>
      <c r="AX51" s="11">
        <v>1835</v>
      </c>
      <c r="AY51" s="11">
        <v>653</v>
      </c>
      <c r="AZ51" s="11">
        <v>5746</v>
      </c>
      <c r="BA51" s="11">
        <v>2430</v>
      </c>
      <c r="BB51" s="11">
        <v>2465</v>
      </c>
      <c r="BC51" s="11">
        <v>7412</v>
      </c>
      <c r="BD51" s="11">
        <v>4389</v>
      </c>
      <c r="BE51" s="11">
        <v>9986</v>
      </c>
      <c r="BF51" s="11">
        <v>2100</v>
      </c>
      <c r="BG51" s="11">
        <v>21010</v>
      </c>
      <c r="BH51" s="11">
        <v>7754</v>
      </c>
      <c r="BI51" s="11">
        <v>18</v>
      </c>
      <c r="BJ51" s="11">
        <v>14</v>
      </c>
      <c r="BK51" s="11">
        <v>13</v>
      </c>
      <c r="BL51" s="11">
        <v>14</v>
      </c>
      <c r="BM51" s="11">
        <v>15</v>
      </c>
      <c r="BN51" s="11">
        <v>11</v>
      </c>
      <c r="BO51" s="11">
        <v>15</v>
      </c>
      <c r="BP51" s="11">
        <v>15</v>
      </c>
      <c r="BQ51" s="11">
        <v>14</v>
      </c>
      <c r="BR51" s="11">
        <v>17</v>
      </c>
      <c r="BS51" s="11">
        <v>15</v>
      </c>
      <c r="BT51" s="11">
        <v>18</v>
      </c>
      <c r="BU51" s="11">
        <v>27</v>
      </c>
      <c r="BV51" s="11">
        <v>29</v>
      </c>
      <c r="BW51" s="11">
        <v>13</v>
      </c>
      <c r="BX51" s="11">
        <v>17</v>
      </c>
      <c r="BY51" s="11">
        <v>7</v>
      </c>
      <c r="BZ51" s="11">
        <v>50</v>
      </c>
      <c r="CA51" s="11">
        <v>39</v>
      </c>
      <c r="CB51" s="11">
        <v>27</v>
      </c>
      <c r="CC51" s="11">
        <v>51</v>
      </c>
      <c r="CD51" s="11">
        <v>18</v>
      </c>
      <c r="CE51" s="11">
        <v>60</v>
      </c>
      <c r="CF51" s="11">
        <v>27</v>
      </c>
      <c r="CG51" s="11">
        <v>184</v>
      </c>
      <c r="CH51" s="11">
        <v>27</v>
      </c>
      <c r="CI51" s="11"/>
      <c r="CJ51" s="11"/>
      <c r="CK51" s="11" t="s">
        <v>158</v>
      </c>
      <c r="CL51" s="11" t="s">
        <v>158</v>
      </c>
      <c r="CM51" s="11" t="s">
        <v>158</v>
      </c>
      <c r="CN51" s="11" t="s">
        <v>158</v>
      </c>
      <c r="CO51" s="11" t="s">
        <v>158</v>
      </c>
      <c r="CP51" s="11" t="s">
        <v>158</v>
      </c>
      <c r="CQ51" s="11" t="s">
        <v>158</v>
      </c>
      <c r="CR51" s="11" t="s">
        <v>158</v>
      </c>
      <c r="CS51" s="11" t="s">
        <v>158</v>
      </c>
      <c r="CT51" s="11" t="s">
        <v>158</v>
      </c>
      <c r="CU51" s="11" t="s">
        <v>158</v>
      </c>
      <c r="CV51" s="11" t="s">
        <v>158</v>
      </c>
      <c r="CW51" s="11" t="s">
        <v>158</v>
      </c>
      <c r="CX51" s="11" t="s">
        <v>154</v>
      </c>
      <c r="CY51" s="11" t="s">
        <v>154</v>
      </c>
      <c r="CZ51" s="11" t="s">
        <v>154</v>
      </c>
      <c r="DA51" s="11" t="s">
        <v>154</v>
      </c>
      <c r="DB51" s="11" t="s">
        <v>154</v>
      </c>
      <c r="DC51" s="11" t="s">
        <v>154</v>
      </c>
      <c r="DD51" s="11" t="s">
        <v>154</v>
      </c>
      <c r="DE51" s="11" t="s">
        <v>154</v>
      </c>
      <c r="DF51" s="11" t="s">
        <v>154</v>
      </c>
      <c r="DG51" s="11" t="s">
        <v>154</v>
      </c>
      <c r="DH51" s="11" t="s">
        <v>154</v>
      </c>
      <c r="DI51" s="11" t="s">
        <v>154</v>
      </c>
      <c r="DJ51" s="11" t="s">
        <v>154</v>
      </c>
      <c r="DK51" s="11" t="s">
        <v>157</v>
      </c>
      <c r="DL51" s="11" t="s">
        <v>157</v>
      </c>
      <c r="DM51" s="11" t="s">
        <v>157</v>
      </c>
      <c r="DN51" s="11" t="s">
        <v>157</v>
      </c>
      <c r="DO51" s="11" t="s">
        <v>157</v>
      </c>
      <c r="DP51" s="11" t="s">
        <v>157</v>
      </c>
      <c r="DQ51" s="11" t="s">
        <v>157</v>
      </c>
      <c r="DR51" s="11" t="s">
        <v>157</v>
      </c>
      <c r="DS51" s="11" t="s">
        <v>157</v>
      </c>
      <c r="DT51" s="11" t="s">
        <v>157</v>
      </c>
      <c r="DU51" s="11" t="s">
        <v>157</v>
      </c>
      <c r="DV51" s="11" t="s">
        <v>157</v>
      </c>
      <c r="DW51" s="11" t="s">
        <v>157</v>
      </c>
      <c r="DX51" s="11" t="b">
        <v>1</v>
      </c>
      <c r="DY51" s="11" t="b">
        <v>1</v>
      </c>
      <c r="DZ51" s="11" t="b">
        <v>1</v>
      </c>
      <c r="EA51" s="11" t="b">
        <v>1</v>
      </c>
      <c r="EB51" s="11" t="b">
        <v>1</v>
      </c>
      <c r="EC51" s="11" t="b">
        <v>1</v>
      </c>
      <c r="ED51" s="11" t="b">
        <v>1</v>
      </c>
      <c r="EE51" s="11" t="b">
        <v>1</v>
      </c>
      <c r="EF51" s="11" t="b">
        <v>1</v>
      </c>
      <c r="EG51" s="11" t="b">
        <v>1</v>
      </c>
      <c r="EH51" s="11" t="b">
        <v>1</v>
      </c>
      <c r="EI51" s="11" t="b">
        <v>1</v>
      </c>
      <c r="EJ51" s="11" t="b">
        <v>1</v>
      </c>
      <c r="EK51" s="11">
        <v>1.1439E-2</v>
      </c>
      <c r="EL51" s="11">
        <v>5.1698000000000001E-2</v>
      </c>
      <c r="EM51" s="11">
        <v>4.9813000000000003E-2</v>
      </c>
      <c r="EN51" s="11">
        <v>3.3595E-2</v>
      </c>
      <c r="EO51" s="11">
        <v>8.4431999999999993E-2</v>
      </c>
      <c r="EP51" s="11">
        <v>0.13147200000000001</v>
      </c>
      <c r="EQ51" s="11">
        <v>3.6394000000000003E-2</v>
      </c>
      <c r="ER51" s="11">
        <v>3.1405000000000002E-2</v>
      </c>
      <c r="ES51" s="11">
        <v>2.4091000000000001E-2</v>
      </c>
      <c r="ET51" s="11">
        <v>1.8893E-2</v>
      </c>
      <c r="EU51" s="11">
        <v>2.0697E-2</v>
      </c>
      <c r="EV51" s="11">
        <v>5.4405000000000002E-2</v>
      </c>
      <c r="EW51" s="11">
        <v>1.7392999999999999E-2</v>
      </c>
      <c r="EX51" s="11" t="s">
        <v>378</v>
      </c>
      <c r="EY51" s="11" t="str">
        <f>VLOOKUP(Table8[[#This Row],[Candidate Detail Answer: City]],cities,2,FALSE)</f>
        <v>Auburn</v>
      </c>
      <c r="EZ51" s="11" t="str">
        <f>VLOOKUP(Table8[[#This Row],[Candidate Detail Answer: City]],cities,3,FALSE)</f>
        <v>WA</v>
      </c>
      <c r="FA51" s="21">
        <f>VLOOKUP(Table8[[#This Row],[Candidate Detail Answer: City]],cities,4,FALSE)</f>
        <v>98001</v>
      </c>
      <c r="FB51" s="11" t="s">
        <v>379</v>
      </c>
      <c r="FC51" s="11" t="str">
        <f>VLOOKUP(Table8[[#This Row],[Candidate Detail Answer: Major]],majors_final,3,FALSE)</f>
        <v>Mechanical Engineering</v>
      </c>
      <c r="FD51" s="11" t="str">
        <f>VLOOKUP(Table8[[#This Row],[Candidate Detail Answer: Major]],majors_final,4,FALSE)</f>
        <v>Non-IT</v>
      </c>
      <c r="FE51" s="11">
        <f>VLOOKUP(Table8[[#This Row],[Candidate Detail Answer: Major]],majors_final,5,FALSE)</f>
        <v>0</v>
      </c>
      <c r="FF51" s="11">
        <f>VLOOKUP(Table8[[#This Row],[Candidate Detail Answer: Major]],majors_final,6,FALSE)</f>
        <v>0</v>
      </c>
      <c r="FG51" s="5"/>
      <c r="FH51" s="5"/>
      <c r="FI51" s="11"/>
    </row>
    <row r="52" spans="1:165" ht="12.75" x14ac:dyDescent="0.2">
      <c r="A52" s="11">
        <v>51960702</v>
      </c>
      <c r="B52" s="11">
        <v>73589860</v>
      </c>
      <c r="C52" s="11">
        <v>57640.9347222215</v>
      </c>
      <c r="D52" s="11" t="s">
        <v>153</v>
      </c>
      <c r="E52" s="11">
        <v>345600</v>
      </c>
      <c r="F52" s="11">
        <v>77728940</v>
      </c>
      <c r="G52" s="11">
        <v>54493.961805557301</v>
      </c>
      <c r="H52" s="11">
        <v>53347.716666664397</v>
      </c>
      <c r="I52" s="11">
        <v>343976</v>
      </c>
      <c r="J52" s="11">
        <v>1</v>
      </c>
      <c r="K52" s="11">
        <v>12</v>
      </c>
      <c r="L52" s="11">
        <v>191278</v>
      </c>
      <c r="M52" s="11">
        <v>131</v>
      </c>
      <c r="N52" s="11">
        <v>0</v>
      </c>
      <c r="O52" s="11">
        <v>92</v>
      </c>
      <c r="P52" s="11">
        <v>0</v>
      </c>
      <c r="Q52" s="11">
        <v>184879</v>
      </c>
      <c r="R52" s="11" t="s">
        <v>154</v>
      </c>
      <c r="S52" s="11" t="s">
        <v>155</v>
      </c>
      <c r="T52" s="11" t="s">
        <v>208</v>
      </c>
      <c r="U52" s="11">
        <v>0</v>
      </c>
      <c r="V52" s="11" t="s">
        <v>154</v>
      </c>
      <c r="W52" s="11" t="s">
        <v>157</v>
      </c>
      <c r="X52" s="11"/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 t="s">
        <v>157</v>
      </c>
      <c r="AT52" s="11" t="s">
        <v>157</v>
      </c>
      <c r="AU52" s="11">
        <v>158745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/>
      <c r="CJ52" s="11"/>
      <c r="CK52" s="11" t="s">
        <v>166</v>
      </c>
      <c r="CL52" s="11" t="s">
        <v>166</v>
      </c>
      <c r="CM52" s="11" t="s">
        <v>166</v>
      </c>
      <c r="CN52" s="11" t="s">
        <v>166</v>
      </c>
      <c r="CO52" s="11" t="s">
        <v>166</v>
      </c>
      <c r="CP52" s="11" t="s">
        <v>166</v>
      </c>
      <c r="CQ52" s="11" t="s">
        <v>166</v>
      </c>
      <c r="CR52" s="11" t="s">
        <v>166</v>
      </c>
      <c r="CS52" s="11" t="s">
        <v>166</v>
      </c>
      <c r="CT52" s="11" t="s">
        <v>166</v>
      </c>
      <c r="CU52" s="11" t="s">
        <v>166</v>
      </c>
      <c r="CV52" s="11" t="s">
        <v>166</v>
      </c>
      <c r="CW52" s="11" t="s">
        <v>166</v>
      </c>
      <c r="CX52" s="11" t="s">
        <v>154</v>
      </c>
      <c r="CY52" s="11" t="s">
        <v>154</v>
      </c>
      <c r="CZ52" s="11" t="s">
        <v>154</v>
      </c>
      <c r="DA52" s="11" t="s">
        <v>154</v>
      </c>
      <c r="DB52" s="11" t="s">
        <v>154</v>
      </c>
      <c r="DC52" s="11" t="s">
        <v>154</v>
      </c>
      <c r="DD52" s="11" t="s">
        <v>154</v>
      </c>
      <c r="DE52" s="11" t="s">
        <v>154</v>
      </c>
      <c r="DF52" s="11" t="s">
        <v>154</v>
      </c>
      <c r="DG52" s="11" t="s">
        <v>154</v>
      </c>
      <c r="DH52" s="11" t="s">
        <v>154</v>
      </c>
      <c r="DI52" s="11" t="s">
        <v>154</v>
      </c>
      <c r="DJ52" s="11" t="s">
        <v>154</v>
      </c>
      <c r="DK52" s="11" t="s">
        <v>157</v>
      </c>
      <c r="DL52" s="11" t="s">
        <v>157</v>
      </c>
      <c r="DM52" s="11" t="s">
        <v>157</v>
      </c>
      <c r="DN52" s="11" t="s">
        <v>157</v>
      </c>
      <c r="DO52" s="11" t="s">
        <v>157</v>
      </c>
      <c r="DP52" s="11" t="s">
        <v>157</v>
      </c>
      <c r="DQ52" s="11" t="s">
        <v>157</v>
      </c>
      <c r="DR52" s="11" t="s">
        <v>157</v>
      </c>
      <c r="DS52" s="11" t="s">
        <v>157</v>
      </c>
      <c r="DT52" s="11" t="s">
        <v>157</v>
      </c>
      <c r="DU52" s="11" t="s">
        <v>157</v>
      </c>
      <c r="DV52" s="11" t="s">
        <v>157</v>
      </c>
      <c r="DW52" s="11" t="s">
        <v>157</v>
      </c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 t="s">
        <v>378</v>
      </c>
      <c r="EY52" s="11" t="str">
        <f>VLOOKUP(Table8[[#This Row],[Candidate Detail Answer: City]],cities,2,FALSE)</f>
        <v>Auburn</v>
      </c>
      <c r="EZ52" s="11" t="str">
        <f>VLOOKUP(Table8[[#This Row],[Candidate Detail Answer: City]],cities,3,FALSE)</f>
        <v>WA</v>
      </c>
      <c r="FA52" s="21">
        <f>VLOOKUP(Table8[[#This Row],[Candidate Detail Answer: City]],cities,4,FALSE)</f>
        <v>98001</v>
      </c>
      <c r="FB52" s="11" t="s">
        <v>273</v>
      </c>
      <c r="FC52" s="11" t="str">
        <f>VLOOKUP(Table8[[#This Row],[Candidate Detail Answer: Major]],majors_final,3,FALSE)</f>
        <v>Computer Programming</v>
      </c>
      <c r="FD52" s="11" t="str">
        <f>VLOOKUP(Table8[[#This Row],[Candidate Detail Answer: Major]],majors_final,4,FALSE)</f>
        <v>IT-development focused</v>
      </c>
      <c r="FE52" s="11">
        <f>VLOOKUP(Table8[[#This Row],[Candidate Detail Answer: Major]],majors_final,5,FALSE)</f>
        <v>0</v>
      </c>
      <c r="FF52" s="11">
        <f>VLOOKUP(Table8[[#This Row],[Candidate Detail Answer: Major]],majors_final,6,FALSE)</f>
        <v>0</v>
      </c>
      <c r="FG52" s="5"/>
      <c r="FH52" s="5"/>
      <c r="FI52" s="11"/>
    </row>
    <row r="53" spans="1:165" ht="12.75" x14ac:dyDescent="0.2">
      <c r="A53" s="11">
        <v>52526918</v>
      </c>
      <c r="B53" s="11">
        <v>74634690</v>
      </c>
      <c r="C53" s="11">
        <v>54526.499999999403</v>
      </c>
      <c r="D53" s="11" t="s">
        <v>153</v>
      </c>
      <c r="E53" s="11">
        <v>345600</v>
      </c>
      <c r="F53" s="11">
        <v>78035552</v>
      </c>
      <c r="G53" s="11">
        <v>56661.3118055577</v>
      </c>
      <c r="H53" s="11">
        <v>55261.191666663901</v>
      </c>
      <c r="I53" s="11">
        <v>344285</v>
      </c>
      <c r="J53" s="11">
        <v>1</v>
      </c>
      <c r="K53" s="11">
        <v>33</v>
      </c>
      <c r="L53" s="11">
        <v>263484</v>
      </c>
      <c r="M53" s="11">
        <v>131</v>
      </c>
      <c r="N53" s="11">
        <v>111</v>
      </c>
      <c r="O53" s="11">
        <v>92</v>
      </c>
      <c r="P53" s="11">
        <v>84.73</v>
      </c>
      <c r="Q53" s="11">
        <v>224052</v>
      </c>
      <c r="R53" s="11" t="s">
        <v>154</v>
      </c>
      <c r="S53" s="11" t="s">
        <v>155</v>
      </c>
      <c r="T53" s="11" t="s">
        <v>208</v>
      </c>
      <c r="U53" s="11">
        <v>5</v>
      </c>
      <c r="V53" s="11" t="s">
        <v>154</v>
      </c>
      <c r="W53" s="11" t="s">
        <v>157</v>
      </c>
      <c r="X53" s="11"/>
      <c r="Y53" s="11">
        <v>1</v>
      </c>
      <c r="Z53" s="11">
        <v>10</v>
      </c>
      <c r="AA53" s="11">
        <v>10</v>
      </c>
      <c r="AB53" s="11">
        <v>10</v>
      </c>
      <c r="AC53" s="11">
        <v>10</v>
      </c>
      <c r="AD53" s="11">
        <v>10</v>
      </c>
      <c r="AE53" s="11">
        <v>0</v>
      </c>
      <c r="AF53" s="11">
        <v>10</v>
      </c>
      <c r="AG53" s="11">
        <v>10</v>
      </c>
      <c r="AH53" s="11">
        <v>10</v>
      </c>
      <c r="AI53" s="11">
        <v>0</v>
      </c>
      <c r="AJ53" s="11">
        <v>10</v>
      </c>
      <c r="AK53" s="11">
        <v>10</v>
      </c>
      <c r="AL53" s="11">
        <v>10</v>
      </c>
      <c r="AM53" s="11">
        <v>101</v>
      </c>
      <c r="AN53" s="11">
        <v>50</v>
      </c>
      <c r="AO53" s="11">
        <v>10</v>
      </c>
      <c r="AP53" s="11">
        <v>100</v>
      </c>
      <c r="AQ53" s="11">
        <v>50</v>
      </c>
      <c r="AR53" s="11">
        <v>30</v>
      </c>
      <c r="AS53" s="11">
        <v>1</v>
      </c>
      <c r="AT53" s="11">
        <v>110</v>
      </c>
      <c r="AU53" s="11">
        <v>394</v>
      </c>
      <c r="AV53" s="11">
        <v>12353</v>
      </c>
      <c r="AW53" s="11">
        <v>4834</v>
      </c>
      <c r="AX53" s="11">
        <v>19202</v>
      </c>
      <c r="AY53" s="11">
        <v>2875</v>
      </c>
      <c r="AZ53" s="11">
        <v>4640</v>
      </c>
      <c r="BA53" s="11">
        <v>19109</v>
      </c>
      <c r="BB53" s="11">
        <v>17075</v>
      </c>
      <c r="BC53" s="11">
        <v>1247</v>
      </c>
      <c r="BD53" s="11">
        <v>1813</v>
      </c>
      <c r="BE53" s="11">
        <v>11898</v>
      </c>
      <c r="BF53" s="11">
        <v>585</v>
      </c>
      <c r="BG53" s="11">
        <v>2183</v>
      </c>
      <c r="BH53" s="11">
        <v>6361</v>
      </c>
      <c r="BI53" s="11">
        <v>10</v>
      </c>
      <c r="BJ53" s="11">
        <v>10</v>
      </c>
      <c r="BK53" s="11">
        <v>9</v>
      </c>
      <c r="BL53" s="11">
        <v>11</v>
      </c>
      <c r="BM53" s="11">
        <v>8</v>
      </c>
      <c r="BN53" s="11">
        <v>9</v>
      </c>
      <c r="BO53" s="11">
        <v>13</v>
      </c>
      <c r="BP53" s="11">
        <v>11</v>
      </c>
      <c r="BQ53" s="11">
        <v>10</v>
      </c>
      <c r="BR53" s="11">
        <v>10</v>
      </c>
      <c r="BS53" s="11">
        <v>12</v>
      </c>
      <c r="BT53" s="11">
        <v>11</v>
      </c>
      <c r="BU53" s="11">
        <v>25</v>
      </c>
      <c r="BV53" s="11">
        <v>31</v>
      </c>
      <c r="BW53" s="11">
        <v>11</v>
      </c>
      <c r="BX53" s="11">
        <v>17</v>
      </c>
      <c r="BY53" s="11">
        <v>5</v>
      </c>
      <c r="BZ53" s="11">
        <v>14</v>
      </c>
      <c r="CA53" s="11">
        <v>30</v>
      </c>
      <c r="CB53" s="11">
        <v>7</v>
      </c>
      <c r="CC53" s="11">
        <v>4</v>
      </c>
      <c r="CD53" s="11">
        <v>15</v>
      </c>
      <c r="CE53" s="11">
        <v>58</v>
      </c>
      <c r="CF53" s="11">
        <v>4</v>
      </c>
      <c r="CG53" s="11">
        <v>8</v>
      </c>
      <c r="CH53" s="11">
        <v>18</v>
      </c>
      <c r="CI53" s="11"/>
      <c r="CJ53" s="11"/>
      <c r="CK53" s="11" t="s">
        <v>158</v>
      </c>
      <c r="CL53" s="11" t="s">
        <v>158</v>
      </c>
      <c r="CM53" s="11" t="s">
        <v>158</v>
      </c>
      <c r="CN53" s="11" t="s">
        <v>158</v>
      </c>
      <c r="CO53" s="11" t="s">
        <v>158</v>
      </c>
      <c r="CP53" s="11" t="s">
        <v>158</v>
      </c>
      <c r="CQ53" s="11" t="s">
        <v>158</v>
      </c>
      <c r="CR53" s="11" t="s">
        <v>158</v>
      </c>
      <c r="CS53" s="11" t="s">
        <v>158</v>
      </c>
      <c r="CT53" s="11" t="s">
        <v>158</v>
      </c>
      <c r="CU53" s="11" t="s">
        <v>158</v>
      </c>
      <c r="CV53" s="11" t="s">
        <v>158</v>
      </c>
      <c r="CW53" s="11" t="s">
        <v>158</v>
      </c>
      <c r="CX53" s="11" t="s">
        <v>154</v>
      </c>
      <c r="CY53" s="11" t="s">
        <v>154</v>
      </c>
      <c r="CZ53" s="11" t="s">
        <v>154</v>
      </c>
      <c r="DA53" s="11" t="s">
        <v>154</v>
      </c>
      <c r="DB53" s="11" t="s">
        <v>154</v>
      </c>
      <c r="DC53" s="11" t="s">
        <v>154</v>
      </c>
      <c r="DD53" s="11" t="s">
        <v>154</v>
      </c>
      <c r="DE53" s="11" t="s">
        <v>154</v>
      </c>
      <c r="DF53" s="11" t="s">
        <v>154</v>
      </c>
      <c r="DG53" s="11" t="s">
        <v>154</v>
      </c>
      <c r="DH53" s="11" t="s">
        <v>154</v>
      </c>
      <c r="DI53" s="11" t="s">
        <v>154</v>
      </c>
      <c r="DJ53" s="11" t="s">
        <v>154</v>
      </c>
      <c r="DK53" s="11" t="s">
        <v>157</v>
      </c>
      <c r="DL53" s="11" t="s">
        <v>157</v>
      </c>
      <c r="DM53" s="11" t="s">
        <v>157</v>
      </c>
      <c r="DN53" s="11" t="s">
        <v>157</v>
      </c>
      <c r="DO53" s="11" t="s">
        <v>157</v>
      </c>
      <c r="DP53" s="11" t="s">
        <v>157</v>
      </c>
      <c r="DQ53" s="11" t="s">
        <v>157</v>
      </c>
      <c r="DR53" s="11" t="s">
        <v>157</v>
      </c>
      <c r="DS53" s="11" t="s">
        <v>157</v>
      </c>
      <c r="DT53" s="11" t="s">
        <v>157</v>
      </c>
      <c r="DU53" s="11" t="s">
        <v>157</v>
      </c>
      <c r="DV53" s="11" t="s">
        <v>157</v>
      </c>
      <c r="DW53" s="11" t="s">
        <v>157</v>
      </c>
      <c r="DX53" s="11" t="b">
        <v>1</v>
      </c>
      <c r="DY53" s="11" t="b">
        <v>1</v>
      </c>
      <c r="DZ53" s="11" t="b">
        <v>1</v>
      </c>
      <c r="EA53" s="11" t="b">
        <v>1</v>
      </c>
      <c r="EB53" s="11" t="b">
        <v>1</v>
      </c>
      <c r="EC53" s="11" t="b">
        <v>0</v>
      </c>
      <c r="ED53" s="11" t="b">
        <v>1</v>
      </c>
      <c r="EE53" s="11" t="b">
        <v>1</v>
      </c>
      <c r="EF53" s="11" t="b">
        <v>1</v>
      </c>
      <c r="EG53" s="11" t="b">
        <v>0</v>
      </c>
      <c r="EH53" s="11" t="b">
        <v>1</v>
      </c>
      <c r="EI53" s="11" t="b">
        <v>1</v>
      </c>
      <c r="EJ53" s="11" t="b">
        <v>1</v>
      </c>
      <c r="EK53" s="11">
        <v>3.4425999999999998E-2</v>
      </c>
      <c r="EL53" s="11">
        <v>3.2564999999999997E-2</v>
      </c>
      <c r="EM53" s="11">
        <v>1.1178E-2</v>
      </c>
      <c r="EN53" s="11">
        <v>5.4771E-2</v>
      </c>
      <c r="EO53" s="11">
        <v>3.0993E-2</v>
      </c>
      <c r="EP53" s="11">
        <v>3.0870000000000002E-2</v>
      </c>
      <c r="EQ53" s="11">
        <v>3.3286000000000003E-2</v>
      </c>
      <c r="ER53" s="11">
        <v>4.2641999999999999E-2</v>
      </c>
      <c r="ES53" s="11">
        <v>4.4526999999999997E-2</v>
      </c>
      <c r="ET53" s="11">
        <v>2.563E-2</v>
      </c>
      <c r="EU53" s="11">
        <v>5.3266000000000001E-2</v>
      </c>
      <c r="EV53" s="11">
        <v>8.3409999999999998E-2</v>
      </c>
      <c r="EW53" s="11">
        <v>1.6718E-2</v>
      </c>
      <c r="EX53" s="11" t="s">
        <v>561</v>
      </c>
      <c r="EY53" s="11" t="str">
        <f>VLOOKUP(Table8[[#This Row],[Candidate Detail Answer: City]],cities,2,FALSE)</f>
        <v>Aurora</v>
      </c>
      <c r="EZ53" s="11" t="str">
        <f>VLOOKUP(Table8[[#This Row],[Candidate Detail Answer: City]],cities,3,FALSE)</f>
        <v>CO</v>
      </c>
      <c r="FA53" s="21">
        <f>VLOOKUP(Table8[[#This Row],[Candidate Detail Answer: City]],cities,4,FALSE)</f>
        <v>80010</v>
      </c>
      <c r="FB53" s="11" t="s">
        <v>298</v>
      </c>
      <c r="FC53" s="11" t="str">
        <f>VLOOKUP(Table8[[#This Row],[Candidate Detail Answer: Major]],majors_final,3,FALSE)</f>
        <v>Quality Assurance</v>
      </c>
      <c r="FD53" s="11" t="str">
        <f>VLOOKUP(Table8[[#This Row],[Candidate Detail Answer: Major]],majors_final,4,FALSE)</f>
        <v>IT non-development</v>
      </c>
      <c r="FE53" s="11">
        <f>VLOOKUP(Table8[[#This Row],[Candidate Detail Answer: Major]],majors_final,5,FALSE)</f>
        <v>0</v>
      </c>
      <c r="FF53" s="11">
        <f>VLOOKUP(Table8[[#This Row],[Candidate Detail Answer: Major]],majors_final,6,FALSE)</f>
        <v>0</v>
      </c>
      <c r="FG53" s="5"/>
      <c r="FH53" s="5"/>
      <c r="FI53" s="11"/>
    </row>
    <row r="54" spans="1:165" ht="12.75" x14ac:dyDescent="0.2">
      <c r="A54" s="11">
        <v>30815799</v>
      </c>
      <c r="B54" s="11">
        <v>40830848</v>
      </c>
      <c r="C54" s="11">
        <v>49503.925694444202</v>
      </c>
      <c r="D54" s="11" t="s">
        <v>153</v>
      </c>
      <c r="E54" s="11">
        <v>345600</v>
      </c>
      <c r="F54" s="11">
        <v>48023052</v>
      </c>
      <c r="G54" s="11">
        <v>48513.6812500007</v>
      </c>
      <c r="H54" s="11">
        <v>48067.943055554701</v>
      </c>
      <c r="I54" s="11">
        <v>250973</v>
      </c>
      <c r="J54" s="11">
        <v>1</v>
      </c>
      <c r="K54" s="11">
        <v>0</v>
      </c>
      <c r="L54" s="11">
        <v>0</v>
      </c>
      <c r="M54" s="11">
        <v>131</v>
      </c>
      <c r="N54" s="11">
        <v>131</v>
      </c>
      <c r="O54" s="11">
        <v>92</v>
      </c>
      <c r="P54" s="11">
        <v>100</v>
      </c>
      <c r="Q54" s="11">
        <v>198297</v>
      </c>
      <c r="R54" s="11" t="s">
        <v>154</v>
      </c>
      <c r="S54" s="11" t="s">
        <v>155</v>
      </c>
      <c r="T54" s="11" t="s">
        <v>156</v>
      </c>
      <c r="U54" s="11">
        <v>0</v>
      </c>
      <c r="V54" s="11" t="s">
        <v>154</v>
      </c>
      <c r="W54" s="11" t="s">
        <v>157</v>
      </c>
      <c r="X54" s="11">
        <v>3</v>
      </c>
      <c r="Y54" s="11">
        <v>1</v>
      </c>
      <c r="Z54" s="11">
        <v>10</v>
      </c>
      <c r="AA54" s="11">
        <v>10</v>
      </c>
      <c r="AB54" s="11">
        <v>10</v>
      </c>
      <c r="AC54" s="11">
        <v>10</v>
      </c>
      <c r="AD54" s="11">
        <v>10</v>
      </c>
      <c r="AE54" s="11">
        <v>10</v>
      </c>
      <c r="AF54" s="11">
        <v>10</v>
      </c>
      <c r="AG54" s="11">
        <v>10</v>
      </c>
      <c r="AH54" s="11">
        <v>10</v>
      </c>
      <c r="AI54" s="11">
        <v>10</v>
      </c>
      <c r="AJ54" s="11">
        <v>10</v>
      </c>
      <c r="AK54" s="11">
        <v>10</v>
      </c>
      <c r="AL54" s="11">
        <v>10</v>
      </c>
      <c r="AM54" s="11">
        <v>121</v>
      </c>
      <c r="AN54" s="11">
        <v>60</v>
      </c>
      <c r="AO54" s="11">
        <v>10</v>
      </c>
      <c r="AP54" s="11">
        <v>120</v>
      </c>
      <c r="AQ54" s="11">
        <v>60</v>
      </c>
      <c r="AR54" s="11">
        <v>40</v>
      </c>
      <c r="AS54" s="11">
        <v>1</v>
      </c>
      <c r="AT54" s="11">
        <v>130</v>
      </c>
      <c r="AU54" s="11">
        <v>376</v>
      </c>
      <c r="AV54" s="11">
        <v>6398</v>
      </c>
      <c r="AW54" s="11">
        <v>1938</v>
      </c>
      <c r="AX54" s="11">
        <v>5252</v>
      </c>
      <c r="AY54" s="11">
        <v>3895</v>
      </c>
      <c r="AZ54" s="11">
        <v>4278</v>
      </c>
      <c r="BA54" s="11">
        <v>1243</v>
      </c>
      <c r="BB54" s="11">
        <v>9593</v>
      </c>
      <c r="BC54" s="11">
        <v>4269</v>
      </c>
      <c r="BD54" s="11">
        <v>2664</v>
      </c>
      <c r="BE54" s="11">
        <v>2559</v>
      </c>
      <c r="BF54" s="11">
        <v>2387</v>
      </c>
      <c r="BG54" s="11">
        <v>5537</v>
      </c>
      <c r="BH54" s="11">
        <v>1164</v>
      </c>
      <c r="BI54" s="11">
        <v>9</v>
      </c>
      <c r="BJ54" s="11">
        <v>10</v>
      </c>
      <c r="BK54" s="11">
        <v>7</v>
      </c>
      <c r="BL54" s="11">
        <v>13</v>
      </c>
      <c r="BM54" s="11">
        <v>8</v>
      </c>
      <c r="BN54" s="11">
        <v>9</v>
      </c>
      <c r="BO54" s="11">
        <v>11</v>
      </c>
      <c r="BP54" s="11">
        <v>11</v>
      </c>
      <c r="BQ54" s="11">
        <v>9</v>
      </c>
      <c r="BR54" s="11">
        <v>9</v>
      </c>
      <c r="BS54" s="11">
        <v>10</v>
      </c>
      <c r="BT54" s="11">
        <v>11</v>
      </c>
      <c r="BU54" s="11">
        <v>21</v>
      </c>
      <c r="BV54" s="11">
        <v>14</v>
      </c>
      <c r="BW54" s="11">
        <v>6</v>
      </c>
      <c r="BX54" s="11">
        <v>13</v>
      </c>
      <c r="BY54" s="11">
        <v>5</v>
      </c>
      <c r="BZ54" s="11">
        <v>7</v>
      </c>
      <c r="CA54" s="11">
        <v>4</v>
      </c>
      <c r="CB54" s="11">
        <v>8</v>
      </c>
      <c r="CC54" s="11">
        <v>20</v>
      </c>
      <c r="CD54" s="11">
        <v>9</v>
      </c>
      <c r="CE54" s="11">
        <v>6</v>
      </c>
      <c r="CF54" s="11">
        <v>7</v>
      </c>
      <c r="CG54" s="11">
        <v>8</v>
      </c>
      <c r="CH54" s="11">
        <v>6</v>
      </c>
      <c r="CI54" s="11"/>
      <c r="CJ54" s="11"/>
      <c r="CK54" s="11" t="s">
        <v>158</v>
      </c>
      <c r="CL54" s="11" t="s">
        <v>158</v>
      </c>
      <c r="CM54" s="11" t="s">
        <v>158</v>
      </c>
      <c r="CN54" s="11" t="s">
        <v>158</v>
      </c>
      <c r="CO54" s="11" t="s">
        <v>158</v>
      </c>
      <c r="CP54" s="11" t="s">
        <v>158</v>
      </c>
      <c r="CQ54" s="11" t="s">
        <v>158</v>
      </c>
      <c r="CR54" s="11" t="s">
        <v>158</v>
      </c>
      <c r="CS54" s="11" t="s">
        <v>158</v>
      </c>
      <c r="CT54" s="11" t="s">
        <v>158</v>
      </c>
      <c r="CU54" s="11" t="s">
        <v>158</v>
      </c>
      <c r="CV54" s="11" t="s">
        <v>158</v>
      </c>
      <c r="CW54" s="11" t="s">
        <v>158</v>
      </c>
      <c r="CX54" s="11" t="s">
        <v>154</v>
      </c>
      <c r="CY54" s="11" t="s">
        <v>154</v>
      </c>
      <c r="CZ54" s="11" t="s">
        <v>154</v>
      </c>
      <c r="DA54" s="11" t="s">
        <v>154</v>
      </c>
      <c r="DB54" s="11" t="s">
        <v>154</v>
      </c>
      <c r="DC54" s="11" t="s">
        <v>154</v>
      </c>
      <c r="DD54" s="11" t="s">
        <v>154</v>
      </c>
      <c r="DE54" s="11" t="s">
        <v>154</v>
      </c>
      <c r="DF54" s="11" t="s">
        <v>154</v>
      </c>
      <c r="DG54" s="11" t="s">
        <v>154</v>
      </c>
      <c r="DH54" s="11" t="s">
        <v>154</v>
      </c>
      <c r="DI54" s="11" t="s">
        <v>154</v>
      </c>
      <c r="DJ54" s="11" t="s">
        <v>154</v>
      </c>
      <c r="DK54" s="11" t="s">
        <v>157</v>
      </c>
      <c r="DL54" s="11" t="s">
        <v>157</v>
      </c>
      <c r="DM54" s="11" t="s">
        <v>157</v>
      </c>
      <c r="DN54" s="11" t="s">
        <v>157</v>
      </c>
      <c r="DO54" s="11" t="s">
        <v>157</v>
      </c>
      <c r="DP54" s="11" t="s">
        <v>157</v>
      </c>
      <c r="DQ54" s="11" t="s">
        <v>157</v>
      </c>
      <c r="DR54" s="11" t="s">
        <v>157</v>
      </c>
      <c r="DS54" s="11" t="s">
        <v>157</v>
      </c>
      <c r="DT54" s="11" t="s">
        <v>157</v>
      </c>
      <c r="DU54" s="11" t="s">
        <v>157</v>
      </c>
      <c r="DV54" s="11" t="s">
        <v>157</v>
      </c>
      <c r="DW54" s="11" t="s">
        <v>157</v>
      </c>
      <c r="DX54" s="11" t="b">
        <v>1</v>
      </c>
      <c r="DY54" s="11" t="b">
        <v>1</v>
      </c>
      <c r="DZ54" s="11" t="b">
        <v>1</v>
      </c>
      <c r="EA54" s="11" t="b">
        <v>1</v>
      </c>
      <c r="EB54" s="11" t="b">
        <v>1</v>
      </c>
      <c r="EC54" s="11" t="b">
        <v>1</v>
      </c>
      <c r="ED54" s="11" t="b">
        <v>1</v>
      </c>
      <c r="EE54" s="11" t="b">
        <v>1</v>
      </c>
      <c r="EF54" s="11" t="b">
        <v>1</v>
      </c>
      <c r="EG54" s="11" t="b">
        <v>1</v>
      </c>
      <c r="EH54" s="11" t="b">
        <v>1</v>
      </c>
      <c r="EI54" s="11" t="b">
        <v>1</v>
      </c>
      <c r="EJ54" s="11" t="b">
        <v>1</v>
      </c>
      <c r="EK54" s="11">
        <v>2.1559999999999999E-2</v>
      </c>
      <c r="EL54" s="11">
        <v>3.5453999999999999E-2</v>
      </c>
      <c r="EM54" s="11">
        <v>3.6179999999999997E-2</v>
      </c>
      <c r="EN54" s="11">
        <v>3.2327000000000002E-2</v>
      </c>
      <c r="EO54" s="11">
        <v>4.1505E-2</v>
      </c>
      <c r="EP54" s="11">
        <v>3.8786000000000001E-2</v>
      </c>
      <c r="EQ54" s="11">
        <v>3.4160000000000003E-2</v>
      </c>
      <c r="ER54" s="11">
        <v>9.1677999999999996E-2</v>
      </c>
      <c r="ES54" s="11">
        <v>3.4008999999999998E-2</v>
      </c>
      <c r="ET54" s="11">
        <v>1.771E-2</v>
      </c>
      <c r="EU54" s="11">
        <v>3.4443000000000001E-2</v>
      </c>
      <c r="EV54" s="11">
        <v>4.6502000000000002E-2</v>
      </c>
      <c r="EW54" s="11">
        <v>3.9432000000000002E-2</v>
      </c>
      <c r="EX54" s="11" t="s">
        <v>561</v>
      </c>
      <c r="EY54" s="11" t="str">
        <f>VLOOKUP(Table8[[#This Row],[Candidate Detail Answer: City]],cities,2,FALSE)</f>
        <v>Aurora</v>
      </c>
      <c r="EZ54" s="11" t="str">
        <f>VLOOKUP(Table8[[#This Row],[Candidate Detail Answer: City]],cities,3,FALSE)</f>
        <v>CO</v>
      </c>
      <c r="FA54" s="21">
        <f>VLOOKUP(Table8[[#This Row],[Candidate Detail Answer: City]],cities,4,FALSE)</f>
        <v>80010</v>
      </c>
      <c r="FB54" s="11" t="s">
        <v>622</v>
      </c>
      <c r="FC54" s="11" t="str">
        <f>VLOOKUP(Table8[[#This Row],[Candidate Detail Answer: Major]],majors_final,3,FALSE)</f>
        <v>Web Development</v>
      </c>
      <c r="FD54" s="11" t="str">
        <f>VLOOKUP(Table8[[#This Row],[Candidate Detail Answer: Major]],majors_final,4,FALSE)</f>
        <v>IT-development focused</v>
      </c>
      <c r="FE54" s="11">
        <f>VLOOKUP(Table8[[#This Row],[Candidate Detail Answer: Major]],majors_final,5,FALSE)</f>
        <v>0</v>
      </c>
      <c r="FF54" s="11">
        <f>VLOOKUP(Table8[[#This Row],[Candidate Detail Answer: Major]],majors_final,6,FALSE)</f>
        <v>0</v>
      </c>
      <c r="FG54" s="5"/>
      <c r="FH54" s="5"/>
      <c r="FI54" s="11"/>
    </row>
    <row r="55" spans="1:165" ht="12.75" x14ac:dyDescent="0.2">
      <c r="A55" s="11">
        <v>52249726</v>
      </c>
      <c r="B55" s="11">
        <v>74119672</v>
      </c>
      <c r="C55" s="11">
        <v>50074.174305555302</v>
      </c>
      <c r="D55" s="11" t="s">
        <v>153</v>
      </c>
      <c r="E55" s="11">
        <v>345600</v>
      </c>
      <c r="F55" s="11">
        <v>77904636</v>
      </c>
      <c r="G55" s="11">
        <v>55818.453472224202</v>
      </c>
      <c r="H55" s="11">
        <v>54517.062499997497</v>
      </c>
      <c r="I55" s="11">
        <v>212062</v>
      </c>
      <c r="J55" s="11">
        <v>1</v>
      </c>
      <c r="K55" s="11">
        <v>163</v>
      </c>
      <c r="L55" s="11">
        <v>222783</v>
      </c>
      <c r="M55" s="11">
        <v>131</v>
      </c>
      <c r="N55" s="11">
        <v>130.5</v>
      </c>
      <c r="O55" s="11">
        <v>92</v>
      </c>
      <c r="P55" s="11">
        <v>99.61</v>
      </c>
      <c r="Q55" s="11">
        <v>76532</v>
      </c>
      <c r="R55" s="11" t="s">
        <v>154</v>
      </c>
      <c r="S55" s="11" t="s">
        <v>155</v>
      </c>
      <c r="T55" s="11" t="s">
        <v>208</v>
      </c>
      <c r="U55" s="11">
        <v>0</v>
      </c>
      <c r="V55" s="11" t="s">
        <v>154</v>
      </c>
      <c r="W55" s="11" t="s">
        <v>157</v>
      </c>
      <c r="X55" s="11"/>
      <c r="Y55" s="11">
        <v>0.5</v>
      </c>
      <c r="Z55" s="11">
        <v>10</v>
      </c>
      <c r="AA55" s="11">
        <v>10</v>
      </c>
      <c r="AB55" s="11">
        <v>10</v>
      </c>
      <c r="AC55" s="11">
        <v>10</v>
      </c>
      <c r="AD55" s="11">
        <v>10</v>
      </c>
      <c r="AE55" s="11">
        <v>10</v>
      </c>
      <c r="AF55" s="11">
        <v>10</v>
      </c>
      <c r="AG55" s="11">
        <v>10</v>
      </c>
      <c r="AH55" s="11">
        <v>10</v>
      </c>
      <c r="AI55" s="11">
        <v>10</v>
      </c>
      <c r="AJ55" s="11">
        <v>10</v>
      </c>
      <c r="AK55" s="11">
        <v>10</v>
      </c>
      <c r="AL55" s="11">
        <v>10</v>
      </c>
      <c r="AM55" s="11">
        <v>120.5</v>
      </c>
      <c r="AN55" s="11">
        <v>60</v>
      </c>
      <c r="AO55" s="11">
        <v>10</v>
      </c>
      <c r="AP55" s="11">
        <v>120</v>
      </c>
      <c r="AQ55" s="11">
        <v>60</v>
      </c>
      <c r="AR55" s="11">
        <v>40</v>
      </c>
      <c r="AS55" s="11">
        <v>0.5</v>
      </c>
      <c r="AT55" s="11">
        <v>130</v>
      </c>
      <c r="AU55" s="11">
        <v>103</v>
      </c>
      <c r="AV55" s="11">
        <v>1276</v>
      </c>
      <c r="AW55" s="11">
        <v>2759</v>
      </c>
      <c r="AX55" s="11">
        <v>646</v>
      </c>
      <c r="AY55" s="11">
        <v>999</v>
      </c>
      <c r="AZ55" s="11">
        <v>566</v>
      </c>
      <c r="BA55" s="11">
        <v>1999</v>
      </c>
      <c r="BB55" s="11">
        <v>37614</v>
      </c>
      <c r="BC55" s="11">
        <v>1783</v>
      </c>
      <c r="BD55" s="11">
        <v>857</v>
      </c>
      <c r="BE55" s="11">
        <v>340</v>
      </c>
      <c r="BF55" s="11">
        <v>284</v>
      </c>
      <c r="BG55" s="11">
        <v>17888</v>
      </c>
      <c r="BH55" s="11">
        <v>60999</v>
      </c>
      <c r="BI55" s="11">
        <v>9</v>
      </c>
      <c r="BJ55" s="11">
        <v>9</v>
      </c>
      <c r="BK55" s="11">
        <v>9</v>
      </c>
      <c r="BL55" s="11">
        <v>11</v>
      </c>
      <c r="BM55" s="11">
        <v>8</v>
      </c>
      <c r="BN55" s="11">
        <v>9</v>
      </c>
      <c r="BO55" s="11">
        <v>11</v>
      </c>
      <c r="BP55" s="11">
        <v>10</v>
      </c>
      <c r="BQ55" s="11">
        <v>9</v>
      </c>
      <c r="BR55" s="11">
        <v>10</v>
      </c>
      <c r="BS55" s="11">
        <v>11</v>
      </c>
      <c r="BT55" s="11">
        <v>19</v>
      </c>
      <c r="BU55" s="11">
        <v>23</v>
      </c>
      <c r="BV55" s="11">
        <v>8</v>
      </c>
      <c r="BW55" s="11">
        <v>10</v>
      </c>
      <c r="BX55" s="11">
        <v>10</v>
      </c>
      <c r="BY55" s="11">
        <v>7</v>
      </c>
      <c r="BZ55" s="11">
        <v>5</v>
      </c>
      <c r="CA55" s="11">
        <v>12</v>
      </c>
      <c r="CB55" s="11">
        <v>46</v>
      </c>
      <c r="CC55" s="11">
        <v>9</v>
      </c>
      <c r="CD55" s="11">
        <v>11</v>
      </c>
      <c r="CE55" s="11">
        <v>6</v>
      </c>
      <c r="CF55" s="11">
        <v>4</v>
      </c>
      <c r="CG55" s="11">
        <v>21</v>
      </c>
      <c r="CH55" s="11">
        <v>8</v>
      </c>
      <c r="CI55" s="11"/>
      <c r="CJ55" s="11"/>
      <c r="CK55" s="11" t="s">
        <v>158</v>
      </c>
      <c r="CL55" s="11" t="s">
        <v>158</v>
      </c>
      <c r="CM55" s="11" t="s">
        <v>158</v>
      </c>
      <c r="CN55" s="11" t="s">
        <v>158</v>
      </c>
      <c r="CO55" s="11" t="s">
        <v>158</v>
      </c>
      <c r="CP55" s="11" t="s">
        <v>158</v>
      </c>
      <c r="CQ55" s="11" t="s">
        <v>158</v>
      </c>
      <c r="CR55" s="11" t="s">
        <v>158</v>
      </c>
      <c r="CS55" s="11" t="s">
        <v>158</v>
      </c>
      <c r="CT55" s="11" t="s">
        <v>158</v>
      </c>
      <c r="CU55" s="11" t="s">
        <v>158</v>
      </c>
      <c r="CV55" s="11" t="s">
        <v>158</v>
      </c>
      <c r="CW55" s="11" t="s">
        <v>158</v>
      </c>
      <c r="CX55" s="11" t="s">
        <v>154</v>
      </c>
      <c r="CY55" s="11" t="s">
        <v>154</v>
      </c>
      <c r="CZ55" s="11" t="s">
        <v>154</v>
      </c>
      <c r="DA55" s="11" t="s">
        <v>154</v>
      </c>
      <c r="DB55" s="11" t="s">
        <v>154</v>
      </c>
      <c r="DC55" s="11" t="s">
        <v>154</v>
      </c>
      <c r="DD55" s="11" t="s">
        <v>154</v>
      </c>
      <c r="DE55" s="11" t="s">
        <v>154</v>
      </c>
      <c r="DF55" s="11" t="s">
        <v>154</v>
      </c>
      <c r="DG55" s="11" t="s">
        <v>154</v>
      </c>
      <c r="DH55" s="11" t="s">
        <v>154</v>
      </c>
      <c r="DI55" s="11" t="s">
        <v>154</v>
      </c>
      <c r="DJ55" s="11" t="s">
        <v>154</v>
      </c>
      <c r="DK55" s="11" t="s">
        <v>157</v>
      </c>
      <c r="DL55" s="11" t="s">
        <v>157</v>
      </c>
      <c r="DM55" s="11" t="s">
        <v>157</v>
      </c>
      <c r="DN55" s="11" t="s">
        <v>157</v>
      </c>
      <c r="DO55" s="11" t="s">
        <v>157</v>
      </c>
      <c r="DP55" s="11" t="s">
        <v>157</v>
      </c>
      <c r="DQ55" s="11" t="s">
        <v>157</v>
      </c>
      <c r="DR55" s="11" t="s">
        <v>157</v>
      </c>
      <c r="DS55" s="11" t="s">
        <v>157</v>
      </c>
      <c r="DT55" s="11" t="s">
        <v>157</v>
      </c>
      <c r="DU55" s="11" t="s">
        <v>157</v>
      </c>
      <c r="DV55" s="11" t="s">
        <v>157</v>
      </c>
      <c r="DW55" s="11" t="s">
        <v>157</v>
      </c>
      <c r="DX55" s="11" t="b">
        <v>1</v>
      </c>
      <c r="DY55" s="11" t="b">
        <v>1</v>
      </c>
      <c r="DZ55" s="11" t="b">
        <v>1</v>
      </c>
      <c r="EA55" s="11" t="b">
        <v>1</v>
      </c>
      <c r="EB55" s="11" t="b">
        <v>1</v>
      </c>
      <c r="EC55" s="11" t="b">
        <v>1</v>
      </c>
      <c r="ED55" s="11" t="b">
        <v>1</v>
      </c>
      <c r="EE55" s="11" t="b">
        <v>1</v>
      </c>
      <c r="EF55" s="11" t="b">
        <v>1</v>
      </c>
      <c r="EG55" s="11" t="b">
        <v>1</v>
      </c>
      <c r="EH55" s="11" t="b">
        <v>1</v>
      </c>
      <c r="EI55" s="11" t="b">
        <v>1</v>
      </c>
      <c r="EJ55" s="11" t="b">
        <v>1</v>
      </c>
      <c r="EK55" s="11">
        <v>3.3963E-2</v>
      </c>
      <c r="EL55" s="11">
        <v>3.0977000000000001E-2</v>
      </c>
      <c r="EM55" s="11">
        <v>2.6907E-2</v>
      </c>
      <c r="EN55" s="11">
        <v>2.8239E-2</v>
      </c>
      <c r="EO55" s="11">
        <v>4.1557999999999998E-2</v>
      </c>
      <c r="EP55" s="11">
        <v>9.1325000000000003E-2</v>
      </c>
      <c r="EQ55" s="11">
        <v>0.46130100000000002</v>
      </c>
      <c r="ER55" s="11">
        <v>3.3097000000000001E-2</v>
      </c>
      <c r="ES55" s="11">
        <v>0.41175400000000001</v>
      </c>
      <c r="ET55" s="11">
        <v>0.106159</v>
      </c>
      <c r="EU55" s="11">
        <v>3.4036999999999998E-2</v>
      </c>
      <c r="EV55" s="11">
        <v>3.8919000000000002E-2</v>
      </c>
      <c r="EW55" s="11">
        <v>3.5882999999999998E-2</v>
      </c>
      <c r="EX55" s="11" t="s">
        <v>428</v>
      </c>
      <c r="EY55" s="11" t="str">
        <f>VLOOKUP(Table8[[#This Row],[Candidate Detail Answer: City]],cities,2,FALSE)</f>
        <v>Bedford</v>
      </c>
      <c r="EZ55" s="11" t="str">
        <f>VLOOKUP(Table8[[#This Row],[Candidate Detail Answer: City]],cities,3,FALSE)</f>
        <v>MA</v>
      </c>
      <c r="FA55" s="21">
        <f>VLOOKUP(Table8[[#This Row],[Candidate Detail Answer: City]],cities,4,FALSE)</f>
        <v>1730</v>
      </c>
      <c r="FB55" s="11" t="s">
        <v>229</v>
      </c>
      <c r="FC55" s="11" t="str">
        <f>VLOOKUP(Table8[[#This Row],[Candidate Detail Answer: Major]],majors_final,3,FALSE)</f>
        <v>Computer Science</v>
      </c>
      <c r="FD55" s="11" t="str">
        <f>VLOOKUP(Table8[[#This Row],[Candidate Detail Answer: Major]],majors_final,4,FALSE)</f>
        <v>IT-development focused</v>
      </c>
      <c r="FE55" s="11">
        <f>VLOOKUP(Table8[[#This Row],[Candidate Detail Answer: Major]],majors_final,5,FALSE)</f>
        <v>0</v>
      </c>
      <c r="FF55" s="11">
        <f>VLOOKUP(Table8[[#This Row],[Candidate Detail Answer: Major]],majors_final,6,FALSE)</f>
        <v>0</v>
      </c>
      <c r="FG55" s="5"/>
      <c r="FH55" s="5"/>
      <c r="FI55" s="11"/>
    </row>
    <row r="56" spans="1:165" ht="12.75" x14ac:dyDescent="0.2">
      <c r="A56" s="11">
        <v>22110502</v>
      </c>
      <c r="B56" s="11">
        <v>29468252</v>
      </c>
      <c r="C56" s="11">
        <v>54833.556944443902</v>
      </c>
      <c r="D56" s="11" t="s">
        <v>153</v>
      </c>
      <c r="E56" s="11">
        <v>345600</v>
      </c>
      <c r="F56" s="11">
        <v>33890050</v>
      </c>
      <c r="G56" s="11">
        <v>46366.399305555897</v>
      </c>
      <c r="H56" s="11">
        <v>46172.185416666303</v>
      </c>
      <c r="I56" s="11">
        <v>417053</v>
      </c>
      <c r="J56" s="11">
        <v>1</v>
      </c>
      <c r="K56" s="11">
        <v>51</v>
      </c>
      <c r="L56" s="11">
        <v>3050</v>
      </c>
      <c r="M56" s="11">
        <v>130</v>
      </c>
      <c r="N56" s="11">
        <v>90</v>
      </c>
      <c r="O56" s="11">
        <v>92</v>
      </c>
      <c r="P56" s="11">
        <v>69.23</v>
      </c>
      <c r="Q56" s="11">
        <v>377425</v>
      </c>
      <c r="R56" s="11" t="s">
        <v>154</v>
      </c>
      <c r="S56" s="11" t="s">
        <v>155</v>
      </c>
      <c r="T56" s="11" t="s">
        <v>156</v>
      </c>
      <c r="U56" s="11">
        <v>0</v>
      </c>
      <c r="V56" s="11" t="s">
        <v>154</v>
      </c>
      <c r="W56" s="11" t="s">
        <v>157</v>
      </c>
      <c r="X56" s="11"/>
      <c r="Y56" s="11" t="s">
        <v>157</v>
      </c>
      <c r="Z56" s="11">
        <v>10</v>
      </c>
      <c r="AA56" s="11">
        <v>10</v>
      </c>
      <c r="AB56" s="11">
        <v>10</v>
      </c>
      <c r="AC56" s="11">
        <v>10</v>
      </c>
      <c r="AD56" s="11">
        <v>10</v>
      </c>
      <c r="AE56" s="11">
        <v>10</v>
      </c>
      <c r="AF56" s="11">
        <v>10</v>
      </c>
      <c r="AG56" s="11">
        <v>0</v>
      </c>
      <c r="AH56" s="11">
        <v>0</v>
      </c>
      <c r="AI56" s="11">
        <v>10</v>
      </c>
      <c r="AJ56" s="11">
        <v>0</v>
      </c>
      <c r="AK56" s="11">
        <v>0</v>
      </c>
      <c r="AL56" s="11">
        <v>10</v>
      </c>
      <c r="AM56" s="11">
        <v>80</v>
      </c>
      <c r="AN56" s="11">
        <v>50</v>
      </c>
      <c r="AO56" s="11">
        <v>10</v>
      </c>
      <c r="AP56" s="11">
        <v>80</v>
      </c>
      <c r="AQ56" s="11">
        <v>30</v>
      </c>
      <c r="AR56" s="11">
        <v>20</v>
      </c>
      <c r="AS56" s="11">
        <v>10</v>
      </c>
      <c r="AT56" s="11">
        <v>80</v>
      </c>
      <c r="AU56" s="11" t="s">
        <v>157</v>
      </c>
      <c r="AV56" s="11">
        <v>1265</v>
      </c>
      <c r="AW56" s="11">
        <v>987</v>
      </c>
      <c r="AX56" s="11">
        <v>1381</v>
      </c>
      <c r="AY56" s="11">
        <v>990</v>
      </c>
      <c r="AZ56" s="11">
        <v>2389</v>
      </c>
      <c r="BA56" s="11">
        <v>1089</v>
      </c>
      <c r="BB56" s="11">
        <v>3016</v>
      </c>
      <c r="BC56" s="11">
        <v>4719</v>
      </c>
      <c r="BD56" s="11">
        <v>3589</v>
      </c>
      <c r="BE56" s="11">
        <v>1473</v>
      </c>
      <c r="BF56" s="11">
        <v>8907</v>
      </c>
      <c r="BG56" s="11">
        <v>4300</v>
      </c>
      <c r="BH56" s="11">
        <v>4141</v>
      </c>
      <c r="BI56" s="11">
        <v>13</v>
      </c>
      <c r="BJ56" s="11">
        <v>10</v>
      </c>
      <c r="BK56" s="11">
        <v>11</v>
      </c>
      <c r="BL56" s="11">
        <v>16</v>
      </c>
      <c r="BM56" s="11">
        <v>12</v>
      </c>
      <c r="BN56" s="11">
        <v>15</v>
      </c>
      <c r="BO56" s="11">
        <v>19</v>
      </c>
      <c r="BP56" s="11">
        <v>24</v>
      </c>
      <c r="BQ56" s="11">
        <v>21</v>
      </c>
      <c r="BR56" s="11">
        <v>16</v>
      </c>
      <c r="BS56" s="11">
        <v>24</v>
      </c>
      <c r="BT56" s="11">
        <v>26</v>
      </c>
      <c r="BU56" s="11">
        <v>28</v>
      </c>
      <c r="BV56" s="11">
        <v>12</v>
      </c>
      <c r="BW56" s="11">
        <v>5</v>
      </c>
      <c r="BX56" s="11">
        <v>9</v>
      </c>
      <c r="BY56" s="11">
        <v>7</v>
      </c>
      <c r="BZ56" s="11">
        <v>8</v>
      </c>
      <c r="CA56" s="11">
        <v>7</v>
      </c>
      <c r="CB56" s="11">
        <v>8</v>
      </c>
      <c r="CC56" s="11">
        <v>23</v>
      </c>
      <c r="CD56" s="11">
        <v>18</v>
      </c>
      <c r="CE56" s="11">
        <v>9</v>
      </c>
      <c r="CF56" s="11">
        <v>24</v>
      </c>
      <c r="CG56" s="11">
        <v>16</v>
      </c>
      <c r="CH56" s="11">
        <v>21</v>
      </c>
      <c r="CI56" s="11"/>
      <c r="CJ56" s="11"/>
      <c r="CK56" s="11" t="s">
        <v>158</v>
      </c>
      <c r="CL56" s="11" t="s">
        <v>158</v>
      </c>
      <c r="CM56" s="11" t="s">
        <v>158</v>
      </c>
      <c r="CN56" s="11" t="s">
        <v>158</v>
      </c>
      <c r="CO56" s="11" t="s">
        <v>158</v>
      </c>
      <c r="CP56" s="11" t="s">
        <v>158</v>
      </c>
      <c r="CQ56" s="11" t="s">
        <v>158</v>
      </c>
      <c r="CR56" s="11" t="s">
        <v>158</v>
      </c>
      <c r="CS56" s="11" t="s">
        <v>158</v>
      </c>
      <c r="CT56" s="11" t="s">
        <v>158</v>
      </c>
      <c r="CU56" s="11" t="s">
        <v>158</v>
      </c>
      <c r="CV56" s="11" t="s">
        <v>158</v>
      </c>
      <c r="CW56" s="11" t="s">
        <v>158</v>
      </c>
      <c r="CX56" s="11" t="s">
        <v>154</v>
      </c>
      <c r="CY56" s="11" t="s">
        <v>154</v>
      </c>
      <c r="CZ56" s="11" t="s">
        <v>154</v>
      </c>
      <c r="DA56" s="11" t="s">
        <v>154</v>
      </c>
      <c r="DB56" s="11" t="s">
        <v>154</v>
      </c>
      <c r="DC56" s="11" t="s">
        <v>154</v>
      </c>
      <c r="DD56" s="11" t="s">
        <v>154</v>
      </c>
      <c r="DE56" s="11" t="s">
        <v>154</v>
      </c>
      <c r="DF56" s="11" t="s">
        <v>154</v>
      </c>
      <c r="DG56" s="11" t="s">
        <v>154</v>
      </c>
      <c r="DH56" s="11" t="s">
        <v>154</v>
      </c>
      <c r="DI56" s="11" t="s">
        <v>154</v>
      </c>
      <c r="DJ56" s="11" t="s">
        <v>154</v>
      </c>
      <c r="DK56" s="11" t="s">
        <v>157</v>
      </c>
      <c r="DL56" s="11" t="s">
        <v>157</v>
      </c>
      <c r="DM56" s="11" t="s">
        <v>157</v>
      </c>
      <c r="DN56" s="11" t="s">
        <v>157</v>
      </c>
      <c r="DO56" s="11" t="s">
        <v>157</v>
      </c>
      <c r="DP56" s="11" t="s">
        <v>157</v>
      </c>
      <c r="DQ56" s="11" t="s">
        <v>157</v>
      </c>
      <c r="DR56" s="11" t="s">
        <v>157</v>
      </c>
      <c r="DS56" s="11" t="s">
        <v>157</v>
      </c>
      <c r="DT56" s="11" t="s">
        <v>157</v>
      </c>
      <c r="DU56" s="11" t="s">
        <v>157</v>
      </c>
      <c r="DV56" s="11" t="s">
        <v>157</v>
      </c>
      <c r="DW56" s="11" t="s">
        <v>157</v>
      </c>
      <c r="DX56" s="11" t="b">
        <v>1</v>
      </c>
      <c r="DY56" s="11" t="b">
        <v>1</v>
      </c>
      <c r="DZ56" s="11" t="b">
        <v>1</v>
      </c>
      <c r="EA56" s="11" t="b">
        <v>1</v>
      </c>
      <c r="EB56" s="11" t="b">
        <v>1</v>
      </c>
      <c r="EC56" s="11" t="b">
        <v>1</v>
      </c>
      <c r="ED56" s="11" t="b">
        <v>1</v>
      </c>
      <c r="EE56" s="11" t="b">
        <v>0</v>
      </c>
      <c r="EF56" s="11" t="b">
        <v>0</v>
      </c>
      <c r="EG56" s="11" t="b">
        <v>1</v>
      </c>
      <c r="EH56" s="11" t="b">
        <v>0</v>
      </c>
      <c r="EI56" s="11" t="b">
        <v>0</v>
      </c>
      <c r="EJ56" s="11" t="b">
        <v>1</v>
      </c>
      <c r="EK56" s="11">
        <v>7.5500000000000003E-3</v>
      </c>
      <c r="EL56" s="11">
        <v>7.9600000000000001E-3</v>
      </c>
      <c r="EM56" s="11">
        <v>7.8600000000000007E-3</v>
      </c>
      <c r="EN56" s="11">
        <v>8.3999999999999995E-3</v>
      </c>
      <c r="EO56" s="11">
        <v>7.5399999999999998E-3</v>
      </c>
      <c r="EP56" s="11">
        <v>7.6400000000000001E-3</v>
      </c>
      <c r="EQ56" s="11">
        <v>8.5599999999999999E-3</v>
      </c>
      <c r="ER56" s="11">
        <v>8.6400000000000001E-3</v>
      </c>
      <c r="ES56" s="11">
        <v>7.5500000000000003E-3</v>
      </c>
      <c r="ET56" s="11">
        <v>7.6400000000000001E-3</v>
      </c>
      <c r="EU56" s="11">
        <v>7.3600000000000002E-3</v>
      </c>
      <c r="EV56" s="11">
        <v>9.6699999999999998E-3</v>
      </c>
      <c r="EW56" s="11">
        <v>8.2699999999999996E-3</v>
      </c>
      <c r="EX56" s="11" t="s">
        <v>218</v>
      </c>
      <c r="EY56" s="11" t="str">
        <f>VLOOKUP(Table8[[#This Row],[Candidate Detail Answer: City]],cities,2,FALSE)</f>
        <v>Bedford</v>
      </c>
      <c r="EZ56" s="11" t="str">
        <f>VLOOKUP(Table8[[#This Row],[Candidate Detail Answer: City]],cities,3,FALSE)</f>
        <v>MA</v>
      </c>
      <c r="FA56" s="21">
        <f>VLOOKUP(Table8[[#This Row],[Candidate Detail Answer: City]],cities,4,FALSE)</f>
        <v>1730</v>
      </c>
      <c r="FB56" s="11" t="s">
        <v>157</v>
      </c>
      <c r="FC56" s="11" t="str">
        <f>VLOOKUP(Table8[[#This Row],[Candidate Detail Answer: Major]],majors_final,3,FALSE)</f>
        <v>N/A</v>
      </c>
      <c r="FD56" s="11" t="str">
        <f>VLOOKUP(Table8[[#This Row],[Candidate Detail Answer: Major]],majors_final,4,FALSE)</f>
        <v>N/A</v>
      </c>
      <c r="FE56" s="11">
        <f>VLOOKUP(Table8[[#This Row],[Candidate Detail Answer: Major]],majors_final,5,FALSE)</f>
        <v>0</v>
      </c>
      <c r="FF56" s="11">
        <f>VLOOKUP(Table8[[#This Row],[Candidate Detail Answer: Major]],majors_final,6,FALSE)</f>
        <v>0</v>
      </c>
      <c r="FG56" s="5"/>
      <c r="FH56" s="5"/>
      <c r="FI56" s="11"/>
    </row>
    <row r="57" spans="1:165" ht="12.75" x14ac:dyDescent="0.2">
      <c r="A57" s="11">
        <v>20958864</v>
      </c>
      <c r="B57" s="11">
        <v>28092852</v>
      </c>
      <c r="C57" s="11">
        <v>51631.391666666299</v>
      </c>
      <c r="D57" s="11" t="s">
        <v>153</v>
      </c>
      <c r="E57" s="11">
        <v>345600</v>
      </c>
      <c r="F57" s="11">
        <v>31968242</v>
      </c>
      <c r="G57" s="11">
        <v>45844.629861111302</v>
      </c>
      <c r="H57" s="11">
        <v>45711.534027777503</v>
      </c>
      <c r="I57" s="11">
        <v>182930</v>
      </c>
      <c r="J57" s="11">
        <v>1</v>
      </c>
      <c r="K57" s="11">
        <v>126</v>
      </c>
      <c r="L57" s="11">
        <v>85701</v>
      </c>
      <c r="M57" s="11">
        <v>130</v>
      </c>
      <c r="N57" s="11">
        <v>130</v>
      </c>
      <c r="O57" s="11">
        <v>92</v>
      </c>
      <c r="P57" s="11">
        <v>100</v>
      </c>
      <c r="Q57" s="11">
        <v>132130</v>
      </c>
      <c r="R57" s="11" t="s">
        <v>154</v>
      </c>
      <c r="S57" s="11" t="s">
        <v>155</v>
      </c>
      <c r="T57" s="11" t="s">
        <v>156</v>
      </c>
      <c r="U57" s="11">
        <v>0</v>
      </c>
      <c r="V57" s="11" t="s">
        <v>154</v>
      </c>
      <c r="W57" s="11" t="s">
        <v>157</v>
      </c>
      <c r="X57" s="11">
        <v>4</v>
      </c>
      <c r="Y57" s="11" t="s">
        <v>157</v>
      </c>
      <c r="Z57" s="11">
        <v>10</v>
      </c>
      <c r="AA57" s="11">
        <v>10</v>
      </c>
      <c r="AB57" s="11">
        <v>10</v>
      </c>
      <c r="AC57" s="11">
        <v>10</v>
      </c>
      <c r="AD57" s="11">
        <v>10</v>
      </c>
      <c r="AE57" s="11">
        <v>10</v>
      </c>
      <c r="AF57" s="11">
        <v>10</v>
      </c>
      <c r="AG57" s="11">
        <v>10</v>
      </c>
      <c r="AH57" s="11">
        <v>10</v>
      </c>
      <c r="AI57" s="11">
        <v>10</v>
      </c>
      <c r="AJ57" s="11">
        <v>10</v>
      </c>
      <c r="AK57" s="11">
        <v>10</v>
      </c>
      <c r="AL57" s="11">
        <v>10</v>
      </c>
      <c r="AM57" s="11">
        <v>120</v>
      </c>
      <c r="AN57" s="11">
        <v>60</v>
      </c>
      <c r="AO57" s="11">
        <v>10</v>
      </c>
      <c r="AP57" s="11">
        <v>120</v>
      </c>
      <c r="AQ57" s="11">
        <v>60</v>
      </c>
      <c r="AR57" s="11">
        <v>40</v>
      </c>
      <c r="AS57" s="11">
        <v>10</v>
      </c>
      <c r="AT57" s="11">
        <v>120</v>
      </c>
      <c r="AU57" s="11" t="s">
        <v>157</v>
      </c>
      <c r="AV57" s="11">
        <v>1140</v>
      </c>
      <c r="AW57" s="11">
        <v>1585</v>
      </c>
      <c r="AX57" s="11">
        <v>1392</v>
      </c>
      <c r="AY57" s="11">
        <v>472</v>
      </c>
      <c r="AZ57" s="11">
        <v>4890</v>
      </c>
      <c r="BA57" s="11">
        <v>2165</v>
      </c>
      <c r="BB57" s="11">
        <v>2059</v>
      </c>
      <c r="BC57" s="11">
        <v>1304</v>
      </c>
      <c r="BD57" s="11">
        <v>350</v>
      </c>
      <c r="BE57" s="11">
        <v>253</v>
      </c>
      <c r="BF57" s="11">
        <v>911</v>
      </c>
      <c r="BG57" s="11">
        <v>5594</v>
      </c>
      <c r="BH57" s="11">
        <v>28478</v>
      </c>
      <c r="BI57" s="11">
        <v>11</v>
      </c>
      <c r="BJ57" s="11">
        <v>10</v>
      </c>
      <c r="BK57" s="11">
        <v>11</v>
      </c>
      <c r="BL57" s="11">
        <v>12</v>
      </c>
      <c r="BM57" s="11">
        <v>10</v>
      </c>
      <c r="BN57" s="11">
        <v>11</v>
      </c>
      <c r="BO57" s="11">
        <v>13</v>
      </c>
      <c r="BP57" s="11">
        <v>14</v>
      </c>
      <c r="BQ57" s="11">
        <v>10</v>
      </c>
      <c r="BR57" s="11">
        <v>11</v>
      </c>
      <c r="BS57" s="11">
        <v>13</v>
      </c>
      <c r="BT57" s="11">
        <v>25</v>
      </c>
      <c r="BU57" s="11">
        <v>39</v>
      </c>
      <c r="BV57" s="11">
        <v>9</v>
      </c>
      <c r="BW57" s="11">
        <v>5</v>
      </c>
      <c r="BX57" s="11">
        <v>10</v>
      </c>
      <c r="BY57" s="11">
        <v>2</v>
      </c>
      <c r="BZ57" s="11">
        <v>22</v>
      </c>
      <c r="CA57" s="11">
        <v>11</v>
      </c>
      <c r="CB57" s="11">
        <v>5</v>
      </c>
      <c r="CC57" s="11">
        <v>9</v>
      </c>
      <c r="CD57" s="11">
        <v>4</v>
      </c>
      <c r="CE57" s="11">
        <v>4</v>
      </c>
      <c r="CF57" s="11">
        <v>6</v>
      </c>
      <c r="CG57" s="11">
        <v>45</v>
      </c>
      <c r="CH57" s="11">
        <v>24</v>
      </c>
      <c r="CI57" s="11"/>
      <c r="CJ57" s="11"/>
      <c r="CK57" s="11" t="s">
        <v>158</v>
      </c>
      <c r="CL57" s="11" t="s">
        <v>158</v>
      </c>
      <c r="CM57" s="11" t="s">
        <v>158</v>
      </c>
      <c r="CN57" s="11" t="s">
        <v>158</v>
      </c>
      <c r="CO57" s="11" t="s">
        <v>158</v>
      </c>
      <c r="CP57" s="11" t="s">
        <v>158</v>
      </c>
      <c r="CQ57" s="11" t="s">
        <v>158</v>
      </c>
      <c r="CR57" s="11" t="s">
        <v>158</v>
      </c>
      <c r="CS57" s="11" t="s">
        <v>158</v>
      </c>
      <c r="CT57" s="11" t="s">
        <v>158</v>
      </c>
      <c r="CU57" s="11" t="s">
        <v>158</v>
      </c>
      <c r="CV57" s="11" t="s">
        <v>158</v>
      </c>
      <c r="CW57" s="11" t="s">
        <v>158</v>
      </c>
      <c r="CX57" s="11" t="s">
        <v>154</v>
      </c>
      <c r="CY57" s="11" t="s">
        <v>154</v>
      </c>
      <c r="CZ57" s="11" t="s">
        <v>154</v>
      </c>
      <c r="DA57" s="11" t="s">
        <v>154</v>
      </c>
      <c r="DB57" s="11" t="s">
        <v>154</v>
      </c>
      <c r="DC57" s="11" t="s">
        <v>154</v>
      </c>
      <c r="DD57" s="11" t="s">
        <v>154</v>
      </c>
      <c r="DE57" s="11" t="s">
        <v>154</v>
      </c>
      <c r="DF57" s="11" t="s">
        <v>154</v>
      </c>
      <c r="DG57" s="11" t="s">
        <v>154</v>
      </c>
      <c r="DH57" s="11" t="s">
        <v>154</v>
      </c>
      <c r="DI57" s="11" t="s">
        <v>154</v>
      </c>
      <c r="DJ57" s="11" t="s">
        <v>154</v>
      </c>
      <c r="DK57" s="11" t="s">
        <v>157</v>
      </c>
      <c r="DL57" s="11" t="s">
        <v>157</v>
      </c>
      <c r="DM57" s="11" t="s">
        <v>157</v>
      </c>
      <c r="DN57" s="11" t="s">
        <v>157</v>
      </c>
      <c r="DO57" s="11" t="s">
        <v>157</v>
      </c>
      <c r="DP57" s="11" t="s">
        <v>157</v>
      </c>
      <c r="DQ57" s="11" t="s">
        <v>157</v>
      </c>
      <c r="DR57" s="11" t="s">
        <v>157</v>
      </c>
      <c r="DS57" s="11" t="s">
        <v>157</v>
      </c>
      <c r="DT57" s="11" t="s">
        <v>157</v>
      </c>
      <c r="DU57" s="11" t="s">
        <v>157</v>
      </c>
      <c r="DV57" s="11" t="s">
        <v>157</v>
      </c>
      <c r="DW57" s="11" t="s">
        <v>157</v>
      </c>
      <c r="DX57" s="11" t="b">
        <v>1</v>
      </c>
      <c r="DY57" s="11" t="b">
        <v>1</v>
      </c>
      <c r="DZ57" s="11" t="b">
        <v>1</v>
      </c>
      <c r="EA57" s="11" t="b">
        <v>1</v>
      </c>
      <c r="EB57" s="11" t="b">
        <v>1</v>
      </c>
      <c r="EC57" s="11" t="b">
        <v>1</v>
      </c>
      <c r="ED57" s="11" t="b">
        <v>1</v>
      </c>
      <c r="EE57" s="11" t="b">
        <v>1</v>
      </c>
      <c r="EF57" s="11" t="b">
        <v>1</v>
      </c>
      <c r="EG57" s="11" t="b">
        <v>1</v>
      </c>
      <c r="EH57" s="11" t="b">
        <v>1</v>
      </c>
      <c r="EI57" s="11" t="b">
        <v>1</v>
      </c>
      <c r="EJ57" s="11" t="b">
        <v>1</v>
      </c>
      <c r="EK57" s="11">
        <v>7.4799999999999997E-3</v>
      </c>
      <c r="EL57" s="11">
        <v>8.3700000000000007E-3</v>
      </c>
      <c r="EM57" s="11">
        <v>8.3599999999999994E-3</v>
      </c>
      <c r="EN57" s="11">
        <v>8.2299999999999995E-3</v>
      </c>
      <c r="EO57" s="11">
        <v>7.1599999999999997E-3</v>
      </c>
      <c r="EP57" s="11">
        <v>7.8399999999999997E-3</v>
      </c>
      <c r="EQ57" s="11">
        <v>7.7299999999999999E-3</v>
      </c>
      <c r="ER57" s="11">
        <v>8.8299999999999993E-3</v>
      </c>
      <c r="ES57" s="11">
        <v>7.9600000000000001E-3</v>
      </c>
      <c r="ET57" s="11">
        <v>7.5500000000000003E-3</v>
      </c>
      <c r="EU57" s="11">
        <v>7.8200000000000006E-3</v>
      </c>
      <c r="EV57" s="11">
        <v>7.1799999999999998E-3</v>
      </c>
      <c r="EW57" s="11">
        <v>8.3099999999999997E-3</v>
      </c>
      <c r="EX57" s="11" t="s">
        <v>219</v>
      </c>
      <c r="EY57" s="11" t="str">
        <f>VLOOKUP(Table8[[#This Row],[Candidate Detail Answer: City]],cities,2,FALSE)</f>
        <v>Bellerose</v>
      </c>
      <c r="EZ57" s="11" t="str">
        <f>VLOOKUP(Table8[[#This Row],[Candidate Detail Answer: City]],cities,3,FALSE)</f>
        <v>NY</v>
      </c>
      <c r="FA57" s="21">
        <f>VLOOKUP(Table8[[#This Row],[Candidate Detail Answer: City]],cities,4,FALSE)</f>
        <v>11426</v>
      </c>
      <c r="FB57" s="11" t="s">
        <v>157</v>
      </c>
      <c r="FC57" s="11" t="str">
        <f>VLOOKUP(Table8[[#This Row],[Candidate Detail Answer: Major]],majors_final,3,FALSE)</f>
        <v>N/A</v>
      </c>
      <c r="FD57" s="11" t="str">
        <f>VLOOKUP(Table8[[#This Row],[Candidate Detail Answer: Major]],majors_final,4,FALSE)</f>
        <v>N/A</v>
      </c>
      <c r="FE57" s="11">
        <f>VLOOKUP(Table8[[#This Row],[Candidate Detail Answer: Major]],majors_final,5,FALSE)</f>
        <v>0</v>
      </c>
      <c r="FF57" s="11">
        <f>VLOOKUP(Table8[[#This Row],[Candidate Detail Answer: Major]],majors_final,6,FALSE)</f>
        <v>0</v>
      </c>
      <c r="FG57" s="5"/>
      <c r="FH57" s="5"/>
      <c r="FI57" s="11"/>
    </row>
    <row r="58" spans="1:165" ht="12.75" x14ac:dyDescent="0.2">
      <c r="A58" s="11">
        <v>30067972</v>
      </c>
      <c r="B58" s="11">
        <v>39671052</v>
      </c>
      <c r="C58" s="11">
        <v>49416.195138888601</v>
      </c>
      <c r="D58" s="11" t="s">
        <v>153</v>
      </c>
      <c r="E58" s="11">
        <v>345600</v>
      </c>
      <c r="F58" s="11">
        <v>46979878</v>
      </c>
      <c r="G58" s="11">
        <v>48212.660416667299</v>
      </c>
      <c r="H58" s="11">
        <v>47802.182638888102</v>
      </c>
      <c r="I58" s="11">
        <v>230522</v>
      </c>
      <c r="J58" s="11">
        <v>1</v>
      </c>
      <c r="K58" s="11">
        <v>0</v>
      </c>
      <c r="L58" s="11">
        <v>0</v>
      </c>
      <c r="M58" s="11">
        <v>131</v>
      </c>
      <c r="N58" s="11">
        <v>131</v>
      </c>
      <c r="O58" s="11">
        <v>92</v>
      </c>
      <c r="P58" s="11">
        <v>100</v>
      </c>
      <c r="Q58" s="11">
        <v>165860</v>
      </c>
      <c r="R58" s="11" t="s">
        <v>154</v>
      </c>
      <c r="S58" s="11" t="s">
        <v>155</v>
      </c>
      <c r="T58" s="11" t="s">
        <v>156</v>
      </c>
      <c r="U58" s="11">
        <v>0</v>
      </c>
      <c r="V58" s="11" t="s">
        <v>154</v>
      </c>
      <c r="W58" s="11" t="s">
        <v>157</v>
      </c>
      <c r="X58" s="11">
        <v>5</v>
      </c>
      <c r="Y58" s="11">
        <v>1</v>
      </c>
      <c r="Z58" s="11">
        <v>10</v>
      </c>
      <c r="AA58" s="11">
        <v>10</v>
      </c>
      <c r="AB58" s="11">
        <v>10</v>
      </c>
      <c r="AC58" s="11">
        <v>10</v>
      </c>
      <c r="AD58" s="11">
        <v>10</v>
      </c>
      <c r="AE58" s="11">
        <v>10</v>
      </c>
      <c r="AF58" s="11">
        <v>10</v>
      </c>
      <c r="AG58" s="11">
        <v>10</v>
      </c>
      <c r="AH58" s="11">
        <v>10</v>
      </c>
      <c r="AI58" s="11">
        <v>10</v>
      </c>
      <c r="AJ58" s="11">
        <v>10</v>
      </c>
      <c r="AK58" s="11">
        <v>10</v>
      </c>
      <c r="AL58" s="11">
        <v>10</v>
      </c>
      <c r="AM58" s="11">
        <v>121</v>
      </c>
      <c r="AN58" s="11">
        <v>60</v>
      </c>
      <c r="AO58" s="11">
        <v>10</v>
      </c>
      <c r="AP58" s="11">
        <v>120</v>
      </c>
      <c r="AQ58" s="11">
        <v>60</v>
      </c>
      <c r="AR58" s="11">
        <v>40</v>
      </c>
      <c r="AS58" s="11">
        <v>1</v>
      </c>
      <c r="AT58" s="11">
        <v>130</v>
      </c>
      <c r="AU58" s="11">
        <v>798</v>
      </c>
      <c r="AV58" s="11">
        <v>2018</v>
      </c>
      <c r="AW58" s="11">
        <v>923</v>
      </c>
      <c r="AX58" s="11">
        <v>2693</v>
      </c>
      <c r="AY58" s="11">
        <v>1367</v>
      </c>
      <c r="AZ58" s="11">
        <v>2943</v>
      </c>
      <c r="BA58" s="11">
        <v>10029</v>
      </c>
      <c r="BB58" s="11">
        <v>1885</v>
      </c>
      <c r="BC58" s="11">
        <v>4709</v>
      </c>
      <c r="BD58" s="11">
        <v>579</v>
      </c>
      <c r="BE58" s="11">
        <v>2897</v>
      </c>
      <c r="BF58" s="11">
        <v>3730</v>
      </c>
      <c r="BG58" s="11">
        <v>17767</v>
      </c>
      <c r="BH58" s="11">
        <v>12229</v>
      </c>
      <c r="BI58" s="11">
        <v>12</v>
      </c>
      <c r="BJ58" s="11">
        <v>12</v>
      </c>
      <c r="BK58" s="11">
        <v>13</v>
      </c>
      <c r="BL58" s="11">
        <v>16</v>
      </c>
      <c r="BM58" s="11">
        <v>11</v>
      </c>
      <c r="BN58" s="11">
        <v>12</v>
      </c>
      <c r="BO58" s="11">
        <v>16</v>
      </c>
      <c r="BP58" s="11">
        <v>15</v>
      </c>
      <c r="BQ58" s="11">
        <v>12</v>
      </c>
      <c r="BR58" s="11">
        <v>12</v>
      </c>
      <c r="BS58" s="11">
        <v>16</v>
      </c>
      <c r="BT58" s="11">
        <v>22</v>
      </c>
      <c r="BU58" s="11">
        <v>43</v>
      </c>
      <c r="BV58" s="11">
        <v>12</v>
      </c>
      <c r="BW58" s="11">
        <v>9</v>
      </c>
      <c r="BX58" s="11">
        <v>14</v>
      </c>
      <c r="BY58" s="11">
        <v>7</v>
      </c>
      <c r="BZ58" s="11">
        <v>17</v>
      </c>
      <c r="CA58" s="11">
        <v>68</v>
      </c>
      <c r="CB58" s="11">
        <v>11</v>
      </c>
      <c r="CC58" s="11">
        <v>46</v>
      </c>
      <c r="CD58" s="11">
        <v>5</v>
      </c>
      <c r="CE58" s="11">
        <v>22</v>
      </c>
      <c r="CF58" s="11">
        <v>20</v>
      </c>
      <c r="CG58" s="11">
        <v>45</v>
      </c>
      <c r="CH58" s="11">
        <v>38</v>
      </c>
      <c r="CI58" s="11"/>
      <c r="CJ58" s="11"/>
      <c r="CK58" s="11" t="s">
        <v>158</v>
      </c>
      <c r="CL58" s="11" t="s">
        <v>158</v>
      </c>
      <c r="CM58" s="11" t="s">
        <v>158</v>
      </c>
      <c r="CN58" s="11" t="s">
        <v>158</v>
      </c>
      <c r="CO58" s="11" t="s">
        <v>158</v>
      </c>
      <c r="CP58" s="11" t="s">
        <v>158</v>
      </c>
      <c r="CQ58" s="11" t="s">
        <v>158</v>
      </c>
      <c r="CR58" s="11" t="s">
        <v>158</v>
      </c>
      <c r="CS58" s="11" t="s">
        <v>158</v>
      </c>
      <c r="CT58" s="11" t="s">
        <v>158</v>
      </c>
      <c r="CU58" s="11" t="s">
        <v>158</v>
      </c>
      <c r="CV58" s="11" t="s">
        <v>158</v>
      </c>
      <c r="CW58" s="11" t="s">
        <v>158</v>
      </c>
      <c r="CX58" s="11" t="s">
        <v>154</v>
      </c>
      <c r="CY58" s="11" t="s">
        <v>154</v>
      </c>
      <c r="CZ58" s="11" t="s">
        <v>154</v>
      </c>
      <c r="DA58" s="11" t="s">
        <v>154</v>
      </c>
      <c r="DB58" s="11" t="s">
        <v>154</v>
      </c>
      <c r="DC58" s="11" t="s">
        <v>154</v>
      </c>
      <c r="DD58" s="11" t="s">
        <v>154</v>
      </c>
      <c r="DE58" s="11" t="s">
        <v>154</v>
      </c>
      <c r="DF58" s="11" t="s">
        <v>154</v>
      </c>
      <c r="DG58" s="11" t="s">
        <v>154</v>
      </c>
      <c r="DH58" s="11" t="s">
        <v>154</v>
      </c>
      <c r="DI58" s="11" t="s">
        <v>154</v>
      </c>
      <c r="DJ58" s="11" t="s">
        <v>154</v>
      </c>
      <c r="DK58" s="11" t="s">
        <v>157</v>
      </c>
      <c r="DL58" s="11" t="s">
        <v>157</v>
      </c>
      <c r="DM58" s="11" t="s">
        <v>157</v>
      </c>
      <c r="DN58" s="11" t="s">
        <v>157</v>
      </c>
      <c r="DO58" s="11" t="s">
        <v>157</v>
      </c>
      <c r="DP58" s="11" t="s">
        <v>157</v>
      </c>
      <c r="DQ58" s="11" t="s">
        <v>157</v>
      </c>
      <c r="DR58" s="11" t="s">
        <v>157</v>
      </c>
      <c r="DS58" s="11" t="s">
        <v>157</v>
      </c>
      <c r="DT58" s="11" t="s">
        <v>157</v>
      </c>
      <c r="DU58" s="11" t="s">
        <v>157</v>
      </c>
      <c r="DV58" s="11" t="s">
        <v>157</v>
      </c>
      <c r="DW58" s="11" t="s">
        <v>157</v>
      </c>
      <c r="DX58" s="11" t="b">
        <v>1</v>
      </c>
      <c r="DY58" s="11" t="b">
        <v>1</v>
      </c>
      <c r="DZ58" s="11" t="b">
        <v>1</v>
      </c>
      <c r="EA58" s="11" t="b">
        <v>1</v>
      </c>
      <c r="EB58" s="11" t="b">
        <v>1</v>
      </c>
      <c r="EC58" s="11" t="b">
        <v>1</v>
      </c>
      <c r="ED58" s="11" t="b">
        <v>1</v>
      </c>
      <c r="EE58" s="11" t="b">
        <v>1</v>
      </c>
      <c r="EF58" s="11" t="b">
        <v>1</v>
      </c>
      <c r="EG58" s="11" t="b">
        <v>1</v>
      </c>
      <c r="EH58" s="11" t="b">
        <v>1</v>
      </c>
      <c r="EI58" s="11" t="b">
        <v>1</v>
      </c>
      <c r="EJ58" s="11" t="b">
        <v>1</v>
      </c>
      <c r="EK58" s="11">
        <v>3.2051000000000003E-2</v>
      </c>
      <c r="EL58" s="11">
        <v>3.5448E-2</v>
      </c>
      <c r="EM58" s="11">
        <v>1.2199E-2</v>
      </c>
      <c r="EN58" s="11">
        <v>1.6320999999999999E-2</v>
      </c>
      <c r="EO58" s="11">
        <v>3.2134999999999997E-2</v>
      </c>
      <c r="EP58" s="11">
        <v>2.9968999999999999E-2</v>
      </c>
      <c r="EQ58" s="11">
        <v>3.3277000000000001E-2</v>
      </c>
      <c r="ER58" s="11">
        <v>3.2697999999999998E-2</v>
      </c>
      <c r="ES58" s="11">
        <v>4.1250000000000002E-2</v>
      </c>
      <c r="ET58" s="11">
        <v>3.4689999999999999E-2</v>
      </c>
      <c r="EU58" s="11">
        <v>4.8696999999999997E-2</v>
      </c>
      <c r="EV58" s="11">
        <v>4.2883999999999999E-2</v>
      </c>
      <c r="EW58" s="11">
        <v>3.8397000000000001E-2</v>
      </c>
      <c r="EX58" s="11" t="s">
        <v>415</v>
      </c>
      <c r="EY58" s="11" t="str">
        <f>VLOOKUP(Table8[[#This Row],[Candidate Detail Answer: City]],cities,2,FALSE)</f>
        <v>Bellevue</v>
      </c>
      <c r="EZ58" s="11" t="str">
        <f>VLOOKUP(Table8[[#This Row],[Candidate Detail Answer: City]],cities,3,FALSE)</f>
        <v>WA</v>
      </c>
      <c r="FA58" s="21">
        <f>VLOOKUP(Table8[[#This Row],[Candidate Detail Answer: City]],cities,4,FALSE)</f>
        <v>98004</v>
      </c>
      <c r="FB58" s="11" t="s">
        <v>328</v>
      </c>
      <c r="FC58" s="11" t="str">
        <f>VLOOKUP(Table8[[#This Row],[Candidate Detail Answer: Major]],majors_final,3,FALSE)</f>
        <v>Software Engineering</v>
      </c>
      <c r="FD58" s="11" t="str">
        <f>VLOOKUP(Table8[[#This Row],[Candidate Detail Answer: Major]],majors_final,4,FALSE)</f>
        <v>IT-development focused</v>
      </c>
      <c r="FE58" s="11">
        <f>VLOOKUP(Table8[[#This Row],[Candidate Detail Answer: Major]],majors_final,5,FALSE)</f>
        <v>0</v>
      </c>
      <c r="FF58" s="11">
        <f>VLOOKUP(Table8[[#This Row],[Candidate Detail Answer: Major]],majors_final,6,FALSE)</f>
        <v>0</v>
      </c>
      <c r="FG58" s="5"/>
      <c r="FH58" s="5"/>
      <c r="FI58" s="11"/>
    </row>
    <row r="59" spans="1:165" ht="12.75" x14ac:dyDescent="0.2">
      <c r="A59" s="11">
        <v>34073556</v>
      </c>
      <c r="B59" s="11">
        <v>45901696</v>
      </c>
      <c r="C59" s="11">
        <v>48714.350694444198</v>
      </c>
      <c r="D59" s="11" t="s">
        <v>153</v>
      </c>
      <c r="E59" s="11">
        <v>345600</v>
      </c>
      <c r="F59" s="11">
        <v>52567710</v>
      </c>
      <c r="G59" s="11">
        <v>49838.172916667601</v>
      </c>
      <c r="H59" s="11">
        <v>49237.288888887699</v>
      </c>
      <c r="I59" s="11">
        <v>352149</v>
      </c>
      <c r="J59" s="11">
        <v>1</v>
      </c>
      <c r="K59" s="11">
        <v>110</v>
      </c>
      <c r="L59" s="11">
        <v>59253</v>
      </c>
      <c r="M59" s="11">
        <v>131</v>
      </c>
      <c r="N59" s="11">
        <v>131</v>
      </c>
      <c r="O59" s="11">
        <v>92</v>
      </c>
      <c r="P59" s="11">
        <v>100</v>
      </c>
      <c r="Q59" s="11">
        <v>238351</v>
      </c>
      <c r="R59" s="11" t="s">
        <v>154</v>
      </c>
      <c r="S59" s="11" t="s">
        <v>155</v>
      </c>
      <c r="T59" s="11" t="s">
        <v>208</v>
      </c>
      <c r="U59" s="11">
        <v>19</v>
      </c>
      <c r="V59" s="11" t="s">
        <v>154</v>
      </c>
      <c r="W59" s="11" t="s">
        <v>157</v>
      </c>
      <c r="X59" s="11">
        <v>5</v>
      </c>
      <c r="Y59" s="11">
        <v>1</v>
      </c>
      <c r="Z59" s="11">
        <v>10</v>
      </c>
      <c r="AA59" s="11">
        <v>10</v>
      </c>
      <c r="AB59" s="11">
        <v>10</v>
      </c>
      <c r="AC59" s="11">
        <v>10</v>
      </c>
      <c r="AD59" s="11">
        <v>10</v>
      </c>
      <c r="AE59" s="11">
        <v>10</v>
      </c>
      <c r="AF59" s="11">
        <v>10</v>
      </c>
      <c r="AG59" s="11">
        <v>10</v>
      </c>
      <c r="AH59" s="11">
        <v>10</v>
      </c>
      <c r="AI59" s="11">
        <v>10</v>
      </c>
      <c r="AJ59" s="11">
        <v>10</v>
      </c>
      <c r="AK59" s="11">
        <v>10</v>
      </c>
      <c r="AL59" s="11">
        <v>10</v>
      </c>
      <c r="AM59" s="11">
        <v>121</v>
      </c>
      <c r="AN59" s="11">
        <v>60</v>
      </c>
      <c r="AO59" s="11">
        <v>10</v>
      </c>
      <c r="AP59" s="11">
        <v>120</v>
      </c>
      <c r="AQ59" s="11">
        <v>60</v>
      </c>
      <c r="AR59" s="11">
        <v>40</v>
      </c>
      <c r="AS59" s="11">
        <v>1</v>
      </c>
      <c r="AT59" s="11">
        <v>130</v>
      </c>
      <c r="AU59" s="11">
        <v>464</v>
      </c>
      <c r="AV59" s="11">
        <v>3054</v>
      </c>
      <c r="AW59" s="11">
        <v>1468</v>
      </c>
      <c r="AX59" s="11">
        <v>11616</v>
      </c>
      <c r="AY59" s="11">
        <v>1067</v>
      </c>
      <c r="AZ59" s="11">
        <v>7164</v>
      </c>
      <c r="BA59" s="11">
        <v>2484</v>
      </c>
      <c r="BB59" s="11">
        <v>1151</v>
      </c>
      <c r="BC59" s="11">
        <v>10308</v>
      </c>
      <c r="BD59" s="11">
        <v>2957</v>
      </c>
      <c r="BE59" s="11">
        <v>253</v>
      </c>
      <c r="BF59" s="11">
        <v>9203</v>
      </c>
      <c r="BG59" s="11">
        <v>53496</v>
      </c>
      <c r="BH59" s="11">
        <v>8012</v>
      </c>
      <c r="BI59" s="11">
        <v>12</v>
      </c>
      <c r="BJ59" s="11">
        <v>13</v>
      </c>
      <c r="BK59" s="11">
        <v>15</v>
      </c>
      <c r="BL59" s="11">
        <v>21</v>
      </c>
      <c r="BM59" s="11">
        <v>11</v>
      </c>
      <c r="BN59" s="11">
        <v>13</v>
      </c>
      <c r="BO59" s="11">
        <v>16</v>
      </c>
      <c r="BP59" s="11">
        <v>14</v>
      </c>
      <c r="BQ59" s="11">
        <v>13</v>
      </c>
      <c r="BR59" s="11">
        <v>14</v>
      </c>
      <c r="BS59" s="11">
        <v>17</v>
      </c>
      <c r="BT59" s="11">
        <v>29</v>
      </c>
      <c r="BU59" s="11">
        <v>30</v>
      </c>
      <c r="BV59" s="11">
        <v>26</v>
      </c>
      <c r="BW59" s="11">
        <v>9</v>
      </c>
      <c r="BX59" s="11">
        <v>30</v>
      </c>
      <c r="BY59" s="11">
        <v>3</v>
      </c>
      <c r="BZ59" s="11">
        <v>34</v>
      </c>
      <c r="CA59" s="11">
        <v>9</v>
      </c>
      <c r="CB59" s="11">
        <v>6</v>
      </c>
      <c r="CC59" s="11">
        <v>55</v>
      </c>
      <c r="CD59" s="11">
        <v>19</v>
      </c>
      <c r="CE59" s="11">
        <v>4</v>
      </c>
      <c r="CF59" s="11">
        <v>24</v>
      </c>
      <c r="CG59" s="11">
        <v>11</v>
      </c>
      <c r="CH59" s="11">
        <v>32</v>
      </c>
      <c r="CI59" s="11"/>
      <c r="CJ59" s="11"/>
      <c r="CK59" s="11" t="s">
        <v>158</v>
      </c>
      <c r="CL59" s="11" t="s">
        <v>158</v>
      </c>
      <c r="CM59" s="11" t="s">
        <v>158</v>
      </c>
      <c r="CN59" s="11" t="s">
        <v>158</v>
      </c>
      <c r="CO59" s="11" t="s">
        <v>158</v>
      </c>
      <c r="CP59" s="11" t="s">
        <v>158</v>
      </c>
      <c r="CQ59" s="11" t="s">
        <v>158</v>
      </c>
      <c r="CR59" s="11" t="s">
        <v>158</v>
      </c>
      <c r="CS59" s="11" t="s">
        <v>158</v>
      </c>
      <c r="CT59" s="11" t="s">
        <v>158</v>
      </c>
      <c r="CU59" s="11" t="s">
        <v>158</v>
      </c>
      <c r="CV59" s="11" t="s">
        <v>158</v>
      </c>
      <c r="CW59" s="11" t="s">
        <v>158</v>
      </c>
      <c r="CX59" s="11" t="s">
        <v>154</v>
      </c>
      <c r="CY59" s="11" t="s">
        <v>154</v>
      </c>
      <c r="CZ59" s="11" t="s">
        <v>154</v>
      </c>
      <c r="DA59" s="11" t="s">
        <v>154</v>
      </c>
      <c r="DB59" s="11" t="s">
        <v>154</v>
      </c>
      <c r="DC59" s="11" t="s">
        <v>154</v>
      </c>
      <c r="DD59" s="11" t="s">
        <v>154</v>
      </c>
      <c r="DE59" s="11" t="s">
        <v>154</v>
      </c>
      <c r="DF59" s="11" t="s">
        <v>154</v>
      </c>
      <c r="DG59" s="11" t="s">
        <v>154</v>
      </c>
      <c r="DH59" s="11" t="s">
        <v>154</v>
      </c>
      <c r="DI59" s="11" t="s">
        <v>154</v>
      </c>
      <c r="DJ59" s="11" t="s">
        <v>154</v>
      </c>
      <c r="DK59" s="11" t="s">
        <v>157</v>
      </c>
      <c r="DL59" s="11" t="s">
        <v>157</v>
      </c>
      <c r="DM59" s="11" t="s">
        <v>157</v>
      </c>
      <c r="DN59" s="11" t="s">
        <v>157</v>
      </c>
      <c r="DO59" s="11" t="s">
        <v>157</v>
      </c>
      <c r="DP59" s="11" t="s">
        <v>157</v>
      </c>
      <c r="DQ59" s="11" t="s">
        <v>157</v>
      </c>
      <c r="DR59" s="11" t="s">
        <v>157</v>
      </c>
      <c r="DS59" s="11" t="s">
        <v>157</v>
      </c>
      <c r="DT59" s="11" t="s">
        <v>157</v>
      </c>
      <c r="DU59" s="11" t="s">
        <v>157</v>
      </c>
      <c r="DV59" s="11" t="s">
        <v>157</v>
      </c>
      <c r="DW59" s="11" t="s">
        <v>157</v>
      </c>
      <c r="DX59" s="11" t="b">
        <v>1</v>
      </c>
      <c r="DY59" s="11" t="b">
        <v>1</v>
      </c>
      <c r="DZ59" s="11" t="b">
        <v>1</v>
      </c>
      <c r="EA59" s="11" t="b">
        <v>1</v>
      </c>
      <c r="EB59" s="11" t="b">
        <v>1</v>
      </c>
      <c r="EC59" s="11" t="b">
        <v>1</v>
      </c>
      <c r="ED59" s="11" t="b">
        <v>1</v>
      </c>
      <c r="EE59" s="11" t="b">
        <v>1</v>
      </c>
      <c r="EF59" s="11" t="b">
        <v>1</v>
      </c>
      <c r="EG59" s="11" t="b">
        <v>1</v>
      </c>
      <c r="EH59" s="11" t="b">
        <v>1</v>
      </c>
      <c r="EI59" s="11" t="b">
        <v>1</v>
      </c>
      <c r="EJ59" s="11" t="b">
        <v>1</v>
      </c>
      <c r="EK59" s="11">
        <v>2.7224000000000002E-2</v>
      </c>
      <c r="EL59" s="11">
        <v>3.1837999999999998E-2</v>
      </c>
      <c r="EM59" s="11">
        <v>3.1482000000000003E-2</v>
      </c>
      <c r="EN59" s="11">
        <v>3.3120999999999998E-2</v>
      </c>
      <c r="EO59" s="11">
        <v>2.7899E-2</v>
      </c>
      <c r="EP59" s="11">
        <v>3.0536000000000001E-2</v>
      </c>
      <c r="EQ59" s="11">
        <v>4.2335999999999999E-2</v>
      </c>
      <c r="ER59" s="11">
        <v>0.123669</v>
      </c>
      <c r="ES59" s="11">
        <v>3.1244999999999998E-2</v>
      </c>
      <c r="ET59" s="11">
        <v>0.121212</v>
      </c>
      <c r="EU59" s="11">
        <v>4.4513999999999998E-2</v>
      </c>
      <c r="EV59" s="11">
        <v>4.6587000000000003E-2</v>
      </c>
      <c r="EW59" s="11">
        <v>3.7678000000000003E-2</v>
      </c>
      <c r="EX59" s="11" t="s">
        <v>415</v>
      </c>
      <c r="EY59" s="11" t="str">
        <f>VLOOKUP(Table8[[#This Row],[Candidate Detail Answer: City]],cities,2,FALSE)</f>
        <v>Bellevue</v>
      </c>
      <c r="EZ59" s="11" t="str">
        <f>VLOOKUP(Table8[[#This Row],[Candidate Detail Answer: City]],cities,3,FALSE)</f>
        <v>WA</v>
      </c>
      <c r="FA59" s="21">
        <f>VLOOKUP(Table8[[#This Row],[Candidate Detail Answer: City]],cities,4,FALSE)</f>
        <v>98004</v>
      </c>
      <c r="FB59" s="11" t="s">
        <v>646</v>
      </c>
      <c r="FC59" s="11" t="str">
        <f>VLOOKUP(Table8[[#This Row],[Candidate Detail Answer: Major]],majors_final,3,FALSE)</f>
        <v>Computer Networking</v>
      </c>
      <c r="FD59" s="11" t="str">
        <f>VLOOKUP(Table8[[#This Row],[Candidate Detail Answer: Major]],majors_final,4,FALSE)</f>
        <v>IT non-development</v>
      </c>
      <c r="FE59" s="11">
        <f>VLOOKUP(Table8[[#This Row],[Candidate Detail Answer: Major]],majors_final,5,FALSE)</f>
        <v>0</v>
      </c>
      <c r="FF59" s="11">
        <f>VLOOKUP(Table8[[#This Row],[Candidate Detail Answer: Major]],majors_final,6,FALSE)</f>
        <v>0</v>
      </c>
      <c r="FG59" s="5"/>
      <c r="FH59" s="5"/>
      <c r="FI59" s="11"/>
    </row>
    <row r="60" spans="1:165" ht="12.75" x14ac:dyDescent="0.2">
      <c r="A60" s="11">
        <v>52101976</v>
      </c>
      <c r="B60" s="11">
        <v>73848132</v>
      </c>
      <c r="C60" s="11">
        <v>45161.2631944444</v>
      </c>
      <c r="D60" s="11" t="s">
        <v>153</v>
      </c>
      <c r="E60" s="11">
        <v>345600</v>
      </c>
      <c r="F60" s="11">
        <v>77824686</v>
      </c>
      <c r="G60" s="11">
        <v>55296.684027779702</v>
      </c>
      <c r="H60" s="11">
        <v>54056.411111108697</v>
      </c>
      <c r="I60" s="11">
        <v>257610</v>
      </c>
      <c r="J60" s="11">
        <v>1</v>
      </c>
      <c r="K60" s="11">
        <v>129</v>
      </c>
      <c r="L60" s="11">
        <v>111671</v>
      </c>
      <c r="M60" s="11">
        <v>131</v>
      </c>
      <c r="N60" s="11">
        <v>131</v>
      </c>
      <c r="O60" s="11">
        <v>92</v>
      </c>
      <c r="P60" s="11">
        <v>100</v>
      </c>
      <c r="Q60" s="11">
        <v>209408</v>
      </c>
      <c r="R60" s="11" t="s">
        <v>154</v>
      </c>
      <c r="S60" s="11" t="s">
        <v>155</v>
      </c>
      <c r="T60" s="11" t="s">
        <v>208</v>
      </c>
      <c r="U60" s="11">
        <v>10</v>
      </c>
      <c r="V60" s="11" t="s">
        <v>154</v>
      </c>
      <c r="W60" s="11" t="s">
        <v>157</v>
      </c>
      <c r="X60" s="11">
        <v>1</v>
      </c>
      <c r="Y60" s="11">
        <v>1</v>
      </c>
      <c r="Z60" s="11">
        <v>10</v>
      </c>
      <c r="AA60" s="11">
        <v>10</v>
      </c>
      <c r="AB60" s="11">
        <v>10</v>
      </c>
      <c r="AC60" s="11">
        <v>10</v>
      </c>
      <c r="AD60" s="11">
        <v>10</v>
      </c>
      <c r="AE60" s="11">
        <v>10</v>
      </c>
      <c r="AF60" s="11">
        <v>10</v>
      </c>
      <c r="AG60" s="11">
        <v>10</v>
      </c>
      <c r="AH60" s="11">
        <v>10</v>
      </c>
      <c r="AI60" s="11">
        <v>10</v>
      </c>
      <c r="AJ60" s="11">
        <v>10</v>
      </c>
      <c r="AK60" s="11">
        <v>10</v>
      </c>
      <c r="AL60" s="11">
        <v>10</v>
      </c>
      <c r="AM60" s="11">
        <v>121</v>
      </c>
      <c r="AN60" s="11">
        <v>60</v>
      </c>
      <c r="AO60" s="11">
        <v>10</v>
      </c>
      <c r="AP60" s="11">
        <v>120</v>
      </c>
      <c r="AQ60" s="11">
        <v>60</v>
      </c>
      <c r="AR60" s="11">
        <v>40</v>
      </c>
      <c r="AS60" s="11">
        <v>1</v>
      </c>
      <c r="AT60" s="11">
        <v>130</v>
      </c>
      <c r="AU60" s="11">
        <v>52</v>
      </c>
      <c r="AV60" s="11">
        <v>813</v>
      </c>
      <c r="AW60" s="11">
        <v>376</v>
      </c>
      <c r="AX60" s="11">
        <v>795</v>
      </c>
      <c r="AY60" s="11">
        <v>1402</v>
      </c>
      <c r="AZ60" s="11">
        <v>1557</v>
      </c>
      <c r="BA60" s="11">
        <v>3836</v>
      </c>
      <c r="BB60" s="11">
        <v>916</v>
      </c>
      <c r="BC60" s="11">
        <v>609</v>
      </c>
      <c r="BD60" s="11">
        <v>407</v>
      </c>
      <c r="BE60" s="11">
        <v>1690</v>
      </c>
      <c r="BF60" s="11">
        <v>6608</v>
      </c>
      <c r="BG60" s="11">
        <v>27774</v>
      </c>
      <c r="BH60" s="11">
        <v>711</v>
      </c>
      <c r="BI60" s="11">
        <v>10</v>
      </c>
      <c r="BJ60" s="11">
        <v>10</v>
      </c>
      <c r="BK60" s="11">
        <v>9</v>
      </c>
      <c r="BL60" s="11">
        <v>12</v>
      </c>
      <c r="BM60" s="11">
        <v>9</v>
      </c>
      <c r="BN60" s="11">
        <v>10</v>
      </c>
      <c r="BO60" s="11">
        <v>13</v>
      </c>
      <c r="BP60" s="11">
        <v>11</v>
      </c>
      <c r="BQ60" s="11">
        <v>9</v>
      </c>
      <c r="BR60" s="11">
        <v>11</v>
      </c>
      <c r="BS60" s="11">
        <v>12</v>
      </c>
      <c r="BT60" s="11">
        <v>29</v>
      </c>
      <c r="BU60" s="11">
        <v>28</v>
      </c>
      <c r="BV60" s="11">
        <v>6</v>
      </c>
      <c r="BW60" s="11">
        <v>5</v>
      </c>
      <c r="BX60" s="11">
        <v>4</v>
      </c>
      <c r="BY60" s="11">
        <v>5</v>
      </c>
      <c r="BZ60" s="11">
        <v>15</v>
      </c>
      <c r="CA60" s="11">
        <v>10</v>
      </c>
      <c r="CB60" s="11">
        <v>7</v>
      </c>
      <c r="CC60" s="11">
        <v>4</v>
      </c>
      <c r="CD60" s="11">
        <v>4</v>
      </c>
      <c r="CE60" s="11">
        <v>12</v>
      </c>
      <c r="CF60" s="11">
        <v>9</v>
      </c>
      <c r="CG60" s="11">
        <v>39</v>
      </c>
      <c r="CH60" s="11">
        <v>9</v>
      </c>
      <c r="CI60" s="11"/>
      <c r="CJ60" s="11"/>
      <c r="CK60" s="11" t="s">
        <v>158</v>
      </c>
      <c r="CL60" s="11" t="s">
        <v>158</v>
      </c>
      <c r="CM60" s="11" t="s">
        <v>158</v>
      </c>
      <c r="CN60" s="11" t="s">
        <v>158</v>
      </c>
      <c r="CO60" s="11" t="s">
        <v>158</v>
      </c>
      <c r="CP60" s="11" t="s">
        <v>158</v>
      </c>
      <c r="CQ60" s="11" t="s">
        <v>158</v>
      </c>
      <c r="CR60" s="11" t="s">
        <v>158</v>
      </c>
      <c r="CS60" s="11" t="s">
        <v>158</v>
      </c>
      <c r="CT60" s="11" t="s">
        <v>158</v>
      </c>
      <c r="CU60" s="11" t="s">
        <v>158</v>
      </c>
      <c r="CV60" s="11" t="s">
        <v>158</v>
      </c>
      <c r="CW60" s="11" t="s">
        <v>158</v>
      </c>
      <c r="CX60" s="11" t="s">
        <v>154</v>
      </c>
      <c r="CY60" s="11" t="s">
        <v>154</v>
      </c>
      <c r="CZ60" s="11" t="s">
        <v>154</v>
      </c>
      <c r="DA60" s="11" t="s">
        <v>154</v>
      </c>
      <c r="DB60" s="11" t="s">
        <v>154</v>
      </c>
      <c r="DC60" s="11" t="s">
        <v>154</v>
      </c>
      <c r="DD60" s="11" t="s">
        <v>154</v>
      </c>
      <c r="DE60" s="11" t="s">
        <v>154</v>
      </c>
      <c r="DF60" s="11" t="s">
        <v>154</v>
      </c>
      <c r="DG60" s="11" t="s">
        <v>154</v>
      </c>
      <c r="DH60" s="11" t="s">
        <v>154</v>
      </c>
      <c r="DI60" s="11" t="s">
        <v>154</v>
      </c>
      <c r="DJ60" s="11" t="s">
        <v>154</v>
      </c>
      <c r="DK60" s="11" t="s">
        <v>157</v>
      </c>
      <c r="DL60" s="11" t="s">
        <v>157</v>
      </c>
      <c r="DM60" s="11" t="s">
        <v>157</v>
      </c>
      <c r="DN60" s="11" t="s">
        <v>157</v>
      </c>
      <c r="DO60" s="11" t="s">
        <v>157</v>
      </c>
      <c r="DP60" s="11" t="s">
        <v>157</v>
      </c>
      <c r="DQ60" s="11" t="s">
        <v>157</v>
      </c>
      <c r="DR60" s="11" t="s">
        <v>157</v>
      </c>
      <c r="DS60" s="11" t="s">
        <v>157</v>
      </c>
      <c r="DT60" s="11" t="s">
        <v>157</v>
      </c>
      <c r="DU60" s="11" t="s">
        <v>157</v>
      </c>
      <c r="DV60" s="11" t="s">
        <v>157</v>
      </c>
      <c r="DW60" s="11" t="s">
        <v>157</v>
      </c>
      <c r="DX60" s="11" t="b">
        <v>1</v>
      </c>
      <c r="DY60" s="11" t="b">
        <v>1</v>
      </c>
      <c r="DZ60" s="11" t="b">
        <v>1</v>
      </c>
      <c r="EA60" s="11" t="b">
        <v>1</v>
      </c>
      <c r="EB60" s="11" t="b">
        <v>1</v>
      </c>
      <c r="EC60" s="11" t="b">
        <v>1</v>
      </c>
      <c r="ED60" s="11" t="b">
        <v>1</v>
      </c>
      <c r="EE60" s="11" t="b">
        <v>1</v>
      </c>
      <c r="EF60" s="11" t="b">
        <v>1</v>
      </c>
      <c r="EG60" s="11" t="b">
        <v>1</v>
      </c>
      <c r="EH60" s="11" t="b">
        <v>1</v>
      </c>
      <c r="EI60" s="11" t="b">
        <v>1</v>
      </c>
      <c r="EJ60" s="11" t="b">
        <v>1</v>
      </c>
      <c r="EK60" s="11">
        <v>2.7777E-2</v>
      </c>
      <c r="EL60" s="11">
        <v>0.45750400000000002</v>
      </c>
      <c r="EM60" s="11">
        <v>2.8198000000000001E-2</v>
      </c>
      <c r="EN60" s="11">
        <v>2.9839000000000001E-2</v>
      </c>
      <c r="EO60" s="11">
        <v>1.3950000000000001E-2</v>
      </c>
      <c r="EP60" s="11">
        <v>2.963E-2</v>
      </c>
      <c r="EQ60" s="11">
        <v>0.20805799999999999</v>
      </c>
      <c r="ER60" s="11">
        <v>0.31677100000000002</v>
      </c>
      <c r="ES60" s="11">
        <v>9.1300000000000006E-2</v>
      </c>
      <c r="ET60" s="11">
        <v>3.2210000000000003E-2</v>
      </c>
      <c r="EU60" s="11">
        <v>3.6791999999999998E-2</v>
      </c>
      <c r="EV60" s="11">
        <v>4.0756000000000001E-2</v>
      </c>
      <c r="EW60" s="11">
        <v>9.2176999999999995E-2</v>
      </c>
      <c r="EX60" s="11" t="s">
        <v>669</v>
      </c>
      <c r="EY60" s="11" t="str">
        <f>VLOOKUP(Table8[[#This Row],[Candidate Detail Answer: City]],cities,2,FALSE)</f>
        <v>Belmont</v>
      </c>
      <c r="EZ60" s="11" t="str">
        <f>VLOOKUP(Table8[[#This Row],[Candidate Detail Answer: City]],cities,3,FALSE)</f>
        <v>MA</v>
      </c>
      <c r="FA60" s="21">
        <f>VLOOKUP(Table8[[#This Row],[Candidate Detail Answer: City]],cities,4,FALSE)</f>
        <v>2478</v>
      </c>
      <c r="FB60" s="11" t="s">
        <v>360</v>
      </c>
      <c r="FC60" s="11" t="str">
        <f>VLOOKUP(Table8[[#This Row],[Candidate Detail Answer: Major]],majors_final,3,FALSE)</f>
        <v>Mechanical Engineering</v>
      </c>
      <c r="FD60" s="11" t="str">
        <f>VLOOKUP(Table8[[#This Row],[Candidate Detail Answer: Major]],majors_final,4,FALSE)</f>
        <v>Non-IT</v>
      </c>
      <c r="FE60" s="11">
        <f>VLOOKUP(Table8[[#This Row],[Candidate Detail Answer: Major]],majors_final,5,FALSE)</f>
        <v>0</v>
      </c>
      <c r="FF60" s="11">
        <f>VLOOKUP(Table8[[#This Row],[Candidate Detail Answer: Major]],majors_final,6,FALSE)</f>
        <v>0</v>
      </c>
      <c r="FG60" s="5"/>
      <c r="FH60" s="5"/>
      <c r="FI60" s="11"/>
    </row>
    <row r="61" spans="1:165" ht="12.75" x14ac:dyDescent="0.2">
      <c r="A61" s="11">
        <v>43507403</v>
      </c>
      <c r="B61" s="11">
        <v>59571040</v>
      </c>
      <c r="C61" s="11">
        <v>51806.8527777774</v>
      </c>
      <c r="D61" s="11" t="s">
        <v>153</v>
      </c>
      <c r="E61" s="11">
        <v>345600</v>
      </c>
      <c r="F61" s="11">
        <v>67603826</v>
      </c>
      <c r="G61" s="11">
        <v>52326.611805556902</v>
      </c>
      <c r="H61" s="11">
        <v>51434.241666664901</v>
      </c>
      <c r="I61" s="11">
        <v>343191</v>
      </c>
      <c r="J61" s="11">
        <v>1</v>
      </c>
      <c r="K61" s="11">
        <v>86</v>
      </c>
      <c r="L61" s="11">
        <v>290051</v>
      </c>
      <c r="M61" s="11">
        <v>131</v>
      </c>
      <c r="N61" s="11">
        <v>121</v>
      </c>
      <c r="O61" s="11">
        <v>92</v>
      </c>
      <c r="P61" s="11">
        <v>92.36</v>
      </c>
      <c r="Q61" s="11">
        <v>36270</v>
      </c>
      <c r="R61" s="11" t="s">
        <v>154</v>
      </c>
      <c r="S61" s="11" t="s">
        <v>155</v>
      </c>
      <c r="T61" s="11" t="s">
        <v>208</v>
      </c>
      <c r="U61" s="11">
        <v>0</v>
      </c>
      <c r="V61" s="11" t="s">
        <v>154</v>
      </c>
      <c r="W61" s="11" t="s">
        <v>157</v>
      </c>
      <c r="X61" s="11"/>
      <c r="Y61" s="11">
        <v>1</v>
      </c>
      <c r="Z61" s="11">
        <v>10</v>
      </c>
      <c r="AA61" s="11">
        <v>10</v>
      </c>
      <c r="AB61" s="11">
        <v>10</v>
      </c>
      <c r="AC61" s="11">
        <v>10</v>
      </c>
      <c r="AD61" s="11">
        <v>10</v>
      </c>
      <c r="AE61" s="11">
        <v>10</v>
      </c>
      <c r="AF61" s="11">
        <v>10</v>
      </c>
      <c r="AG61" s="11">
        <v>10</v>
      </c>
      <c r="AH61" s="11">
        <v>10</v>
      </c>
      <c r="AI61" s="11">
        <v>10</v>
      </c>
      <c r="AJ61" s="11">
        <v>10</v>
      </c>
      <c r="AK61" s="11">
        <v>0</v>
      </c>
      <c r="AL61" s="11">
        <v>10</v>
      </c>
      <c r="AM61" s="11">
        <v>111</v>
      </c>
      <c r="AN61" s="11">
        <v>60</v>
      </c>
      <c r="AO61" s="11">
        <v>10</v>
      </c>
      <c r="AP61" s="11">
        <v>110</v>
      </c>
      <c r="AQ61" s="11">
        <v>50</v>
      </c>
      <c r="AR61" s="11">
        <v>30</v>
      </c>
      <c r="AS61" s="11">
        <v>1</v>
      </c>
      <c r="AT61" s="11">
        <v>120</v>
      </c>
      <c r="AU61" s="11">
        <v>408</v>
      </c>
      <c r="AV61" s="11">
        <v>2615</v>
      </c>
      <c r="AW61" s="11">
        <v>10220</v>
      </c>
      <c r="AX61" s="11">
        <v>14282</v>
      </c>
      <c r="AY61" s="11">
        <v>1758</v>
      </c>
      <c r="AZ61" s="11">
        <v>5361</v>
      </c>
      <c r="BA61" s="11">
        <v>218485</v>
      </c>
      <c r="BB61" s="11">
        <v>14479</v>
      </c>
      <c r="BC61" s="11">
        <v>3173</v>
      </c>
      <c r="BD61" s="11">
        <v>2128</v>
      </c>
      <c r="BE61" s="11">
        <v>1867</v>
      </c>
      <c r="BF61" s="11">
        <v>23482</v>
      </c>
      <c r="BG61" s="11">
        <v>7119</v>
      </c>
      <c r="BH61" s="11">
        <v>1336</v>
      </c>
      <c r="BI61" s="11">
        <v>10</v>
      </c>
      <c r="BJ61" s="11">
        <v>6</v>
      </c>
      <c r="BK61" s="11">
        <v>6</v>
      </c>
      <c r="BL61" s="11">
        <v>12</v>
      </c>
      <c r="BM61" s="11">
        <v>7</v>
      </c>
      <c r="BN61" s="11">
        <v>5</v>
      </c>
      <c r="BO61" s="11">
        <v>7</v>
      </c>
      <c r="BP61" s="11">
        <v>7</v>
      </c>
      <c r="BQ61" s="11">
        <v>5</v>
      </c>
      <c r="BR61" s="11">
        <v>6</v>
      </c>
      <c r="BS61" s="11">
        <v>6</v>
      </c>
      <c r="BT61" s="11">
        <v>6</v>
      </c>
      <c r="BU61" s="11">
        <v>19</v>
      </c>
      <c r="BV61" s="11">
        <v>3</v>
      </c>
      <c r="BW61" s="11">
        <v>5</v>
      </c>
      <c r="BX61" s="11">
        <v>4</v>
      </c>
      <c r="BY61" s="11">
        <v>6</v>
      </c>
      <c r="BZ61" s="11">
        <v>3</v>
      </c>
      <c r="CA61" s="11">
        <v>2</v>
      </c>
      <c r="CB61" s="11">
        <v>2</v>
      </c>
      <c r="CC61" s="11">
        <v>7</v>
      </c>
      <c r="CD61" s="11">
        <v>7</v>
      </c>
      <c r="CE61" s="11">
        <v>6</v>
      </c>
      <c r="CF61" s="11">
        <v>3</v>
      </c>
      <c r="CG61" s="11">
        <v>3</v>
      </c>
      <c r="CH61" s="11">
        <v>3</v>
      </c>
      <c r="CI61" s="11"/>
      <c r="CJ61" s="11"/>
      <c r="CK61" s="11" t="s">
        <v>158</v>
      </c>
      <c r="CL61" s="11" t="s">
        <v>158</v>
      </c>
      <c r="CM61" s="11" t="s">
        <v>158</v>
      </c>
      <c r="CN61" s="11" t="s">
        <v>158</v>
      </c>
      <c r="CO61" s="11" t="s">
        <v>158</v>
      </c>
      <c r="CP61" s="11" t="s">
        <v>158</v>
      </c>
      <c r="CQ61" s="11" t="s">
        <v>158</v>
      </c>
      <c r="CR61" s="11" t="s">
        <v>158</v>
      </c>
      <c r="CS61" s="11" t="s">
        <v>158</v>
      </c>
      <c r="CT61" s="11" t="s">
        <v>158</v>
      </c>
      <c r="CU61" s="11" t="s">
        <v>158</v>
      </c>
      <c r="CV61" s="11" t="s">
        <v>158</v>
      </c>
      <c r="CW61" s="11" t="s">
        <v>158</v>
      </c>
      <c r="CX61" s="11" t="s">
        <v>154</v>
      </c>
      <c r="CY61" s="11" t="s">
        <v>154</v>
      </c>
      <c r="CZ61" s="11" t="s">
        <v>154</v>
      </c>
      <c r="DA61" s="11" t="s">
        <v>154</v>
      </c>
      <c r="DB61" s="11" t="s">
        <v>154</v>
      </c>
      <c r="DC61" s="11" t="s">
        <v>154</v>
      </c>
      <c r="DD61" s="11" t="s">
        <v>154</v>
      </c>
      <c r="DE61" s="11" t="s">
        <v>154</v>
      </c>
      <c r="DF61" s="11" t="s">
        <v>154</v>
      </c>
      <c r="DG61" s="11" t="s">
        <v>154</v>
      </c>
      <c r="DH61" s="11" t="s">
        <v>154</v>
      </c>
      <c r="DI61" s="11" t="s">
        <v>154</v>
      </c>
      <c r="DJ61" s="11" t="s">
        <v>154</v>
      </c>
      <c r="DK61" s="11" t="s">
        <v>157</v>
      </c>
      <c r="DL61" s="11" t="s">
        <v>157</v>
      </c>
      <c r="DM61" s="11" t="s">
        <v>157</v>
      </c>
      <c r="DN61" s="11" t="s">
        <v>157</v>
      </c>
      <c r="DO61" s="11" t="s">
        <v>157</v>
      </c>
      <c r="DP61" s="11" t="s">
        <v>157</v>
      </c>
      <c r="DQ61" s="11" t="s">
        <v>157</v>
      </c>
      <c r="DR61" s="11" t="s">
        <v>157</v>
      </c>
      <c r="DS61" s="11" t="s">
        <v>157</v>
      </c>
      <c r="DT61" s="11" t="s">
        <v>157</v>
      </c>
      <c r="DU61" s="11" t="s">
        <v>157</v>
      </c>
      <c r="DV61" s="11" t="s">
        <v>157</v>
      </c>
      <c r="DW61" s="11" t="s">
        <v>157</v>
      </c>
      <c r="DX61" s="11" t="b">
        <v>1</v>
      </c>
      <c r="DY61" s="11" t="b">
        <v>1</v>
      </c>
      <c r="DZ61" s="11" t="b">
        <v>1</v>
      </c>
      <c r="EA61" s="11" t="b">
        <v>1</v>
      </c>
      <c r="EB61" s="11" t="b">
        <v>1</v>
      </c>
      <c r="EC61" s="11" t="b">
        <v>1</v>
      </c>
      <c r="ED61" s="11" t="b">
        <v>1</v>
      </c>
      <c r="EE61" s="11" t="b">
        <v>1</v>
      </c>
      <c r="EF61" s="11" t="b">
        <v>1</v>
      </c>
      <c r="EG61" s="11" t="b">
        <v>1</v>
      </c>
      <c r="EH61" s="11" t="b">
        <v>1</v>
      </c>
      <c r="EI61" s="11" t="b">
        <v>0</v>
      </c>
      <c r="EJ61" s="11" t="b">
        <v>1</v>
      </c>
      <c r="EK61" s="11">
        <v>0.41616999999999998</v>
      </c>
      <c r="EL61" s="11">
        <v>0.118898</v>
      </c>
      <c r="EM61" s="11">
        <v>4.2640999999999998E-2</v>
      </c>
      <c r="EN61" s="11">
        <v>0.11956899999999999</v>
      </c>
      <c r="EO61" s="11">
        <v>0.10496900000000001</v>
      </c>
      <c r="EP61" s="11">
        <v>0.102881</v>
      </c>
      <c r="EQ61" s="11">
        <v>0.13197700000000001</v>
      </c>
      <c r="ER61" s="11">
        <v>2.9807E-2</v>
      </c>
      <c r="ES61" s="11">
        <v>7.9549999999999996E-2</v>
      </c>
      <c r="ET61" s="11">
        <v>6.5615000000000007E-2</v>
      </c>
      <c r="EU61" s="11">
        <v>5.8219E-2</v>
      </c>
      <c r="EV61" s="11">
        <v>0.101795</v>
      </c>
      <c r="EW61" s="11">
        <v>0.108205</v>
      </c>
      <c r="EX61" s="11" t="s">
        <v>344</v>
      </c>
      <c r="EY61" s="11" t="str">
        <f>VLOOKUP(Table8[[#This Row],[Candidate Detail Answer: City]],cities,2,FALSE)</f>
        <v>Bethel Park</v>
      </c>
      <c r="EZ61" s="11" t="str">
        <f>VLOOKUP(Table8[[#This Row],[Candidate Detail Answer: City]],cities,3,FALSE)</f>
        <v>PA</v>
      </c>
      <c r="FA61" s="21">
        <f>VLOOKUP(Table8[[#This Row],[Candidate Detail Answer: City]],cities,4,FALSE)</f>
        <v>15102</v>
      </c>
      <c r="FB61" s="11" t="s">
        <v>345</v>
      </c>
      <c r="FC61" s="11" t="str">
        <f>VLOOKUP(Table8[[#This Row],[Candidate Detail Answer: Major]],majors_final,3,FALSE)</f>
        <v>Information Technology Support</v>
      </c>
      <c r="FD61" s="11" t="str">
        <f>VLOOKUP(Table8[[#This Row],[Candidate Detail Answer: Major]],majors_final,4,FALSE)</f>
        <v>IT non-development</v>
      </c>
      <c r="FE61" s="11">
        <f>VLOOKUP(Table8[[#This Row],[Candidate Detail Answer: Major]],majors_final,5,FALSE)</f>
        <v>0</v>
      </c>
      <c r="FF61" s="11">
        <f>VLOOKUP(Table8[[#This Row],[Candidate Detail Answer: Major]],majors_final,6,FALSE)</f>
        <v>0</v>
      </c>
      <c r="FG61" s="5"/>
      <c r="FH61" s="5"/>
      <c r="FI61" s="11"/>
    </row>
    <row r="62" spans="1:165" ht="12.75" x14ac:dyDescent="0.2">
      <c r="A62" s="11">
        <v>29175316</v>
      </c>
      <c r="B62" s="11">
        <v>38364558</v>
      </c>
      <c r="C62" s="11">
        <v>49174.936111110903</v>
      </c>
      <c r="D62" s="11" t="s">
        <v>153</v>
      </c>
      <c r="E62" s="11">
        <v>345600</v>
      </c>
      <c r="F62" s="11">
        <v>45697458</v>
      </c>
      <c r="G62" s="11">
        <v>47028.645138889297</v>
      </c>
      <c r="H62" s="11">
        <v>46756.858333332799</v>
      </c>
      <c r="I62" s="11">
        <v>111492</v>
      </c>
      <c r="J62" s="11">
        <v>1</v>
      </c>
      <c r="K62" s="11">
        <v>3</v>
      </c>
      <c r="L62" s="11">
        <v>65464</v>
      </c>
      <c r="M62" s="11">
        <v>131</v>
      </c>
      <c r="N62" s="11">
        <v>130</v>
      </c>
      <c r="O62" s="11">
        <v>92</v>
      </c>
      <c r="P62" s="11">
        <v>99.23</v>
      </c>
      <c r="Q62" s="11">
        <v>57221</v>
      </c>
      <c r="R62" s="11" t="s">
        <v>154</v>
      </c>
      <c r="S62" s="11" t="s">
        <v>155</v>
      </c>
      <c r="T62" s="11" t="s">
        <v>156</v>
      </c>
      <c r="U62" s="11">
        <v>2</v>
      </c>
      <c r="V62" s="11" t="s">
        <v>154</v>
      </c>
      <c r="W62" s="11" t="s">
        <v>157</v>
      </c>
      <c r="X62" s="11"/>
      <c r="Y62" s="11" t="s">
        <v>157</v>
      </c>
      <c r="Z62" s="11">
        <v>10</v>
      </c>
      <c r="AA62" s="11">
        <v>10</v>
      </c>
      <c r="AB62" s="11">
        <v>10</v>
      </c>
      <c r="AC62" s="11">
        <v>10</v>
      </c>
      <c r="AD62" s="11">
        <v>10</v>
      </c>
      <c r="AE62" s="11">
        <v>10</v>
      </c>
      <c r="AF62" s="11">
        <v>10</v>
      </c>
      <c r="AG62" s="11">
        <v>10</v>
      </c>
      <c r="AH62" s="11">
        <v>10</v>
      </c>
      <c r="AI62" s="11">
        <v>10</v>
      </c>
      <c r="AJ62" s="11">
        <v>10</v>
      </c>
      <c r="AK62" s="11">
        <v>10</v>
      </c>
      <c r="AL62" s="11">
        <v>10</v>
      </c>
      <c r="AM62" s="11">
        <v>120</v>
      </c>
      <c r="AN62" s="11">
        <v>60</v>
      </c>
      <c r="AO62" s="11">
        <v>10</v>
      </c>
      <c r="AP62" s="11">
        <v>120</v>
      </c>
      <c r="AQ62" s="11">
        <v>60</v>
      </c>
      <c r="AR62" s="11">
        <v>40</v>
      </c>
      <c r="AS62" s="11">
        <v>0</v>
      </c>
      <c r="AT62" s="11">
        <v>130</v>
      </c>
      <c r="AU62" s="11" t="s">
        <v>157</v>
      </c>
      <c r="AV62" s="11">
        <v>14877</v>
      </c>
      <c r="AW62" s="11">
        <v>1291</v>
      </c>
      <c r="AX62" s="11">
        <v>4518</v>
      </c>
      <c r="AY62" s="11">
        <v>1479</v>
      </c>
      <c r="AZ62" s="11">
        <v>3475</v>
      </c>
      <c r="BA62" s="11">
        <v>3135</v>
      </c>
      <c r="BB62" s="11">
        <v>14294</v>
      </c>
      <c r="BC62" s="11">
        <v>521</v>
      </c>
      <c r="BD62" s="11">
        <v>237</v>
      </c>
      <c r="BE62" s="11">
        <v>487</v>
      </c>
      <c r="BF62" s="11">
        <v>748</v>
      </c>
      <c r="BG62" s="11">
        <v>4304</v>
      </c>
      <c r="BH62" s="11">
        <v>3856</v>
      </c>
      <c r="BI62" s="11">
        <v>10</v>
      </c>
      <c r="BJ62" s="11">
        <v>9</v>
      </c>
      <c r="BK62" s="11">
        <v>8</v>
      </c>
      <c r="BL62" s="11">
        <v>11</v>
      </c>
      <c r="BM62" s="11">
        <v>9</v>
      </c>
      <c r="BN62" s="11">
        <v>10</v>
      </c>
      <c r="BO62" s="11">
        <v>13</v>
      </c>
      <c r="BP62" s="11">
        <v>11</v>
      </c>
      <c r="BQ62" s="11">
        <v>10</v>
      </c>
      <c r="BR62" s="11">
        <v>9</v>
      </c>
      <c r="BS62" s="11">
        <v>11</v>
      </c>
      <c r="BT62" s="11">
        <v>13</v>
      </c>
      <c r="BU62" s="11">
        <v>27</v>
      </c>
      <c r="BV62" s="11">
        <v>26</v>
      </c>
      <c r="BW62" s="11">
        <v>12</v>
      </c>
      <c r="BX62" s="11">
        <v>3</v>
      </c>
      <c r="BY62" s="11">
        <v>11</v>
      </c>
      <c r="BZ62" s="11">
        <v>11</v>
      </c>
      <c r="CA62" s="11">
        <v>7</v>
      </c>
      <c r="CB62" s="11">
        <v>3</v>
      </c>
      <c r="CC62" s="11">
        <v>4</v>
      </c>
      <c r="CD62" s="11">
        <v>5</v>
      </c>
      <c r="CE62" s="11">
        <v>4</v>
      </c>
      <c r="CF62" s="11">
        <v>5</v>
      </c>
      <c r="CG62" s="11">
        <v>4</v>
      </c>
      <c r="CH62" s="11">
        <v>4</v>
      </c>
      <c r="CI62" s="11"/>
      <c r="CJ62" s="11"/>
      <c r="CK62" s="11" t="s">
        <v>158</v>
      </c>
      <c r="CL62" s="11" t="s">
        <v>158</v>
      </c>
      <c r="CM62" s="11" t="s">
        <v>158</v>
      </c>
      <c r="CN62" s="11" t="s">
        <v>158</v>
      </c>
      <c r="CO62" s="11" t="s">
        <v>158</v>
      </c>
      <c r="CP62" s="11" t="s">
        <v>158</v>
      </c>
      <c r="CQ62" s="11" t="s">
        <v>158</v>
      </c>
      <c r="CR62" s="11" t="s">
        <v>158</v>
      </c>
      <c r="CS62" s="11" t="s">
        <v>158</v>
      </c>
      <c r="CT62" s="11" t="s">
        <v>158</v>
      </c>
      <c r="CU62" s="11" t="s">
        <v>158</v>
      </c>
      <c r="CV62" s="11" t="s">
        <v>158</v>
      </c>
      <c r="CW62" s="11" t="s">
        <v>158</v>
      </c>
      <c r="CX62" s="11" t="s">
        <v>154</v>
      </c>
      <c r="CY62" s="11" t="s">
        <v>154</v>
      </c>
      <c r="CZ62" s="11" t="s">
        <v>154</v>
      </c>
      <c r="DA62" s="11" t="s">
        <v>154</v>
      </c>
      <c r="DB62" s="11" t="s">
        <v>154</v>
      </c>
      <c r="DC62" s="11" t="s">
        <v>154</v>
      </c>
      <c r="DD62" s="11" t="s">
        <v>154</v>
      </c>
      <c r="DE62" s="11" t="s">
        <v>154</v>
      </c>
      <c r="DF62" s="11" t="s">
        <v>154</v>
      </c>
      <c r="DG62" s="11" t="s">
        <v>154</v>
      </c>
      <c r="DH62" s="11" t="s">
        <v>154</v>
      </c>
      <c r="DI62" s="11" t="s">
        <v>154</v>
      </c>
      <c r="DJ62" s="11" t="s">
        <v>154</v>
      </c>
      <c r="DK62" s="11" t="s">
        <v>157</v>
      </c>
      <c r="DL62" s="11" t="s">
        <v>157</v>
      </c>
      <c r="DM62" s="11" t="s">
        <v>157</v>
      </c>
      <c r="DN62" s="11" t="s">
        <v>157</v>
      </c>
      <c r="DO62" s="11" t="s">
        <v>157</v>
      </c>
      <c r="DP62" s="11" t="s">
        <v>157</v>
      </c>
      <c r="DQ62" s="11" t="s">
        <v>157</v>
      </c>
      <c r="DR62" s="11" t="s">
        <v>157</v>
      </c>
      <c r="DS62" s="11" t="s">
        <v>157</v>
      </c>
      <c r="DT62" s="11" t="s">
        <v>157</v>
      </c>
      <c r="DU62" s="11" t="s">
        <v>157</v>
      </c>
      <c r="DV62" s="11" t="s">
        <v>157</v>
      </c>
      <c r="DW62" s="11" t="s">
        <v>157</v>
      </c>
      <c r="DX62" s="11" t="b">
        <v>1</v>
      </c>
      <c r="DY62" s="11" t="b">
        <v>1</v>
      </c>
      <c r="DZ62" s="11" t="b">
        <v>1</v>
      </c>
      <c r="EA62" s="11" t="b">
        <v>1</v>
      </c>
      <c r="EB62" s="11" t="b">
        <v>1</v>
      </c>
      <c r="EC62" s="11" t="b">
        <v>1</v>
      </c>
      <c r="ED62" s="11" t="b">
        <v>1</v>
      </c>
      <c r="EE62" s="11" t="b">
        <v>1</v>
      </c>
      <c r="EF62" s="11" t="b">
        <v>1</v>
      </c>
      <c r="EG62" s="11" t="b">
        <v>1</v>
      </c>
      <c r="EH62" s="11" t="b">
        <v>1</v>
      </c>
      <c r="EI62" s="11" t="b">
        <v>1</v>
      </c>
      <c r="EJ62" s="11" t="b">
        <v>1</v>
      </c>
      <c r="EK62" s="11">
        <v>1.6646999999999999E-2</v>
      </c>
      <c r="EL62" s="11">
        <v>3.1892999999999998E-2</v>
      </c>
      <c r="EM62" s="11">
        <v>4.6502000000000002E-2</v>
      </c>
      <c r="EN62" s="11">
        <v>3.3897999999999998E-2</v>
      </c>
      <c r="EO62" s="11">
        <v>3.2557000000000003E-2</v>
      </c>
      <c r="EP62" s="11">
        <v>3.0415999999999999E-2</v>
      </c>
      <c r="EQ62" s="11">
        <v>3.9162000000000002E-2</v>
      </c>
      <c r="ER62" s="11">
        <v>3.5063999999999998E-2</v>
      </c>
      <c r="ES62" s="11">
        <v>3.6227000000000002E-2</v>
      </c>
      <c r="ET62" s="11">
        <v>3.3382000000000002E-2</v>
      </c>
      <c r="EU62" s="11">
        <v>3.4408000000000001E-2</v>
      </c>
      <c r="EV62" s="11">
        <v>4.1278000000000002E-2</v>
      </c>
      <c r="EW62" s="11">
        <v>3.5548000000000003E-2</v>
      </c>
      <c r="EX62" s="11" t="s">
        <v>478</v>
      </c>
      <c r="EY62" s="11" t="str">
        <f>VLOOKUP(Table8[[#This Row],[Candidate Detail Answer: City]],cities,2,FALSE)</f>
        <v>Blaine</v>
      </c>
      <c r="EZ62" s="11" t="str">
        <f>VLOOKUP(Table8[[#This Row],[Candidate Detail Answer: City]],cities,3,FALSE)</f>
        <v>MN</v>
      </c>
      <c r="FA62" s="21">
        <f>VLOOKUP(Table8[[#This Row],[Candidate Detail Answer: City]],cities,4,FALSE)</f>
        <v>55434</v>
      </c>
      <c r="FB62" s="11" t="s">
        <v>229</v>
      </c>
      <c r="FC62" s="11" t="str">
        <f>VLOOKUP(Table8[[#This Row],[Candidate Detail Answer: Major]],majors_final,3,FALSE)</f>
        <v>Computer Science</v>
      </c>
      <c r="FD62" s="11" t="str">
        <f>VLOOKUP(Table8[[#This Row],[Candidate Detail Answer: Major]],majors_final,4,FALSE)</f>
        <v>IT-development focused</v>
      </c>
      <c r="FE62" s="11">
        <f>VLOOKUP(Table8[[#This Row],[Candidate Detail Answer: Major]],majors_final,5,FALSE)</f>
        <v>0</v>
      </c>
      <c r="FF62" s="11">
        <f>VLOOKUP(Table8[[#This Row],[Candidate Detail Answer: Major]],majors_final,6,FALSE)</f>
        <v>0</v>
      </c>
      <c r="FG62" s="5"/>
      <c r="FH62" s="5"/>
      <c r="FI62" s="11"/>
    </row>
    <row r="63" spans="1:165" ht="12.75" x14ac:dyDescent="0.2">
      <c r="A63" s="11">
        <v>43507398</v>
      </c>
      <c r="B63" s="11">
        <v>59571030</v>
      </c>
      <c r="C63" s="11">
        <v>47442.257638888703</v>
      </c>
      <c r="D63" s="11" t="s">
        <v>153</v>
      </c>
      <c r="E63" s="11">
        <v>345600</v>
      </c>
      <c r="F63" s="11">
        <v>67603716</v>
      </c>
      <c r="G63" s="11">
        <v>52226.271527779099</v>
      </c>
      <c r="H63" s="11">
        <v>51345.654861109397</v>
      </c>
      <c r="I63" s="11">
        <v>127873</v>
      </c>
      <c r="J63" s="11">
        <v>1</v>
      </c>
      <c r="K63" s="11">
        <v>31</v>
      </c>
      <c r="L63" s="11">
        <v>12220</v>
      </c>
      <c r="M63" s="11">
        <v>131</v>
      </c>
      <c r="N63" s="11">
        <v>131</v>
      </c>
      <c r="O63" s="11">
        <v>92</v>
      </c>
      <c r="P63" s="11">
        <v>100</v>
      </c>
      <c r="Q63" s="11">
        <v>93552</v>
      </c>
      <c r="R63" s="11" t="s">
        <v>154</v>
      </c>
      <c r="S63" s="11" t="s">
        <v>155</v>
      </c>
      <c r="T63" s="11" t="s">
        <v>208</v>
      </c>
      <c r="U63" s="11">
        <v>0</v>
      </c>
      <c r="V63" s="11" t="s">
        <v>154</v>
      </c>
      <c r="W63" s="11" t="s">
        <v>157</v>
      </c>
      <c r="X63" s="11"/>
      <c r="Y63" s="11">
        <v>1</v>
      </c>
      <c r="Z63" s="11">
        <v>10</v>
      </c>
      <c r="AA63" s="11">
        <v>10</v>
      </c>
      <c r="AB63" s="11">
        <v>10</v>
      </c>
      <c r="AC63" s="11">
        <v>10</v>
      </c>
      <c r="AD63" s="11">
        <v>10</v>
      </c>
      <c r="AE63" s="11">
        <v>10</v>
      </c>
      <c r="AF63" s="11">
        <v>10</v>
      </c>
      <c r="AG63" s="11">
        <v>10</v>
      </c>
      <c r="AH63" s="11">
        <v>10</v>
      </c>
      <c r="AI63" s="11">
        <v>10</v>
      </c>
      <c r="AJ63" s="11">
        <v>10</v>
      </c>
      <c r="AK63" s="11">
        <v>10</v>
      </c>
      <c r="AL63" s="11">
        <v>10</v>
      </c>
      <c r="AM63" s="11">
        <v>121</v>
      </c>
      <c r="AN63" s="11">
        <v>60</v>
      </c>
      <c r="AO63" s="11">
        <v>10</v>
      </c>
      <c r="AP63" s="11">
        <v>120</v>
      </c>
      <c r="AQ63" s="11">
        <v>60</v>
      </c>
      <c r="AR63" s="11">
        <v>40</v>
      </c>
      <c r="AS63" s="11">
        <v>1</v>
      </c>
      <c r="AT63" s="11">
        <v>130</v>
      </c>
      <c r="AU63" s="11">
        <v>785</v>
      </c>
      <c r="AV63" s="11">
        <v>1283</v>
      </c>
      <c r="AW63" s="11">
        <v>1004</v>
      </c>
      <c r="AX63" s="11">
        <v>697</v>
      </c>
      <c r="AY63" s="11">
        <v>751</v>
      </c>
      <c r="AZ63" s="11">
        <v>7598</v>
      </c>
      <c r="BA63" s="11">
        <v>3143</v>
      </c>
      <c r="BB63" s="11">
        <v>844</v>
      </c>
      <c r="BC63" s="11">
        <v>1169</v>
      </c>
      <c r="BD63" s="11">
        <v>838</v>
      </c>
      <c r="BE63" s="11">
        <v>996</v>
      </c>
      <c r="BF63" s="11">
        <v>10088</v>
      </c>
      <c r="BG63" s="11">
        <v>788</v>
      </c>
      <c r="BH63" s="11">
        <v>3973</v>
      </c>
      <c r="BI63" s="11">
        <v>10</v>
      </c>
      <c r="BJ63" s="11">
        <v>10</v>
      </c>
      <c r="BK63" s="11">
        <v>10</v>
      </c>
      <c r="BL63" s="11">
        <v>12</v>
      </c>
      <c r="BM63" s="11">
        <v>9</v>
      </c>
      <c r="BN63" s="11">
        <v>10</v>
      </c>
      <c r="BO63" s="11">
        <v>12</v>
      </c>
      <c r="BP63" s="11">
        <v>11</v>
      </c>
      <c r="BQ63" s="11">
        <v>10</v>
      </c>
      <c r="BR63" s="11">
        <v>11</v>
      </c>
      <c r="BS63" s="11">
        <v>12</v>
      </c>
      <c r="BT63" s="11">
        <v>12</v>
      </c>
      <c r="BU63" s="11">
        <v>24</v>
      </c>
      <c r="BV63" s="11">
        <v>5</v>
      </c>
      <c r="BW63" s="11">
        <v>4</v>
      </c>
      <c r="BX63" s="11">
        <v>5</v>
      </c>
      <c r="BY63" s="11">
        <v>2</v>
      </c>
      <c r="BZ63" s="11">
        <v>9</v>
      </c>
      <c r="CA63" s="11">
        <v>3</v>
      </c>
      <c r="CB63" s="11">
        <v>2</v>
      </c>
      <c r="CC63" s="11">
        <v>5</v>
      </c>
      <c r="CD63" s="11">
        <v>2</v>
      </c>
      <c r="CE63" s="11">
        <v>2</v>
      </c>
      <c r="CF63" s="11">
        <v>11</v>
      </c>
      <c r="CG63" s="11">
        <v>3</v>
      </c>
      <c r="CH63" s="11">
        <v>3</v>
      </c>
      <c r="CI63" s="11"/>
      <c r="CJ63" s="11"/>
      <c r="CK63" s="11" t="s">
        <v>158</v>
      </c>
      <c r="CL63" s="11" t="s">
        <v>158</v>
      </c>
      <c r="CM63" s="11" t="s">
        <v>158</v>
      </c>
      <c r="CN63" s="11" t="s">
        <v>158</v>
      </c>
      <c r="CO63" s="11" t="s">
        <v>158</v>
      </c>
      <c r="CP63" s="11" t="s">
        <v>158</v>
      </c>
      <c r="CQ63" s="11" t="s">
        <v>158</v>
      </c>
      <c r="CR63" s="11" t="s">
        <v>158</v>
      </c>
      <c r="CS63" s="11" t="s">
        <v>158</v>
      </c>
      <c r="CT63" s="11" t="s">
        <v>158</v>
      </c>
      <c r="CU63" s="11" t="s">
        <v>158</v>
      </c>
      <c r="CV63" s="11" t="s">
        <v>158</v>
      </c>
      <c r="CW63" s="11" t="s">
        <v>158</v>
      </c>
      <c r="CX63" s="11" t="s">
        <v>154</v>
      </c>
      <c r="CY63" s="11" t="s">
        <v>154</v>
      </c>
      <c r="CZ63" s="11" t="s">
        <v>154</v>
      </c>
      <c r="DA63" s="11" t="s">
        <v>154</v>
      </c>
      <c r="DB63" s="11" t="s">
        <v>154</v>
      </c>
      <c r="DC63" s="11" t="s">
        <v>154</v>
      </c>
      <c r="DD63" s="11" t="s">
        <v>154</v>
      </c>
      <c r="DE63" s="11" t="s">
        <v>154</v>
      </c>
      <c r="DF63" s="11" t="s">
        <v>154</v>
      </c>
      <c r="DG63" s="11" t="s">
        <v>154</v>
      </c>
      <c r="DH63" s="11" t="s">
        <v>154</v>
      </c>
      <c r="DI63" s="11" t="s">
        <v>154</v>
      </c>
      <c r="DJ63" s="11" t="s">
        <v>154</v>
      </c>
      <c r="DK63" s="11" t="s">
        <v>157</v>
      </c>
      <c r="DL63" s="11" t="s">
        <v>157</v>
      </c>
      <c r="DM63" s="11" t="s">
        <v>157</v>
      </c>
      <c r="DN63" s="11" t="s">
        <v>157</v>
      </c>
      <c r="DO63" s="11" t="s">
        <v>157</v>
      </c>
      <c r="DP63" s="11" t="s">
        <v>157</v>
      </c>
      <c r="DQ63" s="11" t="s">
        <v>157</v>
      </c>
      <c r="DR63" s="11" t="s">
        <v>157</v>
      </c>
      <c r="DS63" s="11" t="s">
        <v>157</v>
      </c>
      <c r="DT63" s="11" t="s">
        <v>157</v>
      </c>
      <c r="DU63" s="11" t="s">
        <v>157</v>
      </c>
      <c r="DV63" s="11" t="s">
        <v>157</v>
      </c>
      <c r="DW63" s="11" t="s">
        <v>157</v>
      </c>
      <c r="DX63" s="11" t="b">
        <v>1</v>
      </c>
      <c r="DY63" s="11" t="b">
        <v>1</v>
      </c>
      <c r="DZ63" s="11" t="b">
        <v>1</v>
      </c>
      <c r="EA63" s="11" t="b">
        <v>1</v>
      </c>
      <c r="EB63" s="11" t="b">
        <v>1</v>
      </c>
      <c r="EC63" s="11" t="b">
        <v>1</v>
      </c>
      <c r="ED63" s="11" t="b">
        <v>1</v>
      </c>
      <c r="EE63" s="11" t="b">
        <v>1</v>
      </c>
      <c r="EF63" s="11" t="b">
        <v>1</v>
      </c>
      <c r="EG63" s="11" t="b">
        <v>1</v>
      </c>
      <c r="EH63" s="11" t="b">
        <v>1</v>
      </c>
      <c r="EI63" s="11" t="b">
        <v>1</v>
      </c>
      <c r="EJ63" s="11" t="b">
        <v>1</v>
      </c>
      <c r="EK63" s="11">
        <v>0.38639099999999998</v>
      </c>
      <c r="EL63" s="11">
        <v>3.3556999999999997E-2</v>
      </c>
      <c r="EM63" s="11">
        <v>8.0308000000000004E-2</v>
      </c>
      <c r="EN63" s="11">
        <v>0.13353599999999999</v>
      </c>
      <c r="EO63" s="11">
        <v>0.278331</v>
      </c>
      <c r="EP63" s="11">
        <v>0.15537200000000001</v>
      </c>
      <c r="EQ63" s="11">
        <v>3.2448999999999999E-2</v>
      </c>
      <c r="ER63" s="11">
        <v>8.7105000000000002E-2</v>
      </c>
      <c r="ES63" s="11">
        <v>3.2800000000000003E-2</v>
      </c>
      <c r="ET63" s="11">
        <v>0.24585199999999999</v>
      </c>
      <c r="EU63" s="11">
        <v>0.66211100000000001</v>
      </c>
      <c r="EV63" s="11">
        <v>5.8134999999999999E-2</v>
      </c>
      <c r="EW63" s="11">
        <v>5.0355999999999998E-2</v>
      </c>
      <c r="EX63" s="11" t="s">
        <v>625</v>
      </c>
      <c r="EY63" s="11" t="str">
        <f>VLOOKUP(Table8[[#This Row],[Candidate Detail Answer: City]],cities,2,FALSE)</f>
        <v>Boise</v>
      </c>
      <c r="EZ63" s="11" t="str">
        <f>VLOOKUP(Table8[[#This Row],[Candidate Detail Answer: City]],cities,3,FALSE)</f>
        <v>ID</v>
      </c>
      <c r="FA63" s="21">
        <f>VLOOKUP(Table8[[#This Row],[Candidate Detail Answer: City]],cities,4,FALSE)</f>
        <v>83702</v>
      </c>
      <c r="FB63" s="11" t="s">
        <v>430</v>
      </c>
      <c r="FC63" s="11" t="str">
        <f>VLOOKUP(Table8[[#This Row],[Candidate Detail Answer: Major]],majors_final,3,FALSE)</f>
        <v>Software Development</v>
      </c>
      <c r="FD63" s="11" t="str">
        <f>VLOOKUP(Table8[[#This Row],[Candidate Detail Answer: Major]],majors_final,4,FALSE)</f>
        <v>IT-development focused</v>
      </c>
      <c r="FE63" s="11">
        <f>VLOOKUP(Table8[[#This Row],[Candidate Detail Answer: Major]],majors_final,5,FALSE)</f>
        <v>0</v>
      </c>
      <c r="FF63" s="11">
        <f>VLOOKUP(Table8[[#This Row],[Candidate Detail Answer: Major]],majors_final,6,FALSE)</f>
        <v>0</v>
      </c>
      <c r="FG63" s="5"/>
      <c r="FH63" s="5"/>
      <c r="FI63" s="11"/>
    </row>
    <row r="64" spans="1:165" ht="12.75" x14ac:dyDescent="0.2">
      <c r="A64" s="11">
        <v>52249706</v>
      </c>
      <c r="B64" s="11">
        <v>74119630</v>
      </c>
      <c r="C64" s="11">
        <v>45292.859027777798</v>
      </c>
      <c r="D64" s="11" t="s">
        <v>153</v>
      </c>
      <c r="E64" s="11">
        <v>345600</v>
      </c>
      <c r="F64" s="11">
        <v>77904484</v>
      </c>
      <c r="G64" s="11">
        <v>55758.249305557503</v>
      </c>
      <c r="H64" s="11">
        <v>54463.910416664097</v>
      </c>
      <c r="I64" s="11">
        <v>286365</v>
      </c>
      <c r="J64" s="11">
        <v>1</v>
      </c>
      <c r="K64" s="11">
        <v>36</v>
      </c>
      <c r="L64" s="11">
        <v>5850</v>
      </c>
      <c r="M64" s="11">
        <v>131</v>
      </c>
      <c r="N64" s="11">
        <v>131</v>
      </c>
      <c r="O64" s="11">
        <v>92</v>
      </c>
      <c r="P64" s="11">
        <v>100</v>
      </c>
      <c r="Q64" s="11">
        <v>269369</v>
      </c>
      <c r="R64" s="11" t="s">
        <v>154</v>
      </c>
      <c r="S64" s="11" t="s">
        <v>155</v>
      </c>
      <c r="T64" s="11" t="s">
        <v>208</v>
      </c>
      <c r="U64" s="11">
        <v>40</v>
      </c>
      <c r="V64" s="11" t="s">
        <v>154</v>
      </c>
      <c r="W64" s="11" t="s">
        <v>157</v>
      </c>
      <c r="X64" s="11">
        <v>4</v>
      </c>
      <c r="Y64" s="11">
        <v>1</v>
      </c>
      <c r="Z64" s="11">
        <v>10</v>
      </c>
      <c r="AA64" s="11">
        <v>10</v>
      </c>
      <c r="AB64" s="11">
        <v>10</v>
      </c>
      <c r="AC64" s="11">
        <v>10</v>
      </c>
      <c r="AD64" s="11">
        <v>10</v>
      </c>
      <c r="AE64" s="11">
        <v>10</v>
      </c>
      <c r="AF64" s="11">
        <v>10</v>
      </c>
      <c r="AG64" s="11">
        <v>10</v>
      </c>
      <c r="AH64" s="11">
        <v>10</v>
      </c>
      <c r="AI64" s="11">
        <v>10</v>
      </c>
      <c r="AJ64" s="11">
        <v>10</v>
      </c>
      <c r="AK64" s="11">
        <v>10</v>
      </c>
      <c r="AL64" s="11">
        <v>10</v>
      </c>
      <c r="AM64" s="11">
        <v>121</v>
      </c>
      <c r="AN64" s="11">
        <v>60</v>
      </c>
      <c r="AO64" s="11">
        <v>10</v>
      </c>
      <c r="AP64" s="11">
        <v>120</v>
      </c>
      <c r="AQ64" s="11">
        <v>60</v>
      </c>
      <c r="AR64" s="11">
        <v>40</v>
      </c>
      <c r="AS64" s="11">
        <v>1</v>
      </c>
      <c r="AT64" s="11">
        <v>130</v>
      </c>
      <c r="AU64" s="11">
        <v>701</v>
      </c>
      <c r="AV64" s="11">
        <v>1284</v>
      </c>
      <c r="AW64" s="11">
        <v>702</v>
      </c>
      <c r="AX64" s="11">
        <v>749</v>
      </c>
      <c r="AY64" s="11">
        <v>531</v>
      </c>
      <c r="AZ64" s="11">
        <v>723</v>
      </c>
      <c r="BA64" s="11">
        <v>360</v>
      </c>
      <c r="BB64" s="11">
        <v>3177</v>
      </c>
      <c r="BC64" s="11">
        <v>1993</v>
      </c>
      <c r="BD64" s="11">
        <v>411</v>
      </c>
      <c r="BE64" s="11">
        <v>1154</v>
      </c>
      <c r="BF64" s="11">
        <v>575</v>
      </c>
      <c r="BG64" s="11">
        <v>4027</v>
      </c>
      <c r="BH64" s="11">
        <v>511</v>
      </c>
      <c r="BI64" s="11">
        <v>9</v>
      </c>
      <c r="BJ64" s="11">
        <v>9</v>
      </c>
      <c r="BK64" s="11">
        <v>9</v>
      </c>
      <c r="BL64" s="11">
        <v>11</v>
      </c>
      <c r="BM64" s="11">
        <v>8</v>
      </c>
      <c r="BN64" s="11">
        <v>9</v>
      </c>
      <c r="BO64" s="11">
        <v>11</v>
      </c>
      <c r="BP64" s="11">
        <v>11</v>
      </c>
      <c r="BQ64" s="11">
        <v>9</v>
      </c>
      <c r="BR64" s="11">
        <v>10</v>
      </c>
      <c r="BS64" s="11">
        <v>10</v>
      </c>
      <c r="BT64" s="11">
        <v>18</v>
      </c>
      <c r="BU64" s="11">
        <v>23</v>
      </c>
      <c r="BV64" s="11">
        <v>14</v>
      </c>
      <c r="BW64" s="11">
        <v>7</v>
      </c>
      <c r="BX64" s="11">
        <v>7</v>
      </c>
      <c r="BY64" s="11">
        <v>5</v>
      </c>
      <c r="BZ64" s="11">
        <v>8</v>
      </c>
      <c r="CA64" s="11">
        <v>7</v>
      </c>
      <c r="CB64" s="11">
        <v>13</v>
      </c>
      <c r="CC64" s="11">
        <v>14</v>
      </c>
      <c r="CD64" s="11">
        <v>9</v>
      </c>
      <c r="CE64" s="11">
        <v>18</v>
      </c>
      <c r="CF64" s="11">
        <v>4</v>
      </c>
      <c r="CG64" s="11">
        <v>4</v>
      </c>
      <c r="CH64" s="11">
        <v>5</v>
      </c>
      <c r="CI64" s="11"/>
      <c r="CJ64" s="11"/>
      <c r="CK64" s="11" t="s">
        <v>158</v>
      </c>
      <c r="CL64" s="11" t="s">
        <v>158</v>
      </c>
      <c r="CM64" s="11" t="s">
        <v>158</v>
      </c>
      <c r="CN64" s="11" t="s">
        <v>158</v>
      </c>
      <c r="CO64" s="11" t="s">
        <v>158</v>
      </c>
      <c r="CP64" s="11" t="s">
        <v>158</v>
      </c>
      <c r="CQ64" s="11" t="s">
        <v>158</v>
      </c>
      <c r="CR64" s="11" t="s">
        <v>158</v>
      </c>
      <c r="CS64" s="11" t="s">
        <v>158</v>
      </c>
      <c r="CT64" s="11" t="s">
        <v>158</v>
      </c>
      <c r="CU64" s="11" t="s">
        <v>158</v>
      </c>
      <c r="CV64" s="11" t="s">
        <v>158</v>
      </c>
      <c r="CW64" s="11" t="s">
        <v>158</v>
      </c>
      <c r="CX64" s="11" t="s">
        <v>154</v>
      </c>
      <c r="CY64" s="11" t="s">
        <v>154</v>
      </c>
      <c r="CZ64" s="11" t="s">
        <v>154</v>
      </c>
      <c r="DA64" s="11" t="s">
        <v>154</v>
      </c>
      <c r="DB64" s="11" t="s">
        <v>154</v>
      </c>
      <c r="DC64" s="11" t="s">
        <v>154</v>
      </c>
      <c r="DD64" s="11" t="s">
        <v>154</v>
      </c>
      <c r="DE64" s="11" t="s">
        <v>154</v>
      </c>
      <c r="DF64" s="11" t="s">
        <v>154</v>
      </c>
      <c r="DG64" s="11" t="s">
        <v>154</v>
      </c>
      <c r="DH64" s="11" t="s">
        <v>154</v>
      </c>
      <c r="DI64" s="11" t="s">
        <v>154</v>
      </c>
      <c r="DJ64" s="11" t="s">
        <v>154</v>
      </c>
      <c r="DK64" s="11" t="s">
        <v>157</v>
      </c>
      <c r="DL64" s="11" t="s">
        <v>157</v>
      </c>
      <c r="DM64" s="11" t="s">
        <v>157</v>
      </c>
      <c r="DN64" s="11" t="s">
        <v>157</v>
      </c>
      <c r="DO64" s="11" t="s">
        <v>157</v>
      </c>
      <c r="DP64" s="11" t="s">
        <v>157</v>
      </c>
      <c r="DQ64" s="11" t="s">
        <v>157</v>
      </c>
      <c r="DR64" s="11" t="s">
        <v>157</v>
      </c>
      <c r="DS64" s="11" t="s">
        <v>157</v>
      </c>
      <c r="DT64" s="11" t="s">
        <v>157</v>
      </c>
      <c r="DU64" s="11" t="s">
        <v>157</v>
      </c>
      <c r="DV64" s="11" t="s">
        <v>157</v>
      </c>
      <c r="DW64" s="11" t="s">
        <v>157</v>
      </c>
      <c r="DX64" s="11" t="b">
        <v>1</v>
      </c>
      <c r="DY64" s="11" t="b">
        <v>1</v>
      </c>
      <c r="DZ64" s="11" t="b">
        <v>1</v>
      </c>
      <c r="EA64" s="11" t="b">
        <v>1</v>
      </c>
      <c r="EB64" s="11" t="b">
        <v>1</v>
      </c>
      <c r="EC64" s="11" t="b">
        <v>1</v>
      </c>
      <c r="ED64" s="11" t="b">
        <v>1</v>
      </c>
      <c r="EE64" s="11" t="b">
        <v>1</v>
      </c>
      <c r="EF64" s="11" t="b">
        <v>1</v>
      </c>
      <c r="EG64" s="11" t="b">
        <v>1</v>
      </c>
      <c r="EH64" s="11" t="b">
        <v>1</v>
      </c>
      <c r="EI64" s="11" t="b">
        <v>1</v>
      </c>
      <c r="EJ64" s="11" t="b">
        <v>1</v>
      </c>
      <c r="EK64" s="11">
        <v>0.26855800000000002</v>
      </c>
      <c r="EL64" s="11">
        <v>3.8769999999999999E-2</v>
      </c>
      <c r="EM64" s="11">
        <v>1.1893000000000001E-2</v>
      </c>
      <c r="EN64" s="11">
        <v>9.6449999999999994E-2</v>
      </c>
      <c r="EO64" s="11">
        <v>4.5451999999999999E-2</v>
      </c>
      <c r="EP64" s="11">
        <v>4.4313999999999999E-2</v>
      </c>
      <c r="EQ64" s="11">
        <v>1.6531000000000001E-2</v>
      </c>
      <c r="ER64" s="11">
        <v>1.5288E-2</v>
      </c>
      <c r="ES64" s="11">
        <v>3.6600000000000001E-2</v>
      </c>
      <c r="ET64" s="11">
        <v>1.881E-2</v>
      </c>
      <c r="EU64" s="11">
        <v>0.16558600000000001</v>
      </c>
      <c r="EV64" s="11">
        <v>2.2391999999999999E-2</v>
      </c>
      <c r="EW64" s="11">
        <v>3.6262999999999997E-2</v>
      </c>
      <c r="EX64" s="11" t="s">
        <v>182</v>
      </c>
      <c r="EY64" s="11" t="str">
        <f>VLOOKUP(Table8[[#This Row],[Candidate Detail Answer: City]],cities,2,FALSE)</f>
        <v>Boston</v>
      </c>
      <c r="EZ64" s="11" t="str">
        <f>VLOOKUP(Table8[[#This Row],[Candidate Detail Answer: City]],cities,3,FALSE)</f>
        <v>MA</v>
      </c>
      <c r="FA64" s="21">
        <f>VLOOKUP(Table8[[#This Row],[Candidate Detail Answer: City]],cities,4,FALSE)</f>
        <v>2101</v>
      </c>
      <c r="FB64" s="11" t="s">
        <v>231</v>
      </c>
      <c r="FC64" s="11" t="str">
        <f>VLOOKUP(Table8[[#This Row],[Candidate Detail Answer: Major]],majors_final,3,FALSE)</f>
        <v>Software Engineering</v>
      </c>
      <c r="FD64" s="11" t="str">
        <f>VLOOKUP(Table8[[#This Row],[Candidate Detail Answer: Major]],majors_final,4,FALSE)</f>
        <v>IT-development focused</v>
      </c>
      <c r="FE64" s="11">
        <f>VLOOKUP(Table8[[#This Row],[Candidate Detail Answer: Major]],majors_final,5,FALSE)</f>
        <v>0</v>
      </c>
      <c r="FF64" s="11">
        <f>VLOOKUP(Table8[[#This Row],[Candidate Detail Answer: Major]],majors_final,6,FALSE)</f>
        <v>0</v>
      </c>
      <c r="FG64" s="5"/>
      <c r="FH64" s="5"/>
      <c r="FI64" s="11"/>
    </row>
    <row r="65" spans="1:165" ht="12.75" x14ac:dyDescent="0.2">
      <c r="A65" s="11">
        <v>52249755</v>
      </c>
      <c r="B65" s="11">
        <v>74119728</v>
      </c>
      <c r="C65" s="11">
        <v>45358.656944444403</v>
      </c>
      <c r="D65" s="11" t="s">
        <v>153</v>
      </c>
      <c r="E65" s="11">
        <v>345600</v>
      </c>
      <c r="F65" s="11">
        <v>77904502</v>
      </c>
      <c r="G65" s="11">
        <v>55898.725694446402</v>
      </c>
      <c r="H65" s="11">
        <v>54587.931944441902</v>
      </c>
      <c r="I65" s="11">
        <v>292564</v>
      </c>
      <c r="J65" s="11">
        <v>1</v>
      </c>
      <c r="K65" s="11">
        <v>27</v>
      </c>
      <c r="L65" s="11">
        <v>97803</v>
      </c>
      <c r="M65" s="11">
        <v>131</v>
      </c>
      <c r="N65" s="11">
        <v>131</v>
      </c>
      <c r="O65" s="11">
        <v>92</v>
      </c>
      <c r="P65" s="11">
        <v>100</v>
      </c>
      <c r="Q65" s="11">
        <v>278498</v>
      </c>
      <c r="R65" s="11" t="s">
        <v>154</v>
      </c>
      <c r="S65" s="11" t="s">
        <v>155</v>
      </c>
      <c r="T65" s="11" t="s">
        <v>208</v>
      </c>
      <c r="U65" s="11">
        <v>17</v>
      </c>
      <c r="V65" s="11" t="s">
        <v>154</v>
      </c>
      <c r="W65" s="11" t="s">
        <v>157</v>
      </c>
      <c r="X65" s="11">
        <v>1</v>
      </c>
      <c r="Y65" s="11">
        <v>1</v>
      </c>
      <c r="Z65" s="11">
        <v>10</v>
      </c>
      <c r="AA65" s="11">
        <v>10</v>
      </c>
      <c r="AB65" s="11">
        <v>10</v>
      </c>
      <c r="AC65" s="11">
        <v>10</v>
      </c>
      <c r="AD65" s="11">
        <v>10</v>
      </c>
      <c r="AE65" s="11">
        <v>10</v>
      </c>
      <c r="AF65" s="11">
        <v>10</v>
      </c>
      <c r="AG65" s="11">
        <v>10</v>
      </c>
      <c r="AH65" s="11">
        <v>10</v>
      </c>
      <c r="AI65" s="11">
        <v>10</v>
      </c>
      <c r="AJ65" s="11">
        <v>10</v>
      </c>
      <c r="AK65" s="11">
        <v>10</v>
      </c>
      <c r="AL65" s="11">
        <v>10</v>
      </c>
      <c r="AM65" s="11">
        <v>121</v>
      </c>
      <c r="AN65" s="11">
        <v>60</v>
      </c>
      <c r="AO65" s="11">
        <v>10</v>
      </c>
      <c r="AP65" s="11">
        <v>120</v>
      </c>
      <c r="AQ65" s="11">
        <v>60</v>
      </c>
      <c r="AR65" s="11">
        <v>40</v>
      </c>
      <c r="AS65" s="11">
        <v>1</v>
      </c>
      <c r="AT65" s="11">
        <v>130</v>
      </c>
      <c r="AU65" s="11">
        <v>759</v>
      </c>
      <c r="AV65" s="11">
        <v>5507</v>
      </c>
      <c r="AW65" s="11">
        <v>1107</v>
      </c>
      <c r="AX65" s="11">
        <v>2291</v>
      </c>
      <c r="AY65" s="11">
        <v>903</v>
      </c>
      <c r="AZ65" s="11">
        <v>122</v>
      </c>
      <c r="BA65" s="11">
        <v>115</v>
      </c>
      <c r="BB65" s="11">
        <v>208</v>
      </c>
      <c r="BC65" s="11">
        <v>144</v>
      </c>
      <c r="BD65" s="11">
        <v>119</v>
      </c>
      <c r="BE65" s="11">
        <v>92</v>
      </c>
      <c r="BF65" s="11">
        <v>1655</v>
      </c>
      <c r="BG65" s="11">
        <v>305</v>
      </c>
      <c r="BH65" s="11">
        <v>650</v>
      </c>
      <c r="BI65" s="11">
        <v>11</v>
      </c>
      <c r="BJ65" s="11">
        <v>9</v>
      </c>
      <c r="BK65" s="11">
        <v>10</v>
      </c>
      <c r="BL65" s="11">
        <v>12</v>
      </c>
      <c r="BM65" s="11">
        <v>8</v>
      </c>
      <c r="BN65" s="11">
        <v>8</v>
      </c>
      <c r="BO65" s="11">
        <v>11</v>
      </c>
      <c r="BP65" s="11">
        <v>10</v>
      </c>
      <c r="BQ65" s="11">
        <v>9</v>
      </c>
      <c r="BR65" s="11">
        <v>10</v>
      </c>
      <c r="BS65" s="11">
        <v>10</v>
      </c>
      <c r="BT65" s="11">
        <v>20</v>
      </c>
      <c r="BU65" s="11">
        <v>24</v>
      </c>
      <c r="BV65" s="11">
        <v>10</v>
      </c>
      <c r="BW65" s="11">
        <v>5</v>
      </c>
      <c r="BX65" s="11">
        <v>7</v>
      </c>
      <c r="BY65" s="11">
        <v>9</v>
      </c>
      <c r="BZ65" s="11">
        <v>5</v>
      </c>
      <c r="CA65" s="11">
        <v>4</v>
      </c>
      <c r="CB65" s="11">
        <v>4</v>
      </c>
      <c r="CC65" s="11">
        <v>5</v>
      </c>
      <c r="CD65" s="11">
        <v>4</v>
      </c>
      <c r="CE65" s="11">
        <v>4</v>
      </c>
      <c r="CF65" s="11">
        <v>14</v>
      </c>
      <c r="CG65" s="11">
        <v>5</v>
      </c>
      <c r="CH65" s="11">
        <v>5</v>
      </c>
      <c r="CI65" s="11"/>
      <c r="CJ65" s="11"/>
      <c r="CK65" s="11" t="s">
        <v>158</v>
      </c>
      <c r="CL65" s="11" t="s">
        <v>158</v>
      </c>
      <c r="CM65" s="11" t="s">
        <v>158</v>
      </c>
      <c r="CN65" s="11" t="s">
        <v>158</v>
      </c>
      <c r="CO65" s="11" t="s">
        <v>158</v>
      </c>
      <c r="CP65" s="11" t="s">
        <v>158</v>
      </c>
      <c r="CQ65" s="11" t="s">
        <v>158</v>
      </c>
      <c r="CR65" s="11" t="s">
        <v>158</v>
      </c>
      <c r="CS65" s="11" t="s">
        <v>158</v>
      </c>
      <c r="CT65" s="11" t="s">
        <v>158</v>
      </c>
      <c r="CU65" s="11" t="s">
        <v>158</v>
      </c>
      <c r="CV65" s="11" t="s">
        <v>158</v>
      </c>
      <c r="CW65" s="11" t="s">
        <v>158</v>
      </c>
      <c r="CX65" s="11" t="s">
        <v>154</v>
      </c>
      <c r="CY65" s="11" t="s">
        <v>154</v>
      </c>
      <c r="CZ65" s="11" t="s">
        <v>154</v>
      </c>
      <c r="DA65" s="11" t="s">
        <v>154</v>
      </c>
      <c r="DB65" s="11" t="s">
        <v>154</v>
      </c>
      <c r="DC65" s="11" t="s">
        <v>154</v>
      </c>
      <c r="DD65" s="11" t="s">
        <v>154</v>
      </c>
      <c r="DE65" s="11" t="s">
        <v>154</v>
      </c>
      <c r="DF65" s="11" t="s">
        <v>154</v>
      </c>
      <c r="DG65" s="11" t="s">
        <v>154</v>
      </c>
      <c r="DH65" s="11" t="s">
        <v>154</v>
      </c>
      <c r="DI65" s="11" t="s">
        <v>154</v>
      </c>
      <c r="DJ65" s="11" t="s">
        <v>154</v>
      </c>
      <c r="DK65" s="11" t="s">
        <v>157</v>
      </c>
      <c r="DL65" s="11" t="s">
        <v>157</v>
      </c>
      <c r="DM65" s="11" t="s">
        <v>157</v>
      </c>
      <c r="DN65" s="11" t="s">
        <v>157</v>
      </c>
      <c r="DO65" s="11" t="s">
        <v>157</v>
      </c>
      <c r="DP65" s="11" t="s">
        <v>157</v>
      </c>
      <c r="DQ65" s="11" t="s">
        <v>157</v>
      </c>
      <c r="DR65" s="11" t="s">
        <v>157</v>
      </c>
      <c r="DS65" s="11" t="s">
        <v>157</v>
      </c>
      <c r="DT65" s="11" t="s">
        <v>157</v>
      </c>
      <c r="DU65" s="11" t="s">
        <v>157</v>
      </c>
      <c r="DV65" s="11" t="s">
        <v>157</v>
      </c>
      <c r="DW65" s="11" t="s">
        <v>157</v>
      </c>
      <c r="DX65" s="11" t="b">
        <v>1</v>
      </c>
      <c r="DY65" s="11" t="b">
        <v>1</v>
      </c>
      <c r="DZ65" s="11" t="b">
        <v>1</v>
      </c>
      <c r="EA65" s="11" t="b">
        <v>1</v>
      </c>
      <c r="EB65" s="11" t="b">
        <v>1</v>
      </c>
      <c r="EC65" s="11" t="b">
        <v>1</v>
      </c>
      <c r="ED65" s="11" t="b">
        <v>1</v>
      </c>
      <c r="EE65" s="11" t="b">
        <v>1</v>
      </c>
      <c r="EF65" s="11" t="b">
        <v>1</v>
      </c>
      <c r="EG65" s="11" t="b">
        <v>1</v>
      </c>
      <c r="EH65" s="11" t="b">
        <v>1</v>
      </c>
      <c r="EI65" s="11" t="b">
        <v>1</v>
      </c>
      <c r="EJ65" s="11" t="b">
        <v>1</v>
      </c>
      <c r="EK65" s="11">
        <v>5.3543E-2</v>
      </c>
      <c r="EL65" s="11">
        <v>3.4569999999999997E-2</v>
      </c>
      <c r="EM65" s="11">
        <v>3.8059000000000003E-2</v>
      </c>
      <c r="EN65" s="11">
        <v>3.7664999999999997E-2</v>
      </c>
      <c r="EO65" s="11">
        <v>5.6169999999999998E-2</v>
      </c>
      <c r="EP65" s="11">
        <v>0.10353</v>
      </c>
      <c r="EQ65" s="11">
        <v>8.4570999999999993E-2</v>
      </c>
      <c r="ER65" s="11">
        <v>3.1129E-2</v>
      </c>
      <c r="ES65" s="11">
        <v>7.0376999999999995E-2</v>
      </c>
      <c r="ET65" s="11">
        <v>6.1865999999999997E-2</v>
      </c>
      <c r="EU65" s="11">
        <v>9.3285000000000007E-2</v>
      </c>
      <c r="EV65" s="11">
        <v>7.2273000000000004E-2</v>
      </c>
      <c r="EW65" s="11">
        <v>3.1752000000000002E-2</v>
      </c>
      <c r="EX65" s="11" t="s">
        <v>182</v>
      </c>
      <c r="EY65" s="11" t="str">
        <f>VLOOKUP(Table8[[#This Row],[Candidate Detail Answer: City]],cities,2,FALSE)</f>
        <v>Boston</v>
      </c>
      <c r="EZ65" s="11" t="str">
        <f>VLOOKUP(Table8[[#This Row],[Candidate Detail Answer: City]],cities,3,FALSE)</f>
        <v>MA</v>
      </c>
      <c r="FA65" s="21">
        <f>VLOOKUP(Table8[[#This Row],[Candidate Detail Answer: City]],cities,4,FALSE)</f>
        <v>2101</v>
      </c>
      <c r="FB65" s="11" t="s">
        <v>366</v>
      </c>
      <c r="FC65" s="11" t="str">
        <f>VLOOKUP(Table8[[#This Row],[Candidate Detail Answer: Major]],majors_final,3,FALSE)</f>
        <v>Computer Science</v>
      </c>
      <c r="FD65" s="11" t="str">
        <f>VLOOKUP(Table8[[#This Row],[Candidate Detail Answer: Major]],majors_final,4,FALSE)</f>
        <v>IT-development focused</v>
      </c>
      <c r="FE65" s="11">
        <f>VLOOKUP(Table8[[#This Row],[Candidate Detail Answer: Major]],majors_final,5,FALSE)</f>
        <v>0</v>
      </c>
      <c r="FF65" s="11">
        <f>VLOOKUP(Table8[[#This Row],[Candidate Detail Answer: Major]],majors_final,6,FALSE)</f>
        <v>0</v>
      </c>
      <c r="FG65" s="5"/>
      <c r="FH65" s="5"/>
      <c r="FI65" s="11"/>
    </row>
    <row r="66" spans="1:165" ht="12.75" x14ac:dyDescent="0.2">
      <c r="A66" s="11">
        <v>34073605</v>
      </c>
      <c r="B66" s="11">
        <v>45901788</v>
      </c>
      <c r="C66" s="11">
        <v>48824.013888888701</v>
      </c>
      <c r="D66" s="11" t="s">
        <v>153</v>
      </c>
      <c r="E66" s="11">
        <v>345600</v>
      </c>
      <c r="F66" s="11">
        <v>52567774</v>
      </c>
      <c r="G66" s="11">
        <v>50058.921527778701</v>
      </c>
      <c r="H66" s="11">
        <v>49432.1798611099</v>
      </c>
      <c r="I66" s="11">
        <v>191261</v>
      </c>
      <c r="J66" s="11">
        <v>1</v>
      </c>
      <c r="K66" s="11">
        <v>66</v>
      </c>
      <c r="L66" s="11">
        <v>81042</v>
      </c>
      <c r="M66" s="11">
        <v>131</v>
      </c>
      <c r="N66" s="11">
        <v>131</v>
      </c>
      <c r="O66" s="11">
        <v>92</v>
      </c>
      <c r="P66" s="11">
        <v>100</v>
      </c>
      <c r="Q66" s="11">
        <v>72324</v>
      </c>
      <c r="R66" s="11" t="s">
        <v>154</v>
      </c>
      <c r="S66" s="11" t="s">
        <v>155</v>
      </c>
      <c r="T66" s="11" t="s">
        <v>208</v>
      </c>
      <c r="U66" s="11">
        <v>0</v>
      </c>
      <c r="V66" s="11" t="s">
        <v>154</v>
      </c>
      <c r="W66" s="11" t="s">
        <v>157</v>
      </c>
      <c r="X66" s="11">
        <v>5</v>
      </c>
      <c r="Y66" s="11">
        <v>1</v>
      </c>
      <c r="Z66" s="11">
        <v>10</v>
      </c>
      <c r="AA66" s="11">
        <v>10</v>
      </c>
      <c r="AB66" s="11">
        <v>10</v>
      </c>
      <c r="AC66" s="11">
        <v>10</v>
      </c>
      <c r="AD66" s="11">
        <v>10</v>
      </c>
      <c r="AE66" s="11">
        <v>10</v>
      </c>
      <c r="AF66" s="11">
        <v>10</v>
      </c>
      <c r="AG66" s="11">
        <v>10</v>
      </c>
      <c r="AH66" s="11">
        <v>10</v>
      </c>
      <c r="AI66" s="11">
        <v>10</v>
      </c>
      <c r="AJ66" s="11">
        <v>10</v>
      </c>
      <c r="AK66" s="11">
        <v>10</v>
      </c>
      <c r="AL66" s="11">
        <v>10</v>
      </c>
      <c r="AM66" s="11">
        <v>121</v>
      </c>
      <c r="AN66" s="11">
        <v>60</v>
      </c>
      <c r="AO66" s="11">
        <v>10</v>
      </c>
      <c r="AP66" s="11">
        <v>120</v>
      </c>
      <c r="AQ66" s="11">
        <v>60</v>
      </c>
      <c r="AR66" s="11">
        <v>40</v>
      </c>
      <c r="AS66" s="11">
        <v>1</v>
      </c>
      <c r="AT66" s="11">
        <v>130</v>
      </c>
      <c r="AU66" s="11">
        <v>92</v>
      </c>
      <c r="AV66" s="11">
        <v>679</v>
      </c>
      <c r="AW66" s="11">
        <v>285</v>
      </c>
      <c r="AX66" s="11">
        <v>1594</v>
      </c>
      <c r="AY66" s="11">
        <v>2114</v>
      </c>
      <c r="AZ66" s="11">
        <v>7432</v>
      </c>
      <c r="BA66" s="11">
        <v>3926</v>
      </c>
      <c r="BB66" s="11">
        <v>20652</v>
      </c>
      <c r="BC66" s="11">
        <v>53319</v>
      </c>
      <c r="BD66" s="11">
        <v>1072</v>
      </c>
      <c r="BE66" s="11">
        <v>15265</v>
      </c>
      <c r="BF66" s="11">
        <v>460</v>
      </c>
      <c r="BG66" s="11">
        <v>4876</v>
      </c>
      <c r="BH66" s="11">
        <v>5516</v>
      </c>
      <c r="BI66" s="11">
        <v>10</v>
      </c>
      <c r="BJ66" s="11">
        <v>10</v>
      </c>
      <c r="BK66" s="11">
        <v>8</v>
      </c>
      <c r="BL66" s="11">
        <v>11</v>
      </c>
      <c r="BM66" s="11">
        <v>8</v>
      </c>
      <c r="BN66" s="11">
        <v>11</v>
      </c>
      <c r="BO66" s="11">
        <v>16</v>
      </c>
      <c r="BP66" s="11">
        <v>13</v>
      </c>
      <c r="BQ66" s="11">
        <v>10</v>
      </c>
      <c r="BR66" s="11">
        <v>12</v>
      </c>
      <c r="BS66" s="11">
        <v>14</v>
      </c>
      <c r="BT66" s="11">
        <v>18</v>
      </c>
      <c r="BU66" s="11">
        <v>25</v>
      </c>
      <c r="BV66" s="11">
        <v>8</v>
      </c>
      <c r="BW66" s="11">
        <v>5</v>
      </c>
      <c r="BX66" s="11">
        <v>21</v>
      </c>
      <c r="BY66" s="11">
        <v>12</v>
      </c>
      <c r="BZ66" s="11">
        <v>34</v>
      </c>
      <c r="CA66" s="11">
        <v>14</v>
      </c>
      <c r="CB66" s="11">
        <v>31</v>
      </c>
      <c r="CC66" s="11">
        <v>11</v>
      </c>
      <c r="CD66" s="11">
        <v>5</v>
      </c>
      <c r="CE66" s="11">
        <v>15</v>
      </c>
      <c r="CF66" s="11">
        <v>5</v>
      </c>
      <c r="CG66" s="11">
        <v>16</v>
      </c>
      <c r="CH66" s="11">
        <v>12</v>
      </c>
      <c r="CI66" s="11"/>
      <c r="CJ66" s="11"/>
      <c r="CK66" s="11" t="s">
        <v>158</v>
      </c>
      <c r="CL66" s="11" t="s">
        <v>158</v>
      </c>
      <c r="CM66" s="11" t="s">
        <v>158</v>
      </c>
      <c r="CN66" s="11" t="s">
        <v>158</v>
      </c>
      <c r="CO66" s="11" t="s">
        <v>158</v>
      </c>
      <c r="CP66" s="11" t="s">
        <v>158</v>
      </c>
      <c r="CQ66" s="11" t="s">
        <v>158</v>
      </c>
      <c r="CR66" s="11" t="s">
        <v>158</v>
      </c>
      <c r="CS66" s="11" t="s">
        <v>158</v>
      </c>
      <c r="CT66" s="11" t="s">
        <v>158</v>
      </c>
      <c r="CU66" s="11" t="s">
        <v>158</v>
      </c>
      <c r="CV66" s="11" t="s">
        <v>158</v>
      </c>
      <c r="CW66" s="11" t="s">
        <v>158</v>
      </c>
      <c r="CX66" s="11" t="s">
        <v>154</v>
      </c>
      <c r="CY66" s="11" t="s">
        <v>154</v>
      </c>
      <c r="CZ66" s="11" t="s">
        <v>154</v>
      </c>
      <c r="DA66" s="11" t="s">
        <v>154</v>
      </c>
      <c r="DB66" s="11" t="s">
        <v>154</v>
      </c>
      <c r="DC66" s="11" t="s">
        <v>154</v>
      </c>
      <c r="DD66" s="11" t="s">
        <v>154</v>
      </c>
      <c r="DE66" s="11" t="s">
        <v>154</v>
      </c>
      <c r="DF66" s="11" t="s">
        <v>154</v>
      </c>
      <c r="DG66" s="11" t="s">
        <v>154</v>
      </c>
      <c r="DH66" s="11" t="s">
        <v>154</v>
      </c>
      <c r="DI66" s="11" t="s">
        <v>154</v>
      </c>
      <c r="DJ66" s="11" t="s">
        <v>154</v>
      </c>
      <c r="DK66" s="11" t="s">
        <v>157</v>
      </c>
      <c r="DL66" s="11" t="s">
        <v>157</v>
      </c>
      <c r="DM66" s="11" t="s">
        <v>157</v>
      </c>
      <c r="DN66" s="11" t="s">
        <v>157</v>
      </c>
      <c r="DO66" s="11" t="s">
        <v>157</v>
      </c>
      <c r="DP66" s="11" t="s">
        <v>157</v>
      </c>
      <c r="DQ66" s="11" t="s">
        <v>157</v>
      </c>
      <c r="DR66" s="11" t="s">
        <v>157</v>
      </c>
      <c r="DS66" s="11" t="s">
        <v>157</v>
      </c>
      <c r="DT66" s="11" t="s">
        <v>157</v>
      </c>
      <c r="DU66" s="11" t="s">
        <v>157</v>
      </c>
      <c r="DV66" s="11" t="s">
        <v>157</v>
      </c>
      <c r="DW66" s="11" t="s">
        <v>157</v>
      </c>
      <c r="DX66" s="11" t="b">
        <v>1</v>
      </c>
      <c r="DY66" s="11" t="b">
        <v>1</v>
      </c>
      <c r="DZ66" s="11" t="b">
        <v>1</v>
      </c>
      <c r="EA66" s="11" t="b">
        <v>1</v>
      </c>
      <c r="EB66" s="11" t="b">
        <v>1</v>
      </c>
      <c r="EC66" s="11" t="b">
        <v>1</v>
      </c>
      <c r="ED66" s="11" t="b">
        <v>1</v>
      </c>
      <c r="EE66" s="11" t="b">
        <v>1</v>
      </c>
      <c r="EF66" s="11" t="b">
        <v>1</v>
      </c>
      <c r="EG66" s="11" t="b">
        <v>1</v>
      </c>
      <c r="EH66" s="11" t="b">
        <v>1</v>
      </c>
      <c r="EI66" s="11" t="b">
        <v>1</v>
      </c>
      <c r="EJ66" s="11" t="b">
        <v>1</v>
      </c>
      <c r="EK66" s="11">
        <v>2.8070000000000001E-2</v>
      </c>
      <c r="EL66" s="11">
        <v>3.0256999999999999E-2</v>
      </c>
      <c r="EM66" s="11">
        <v>2.6388000000000002E-2</v>
      </c>
      <c r="EN66" s="11">
        <v>3.1347E-2</v>
      </c>
      <c r="EO66" s="11">
        <v>1.2751999999999999E-2</v>
      </c>
      <c r="EP66" s="11">
        <v>0.190276</v>
      </c>
      <c r="EQ66" s="11">
        <v>1.9658999999999999E-2</v>
      </c>
      <c r="ER66" s="11">
        <v>3.3561000000000001E-2</v>
      </c>
      <c r="ES66" s="11">
        <v>3.5728999999999997E-2</v>
      </c>
      <c r="ET66" s="11">
        <v>2.9124000000000001E-2</v>
      </c>
      <c r="EU66" s="11">
        <v>1.6830999999999999E-2</v>
      </c>
      <c r="EV66" s="11">
        <v>3.6824000000000003E-2</v>
      </c>
      <c r="EW66" s="11">
        <v>2.4143000000000001E-2</v>
      </c>
      <c r="EX66" s="11" t="s">
        <v>436</v>
      </c>
      <c r="EY66" s="11" t="str">
        <f>VLOOKUP(Table8[[#This Row],[Candidate Detail Answer: City]],cities,2,FALSE)</f>
        <v>Bothell</v>
      </c>
      <c r="EZ66" s="11" t="str">
        <f>VLOOKUP(Table8[[#This Row],[Candidate Detail Answer: City]],cities,3,FALSE)</f>
        <v>WA</v>
      </c>
      <c r="FA66" s="21">
        <f>VLOOKUP(Table8[[#This Row],[Candidate Detail Answer: City]],cities,4,FALSE)</f>
        <v>98011</v>
      </c>
      <c r="FB66" s="11" t="s">
        <v>437</v>
      </c>
      <c r="FC66" s="11" t="str">
        <f>VLOOKUP(Table8[[#This Row],[Candidate Detail Answer: Major]],majors_final,3,FALSE)</f>
        <v>Engineering</v>
      </c>
      <c r="FD66" s="11" t="str">
        <f>VLOOKUP(Table8[[#This Row],[Candidate Detail Answer: Major]],majors_final,4,FALSE)</f>
        <v>Non-IT</v>
      </c>
      <c r="FE66" s="11">
        <f>VLOOKUP(Table8[[#This Row],[Candidate Detail Answer: Major]],majors_final,5,FALSE)</f>
        <v>0</v>
      </c>
      <c r="FF66" s="11">
        <f>VLOOKUP(Table8[[#This Row],[Candidate Detail Answer: Major]],majors_final,6,FALSE)</f>
        <v>0</v>
      </c>
      <c r="FG66" s="5"/>
      <c r="FH66" s="5"/>
      <c r="FI66" s="11"/>
    </row>
    <row r="67" spans="1:165" ht="12.75" x14ac:dyDescent="0.2">
      <c r="A67" s="11">
        <v>34073609</v>
      </c>
      <c r="B67" s="11">
        <v>45901796</v>
      </c>
      <c r="C67" s="11">
        <v>48845.946527777502</v>
      </c>
      <c r="D67" s="11" t="s">
        <v>153</v>
      </c>
      <c r="E67" s="11">
        <v>345600</v>
      </c>
      <c r="F67" s="11">
        <v>52567810</v>
      </c>
      <c r="G67" s="11">
        <v>50099.057638889899</v>
      </c>
      <c r="H67" s="11">
        <v>49467.614583332099</v>
      </c>
      <c r="I67" s="11">
        <v>130203</v>
      </c>
      <c r="J67" s="11">
        <v>1</v>
      </c>
      <c r="K67" s="11">
        <v>324</v>
      </c>
      <c r="L67" s="11">
        <v>64480</v>
      </c>
      <c r="M67" s="11">
        <v>131</v>
      </c>
      <c r="N67" s="11">
        <v>131</v>
      </c>
      <c r="O67" s="11">
        <v>92</v>
      </c>
      <c r="P67" s="11">
        <v>100</v>
      </c>
      <c r="Q67" s="11">
        <v>47888</v>
      </c>
      <c r="R67" s="11" t="s">
        <v>154</v>
      </c>
      <c r="S67" s="11" t="s">
        <v>155</v>
      </c>
      <c r="T67" s="11" t="s">
        <v>208</v>
      </c>
      <c r="U67" s="11">
        <v>0</v>
      </c>
      <c r="V67" s="11" t="s">
        <v>154</v>
      </c>
      <c r="W67" s="11" t="s">
        <v>157</v>
      </c>
      <c r="X67" s="11"/>
      <c r="Y67" s="11">
        <v>1</v>
      </c>
      <c r="Z67" s="11">
        <v>10</v>
      </c>
      <c r="AA67" s="11">
        <v>10</v>
      </c>
      <c r="AB67" s="11">
        <v>10</v>
      </c>
      <c r="AC67" s="11">
        <v>10</v>
      </c>
      <c r="AD67" s="11">
        <v>10</v>
      </c>
      <c r="AE67" s="11">
        <v>10</v>
      </c>
      <c r="AF67" s="11">
        <v>10</v>
      </c>
      <c r="AG67" s="11">
        <v>10</v>
      </c>
      <c r="AH67" s="11">
        <v>10</v>
      </c>
      <c r="AI67" s="11">
        <v>10</v>
      </c>
      <c r="AJ67" s="11">
        <v>10</v>
      </c>
      <c r="AK67" s="11">
        <v>10</v>
      </c>
      <c r="AL67" s="11">
        <v>10</v>
      </c>
      <c r="AM67" s="11">
        <v>121</v>
      </c>
      <c r="AN67" s="11">
        <v>60</v>
      </c>
      <c r="AO67" s="11">
        <v>10</v>
      </c>
      <c r="AP67" s="11">
        <v>120</v>
      </c>
      <c r="AQ67" s="11">
        <v>60</v>
      </c>
      <c r="AR67" s="11">
        <v>40</v>
      </c>
      <c r="AS67" s="11">
        <v>1</v>
      </c>
      <c r="AT67" s="11">
        <v>130</v>
      </c>
      <c r="AU67" s="11">
        <v>634</v>
      </c>
      <c r="AV67" s="11">
        <v>2005</v>
      </c>
      <c r="AW67" s="11">
        <v>1179</v>
      </c>
      <c r="AX67" s="11">
        <v>3740</v>
      </c>
      <c r="AY67" s="11">
        <v>1675</v>
      </c>
      <c r="AZ67" s="11">
        <v>10011</v>
      </c>
      <c r="BA67" s="11">
        <v>25029</v>
      </c>
      <c r="BB67" s="11">
        <v>10733</v>
      </c>
      <c r="BC67" s="11">
        <v>7040</v>
      </c>
      <c r="BD67" s="11">
        <v>929</v>
      </c>
      <c r="BE67" s="11">
        <v>6382</v>
      </c>
      <c r="BF67" s="11">
        <v>3839</v>
      </c>
      <c r="BG67" s="11">
        <v>4467</v>
      </c>
      <c r="BH67" s="11">
        <v>2861</v>
      </c>
      <c r="BI67" s="11">
        <v>10</v>
      </c>
      <c r="BJ67" s="11">
        <v>10</v>
      </c>
      <c r="BK67" s="11">
        <v>10</v>
      </c>
      <c r="BL67" s="11">
        <v>13</v>
      </c>
      <c r="BM67" s="11">
        <v>10</v>
      </c>
      <c r="BN67" s="11">
        <v>11</v>
      </c>
      <c r="BO67" s="11">
        <v>14</v>
      </c>
      <c r="BP67" s="11">
        <v>11</v>
      </c>
      <c r="BQ67" s="11">
        <v>11</v>
      </c>
      <c r="BR67" s="11">
        <v>21</v>
      </c>
      <c r="BS67" s="11">
        <v>14</v>
      </c>
      <c r="BT67" s="11">
        <v>26</v>
      </c>
      <c r="BU67" s="11">
        <v>24</v>
      </c>
      <c r="BV67" s="11">
        <v>26</v>
      </c>
      <c r="BW67" s="11">
        <v>16</v>
      </c>
      <c r="BX67" s="11">
        <v>21</v>
      </c>
      <c r="BY67" s="11">
        <v>13</v>
      </c>
      <c r="BZ67" s="11">
        <v>16</v>
      </c>
      <c r="CA67" s="11">
        <v>29</v>
      </c>
      <c r="CB67" s="11">
        <v>20</v>
      </c>
      <c r="CC67" s="11">
        <v>13</v>
      </c>
      <c r="CD67" s="11">
        <v>12</v>
      </c>
      <c r="CE67" s="11">
        <v>29</v>
      </c>
      <c r="CF67" s="11">
        <v>14</v>
      </c>
      <c r="CG67" s="11">
        <v>17</v>
      </c>
      <c r="CH67" s="11">
        <v>21</v>
      </c>
      <c r="CI67" s="11"/>
      <c r="CJ67" s="11"/>
      <c r="CK67" s="11" t="s">
        <v>158</v>
      </c>
      <c r="CL67" s="11" t="s">
        <v>158</v>
      </c>
      <c r="CM67" s="11" t="s">
        <v>158</v>
      </c>
      <c r="CN67" s="11" t="s">
        <v>158</v>
      </c>
      <c r="CO67" s="11" t="s">
        <v>158</v>
      </c>
      <c r="CP67" s="11" t="s">
        <v>158</v>
      </c>
      <c r="CQ67" s="11" t="s">
        <v>158</v>
      </c>
      <c r="CR67" s="11" t="s">
        <v>158</v>
      </c>
      <c r="CS67" s="11" t="s">
        <v>158</v>
      </c>
      <c r="CT67" s="11" t="s">
        <v>158</v>
      </c>
      <c r="CU67" s="11" t="s">
        <v>158</v>
      </c>
      <c r="CV67" s="11" t="s">
        <v>158</v>
      </c>
      <c r="CW67" s="11" t="s">
        <v>158</v>
      </c>
      <c r="CX67" s="11" t="s">
        <v>154</v>
      </c>
      <c r="CY67" s="11" t="s">
        <v>154</v>
      </c>
      <c r="CZ67" s="11" t="s">
        <v>154</v>
      </c>
      <c r="DA67" s="11" t="s">
        <v>154</v>
      </c>
      <c r="DB67" s="11" t="s">
        <v>154</v>
      </c>
      <c r="DC67" s="11" t="s">
        <v>154</v>
      </c>
      <c r="DD67" s="11" t="s">
        <v>154</v>
      </c>
      <c r="DE67" s="11" t="s">
        <v>154</v>
      </c>
      <c r="DF67" s="11" t="s">
        <v>154</v>
      </c>
      <c r="DG67" s="11" t="s">
        <v>154</v>
      </c>
      <c r="DH67" s="11" t="s">
        <v>154</v>
      </c>
      <c r="DI67" s="11" t="s">
        <v>154</v>
      </c>
      <c r="DJ67" s="11" t="s">
        <v>154</v>
      </c>
      <c r="DK67" s="11" t="s">
        <v>157</v>
      </c>
      <c r="DL67" s="11" t="s">
        <v>157</v>
      </c>
      <c r="DM67" s="11" t="s">
        <v>157</v>
      </c>
      <c r="DN67" s="11" t="s">
        <v>157</v>
      </c>
      <c r="DO67" s="11" t="s">
        <v>157</v>
      </c>
      <c r="DP67" s="11" t="s">
        <v>157</v>
      </c>
      <c r="DQ67" s="11" t="s">
        <v>157</v>
      </c>
      <c r="DR67" s="11" t="s">
        <v>157</v>
      </c>
      <c r="DS67" s="11" t="s">
        <v>157</v>
      </c>
      <c r="DT67" s="11" t="s">
        <v>157</v>
      </c>
      <c r="DU67" s="11" t="s">
        <v>157</v>
      </c>
      <c r="DV67" s="11" t="s">
        <v>157</v>
      </c>
      <c r="DW67" s="11" t="s">
        <v>157</v>
      </c>
      <c r="DX67" s="11" t="b">
        <v>1</v>
      </c>
      <c r="DY67" s="11" t="b">
        <v>1</v>
      </c>
      <c r="DZ67" s="11" t="b">
        <v>1</v>
      </c>
      <c r="EA67" s="11" t="b">
        <v>1</v>
      </c>
      <c r="EB67" s="11" t="b">
        <v>1</v>
      </c>
      <c r="EC67" s="11" t="b">
        <v>1</v>
      </c>
      <c r="ED67" s="11" t="b">
        <v>1</v>
      </c>
      <c r="EE67" s="11" t="b">
        <v>1</v>
      </c>
      <c r="EF67" s="11" t="b">
        <v>1</v>
      </c>
      <c r="EG67" s="11" t="b">
        <v>1</v>
      </c>
      <c r="EH67" s="11" t="b">
        <v>1</v>
      </c>
      <c r="EI67" s="11" t="b">
        <v>1</v>
      </c>
      <c r="EJ67" s="11" t="b">
        <v>1</v>
      </c>
      <c r="EK67" s="11">
        <v>1.0296E-2</v>
      </c>
      <c r="EL67" s="11">
        <v>1.8037999999999998E-2</v>
      </c>
      <c r="EM67" s="11">
        <v>1.7357999999999998E-2</v>
      </c>
      <c r="EN67" s="11">
        <v>3.3153000000000002E-2</v>
      </c>
      <c r="EO67" s="11">
        <v>2.7552E-2</v>
      </c>
      <c r="EP67" s="11">
        <v>3.5364E-2</v>
      </c>
      <c r="EQ67" s="11">
        <v>8.3811999999999998E-2</v>
      </c>
      <c r="ER67" s="11">
        <v>3.5520999999999997E-2</v>
      </c>
      <c r="ES67" s="11">
        <v>3.4765999999999998E-2</v>
      </c>
      <c r="ET67" s="11">
        <v>1.9778E-2</v>
      </c>
      <c r="EU67" s="11">
        <v>2.0412E-2</v>
      </c>
      <c r="EV67" s="11">
        <v>2.5461000000000001E-2</v>
      </c>
      <c r="EW67" s="11">
        <v>1.4959999999999999E-2</v>
      </c>
      <c r="EX67" s="11" t="s">
        <v>436</v>
      </c>
      <c r="EY67" s="11" t="str">
        <f>VLOOKUP(Table8[[#This Row],[Candidate Detail Answer: City]],cities,2,FALSE)</f>
        <v>Bothell</v>
      </c>
      <c r="EZ67" s="11" t="str">
        <f>VLOOKUP(Table8[[#This Row],[Candidate Detail Answer: City]],cities,3,FALSE)</f>
        <v>WA</v>
      </c>
      <c r="FA67" s="21">
        <f>VLOOKUP(Table8[[#This Row],[Candidate Detail Answer: City]],cities,4,FALSE)</f>
        <v>98011</v>
      </c>
      <c r="FB67" s="11" t="s">
        <v>489</v>
      </c>
      <c r="FC67" s="11" t="str">
        <f>VLOOKUP(Table8[[#This Row],[Candidate Detail Answer: Major]],majors_final,3,FALSE)</f>
        <v>Information Technology</v>
      </c>
      <c r="FD67" s="11" t="str">
        <f>VLOOKUP(Table8[[#This Row],[Candidate Detail Answer: Major]],majors_final,4,FALSE)</f>
        <v>IT non-development</v>
      </c>
      <c r="FE67" s="11">
        <f>VLOOKUP(Table8[[#This Row],[Candidate Detail Answer: Major]],majors_final,5,FALSE)</f>
        <v>0</v>
      </c>
      <c r="FF67" s="11">
        <f>VLOOKUP(Table8[[#This Row],[Candidate Detail Answer: Major]],majors_final,6,FALSE)</f>
        <v>0</v>
      </c>
      <c r="FG67" s="5"/>
      <c r="FH67" s="5"/>
      <c r="FI67" s="11"/>
    </row>
    <row r="68" spans="1:165" ht="12.75" x14ac:dyDescent="0.2">
      <c r="A68" s="11">
        <v>52101982</v>
      </c>
      <c r="B68" s="11">
        <v>73848144</v>
      </c>
      <c r="C68" s="11">
        <v>52135.842361110699</v>
      </c>
      <c r="D68" s="11" t="s">
        <v>153</v>
      </c>
      <c r="E68" s="11">
        <v>345600</v>
      </c>
      <c r="F68" s="11">
        <v>77824622</v>
      </c>
      <c r="G68" s="11">
        <v>55397.024305557497</v>
      </c>
      <c r="H68" s="11">
        <v>54144.997916664201</v>
      </c>
      <c r="I68" s="11">
        <v>267742</v>
      </c>
      <c r="J68" s="11">
        <v>1</v>
      </c>
      <c r="K68" s="11">
        <v>138</v>
      </c>
      <c r="L68" s="11">
        <v>65722</v>
      </c>
      <c r="M68" s="11">
        <v>131</v>
      </c>
      <c r="N68" s="11">
        <v>121</v>
      </c>
      <c r="O68" s="11">
        <v>92</v>
      </c>
      <c r="P68" s="11">
        <v>92.36</v>
      </c>
      <c r="Q68" s="11">
        <v>182783</v>
      </c>
      <c r="R68" s="11" t="s">
        <v>154</v>
      </c>
      <c r="S68" s="11" t="s">
        <v>155</v>
      </c>
      <c r="T68" s="11" t="s">
        <v>208</v>
      </c>
      <c r="U68" s="11">
        <v>49</v>
      </c>
      <c r="V68" s="11" t="s">
        <v>154</v>
      </c>
      <c r="W68" s="11" t="s">
        <v>157</v>
      </c>
      <c r="X68" s="11">
        <v>3</v>
      </c>
      <c r="Y68" s="11">
        <v>1</v>
      </c>
      <c r="Z68" s="11">
        <v>10</v>
      </c>
      <c r="AA68" s="11">
        <v>10</v>
      </c>
      <c r="AB68" s="11">
        <v>10</v>
      </c>
      <c r="AC68" s="11">
        <v>10</v>
      </c>
      <c r="AD68" s="11">
        <v>10</v>
      </c>
      <c r="AE68" s="11">
        <v>10</v>
      </c>
      <c r="AF68" s="11">
        <v>10</v>
      </c>
      <c r="AG68" s="11">
        <v>10</v>
      </c>
      <c r="AH68" s="11">
        <v>10</v>
      </c>
      <c r="AI68" s="11">
        <v>10</v>
      </c>
      <c r="AJ68" s="11">
        <v>10</v>
      </c>
      <c r="AK68" s="11">
        <v>0</v>
      </c>
      <c r="AL68" s="11">
        <v>10</v>
      </c>
      <c r="AM68" s="11">
        <v>111</v>
      </c>
      <c r="AN68" s="11">
        <v>60</v>
      </c>
      <c r="AO68" s="11">
        <v>10</v>
      </c>
      <c r="AP68" s="11">
        <v>110</v>
      </c>
      <c r="AQ68" s="11">
        <v>50</v>
      </c>
      <c r="AR68" s="11">
        <v>30</v>
      </c>
      <c r="AS68" s="11">
        <v>1</v>
      </c>
      <c r="AT68" s="11">
        <v>120</v>
      </c>
      <c r="AU68" s="11">
        <v>13947</v>
      </c>
      <c r="AV68" s="11">
        <v>5842</v>
      </c>
      <c r="AW68" s="11">
        <v>1505</v>
      </c>
      <c r="AX68" s="11">
        <v>6848</v>
      </c>
      <c r="AY68" s="11">
        <v>22231</v>
      </c>
      <c r="AZ68" s="11">
        <v>3244</v>
      </c>
      <c r="BA68" s="11">
        <v>2231</v>
      </c>
      <c r="BB68" s="11">
        <v>12797</v>
      </c>
      <c r="BC68" s="11">
        <v>466</v>
      </c>
      <c r="BD68" s="11">
        <v>1395</v>
      </c>
      <c r="BE68" s="11">
        <v>437</v>
      </c>
      <c r="BF68" s="11">
        <v>485</v>
      </c>
      <c r="BG68" s="11">
        <v>1193</v>
      </c>
      <c r="BH68" s="11">
        <v>12105</v>
      </c>
      <c r="BI68" s="11">
        <v>9</v>
      </c>
      <c r="BJ68" s="11">
        <v>9</v>
      </c>
      <c r="BK68" s="11">
        <v>9</v>
      </c>
      <c r="BL68" s="11">
        <v>11</v>
      </c>
      <c r="BM68" s="11">
        <v>8</v>
      </c>
      <c r="BN68" s="11">
        <v>10</v>
      </c>
      <c r="BO68" s="11">
        <v>12</v>
      </c>
      <c r="BP68" s="11">
        <v>10</v>
      </c>
      <c r="BQ68" s="11">
        <v>9</v>
      </c>
      <c r="BR68" s="11">
        <v>10</v>
      </c>
      <c r="BS68" s="11">
        <v>10</v>
      </c>
      <c r="BT68" s="11">
        <v>4</v>
      </c>
      <c r="BU68" s="11">
        <v>19</v>
      </c>
      <c r="BV68" s="11">
        <v>9</v>
      </c>
      <c r="BW68" s="11">
        <v>7</v>
      </c>
      <c r="BX68" s="11">
        <v>5</v>
      </c>
      <c r="BY68" s="11">
        <v>4</v>
      </c>
      <c r="BZ68" s="11">
        <v>7</v>
      </c>
      <c r="CA68" s="11">
        <v>5</v>
      </c>
      <c r="CB68" s="11">
        <v>6</v>
      </c>
      <c r="CC68" s="11">
        <v>2</v>
      </c>
      <c r="CD68" s="11">
        <v>7</v>
      </c>
      <c r="CE68" s="11">
        <v>5</v>
      </c>
      <c r="CF68" s="11">
        <v>2</v>
      </c>
      <c r="CG68" s="11">
        <v>1</v>
      </c>
      <c r="CH68" s="11">
        <v>17</v>
      </c>
      <c r="CI68" s="11"/>
      <c r="CJ68" s="11"/>
      <c r="CK68" s="11" t="s">
        <v>158</v>
      </c>
      <c r="CL68" s="11" t="s">
        <v>158</v>
      </c>
      <c r="CM68" s="11" t="s">
        <v>158</v>
      </c>
      <c r="CN68" s="11" t="s">
        <v>158</v>
      </c>
      <c r="CO68" s="11" t="s">
        <v>158</v>
      </c>
      <c r="CP68" s="11" t="s">
        <v>158</v>
      </c>
      <c r="CQ68" s="11" t="s">
        <v>158</v>
      </c>
      <c r="CR68" s="11" t="s">
        <v>158</v>
      </c>
      <c r="CS68" s="11" t="s">
        <v>158</v>
      </c>
      <c r="CT68" s="11" t="s">
        <v>158</v>
      </c>
      <c r="CU68" s="11" t="s">
        <v>158</v>
      </c>
      <c r="CV68" s="11" t="s">
        <v>158</v>
      </c>
      <c r="CW68" s="11" t="s">
        <v>158</v>
      </c>
      <c r="CX68" s="11" t="s">
        <v>154</v>
      </c>
      <c r="CY68" s="11" t="s">
        <v>154</v>
      </c>
      <c r="CZ68" s="11" t="s">
        <v>154</v>
      </c>
      <c r="DA68" s="11" t="s">
        <v>154</v>
      </c>
      <c r="DB68" s="11" t="s">
        <v>154</v>
      </c>
      <c r="DC68" s="11" t="s">
        <v>154</v>
      </c>
      <c r="DD68" s="11" t="s">
        <v>154</v>
      </c>
      <c r="DE68" s="11" t="s">
        <v>154</v>
      </c>
      <c r="DF68" s="11" t="s">
        <v>154</v>
      </c>
      <c r="DG68" s="11" t="s">
        <v>154</v>
      </c>
      <c r="DH68" s="11" t="s">
        <v>154</v>
      </c>
      <c r="DI68" s="11" t="s">
        <v>154</v>
      </c>
      <c r="DJ68" s="11" t="s">
        <v>154</v>
      </c>
      <c r="DK68" s="11" t="s">
        <v>157</v>
      </c>
      <c r="DL68" s="11" t="s">
        <v>157</v>
      </c>
      <c r="DM68" s="11" t="s">
        <v>157</v>
      </c>
      <c r="DN68" s="11" t="s">
        <v>157</v>
      </c>
      <c r="DO68" s="11" t="s">
        <v>157</v>
      </c>
      <c r="DP68" s="11" t="s">
        <v>157</v>
      </c>
      <c r="DQ68" s="11" t="s">
        <v>157</v>
      </c>
      <c r="DR68" s="11" t="s">
        <v>157</v>
      </c>
      <c r="DS68" s="11" t="s">
        <v>157</v>
      </c>
      <c r="DT68" s="11" t="s">
        <v>157</v>
      </c>
      <c r="DU68" s="11" t="s">
        <v>157</v>
      </c>
      <c r="DV68" s="11" t="s">
        <v>157</v>
      </c>
      <c r="DW68" s="11" t="s">
        <v>157</v>
      </c>
      <c r="DX68" s="11" t="b">
        <v>1</v>
      </c>
      <c r="DY68" s="11" t="b">
        <v>1</v>
      </c>
      <c r="DZ68" s="11" t="b">
        <v>1</v>
      </c>
      <c r="EA68" s="11" t="b">
        <v>1</v>
      </c>
      <c r="EB68" s="11" t="b">
        <v>1</v>
      </c>
      <c r="EC68" s="11" t="b">
        <v>1</v>
      </c>
      <c r="ED68" s="11" t="b">
        <v>1</v>
      </c>
      <c r="EE68" s="11" t="b">
        <v>1</v>
      </c>
      <c r="EF68" s="11" t="b">
        <v>1</v>
      </c>
      <c r="EG68" s="11" t="b">
        <v>1</v>
      </c>
      <c r="EH68" s="11" t="b">
        <v>1</v>
      </c>
      <c r="EI68" s="11" t="b">
        <v>0</v>
      </c>
      <c r="EJ68" s="11" t="b">
        <v>1</v>
      </c>
      <c r="EK68" s="11">
        <v>0.10517899999999999</v>
      </c>
      <c r="EL68" s="11">
        <v>6.1463999999999998E-2</v>
      </c>
      <c r="EM68" s="11">
        <v>7.6519000000000004E-2</v>
      </c>
      <c r="EN68" s="11">
        <v>3.2647000000000002E-2</v>
      </c>
      <c r="EO68" s="11">
        <v>0.11373999999999999</v>
      </c>
      <c r="EP68" s="11">
        <v>4.8351999999999999E-2</v>
      </c>
      <c r="EQ68" s="11">
        <v>2.3016000000000002E-2</v>
      </c>
      <c r="ER68" s="11">
        <v>3.2272000000000002E-2</v>
      </c>
      <c r="ES68" s="11">
        <v>6.9236000000000006E-2</v>
      </c>
      <c r="ET68" s="11">
        <v>3.7962000000000003E-2</v>
      </c>
      <c r="EU68" s="11">
        <v>1.83E-2</v>
      </c>
      <c r="EV68" s="11">
        <v>2.76E-2</v>
      </c>
      <c r="EW68" s="11">
        <v>2.2983E-2</v>
      </c>
      <c r="EX68" s="11" t="s">
        <v>409</v>
      </c>
      <c r="EY68" s="11" t="str">
        <f>VLOOKUP(Table8[[#This Row],[Candidate Detail Answer: City]],cities,2,FALSE)</f>
        <v>Boyertown</v>
      </c>
      <c r="EZ68" s="11" t="str">
        <f>VLOOKUP(Table8[[#This Row],[Candidate Detail Answer: City]],cities,3,FALSE)</f>
        <v>PA</v>
      </c>
      <c r="FA68" s="21">
        <f>VLOOKUP(Table8[[#This Row],[Candidate Detail Answer: City]],cities,4,FALSE)</f>
        <v>19512</v>
      </c>
      <c r="FB68" s="11" t="s">
        <v>231</v>
      </c>
      <c r="FC68" s="11" t="str">
        <f>VLOOKUP(Table8[[#This Row],[Candidate Detail Answer: Major]],majors_final,3,FALSE)</f>
        <v>Software Engineering</v>
      </c>
      <c r="FD68" s="11" t="str">
        <f>VLOOKUP(Table8[[#This Row],[Candidate Detail Answer: Major]],majors_final,4,FALSE)</f>
        <v>IT-development focused</v>
      </c>
      <c r="FE68" s="11">
        <f>VLOOKUP(Table8[[#This Row],[Candidate Detail Answer: Major]],majors_final,5,FALSE)</f>
        <v>0</v>
      </c>
      <c r="FF68" s="11">
        <f>VLOOKUP(Table8[[#This Row],[Candidate Detail Answer: Major]],majors_final,6,FALSE)</f>
        <v>0</v>
      </c>
      <c r="FG68" s="5"/>
      <c r="FH68" s="5"/>
      <c r="FI68" s="11"/>
    </row>
    <row r="69" spans="1:165" ht="12.75" x14ac:dyDescent="0.2">
      <c r="A69" s="11">
        <v>30067965</v>
      </c>
      <c r="B69" s="11">
        <v>39671038</v>
      </c>
      <c r="C69" s="11">
        <v>55052.883333332698</v>
      </c>
      <c r="D69" s="11" t="s">
        <v>153</v>
      </c>
      <c r="E69" s="11">
        <v>345600</v>
      </c>
      <c r="F69" s="11">
        <v>47411548</v>
      </c>
      <c r="G69" s="11">
        <v>48072.184027778399</v>
      </c>
      <c r="H69" s="11">
        <v>47678.161111110297</v>
      </c>
      <c r="I69" s="11">
        <v>257975</v>
      </c>
      <c r="J69" s="11">
        <v>2</v>
      </c>
      <c r="K69" s="11">
        <v>0</v>
      </c>
      <c r="L69" s="11">
        <v>0</v>
      </c>
      <c r="M69" s="11">
        <v>131</v>
      </c>
      <c r="N69" s="11">
        <v>101</v>
      </c>
      <c r="O69" s="11">
        <v>92</v>
      </c>
      <c r="P69" s="11">
        <v>77.09</v>
      </c>
      <c r="Q69" s="11">
        <v>144125</v>
      </c>
      <c r="R69" s="11" t="s">
        <v>154</v>
      </c>
      <c r="S69" s="11" t="s">
        <v>155</v>
      </c>
      <c r="T69" s="11" t="s">
        <v>156</v>
      </c>
      <c r="U69" s="11">
        <v>0</v>
      </c>
      <c r="V69" s="11" t="s">
        <v>154</v>
      </c>
      <c r="W69" s="11" t="s">
        <v>157</v>
      </c>
      <c r="X69" s="11">
        <v>5</v>
      </c>
      <c r="Y69" s="11">
        <v>1</v>
      </c>
      <c r="Z69" s="11">
        <v>10</v>
      </c>
      <c r="AA69" s="11">
        <v>10</v>
      </c>
      <c r="AB69" s="11">
        <v>10</v>
      </c>
      <c r="AC69" s="11">
        <v>10</v>
      </c>
      <c r="AD69" s="11">
        <v>10</v>
      </c>
      <c r="AE69" s="11">
        <v>10</v>
      </c>
      <c r="AF69" s="11">
        <v>0</v>
      </c>
      <c r="AG69" s="11">
        <v>10</v>
      </c>
      <c r="AH69" s="11">
        <v>10</v>
      </c>
      <c r="AI69" s="11">
        <v>0</v>
      </c>
      <c r="AJ69" s="11">
        <v>10</v>
      </c>
      <c r="AK69" s="11">
        <v>0</v>
      </c>
      <c r="AL69" s="11">
        <v>10</v>
      </c>
      <c r="AM69" s="11">
        <v>91</v>
      </c>
      <c r="AN69" s="11">
        <v>50</v>
      </c>
      <c r="AO69" s="11">
        <v>10</v>
      </c>
      <c r="AP69" s="11">
        <v>90</v>
      </c>
      <c r="AQ69" s="11">
        <v>30</v>
      </c>
      <c r="AR69" s="11">
        <v>20</v>
      </c>
      <c r="AS69" s="11">
        <v>1</v>
      </c>
      <c r="AT69" s="11">
        <v>100</v>
      </c>
      <c r="AU69" s="11">
        <v>185</v>
      </c>
      <c r="AV69" s="11">
        <v>2705</v>
      </c>
      <c r="AW69" s="11">
        <v>434</v>
      </c>
      <c r="AX69" s="11">
        <v>31801</v>
      </c>
      <c r="AY69" s="11">
        <v>11765</v>
      </c>
      <c r="AZ69" s="11">
        <v>19400</v>
      </c>
      <c r="BA69" s="11">
        <v>10967</v>
      </c>
      <c r="BB69" s="11">
        <v>16744</v>
      </c>
      <c r="BC69" s="11">
        <v>692</v>
      </c>
      <c r="BD69" s="11">
        <v>635</v>
      </c>
      <c r="BE69" s="11">
        <v>13683</v>
      </c>
      <c r="BF69" s="11">
        <v>896</v>
      </c>
      <c r="BG69" s="11">
        <v>198</v>
      </c>
      <c r="BH69" s="11">
        <v>811</v>
      </c>
      <c r="BI69" s="11">
        <v>8</v>
      </c>
      <c r="BJ69" s="11">
        <v>8</v>
      </c>
      <c r="BK69" s="11">
        <v>7</v>
      </c>
      <c r="BL69" s="11">
        <v>10</v>
      </c>
      <c r="BM69" s="11">
        <v>8</v>
      </c>
      <c r="BN69" s="11">
        <v>10</v>
      </c>
      <c r="BO69" s="11">
        <v>10</v>
      </c>
      <c r="BP69" s="11">
        <v>9</v>
      </c>
      <c r="BQ69" s="11">
        <v>8</v>
      </c>
      <c r="BR69" s="11">
        <v>15</v>
      </c>
      <c r="BS69" s="11">
        <v>9</v>
      </c>
      <c r="BT69" s="11">
        <v>0</v>
      </c>
      <c r="BU69" s="11">
        <v>22</v>
      </c>
      <c r="BV69" s="11">
        <v>37</v>
      </c>
      <c r="BW69" s="11">
        <v>5</v>
      </c>
      <c r="BX69" s="11">
        <v>32</v>
      </c>
      <c r="BY69" s="11">
        <v>10</v>
      </c>
      <c r="BZ69" s="11">
        <v>101</v>
      </c>
      <c r="CA69" s="11">
        <v>57</v>
      </c>
      <c r="CB69" s="11">
        <v>70</v>
      </c>
      <c r="CC69" s="11">
        <v>3</v>
      </c>
      <c r="CD69" s="11">
        <v>3</v>
      </c>
      <c r="CE69" s="11">
        <v>103</v>
      </c>
      <c r="CF69" s="11">
        <v>2</v>
      </c>
      <c r="CG69" s="11">
        <v>0</v>
      </c>
      <c r="CH69" s="11">
        <v>4</v>
      </c>
      <c r="CI69" s="11"/>
      <c r="CJ69" s="11"/>
      <c r="CK69" s="11" t="s">
        <v>158</v>
      </c>
      <c r="CL69" s="11" t="s">
        <v>158</v>
      </c>
      <c r="CM69" s="11" t="s">
        <v>158</v>
      </c>
      <c r="CN69" s="11" t="s">
        <v>158</v>
      </c>
      <c r="CO69" s="11" t="s">
        <v>158</v>
      </c>
      <c r="CP69" s="11" t="s">
        <v>158</v>
      </c>
      <c r="CQ69" s="11" t="s">
        <v>158</v>
      </c>
      <c r="CR69" s="11" t="s">
        <v>158</v>
      </c>
      <c r="CS69" s="11" t="s">
        <v>158</v>
      </c>
      <c r="CT69" s="11" t="s">
        <v>158</v>
      </c>
      <c r="CU69" s="11" t="s">
        <v>158</v>
      </c>
      <c r="CV69" s="11" t="s">
        <v>166</v>
      </c>
      <c r="CW69" s="11" t="s">
        <v>158</v>
      </c>
      <c r="CX69" s="11" t="s">
        <v>154</v>
      </c>
      <c r="CY69" s="11" t="s">
        <v>154</v>
      </c>
      <c r="CZ69" s="11" t="s">
        <v>154</v>
      </c>
      <c r="DA69" s="11" t="s">
        <v>154</v>
      </c>
      <c r="DB69" s="11" t="s">
        <v>154</v>
      </c>
      <c r="DC69" s="11" t="s">
        <v>154</v>
      </c>
      <c r="DD69" s="11" t="s">
        <v>154</v>
      </c>
      <c r="DE69" s="11" t="s">
        <v>154</v>
      </c>
      <c r="DF69" s="11" t="s">
        <v>154</v>
      </c>
      <c r="DG69" s="11" t="s">
        <v>154</v>
      </c>
      <c r="DH69" s="11" t="s">
        <v>154</v>
      </c>
      <c r="DI69" s="11" t="s">
        <v>154</v>
      </c>
      <c r="DJ69" s="11" t="s">
        <v>154</v>
      </c>
      <c r="DK69" s="11" t="s">
        <v>157</v>
      </c>
      <c r="DL69" s="11" t="s">
        <v>157</v>
      </c>
      <c r="DM69" s="11" t="s">
        <v>157</v>
      </c>
      <c r="DN69" s="11" t="s">
        <v>157</v>
      </c>
      <c r="DO69" s="11" t="s">
        <v>157</v>
      </c>
      <c r="DP69" s="11" t="s">
        <v>157</v>
      </c>
      <c r="DQ69" s="11" t="s">
        <v>157</v>
      </c>
      <c r="DR69" s="11" t="s">
        <v>157</v>
      </c>
      <c r="DS69" s="11" t="s">
        <v>157</v>
      </c>
      <c r="DT69" s="11" t="s">
        <v>157</v>
      </c>
      <c r="DU69" s="11" t="s">
        <v>157</v>
      </c>
      <c r="DV69" s="11" t="s">
        <v>157</v>
      </c>
      <c r="DW69" s="11" t="s">
        <v>157</v>
      </c>
      <c r="DX69" s="11" t="b">
        <v>1</v>
      </c>
      <c r="DY69" s="11" t="b">
        <v>1</v>
      </c>
      <c r="DZ69" s="11" t="b">
        <v>1</v>
      </c>
      <c r="EA69" s="11" t="b">
        <v>1</v>
      </c>
      <c r="EB69" s="11" t="b">
        <v>1</v>
      </c>
      <c r="EC69" s="11" t="b">
        <v>1</v>
      </c>
      <c r="ED69" s="11" t="b">
        <v>0</v>
      </c>
      <c r="EE69" s="11" t="b">
        <v>1</v>
      </c>
      <c r="EF69" s="11" t="b">
        <v>1</v>
      </c>
      <c r="EG69" s="11" t="b">
        <v>0</v>
      </c>
      <c r="EH69" s="11" t="b">
        <v>1</v>
      </c>
      <c r="EI69" s="11" t="s">
        <v>157</v>
      </c>
      <c r="EJ69" s="11" t="b">
        <v>1</v>
      </c>
      <c r="EK69" s="11">
        <v>3.1876000000000002E-2</v>
      </c>
      <c r="EL69" s="11">
        <v>3.2848000000000002E-2</v>
      </c>
      <c r="EM69" s="11">
        <v>1.1039999999999999E-2</v>
      </c>
      <c r="EN69" s="11">
        <v>3.2882000000000002E-2</v>
      </c>
      <c r="EO69" s="11">
        <v>3.347E-2</v>
      </c>
      <c r="EP69" s="11">
        <v>1.7052999999999999E-2</v>
      </c>
      <c r="EQ69" s="11">
        <v>1.3240999999999999E-2</v>
      </c>
      <c r="ER69" s="11">
        <v>3.2481000000000003E-2</v>
      </c>
      <c r="ES69" s="11">
        <v>2.0943E-2</v>
      </c>
      <c r="ET69" s="11">
        <v>1.6773E-2</v>
      </c>
      <c r="EU69" s="11">
        <v>4.1491E-2</v>
      </c>
      <c r="EV69" s="11" t="s">
        <v>157</v>
      </c>
      <c r="EW69" s="11">
        <v>3.6087000000000001E-2</v>
      </c>
      <c r="EX69" s="11" t="s">
        <v>411</v>
      </c>
      <c r="EY69" s="11" t="str">
        <f>VLOOKUP(Table8[[#This Row],[Candidate Detail Answer: City]],cities,2,FALSE)</f>
        <v>Brentwood</v>
      </c>
      <c r="EZ69" s="11" t="str">
        <f>VLOOKUP(Table8[[#This Row],[Candidate Detail Answer: City]],cities,3,FALSE)</f>
        <v>CA</v>
      </c>
      <c r="FA69" s="21">
        <f>VLOOKUP(Table8[[#This Row],[Candidate Detail Answer: City]],cities,4,FALSE)</f>
        <v>94513</v>
      </c>
      <c r="FB69" s="11" t="s">
        <v>263</v>
      </c>
      <c r="FC69" s="11" t="str">
        <f>VLOOKUP(Table8[[#This Row],[Candidate Detail Answer: Major]],majors_final,3,FALSE)</f>
        <v>Software Engineering</v>
      </c>
      <c r="FD69" s="11" t="str">
        <f>VLOOKUP(Table8[[#This Row],[Candidate Detail Answer: Major]],majors_final,4,FALSE)</f>
        <v>IT-development focused</v>
      </c>
      <c r="FE69" s="11">
        <f>VLOOKUP(Table8[[#This Row],[Candidate Detail Answer: Major]],majors_final,5,FALSE)</f>
        <v>0</v>
      </c>
      <c r="FF69" s="11">
        <f>VLOOKUP(Table8[[#This Row],[Candidate Detail Answer: Major]],majors_final,6,FALSE)</f>
        <v>0</v>
      </c>
      <c r="FG69" s="5"/>
      <c r="FH69" s="5"/>
      <c r="FI69" s="11"/>
    </row>
    <row r="70" spans="1:165" ht="12.75" x14ac:dyDescent="0.2">
      <c r="A70" s="11">
        <v>30815804</v>
      </c>
      <c r="B70" s="11">
        <v>40830858</v>
      </c>
      <c r="C70" s="11">
        <v>52903.484722221801</v>
      </c>
      <c r="D70" s="11" t="s">
        <v>153</v>
      </c>
      <c r="E70" s="11">
        <v>345600</v>
      </c>
      <c r="F70" s="11">
        <v>48467566</v>
      </c>
      <c r="G70" s="11">
        <v>48614.021527778503</v>
      </c>
      <c r="H70" s="11">
        <v>48156.529861110197</v>
      </c>
      <c r="I70" s="11">
        <v>52145</v>
      </c>
      <c r="J70" s="11">
        <v>2</v>
      </c>
      <c r="K70" s="11">
        <v>0</v>
      </c>
      <c r="L70" s="11">
        <v>0</v>
      </c>
      <c r="M70" s="11">
        <v>131</v>
      </c>
      <c r="N70" s="11">
        <v>121</v>
      </c>
      <c r="O70" s="11">
        <v>92</v>
      </c>
      <c r="P70" s="11">
        <v>92.36</v>
      </c>
      <c r="Q70" s="11">
        <v>30195</v>
      </c>
      <c r="R70" s="11" t="s">
        <v>154</v>
      </c>
      <c r="S70" s="11" t="s">
        <v>155</v>
      </c>
      <c r="T70" s="11" t="s">
        <v>156</v>
      </c>
      <c r="U70" s="11">
        <v>0</v>
      </c>
      <c r="V70" s="11" t="s">
        <v>154</v>
      </c>
      <c r="W70" s="11" t="s">
        <v>157</v>
      </c>
      <c r="X70" s="11">
        <v>1</v>
      </c>
      <c r="Y70" s="11">
        <v>1</v>
      </c>
      <c r="Z70" s="11">
        <v>10</v>
      </c>
      <c r="AA70" s="11">
        <v>10</v>
      </c>
      <c r="AB70" s="11">
        <v>10</v>
      </c>
      <c r="AC70" s="11">
        <v>10</v>
      </c>
      <c r="AD70" s="11">
        <v>10</v>
      </c>
      <c r="AE70" s="11">
        <v>10</v>
      </c>
      <c r="AF70" s="11">
        <v>10</v>
      </c>
      <c r="AG70" s="11">
        <v>10</v>
      </c>
      <c r="AH70" s="11">
        <v>10</v>
      </c>
      <c r="AI70" s="11">
        <v>10</v>
      </c>
      <c r="AJ70" s="11">
        <v>10</v>
      </c>
      <c r="AK70" s="11">
        <v>0</v>
      </c>
      <c r="AL70" s="11">
        <v>10</v>
      </c>
      <c r="AM70" s="11">
        <v>111</v>
      </c>
      <c r="AN70" s="11">
        <v>60</v>
      </c>
      <c r="AO70" s="11">
        <v>10</v>
      </c>
      <c r="AP70" s="11">
        <v>110</v>
      </c>
      <c r="AQ70" s="11">
        <v>50</v>
      </c>
      <c r="AR70" s="11">
        <v>30</v>
      </c>
      <c r="AS70" s="11">
        <v>1</v>
      </c>
      <c r="AT70" s="11">
        <v>120</v>
      </c>
      <c r="AU70" s="11">
        <v>12</v>
      </c>
      <c r="AV70" s="11">
        <v>1106</v>
      </c>
      <c r="AW70" s="11">
        <v>1145</v>
      </c>
      <c r="AX70" s="11">
        <v>786</v>
      </c>
      <c r="AY70" s="11">
        <v>1325</v>
      </c>
      <c r="AZ70" s="11">
        <v>1967</v>
      </c>
      <c r="BA70" s="11">
        <v>4037</v>
      </c>
      <c r="BB70" s="11">
        <v>1275</v>
      </c>
      <c r="BC70" s="11">
        <v>1339</v>
      </c>
      <c r="BD70" s="11">
        <v>1503</v>
      </c>
      <c r="BE70" s="11">
        <v>528</v>
      </c>
      <c r="BF70" s="11">
        <v>716</v>
      </c>
      <c r="BG70" s="11">
        <v>2507</v>
      </c>
      <c r="BH70" s="11">
        <v>2284</v>
      </c>
      <c r="BI70" s="11">
        <v>7</v>
      </c>
      <c r="BJ70" s="11">
        <v>6</v>
      </c>
      <c r="BK70" s="11">
        <v>4</v>
      </c>
      <c r="BL70" s="11">
        <v>6</v>
      </c>
      <c r="BM70" s="11">
        <v>5</v>
      </c>
      <c r="BN70" s="11">
        <v>5</v>
      </c>
      <c r="BO70" s="11">
        <v>8</v>
      </c>
      <c r="BP70" s="11">
        <v>7</v>
      </c>
      <c r="BQ70" s="11">
        <v>6</v>
      </c>
      <c r="BR70" s="11">
        <v>7</v>
      </c>
      <c r="BS70" s="11">
        <v>7</v>
      </c>
      <c r="BT70" s="11">
        <v>10</v>
      </c>
      <c r="BU70" s="11">
        <v>19</v>
      </c>
      <c r="BV70" s="11">
        <v>19</v>
      </c>
      <c r="BW70" s="11">
        <v>19</v>
      </c>
      <c r="BX70" s="11">
        <v>18</v>
      </c>
      <c r="BY70" s="11">
        <v>12</v>
      </c>
      <c r="BZ70" s="11">
        <v>23</v>
      </c>
      <c r="CA70" s="11">
        <v>34</v>
      </c>
      <c r="CB70" s="11">
        <v>28</v>
      </c>
      <c r="CC70" s="11">
        <v>28</v>
      </c>
      <c r="CD70" s="11">
        <v>17</v>
      </c>
      <c r="CE70" s="11">
        <v>10</v>
      </c>
      <c r="CF70" s="11">
        <v>16</v>
      </c>
      <c r="CG70" s="11">
        <v>16</v>
      </c>
      <c r="CH70" s="11">
        <v>37</v>
      </c>
      <c r="CI70" s="11"/>
      <c r="CJ70" s="11"/>
      <c r="CK70" s="11" t="s">
        <v>158</v>
      </c>
      <c r="CL70" s="11" t="s">
        <v>158</v>
      </c>
      <c r="CM70" s="11" t="s">
        <v>158</v>
      </c>
      <c r="CN70" s="11" t="s">
        <v>158</v>
      </c>
      <c r="CO70" s="11" t="s">
        <v>158</v>
      </c>
      <c r="CP70" s="11" t="s">
        <v>158</v>
      </c>
      <c r="CQ70" s="11" t="s">
        <v>158</v>
      </c>
      <c r="CR70" s="11" t="s">
        <v>158</v>
      </c>
      <c r="CS70" s="11" t="s">
        <v>158</v>
      </c>
      <c r="CT70" s="11" t="s">
        <v>158</v>
      </c>
      <c r="CU70" s="11" t="s">
        <v>158</v>
      </c>
      <c r="CV70" s="11" t="s">
        <v>158</v>
      </c>
      <c r="CW70" s="11" t="s">
        <v>158</v>
      </c>
      <c r="CX70" s="11" t="s">
        <v>154</v>
      </c>
      <c r="CY70" s="11" t="s">
        <v>154</v>
      </c>
      <c r="CZ70" s="11" t="s">
        <v>154</v>
      </c>
      <c r="DA70" s="11" t="s">
        <v>154</v>
      </c>
      <c r="DB70" s="11" t="s">
        <v>154</v>
      </c>
      <c r="DC70" s="11" t="s">
        <v>154</v>
      </c>
      <c r="DD70" s="11" t="s">
        <v>154</v>
      </c>
      <c r="DE70" s="11" t="s">
        <v>154</v>
      </c>
      <c r="DF70" s="11" t="s">
        <v>154</v>
      </c>
      <c r="DG70" s="11" t="s">
        <v>154</v>
      </c>
      <c r="DH70" s="11" t="s">
        <v>154</v>
      </c>
      <c r="DI70" s="11" t="s">
        <v>154</v>
      </c>
      <c r="DJ70" s="11" t="s">
        <v>154</v>
      </c>
      <c r="DK70" s="11" t="s">
        <v>157</v>
      </c>
      <c r="DL70" s="11" t="s">
        <v>157</v>
      </c>
      <c r="DM70" s="11" t="s">
        <v>157</v>
      </c>
      <c r="DN70" s="11" t="s">
        <v>157</v>
      </c>
      <c r="DO70" s="11" t="s">
        <v>157</v>
      </c>
      <c r="DP70" s="11" t="s">
        <v>157</v>
      </c>
      <c r="DQ70" s="11" t="s">
        <v>157</v>
      </c>
      <c r="DR70" s="11" t="s">
        <v>157</v>
      </c>
      <c r="DS70" s="11" t="s">
        <v>157</v>
      </c>
      <c r="DT70" s="11" t="s">
        <v>157</v>
      </c>
      <c r="DU70" s="11" t="s">
        <v>157</v>
      </c>
      <c r="DV70" s="11" t="s">
        <v>157</v>
      </c>
      <c r="DW70" s="11" t="s">
        <v>157</v>
      </c>
      <c r="DX70" s="11" t="b">
        <v>1</v>
      </c>
      <c r="DY70" s="11" t="b">
        <v>1</v>
      </c>
      <c r="DZ70" s="11" t="b">
        <v>1</v>
      </c>
      <c r="EA70" s="11" t="b">
        <v>1</v>
      </c>
      <c r="EB70" s="11" t="b">
        <v>1</v>
      </c>
      <c r="EC70" s="11" t="b">
        <v>1</v>
      </c>
      <c r="ED70" s="11" t="b">
        <v>1</v>
      </c>
      <c r="EE70" s="11" t="b">
        <v>1</v>
      </c>
      <c r="EF70" s="11" t="b">
        <v>1</v>
      </c>
      <c r="EG70" s="11" t="b">
        <v>1</v>
      </c>
      <c r="EH70" s="11" t="b">
        <v>1</v>
      </c>
      <c r="EI70" s="11" t="b">
        <v>0</v>
      </c>
      <c r="EJ70" s="11" t="b">
        <v>1</v>
      </c>
      <c r="EK70" s="11">
        <v>1.3037999999999999E-2</v>
      </c>
      <c r="EL70" s="11">
        <v>1.5664999999999998E-2</v>
      </c>
      <c r="EM70" s="11">
        <v>1.1814E-2</v>
      </c>
      <c r="EN70" s="11">
        <v>3.3522000000000003E-2</v>
      </c>
      <c r="EO70" s="11">
        <v>3.2693E-2</v>
      </c>
      <c r="EP70" s="11">
        <v>3.2738000000000003E-2</v>
      </c>
      <c r="EQ70" s="11">
        <v>3.8556E-2</v>
      </c>
      <c r="ER70" s="11">
        <v>1.4571000000000001E-2</v>
      </c>
      <c r="ES70" s="11">
        <v>3.3183999999999998E-2</v>
      </c>
      <c r="ET70" s="11">
        <v>3.1050999999999999E-2</v>
      </c>
      <c r="EU70" s="11">
        <v>3.8724000000000001E-2</v>
      </c>
      <c r="EV70" s="11">
        <v>1.8943999999999999E-2</v>
      </c>
      <c r="EW70" s="11">
        <v>3.3641999999999998E-2</v>
      </c>
      <c r="EX70" s="11" t="s">
        <v>245</v>
      </c>
      <c r="EY70" s="11" t="str">
        <f>VLOOKUP(Table8[[#This Row],[Candidate Detail Answer: City]],cities,2,FALSE)</f>
        <v>Bridgeville</v>
      </c>
      <c r="EZ70" s="11" t="str">
        <f>VLOOKUP(Table8[[#This Row],[Candidate Detail Answer: City]],cities,3,FALSE)</f>
        <v>PA</v>
      </c>
      <c r="FA70" s="21">
        <f>VLOOKUP(Table8[[#This Row],[Candidate Detail Answer: City]],cities,4,FALSE)</f>
        <v>15017</v>
      </c>
      <c r="FB70" s="11" t="s">
        <v>246</v>
      </c>
      <c r="FC70" s="11" t="str">
        <f>VLOOKUP(Table8[[#This Row],[Candidate Detail Answer: Major]],majors_final,3,FALSE)</f>
        <v>Information Technology</v>
      </c>
      <c r="FD70" s="11" t="str">
        <f>VLOOKUP(Table8[[#This Row],[Candidate Detail Answer: Major]],majors_final,4,FALSE)</f>
        <v>IT non-development</v>
      </c>
      <c r="FE70" s="11">
        <f>VLOOKUP(Table8[[#This Row],[Candidate Detail Answer: Major]],majors_final,5,FALSE)</f>
        <v>0</v>
      </c>
      <c r="FF70" s="11">
        <f>VLOOKUP(Table8[[#This Row],[Candidate Detail Answer: Major]],majors_final,6,FALSE)</f>
        <v>0</v>
      </c>
      <c r="FG70" s="5"/>
      <c r="FH70" s="5"/>
      <c r="FI70" s="11"/>
    </row>
    <row r="71" spans="1:165" ht="12.75" x14ac:dyDescent="0.2">
      <c r="A71" s="11">
        <v>52249801</v>
      </c>
      <c r="B71" s="11">
        <v>74119818</v>
      </c>
      <c r="C71" s="11">
        <v>44664.606249999997</v>
      </c>
      <c r="D71" s="11" t="s">
        <v>153</v>
      </c>
      <c r="E71" s="11">
        <v>345600</v>
      </c>
      <c r="F71" s="11">
        <v>77904638</v>
      </c>
      <c r="G71" s="11">
        <v>44664.670138888891</v>
      </c>
      <c r="H71" s="11">
        <v>44666.710416666669</v>
      </c>
      <c r="I71" s="11">
        <v>176279</v>
      </c>
      <c r="J71" s="11">
        <v>1</v>
      </c>
      <c r="K71" s="11">
        <v>88</v>
      </c>
      <c r="L71" s="11">
        <v>15830</v>
      </c>
      <c r="M71" s="11">
        <v>131</v>
      </c>
      <c r="N71" s="11">
        <v>131</v>
      </c>
      <c r="O71" s="11">
        <v>92</v>
      </c>
      <c r="P71" s="11">
        <v>100</v>
      </c>
      <c r="Q71" s="11">
        <v>118035</v>
      </c>
      <c r="R71" s="11" t="s">
        <v>154</v>
      </c>
      <c r="S71" s="11" t="s">
        <v>155</v>
      </c>
      <c r="T71" s="11" t="s">
        <v>208</v>
      </c>
      <c r="U71" s="11">
        <v>1</v>
      </c>
      <c r="V71" s="11" t="s">
        <v>154</v>
      </c>
      <c r="W71" s="11" t="s">
        <v>157</v>
      </c>
      <c r="X71" s="11">
        <v>5</v>
      </c>
      <c r="Y71" s="11">
        <v>1</v>
      </c>
      <c r="Z71" s="11">
        <v>10</v>
      </c>
      <c r="AA71" s="11">
        <v>10</v>
      </c>
      <c r="AB71" s="11">
        <v>10</v>
      </c>
      <c r="AC71" s="11">
        <v>10</v>
      </c>
      <c r="AD71" s="11">
        <v>10</v>
      </c>
      <c r="AE71" s="11">
        <v>10</v>
      </c>
      <c r="AF71" s="11">
        <v>10</v>
      </c>
      <c r="AG71" s="11">
        <v>10</v>
      </c>
      <c r="AH71" s="11">
        <v>10</v>
      </c>
      <c r="AI71" s="11">
        <v>10</v>
      </c>
      <c r="AJ71" s="11">
        <v>10</v>
      </c>
      <c r="AK71" s="11">
        <v>10</v>
      </c>
      <c r="AL71" s="11">
        <v>10</v>
      </c>
      <c r="AM71" s="11">
        <v>121</v>
      </c>
      <c r="AN71" s="11">
        <v>60</v>
      </c>
      <c r="AO71" s="11">
        <v>10</v>
      </c>
      <c r="AP71" s="11">
        <v>120</v>
      </c>
      <c r="AQ71" s="11">
        <v>60</v>
      </c>
      <c r="AR71" s="11">
        <v>40</v>
      </c>
      <c r="AS71" s="11">
        <v>1</v>
      </c>
      <c r="AT71" s="11">
        <v>130</v>
      </c>
      <c r="AU71" s="11">
        <v>66</v>
      </c>
      <c r="AV71" s="11">
        <v>1257</v>
      </c>
      <c r="AW71" s="11">
        <v>1442</v>
      </c>
      <c r="AX71" s="11">
        <v>3290</v>
      </c>
      <c r="AY71" s="11">
        <v>596</v>
      </c>
      <c r="AZ71" s="11">
        <v>4123</v>
      </c>
      <c r="BA71" s="11">
        <v>627</v>
      </c>
      <c r="BB71" s="11">
        <v>12646</v>
      </c>
      <c r="BC71" s="11">
        <v>3582</v>
      </c>
      <c r="BD71" s="11">
        <v>738</v>
      </c>
      <c r="BE71" s="11">
        <v>1556</v>
      </c>
      <c r="BF71" s="11">
        <v>812</v>
      </c>
      <c r="BG71" s="11">
        <v>4002</v>
      </c>
      <c r="BH71" s="11">
        <v>2009</v>
      </c>
      <c r="BI71" s="11">
        <v>5</v>
      </c>
      <c r="BJ71" s="11">
        <v>5</v>
      </c>
      <c r="BK71" s="11">
        <v>6</v>
      </c>
      <c r="BL71" s="11">
        <v>7</v>
      </c>
      <c r="BM71" s="11">
        <v>4</v>
      </c>
      <c r="BN71" s="11">
        <v>5</v>
      </c>
      <c r="BO71" s="11">
        <v>7</v>
      </c>
      <c r="BP71" s="11">
        <v>6</v>
      </c>
      <c r="BQ71" s="11">
        <v>5</v>
      </c>
      <c r="BR71" s="11">
        <v>6</v>
      </c>
      <c r="BS71" s="11">
        <v>7</v>
      </c>
      <c r="BT71" s="11">
        <v>14</v>
      </c>
      <c r="BU71" s="11">
        <v>19</v>
      </c>
      <c r="BV71" s="11">
        <v>23</v>
      </c>
      <c r="BW71" s="11">
        <v>31</v>
      </c>
      <c r="BX71" s="11">
        <v>41</v>
      </c>
      <c r="BY71" s="11">
        <v>18</v>
      </c>
      <c r="BZ71" s="11">
        <v>72</v>
      </c>
      <c r="CA71" s="11">
        <v>16</v>
      </c>
      <c r="CB71" s="11">
        <v>47</v>
      </c>
      <c r="CC71" s="11">
        <v>43</v>
      </c>
      <c r="CD71" s="11">
        <v>16</v>
      </c>
      <c r="CE71" s="11">
        <v>16</v>
      </c>
      <c r="CF71" s="11">
        <v>13</v>
      </c>
      <c r="CG71" s="11">
        <v>44</v>
      </c>
      <c r="CH71" s="11">
        <v>29</v>
      </c>
      <c r="CI71" s="11"/>
      <c r="CJ71" s="11"/>
      <c r="CK71" s="11" t="s">
        <v>158</v>
      </c>
      <c r="CL71" s="11" t="s">
        <v>158</v>
      </c>
      <c r="CM71" s="11" t="s">
        <v>158</v>
      </c>
      <c r="CN71" s="11" t="s">
        <v>158</v>
      </c>
      <c r="CO71" s="11" t="s">
        <v>158</v>
      </c>
      <c r="CP71" s="11" t="s">
        <v>158</v>
      </c>
      <c r="CQ71" s="11" t="s">
        <v>158</v>
      </c>
      <c r="CR71" s="11" t="s">
        <v>158</v>
      </c>
      <c r="CS71" s="11" t="s">
        <v>158</v>
      </c>
      <c r="CT71" s="11" t="s">
        <v>158</v>
      </c>
      <c r="CU71" s="11" t="s">
        <v>158</v>
      </c>
      <c r="CV71" s="11" t="s">
        <v>158</v>
      </c>
      <c r="CW71" s="11" t="s">
        <v>158</v>
      </c>
      <c r="CX71" s="11" t="s">
        <v>154</v>
      </c>
      <c r="CY71" s="11" t="s">
        <v>154</v>
      </c>
      <c r="CZ71" s="11" t="s">
        <v>154</v>
      </c>
      <c r="DA71" s="11" t="s">
        <v>154</v>
      </c>
      <c r="DB71" s="11" t="s">
        <v>154</v>
      </c>
      <c r="DC71" s="11" t="s">
        <v>154</v>
      </c>
      <c r="DD71" s="11" t="s">
        <v>154</v>
      </c>
      <c r="DE71" s="11" t="s">
        <v>154</v>
      </c>
      <c r="DF71" s="11" t="s">
        <v>154</v>
      </c>
      <c r="DG71" s="11" t="s">
        <v>154</v>
      </c>
      <c r="DH71" s="11" t="s">
        <v>154</v>
      </c>
      <c r="DI71" s="11" t="s">
        <v>154</v>
      </c>
      <c r="DJ71" s="11" t="s">
        <v>154</v>
      </c>
      <c r="DK71" s="11" t="s">
        <v>157</v>
      </c>
      <c r="DL71" s="11" t="s">
        <v>157</v>
      </c>
      <c r="DM71" s="11" t="s">
        <v>157</v>
      </c>
      <c r="DN71" s="11" t="s">
        <v>157</v>
      </c>
      <c r="DO71" s="11" t="s">
        <v>157</v>
      </c>
      <c r="DP71" s="11" t="s">
        <v>157</v>
      </c>
      <c r="DQ71" s="11" t="s">
        <v>157</v>
      </c>
      <c r="DR71" s="11" t="s">
        <v>157</v>
      </c>
      <c r="DS71" s="11" t="s">
        <v>157</v>
      </c>
      <c r="DT71" s="11" t="s">
        <v>157</v>
      </c>
      <c r="DU71" s="11" t="s">
        <v>157</v>
      </c>
      <c r="DV71" s="11" t="s">
        <v>157</v>
      </c>
      <c r="DW71" s="11" t="s">
        <v>157</v>
      </c>
      <c r="DX71" s="11" t="b">
        <v>1</v>
      </c>
      <c r="DY71" s="11" t="b">
        <v>1</v>
      </c>
      <c r="DZ71" s="11" t="b">
        <v>1</v>
      </c>
      <c r="EA71" s="11" t="b">
        <v>1</v>
      </c>
      <c r="EB71" s="11" t="b">
        <v>1</v>
      </c>
      <c r="EC71" s="11" t="b">
        <v>1</v>
      </c>
      <c r="ED71" s="11" t="b">
        <v>1</v>
      </c>
      <c r="EE71" s="11" t="b">
        <v>1</v>
      </c>
      <c r="EF71" s="11" t="b">
        <v>1</v>
      </c>
      <c r="EG71" s="11" t="b">
        <v>1</v>
      </c>
      <c r="EH71" s="11" t="b">
        <v>1</v>
      </c>
      <c r="EI71" s="11" t="b">
        <v>1</v>
      </c>
      <c r="EJ71" s="11" t="b">
        <v>1</v>
      </c>
      <c r="EK71" s="11">
        <v>2.9514960999999999E-2</v>
      </c>
      <c r="EL71" s="11">
        <v>6.0040890999999999E-2</v>
      </c>
      <c r="EM71" s="11">
        <v>2.9500673000000002E-2</v>
      </c>
      <c r="EN71" s="11">
        <v>3.8034487999999998E-2</v>
      </c>
      <c r="EO71" s="11">
        <v>3.005275E-2</v>
      </c>
      <c r="EP71" s="11">
        <v>3.3587327E-2</v>
      </c>
      <c r="EQ71" s="11">
        <v>3.2637819999999998E-2</v>
      </c>
      <c r="ER71" s="11">
        <v>9.9936372999999995E-2</v>
      </c>
      <c r="ES71" s="11">
        <v>0.19011215000000001</v>
      </c>
      <c r="ET71" s="11">
        <v>0.111920705</v>
      </c>
      <c r="EU71" s="11">
        <v>0.23574842500000001</v>
      </c>
      <c r="EV71" s="11">
        <v>4.6511755000000002E-2</v>
      </c>
      <c r="EW71" s="11">
        <v>2.9486584E-2</v>
      </c>
      <c r="EX71" s="11" t="s">
        <v>634</v>
      </c>
      <c r="EY71" s="11" t="str">
        <f>VLOOKUP(Table8[[#This Row],[Candidate Detail Answer: City]],cities,2,FALSE)</f>
        <v>Brighton</v>
      </c>
      <c r="EZ71" s="11" t="str">
        <f>VLOOKUP(Table8[[#This Row],[Candidate Detail Answer: City]],cities,3,FALSE)</f>
        <v>MA</v>
      </c>
      <c r="FA71" s="21">
        <f>VLOOKUP(Table8[[#This Row],[Candidate Detail Answer: City]],cities,4,FALSE)</f>
        <v>2135</v>
      </c>
      <c r="FB71" s="11" t="s">
        <v>229</v>
      </c>
      <c r="FC71" s="11" t="str">
        <f>VLOOKUP(Table8[[#This Row],[Candidate Detail Answer: Major]],majors_final,3,FALSE)</f>
        <v>Computer Science</v>
      </c>
      <c r="FD71" s="11" t="str">
        <f>VLOOKUP(Table8[[#This Row],[Candidate Detail Answer: Major]],majors_final,4,FALSE)</f>
        <v>IT-development focused</v>
      </c>
      <c r="FE71" s="11">
        <f>VLOOKUP(Table8[[#This Row],[Candidate Detail Answer: Major]],majors_final,5,FALSE)</f>
        <v>0</v>
      </c>
      <c r="FF71" s="11">
        <f>VLOOKUP(Table8[[#This Row],[Candidate Detail Answer: Major]],majors_final,6,FALSE)</f>
        <v>0</v>
      </c>
      <c r="FG71" s="5"/>
      <c r="FH71" s="5"/>
      <c r="FI71" s="11"/>
    </row>
    <row r="72" spans="1:165" ht="12.75" x14ac:dyDescent="0.2">
      <c r="A72" s="11">
        <v>52526899</v>
      </c>
      <c r="B72" s="11">
        <v>74634654</v>
      </c>
      <c r="C72" s="11">
        <v>52333.236111110702</v>
      </c>
      <c r="D72" s="11" t="s">
        <v>153</v>
      </c>
      <c r="E72" s="11">
        <v>345600</v>
      </c>
      <c r="F72" s="11">
        <v>78035458</v>
      </c>
      <c r="G72" s="11">
        <v>56601.107638891001</v>
      </c>
      <c r="H72" s="11">
        <v>55208.039583330603</v>
      </c>
      <c r="I72" s="11">
        <v>342124</v>
      </c>
      <c r="J72" s="11">
        <v>1</v>
      </c>
      <c r="K72" s="11">
        <v>274</v>
      </c>
      <c r="L72" s="11">
        <v>209270</v>
      </c>
      <c r="M72" s="11">
        <v>131</v>
      </c>
      <c r="N72" s="11">
        <v>121</v>
      </c>
      <c r="O72" s="11">
        <v>92</v>
      </c>
      <c r="P72" s="11">
        <v>92.36</v>
      </c>
      <c r="Q72" s="11">
        <v>43193</v>
      </c>
      <c r="R72" s="11" t="s">
        <v>154</v>
      </c>
      <c r="S72" s="11" t="s">
        <v>155</v>
      </c>
      <c r="T72" s="11" t="s">
        <v>208</v>
      </c>
      <c r="U72" s="11">
        <v>12</v>
      </c>
      <c r="V72" s="11" t="s">
        <v>154</v>
      </c>
      <c r="W72" s="11" t="s">
        <v>157</v>
      </c>
      <c r="X72" s="11"/>
      <c r="Y72" s="11">
        <v>1</v>
      </c>
      <c r="Z72" s="11">
        <v>10</v>
      </c>
      <c r="AA72" s="11">
        <v>10</v>
      </c>
      <c r="AB72" s="11">
        <v>10</v>
      </c>
      <c r="AC72" s="11">
        <v>10</v>
      </c>
      <c r="AD72" s="11">
        <v>10</v>
      </c>
      <c r="AE72" s="11">
        <v>10</v>
      </c>
      <c r="AF72" s="11">
        <v>10</v>
      </c>
      <c r="AG72" s="11">
        <v>10</v>
      </c>
      <c r="AH72" s="11">
        <v>10</v>
      </c>
      <c r="AI72" s="11">
        <v>10</v>
      </c>
      <c r="AJ72" s="11">
        <v>10</v>
      </c>
      <c r="AK72" s="11">
        <v>0</v>
      </c>
      <c r="AL72" s="11">
        <v>10</v>
      </c>
      <c r="AM72" s="11">
        <v>111</v>
      </c>
      <c r="AN72" s="11">
        <v>60</v>
      </c>
      <c r="AO72" s="11">
        <v>10</v>
      </c>
      <c r="AP72" s="11">
        <v>110</v>
      </c>
      <c r="AQ72" s="11">
        <v>50</v>
      </c>
      <c r="AR72" s="11">
        <v>30</v>
      </c>
      <c r="AS72" s="11">
        <v>1</v>
      </c>
      <c r="AT72" s="11">
        <v>120</v>
      </c>
      <c r="AU72" s="11">
        <v>160</v>
      </c>
      <c r="AV72" s="11">
        <v>30791</v>
      </c>
      <c r="AW72" s="11">
        <v>6360</v>
      </c>
      <c r="AX72" s="11">
        <v>35133</v>
      </c>
      <c r="AY72" s="11">
        <v>6444</v>
      </c>
      <c r="AZ72" s="11">
        <v>14364</v>
      </c>
      <c r="BA72" s="11">
        <v>5762</v>
      </c>
      <c r="BB72" s="11">
        <v>7597</v>
      </c>
      <c r="BC72" s="11">
        <v>2300</v>
      </c>
      <c r="BD72" s="11">
        <v>668</v>
      </c>
      <c r="BE72" s="11">
        <v>17409</v>
      </c>
      <c r="BF72" s="11">
        <v>3294</v>
      </c>
      <c r="BG72" s="11">
        <v>125719</v>
      </c>
      <c r="BH72" s="11">
        <v>40404</v>
      </c>
      <c r="BI72" s="11">
        <v>9</v>
      </c>
      <c r="BJ72" s="11">
        <v>9</v>
      </c>
      <c r="BK72" s="11">
        <v>11</v>
      </c>
      <c r="BL72" s="11">
        <v>13</v>
      </c>
      <c r="BM72" s="11">
        <v>6</v>
      </c>
      <c r="BN72" s="11">
        <v>12</v>
      </c>
      <c r="BO72" s="11">
        <v>11</v>
      </c>
      <c r="BP72" s="11">
        <v>11</v>
      </c>
      <c r="BQ72" s="11">
        <v>10</v>
      </c>
      <c r="BR72" s="11">
        <v>7</v>
      </c>
      <c r="BS72" s="11">
        <v>7</v>
      </c>
      <c r="BT72" s="11">
        <v>18</v>
      </c>
      <c r="BU72" s="11">
        <v>31</v>
      </c>
      <c r="BV72" s="11">
        <v>166</v>
      </c>
      <c r="BW72" s="11">
        <v>6</v>
      </c>
      <c r="BX72" s="11">
        <v>22</v>
      </c>
      <c r="BY72" s="11">
        <v>17</v>
      </c>
      <c r="BZ72" s="11">
        <v>39</v>
      </c>
      <c r="CA72" s="11">
        <v>57</v>
      </c>
      <c r="CB72" s="11">
        <v>71</v>
      </c>
      <c r="CC72" s="11">
        <v>33</v>
      </c>
      <c r="CD72" s="11">
        <v>6</v>
      </c>
      <c r="CE72" s="11">
        <v>63</v>
      </c>
      <c r="CF72" s="11">
        <v>14</v>
      </c>
      <c r="CG72" s="11">
        <v>50</v>
      </c>
      <c r="CH72" s="11">
        <v>26</v>
      </c>
      <c r="CI72" s="11"/>
      <c r="CJ72" s="11"/>
      <c r="CK72" s="11" t="s">
        <v>158</v>
      </c>
      <c r="CL72" s="11" t="s">
        <v>158</v>
      </c>
      <c r="CM72" s="11" t="s">
        <v>158</v>
      </c>
      <c r="CN72" s="11" t="s">
        <v>158</v>
      </c>
      <c r="CO72" s="11" t="s">
        <v>158</v>
      </c>
      <c r="CP72" s="11" t="s">
        <v>158</v>
      </c>
      <c r="CQ72" s="11" t="s">
        <v>158</v>
      </c>
      <c r="CR72" s="11" t="s">
        <v>158</v>
      </c>
      <c r="CS72" s="11" t="s">
        <v>158</v>
      </c>
      <c r="CT72" s="11" t="s">
        <v>158</v>
      </c>
      <c r="CU72" s="11" t="s">
        <v>158</v>
      </c>
      <c r="CV72" s="11" t="s">
        <v>158</v>
      </c>
      <c r="CW72" s="11" t="s">
        <v>158</v>
      </c>
      <c r="CX72" s="11" t="s">
        <v>154</v>
      </c>
      <c r="CY72" s="11" t="s">
        <v>154</v>
      </c>
      <c r="CZ72" s="11" t="s">
        <v>154</v>
      </c>
      <c r="DA72" s="11" t="s">
        <v>154</v>
      </c>
      <c r="DB72" s="11" t="s">
        <v>154</v>
      </c>
      <c r="DC72" s="11" t="s">
        <v>154</v>
      </c>
      <c r="DD72" s="11" t="s">
        <v>154</v>
      </c>
      <c r="DE72" s="11" t="s">
        <v>154</v>
      </c>
      <c r="DF72" s="11" t="s">
        <v>154</v>
      </c>
      <c r="DG72" s="11" t="s">
        <v>154</v>
      </c>
      <c r="DH72" s="11" t="s">
        <v>154</v>
      </c>
      <c r="DI72" s="11" t="s">
        <v>154</v>
      </c>
      <c r="DJ72" s="11" t="s">
        <v>154</v>
      </c>
      <c r="DK72" s="11" t="s">
        <v>157</v>
      </c>
      <c r="DL72" s="11" t="s">
        <v>157</v>
      </c>
      <c r="DM72" s="11" t="s">
        <v>157</v>
      </c>
      <c r="DN72" s="11" t="s">
        <v>157</v>
      </c>
      <c r="DO72" s="11" t="s">
        <v>157</v>
      </c>
      <c r="DP72" s="11" t="s">
        <v>157</v>
      </c>
      <c r="DQ72" s="11" t="s">
        <v>157</v>
      </c>
      <c r="DR72" s="11" t="s">
        <v>157</v>
      </c>
      <c r="DS72" s="11" t="s">
        <v>157</v>
      </c>
      <c r="DT72" s="11" t="s">
        <v>157</v>
      </c>
      <c r="DU72" s="11" t="s">
        <v>157</v>
      </c>
      <c r="DV72" s="11" t="s">
        <v>157</v>
      </c>
      <c r="DW72" s="11" t="s">
        <v>157</v>
      </c>
      <c r="DX72" s="11" t="b">
        <v>1</v>
      </c>
      <c r="DY72" s="11" t="b">
        <v>1</v>
      </c>
      <c r="DZ72" s="11" t="b">
        <v>1</v>
      </c>
      <c r="EA72" s="11" t="b">
        <v>1</v>
      </c>
      <c r="EB72" s="11" t="b">
        <v>1</v>
      </c>
      <c r="EC72" s="11" t="b">
        <v>1</v>
      </c>
      <c r="ED72" s="11" t="b">
        <v>1</v>
      </c>
      <c r="EE72" s="11" t="b">
        <v>1</v>
      </c>
      <c r="EF72" s="11" t="b">
        <v>1</v>
      </c>
      <c r="EG72" s="11" t="b">
        <v>1</v>
      </c>
      <c r="EH72" s="11" t="b">
        <v>1</v>
      </c>
      <c r="EI72" s="11" t="b">
        <v>0</v>
      </c>
      <c r="EJ72" s="11" t="b">
        <v>1</v>
      </c>
      <c r="EK72" s="11">
        <v>1.6546000000000002E-2</v>
      </c>
      <c r="EL72" s="11">
        <v>3.2945000000000002E-2</v>
      </c>
      <c r="EM72" s="11">
        <v>3.6193999999999997E-2</v>
      </c>
      <c r="EN72" s="11">
        <v>0.14693000000000001</v>
      </c>
      <c r="EO72" s="11">
        <v>3.2194E-2</v>
      </c>
      <c r="EP72" s="11">
        <v>1.5214E-2</v>
      </c>
      <c r="EQ72" s="11">
        <v>2.7241000000000001E-2</v>
      </c>
      <c r="ER72" s="11">
        <v>0.102586</v>
      </c>
      <c r="ES72" s="11">
        <v>3.8450999999999999E-2</v>
      </c>
      <c r="ET72" s="11">
        <v>1.5074000000000001E-2</v>
      </c>
      <c r="EU72" s="11">
        <v>4.1000000000000002E-2</v>
      </c>
      <c r="EV72" s="11">
        <v>1.0571000000000001E-2</v>
      </c>
      <c r="EW72" s="11">
        <v>3.4171E-2</v>
      </c>
      <c r="EX72" s="11" t="s">
        <v>634</v>
      </c>
      <c r="EY72" s="11" t="str">
        <f>VLOOKUP(Table8[[#This Row],[Candidate Detail Answer: City]],cities,2,FALSE)</f>
        <v>Brighton</v>
      </c>
      <c r="EZ72" s="11" t="str">
        <f>VLOOKUP(Table8[[#This Row],[Candidate Detail Answer: City]],cities,3,FALSE)</f>
        <v>MA</v>
      </c>
      <c r="FA72" s="21">
        <f>VLOOKUP(Table8[[#This Row],[Candidate Detail Answer: City]],cities,4,FALSE)</f>
        <v>2135</v>
      </c>
      <c r="FB72" s="11" t="s">
        <v>635</v>
      </c>
      <c r="FC72" s="11" t="str">
        <f>VLOOKUP(Table8[[#This Row],[Candidate Detail Answer: Major]],majors_final,3,FALSE)</f>
        <v>Quality Assurance</v>
      </c>
      <c r="FD72" s="11" t="str">
        <f>VLOOKUP(Table8[[#This Row],[Candidate Detail Answer: Major]],majors_final,4,FALSE)</f>
        <v>IT non-development</v>
      </c>
      <c r="FE72" s="11">
        <f>VLOOKUP(Table8[[#This Row],[Candidate Detail Answer: Major]],majors_final,5,FALSE)</f>
        <v>0</v>
      </c>
      <c r="FF72" s="11">
        <f>VLOOKUP(Table8[[#This Row],[Candidate Detail Answer: Major]],majors_final,6,FALSE)</f>
        <v>0</v>
      </c>
      <c r="FG72" s="5"/>
      <c r="FH72" s="5"/>
      <c r="FI72" s="11"/>
    </row>
    <row r="73" spans="1:165" ht="12.75" x14ac:dyDescent="0.2">
      <c r="A73" s="11">
        <v>52249719</v>
      </c>
      <c r="B73" s="11">
        <v>74119656</v>
      </c>
      <c r="C73" s="11">
        <v>44664.606249999997</v>
      </c>
      <c r="D73" s="11" t="s">
        <v>153</v>
      </c>
      <c r="E73" s="11">
        <v>345600</v>
      </c>
      <c r="F73" s="11">
        <v>77904778</v>
      </c>
      <c r="G73" s="11">
        <v>44664.672222222223</v>
      </c>
      <c r="H73" s="11">
        <v>44668.31527777778</v>
      </c>
      <c r="I73" s="11">
        <v>314734</v>
      </c>
      <c r="J73" s="11">
        <v>1</v>
      </c>
      <c r="K73" s="11">
        <v>19</v>
      </c>
      <c r="L73" s="11">
        <v>31061</v>
      </c>
      <c r="M73" s="11">
        <v>131</v>
      </c>
      <c r="N73" s="11">
        <v>131</v>
      </c>
      <c r="O73" s="11">
        <v>92</v>
      </c>
      <c r="P73" s="11">
        <v>100</v>
      </c>
      <c r="Q73" s="11">
        <v>204246</v>
      </c>
      <c r="R73" s="11" t="s">
        <v>154</v>
      </c>
      <c r="S73" s="11" t="s">
        <v>155</v>
      </c>
      <c r="T73" s="11" t="s">
        <v>208</v>
      </c>
      <c r="U73" s="11">
        <v>1</v>
      </c>
      <c r="V73" s="11" t="s">
        <v>154</v>
      </c>
      <c r="W73" s="11" t="s">
        <v>157</v>
      </c>
      <c r="X73" s="11">
        <v>4</v>
      </c>
      <c r="Y73" s="11">
        <v>1</v>
      </c>
      <c r="Z73" s="11">
        <v>10</v>
      </c>
      <c r="AA73" s="11">
        <v>10</v>
      </c>
      <c r="AB73" s="11">
        <v>10</v>
      </c>
      <c r="AC73" s="11">
        <v>10</v>
      </c>
      <c r="AD73" s="11">
        <v>10</v>
      </c>
      <c r="AE73" s="11">
        <v>10</v>
      </c>
      <c r="AF73" s="11">
        <v>10</v>
      </c>
      <c r="AG73" s="11">
        <v>10</v>
      </c>
      <c r="AH73" s="11">
        <v>10</v>
      </c>
      <c r="AI73" s="11">
        <v>10</v>
      </c>
      <c r="AJ73" s="11">
        <v>10</v>
      </c>
      <c r="AK73" s="11">
        <v>10</v>
      </c>
      <c r="AL73" s="11">
        <v>10</v>
      </c>
      <c r="AM73" s="11">
        <v>121</v>
      </c>
      <c r="AN73" s="11">
        <v>60</v>
      </c>
      <c r="AO73" s="11">
        <v>10</v>
      </c>
      <c r="AP73" s="11">
        <v>120</v>
      </c>
      <c r="AQ73" s="11">
        <v>60</v>
      </c>
      <c r="AR73" s="11">
        <v>40</v>
      </c>
      <c r="AS73" s="11">
        <v>1</v>
      </c>
      <c r="AT73" s="11">
        <v>130</v>
      </c>
      <c r="AU73" s="11">
        <v>61</v>
      </c>
      <c r="AV73" s="11">
        <v>3666</v>
      </c>
      <c r="AW73" s="11">
        <v>3324</v>
      </c>
      <c r="AX73" s="11">
        <v>10431</v>
      </c>
      <c r="AY73" s="11">
        <v>1377</v>
      </c>
      <c r="AZ73" s="11">
        <v>41644</v>
      </c>
      <c r="BA73" s="11">
        <v>5850</v>
      </c>
      <c r="BB73" s="11">
        <v>1327</v>
      </c>
      <c r="BC73" s="11">
        <v>2985</v>
      </c>
      <c r="BD73" s="11">
        <v>1569</v>
      </c>
      <c r="BE73" s="11">
        <v>2606</v>
      </c>
      <c r="BF73" s="11">
        <v>2601</v>
      </c>
      <c r="BG73" s="11">
        <v>11841</v>
      </c>
      <c r="BH73" s="11">
        <v>17926</v>
      </c>
      <c r="BI73" s="11">
        <v>9</v>
      </c>
      <c r="BJ73" s="11">
        <v>9</v>
      </c>
      <c r="BK73" s="11">
        <v>10</v>
      </c>
      <c r="BL73" s="11">
        <v>11</v>
      </c>
      <c r="BM73" s="11">
        <v>9</v>
      </c>
      <c r="BN73" s="11">
        <v>10</v>
      </c>
      <c r="BO73" s="11">
        <v>12</v>
      </c>
      <c r="BP73" s="11">
        <v>10</v>
      </c>
      <c r="BQ73" s="11">
        <v>9</v>
      </c>
      <c r="BR73" s="11">
        <v>10</v>
      </c>
      <c r="BS73" s="11">
        <v>11</v>
      </c>
      <c r="BT73" s="11">
        <v>12</v>
      </c>
      <c r="BU73" s="11">
        <v>24</v>
      </c>
      <c r="BV73" s="11">
        <v>26</v>
      </c>
      <c r="BW73" s="11">
        <v>17</v>
      </c>
      <c r="BX73" s="11">
        <v>91</v>
      </c>
      <c r="BY73" s="11">
        <v>12</v>
      </c>
      <c r="BZ73" s="11">
        <v>69</v>
      </c>
      <c r="CA73" s="11">
        <v>13</v>
      </c>
      <c r="CB73" s="11">
        <v>11</v>
      </c>
      <c r="CC73" s="11">
        <v>23</v>
      </c>
      <c r="CD73" s="11">
        <v>6</v>
      </c>
      <c r="CE73" s="11">
        <v>16</v>
      </c>
      <c r="CF73" s="11">
        <v>20</v>
      </c>
      <c r="CG73" s="11">
        <v>70</v>
      </c>
      <c r="CH73" s="11">
        <v>8</v>
      </c>
      <c r="CI73" s="11"/>
      <c r="CJ73" s="11"/>
      <c r="CK73" s="11" t="s">
        <v>158</v>
      </c>
      <c r="CL73" s="11" t="s">
        <v>158</v>
      </c>
      <c r="CM73" s="11" t="s">
        <v>158</v>
      </c>
      <c r="CN73" s="11" t="s">
        <v>158</v>
      </c>
      <c r="CO73" s="11" t="s">
        <v>158</v>
      </c>
      <c r="CP73" s="11" t="s">
        <v>158</v>
      </c>
      <c r="CQ73" s="11" t="s">
        <v>158</v>
      </c>
      <c r="CR73" s="11" t="s">
        <v>158</v>
      </c>
      <c r="CS73" s="11" t="s">
        <v>158</v>
      </c>
      <c r="CT73" s="11" t="s">
        <v>158</v>
      </c>
      <c r="CU73" s="11" t="s">
        <v>158</v>
      </c>
      <c r="CV73" s="11" t="s">
        <v>158</v>
      </c>
      <c r="CW73" s="11" t="s">
        <v>158</v>
      </c>
      <c r="CX73" s="11" t="s">
        <v>154</v>
      </c>
      <c r="CY73" s="11" t="s">
        <v>154</v>
      </c>
      <c r="CZ73" s="11" t="s">
        <v>154</v>
      </c>
      <c r="DA73" s="11" t="s">
        <v>154</v>
      </c>
      <c r="DB73" s="11" t="s">
        <v>154</v>
      </c>
      <c r="DC73" s="11" t="s">
        <v>154</v>
      </c>
      <c r="DD73" s="11" t="s">
        <v>154</v>
      </c>
      <c r="DE73" s="11" t="s">
        <v>154</v>
      </c>
      <c r="DF73" s="11" t="s">
        <v>154</v>
      </c>
      <c r="DG73" s="11" t="s">
        <v>154</v>
      </c>
      <c r="DH73" s="11" t="s">
        <v>154</v>
      </c>
      <c r="DI73" s="11" t="s">
        <v>154</v>
      </c>
      <c r="DJ73" s="11" t="s">
        <v>154</v>
      </c>
      <c r="DK73" s="11" t="s">
        <v>157</v>
      </c>
      <c r="DL73" s="11" t="s">
        <v>157</v>
      </c>
      <c r="DM73" s="11" t="s">
        <v>157</v>
      </c>
      <c r="DN73" s="11" t="s">
        <v>157</v>
      </c>
      <c r="DO73" s="11" t="s">
        <v>157</v>
      </c>
      <c r="DP73" s="11" t="s">
        <v>157</v>
      </c>
      <c r="DQ73" s="11" t="s">
        <v>157</v>
      </c>
      <c r="DR73" s="11" t="s">
        <v>157</v>
      </c>
      <c r="DS73" s="11" t="s">
        <v>157</v>
      </c>
      <c r="DT73" s="11" t="s">
        <v>157</v>
      </c>
      <c r="DU73" s="11" t="s">
        <v>157</v>
      </c>
      <c r="DV73" s="11" t="s">
        <v>157</v>
      </c>
      <c r="DW73" s="11" t="s">
        <v>157</v>
      </c>
      <c r="DX73" s="11" t="b">
        <v>1</v>
      </c>
      <c r="DY73" s="11" t="b">
        <v>1</v>
      </c>
      <c r="DZ73" s="11" t="b">
        <v>1</v>
      </c>
      <c r="EA73" s="11" t="b">
        <v>1</v>
      </c>
      <c r="EB73" s="11" t="b">
        <v>1</v>
      </c>
      <c r="EC73" s="11" t="b">
        <v>1</v>
      </c>
      <c r="ED73" s="11" t="b">
        <v>1</v>
      </c>
      <c r="EE73" s="11" t="b">
        <v>1</v>
      </c>
      <c r="EF73" s="11" t="b">
        <v>1</v>
      </c>
      <c r="EG73" s="11" t="b">
        <v>1</v>
      </c>
      <c r="EH73" s="11" t="b">
        <v>1</v>
      </c>
      <c r="EI73" s="11" t="b">
        <v>1</v>
      </c>
      <c r="EJ73" s="11" t="b">
        <v>1</v>
      </c>
      <c r="EK73" s="11">
        <v>2.8462860999999999E-2</v>
      </c>
      <c r="EL73" s="11">
        <v>0.54222150199999997</v>
      </c>
      <c r="EM73" s="11">
        <v>4.7872166000000001E-2</v>
      </c>
      <c r="EN73" s="11">
        <v>2.8021575E-2</v>
      </c>
      <c r="EO73" s="11">
        <v>3.5270595000000002E-2</v>
      </c>
      <c r="EP73" s="11">
        <v>7.0324695000000007E-2</v>
      </c>
      <c r="EQ73" s="11">
        <v>0.15312187599999999</v>
      </c>
      <c r="ER73" s="11">
        <v>1.4951037E-2</v>
      </c>
      <c r="ES73" s="11">
        <v>1.5229230999999999E-2</v>
      </c>
      <c r="ET73" s="11">
        <v>4.6555282000000003E-2</v>
      </c>
      <c r="EU73" s="11">
        <v>3.1651033000000002E-2</v>
      </c>
      <c r="EV73" s="11">
        <v>2.1426561E-2</v>
      </c>
      <c r="EW73" s="11">
        <v>1.437156E-2</v>
      </c>
      <c r="EX73" s="11" t="s">
        <v>252</v>
      </c>
      <c r="EY73" s="11" t="str">
        <f>VLOOKUP(Table8[[#This Row],[Candidate Detail Answer: City]],cities,2,FALSE)</f>
        <v>Brockton</v>
      </c>
      <c r="EZ73" s="11" t="str">
        <f>VLOOKUP(Table8[[#This Row],[Candidate Detail Answer: City]],cities,3,FALSE)</f>
        <v>MA</v>
      </c>
      <c r="FA73" s="21">
        <f>VLOOKUP(Table8[[#This Row],[Candidate Detail Answer: City]],cities,4,FALSE)</f>
        <v>2301</v>
      </c>
      <c r="FB73" s="11" t="s">
        <v>253</v>
      </c>
      <c r="FC73" s="11" t="str">
        <f>VLOOKUP(Table8[[#This Row],[Candidate Detail Answer: Major]],majors_final,3,FALSE)</f>
        <v>Web Development</v>
      </c>
      <c r="FD73" s="11" t="str">
        <f>VLOOKUP(Table8[[#This Row],[Candidate Detail Answer: Major]],majors_final,4,FALSE)</f>
        <v>IT-development focused</v>
      </c>
      <c r="FE73" s="11">
        <f>VLOOKUP(Table8[[#This Row],[Candidate Detail Answer: Major]],majors_final,5,FALSE)</f>
        <v>0</v>
      </c>
      <c r="FF73" s="11">
        <f>VLOOKUP(Table8[[#This Row],[Candidate Detail Answer: Major]],majors_final,6,FALSE)</f>
        <v>0</v>
      </c>
      <c r="FG73" s="5"/>
      <c r="FH73" s="5"/>
      <c r="FI73" s="11"/>
    </row>
    <row r="74" spans="1:165" ht="12.75" x14ac:dyDescent="0.2">
      <c r="A74" s="11">
        <v>52249788</v>
      </c>
      <c r="B74" s="11">
        <v>74119792</v>
      </c>
      <c r="C74" s="11">
        <v>45424.454861111102</v>
      </c>
      <c r="D74" s="11" t="s">
        <v>153</v>
      </c>
      <c r="E74" s="11">
        <v>345600</v>
      </c>
      <c r="F74" s="11">
        <v>77904388</v>
      </c>
      <c r="G74" s="11">
        <v>55958.929861113102</v>
      </c>
      <c r="H74" s="11">
        <v>54641.0840277752</v>
      </c>
      <c r="I74" s="11">
        <v>79656</v>
      </c>
      <c r="J74" s="11">
        <v>1</v>
      </c>
      <c r="K74" s="11">
        <v>75</v>
      </c>
      <c r="L74" s="11">
        <v>63346</v>
      </c>
      <c r="M74" s="11">
        <v>131</v>
      </c>
      <c r="N74" s="11">
        <v>131</v>
      </c>
      <c r="O74" s="11">
        <v>92</v>
      </c>
      <c r="P74" s="11">
        <v>100</v>
      </c>
      <c r="Q74" s="11">
        <v>27811</v>
      </c>
      <c r="R74" s="11" t="s">
        <v>154</v>
      </c>
      <c r="S74" s="11" t="s">
        <v>155</v>
      </c>
      <c r="T74" s="11" t="s">
        <v>208</v>
      </c>
      <c r="U74" s="11">
        <v>10</v>
      </c>
      <c r="V74" s="11" t="s">
        <v>154</v>
      </c>
      <c r="W74" s="11" t="s">
        <v>157</v>
      </c>
      <c r="X74" s="11">
        <v>5</v>
      </c>
      <c r="Y74" s="11">
        <v>1</v>
      </c>
      <c r="Z74" s="11">
        <v>10</v>
      </c>
      <c r="AA74" s="11">
        <v>10</v>
      </c>
      <c r="AB74" s="11">
        <v>10</v>
      </c>
      <c r="AC74" s="11">
        <v>10</v>
      </c>
      <c r="AD74" s="11">
        <v>10</v>
      </c>
      <c r="AE74" s="11">
        <v>10</v>
      </c>
      <c r="AF74" s="11">
        <v>10</v>
      </c>
      <c r="AG74" s="11">
        <v>10</v>
      </c>
      <c r="AH74" s="11">
        <v>10</v>
      </c>
      <c r="AI74" s="11">
        <v>10</v>
      </c>
      <c r="AJ74" s="11">
        <v>10</v>
      </c>
      <c r="AK74" s="11">
        <v>10</v>
      </c>
      <c r="AL74" s="11">
        <v>10</v>
      </c>
      <c r="AM74" s="11">
        <v>121</v>
      </c>
      <c r="AN74" s="11">
        <v>60</v>
      </c>
      <c r="AO74" s="11">
        <v>10</v>
      </c>
      <c r="AP74" s="11">
        <v>120</v>
      </c>
      <c r="AQ74" s="11">
        <v>60</v>
      </c>
      <c r="AR74" s="11">
        <v>40</v>
      </c>
      <c r="AS74" s="11">
        <v>1</v>
      </c>
      <c r="AT74" s="11">
        <v>130</v>
      </c>
      <c r="AU74" s="11">
        <v>2903</v>
      </c>
      <c r="AV74" s="11">
        <v>8091</v>
      </c>
      <c r="AW74" s="11">
        <v>738</v>
      </c>
      <c r="AX74" s="11">
        <v>927</v>
      </c>
      <c r="AY74" s="11">
        <v>781</v>
      </c>
      <c r="AZ74" s="11">
        <v>1133</v>
      </c>
      <c r="BA74" s="11">
        <v>711</v>
      </c>
      <c r="BB74" s="11">
        <v>3976</v>
      </c>
      <c r="BC74" s="11">
        <v>8976</v>
      </c>
      <c r="BD74" s="11">
        <v>433</v>
      </c>
      <c r="BE74" s="11">
        <v>974</v>
      </c>
      <c r="BF74" s="11">
        <v>17258</v>
      </c>
      <c r="BG74" s="11">
        <v>2843</v>
      </c>
      <c r="BH74" s="11">
        <v>2022</v>
      </c>
      <c r="BI74" s="11">
        <v>5</v>
      </c>
      <c r="BJ74" s="11">
        <v>6</v>
      </c>
      <c r="BK74" s="11">
        <v>5</v>
      </c>
      <c r="BL74" s="11">
        <v>14</v>
      </c>
      <c r="BM74" s="11">
        <v>4</v>
      </c>
      <c r="BN74" s="11">
        <v>5</v>
      </c>
      <c r="BO74" s="11">
        <v>7</v>
      </c>
      <c r="BP74" s="11">
        <v>6</v>
      </c>
      <c r="BQ74" s="11">
        <v>5</v>
      </c>
      <c r="BR74" s="11">
        <v>6</v>
      </c>
      <c r="BS74" s="11">
        <v>7</v>
      </c>
      <c r="BT74" s="11">
        <v>15</v>
      </c>
      <c r="BU74" s="11">
        <v>19</v>
      </c>
      <c r="BV74" s="11">
        <v>15</v>
      </c>
      <c r="BW74" s="11">
        <v>8</v>
      </c>
      <c r="BX74" s="11">
        <v>7</v>
      </c>
      <c r="BY74" s="11">
        <v>9</v>
      </c>
      <c r="BZ74" s="11">
        <v>10</v>
      </c>
      <c r="CA74" s="11">
        <v>9</v>
      </c>
      <c r="CB74" s="11">
        <v>19</v>
      </c>
      <c r="CC74" s="11">
        <v>10</v>
      </c>
      <c r="CD74" s="11">
        <v>6</v>
      </c>
      <c r="CE74" s="11">
        <v>5</v>
      </c>
      <c r="CF74" s="11">
        <v>30</v>
      </c>
      <c r="CG74" s="11">
        <v>13</v>
      </c>
      <c r="CH74" s="11">
        <v>15</v>
      </c>
      <c r="CI74" s="11"/>
      <c r="CJ74" s="11"/>
      <c r="CK74" s="11" t="s">
        <v>158</v>
      </c>
      <c r="CL74" s="11" t="s">
        <v>158</v>
      </c>
      <c r="CM74" s="11" t="s">
        <v>158</v>
      </c>
      <c r="CN74" s="11" t="s">
        <v>158</v>
      </c>
      <c r="CO74" s="11" t="s">
        <v>158</v>
      </c>
      <c r="CP74" s="11" t="s">
        <v>158</v>
      </c>
      <c r="CQ74" s="11" t="s">
        <v>158</v>
      </c>
      <c r="CR74" s="11" t="s">
        <v>158</v>
      </c>
      <c r="CS74" s="11" t="s">
        <v>158</v>
      </c>
      <c r="CT74" s="11" t="s">
        <v>158</v>
      </c>
      <c r="CU74" s="11" t="s">
        <v>158</v>
      </c>
      <c r="CV74" s="11" t="s">
        <v>158</v>
      </c>
      <c r="CW74" s="11" t="s">
        <v>158</v>
      </c>
      <c r="CX74" s="11" t="s">
        <v>154</v>
      </c>
      <c r="CY74" s="11" t="s">
        <v>154</v>
      </c>
      <c r="CZ74" s="11" t="s">
        <v>154</v>
      </c>
      <c r="DA74" s="11" t="s">
        <v>154</v>
      </c>
      <c r="DB74" s="11" t="s">
        <v>154</v>
      </c>
      <c r="DC74" s="11" t="s">
        <v>154</v>
      </c>
      <c r="DD74" s="11" t="s">
        <v>154</v>
      </c>
      <c r="DE74" s="11" t="s">
        <v>154</v>
      </c>
      <c r="DF74" s="11" t="s">
        <v>154</v>
      </c>
      <c r="DG74" s="11" t="s">
        <v>154</v>
      </c>
      <c r="DH74" s="11" t="s">
        <v>154</v>
      </c>
      <c r="DI74" s="11" t="s">
        <v>154</v>
      </c>
      <c r="DJ74" s="11" t="s">
        <v>154</v>
      </c>
      <c r="DK74" s="11" t="s">
        <v>157</v>
      </c>
      <c r="DL74" s="11" t="s">
        <v>157</v>
      </c>
      <c r="DM74" s="11" t="s">
        <v>157</v>
      </c>
      <c r="DN74" s="11" t="s">
        <v>157</v>
      </c>
      <c r="DO74" s="11" t="s">
        <v>157</v>
      </c>
      <c r="DP74" s="11" t="s">
        <v>157</v>
      </c>
      <c r="DQ74" s="11" t="s">
        <v>157</v>
      </c>
      <c r="DR74" s="11" t="s">
        <v>157</v>
      </c>
      <c r="DS74" s="11" t="s">
        <v>157</v>
      </c>
      <c r="DT74" s="11" t="s">
        <v>157</v>
      </c>
      <c r="DU74" s="11" t="s">
        <v>157</v>
      </c>
      <c r="DV74" s="11" t="s">
        <v>157</v>
      </c>
      <c r="DW74" s="11" t="s">
        <v>157</v>
      </c>
      <c r="DX74" s="11" t="b">
        <v>1</v>
      </c>
      <c r="DY74" s="11" t="b">
        <v>1</v>
      </c>
      <c r="DZ74" s="11" t="b">
        <v>1</v>
      </c>
      <c r="EA74" s="11" t="b">
        <v>1</v>
      </c>
      <c r="EB74" s="11" t="b">
        <v>1</v>
      </c>
      <c r="EC74" s="11" t="b">
        <v>1</v>
      </c>
      <c r="ED74" s="11" t="b">
        <v>1</v>
      </c>
      <c r="EE74" s="11" t="b">
        <v>1</v>
      </c>
      <c r="EF74" s="11" t="b">
        <v>1</v>
      </c>
      <c r="EG74" s="11" t="b">
        <v>1</v>
      </c>
      <c r="EH74" s="11" t="b">
        <v>1</v>
      </c>
      <c r="EI74" s="11" t="b">
        <v>1</v>
      </c>
      <c r="EJ74" s="11" t="b">
        <v>1</v>
      </c>
      <c r="EK74" s="11">
        <v>3.0665000000000001E-2</v>
      </c>
      <c r="EL74" s="11">
        <v>4.1480000000000003E-2</v>
      </c>
      <c r="EM74" s="11">
        <v>3.5865000000000001E-2</v>
      </c>
      <c r="EN74" s="11">
        <v>3.3826000000000002E-2</v>
      </c>
      <c r="EO74" s="11">
        <v>0.28992000000000001</v>
      </c>
      <c r="EP74" s="11">
        <v>3.0914000000000001E-2</v>
      </c>
      <c r="EQ74" s="11">
        <v>3.3714000000000001E-2</v>
      </c>
      <c r="ER74" s="11">
        <v>3.4354999999999997E-2</v>
      </c>
      <c r="ES74" s="11">
        <v>3.0620000000000001E-2</v>
      </c>
      <c r="ET74" s="11">
        <v>3.0737E-2</v>
      </c>
      <c r="EU74" s="11">
        <v>3.5836E-2</v>
      </c>
      <c r="EV74" s="11">
        <v>0.147034</v>
      </c>
      <c r="EW74" s="11">
        <v>2.9846999999999999E-2</v>
      </c>
      <c r="EX74" s="11" t="s">
        <v>252</v>
      </c>
      <c r="EY74" s="11" t="str">
        <f>VLOOKUP(Table8[[#This Row],[Candidate Detail Answer: City]],cities,2,FALSE)</f>
        <v>Brockton</v>
      </c>
      <c r="EZ74" s="11" t="str">
        <f>VLOOKUP(Table8[[#This Row],[Candidate Detail Answer: City]],cities,3,FALSE)</f>
        <v>MA</v>
      </c>
      <c r="FA74" s="21">
        <f>VLOOKUP(Table8[[#This Row],[Candidate Detail Answer: City]],cities,4,FALSE)</f>
        <v>2301</v>
      </c>
      <c r="FB74" s="11" t="s">
        <v>315</v>
      </c>
      <c r="FC74" s="11" t="str">
        <f>VLOOKUP(Table8[[#This Row],[Candidate Detail Answer: Major]],majors_final,3,FALSE)</f>
        <v>Full Stack Development</v>
      </c>
      <c r="FD74" s="11" t="str">
        <f>VLOOKUP(Table8[[#This Row],[Candidate Detail Answer: Major]],majors_final,4,FALSE)</f>
        <v>IT-development focused</v>
      </c>
      <c r="FE74" s="11">
        <f>VLOOKUP(Table8[[#This Row],[Candidate Detail Answer: Major]],majors_final,5,FALSE)</f>
        <v>0</v>
      </c>
      <c r="FF74" s="11">
        <f>VLOOKUP(Table8[[#This Row],[Candidate Detail Answer: Major]],majors_final,6,FALSE)</f>
        <v>0</v>
      </c>
      <c r="FG74" s="5"/>
      <c r="FH74" s="5"/>
      <c r="FI74" s="11"/>
    </row>
    <row r="75" spans="1:165" ht="12.75" x14ac:dyDescent="0.2">
      <c r="A75" s="11">
        <v>20958856</v>
      </c>
      <c r="B75" s="11">
        <v>28092838</v>
      </c>
      <c r="C75" s="11">
        <v>51543.661111110698</v>
      </c>
      <c r="D75" s="11" t="s">
        <v>153</v>
      </c>
      <c r="E75" s="11">
        <v>345600</v>
      </c>
      <c r="F75" s="11">
        <v>31968404</v>
      </c>
      <c r="G75" s="11">
        <v>45704.153472222402</v>
      </c>
      <c r="H75" s="11">
        <v>45587.512499999699</v>
      </c>
      <c r="I75" s="11">
        <v>343759</v>
      </c>
      <c r="J75" s="11">
        <v>1</v>
      </c>
      <c r="K75" s="11">
        <v>84</v>
      </c>
      <c r="L75" s="11">
        <v>201254</v>
      </c>
      <c r="M75" s="11">
        <v>130</v>
      </c>
      <c r="N75" s="11">
        <v>130</v>
      </c>
      <c r="O75" s="11">
        <v>92</v>
      </c>
      <c r="P75" s="11">
        <v>100</v>
      </c>
      <c r="Q75" s="11">
        <v>254159</v>
      </c>
      <c r="R75" s="11" t="s">
        <v>154</v>
      </c>
      <c r="S75" s="11" t="s">
        <v>155</v>
      </c>
      <c r="T75" s="11" t="s">
        <v>156</v>
      </c>
      <c r="U75" s="11">
        <v>0</v>
      </c>
      <c r="V75" s="11" t="s">
        <v>154</v>
      </c>
      <c r="W75" s="11" t="s">
        <v>157</v>
      </c>
      <c r="X75" s="11">
        <v>5</v>
      </c>
      <c r="Y75" s="11" t="s">
        <v>157</v>
      </c>
      <c r="Z75" s="11">
        <v>10</v>
      </c>
      <c r="AA75" s="11">
        <v>10</v>
      </c>
      <c r="AB75" s="11">
        <v>10</v>
      </c>
      <c r="AC75" s="11">
        <v>10</v>
      </c>
      <c r="AD75" s="11">
        <v>10</v>
      </c>
      <c r="AE75" s="11">
        <v>10</v>
      </c>
      <c r="AF75" s="11">
        <v>10</v>
      </c>
      <c r="AG75" s="11">
        <v>10</v>
      </c>
      <c r="AH75" s="11">
        <v>10</v>
      </c>
      <c r="AI75" s="11">
        <v>10</v>
      </c>
      <c r="AJ75" s="11">
        <v>10</v>
      </c>
      <c r="AK75" s="11">
        <v>10</v>
      </c>
      <c r="AL75" s="11">
        <v>10</v>
      </c>
      <c r="AM75" s="11">
        <v>120</v>
      </c>
      <c r="AN75" s="11">
        <v>60</v>
      </c>
      <c r="AO75" s="11">
        <v>10</v>
      </c>
      <c r="AP75" s="11">
        <v>120</v>
      </c>
      <c r="AQ75" s="11">
        <v>60</v>
      </c>
      <c r="AR75" s="11">
        <v>40</v>
      </c>
      <c r="AS75" s="11">
        <v>10</v>
      </c>
      <c r="AT75" s="11">
        <v>120</v>
      </c>
      <c r="AU75" s="11" t="s">
        <v>157</v>
      </c>
      <c r="AV75" s="11">
        <v>1358</v>
      </c>
      <c r="AW75" s="11">
        <v>1030</v>
      </c>
      <c r="AX75" s="11">
        <v>3192</v>
      </c>
      <c r="AY75" s="11">
        <v>26630</v>
      </c>
      <c r="AZ75" s="11">
        <v>2115</v>
      </c>
      <c r="BA75" s="11">
        <v>880</v>
      </c>
      <c r="BB75" s="11">
        <v>7345</v>
      </c>
      <c r="BC75" s="11">
        <v>35935</v>
      </c>
      <c r="BD75" s="11">
        <v>3992</v>
      </c>
      <c r="BE75" s="11">
        <v>1428</v>
      </c>
      <c r="BF75" s="11">
        <v>582</v>
      </c>
      <c r="BG75" s="11">
        <v>3247</v>
      </c>
      <c r="BH75" s="11">
        <v>1747</v>
      </c>
      <c r="BI75" s="11">
        <v>9</v>
      </c>
      <c r="BJ75" s="11">
        <v>9</v>
      </c>
      <c r="BK75" s="11">
        <v>8</v>
      </c>
      <c r="BL75" s="11">
        <v>11</v>
      </c>
      <c r="BM75" s="11">
        <v>9</v>
      </c>
      <c r="BN75" s="11">
        <v>9</v>
      </c>
      <c r="BO75" s="11">
        <v>13</v>
      </c>
      <c r="BP75" s="11">
        <v>10</v>
      </c>
      <c r="BQ75" s="11">
        <v>10</v>
      </c>
      <c r="BR75" s="11">
        <v>11</v>
      </c>
      <c r="BS75" s="11">
        <v>13</v>
      </c>
      <c r="BT75" s="11">
        <v>20</v>
      </c>
      <c r="BU75" s="11">
        <v>23</v>
      </c>
      <c r="BV75" s="11">
        <v>4</v>
      </c>
      <c r="BW75" s="11">
        <v>3</v>
      </c>
      <c r="BX75" s="11">
        <v>6</v>
      </c>
      <c r="BY75" s="11">
        <v>26</v>
      </c>
      <c r="BZ75" s="11">
        <v>11</v>
      </c>
      <c r="CA75" s="11">
        <v>3</v>
      </c>
      <c r="CB75" s="11">
        <v>29</v>
      </c>
      <c r="CC75" s="11">
        <v>7</v>
      </c>
      <c r="CD75" s="11">
        <v>6</v>
      </c>
      <c r="CE75" s="11">
        <v>13</v>
      </c>
      <c r="CF75" s="11">
        <v>5</v>
      </c>
      <c r="CG75" s="11">
        <v>22</v>
      </c>
      <c r="CH75" s="11">
        <v>5</v>
      </c>
      <c r="CI75" s="11"/>
      <c r="CJ75" s="11"/>
      <c r="CK75" s="11" t="s">
        <v>158</v>
      </c>
      <c r="CL75" s="11" t="s">
        <v>158</v>
      </c>
      <c r="CM75" s="11" t="s">
        <v>158</v>
      </c>
      <c r="CN75" s="11" t="s">
        <v>158</v>
      </c>
      <c r="CO75" s="11" t="s">
        <v>158</v>
      </c>
      <c r="CP75" s="11" t="s">
        <v>158</v>
      </c>
      <c r="CQ75" s="11" t="s">
        <v>158</v>
      </c>
      <c r="CR75" s="11" t="s">
        <v>158</v>
      </c>
      <c r="CS75" s="11" t="s">
        <v>158</v>
      </c>
      <c r="CT75" s="11" t="s">
        <v>158</v>
      </c>
      <c r="CU75" s="11" t="s">
        <v>158</v>
      </c>
      <c r="CV75" s="11" t="s">
        <v>158</v>
      </c>
      <c r="CW75" s="11" t="s">
        <v>158</v>
      </c>
      <c r="CX75" s="11" t="s">
        <v>154</v>
      </c>
      <c r="CY75" s="11" t="s">
        <v>154</v>
      </c>
      <c r="CZ75" s="11" t="s">
        <v>154</v>
      </c>
      <c r="DA75" s="11" t="s">
        <v>154</v>
      </c>
      <c r="DB75" s="11" t="s">
        <v>154</v>
      </c>
      <c r="DC75" s="11" t="s">
        <v>154</v>
      </c>
      <c r="DD75" s="11" t="s">
        <v>154</v>
      </c>
      <c r="DE75" s="11" t="s">
        <v>154</v>
      </c>
      <c r="DF75" s="11" t="s">
        <v>154</v>
      </c>
      <c r="DG75" s="11" t="s">
        <v>154</v>
      </c>
      <c r="DH75" s="11" t="s">
        <v>154</v>
      </c>
      <c r="DI75" s="11" t="s">
        <v>154</v>
      </c>
      <c r="DJ75" s="11" t="s">
        <v>154</v>
      </c>
      <c r="DK75" s="11" t="s">
        <v>157</v>
      </c>
      <c r="DL75" s="11" t="s">
        <v>157</v>
      </c>
      <c r="DM75" s="11" t="s">
        <v>157</v>
      </c>
      <c r="DN75" s="11" t="s">
        <v>157</v>
      </c>
      <c r="DO75" s="11" t="s">
        <v>157</v>
      </c>
      <c r="DP75" s="11" t="s">
        <v>157</v>
      </c>
      <c r="DQ75" s="11" t="s">
        <v>157</v>
      </c>
      <c r="DR75" s="11" t="s">
        <v>157</v>
      </c>
      <c r="DS75" s="11" t="s">
        <v>157</v>
      </c>
      <c r="DT75" s="11" t="s">
        <v>157</v>
      </c>
      <c r="DU75" s="11" t="s">
        <v>157</v>
      </c>
      <c r="DV75" s="11" t="s">
        <v>157</v>
      </c>
      <c r="DW75" s="11" t="s">
        <v>157</v>
      </c>
      <c r="DX75" s="11" t="b">
        <v>1</v>
      </c>
      <c r="DY75" s="11" t="b">
        <v>1</v>
      </c>
      <c r="DZ75" s="11" t="b">
        <v>1</v>
      </c>
      <c r="EA75" s="11" t="b">
        <v>1</v>
      </c>
      <c r="EB75" s="11" t="b">
        <v>1</v>
      </c>
      <c r="EC75" s="11" t="b">
        <v>1</v>
      </c>
      <c r="ED75" s="11" t="b">
        <v>1</v>
      </c>
      <c r="EE75" s="11" t="b">
        <v>1</v>
      </c>
      <c r="EF75" s="11" t="b">
        <v>1</v>
      </c>
      <c r="EG75" s="11" t="b">
        <v>1</v>
      </c>
      <c r="EH75" s="11" t="b">
        <v>1</v>
      </c>
      <c r="EI75" s="11" t="b">
        <v>1</v>
      </c>
      <c r="EJ75" s="11" t="b">
        <v>1</v>
      </c>
      <c r="EK75" s="11">
        <v>7.7999999999999996E-3</v>
      </c>
      <c r="EL75" s="11">
        <v>8.1899999999999994E-3</v>
      </c>
      <c r="EM75" s="11">
        <v>7.11E-3</v>
      </c>
      <c r="EN75" s="11">
        <v>7.7799999999999996E-3</v>
      </c>
      <c r="EO75" s="11">
        <v>8.8299999999999993E-3</v>
      </c>
      <c r="EP75" s="11">
        <v>7.1799999999999998E-3</v>
      </c>
      <c r="EQ75" s="11">
        <v>7.7600000000000004E-3</v>
      </c>
      <c r="ER75" s="11">
        <v>7.7099999999999998E-3</v>
      </c>
      <c r="ES75" s="11">
        <v>1.12E-2</v>
      </c>
      <c r="ET75" s="11">
        <v>8.9300000000000004E-3</v>
      </c>
      <c r="EU75" s="11">
        <v>8.5400000000000007E-3</v>
      </c>
      <c r="EV75" s="11">
        <v>8.0800000000000004E-3</v>
      </c>
      <c r="EW75" s="11">
        <v>8.7299999999999999E-3</v>
      </c>
      <c r="EX75" s="11" t="s">
        <v>194</v>
      </c>
      <c r="EY75" s="11" t="str">
        <f>VLOOKUP(Table8[[#This Row],[Candidate Detail Answer: City]],cities,2,FALSE)</f>
        <v>Brooklyn</v>
      </c>
      <c r="EZ75" s="11" t="str">
        <f>VLOOKUP(Table8[[#This Row],[Candidate Detail Answer: City]],cities,3,FALSE)</f>
        <v>NY</v>
      </c>
      <c r="FA75" s="21">
        <f>VLOOKUP(Table8[[#This Row],[Candidate Detail Answer: City]],cities,4,FALSE)</f>
        <v>11201</v>
      </c>
      <c r="FB75" s="11" t="s">
        <v>157</v>
      </c>
      <c r="FC75" s="11" t="str">
        <f>VLOOKUP(Table8[[#This Row],[Candidate Detail Answer: Major]],majors_final,3,FALSE)</f>
        <v>N/A</v>
      </c>
      <c r="FD75" s="11" t="str">
        <f>VLOOKUP(Table8[[#This Row],[Candidate Detail Answer: Major]],majors_final,4,FALSE)</f>
        <v>N/A</v>
      </c>
      <c r="FE75" s="11">
        <f>VLOOKUP(Table8[[#This Row],[Candidate Detail Answer: Major]],majors_final,5,FALSE)</f>
        <v>0</v>
      </c>
      <c r="FF75" s="11">
        <f>VLOOKUP(Table8[[#This Row],[Candidate Detail Answer: Major]],majors_final,6,FALSE)</f>
        <v>0</v>
      </c>
      <c r="FG75" s="5"/>
      <c r="FH75" s="5"/>
      <c r="FI75" s="11"/>
    </row>
    <row r="76" spans="1:165" ht="12.75" x14ac:dyDescent="0.2">
      <c r="A76" s="11">
        <v>22110498</v>
      </c>
      <c r="B76" s="11">
        <v>29468244</v>
      </c>
      <c r="C76" s="11">
        <v>53824.655555555</v>
      </c>
      <c r="D76" s="11" t="s">
        <v>153</v>
      </c>
      <c r="E76" s="11">
        <v>345600</v>
      </c>
      <c r="F76" s="11">
        <v>33889808</v>
      </c>
      <c r="G76" s="11">
        <v>46286.127083333602</v>
      </c>
      <c r="H76" s="11">
        <v>46101.315972221797</v>
      </c>
      <c r="I76" s="11">
        <v>424468</v>
      </c>
      <c r="J76" s="11">
        <v>1</v>
      </c>
      <c r="K76" s="11">
        <v>272</v>
      </c>
      <c r="L76" s="11">
        <v>245125</v>
      </c>
      <c r="M76" s="11">
        <v>130</v>
      </c>
      <c r="N76" s="11">
        <v>120</v>
      </c>
      <c r="O76" s="11">
        <v>92</v>
      </c>
      <c r="P76" s="11">
        <v>92.3</v>
      </c>
      <c r="Q76" s="11">
        <v>268978</v>
      </c>
      <c r="R76" s="11" t="s">
        <v>154</v>
      </c>
      <c r="S76" s="11" t="s">
        <v>155</v>
      </c>
      <c r="T76" s="11" t="s">
        <v>156</v>
      </c>
      <c r="U76" s="11">
        <v>0</v>
      </c>
      <c r="V76" s="11" t="s">
        <v>154</v>
      </c>
      <c r="W76" s="11" t="s">
        <v>157</v>
      </c>
      <c r="X76" s="11"/>
      <c r="Y76" s="11" t="s">
        <v>157</v>
      </c>
      <c r="Z76" s="11">
        <v>10</v>
      </c>
      <c r="AA76" s="11">
        <v>10</v>
      </c>
      <c r="AB76" s="11">
        <v>10</v>
      </c>
      <c r="AC76" s="11">
        <v>10</v>
      </c>
      <c r="AD76" s="11">
        <v>10</v>
      </c>
      <c r="AE76" s="11">
        <v>10</v>
      </c>
      <c r="AF76" s="11">
        <v>10</v>
      </c>
      <c r="AG76" s="11">
        <v>10</v>
      </c>
      <c r="AH76" s="11">
        <v>10</v>
      </c>
      <c r="AI76" s="11">
        <v>10</v>
      </c>
      <c r="AJ76" s="11">
        <v>10</v>
      </c>
      <c r="AK76" s="11">
        <v>0</v>
      </c>
      <c r="AL76" s="11">
        <v>10</v>
      </c>
      <c r="AM76" s="11">
        <v>110</v>
      </c>
      <c r="AN76" s="11">
        <v>60</v>
      </c>
      <c r="AO76" s="11">
        <v>10</v>
      </c>
      <c r="AP76" s="11">
        <v>110</v>
      </c>
      <c r="AQ76" s="11">
        <v>50</v>
      </c>
      <c r="AR76" s="11">
        <v>30</v>
      </c>
      <c r="AS76" s="11">
        <v>10</v>
      </c>
      <c r="AT76" s="11">
        <v>110</v>
      </c>
      <c r="AU76" s="11" t="s">
        <v>157</v>
      </c>
      <c r="AV76" s="11">
        <v>20335</v>
      </c>
      <c r="AW76" s="11">
        <v>1410</v>
      </c>
      <c r="AX76" s="11">
        <v>1083</v>
      </c>
      <c r="AY76" s="11">
        <v>638</v>
      </c>
      <c r="AZ76" s="11">
        <v>2303</v>
      </c>
      <c r="BA76" s="11">
        <v>1226</v>
      </c>
      <c r="BB76" s="11">
        <v>24248</v>
      </c>
      <c r="BC76" s="11">
        <v>17849</v>
      </c>
      <c r="BD76" s="11">
        <v>614</v>
      </c>
      <c r="BE76" s="11">
        <v>60686</v>
      </c>
      <c r="BF76" s="11">
        <v>4808</v>
      </c>
      <c r="BG76" s="11">
        <v>17462</v>
      </c>
      <c r="BH76" s="11">
        <v>2784</v>
      </c>
      <c r="BI76" s="11">
        <v>11</v>
      </c>
      <c r="BJ76" s="11">
        <v>12</v>
      </c>
      <c r="BK76" s="11">
        <v>11</v>
      </c>
      <c r="BL76" s="11">
        <v>17</v>
      </c>
      <c r="BM76" s="11">
        <v>10</v>
      </c>
      <c r="BN76" s="11">
        <v>13</v>
      </c>
      <c r="BO76" s="11">
        <v>15</v>
      </c>
      <c r="BP76" s="11">
        <v>13</v>
      </c>
      <c r="BQ76" s="11">
        <v>10</v>
      </c>
      <c r="BR76" s="11">
        <v>19</v>
      </c>
      <c r="BS76" s="11">
        <v>14</v>
      </c>
      <c r="BT76" s="11">
        <v>22</v>
      </c>
      <c r="BU76" s="11">
        <v>26</v>
      </c>
      <c r="BV76" s="11">
        <v>22</v>
      </c>
      <c r="BW76" s="11">
        <v>11</v>
      </c>
      <c r="BX76" s="11">
        <v>14</v>
      </c>
      <c r="BY76" s="11">
        <v>11</v>
      </c>
      <c r="BZ76" s="11">
        <v>28</v>
      </c>
      <c r="CA76" s="11">
        <v>21</v>
      </c>
      <c r="CB76" s="11">
        <v>20</v>
      </c>
      <c r="CC76" s="11">
        <v>35</v>
      </c>
      <c r="CD76" s="11">
        <v>8</v>
      </c>
      <c r="CE76" s="11">
        <v>87</v>
      </c>
      <c r="CF76" s="11">
        <v>25</v>
      </c>
      <c r="CG76" s="11">
        <v>36</v>
      </c>
      <c r="CH76" s="11">
        <v>35</v>
      </c>
      <c r="CI76" s="11"/>
      <c r="CJ76" s="11"/>
      <c r="CK76" s="11" t="s">
        <v>158</v>
      </c>
      <c r="CL76" s="11" t="s">
        <v>158</v>
      </c>
      <c r="CM76" s="11" t="s">
        <v>158</v>
      </c>
      <c r="CN76" s="11" t="s">
        <v>158</v>
      </c>
      <c r="CO76" s="11" t="s">
        <v>158</v>
      </c>
      <c r="CP76" s="11" t="s">
        <v>158</v>
      </c>
      <c r="CQ76" s="11" t="s">
        <v>158</v>
      </c>
      <c r="CR76" s="11" t="s">
        <v>158</v>
      </c>
      <c r="CS76" s="11" t="s">
        <v>158</v>
      </c>
      <c r="CT76" s="11" t="s">
        <v>158</v>
      </c>
      <c r="CU76" s="11" t="s">
        <v>158</v>
      </c>
      <c r="CV76" s="11" t="s">
        <v>158</v>
      </c>
      <c r="CW76" s="11" t="s">
        <v>158</v>
      </c>
      <c r="CX76" s="11" t="s">
        <v>154</v>
      </c>
      <c r="CY76" s="11" t="s">
        <v>154</v>
      </c>
      <c r="CZ76" s="11" t="s">
        <v>154</v>
      </c>
      <c r="DA76" s="11" t="s">
        <v>154</v>
      </c>
      <c r="DB76" s="11" t="s">
        <v>154</v>
      </c>
      <c r="DC76" s="11" t="s">
        <v>154</v>
      </c>
      <c r="DD76" s="11" t="s">
        <v>154</v>
      </c>
      <c r="DE76" s="11" t="s">
        <v>154</v>
      </c>
      <c r="DF76" s="11" t="s">
        <v>154</v>
      </c>
      <c r="DG76" s="11" t="s">
        <v>154</v>
      </c>
      <c r="DH76" s="11" t="s">
        <v>154</v>
      </c>
      <c r="DI76" s="11" t="s">
        <v>154</v>
      </c>
      <c r="DJ76" s="11" t="s">
        <v>154</v>
      </c>
      <c r="DK76" s="11" t="s">
        <v>157</v>
      </c>
      <c r="DL76" s="11" t="s">
        <v>157</v>
      </c>
      <c r="DM76" s="11" t="s">
        <v>157</v>
      </c>
      <c r="DN76" s="11" t="s">
        <v>157</v>
      </c>
      <c r="DO76" s="11" t="s">
        <v>157</v>
      </c>
      <c r="DP76" s="11" t="s">
        <v>157</v>
      </c>
      <c r="DQ76" s="11" t="s">
        <v>157</v>
      </c>
      <c r="DR76" s="11" t="s">
        <v>157</v>
      </c>
      <c r="DS76" s="11" t="s">
        <v>157</v>
      </c>
      <c r="DT76" s="11" t="s">
        <v>157</v>
      </c>
      <c r="DU76" s="11" t="s">
        <v>157</v>
      </c>
      <c r="DV76" s="11" t="s">
        <v>157</v>
      </c>
      <c r="DW76" s="11" t="s">
        <v>157</v>
      </c>
      <c r="DX76" s="11" t="b">
        <v>1</v>
      </c>
      <c r="DY76" s="11" t="b">
        <v>1</v>
      </c>
      <c r="DZ76" s="11" t="b">
        <v>1</v>
      </c>
      <c r="EA76" s="11" t="b">
        <v>1</v>
      </c>
      <c r="EB76" s="11" t="b">
        <v>1</v>
      </c>
      <c r="EC76" s="11" t="b">
        <v>1</v>
      </c>
      <c r="ED76" s="11" t="b">
        <v>1</v>
      </c>
      <c r="EE76" s="11" t="b">
        <v>1</v>
      </c>
      <c r="EF76" s="11" t="b">
        <v>1</v>
      </c>
      <c r="EG76" s="11" t="b">
        <v>1</v>
      </c>
      <c r="EH76" s="11" t="b">
        <v>1</v>
      </c>
      <c r="EI76" s="11" t="b">
        <v>0</v>
      </c>
      <c r="EJ76" s="11" t="b">
        <v>1</v>
      </c>
      <c r="EK76" s="11">
        <v>7.5799999999999999E-3</v>
      </c>
      <c r="EL76" s="11">
        <v>7.1900000000000002E-3</v>
      </c>
      <c r="EM76" s="11">
        <v>7.3299999999999997E-3</v>
      </c>
      <c r="EN76" s="11">
        <v>9.9799999999999993E-3</v>
      </c>
      <c r="EO76" s="11">
        <v>9.8200000000000006E-3</v>
      </c>
      <c r="EP76" s="11">
        <v>7.7099999999999998E-3</v>
      </c>
      <c r="EQ76" s="11">
        <v>9.5899999999999996E-3</v>
      </c>
      <c r="ER76" s="11">
        <v>7.7600000000000004E-3</v>
      </c>
      <c r="ES76" s="11">
        <v>7.1599999999999997E-3</v>
      </c>
      <c r="ET76" s="11">
        <v>7.7400000000000004E-3</v>
      </c>
      <c r="EU76" s="11">
        <v>8.3999999999999995E-3</v>
      </c>
      <c r="EV76" s="11">
        <v>7.5700000000000003E-3</v>
      </c>
      <c r="EW76" s="11">
        <v>7.4900000000000001E-3</v>
      </c>
      <c r="EX76" s="11" t="s">
        <v>194</v>
      </c>
      <c r="EY76" s="11" t="str">
        <f>VLOOKUP(Table8[[#This Row],[Candidate Detail Answer: City]],cities,2,FALSE)</f>
        <v>Brooklyn</v>
      </c>
      <c r="EZ76" s="11" t="str">
        <f>VLOOKUP(Table8[[#This Row],[Candidate Detail Answer: City]],cities,3,FALSE)</f>
        <v>NY</v>
      </c>
      <c r="FA76" s="21">
        <f>VLOOKUP(Table8[[#This Row],[Candidate Detail Answer: City]],cities,4,FALSE)</f>
        <v>11201</v>
      </c>
      <c r="FB76" s="11" t="s">
        <v>157</v>
      </c>
      <c r="FC76" s="11" t="str">
        <f>VLOOKUP(Table8[[#This Row],[Candidate Detail Answer: Major]],majors_final,3,FALSE)</f>
        <v>N/A</v>
      </c>
      <c r="FD76" s="11" t="str">
        <f>VLOOKUP(Table8[[#This Row],[Candidate Detail Answer: Major]],majors_final,4,FALSE)</f>
        <v>N/A</v>
      </c>
      <c r="FE76" s="11">
        <f>VLOOKUP(Table8[[#This Row],[Candidate Detail Answer: Major]],majors_final,5,FALSE)</f>
        <v>0</v>
      </c>
      <c r="FF76" s="11">
        <f>VLOOKUP(Table8[[#This Row],[Candidate Detail Answer: Major]],majors_final,6,FALSE)</f>
        <v>0</v>
      </c>
      <c r="FG76" s="5"/>
      <c r="FH76" s="5"/>
      <c r="FI76" s="11"/>
    </row>
    <row r="77" spans="1:165" ht="12.75" x14ac:dyDescent="0.2">
      <c r="A77" s="11">
        <v>40538368</v>
      </c>
      <c r="B77" s="11">
        <v>55212586</v>
      </c>
      <c r="C77" s="11">
        <v>57333.877777777103</v>
      </c>
      <c r="D77" s="11" t="s">
        <v>153</v>
      </c>
      <c r="E77" s="11">
        <v>345600</v>
      </c>
      <c r="F77" s="11">
        <v>62898388</v>
      </c>
      <c r="G77" s="11">
        <v>50781.371527778902</v>
      </c>
      <c r="H77" s="11">
        <v>50070.004861109701</v>
      </c>
      <c r="I77" s="11">
        <v>344203</v>
      </c>
      <c r="J77" s="11">
        <v>1</v>
      </c>
      <c r="K77" s="11">
        <v>0</v>
      </c>
      <c r="L77" s="11">
        <v>0</v>
      </c>
      <c r="M77" s="11">
        <v>131</v>
      </c>
      <c r="N77" s="11">
        <v>121</v>
      </c>
      <c r="O77" s="11">
        <v>92</v>
      </c>
      <c r="P77" s="11">
        <v>92.36</v>
      </c>
      <c r="Q77" s="11">
        <v>257041</v>
      </c>
      <c r="R77" s="11" t="s">
        <v>154</v>
      </c>
      <c r="S77" s="11" t="s">
        <v>155</v>
      </c>
      <c r="T77" s="11" t="s">
        <v>208</v>
      </c>
      <c r="U77" s="11">
        <v>0</v>
      </c>
      <c r="V77" s="11" t="s">
        <v>154</v>
      </c>
      <c r="W77" s="11" t="s">
        <v>157</v>
      </c>
      <c r="X77" s="11">
        <v>5</v>
      </c>
      <c r="Y77" s="11">
        <v>1</v>
      </c>
      <c r="Z77" s="11">
        <v>10</v>
      </c>
      <c r="AA77" s="11">
        <v>10</v>
      </c>
      <c r="AB77" s="11">
        <v>10</v>
      </c>
      <c r="AC77" s="11">
        <v>10</v>
      </c>
      <c r="AD77" s="11">
        <v>10</v>
      </c>
      <c r="AE77" s="11">
        <v>10</v>
      </c>
      <c r="AF77" s="11">
        <v>10</v>
      </c>
      <c r="AG77" s="11">
        <v>10</v>
      </c>
      <c r="AH77" s="11">
        <v>10</v>
      </c>
      <c r="AI77" s="11">
        <v>10</v>
      </c>
      <c r="AJ77" s="11">
        <v>10</v>
      </c>
      <c r="AK77" s="11">
        <v>0</v>
      </c>
      <c r="AL77" s="11">
        <v>10</v>
      </c>
      <c r="AM77" s="11">
        <v>111</v>
      </c>
      <c r="AN77" s="11">
        <v>60</v>
      </c>
      <c r="AO77" s="11">
        <v>10</v>
      </c>
      <c r="AP77" s="11">
        <v>110</v>
      </c>
      <c r="AQ77" s="11">
        <v>50</v>
      </c>
      <c r="AR77" s="11">
        <v>30</v>
      </c>
      <c r="AS77" s="11">
        <v>1</v>
      </c>
      <c r="AT77" s="11">
        <v>120</v>
      </c>
      <c r="AU77" s="11">
        <v>3899</v>
      </c>
      <c r="AV77" s="11">
        <v>9424</v>
      </c>
      <c r="AW77" s="11">
        <v>19512</v>
      </c>
      <c r="AX77" s="11">
        <v>5291</v>
      </c>
      <c r="AY77" s="11">
        <v>1935</v>
      </c>
      <c r="AZ77" s="11">
        <v>3575</v>
      </c>
      <c r="BA77" s="11">
        <v>2030</v>
      </c>
      <c r="BB77" s="11">
        <v>3335</v>
      </c>
      <c r="BC77" s="11">
        <v>1257</v>
      </c>
      <c r="BD77" s="11">
        <v>7942</v>
      </c>
      <c r="BE77" s="11">
        <v>1390</v>
      </c>
      <c r="BF77" s="11">
        <v>5399</v>
      </c>
      <c r="BG77" s="11">
        <v>7882</v>
      </c>
      <c r="BH77" s="11">
        <v>9375</v>
      </c>
      <c r="BI77" s="11">
        <v>6</v>
      </c>
      <c r="BJ77" s="11">
        <v>11</v>
      </c>
      <c r="BK77" s="11">
        <v>12</v>
      </c>
      <c r="BL77" s="11">
        <v>11</v>
      </c>
      <c r="BM77" s="11">
        <v>9</v>
      </c>
      <c r="BN77" s="11">
        <v>10</v>
      </c>
      <c r="BO77" s="11">
        <v>14</v>
      </c>
      <c r="BP77" s="11">
        <v>15</v>
      </c>
      <c r="BQ77" s="11">
        <v>13</v>
      </c>
      <c r="BR77" s="11">
        <v>11</v>
      </c>
      <c r="BS77" s="11">
        <v>12</v>
      </c>
      <c r="BT77" s="11">
        <v>15</v>
      </c>
      <c r="BU77" s="11">
        <v>25</v>
      </c>
      <c r="BV77" s="11">
        <v>11</v>
      </c>
      <c r="BW77" s="11">
        <v>14</v>
      </c>
      <c r="BX77" s="11">
        <v>17</v>
      </c>
      <c r="BY77" s="11">
        <v>10</v>
      </c>
      <c r="BZ77" s="11">
        <v>22</v>
      </c>
      <c r="CA77" s="11">
        <v>12</v>
      </c>
      <c r="CB77" s="11">
        <v>27</v>
      </c>
      <c r="CC77" s="11">
        <v>14</v>
      </c>
      <c r="CD77" s="11">
        <v>31</v>
      </c>
      <c r="CE77" s="11">
        <v>19</v>
      </c>
      <c r="CF77" s="11">
        <v>14</v>
      </c>
      <c r="CG77" s="11">
        <v>28</v>
      </c>
      <c r="CH77" s="11">
        <v>13</v>
      </c>
      <c r="CI77" s="11"/>
      <c r="CJ77" s="11"/>
      <c r="CK77" s="11" t="s">
        <v>158</v>
      </c>
      <c r="CL77" s="11" t="s">
        <v>158</v>
      </c>
      <c r="CM77" s="11" t="s">
        <v>158</v>
      </c>
      <c r="CN77" s="11" t="s">
        <v>158</v>
      </c>
      <c r="CO77" s="11" t="s">
        <v>158</v>
      </c>
      <c r="CP77" s="11" t="s">
        <v>158</v>
      </c>
      <c r="CQ77" s="11" t="s">
        <v>158</v>
      </c>
      <c r="CR77" s="11" t="s">
        <v>158</v>
      </c>
      <c r="CS77" s="11" t="s">
        <v>158</v>
      </c>
      <c r="CT77" s="11" t="s">
        <v>158</v>
      </c>
      <c r="CU77" s="11" t="s">
        <v>158</v>
      </c>
      <c r="CV77" s="11" t="s">
        <v>158</v>
      </c>
      <c r="CW77" s="11" t="s">
        <v>158</v>
      </c>
      <c r="CX77" s="11" t="s">
        <v>154</v>
      </c>
      <c r="CY77" s="11" t="s">
        <v>154</v>
      </c>
      <c r="CZ77" s="11" t="s">
        <v>154</v>
      </c>
      <c r="DA77" s="11" t="s">
        <v>154</v>
      </c>
      <c r="DB77" s="11" t="s">
        <v>154</v>
      </c>
      <c r="DC77" s="11" t="s">
        <v>154</v>
      </c>
      <c r="DD77" s="11" t="s">
        <v>154</v>
      </c>
      <c r="DE77" s="11" t="s">
        <v>154</v>
      </c>
      <c r="DF77" s="11" t="s">
        <v>154</v>
      </c>
      <c r="DG77" s="11" t="s">
        <v>154</v>
      </c>
      <c r="DH77" s="11" t="s">
        <v>154</v>
      </c>
      <c r="DI77" s="11" t="s">
        <v>154</v>
      </c>
      <c r="DJ77" s="11" t="s">
        <v>154</v>
      </c>
      <c r="DK77" s="11" t="s">
        <v>157</v>
      </c>
      <c r="DL77" s="11" t="s">
        <v>157</v>
      </c>
      <c r="DM77" s="11" t="s">
        <v>157</v>
      </c>
      <c r="DN77" s="11" t="s">
        <v>157</v>
      </c>
      <c r="DO77" s="11" t="s">
        <v>157</v>
      </c>
      <c r="DP77" s="11" t="s">
        <v>157</v>
      </c>
      <c r="DQ77" s="11" t="s">
        <v>157</v>
      </c>
      <c r="DR77" s="11" t="s">
        <v>157</v>
      </c>
      <c r="DS77" s="11" t="s">
        <v>157</v>
      </c>
      <c r="DT77" s="11" t="s">
        <v>157</v>
      </c>
      <c r="DU77" s="11" t="s">
        <v>157</v>
      </c>
      <c r="DV77" s="11" t="s">
        <v>157</v>
      </c>
      <c r="DW77" s="11" t="s">
        <v>157</v>
      </c>
      <c r="DX77" s="11" t="b">
        <v>1</v>
      </c>
      <c r="DY77" s="11" t="b">
        <v>1</v>
      </c>
      <c r="DZ77" s="11" t="b">
        <v>1</v>
      </c>
      <c r="EA77" s="11" t="b">
        <v>1</v>
      </c>
      <c r="EB77" s="11" t="b">
        <v>1</v>
      </c>
      <c r="EC77" s="11" t="b">
        <v>1</v>
      </c>
      <c r="ED77" s="11" t="b">
        <v>1</v>
      </c>
      <c r="EE77" s="11" t="b">
        <v>1</v>
      </c>
      <c r="EF77" s="11" t="b">
        <v>1</v>
      </c>
      <c r="EG77" s="11" t="b">
        <v>1</v>
      </c>
      <c r="EH77" s="11" t="b">
        <v>1</v>
      </c>
      <c r="EI77" s="11" t="b">
        <v>0</v>
      </c>
      <c r="EJ77" s="11" t="b">
        <v>1</v>
      </c>
      <c r="EK77" s="11">
        <v>2.8039999999999999E-2</v>
      </c>
      <c r="EL77" s="11">
        <v>8.1938999999999998E-2</v>
      </c>
      <c r="EM77" s="11">
        <v>6.3217999999999996E-2</v>
      </c>
      <c r="EN77" s="11">
        <v>0.237425</v>
      </c>
      <c r="EO77" s="11">
        <v>4.7093999999999997E-2</v>
      </c>
      <c r="EP77" s="11">
        <v>6.2590000000000007E-2</v>
      </c>
      <c r="EQ77" s="11">
        <v>4.1076000000000001E-2</v>
      </c>
      <c r="ER77" s="11">
        <v>1.6836E-2</v>
      </c>
      <c r="ES77" s="11">
        <v>1.4814000000000001E-2</v>
      </c>
      <c r="ET77" s="11">
        <v>3.2899999999999999E-2</v>
      </c>
      <c r="EU77" s="11">
        <v>3.7330000000000002E-2</v>
      </c>
      <c r="EV77" s="11">
        <v>7.6231999999999994E-2</v>
      </c>
      <c r="EW77" s="11">
        <v>1.7694999999999999E-2</v>
      </c>
      <c r="EX77" s="11" t="s">
        <v>194</v>
      </c>
      <c r="EY77" s="11" t="str">
        <f>VLOOKUP(Table8[[#This Row],[Candidate Detail Answer: City]],cities,2,FALSE)</f>
        <v>Brooklyn</v>
      </c>
      <c r="EZ77" s="11" t="str">
        <f>VLOOKUP(Table8[[#This Row],[Candidate Detail Answer: City]],cities,3,FALSE)</f>
        <v>NY</v>
      </c>
      <c r="FA77" s="21">
        <f>VLOOKUP(Table8[[#This Row],[Candidate Detail Answer: City]],cities,4,FALSE)</f>
        <v>11201</v>
      </c>
      <c r="FB77" s="11" t="s">
        <v>229</v>
      </c>
      <c r="FC77" s="11" t="str">
        <f>VLOOKUP(Table8[[#This Row],[Candidate Detail Answer: Major]],majors_final,3,FALSE)</f>
        <v>Computer Science</v>
      </c>
      <c r="FD77" s="11" t="str">
        <f>VLOOKUP(Table8[[#This Row],[Candidate Detail Answer: Major]],majors_final,4,FALSE)</f>
        <v>IT-development focused</v>
      </c>
      <c r="FE77" s="11">
        <f>VLOOKUP(Table8[[#This Row],[Candidate Detail Answer: Major]],majors_final,5,FALSE)</f>
        <v>0</v>
      </c>
      <c r="FF77" s="11">
        <f>VLOOKUP(Table8[[#This Row],[Candidate Detail Answer: Major]],majors_final,6,FALSE)</f>
        <v>0</v>
      </c>
      <c r="FG77" s="5"/>
      <c r="FH77" s="5"/>
      <c r="FI77" s="11"/>
    </row>
    <row r="78" spans="1:165" ht="12.75" x14ac:dyDescent="0.2">
      <c r="A78" s="11">
        <v>30819766</v>
      </c>
      <c r="B78" s="11">
        <v>40836010</v>
      </c>
      <c r="C78" s="11">
        <v>52969.282638888399</v>
      </c>
      <c r="D78" s="11" t="s">
        <v>153</v>
      </c>
      <c r="E78" s="11">
        <v>345600</v>
      </c>
      <c r="F78" s="11">
        <v>48031234</v>
      </c>
      <c r="G78" s="11">
        <v>48975.246527778603</v>
      </c>
      <c r="H78" s="11">
        <v>48475.442361110101</v>
      </c>
      <c r="I78" s="11">
        <v>469507</v>
      </c>
      <c r="J78" s="11">
        <v>1</v>
      </c>
      <c r="K78" s="11">
        <v>0</v>
      </c>
      <c r="L78" s="11">
        <v>0</v>
      </c>
      <c r="M78" s="11">
        <v>131</v>
      </c>
      <c r="N78" s="11">
        <v>120.5</v>
      </c>
      <c r="O78" s="11">
        <v>92</v>
      </c>
      <c r="P78" s="11">
        <v>91.98</v>
      </c>
      <c r="Q78" s="11">
        <v>426525</v>
      </c>
      <c r="R78" s="11" t="s">
        <v>154</v>
      </c>
      <c r="S78" s="11" t="s">
        <v>155</v>
      </c>
      <c r="T78" s="11" t="s">
        <v>156</v>
      </c>
      <c r="U78" s="11">
        <v>0</v>
      </c>
      <c r="V78" s="11" t="s">
        <v>154</v>
      </c>
      <c r="W78" s="11" t="s">
        <v>157</v>
      </c>
      <c r="X78" s="11">
        <v>3</v>
      </c>
      <c r="Y78" s="11">
        <v>0.5</v>
      </c>
      <c r="Z78" s="11">
        <v>10</v>
      </c>
      <c r="AA78" s="11">
        <v>10</v>
      </c>
      <c r="AB78" s="11">
        <v>10</v>
      </c>
      <c r="AC78" s="11">
        <v>10</v>
      </c>
      <c r="AD78" s="11">
        <v>10</v>
      </c>
      <c r="AE78" s="11">
        <v>10</v>
      </c>
      <c r="AF78" s="11">
        <v>0</v>
      </c>
      <c r="AG78" s="11">
        <v>10</v>
      </c>
      <c r="AH78" s="11">
        <v>10</v>
      </c>
      <c r="AI78" s="11">
        <v>10</v>
      </c>
      <c r="AJ78" s="11">
        <v>10</v>
      </c>
      <c r="AK78" s="11">
        <v>10</v>
      </c>
      <c r="AL78" s="11">
        <v>10</v>
      </c>
      <c r="AM78" s="11">
        <v>110.5</v>
      </c>
      <c r="AN78" s="11">
        <v>60</v>
      </c>
      <c r="AO78" s="11">
        <v>10</v>
      </c>
      <c r="AP78" s="11">
        <v>110</v>
      </c>
      <c r="AQ78" s="11">
        <v>50</v>
      </c>
      <c r="AR78" s="11">
        <v>40</v>
      </c>
      <c r="AS78" s="11">
        <v>0.5</v>
      </c>
      <c r="AT78" s="11">
        <v>120</v>
      </c>
      <c r="AU78" s="11">
        <v>11</v>
      </c>
      <c r="AV78" s="11">
        <v>6579</v>
      </c>
      <c r="AW78" s="11">
        <v>3587</v>
      </c>
      <c r="AX78" s="11">
        <v>4577</v>
      </c>
      <c r="AY78" s="11">
        <v>1943</v>
      </c>
      <c r="AZ78" s="11">
        <v>3236</v>
      </c>
      <c r="BA78" s="11">
        <v>2157</v>
      </c>
      <c r="BB78" s="11">
        <v>5994</v>
      </c>
      <c r="BC78" s="11">
        <v>5808</v>
      </c>
      <c r="BD78" s="11">
        <v>942</v>
      </c>
      <c r="BE78" s="11">
        <v>418</v>
      </c>
      <c r="BF78" s="11">
        <v>1275</v>
      </c>
      <c r="BG78" s="11">
        <v>1085</v>
      </c>
      <c r="BH78" s="11">
        <v>3002</v>
      </c>
      <c r="BI78" s="11">
        <v>15</v>
      </c>
      <c r="BJ78" s="11">
        <v>15</v>
      </c>
      <c r="BK78" s="11">
        <v>11</v>
      </c>
      <c r="BL78" s="11">
        <v>18</v>
      </c>
      <c r="BM78" s="11">
        <v>13</v>
      </c>
      <c r="BN78" s="11">
        <v>12</v>
      </c>
      <c r="BO78" s="11">
        <v>28</v>
      </c>
      <c r="BP78" s="11">
        <v>19</v>
      </c>
      <c r="BQ78" s="11">
        <v>11</v>
      </c>
      <c r="BR78" s="11">
        <v>12</v>
      </c>
      <c r="BS78" s="11">
        <v>18</v>
      </c>
      <c r="BT78" s="11">
        <v>24</v>
      </c>
      <c r="BU78" s="11">
        <v>31</v>
      </c>
      <c r="BV78" s="11">
        <v>49</v>
      </c>
      <c r="BW78" s="11">
        <v>18</v>
      </c>
      <c r="BX78" s="11">
        <v>31</v>
      </c>
      <c r="BY78" s="11">
        <v>16</v>
      </c>
      <c r="BZ78" s="11">
        <v>26</v>
      </c>
      <c r="CA78" s="11">
        <v>22</v>
      </c>
      <c r="CB78" s="11">
        <v>35</v>
      </c>
      <c r="CC78" s="11">
        <v>10</v>
      </c>
      <c r="CD78" s="11">
        <v>9</v>
      </c>
      <c r="CE78" s="11">
        <v>8</v>
      </c>
      <c r="CF78" s="11">
        <v>13</v>
      </c>
      <c r="CG78" s="11">
        <v>6</v>
      </c>
      <c r="CH78" s="11">
        <v>22</v>
      </c>
      <c r="CI78" s="11"/>
      <c r="CJ78" s="11"/>
      <c r="CK78" s="11" t="s">
        <v>158</v>
      </c>
      <c r="CL78" s="11" t="s">
        <v>158</v>
      </c>
      <c r="CM78" s="11" t="s">
        <v>158</v>
      </c>
      <c r="CN78" s="11" t="s">
        <v>158</v>
      </c>
      <c r="CO78" s="11" t="s">
        <v>158</v>
      </c>
      <c r="CP78" s="11" t="s">
        <v>158</v>
      </c>
      <c r="CQ78" s="11" t="s">
        <v>158</v>
      </c>
      <c r="CR78" s="11" t="s">
        <v>158</v>
      </c>
      <c r="CS78" s="11" t="s">
        <v>158</v>
      </c>
      <c r="CT78" s="11" t="s">
        <v>158</v>
      </c>
      <c r="CU78" s="11" t="s">
        <v>158</v>
      </c>
      <c r="CV78" s="11" t="s">
        <v>158</v>
      </c>
      <c r="CW78" s="11" t="s">
        <v>158</v>
      </c>
      <c r="CX78" s="11" t="s">
        <v>154</v>
      </c>
      <c r="CY78" s="11" t="s">
        <v>154</v>
      </c>
      <c r="CZ78" s="11" t="s">
        <v>154</v>
      </c>
      <c r="DA78" s="11" t="s">
        <v>154</v>
      </c>
      <c r="DB78" s="11" t="s">
        <v>154</v>
      </c>
      <c r="DC78" s="11" t="s">
        <v>154</v>
      </c>
      <c r="DD78" s="11" t="s">
        <v>154</v>
      </c>
      <c r="DE78" s="11" t="s">
        <v>154</v>
      </c>
      <c r="DF78" s="11" t="s">
        <v>154</v>
      </c>
      <c r="DG78" s="11" t="s">
        <v>154</v>
      </c>
      <c r="DH78" s="11" t="s">
        <v>154</v>
      </c>
      <c r="DI78" s="11" t="s">
        <v>154</v>
      </c>
      <c r="DJ78" s="11" t="s">
        <v>154</v>
      </c>
      <c r="DK78" s="11" t="s">
        <v>157</v>
      </c>
      <c r="DL78" s="11" t="s">
        <v>157</v>
      </c>
      <c r="DM78" s="11" t="s">
        <v>157</v>
      </c>
      <c r="DN78" s="11" t="s">
        <v>157</v>
      </c>
      <c r="DO78" s="11" t="s">
        <v>157</v>
      </c>
      <c r="DP78" s="11" t="s">
        <v>157</v>
      </c>
      <c r="DQ78" s="11" t="s">
        <v>157</v>
      </c>
      <c r="DR78" s="11" t="s">
        <v>157</v>
      </c>
      <c r="DS78" s="11" t="s">
        <v>157</v>
      </c>
      <c r="DT78" s="11" t="s">
        <v>157</v>
      </c>
      <c r="DU78" s="11" t="s">
        <v>157</v>
      </c>
      <c r="DV78" s="11" t="s">
        <v>157</v>
      </c>
      <c r="DW78" s="11" t="s">
        <v>157</v>
      </c>
      <c r="DX78" s="11" t="b">
        <v>1</v>
      </c>
      <c r="DY78" s="11" t="b">
        <v>1</v>
      </c>
      <c r="DZ78" s="11" t="b">
        <v>1</v>
      </c>
      <c r="EA78" s="11" t="b">
        <v>1</v>
      </c>
      <c r="EB78" s="11" t="b">
        <v>1</v>
      </c>
      <c r="EC78" s="11" t="b">
        <v>1</v>
      </c>
      <c r="ED78" s="11" t="b">
        <v>0</v>
      </c>
      <c r="EE78" s="11" t="b">
        <v>1</v>
      </c>
      <c r="EF78" s="11" t="b">
        <v>1</v>
      </c>
      <c r="EG78" s="11" t="b">
        <v>1</v>
      </c>
      <c r="EH78" s="11" t="b">
        <v>1</v>
      </c>
      <c r="EI78" s="11" t="b">
        <v>1</v>
      </c>
      <c r="EJ78" s="11" t="b">
        <v>1</v>
      </c>
      <c r="EK78" s="11">
        <v>1.2323000000000001E-2</v>
      </c>
      <c r="EL78" s="11">
        <v>3.4713000000000001E-2</v>
      </c>
      <c r="EM78" s="11">
        <v>3.6299999999999999E-2</v>
      </c>
      <c r="EN78" s="11">
        <v>4.2363999999999999E-2</v>
      </c>
      <c r="EO78" s="11">
        <v>3.7777999999999999E-2</v>
      </c>
      <c r="EP78" s="11">
        <v>3.4743000000000003E-2</v>
      </c>
      <c r="EQ78" s="11">
        <v>1.6308E-2</v>
      </c>
      <c r="ER78" s="11">
        <v>3.4499000000000002E-2</v>
      </c>
      <c r="ES78" s="11">
        <v>3.5390999999999999E-2</v>
      </c>
      <c r="ET78" s="11">
        <v>1.7687999999999999E-2</v>
      </c>
      <c r="EU78" s="11">
        <v>4.5113E-2</v>
      </c>
      <c r="EV78" s="11">
        <v>3.4873000000000001E-2</v>
      </c>
      <c r="EW78" s="11">
        <v>3.7026999999999997E-2</v>
      </c>
      <c r="EX78" s="11" t="s">
        <v>461</v>
      </c>
      <c r="EY78" s="11" t="str">
        <f>VLOOKUP(Table8[[#This Row],[Candidate Detail Answer: City]],cities,2,FALSE)</f>
        <v>Brooklyn</v>
      </c>
      <c r="EZ78" s="11" t="str">
        <f>VLOOKUP(Table8[[#This Row],[Candidate Detail Answer: City]],cities,3,FALSE)</f>
        <v>NY</v>
      </c>
      <c r="FA78" s="21">
        <f>VLOOKUP(Table8[[#This Row],[Candidate Detail Answer: City]],cities,4,FALSE)</f>
        <v>11201</v>
      </c>
      <c r="FB78" s="11" t="s">
        <v>462</v>
      </c>
      <c r="FC78" s="11" t="str">
        <f>VLOOKUP(Table8[[#This Row],[Candidate Detail Answer: Major]],majors_final,3,FALSE)</f>
        <v>Software Development</v>
      </c>
      <c r="FD78" s="11" t="str">
        <f>VLOOKUP(Table8[[#This Row],[Candidate Detail Answer: Major]],majors_final,4,FALSE)</f>
        <v>IT-development focused</v>
      </c>
      <c r="FE78" s="11">
        <f>VLOOKUP(Table8[[#This Row],[Candidate Detail Answer: Major]],majors_final,5,FALSE)</f>
        <v>1</v>
      </c>
      <c r="FF78" s="11" t="str">
        <f>VLOOKUP(Table8[[#This Row],[Candidate Detail Answer: Major]],majors_final,6,FALSE)</f>
        <v>N/A</v>
      </c>
      <c r="FG78" s="5"/>
      <c r="FH78" s="5"/>
      <c r="FI78" s="11"/>
    </row>
    <row r="79" spans="1:165" ht="12.75" x14ac:dyDescent="0.2">
      <c r="A79" s="11">
        <v>40538360</v>
      </c>
      <c r="B79" s="11">
        <v>55212572</v>
      </c>
      <c r="C79" s="11">
        <v>57202.281944443697</v>
      </c>
      <c r="D79" s="11" t="s">
        <v>153</v>
      </c>
      <c r="E79" s="11">
        <v>345600</v>
      </c>
      <c r="F79" s="11">
        <v>62898144</v>
      </c>
      <c r="G79" s="11">
        <v>50660.963194445503</v>
      </c>
      <c r="H79" s="11">
        <v>49963.700694443098</v>
      </c>
      <c r="I79" s="11">
        <v>106323</v>
      </c>
      <c r="J79" s="11">
        <v>1</v>
      </c>
      <c r="K79" s="11">
        <v>0</v>
      </c>
      <c r="L79" s="11">
        <v>0</v>
      </c>
      <c r="M79" s="11">
        <v>131</v>
      </c>
      <c r="N79" s="11">
        <v>130.5</v>
      </c>
      <c r="O79" s="11">
        <v>92</v>
      </c>
      <c r="P79" s="11">
        <v>99.61</v>
      </c>
      <c r="Q79" s="11">
        <v>694</v>
      </c>
      <c r="R79" s="11" t="s">
        <v>154</v>
      </c>
      <c r="S79" s="11" t="s">
        <v>155</v>
      </c>
      <c r="T79" s="11" t="s">
        <v>208</v>
      </c>
      <c r="U79" s="11">
        <v>1</v>
      </c>
      <c r="V79" s="11" t="s">
        <v>154</v>
      </c>
      <c r="W79" s="11" t="s">
        <v>157</v>
      </c>
      <c r="X79" s="11">
        <v>4</v>
      </c>
      <c r="Y79" s="11">
        <v>0.5</v>
      </c>
      <c r="Z79" s="11">
        <v>10</v>
      </c>
      <c r="AA79" s="11">
        <v>10</v>
      </c>
      <c r="AB79" s="11">
        <v>10</v>
      </c>
      <c r="AC79" s="11">
        <v>10</v>
      </c>
      <c r="AD79" s="11">
        <v>10</v>
      </c>
      <c r="AE79" s="11">
        <v>10</v>
      </c>
      <c r="AF79" s="11">
        <v>10</v>
      </c>
      <c r="AG79" s="11">
        <v>10</v>
      </c>
      <c r="AH79" s="11">
        <v>10</v>
      </c>
      <c r="AI79" s="11">
        <v>10</v>
      </c>
      <c r="AJ79" s="11">
        <v>10</v>
      </c>
      <c r="AK79" s="11">
        <v>10</v>
      </c>
      <c r="AL79" s="11">
        <v>10</v>
      </c>
      <c r="AM79" s="11">
        <v>120.5</v>
      </c>
      <c r="AN79" s="11">
        <v>60</v>
      </c>
      <c r="AO79" s="11">
        <v>10</v>
      </c>
      <c r="AP79" s="11">
        <v>120</v>
      </c>
      <c r="AQ79" s="11">
        <v>60</v>
      </c>
      <c r="AR79" s="11">
        <v>40</v>
      </c>
      <c r="AS79" s="11">
        <v>0.5</v>
      </c>
      <c r="AT79" s="11">
        <v>130</v>
      </c>
      <c r="AU79" s="11">
        <v>39</v>
      </c>
      <c r="AV79" s="11">
        <v>1176</v>
      </c>
      <c r="AW79" s="11">
        <v>508</v>
      </c>
      <c r="AX79" s="11">
        <v>1030</v>
      </c>
      <c r="AY79" s="11">
        <v>771</v>
      </c>
      <c r="AZ79" s="11">
        <v>6649</v>
      </c>
      <c r="BA79" s="11">
        <v>1249</v>
      </c>
      <c r="BB79" s="11">
        <v>4505</v>
      </c>
      <c r="BC79" s="11">
        <v>1003</v>
      </c>
      <c r="BD79" s="11">
        <v>863</v>
      </c>
      <c r="BE79" s="11">
        <v>202</v>
      </c>
      <c r="BF79" s="11">
        <v>854</v>
      </c>
      <c r="BG79" s="11">
        <v>84697</v>
      </c>
      <c r="BH79" s="11">
        <v>2039</v>
      </c>
      <c r="BI79" s="11">
        <v>10</v>
      </c>
      <c r="BJ79" s="11">
        <v>10</v>
      </c>
      <c r="BK79" s="11">
        <v>12</v>
      </c>
      <c r="BL79" s="11">
        <v>15</v>
      </c>
      <c r="BM79" s="11">
        <v>8</v>
      </c>
      <c r="BN79" s="11">
        <v>13</v>
      </c>
      <c r="BO79" s="11">
        <v>17</v>
      </c>
      <c r="BP79" s="11">
        <v>11</v>
      </c>
      <c r="BQ79" s="11">
        <v>10</v>
      </c>
      <c r="BR79" s="11">
        <v>11</v>
      </c>
      <c r="BS79" s="11">
        <v>12</v>
      </c>
      <c r="BT79" s="11">
        <v>23</v>
      </c>
      <c r="BU79" s="11">
        <v>31</v>
      </c>
      <c r="BV79" s="11">
        <v>14</v>
      </c>
      <c r="BW79" s="11">
        <v>6</v>
      </c>
      <c r="BX79" s="11">
        <v>16</v>
      </c>
      <c r="BY79" s="11">
        <v>6</v>
      </c>
      <c r="BZ79" s="11">
        <v>38</v>
      </c>
      <c r="CA79" s="11">
        <v>18</v>
      </c>
      <c r="CB79" s="11">
        <v>41</v>
      </c>
      <c r="CC79" s="11">
        <v>3</v>
      </c>
      <c r="CD79" s="11">
        <v>9</v>
      </c>
      <c r="CE79" s="11">
        <v>3</v>
      </c>
      <c r="CF79" s="11">
        <v>9</v>
      </c>
      <c r="CG79" s="11">
        <v>57</v>
      </c>
      <c r="CH79" s="11">
        <v>11</v>
      </c>
      <c r="CI79" s="11"/>
      <c r="CJ79" s="11"/>
      <c r="CK79" s="11" t="s">
        <v>158</v>
      </c>
      <c r="CL79" s="11" t="s">
        <v>158</v>
      </c>
      <c r="CM79" s="11" t="s">
        <v>158</v>
      </c>
      <c r="CN79" s="11" t="s">
        <v>158</v>
      </c>
      <c r="CO79" s="11" t="s">
        <v>158</v>
      </c>
      <c r="CP79" s="11" t="s">
        <v>158</v>
      </c>
      <c r="CQ79" s="11" t="s">
        <v>158</v>
      </c>
      <c r="CR79" s="11" t="s">
        <v>158</v>
      </c>
      <c r="CS79" s="11" t="s">
        <v>158</v>
      </c>
      <c r="CT79" s="11" t="s">
        <v>158</v>
      </c>
      <c r="CU79" s="11" t="s">
        <v>158</v>
      </c>
      <c r="CV79" s="11" t="s">
        <v>158</v>
      </c>
      <c r="CW79" s="11" t="s">
        <v>158</v>
      </c>
      <c r="CX79" s="11" t="s">
        <v>154</v>
      </c>
      <c r="CY79" s="11" t="s">
        <v>154</v>
      </c>
      <c r="CZ79" s="11" t="s">
        <v>154</v>
      </c>
      <c r="DA79" s="11" t="s">
        <v>154</v>
      </c>
      <c r="DB79" s="11" t="s">
        <v>154</v>
      </c>
      <c r="DC79" s="11" t="s">
        <v>154</v>
      </c>
      <c r="DD79" s="11" t="s">
        <v>154</v>
      </c>
      <c r="DE79" s="11" t="s">
        <v>154</v>
      </c>
      <c r="DF79" s="11" t="s">
        <v>154</v>
      </c>
      <c r="DG79" s="11" t="s">
        <v>154</v>
      </c>
      <c r="DH79" s="11" t="s">
        <v>154</v>
      </c>
      <c r="DI79" s="11" t="s">
        <v>154</v>
      </c>
      <c r="DJ79" s="11" t="s">
        <v>154</v>
      </c>
      <c r="DK79" s="11" t="s">
        <v>157</v>
      </c>
      <c r="DL79" s="11" t="s">
        <v>157</v>
      </c>
      <c r="DM79" s="11" t="s">
        <v>157</v>
      </c>
      <c r="DN79" s="11" t="s">
        <v>157</v>
      </c>
      <c r="DO79" s="11" t="s">
        <v>157</v>
      </c>
      <c r="DP79" s="11" t="s">
        <v>157</v>
      </c>
      <c r="DQ79" s="11" t="s">
        <v>157</v>
      </c>
      <c r="DR79" s="11" t="s">
        <v>157</v>
      </c>
      <c r="DS79" s="11" t="s">
        <v>157</v>
      </c>
      <c r="DT79" s="11" t="s">
        <v>157</v>
      </c>
      <c r="DU79" s="11" t="s">
        <v>157</v>
      </c>
      <c r="DV79" s="11" t="s">
        <v>157</v>
      </c>
      <c r="DW79" s="11" t="s">
        <v>157</v>
      </c>
      <c r="DX79" s="11" t="b">
        <v>1</v>
      </c>
      <c r="DY79" s="11" t="b">
        <v>1</v>
      </c>
      <c r="DZ79" s="11" t="b">
        <v>1</v>
      </c>
      <c r="EA79" s="11" t="b">
        <v>1</v>
      </c>
      <c r="EB79" s="11" t="b">
        <v>1</v>
      </c>
      <c r="EC79" s="11" t="b">
        <v>1</v>
      </c>
      <c r="ED79" s="11" t="b">
        <v>1</v>
      </c>
      <c r="EE79" s="11" t="b">
        <v>1</v>
      </c>
      <c r="EF79" s="11" t="b">
        <v>1</v>
      </c>
      <c r="EG79" s="11" t="b">
        <v>1</v>
      </c>
      <c r="EH79" s="11" t="b">
        <v>1</v>
      </c>
      <c r="EI79" s="11" t="b">
        <v>1</v>
      </c>
      <c r="EJ79" s="11" t="b">
        <v>1</v>
      </c>
      <c r="EK79" s="11">
        <v>3.1151999999999999E-2</v>
      </c>
      <c r="EL79" s="11">
        <v>3.2461999999999998E-2</v>
      </c>
      <c r="EM79" s="11">
        <v>1.4263E-2</v>
      </c>
      <c r="EN79" s="11">
        <v>3.9313000000000001E-2</v>
      </c>
      <c r="EO79" s="11">
        <v>0.112014</v>
      </c>
      <c r="EP79" s="11">
        <v>1.4383E-2</v>
      </c>
      <c r="EQ79" s="11">
        <v>1.8842000000000001E-2</v>
      </c>
      <c r="ER79" s="11">
        <v>4.2230999999999998E-2</v>
      </c>
      <c r="ES79" s="11">
        <v>3.8797999999999999E-2</v>
      </c>
      <c r="ET79" s="11">
        <v>4.4954000000000001E-2</v>
      </c>
      <c r="EU79" s="11">
        <v>5.4944E-2</v>
      </c>
      <c r="EV79" s="11">
        <v>4.5909999999999999E-2</v>
      </c>
      <c r="EW79" s="11">
        <v>2.3314999999999999E-2</v>
      </c>
      <c r="EX79" s="11" t="s">
        <v>169</v>
      </c>
      <c r="EY79" s="11" t="str">
        <f>VLOOKUP(Table8[[#This Row],[Candidate Detail Answer: City]],cities,2,FALSE)</f>
        <v>Brooklyn</v>
      </c>
      <c r="EZ79" s="11" t="str">
        <f>VLOOKUP(Table8[[#This Row],[Candidate Detail Answer: City]],cities,3,FALSE)</f>
        <v>NY</v>
      </c>
      <c r="FA79" s="21">
        <f>VLOOKUP(Table8[[#This Row],[Candidate Detail Answer: City]],cities,4,FALSE)</f>
        <v>11201</v>
      </c>
      <c r="FB79" s="11" t="s">
        <v>249</v>
      </c>
      <c r="FC79" s="11" t="str">
        <f>VLOOKUP(Table8[[#This Row],[Candidate Detail Answer: Major]],majors_final,3,FALSE)</f>
        <v>Computer Science</v>
      </c>
      <c r="FD79" s="11" t="str">
        <f>VLOOKUP(Table8[[#This Row],[Candidate Detail Answer: Major]],majors_final,4,FALSE)</f>
        <v>IT-development focused</v>
      </c>
      <c r="FE79" s="11">
        <f>VLOOKUP(Table8[[#This Row],[Candidate Detail Answer: Major]],majors_final,5,FALSE)</f>
        <v>0</v>
      </c>
      <c r="FF79" s="11">
        <f>VLOOKUP(Table8[[#This Row],[Candidate Detail Answer: Major]],majors_final,6,FALSE)</f>
        <v>0</v>
      </c>
      <c r="FG79" s="5"/>
      <c r="FH79" s="5"/>
      <c r="FI79" s="11"/>
    </row>
    <row r="80" spans="1:165" ht="12.75" x14ac:dyDescent="0.2">
      <c r="A80" s="11">
        <v>52526910</v>
      </c>
      <c r="B80" s="11">
        <v>74634676</v>
      </c>
      <c r="C80" s="11">
        <v>44666.559027777781</v>
      </c>
      <c r="D80" s="11" t="s">
        <v>153</v>
      </c>
      <c r="E80" s="11">
        <v>345600</v>
      </c>
      <c r="F80" s="11">
        <v>78035524</v>
      </c>
      <c r="G80" s="11">
        <v>44666.609027777777</v>
      </c>
      <c r="H80" s="11">
        <v>44667.759027777778</v>
      </c>
      <c r="I80" s="11">
        <v>99334</v>
      </c>
      <c r="J80" s="11">
        <v>1</v>
      </c>
      <c r="K80" s="11">
        <v>82</v>
      </c>
      <c r="L80" s="11">
        <v>27379</v>
      </c>
      <c r="M80" s="11">
        <v>131</v>
      </c>
      <c r="N80" s="11">
        <v>131</v>
      </c>
      <c r="O80" s="11">
        <v>92</v>
      </c>
      <c r="P80" s="11">
        <v>100</v>
      </c>
      <c r="Q80" s="11">
        <v>33263</v>
      </c>
      <c r="R80" s="11" t="s">
        <v>154</v>
      </c>
      <c r="S80" s="11" t="s">
        <v>155</v>
      </c>
      <c r="T80" s="11" t="s">
        <v>208</v>
      </c>
      <c r="U80" s="11">
        <v>6</v>
      </c>
      <c r="V80" s="11" t="s">
        <v>154</v>
      </c>
      <c r="W80" s="11" t="s">
        <v>157</v>
      </c>
      <c r="X80" s="11">
        <v>4</v>
      </c>
      <c r="Y80" s="11">
        <v>1</v>
      </c>
      <c r="Z80" s="11">
        <v>10</v>
      </c>
      <c r="AA80" s="11">
        <v>10</v>
      </c>
      <c r="AB80" s="11">
        <v>10</v>
      </c>
      <c r="AC80" s="11">
        <v>10</v>
      </c>
      <c r="AD80" s="11">
        <v>10</v>
      </c>
      <c r="AE80" s="11">
        <v>10</v>
      </c>
      <c r="AF80" s="11">
        <v>10</v>
      </c>
      <c r="AG80" s="11">
        <v>10</v>
      </c>
      <c r="AH80" s="11">
        <v>10</v>
      </c>
      <c r="AI80" s="11">
        <v>10</v>
      </c>
      <c r="AJ80" s="11">
        <v>10</v>
      </c>
      <c r="AK80" s="11">
        <v>10</v>
      </c>
      <c r="AL80" s="11">
        <v>10</v>
      </c>
      <c r="AM80" s="11">
        <v>121</v>
      </c>
      <c r="AN80" s="11">
        <v>60</v>
      </c>
      <c r="AO80" s="11">
        <v>10</v>
      </c>
      <c r="AP80" s="11">
        <v>120</v>
      </c>
      <c r="AQ80" s="11">
        <v>60</v>
      </c>
      <c r="AR80" s="11">
        <v>40</v>
      </c>
      <c r="AS80" s="11">
        <v>1</v>
      </c>
      <c r="AT80" s="11">
        <v>130</v>
      </c>
      <c r="AU80" s="11">
        <v>689</v>
      </c>
      <c r="AV80" s="11">
        <v>1750</v>
      </c>
      <c r="AW80" s="11">
        <v>843</v>
      </c>
      <c r="AX80" s="11">
        <v>1487</v>
      </c>
      <c r="AY80" s="11">
        <v>1069</v>
      </c>
      <c r="AZ80" s="11">
        <v>7291</v>
      </c>
      <c r="BA80" s="11">
        <v>3317</v>
      </c>
      <c r="BB80" s="11">
        <v>6353</v>
      </c>
      <c r="BC80" s="11">
        <v>3554</v>
      </c>
      <c r="BD80" s="11">
        <v>706</v>
      </c>
      <c r="BE80" s="11">
        <v>1643</v>
      </c>
      <c r="BF80" s="11">
        <v>8704</v>
      </c>
      <c r="BG80" s="11">
        <v>15873</v>
      </c>
      <c r="BH80" s="11">
        <v>12221</v>
      </c>
      <c r="BI80" s="11">
        <v>10</v>
      </c>
      <c r="BJ80" s="11">
        <v>10</v>
      </c>
      <c r="BK80" s="11">
        <v>9</v>
      </c>
      <c r="BL80" s="11">
        <v>16</v>
      </c>
      <c r="BM80" s="11">
        <v>14</v>
      </c>
      <c r="BN80" s="11">
        <v>15</v>
      </c>
      <c r="BO80" s="11">
        <v>18</v>
      </c>
      <c r="BP80" s="11">
        <v>14</v>
      </c>
      <c r="BQ80" s="11">
        <v>14</v>
      </c>
      <c r="BR80" s="11">
        <v>15</v>
      </c>
      <c r="BS80" s="11">
        <v>16</v>
      </c>
      <c r="BT80" s="11">
        <v>28</v>
      </c>
      <c r="BU80" s="11">
        <v>40</v>
      </c>
      <c r="BV80" s="11">
        <v>16</v>
      </c>
      <c r="BW80" s="11">
        <v>5</v>
      </c>
      <c r="BX80" s="11">
        <v>5</v>
      </c>
      <c r="BY80" s="11">
        <v>6</v>
      </c>
      <c r="BZ80" s="11">
        <v>29</v>
      </c>
      <c r="CA80" s="11">
        <v>14</v>
      </c>
      <c r="CB80" s="11">
        <v>14</v>
      </c>
      <c r="CC80" s="11">
        <v>15</v>
      </c>
      <c r="CD80" s="11">
        <v>4</v>
      </c>
      <c r="CE80" s="11">
        <v>7</v>
      </c>
      <c r="CF80" s="11">
        <v>3</v>
      </c>
      <c r="CG80" s="11">
        <v>8</v>
      </c>
      <c r="CH80" s="11">
        <v>6</v>
      </c>
      <c r="CI80" s="11"/>
      <c r="CJ80" s="11"/>
      <c r="CK80" s="11" t="s">
        <v>158</v>
      </c>
      <c r="CL80" s="11" t="s">
        <v>158</v>
      </c>
      <c r="CM80" s="11" t="s">
        <v>158</v>
      </c>
      <c r="CN80" s="11" t="s">
        <v>158</v>
      </c>
      <c r="CO80" s="11" t="s">
        <v>158</v>
      </c>
      <c r="CP80" s="11" t="s">
        <v>158</v>
      </c>
      <c r="CQ80" s="11" t="s">
        <v>158</v>
      </c>
      <c r="CR80" s="11" t="s">
        <v>158</v>
      </c>
      <c r="CS80" s="11" t="s">
        <v>158</v>
      </c>
      <c r="CT80" s="11" t="s">
        <v>158</v>
      </c>
      <c r="CU80" s="11" t="s">
        <v>158</v>
      </c>
      <c r="CV80" s="11" t="s">
        <v>158</v>
      </c>
      <c r="CW80" s="11" t="s">
        <v>158</v>
      </c>
      <c r="CX80" s="11" t="s">
        <v>154</v>
      </c>
      <c r="CY80" s="11" t="s">
        <v>154</v>
      </c>
      <c r="CZ80" s="11" t="s">
        <v>154</v>
      </c>
      <c r="DA80" s="11" t="s">
        <v>154</v>
      </c>
      <c r="DB80" s="11" t="s">
        <v>154</v>
      </c>
      <c r="DC80" s="11" t="s">
        <v>154</v>
      </c>
      <c r="DD80" s="11" t="s">
        <v>154</v>
      </c>
      <c r="DE80" s="11" t="s">
        <v>154</v>
      </c>
      <c r="DF80" s="11" t="s">
        <v>154</v>
      </c>
      <c r="DG80" s="11" t="s">
        <v>154</v>
      </c>
      <c r="DH80" s="11" t="s">
        <v>154</v>
      </c>
      <c r="DI80" s="11" t="s">
        <v>154</v>
      </c>
      <c r="DJ80" s="11" t="s">
        <v>154</v>
      </c>
      <c r="DK80" s="11" t="s">
        <v>157</v>
      </c>
      <c r="DL80" s="11" t="s">
        <v>157</v>
      </c>
      <c r="DM80" s="11" t="s">
        <v>157</v>
      </c>
      <c r="DN80" s="11" t="s">
        <v>157</v>
      </c>
      <c r="DO80" s="11" t="s">
        <v>157</v>
      </c>
      <c r="DP80" s="11" t="s">
        <v>157</v>
      </c>
      <c r="DQ80" s="11" t="s">
        <v>157</v>
      </c>
      <c r="DR80" s="11" t="s">
        <v>157</v>
      </c>
      <c r="DS80" s="11" t="s">
        <v>157</v>
      </c>
      <c r="DT80" s="11" t="s">
        <v>157</v>
      </c>
      <c r="DU80" s="11" t="s">
        <v>157</v>
      </c>
      <c r="DV80" s="11" t="s">
        <v>157</v>
      </c>
      <c r="DW80" s="11" t="s">
        <v>157</v>
      </c>
      <c r="DX80" s="11" t="b">
        <v>1</v>
      </c>
      <c r="DY80" s="11" t="b">
        <v>1</v>
      </c>
      <c r="DZ80" s="11" t="b">
        <v>1</v>
      </c>
      <c r="EA80" s="11" t="b">
        <v>1</v>
      </c>
      <c r="EB80" s="11" t="b">
        <v>1</v>
      </c>
      <c r="EC80" s="11" t="b">
        <v>1</v>
      </c>
      <c r="ED80" s="11" t="b">
        <v>1</v>
      </c>
      <c r="EE80" s="11" t="b">
        <v>1</v>
      </c>
      <c r="EF80" s="11" t="b">
        <v>1</v>
      </c>
      <c r="EG80" s="11" t="b">
        <v>1</v>
      </c>
      <c r="EH80" s="11" t="b">
        <v>1</v>
      </c>
      <c r="EI80" s="11" t="b">
        <v>1</v>
      </c>
      <c r="EJ80" s="11" t="b">
        <v>1</v>
      </c>
      <c r="EK80" s="11">
        <v>3.2338474999999998E-2</v>
      </c>
      <c r="EL80" s="11">
        <v>7.0398659000000002E-2</v>
      </c>
      <c r="EM80" s="11">
        <v>3.0886249000000001E-2</v>
      </c>
      <c r="EN80" s="11">
        <v>3.6802093000000001E-2</v>
      </c>
      <c r="EO80" s="11">
        <v>2.9634019000000001E-2</v>
      </c>
      <c r="EP80" s="11">
        <v>1.7337920999999999E-2</v>
      </c>
      <c r="EQ80" s="11">
        <v>1.8558465E-2</v>
      </c>
      <c r="ER80" s="11">
        <v>3.9161435000000001E-2</v>
      </c>
      <c r="ES80" s="11">
        <v>3.3305808999999999E-2</v>
      </c>
      <c r="ET80" s="11">
        <v>1.7557420000000001E-2</v>
      </c>
      <c r="EU80" s="11">
        <v>4.7352379E-2</v>
      </c>
      <c r="EV80" s="11">
        <v>5.0863708000000001E-2</v>
      </c>
      <c r="EW80" s="11">
        <v>1.7875065999999998E-2</v>
      </c>
      <c r="EX80" s="11" t="s">
        <v>537</v>
      </c>
      <c r="EY80" s="11" t="str">
        <f>VLOOKUP(Table8[[#This Row],[Candidate Detail Answer: City]],cities,2,FALSE)</f>
        <v>Broomfield</v>
      </c>
      <c r="EZ80" s="11" t="str">
        <f>VLOOKUP(Table8[[#This Row],[Candidate Detail Answer: City]],cities,3,FALSE)</f>
        <v>CO</v>
      </c>
      <c r="FA80" s="21">
        <f>VLOOKUP(Table8[[#This Row],[Candidate Detail Answer: City]],cities,4,FALSE)</f>
        <v>80020</v>
      </c>
      <c r="FB80" s="11" t="s">
        <v>298</v>
      </c>
      <c r="FC80" s="11" t="str">
        <f>VLOOKUP(Table8[[#This Row],[Candidate Detail Answer: Major]],majors_final,3,FALSE)</f>
        <v>Quality Assurance</v>
      </c>
      <c r="FD80" s="11" t="str">
        <f>VLOOKUP(Table8[[#This Row],[Candidate Detail Answer: Major]],majors_final,4,FALSE)</f>
        <v>IT non-development</v>
      </c>
      <c r="FE80" s="11">
        <f>VLOOKUP(Table8[[#This Row],[Candidate Detail Answer: Major]],majors_final,5,FALSE)</f>
        <v>0</v>
      </c>
      <c r="FF80" s="11">
        <f>VLOOKUP(Table8[[#This Row],[Candidate Detail Answer: Major]],majors_final,6,FALSE)</f>
        <v>0</v>
      </c>
      <c r="FG80" s="5"/>
      <c r="FH80" s="5"/>
      <c r="FI80" s="11"/>
    </row>
    <row r="81" spans="1:165" ht="12.75" x14ac:dyDescent="0.2">
      <c r="A81" s="11">
        <v>21943025</v>
      </c>
      <c r="B81" s="11">
        <v>27493372</v>
      </c>
      <c r="C81" s="11">
        <v>57728.665277777</v>
      </c>
      <c r="D81" s="11" t="s">
        <v>153</v>
      </c>
      <c r="E81" s="11">
        <v>345600</v>
      </c>
      <c r="F81" s="11">
        <v>63124324</v>
      </c>
      <c r="G81" s="11">
        <v>44720.818749999999</v>
      </c>
      <c r="H81" s="11">
        <v>44719.361805555498</v>
      </c>
      <c r="I81" s="11">
        <v>11699</v>
      </c>
      <c r="J81" s="11">
        <v>7</v>
      </c>
      <c r="K81" s="11">
        <v>0</v>
      </c>
      <c r="L81" s="11">
        <v>0</v>
      </c>
      <c r="M81" s="11">
        <v>131</v>
      </c>
      <c r="N81" s="11">
        <v>131</v>
      </c>
      <c r="O81" s="11">
        <v>92</v>
      </c>
      <c r="P81" s="11">
        <v>100</v>
      </c>
      <c r="Q81" s="11">
        <v>4128</v>
      </c>
      <c r="R81" s="11" t="s">
        <v>154</v>
      </c>
      <c r="S81" s="11" t="s">
        <v>193</v>
      </c>
      <c r="T81" s="11"/>
      <c r="U81" s="11">
        <v>19</v>
      </c>
      <c r="V81" s="11" t="s">
        <v>154</v>
      </c>
      <c r="W81" s="11" t="s">
        <v>157</v>
      </c>
      <c r="X81" s="11">
        <v>5</v>
      </c>
      <c r="Y81" s="11">
        <v>1</v>
      </c>
      <c r="Z81" s="11">
        <v>10</v>
      </c>
      <c r="AA81" s="11">
        <v>10</v>
      </c>
      <c r="AB81" s="11">
        <v>10</v>
      </c>
      <c r="AC81" s="11">
        <v>10</v>
      </c>
      <c r="AD81" s="11">
        <v>10</v>
      </c>
      <c r="AE81" s="11">
        <v>10</v>
      </c>
      <c r="AF81" s="11">
        <v>10</v>
      </c>
      <c r="AG81" s="11">
        <v>10</v>
      </c>
      <c r="AH81" s="11">
        <v>10</v>
      </c>
      <c r="AI81" s="11">
        <v>10</v>
      </c>
      <c r="AJ81" s="11">
        <v>10</v>
      </c>
      <c r="AK81" s="11">
        <v>10</v>
      </c>
      <c r="AL81" s="11">
        <v>10</v>
      </c>
      <c r="AM81" s="11">
        <v>121</v>
      </c>
      <c r="AN81" s="11">
        <v>60</v>
      </c>
      <c r="AO81" s="11">
        <v>10</v>
      </c>
      <c r="AP81" s="11">
        <v>120</v>
      </c>
      <c r="AQ81" s="11">
        <v>60</v>
      </c>
      <c r="AR81" s="11">
        <v>40</v>
      </c>
      <c r="AS81" s="11">
        <v>1</v>
      </c>
      <c r="AT81" s="11">
        <v>130</v>
      </c>
      <c r="AU81" s="11">
        <v>19</v>
      </c>
      <c r="AV81" s="11">
        <v>207</v>
      </c>
      <c r="AW81" s="11">
        <v>297</v>
      </c>
      <c r="AX81" s="11">
        <v>517</v>
      </c>
      <c r="AY81" s="11">
        <v>504</v>
      </c>
      <c r="AZ81" s="11">
        <v>497</v>
      </c>
      <c r="BA81" s="11">
        <v>644</v>
      </c>
      <c r="BB81" s="11">
        <v>45</v>
      </c>
      <c r="BC81" s="11">
        <v>542</v>
      </c>
      <c r="BD81" s="11">
        <v>54</v>
      </c>
      <c r="BE81" s="11">
        <v>69</v>
      </c>
      <c r="BF81" s="11">
        <v>204</v>
      </c>
      <c r="BG81" s="11">
        <v>63</v>
      </c>
      <c r="BH81" s="11">
        <v>3702</v>
      </c>
      <c r="BI81" s="11">
        <v>9</v>
      </c>
      <c r="BJ81" s="11">
        <v>9</v>
      </c>
      <c r="BK81" s="11">
        <v>11</v>
      </c>
      <c r="BL81" s="11">
        <v>12</v>
      </c>
      <c r="BM81" s="11">
        <v>8</v>
      </c>
      <c r="BN81" s="11">
        <v>8</v>
      </c>
      <c r="BO81" s="11">
        <v>12</v>
      </c>
      <c r="BP81" s="11">
        <v>10</v>
      </c>
      <c r="BQ81" s="11">
        <v>9</v>
      </c>
      <c r="BR81" s="11">
        <v>10</v>
      </c>
      <c r="BS81" s="11">
        <v>11</v>
      </c>
      <c r="BT81" s="11">
        <v>19</v>
      </c>
      <c r="BU81" s="11">
        <v>23</v>
      </c>
      <c r="BV81" s="11">
        <v>2</v>
      </c>
      <c r="BW81" s="11">
        <v>4</v>
      </c>
      <c r="BX81" s="11">
        <v>2</v>
      </c>
      <c r="BY81" s="11">
        <v>3</v>
      </c>
      <c r="BZ81" s="11">
        <v>5</v>
      </c>
      <c r="CA81" s="11">
        <v>3</v>
      </c>
      <c r="CB81" s="11">
        <v>2</v>
      </c>
      <c r="CC81" s="11">
        <v>2</v>
      </c>
      <c r="CD81" s="11">
        <v>2</v>
      </c>
      <c r="CE81" s="11">
        <v>2</v>
      </c>
      <c r="CF81" s="11">
        <v>3</v>
      </c>
      <c r="CG81" s="11">
        <v>2</v>
      </c>
      <c r="CH81" s="11">
        <v>4</v>
      </c>
      <c r="CI81" s="11"/>
      <c r="CJ81" s="11"/>
      <c r="CK81" s="11" t="s">
        <v>158</v>
      </c>
      <c r="CL81" s="11" t="s">
        <v>158</v>
      </c>
      <c r="CM81" s="11" t="s">
        <v>158</v>
      </c>
      <c r="CN81" s="11" t="s">
        <v>158</v>
      </c>
      <c r="CO81" s="11" t="s">
        <v>158</v>
      </c>
      <c r="CP81" s="11" t="s">
        <v>158</v>
      </c>
      <c r="CQ81" s="11" t="s">
        <v>158</v>
      </c>
      <c r="CR81" s="11" t="s">
        <v>158</v>
      </c>
      <c r="CS81" s="11" t="s">
        <v>158</v>
      </c>
      <c r="CT81" s="11" t="s">
        <v>158</v>
      </c>
      <c r="CU81" s="11" t="s">
        <v>158</v>
      </c>
      <c r="CV81" s="11" t="s">
        <v>158</v>
      </c>
      <c r="CW81" s="11" t="s">
        <v>158</v>
      </c>
      <c r="CX81" s="11" t="s">
        <v>154</v>
      </c>
      <c r="CY81" s="11" t="s">
        <v>154</v>
      </c>
      <c r="CZ81" s="11" t="s">
        <v>154</v>
      </c>
      <c r="DA81" s="11" t="s">
        <v>154</v>
      </c>
      <c r="DB81" s="11" t="s">
        <v>154</v>
      </c>
      <c r="DC81" s="11" t="s">
        <v>154</v>
      </c>
      <c r="DD81" s="11" t="s">
        <v>154</v>
      </c>
      <c r="DE81" s="11" t="s">
        <v>154</v>
      </c>
      <c r="DF81" s="11" t="s">
        <v>154</v>
      </c>
      <c r="DG81" s="11" t="s">
        <v>154</v>
      </c>
      <c r="DH81" s="11" t="s">
        <v>154</v>
      </c>
      <c r="DI81" s="11" t="s">
        <v>154</v>
      </c>
      <c r="DJ81" s="11" t="s">
        <v>154</v>
      </c>
      <c r="DK81" s="11" t="s">
        <v>157</v>
      </c>
      <c r="DL81" s="11" t="s">
        <v>157</v>
      </c>
      <c r="DM81" s="11" t="s">
        <v>157</v>
      </c>
      <c r="DN81" s="11" t="s">
        <v>157</v>
      </c>
      <c r="DO81" s="11" t="s">
        <v>157</v>
      </c>
      <c r="DP81" s="11" t="s">
        <v>157</v>
      </c>
      <c r="DQ81" s="11" t="s">
        <v>157</v>
      </c>
      <c r="DR81" s="11" t="s">
        <v>157</v>
      </c>
      <c r="DS81" s="11" t="s">
        <v>157</v>
      </c>
      <c r="DT81" s="11" t="s">
        <v>157</v>
      </c>
      <c r="DU81" s="11" t="s">
        <v>157</v>
      </c>
      <c r="DV81" s="11" t="s">
        <v>157</v>
      </c>
      <c r="DW81" s="11" t="s">
        <v>157</v>
      </c>
      <c r="DX81" s="11" t="b">
        <v>1</v>
      </c>
      <c r="DY81" s="11" t="b">
        <v>1</v>
      </c>
      <c r="DZ81" s="11" t="b">
        <v>1</v>
      </c>
      <c r="EA81" s="11" t="b">
        <v>1</v>
      </c>
      <c r="EB81" s="11" t="b">
        <v>1</v>
      </c>
      <c r="EC81" s="11" t="b">
        <v>1</v>
      </c>
      <c r="ED81" s="11" t="b">
        <v>1</v>
      </c>
      <c r="EE81" s="11" t="b">
        <v>1</v>
      </c>
      <c r="EF81" s="11" t="b">
        <v>1</v>
      </c>
      <c r="EG81" s="11" t="b">
        <v>1</v>
      </c>
      <c r="EH81" s="11" t="b">
        <v>1</v>
      </c>
      <c r="EI81" s="11" t="b">
        <v>1</v>
      </c>
      <c r="EJ81" s="11" t="b">
        <v>1</v>
      </c>
      <c r="EK81" s="11">
        <v>4.6602999999999999E-2</v>
      </c>
      <c r="EL81" s="11">
        <v>5.8536999999999999E-2</v>
      </c>
      <c r="EM81" s="11">
        <v>0.100138</v>
      </c>
      <c r="EN81" s="11">
        <v>6.4460000000000003E-2</v>
      </c>
      <c r="EO81" s="11">
        <v>7.2687000000000002E-2</v>
      </c>
      <c r="EP81" s="11">
        <v>3.5396999999999998E-2</v>
      </c>
      <c r="EQ81" s="11">
        <v>5.8472999999999997E-2</v>
      </c>
      <c r="ER81" s="11">
        <v>5.5801999999999997E-2</v>
      </c>
      <c r="ES81" s="11">
        <v>8.8842000000000004E-2</v>
      </c>
      <c r="ET81" s="11">
        <v>7.3230000000000003E-2</v>
      </c>
      <c r="EU81" s="11">
        <v>0.24357500000000001</v>
      </c>
      <c r="EV81" s="11">
        <v>0.12070500000000001</v>
      </c>
      <c r="EW81" s="11">
        <v>6.8917999999999993E-2</v>
      </c>
      <c r="EX81" s="11" t="s">
        <v>592</v>
      </c>
      <c r="EY81" s="11" t="str">
        <f>VLOOKUP(Table8[[#This Row],[Candidate Detail Answer: City]],cities,2,FALSE)</f>
        <v>Brownsville</v>
      </c>
      <c r="EZ81" s="11" t="str">
        <f>VLOOKUP(Table8[[#This Row],[Candidate Detail Answer: City]],cities,3,FALSE)</f>
        <v>TX</v>
      </c>
      <c r="FA81" s="21">
        <f>VLOOKUP(Table8[[#This Row],[Candidate Detail Answer: City]],cities,4,FALSE)</f>
        <v>78520</v>
      </c>
      <c r="FB81" s="11" t="s">
        <v>233</v>
      </c>
      <c r="FC81" s="11" t="str">
        <f>VLOOKUP(Table8[[#This Row],[Candidate Detail Answer: Major]],majors_final,3,FALSE)</f>
        <v>Software Development</v>
      </c>
      <c r="FD81" s="11" t="str">
        <f>VLOOKUP(Table8[[#This Row],[Candidate Detail Answer: Major]],majors_final,4,FALSE)</f>
        <v>IT-development focused</v>
      </c>
      <c r="FE81" s="11">
        <f>VLOOKUP(Table8[[#This Row],[Candidate Detail Answer: Major]],majors_final,5,FALSE)</f>
        <v>0</v>
      </c>
      <c r="FF81" s="11">
        <f>VLOOKUP(Table8[[#This Row],[Candidate Detail Answer: Major]],majors_final,6,FALSE)</f>
        <v>0</v>
      </c>
      <c r="FG81" s="5"/>
      <c r="FH81" s="5"/>
      <c r="FI81" s="11"/>
    </row>
    <row r="82" spans="1:165" ht="12.75" x14ac:dyDescent="0.2">
      <c r="A82" s="11">
        <v>20958855</v>
      </c>
      <c r="B82" s="11">
        <v>28092836</v>
      </c>
      <c r="C82" s="11">
        <v>53693.059722221697</v>
      </c>
      <c r="D82" s="11" t="s">
        <v>153</v>
      </c>
      <c r="E82" s="11">
        <v>345600</v>
      </c>
      <c r="F82" s="11">
        <v>31967956</v>
      </c>
      <c r="G82" s="11">
        <v>45684.085416666901</v>
      </c>
      <c r="H82" s="11">
        <v>45569.795138888599</v>
      </c>
      <c r="I82" s="11">
        <v>431251</v>
      </c>
      <c r="J82" s="11">
        <v>1</v>
      </c>
      <c r="K82" s="11">
        <v>144</v>
      </c>
      <c r="L82" s="11">
        <v>141109</v>
      </c>
      <c r="M82" s="11">
        <v>130</v>
      </c>
      <c r="N82" s="11">
        <v>120</v>
      </c>
      <c r="O82" s="11">
        <v>92</v>
      </c>
      <c r="P82" s="11">
        <v>92.3</v>
      </c>
      <c r="Q82" s="11">
        <v>219947</v>
      </c>
      <c r="R82" s="11" t="s">
        <v>154</v>
      </c>
      <c r="S82" s="11" t="s">
        <v>155</v>
      </c>
      <c r="T82" s="11" t="s">
        <v>156</v>
      </c>
      <c r="U82" s="11">
        <v>0</v>
      </c>
      <c r="V82" s="11" t="s">
        <v>154</v>
      </c>
      <c r="W82" s="11" t="s">
        <v>157</v>
      </c>
      <c r="X82" s="11">
        <v>2</v>
      </c>
      <c r="Y82" s="11" t="s">
        <v>157</v>
      </c>
      <c r="Z82" s="11">
        <v>10</v>
      </c>
      <c r="AA82" s="11">
        <v>10</v>
      </c>
      <c r="AB82" s="11">
        <v>10</v>
      </c>
      <c r="AC82" s="11">
        <v>10</v>
      </c>
      <c r="AD82" s="11">
        <v>10</v>
      </c>
      <c r="AE82" s="11">
        <v>10</v>
      </c>
      <c r="AF82" s="11">
        <v>10</v>
      </c>
      <c r="AG82" s="11">
        <v>10</v>
      </c>
      <c r="AH82" s="11">
        <v>10</v>
      </c>
      <c r="AI82" s="11">
        <v>10</v>
      </c>
      <c r="AJ82" s="11">
        <v>10</v>
      </c>
      <c r="AK82" s="11">
        <v>10</v>
      </c>
      <c r="AL82" s="11">
        <v>0</v>
      </c>
      <c r="AM82" s="11">
        <v>110</v>
      </c>
      <c r="AN82" s="11">
        <v>60</v>
      </c>
      <c r="AO82" s="11">
        <v>0</v>
      </c>
      <c r="AP82" s="11">
        <v>120</v>
      </c>
      <c r="AQ82" s="11">
        <v>50</v>
      </c>
      <c r="AR82" s="11">
        <v>40</v>
      </c>
      <c r="AS82" s="11">
        <v>10</v>
      </c>
      <c r="AT82" s="11">
        <v>110</v>
      </c>
      <c r="AU82" s="11" t="s">
        <v>157</v>
      </c>
      <c r="AV82" s="11">
        <v>619</v>
      </c>
      <c r="AW82" s="11">
        <v>1202</v>
      </c>
      <c r="AX82" s="11">
        <v>59585</v>
      </c>
      <c r="AY82" s="11">
        <v>6361</v>
      </c>
      <c r="AZ82" s="11">
        <v>1222</v>
      </c>
      <c r="BA82" s="11">
        <v>1195</v>
      </c>
      <c r="BB82" s="11">
        <v>2743</v>
      </c>
      <c r="BC82" s="11">
        <v>932</v>
      </c>
      <c r="BD82" s="11">
        <v>3780</v>
      </c>
      <c r="BE82" s="11">
        <v>23696</v>
      </c>
      <c r="BF82" s="11">
        <v>88924</v>
      </c>
      <c r="BG82" s="11">
        <v>2963</v>
      </c>
      <c r="BH82" s="11">
        <v>17957</v>
      </c>
      <c r="BI82" s="11">
        <v>15</v>
      </c>
      <c r="BJ82" s="11">
        <v>14</v>
      </c>
      <c r="BK82" s="11">
        <v>22</v>
      </c>
      <c r="BL82" s="11">
        <v>23</v>
      </c>
      <c r="BM82" s="11">
        <v>14</v>
      </c>
      <c r="BN82" s="11">
        <v>17</v>
      </c>
      <c r="BO82" s="11">
        <v>24</v>
      </c>
      <c r="BP82" s="11">
        <v>18</v>
      </c>
      <c r="BQ82" s="11">
        <v>16</v>
      </c>
      <c r="BR82" s="11">
        <v>33</v>
      </c>
      <c r="BS82" s="11">
        <v>17</v>
      </c>
      <c r="BT82" s="11">
        <v>40</v>
      </c>
      <c r="BU82" s="11">
        <v>42</v>
      </c>
      <c r="BV82" s="11">
        <v>7</v>
      </c>
      <c r="BW82" s="11">
        <v>11</v>
      </c>
      <c r="BX82" s="11">
        <v>46</v>
      </c>
      <c r="BY82" s="11">
        <v>30</v>
      </c>
      <c r="BZ82" s="11">
        <v>9</v>
      </c>
      <c r="CA82" s="11">
        <v>11</v>
      </c>
      <c r="CB82" s="11">
        <v>15</v>
      </c>
      <c r="CC82" s="11">
        <v>12</v>
      </c>
      <c r="CD82" s="11">
        <v>6</v>
      </c>
      <c r="CE82" s="11">
        <v>15</v>
      </c>
      <c r="CF82" s="11">
        <v>17</v>
      </c>
      <c r="CG82" s="11">
        <v>26</v>
      </c>
      <c r="CH82" s="11">
        <v>75</v>
      </c>
      <c r="CI82" s="11"/>
      <c r="CJ82" s="11"/>
      <c r="CK82" s="11" t="s">
        <v>158</v>
      </c>
      <c r="CL82" s="11" t="s">
        <v>158</v>
      </c>
      <c r="CM82" s="11" t="s">
        <v>158</v>
      </c>
      <c r="CN82" s="11" t="s">
        <v>158</v>
      </c>
      <c r="CO82" s="11" t="s">
        <v>158</v>
      </c>
      <c r="CP82" s="11" t="s">
        <v>158</v>
      </c>
      <c r="CQ82" s="11" t="s">
        <v>158</v>
      </c>
      <c r="CR82" s="11" t="s">
        <v>158</v>
      </c>
      <c r="CS82" s="11" t="s">
        <v>158</v>
      </c>
      <c r="CT82" s="11" t="s">
        <v>158</v>
      </c>
      <c r="CU82" s="11" t="s">
        <v>158</v>
      </c>
      <c r="CV82" s="11" t="s">
        <v>158</v>
      </c>
      <c r="CW82" s="11" t="s">
        <v>158</v>
      </c>
      <c r="CX82" s="11" t="s">
        <v>154</v>
      </c>
      <c r="CY82" s="11" t="s">
        <v>154</v>
      </c>
      <c r="CZ82" s="11" t="s">
        <v>154</v>
      </c>
      <c r="DA82" s="11" t="s">
        <v>154</v>
      </c>
      <c r="DB82" s="11" t="s">
        <v>154</v>
      </c>
      <c r="DC82" s="11" t="s">
        <v>154</v>
      </c>
      <c r="DD82" s="11" t="s">
        <v>154</v>
      </c>
      <c r="DE82" s="11" t="s">
        <v>154</v>
      </c>
      <c r="DF82" s="11" t="s">
        <v>154</v>
      </c>
      <c r="DG82" s="11" t="s">
        <v>154</v>
      </c>
      <c r="DH82" s="11" t="s">
        <v>154</v>
      </c>
      <c r="DI82" s="11" t="s">
        <v>154</v>
      </c>
      <c r="DJ82" s="11" t="s">
        <v>154</v>
      </c>
      <c r="DK82" s="11" t="s">
        <v>157</v>
      </c>
      <c r="DL82" s="11" t="s">
        <v>157</v>
      </c>
      <c r="DM82" s="11" t="s">
        <v>157</v>
      </c>
      <c r="DN82" s="11" t="s">
        <v>157</v>
      </c>
      <c r="DO82" s="11" t="s">
        <v>157</v>
      </c>
      <c r="DP82" s="11" t="s">
        <v>157</v>
      </c>
      <c r="DQ82" s="11" t="s">
        <v>157</v>
      </c>
      <c r="DR82" s="11" t="s">
        <v>157</v>
      </c>
      <c r="DS82" s="11" t="s">
        <v>157</v>
      </c>
      <c r="DT82" s="11" t="s">
        <v>157</v>
      </c>
      <c r="DU82" s="11" t="s">
        <v>157</v>
      </c>
      <c r="DV82" s="11" t="s">
        <v>157</v>
      </c>
      <c r="DW82" s="11" t="s">
        <v>157</v>
      </c>
      <c r="DX82" s="11" t="b">
        <v>1</v>
      </c>
      <c r="DY82" s="11" t="b">
        <v>1</v>
      </c>
      <c r="DZ82" s="11" t="b">
        <v>1</v>
      </c>
      <c r="EA82" s="11" t="b">
        <v>1</v>
      </c>
      <c r="EB82" s="11" t="b">
        <v>1</v>
      </c>
      <c r="EC82" s="11" t="b">
        <v>1</v>
      </c>
      <c r="ED82" s="11" t="b">
        <v>1</v>
      </c>
      <c r="EE82" s="11" t="b">
        <v>1</v>
      </c>
      <c r="EF82" s="11" t="b">
        <v>1</v>
      </c>
      <c r="EG82" s="11" t="b">
        <v>1</v>
      </c>
      <c r="EH82" s="11" t="b">
        <v>1</v>
      </c>
      <c r="EI82" s="11" t="b">
        <v>1</v>
      </c>
      <c r="EJ82" s="11" t="b">
        <v>0</v>
      </c>
      <c r="EK82" s="11">
        <v>8.9800000000000001E-3</v>
      </c>
      <c r="EL82" s="11">
        <v>8.3099999999999997E-3</v>
      </c>
      <c r="EM82" s="11">
        <v>7.8100000000000001E-3</v>
      </c>
      <c r="EN82" s="11">
        <v>8.3499999999999998E-3</v>
      </c>
      <c r="EO82" s="11">
        <v>7.45E-3</v>
      </c>
      <c r="EP82" s="11">
        <v>8.1899999999999994E-3</v>
      </c>
      <c r="EQ82" s="11">
        <v>7.3299999999999997E-3</v>
      </c>
      <c r="ER82" s="11">
        <v>6.8900000000000003E-3</v>
      </c>
      <c r="ES82" s="11">
        <v>8.7100000000000007E-3</v>
      </c>
      <c r="ET82" s="11">
        <v>8.8299999999999993E-3</v>
      </c>
      <c r="EU82" s="11">
        <v>8.4600000000000005E-3</v>
      </c>
      <c r="EV82" s="11">
        <v>7.3400000000000002E-3</v>
      </c>
      <c r="EW82" s="11">
        <v>7.5300000000000002E-3</v>
      </c>
      <c r="EX82" s="11" t="s">
        <v>160</v>
      </c>
      <c r="EY82" s="11" t="str">
        <f>VLOOKUP(Table8[[#This Row],[Candidate Detail Answer: City]],cities,2,FALSE)</f>
        <v>Budd Lake</v>
      </c>
      <c r="EZ82" s="11" t="str">
        <f>VLOOKUP(Table8[[#This Row],[Candidate Detail Answer: City]],cities,3,FALSE)</f>
        <v>NJ</v>
      </c>
      <c r="FA82" s="21">
        <f>VLOOKUP(Table8[[#This Row],[Candidate Detail Answer: City]],cities,4,FALSE)</f>
        <v>7828</v>
      </c>
      <c r="FB82" s="11" t="s">
        <v>157</v>
      </c>
      <c r="FC82" s="11" t="str">
        <f>VLOOKUP(Table8[[#This Row],[Candidate Detail Answer: Major]],majors_final,3,FALSE)</f>
        <v>N/A</v>
      </c>
      <c r="FD82" s="11" t="str">
        <f>VLOOKUP(Table8[[#This Row],[Candidate Detail Answer: Major]],majors_final,4,FALSE)</f>
        <v>N/A</v>
      </c>
      <c r="FE82" s="11">
        <f>VLOOKUP(Table8[[#This Row],[Candidate Detail Answer: Major]],majors_final,5,FALSE)</f>
        <v>0</v>
      </c>
      <c r="FF82" s="11">
        <f>VLOOKUP(Table8[[#This Row],[Candidate Detail Answer: Major]],majors_final,6,FALSE)</f>
        <v>0</v>
      </c>
      <c r="FG82" s="5"/>
      <c r="FH82" s="5"/>
      <c r="FI82" s="11"/>
    </row>
    <row r="83" spans="1:165" ht="12.75" x14ac:dyDescent="0.2">
      <c r="A83" s="11">
        <v>29175351</v>
      </c>
      <c r="B83" s="11">
        <v>38364614</v>
      </c>
      <c r="C83" s="11">
        <v>52552.5624999996</v>
      </c>
      <c r="D83" s="11" t="s">
        <v>153</v>
      </c>
      <c r="E83" s="11">
        <v>345600</v>
      </c>
      <c r="F83" s="11">
        <v>45697132</v>
      </c>
      <c r="G83" s="11">
        <v>47510.278472222701</v>
      </c>
      <c r="H83" s="11">
        <v>47182.074999999299</v>
      </c>
      <c r="I83" s="11">
        <v>206242</v>
      </c>
      <c r="J83" s="11">
        <v>1</v>
      </c>
      <c r="K83" s="11">
        <v>28</v>
      </c>
      <c r="L83" s="11">
        <v>4895</v>
      </c>
      <c r="M83" s="11">
        <v>131</v>
      </c>
      <c r="N83" s="11">
        <v>120</v>
      </c>
      <c r="O83" s="11">
        <v>92</v>
      </c>
      <c r="P83" s="11">
        <v>91.6</v>
      </c>
      <c r="Q83" s="11">
        <v>11642</v>
      </c>
      <c r="R83" s="11" t="s">
        <v>154</v>
      </c>
      <c r="S83" s="11" t="s">
        <v>155</v>
      </c>
      <c r="T83" s="11" t="s">
        <v>156</v>
      </c>
      <c r="U83" s="11">
        <v>0</v>
      </c>
      <c r="V83" s="11" t="s">
        <v>154</v>
      </c>
      <c r="W83" s="11" t="s">
        <v>157</v>
      </c>
      <c r="X83" s="11"/>
      <c r="Y83" s="11" t="s">
        <v>157</v>
      </c>
      <c r="Z83" s="11">
        <v>10</v>
      </c>
      <c r="AA83" s="11">
        <v>10</v>
      </c>
      <c r="AB83" s="11">
        <v>10</v>
      </c>
      <c r="AC83" s="11">
        <v>10</v>
      </c>
      <c r="AD83" s="11">
        <v>10</v>
      </c>
      <c r="AE83" s="11">
        <v>10</v>
      </c>
      <c r="AF83" s="11">
        <v>10</v>
      </c>
      <c r="AG83" s="11">
        <v>10</v>
      </c>
      <c r="AH83" s="11">
        <v>10</v>
      </c>
      <c r="AI83" s="11">
        <v>10</v>
      </c>
      <c r="AJ83" s="11">
        <v>10</v>
      </c>
      <c r="AK83" s="11">
        <v>0</v>
      </c>
      <c r="AL83" s="11">
        <v>10</v>
      </c>
      <c r="AM83" s="11">
        <v>110</v>
      </c>
      <c r="AN83" s="11">
        <v>60</v>
      </c>
      <c r="AO83" s="11">
        <v>10</v>
      </c>
      <c r="AP83" s="11">
        <v>110</v>
      </c>
      <c r="AQ83" s="11">
        <v>50</v>
      </c>
      <c r="AR83" s="11">
        <v>30</v>
      </c>
      <c r="AS83" s="11">
        <v>0</v>
      </c>
      <c r="AT83" s="11">
        <v>120</v>
      </c>
      <c r="AU83" s="11" t="s">
        <v>157</v>
      </c>
      <c r="AV83" s="11">
        <v>3468</v>
      </c>
      <c r="AW83" s="11">
        <v>2085</v>
      </c>
      <c r="AX83" s="11">
        <v>11967</v>
      </c>
      <c r="AY83" s="11">
        <v>5407</v>
      </c>
      <c r="AZ83" s="11">
        <v>831</v>
      </c>
      <c r="BA83" s="11">
        <v>47343</v>
      </c>
      <c r="BB83" s="11">
        <v>2517</v>
      </c>
      <c r="BC83" s="11">
        <v>17946</v>
      </c>
      <c r="BD83" s="11">
        <v>16944</v>
      </c>
      <c r="BE83" s="11">
        <v>1954</v>
      </c>
      <c r="BF83" s="11">
        <v>64978</v>
      </c>
      <c r="BG83" s="11">
        <v>2013</v>
      </c>
      <c r="BH83" s="11">
        <v>3741</v>
      </c>
      <c r="BI83" s="11">
        <v>9</v>
      </c>
      <c r="BJ83" s="11">
        <v>10</v>
      </c>
      <c r="BK83" s="11">
        <v>9</v>
      </c>
      <c r="BL83" s="11">
        <v>11</v>
      </c>
      <c r="BM83" s="11">
        <v>9</v>
      </c>
      <c r="BN83" s="11">
        <v>9</v>
      </c>
      <c r="BO83" s="11">
        <v>11</v>
      </c>
      <c r="BP83" s="11">
        <v>10</v>
      </c>
      <c r="BQ83" s="11">
        <v>9</v>
      </c>
      <c r="BR83" s="11">
        <v>10</v>
      </c>
      <c r="BS83" s="11">
        <v>10</v>
      </c>
      <c r="BT83" s="11">
        <v>11</v>
      </c>
      <c r="BU83" s="11">
        <v>23</v>
      </c>
      <c r="BV83" s="11">
        <v>6</v>
      </c>
      <c r="BW83" s="11">
        <v>7</v>
      </c>
      <c r="BX83" s="11">
        <v>30</v>
      </c>
      <c r="BY83" s="11">
        <v>11</v>
      </c>
      <c r="BZ83" s="11">
        <v>10</v>
      </c>
      <c r="CA83" s="11">
        <v>16</v>
      </c>
      <c r="CB83" s="11">
        <v>19</v>
      </c>
      <c r="CC83" s="11">
        <v>13</v>
      </c>
      <c r="CD83" s="11">
        <v>5</v>
      </c>
      <c r="CE83" s="11">
        <v>13</v>
      </c>
      <c r="CF83" s="11">
        <v>8</v>
      </c>
      <c r="CG83" s="11">
        <v>14</v>
      </c>
      <c r="CH83" s="11">
        <v>16</v>
      </c>
      <c r="CI83" s="11"/>
      <c r="CJ83" s="11"/>
      <c r="CK83" s="11" t="s">
        <v>158</v>
      </c>
      <c r="CL83" s="11" t="s">
        <v>158</v>
      </c>
      <c r="CM83" s="11" t="s">
        <v>158</v>
      </c>
      <c r="CN83" s="11" t="s">
        <v>158</v>
      </c>
      <c r="CO83" s="11" t="s">
        <v>158</v>
      </c>
      <c r="CP83" s="11" t="s">
        <v>158</v>
      </c>
      <c r="CQ83" s="11" t="s">
        <v>158</v>
      </c>
      <c r="CR83" s="11" t="s">
        <v>158</v>
      </c>
      <c r="CS83" s="11" t="s">
        <v>158</v>
      </c>
      <c r="CT83" s="11" t="s">
        <v>158</v>
      </c>
      <c r="CU83" s="11" t="s">
        <v>158</v>
      </c>
      <c r="CV83" s="11" t="s">
        <v>158</v>
      </c>
      <c r="CW83" s="11" t="s">
        <v>158</v>
      </c>
      <c r="CX83" s="11" t="s">
        <v>154</v>
      </c>
      <c r="CY83" s="11" t="s">
        <v>154</v>
      </c>
      <c r="CZ83" s="11" t="s">
        <v>154</v>
      </c>
      <c r="DA83" s="11" t="s">
        <v>154</v>
      </c>
      <c r="DB83" s="11" t="s">
        <v>154</v>
      </c>
      <c r="DC83" s="11" t="s">
        <v>154</v>
      </c>
      <c r="DD83" s="11" t="s">
        <v>154</v>
      </c>
      <c r="DE83" s="11" t="s">
        <v>154</v>
      </c>
      <c r="DF83" s="11" t="s">
        <v>154</v>
      </c>
      <c r="DG83" s="11" t="s">
        <v>154</v>
      </c>
      <c r="DH83" s="11" t="s">
        <v>154</v>
      </c>
      <c r="DI83" s="11" t="s">
        <v>154</v>
      </c>
      <c r="DJ83" s="11" t="s">
        <v>154</v>
      </c>
      <c r="DK83" s="11" t="s">
        <v>157</v>
      </c>
      <c r="DL83" s="11" t="s">
        <v>157</v>
      </c>
      <c r="DM83" s="11" t="s">
        <v>157</v>
      </c>
      <c r="DN83" s="11" t="s">
        <v>157</v>
      </c>
      <c r="DO83" s="11" t="s">
        <v>157</v>
      </c>
      <c r="DP83" s="11" t="s">
        <v>157</v>
      </c>
      <c r="DQ83" s="11" t="s">
        <v>157</v>
      </c>
      <c r="DR83" s="11" t="s">
        <v>157</v>
      </c>
      <c r="DS83" s="11" t="s">
        <v>157</v>
      </c>
      <c r="DT83" s="11" t="s">
        <v>157</v>
      </c>
      <c r="DU83" s="11" t="s">
        <v>157</v>
      </c>
      <c r="DV83" s="11" t="s">
        <v>157</v>
      </c>
      <c r="DW83" s="11" t="s">
        <v>157</v>
      </c>
      <c r="DX83" s="11" t="b">
        <v>1</v>
      </c>
      <c r="DY83" s="11" t="b">
        <v>1</v>
      </c>
      <c r="DZ83" s="11" t="b">
        <v>1</v>
      </c>
      <c r="EA83" s="11" t="b">
        <v>1</v>
      </c>
      <c r="EB83" s="11" t="b">
        <v>1</v>
      </c>
      <c r="EC83" s="11" t="b">
        <v>1</v>
      </c>
      <c r="ED83" s="11" t="b">
        <v>1</v>
      </c>
      <c r="EE83" s="11" t="b">
        <v>1</v>
      </c>
      <c r="EF83" s="11" t="b">
        <v>1</v>
      </c>
      <c r="EG83" s="11" t="b">
        <v>1</v>
      </c>
      <c r="EH83" s="11" t="b">
        <v>1</v>
      </c>
      <c r="EI83" s="11" t="b">
        <v>0</v>
      </c>
      <c r="EJ83" s="11" t="b">
        <v>1</v>
      </c>
      <c r="EK83" s="11">
        <v>3.2939000000000003E-2</v>
      </c>
      <c r="EL83" s="11">
        <v>3.3009999999999998E-2</v>
      </c>
      <c r="EM83" s="11">
        <v>4.8655999999999998E-2</v>
      </c>
      <c r="EN83" s="11">
        <v>1.3677999999999999E-2</v>
      </c>
      <c r="EO83" s="11">
        <v>4.0584000000000002E-2</v>
      </c>
      <c r="EP83" s="11">
        <v>3.6932E-2</v>
      </c>
      <c r="EQ83" s="11">
        <v>4.3691000000000001E-2</v>
      </c>
      <c r="ER83" s="11">
        <v>3.5478999999999997E-2</v>
      </c>
      <c r="ES83" s="11">
        <v>3.5926E-2</v>
      </c>
      <c r="ET83" s="11">
        <v>1.7551000000000001E-2</v>
      </c>
      <c r="EU83" s="11">
        <v>1.7957999999999998E-2</v>
      </c>
      <c r="EV83" s="11">
        <v>3.9322999999999997E-2</v>
      </c>
      <c r="EW83" s="11">
        <v>1.9342999999999999E-2</v>
      </c>
      <c r="EX83" s="11" t="s">
        <v>488</v>
      </c>
      <c r="EY83" s="11" t="str">
        <f>VLOOKUP(Table8[[#This Row],[Candidate Detail Answer: City]],cities,2,FALSE)</f>
        <v>Burnsville</v>
      </c>
      <c r="EZ83" s="11" t="str">
        <f>VLOOKUP(Table8[[#This Row],[Candidate Detail Answer: City]],cities,3,FALSE)</f>
        <v>MN</v>
      </c>
      <c r="FA83" s="21">
        <f>VLOOKUP(Table8[[#This Row],[Candidate Detail Answer: City]],cities,4,FALSE)</f>
        <v>55306</v>
      </c>
      <c r="FB83" s="11" t="s">
        <v>157</v>
      </c>
      <c r="FC83" s="11" t="str">
        <f>VLOOKUP(Table8[[#This Row],[Candidate Detail Answer: Major]],majors_final,3,FALSE)</f>
        <v>N/A</v>
      </c>
      <c r="FD83" s="11" t="str">
        <f>VLOOKUP(Table8[[#This Row],[Candidate Detail Answer: Major]],majors_final,4,FALSE)</f>
        <v>N/A</v>
      </c>
      <c r="FE83" s="11">
        <f>VLOOKUP(Table8[[#This Row],[Candidate Detail Answer: Major]],majors_final,5,FALSE)</f>
        <v>0</v>
      </c>
      <c r="FF83" s="11">
        <f>VLOOKUP(Table8[[#This Row],[Candidate Detail Answer: Major]],majors_final,6,FALSE)</f>
        <v>0</v>
      </c>
      <c r="FG83" s="5"/>
      <c r="FH83" s="5"/>
      <c r="FI83" s="11"/>
    </row>
    <row r="84" spans="1:165" ht="12.75" x14ac:dyDescent="0.2">
      <c r="A84" s="11">
        <v>52249809</v>
      </c>
      <c r="B84" s="11">
        <v>74119832</v>
      </c>
      <c r="C84" s="11">
        <v>45468.320138888899</v>
      </c>
      <c r="D84" s="11" t="s">
        <v>153</v>
      </c>
      <c r="E84" s="11">
        <v>345600</v>
      </c>
      <c r="F84" s="11">
        <v>77904544</v>
      </c>
      <c r="G84" s="11">
        <v>56019.134027779801</v>
      </c>
      <c r="H84" s="11">
        <v>54694.236111108497</v>
      </c>
      <c r="I84" s="11">
        <v>80182</v>
      </c>
      <c r="J84" s="11">
        <v>1</v>
      </c>
      <c r="K84" s="11">
        <v>41</v>
      </c>
      <c r="L84" s="11">
        <v>12565</v>
      </c>
      <c r="M84" s="11">
        <v>131</v>
      </c>
      <c r="N84" s="11">
        <v>131</v>
      </c>
      <c r="O84" s="11">
        <v>92</v>
      </c>
      <c r="P84" s="11">
        <v>100</v>
      </c>
      <c r="Q84" s="11">
        <v>27896</v>
      </c>
      <c r="R84" s="11" t="s">
        <v>154</v>
      </c>
      <c r="S84" s="11" t="s">
        <v>155</v>
      </c>
      <c r="T84" s="11" t="s">
        <v>208</v>
      </c>
      <c r="U84" s="11">
        <v>5</v>
      </c>
      <c r="V84" s="11" t="s">
        <v>154</v>
      </c>
      <c r="W84" s="11" t="s">
        <v>157</v>
      </c>
      <c r="X84" s="11"/>
      <c r="Y84" s="11">
        <v>1</v>
      </c>
      <c r="Z84" s="11">
        <v>10</v>
      </c>
      <c r="AA84" s="11">
        <v>10</v>
      </c>
      <c r="AB84" s="11">
        <v>10</v>
      </c>
      <c r="AC84" s="11">
        <v>10</v>
      </c>
      <c r="AD84" s="11">
        <v>10</v>
      </c>
      <c r="AE84" s="11">
        <v>10</v>
      </c>
      <c r="AF84" s="11">
        <v>10</v>
      </c>
      <c r="AG84" s="11">
        <v>10</v>
      </c>
      <c r="AH84" s="11">
        <v>10</v>
      </c>
      <c r="AI84" s="11">
        <v>10</v>
      </c>
      <c r="AJ84" s="11">
        <v>10</v>
      </c>
      <c r="AK84" s="11">
        <v>10</v>
      </c>
      <c r="AL84" s="11">
        <v>10</v>
      </c>
      <c r="AM84" s="11">
        <v>121</v>
      </c>
      <c r="AN84" s="11">
        <v>60</v>
      </c>
      <c r="AO84" s="11">
        <v>10</v>
      </c>
      <c r="AP84" s="11">
        <v>120</v>
      </c>
      <c r="AQ84" s="11">
        <v>60</v>
      </c>
      <c r="AR84" s="11">
        <v>40</v>
      </c>
      <c r="AS84" s="11">
        <v>1</v>
      </c>
      <c r="AT84" s="11">
        <v>130</v>
      </c>
      <c r="AU84" s="11">
        <v>49</v>
      </c>
      <c r="AV84" s="11">
        <v>14566</v>
      </c>
      <c r="AW84" s="11">
        <v>1958</v>
      </c>
      <c r="AX84" s="11">
        <v>2168</v>
      </c>
      <c r="AY84" s="11">
        <v>4244</v>
      </c>
      <c r="AZ84" s="11">
        <v>3036</v>
      </c>
      <c r="BA84" s="11">
        <v>401</v>
      </c>
      <c r="BB84" s="11">
        <v>1931</v>
      </c>
      <c r="BC84" s="11">
        <v>2553</v>
      </c>
      <c r="BD84" s="11">
        <v>8271</v>
      </c>
      <c r="BE84" s="11">
        <v>1964</v>
      </c>
      <c r="BF84" s="11">
        <v>1044</v>
      </c>
      <c r="BG84" s="11">
        <v>6477</v>
      </c>
      <c r="BH84" s="11">
        <v>3524</v>
      </c>
      <c r="BI84" s="11">
        <v>5</v>
      </c>
      <c r="BJ84" s="11">
        <v>5</v>
      </c>
      <c r="BK84" s="11">
        <v>4</v>
      </c>
      <c r="BL84" s="11">
        <v>6</v>
      </c>
      <c r="BM84" s="11">
        <v>4</v>
      </c>
      <c r="BN84" s="11">
        <v>6</v>
      </c>
      <c r="BO84" s="11">
        <v>6</v>
      </c>
      <c r="BP84" s="11">
        <v>6</v>
      </c>
      <c r="BQ84" s="11">
        <v>5</v>
      </c>
      <c r="BR84" s="11">
        <v>6</v>
      </c>
      <c r="BS84" s="11">
        <v>7</v>
      </c>
      <c r="BT84" s="11">
        <v>15</v>
      </c>
      <c r="BU84" s="11">
        <v>19</v>
      </c>
      <c r="BV84" s="11">
        <v>64</v>
      </c>
      <c r="BW84" s="11">
        <v>13</v>
      </c>
      <c r="BX84" s="11">
        <v>34</v>
      </c>
      <c r="BY84" s="11">
        <v>25</v>
      </c>
      <c r="BZ84" s="11">
        <v>44</v>
      </c>
      <c r="CA84" s="11">
        <v>5</v>
      </c>
      <c r="CB84" s="11">
        <v>12</v>
      </c>
      <c r="CC84" s="11">
        <v>36</v>
      </c>
      <c r="CD84" s="11">
        <v>11</v>
      </c>
      <c r="CE84" s="11">
        <v>28</v>
      </c>
      <c r="CF84" s="11">
        <v>7</v>
      </c>
      <c r="CG84" s="11">
        <v>34</v>
      </c>
      <c r="CH84" s="11">
        <v>11</v>
      </c>
      <c r="CI84" s="11"/>
      <c r="CJ84" s="11"/>
      <c r="CK84" s="11" t="s">
        <v>158</v>
      </c>
      <c r="CL84" s="11" t="s">
        <v>158</v>
      </c>
      <c r="CM84" s="11" t="s">
        <v>158</v>
      </c>
      <c r="CN84" s="11" t="s">
        <v>158</v>
      </c>
      <c r="CO84" s="11" t="s">
        <v>158</v>
      </c>
      <c r="CP84" s="11" t="s">
        <v>158</v>
      </c>
      <c r="CQ84" s="11" t="s">
        <v>158</v>
      </c>
      <c r="CR84" s="11" t="s">
        <v>158</v>
      </c>
      <c r="CS84" s="11" t="s">
        <v>158</v>
      </c>
      <c r="CT84" s="11" t="s">
        <v>158</v>
      </c>
      <c r="CU84" s="11" t="s">
        <v>158</v>
      </c>
      <c r="CV84" s="11" t="s">
        <v>158</v>
      </c>
      <c r="CW84" s="11" t="s">
        <v>158</v>
      </c>
      <c r="CX84" s="11" t="s">
        <v>154</v>
      </c>
      <c r="CY84" s="11" t="s">
        <v>154</v>
      </c>
      <c r="CZ84" s="11" t="s">
        <v>154</v>
      </c>
      <c r="DA84" s="11" t="s">
        <v>154</v>
      </c>
      <c r="DB84" s="11" t="s">
        <v>154</v>
      </c>
      <c r="DC84" s="11" t="s">
        <v>154</v>
      </c>
      <c r="DD84" s="11" t="s">
        <v>154</v>
      </c>
      <c r="DE84" s="11" t="s">
        <v>154</v>
      </c>
      <c r="DF84" s="11" t="s">
        <v>154</v>
      </c>
      <c r="DG84" s="11" t="s">
        <v>154</v>
      </c>
      <c r="DH84" s="11" t="s">
        <v>154</v>
      </c>
      <c r="DI84" s="11" t="s">
        <v>154</v>
      </c>
      <c r="DJ84" s="11" t="s">
        <v>154</v>
      </c>
      <c r="DK84" s="11" t="s">
        <v>157</v>
      </c>
      <c r="DL84" s="11" t="s">
        <v>157</v>
      </c>
      <c r="DM84" s="11" t="s">
        <v>157</v>
      </c>
      <c r="DN84" s="11" t="s">
        <v>157</v>
      </c>
      <c r="DO84" s="11" t="s">
        <v>157</v>
      </c>
      <c r="DP84" s="11" t="s">
        <v>157</v>
      </c>
      <c r="DQ84" s="11" t="s">
        <v>157</v>
      </c>
      <c r="DR84" s="11" t="s">
        <v>157</v>
      </c>
      <c r="DS84" s="11" t="s">
        <v>157</v>
      </c>
      <c r="DT84" s="11" t="s">
        <v>157</v>
      </c>
      <c r="DU84" s="11" t="s">
        <v>157</v>
      </c>
      <c r="DV84" s="11" t="s">
        <v>157</v>
      </c>
      <c r="DW84" s="11" t="s">
        <v>157</v>
      </c>
      <c r="DX84" s="11" t="b">
        <v>1</v>
      </c>
      <c r="DY84" s="11" t="b">
        <v>1</v>
      </c>
      <c r="DZ84" s="11" t="b">
        <v>1</v>
      </c>
      <c r="EA84" s="11" t="b">
        <v>1</v>
      </c>
      <c r="EB84" s="11" t="b">
        <v>1</v>
      </c>
      <c r="EC84" s="11" t="b">
        <v>1</v>
      </c>
      <c r="ED84" s="11" t="b">
        <v>1</v>
      </c>
      <c r="EE84" s="11" t="b">
        <v>1</v>
      </c>
      <c r="EF84" s="11" t="b">
        <v>1</v>
      </c>
      <c r="EG84" s="11" t="b">
        <v>1</v>
      </c>
      <c r="EH84" s="11" t="b">
        <v>1</v>
      </c>
      <c r="EI84" s="11" t="b">
        <v>1</v>
      </c>
      <c r="EJ84" s="11" t="b">
        <v>1</v>
      </c>
      <c r="EK84" s="11">
        <v>7.6287999999999995E-2</v>
      </c>
      <c r="EL84" s="11">
        <v>3.1524999999999997E-2</v>
      </c>
      <c r="EM84" s="11">
        <v>3.0235999999999999E-2</v>
      </c>
      <c r="EN84" s="11">
        <v>3.5145000000000003E-2</v>
      </c>
      <c r="EO84" s="11">
        <v>7.7567999999999998E-2</v>
      </c>
      <c r="EP84" s="11">
        <v>1.5583E-2</v>
      </c>
      <c r="EQ84" s="11">
        <v>1.8384000000000001E-2</v>
      </c>
      <c r="ER84" s="11">
        <v>3.6471999999999997E-2</v>
      </c>
      <c r="ES84" s="11">
        <v>7.3774999999999993E-2</v>
      </c>
      <c r="ET84" s="11">
        <v>3.6045000000000001E-2</v>
      </c>
      <c r="EU84" s="11">
        <v>2.2756999999999999E-2</v>
      </c>
      <c r="EV84" s="11">
        <v>7.2855000000000003E-2</v>
      </c>
      <c r="EW84" s="11">
        <v>3.1801999999999997E-2</v>
      </c>
      <c r="EX84" s="11" t="s">
        <v>501</v>
      </c>
      <c r="EY84" s="11" t="str">
        <f>VLOOKUP(Table8[[#This Row],[Candidate Detail Answer: City]],cities,2,FALSE)</f>
        <v>Cambridge</v>
      </c>
      <c r="EZ84" s="11" t="str">
        <f>VLOOKUP(Table8[[#This Row],[Candidate Detail Answer: City]],cities,3,FALSE)</f>
        <v>MA</v>
      </c>
      <c r="FA84" s="21">
        <f>VLOOKUP(Table8[[#This Row],[Candidate Detail Answer: City]],cities,4,FALSE)</f>
        <v>2138</v>
      </c>
      <c r="FB84" s="11" t="s">
        <v>210</v>
      </c>
      <c r="FC84" s="11" t="str">
        <f>VLOOKUP(Table8[[#This Row],[Candidate Detail Answer: Major]],majors_final,3,FALSE)</f>
        <v>Computer Science</v>
      </c>
      <c r="FD84" s="11" t="str">
        <f>VLOOKUP(Table8[[#This Row],[Candidate Detail Answer: Major]],majors_final,4,FALSE)</f>
        <v>IT-development focused</v>
      </c>
      <c r="FE84" s="11">
        <f>VLOOKUP(Table8[[#This Row],[Candidate Detail Answer: Major]],majors_final,5,FALSE)</f>
        <v>0</v>
      </c>
      <c r="FF84" s="11">
        <f>VLOOKUP(Table8[[#This Row],[Candidate Detail Answer: Major]],majors_final,6,FALSE)</f>
        <v>0</v>
      </c>
      <c r="FG84" s="5"/>
      <c r="FH84" s="5"/>
      <c r="FI84" s="11"/>
    </row>
    <row r="85" spans="1:165" ht="12.75" x14ac:dyDescent="0.2">
      <c r="A85" s="11">
        <v>52249745</v>
      </c>
      <c r="B85" s="11">
        <v>74119708</v>
      </c>
      <c r="C85" s="11">
        <v>45336.724305555501</v>
      </c>
      <c r="D85" s="11" t="s">
        <v>153</v>
      </c>
      <c r="E85" s="11">
        <v>345600</v>
      </c>
      <c r="F85" s="11">
        <v>77904426</v>
      </c>
      <c r="G85" s="11">
        <v>55878.657638890902</v>
      </c>
      <c r="H85" s="11">
        <v>54570.214583330802</v>
      </c>
      <c r="I85" s="11">
        <v>276323</v>
      </c>
      <c r="J85" s="11">
        <v>1</v>
      </c>
      <c r="K85" s="11">
        <v>69</v>
      </c>
      <c r="L85" s="11">
        <v>24596</v>
      </c>
      <c r="M85" s="11">
        <v>131</v>
      </c>
      <c r="N85" s="11">
        <v>131</v>
      </c>
      <c r="O85" s="11">
        <v>92</v>
      </c>
      <c r="P85" s="11">
        <v>100</v>
      </c>
      <c r="Q85" s="11">
        <v>231329</v>
      </c>
      <c r="R85" s="11" t="s">
        <v>154</v>
      </c>
      <c r="S85" s="11" t="s">
        <v>155</v>
      </c>
      <c r="T85" s="11" t="s">
        <v>208</v>
      </c>
      <c r="U85" s="11">
        <v>0</v>
      </c>
      <c r="V85" s="11" t="s">
        <v>154</v>
      </c>
      <c r="W85" s="11" t="s">
        <v>157</v>
      </c>
      <c r="X85" s="11"/>
      <c r="Y85" s="11">
        <v>1</v>
      </c>
      <c r="Z85" s="11">
        <v>10</v>
      </c>
      <c r="AA85" s="11">
        <v>10</v>
      </c>
      <c r="AB85" s="11">
        <v>10</v>
      </c>
      <c r="AC85" s="11">
        <v>10</v>
      </c>
      <c r="AD85" s="11">
        <v>10</v>
      </c>
      <c r="AE85" s="11">
        <v>10</v>
      </c>
      <c r="AF85" s="11">
        <v>10</v>
      </c>
      <c r="AG85" s="11">
        <v>10</v>
      </c>
      <c r="AH85" s="11">
        <v>10</v>
      </c>
      <c r="AI85" s="11">
        <v>10</v>
      </c>
      <c r="AJ85" s="11">
        <v>10</v>
      </c>
      <c r="AK85" s="11">
        <v>10</v>
      </c>
      <c r="AL85" s="11">
        <v>10</v>
      </c>
      <c r="AM85" s="11">
        <v>121</v>
      </c>
      <c r="AN85" s="11">
        <v>60</v>
      </c>
      <c r="AO85" s="11">
        <v>10</v>
      </c>
      <c r="AP85" s="11">
        <v>120</v>
      </c>
      <c r="AQ85" s="11">
        <v>60</v>
      </c>
      <c r="AR85" s="11">
        <v>40</v>
      </c>
      <c r="AS85" s="11">
        <v>1</v>
      </c>
      <c r="AT85" s="11">
        <v>130</v>
      </c>
      <c r="AU85" s="11">
        <v>63</v>
      </c>
      <c r="AV85" s="11">
        <v>1261</v>
      </c>
      <c r="AW85" s="11">
        <v>235</v>
      </c>
      <c r="AX85" s="11">
        <v>1672</v>
      </c>
      <c r="AY85" s="11">
        <v>338</v>
      </c>
      <c r="AZ85" s="11">
        <v>2667</v>
      </c>
      <c r="BA85" s="11">
        <v>850</v>
      </c>
      <c r="BB85" s="11">
        <v>4050</v>
      </c>
      <c r="BC85" s="11">
        <v>9204</v>
      </c>
      <c r="BD85" s="11">
        <v>283</v>
      </c>
      <c r="BE85" s="11">
        <v>553</v>
      </c>
      <c r="BF85" s="11">
        <v>321</v>
      </c>
      <c r="BG85" s="11">
        <v>22276</v>
      </c>
      <c r="BH85" s="11">
        <v>763</v>
      </c>
      <c r="BI85" s="11">
        <v>12</v>
      </c>
      <c r="BJ85" s="11">
        <v>12</v>
      </c>
      <c r="BK85" s="11">
        <v>11</v>
      </c>
      <c r="BL85" s="11">
        <v>14</v>
      </c>
      <c r="BM85" s="11">
        <v>11</v>
      </c>
      <c r="BN85" s="11">
        <v>12</v>
      </c>
      <c r="BO85" s="11">
        <v>14</v>
      </c>
      <c r="BP85" s="11">
        <v>16</v>
      </c>
      <c r="BQ85" s="11">
        <v>12</v>
      </c>
      <c r="BR85" s="11">
        <v>13</v>
      </c>
      <c r="BS85" s="11">
        <v>14</v>
      </c>
      <c r="BT85" s="11">
        <v>36</v>
      </c>
      <c r="BU85" s="11">
        <v>29</v>
      </c>
      <c r="BV85" s="11">
        <v>14</v>
      </c>
      <c r="BW85" s="11">
        <v>2</v>
      </c>
      <c r="BX85" s="11">
        <v>16</v>
      </c>
      <c r="BY85" s="11">
        <v>3</v>
      </c>
      <c r="BZ85" s="11">
        <v>12</v>
      </c>
      <c r="CA85" s="11">
        <v>4</v>
      </c>
      <c r="CB85" s="11">
        <v>4</v>
      </c>
      <c r="CC85" s="11">
        <v>13</v>
      </c>
      <c r="CD85" s="11">
        <v>2</v>
      </c>
      <c r="CE85" s="11">
        <v>4</v>
      </c>
      <c r="CF85" s="11">
        <v>2</v>
      </c>
      <c r="CG85" s="11">
        <v>45</v>
      </c>
      <c r="CH85" s="11">
        <v>3</v>
      </c>
      <c r="CI85" s="11"/>
      <c r="CJ85" s="11"/>
      <c r="CK85" s="11" t="s">
        <v>158</v>
      </c>
      <c r="CL85" s="11" t="s">
        <v>158</v>
      </c>
      <c r="CM85" s="11" t="s">
        <v>158</v>
      </c>
      <c r="CN85" s="11" t="s">
        <v>158</v>
      </c>
      <c r="CO85" s="11" t="s">
        <v>158</v>
      </c>
      <c r="CP85" s="11" t="s">
        <v>158</v>
      </c>
      <c r="CQ85" s="11" t="s">
        <v>158</v>
      </c>
      <c r="CR85" s="11" t="s">
        <v>158</v>
      </c>
      <c r="CS85" s="11" t="s">
        <v>158</v>
      </c>
      <c r="CT85" s="11" t="s">
        <v>158</v>
      </c>
      <c r="CU85" s="11" t="s">
        <v>158</v>
      </c>
      <c r="CV85" s="11" t="s">
        <v>158</v>
      </c>
      <c r="CW85" s="11" t="s">
        <v>158</v>
      </c>
      <c r="CX85" s="11" t="s">
        <v>154</v>
      </c>
      <c r="CY85" s="11" t="s">
        <v>154</v>
      </c>
      <c r="CZ85" s="11" t="s">
        <v>154</v>
      </c>
      <c r="DA85" s="11" t="s">
        <v>154</v>
      </c>
      <c r="DB85" s="11" t="s">
        <v>154</v>
      </c>
      <c r="DC85" s="11" t="s">
        <v>154</v>
      </c>
      <c r="DD85" s="11" t="s">
        <v>154</v>
      </c>
      <c r="DE85" s="11" t="s">
        <v>154</v>
      </c>
      <c r="DF85" s="11" t="s">
        <v>154</v>
      </c>
      <c r="DG85" s="11" t="s">
        <v>154</v>
      </c>
      <c r="DH85" s="11" t="s">
        <v>154</v>
      </c>
      <c r="DI85" s="11" t="s">
        <v>154</v>
      </c>
      <c r="DJ85" s="11" t="s">
        <v>154</v>
      </c>
      <c r="DK85" s="11" t="s">
        <v>157</v>
      </c>
      <c r="DL85" s="11" t="s">
        <v>157</v>
      </c>
      <c r="DM85" s="11" t="s">
        <v>157</v>
      </c>
      <c r="DN85" s="11" t="s">
        <v>157</v>
      </c>
      <c r="DO85" s="11" t="s">
        <v>157</v>
      </c>
      <c r="DP85" s="11" t="s">
        <v>157</v>
      </c>
      <c r="DQ85" s="11" t="s">
        <v>157</v>
      </c>
      <c r="DR85" s="11" t="s">
        <v>157</v>
      </c>
      <c r="DS85" s="11" t="s">
        <v>157</v>
      </c>
      <c r="DT85" s="11" t="s">
        <v>157</v>
      </c>
      <c r="DU85" s="11" t="s">
        <v>157</v>
      </c>
      <c r="DV85" s="11" t="s">
        <v>157</v>
      </c>
      <c r="DW85" s="11" t="s">
        <v>157</v>
      </c>
      <c r="DX85" s="11" t="b">
        <v>1</v>
      </c>
      <c r="DY85" s="11" t="b">
        <v>1</v>
      </c>
      <c r="DZ85" s="11" t="b">
        <v>1</v>
      </c>
      <c r="EA85" s="11" t="b">
        <v>1</v>
      </c>
      <c r="EB85" s="11" t="b">
        <v>1</v>
      </c>
      <c r="EC85" s="11" t="b">
        <v>1</v>
      </c>
      <c r="ED85" s="11" t="b">
        <v>1</v>
      </c>
      <c r="EE85" s="11" t="b">
        <v>1</v>
      </c>
      <c r="EF85" s="11" t="b">
        <v>1</v>
      </c>
      <c r="EG85" s="11" t="b">
        <v>1</v>
      </c>
      <c r="EH85" s="11" t="b">
        <v>1</v>
      </c>
      <c r="EI85" s="11" t="b">
        <v>1</v>
      </c>
      <c r="EJ85" s="11" t="b">
        <v>1</v>
      </c>
      <c r="EK85" s="11">
        <v>5.7265999999999997E-2</v>
      </c>
      <c r="EL85" s="11">
        <v>3.1009999999999999E-2</v>
      </c>
      <c r="EM85" s="11">
        <v>3.1467000000000002E-2</v>
      </c>
      <c r="EN85" s="11">
        <v>3.5549999999999998E-2</v>
      </c>
      <c r="EO85" s="11">
        <v>5.7916000000000002E-2</v>
      </c>
      <c r="EP85" s="11">
        <v>7.0001999999999995E-2</v>
      </c>
      <c r="EQ85" s="11">
        <v>0.16098000000000001</v>
      </c>
      <c r="ER85" s="11">
        <v>0.37495099999999998</v>
      </c>
      <c r="ES85" s="11">
        <v>3.3307000000000003E-2</v>
      </c>
      <c r="ET85" s="11">
        <v>3.3246999999999999E-2</v>
      </c>
      <c r="EU85" s="11">
        <v>4.7466000000000001E-2</v>
      </c>
      <c r="EV85" s="11">
        <v>2.1661E-2</v>
      </c>
      <c r="EW85" s="11">
        <v>3.7758E-2</v>
      </c>
      <c r="EX85" s="11" t="s">
        <v>501</v>
      </c>
      <c r="EY85" s="11" t="str">
        <f>VLOOKUP(Table8[[#This Row],[Candidate Detail Answer: City]],cities,2,FALSE)</f>
        <v>Cambridge</v>
      </c>
      <c r="EZ85" s="11" t="str">
        <f>VLOOKUP(Table8[[#This Row],[Candidate Detail Answer: City]],cities,3,FALSE)</f>
        <v>MA</v>
      </c>
      <c r="FA85" s="21">
        <f>VLOOKUP(Table8[[#This Row],[Candidate Detail Answer: City]],cities,4,FALSE)</f>
        <v>2138</v>
      </c>
      <c r="FB85" s="11" t="s">
        <v>231</v>
      </c>
      <c r="FC85" s="11" t="str">
        <f>VLOOKUP(Table8[[#This Row],[Candidate Detail Answer: Major]],majors_final,3,FALSE)</f>
        <v>Software Engineering</v>
      </c>
      <c r="FD85" s="11" t="str">
        <f>VLOOKUP(Table8[[#This Row],[Candidate Detail Answer: Major]],majors_final,4,FALSE)</f>
        <v>IT-development focused</v>
      </c>
      <c r="FE85" s="11">
        <f>VLOOKUP(Table8[[#This Row],[Candidate Detail Answer: Major]],majors_final,5,FALSE)</f>
        <v>0</v>
      </c>
      <c r="FF85" s="11">
        <f>VLOOKUP(Table8[[#This Row],[Candidate Detail Answer: Major]],majors_final,6,FALSE)</f>
        <v>0</v>
      </c>
      <c r="FG85" s="5"/>
      <c r="FH85" s="5"/>
      <c r="FI85" s="11"/>
    </row>
    <row r="86" spans="1:165" ht="12.75" x14ac:dyDescent="0.2">
      <c r="A86" s="11">
        <v>30819765</v>
      </c>
      <c r="B86" s="11">
        <v>40836008</v>
      </c>
      <c r="C86" s="11">
        <v>55974.054166665999</v>
      </c>
      <c r="D86" s="11" t="s">
        <v>153</v>
      </c>
      <c r="E86" s="11">
        <v>345600</v>
      </c>
      <c r="F86" s="11">
        <v>48030364</v>
      </c>
      <c r="G86" s="11">
        <v>48955.178472223</v>
      </c>
      <c r="H86" s="11">
        <v>48457.724999999002</v>
      </c>
      <c r="I86" s="11">
        <v>472183</v>
      </c>
      <c r="J86" s="11">
        <v>1</v>
      </c>
      <c r="K86" s="11">
        <v>0</v>
      </c>
      <c r="L86" s="11">
        <v>0</v>
      </c>
      <c r="M86" s="11">
        <v>131</v>
      </c>
      <c r="N86" s="11">
        <v>71</v>
      </c>
      <c r="O86" s="11">
        <v>92</v>
      </c>
      <c r="P86" s="11">
        <v>54.19</v>
      </c>
      <c r="Q86" s="11">
        <v>368160</v>
      </c>
      <c r="R86" s="11" t="s">
        <v>154</v>
      </c>
      <c r="S86" s="11" t="s">
        <v>155</v>
      </c>
      <c r="T86" s="11" t="s">
        <v>156</v>
      </c>
      <c r="U86" s="11">
        <v>23</v>
      </c>
      <c r="V86" s="11" t="s">
        <v>154</v>
      </c>
      <c r="W86" s="11" t="s">
        <v>157</v>
      </c>
      <c r="X86" s="11">
        <v>1</v>
      </c>
      <c r="Y86" s="11">
        <v>1</v>
      </c>
      <c r="Z86" s="11">
        <v>10</v>
      </c>
      <c r="AA86" s="11">
        <v>10</v>
      </c>
      <c r="AB86" s="11">
        <v>10</v>
      </c>
      <c r="AC86" s="11">
        <v>10</v>
      </c>
      <c r="AD86" s="11">
        <v>0</v>
      </c>
      <c r="AE86" s="11">
        <v>0</v>
      </c>
      <c r="AF86" s="11">
        <v>0</v>
      </c>
      <c r="AG86" s="11">
        <v>10</v>
      </c>
      <c r="AH86" s="11">
        <v>10</v>
      </c>
      <c r="AI86" s="11">
        <v>10</v>
      </c>
      <c r="AJ86" s="11">
        <v>0</v>
      </c>
      <c r="AK86" s="11">
        <v>0</v>
      </c>
      <c r="AL86" s="11">
        <v>0</v>
      </c>
      <c r="AM86" s="11">
        <v>61</v>
      </c>
      <c r="AN86" s="11">
        <v>60</v>
      </c>
      <c r="AO86" s="11">
        <v>0</v>
      </c>
      <c r="AP86" s="11">
        <v>70</v>
      </c>
      <c r="AQ86" s="11">
        <v>20</v>
      </c>
      <c r="AR86" s="11">
        <v>20</v>
      </c>
      <c r="AS86" s="11">
        <v>1</v>
      </c>
      <c r="AT86" s="11">
        <v>70</v>
      </c>
      <c r="AU86" s="11">
        <v>48</v>
      </c>
      <c r="AV86" s="11">
        <v>55329</v>
      </c>
      <c r="AW86" s="11">
        <v>20267</v>
      </c>
      <c r="AX86" s="11">
        <v>3582</v>
      </c>
      <c r="AY86" s="11">
        <v>596</v>
      </c>
      <c r="AZ86" s="11">
        <v>5889</v>
      </c>
      <c r="BA86" s="11">
        <v>5414</v>
      </c>
      <c r="BB86" s="11">
        <v>2143</v>
      </c>
      <c r="BC86" s="11">
        <v>206</v>
      </c>
      <c r="BD86" s="11">
        <v>599</v>
      </c>
      <c r="BE86" s="11">
        <v>860</v>
      </c>
      <c r="BF86" s="11">
        <v>721</v>
      </c>
      <c r="BG86" s="11">
        <v>2115</v>
      </c>
      <c r="BH86" s="11">
        <v>2135</v>
      </c>
      <c r="BI86" s="11">
        <v>6</v>
      </c>
      <c r="BJ86" s="11">
        <v>7</v>
      </c>
      <c r="BK86" s="11">
        <v>5</v>
      </c>
      <c r="BL86" s="11">
        <v>12</v>
      </c>
      <c r="BM86" s="11">
        <v>6</v>
      </c>
      <c r="BN86" s="11">
        <v>5</v>
      </c>
      <c r="BO86" s="11">
        <v>5</v>
      </c>
      <c r="BP86" s="11">
        <v>11</v>
      </c>
      <c r="BQ86" s="11">
        <v>6</v>
      </c>
      <c r="BR86" s="11">
        <v>7</v>
      </c>
      <c r="BS86" s="11">
        <v>6</v>
      </c>
      <c r="BT86" s="11">
        <v>7</v>
      </c>
      <c r="BU86" s="11">
        <v>31</v>
      </c>
      <c r="BV86" s="11">
        <v>42</v>
      </c>
      <c r="BW86" s="11">
        <v>6</v>
      </c>
      <c r="BX86" s="11">
        <v>14</v>
      </c>
      <c r="BY86" s="11">
        <v>2</v>
      </c>
      <c r="BZ86" s="11">
        <v>31</v>
      </c>
      <c r="CA86" s="11">
        <v>13</v>
      </c>
      <c r="CB86" s="11">
        <v>4</v>
      </c>
      <c r="CC86" s="11">
        <v>5</v>
      </c>
      <c r="CD86" s="11">
        <v>5</v>
      </c>
      <c r="CE86" s="11">
        <v>5</v>
      </c>
      <c r="CF86" s="11">
        <v>7</v>
      </c>
      <c r="CG86" s="11">
        <v>4</v>
      </c>
      <c r="CH86" s="11">
        <v>8</v>
      </c>
      <c r="CI86" s="11"/>
      <c r="CJ86" s="11"/>
      <c r="CK86" s="11" t="s">
        <v>158</v>
      </c>
      <c r="CL86" s="11" t="s">
        <v>158</v>
      </c>
      <c r="CM86" s="11" t="s">
        <v>158</v>
      </c>
      <c r="CN86" s="11" t="s">
        <v>158</v>
      </c>
      <c r="CO86" s="11" t="s">
        <v>158</v>
      </c>
      <c r="CP86" s="11" t="s">
        <v>158</v>
      </c>
      <c r="CQ86" s="11" t="s">
        <v>158</v>
      </c>
      <c r="CR86" s="11" t="s">
        <v>158</v>
      </c>
      <c r="CS86" s="11" t="s">
        <v>158</v>
      </c>
      <c r="CT86" s="11" t="s">
        <v>158</v>
      </c>
      <c r="CU86" s="11" t="s">
        <v>158</v>
      </c>
      <c r="CV86" s="11" t="s">
        <v>158</v>
      </c>
      <c r="CW86" s="11" t="s">
        <v>158</v>
      </c>
      <c r="CX86" s="11" t="s">
        <v>154</v>
      </c>
      <c r="CY86" s="11" t="s">
        <v>154</v>
      </c>
      <c r="CZ86" s="11" t="s">
        <v>154</v>
      </c>
      <c r="DA86" s="11" t="s">
        <v>154</v>
      </c>
      <c r="DB86" s="11" t="s">
        <v>154</v>
      </c>
      <c r="DC86" s="11" t="s">
        <v>154</v>
      </c>
      <c r="DD86" s="11" t="s">
        <v>154</v>
      </c>
      <c r="DE86" s="11" t="s">
        <v>154</v>
      </c>
      <c r="DF86" s="11" t="s">
        <v>154</v>
      </c>
      <c r="DG86" s="11" t="s">
        <v>154</v>
      </c>
      <c r="DH86" s="11" t="s">
        <v>154</v>
      </c>
      <c r="DI86" s="11" t="s">
        <v>154</v>
      </c>
      <c r="DJ86" s="11" t="s">
        <v>154</v>
      </c>
      <c r="DK86" s="11" t="s">
        <v>157</v>
      </c>
      <c r="DL86" s="11" t="s">
        <v>157</v>
      </c>
      <c r="DM86" s="11" t="s">
        <v>157</v>
      </c>
      <c r="DN86" s="11" t="s">
        <v>157</v>
      </c>
      <c r="DO86" s="11" t="s">
        <v>157</v>
      </c>
      <c r="DP86" s="11" t="s">
        <v>157</v>
      </c>
      <c r="DQ86" s="11" t="s">
        <v>157</v>
      </c>
      <c r="DR86" s="11" t="s">
        <v>157</v>
      </c>
      <c r="DS86" s="11" t="s">
        <v>157</v>
      </c>
      <c r="DT86" s="11" t="s">
        <v>157</v>
      </c>
      <c r="DU86" s="11" t="s">
        <v>157</v>
      </c>
      <c r="DV86" s="11" t="s">
        <v>157</v>
      </c>
      <c r="DW86" s="11" t="s">
        <v>157</v>
      </c>
      <c r="DX86" s="11" t="b">
        <v>1</v>
      </c>
      <c r="DY86" s="11" t="b">
        <v>1</v>
      </c>
      <c r="DZ86" s="11" t="b">
        <v>1</v>
      </c>
      <c r="EA86" s="11" t="b">
        <v>1</v>
      </c>
      <c r="EB86" s="11" t="b">
        <v>0</v>
      </c>
      <c r="EC86" s="11" t="b">
        <v>0</v>
      </c>
      <c r="ED86" s="11" t="b">
        <v>0</v>
      </c>
      <c r="EE86" s="11" t="b">
        <v>1</v>
      </c>
      <c r="EF86" s="11" t="b">
        <v>1</v>
      </c>
      <c r="EG86" s="11" t="b">
        <v>1</v>
      </c>
      <c r="EH86" s="11" t="b">
        <v>0</v>
      </c>
      <c r="EI86" s="11" t="b">
        <v>0</v>
      </c>
      <c r="EJ86" s="11" t="b">
        <v>0</v>
      </c>
      <c r="EK86" s="11">
        <v>1.5233999999999999E-2</v>
      </c>
      <c r="EL86" s="11">
        <v>3.6905E-2</v>
      </c>
      <c r="EM86" s="11">
        <v>3.5392E-2</v>
      </c>
      <c r="EN86" s="11">
        <v>3.5020000000000003E-2</v>
      </c>
      <c r="EO86" s="11">
        <v>3.2348000000000002E-2</v>
      </c>
      <c r="EP86" s="11">
        <v>3.1510999999999997E-2</v>
      </c>
      <c r="EQ86" s="11">
        <v>3.5199000000000001E-2</v>
      </c>
      <c r="ER86" s="11">
        <v>3.6928000000000002E-2</v>
      </c>
      <c r="ES86" s="11">
        <v>3.4466999999999998E-2</v>
      </c>
      <c r="ET86" s="11">
        <v>3.5653999999999998E-2</v>
      </c>
      <c r="EU86" s="11">
        <v>3.6294E-2</v>
      </c>
      <c r="EV86" s="11">
        <v>2.8340000000000001E-2</v>
      </c>
      <c r="EW86" s="11">
        <v>3.9345999999999999E-2</v>
      </c>
      <c r="EX86" s="11" t="s">
        <v>511</v>
      </c>
      <c r="EY86" s="11" t="str">
        <f>VLOOKUP(Table8[[#This Row],[Candidate Detail Answer: City]],cities,2,FALSE)</f>
        <v>Camden</v>
      </c>
      <c r="EZ86" s="11" t="str">
        <f>VLOOKUP(Table8[[#This Row],[Candidate Detail Answer: City]],cities,3,FALSE)</f>
        <v>NJ</v>
      </c>
      <c r="FA86" s="21">
        <f>VLOOKUP(Table8[[#This Row],[Candidate Detail Answer: City]],cities,4,FALSE)</f>
        <v>8101</v>
      </c>
      <c r="FB86" s="11" t="s">
        <v>256</v>
      </c>
      <c r="FC86" s="11" t="str">
        <f>VLOOKUP(Table8[[#This Row],[Candidate Detail Answer: Major]],majors_final,3,FALSE)</f>
        <v>Full Stack Development</v>
      </c>
      <c r="FD86" s="11" t="str">
        <f>VLOOKUP(Table8[[#This Row],[Candidate Detail Answer: Major]],majors_final,4,FALSE)</f>
        <v>IT-development focused</v>
      </c>
      <c r="FE86" s="11">
        <f>VLOOKUP(Table8[[#This Row],[Candidate Detail Answer: Major]],majors_final,5,FALSE)</f>
        <v>0</v>
      </c>
      <c r="FF86" s="11">
        <f>VLOOKUP(Table8[[#This Row],[Candidate Detail Answer: Major]],majors_final,6,FALSE)</f>
        <v>0</v>
      </c>
      <c r="FG86" s="5"/>
      <c r="FH86" s="5"/>
      <c r="FI86" s="11"/>
    </row>
    <row r="87" spans="1:165" ht="12.75" x14ac:dyDescent="0.2">
      <c r="A87" s="11">
        <v>52250344</v>
      </c>
      <c r="B87" s="11">
        <v>74120798</v>
      </c>
      <c r="C87" s="11">
        <v>44664.611805555556</v>
      </c>
      <c r="D87" s="11" t="s">
        <v>153</v>
      </c>
      <c r="E87" s="11">
        <v>345600</v>
      </c>
      <c r="F87" s="11">
        <v>77904692</v>
      </c>
      <c r="G87" s="11">
        <v>44664.671527777777</v>
      </c>
      <c r="H87" s="11">
        <v>44665.525694444441</v>
      </c>
      <c r="I87" s="11">
        <v>73802</v>
      </c>
      <c r="J87" s="11">
        <v>1</v>
      </c>
      <c r="K87" s="11">
        <v>17</v>
      </c>
      <c r="L87" s="11">
        <v>49584</v>
      </c>
      <c r="M87" s="11">
        <v>131</v>
      </c>
      <c r="N87" s="11">
        <v>131</v>
      </c>
      <c r="O87" s="11">
        <v>92</v>
      </c>
      <c r="P87" s="11">
        <v>100</v>
      </c>
      <c r="Q87" s="11">
        <v>28408</v>
      </c>
      <c r="R87" s="11" t="s">
        <v>154</v>
      </c>
      <c r="S87" s="11" t="s">
        <v>155</v>
      </c>
      <c r="T87" s="11" t="s">
        <v>208</v>
      </c>
      <c r="U87" s="11">
        <v>1</v>
      </c>
      <c r="V87" s="11" t="s">
        <v>154</v>
      </c>
      <c r="W87" s="11" t="s">
        <v>157</v>
      </c>
      <c r="X87" s="11"/>
      <c r="Y87" s="11">
        <v>1</v>
      </c>
      <c r="Z87" s="11">
        <v>10</v>
      </c>
      <c r="AA87" s="11">
        <v>10</v>
      </c>
      <c r="AB87" s="11">
        <v>10</v>
      </c>
      <c r="AC87" s="11">
        <v>10</v>
      </c>
      <c r="AD87" s="11">
        <v>10</v>
      </c>
      <c r="AE87" s="11">
        <v>10</v>
      </c>
      <c r="AF87" s="11">
        <v>10</v>
      </c>
      <c r="AG87" s="11">
        <v>10</v>
      </c>
      <c r="AH87" s="11">
        <v>10</v>
      </c>
      <c r="AI87" s="11">
        <v>10</v>
      </c>
      <c r="AJ87" s="11">
        <v>10</v>
      </c>
      <c r="AK87" s="11">
        <v>10</v>
      </c>
      <c r="AL87" s="11">
        <v>10</v>
      </c>
      <c r="AM87" s="11">
        <v>121</v>
      </c>
      <c r="AN87" s="11">
        <v>60</v>
      </c>
      <c r="AO87" s="11">
        <v>10</v>
      </c>
      <c r="AP87" s="11">
        <v>120</v>
      </c>
      <c r="AQ87" s="11">
        <v>60</v>
      </c>
      <c r="AR87" s="11">
        <v>40</v>
      </c>
      <c r="AS87" s="11">
        <v>1</v>
      </c>
      <c r="AT87" s="11">
        <v>130</v>
      </c>
      <c r="AU87" s="11">
        <v>158</v>
      </c>
      <c r="AV87" s="11">
        <v>3244</v>
      </c>
      <c r="AW87" s="11">
        <v>5091</v>
      </c>
      <c r="AX87" s="11">
        <v>1246</v>
      </c>
      <c r="AY87" s="11">
        <v>357</v>
      </c>
      <c r="AZ87" s="11">
        <v>2426</v>
      </c>
      <c r="BA87" s="11">
        <v>1504</v>
      </c>
      <c r="BB87" s="11">
        <v>19605</v>
      </c>
      <c r="BC87" s="11">
        <v>1226</v>
      </c>
      <c r="BD87" s="11">
        <v>399</v>
      </c>
      <c r="BE87" s="11">
        <v>694</v>
      </c>
      <c r="BF87" s="11">
        <v>595</v>
      </c>
      <c r="BG87" s="11">
        <v>7461</v>
      </c>
      <c r="BH87" s="11">
        <v>981</v>
      </c>
      <c r="BI87" s="11">
        <v>11</v>
      </c>
      <c r="BJ87" s="11">
        <v>11</v>
      </c>
      <c r="BK87" s="11">
        <v>4</v>
      </c>
      <c r="BL87" s="11">
        <v>12</v>
      </c>
      <c r="BM87" s="11">
        <v>9</v>
      </c>
      <c r="BN87" s="11">
        <v>10</v>
      </c>
      <c r="BO87" s="11">
        <v>20</v>
      </c>
      <c r="BP87" s="11">
        <v>18</v>
      </c>
      <c r="BQ87" s="11">
        <v>15</v>
      </c>
      <c r="BR87" s="11">
        <v>14</v>
      </c>
      <c r="BS87" s="11">
        <v>21</v>
      </c>
      <c r="BT87" s="11">
        <v>25</v>
      </c>
      <c r="BU87" s="11">
        <v>26</v>
      </c>
      <c r="BV87" s="11">
        <v>6</v>
      </c>
      <c r="BW87" s="11">
        <v>4</v>
      </c>
      <c r="BX87" s="11">
        <v>9</v>
      </c>
      <c r="BY87" s="11">
        <v>2</v>
      </c>
      <c r="BZ87" s="11">
        <v>11</v>
      </c>
      <c r="CA87" s="11">
        <v>3</v>
      </c>
      <c r="CB87" s="11">
        <v>25</v>
      </c>
      <c r="CC87" s="11">
        <v>6</v>
      </c>
      <c r="CD87" s="11">
        <v>2</v>
      </c>
      <c r="CE87" s="11">
        <v>4</v>
      </c>
      <c r="CF87" s="11">
        <v>2</v>
      </c>
      <c r="CG87" s="11">
        <v>14</v>
      </c>
      <c r="CH87" s="11">
        <v>2</v>
      </c>
      <c r="CI87" s="11"/>
      <c r="CJ87" s="11"/>
      <c r="CK87" s="11" t="s">
        <v>158</v>
      </c>
      <c r="CL87" s="11" t="s">
        <v>158</v>
      </c>
      <c r="CM87" s="11" t="s">
        <v>158</v>
      </c>
      <c r="CN87" s="11" t="s">
        <v>158</v>
      </c>
      <c r="CO87" s="11" t="s">
        <v>158</v>
      </c>
      <c r="CP87" s="11" t="s">
        <v>158</v>
      </c>
      <c r="CQ87" s="11" t="s">
        <v>158</v>
      </c>
      <c r="CR87" s="11" t="s">
        <v>158</v>
      </c>
      <c r="CS87" s="11" t="s">
        <v>158</v>
      </c>
      <c r="CT87" s="11" t="s">
        <v>158</v>
      </c>
      <c r="CU87" s="11" t="s">
        <v>158</v>
      </c>
      <c r="CV87" s="11" t="s">
        <v>158</v>
      </c>
      <c r="CW87" s="11" t="s">
        <v>158</v>
      </c>
      <c r="CX87" s="11" t="s">
        <v>154</v>
      </c>
      <c r="CY87" s="11" t="s">
        <v>154</v>
      </c>
      <c r="CZ87" s="11" t="s">
        <v>154</v>
      </c>
      <c r="DA87" s="11" t="s">
        <v>154</v>
      </c>
      <c r="DB87" s="11" t="s">
        <v>154</v>
      </c>
      <c r="DC87" s="11" t="s">
        <v>154</v>
      </c>
      <c r="DD87" s="11" t="s">
        <v>154</v>
      </c>
      <c r="DE87" s="11" t="s">
        <v>154</v>
      </c>
      <c r="DF87" s="11" t="s">
        <v>154</v>
      </c>
      <c r="DG87" s="11" t="s">
        <v>154</v>
      </c>
      <c r="DH87" s="11" t="s">
        <v>154</v>
      </c>
      <c r="DI87" s="11" t="s">
        <v>154</v>
      </c>
      <c r="DJ87" s="11" t="s">
        <v>154</v>
      </c>
      <c r="DK87" s="11" t="s">
        <v>157</v>
      </c>
      <c r="DL87" s="11" t="s">
        <v>157</v>
      </c>
      <c r="DM87" s="11" t="s">
        <v>157</v>
      </c>
      <c r="DN87" s="11" t="s">
        <v>157</v>
      </c>
      <c r="DO87" s="11" t="s">
        <v>157</v>
      </c>
      <c r="DP87" s="11" t="s">
        <v>157</v>
      </c>
      <c r="DQ87" s="11" t="s">
        <v>157</v>
      </c>
      <c r="DR87" s="11" t="s">
        <v>157</v>
      </c>
      <c r="DS87" s="11" t="s">
        <v>157</v>
      </c>
      <c r="DT87" s="11" t="s">
        <v>157</v>
      </c>
      <c r="DU87" s="11" t="s">
        <v>157</v>
      </c>
      <c r="DV87" s="11" t="s">
        <v>157</v>
      </c>
      <c r="DW87" s="11" t="s">
        <v>157</v>
      </c>
      <c r="DX87" s="11" t="b">
        <v>1</v>
      </c>
      <c r="DY87" s="11" t="b">
        <v>1</v>
      </c>
      <c r="DZ87" s="11" t="b">
        <v>1</v>
      </c>
      <c r="EA87" s="11" t="b">
        <v>1</v>
      </c>
      <c r="EB87" s="11" t="b">
        <v>1</v>
      </c>
      <c r="EC87" s="11" t="b">
        <v>1</v>
      </c>
      <c r="ED87" s="11" t="b">
        <v>1</v>
      </c>
      <c r="EE87" s="11" t="b">
        <v>1</v>
      </c>
      <c r="EF87" s="11" t="b">
        <v>1</v>
      </c>
      <c r="EG87" s="11" t="b">
        <v>1</v>
      </c>
      <c r="EH87" s="11" t="b">
        <v>1</v>
      </c>
      <c r="EI87" s="11" t="b">
        <v>1</v>
      </c>
      <c r="EJ87" s="11" t="b">
        <v>1</v>
      </c>
      <c r="EK87" s="11">
        <v>3.8787175E-2</v>
      </c>
      <c r="EL87" s="11">
        <v>5.2748006E-2</v>
      </c>
      <c r="EM87" s="11">
        <v>3.7883124999999997E-2</v>
      </c>
      <c r="EN87" s="11">
        <v>4.1743296999999999E-2</v>
      </c>
      <c r="EO87" s="11">
        <v>0.126526792</v>
      </c>
      <c r="EP87" s="11">
        <v>3.4800623000000003E-2</v>
      </c>
      <c r="EQ87" s="11">
        <v>3.4460646999999997E-2</v>
      </c>
      <c r="ER87" s="11">
        <v>8.0319862000000006E-2</v>
      </c>
      <c r="ES87" s="11">
        <v>0.12875703199999999</v>
      </c>
      <c r="ET87" s="11">
        <v>9.1385227999999999E-2</v>
      </c>
      <c r="EU87" s="11">
        <v>3.7573967999999999E-2</v>
      </c>
      <c r="EV87" s="11">
        <v>3.9292396E-2</v>
      </c>
      <c r="EW87" s="11">
        <v>2.0888180999999999E-2</v>
      </c>
      <c r="EX87" s="11" t="s">
        <v>619</v>
      </c>
      <c r="EY87" s="11" t="str">
        <f>VLOOKUP(Table8[[#This Row],[Candidate Detail Answer: City]],cities,2,FALSE)</f>
        <v>Carol Stream</v>
      </c>
      <c r="EZ87" s="11" t="str">
        <f>VLOOKUP(Table8[[#This Row],[Candidate Detail Answer: City]],cities,3,FALSE)</f>
        <v>IL</v>
      </c>
      <c r="FA87" s="21">
        <f>VLOOKUP(Table8[[#This Row],[Candidate Detail Answer: City]],cities,4,FALSE)</f>
        <v>60116</v>
      </c>
      <c r="FB87" s="11" t="s">
        <v>231</v>
      </c>
      <c r="FC87" s="11" t="str">
        <f>VLOOKUP(Table8[[#This Row],[Candidate Detail Answer: Major]],majors_final,3,FALSE)</f>
        <v>Software Engineering</v>
      </c>
      <c r="FD87" s="11" t="str">
        <f>VLOOKUP(Table8[[#This Row],[Candidate Detail Answer: Major]],majors_final,4,FALSE)</f>
        <v>IT-development focused</v>
      </c>
      <c r="FE87" s="11">
        <f>VLOOKUP(Table8[[#This Row],[Candidate Detail Answer: Major]],majors_final,5,FALSE)</f>
        <v>0</v>
      </c>
      <c r="FF87" s="11">
        <f>VLOOKUP(Table8[[#This Row],[Candidate Detail Answer: Major]],majors_final,6,FALSE)</f>
        <v>0</v>
      </c>
      <c r="FG87" s="5"/>
      <c r="FH87" s="5"/>
      <c r="FI87" s="11"/>
    </row>
    <row r="88" spans="1:165" ht="12.75" x14ac:dyDescent="0.2">
      <c r="A88" s="11">
        <v>29175323</v>
      </c>
      <c r="B88" s="11">
        <v>38364570</v>
      </c>
      <c r="C88" s="11">
        <v>55820.525694443801</v>
      </c>
      <c r="D88" s="11" t="s">
        <v>153</v>
      </c>
      <c r="E88" s="11">
        <v>345600</v>
      </c>
      <c r="F88" s="11">
        <v>45697376</v>
      </c>
      <c r="G88" s="11">
        <v>47108.917361111598</v>
      </c>
      <c r="H88" s="11">
        <v>46827.727777777203</v>
      </c>
      <c r="I88" s="11">
        <v>258002</v>
      </c>
      <c r="J88" s="11">
        <v>1</v>
      </c>
      <c r="K88" s="11">
        <v>18</v>
      </c>
      <c r="L88" s="11">
        <v>6792</v>
      </c>
      <c r="M88" s="11">
        <v>131</v>
      </c>
      <c r="N88" s="11">
        <v>20</v>
      </c>
      <c r="O88" s="11">
        <v>92</v>
      </c>
      <c r="P88" s="11">
        <v>15.26</v>
      </c>
      <c r="Q88" s="11">
        <v>147157</v>
      </c>
      <c r="R88" s="11" t="s">
        <v>154</v>
      </c>
      <c r="S88" s="11" t="s">
        <v>155</v>
      </c>
      <c r="T88" s="11" t="s">
        <v>156</v>
      </c>
      <c r="U88" s="11">
        <v>10</v>
      </c>
      <c r="V88" s="11" t="s">
        <v>154</v>
      </c>
      <c r="W88" s="11" t="s">
        <v>157</v>
      </c>
      <c r="X88" s="11">
        <v>5</v>
      </c>
      <c r="Y88" s="11" t="s">
        <v>157</v>
      </c>
      <c r="Z88" s="11">
        <v>0</v>
      </c>
      <c r="AA88" s="11">
        <v>0</v>
      </c>
      <c r="AB88" s="11">
        <v>10</v>
      </c>
      <c r="AC88" s="11">
        <v>10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20</v>
      </c>
      <c r="AN88" s="11">
        <v>20</v>
      </c>
      <c r="AO88" s="11">
        <v>0</v>
      </c>
      <c r="AP88" s="11">
        <v>20</v>
      </c>
      <c r="AQ88" s="11">
        <v>0</v>
      </c>
      <c r="AR88" s="11">
        <v>10</v>
      </c>
      <c r="AS88" s="11">
        <v>0</v>
      </c>
      <c r="AT88" s="11">
        <v>20</v>
      </c>
      <c r="AU88" s="11" t="s">
        <v>157</v>
      </c>
      <c r="AV88" s="11">
        <v>85169</v>
      </c>
      <c r="AW88" s="11">
        <v>1280</v>
      </c>
      <c r="AX88" s="11">
        <v>2471</v>
      </c>
      <c r="AY88" s="11">
        <v>167</v>
      </c>
      <c r="AZ88" s="11">
        <v>1451</v>
      </c>
      <c r="BA88" s="11">
        <v>213</v>
      </c>
      <c r="BB88" s="11">
        <v>132</v>
      </c>
      <c r="BC88" s="11">
        <v>180</v>
      </c>
      <c r="BD88" s="11">
        <v>272</v>
      </c>
      <c r="BE88" s="11">
        <v>147</v>
      </c>
      <c r="BF88" s="11">
        <v>56</v>
      </c>
      <c r="BG88" s="11">
        <v>5882</v>
      </c>
      <c r="BH88" s="11">
        <v>12942</v>
      </c>
      <c r="BI88" s="11">
        <v>7</v>
      </c>
      <c r="BJ88" s="11">
        <v>10</v>
      </c>
      <c r="BK88" s="11">
        <v>6</v>
      </c>
      <c r="BL88" s="11">
        <v>10</v>
      </c>
      <c r="BM88" s="11">
        <v>8</v>
      </c>
      <c r="BN88" s="11">
        <v>0</v>
      </c>
      <c r="BO88" s="11">
        <v>4</v>
      </c>
      <c r="BP88" s="11">
        <v>14</v>
      </c>
      <c r="BQ88" s="11">
        <v>0</v>
      </c>
      <c r="BR88" s="11">
        <v>0</v>
      </c>
      <c r="BS88" s="11">
        <v>10</v>
      </c>
      <c r="BT88" s="11">
        <v>0</v>
      </c>
      <c r="BU88" s="11">
        <v>32</v>
      </c>
      <c r="BV88" s="11">
        <v>3</v>
      </c>
      <c r="BW88" s="11">
        <v>2</v>
      </c>
      <c r="BX88" s="11">
        <v>2</v>
      </c>
      <c r="BY88" s="11">
        <v>2</v>
      </c>
      <c r="BZ88" s="11">
        <v>1</v>
      </c>
      <c r="CA88" s="11">
        <v>0</v>
      </c>
      <c r="CB88" s="11">
        <v>1</v>
      </c>
      <c r="CC88" s="11">
        <v>1</v>
      </c>
      <c r="CD88" s="11">
        <v>0</v>
      </c>
      <c r="CE88" s="11">
        <v>0</v>
      </c>
      <c r="CF88" s="11">
        <v>1</v>
      </c>
      <c r="CG88" s="11">
        <v>0</v>
      </c>
      <c r="CH88" s="11">
        <v>2</v>
      </c>
      <c r="CI88" s="11"/>
      <c r="CJ88" s="11"/>
      <c r="CK88" s="11" t="s">
        <v>158</v>
      </c>
      <c r="CL88" s="11" t="s">
        <v>158</v>
      </c>
      <c r="CM88" s="11" t="s">
        <v>158</v>
      </c>
      <c r="CN88" s="11" t="s">
        <v>158</v>
      </c>
      <c r="CO88" s="11" t="s">
        <v>158</v>
      </c>
      <c r="CP88" s="11" t="s">
        <v>166</v>
      </c>
      <c r="CQ88" s="11" t="s">
        <v>158</v>
      </c>
      <c r="CR88" s="11" t="s">
        <v>158</v>
      </c>
      <c r="CS88" s="11" t="s">
        <v>166</v>
      </c>
      <c r="CT88" s="11" t="s">
        <v>166</v>
      </c>
      <c r="CU88" s="11" t="s">
        <v>158</v>
      </c>
      <c r="CV88" s="11" t="s">
        <v>166</v>
      </c>
      <c r="CW88" s="11" t="s">
        <v>158</v>
      </c>
      <c r="CX88" s="11" t="s">
        <v>154</v>
      </c>
      <c r="CY88" s="11" t="s">
        <v>154</v>
      </c>
      <c r="CZ88" s="11" t="s">
        <v>154</v>
      </c>
      <c r="DA88" s="11" t="s">
        <v>154</v>
      </c>
      <c r="DB88" s="11" t="s">
        <v>154</v>
      </c>
      <c r="DC88" s="11" t="s">
        <v>154</v>
      </c>
      <c r="DD88" s="11" t="s">
        <v>154</v>
      </c>
      <c r="DE88" s="11" t="s">
        <v>154</v>
      </c>
      <c r="DF88" s="11" t="s">
        <v>154</v>
      </c>
      <c r="DG88" s="11" t="s">
        <v>154</v>
      </c>
      <c r="DH88" s="11" t="s">
        <v>154</v>
      </c>
      <c r="DI88" s="11" t="s">
        <v>154</v>
      </c>
      <c r="DJ88" s="11" t="s">
        <v>154</v>
      </c>
      <c r="DK88" s="11" t="s">
        <v>157</v>
      </c>
      <c r="DL88" s="11" t="s">
        <v>157</v>
      </c>
      <c r="DM88" s="11" t="s">
        <v>157</v>
      </c>
      <c r="DN88" s="11" t="s">
        <v>157</v>
      </c>
      <c r="DO88" s="11" t="s">
        <v>157</v>
      </c>
      <c r="DP88" s="11" t="s">
        <v>157</v>
      </c>
      <c r="DQ88" s="11" t="s">
        <v>157</v>
      </c>
      <c r="DR88" s="11" t="s">
        <v>157</v>
      </c>
      <c r="DS88" s="11" t="s">
        <v>157</v>
      </c>
      <c r="DT88" s="11" t="s">
        <v>157</v>
      </c>
      <c r="DU88" s="11" t="s">
        <v>157</v>
      </c>
      <c r="DV88" s="11" t="s">
        <v>157</v>
      </c>
      <c r="DW88" s="11" t="s">
        <v>157</v>
      </c>
      <c r="DX88" s="11" t="b">
        <v>0</v>
      </c>
      <c r="DY88" s="11" t="b">
        <v>0</v>
      </c>
      <c r="DZ88" s="11" t="b">
        <v>1</v>
      </c>
      <c r="EA88" s="11" t="b">
        <v>1</v>
      </c>
      <c r="EB88" s="11" t="b">
        <v>0</v>
      </c>
      <c r="EC88" s="11" t="s">
        <v>157</v>
      </c>
      <c r="ED88" s="11" t="b">
        <v>0</v>
      </c>
      <c r="EE88" s="11" t="b">
        <v>0</v>
      </c>
      <c r="EF88" s="11" t="s">
        <v>157</v>
      </c>
      <c r="EG88" s="11" t="s">
        <v>157</v>
      </c>
      <c r="EH88" s="11" t="b">
        <v>0</v>
      </c>
      <c r="EI88" s="11" t="s">
        <v>157</v>
      </c>
      <c r="EJ88" s="11" t="b">
        <v>0</v>
      </c>
      <c r="EK88" s="11">
        <v>3.9744000000000002E-2</v>
      </c>
      <c r="EL88" s="11">
        <v>7.9273999999999997E-2</v>
      </c>
      <c r="EM88" s="11">
        <v>3.3572999999999999E-2</v>
      </c>
      <c r="EN88" s="11">
        <v>6.0561999999999998E-2</v>
      </c>
      <c r="EO88" s="11">
        <v>4.9197999999999999E-2</v>
      </c>
      <c r="EP88" s="11" t="s">
        <v>157</v>
      </c>
      <c r="EQ88" s="11">
        <v>2.9523000000000001E-2</v>
      </c>
      <c r="ER88" s="11">
        <v>4.1478000000000001E-2</v>
      </c>
      <c r="ES88" s="11" t="s">
        <v>157</v>
      </c>
      <c r="ET88" s="11" t="s">
        <v>157</v>
      </c>
      <c r="EU88" s="11">
        <v>3.9036000000000001E-2</v>
      </c>
      <c r="EV88" s="11" t="s">
        <v>157</v>
      </c>
      <c r="EW88" s="11">
        <v>4.3785999999999999E-2</v>
      </c>
      <c r="EX88" s="11" t="s">
        <v>559</v>
      </c>
      <c r="EY88" s="11" t="str">
        <f>VLOOKUP(Table8[[#This Row],[Candidate Detail Answer: City]],cities,2,FALSE)</f>
        <v>Carver</v>
      </c>
      <c r="EZ88" s="11" t="str">
        <f>VLOOKUP(Table8[[#This Row],[Candidate Detail Answer: City]],cities,3,FALSE)</f>
        <v>MA</v>
      </c>
      <c r="FA88" s="21">
        <f>VLOOKUP(Table8[[#This Row],[Candidate Detail Answer: City]],cities,4,FALSE)</f>
        <v>2330</v>
      </c>
      <c r="FB88" s="11" t="s">
        <v>229</v>
      </c>
      <c r="FC88" s="11" t="str">
        <f>VLOOKUP(Table8[[#This Row],[Candidate Detail Answer: Major]],majors_final,3,FALSE)</f>
        <v>Computer Science</v>
      </c>
      <c r="FD88" s="11" t="str">
        <f>VLOOKUP(Table8[[#This Row],[Candidate Detail Answer: Major]],majors_final,4,FALSE)</f>
        <v>IT-development focused</v>
      </c>
      <c r="FE88" s="11">
        <f>VLOOKUP(Table8[[#This Row],[Candidate Detail Answer: Major]],majors_final,5,FALSE)</f>
        <v>0</v>
      </c>
      <c r="FF88" s="11">
        <f>VLOOKUP(Table8[[#This Row],[Candidate Detail Answer: Major]],majors_final,6,FALSE)</f>
        <v>0</v>
      </c>
      <c r="FG88" s="5"/>
      <c r="FH88" s="5"/>
      <c r="FI88" s="11"/>
    </row>
    <row r="89" spans="1:165" ht="12.75" x14ac:dyDescent="0.2">
      <c r="A89" s="11">
        <v>52250346</v>
      </c>
      <c r="B89" s="11">
        <v>74120802</v>
      </c>
      <c r="C89" s="11">
        <v>44664.611805555556</v>
      </c>
      <c r="D89" s="11" t="s">
        <v>153</v>
      </c>
      <c r="E89" s="11">
        <v>345600</v>
      </c>
      <c r="F89" s="11">
        <v>77904934</v>
      </c>
      <c r="G89" s="11">
        <v>44664.675694444442</v>
      </c>
      <c r="H89" s="11">
        <v>44665.011805555558</v>
      </c>
      <c r="I89" s="11">
        <v>29033</v>
      </c>
      <c r="J89" s="11">
        <v>1</v>
      </c>
      <c r="K89" s="11">
        <v>48</v>
      </c>
      <c r="L89" s="11">
        <v>2190</v>
      </c>
      <c r="M89" s="11">
        <v>131</v>
      </c>
      <c r="N89" s="11">
        <v>131</v>
      </c>
      <c r="O89" s="11">
        <v>92</v>
      </c>
      <c r="P89" s="11">
        <v>100</v>
      </c>
      <c r="Q89" s="11">
        <v>63</v>
      </c>
      <c r="R89" s="11" t="s">
        <v>154</v>
      </c>
      <c r="S89" s="11" t="s">
        <v>155</v>
      </c>
      <c r="T89" s="11" t="s">
        <v>208</v>
      </c>
      <c r="U89" s="11">
        <v>22</v>
      </c>
      <c r="V89" s="11" t="s">
        <v>154</v>
      </c>
      <c r="W89" s="11" t="s">
        <v>157</v>
      </c>
      <c r="X89" s="11">
        <v>2</v>
      </c>
      <c r="Y89" s="11">
        <v>1</v>
      </c>
      <c r="Z89" s="11">
        <v>10</v>
      </c>
      <c r="AA89" s="11">
        <v>10</v>
      </c>
      <c r="AB89" s="11">
        <v>10</v>
      </c>
      <c r="AC89" s="11">
        <v>10</v>
      </c>
      <c r="AD89" s="11">
        <v>10</v>
      </c>
      <c r="AE89" s="11">
        <v>10</v>
      </c>
      <c r="AF89" s="11">
        <v>10</v>
      </c>
      <c r="AG89" s="11">
        <v>10</v>
      </c>
      <c r="AH89" s="11">
        <v>10</v>
      </c>
      <c r="AI89" s="11">
        <v>10</v>
      </c>
      <c r="AJ89" s="11">
        <v>10</v>
      </c>
      <c r="AK89" s="11">
        <v>10</v>
      </c>
      <c r="AL89" s="11">
        <v>10</v>
      </c>
      <c r="AM89" s="11">
        <v>121</v>
      </c>
      <c r="AN89" s="11">
        <v>60</v>
      </c>
      <c r="AO89" s="11">
        <v>10</v>
      </c>
      <c r="AP89" s="11">
        <v>120</v>
      </c>
      <c r="AQ89" s="11">
        <v>60</v>
      </c>
      <c r="AR89" s="11">
        <v>40</v>
      </c>
      <c r="AS89" s="11">
        <v>1</v>
      </c>
      <c r="AT89" s="11">
        <v>130</v>
      </c>
      <c r="AU89" s="11">
        <v>12</v>
      </c>
      <c r="AV89" s="11">
        <v>1616</v>
      </c>
      <c r="AW89" s="11">
        <v>203</v>
      </c>
      <c r="AX89" s="11">
        <v>75</v>
      </c>
      <c r="AY89" s="11">
        <v>80</v>
      </c>
      <c r="AZ89" s="11">
        <v>1270</v>
      </c>
      <c r="BA89" s="11">
        <v>1682</v>
      </c>
      <c r="BB89" s="11">
        <v>750</v>
      </c>
      <c r="BC89" s="11">
        <v>206</v>
      </c>
      <c r="BD89" s="11">
        <v>74</v>
      </c>
      <c r="BE89" s="11">
        <v>725</v>
      </c>
      <c r="BF89" s="11">
        <v>131</v>
      </c>
      <c r="BG89" s="11">
        <v>550</v>
      </c>
      <c r="BH89" s="11">
        <v>21483</v>
      </c>
      <c r="BI89" s="11">
        <v>6</v>
      </c>
      <c r="BJ89" s="11">
        <v>6</v>
      </c>
      <c r="BK89" s="11">
        <v>4</v>
      </c>
      <c r="BL89" s="11">
        <v>7</v>
      </c>
      <c r="BM89" s="11">
        <v>4</v>
      </c>
      <c r="BN89" s="11">
        <v>5</v>
      </c>
      <c r="BO89" s="11">
        <v>9</v>
      </c>
      <c r="BP89" s="11">
        <v>7</v>
      </c>
      <c r="BQ89" s="11">
        <v>6</v>
      </c>
      <c r="BR89" s="11">
        <v>9</v>
      </c>
      <c r="BS89" s="11">
        <v>8</v>
      </c>
      <c r="BT89" s="11">
        <v>17</v>
      </c>
      <c r="BU89" s="11">
        <v>19</v>
      </c>
      <c r="BV89" s="11">
        <v>15</v>
      </c>
      <c r="BW89" s="11">
        <v>5</v>
      </c>
      <c r="BX89" s="11">
        <v>2</v>
      </c>
      <c r="BY89" s="11">
        <v>2</v>
      </c>
      <c r="BZ89" s="11">
        <v>11</v>
      </c>
      <c r="CA89" s="11">
        <v>18</v>
      </c>
      <c r="CB89" s="11">
        <v>4</v>
      </c>
      <c r="CC89" s="11">
        <v>4</v>
      </c>
      <c r="CD89" s="11">
        <v>2</v>
      </c>
      <c r="CE89" s="11">
        <v>13</v>
      </c>
      <c r="CF89" s="11">
        <v>2</v>
      </c>
      <c r="CG89" s="11">
        <v>6</v>
      </c>
      <c r="CH89" s="11">
        <v>49</v>
      </c>
      <c r="CI89" s="11"/>
      <c r="CJ89" s="11"/>
      <c r="CK89" s="11" t="s">
        <v>158</v>
      </c>
      <c r="CL89" s="11" t="s">
        <v>158</v>
      </c>
      <c r="CM89" s="11" t="s">
        <v>158</v>
      </c>
      <c r="CN89" s="11" t="s">
        <v>158</v>
      </c>
      <c r="CO89" s="11" t="s">
        <v>158</v>
      </c>
      <c r="CP89" s="11" t="s">
        <v>158</v>
      </c>
      <c r="CQ89" s="11" t="s">
        <v>158</v>
      </c>
      <c r="CR89" s="11" t="s">
        <v>158</v>
      </c>
      <c r="CS89" s="11" t="s">
        <v>158</v>
      </c>
      <c r="CT89" s="11" t="s">
        <v>158</v>
      </c>
      <c r="CU89" s="11" t="s">
        <v>158</v>
      </c>
      <c r="CV89" s="11" t="s">
        <v>158</v>
      </c>
      <c r="CW89" s="11" t="s">
        <v>158</v>
      </c>
      <c r="CX89" s="11" t="s">
        <v>154</v>
      </c>
      <c r="CY89" s="11" t="s">
        <v>154</v>
      </c>
      <c r="CZ89" s="11" t="s">
        <v>154</v>
      </c>
      <c r="DA89" s="11" t="s">
        <v>154</v>
      </c>
      <c r="DB89" s="11" t="s">
        <v>154</v>
      </c>
      <c r="DC89" s="11" t="s">
        <v>154</v>
      </c>
      <c r="DD89" s="11" t="s">
        <v>154</v>
      </c>
      <c r="DE89" s="11" t="s">
        <v>154</v>
      </c>
      <c r="DF89" s="11" t="s">
        <v>154</v>
      </c>
      <c r="DG89" s="11" t="s">
        <v>154</v>
      </c>
      <c r="DH89" s="11" t="s">
        <v>154</v>
      </c>
      <c r="DI89" s="11" t="s">
        <v>154</v>
      </c>
      <c r="DJ89" s="11" t="s">
        <v>154</v>
      </c>
      <c r="DK89" s="11" t="s">
        <v>157</v>
      </c>
      <c r="DL89" s="11" t="s">
        <v>157</v>
      </c>
      <c r="DM89" s="11" t="s">
        <v>157</v>
      </c>
      <c r="DN89" s="11" t="s">
        <v>157</v>
      </c>
      <c r="DO89" s="11" t="s">
        <v>157</v>
      </c>
      <c r="DP89" s="11" t="s">
        <v>157</v>
      </c>
      <c r="DQ89" s="11" t="s">
        <v>157</v>
      </c>
      <c r="DR89" s="11" t="s">
        <v>157</v>
      </c>
      <c r="DS89" s="11" t="s">
        <v>157</v>
      </c>
      <c r="DT89" s="11" t="s">
        <v>157</v>
      </c>
      <c r="DU89" s="11" t="s">
        <v>157</v>
      </c>
      <c r="DV89" s="11" t="s">
        <v>157</v>
      </c>
      <c r="DW89" s="11" t="s">
        <v>157</v>
      </c>
      <c r="DX89" s="11" t="b">
        <v>1</v>
      </c>
      <c r="DY89" s="11" t="b">
        <v>1</v>
      </c>
      <c r="DZ89" s="11" t="b">
        <v>1</v>
      </c>
      <c r="EA89" s="11" t="b">
        <v>1</v>
      </c>
      <c r="EB89" s="11" t="b">
        <v>1</v>
      </c>
      <c r="EC89" s="11" t="b">
        <v>1</v>
      </c>
      <c r="ED89" s="11" t="b">
        <v>1</v>
      </c>
      <c r="EE89" s="11" t="b">
        <v>1</v>
      </c>
      <c r="EF89" s="11" t="b">
        <v>1</v>
      </c>
      <c r="EG89" s="11" t="b">
        <v>1</v>
      </c>
      <c r="EH89" s="11" t="b">
        <v>1</v>
      </c>
      <c r="EI89" s="11" t="b">
        <v>1</v>
      </c>
      <c r="EJ89" s="11" t="b">
        <v>1</v>
      </c>
      <c r="EK89" s="11">
        <v>4.2739485000000001E-2</v>
      </c>
      <c r="EL89" s="11">
        <v>3.6634175999999997E-2</v>
      </c>
      <c r="EM89" s="11">
        <v>2.8127741000000001E-2</v>
      </c>
      <c r="EN89" s="11">
        <v>5.7068879000000003E-2</v>
      </c>
      <c r="EO89" s="11">
        <v>4.9551761999999999E-2</v>
      </c>
      <c r="EP89" s="11">
        <v>3.0649929999999999E-2</v>
      </c>
      <c r="EQ89" s="11">
        <v>3.3998230999999997E-2</v>
      </c>
      <c r="ER89" s="11">
        <v>3.3384988999999997E-2</v>
      </c>
      <c r="ES89" s="11">
        <v>3.2804369999999999E-2</v>
      </c>
      <c r="ET89" s="11">
        <v>7.4691266000000006E-2</v>
      </c>
      <c r="EU89" s="11">
        <v>3.4853678999999999E-2</v>
      </c>
      <c r="EV89" s="11">
        <v>3.9474945999999997E-2</v>
      </c>
      <c r="EW89" s="11">
        <v>3.3269166000000003E-2</v>
      </c>
      <c r="EX89" s="11" t="s">
        <v>431</v>
      </c>
      <c r="EY89" s="11" t="str">
        <f>VLOOKUP(Table8[[#This Row],[Candidate Detail Answer: City]],cities,2,FALSE)</f>
        <v>Cedar</v>
      </c>
      <c r="EZ89" s="11" t="str">
        <f>VLOOKUP(Table8[[#This Row],[Candidate Detail Answer: City]],cities,3,FALSE)</f>
        <v>MN</v>
      </c>
      <c r="FA89" s="21">
        <f>VLOOKUP(Table8[[#This Row],[Candidate Detail Answer: City]],cities,4,FALSE)</f>
        <v>55011</v>
      </c>
      <c r="FB89" s="11" t="s">
        <v>229</v>
      </c>
      <c r="FC89" s="11" t="str">
        <f>VLOOKUP(Table8[[#This Row],[Candidate Detail Answer: Major]],majors_final,3,FALSE)</f>
        <v>Computer Science</v>
      </c>
      <c r="FD89" s="11" t="str">
        <f>VLOOKUP(Table8[[#This Row],[Candidate Detail Answer: Major]],majors_final,4,FALSE)</f>
        <v>IT-development focused</v>
      </c>
      <c r="FE89" s="11">
        <f>VLOOKUP(Table8[[#This Row],[Candidate Detail Answer: Major]],majors_final,5,FALSE)</f>
        <v>0</v>
      </c>
      <c r="FF89" s="11">
        <f>VLOOKUP(Table8[[#This Row],[Candidate Detail Answer: Major]],majors_final,6,FALSE)</f>
        <v>0</v>
      </c>
      <c r="FG89" s="5"/>
      <c r="FH89" s="5"/>
      <c r="FI89" s="11"/>
    </row>
    <row r="90" spans="1:165" ht="12.75" x14ac:dyDescent="0.2">
      <c r="A90" s="11">
        <v>52250335</v>
      </c>
      <c r="B90" s="11">
        <v>74120780</v>
      </c>
      <c r="C90" s="11">
        <v>54504.567361110501</v>
      </c>
      <c r="D90" s="11" t="s">
        <v>153</v>
      </c>
      <c r="E90" s="11">
        <v>345600</v>
      </c>
      <c r="F90" s="11">
        <v>77904614</v>
      </c>
      <c r="G90" s="11">
        <v>56460.631250002101</v>
      </c>
      <c r="H90" s="11">
        <v>55084.0180555529</v>
      </c>
      <c r="I90" s="11">
        <v>345592</v>
      </c>
      <c r="J90" s="11">
        <v>1</v>
      </c>
      <c r="K90" s="11">
        <v>48</v>
      </c>
      <c r="L90" s="11">
        <v>60717</v>
      </c>
      <c r="M90" s="11">
        <v>131</v>
      </c>
      <c r="N90" s="11">
        <v>111</v>
      </c>
      <c r="O90" s="11">
        <v>92</v>
      </c>
      <c r="P90" s="11">
        <v>84.73</v>
      </c>
      <c r="Q90" s="11">
        <v>254499</v>
      </c>
      <c r="R90" s="11" t="s">
        <v>154</v>
      </c>
      <c r="S90" s="11" t="s">
        <v>155</v>
      </c>
      <c r="T90" s="11" t="s">
        <v>208</v>
      </c>
      <c r="U90" s="11">
        <v>15</v>
      </c>
      <c r="V90" s="11" t="s">
        <v>154</v>
      </c>
      <c r="W90" s="11" t="s">
        <v>157</v>
      </c>
      <c r="X90" s="11">
        <v>3</v>
      </c>
      <c r="Y90" s="11">
        <v>1</v>
      </c>
      <c r="Z90" s="11">
        <v>10</v>
      </c>
      <c r="AA90" s="11">
        <v>10</v>
      </c>
      <c r="AB90" s="11">
        <v>10</v>
      </c>
      <c r="AC90" s="11">
        <v>10</v>
      </c>
      <c r="AD90" s="11">
        <v>10</v>
      </c>
      <c r="AE90" s="11">
        <v>10</v>
      </c>
      <c r="AF90" s="11">
        <v>10</v>
      </c>
      <c r="AG90" s="11">
        <v>10</v>
      </c>
      <c r="AH90" s="11">
        <v>10</v>
      </c>
      <c r="AI90" s="11">
        <v>10</v>
      </c>
      <c r="AJ90" s="11">
        <v>10</v>
      </c>
      <c r="AK90" s="11">
        <v>0</v>
      </c>
      <c r="AL90" s="11">
        <v>0</v>
      </c>
      <c r="AM90" s="11">
        <v>101</v>
      </c>
      <c r="AN90" s="11">
        <v>60</v>
      </c>
      <c r="AO90" s="11">
        <v>0</v>
      </c>
      <c r="AP90" s="11">
        <v>110</v>
      </c>
      <c r="AQ90" s="11">
        <v>40</v>
      </c>
      <c r="AR90" s="11">
        <v>30</v>
      </c>
      <c r="AS90" s="11">
        <v>1</v>
      </c>
      <c r="AT90" s="11">
        <v>110</v>
      </c>
      <c r="AU90" s="11">
        <v>357</v>
      </c>
      <c r="AV90" s="11">
        <v>16800</v>
      </c>
      <c r="AW90" s="11">
        <v>491</v>
      </c>
      <c r="AX90" s="11">
        <v>49047</v>
      </c>
      <c r="AY90" s="11">
        <v>2336</v>
      </c>
      <c r="AZ90" s="11">
        <v>5756</v>
      </c>
      <c r="BA90" s="11">
        <v>720</v>
      </c>
      <c r="BB90" s="11">
        <v>3236</v>
      </c>
      <c r="BC90" s="11">
        <v>2275</v>
      </c>
      <c r="BD90" s="11">
        <v>464</v>
      </c>
      <c r="BE90" s="11">
        <v>3001</v>
      </c>
      <c r="BF90" s="11">
        <v>505</v>
      </c>
      <c r="BG90" s="11">
        <v>937</v>
      </c>
      <c r="BH90" s="11">
        <v>4784</v>
      </c>
      <c r="BI90" s="11">
        <v>4</v>
      </c>
      <c r="BJ90" s="11">
        <v>4</v>
      </c>
      <c r="BK90" s="11">
        <v>6</v>
      </c>
      <c r="BL90" s="11">
        <v>8</v>
      </c>
      <c r="BM90" s="11">
        <v>4</v>
      </c>
      <c r="BN90" s="11">
        <v>5</v>
      </c>
      <c r="BO90" s="11">
        <v>7</v>
      </c>
      <c r="BP90" s="11">
        <v>5</v>
      </c>
      <c r="BQ90" s="11">
        <v>4</v>
      </c>
      <c r="BR90" s="11">
        <v>5</v>
      </c>
      <c r="BS90" s="11">
        <v>5</v>
      </c>
      <c r="BT90" s="11">
        <v>5</v>
      </c>
      <c r="BU90" s="11">
        <v>19</v>
      </c>
      <c r="BV90" s="11">
        <v>6</v>
      </c>
      <c r="BW90" s="11">
        <v>4</v>
      </c>
      <c r="BX90" s="11">
        <v>18</v>
      </c>
      <c r="BY90" s="11">
        <v>5</v>
      </c>
      <c r="BZ90" s="11">
        <v>18</v>
      </c>
      <c r="CA90" s="11">
        <v>9</v>
      </c>
      <c r="CB90" s="11">
        <v>7</v>
      </c>
      <c r="CC90" s="11">
        <v>26</v>
      </c>
      <c r="CD90" s="11">
        <v>5</v>
      </c>
      <c r="CE90" s="11">
        <v>8</v>
      </c>
      <c r="CF90" s="11">
        <v>5</v>
      </c>
      <c r="CG90" s="11">
        <v>3</v>
      </c>
      <c r="CH90" s="11">
        <v>27</v>
      </c>
      <c r="CI90" s="11"/>
      <c r="CJ90" s="11"/>
      <c r="CK90" s="11" t="s">
        <v>158</v>
      </c>
      <c r="CL90" s="11" t="s">
        <v>158</v>
      </c>
      <c r="CM90" s="11" t="s">
        <v>158</v>
      </c>
      <c r="CN90" s="11" t="s">
        <v>158</v>
      </c>
      <c r="CO90" s="11" t="s">
        <v>158</v>
      </c>
      <c r="CP90" s="11" t="s">
        <v>158</v>
      </c>
      <c r="CQ90" s="11" t="s">
        <v>158</v>
      </c>
      <c r="CR90" s="11" t="s">
        <v>158</v>
      </c>
      <c r="CS90" s="11" t="s">
        <v>158</v>
      </c>
      <c r="CT90" s="11" t="s">
        <v>158</v>
      </c>
      <c r="CU90" s="11" t="s">
        <v>158</v>
      </c>
      <c r="CV90" s="11" t="s">
        <v>158</v>
      </c>
      <c r="CW90" s="11" t="s">
        <v>158</v>
      </c>
      <c r="CX90" s="11" t="s">
        <v>154</v>
      </c>
      <c r="CY90" s="11" t="s">
        <v>154</v>
      </c>
      <c r="CZ90" s="11" t="s">
        <v>154</v>
      </c>
      <c r="DA90" s="11" t="s">
        <v>154</v>
      </c>
      <c r="DB90" s="11" t="s">
        <v>154</v>
      </c>
      <c r="DC90" s="11" t="s">
        <v>154</v>
      </c>
      <c r="DD90" s="11" t="s">
        <v>154</v>
      </c>
      <c r="DE90" s="11" t="s">
        <v>154</v>
      </c>
      <c r="DF90" s="11" t="s">
        <v>154</v>
      </c>
      <c r="DG90" s="11" t="s">
        <v>154</v>
      </c>
      <c r="DH90" s="11" t="s">
        <v>154</v>
      </c>
      <c r="DI90" s="11" t="s">
        <v>154</v>
      </c>
      <c r="DJ90" s="11" t="s">
        <v>154</v>
      </c>
      <c r="DK90" s="11" t="s">
        <v>157</v>
      </c>
      <c r="DL90" s="11" t="s">
        <v>157</v>
      </c>
      <c r="DM90" s="11" t="s">
        <v>157</v>
      </c>
      <c r="DN90" s="11" t="s">
        <v>157</v>
      </c>
      <c r="DO90" s="11" t="s">
        <v>157</v>
      </c>
      <c r="DP90" s="11" t="s">
        <v>157</v>
      </c>
      <c r="DQ90" s="11" t="s">
        <v>157</v>
      </c>
      <c r="DR90" s="11" t="s">
        <v>157</v>
      </c>
      <c r="DS90" s="11" t="s">
        <v>157</v>
      </c>
      <c r="DT90" s="11" t="s">
        <v>157</v>
      </c>
      <c r="DU90" s="11" t="s">
        <v>157</v>
      </c>
      <c r="DV90" s="11" t="s">
        <v>157</v>
      </c>
      <c r="DW90" s="11" t="s">
        <v>157</v>
      </c>
      <c r="DX90" s="11" t="b">
        <v>1</v>
      </c>
      <c r="DY90" s="11" t="b">
        <v>1</v>
      </c>
      <c r="DZ90" s="11" t="b">
        <v>1</v>
      </c>
      <c r="EA90" s="11" t="b">
        <v>1</v>
      </c>
      <c r="EB90" s="11" t="b">
        <v>1</v>
      </c>
      <c r="EC90" s="11" t="b">
        <v>1</v>
      </c>
      <c r="ED90" s="11" t="b">
        <v>1</v>
      </c>
      <c r="EE90" s="11" t="b">
        <v>1</v>
      </c>
      <c r="EF90" s="11" t="b">
        <v>1</v>
      </c>
      <c r="EG90" s="11" t="b">
        <v>1</v>
      </c>
      <c r="EH90" s="11" t="b">
        <v>1</v>
      </c>
      <c r="EI90" s="11" t="b">
        <v>0</v>
      </c>
      <c r="EJ90" s="11" t="b">
        <v>0</v>
      </c>
      <c r="EK90" s="11">
        <v>3.8293000000000001E-2</v>
      </c>
      <c r="EL90" s="11">
        <v>2.9649999999999999E-2</v>
      </c>
      <c r="EM90" s="11">
        <v>3.3571999999999998E-2</v>
      </c>
      <c r="EN90" s="11">
        <v>3.1118E-2</v>
      </c>
      <c r="EO90" s="11">
        <v>4.4410999999999999E-2</v>
      </c>
      <c r="EP90" s="11">
        <v>2.9235000000000001E-2</v>
      </c>
      <c r="EQ90" s="11">
        <v>3.2772999999999997E-2</v>
      </c>
      <c r="ER90" s="11">
        <v>3.6920000000000001E-2</v>
      </c>
      <c r="ES90" s="11">
        <v>3.0668999999999998E-2</v>
      </c>
      <c r="ET90" s="11">
        <v>3.5033000000000002E-2</v>
      </c>
      <c r="EU90" s="11">
        <v>3.5531E-2</v>
      </c>
      <c r="EV90" s="11">
        <v>0.10623100000000001</v>
      </c>
      <c r="EW90" s="11">
        <v>1.0432E-2</v>
      </c>
      <c r="EX90" s="11" t="s">
        <v>510</v>
      </c>
      <c r="EY90" s="11" t="str">
        <f>VLOOKUP(Table8[[#This Row],[Candidate Detail Answer: City]],cities,2,FALSE)</f>
        <v>Cedar Rapids</v>
      </c>
      <c r="EZ90" s="11" t="str">
        <f>VLOOKUP(Table8[[#This Row],[Candidate Detail Answer: City]],cities,3,FALSE)</f>
        <v>IA</v>
      </c>
      <c r="FA90" s="21">
        <f>VLOOKUP(Table8[[#This Row],[Candidate Detail Answer: City]],cities,4,FALSE)</f>
        <v>52401</v>
      </c>
      <c r="FB90" s="11" t="s">
        <v>233</v>
      </c>
      <c r="FC90" s="11" t="str">
        <f>VLOOKUP(Table8[[#This Row],[Candidate Detail Answer: Major]],majors_final,3,FALSE)</f>
        <v>Software Development</v>
      </c>
      <c r="FD90" s="11" t="str">
        <f>VLOOKUP(Table8[[#This Row],[Candidate Detail Answer: Major]],majors_final,4,FALSE)</f>
        <v>IT-development focused</v>
      </c>
      <c r="FE90" s="11">
        <f>VLOOKUP(Table8[[#This Row],[Candidate Detail Answer: Major]],majors_final,5,FALSE)</f>
        <v>0</v>
      </c>
      <c r="FF90" s="11">
        <f>VLOOKUP(Table8[[#This Row],[Candidate Detail Answer: Major]],majors_final,6,FALSE)</f>
        <v>0</v>
      </c>
      <c r="FG90" s="5"/>
      <c r="FH90" s="5"/>
      <c r="FI90" s="11"/>
    </row>
    <row r="91" spans="1:165" ht="12.75" x14ac:dyDescent="0.2">
      <c r="A91" s="11">
        <v>52250300</v>
      </c>
      <c r="B91" s="11">
        <v>74120710</v>
      </c>
      <c r="C91" s="11">
        <v>45556.050694444399</v>
      </c>
      <c r="D91" s="11" t="s">
        <v>153</v>
      </c>
      <c r="E91" s="11">
        <v>345600</v>
      </c>
      <c r="F91" s="11">
        <v>77904396</v>
      </c>
      <c r="G91" s="11">
        <v>56219.814583335399</v>
      </c>
      <c r="H91" s="11">
        <v>54871.4097222196</v>
      </c>
      <c r="I91" s="11">
        <v>74274</v>
      </c>
      <c r="J91" s="11">
        <v>1</v>
      </c>
      <c r="K91" s="11">
        <v>32</v>
      </c>
      <c r="L91" s="11">
        <v>3329</v>
      </c>
      <c r="M91" s="11">
        <v>131</v>
      </c>
      <c r="N91" s="11">
        <v>131</v>
      </c>
      <c r="O91" s="11">
        <v>92</v>
      </c>
      <c r="P91" s="11">
        <v>100</v>
      </c>
      <c r="Q91" s="11">
        <v>58237</v>
      </c>
      <c r="R91" s="11" t="s">
        <v>154</v>
      </c>
      <c r="S91" s="11" t="s">
        <v>155</v>
      </c>
      <c r="T91" s="11" t="s">
        <v>208</v>
      </c>
      <c r="U91" s="11">
        <v>4</v>
      </c>
      <c r="V91" s="11" t="s">
        <v>154</v>
      </c>
      <c r="W91" s="11" t="s">
        <v>157</v>
      </c>
      <c r="X91" s="11"/>
      <c r="Y91" s="11">
        <v>1</v>
      </c>
      <c r="Z91" s="11">
        <v>10</v>
      </c>
      <c r="AA91" s="11">
        <v>10</v>
      </c>
      <c r="AB91" s="11">
        <v>10</v>
      </c>
      <c r="AC91" s="11">
        <v>10</v>
      </c>
      <c r="AD91" s="11">
        <v>10</v>
      </c>
      <c r="AE91" s="11">
        <v>10</v>
      </c>
      <c r="AF91" s="11">
        <v>10</v>
      </c>
      <c r="AG91" s="11">
        <v>10</v>
      </c>
      <c r="AH91" s="11">
        <v>10</v>
      </c>
      <c r="AI91" s="11">
        <v>10</v>
      </c>
      <c r="AJ91" s="11">
        <v>10</v>
      </c>
      <c r="AK91" s="11">
        <v>10</v>
      </c>
      <c r="AL91" s="11">
        <v>10</v>
      </c>
      <c r="AM91" s="11">
        <v>121</v>
      </c>
      <c r="AN91" s="11">
        <v>60</v>
      </c>
      <c r="AO91" s="11">
        <v>10</v>
      </c>
      <c r="AP91" s="11">
        <v>120</v>
      </c>
      <c r="AQ91" s="11">
        <v>60</v>
      </c>
      <c r="AR91" s="11">
        <v>40</v>
      </c>
      <c r="AS91" s="11">
        <v>1</v>
      </c>
      <c r="AT91" s="11">
        <v>130</v>
      </c>
      <c r="AU91" s="11">
        <v>569</v>
      </c>
      <c r="AV91" s="11">
        <v>535</v>
      </c>
      <c r="AW91" s="11">
        <v>327</v>
      </c>
      <c r="AX91" s="11">
        <v>2118</v>
      </c>
      <c r="AY91" s="11">
        <v>300</v>
      </c>
      <c r="AZ91" s="11">
        <v>587</v>
      </c>
      <c r="BA91" s="11">
        <v>482</v>
      </c>
      <c r="BB91" s="11">
        <v>456</v>
      </c>
      <c r="BC91" s="11">
        <v>308</v>
      </c>
      <c r="BD91" s="11">
        <v>244</v>
      </c>
      <c r="BE91" s="11">
        <v>358</v>
      </c>
      <c r="BF91" s="11">
        <v>315</v>
      </c>
      <c r="BG91" s="11">
        <v>7757</v>
      </c>
      <c r="BH91" s="11">
        <v>1651</v>
      </c>
      <c r="BI91" s="11">
        <v>6</v>
      </c>
      <c r="BJ91" s="11">
        <v>6</v>
      </c>
      <c r="BK91" s="11">
        <v>7</v>
      </c>
      <c r="BL91" s="11">
        <v>9</v>
      </c>
      <c r="BM91" s="11">
        <v>6</v>
      </c>
      <c r="BN91" s="11">
        <v>9</v>
      </c>
      <c r="BO91" s="11">
        <v>10</v>
      </c>
      <c r="BP91" s="11">
        <v>10</v>
      </c>
      <c r="BQ91" s="11">
        <v>8</v>
      </c>
      <c r="BR91" s="11">
        <v>9</v>
      </c>
      <c r="BS91" s="11">
        <v>8</v>
      </c>
      <c r="BT91" s="11">
        <v>13</v>
      </c>
      <c r="BU91" s="11">
        <v>19</v>
      </c>
      <c r="BV91" s="11">
        <v>9</v>
      </c>
      <c r="BW91" s="11">
        <v>5</v>
      </c>
      <c r="BX91" s="11">
        <v>14</v>
      </c>
      <c r="BY91" s="11">
        <v>3</v>
      </c>
      <c r="BZ91" s="11">
        <v>4</v>
      </c>
      <c r="CA91" s="11">
        <v>6</v>
      </c>
      <c r="CB91" s="11">
        <v>8</v>
      </c>
      <c r="CC91" s="11">
        <v>6</v>
      </c>
      <c r="CD91" s="11">
        <v>5</v>
      </c>
      <c r="CE91" s="11">
        <v>5</v>
      </c>
      <c r="CF91" s="11">
        <v>6</v>
      </c>
      <c r="CG91" s="11">
        <v>37</v>
      </c>
      <c r="CH91" s="11">
        <v>14</v>
      </c>
      <c r="CI91" s="11"/>
      <c r="CJ91" s="11"/>
      <c r="CK91" s="11" t="s">
        <v>158</v>
      </c>
      <c r="CL91" s="11" t="s">
        <v>158</v>
      </c>
      <c r="CM91" s="11" t="s">
        <v>158</v>
      </c>
      <c r="CN91" s="11" t="s">
        <v>158</v>
      </c>
      <c r="CO91" s="11" t="s">
        <v>158</v>
      </c>
      <c r="CP91" s="11" t="s">
        <v>158</v>
      </c>
      <c r="CQ91" s="11" t="s">
        <v>158</v>
      </c>
      <c r="CR91" s="11" t="s">
        <v>158</v>
      </c>
      <c r="CS91" s="11" t="s">
        <v>158</v>
      </c>
      <c r="CT91" s="11" t="s">
        <v>158</v>
      </c>
      <c r="CU91" s="11" t="s">
        <v>158</v>
      </c>
      <c r="CV91" s="11" t="s">
        <v>158</v>
      </c>
      <c r="CW91" s="11" t="s">
        <v>158</v>
      </c>
      <c r="CX91" s="11" t="s">
        <v>154</v>
      </c>
      <c r="CY91" s="11" t="s">
        <v>154</v>
      </c>
      <c r="CZ91" s="11" t="s">
        <v>154</v>
      </c>
      <c r="DA91" s="11" t="s">
        <v>154</v>
      </c>
      <c r="DB91" s="11" t="s">
        <v>154</v>
      </c>
      <c r="DC91" s="11" t="s">
        <v>154</v>
      </c>
      <c r="DD91" s="11" t="s">
        <v>154</v>
      </c>
      <c r="DE91" s="11" t="s">
        <v>154</v>
      </c>
      <c r="DF91" s="11" t="s">
        <v>154</v>
      </c>
      <c r="DG91" s="11" t="s">
        <v>154</v>
      </c>
      <c r="DH91" s="11" t="s">
        <v>154</v>
      </c>
      <c r="DI91" s="11" t="s">
        <v>154</v>
      </c>
      <c r="DJ91" s="11" t="s">
        <v>154</v>
      </c>
      <c r="DK91" s="11" t="s">
        <v>157</v>
      </c>
      <c r="DL91" s="11" t="s">
        <v>157</v>
      </c>
      <c r="DM91" s="11" t="s">
        <v>157</v>
      </c>
      <c r="DN91" s="11" t="s">
        <v>157</v>
      </c>
      <c r="DO91" s="11" t="s">
        <v>157</v>
      </c>
      <c r="DP91" s="11" t="s">
        <v>157</v>
      </c>
      <c r="DQ91" s="11" t="s">
        <v>157</v>
      </c>
      <c r="DR91" s="11" t="s">
        <v>157</v>
      </c>
      <c r="DS91" s="11" t="s">
        <v>157</v>
      </c>
      <c r="DT91" s="11" t="s">
        <v>157</v>
      </c>
      <c r="DU91" s="11" t="s">
        <v>157</v>
      </c>
      <c r="DV91" s="11" t="s">
        <v>157</v>
      </c>
      <c r="DW91" s="11" t="s">
        <v>157</v>
      </c>
      <c r="DX91" s="11" t="b">
        <v>1</v>
      </c>
      <c r="DY91" s="11" t="b">
        <v>1</v>
      </c>
      <c r="DZ91" s="11" t="b">
        <v>1</v>
      </c>
      <c r="EA91" s="11" t="b">
        <v>1</v>
      </c>
      <c r="EB91" s="11" t="b">
        <v>1</v>
      </c>
      <c r="EC91" s="11" t="b">
        <v>1</v>
      </c>
      <c r="ED91" s="11" t="b">
        <v>1</v>
      </c>
      <c r="EE91" s="11" t="b">
        <v>1</v>
      </c>
      <c r="EF91" s="11" t="b">
        <v>1</v>
      </c>
      <c r="EG91" s="11" t="b">
        <v>1</v>
      </c>
      <c r="EH91" s="11" t="b">
        <v>1</v>
      </c>
      <c r="EI91" s="11" t="b">
        <v>1</v>
      </c>
      <c r="EJ91" s="11" t="b">
        <v>1</v>
      </c>
      <c r="EK91" s="11">
        <v>7.3626999999999998E-2</v>
      </c>
      <c r="EL91" s="11">
        <v>0.14779300000000001</v>
      </c>
      <c r="EM91" s="11">
        <v>1.6036999999999999E-2</v>
      </c>
      <c r="EN91" s="11">
        <v>3.3283E-2</v>
      </c>
      <c r="EO91" s="11">
        <v>6.3395000000000007E-2</v>
      </c>
      <c r="EP91" s="11">
        <v>3.0313E-2</v>
      </c>
      <c r="EQ91" s="11">
        <v>1.5506000000000001E-2</v>
      </c>
      <c r="ER91" s="11">
        <v>3.0870000000000002E-2</v>
      </c>
      <c r="ES91" s="11">
        <v>3.5756999999999997E-2</v>
      </c>
      <c r="ET91" s="11">
        <v>7.2667999999999996E-2</v>
      </c>
      <c r="EU91" s="11">
        <v>3.8545999999999997E-2</v>
      </c>
      <c r="EV91" s="11">
        <v>2.5262E-2</v>
      </c>
      <c r="EW91" s="11">
        <v>1.6056999999999998E-2</v>
      </c>
      <c r="EX91" s="11" t="s">
        <v>359</v>
      </c>
      <c r="EY91" s="11" t="str">
        <f>VLOOKUP(Table8[[#This Row],[Candidate Detail Answer: City]],cities,2,FALSE)</f>
        <v>Chandler</v>
      </c>
      <c r="EZ91" s="11" t="str">
        <f>VLOOKUP(Table8[[#This Row],[Candidate Detail Answer: City]],cities,3,FALSE)</f>
        <v>AZ</v>
      </c>
      <c r="FA91" s="21">
        <f>VLOOKUP(Table8[[#This Row],[Candidate Detail Answer: City]],cities,4,FALSE)</f>
        <v>85224</v>
      </c>
      <c r="FB91" s="11" t="s">
        <v>360</v>
      </c>
      <c r="FC91" s="11" t="str">
        <f>VLOOKUP(Table8[[#This Row],[Candidate Detail Answer: Major]],majors_final,3,FALSE)</f>
        <v>Mechanical Engineering</v>
      </c>
      <c r="FD91" s="11" t="str">
        <f>VLOOKUP(Table8[[#This Row],[Candidate Detail Answer: Major]],majors_final,4,FALSE)</f>
        <v>Non-IT</v>
      </c>
      <c r="FE91" s="11">
        <f>VLOOKUP(Table8[[#This Row],[Candidate Detail Answer: Major]],majors_final,5,FALSE)</f>
        <v>0</v>
      </c>
      <c r="FF91" s="11">
        <f>VLOOKUP(Table8[[#This Row],[Candidate Detail Answer: Major]],majors_final,6,FALSE)</f>
        <v>0</v>
      </c>
      <c r="FG91" s="5"/>
      <c r="FH91" s="5"/>
      <c r="FI91" s="11"/>
    </row>
    <row r="92" spans="1:165" ht="12.75" x14ac:dyDescent="0.2">
      <c r="A92" s="11">
        <v>52250290</v>
      </c>
      <c r="B92" s="11">
        <v>74120690</v>
      </c>
      <c r="C92" s="11">
        <v>44664.611805555556</v>
      </c>
      <c r="D92" s="11" t="s">
        <v>153</v>
      </c>
      <c r="E92" s="11">
        <v>345600</v>
      </c>
      <c r="F92" s="11">
        <v>77904616</v>
      </c>
      <c r="G92" s="11">
        <v>44664.670138888891</v>
      </c>
      <c r="H92" s="11">
        <v>44665.55972222222</v>
      </c>
      <c r="I92" s="11">
        <v>76860</v>
      </c>
      <c r="J92" s="11">
        <v>1</v>
      </c>
      <c r="K92" s="11">
        <v>31</v>
      </c>
      <c r="L92" s="11">
        <v>988</v>
      </c>
      <c r="M92" s="11">
        <v>131</v>
      </c>
      <c r="N92" s="11">
        <v>131</v>
      </c>
      <c r="O92" s="11">
        <v>92</v>
      </c>
      <c r="P92" s="11">
        <v>100</v>
      </c>
      <c r="Q92" s="11">
        <v>59882</v>
      </c>
      <c r="R92" s="11" t="s">
        <v>154</v>
      </c>
      <c r="S92" s="11" t="s">
        <v>155</v>
      </c>
      <c r="T92" s="11" t="s">
        <v>208</v>
      </c>
      <c r="U92" s="11">
        <v>0</v>
      </c>
      <c r="V92" s="11" t="s">
        <v>154</v>
      </c>
      <c r="W92" s="11" t="s">
        <v>157</v>
      </c>
      <c r="X92" s="11">
        <v>4</v>
      </c>
      <c r="Y92" s="11">
        <v>1</v>
      </c>
      <c r="Z92" s="11">
        <v>10</v>
      </c>
      <c r="AA92" s="11">
        <v>10</v>
      </c>
      <c r="AB92" s="11">
        <v>10</v>
      </c>
      <c r="AC92" s="11">
        <v>10</v>
      </c>
      <c r="AD92" s="11">
        <v>10</v>
      </c>
      <c r="AE92" s="11">
        <v>10</v>
      </c>
      <c r="AF92" s="11">
        <v>10</v>
      </c>
      <c r="AG92" s="11">
        <v>10</v>
      </c>
      <c r="AH92" s="11">
        <v>10</v>
      </c>
      <c r="AI92" s="11">
        <v>10</v>
      </c>
      <c r="AJ92" s="11">
        <v>10</v>
      </c>
      <c r="AK92" s="11">
        <v>10</v>
      </c>
      <c r="AL92" s="11">
        <v>10</v>
      </c>
      <c r="AM92" s="11">
        <v>121</v>
      </c>
      <c r="AN92" s="11">
        <v>60</v>
      </c>
      <c r="AO92" s="11">
        <v>10</v>
      </c>
      <c r="AP92" s="11">
        <v>120</v>
      </c>
      <c r="AQ92" s="11">
        <v>60</v>
      </c>
      <c r="AR92" s="11">
        <v>40</v>
      </c>
      <c r="AS92" s="11">
        <v>1</v>
      </c>
      <c r="AT92" s="11">
        <v>130</v>
      </c>
      <c r="AU92" s="11">
        <v>108</v>
      </c>
      <c r="AV92" s="11">
        <v>2271</v>
      </c>
      <c r="AW92" s="11">
        <v>203</v>
      </c>
      <c r="AX92" s="11">
        <v>485</v>
      </c>
      <c r="AY92" s="11">
        <v>434</v>
      </c>
      <c r="AZ92" s="11">
        <v>3176</v>
      </c>
      <c r="BA92" s="11">
        <v>1712</v>
      </c>
      <c r="BB92" s="11">
        <v>1052</v>
      </c>
      <c r="BC92" s="11">
        <v>410</v>
      </c>
      <c r="BD92" s="11">
        <v>406</v>
      </c>
      <c r="BE92" s="11">
        <v>890</v>
      </c>
      <c r="BF92" s="11">
        <v>393</v>
      </c>
      <c r="BG92" s="11">
        <v>4969</v>
      </c>
      <c r="BH92" s="11">
        <v>438</v>
      </c>
      <c r="BI92" s="11">
        <v>20</v>
      </c>
      <c r="BJ92" s="11">
        <v>11</v>
      </c>
      <c r="BK92" s="11">
        <v>20</v>
      </c>
      <c r="BL92" s="11">
        <v>23</v>
      </c>
      <c r="BM92" s="11">
        <v>18</v>
      </c>
      <c r="BN92" s="11">
        <v>25</v>
      </c>
      <c r="BO92" s="11">
        <v>21</v>
      </c>
      <c r="BP92" s="11">
        <v>12</v>
      </c>
      <c r="BQ92" s="11">
        <v>23</v>
      </c>
      <c r="BR92" s="11">
        <v>22</v>
      </c>
      <c r="BS92" s="11">
        <v>23</v>
      </c>
      <c r="BT92" s="11">
        <v>60</v>
      </c>
      <c r="BU92" s="11">
        <v>25</v>
      </c>
      <c r="BV92" s="11">
        <v>14</v>
      </c>
      <c r="BW92" s="11">
        <v>5</v>
      </c>
      <c r="BX92" s="11">
        <v>11</v>
      </c>
      <c r="BY92" s="11">
        <v>6</v>
      </c>
      <c r="BZ92" s="11">
        <v>23</v>
      </c>
      <c r="CA92" s="11">
        <v>27</v>
      </c>
      <c r="CB92" s="11">
        <v>11</v>
      </c>
      <c r="CC92" s="11">
        <v>8</v>
      </c>
      <c r="CD92" s="11">
        <v>9</v>
      </c>
      <c r="CE92" s="11">
        <v>13</v>
      </c>
      <c r="CF92" s="11">
        <v>7</v>
      </c>
      <c r="CG92" s="11">
        <v>51</v>
      </c>
      <c r="CH92" s="11">
        <v>5</v>
      </c>
      <c r="CI92" s="11"/>
      <c r="CJ92" s="11"/>
      <c r="CK92" s="11" t="s">
        <v>158</v>
      </c>
      <c r="CL92" s="11" t="s">
        <v>158</v>
      </c>
      <c r="CM92" s="11" t="s">
        <v>158</v>
      </c>
      <c r="CN92" s="11" t="s">
        <v>158</v>
      </c>
      <c r="CO92" s="11" t="s">
        <v>158</v>
      </c>
      <c r="CP92" s="11" t="s">
        <v>158</v>
      </c>
      <c r="CQ92" s="11" t="s">
        <v>158</v>
      </c>
      <c r="CR92" s="11" t="s">
        <v>158</v>
      </c>
      <c r="CS92" s="11" t="s">
        <v>158</v>
      </c>
      <c r="CT92" s="11" t="s">
        <v>158</v>
      </c>
      <c r="CU92" s="11" t="s">
        <v>158</v>
      </c>
      <c r="CV92" s="11" t="s">
        <v>158</v>
      </c>
      <c r="CW92" s="11" t="s">
        <v>158</v>
      </c>
      <c r="CX92" s="11" t="s">
        <v>154</v>
      </c>
      <c r="CY92" s="11" t="s">
        <v>154</v>
      </c>
      <c r="CZ92" s="11" t="s">
        <v>154</v>
      </c>
      <c r="DA92" s="11" t="s">
        <v>154</v>
      </c>
      <c r="DB92" s="11" t="s">
        <v>154</v>
      </c>
      <c r="DC92" s="11" t="s">
        <v>154</v>
      </c>
      <c r="DD92" s="11" t="s">
        <v>154</v>
      </c>
      <c r="DE92" s="11" t="s">
        <v>154</v>
      </c>
      <c r="DF92" s="11" t="s">
        <v>154</v>
      </c>
      <c r="DG92" s="11" t="s">
        <v>154</v>
      </c>
      <c r="DH92" s="11" t="s">
        <v>154</v>
      </c>
      <c r="DI92" s="11" t="s">
        <v>154</v>
      </c>
      <c r="DJ92" s="11" t="s">
        <v>154</v>
      </c>
      <c r="DK92" s="11" t="s">
        <v>157</v>
      </c>
      <c r="DL92" s="11" t="s">
        <v>157</v>
      </c>
      <c r="DM92" s="11" t="s">
        <v>157</v>
      </c>
      <c r="DN92" s="11" t="s">
        <v>157</v>
      </c>
      <c r="DO92" s="11" t="s">
        <v>157</v>
      </c>
      <c r="DP92" s="11" t="s">
        <v>157</v>
      </c>
      <c r="DQ92" s="11" t="s">
        <v>157</v>
      </c>
      <c r="DR92" s="11" t="s">
        <v>157</v>
      </c>
      <c r="DS92" s="11" t="s">
        <v>157</v>
      </c>
      <c r="DT92" s="11" t="s">
        <v>157</v>
      </c>
      <c r="DU92" s="11" t="s">
        <v>157</v>
      </c>
      <c r="DV92" s="11" t="s">
        <v>157</v>
      </c>
      <c r="DW92" s="11" t="s">
        <v>157</v>
      </c>
      <c r="DX92" s="11" t="b">
        <v>1</v>
      </c>
      <c r="DY92" s="11" t="b">
        <v>1</v>
      </c>
      <c r="DZ92" s="11" t="b">
        <v>1</v>
      </c>
      <c r="EA92" s="11" t="b">
        <v>1</v>
      </c>
      <c r="EB92" s="11" t="b">
        <v>1</v>
      </c>
      <c r="EC92" s="11" t="b">
        <v>1</v>
      </c>
      <c r="ED92" s="11" t="b">
        <v>1</v>
      </c>
      <c r="EE92" s="11" t="b">
        <v>1</v>
      </c>
      <c r="EF92" s="11" t="b">
        <v>1</v>
      </c>
      <c r="EG92" s="11" t="b">
        <v>1</v>
      </c>
      <c r="EH92" s="11" t="b">
        <v>1</v>
      </c>
      <c r="EI92" s="11" t="b">
        <v>1</v>
      </c>
      <c r="EJ92" s="11" t="b">
        <v>1</v>
      </c>
      <c r="EK92" s="11">
        <v>2.9902237000000002E-2</v>
      </c>
      <c r="EL92" s="11">
        <v>3.4420997000000002E-2</v>
      </c>
      <c r="EM92" s="11">
        <v>0.161009869</v>
      </c>
      <c r="EN92" s="11">
        <v>3.7136392999999997E-2</v>
      </c>
      <c r="EO92" s="11">
        <v>2.9689467000000001E-2</v>
      </c>
      <c r="EP92" s="11">
        <v>2.9210160999999998E-2</v>
      </c>
      <c r="EQ92" s="11">
        <v>3.9226154999999999E-2</v>
      </c>
      <c r="ER92" s="11">
        <v>4.0327779000000001E-2</v>
      </c>
      <c r="ES92" s="11">
        <v>8.0560785999999995E-2</v>
      </c>
      <c r="ET92" s="11">
        <v>4.1487006999999999E-2</v>
      </c>
      <c r="EU92" s="11">
        <v>7.9327228E-2</v>
      </c>
      <c r="EV92" s="11">
        <v>0.10033573</v>
      </c>
      <c r="EW92" s="11">
        <v>6.6821538E-2</v>
      </c>
      <c r="EX92" s="11" t="s">
        <v>547</v>
      </c>
      <c r="EY92" s="11" t="str">
        <f>VLOOKUP(Table8[[#This Row],[Candidate Detail Answer: City]],cities,2,FALSE)</f>
        <v>Chandler</v>
      </c>
      <c r="EZ92" s="11" t="str">
        <f>VLOOKUP(Table8[[#This Row],[Candidate Detail Answer: City]],cities,3,FALSE)</f>
        <v>AZ</v>
      </c>
      <c r="FA92" s="21">
        <f>VLOOKUP(Table8[[#This Row],[Candidate Detail Answer: City]],cities,4,FALSE)</f>
        <v>85224</v>
      </c>
      <c r="FB92" s="11" t="s">
        <v>548</v>
      </c>
      <c r="FC92" s="11" t="str">
        <f>VLOOKUP(Table8[[#This Row],[Candidate Detail Answer: Major]],majors_final,3,FALSE)</f>
        <v>Full Stack Development</v>
      </c>
      <c r="FD92" s="11" t="str">
        <f>VLOOKUP(Table8[[#This Row],[Candidate Detail Answer: Major]],majors_final,4,FALSE)</f>
        <v>IT-development focused</v>
      </c>
      <c r="FE92" s="11">
        <f>VLOOKUP(Table8[[#This Row],[Candidate Detail Answer: Major]],majors_final,5,FALSE)</f>
        <v>0</v>
      </c>
      <c r="FF92" s="11">
        <f>VLOOKUP(Table8[[#This Row],[Candidate Detail Answer: Major]],majors_final,6,FALSE)</f>
        <v>0</v>
      </c>
      <c r="FG92" s="5"/>
      <c r="FH92" s="5"/>
      <c r="FI92" s="11"/>
    </row>
    <row r="93" spans="1:165" ht="12.75" x14ac:dyDescent="0.2">
      <c r="A93" s="11">
        <v>20536462</v>
      </c>
      <c r="B93" s="11">
        <v>27533780</v>
      </c>
      <c r="C93" s="11">
        <v>53473.733333332799</v>
      </c>
      <c r="D93" s="11" t="s">
        <v>153</v>
      </c>
      <c r="E93" s="11">
        <v>345600</v>
      </c>
      <c r="F93" s="11">
        <v>31352506</v>
      </c>
      <c r="G93" s="11">
        <v>45041.907638889003</v>
      </c>
      <c r="H93" s="11">
        <v>45002.839583333203</v>
      </c>
      <c r="I93" s="11">
        <v>137442</v>
      </c>
      <c r="J93" s="11">
        <v>1</v>
      </c>
      <c r="K93" s="11">
        <v>0</v>
      </c>
      <c r="L93" s="11">
        <v>0</v>
      </c>
      <c r="M93" s="11">
        <v>130</v>
      </c>
      <c r="N93" s="11">
        <v>120</v>
      </c>
      <c r="O93" s="11">
        <v>92</v>
      </c>
      <c r="P93" s="11">
        <v>92.3</v>
      </c>
      <c r="Q93" s="11">
        <v>108974</v>
      </c>
      <c r="R93" s="11" t="s">
        <v>154</v>
      </c>
      <c r="S93" s="11" t="s">
        <v>155</v>
      </c>
      <c r="T93" s="11" t="s">
        <v>156</v>
      </c>
      <c r="U93" s="11">
        <v>0</v>
      </c>
      <c r="V93" s="11" t="s">
        <v>154</v>
      </c>
      <c r="W93" s="11" t="s">
        <v>157</v>
      </c>
      <c r="X93" s="11">
        <v>2</v>
      </c>
      <c r="Y93" s="11" t="s">
        <v>157</v>
      </c>
      <c r="Z93" s="11">
        <v>10</v>
      </c>
      <c r="AA93" s="11">
        <v>10</v>
      </c>
      <c r="AB93" s="11">
        <v>10</v>
      </c>
      <c r="AC93" s="11">
        <v>10</v>
      </c>
      <c r="AD93" s="11">
        <v>10</v>
      </c>
      <c r="AE93" s="11">
        <v>10</v>
      </c>
      <c r="AF93" s="11">
        <v>10</v>
      </c>
      <c r="AG93" s="11">
        <v>10</v>
      </c>
      <c r="AH93" s="11">
        <v>10</v>
      </c>
      <c r="AI93" s="11">
        <v>10</v>
      </c>
      <c r="AJ93" s="11">
        <v>10</v>
      </c>
      <c r="AK93" s="11">
        <v>0</v>
      </c>
      <c r="AL93" s="11">
        <v>10</v>
      </c>
      <c r="AM93" s="11">
        <v>110</v>
      </c>
      <c r="AN93" s="11">
        <v>60</v>
      </c>
      <c r="AO93" s="11">
        <v>10</v>
      </c>
      <c r="AP93" s="11">
        <v>110</v>
      </c>
      <c r="AQ93" s="11">
        <v>50</v>
      </c>
      <c r="AR93" s="11">
        <v>30</v>
      </c>
      <c r="AS93" s="11">
        <v>10</v>
      </c>
      <c r="AT93" s="11">
        <v>110</v>
      </c>
      <c r="AU93" s="11" t="s">
        <v>157</v>
      </c>
      <c r="AV93" s="11">
        <v>818</v>
      </c>
      <c r="AW93" s="11">
        <v>438</v>
      </c>
      <c r="AX93" s="11">
        <v>1827</v>
      </c>
      <c r="AY93" s="11">
        <v>2938</v>
      </c>
      <c r="AZ93" s="11">
        <v>2533</v>
      </c>
      <c r="BA93" s="11">
        <v>634</v>
      </c>
      <c r="BB93" s="11">
        <v>1074</v>
      </c>
      <c r="BC93" s="11">
        <v>674</v>
      </c>
      <c r="BD93" s="11">
        <v>214</v>
      </c>
      <c r="BE93" s="11">
        <v>2444</v>
      </c>
      <c r="BF93" s="11">
        <v>561</v>
      </c>
      <c r="BG93" s="11">
        <v>10779</v>
      </c>
      <c r="BH93" s="11">
        <v>3482</v>
      </c>
      <c r="BI93" s="11">
        <v>5</v>
      </c>
      <c r="BJ93" s="11">
        <v>6</v>
      </c>
      <c r="BK93" s="11">
        <v>6</v>
      </c>
      <c r="BL93" s="11">
        <v>9</v>
      </c>
      <c r="BM93" s="11">
        <v>4</v>
      </c>
      <c r="BN93" s="11">
        <v>5</v>
      </c>
      <c r="BO93" s="11">
        <v>7</v>
      </c>
      <c r="BP93" s="11">
        <v>6</v>
      </c>
      <c r="BQ93" s="11">
        <v>5</v>
      </c>
      <c r="BR93" s="11">
        <v>16</v>
      </c>
      <c r="BS93" s="11">
        <v>7</v>
      </c>
      <c r="BT93" s="11">
        <v>17</v>
      </c>
      <c r="BU93" s="11">
        <v>28</v>
      </c>
      <c r="BV93" s="11">
        <v>9</v>
      </c>
      <c r="BW93" s="11">
        <v>3</v>
      </c>
      <c r="BX93" s="11">
        <v>23</v>
      </c>
      <c r="BY93" s="11">
        <v>23</v>
      </c>
      <c r="BZ93" s="11">
        <v>25</v>
      </c>
      <c r="CA93" s="11">
        <v>12</v>
      </c>
      <c r="CB93" s="11">
        <v>7</v>
      </c>
      <c r="CC93" s="11">
        <v>10</v>
      </c>
      <c r="CD93" s="11">
        <v>2</v>
      </c>
      <c r="CE93" s="11">
        <v>22</v>
      </c>
      <c r="CF93" s="11">
        <v>6</v>
      </c>
      <c r="CG93" s="11">
        <v>98</v>
      </c>
      <c r="CH93" s="11">
        <v>37</v>
      </c>
      <c r="CI93" s="11"/>
      <c r="CJ93" s="11"/>
      <c r="CK93" s="11" t="s">
        <v>158</v>
      </c>
      <c r="CL93" s="11" t="s">
        <v>158</v>
      </c>
      <c r="CM93" s="11" t="s">
        <v>158</v>
      </c>
      <c r="CN93" s="11" t="s">
        <v>158</v>
      </c>
      <c r="CO93" s="11" t="s">
        <v>158</v>
      </c>
      <c r="CP93" s="11" t="s">
        <v>158</v>
      </c>
      <c r="CQ93" s="11" t="s">
        <v>158</v>
      </c>
      <c r="CR93" s="11" t="s">
        <v>158</v>
      </c>
      <c r="CS93" s="11" t="s">
        <v>158</v>
      </c>
      <c r="CT93" s="11" t="s">
        <v>158</v>
      </c>
      <c r="CU93" s="11" t="s">
        <v>158</v>
      </c>
      <c r="CV93" s="11" t="s">
        <v>158</v>
      </c>
      <c r="CW93" s="11" t="s">
        <v>158</v>
      </c>
      <c r="CX93" s="11" t="s">
        <v>154</v>
      </c>
      <c r="CY93" s="11" t="s">
        <v>154</v>
      </c>
      <c r="CZ93" s="11" t="s">
        <v>154</v>
      </c>
      <c r="DA93" s="11" t="s">
        <v>154</v>
      </c>
      <c r="DB93" s="11" t="s">
        <v>154</v>
      </c>
      <c r="DC93" s="11" t="s">
        <v>154</v>
      </c>
      <c r="DD93" s="11" t="s">
        <v>154</v>
      </c>
      <c r="DE93" s="11" t="s">
        <v>154</v>
      </c>
      <c r="DF93" s="11" t="s">
        <v>154</v>
      </c>
      <c r="DG93" s="11" t="s">
        <v>154</v>
      </c>
      <c r="DH93" s="11" t="s">
        <v>154</v>
      </c>
      <c r="DI93" s="11" t="s">
        <v>154</v>
      </c>
      <c r="DJ93" s="11" t="s">
        <v>154</v>
      </c>
      <c r="DK93" s="11" t="s">
        <v>157</v>
      </c>
      <c r="DL93" s="11" t="s">
        <v>157</v>
      </c>
      <c r="DM93" s="11" t="s">
        <v>157</v>
      </c>
      <c r="DN93" s="11" t="s">
        <v>157</v>
      </c>
      <c r="DO93" s="11" t="s">
        <v>157</v>
      </c>
      <c r="DP93" s="11" t="s">
        <v>157</v>
      </c>
      <c r="DQ93" s="11" t="s">
        <v>157</v>
      </c>
      <c r="DR93" s="11" t="s">
        <v>157</v>
      </c>
      <c r="DS93" s="11" t="s">
        <v>157</v>
      </c>
      <c r="DT93" s="11" t="s">
        <v>157</v>
      </c>
      <c r="DU93" s="11" t="s">
        <v>157</v>
      </c>
      <c r="DV93" s="11" t="s">
        <v>157</v>
      </c>
      <c r="DW93" s="11" t="s">
        <v>157</v>
      </c>
      <c r="DX93" s="11" t="b">
        <v>1</v>
      </c>
      <c r="DY93" s="11" t="b">
        <v>1</v>
      </c>
      <c r="DZ93" s="11" t="b">
        <v>1</v>
      </c>
      <c r="EA93" s="11" t="b">
        <v>1</v>
      </c>
      <c r="EB93" s="11" t="b">
        <v>1</v>
      </c>
      <c r="EC93" s="11" t="b">
        <v>1</v>
      </c>
      <c r="ED93" s="11" t="b">
        <v>1</v>
      </c>
      <c r="EE93" s="11" t="b">
        <v>1</v>
      </c>
      <c r="EF93" s="11" t="b">
        <v>1</v>
      </c>
      <c r="EG93" s="11" t="b">
        <v>1</v>
      </c>
      <c r="EH93" s="11" t="b">
        <v>1</v>
      </c>
      <c r="EI93" s="11" t="b">
        <v>0</v>
      </c>
      <c r="EJ93" s="11" t="b">
        <v>1</v>
      </c>
      <c r="EK93" s="11">
        <v>8.0599999999999995E-3</v>
      </c>
      <c r="EL93" s="11">
        <v>7.6E-3</v>
      </c>
      <c r="EM93" s="11">
        <v>8.1499999999999993E-3</v>
      </c>
      <c r="EN93" s="11">
        <v>6.96E-3</v>
      </c>
      <c r="EO93" s="11">
        <v>7.0899999999999999E-3</v>
      </c>
      <c r="EP93" s="11">
        <v>6.96E-3</v>
      </c>
      <c r="EQ93" s="11">
        <v>8.1600000000000006E-3</v>
      </c>
      <c r="ER93" s="11">
        <v>7.5399999999999998E-3</v>
      </c>
      <c r="ES93" s="11">
        <v>6.7200000000000003E-3</v>
      </c>
      <c r="ET93" s="11">
        <v>6.8900000000000003E-3</v>
      </c>
      <c r="EU93" s="11">
        <v>7.8600000000000007E-3</v>
      </c>
      <c r="EV93" s="11">
        <v>6.9800000000000001E-3</v>
      </c>
      <c r="EW93" s="11">
        <v>8.6999999999999994E-3</v>
      </c>
      <c r="EX93" s="11" t="s">
        <v>189</v>
      </c>
      <c r="EY93" s="11" t="str">
        <f>VLOOKUP(Table8[[#This Row],[Candidate Detail Answer: City]],cities,2,FALSE)</f>
        <v>Chapel Hill</v>
      </c>
      <c r="EZ93" s="11" t="str">
        <f>VLOOKUP(Table8[[#This Row],[Candidate Detail Answer: City]],cities,3,FALSE)</f>
        <v>NC</v>
      </c>
      <c r="FA93" s="21">
        <f>VLOOKUP(Table8[[#This Row],[Candidate Detail Answer: City]],cities,4,FALSE)</f>
        <v>27514</v>
      </c>
      <c r="FB93" s="11" t="s">
        <v>157</v>
      </c>
      <c r="FC93" s="11" t="str">
        <f>VLOOKUP(Table8[[#This Row],[Candidate Detail Answer: Major]],majors_final,3,FALSE)</f>
        <v>N/A</v>
      </c>
      <c r="FD93" s="11" t="str">
        <f>VLOOKUP(Table8[[#This Row],[Candidate Detail Answer: Major]],majors_final,4,FALSE)</f>
        <v>N/A</v>
      </c>
      <c r="FE93" s="11">
        <f>VLOOKUP(Table8[[#This Row],[Candidate Detail Answer: Major]],majors_final,5,FALSE)</f>
        <v>0</v>
      </c>
      <c r="FF93" s="11">
        <f>VLOOKUP(Table8[[#This Row],[Candidate Detail Answer: Major]],majors_final,6,FALSE)</f>
        <v>0</v>
      </c>
      <c r="FG93" s="5"/>
      <c r="FH93" s="5"/>
      <c r="FI93" s="11"/>
    </row>
    <row r="94" spans="1:165" ht="12.75" x14ac:dyDescent="0.2">
      <c r="A94" s="11">
        <v>25915115</v>
      </c>
      <c r="B94" s="11">
        <v>34482306</v>
      </c>
      <c r="C94" s="11">
        <v>54921.287499999402</v>
      </c>
      <c r="D94" s="11" t="s">
        <v>153</v>
      </c>
      <c r="E94" s="11">
        <v>345600</v>
      </c>
      <c r="F94" s="11">
        <v>40066636</v>
      </c>
      <c r="G94" s="11">
        <v>46647.352083333702</v>
      </c>
      <c r="H94" s="11">
        <v>46420.228472221701</v>
      </c>
      <c r="I94" s="11">
        <v>258957</v>
      </c>
      <c r="J94" s="11">
        <v>1</v>
      </c>
      <c r="K94" s="11">
        <v>70</v>
      </c>
      <c r="L94" s="11">
        <v>203887</v>
      </c>
      <c r="M94" s="11">
        <v>131</v>
      </c>
      <c r="N94" s="11">
        <v>90</v>
      </c>
      <c r="O94" s="11">
        <v>92</v>
      </c>
      <c r="P94" s="11">
        <v>68.7</v>
      </c>
      <c r="Q94" s="11">
        <v>158008</v>
      </c>
      <c r="R94" s="11" t="s">
        <v>154</v>
      </c>
      <c r="S94" s="11" t="s">
        <v>155</v>
      </c>
      <c r="T94" s="11" t="s">
        <v>156</v>
      </c>
      <c r="U94" s="11">
        <v>0</v>
      </c>
      <c r="V94" s="11" t="s">
        <v>154</v>
      </c>
      <c r="W94" s="11" t="s">
        <v>157</v>
      </c>
      <c r="X94" s="11"/>
      <c r="Y94" s="11" t="s">
        <v>157</v>
      </c>
      <c r="Z94" s="11">
        <v>10</v>
      </c>
      <c r="AA94" s="11">
        <v>10</v>
      </c>
      <c r="AB94" s="11">
        <v>10</v>
      </c>
      <c r="AC94" s="11">
        <v>10</v>
      </c>
      <c r="AD94" s="11">
        <v>10</v>
      </c>
      <c r="AE94" s="11">
        <v>0</v>
      </c>
      <c r="AF94" s="11">
        <v>10</v>
      </c>
      <c r="AG94" s="11">
        <v>10</v>
      </c>
      <c r="AH94" s="11">
        <v>10</v>
      </c>
      <c r="AI94" s="11">
        <v>0</v>
      </c>
      <c r="AJ94" s="11">
        <v>10</v>
      </c>
      <c r="AK94" s="11">
        <v>0</v>
      </c>
      <c r="AL94" s="11">
        <v>0</v>
      </c>
      <c r="AM94" s="11">
        <v>80</v>
      </c>
      <c r="AN94" s="11">
        <v>50</v>
      </c>
      <c r="AO94" s="11">
        <v>0</v>
      </c>
      <c r="AP94" s="11">
        <v>90</v>
      </c>
      <c r="AQ94" s="11">
        <v>30</v>
      </c>
      <c r="AR94" s="11">
        <v>20</v>
      </c>
      <c r="AS94" s="11">
        <v>0</v>
      </c>
      <c r="AT94" s="11">
        <v>90</v>
      </c>
      <c r="AU94" s="11" t="s">
        <v>157</v>
      </c>
      <c r="AV94" s="11">
        <v>17321</v>
      </c>
      <c r="AW94" s="11">
        <v>2660</v>
      </c>
      <c r="AX94" s="11">
        <v>2574</v>
      </c>
      <c r="AY94" s="11">
        <v>8133</v>
      </c>
      <c r="AZ94" s="11">
        <v>11666</v>
      </c>
      <c r="BA94" s="11">
        <v>791</v>
      </c>
      <c r="BB94" s="11">
        <v>1163</v>
      </c>
      <c r="BC94" s="11">
        <v>9414</v>
      </c>
      <c r="BD94" s="11">
        <v>20125</v>
      </c>
      <c r="BE94" s="11">
        <v>3746</v>
      </c>
      <c r="BF94" s="11">
        <v>15322</v>
      </c>
      <c r="BG94" s="11">
        <v>2855</v>
      </c>
      <c r="BH94" s="11">
        <v>4291</v>
      </c>
      <c r="BI94" s="11">
        <v>13</v>
      </c>
      <c r="BJ94" s="11">
        <v>9</v>
      </c>
      <c r="BK94" s="11">
        <v>9</v>
      </c>
      <c r="BL94" s="11">
        <v>12</v>
      </c>
      <c r="BM94" s="11">
        <v>11</v>
      </c>
      <c r="BN94" s="11">
        <v>0</v>
      </c>
      <c r="BO94" s="11">
        <v>12</v>
      </c>
      <c r="BP94" s="11">
        <v>13</v>
      </c>
      <c r="BQ94" s="11">
        <v>11</v>
      </c>
      <c r="BR94" s="11">
        <v>12</v>
      </c>
      <c r="BS94" s="11">
        <v>12</v>
      </c>
      <c r="BT94" s="11">
        <v>0</v>
      </c>
      <c r="BU94" s="11">
        <v>10</v>
      </c>
      <c r="BV94" s="11">
        <v>26</v>
      </c>
      <c r="BW94" s="11">
        <v>9</v>
      </c>
      <c r="BX94" s="11">
        <v>3</v>
      </c>
      <c r="BY94" s="11">
        <v>16</v>
      </c>
      <c r="BZ94" s="11">
        <v>2</v>
      </c>
      <c r="CA94" s="11">
        <v>0</v>
      </c>
      <c r="CB94" s="11">
        <v>6</v>
      </c>
      <c r="CC94" s="11">
        <v>45</v>
      </c>
      <c r="CD94" s="11">
        <v>14</v>
      </c>
      <c r="CE94" s="11">
        <v>9</v>
      </c>
      <c r="CF94" s="11">
        <v>7</v>
      </c>
      <c r="CG94" s="11">
        <v>0</v>
      </c>
      <c r="CH94" s="11">
        <v>11</v>
      </c>
      <c r="CI94" s="11"/>
      <c r="CJ94" s="11"/>
      <c r="CK94" s="11" t="s">
        <v>158</v>
      </c>
      <c r="CL94" s="11" t="s">
        <v>158</v>
      </c>
      <c r="CM94" s="11" t="s">
        <v>158</v>
      </c>
      <c r="CN94" s="11" t="s">
        <v>158</v>
      </c>
      <c r="CO94" s="11" t="s">
        <v>158</v>
      </c>
      <c r="CP94" s="11" t="s">
        <v>166</v>
      </c>
      <c r="CQ94" s="11" t="s">
        <v>158</v>
      </c>
      <c r="CR94" s="11" t="s">
        <v>158</v>
      </c>
      <c r="CS94" s="11" t="s">
        <v>158</v>
      </c>
      <c r="CT94" s="11" t="s">
        <v>158</v>
      </c>
      <c r="CU94" s="11" t="s">
        <v>158</v>
      </c>
      <c r="CV94" s="11" t="s">
        <v>166</v>
      </c>
      <c r="CW94" s="11" t="s">
        <v>158</v>
      </c>
      <c r="CX94" s="11" t="s">
        <v>154</v>
      </c>
      <c r="CY94" s="11" t="s">
        <v>154</v>
      </c>
      <c r="CZ94" s="11" t="s">
        <v>154</v>
      </c>
      <c r="DA94" s="11" t="s">
        <v>154</v>
      </c>
      <c r="DB94" s="11" t="s">
        <v>154</v>
      </c>
      <c r="DC94" s="11" t="s">
        <v>154</v>
      </c>
      <c r="DD94" s="11" t="s">
        <v>154</v>
      </c>
      <c r="DE94" s="11" t="s">
        <v>154</v>
      </c>
      <c r="DF94" s="11" t="s">
        <v>154</v>
      </c>
      <c r="DG94" s="11" t="s">
        <v>154</v>
      </c>
      <c r="DH94" s="11" t="s">
        <v>154</v>
      </c>
      <c r="DI94" s="11" t="s">
        <v>154</v>
      </c>
      <c r="DJ94" s="11" t="s">
        <v>154</v>
      </c>
      <c r="DK94" s="11" t="s">
        <v>157</v>
      </c>
      <c r="DL94" s="11" t="s">
        <v>157</v>
      </c>
      <c r="DM94" s="11" t="s">
        <v>157</v>
      </c>
      <c r="DN94" s="11" t="s">
        <v>157</v>
      </c>
      <c r="DO94" s="11" t="s">
        <v>157</v>
      </c>
      <c r="DP94" s="11" t="s">
        <v>157</v>
      </c>
      <c r="DQ94" s="11" t="s">
        <v>157</v>
      </c>
      <c r="DR94" s="11" t="s">
        <v>157</v>
      </c>
      <c r="DS94" s="11" t="s">
        <v>157</v>
      </c>
      <c r="DT94" s="11" t="s">
        <v>157</v>
      </c>
      <c r="DU94" s="11" t="s">
        <v>157</v>
      </c>
      <c r="DV94" s="11" t="s">
        <v>157</v>
      </c>
      <c r="DW94" s="11" t="s">
        <v>157</v>
      </c>
      <c r="DX94" s="11" t="b">
        <v>1</v>
      </c>
      <c r="DY94" s="11" t="b">
        <v>1</v>
      </c>
      <c r="DZ94" s="11" t="b">
        <v>1</v>
      </c>
      <c r="EA94" s="11" t="b">
        <v>1</v>
      </c>
      <c r="EB94" s="11" t="b">
        <v>1</v>
      </c>
      <c r="EC94" s="11" t="s">
        <v>157</v>
      </c>
      <c r="ED94" s="11" t="b">
        <v>1</v>
      </c>
      <c r="EE94" s="11" t="b">
        <v>1</v>
      </c>
      <c r="EF94" s="11" t="b">
        <v>1</v>
      </c>
      <c r="EG94" s="11" t="b">
        <v>0</v>
      </c>
      <c r="EH94" s="11" t="b">
        <v>1</v>
      </c>
      <c r="EI94" s="11" t="s">
        <v>157</v>
      </c>
      <c r="EJ94" s="11" t="b">
        <v>0</v>
      </c>
      <c r="EK94" s="11">
        <v>0.30118</v>
      </c>
      <c r="EL94" s="11">
        <v>3.0877999999999999E-2</v>
      </c>
      <c r="EM94" s="11">
        <v>0.182839</v>
      </c>
      <c r="EN94" s="11">
        <v>1.7831E-2</v>
      </c>
      <c r="EO94" s="11">
        <v>3.2600999999999998E-2</v>
      </c>
      <c r="EP94" s="11" t="s">
        <v>157</v>
      </c>
      <c r="EQ94" s="11">
        <v>3.4241000000000001E-2</v>
      </c>
      <c r="ER94" s="11">
        <v>3.3472000000000002E-2</v>
      </c>
      <c r="ES94" s="11">
        <v>3.8184000000000003E-2</v>
      </c>
      <c r="ET94" s="11">
        <v>3.4712E-2</v>
      </c>
      <c r="EU94" s="11">
        <v>3.4758999999999998E-2</v>
      </c>
      <c r="EV94" s="11" t="s">
        <v>157</v>
      </c>
      <c r="EW94" s="11">
        <v>4.1861000000000002E-2</v>
      </c>
      <c r="EX94" s="11" t="s">
        <v>433</v>
      </c>
      <c r="EY94" s="11" t="str">
        <f>VLOOKUP(Table8[[#This Row],[Candidate Detail Answer: City]],cities,2,FALSE)</f>
        <v>Chapin</v>
      </c>
      <c r="EZ94" s="11" t="str">
        <f>VLOOKUP(Table8[[#This Row],[Candidate Detail Answer: City]],cities,3,FALSE)</f>
        <v>SC</v>
      </c>
      <c r="FA94" s="21">
        <f>VLOOKUP(Table8[[#This Row],[Candidate Detail Answer: City]],cities,4,FALSE)</f>
        <v>29036</v>
      </c>
      <c r="FB94" s="11" t="s">
        <v>256</v>
      </c>
      <c r="FC94" s="11" t="str">
        <f>VLOOKUP(Table8[[#This Row],[Candidate Detail Answer: Major]],majors_final,3,FALSE)</f>
        <v>Full Stack Development</v>
      </c>
      <c r="FD94" s="11" t="str">
        <f>VLOOKUP(Table8[[#This Row],[Candidate Detail Answer: Major]],majors_final,4,FALSE)</f>
        <v>IT-development focused</v>
      </c>
      <c r="FE94" s="11">
        <f>VLOOKUP(Table8[[#This Row],[Candidate Detail Answer: Major]],majors_final,5,FALSE)</f>
        <v>0</v>
      </c>
      <c r="FF94" s="11">
        <f>VLOOKUP(Table8[[#This Row],[Candidate Detail Answer: Major]],majors_final,6,FALSE)</f>
        <v>0</v>
      </c>
      <c r="FG94" s="5"/>
      <c r="FH94" s="5"/>
      <c r="FI94" s="11"/>
    </row>
    <row r="95" spans="1:165" ht="12.75" x14ac:dyDescent="0.2">
      <c r="A95" s="11">
        <v>20536483</v>
      </c>
      <c r="B95" s="11">
        <v>27533818</v>
      </c>
      <c r="C95" s="11">
        <v>54745.826388888301</v>
      </c>
      <c r="D95" s="11" t="s">
        <v>153</v>
      </c>
      <c r="E95" s="11">
        <v>345600</v>
      </c>
      <c r="F95" s="11">
        <v>31352460</v>
      </c>
      <c r="G95" s="11">
        <v>45403.132638889001</v>
      </c>
      <c r="H95" s="11">
        <v>45321.7520833331</v>
      </c>
      <c r="I95" s="11">
        <v>501219</v>
      </c>
      <c r="J95" s="11">
        <v>1</v>
      </c>
      <c r="K95" s="11">
        <v>156</v>
      </c>
      <c r="L95" s="11">
        <v>45860</v>
      </c>
      <c r="M95" s="11">
        <v>130</v>
      </c>
      <c r="N95" s="11">
        <v>100</v>
      </c>
      <c r="O95" s="11">
        <v>92</v>
      </c>
      <c r="P95" s="11">
        <v>76.92</v>
      </c>
      <c r="Q95" s="11">
        <v>470090</v>
      </c>
      <c r="R95" s="11" t="s">
        <v>154</v>
      </c>
      <c r="S95" s="11" t="s">
        <v>155</v>
      </c>
      <c r="T95" s="11" t="s">
        <v>156</v>
      </c>
      <c r="U95" s="11">
        <v>0</v>
      </c>
      <c r="V95" s="11" t="s">
        <v>154</v>
      </c>
      <c r="W95" s="11" t="s">
        <v>157</v>
      </c>
      <c r="X95" s="11">
        <v>1</v>
      </c>
      <c r="Y95" s="11" t="s">
        <v>157</v>
      </c>
      <c r="Z95" s="11">
        <v>10</v>
      </c>
      <c r="AA95" s="11">
        <v>10</v>
      </c>
      <c r="AB95" s="11">
        <v>10</v>
      </c>
      <c r="AC95" s="11">
        <v>10</v>
      </c>
      <c r="AD95" s="11">
        <v>10</v>
      </c>
      <c r="AE95" s="11">
        <v>10</v>
      </c>
      <c r="AF95" s="11">
        <v>10</v>
      </c>
      <c r="AG95" s="11">
        <v>10</v>
      </c>
      <c r="AH95" s="11">
        <v>10</v>
      </c>
      <c r="AI95" s="11">
        <v>10</v>
      </c>
      <c r="AJ95" s="11">
        <v>0</v>
      </c>
      <c r="AK95" s="11">
        <v>0</v>
      </c>
      <c r="AL95" s="11">
        <v>0</v>
      </c>
      <c r="AM95" s="11">
        <v>90</v>
      </c>
      <c r="AN95" s="11">
        <v>60</v>
      </c>
      <c r="AO95" s="11">
        <v>0</v>
      </c>
      <c r="AP95" s="11">
        <v>100</v>
      </c>
      <c r="AQ95" s="11">
        <v>30</v>
      </c>
      <c r="AR95" s="11">
        <v>20</v>
      </c>
      <c r="AS95" s="11">
        <v>10</v>
      </c>
      <c r="AT95" s="11">
        <v>90</v>
      </c>
      <c r="AU95" s="11" t="s">
        <v>157</v>
      </c>
      <c r="AV95" s="11">
        <v>991</v>
      </c>
      <c r="AW95" s="11">
        <v>280</v>
      </c>
      <c r="AX95" s="11">
        <v>929</v>
      </c>
      <c r="AY95" s="11">
        <v>750</v>
      </c>
      <c r="AZ95" s="11">
        <v>777</v>
      </c>
      <c r="BA95" s="11">
        <v>2092</v>
      </c>
      <c r="BB95" s="11">
        <v>7398</v>
      </c>
      <c r="BC95" s="11">
        <v>3127</v>
      </c>
      <c r="BD95" s="11">
        <v>1038</v>
      </c>
      <c r="BE95" s="11">
        <v>3823</v>
      </c>
      <c r="BF95" s="11">
        <v>8242</v>
      </c>
      <c r="BG95" s="11">
        <v>683</v>
      </c>
      <c r="BH95" s="11">
        <v>630</v>
      </c>
      <c r="BI95" s="11">
        <v>9</v>
      </c>
      <c r="BJ95" s="11">
        <v>10</v>
      </c>
      <c r="BK95" s="11">
        <v>11</v>
      </c>
      <c r="BL95" s="11">
        <v>18</v>
      </c>
      <c r="BM95" s="11">
        <v>9</v>
      </c>
      <c r="BN95" s="11">
        <v>11</v>
      </c>
      <c r="BO95" s="11">
        <v>8</v>
      </c>
      <c r="BP95" s="11">
        <v>8</v>
      </c>
      <c r="BQ95" s="11">
        <v>5</v>
      </c>
      <c r="BR95" s="11">
        <v>6</v>
      </c>
      <c r="BS95" s="11">
        <v>20</v>
      </c>
      <c r="BT95" s="11">
        <v>9</v>
      </c>
      <c r="BU95" s="11">
        <v>4</v>
      </c>
      <c r="BV95" s="11">
        <v>3</v>
      </c>
      <c r="BW95" s="11">
        <v>2</v>
      </c>
      <c r="BX95" s="11">
        <v>5</v>
      </c>
      <c r="BY95" s="11">
        <v>5</v>
      </c>
      <c r="BZ95" s="11">
        <v>9</v>
      </c>
      <c r="CA95" s="11">
        <v>14</v>
      </c>
      <c r="CB95" s="11">
        <v>34</v>
      </c>
      <c r="CC95" s="11">
        <v>28</v>
      </c>
      <c r="CD95" s="11">
        <v>5</v>
      </c>
      <c r="CE95" s="11">
        <v>27</v>
      </c>
      <c r="CF95" s="11">
        <v>53</v>
      </c>
      <c r="CG95" s="11">
        <v>2</v>
      </c>
      <c r="CH95" s="11">
        <v>1</v>
      </c>
      <c r="CI95" s="11"/>
      <c r="CJ95" s="11"/>
      <c r="CK95" s="11" t="s">
        <v>158</v>
      </c>
      <c r="CL95" s="11" t="s">
        <v>158</v>
      </c>
      <c r="CM95" s="11" t="s">
        <v>158</v>
      </c>
      <c r="CN95" s="11" t="s">
        <v>158</v>
      </c>
      <c r="CO95" s="11" t="s">
        <v>158</v>
      </c>
      <c r="CP95" s="11" t="s">
        <v>158</v>
      </c>
      <c r="CQ95" s="11" t="s">
        <v>158</v>
      </c>
      <c r="CR95" s="11" t="s">
        <v>158</v>
      </c>
      <c r="CS95" s="11" t="s">
        <v>158</v>
      </c>
      <c r="CT95" s="11" t="s">
        <v>158</v>
      </c>
      <c r="CU95" s="11" t="s">
        <v>158</v>
      </c>
      <c r="CV95" s="11" t="s">
        <v>158</v>
      </c>
      <c r="CW95" s="11" t="s">
        <v>158</v>
      </c>
      <c r="CX95" s="11" t="s">
        <v>154</v>
      </c>
      <c r="CY95" s="11" t="s">
        <v>154</v>
      </c>
      <c r="CZ95" s="11" t="s">
        <v>154</v>
      </c>
      <c r="DA95" s="11" t="s">
        <v>154</v>
      </c>
      <c r="DB95" s="11" t="s">
        <v>154</v>
      </c>
      <c r="DC95" s="11" t="s">
        <v>154</v>
      </c>
      <c r="DD95" s="11" t="s">
        <v>154</v>
      </c>
      <c r="DE95" s="11" t="s">
        <v>154</v>
      </c>
      <c r="DF95" s="11" t="s">
        <v>154</v>
      </c>
      <c r="DG95" s="11" t="s">
        <v>154</v>
      </c>
      <c r="DH95" s="11" t="s">
        <v>154</v>
      </c>
      <c r="DI95" s="11" t="s">
        <v>154</v>
      </c>
      <c r="DJ95" s="11" t="s">
        <v>154</v>
      </c>
      <c r="DK95" s="11" t="s">
        <v>157</v>
      </c>
      <c r="DL95" s="11" t="s">
        <v>157</v>
      </c>
      <c r="DM95" s="11" t="s">
        <v>157</v>
      </c>
      <c r="DN95" s="11" t="s">
        <v>157</v>
      </c>
      <c r="DO95" s="11" t="s">
        <v>157</v>
      </c>
      <c r="DP95" s="11" t="s">
        <v>157</v>
      </c>
      <c r="DQ95" s="11" t="s">
        <v>157</v>
      </c>
      <c r="DR95" s="11" t="s">
        <v>157</v>
      </c>
      <c r="DS95" s="11" t="s">
        <v>157</v>
      </c>
      <c r="DT95" s="11" t="s">
        <v>157</v>
      </c>
      <c r="DU95" s="11" t="s">
        <v>157</v>
      </c>
      <c r="DV95" s="11" t="s">
        <v>157</v>
      </c>
      <c r="DW95" s="11" t="s">
        <v>157</v>
      </c>
      <c r="DX95" s="11" t="b">
        <v>1</v>
      </c>
      <c r="DY95" s="11" t="b">
        <v>1</v>
      </c>
      <c r="DZ95" s="11" t="b">
        <v>1</v>
      </c>
      <c r="EA95" s="11" t="b">
        <v>1</v>
      </c>
      <c r="EB95" s="11" t="b">
        <v>1</v>
      </c>
      <c r="EC95" s="11" t="b">
        <v>1</v>
      </c>
      <c r="ED95" s="11" t="b">
        <v>1</v>
      </c>
      <c r="EE95" s="11" t="b">
        <v>1</v>
      </c>
      <c r="EF95" s="11" t="b">
        <v>1</v>
      </c>
      <c r="EG95" s="11" t="b">
        <v>1</v>
      </c>
      <c r="EH95" s="11" t="b">
        <v>0</v>
      </c>
      <c r="EI95" s="11" t="b">
        <v>0</v>
      </c>
      <c r="EJ95" s="11" t="b">
        <v>0</v>
      </c>
      <c r="EK95" s="11">
        <v>6.77E-3</v>
      </c>
      <c r="EL95" s="11">
        <v>7.9500000000000005E-3</v>
      </c>
      <c r="EM95" s="11">
        <v>8.7899999999999992E-3</v>
      </c>
      <c r="EN95" s="11">
        <v>8.1399999999999997E-3</v>
      </c>
      <c r="EO95" s="11">
        <v>7.5399999999999998E-3</v>
      </c>
      <c r="EP95" s="11">
        <v>7.4000000000000003E-3</v>
      </c>
      <c r="EQ95" s="11">
        <v>8.4799999999999997E-3</v>
      </c>
      <c r="ER95" s="11">
        <v>7.1799999999999998E-3</v>
      </c>
      <c r="ES95" s="11">
        <v>6.8999999999999999E-3</v>
      </c>
      <c r="ET95" s="11">
        <v>9.3100000000000006E-3</v>
      </c>
      <c r="EU95" s="11">
        <v>7.4700000000000001E-3</v>
      </c>
      <c r="EV95" s="11">
        <v>7.79E-3</v>
      </c>
      <c r="EW95" s="11">
        <v>6.7299999999999999E-3</v>
      </c>
      <c r="EX95" s="11" t="s">
        <v>167</v>
      </c>
      <c r="EY95" s="11" t="str">
        <f>VLOOKUP(Table8[[#This Row],[Candidate Detail Answer: City]],cities,2,FALSE)</f>
        <v>Charlotte</v>
      </c>
      <c r="EZ95" s="11" t="str">
        <f>VLOOKUP(Table8[[#This Row],[Candidate Detail Answer: City]],cities,3,FALSE)</f>
        <v>NC</v>
      </c>
      <c r="FA95" s="21">
        <f>VLOOKUP(Table8[[#This Row],[Candidate Detail Answer: City]],cities,4,FALSE)</f>
        <v>28202</v>
      </c>
      <c r="FB95" s="11" t="s">
        <v>157</v>
      </c>
      <c r="FC95" s="11" t="str">
        <f>VLOOKUP(Table8[[#This Row],[Candidate Detail Answer: Major]],majors_final,3,FALSE)</f>
        <v>N/A</v>
      </c>
      <c r="FD95" s="11" t="str">
        <f>VLOOKUP(Table8[[#This Row],[Candidate Detail Answer: Major]],majors_final,4,FALSE)</f>
        <v>N/A</v>
      </c>
      <c r="FE95" s="11">
        <f>VLOOKUP(Table8[[#This Row],[Candidate Detail Answer: Major]],majors_final,5,FALSE)</f>
        <v>0</v>
      </c>
      <c r="FF95" s="11">
        <f>VLOOKUP(Table8[[#This Row],[Candidate Detail Answer: Major]],majors_final,6,FALSE)</f>
        <v>0</v>
      </c>
      <c r="FG95" s="5"/>
      <c r="FH95" s="5"/>
      <c r="FI95" s="11"/>
    </row>
    <row r="96" spans="1:165" s="12" customFormat="1" ht="12.75" x14ac:dyDescent="0.2">
      <c r="A96" s="11">
        <v>20536478</v>
      </c>
      <c r="B96" s="11">
        <v>27533808</v>
      </c>
      <c r="C96" s="11">
        <v>54723.893749999399</v>
      </c>
      <c r="D96" s="11" t="s">
        <v>153</v>
      </c>
      <c r="E96" s="11">
        <v>345600</v>
      </c>
      <c r="F96" s="11">
        <v>31434612</v>
      </c>
      <c r="G96" s="11">
        <v>45322.860416666801</v>
      </c>
      <c r="H96" s="11">
        <v>45250.882638888703</v>
      </c>
      <c r="I96" s="11">
        <v>302323</v>
      </c>
      <c r="J96" s="11">
        <v>1</v>
      </c>
      <c r="K96" s="11">
        <v>97</v>
      </c>
      <c r="L96" s="11">
        <v>7650</v>
      </c>
      <c r="M96" s="11">
        <v>130</v>
      </c>
      <c r="N96" s="11">
        <v>100</v>
      </c>
      <c r="O96" s="11">
        <v>92</v>
      </c>
      <c r="P96" s="11">
        <v>76.92</v>
      </c>
      <c r="Q96" s="11">
        <v>223873</v>
      </c>
      <c r="R96" s="11" t="s">
        <v>154</v>
      </c>
      <c r="S96" s="11" t="s">
        <v>155</v>
      </c>
      <c r="T96" s="11" t="s">
        <v>156</v>
      </c>
      <c r="U96" s="11">
        <v>0</v>
      </c>
      <c r="V96" s="11" t="s">
        <v>154</v>
      </c>
      <c r="W96" s="11" t="s">
        <v>157</v>
      </c>
      <c r="X96" s="11"/>
      <c r="Y96" s="11" t="s">
        <v>157</v>
      </c>
      <c r="Z96" s="11">
        <v>10</v>
      </c>
      <c r="AA96" s="11">
        <v>10</v>
      </c>
      <c r="AB96" s="11">
        <v>10</v>
      </c>
      <c r="AC96" s="11">
        <v>10</v>
      </c>
      <c r="AD96" s="11">
        <v>10</v>
      </c>
      <c r="AE96" s="11">
        <v>10</v>
      </c>
      <c r="AF96" s="11">
        <v>10</v>
      </c>
      <c r="AG96" s="11">
        <v>10</v>
      </c>
      <c r="AH96" s="11">
        <v>10</v>
      </c>
      <c r="AI96" s="11">
        <v>10</v>
      </c>
      <c r="AJ96" s="11">
        <v>0</v>
      </c>
      <c r="AK96" s="11">
        <v>0</v>
      </c>
      <c r="AL96" s="11">
        <v>0</v>
      </c>
      <c r="AM96" s="11">
        <v>90</v>
      </c>
      <c r="AN96" s="11">
        <v>60</v>
      </c>
      <c r="AO96" s="11">
        <v>0</v>
      </c>
      <c r="AP96" s="11">
        <v>100</v>
      </c>
      <c r="AQ96" s="11">
        <v>30</v>
      </c>
      <c r="AR96" s="11">
        <v>20</v>
      </c>
      <c r="AS96" s="11">
        <v>10</v>
      </c>
      <c r="AT96" s="11">
        <v>90</v>
      </c>
      <c r="AU96" s="11" t="s">
        <v>157</v>
      </c>
      <c r="AV96" s="11">
        <v>3057</v>
      </c>
      <c r="AW96" s="11">
        <v>1853</v>
      </c>
      <c r="AX96" s="11">
        <v>3104</v>
      </c>
      <c r="AY96" s="11">
        <v>1054</v>
      </c>
      <c r="AZ96" s="11">
        <v>2909</v>
      </c>
      <c r="BA96" s="11">
        <v>6037</v>
      </c>
      <c r="BB96" s="11">
        <v>3339</v>
      </c>
      <c r="BC96" s="11">
        <v>16100</v>
      </c>
      <c r="BD96" s="11">
        <v>1458</v>
      </c>
      <c r="BE96" s="11">
        <v>2993</v>
      </c>
      <c r="BF96" s="11">
        <v>9902</v>
      </c>
      <c r="BG96" s="11">
        <v>21392</v>
      </c>
      <c r="BH96" s="11">
        <v>5100</v>
      </c>
      <c r="BI96" s="11">
        <v>9</v>
      </c>
      <c r="BJ96" s="11">
        <v>9</v>
      </c>
      <c r="BK96" s="11">
        <v>7</v>
      </c>
      <c r="BL96" s="11">
        <v>12</v>
      </c>
      <c r="BM96" s="11">
        <v>7</v>
      </c>
      <c r="BN96" s="11">
        <v>8</v>
      </c>
      <c r="BO96" s="11">
        <v>13</v>
      </c>
      <c r="BP96" s="11">
        <v>10</v>
      </c>
      <c r="BQ96" s="11">
        <v>9</v>
      </c>
      <c r="BR96" s="11">
        <v>10</v>
      </c>
      <c r="BS96" s="11">
        <v>11</v>
      </c>
      <c r="BT96" s="11">
        <v>11</v>
      </c>
      <c r="BU96" s="11">
        <v>10</v>
      </c>
      <c r="BV96" s="11">
        <v>11</v>
      </c>
      <c r="BW96" s="11">
        <v>6</v>
      </c>
      <c r="BX96" s="11">
        <v>9</v>
      </c>
      <c r="BY96" s="11">
        <v>5</v>
      </c>
      <c r="BZ96" s="11">
        <v>24</v>
      </c>
      <c r="CA96" s="11">
        <v>42</v>
      </c>
      <c r="CB96" s="11">
        <v>16</v>
      </c>
      <c r="CC96" s="11">
        <v>35</v>
      </c>
      <c r="CD96" s="11">
        <v>11</v>
      </c>
      <c r="CE96" s="11">
        <v>21</v>
      </c>
      <c r="CF96" s="11">
        <v>41</v>
      </c>
      <c r="CG96" s="11">
        <v>7</v>
      </c>
      <c r="CH96" s="11">
        <v>16</v>
      </c>
      <c r="CI96" s="11"/>
      <c r="CJ96" s="11"/>
      <c r="CK96" s="11" t="s">
        <v>158</v>
      </c>
      <c r="CL96" s="11" t="s">
        <v>158</v>
      </c>
      <c r="CM96" s="11" t="s">
        <v>158</v>
      </c>
      <c r="CN96" s="11" t="s">
        <v>158</v>
      </c>
      <c r="CO96" s="11" t="s">
        <v>158</v>
      </c>
      <c r="CP96" s="11" t="s">
        <v>158</v>
      </c>
      <c r="CQ96" s="11" t="s">
        <v>158</v>
      </c>
      <c r="CR96" s="11" t="s">
        <v>158</v>
      </c>
      <c r="CS96" s="11" t="s">
        <v>158</v>
      </c>
      <c r="CT96" s="11" t="s">
        <v>158</v>
      </c>
      <c r="CU96" s="11" t="s">
        <v>158</v>
      </c>
      <c r="CV96" s="11" t="s">
        <v>158</v>
      </c>
      <c r="CW96" s="11" t="s">
        <v>158</v>
      </c>
      <c r="CX96" s="11" t="s">
        <v>154</v>
      </c>
      <c r="CY96" s="11" t="s">
        <v>154</v>
      </c>
      <c r="CZ96" s="11" t="s">
        <v>154</v>
      </c>
      <c r="DA96" s="11" t="s">
        <v>154</v>
      </c>
      <c r="DB96" s="11" t="s">
        <v>154</v>
      </c>
      <c r="DC96" s="11" t="s">
        <v>154</v>
      </c>
      <c r="DD96" s="11" t="s">
        <v>154</v>
      </c>
      <c r="DE96" s="11" t="s">
        <v>154</v>
      </c>
      <c r="DF96" s="11" t="s">
        <v>154</v>
      </c>
      <c r="DG96" s="11" t="s">
        <v>154</v>
      </c>
      <c r="DH96" s="11" t="s">
        <v>154</v>
      </c>
      <c r="DI96" s="11" t="s">
        <v>154</v>
      </c>
      <c r="DJ96" s="11" t="s">
        <v>154</v>
      </c>
      <c r="DK96" s="11" t="s">
        <v>157</v>
      </c>
      <c r="DL96" s="11" t="s">
        <v>157</v>
      </c>
      <c r="DM96" s="11" t="s">
        <v>157</v>
      </c>
      <c r="DN96" s="11" t="s">
        <v>157</v>
      </c>
      <c r="DO96" s="11" t="s">
        <v>157</v>
      </c>
      <c r="DP96" s="11" t="s">
        <v>157</v>
      </c>
      <c r="DQ96" s="11" t="s">
        <v>157</v>
      </c>
      <c r="DR96" s="11" t="s">
        <v>157</v>
      </c>
      <c r="DS96" s="11" t="s">
        <v>157</v>
      </c>
      <c r="DT96" s="11" t="s">
        <v>157</v>
      </c>
      <c r="DU96" s="11" t="s">
        <v>157</v>
      </c>
      <c r="DV96" s="11" t="s">
        <v>157</v>
      </c>
      <c r="DW96" s="11" t="s">
        <v>157</v>
      </c>
      <c r="DX96" s="11" t="b">
        <v>1</v>
      </c>
      <c r="DY96" s="11" t="b">
        <v>1</v>
      </c>
      <c r="DZ96" s="11" t="b">
        <v>1</v>
      </c>
      <c r="EA96" s="11" t="b">
        <v>1</v>
      </c>
      <c r="EB96" s="11" t="b">
        <v>1</v>
      </c>
      <c r="EC96" s="11" t="b">
        <v>1</v>
      </c>
      <c r="ED96" s="11" t="b">
        <v>1</v>
      </c>
      <c r="EE96" s="11" t="b">
        <v>1</v>
      </c>
      <c r="EF96" s="11" t="b">
        <v>1</v>
      </c>
      <c r="EG96" s="11" t="b">
        <v>1</v>
      </c>
      <c r="EH96" s="11" t="b">
        <v>0</v>
      </c>
      <c r="EI96" s="11" t="b">
        <v>0</v>
      </c>
      <c r="EJ96" s="11" t="b">
        <v>0</v>
      </c>
      <c r="EK96" s="11">
        <v>7.11E-3</v>
      </c>
      <c r="EL96" s="11">
        <v>7.7799999999999996E-3</v>
      </c>
      <c r="EM96" s="11">
        <v>7.7499999999999999E-3</v>
      </c>
      <c r="EN96" s="11">
        <v>7.1399999999999996E-3</v>
      </c>
      <c r="EO96" s="11">
        <v>7.5700000000000003E-3</v>
      </c>
      <c r="EP96" s="11">
        <v>8.5100000000000002E-3</v>
      </c>
      <c r="EQ96" s="11">
        <v>8.2699999999999996E-3</v>
      </c>
      <c r="ER96" s="11">
        <v>7.3899999999999999E-3</v>
      </c>
      <c r="ES96" s="11">
        <v>8.3700000000000007E-3</v>
      </c>
      <c r="ET96" s="11">
        <v>7.9500000000000005E-3</v>
      </c>
      <c r="EU96" s="11">
        <v>8.5299999999999994E-3</v>
      </c>
      <c r="EV96" s="11">
        <v>7.7299999999999999E-3</v>
      </c>
      <c r="EW96" s="11">
        <v>6.9800000000000001E-3</v>
      </c>
      <c r="EX96" s="11" t="s">
        <v>179</v>
      </c>
      <c r="EY96" s="11" t="str">
        <f>VLOOKUP(Table8[[#This Row],[Candidate Detail Answer: City]],cities,2,FALSE)</f>
        <v>Charlotte</v>
      </c>
      <c r="EZ96" s="11" t="str">
        <f>VLOOKUP(Table8[[#This Row],[Candidate Detail Answer: City]],cities,3,FALSE)</f>
        <v>NC</v>
      </c>
      <c r="FA96" s="21">
        <f>VLOOKUP(Table8[[#This Row],[Candidate Detail Answer: City]],cities,4,FALSE)</f>
        <v>28202</v>
      </c>
      <c r="FB96" s="11" t="s">
        <v>157</v>
      </c>
      <c r="FC96" s="11" t="str">
        <f>VLOOKUP(Table8[[#This Row],[Candidate Detail Answer: Major]],majors_final,3,FALSE)</f>
        <v>N/A</v>
      </c>
      <c r="FD96" s="11" t="str">
        <f>VLOOKUP(Table8[[#This Row],[Candidate Detail Answer: Major]],majors_final,4,FALSE)</f>
        <v>N/A</v>
      </c>
      <c r="FE96" s="11">
        <f>VLOOKUP(Table8[[#This Row],[Candidate Detail Answer: Major]],majors_final,5,FALSE)</f>
        <v>0</v>
      </c>
      <c r="FF96" s="11">
        <f>VLOOKUP(Table8[[#This Row],[Candidate Detail Answer: Major]],majors_final,6,FALSE)</f>
        <v>0</v>
      </c>
      <c r="FG96" s="5"/>
      <c r="FH96" s="5"/>
      <c r="FI96" s="11"/>
    </row>
    <row r="97" spans="1:165" s="12" customFormat="1" ht="12.75" x14ac:dyDescent="0.2">
      <c r="A97" s="11">
        <v>20536481</v>
      </c>
      <c r="B97" s="11">
        <v>27533814</v>
      </c>
      <c r="C97" s="11">
        <v>51412.065277777401</v>
      </c>
      <c r="D97" s="11" t="s">
        <v>153</v>
      </c>
      <c r="E97" s="11">
        <v>345600</v>
      </c>
      <c r="F97" s="11">
        <v>31351836</v>
      </c>
      <c r="G97" s="11">
        <v>45362.996527777897</v>
      </c>
      <c r="H97" s="11">
        <v>45286.317361110901</v>
      </c>
      <c r="I97" s="11">
        <v>199676</v>
      </c>
      <c r="J97" s="11">
        <v>1</v>
      </c>
      <c r="K97" s="11">
        <v>51</v>
      </c>
      <c r="L97" s="11">
        <v>8886</v>
      </c>
      <c r="M97" s="11">
        <v>130</v>
      </c>
      <c r="N97" s="11">
        <v>130</v>
      </c>
      <c r="O97" s="11">
        <v>92</v>
      </c>
      <c r="P97" s="11">
        <v>100</v>
      </c>
      <c r="Q97" s="11">
        <v>184325</v>
      </c>
      <c r="R97" s="11" t="s">
        <v>154</v>
      </c>
      <c r="S97" s="11" t="s">
        <v>155</v>
      </c>
      <c r="T97" s="11" t="s">
        <v>156</v>
      </c>
      <c r="U97" s="11">
        <v>0</v>
      </c>
      <c r="V97" s="11" t="s">
        <v>154</v>
      </c>
      <c r="W97" s="11" t="s">
        <v>157</v>
      </c>
      <c r="X97" s="11"/>
      <c r="Y97" s="11" t="s">
        <v>157</v>
      </c>
      <c r="Z97" s="11">
        <v>10</v>
      </c>
      <c r="AA97" s="11">
        <v>10</v>
      </c>
      <c r="AB97" s="11">
        <v>10</v>
      </c>
      <c r="AC97" s="11">
        <v>10</v>
      </c>
      <c r="AD97" s="11">
        <v>10</v>
      </c>
      <c r="AE97" s="11">
        <v>10</v>
      </c>
      <c r="AF97" s="11">
        <v>10</v>
      </c>
      <c r="AG97" s="11">
        <v>10</v>
      </c>
      <c r="AH97" s="11">
        <v>10</v>
      </c>
      <c r="AI97" s="11">
        <v>10</v>
      </c>
      <c r="AJ97" s="11">
        <v>10</v>
      </c>
      <c r="AK97" s="11">
        <v>10</v>
      </c>
      <c r="AL97" s="11">
        <v>10</v>
      </c>
      <c r="AM97" s="11">
        <v>120</v>
      </c>
      <c r="AN97" s="11">
        <v>60</v>
      </c>
      <c r="AO97" s="11">
        <v>10</v>
      </c>
      <c r="AP97" s="11">
        <v>120</v>
      </c>
      <c r="AQ97" s="11">
        <v>60</v>
      </c>
      <c r="AR97" s="11">
        <v>40</v>
      </c>
      <c r="AS97" s="11">
        <v>10</v>
      </c>
      <c r="AT97" s="11">
        <v>120</v>
      </c>
      <c r="AU97" s="11" t="s">
        <v>157</v>
      </c>
      <c r="AV97" s="11">
        <v>680</v>
      </c>
      <c r="AW97" s="11">
        <v>358</v>
      </c>
      <c r="AX97" s="11">
        <v>329</v>
      </c>
      <c r="AY97" s="11">
        <v>717</v>
      </c>
      <c r="AZ97" s="11">
        <v>3036</v>
      </c>
      <c r="BA97" s="11">
        <v>659</v>
      </c>
      <c r="BB97" s="11">
        <v>1547</v>
      </c>
      <c r="BC97" s="11">
        <v>1785</v>
      </c>
      <c r="BD97" s="11">
        <v>271</v>
      </c>
      <c r="BE97" s="11">
        <v>2639</v>
      </c>
      <c r="BF97" s="11">
        <v>1659</v>
      </c>
      <c r="BG97" s="11">
        <v>878</v>
      </c>
      <c r="BH97" s="11">
        <v>665</v>
      </c>
      <c r="BI97" s="11">
        <v>13</v>
      </c>
      <c r="BJ97" s="11">
        <v>14</v>
      </c>
      <c r="BK97" s="11">
        <v>10</v>
      </c>
      <c r="BL97" s="11">
        <v>16</v>
      </c>
      <c r="BM97" s="11">
        <v>11</v>
      </c>
      <c r="BN97" s="11">
        <v>12</v>
      </c>
      <c r="BO97" s="11">
        <v>20</v>
      </c>
      <c r="BP97" s="11">
        <v>15</v>
      </c>
      <c r="BQ97" s="11">
        <v>12</v>
      </c>
      <c r="BR97" s="11">
        <v>17</v>
      </c>
      <c r="BS97" s="11">
        <v>18</v>
      </c>
      <c r="BT97" s="11">
        <v>25</v>
      </c>
      <c r="BU97" s="11">
        <v>26</v>
      </c>
      <c r="BV97" s="11">
        <v>10</v>
      </c>
      <c r="BW97" s="11">
        <v>5</v>
      </c>
      <c r="BX97" s="11">
        <v>6</v>
      </c>
      <c r="BY97" s="11">
        <v>6</v>
      </c>
      <c r="BZ97" s="11">
        <v>21</v>
      </c>
      <c r="CA97" s="11">
        <v>8</v>
      </c>
      <c r="CB97" s="11">
        <v>8</v>
      </c>
      <c r="CC97" s="11">
        <v>13</v>
      </c>
      <c r="CD97" s="11">
        <v>6</v>
      </c>
      <c r="CE97" s="11">
        <v>14</v>
      </c>
      <c r="CF97" s="11">
        <v>15</v>
      </c>
      <c r="CG97" s="11">
        <v>6</v>
      </c>
      <c r="CH97" s="11">
        <v>7</v>
      </c>
      <c r="CI97" s="11"/>
      <c r="CJ97" s="11"/>
      <c r="CK97" s="11" t="s">
        <v>158</v>
      </c>
      <c r="CL97" s="11" t="s">
        <v>158</v>
      </c>
      <c r="CM97" s="11" t="s">
        <v>158</v>
      </c>
      <c r="CN97" s="11" t="s">
        <v>158</v>
      </c>
      <c r="CO97" s="11" t="s">
        <v>158</v>
      </c>
      <c r="CP97" s="11" t="s">
        <v>158</v>
      </c>
      <c r="CQ97" s="11" t="s">
        <v>158</v>
      </c>
      <c r="CR97" s="11" t="s">
        <v>158</v>
      </c>
      <c r="CS97" s="11" t="s">
        <v>158</v>
      </c>
      <c r="CT97" s="11" t="s">
        <v>158</v>
      </c>
      <c r="CU97" s="11" t="s">
        <v>158</v>
      </c>
      <c r="CV97" s="11" t="s">
        <v>158</v>
      </c>
      <c r="CW97" s="11" t="s">
        <v>158</v>
      </c>
      <c r="CX97" s="11" t="s">
        <v>154</v>
      </c>
      <c r="CY97" s="11" t="s">
        <v>154</v>
      </c>
      <c r="CZ97" s="11" t="s">
        <v>154</v>
      </c>
      <c r="DA97" s="11" t="s">
        <v>154</v>
      </c>
      <c r="DB97" s="11" t="s">
        <v>154</v>
      </c>
      <c r="DC97" s="11" t="s">
        <v>154</v>
      </c>
      <c r="DD97" s="11" t="s">
        <v>154</v>
      </c>
      <c r="DE97" s="11" t="s">
        <v>154</v>
      </c>
      <c r="DF97" s="11" t="s">
        <v>154</v>
      </c>
      <c r="DG97" s="11" t="s">
        <v>154</v>
      </c>
      <c r="DH97" s="11" t="s">
        <v>154</v>
      </c>
      <c r="DI97" s="11" t="s">
        <v>154</v>
      </c>
      <c r="DJ97" s="11" t="s">
        <v>154</v>
      </c>
      <c r="DK97" s="11" t="s">
        <v>157</v>
      </c>
      <c r="DL97" s="11" t="s">
        <v>157</v>
      </c>
      <c r="DM97" s="11" t="s">
        <v>157</v>
      </c>
      <c r="DN97" s="11" t="s">
        <v>157</v>
      </c>
      <c r="DO97" s="11" t="s">
        <v>157</v>
      </c>
      <c r="DP97" s="11" t="s">
        <v>157</v>
      </c>
      <c r="DQ97" s="11" t="s">
        <v>157</v>
      </c>
      <c r="DR97" s="11" t="s">
        <v>157</v>
      </c>
      <c r="DS97" s="11" t="s">
        <v>157</v>
      </c>
      <c r="DT97" s="11" t="s">
        <v>157</v>
      </c>
      <c r="DU97" s="11" t="s">
        <v>157</v>
      </c>
      <c r="DV97" s="11" t="s">
        <v>157</v>
      </c>
      <c r="DW97" s="11" t="s">
        <v>157</v>
      </c>
      <c r="DX97" s="11" t="b">
        <v>1</v>
      </c>
      <c r="DY97" s="11" t="b">
        <v>1</v>
      </c>
      <c r="DZ97" s="11" t="b">
        <v>1</v>
      </c>
      <c r="EA97" s="11" t="b">
        <v>1</v>
      </c>
      <c r="EB97" s="11" t="b">
        <v>1</v>
      </c>
      <c r="EC97" s="11" t="b">
        <v>1</v>
      </c>
      <c r="ED97" s="11" t="b">
        <v>1</v>
      </c>
      <c r="EE97" s="11" t="b">
        <v>1</v>
      </c>
      <c r="EF97" s="11" t="b">
        <v>1</v>
      </c>
      <c r="EG97" s="11" t="b">
        <v>1</v>
      </c>
      <c r="EH97" s="11" t="b">
        <v>1</v>
      </c>
      <c r="EI97" s="11" t="b">
        <v>1</v>
      </c>
      <c r="EJ97" s="11" t="b">
        <v>1</v>
      </c>
      <c r="EK97" s="11">
        <v>7.3600000000000002E-3</v>
      </c>
      <c r="EL97" s="11">
        <v>8.3899999999999999E-3</v>
      </c>
      <c r="EM97" s="11">
        <v>7.6E-3</v>
      </c>
      <c r="EN97" s="11">
        <v>7.2199999999999999E-3</v>
      </c>
      <c r="EO97" s="11">
        <v>6.94E-3</v>
      </c>
      <c r="EP97" s="11">
        <v>8.5100000000000002E-3</v>
      </c>
      <c r="EQ97" s="11">
        <v>6.94E-3</v>
      </c>
      <c r="ER97" s="11">
        <v>7.3899999999999999E-3</v>
      </c>
      <c r="ES97" s="11">
        <v>8.6400000000000001E-3</v>
      </c>
      <c r="ET97" s="11">
        <v>7.4200000000000004E-3</v>
      </c>
      <c r="EU97" s="11">
        <v>8.1399999999999997E-3</v>
      </c>
      <c r="EV97" s="11">
        <v>8.6300000000000005E-3</v>
      </c>
      <c r="EW97" s="11">
        <v>7.5599999999999999E-3</v>
      </c>
      <c r="EX97" s="11" t="s">
        <v>179</v>
      </c>
      <c r="EY97" s="11" t="str">
        <f>VLOOKUP(Table8[[#This Row],[Candidate Detail Answer: City]],cities,2,FALSE)</f>
        <v>Charlotte</v>
      </c>
      <c r="EZ97" s="11" t="str">
        <f>VLOOKUP(Table8[[#This Row],[Candidate Detail Answer: City]],cities,3,FALSE)</f>
        <v>NC</v>
      </c>
      <c r="FA97" s="21">
        <f>VLOOKUP(Table8[[#This Row],[Candidate Detail Answer: City]],cities,4,FALSE)</f>
        <v>28202</v>
      </c>
      <c r="FB97" s="11" t="s">
        <v>157</v>
      </c>
      <c r="FC97" s="11" t="str">
        <f>VLOOKUP(Table8[[#This Row],[Candidate Detail Answer: Major]],majors_final,3,FALSE)</f>
        <v>N/A</v>
      </c>
      <c r="FD97" s="11" t="str">
        <f>VLOOKUP(Table8[[#This Row],[Candidate Detail Answer: Major]],majors_final,4,FALSE)</f>
        <v>N/A</v>
      </c>
      <c r="FE97" s="11">
        <f>VLOOKUP(Table8[[#This Row],[Candidate Detail Answer: Major]],majors_final,5,FALSE)</f>
        <v>0</v>
      </c>
      <c r="FF97" s="11">
        <f>VLOOKUP(Table8[[#This Row],[Candidate Detail Answer: Major]],majors_final,6,FALSE)</f>
        <v>0</v>
      </c>
      <c r="FG97" s="5"/>
      <c r="FH97" s="5"/>
      <c r="FI97" s="11"/>
    </row>
    <row r="98" spans="1:165" s="12" customFormat="1" ht="12.75" x14ac:dyDescent="0.2">
      <c r="A98" s="11">
        <v>20536458</v>
      </c>
      <c r="B98" s="11">
        <v>27533774</v>
      </c>
      <c r="C98" s="11">
        <v>54614.230555554997</v>
      </c>
      <c r="D98" s="11" t="s">
        <v>153</v>
      </c>
      <c r="E98" s="11">
        <v>345600</v>
      </c>
      <c r="F98" s="11">
        <v>31365524</v>
      </c>
      <c r="G98" s="11">
        <v>44981.703472222303</v>
      </c>
      <c r="H98" s="11">
        <v>44949.687499999898</v>
      </c>
      <c r="I98" s="11">
        <v>507509</v>
      </c>
      <c r="J98" s="11">
        <v>1</v>
      </c>
      <c r="K98" s="11">
        <v>62</v>
      </c>
      <c r="L98" s="11">
        <v>179488</v>
      </c>
      <c r="M98" s="11">
        <v>130</v>
      </c>
      <c r="N98" s="11">
        <v>110</v>
      </c>
      <c r="O98" s="11">
        <v>92</v>
      </c>
      <c r="P98" s="11">
        <v>84.61</v>
      </c>
      <c r="Q98" s="11">
        <v>335024</v>
      </c>
      <c r="R98" s="11" t="s">
        <v>154</v>
      </c>
      <c r="S98" s="11" t="s">
        <v>155</v>
      </c>
      <c r="T98" s="11" t="s">
        <v>156</v>
      </c>
      <c r="U98" s="11">
        <v>0</v>
      </c>
      <c r="V98" s="11" t="s">
        <v>154</v>
      </c>
      <c r="W98" s="11" t="s">
        <v>157</v>
      </c>
      <c r="X98" s="11">
        <v>3</v>
      </c>
      <c r="Y98" s="11" t="s">
        <v>157</v>
      </c>
      <c r="Z98" s="11">
        <v>10</v>
      </c>
      <c r="AA98" s="11">
        <v>10</v>
      </c>
      <c r="AB98" s="11">
        <v>10</v>
      </c>
      <c r="AC98" s="11">
        <v>10</v>
      </c>
      <c r="AD98" s="11">
        <v>10</v>
      </c>
      <c r="AE98" s="11">
        <v>10</v>
      </c>
      <c r="AF98" s="11">
        <v>10</v>
      </c>
      <c r="AG98" s="11">
        <v>10</v>
      </c>
      <c r="AH98" s="11">
        <v>10</v>
      </c>
      <c r="AI98" s="11">
        <v>10</v>
      </c>
      <c r="AJ98" s="11">
        <v>10</v>
      </c>
      <c r="AK98" s="11">
        <v>0</v>
      </c>
      <c r="AL98" s="11">
        <v>0</v>
      </c>
      <c r="AM98" s="11">
        <v>100</v>
      </c>
      <c r="AN98" s="11">
        <v>60</v>
      </c>
      <c r="AO98" s="11">
        <v>0</v>
      </c>
      <c r="AP98" s="11">
        <v>110</v>
      </c>
      <c r="AQ98" s="11">
        <v>40</v>
      </c>
      <c r="AR98" s="11">
        <v>30</v>
      </c>
      <c r="AS98" s="11">
        <v>10</v>
      </c>
      <c r="AT98" s="11">
        <v>100</v>
      </c>
      <c r="AU98" s="11" t="s">
        <v>157</v>
      </c>
      <c r="AV98" s="11">
        <v>44687</v>
      </c>
      <c r="AW98" s="11">
        <v>12285</v>
      </c>
      <c r="AX98" s="11">
        <v>9853</v>
      </c>
      <c r="AY98" s="11">
        <v>2198</v>
      </c>
      <c r="AZ98" s="11">
        <v>1712</v>
      </c>
      <c r="BA98" s="11">
        <v>861</v>
      </c>
      <c r="BB98" s="11">
        <v>11380</v>
      </c>
      <c r="BC98" s="11">
        <v>1075</v>
      </c>
      <c r="BD98" s="11">
        <v>723</v>
      </c>
      <c r="BE98" s="11">
        <v>1656</v>
      </c>
      <c r="BF98" s="11">
        <v>1343</v>
      </c>
      <c r="BG98" s="11">
        <v>82619</v>
      </c>
      <c r="BH98" s="11">
        <v>1945</v>
      </c>
      <c r="BI98" s="11">
        <v>8</v>
      </c>
      <c r="BJ98" s="11">
        <v>8</v>
      </c>
      <c r="BK98" s="11">
        <v>9</v>
      </c>
      <c r="BL98" s="11">
        <v>11</v>
      </c>
      <c r="BM98" s="11">
        <v>9</v>
      </c>
      <c r="BN98" s="11">
        <v>10</v>
      </c>
      <c r="BO98" s="11">
        <v>13</v>
      </c>
      <c r="BP98" s="11">
        <v>12</v>
      </c>
      <c r="BQ98" s="11">
        <v>9</v>
      </c>
      <c r="BR98" s="11">
        <v>9</v>
      </c>
      <c r="BS98" s="11">
        <v>11</v>
      </c>
      <c r="BT98" s="11">
        <v>12</v>
      </c>
      <c r="BU98" s="11">
        <v>11</v>
      </c>
      <c r="BV98" s="11">
        <v>157</v>
      </c>
      <c r="BW98" s="11">
        <v>92</v>
      </c>
      <c r="BX98" s="11">
        <v>58</v>
      </c>
      <c r="BY98" s="11">
        <v>5</v>
      </c>
      <c r="BZ98" s="11">
        <v>7</v>
      </c>
      <c r="CA98" s="11">
        <v>6</v>
      </c>
      <c r="CB98" s="11">
        <v>54</v>
      </c>
      <c r="CC98" s="11">
        <v>5</v>
      </c>
      <c r="CD98" s="11">
        <v>4</v>
      </c>
      <c r="CE98" s="11">
        <v>15</v>
      </c>
      <c r="CF98" s="11">
        <v>4</v>
      </c>
      <c r="CG98" s="11">
        <v>43</v>
      </c>
      <c r="CH98" s="11">
        <v>13</v>
      </c>
      <c r="CI98" s="11"/>
      <c r="CJ98" s="11"/>
      <c r="CK98" s="11" t="s">
        <v>158</v>
      </c>
      <c r="CL98" s="11" t="s">
        <v>158</v>
      </c>
      <c r="CM98" s="11" t="s">
        <v>158</v>
      </c>
      <c r="CN98" s="11" t="s">
        <v>158</v>
      </c>
      <c r="CO98" s="11" t="s">
        <v>158</v>
      </c>
      <c r="CP98" s="11" t="s">
        <v>158</v>
      </c>
      <c r="CQ98" s="11" t="s">
        <v>158</v>
      </c>
      <c r="CR98" s="11" t="s">
        <v>158</v>
      </c>
      <c r="CS98" s="11" t="s">
        <v>158</v>
      </c>
      <c r="CT98" s="11" t="s">
        <v>158</v>
      </c>
      <c r="CU98" s="11" t="s">
        <v>158</v>
      </c>
      <c r="CV98" s="11" t="s">
        <v>158</v>
      </c>
      <c r="CW98" s="11" t="s">
        <v>158</v>
      </c>
      <c r="CX98" s="11" t="s">
        <v>154</v>
      </c>
      <c r="CY98" s="11" t="s">
        <v>154</v>
      </c>
      <c r="CZ98" s="11" t="s">
        <v>154</v>
      </c>
      <c r="DA98" s="11" t="s">
        <v>154</v>
      </c>
      <c r="DB98" s="11" t="s">
        <v>154</v>
      </c>
      <c r="DC98" s="11" t="s">
        <v>154</v>
      </c>
      <c r="DD98" s="11" t="s">
        <v>154</v>
      </c>
      <c r="DE98" s="11" t="s">
        <v>154</v>
      </c>
      <c r="DF98" s="11" t="s">
        <v>154</v>
      </c>
      <c r="DG98" s="11" t="s">
        <v>154</v>
      </c>
      <c r="DH98" s="11" t="s">
        <v>154</v>
      </c>
      <c r="DI98" s="11" t="s">
        <v>154</v>
      </c>
      <c r="DJ98" s="11" t="s">
        <v>154</v>
      </c>
      <c r="DK98" s="11" t="s">
        <v>157</v>
      </c>
      <c r="DL98" s="11" t="s">
        <v>157</v>
      </c>
      <c r="DM98" s="11" t="s">
        <v>157</v>
      </c>
      <c r="DN98" s="11" t="s">
        <v>157</v>
      </c>
      <c r="DO98" s="11" t="s">
        <v>157</v>
      </c>
      <c r="DP98" s="11" t="s">
        <v>157</v>
      </c>
      <c r="DQ98" s="11" t="s">
        <v>157</v>
      </c>
      <c r="DR98" s="11" t="s">
        <v>157</v>
      </c>
      <c r="DS98" s="11" t="s">
        <v>157</v>
      </c>
      <c r="DT98" s="11" t="s">
        <v>157</v>
      </c>
      <c r="DU98" s="11" t="s">
        <v>157</v>
      </c>
      <c r="DV98" s="11" t="s">
        <v>157</v>
      </c>
      <c r="DW98" s="11" t="s">
        <v>157</v>
      </c>
      <c r="DX98" s="11" t="b">
        <v>1</v>
      </c>
      <c r="DY98" s="11" t="b">
        <v>1</v>
      </c>
      <c r="DZ98" s="11" t="b">
        <v>1</v>
      </c>
      <c r="EA98" s="11" t="b">
        <v>1</v>
      </c>
      <c r="EB98" s="11" t="b">
        <v>1</v>
      </c>
      <c r="EC98" s="11" t="b">
        <v>1</v>
      </c>
      <c r="ED98" s="11" t="b">
        <v>1</v>
      </c>
      <c r="EE98" s="11" t="b">
        <v>1</v>
      </c>
      <c r="EF98" s="11" t="b">
        <v>1</v>
      </c>
      <c r="EG98" s="11" t="b">
        <v>1</v>
      </c>
      <c r="EH98" s="11" t="b">
        <v>1</v>
      </c>
      <c r="EI98" s="11" t="b">
        <v>0</v>
      </c>
      <c r="EJ98" s="11" t="b">
        <v>0</v>
      </c>
      <c r="EK98" s="11">
        <v>7.6899999999999998E-3</v>
      </c>
      <c r="EL98" s="11">
        <v>7.1799999999999998E-3</v>
      </c>
      <c r="EM98" s="11">
        <v>8.0300000000000007E-3</v>
      </c>
      <c r="EN98" s="11">
        <v>6.9800000000000001E-3</v>
      </c>
      <c r="EO98" s="11">
        <v>7.9900000000000006E-3</v>
      </c>
      <c r="EP98" s="11">
        <v>8.6199999999999992E-3</v>
      </c>
      <c r="EQ98" s="11">
        <v>7.8100000000000001E-3</v>
      </c>
      <c r="ER98" s="11">
        <v>7.4900000000000001E-3</v>
      </c>
      <c r="ES98" s="11">
        <v>7.6800000000000002E-3</v>
      </c>
      <c r="ET98" s="11">
        <v>6.77E-3</v>
      </c>
      <c r="EU98" s="11">
        <v>7.1399999999999996E-3</v>
      </c>
      <c r="EV98" s="11">
        <v>7.4599999999999996E-3</v>
      </c>
      <c r="EW98" s="11">
        <v>7.3400000000000002E-3</v>
      </c>
      <c r="EX98" s="11" t="s">
        <v>167</v>
      </c>
      <c r="EY98" s="11" t="str">
        <f>VLOOKUP(Table8[[#This Row],[Candidate Detail Answer: City]],cities,2,FALSE)</f>
        <v>Charlotte</v>
      </c>
      <c r="EZ98" s="11" t="str">
        <f>VLOOKUP(Table8[[#This Row],[Candidate Detail Answer: City]],cities,3,FALSE)</f>
        <v>NC</v>
      </c>
      <c r="FA98" s="21">
        <f>VLOOKUP(Table8[[#This Row],[Candidate Detail Answer: City]],cities,4,FALSE)</f>
        <v>28202</v>
      </c>
      <c r="FB98" s="11" t="s">
        <v>157</v>
      </c>
      <c r="FC98" s="11" t="str">
        <f>VLOOKUP(Table8[[#This Row],[Candidate Detail Answer: Major]],majors_final,3,FALSE)</f>
        <v>N/A</v>
      </c>
      <c r="FD98" s="11" t="str">
        <f>VLOOKUP(Table8[[#This Row],[Candidate Detail Answer: Major]],majors_final,4,FALSE)</f>
        <v>N/A</v>
      </c>
      <c r="FE98" s="11">
        <f>VLOOKUP(Table8[[#This Row],[Candidate Detail Answer: Major]],majors_final,5,FALSE)</f>
        <v>0</v>
      </c>
      <c r="FF98" s="11">
        <f>VLOOKUP(Table8[[#This Row],[Candidate Detail Answer: Major]],majors_final,6,FALSE)</f>
        <v>0</v>
      </c>
      <c r="FG98" s="5"/>
      <c r="FH98" s="5"/>
      <c r="FI98" s="11"/>
    </row>
    <row r="99" spans="1:165" s="12" customFormat="1" ht="12.75" x14ac:dyDescent="0.2">
      <c r="A99" s="11">
        <v>20536463</v>
      </c>
      <c r="B99" s="11">
        <v>27533782</v>
      </c>
      <c r="C99" s="11">
        <v>54658.095833332802</v>
      </c>
      <c r="D99" s="11" t="s">
        <v>153</v>
      </c>
      <c r="E99" s="11">
        <v>345600</v>
      </c>
      <c r="F99" s="11">
        <v>34142142</v>
      </c>
      <c r="G99" s="11">
        <v>45061.975694444503</v>
      </c>
      <c r="H99" s="11">
        <v>45020.556944444303</v>
      </c>
      <c r="I99" s="11">
        <v>275751</v>
      </c>
      <c r="J99" s="11">
        <v>2</v>
      </c>
      <c r="K99" s="11">
        <v>279</v>
      </c>
      <c r="L99" s="11">
        <v>203564</v>
      </c>
      <c r="M99" s="11">
        <v>130</v>
      </c>
      <c r="N99" s="11">
        <v>100</v>
      </c>
      <c r="O99" s="11">
        <v>92</v>
      </c>
      <c r="P99" s="11">
        <v>76.92</v>
      </c>
      <c r="Q99" s="11">
        <v>91924</v>
      </c>
      <c r="R99" s="11" t="s">
        <v>154</v>
      </c>
      <c r="S99" s="11" t="s">
        <v>155</v>
      </c>
      <c r="T99" s="11" t="s">
        <v>156</v>
      </c>
      <c r="U99" s="11">
        <v>0</v>
      </c>
      <c r="V99" s="11" t="s">
        <v>154</v>
      </c>
      <c r="W99" s="11" t="s">
        <v>157</v>
      </c>
      <c r="X99" s="11">
        <v>4</v>
      </c>
      <c r="Y99" s="11" t="s">
        <v>157</v>
      </c>
      <c r="Z99" s="11">
        <v>10</v>
      </c>
      <c r="AA99" s="11">
        <v>10</v>
      </c>
      <c r="AB99" s="11">
        <v>10</v>
      </c>
      <c r="AC99" s="11">
        <v>10</v>
      </c>
      <c r="AD99" s="11">
        <v>10</v>
      </c>
      <c r="AE99" s="11">
        <v>10</v>
      </c>
      <c r="AF99" s="11">
        <v>10</v>
      </c>
      <c r="AG99" s="11">
        <v>10</v>
      </c>
      <c r="AH99" s="11">
        <v>10</v>
      </c>
      <c r="AI99" s="11">
        <v>0</v>
      </c>
      <c r="AJ99" s="11">
        <v>10</v>
      </c>
      <c r="AK99" s="11">
        <v>0</v>
      </c>
      <c r="AL99" s="11">
        <v>0</v>
      </c>
      <c r="AM99" s="11">
        <v>90</v>
      </c>
      <c r="AN99" s="11">
        <v>50</v>
      </c>
      <c r="AO99" s="11">
        <v>0</v>
      </c>
      <c r="AP99" s="11">
        <v>100</v>
      </c>
      <c r="AQ99" s="11">
        <v>30</v>
      </c>
      <c r="AR99" s="11">
        <v>20</v>
      </c>
      <c r="AS99" s="11">
        <v>10</v>
      </c>
      <c r="AT99" s="11">
        <v>90</v>
      </c>
      <c r="AU99" s="11" t="s">
        <v>157</v>
      </c>
      <c r="AV99" s="11">
        <v>363</v>
      </c>
      <c r="AW99" s="11">
        <v>166</v>
      </c>
      <c r="AX99" s="11">
        <v>275</v>
      </c>
      <c r="AY99" s="11">
        <v>217</v>
      </c>
      <c r="AZ99" s="11">
        <v>9589</v>
      </c>
      <c r="BA99" s="11">
        <v>15324</v>
      </c>
      <c r="BB99" s="11">
        <v>28180</v>
      </c>
      <c r="BC99" s="11">
        <v>907</v>
      </c>
      <c r="BD99" s="11">
        <v>1162</v>
      </c>
      <c r="BE99" s="11">
        <v>22771</v>
      </c>
      <c r="BF99" s="11">
        <v>9570</v>
      </c>
      <c r="BG99" s="11">
        <v>36150</v>
      </c>
      <c r="BH99" s="11">
        <v>52429</v>
      </c>
      <c r="BI99" s="11">
        <v>6</v>
      </c>
      <c r="BJ99" s="11">
        <v>6</v>
      </c>
      <c r="BK99" s="11">
        <v>7</v>
      </c>
      <c r="BL99" s="11">
        <v>7</v>
      </c>
      <c r="BM99" s="11">
        <v>5</v>
      </c>
      <c r="BN99" s="11">
        <v>5</v>
      </c>
      <c r="BO99" s="11">
        <v>8</v>
      </c>
      <c r="BP99" s="11">
        <v>6</v>
      </c>
      <c r="BQ99" s="11">
        <v>7</v>
      </c>
      <c r="BR99" s="11">
        <v>9</v>
      </c>
      <c r="BS99" s="11">
        <v>8</v>
      </c>
      <c r="BT99" s="11">
        <v>7</v>
      </c>
      <c r="BU99" s="11">
        <v>21</v>
      </c>
      <c r="BV99" s="11">
        <v>4</v>
      </c>
      <c r="BW99" s="11">
        <v>4</v>
      </c>
      <c r="BX99" s="11">
        <v>4</v>
      </c>
      <c r="BY99" s="11">
        <v>5</v>
      </c>
      <c r="BZ99" s="11">
        <v>44</v>
      </c>
      <c r="CA99" s="11">
        <v>58</v>
      </c>
      <c r="CB99" s="11">
        <v>122</v>
      </c>
      <c r="CC99" s="11">
        <v>8</v>
      </c>
      <c r="CD99" s="11">
        <v>6</v>
      </c>
      <c r="CE99" s="11">
        <v>121</v>
      </c>
      <c r="CF99" s="11">
        <v>24</v>
      </c>
      <c r="CG99" s="11">
        <v>55</v>
      </c>
      <c r="CH99" s="11">
        <v>60</v>
      </c>
      <c r="CI99" s="11"/>
      <c r="CJ99" s="11"/>
      <c r="CK99" s="11" t="s">
        <v>158</v>
      </c>
      <c r="CL99" s="11" t="s">
        <v>158</v>
      </c>
      <c r="CM99" s="11" t="s">
        <v>158</v>
      </c>
      <c r="CN99" s="11" t="s">
        <v>158</v>
      </c>
      <c r="CO99" s="11" t="s">
        <v>158</v>
      </c>
      <c r="CP99" s="11" t="s">
        <v>158</v>
      </c>
      <c r="CQ99" s="11" t="s">
        <v>158</v>
      </c>
      <c r="CR99" s="11" t="s">
        <v>158</v>
      </c>
      <c r="CS99" s="11" t="s">
        <v>158</v>
      </c>
      <c r="CT99" s="11" t="s">
        <v>158</v>
      </c>
      <c r="CU99" s="11" t="s">
        <v>158</v>
      </c>
      <c r="CV99" s="11" t="s">
        <v>158</v>
      </c>
      <c r="CW99" s="11" t="s">
        <v>158</v>
      </c>
      <c r="CX99" s="11" t="s">
        <v>154</v>
      </c>
      <c r="CY99" s="11" t="s">
        <v>154</v>
      </c>
      <c r="CZ99" s="11" t="s">
        <v>154</v>
      </c>
      <c r="DA99" s="11" t="s">
        <v>154</v>
      </c>
      <c r="DB99" s="11" t="s">
        <v>154</v>
      </c>
      <c r="DC99" s="11" t="s">
        <v>154</v>
      </c>
      <c r="DD99" s="11" t="s">
        <v>154</v>
      </c>
      <c r="DE99" s="11" t="s">
        <v>154</v>
      </c>
      <c r="DF99" s="11" t="s">
        <v>154</v>
      </c>
      <c r="DG99" s="11" t="s">
        <v>154</v>
      </c>
      <c r="DH99" s="11" t="s">
        <v>154</v>
      </c>
      <c r="DI99" s="11" t="s">
        <v>154</v>
      </c>
      <c r="DJ99" s="11" t="s">
        <v>154</v>
      </c>
      <c r="DK99" s="11" t="s">
        <v>157</v>
      </c>
      <c r="DL99" s="11" t="s">
        <v>157</v>
      </c>
      <c r="DM99" s="11" t="s">
        <v>157</v>
      </c>
      <c r="DN99" s="11" t="s">
        <v>157</v>
      </c>
      <c r="DO99" s="11" t="s">
        <v>157</v>
      </c>
      <c r="DP99" s="11" t="s">
        <v>157</v>
      </c>
      <c r="DQ99" s="11" t="s">
        <v>157</v>
      </c>
      <c r="DR99" s="11" t="s">
        <v>157</v>
      </c>
      <c r="DS99" s="11" t="s">
        <v>157</v>
      </c>
      <c r="DT99" s="11" t="s">
        <v>157</v>
      </c>
      <c r="DU99" s="11" t="s">
        <v>157</v>
      </c>
      <c r="DV99" s="11" t="s">
        <v>157</v>
      </c>
      <c r="DW99" s="11" t="s">
        <v>157</v>
      </c>
      <c r="DX99" s="11" t="b">
        <v>1</v>
      </c>
      <c r="DY99" s="11" t="b">
        <v>1</v>
      </c>
      <c r="DZ99" s="11" t="b">
        <v>1</v>
      </c>
      <c r="EA99" s="11" t="b">
        <v>1</v>
      </c>
      <c r="EB99" s="11" t="b">
        <v>1</v>
      </c>
      <c r="EC99" s="11" t="b">
        <v>1</v>
      </c>
      <c r="ED99" s="11" t="b">
        <v>1</v>
      </c>
      <c r="EE99" s="11" t="b">
        <v>1</v>
      </c>
      <c r="EF99" s="11" t="b">
        <v>1</v>
      </c>
      <c r="EG99" s="11" t="b">
        <v>0</v>
      </c>
      <c r="EH99" s="11" t="b">
        <v>1</v>
      </c>
      <c r="EI99" s="11" t="b">
        <v>0</v>
      </c>
      <c r="EJ99" s="11" t="b">
        <v>0</v>
      </c>
      <c r="EK99" s="11">
        <v>7.3000000000000001E-3</v>
      </c>
      <c r="EL99" s="11">
        <v>9.5200000000000007E-3</v>
      </c>
      <c r="EM99" s="11">
        <v>7.45E-3</v>
      </c>
      <c r="EN99" s="11">
        <v>9.3100000000000006E-3</v>
      </c>
      <c r="EO99" s="11">
        <v>6.9199999999999999E-3</v>
      </c>
      <c r="EP99" s="11">
        <v>8.7299999999999999E-3</v>
      </c>
      <c r="EQ99" s="11">
        <v>8.0300000000000007E-3</v>
      </c>
      <c r="ER99" s="11">
        <v>7.4999999999999997E-3</v>
      </c>
      <c r="ES99" s="11">
        <v>7.26E-3</v>
      </c>
      <c r="ET99" s="11">
        <v>9.9699999999999997E-3</v>
      </c>
      <c r="EU99" s="11">
        <v>9.3699999999999999E-3</v>
      </c>
      <c r="EV99" s="11">
        <v>6.8799999999999998E-3</v>
      </c>
      <c r="EW99" s="11">
        <v>9.4800000000000006E-3</v>
      </c>
      <c r="EX99" s="11" t="s">
        <v>167</v>
      </c>
      <c r="EY99" s="11" t="str">
        <f>VLOOKUP(Table8[[#This Row],[Candidate Detail Answer: City]],cities,2,FALSE)</f>
        <v>Charlotte</v>
      </c>
      <c r="EZ99" s="11" t="str">
        <f>VLOOKUP(Table8[[#This Row],[Candidate Detail Answer: City]],cities,3,FALSE)</f>
        <v>NC</v>
      </c>
      <c r="FA99" s="21">
        <f>VLOOKUP(Table8[[#This Row],[Candidate Detail Answer: City]],cities,4,FALSE)</f>
        <v>28202</v>
      </c>
      <c r="FB99" s="11" t="s">
        <v>157</v>
      </c>
      <c r="FC99" s="11" t="str">
        <f>VLOOKUP(Table8[[#This Row],[Candidate Detail Answer: Major]],majors_final,3,FALSE)</f>
        <v>N/A</v>
      </c>
      <c r="FD99" s="11" t="str">
        <f>VLOOKUP(Table8[[#This Row],[Candidate Detail Answer: Major]],majors_final,4,FALSE)</f>
        <v>N/A</v>
      </c>
      <c r="FE99" s="11">
        <f>VLOOKUP(Table8[[#This Row],[Candidate Detail Answer: Major]],majors_final,5,FALSE)</f>
        <v>0</v>
      </c>
      <c r="FF99" s="11">
        <f>VLOOKUP(Table8[[#This Row],[Candidate Detail Answer: Major]],majors_final,6,FALSE)</f>
        <v>0</v>
      </c>
      <c r="FG99" s="5"/>
      <c r="FH99" s="5"/>
      <c r="FI99" s="11"/>
    </row>
    <row r="100" spans="1:165" s="12" customFormat="1" ht="12.75" x14ac:dyDescent="0.2">
      <c r="A100" s="11">
        <v>20536484</v>
      </c>
      <c r="B100" s="11">
        <v>27533820</v>
      </c>
      <c r="C100" s="11">
        <v>54767.759027777203</v>
      </c>
      <c r="D100" s="11" t="s">
        <v>153</v>
      </c>
      <c r="E100" s="11">
        <v>345600</v>
      </c>
      <c r="F100" s="11">
        <v>31353386</v>
      </c>
      <c r="G100" s="11">
        <v>45423.200694444597</v>
      </c>
      <c r="H100" s="11">
        <v>45339.469444444199</v>
      </c>
      <c r="I100" s="11">
        <v>506507</v>
      </c>
      <c r="J100" s="11">
        <v>1</v>
      </c>
      <c r="K100" s="11">
        <v>421</v>
      </c>
      <c r="L100" s="11">
        <v>176396</v>
      </c>
      <c r="M100" s="11">
        <v>130</v>
      </c>
      <c r="N100" s="11">
        <v>90</v>
      </c>
      <c r="O100" s="11">
        <v>92</v>
      </c>
      <c r="P100" s="11">
        <v>69.23</v>
      </c>
      <c r="Q100" s="11">
        <v>289872</v>
      </c>
      <c r="R100" s="11" t="s">
        <v>154</v>
      </c>
      <c r="S100" s="11" t="s">
        <v>155</v>
      </c>
      <c r="T100" s="11" t="s">
        <v>156</v>
      </c>
      <c r="U100" s="11">
        <v>0</v>
      </c>
      <c r="V100" s="11" t="s">
        <v>154</v>
      </c>
      <c r="W100" s="11" t="s">
        <v>157</v>
      </c>
      <c r="X100" s="11">
        <v>3</v>
      </c>
      <c r="Y100" s="11" t="s">
        <v>157</v>
      </c>
      <c r="Z100" s="11">
        <v>10</v>
      </c>
      <c r="AA100" s="11">
        <v>10</v>
      </c>
      <c r="AB100" s="11">
        <v>10</v>
      </c>
      <c r="AC100" s="11">
        <v>10</v>
      </c>
      <c r="AD100" s="11">
        <v>10</v>
      </c>
      <c r="AE100" s="11">
        <v>10</v>
      </c>
      <c r="AF100" s="11">
        <v>0</v>
      </c>
      <c r="AG100" s="11">
        <v>10</v>
      </c>
      <c r="AH100" s="11">
        <v>10</v>
      </c>
      <c r="AI100" s="11">
        <v>0</v>
      </c>
      <c r="AJ100" s="11">
        <v>10</v>
      </c>
      <c r="AK100" s="11">
        <v>0</v>
      </c>
      <c r="AL100" s="11">
        <v>0</v>
      </c>
      <c r="AM100" s="11">
        <v>80</v>
      </c>
      <c r="AN100" s="11">
        <v>50</v>
      </c>
      <c r="AO100" s="11">
        <v>0</v>
      </c>
      <c r="AP100" s="11">
        <v>90</v>
      </c>
      <c r="AQ100" s="11">
        <v>20</v>
      </c>
      <c r="AR100" s="11">
        <v>20</v>
      </c>
      <c r="AS100" s="11">
        <v>10</v>
      </c>
      <c r="AT100" s="11">
        <v>80</v>
      </c>
      <c r="AU100" s="11" t="s">
        <v>157</v>
      </c>
      <c r="AV100" s="11">
        <v>56809</v>
      </c>
      <c r="AW100" s="11">
        <v>4641</v>
      </c>
      <c r="AX100" s="11">
        <v>19680</v>
      </c>
      <c r="AY100" s="11">
        <v>4754</v>
      </c>
      <c r="AZ100" s="11">
        <v>17260</v>
      </c>
      <c r="BA100" s="11">
        <v>32559</v>
      </c>
      <c r="BB100" s="11">
        <v>27567</v>
      </c>
      <c r="BC100" s="11">
        <v>2817</v>
      </c>
      <c r="BD100" s="11">
        <v>877</v>
      </c>
      <c r="BE100" s="11">
        <v>32175</v>
      </c>
      <c r="BF100" s="11">
        <v>5621</v>
      </c>
      <c r="BG100" s="11">
        <v>269</v>
      </c>
      <c r="BH100" s="11">
        <v>11225</v>
      </c>
      <c r="BI100" s="11">
        <v>26</v>
      </c>
      <c r="BJ100" s="11">
        <v>14</v>
      </c>
      <c r="BK100" s="11">
        <v>9</v>
      </c>
      <c r="BL100" s="11">
        <v>12</v>
      </c>
      <c r="BM100" s="11">
        <v>13</v>
      </c>
      <c r="BN100" s="11">
        <v>13</v>
      </c>
      <c r="BO100" s="11">
        <v>20</v>
      </c>
      <c r="BP100" s="11">
        <v>18</v>
      </c>
      <c r="BQ100" s="11">
        <v>13</v>
      </c>
      <c r="BR100" s="11">
        <v>18</v>
      </c>
      <c r="BS100" s="11">
        <v>21</v>
      </c>
      <c r="BT100" s="11">
        <v>21</v>
      </c>
      <c r="BU100" s="11">
        <v>45</v>
      </c>
      <c r="BV100" s="11">
        <v>32</v>
      </c>
      <c r="BW100" s="11">
        <v>35</v>
      </c>
      <c r="BX100" s="11">
        <v>80</v>
      </c>
      <c r="BY100" s="11">
        <v>3</v>
      </c>
      <c r="BZ100" s="11">
        <v>157</v>
      </c>
      <c r="CA100" s="11">
        <v>70</v>
      </c>
      <c r="CB100" s="11">
        <v>59</v>
      </c>
      <c r="CC100" s="11">
        <v>12</v>
      </c>
      <c r="CD100" s="11">
        <v>3</v>
      </c>
      <c r="CE100" s="11">
        <v>74</v>
      </c>
      <c r="CF100" s="11">
        <v>31</v>
      </c>
      <c r="CG100" s="11">
        <v>1</v>
      </c>
      <c r="CH100" s="11">
        <v>56</v>
      </c>
      <c r="CI100" s="11"/>
      <c r="CJ100" s="11"/>
      <c r="CK100" s="11" t="s">
        <v>158</v>
      </c>
      <c r="CL100" s="11" t="s">
        <v>158</v>
      </c>
      <c r="CM100" s="11" t="s">
        <v>158</v>
      </c>
      <c r="CN100" s="11" t="s">
        <v>158</v>
      </c>
      <c r="CO100" s="11" t="s">
        <v>158</v>
      </c>
      <c r="CP100" s="11" t="s">
        <v>158</v>
      </c>
      <c r="CQ100" s="11" t="s">
        <v>158</v>
      </c>
      <c r="CR100" s="11" t="s">
        <v>158</v>
      </c>
      <c r="CS100" s="11" t="s">
        <v>158</v>
      </c>
      <c r="CT100" s="11" t="s">
        <v>158</v>
      </c>
      <c r="CU100" s="11" t="s">
        <v>158</v>
      </c>
      <c r="CV100" s="11" t="s">
        <v>158</v>
      </c>
      <c r="CW100" s="11" t="s">
        <v>158</v>
      </c>
      <c r="CX100" s="11" t="s">
        <v>154</v>
      </c>
      <c r="CY100" s="11" t="s">
        <v>154</v>
      </c>
      <c r="CZ100" s="11" t="s">
        <v>154</v>
      </c>
      <c r="DA100" s="11" t="s">
        <v>154</v>
      </c>
      <c r="DB100" s="11" t="s">
        <v>154</v>
      </c>
      <c r="DC100" s="11" t="s">
        <v>154</v>
      </c>
      <c r="DD100" s="11" t="s">
        <v>154</v>
      </c>
      <c r="DE100" s="11" t="s">
        <v>154</v>
      </c>
      <c r="DF100" s="11" t="s">
        <v>154</v>
      </c>
      <c r="DG100" s="11" t="s">
        <v>154</v>
      </c>
      <c r="DH100" s="11" t="s">
        <v>154</v>
      </c>
      <c r="DI100" s="11" t="s">
        <v>154</v>
      </c>
      <c r="DJ100" s="11" t="s">
        <v>154</v>
      </c>
      <c r="DK100" s="11" t="s">
        <v>157</v>
      </c>
      <c r="DL100" s="11" t="s">
        <v>157</v>
      </c>
      <c r="DM100" s="11" t="s">
        <v>157</v>
      </c>
      <c r="DN100" s="11" t="s">
        <v>157</v>
      </c>
      <c r="DO100" s="11" t="s">
        <v>157</v>
      </c>
      <c r="DP100" s="11" t="s">
        <v>157</v>
      </c>
      <c r="DQ100" s="11" t="s">
        <v>157</v>
      </c>
      <c r="DR100" s="11" t="s">
        <v>157</v>
      </c>
      <c r="DS100" s="11" t="s">
        <v>157</v>
      </c>
      <c r="DT100" s="11" t="s">
        <v>157</v>
      </c>
      <c r="DU100" s="11" t="s">
        <v>157</v>
      </c>
      <c r="DV100" s="11" t="s">
        <v>157</v>
      </c>
      <c r="DW100" s="11" t="s">
        <v>157</v>
      </c>
      <c r="DX100" s="11" t="b">
        <v>1</v>
      </c>
      <c r="DY100" s="11" t="b">
        <v>1</v>
      </c>
      <c r="DZ100" s="11" t="b">
        <v>1</v>
      </c>
      <c r="EA100" s="11" t="b">
        <v>1</v>
      </c>
      <c r="EB100" s="11" t="b">
        <v>1</v>
      </c>
      <c r="EC100" s="11" t="b">
        <v>1</v>
      </c>
      <c r="ED100" s="11" t="b">
        <v>0</v>
      </c>
      <c r="EE100" s="11" t="b">
        <v>1</v>
      </c>
      <c r="EF100" s="11" t="b">
        <v>1</v>
      </c>
      <c r="EG100" s="11" t="b">
        <v>0</v>
      </c>
      <c r="EH100" s="11" t="b">
        <v>1</v>
      </c>
      <c r="EI100" s="11" t="b">
        <v>0</v>
      </c>
      <c r="EJ100" s="11" t="b">
        <v>0</v>
      </c>
      <c r="EK100" s="11">
        <v>6.94E-3</v>
      </c>
      <c r="EL100" s="11">
        <v>7.0299999999999998E-3</v>
      </c>
      <c r="EM100" s="11">
        <v>7.4700000000000001E-3</v>
      </c>
      <c r="EN100" s="11">
        <v>7.6600000000000001E-3</v>
      </c>
      <c r="EO100" s="11">
        <v>8.0199999999999994E-3</v>
      </c>
      <c r="EP100" s="11">
        <v>7.6600000000000001E-3</v>
      </c>
      <c r="EQ100" s="11">
        <v>7.1199999999999996E-3</v>
      </c>
      <c r="ER100" s="11">
        <v>7.6400000000000001E-3</v>
      </c>
      <c r="ES100" s="11">
        <v>7.3600000000000002E-3</v>
      </c>
      <c r="ET100" s="11">
        <v>7.5300000000000002E-3</v>
      </c>
      <c r="EU100" s="11">
        <v>7.3499999999999998E-3</v>
      </c>
      <c r="EV100" s="11">
        <v>6.8999999999999999E-3</v>
      </c>
      <c r="EW100" s="11">
        <v>7.7000000000000002E-3</v>
      </c>
      <c r="EX100" s="11" t="s">
        <v>167</v>
      </c>
      <c r="EY100" s="11" t="str">
        <f>VLOOKUP(Table8[[#This Row],[Candidate Detail Answer: City]],cities,2,FALSE)</f>
        <v>Charlotte</v>
      </c>
      <c r="EZ100" s="11" t="str">
        <f>VLOOKUP(Table8[[#This Row],[Candidate Detail Answer: City]],cities,3,FALSE)</f>
        <v>NC</v>
      </c>
      <c r="FA100" s="21">
        <f>VLOOKUP(Table8[[#This Row],[Candidate Detail Answer: City]],cities,4,FALSE)</f>
        <v>28202</v>
      </c>
      <c r="FB100" s="11" t="s">
        <v>157</v>
      </c>
      <c r="FC100" s="11" t="str">
        <f>VLOOKUP(Table8[[#This Row],[Candidate Detail Answer: Major]],majors_final,3,FALSE)</f>
        <v>N/A</v>
      </c>
      <c r="FD100" s="11" t="str">
        <f>VLOOKUP(Table8[[#This Row],[Candidate Detail Answer: Major]],majors_final,4,FALSE)</f>
        <v>N/A</v>
      </c>
      <c r="FE100" s="11">
        <f>VLOOKUP(Table8[[#This Row],[Candidate Detail Answer: Major]],majors_final,5,FALSE)</f>
        <v>0</v>
      </c>
      <c r="FF100" s="11">
        <f>VLOOKUP(Table8[[#This Row],[Candidate Detail Answer: Major]],majors_final,6,FALSE)</f>
        <v>0</v>
      </c>
      <c r="FG100" s="5"/>
      <c r="FH100" s="5"/>
      <c r="FI100" s="11"/>
    </row>
    <row r="101" spans="1:165" s="12" customFormat="1" ht="12.75" x14ac:dyDescent="0.2">
      <c r="A101" s="11">
        <v>20536470</v>
      </c>
      <c r="B101" s="11">
        <v>27533794</v>
      </c>
      <c r="C101" s="11">
        <v>51346.267361110702</v>
      </c>
      <c r="D101" s="11" t="s">
        <v>153</v>
      </c>
      <c r="E101" s="11">
        <v>345600</v>
      </c>
      <c r="F101" s="11">
        <v>31389402</v>
      </c>
      <c r="G101" s="11">
        <v>45182.384027777902</v>
      </c>
      <c r="H101" s="11">
        <v>45126.861111111</v>
      </c>
      <c r="I101" s="11">
        <v>403168</v>
      </c>
      <c r="J101" s="11">
        <v>1</v>
      </c>
      <c r="K101" s="11">
        <v>80</v>
      </c>
      <c r="L101" s="11">
        <v>118147</v>
      </c>
      <c r="M101" s="11">
        <v>130</v>
      </c>
      <c r="N101" s="11">
        <v>130</v>
      </c>
      <c r="O101" s="11">
        <v>92</v>
      </c>
      <c r="P101" s="11">
        <v>100</v>
      </c>
      <c r="Q101" s="11">
        <v>284496</v>
      </c>
      <c r="R101" s="11" t="s">
        <v>154</v>
      </c>
      <c r="S101" s="11" t="s">
        <v>155</v>
      </c>
      <c r="T101" s="11" t="s">
        <v>156</v>
      </c>
      <c r="U101" s="11">
        <v>0</v>
      </c>
      <c r="V101" s="11" t="s">
        <v>154</v>
      </c>
      <c r="W101" s="11" t="s">
        <v>157</v>
      </c>
      <c r="X101" s="11">
        <v>5</v>
      </c>
      <c r="Y101" s="11" t="s">
        <v>157</v>
      </c>
      <c r="Z101" s="11">
        <v>10</v>
      </c>
      <c r="AA101" s="11">
        <v>10</v>
      </c>
      <c r="AB101" s="11">
        <v>10</v>
      </c>
      <c r="AC101" s="11">
        <v>10</v>
      </c>
      <c r="AD101" s="11">
        <v>10</v>
      </c>
      <c r="AE101" s="11">
        <v>10</v>
      </c>
      <c r="AF101" s="11">
        <v>10</v>
      </c>
      <c r="AG101" s="11">
        <v>10</v>
      </c>
      <c r="AH101" s="11">
        <v>10</v>
      </c>
      <c r="AI101" s="11">
        <v>10</v>
      </c>
      <c r="AJ101" s="11">
        <v>10</v>
      </c>
      <c r="AK101" s="11">
        <v>10</v>
      </c>
      <c r="AL101" s="11">
        <v>10</v>
      </c>
      <c r="AM101" s="11">
        <v>120</v>
      </c>
      <c r="AN101" s="11">
        <v>60</v>
      </c>
      <c r="AO101" s="11">
        <v>10</v>
      </c>
      <c r="AP101" s="11">
        <v>120</v>
      </c>
      <c r="AQ101" s="11">
        <v>60</v>
      </c>
      <c r="AR101" s="11">
        <v>40</v>
      </c>
      <c r="AS101" s="11">
        <v>10</v>
      </c>
      <c r="AT101" s="11">
        <v>120</v>
      </c>
      <c r="AU101" s="11" t="s">
        <v>157</v>
      </c>
      <c r="AV101" s="11">
        <v>2009</v>
      </c>
      <c r="AW101" s="11">
        <v>883</v>
      </c>
      <c r="AX101" s="11">
        <v>3106</v>
      </c>
      <c r="AY101" s="11">
        <v>3904</v>
      </c>
      <c r="AZ101" s="11">
        <v>10340</v>
      </c>
      <c r="BA101" s="11">
        <v>4711</v>
      </c>
      <c r="BB101" s="11">
        <v>10396</v>
      </c>
      <c r="BC101" s="11">
        <v>8535</v>
      </c>
      <c r="BD101" s="11">
        <v>1961</v>
      </c>
      <c r="BE101" s="11">
        <v>15550</v>
      </c>
      <c r="BF101" s="11">
        <v>6448</v>
      </c>
      <c r="BG101" s="11">
        <v>37369</v>
      </c>
      <c r="BH101" s="11">
        <v>12827</v>
      </c>
      <c r="BI101" s="11">
        <v>9</v>
      </c>
      <c r="BJ101" s="11">
        <v>9</v>
      </c>
      <c r="BK101" s="11">
        <v>10</v>
      </c>
      <c r="BL101" s="11">
        <v>11</v>
      </c>
      <c r="BM101" s="11">
        <v>12</v>
      </c>
      <c r="BN101" s="11">
        <v>8</v>
      </c>
      <c r="BO101" s="11">
        <v>14</v>
      </c>
      <c r="BP101" s="11">
        <v>15</v>
      </c>
      <c r="BQ101" s="11">
        <v>9</v>
      </c>
      <c r="BR101" s="11">
        <v>7</v>
      </c>
      <c r="BS101" s="11">
        <v>11</v>
      </c>
      <c r="BT101" s="11">
        <v>17</v>
      </c>
      <c r="BU101" s="11">
        <v>14</v>
      </c>
      <c r="BV101" s="11">
        <v>4</v>
      </c>
      <c r="BW101" s="11">
        <v>2</v>
      </c>
      <c r="BX101" s="11">
        <v>22</v>
      </c>
      <c r="BY101" s="11">
        <v>6</v>
      </c>
      <c r="BZ101" s="11">
        <v>47</v>
      </c>
      <c r="CA101" s="11">
        <v>26</v>
      </c>
      <c r="CB101" s="11">
        <v>25</v>
      </c>
      <c r="CC101" s="11">
        <v>41</v>
      </c>
      <c r="CD101" s="11">
        <v>9</v>
      </c>
      <c r="CE101" s="11">
        <v>71</v>
      </c>
      <c r="CF101" s="11">
        <v>14</v>
      </c>
      <c r="CG101" s="11">
        <v>189</v>
      </c>
      <c r="CH101" s="11">
        <v>65</v>
      </c>
      <c r="CI101" s="11"/>
      <c r="CJ101" s="11"/>
      <c r="CK101" s="11" t="s">
        <v>158</v>
      </c>
      <c r="CL101" s="11" t="s">
        <v>158</v>
      </c>
      <c r="CM101" s="11" t="s">
        <v>158</v>
      </c>
      <c r="CN101" s="11" t="s">
        <v>158</v>
      </c>
      <c r="CO101" s="11" t="s">
        <v>158</v>
      </c>
      <c r="CP101" s="11" t="s">
        <v>158</v>
      </c>
      <c r="CQ101" s="11" t="s">
        <v>158</v>
      </c>
      <c r="CR101" s="11" t="s">
        <v>158</v>
      </c>
      <c r="CS101" s="11" t="s">
        <v>158</v>
      </c>
      <c r="CT101" s="11" t="s">
        <v>158</v>
      </c>
      <c r="CU101" s="11" t="s">
        <v>158</v>
      </c>
      <c r="CV101" s="11" t="s">
        <v>158</v>
      </c>
      <c r="CW101" s="11" t="s">
        <v>158</v>
      </c>
      <c r="CX101" s="11" t="s">
        <v>154</v>
      </c>
      <c r="CY101" s="11" t="s">
        <v>154</v>
      </c>
      <c r="CZ101" s="11" t="s">
        <v>154</v>
      </c>
      <c r="DA101" s="11" t="s">
        <v>154</v>
      </c>
      <c r="DB101" s="11" t="s">
        <v>154</v>
      </c>
      <c r="DC101" s="11" t="s">
        <v>154</v>
      </c>
      <c r="DD101" s="11" t="s">
        <v>154</v>
      </c>
      <c r="DE101" s="11" t="s">
        <v>154</v>
      </c>
      <c r="DF101" s="11" t="s">
        <v>154</v>
      </c>
      <c r="DG101" s="11" t="s">
        <v>154</v>
      </c>
      <c r="DH101" s="11" t="s">
        <v>154</v>
      </c>
      <c r="DI101" s="11" t="s">
        <v>154</v>
      </c>
      <c r="DJ101" s="11" t="s">
        <v>154</v>
      </c>
      <c r="DK101" s="11" t="s">
        <v>157</v>
      </c>
      <c r="DL101" s="11" t="s">
        <v>157</v>
      </c>
      <c r="DM101" s="11" t="s">
        <v>157</v>
      </c>
      <c r="DN101" s="11" t="s">
        <v>157</v>
      </c>
      <c r="DO101" s="11" t="s">
        <v>157</v>
      </c>
      <c r="DP101" s="11" t="s">
        <v>157</v>
      </c>
      <c r="DQ101" s="11" t="s">
        <v>157</v>
      </c>
      <c r="DR101" s="11" t="s">
        <v>157</v>
      </c>
      <c r="DS101" s="11" t="s">
        <v>157</v>
      </c>
      <c r="DT101" s="11" t="s">
        <v>157</v>
      </c>
      <c r="DU101" s="11" t="s">
        <v>157</v>
      </c>
      <c r="DV101" s="11" t="s">
        <v>157</v>
      </c>
      <c r="DW101" s="11" t="s">
        <v>157</v>
      </c>
      <c r="DX101" s="11" t="b">
        <v>1</v>
      </c>
      <c r="DY101" s="11" t="b">
        <v>1</v>
      </c>
      <c r="DZ101" s="11" t="b">
        <v>1</v>
      </c>
      <c r="EA101" s="11" t="b">
        <v>1</v>
      </c>
      <c r="EB101" s="11" t="b">
        <v>1</v>
      </c>
      <c r="EC101" s="11" t="b">
        <v>1</v>
      </c>
      <c r="ED101" s="11" t="b">
        <v>1</v>
      </c>
      <c r="EE101" s="11" t="b">
        <v>1</v>
      </c>
      <c r="EF101" s="11" t="b">
        <v>1</v>
      </c>
      <c r="EG101" s="11" t="b">
        <v>1</v>
      </c>
      <c r="EH101" s="11" t="b">
        <v>1</v>
      </c>
      <c r="EI101" s="11" t="b">
        <v>1</v>
      </c>
      <c r="EJ101" s="11" t="b">
        <v>1</v>
      </c>
      <c r="EK101" s="11">
        <v>7.3200000000000001E-3</v>
      </c>
      <c r="EL101" s="11">
        <v>7.9000000000000008E-3</v>
      </c>
      <c r="EM101" s="11">
        <v>6.7499999999999999E-3</v>
      </c>
      <c r="EN101" s="11">
        <v>7.4700000000000001E-3</v>
      </c>
      <c r="EO101" s="11">
        <v>7.43E-3</v>
      </c>
      <c r="EP101" s="11">
        <v>7.4000000000000003E-3</v>
      </c>
      <c r="EQ101" s="11">
        <v>8.3400000000000002E-3</v>
      </c>
      <c r="ER101" s="11">
        <v>7.6899999999999998E-3</v>
      </c>
      <c r="ES101" s="11">
        <v>7.5900000000000004E-3</v>
      </c>
      <c r="ET101" s="11">
        <v>7.2300000000000003E-3</v>
      </c>
      <c r="EU101" s="11">
        <v>8.2699999999999996E-3</v>
      </c>
      <c r="EV101" s="11">
        <v>7.2300000000000003E-3</v>
      </c>
      <c r="EW101" s="11">
        <v>8.43E-3</v>
      </c>
      <c r="EX101" s="11" t="s">
        <v>167</v>
      </c>
      <c r="EY101" s="11" t="str">
        <f>VLOOKUP(Table8[[#This Row],[Candidate Detail Answer: City]],cities,2,FALSE)</f>
        <v>Charlotte</v>
      </c>
      <c r="EZ101" s="11" t="str">
        <f>VLOOKUP(Table8[[#This Row],[Candidate Detail Answer: City]],cities,3,FALSE)</f>
        <v>NC</v>
      </c>
      <c r="FA101" s="21">
        <f>VLOOKUP(Table8[[#This Row],[Candidate Detail Answer: City]],cities,4,FALSE)</f>
        <v>28202</v>
      </c>
      <c r="FB101" s="11" t="s">
        <v>157</v>
      </c>
      <c r="FC101" s="11" t="str">
        <f>VLOOKUP(Table8[[#This Row],[Candidate Detail Answer: Major]],majors_final,3,FALSE)</f>
        <v>N/A</v>
      </c>
      <c r="FD101" s="11" t="str">
        <f>VLOOKUP(Table8[[#This Row],[Candidate Detail Answer: Major]],majors_final,4,FALSE)</f>
        <v>N/A</v>
      </c>
      <c r="FE101" s="11">
        <f>VLOOKUP(Table8[[#This Row],[Candidate Detail Answer: Major]],majors_final,5,FALSE)</f>
        <v>0</v>
      </c>
      <c r="FF101" s="11">
        <f>VLOOKUP(Table8[[#This Row],[Candidate Detail Answer: Major]],majors_final,6,FALSE)</f>
        <v>0</v>
      </c>
      <c r="FG101" s="5"/>
      <c r="FH101" s="5"/>
      <c r="FI101" s="11"/>
    </row>
    <row r="102" spans="1:165" s="12" customFormat="1" ht="12.75" x14ac:dyDescent="0.2">
      <c r="A102" s="11">
        <v>20536453</v>
      </c>
      <c r="B102" s="11">
        <v>27533764</v>
      </c>
      <c r="C102" s="11">
        <v>54548.432638888298</v>
      </c>
      <c r="D102" s="11" t="s">
        <v>153</v>
      </c>
      <c r="E102" s="11">
        <v>345600</v>
      </c>
      <c r="F102" s="11">
        <v>31360310</v>
      </c>
      <c r="G102" s="11">
        <v>44881.363194444501</v>
      </c>
      <c r="H102" s="11">
        <v>44861.100694444402</v>
      </c>
      <c r="I102" s="11">
        <v>264340</v>
      </c>
      <c r="J102" s="11">
        <v>1</v>
      </c>
      <c r="K102" s="11">
        <v>128</v>
      </c>
      <c r="L102" s="11">
        <v>100026</v>
      </c>
      <c r="M102" s="11">
        <v>130</v>
      </c>
      <c r="N102" s="11">
        <v>110</v>
      </c>
      <c r="O102" s="11">
        <v>92</v>
      </c>
      <c r="P102" s="11">
        <v>84.61</v>
      </c>
      <c r="Q102" s="11">
        <v>152725</v>
      </c>
      <c r="R102" s="11" t="s">
        <v>154</v>
      </c>
      <c r="S102" s="11" t="s">
        <v>155</v>
      </c>
      <c r="T102" s="11" t="s">
        <v>156</v>
      </c>
      <c r="U102" s="11">
        <v>0</v>
      </c>
      <c r="V102" s="11" t="s">
        <v>154</v>
      </c>
      <c r="W102" s="11" t="s">
        <v>157</v>
      </c>
      <c r="X102" s="11">
        <v>4</v>
      </c>
      <c r="Y102" s="11" t="s">
        <v>157</v>
      </c>
      <c r="Z102" s="11">
        <v>10</v>
      </c>
      <c r="AA102" s="11">
        <v>10</v>
      </c>
      <c r="AB102" s="11">
        <v>10</v>
      </c>
      <c r="AC102" s="11">
        <v>10</v>
      </c>
      <c r="AD102" s="11">
        <v>10</v>
      </c>
      <c r="AE102" s="11">
        <v>10</v>
      </c>
      <c r="AF102" s="11">
        <v>10</v>
      </c>
      <c r="AG102" s="11">
        <v>10</v>
      </c>
      <c r="AH102" s="11">
        <v>10</v>
      </c>
      <c r="AI102" s="11">
        <v>10</v>
      </c>
      <c r="AJ102" s="11">
        <v>0</v>
      </c>
      <c r="AK102" s="11">
        <v>0</v>
      </c>
      <c r="AL102" s="11">
        <v>10</v>
      </c>
      <c r="AM102" s="11">
        <v>100</v>
      </c>
      <c r="AN102" s="11">
        <v>60</v>
      </c>
      <c r="AO102" s="11">
        <v>10</v>
      </c>
      <c r="AP102" s="11">
        <v>100</v>
      </c>
      <c r="AQ102" s="11">
        <v>40</v>
      </c>
      <c r="AR102" s="11">
        <v>20</v>
      </c>
      <c r="AS102" s="11">
        <v>10</v>
      </c>
      <c r="AT102" s="11">
        <v>100</v>
      </c>
      <c r="AU102" s="11" t="s">
        <v>157</v>
      </c>
      <c r="AV102" s="11">
        <v>2499</v>
      </c>
      <c r="AW102" s="11">
        <v>622</v>
      </c>
      <c r="AX102" s="11">
        <v>2511</v>
      </c>
      <c r="AY102" s="11">
        <v>674</v>
      </c>
      <c r="AZ102" s="11">
        <v>11771</v>
      </c>
      <c r="BA102" s="11">
        <v>2059</v>
      </c>
      <c r="BB102" s="11">
        <v>13191</v>
      </c>
      <c r="BC102" s="11">
        <v>10305</v>
      </c>
      <c r="BD102" s="11">
        <v>1027</v>
      </c>
      <c r="BE102" s="11">
        <v>10971</v>
      </c>
      <c r="BF102" s="11">
        <v>47594</v>
      </c>
      <c r="BG102" s="11">
        <v>2209</v>
      </c>
      <c r="BH102" s="11">
        <v>4349</v>
      </c>
      <c r="BI102" s="11">
        <v>6</v>
      </c>
      <c r="BJ102" s="11">
        <v>6</v>
      </c>
      <c r="BK102" s="11">
        <v>8</v>
      </c>
      <c r="BL102" s="11">
        <v>9</v>
      </c>
      <c r="BM102" s="11">
        <v>5</v>
      </c>
      <c r="BN102" s="11">
        <v>5</v>
      </c>
      <c r="BO102" s="11">
        <v>11</v>
      </c>
      <c r="BP102" s="11">
        <v>7</v>
      </c>
      <c r="BQ102" s="11">
        <v>6</v>
      </c>
      <c r="BR102" s="11">
        <v>17</v>
      </c>
      <c r="BS102" s="11">
        <v>8</v>
      </c>
      <c r="BT102" s="11">
        <v>4</v>
      </c>
      <c r="BU102" s="11">
        <v>19</v>
      </c>
      <c r="BV102" s="11">
        <v>15</v>
      </c>
      <c r="BW102" s="11">
        <v>7</v>
      </c>
      <c r="BX102" s="11">
        <v>26</v>
      </c>
      <c r="BY102" s="11">
        <v>9</v>
      </c>
      <c r="BZ102" s="11">
        <v>21</v>
      </c>
      <c r="CA102" s="11">
        <v>14</v>
      </c>
      <c r="CB102" s="11">
        <v>95</v>
      </c>
      <c r="CC102" s="11">
        <v>30</v>
      </c>
      <c r="CD102" s="11">
        <v>7</v>
      </c>
      <c r="CE102" s="11">
        <v>92</v>
      </c>
      <c r="CF102" s="11">
        <v>186</v>
      </c>
      <c r="CG102" s="11">
        <v>14</v>
      </c>
      <c r="CH102" s="11">
        <v>16</v>
      </c>
      <c r="CI102" s="11"/>
      <c r="CJ102" s="11"/>
      <c r="CK102" s="11" t="s">
        <v>158</v>
      </c>
      <c r="CL102" s="11" t="s">
        <v>158</v>
      </c>
      <c r="CM102" s="11" t="s">
        <v>158</v>
      </c>
      <c r="CN102" s="11" t="s">
        <v>158</v>
      </c>
      <c r="CO102" s="11" t="s">
        <v>158</v>
      </c>
      <c r="CP102" s="11" t="s">
        <v>158</v>
      </c>
      <c r="CQ102" s="11" t="s">
        <v>158</v>
      </c>
      <c r="CR102" s="11" t="s">
        <v>158</v>
      </c>
      <c r="CS102" s="11" t="s">
        <v>158</v>
      </c>
      <c r="CT102" s="11" t="s">
        <v>158</v>
      </c>
      <c r="CU102" s="11" t="s">
        <v>158</v>
      </c>
      <c r="CV102" s="11" t="s">
        <v>158</v>
      </c>
      <c r="CW102" s="11" t="s">
        <v>158</v>
      </c>
      <c r="CX102" s="11" t="s">
        <v>154</v>
      </c>
      <c r="CY102" s="11" t="s">
        <v>154</v>
      </c>
      <c r="CZ102" s="11" t="s">
        <v>154</v>
      </c>
      <c r="DA102" s="11" t="s">
        <v>154</v>
      </c>
      <c r="DB102" s="11" t="s">
        <v>154</v>
      </c>
      <c r="DC102" s="11" t="s">
        <v>154</v>
      </c>
      <c r="DD102" s="11" t="s">
        <v>154</v>
      </c>
      <c r="DE102" s="11" t="s">
        <v>154</v>
      </c>
      <c r="DF102" s="11" t="s">
        <v>154</v>
      </c>
      <c r="DG102" s="11" t="s">
        <v>154</v>
      </c>
      <c r="DH102" s="11" t="s">
        <v>154</v>
      </c>
      <c r="DI102" s="11" t="s">
        <v>154</v>
      </c>
      <c r="DJ102" s="11" t="s">
        <v>154</v>
      </c>
      <c r="DK102" s="11" t="s">
        <v>157</v>
      </c>
      <c r="DL102" s="11" t="s">
        <v>157</v>
      </c>
      <c r="DM102" s="11" t="s">
        <v>157</v>
      </c>
      <c r="DN102" s="11" t="s">
        <v>157</v>
      </c>
      <c r="DO102" s="11" t="s">
        <v>157</v>
      </c>
      <c r="DP102" s="11" t="s">
        <v>157</v>
      </c>
      <c r="DQ102" s="11" t="s">
        <v>157</v>
      </c>
      <c r="DR102" s="11" t="s">
        <v>157</v>
      </c>
      <c r="DS102" s="11" t="s">
        <v>157</v>
      </c>
      <c r="DT102" s="11" t="s">
        <v>157</v>
      </c>
      <c r="DU102" s="11" t="s">
        <v>157</v>
      </c>
      <c r="DV102" s="11" t="s">
        <v>157</v>
      </c>
      <c r="DW102" s="11" t="s">
        <v>157</v>
      </c>
      <c r="DX102" s="11" t="b">
        <v>1</v>
      </c>
      <c r="DY102" s="11" t="b">
        <v>1</v>
      </c>
      <c r="DZ102" s="11" t="b">
        <v>1</v>
      </c>
      <c r="EA102" s="11" t="b">
        <v>1</v>
      </c>
      <c r="EB102" s="11" t="b">
        <v>1</v>
      </c>
      <c r="EC102" s="11" t="b">
        <v>1</v>
      </c>
      <c r="ED102" s="11" t="b">
        <v>1</v>
      </c>
      <c r="EE102" s="11" t="b">
        <v>1</v>
      </c>
      <c r="EF102" s="11" t="b">
        <v>1</v>
      </c>
      <c r="EG102" s="11" t="b">
        <v>1</v>
      </c>
      <c r="EH102" s="11" t="b">
        <v>0</v>
      </c>
      <c r="EI102" s="11" t="b">
        <v>0</v>
      </c>
      <c r="EJ102" s="11" t="b">
        <v>1</v>
      </c>
      <c r="EK102" s="11">
        <v>7.9100000000000004E-3</v>
      </c>
      <c r="EL102" s="11">
        <v>7.0600000000000003E-3</v>
      </c>
      <c r="EM102" s="11">
        <v>7.7499999999999999E-3</v>
      </c>
      <c r="EN102" s="11">
        <v>8.7399999999999995E-3</v>
      </c>
      <c r="EO102" s="11">
        <v>8.1099999999999992E-3</v>
      </c>
      <c r="EP102" s="11">
        <v>7.9100000000000004E-3</v>
      </c>
      <c r="EQ102" s="11">
        <v>8.0999999999999996E-3</v>
      </c>
      <c r="ER102" s="11">
        <v>7.77E-3</v>
      </c>
      <c r="ES102" s="11">
        <v>7.1500000000000001E-3</v>
      </c>
      <c r="ET102" s="11">
        <v>6.7600000000000004E-3</v>
      </c>
      <c r="EU102" s="11">
        <v>8.09E-3</v>
      </c>
      <c r="EV102" s="11">
        <v>9.9000000000000008E-3</v>
      </c>
      <c r="EW102" s="11">
        <v>7.6699999999999997E-3</v>
      </c>
      <c r="EX102" s="11" t="s">
        <v>167</v>
      </c>
      <c r="EY102" s="11" t="str">
        <f>VLOOKUP(Table8[[#This Row],[Candidate Detail Answer: City]],cities,2,FALSE)</f>
        <v>Charlotte</v>
      </c>
      <c r="EZ102" s="11" t="str">
        <f>VLOOKUP(Table8[[#This Row],[Candidate Detail Answer: City]],cities,3,FALSE)</f>
        <v>NC</v>
      </c>
      <c r="FA102" s="21">
        <f>VLOOKUP(Table8[[#This Row],[Candidate Detail Answer: City]],cities,4,FALSE)</f>
        <v>28202</v>
      </c>
      <c r="FB102" s="11" t="s">
        <v>157</v>
      </c>
      <c r="FC102" s="11" t="str">
        <f>VLOOKUP(Table8[[#This Row],[Candidate Detail Answer: Major]],majors_final,3,FALSE)</f>
        <v>N/A</v>
      </c>
      <c r="FD102" s="11" t="str">
        <f>VLOOKUP(Table8[[#This Row],[Candidate Detail Answer: Major]],majors_final,4,FALSE)</f>
        <v>N/A</v>
      </c>
      <c r="FE102" s="11">
        <f>VLOOKUP(Table8[[#This Row],[Candidate Detail Answer: Major]],majors_final,5,FALSE)</f>
        <v>0</v>
      </c>
      <c r="FF102" s="11">
        <f>VLOOKUP(Table8[[#This Row],[Candidate Detail Answer: Major]],majors_final,6,FALSE)</f>
        <v>0</v>
      </c>
      <c r="FG102" s="5"/>
      <c r="FH102" s="5"/>
      <c r="FI102" s="11"/>
    </row>
    <row r="103" spans="1:165" s="12" customFormat="1" ht="12.75" x14ac:dyDescent="0.2">
      <c r="A103" s="11">
        <v>20536457</v>
      </c>
      <c r="B103" s="11">
        <v>27533772</v>
      </c>
      <c r="C103" s="11">
        <v>54592.297916666103</v>
      </c>
      <c r="D103" s="11" t="s">
        <v>153</v>
      </c>
      <c r="E103" s="11">
        <v>345600</v>
      </c>
      <c r="F103" s="11">
        <v>31357536</v>
      </c>
      <c r="G103" s="11">
        <v>44961.635416666701</v>
      </c>
      <c r="H103" s="11">
        <v>44931.970138888799</v>
      </c>
      <c r="I103" s="11">
        <v>159931</v>
      </c>
      <c r="J103" s="11">
        <v>1</v>
      </c>
      <c r="K103" s="11">
        <v>13</v>
      </c>
      <c r="L103" s="11">
        <v>117885</v>
      </c>
      <c r="M103" s="11">
        <v>130</v>
      </c>
      <c r="N103" s="11">
        <v>110</v>
      </c>
      <c r="O103" s="11">
        <v>92</v>
      </c>
      <c r="P103" s="11">
        <v>84.61</v>
      </c>
      <c r="Q103" s="11">
        <v>113661</v>
      </c>
      <c r="R103" s="11" t="s">
        <v>154</v>
      </c>
      <c r="S103" s="11" t="s">
        <v>155</v>
      </c>
      <c r="T103" s="11" t="s">
        <v>156</v>
      </c>
      <c r="U103" s="11">
        <v>0</v>
      </c>
      <c r="V103" s="11" t="s">
        <v>154</v>
      </c>
      <c r="W103" s="11" t="s">
        <v>157</v>
      </c>
      <c r="X103" s="11">
        <v>5</v>
      </c>
      <c r="Y103" s="11" t="s">
        <v>157</v>
      </c>
      <c r="Z103" s="11">
        <v>10</v>
      </c>
      <c r="AA103" s="11">
        <v>10</v>
      </c>
      <c r="AB103" s="11">
        <v>10</v>
      </c>
      <c r="AC103" s="11">
        <v>10</v>
      </c>
      <c r="AD103" s="11">
        <v>10</v>
      </c>
      <c r="AE103" s="11">
        <v>0</v>
      </c>
      <c r="AF103" s="11">
        <v>10</v>
      </c>
      <c r="AG103" s="11">
        <v>10</v>
      </c>
      <c r="AH103" s="11">
        <v>10</v>
      </c>
      <c r="AI103" s="11">
        <v>10</v>
      </c>
      <c r="AJ103" s="11">
        <v>10</v>
      </c>
      <c r="AK103" s="11">
        <v>0</v>
      </c>
      <c r="AL103" s="11">
        <v>10</v>
      </c>
      <c r="AM103" s="11">
        <v>100</v>
      </c>
      <c r="AN103" s="11">
        <v>60</v>
      </c>
      <c r="AO103" s="11">
        <v>10</v>
      </c>
      <c r="AP103" s="11">
        <v>100</v>
      </c>
      <c r="AQ103" s="11">
        <v>50</v>
      </c>
      <c r="AR103" s="11">
        <v>30</v>
      </c>
      <c r="AS103" s="11">
        <v>10</v>
      </c>
      <c r="AT103" s="11">
        <v>100</v>
      </c>
      <c r="AU103" s="11" t="s">
        <v>157</v>
      </c>
      <c r="AV103" s="11">
        <v>2562</v>
      </c>
      <c r="AW103" s="11">
        <v>1494</v>
      </c>
      <c r="AX103" s="11">
        <v>1379</v>
      </c>
      <c r="AY103" s="11">
        <v>1006</v>
      </c>
      <c r="AZ103" s="11">
        <v>5379</v>
      </c>
      <c r="BA103" s="11">
        <v>4348</v>
      </c>
      <c r="BB103" s="11">
        <v>9900</v>
      </c>
      <c r="BC103" s="11">
        <v>847</v>
      </c>
      <c r="BD103" s="11">
        <v>835</v>
      </c>
      <c r="BE103" s="11">
        <v>3907</v>
      </c>
      <c r="BF103" s="11">
        <v>2511</v>
      </c>
      <c r="BG103" s="11">
        <v>2723</v>
      </c>
      <c r="BH103" s="11">
        <v>9189</v>
      </c>
      <c r="BI103" s="11">
        <v>12</v>
      </c>
      <c r="BJ103" s="11">
        <v>15</v>
      </c>
      <c r="BK103" s="11">
        <v>13</v>
      </c>
      <c r="BL103" s="11">
        <v>16</v>
      </c>
      <c r="BM103" s="11">
        <v>13</v>
      </c>
      <c r="BN103" s="11">
        <v>15</v>
      </c>
      <c r="BO103" s="11">
        <v>20</v>
      </c>
      <c r="BP103" s="11">
        <v>14</v>
      </c>
      <c r="BQ103" s="11">
        <v>16</v>
      </c>
      <c r="BR103" s="11">
        <v>27</v>
      </c>
      <c r="BS103" s="11">
        <v>17</v>
      </c>
      <c r="BT103" s="11">
        <v>21</v>
      </c>
      <c r="BU103" s="11">
        <v>37</v>
      </c>
      <c r="BV103" s="11">
        <v>18</v>
      </c>
      <c r="BW103" s="11">
        <v>16</v>
      </c>
      <c r="BX103" s="11">
        <v>14</v>
      </c>
      <c r="BY103" s="11">
        <v>13</v>
      </c>
      <c r="BZ103" s="11">
        <v>58</v>
      </c>
      <c r="CA103" s="11">
        <v>44</v>
      </c>
      <c r="CB103" s="11">
        <v>94</v>
      </c>
      <c r="CC103" s="11">
        <v>11</v>
      </c>
      <c r="CD103" s="11">
        <v>10</v>
      </c>
      <c r="CE103" s="11">
        <v>28</v>
      </c>
      <c r="CF103" s="11">
        <v>9</v>
      </c>
      <c r="CG103" s="11">
        <v>33</v>
      </c>
      <c r="CH103" s="11">
        <v>29</v>
      </c>
      <c r="CI103" s="11"/>
      <c r="CJ103" s="11"/>
      <c r="CK103" s="11" t="s">
        <v>158</v>
      </c>
      <c r="CL103" s="11" t="s">
        <v>158</v>
      </c>
      <c r="CM103" s="11" t="s">
        <v>158</v>
      </c>
      <c r="CN103" s="11" t="s">
        <v>158</v>
      </c>
      <c r="CO103" s="11" t="s">
        <v>158</v>
      </c>
      <c r="CP103" s="11" t="s">
        <v>158</v>
      </c>
      <c r="CQ103" s="11" t="s">
        <v>158</v>
      </c>
      <c r="CR103" s="11" t="s">
        <v>158</v>
      </c>
      <c r="CS103" s="11" t="s">
        <v>158</v>
      </c>
      <c r="CT103" s="11" t="s">
        <v>158</v>
      </c>
      <c r="CU103" s="11" t="s">
        <v>158</v>
      </c>
      <c r="CV103" s="11" t="s">
        <v>158</v>
      </c>
      <c r="CW103" s="11" t="s">
        <v>158</v>
      </c>
      <c r="CX103" s="11" t="s">
        <v>154</v>
      </c>
      <c r="CY103" s="11" t="s">
        <v>154</v>
      </c>
      <c r="CZ103" s="11" t="s">
        <v>154</v>
      </c>
      <c r="DA103" s="11" t="s">
        <v>154</v>
      </c>
      <c r="DB103" s="11" t="s">
        <v>154</v>
      </c>
      <c r="DC103" s="11" t="s">
        <v>154</v>
      </c>
      <c r="DD103" s="11" t="s">
        <v>154</v>
      </c>
      <c r="DE103" s="11" t="s">
        <v>154</v>
      </c>
      <c r="DF103" s="11" t="s">
        <v>154</v>
      </c>
      <c r="DG103" s="11" t="s">
        <v>154</v>
      </c>
      <c r="DH103" s="11" t="s">
        <v>154</v>
      </c>
      <c r="DI103" s="11" t="s">
        <v>154</v>
      </c>
      <c r="DJ103" s="11" t="s">
        <v>154</v>
      </c>
      <c r="DK103" s="11" t="s">
        <v>157</v>
      </c>
      <c r="DL103" s="11" t="s">
        <v>157</v>
      </c>
      <c r="DM103" s="11" t="s">
        <v>157</v>
      </c>
      <c r="DN103" s="11" t="s">
        <v>157</v>
      </c>
      <c r="DO103" s="11" t="s">
        <v>157</v>
      </c>
      <c r="DP103" s="11" t="s">
        <v>157</v>
      </c>
      <c r="DQ103" s="11" t="s">
        <v>157</v>
      </c>
      <c r="DR103" s="11" t="s">
        <v>157</v>
      </c>
      <c r="DS103" s="11" t="s">
        <v>157</v>
      </c>
      <c r="DT103" s="11" t="s">
        <v>157</v>
      </c>
      <c r="DU103" s="11" t="s">
        <v>157</v>
      </c>
      <c r="DV103" s="11" t="s">
        <v>157</v>
      </c>
      <c r="DW103" s="11" t="s">
        <v>157</v>
      </c>
      <c r="DX103" s="11" t="b">
        <v>1</v>
      </c>
      <c r="DY103" s="11" t="b">
        <v>1</v>
      </c>
      <c r="DZ103" s="11" t="b">
        <v>1</v>
      </c>
      <c r="EA103" s="11" t="b">
        <v>1</v>
      </c>
      <c r="EB103" s="11" t="b">
        <v>1</v>
      </c>
      <c r="EC103" s="11" t="b">
        <v>0</v>
      </c>
      <c r="ED103" s="11" t="b">
        <v>1</v>
      </c>
      <c r="EE103" s="11" t="b">
        <v>1</v>
      </c>
      <c r="EF103" s="11" t="b">
        <v>1</v>
      </c>
      <c r="EG103" s="11" t="b">
        <v>1</v>
      </c>
      <c r="EH103" s="11" t="b">
        <v>1</v>
      </c>
      <c r="EI103" s="11" t="b">
        <v>0</v>
      </c>
      <c r="EJ103" s="11" t="b">
        <v>1</v>
      </c>
      <c r="EK103" s="11">
        <v>7.5700000000000003E-3</v>
      </c>
      <c r="EL103" s="11">
        <v>7.1399999999999996E-3</v>
      </c>
      <c r="EM103" s="11">
        <v>7.5100000000000002E-3</v>
      </c>
      <c r="EN103" s="11">
        <v>7.1199999999999996E-3</v>
      </c>
      <c r="EO103" s="11">
        <v>7.7099999999999998E-3</v>
      </c>
      <c r="EP103" s="11">
        <v>8.3700000000000007E-3</v>
      </c>
      <c r="EQ103" s="11">
        <v>8.26E-3</v>
      </c>
      <c r="ER103" s="11">
        <v>8.1099999999999992E-3</v>
      </c>
      <c r="ES103" s="11">
        <v>7.5399999999999998E-3</v>
      </c>
      <c r="ET103" s="11">
        <v>7.7099999999999998E-3</v>
      </c>
      <c r="EU103" s="11">
        <v>7.7200000000000003E-3</v>
      </c>
      <c r="EV103" s="11">
        <v>8.1499999999999993E-3</v>
      </c>
      <c r="EW103" s="11">
        <v>6.9199999999999999E-3</v>
      </c>
      <c r="EX103" s="11" t="s">
        <v>167</v>
      </c>
      <c r="EY103" s="11" t="str">
        <f>VLOOKUP(Table8[[#This Row],[Candidate Detail Answer: City]],cities,2,FALSE)</f>
        <v>Charlotte</v>
      </c>
      <c r="EZ103" s="11" t="str">
        <f>VLOOKUP(Table8[[#This Row],[Candidate Detail Answer: City]],cities,3,FALSE)</f>
        <v>NC</v>
      </c>
      <c r="FA103" s="21">
        <f>VLOOKUP(Table8[[#This Row],[Candidate Detail Answer: City]],cities,4,FALSE)</f>
        <v>28202</v>
      </c>
      <c r="FB103" s="11" t="s">
        <v>157</v>
      </c>
      <c r="FC103" s="11" t="str">
        <f>VLOOKUP(Table8[[#This Row],[Candidate Detail Answer: Major]],majors_final,3,FALSE)</f>
        <v>N/A</v>
      </c>
      <c r="FD103" s="11" t="str">
        <f>VLOOKUP(Table8[[#This Row],[Candidate Detail Answer: Major]],majors_final,4,FALSE)</f>
        <v>N/A</v>
      </c>
      <c r="FE103" s="11">
        <f>VLOOKUP(Table8[[#This Row],[Candidate Detail Answer: Major]],majors_final,5,FALSE)</f>
        <v>0</v>
      </c>
      <c r="FF103" s="11">
        <f>VLOOKUP(Table8[[#This Row],[Candidate Detail Answer: Major]],majors_final,6,FALSE)</f>
        <v>0</v>
      </c>
      <c r="FG103" s="5"/>
      <c r="FH103" s="5"/>
      <c r="FI103" s="11"/>
    </row>
    <row r="104" spans="1:165" s="12" customFormat="1" ht="12.75" x14ac:dyDescent="0.2">
      <c r="A104" s="11">
        <v>20536472</v>
      </c>
      <c r="B104" s="11">
        <v>27533798</v>
      </c>
      <c r="C104" s="11">
        <v>51390.132638888499</v>
      </c>
      <c r="D104" s="11" t="s">
        <v>153</v>
      </c>
      <c r="E104" s="11">
        <v>345600</v>
      </c>
      <c r="F104" s="11">
        <v>31399274</v>
      </c>
      <c r="G104" s="11">
        <v>45222.520138888998</v>
      </c>
      <c r="H104" s="11">
        <v>45162.295833333199</v>
      </c>
      <c r="I104" s="11">
        <v>258819</v>
      </c>
      <c r="J104" s="11">
        <v>1</v>
      </c>
      <c r="K104" s="11">
        <v>73</v>
      </c>
      <c r="L104" s="11">
        <v>36889</v>
      </c>
      <c r="M104" s="11">
        <v>130</v>
      </c>
      <c r="N104" s="11">
        <v>130</v>
      </c>
      <c r="O104" s="11">
        <v>92</v>
      </c>
      <c r="P104" s="11">
        <v>100</v>
      </c>
      <c r="Q104" s="11">
        <v>186466</v>
      </c>
      <c r="R104" s="11" t="s">
        <v>154</v>
      </c>
      <c r="S104" s="11" t="s">
        <v>155</v>
      </c>
      <c r="T104" s="11" t="s">
        <v>156</v>
      </c>
      <c r="U104" s="11">
        <v>0</v>
      </c>
      <c r="V104" s="11" t="s">
        <v>154</v>
      </c>
      <c r="W104" s="11" t="s">
        <v>157</v>
      </c>
      <c r="X104" s="11">
        <v>3</v>
      </c>
      <c r="Y104" s="11" t="s">
        <v>157</v>
      </c>
      <c r="Z104" s="11">
        <v>10</v>
      </c>
      <c r="AA104" s="11">
        <v>10</v>
      </c>
      <c r="AB104" s="11">
        <v>10</v>
      </c>
      <c r="AC104" s="11">
        <v>10</v>
      </c>
      <c r="AD104" s="11">
        <v>10</v>
      </c>
      <c r="AE104" s="11">
        <v>10</v>
      </c>
      <c r="AF104" s="11">
        <v>10</v>
      </c>
      <c r="AG104" s="11">
        <v>10</v>
      </c>
      <c r="AH104" s="11">
        <v>10</v>
      </c>
      <c r="AI104" s="11">
        <v>10</v>
      </c>
      <c r="AJ104" s="11">
        <v>10</v>
      </c>
      <c r="AK104" s="11">
        <v>10</v>
      </c>
      <c r="AL104" s="11">
        <v>10</v>
      </c>
      <c r="AM104" s="11">
        <v>120</v>
      </c>
      <c r="AN104" s="11">
        <v>60</v>
      </c>
      <c r="AO104" s="11">
        <v>10</v>
      </c>
      <c r="AP104" s="11">
        <v>120</v>
      </c>
      <c r="AQ104" s="11">
        <v>60</v>
      </c>
      <c r="AR104" s="11">
        <v>40</v>
      </c>
      <c r="AS104" s="11">
        <v>10</v>
      </c>
      <c r="AT104" s="11">
        <v>120</v>
      </c>
      <c r="AU104" s="11" t="s">
        <v>157</v>
      </c>
      <c r="AV104" s="11">
        <v>1331</v>
      </c>
      <c r="AW104" s="11">
        <v>462</v>
      </c>
      <c r="AX104" s="11">
        <v>3068</v>
      </c>
      <c r="AY104" s="11">
        <v>364</v>
      </c>
      <c r="AZ104" s="11">
        <v>4346</v>
      </c>
      <c r="BA104" s="11">
        <v>17834</v>
      </c>
      <c r="BB104" s="11">
        <v>12050</v>
      </c>
      <c r="BC104" s="11">
        <v>6428</v>
      </c>
      <c r="BD104" s="11">
        <v>397</v>
      </c>
      <c r="BE104" s="11">
        <v>7608</v>
      </c>
      <c r="BF104" s="11">
        <v>6674</v>
      </c>
      <c r="BG104" s="11">
        <v>10606</v>
      </c>
      <c r="BH104" s="11">
        <v>1077</v>
      </c>
      <c r="BI104" s="11">
        <v>9</v>
      </c>
      <c r="BJ104" s="11">
        <v>9</v>
      </c>
      <c r="BK104" s="11">
        <v>11</v>
      </c>
      <c r="BL104" s="11">
        <v>13</v>
      </c>
      <c r="BM104" s="11">
        <v>11</v>
      </c>
      <c r="BN104" s="11">
        <v>12</v>
      </c>
      <c r="BO104" s="11">
        <v>11</v>
      </c>
      <c r="BP104" s="11">
        <v>10</v>
      </c>
      <c r="BQ104" s="11">
        <v>9</v>
      </c>
      <c r="BR104" s="11">
        <v>21</v>
      </c>
      <c r="BS104" s="11">
        <v>11</v>
      </c>
      <c r="BT104" s="11">
        <v>35</v>
      </c>
      <c r="BU104" s="11">
        <v>21</v>
      </c>
      <c r="BV104" s="11">
        <v>6</v>
      </c>
      <c r="BW104" s="11">
        <v>4</v>
      </c>
      <c r="BX104" s="11">
        <v>18</v>
      </c>
      <c r="BY104" s="11">
        <v>5</v>
      </c>
      <c r="BZ104" s="11">
        <v>26</v>
      </c>
      <c r="CA104" s="11">
        <v>46</v>
      </c>
      <c r="CB104" s="11">
        <v>24</v>
      </c>
      <c r="CC104" s="11">
        <v>4</v>
      </c>
      <c r="CD104" s="11">
        <v>4</v>
      </c>
      <c r="CE104" s="11">
        <v>43</v>
      </c>
      <c r="CF104" s="11">
        <v>6</v>
      </c>
      <c r="CG104" s="11">
        <v>54</v>
      </c>
      <c r="CH104" s="11">
        <v>8</v>
      </c>
      <c r="CI104" s="11"/>
      <c r="CJ104" s="11"/>
      <c r="CK104" s="11" t="s">
        <v>158</v>
      </c>
      <c r="CL104" s="11" t="s">
        <v>158</v>
      </c>
      <c r="CM104" s="11" t="s">
        <v>158</v>
      </c>
      <c r="CN104" s="11" t="s">
        <v>158</v>
      </c>
      <c r="CO104" s="11" t="s">
        <v>158</v>
      </c>
      <c r="CP104" s="11" t="s">
        <v>158</v>
      </c>
      <c r="CQ104" s="11" t="s">
        <v>158</v>
      </c>
      <c r="CR104" s="11" t="s">
        <v>158</v>
      </c>
      <c r="CS104" s="11" t="s">
        <v>158</v>
      </c>
      <c r="CT104" s="11" t="s">
        <v>158</v>
      </c>
      <c r="CU104" s="11" t="s">
        <v>158</v>
      </c>
      <c r="CV104" s="11" t="s">
        <v>158</v>
      </c>
      <c r="CW104" s="11" t="s">
        <v>158</v>
      </c>
      <c r="CX104" s="11" t="s">
        <v>154</v>
      </c>
      <c r="CY104" s="11" t="s">
        <v>154</v>
      </c>
      <c r="CZ104" s="11" t="s">
        <v>154</v>
      </c>
      <c r="DA104" s="11" t="s">
        <v>154</v>
      </c>
      <c r="DB104" s="11" t="s">
        <v>154</v>
      </c>
      <c r="DC104" s="11" t="s">
        <v>154</v>
      </c>
      <c r="DD104" s="11" t="s">
        <v>154</v>
      </c>
      <c r="DE104" s="11" t="s">
        <v>154</v>
      </c>
      <c r="DF104" s="11" t="s">
        <v>154</v>
      </c>
      <c r="DG104" s="11" t="s">
        <v>154</v>
      </c>
      <c r="DH104" s="11" t="s">
        <v>154</v>
      </c>
      <c r="DI104" s="11" t="s">
        <v>154</v>
      </c>
      <c r="DJ104" s="11" t="s">
        <v>154</v>
      </c>
      <c r="DK104" s="11" t="s">
        <v>157</v>
      </c>
      <c r="DL104" s="11" t="s">
        <v>157</v>
      </c>
      <c r="DM104" s="11" t="s">
        <v>157</v>
      </c>
      <c r="DN104" s="11" t="s">
        <v>157</v>
      </c>
      <c r="DO104" s="11" t="s">
        <v>157</v>
      </c>
      <c r="DP104" s="11" t="s">
        <v>157</v>
      </c>
      <c r="DQ104" s="11" t="s">
        <v>157</v>
      </c>
      <c r="DR104" s="11" t="s">
        <v>157</v>
      </c>
      <c r="DS104" s="11" t="s">
        <v>157</v>
      </c>
      <c r="DT104" s="11" t="s">
        <v>157</v>
      </c>
      <c r="DU104" s="11" t="s">
        <v>157</v>
      </c>
      <c r="DV104" s="11" t="s">
        <v>157</v>
      </c>
      <c r="DW104" s="11" t="s">
        <v>157</v>
      </c>
      <c r="DX104" s="11" t="b">
        <v>1</v>
      </c>
      <c r="DY104" s="11" t="b">
        <v>1</v>
      </c>
      <c r="DZ104" s="11" t="b">
        <v>1</v>
      </c>
      <c r="EA104" s="11" t="b">
        <v>1</v>
      </c>
      <c r="EB104" s="11" t="b">
        <v>1</v>
      </c>
      <c r="EC104" s="11" t="b">
        <v>1</v>
      </c>
      <c r="ED104" s="11" t="b">
        <v>1</v>
      </c>
      <c r="EE104" s="11" t="b">
        <v>1</v>
      </c>
      <c r="EF104" s="11" t="b">
        <v>1</v>
      </c>
      <c r="EG104" s="11" t="b">
        <v>1</v>
      </c>
      <c r="EH104" s="11" t="b">
        <v>1</v>
      </c>
      <c r="EI104" s="11" t="b">
        <v>1</v>
      </c>
      <c r="EJ104" s="11" t="b">
        <v>1</v>
      </c>
      <c r="EK104" s="11">
        <v>7.4999999999999997E-3</v>
      </c>
      <c r="EL104" s="11">
        <v>7.4900000000000001E-3</v>
      </c>
      <c r="EM104" s="11">
        <v>8.3899999999999999E-3</v>
      </c>
      <c r="EN104" s="11">
        <v>8.2299999999999995E-3</v>
      </c>
      <c r="EO104" s="11">
        <v>7.6099999999999996E-3</v>
      </c>
      <c r="EP104" s="11">
        <v>7.5300000000000002E-3</v>
      </c>
      <c r="EQ104" s="11">
        <v>8.0599999999999995E-3</v>
      </c>
      <c r="ER104" s="11">
        <v>8.3899999999999999E-3</v>
      </c>
      <c r="ES104" s="11">
        <v>8.3099999999999997E-3</v>
      </c>
      <c r="ET104" s="11">
        <v>8.0700000000000008E-3</v>
      </c>
      <c r="EU104" s="11">
        <v>7.3600000000000002E-3</v>
      </c>
      <c r="EV104" s="11">
        <v>6.8300000000000001E-3</v>
      </c>
      <c r="EW104" s="11">
        <v>8.1099999999999992E-3</v>
      </c>
      <c r="EX104" s="11" t="s">
        <v>167</v>
      </c>
      <c r="EY104" s="11" t="str">
        <f>VLOOKUP(Table8[[#This Row],[Candidate Detail Answer: City]],cities,2,FALSE)</f>
        <v>Charlotte</v>
      </c>
      <c r="EZ104" s="11" t="str">
        <f>VLOOKUP(Table8[[#This Row],[Candidate Detail Answer: City]],cities,3,FALSE)</f>
        <v>NC</v>
      </c>
      <c r="FA104" s="21">
        <f>VLOOKUP(Table8[[#This Row],[Candidate Detail Answer: City]],cities,4,FALSE)</f>
        <v>28202</v>
      </c>
      <c r="FB104" s="11" t="s">
        <v>157</v>
      </c>
      <c r="FC104" s="11" t="str">
        <f>VLOOKUP(Table8[[#This Row],[Candidate Detail Answer: Major]],majors_final,3,FALSE)</f>
        <v>N/A</v>
      </c>
      <c r="FD104" s="11" t="str">
        <f>VLOOKUP(Table8[[#This Row],[Candidate Detail Answer: Major]],majors_final,4,FALSE)</f>
        <v>N/A</v>
      </c>
      <c r="FE104" s="11">
        <f>VLOOKUP(Table8[[#This Row],[Candidate Detail Answer: Major]],majors_final,5,FALSE)</f>
        <v>0</v>
      </c>
      <c r="FF104" s="11">
        <f>VLOOKUP(Table8[[#This Row],[Candidate Detail Answer: Major]],majors_final,6,FALSE)</f>
        <v>0</v>
      </c>
      <c r="FG104" s="5"/>
      <c r="FH104" s="5"/>
      <c r="FI104" s="11"/>
    </row>
    <row r="105" spans="1:165" s="12" customFormat="1" ht="12.75" x14ac:dyDescent="0.2">
      <c r="A105" s="11">
        <v>20536467</v>
      </c>
      <c r="B105" s="11">
        <v>27533788</v>
      </c>
      <c r="C105" s="11">
        <v>54680.028472221602</v>
      </c>
      <c r="D105" s="11" t="s">
        <v>153</v>
      </c>
      <c r="E105" s="11">
        <v>345600</v>
      </c>
      <c r="F105" s="11">
        <v>31495884</v>
      </c>
      <c r="G105" s="11">
        <v>45122.179861111203</v>
      </c>
      <c r="H105" s="11">
        <v>45073.709027777601</v>
      </c>
      <c r="I105" s="11">
        <v>170746</v>
      </c>
      <c r="J105" s="11">
        <v>1</v>
      </c>
      <c r="K105" s="11">
        <v>17</v>
      </c>
      <c r="L105" s="11">
        <v>100251</v>
      </c>
      <c r="M105" s="11">
        <v>130</v>
      </c>
      <c r="N105" s="11">
        <v>100</v>
      </c>
      <c r="O105" s="11">
        <v>92</v>
      </c>
      <c r="P105" s="11">
        <v>76.92</v>
      </c>
      <c r="Q105" s="11">
        <v>100833</v>
      </c>
      <c r="R105" s="11" t="s">
        <v>154</v>
      </c>
      <c r="S105" s="11" t="s">
        <v>155</v>
      </c>
      <c r="T105" s="11" t="s">
        <v>156</v>
      </c>
      <c r="U105" s="11">
        <v>0</v>
      </c>
      <c r="V105" s="11" t="s">
        <v>154</v>
      </c>
      <c r="W105" s="11" t="s">
        <v>157</v>
      </c>
      <c r="X105" s="11">
        <v>2</v>
      </c>
      <c r="Y105" s="11" t="s">
        <v>157</v>
      </c>
      <c r="Z105" s="11">
        <v>10</v>
      </c>
      <c r="AA105" s="11">
        <v>10</v>
      </c>
      <c r="AB105" s="11">
        <v>10</v>
      </c>
      <c r="AC105" s="11">
        <v>10</v>
      </c>
      <c r="AD105" s="11">
        <v>10</v>
      </c>
      <c r="AE105" s="11">
        <v>10</v>
      </c>
      <c r="AF105" s="11">
        <v>10</v>
      </c>
      <c r="AG105" s="11">
        <v>10</v>
      </c>
      <c r="AH105" s="11">
        <v>10</v>
      </c>
      <c r="AI105" s="11">
        <v>10</v>
      </c>
      <c r="AJ105" s="11">
        <v>0</v>
      </c>
      <c r="AK105" s="11">
        <v>0</v>
      </c>
      <c r="AL105" s="11">
        <v>0</v>
      </c>
      <c r="AM105" s="11">
        <v>90</v>
      </c>
      <c r="AN105" s="11">
        <v>60</v>
      </c>
      <c r="AO105" s="11">
        <v>0</v>
      </c>
      <c r="AP105" s="11">
        <v>100</v>
      </c>
      <c r="AQ105" s="11">
        <v>30</v>
      </c>
      <c r="AR105" s="11">
        <v>20</v>
      </c>
      <c r="AS105" s="11">
        <v>10</v>
      </c>
      <c r="AT105" s="11">
        <v>90</v>
      </c>
      <c r="AU105" s="11" t="s">
        <v>157</v>
      </c>
      <c r="AV105" s="11">
        <v>2341</v>
      </c>
      <c r="AW105" s="11">
        <v>721</v>
      </c>
      <c r="AX105" s="11">
        <v>1063</v>
      </c>
      <c r="AY105" s="11">
        <v>340</v>
      </c>
      <c r="AZ105" s="11">
        <v>1446</v>
      </c>
      <c r="BA105" s="11">
        <v>9944</v>
      </c>
      <c r="BB105" s="11">
        <v>658</v>
      </c>
      <c r="BC105" s="11">
        <v>2116</v>
      </c>
      <c r="BD105" s="11">
        <v>2436</v>
      </c>
      <c r="BE105" s="11">
        <v>1811</v>
      </c>
      <c r="BF105" s="11">
        <v>11178</v>
      </c>
      <c r="BG105" s="11">
        <v>28424</v>
      </c>
      <c r="BH105" s="11">
        <v>6922</v>
      </c>
      <c r="BI105" s="11">
        <v>11</v>
      </c>
      <c r="BJ105" s="11">
        <v>5</v>
      </c>
      <c r="BK105" s="11">
        <v>7</v>
      </c>
      <c r="BL105" s="11">
        <v>11</v>
      </c>
      <c r="BM105" s="11">
        <v>7</v>
      </c>
      <c r="BN105" s="11">
        <v>8</v>
      </c>
      <c r="BO105" s="11">
        <v>13</v>
      </c>
      <c r="BP105" s="11">
        <v>10</v>
      </c>
      <c r="BQ105" s="11">
        <v>9</v>
      </c>
      <c r="BR105" s="11">
        <v>9</v>
      </c>
      <c r="BS105" s="11">
        <v>8</v>
      </c>
      <c r="BT105" s="11">
        <v>12</v>
      </c>
      <c r="BU105" s="11">
        <v>12</v>
      </c>
      <c r="BV105" s="11">
        <v>15</v>
      </c>
      <c r="BW105" s="11">
        <v>5</v>
      </c>
      <c r="BX105" s="11">
        <v>17</v>
      </c>
      <c r="BY105" s="11">
        <v>2</v>
      </c>
      <c r="BZ105" s="11">
        <v>10</v>
      </c>
      <c r="CA105" s="11">
        <v>2</v>
      </c>
      <c r="CB105" s="11">
        <v>5</v>
      </c>
      <c r="CC105" s="11">
        <v>13</v>
      </c>
      <c r="CD105" s="11">
        <v>12</v>
      </c>
      <c r="CE105" s="11">
        <v>12</v>
      </c>
      <c r="CF105" s="11">
        <v>9</v>
      </c>
      <c r="CG105" s="11">
        <v>5</v>
      </c>
      <c r="CH105" s="11">
        <v>9</v>
      </c>
      <c r="CI105" s="11"/>
      <c r="CJ105" s="11"/>
      <c r="CK105" s="11" t="s">
        <v>158</v>
      </c>
      <c r="CL105" s="11" t="s">
        <v>158</v>
      </c>
      <c r="CM105" s="11" t="s">
        <v>158</v>
      </c>
      <c r="CN105" s="11" t="s">
        <v>158</v>
      </c>
      <c r="CO105" s="11" t="s">
        <v>158</v>
      </c>
      <c r="CP105" s="11" t="s">
        <v>158</v>
      </c>
      <c r="CQ105" s="11" t="s">
        <v>158</v>
      </c>
      <c r="CR105" s="11" t="s">
        <v>158</v>
      </c>
      <c r="CS105" s="11" t="s">
        <v>158</v>
      </c>
      <c r="CT105" s="11" t="s">
        <v>158</v>
      </c>
      <c r="CU105" s="11" t="s">
        <v>158</v>
      </c>
      <c r="CV105" s="11" t="s">
        <v>158</v>
      </c>
      <c r="CW105" s="11" t="s">
        <v>158</v>
      </c>
      <c r="CX105" s="11" t="s">
        <v>154</v>
      </c>
      <c r="CY105" s="11" t="s">
        <v>154</v>
      </c>
      <c r="CZ105" s="11" t="s">
        <v>154</v>
      </c>
      <c r="DA105" s="11" t="s">
        <v>154</v>
      </c>
      <c r="DB105" s="11" t="s">
        <v>154</v>
      </c>
      <c r="DC105" s="11" t="s">
        <v>154</v>
      </c>
      <c r="DD105" s="11" t="s">
        <v>154</v>
      </c>
      <c r="DE105" s="11" t="s">
        <v>154</v>
      </c>
      <c r="DF105" s="11" t="s">
        <v>154</v>
      </c>
      <c r="DG105" s="11" t="s">
        <v>154</v>
      </c>
      <c r="DH105" s="11" t="s">
        <v>154</v>
      </c>
      <c r="DI105" s="11" t="s">
        <v>154</v>
      </c>
      <c r="DJ105" s="11" t="s">
        <v>154</v>
      </c>
      <c r="DK105" s="11" t="s">
        <v>157</v>
      </c>
      <c r="DL105" s="11" t="s">
        <v>157</v>
      </c>
      <c r="DM105" s="11" t="s">
        <v>157</v>
      </c>
      <c r="DN105" s="11" t="s">
        <v>157</v>
      </c>
      <c r="DO105" s="11" t="s">
        <v>157</v>
      </c>
      <c r="DP105" s="11" t="s">
        <v>157</v>
      </c>
      <c r="DQ105" s="11" t="s">
        <v>157</v>
      </c>
      <c r="DR105" s="11" t="s">
        <v>157</v>
      </c>
      <c r="DS105" s="11" t="s">
        <v>157</v>
      </c>
      <c r="DT105" s="11" t="s">
        <v>157</v>
      </c>
      <c r="DU105" s="11" t="s">
        <v>157</v>
      </c>
      <c r="DV105" s="11" t="s">
        <v>157</v>
      </c>
      <c r="DW105" s="11" t="s">
        <v>157</v>
      </c>
      <c r="DX105" s="11" t="b">
        <v>1</v>
      </c>
      <c r="DY105" s="11" t="b">
        <v>1</v>
      </c>
      <c r="DZ105" s="11" t="b">
        <v>1</v>
      </c>
      <c r="EA105" s="11" t="b">
        <v>1</v>
      </c>
      <c r="EB105" s="11" t="b">
        <v>1</v>
      </c>
      <c r="EC105" s="11" t="b">
        <v>1</v>
      </c>
      <c r="ED105" s="11" t="b">
        <v>1</v>
      </c>
      <c r="EE105" s="11" t="b">
        <v>1</v>
      </c>
      <c r="EF105" s="11" t="b">
        <v>1</v>
      </c>
      <c r="EG105" s="11" t="b">
        <v>1</v>
      </c>
      <c r="EH105" s="11" t="b">
        <v>0</v>
      </c>
      <c r="EI105" s="11" t="b">
        <v>0</v>
      </c>
      <c r="EJ105" s="11" t="b">
        <v>0</v>
      </c>
      <c r="EK105" s="11">
        <v>7.1700000000000002E-3</v>
      </c>
      <c r="EL105" s="11">
        <v>7.6800000000000002E-3</v>
      </c>
      <c r="EM105" s="11">
        <v>7.5199999999999998E-3</v>
      </c>
      <c r="EN105" s="11">
        <v>7.4999999999999997E-3</v>
      </c>
      <c r="EO105" s="11">
        <v>7.3600000000000002E-3</v>
      </c>
      <c r="EP105" s="11">
        <v>7.5799999999999999E-3</v>
      </c>
      <c r="EQ105" s="11">
        <v>7.6499999999999997E-3</v>
      </c>
      <c r="ER105" s="11">
        <v>8.5699999999999995E-3</v>
      </c>
      <c r="ES105" s="11">
        <v>7.1199999999999996E-3</v>
      </c>
      <c r="ET105" s="11">
        <v>8.9700000000000005E-3</v>
      </c>
      <c r="EU105" s="11">
        <v>7.1000000000000004E-3</v>
      </c>
      <c r="EV105" s="11">
        <v>7.9399999999999991E-3</v>
      </c>
      <c r="EW105" s="11">
        <v>7.0699999999999999E-3</v>
      </c>
      <c r="EX105" s="11" t="s">
        <v>167</v>
      </c>
      <c r="EY105" s="11" t="str">
        <f>VLOOKUP(Table8[[#This Row],[Candidate Detail Answer: City]],cities,2,FALSE)</f>
        <v>Charlotte</v>
      </c>
      <c r="EZ105" s="11" t="str">
        <f>VLOOKUP(Table8[[#This Row],[Candidate Detail Answer: City]],cities,3,FALSE)</f>
        <v>NC</v>
      </c>
      <c r="FA105" s="21">
        <f>VLOOKUP(Table8[[#This Row],[Candidate Detail Answer: City]],cities,4,FALSE)</f>
        <v>28202</v>
      </c>
      <c r="FB105" s="11" t="s">
        <v>157</v>
      </c>
      <c r="FC105" s="11" t="str">
        <f>VLOOKUP(Table8[[#This Row],[Candidate Detail Answer: Major]],majors_final,3,FALSE)</f>
        <v>N/A</v>
      </c>
      <c r="FD105" s="11" t="str">
        <f>VLOOKUP(Table8[[#This Row],[Candidate Detail Answer: Major]],majors_final,4,FALSE)</f>
        <v>N/A</v>
      </c>
      <c r="FE105" s="11">
        <f>VLOOKUP(Table8[[#This Row],[Candidate Detail Answer: Major]],majors_final,5,FALSE)</f>
        <v>0</v>
      </c>
      <c r="FF105" s="11">
        <f>VLOOKUP(Table8[[#This Row],[Candidate Detail Answer: Major]],majors_final,6,FALSE)</f>
        <v>0</v>
      </c>
      <c r="FG105" s="5"/>
      <c r="FH105" s="5"/>
      <c r="FI105" s="11"/>
    </row>
    <row r="106" spans="1:165" s="12" customFormat="1" ht="12.75" x14ac:dyDescent="0.2">
      <c r="A106" s="11">
        <v>25915117</v>
      </c>
      <c r="B106" s="11">
        <v>34482310</v>
      </c>
      <c r="C106" s="11">
        <v>54943.220138888297</v>
      </c>
      <c r="D106" s="11" t="s">
        <v>153</v>
      </c>
      <c r="E106" s="11">
        <v>345600</v>
      </c>
      <c r="F106" s="11">
        <v>41178174</v>
      </c>
      <c r="G106" s="11">
        <v>46667.420138889298</v>
      </c>
      <c r="H106" s="11">
        <v>46437.945833332902</v>
      </c>
      <c r="I106" s="11">
        <v>259053</v>
      </c>
      <c r="J106" s="11">
        <v>2</v>
      </c>
      <c r="K106" s="11">
        <v>2</v>
      </c>
      <c r="L106" s="11">
        <v>49789</v>
      </c>
      <c r="M106" s="11">
        <v>131</v>
      </c>
      <c r="N106" s="11">
        <v>90</v>
      </c>
      <c r="O106" s="11">
        <v>92</v>
      </c>
      <c r="P106" s="11">
        <v>68.7</v>
      </c>
      <c r="Q106" s="11">
        <v>171164</v>
      </c>
      <c r="R106" s="11" t="s">
        <v>154</v>
      </c>
      <c r="S106" s="11" t="s">
        <v>155</v>
      </c>
      <c r="T106" s="11" t="s">
        <v>156</v>
      </c>
      <c r="U106" s="11">
        <v>18</v>
      </c>
      <c r="V106" s="11" t="s">
        <v>154</v>
      </c>
      <c r="W106" s="11" t="s">
        <v>157</v>
      </c>
      <c r="X106" s="11">
        <v>5</v>
      </c>
      <c r="Y106" s="11" t="s">
        <v>157</v>
      </c>
      <c r="Z106" s="11">
        <v>10</v>
      </c>
      <c r="AA106" s="11">
        <v>10</v>
      </c>
      <c r="AB106" s="11">
        <v>10</v>
      </c>
      <c r="AC106" s="11">
        <v>10</v>
      </c>
      <c r="AD106" s="11">
        <v>0</v>
      </c>
      <c r="AE106" s="11">
        <v>0</v>
      </c>
      <c r="AF106" s="11">
        <v>10</v>
      </c>
      <c r="AG106" s="11">
        <v>10</v>
      </c>
      <c r="AH106" s="11">
        <v>10</v>
      </c>
      <c r="AI106" s="11">
        <v>10</v>
      </c>
      <c r="AJ106" s="11">
        <v>10</v>
      </c>
      <c r="AK106" s="11">
        <v>0</v>
      </c>
      <c r="AL106" s="11">
        <v>0</v>
      </c>
      <c r="AM106" s="11">
        <v>80</v>
      </c>
      <c r="AN106" s="11">
        <v>60</v>
      </c>
      <c r="AO106" s="11">
        <v>0</v>
      </c>
      <c r="AP106" s="11">
        <v>90</v>
      </c>
      <c r="AQ106" s="11">
        <v>40</v>
      </c>
      <c r="AR106" s="11">
        <v>30</v>
      </c>
      <c r="AS106" s="11">
        <v>0</v>
      </c>
      <c r="AT106" s="11">
        <v>90</v>
      </c>
      <c r="AU106" s="11" t="s">
        <v>157</v>
      </c>
      <c r="AV106" s="11">
        <v>581</v>
      </c>
      <c r="AW106" s="11">
        <v>176</v>
      </c>
      <c r="AX106" s="11">
        <v>37</v>
      </c>
      <c r="AY106" s="11">
        <v>60</v>
      </c>
      <c r="AZ106" s="11">
        <v>4236</v>
      </c>
      <c r="BA106" s="11">
        <v>11256</v>
      </c>
      <c r="BB106" s="11">
        <v>2446</v>
      </c>
      <c r="BC106" s="11">
        <v>224</v>
      </c>
      <c r="BD106" s="11">
        <v>162</v>
      </c>
      <c r="BE106" s="11">
        <v>358</v>
      </c>
      <c r="BF106" s="11">
        <v>510</v>
      </c>
      <c r="BG106" s="11">
        <v>9649</v>
      </c>
      <c r="BH106" s="11">
        <v>7169</v>
      </c>
      <c r="BI106" s="11">
        <v>8</v>
      </c>
      <c r="BJ106" s="11">
        <v>8</v>
      </c>
      <c r="BK106" s="11">
        <v>7</v>
      </c>
      <c r="BL106" s="11">
        <v>12</v>
      </c>
      <c r="BM106" s="11">
        <v>8</v>
      </c>
      <c r="BN106" s="11">
        <v>9</v>
      </c>
      <c r="BO106" s="11">
        <v>13</v>
      </c>
      <c r="BP106" s="11">
        <v>10</v>
      </c>
      <c r="BQ106" s="11">
        <v>12</v>
      </c>
      <c r="BR106" s="11">
        <v>11</v>
      </c>
      <c r="BS106" s="11">
        <v>11</v>
      </c>
      <c r="BT106" s="11">
        <v>12</v>
      </c>
      <c r="BU106" s="11">
        <v>26</v>
      </c>
      <c r="BV106" s="11">
        <v>2</v>
      </c>
      <c r="BW106" s="11">
        <v>2</v>
      </c>
      <c r="BX106" s="11">
        <v>2</v>
      </c>
      <c r="BY106" s="11">
        <v>2</v>
      </c>
      <c r="BZ106" s="11">
        <v>40</v>
      </c>
      <c r="CA106" s="11">
        <v>29</v>
      </c>
      <c r="CB106" s="11">
        <v>5</v>
      </c>
      <c r="CC106" s="11">
        <v>3</v>
      </c>
      <c r="CD106" s="11">
        <v>2</v>
      </c>
      <c r="CE106" s="11">
        <v>4</v>
      </c>
      <c r="CF106" s="11">
        <v>6</v>
      </c>
      <c r="CG106" s="11">
        <v>9</v>
      </c>
      <c r="CH106" s="11">
        <v>17</v>
      </c>
      <c r="CI106" s="11"/>
      <c r="CJ106" s="11"/>
      <c r="CK106" s="11" t="s">
        <v>158</v>
      </c>
      <c r="CL106" s="11" t="s">
        <v>158</v>
      </c>
      <c r="CM106" s="11" t="s">
        <v>158</v>
      </c>
      <c r="CN106" s="11" t="s">
        <v>158</v>
      </c>
      <c r="CO106" s="11" t="s">
        <v>158</v>
      </c>
      <c r="CP106" s="11" t="s">
        <v>158</v>
      </c>
      <c r="CQ106" s="11" t="s">
        <v>158</v>
      </c>
      <c r="CR106" s="11" t="s">
        <v>158</v>
      </c>
      <c r="CS106" s="11" t="s">
        <v>158</v>
      </c>
      <c r="CT106" s="11" t="s">
        <v>158</v>
      </c>
      <c r="CU106" s="11" t="s">
        <v>158</v>
      </c>
      <c r="CV106" s="11" t="s">
        <v>158</v>
      </c>
      <c r="CW106" s="11" t="s">
        <v>158</v>
      </c>
      <c r="CX106" s="11" t="s">
        <v>154</v>
      </c>
      <c r="CY106" s="11" t="s">
        <v>154</v>
      </c>
      <c r="CZ106" s="11" t="s">
        <v>154</v>
      </c>
      <c r="DA106" s="11" t="s">
        <v>154</v>
      </c>
      <c r="DB106" s="11" t="s">
        <v>154</v>
      </c>
      <c r="DC106" s="11" t="s">
        <v>154</v>
      </c>
      <c r="DD106" s="11" t="s">
        <v>154</v>
      </c>
      <c r="DE106" s="11" t="s">
        <v>154</v>
      </c>
      <c r="DF106" s="11" t="s">
        <v>154</v>
      </c>
      <c r="DG106" s="11" t="s">
        <v>154</v>
      </c>
      <c r="DH106" s="11" t="s">
        <v>154</v>
      </c>
      <c r="DI106" s="11" t="s">
        <v>154</v>
      </c>
      <c r="DJ106" s="11" t="s">
        <v>154</v>
      </c>
      <c r="DK106" s="11" t="s">
        <v>157</v>
      </c>
      <c r="DL106" s="11" t="s">
        <v>157</v>
      </c>
      <c r="DM106" s="11" t="s">
        <v>157</v>
      </c>
      <c r="DN106" s="11" t="s">
        <v>157</v>
      </c>
      <c r="DO106" s="11" t="s">
        <v>157</v>
      </c>
      <c r="DP106" s="11" t="s">
        <v>157</v>
      </c>
      <c r="DQ106" s="11" t="s">
        <v>157</v>
      </c>
      <c r="DR106" s="11" t="s">
        <v>157</v>
      </c>
      <c r="DS106" s="11" t="s">
        <v>157</v>
      </c>
      <c r="DT106" s="11" t="s">
        <v>157</v>
      </c>
      <c r="DU106" s="11" t="s">
        <v>157</v>
      </c>
      <c r="DV106" s="11" t="s">
        <v>157</v>
      </c>
      <c r="DW106" s="11" t="s">
        <v>157</v>
      </c>
      <c r="DX106" s="11" t="b">
        <v>1</v>
      </c>
      <c r="DY106" s="11" t="b">
        <v>1</v>
      </c>
      <c r="DZ106" s="11" t="b">
        <v>1</v>
      </c>
      <c r="EA106" s="11" t="b">
        <v>1</v>
      </c>
      <c r="EB106" s="11" t="b">
        <v>0</v>
      </c>
      <c r="EC106" s="11" t="b">
        <v>0</v>
      </c>
      <c r="ED106" s="11" t="b">
        <v>1</v>
      </c>
      <c r="EE106" s="11" t="b">
        <v>1</v>
      </c>
      <c r="EF106" s="11" t="b">
        <v>1</v>
      </c>
      <c r="EG106" s="11" t="b">
        <v>1</v>
      </c>
      <c r="EH106" s="11" t="b">
        <v>1</v>
      </c>
      <c r="EI106" s="11" t="b">
        <v>0</v>
      </c>
      <c r="EJ106" s="11" t="b">
        <v>0</v>
      </c>
      <c r="EK106" s="11">
        <v>2.7793000000000002E-2</v>
      </c>
      <c r="EL106" s="11">
        <v>3.0491999999999998E-2</v>
      </c>
      <c r="EM106" s="11">
        <v>2.9489000000000001E-2</v>
      </c>
      <c r="EN106" s="11">
        <v>6.9130999999999998E-2</v>
      </c>
      <c r="EO106" s="11">
        <v>1.4848999999999999E-2</v>
      </c>
      <c r="EP106" s="11">
        <v>1.2852000000000001E-2</v>
      </c>
      <c r="EQ106" s="11">
        <v>3.4550999999999998E-2</v>
      </c>
      <c r="ER106" s="11">
        <v>1.7257000000000002E-2</v>
      </c>
      <c r="ES106" s="11">
        <v>1.5025999999999999E-2</v>
      </c>
      <c r="ET106" s="11">
        <v>3.7005999999999997E-2</v>
      </c>
      <c r="EU106" s="11">
        <v>3.5464000000000002E-2</v>
      </c>
      <c r="EV106" s="11">
        <v>0.19807900000000001</v>
      </c>
      <c r="EW106" s="11">
        <v>1.6438999999999999E-2</v>
      </c>
      <c r="EX106" s="11" t="s">
        <v>167</v>
      </c>
      <c r="EY106" s="11" t="str">
        <f>VLOOKUP(Table8[[#This Row],[Candidate Detail Answer: City]],cities,2,FALSE)</f>
        <v>Charlotte</v>
      </c>
      <c r="EZ106" s="11" t="str">
        <f>VLOOKUP(Table8[[#This Row],[Candidate Detail Answer: City]],cities,3,FALSE)</f>
        <v>NC</v>
      </c>
      <c r="FA106" s="21">
        <f>VLOOKUP(Table8[[#This Row],[Candidate Detail Answer: City]],cities,4,FALSE)</f>
        <v>28202</v>
      </c>
      <c r="FB106" s="11" t="s">
        <v>281</v>
      </c>
      <c r="FC106" s="11" t="str">
        <f>VLOOKUP(Table8[[#This Row],[Candidate Detail Answer: Major]],majors_final,3,FALSE)</f>
        <v>Software Development</v>
      </c>
      <c r="FD106" s="11" t="str">
        <f>VLOOKUP(Table8[[#This Row],[Candidate Detail Answer: Major]],majors_final,4,FALSE)</f>
        <v>IT-development focused</v>
      </c>
      <c r="FE106" s="11">
        <f>VLOOKUP(Table8[[#This Row],[Candidate Detail Answer: Major]],majors_final,5,FALSE)</f>
        <v>0</v>
      </c>
      <c r="FF106" s="11">
        <f>VLOOKUP(Table8[[#This Row],[Candidate Detail Answer: Major]],majors_final,6,FALSE)</f>
        <v>0</v>
      </c>
      <c r="FG106" s="5"/>
      <c r="FH106" s="5"/>
      <c r="FI106" s="11"/>
    </row>
    <row r="107" spans="1:165" s="12" customFormat="1" ht="12.75" x14ac:dyDescent="0.2">
      <c r="A107" s="11">
        <v>25915113</v>
      </c>
      <c r="B107" s="11">
        <v>34482302</v>
      </c>
      <c r="C107" s="11">
        <v>54899.3548611105</v>
      </c>
      <c r="D107" s="11" t="s">
        <v>153</v>
      </c>
      <c r="E107" s="11">
        <v>345600</v>
      </c>
      <c r="F107" s="11">
        <v>40066756</v>
      </c>
      <c r="G107" s="11">
        <v>46607.215972222599</v>
      </c>
      <c r="H107" s="11">
        <v>46384.793749999502</v>
      </c>
      <c r="I107" s="11">
        <v>229559</v>
      </c>
      <c r="J107" s="11">
        <v>1</v>
      </c>
      <c r="K107" s="11">
        <v>28</v>
      </c>
      <c r="L107" s="11">
        <v>16164</v>
      </c>
      <c r="M107" s="11">
        <v>131</v>
      </c>
      <c r="N107" s="11">
        <v>90</v>
      </c>
      <c r="O107" s="11">
        <v>92</v>
      </c>
      <c r="P107" s="11">
        <v>68.7</v>
      </c>
      <c r="Q107" s="11">
        <v>976</v>
      </c>
      <c r="R107" s="11" t="s">
        <v>154</v>
      </c>
      <c r="S107" s="11" t="s">
        <v>155</v>
      </c>
      <c r="T107" s="11" t="s">
        <v>156</v>
      </c>
      <c r="U107" s="11">
        <v>0</v>
      </c>
      <c r="V107" s="11" t="s">
        <v>154</v>
      </c>
      <c r="W107" s="11" t="s">
        <v>157</v>
      </c>
      <c r="X107" s="11">
        <v>2</v>
      </c>
      <c r="Y107" s="11" t="s">
        <v>157</v>
      </c>
      <c r="Z107" s="11">
        <v>10</v>
      </c>
      <c r="AA107" s="11">
        <v>10</v>
      </c>
      <c r="AB107" s="11">
        <v>10</v>
      </c>
      <c r="AC107" s="11">
        <v>10</v>
      </c>
      <c r="AD107" s="11">
        <v>10</v>
      </c>
      <c r="AE107" s="11">
        <v>10</v>
      </c>
      <c r="AF107" s="11">
        <v>10</v>
      </c>
      <c r="AG107" s="11">
        <v>0</v>
      </c>
      <c r="AH107" s="11">
        <v>0</v>
      </c>
      <c r="AI107" s="11">
        <v>0</v>
      </c>
      <c r="AJ107" s="11">
        <v>10</v>
      </c>
      <c r="AK107" s="11">
        <v>0</v>
      </c>
      <c r="AL107" s="11">
        <v>10</v>
      </c>
      <c r="AM107" s="11">
        <v>80</v>
      </c>
      <c r="AN107" s="11">
        <v>40</v>
      </c>
      <c r="AO107" s="11">
        <v>10</v>
      </c>
      <c r="AP107" s="11">
        <v>80</v>
      </c>
      <c r="AQ107" s="11">
        <v>30</v>
      </c>
      <c r="AR107" s="11">
        <v>20</v>
      </c>
      <c r="AS107" s="11">
        <v>0</v>
      </c>
      <c r="AT107" s="11">
        <v>90</v>
      </c>
      <c r="AU107" s="11" t="s">
        <v>157</v>
      </c>
      <c r="AV107" s="11">
        <v>19661</v>
      </c>
      <c r="AW107" s="11">
        <v>76492</v>
      </c>
      <c r="AX107" s="11">
        <v>1097</v>
      </c>
      <c r="AY107" s="11">
        <v>776</v>
      </c>
      <c r="AZ107" s="11">
        <v>2961</v>
      </c>
      <c r="BA107" s="11">
        <v>4959</v>
      </c>
      <c r="BB107" s="11">
        <v>72093</v>
      </c>
      <c r="BC107" s="11">
        <v>12272</v>
      </c>
      <c r="BD107" s="11">
        <v>3089</v>
      </c>
      <c r="BE107" s="11">
        <v>1777</v>
      </c>
      <c r="BF107" s="11">
        <v>2512</v>
      </c>
      <c r="BG107" s="11">
        <v>16240</v>
      </c>
      <c r="BH107" s="11">
        <v>4554</v>
      </c>
      <c r="BI107" s="11">
        <v>11</v>
      </c>
      <c r="BJ107" s="11">
        <v>11</v>
      </c>
      <c r="BK107" s="11">
        <v>9</v>
      </c>
      <c r="BL107" s="11">
        <v>12</v>
      </c>
      <c r="BM107" s="11">
        <v>9</v>
      </c>
      <c r="BN107" s="11">
        <v>10</v>
      </c>
      <c r="BO107" s="11">
        <v>14</v>
      </c>
      <c r="BP107" s="11">
        <v>11</v>
      </c>
      <c r="BQ107" s="11">
        <v>10</v>
      </c>
      <c r="BR107" s="11">
        <v>11</v>
      </c>
      <c r="BS107" s="11">
        <v>12</v>
      </c>
      <c r="BT107" s="11">
        <v>21</v>
      </c>
      <c r="BU107" s="11">
        <v>38</v>
      </c>
      <c r="BV107" s="11">
        <v>34</v>
      </c>
      <c r="BW107" s="11">
        <v>3</v>
      </c>
      <c r="BX107" s="11">
        <v>2</v>
      </c>
      <c r="BY107" s="11">
        <v>2</v>
      </c>
      <c r="BZ107" s="11">
        <v>2</v>
      </c>
      <c r="CA107" s="11">
        <v>5</v>
      </c>
      <c r="CB107" s="11">
        <v>5</v>
      </c>
      <c r="CC107" s="11">
        <v>19</v>
      </c>
      <c r="CD107" s="11">
        <v>2</v>
      </c>
      <c r="CE107" s="11">
        <v>3</v>
      </c>
      <c r="CF107" s="11">
        <v>3</v>
      </c>
      <c r="CG107" s="11">
        <v>13</v>
      </c>
      <c r="CH107" s="11">
        <v>7</v>
      </c>
      <c r="CI107" s="11"/>
      <c r="CJ107" s="11"/>
      <c r="CK107" s="11" t="s">
        <v>158</v>
      </c>
      <c r="CL107" s="11" t="s">
        <v>158</v>
      </c>
      <c r="CM107" s="11" t="s">
        <v>158</v>
      </c>
      <c r="CN107" s="11" t="s">
        <v>158</v>
      </c>
      <c r="CO107" s="11" t="s">
        <v>158</v>
      </c>
      <c r="CP107" s="11" t="s">
        <v>158</v>
      </c>
      <c r="CQ107" s="11" t="s">
        <v>158</v>
      </c>
      <c r="CR107" s="11" t="s">
        <v>158</v>
      </c>
      <c r="CS107" s="11" t="s">
        <v>158</v>
      </c>
      <c r="CT107" s="11" t="s">
        <v>158</v>
      </c>
      <c r="CU107" s="11" t="s">
        <v>158</v>
      </c>
      <c r="CV107" s="11" t="s">
        <v>158</v>
      </c>
      <c r="CW107" s="11" t="s">
        <v>158</v>
      </c>
      <c r="CX107" s="11" t="s">
        <v>154</v>
      </c>
      <c r="CY107" s="11" t="s">
        <v>154</v>
      </c>
      <c r="CZ107" s="11" t="s">
        <v>154</v>
      </c>
      <c r="DA107" s="11" t="s">
        <v>154</v>
      </c>
      <c r="DB107" s="11" t="s">
        <v>154</v>
      </c>
      <c r="DC107" s="11" t="s">
        <v>154</v>
      </c>
      <c r="DD107" s="11" t="s">
        <v>154</v>
      </c>
      <c r="DE107" s="11" t="s">
        <v>154</v>
      </c>
      <c r="DF107" s="11" t="s">
        <v>154</v>
      </c>
      <c r="DG107" s="11" t="s">
        <v>154</v>
      </c>
      <c r="DH107" s="11" t="s">
        <v>154</v>
      </c>
      <c r="DI107" s="11" t="s">
        <v>154</v>
      </c>
      <c r="DJ107" s="11" t="s">
        <v>154</v>
      </c>
      <c r="DK107" s="11" t="s">
        <v>157</v>
      </c>
      <c r="DL107" s="11" t="s">
        <v>157</v>
      </c>
      <c r="DM107" s="11" t="s">
        <v>157</v>
      </c>
      <c r="DN107" s="11" t="s">
        <v>157</v>
      </c>
      <c r="DO107" s="11" t="s">
        <v>157</v>
      </c>
      <c r="DP107" s="11" t="s">
        <v>157</v>
      </c>
      <c r="DQ107" s="11" t="s">
        <v>157</v>
      </c>
      <c r="DR107" s="11" t="s">
        <v>157</v>
      </c>
      <c r="DS107" s="11" t="s">
        <v>157</v>
      </c>
      <c r="DT107" s="11" t="s">
        <v>157</v>
      </c>
      <c r="DU107" s="11" t="s">
        <v>157</v>
      </c>
      <c r="DV107" s="11" t="s">
        <v>157</v>
      </c>
      <c r="DW107" s="11" t="s">
        <v>157</v>
      </c>
      <c r="DX107" s="11" t="b">
        <v>1</v>
      </c>
      <c r="DY107" s="11" t="b">
        <v>1</v>
      </c>
      <c r="DZ107" s="11" t="b">
        <v>1</v>
      </c>
      <c r="EA107" s="11" t="b">
        <v>1</v>
      </c>
      <c r="EB107" s="11" t="b">
        <v>1</v>
      </c>
      <c r="EC107" s="11" t="b">
        <v>1</v>
      </c>
      <c r="ED107" s="11" t="b">
        <v>1</v>
      </c>
      <c r="EE107" s="11" t="b">
        <v>0</v>
      </c>
      <c r="EF107" s="11" t="b">
        <v>0</v>
      </c>
      <c r="EG107" s="11" t="b">
        <v>0</v>
      </c>
      <c r="EH107" s="11" t="b">
        <v>1</v>
      </c>
      <c r="EI107" s="11" t="b">
        <v>0</v>
      </c>
      <c r="EJ107" s="11" t="b">
        <v>1</v>
      </c>
      <c r="EK107" s="11">
        <v>1.1547E-2</v>
      </c>
      <c r="EL107" s="11">
        <v>3.8462000000000003E-2</v>
      </c>
      <c r="EM107" s="11">
        <v>7.5392000000000001E-2</v>
      </c>
      <c r="EN107" s="11">
        <v>0.178645</v>
      </c>
      <c r="EO107" s="11">
        <v>9.7294000000000005E-2</v>
      </c>
      <c r="EP107" s="11">
        <v>3.3602E-2</v>
      </c>
      <c r="EQ107" s="11">
        <v>3.1330999999999998E-2</v>
      </c>
      <c r="ER107" s="11">
        <v>3.2157999999999999E-2</v>
      </c>
      <c r="ES107" s="11">
        <v>3.3272000000000003E-2</v>
      </c>
      <c r="ET107" s="11">
        <v>3.1780999999999997E-2</v>
      </c>
      <c r="EU107" s="11">
        <v>3.3036000000000003E-2</v>
      </c>
      <c r="EV107" s="11">
        <v>2.7569E-2</v>
      </c>
      <c r="EW107" s="11">
        <v>3.3030999999999998E-2</v>
      </c>
      <c r="EX107" s="11" t="s">
        <v>167</v>
      </c>
      <c r="EY107" s="11" t="str">
        <f>VLOOKUP(Table8[[#This Row],[Candidate Detail Answer: City]],cities,2,FALSE)</f>
        <v>Charlotte</v>
      </c>
      <c r="EZ107" s="11" t="str">
        <f>VLOOKUP(Table8[[#This Row],[Candidate Detail Answer: City]],cities,3,FALSE)</f>
        <v>NC</v>
      </c>
      <c r="FA107" s="21">
        <f>VLOOKUP(Table8[[#This Row],[Candidate Detail Answer: City]],cities,4,FALSE)</f>
        <v>28202</v>
      </c>
      <c r="FB107" s="11" t="s">
        <v>250</v>
      </c>
      <c r="FC107" s="11" t="str">
        <f>VLOOKUP(Table8[[#This Row],[Candidate Detail Answer: Major]],majors_final,3,FALSE)</f>
        <v>Full Stack Development</v>
      </c>
      <c r="FD107" s="11" t="str">
        <f>VLOOKUP(Table8[[#This Row],[Candidate Detail Answer: Major]],majors_final,4,FALSE)</f>
        <v>IT-development focused</v>
      </c>
      <c r="FE107" s="11">
        <f>VLOOKUP(Table8[[#This Row],[Candidate Detail Answer: Major]],majors_final,5,FALSE)</f>
        <v>0</v>
      </c>
      <c r="FF107" s="11">
        <f>VLOOKUP(Table8[[#This Row],[Candidate Detail Answer: Major]],majors_final,6,FALSE)</f>
        <v>0</v>
      </c>
      <c r="FG107" s="5"/>
      <c r="FH107" s="5"/>
      <c r="FI107" s="11"/>
    </row>
    <row r="108" spans="1:165" s="12" customFormat="1" ht="12.75" x14ac:dyDescent="0.2">
      <c r="A108" s="11">
        <v>25915124</v>
      </c>
      <c r="B108" s="11">
        <v>34482322</v>
      </c>
      <c r="C108" s="11">
        <v>52508.697222221803</v>
      </c>
      <c r="D108" s="11" t="s">
        <v>153</v>
      </c>
      <c r="E108" s="11">
        <v>345600</v>
      </c>
      <c r="F108" s="11">
        <v>40066786</v>
      </c>
      <c r="G108" s="11">
        <v>46787.828472222602</v>
      </c>
      <c r="H108" s="11">
        <v>46544.249999999498</v>
      </c>
      <c r="I108" s="11">
        <v>257579</v>
      </c>
      <c r="J108" s="11">
        <v>1</v>
      </c>
      <c r="K108" s="11">
        <v>191</v>
      </c>
      <c r="L108" s="11">
        <v>155250</v>
      </c>
      <c r="M108" s="11">
        <v>131</v>
      </c>
      <c r="N108" s="11">
        <v>120</v>
      </c>
      <c r="O108" s="11">
        <v>92</v>
      </c>
      <c r="P108" s="11">
        <v>91.6</v>
      </c>
      <c r="Q108" s="11">
        <v>110346</v>
      </c>
      <c r="R108" s="11" t="s">
        <v>154</v>
      </c>
      <c r="S108" s="11" t="s">
        <v>155</v>
      </c>
      <c r="T108" s="11" t="s">
        <v>156</v>
      </c>
      <c r="U108" s="11">
        <v>33</v>
      </c>
      <c r="V108" s="11" t="s">
        <v>154</v>
      </c>
      <c r="W108" s="11" t="s">
        <v>157</v>
      </c>
      <c r="X108" s="11">
        <v>4</v>
      </c>
      <c r="Y108" s="11" t="s">
        <v>157</v>
      </c>
      <c r="Z108" s="11">
        <v>10</v>
      </c>
      <c r="AA108" s="11">
        <v>10</v>
      </c>
      <c r="AB108" s="11">
        <v>10</v>
      </c>
      <c r="AC108" s="11">
        <v>10</v>
      </c>
      <c r="AD108" s="11">
        <v>10</v>
      </c>
      <c r="AE108" s="11">
        <v>10</v>
      </c>
      <c r="AF108" s="11">
        <v>10</v>
      </c>
      <c r="AG108" s="11">
        <v>10</v>
      </c>
      <c r="AH108" s="11">
        <v>10</v>
      </c>
      <c r="AI108" s="11">
        <v>10</v>
      </c>
      <c r="AJ108" s="11">
        <v>10</v>
      </c>
      <c r="AK108" s="11">
        <v>0</v>
      </c>
      <c r="AL108" s="11">
        <v>10</v>
      </c>
      <c r="AM108" s="11">
        <v>110</v>
      </c>
      <c r="AN108" s="11">
        <v>60</v>
      </c>
      <c r="AO108" s="11">
        <v>10</v>
      </c>
      <c r="AP108" s="11">
        <v>110</v>
      </c>
      <c r="AQ108" s="11">
        <v>50</v>
      </c>
      <c r="AR108" s="11">
        <v>30</v>
      </c>
      <c r="AS108" s="11">
        <v>0</v>
      </c>
      <c r="AT108" s="11">
        <v>120</v>
      </c>
      <c r="AU108" s="11" t="s">
        <v>157</v>
      </c>
      <c r="AV108" s="11">
        <v>7286</v>
      </c>
      <c r="AW108" s="11">
        <v>1040</v>
      </c>
      <c r="AX108" s="11">
        <v>10838</v>
      </c>
      <c r="AY108" s="11">
        <v>4393</v>
      </c>
      <c r="AZ108" s="11">
        <v>32449</v>
      </c>
      <c r="BA108" s="11">
        <v>4650</v>
      </c>
      <c r="BB108" s="11">
        <v>9534</v>
      </c>
      <c r="BC108" s="11">
        <v>5851</v>
      </c>
      <c r="BD108" s="11">
        <v>6535</v>
      </c>
      <c r="BE108" s="11">
        <v>8912</v>
      </c>
      <c r="BF108" s="11">
        <v>11761</v>
      </c>
      <c r="BG108" s="11">
        <v>22667</v>
      </c>
      <c r="BH108" s="11">
        <v>19840</v>
      </c>
      <c r="BI108" s="11">
        <v>8</v>
      </c>
      <c r="BJ108" s="11">
        <v>8</v>
      </c>
      <c r="BK108" s="11">
        <v>9</v>
      </c>
      <c r="BL108" s="11">
        <v>10</v>
      </c>
      <c r="BM108" s="11">
        <v>10</v>
      </c>
      <c r="BN108" s="11">
        <v>10</v>
      </c>
      <c r="BO108" s="11">
        <v>10</v>
      </c>
      <c r="BP108" s="11">
        <v>12</v>
      </c>
      <c r="BQ108" s="11">
        <v>8</v>
      </c>
      <c r="BR108" s="11">
        <v>13</v>
      </c>
      <c r="BS108" s="11">
        <v>13</v>
      </c>
      <c r="BT108" s="11">
        <v>14</v>
      </c>
      <c r="BU108" s="11">
        <v>19</v>
      </c>
      <c r="BV108" s="11">
        <v>21</v>
      </c>
      <c r="BW108" s="11">
        <v>9</v>
      </c>
      <c r="BX108" s="11">
        <v>37</v>
      </c>
      <c r="BY108" s="11">
        <v>10</v>
      </c>
      <c r="BZ108" s="11">
        <v>155</v>
      </c>
      <c r="CA108" s="11">
        <v>37</v>
      </c>
      <c r="CB108" s="11">
        <v>37</v>
      </c>
      <c r="CC108" s="11">
        <v>38</v>
      </c>
      <c r="CD108" s="11">
        <v>34</v>
      </c>
      <c r="CE108" s="11">
        <v>50</v>
      </c>
      <c r="CF108" s="11">
        <v>45</v>
      </c>
      <c r="CG108" s="11">
        <v>66</v>
      </c>
      <c r="CH108" s="11">
        <v>35</v>
      </c>
      <c r="CI108" s="11"/>
      <c r="CJ108" s="11"/>
      <c r="CK108" s="11" t="s">
        <v>158</v>
      </c>
      <c r="CL108" s="11" t="s">
        <v>158</v>
      </c>
      <c r="CM108" s="11" t="s">
        <v>158</v>
      </c>
      <c r="CN108" s="11" t="s">
        <v>158</v>
      </c>
      <c r="CO108" s="11" t="s">
        <v>158</v>
      </c>
      <c r="CP108" s="11" t="s">
        <v>158</v>
      </c>
      <c r="CQ108" s="11" t="s">
        <v>158</v>
      </c>
      <c r="CR108" s="11" t="s">
        <v>158</v>
      </c>
      <c r="CS108" s="11" t="s">
        <v>158</v>
      </c>
      <c r="CT108" s="11" t="s">
        <v>158</v>
      </c>
      <c r="CU108" s="11" t="s">
        <v>158</v>
      </c>
      <c r="CV108" s="11" t="s">
        <v>158</v>
      </c>
      <c r="CW108" s="11" t="s">
        <v>158</v>
      </c>
      <c r="CX108" s="11" t="s">
        <v>154</v>
      </c>
      <c r="CY108" s="11" t="s">
        <v>154</v>
      </c>
      <c r="CZ108" s="11" t="s">
        <v>154</v>
      </c>
      <c r="DA108" s="11" t="s">
        <v>154</v>
      </c>
      <c r="DB108" s="11" t="s">
        <v>154</v>
      </c>
      <c r="DC108" s="11" t="s">
        <v>154</v>
      </c>
      <c r="DD108" s="11" t="s">
        <v>154</v>
      </c>
      <c r="DE108" s="11" t="s">
        <v>154</v>
      </c>
      <c r="DF108" s="11" t="s">
        <v>154</v>
      </c>
      <c r="DG108" s="11" t="s">
        <v>154</v>
      </c>
      <c r="DH108" s="11" t="s">
        <v>154</v>
      </c>
      <c r="DI108" s="11" t="s">
        <v>154</v>
      </c>
      <c r="DJ108" s="11" t="s">
        <v>154</v>
      </c>
      <c r="DK108" s="11" t="s">
        <v>157</v>
      </c>
      <c r="DL108" s="11" t="s">
        <v>157</v>
      </c>
      <c r="DM108" s="11" t="s">
        <v>157</v>
      </c>
      <c r="DN108" s="11" t="s">
        <v>157</v>
      </c>
      <c r="DO108" s="11" t="s">
        <v>157</v>
      </c>
      <c r="DP108" s="11" t="s">
        <v>157</v>
      </c>
      <c r="DQ108" s="11" t="s">
        <v>157</v>
      </c>
      <c r="DR108" s="11" t="s">
        <v>157</v>
      </c>
      <c r="DS108" s="11" t="s">
        <v>157</v>
      </c>
      <c r="DT108" s="11" t="s">
        <v>157</v>
      </c>
      <c r="DU108" s="11" t="s">
        <v>157</v>
      </c>
      <c r="DV108" s="11" t="s">
        <v>157</v>
      </c>
      <c r="DW108" s="11" t="s">
        <v>157</v>
      </c>
      <c r="DX108" s="11" t="b">
        <v>1</v>
      </c>
      <c r="DY108" s="11" t="b">
        <v>1</v>
      </c>
      <c r="DZ108" s="11" t="b">
        <v>1</v>
      </c>
      <c r="EA108" s="11" t="b">
        <v>1</v>
      </c>
      <c r="EB108" s="11" t="b">
        <v>1</v>
      </c>
      <c r="EC108" s="11" t="b">
        <v>1</v>
      </c>
      <c r="ED108" s="11" t="b">
        <v>1</v>
      </c>
      <c r="EE108" s="11" t="b">
        <v>1</v>
      </c>
      <c r="EF108" s="11" t="b">
        <v>1</v>
      </c>
      <c r="EG108" s="11" t="b">
        <v>1</v>
      </c>
      <c r="EH108" s="11" t="b">
        <v>1</v>
      </c>
      <c r="EI108" s="11" t="b">
        <v>0</v>
      </c>
      <c r="EJ108" s="11" t="b">
        <v>1</v>
      </c>
      <c r="EK108" s="11">
        <v>2.7503E-2</v>
      </c>
      <c r="EL108" s="11">
        <v>3.2647000000000002E-2</v>
      </c>
      <c r="EM108" s="11">
        <v>2.8079E-2</v>
      </c>
      <c r="EN108" s="11">
        <v>3.5494999999999999E-2</v>
      </c>
      <c r="EO108" s="11">
        <v>3.4182999999999998E-2</v>
      </c>
      <c r="EP108" s="11">
        <v>3.2356000000000003E-2</v>
      </c>
      <c r="EQ108" s="11">
        <v>4.2386E-2</v>
      </c>
      <c r="ER108" s="11">
        <v>3.5799999999999998E-2</v>
      </c>
      <c r="ES108" s="11">
        <v>3.2226999999999999E-2</v>
      </c>
      <c r="ET108" s="11">
        <v>3.6525000000000002E-2</v>
      </c>
      <c r="EU108" s="11">
        <v>3.7956999999999998E-2</v>
      </c>
      <c r="EV108" s="11">
        <v>3.6868999999999999E-2</v>
      </c>
      <c r="EW108" s="11">
        <v>1.7662000000000001E-2</v>
      </c>
      <c r="EX108" s="11" t="s">
        <v>167</v>
      </c>
      <c r="EY108" s="11" t="str">
        <f>VLOOKUP(Table8[[#This Row],[Candidate Detail Answer: City]],cities,2,FALSE)</f>
        <v>Charlotte</v>
      </c>
      <c r="EZ108" s="11" t="str">
        <f>VLOOKUP(Table8[[#This Row],[Candidate Detail Answer: City]],cities,3,FALSE)</f>
        <v>NC</v>
      </c>
      <c r="FA108" s="21">
        <f>VLOOKUP(Table8[[#This Row],[Candidate Detail Answer: City]],cities,4,FALSE)</f>
        <v>28202</v>
      </c>
      <c r="FB108" s="11" t="s">
        <v>487</v>
      </c>
      <c r="FC108" s="11" t="str">
        <f>VLOOKUP(Table8[[#This Row],[Candidate Detail Answer: Major]],majors_final,3,FALSE)</f>
        <v>N/A</v>
      </c>
      <c r="FD108" s="11" t="str">
        <f>VLOOKUP(Table8[[#This Row],[Candidate Detail Answer: Major]],majors_final,4,FALSE)</f>
        <v>N/A</v>
      </c>
      <c r="FE108" s="11">
        <f>VLOOKUP(Table8[[#This Row],[Candidate Detail Answer: Major]],majors_final,5,FALSE)</f>
        <v>0</v>
      </c>
      <c r="FF108" s="11">
        <f>VLOOKUP(Table8[[#This Row],[Candidate Detail Answer: Major]],majors_final,6,FALSE)</f>
        <v>0</v>
      </c>
      <c r="FG108" s="5"/>
      <c r="FH108" s="5"/>
      <c r="FI108" s="11"/>
    </row>
    <row r="109" spans="1:165" s="12" customFormat="1" ht="12.75" x14ac:dyDescent="0.2">
      <c r="A109" s="11">
        <v>25915125</v>
      </c>
      <c r="B109" s="11">
        <v>34482324</v>
      </c>
      <c r="C109" s="11">
        <v>55776.660416666004</v>
      </c>
      <c r="D109" s="11" t="s">
        <v>153</v>
      </c>
      <c r="E109" s="11">
        <v>345600</v>
      </c>
      <c r="F109" s="11">
        <v>41177896</v>
      </c>
      <c r="G109" s="11">
        <v>46807.896527778197</v>
      </c>
      <c r="H109" s="11">
        <v>46561.967361110597</v>
      </c>
      <c r="I109" s="11">
        <v>259173</v>
      </c>
      <c r="J109" s="11">
        <v>2</v>
      </c>
      <c r="K109" s="11">
        <v>104</v>
      </c>
      <c r="L109" s="11">
        <v>177648</v>
      </c>
      <c r="M109" s="11">
        <v>131</v>
      </c>
      <c r="N109" s="11">
        <v>20</v>
      </c>
      <c r="O109" s="11">
        <v>92</v>
      </c>
      <c r="P109" s="11">
        <v>15.26</v>
      </c>
      <c r="Q109" s="11">
        <v>106584</v>
      </c>
      <c r="R109" s="11" t="s">
        <v>154</v>
      </c>
      <c r="S109" s="11" t="s">
        <v>155</v>
      </c>
      <c r="T109" s="11" t="s">
        <v>156</v>
      </c>
      <c r="U109" s="11">
        <v>23</v>
      </c>
      <c r="V109" s="11" t="s">
        <v>154</v>
      </c>
      <c r="W109" s="11" t="s">
        <v>157</v>
      </c>
      <c r="X109" s="11">
        <v>2</v>
      </c>
      <c r="Y109" s="11" t="s">
        <v>157</v>
      </c>
      <c r="Z109" s="11">
        <v>10</v>
      </c>
      <c r="AA109" s="11">
        <v>10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10</v>
      </c>
      <c r="AN109" s="11">
        <v>20</v>
      </c>
      <c r="AO109" s="11">
        <v>0</v>
      </c>
      <c r="AP109" s="11">
        <v>20</v>
      </c>
      <c r="AQ109" s="11">
        <v>0</v>
      </c>
      <c r="AR109" s="11">
        <v>0</v>
      </c>
      <c r="AS109" s="11">
        <v>0</v>
      </c>
      <c r="AT109" s="11">
        <v>20</v>
      </c>
      <c r="AU109" s="11" t="s">
        <v>157</v>
      </c>
      <c r="AV109" s="11">
        <v>17308</v>
      </c>
      <c r="AW109" s="11">
        <v>889</v>
      </c>
      <c r="AX109" s="11">
        <v>83231</v>
      </c>
      <c r="AY109" s="11">
        <v>5690</v>
      </c>
      <c r="AZ109" s="11">
        <v>27137</v>
      </c>
      <c r="BA109" s="11">
        <v>1036</v>
      </c>
      <c r="BB109" s="11">
        <v>51</v>
      </c>
      <c r="BC109" s="11">
        <v>32</v>
      </c>
      <c r="BD109" s="11">
        <v>27</v>
      </c>
      <c r="BE109" s="11">
        <v>45</v>
      </c>
      <c r="BF109" s="11">
        <v>76</v>
      </c>
      <c r="BG109" s="11">
        <v>52</v>
      </c>
      <c r="BH109" s="11">
        <v>8531</v>
      </c>
      <c r="BI109" s="11">
        <v>9</v>
      </c>
      <c r="BJ109" s="11">
        <v>9</v>
      </c>
      <c r="BK109" s="11">
        <v>11</v>
      </c>
      <c r="BL109" s="11">
        <v>13</v>
      </c>
      <c r="BM109" s="11">
        <v>9</v>
      </c>
      <c r="BN109" s="11">
        <v>9</v>
      </c>
      <c r="BO109" s="11">
        <v>13</v>
      </c>
      <c r="BP109" s="11">
        <v>11</v>
      </c>
      <c r="BQ109" s="11">
        <v>10</v>
      </c>
      <c r="BR109" s="11">
        <v>13</v>
      </c>
      <c r="BS109" s="11">
        <v>14</v>
      </c>
      <c r="BT109" s="11">
        <v>15</v>
      </c>
      <c r="BU109" s="11">
        <v>10</v>
      </c>
      <c r="BV109" s="11">
        <v>18</v>
      </c>
      <c r="BW109" s="11">
        <v>10</v>
      </c>
      <c r="BX109" s="11">
        <v>35</v>
      </c>
      <c r="BY109" s="11">
        <v>27</v>
      </c>
      <c r="BZ109" s="11">
        <v>28</v>
      </c>
      <c r="CA109" s="11">
        <v>6</v>
      </c>
      <c r="CB109" s="11">
        <v>2</v>
      </c>
      <c r="CC109" s="11">
        <v>2</v>
      </c>
      <c r="CD109" s="11">
        <v>2</v>
      </c>
      <c r="CE109" s="11">
        <v>2</v>
      </c>
      <c r="CF109" s="11">
        <v>2</v>
      </c>
      <c r="CG109" s="11">
        <v>2</v>
      </c>
      <c r="CH109" s="11">
        <v>2</v>
      </c>
      <c r="CI109" s="11"/>
      <c r="CJ109" s="11"/>
      <c r="CK109" s="11" t="s">
        <v>158</v>
      </c>
      <c r="CL109" s="11" t="s">
        <v>158</v>
      </c>
      <c r="CM109" s="11" t="s">
        <v>158</v>
      </c>
      <c r="CN109" s="11" t="s">
        <v>158</v>
      </c>
      <c r="CO109" s="11" t="s">
        <v>158</v>
      </c>
      <c r="CP109" s="11" t="s">
        <v>158</v>
      </c>
      <c r="CQ109" s="11" t="s">
        <v>158</v>
      </c>
      <c r="CR109" s="11" t="s">
        <v>158</v>
      </c>
      <c r="CS109" s="11" t="s">
        <v>158</v>
      </c>
      <c r="CT109" s="11" t="s">
        <v>158</v>
      </c>
      <c r="CU109" s="11" t="s">
        <v>158</v>
      </c>
      <c r="CV109" s="11" t="s">
        <v>158</v>
      </c>
      <c r="CW109" s="11" t="s">
        <v>158</v>
      </c>
      <c r="CX109" s="11" t="s">
        <v>154</v>
      </c>
      <c r="CY109" s="11" t="s">
        <v>154</v>
      </c>
      <c r="CZ109" s="11" t="s">
        <v>154</v>
      </c>
      <c r="DA109" s="11" t="s">
        <v>154</v>
      </c>
      <c r="DB109" s="11" t="s">
        <v>154</v>
      </c>
      <c r="DC109" s="11" t="s">
        <v>154</v>
      </c>
      <c r="DD109" s="11" t="s">
        <v>154</v>
      </c>
      <c r="DE109" s="11" t="s">
        <v>154</v>
      </c>
      <c r="DF109" s="11" t="s">
        <v>154</v>
      </c>
      <c r="DG109" s="11" t="s">
        <v>154</v>
      </c>
      <c r="DH109" s="11" t="s">
        <v>154</v>
      </c>
      <c r="DI109" s="11" t="s">
        <v>154</v>
      </c>
      <c r="DJ109" s="11" t="s">
        <v>154</v>
      </c>
      <c r="DK109" s="11" t="s">
        <v>157</v>
      </c>
      <c r="DL109" s="11" t="s">
        <v>157</v>
      </c>
      <c r="DM109" s="11" t="s">
        <v>157</v>
      </c>
      <c r="DN109" s="11" t="s">
        <v>157</v>
      </c>
      <c r="DO109" s="11" t="s">
        <v>157</v>
      </c>
      <c r="DP109" s="11" t="s">
        <v>157</v>
      </c>
      <c r="DQ109" s="11" t="s">
        <v>157</v>
      </c>
      <c r="DR109" s="11" t="s">
        <v>157</v>
      </c>
      <c r="DS109" s="11" t="s">
        <v>157</v>
      </c>
      <c r="DT109" s="11" t="s">
        <v>157</v>
      </c>
      <c r="DU109" s="11" t="s">
        <v>157</v>
      </c>
      <c r="DV109" s="11" t="s">
        <v>157</v>
      </c>
      <c r="DW109" s="11" t="s">
        <v>157</v>
      </c>
      <c r="DX109" s="11" t="b">
        <v>1</v>
      </c>
      <c r="DY109" s="11" t="b">
        <v>1</v>
      </c>
      <c r="DZ109" s="11" t="b">
        <v>0</v>
      </c>
      <c r="EA109" s="11" t="b">
        <v>0</v>
      </c>
      <c r="EB109" s="11" t="b">
        <v>0</v>
      </c>
      <c r="EC109" s="11" t="b">
        <v>0</v>
      </c>
      <c r="ED109" s="11" t="b">
        <v>0</v>
      </c>
      <c r="EE109" s="11" t="b">
        <v>0</v>
      </c>
      <c r="EF109" s="11" t="b">
        <v>0</v>
      </c>
      <c r="EG109" s="11" t="b">
        <v>0</v>
      </c>
      <c r="EH109" s="11" t="b">
        <v>0</v>
      </c>
      <c r="EI109" s="11" t="b">
        <v>0</v>
      </c>
      <c r="EJ109" s="11" t="b">
        <v>0</v>
      </c>
      <c r="EK109" s="11">
        <v>3.3225999999999999E-2</v>
      </c>
      <c r="EL109" s="11">
        <v>3.2793000000000003E-2</v>
      </c>
      <c r="EM109" s="11">
        <v>3.3079999999999998E-2</v>
      </c>
      <c r="EN109" s="11">
        <v>3.5706000000000002E-2</v>
      </c>
      <c r="EO109" s="11">
        <v>3.2490999999999999E-2</v>
      </c>
      <c r="EP109" s="11">
        <v>3.1398000000000002E-2</v>
      </c>
      <c r="EQ109" s="11">
        <v>5.3561999999999999E-2</v>
      </c>
      <c r="ER109" s="11">
        <v>3.7121000000000001E-2</v>
      </c>
      <c r="ES109" s="11">
        <v>3.3092999999999997E-2</v>
      </c>
      <c r="ET109" s="11">
        <v>1.0296E-2</v>
      </c>
      <c r="EU109" s="11">
        <v>3.7461000000000001E-2</v>
      </c>
      <c r="EV109" s="11">
        <v>3.4566E-2</v>
      </c>
      <c r="EW109" s="11">
        <v>5.0764999999999998E-2</v>
      </c>
      <c r="EX109" s="11" t="s">
        <v>167</v>
      </c>
      <c r="EY109" s="11" t="str">
        <f>VLOOKUP(Table8[[#This Row],[Candidate Detail Answer: City]],cities,2,FALSE)</f>
        <v>Charlotte</v>
      </c>
      <c r="EZ109" s="11" t="str">
        <f>VLOOKUP(Table8[[#This Row],[Candidate Detail Answer: City]],cities,3,FALSE)</f>
        <v>NC</v>
      </c>
      <c r="FA109" s="21">
        <f>VLOOKUP(Table8[[#This Row],[Candidate Detail Answer: City]],cities,4,FALSE)</f>
        <v>28202</v>
      </c>
      <c r="FB109" s="11" t="s">
        <v>234</v>
      </c>
      <c r="FC109" s="11" t="str">
        <f>VLOOKUP(Table8[[#This Row],[Candidate Detail Answer: Major]],majors_final,3,FALSE)</f>
        <v>Computer Programming</v>
      </c>
      <c r="FD109" s="11" t="str">
        <f>VLOOKUP(Table8[[#This Row],[Candidate Detail Answer: Major]],majors_final,4,FALSE)</f>
        <v>IT-development focused</v>
      </c>
      <c r="FE109" s="11">
        <f>VLOOKUP(Table8[[#This Row],[Candidate Detail Answer: Major]],majors_final,5,FALSE)</f>
        <v>0</v>
      </c>
      <c r="FF109" s="11">
        <f>VLOOKUP(Table8[[#This Row],[Candidate Detail Answer: Major]],majors_final,6,FALSE)</f>
        <v>0</v>
      </c>
      <c r="FG109" s="5"/>
      <c r="FH109" s="5"/>
      <c r="FI109" s="11"/>
    </row>
    <row r="110" spans="1:165" s="12" customFormat="1" ht="12.75" x14ac:dyDescent="0.2">
      <c r="A110" s="11">
        <v>25915111</v>
      </c>
      <c r="B110" s="11">
        <v>34482298</v>
      </c>
      <c r="C110" s="11">
        <v>52464.831944443999</v>
      </c>
      <c r="D110" s="11" t="s">
        <v>153</v>
      </c>
      <c r="E110" s="11">
        <v>345600</v>
      </c>
      <c r="F110" s="11">
        <v>41177902</v>
      </c>
      <c r="G110" s="11">
        <v>46567.079861111502</v>
      </c>
      <c r="H110" s="11">
        <v>46349.359027777296</v>
      </c>
      <c r="I110" s="11">
        <v>212677</v>
      </c>
      <c r="J110" s="11">
        <v>2</v>
      </c>
      <c r="K110" s="11">
        <v>148</v>
      </c>
      <c r="L110" s="11">
        <v>66382</v>
      </c>
      <c r="M110" s="11">
        <v>131</v>
      </c>
      <c r="N110" s="11">
        <v>120</v>
      </c>
      <c r="O110" s="11">
        <v>92</v>
      </c>
      <c r="P110" s="11">
        <v>91.6</v>
      </c>
      <c r="Q110" s="11">
        <v>11201</v>
      </c>
      <c r="R110" s="11" t="s">
        <v>154</v>
      </c>
      <c r="S110" s="11" t="s">
        <v>155</v>
      </c>
      <c r="T110" s="11" t="s">
        <v>156</v>
      </c>
      <c r="U110" s="11">
        <v>0</v>
      </c>
      <c r="V110" s="11" t="s">
        <v>154</v>
      </c>
      <c r="W110" s="11" t="s">
        <v>157</v>
      </c>
      <c r="X110" s="11">
        <v>1</v>
      </c>
      <c r="Y110" s="11" t="s">
        <v>157</v>
      </c>
      <c r="Z110" s="11">
        <v>10</v>
      </c>
      <c r="AA110" s="11">
        <v>10</v>
      </c>
      <c r="AB110" s="11">
        <v>10</v>
      </c>
      <c r="AC110" s="11">
        <v>10</v>
      </c>
      <c r="AD110" s="11">
        <v>10</v>
      </c>
      <c r="AE110" s="11">
        <v>10</v>
      </c>
      <c r="AF110" s="11">
        <v>10</v>
      </c>
      <c r="AG110" s="11">
        <v>10</v>
      </c>
      <c r="AH110" s="11">
        <v>10</v>
      </c>
      <c r="AI110" s="11">
        <v>10</v>
      </c>
      <c r="AJ110" s="11">
        <v>10</v>
      </c>
      <c r="AK110" s="11">
        <v>0</v>
      </c>
      <c r="AL110" s="11">
        <v>10</v>
      </c>
      <c r="AM110" s="11">
        <v>110</v>
      </c>
      <c r="AN110" s="11">
        <v>60</v>
      </c>
      <c r="AO110" s="11">
        <v>10</v>
      </c>
      <c r="AP110" s="11">
        <v>110</v>
      </c>
      <c r="AQ110" s="11">
        <v>50</v>
      </c>
      <c r="AR110" s="11">
        <v>30</v>
      </c>
      <c r="AS110" s="11">
        <v>0</v>
      </c>
      <c r="AT110" s="11">
        <v>120</v>
      </c>
      <c r="AU110" s="11" t="s">
        <v>157</v>
      </c>
      <c r="AV110" s="11">
        <v>962</v>
      </c>
      <c r="AW110" s="11">
        <v>399</v>
      </c>
      <c r="AX110" s="11">
        <v>4007</v>
      </c>
      <c r="AY110" s="11">
        <v>1707</v>
      </c>
      <c r="AZ110" s="11">
        <v>3284</v>
      </c>
      <c r="BA110" s="11">
        <v>1648</v>
      </c>
      <c r="BB110" s="11">
        <v>20164</v>
      </c>
      <c r="BC110" s="11">
        <v>3270</v>
      </c>
      <c r="BD110" s="11">
        <v>379</v>
      </c>
      <c r="BE110" s="11">
        <v>94047</v>
      </c>
      <c r="BF110" s="11">
        <v>7149</v>
      </c>
      <c r="BG110" s="11">
        <v>55509</v>
      </c>
      <c r="BH110" s="11">
        <v>8877</v>
      </c>
      <c r="BI110" s="11">
        <v>10</v>
      </c>
      <c r="BJ110" s="11">
        <v>10</v>
      </c>
      <c r="BK110" s="11">
        <v>10</v>
      </c>
      <c r="BL110" s="11">
        <v>13</v>
      </c>
      <c r="BM110" s="11">
        <v>9</v>
      </c>
      <c r="BN110" s="11">
        <v>10</v>
      </c>
      <c r="BO110" s="11">
        <v>14</v>
      </c>
      <c r="BP110" s="11">
        <v>12</v>
      </c>
      <c r="BQ110" s="11">
        <v>11</v>
      </c>
      <c r="BR110" s="11">
        <v>12</v>
      </c>
      <c r="BS110" s="11">
        <v>13</v>
      </c>
      <c r="BT110" s="11">
        <v>12</v>
      </c>
      <c r="BU110" s="11">
        <v>25</v>
      </c>
      <c r="BV110" s="11">
        <v>9</v>
      </c>
      <c r="BW110" s="11">
        <v>4</v>
      </c>
      <c r="BX110" s="11">
        <v>9</v>
      </c>
      <c r="BY110" s="11">
        <v>9</v>
      </c>
      <c r="BZ110" s="11">
        <v>43</v>
      </c>
      <c r="CA110" s="11">
        <v>25</v>
      </c>
      <c r="CB110" s="11">
        <v>18</v>
      </c>
      <c r="CC110" s="11">
        <v>22</v>
      </c>
      <c r="CD110" s="11">
        <v>10</v>
      </c>
      <c r="CE110" s="11">
        <v>22</v>
      </c>
      <c r="CF110" s="11">
        <v>32</v>
      </c>
      <c r="CG110" s="11">
        <v>58</v>
      </c>
      <c r="CH110" s="11">
        <v>5</v>
      </c>
      <c r="CI110" s="11"/>
      <c r="CJ110" s="11"/>
      <c r="CK110" s="11" t="s">
        <v>158</v>
      </c>
      <c r="CL110" s="11" t="s">
        <v>158</v>
      </c>
      <c r="CM110" s="11" t="s">
        <v>158</v>
      </c>
      <c r="CN110" s="11" t="s">
        <v>158</v>
      </c>
      <c r="CO110" s="11" t="s">
        <v>158</v>
      </c>
      <c r="CP110" s="11" t="s">
        <v>158</v>
      </c>
      <c r="CQ110" s="11" t="s">
        <v>158</v>
      </c>
      <c r="CR110" s="11" t="s">
        <v>158</v>
      </c>
      <c r="CS110" s="11" t="s">
        <v>158</v>
      </c>
      <c r="CT110" s="11" t="s">
        <v>158</v>
      </c>
      <c r="CU110" s="11" t="s">
        <v>158</v>
      </c>
      <c r="CV110" s="11" t="s">
        <v>158</v>
      </c>
      <c r="CW110" s="11" t="s">
        <v>158</v>
      </c>
      <c r="CX110" s="11" t="s">
        <v>154</v>
      </c>
      <c r="CY110" s="11" t="s">
        <v>154</v>
      </c>
      <c r="CZ110" s="11" t="s">
        <v>154</v>
      </c>
      <c r="DA110" s="11" t="s">
        <v>154</v>
      </c>
      <c r="DB110" s="11" t="s">
        <v>154</v>
      </c>
      <c r="DC110" s="11" t="s">
        <v>154</v>
      </c>
      <c r="DD110" s="11" t="s">
        <v>154</v>
      </c>
      <c r="DE110" s="11" t="s">
        <v>154</v>
      </c>
      <c r="DF110" s="11" t="s">
        <v>154</v>
      </c>
      <c r="DG110" s="11" t="s">
        <v>154</v>
      </c>
      <c r="DH110" s="11" t="s">
        <v>154</v>
      </c>
      <c r="DI110" s="11" t="s">
        <v>154</v>
      </c>
      <c r="DJ110" s="11" t="s">
        <v>154</v>
      </c>
      <c r="DK110" s="11" t="s">
        <v>157</v>
      </c>
      <c r="DL110" s="11" t="s">
        <v>157</v>
      </c>
      <c r="DM110" s="11" t="s">
        <v>157</v>
      </c>
      <c r="DN110" s="11" t="s">
        <v>157</v>
      </c>
      <c r="DO110" s="11" t="s">
        <v>157</v>
      </c>
      <c r="DP110" s="11" t="s">
        <v>157</v>
      </c>
      <c r="DQ110" s="11" t="s">
        <v>157</v>
      </c>
      <c r="DR110" s="11" t="s">
        <v>157</v>
      </c>
      <c r="DS110" s="11" t="s">
        <v>157</v>
      </c>
      <c r="DT110" s="11" t="s">
        <v>157</v>
      </c>
      <c r="DU110" s="11" t="s">
        <v>157</v>
      </c>
      <c r="DV110" s="11" t="s">
        <v>157</v>
      </c>
      <c r="DW110" s="11" t="s">
        <v>157</v>
      </c>
      <c r="DX110" s="11" t="b">
        <v>1</v>
      </c>
      <c r="DY110" s="11" t="b">
        <v>1</v>
      </c>
      <c r="DZ110" s="11" t="b">
        <v>1</v>
      </c>
      <c r="EA110" s="11" t="b">
        <v>1</v>
      </c>
      <c r="EB110" s="11" t="b">
        <v>1</v>
      </c>
      <c r="EC110" s="11" t="b">
        <v>1</v>
      </c>
      <c r="ED110" s="11" t="b">
        <v>1</v>
      </c>
      <c r="EE110" s="11" t="b">
        <v>1</v>
      </c>
      <c r="EF110" s="11" t="b">
        <v>1</v>
      </c>
      <c r="EG110" s="11" t="b">
        <v>1</v>
      </c>
      <c r="EH110" s="11" t="b">
        <v>1</v>
      </c>
      <c r="EI110" s="11" t="b">
        <v>0</v>
      </c>
      <c r="EJ110" s="11" t="b">
        <v>1</v>
      </c>
      <c r="EK110" s="11">
        <v>4.1771000000000003E-2</v>
      </c>
      <c r="EL110" s="11">
        <v>3.4640999999999998E-2</v>
      </c>
      <c r="EM110" s="11">
        <v>3.0214999999999999E-2</v>
      </c>
      <c r="EN110" s="11">
        <v>4.4283000000000003E-2</v>
      </c>
      <c r="EO110" s="11">
        <v>3.7268999999999997E-2</v>
      </c>
      <c r="EP110" s="11">
        <v>3.2396000000000001E-2</v>
      </c>
      <c r="EQ110" s="11">
        <v>3.4688999999999998E-2</v>
      </c>
      <c r="ER110" s="11">
        <v>4.7419999999999997E-2</v>
      </c>
      <c r="ES110" s="11">
        <v>0.29222100000000001</v>
      </c>
      <c r="ET110" s="11">
        <v>3.5069000000000003E-2</v>
      </c>
      <c r="EU110" s="11">
        <v>1.8950999999999999E-2</v>
      </c>
      <c r="EV110" s="11">
        <v>3.3831E-2</v>
      </c>
      <c r="EW110" s="11">
        <v>3.3584000000000003E-2</v>
      </c>
      <c r="EX110" s="11" t="s">
        <v>167</v>
      </c>
      <c r="EY110" s="11" t="str">
        <f>VLOOKUP(Table8[[#This Row],[Candidate Detail Answer: City]],cities,2,FALSE)</f>
        <v>Charlotte</v>
      </c>
      <c r="EZ110" s="11" t="str">
        <f>VLOOKUP(Table8[[#This Row],[Candidate Detail Answer: City]],cities,3,FALSE)</f>
        <v>NC</v>
      </c>
      <c r="FA110" s="21">
        <f>VLOOKUP(Table8[[#This Row],[Candidate Detail Answer: City]],cities,4,FALSE)</f>
        <v>28202</v>
      </c>
      <c r="FB110" s="11" t="s">
        <v>582</v>
      </c>
      <c r="FC110" s="11" t="str">
        <f>VLOOKUP(Table8[[#This Row],[Candidate Detail Answer: Major]],majors_final,3,FALSE)</f>
        <v>Full Stack Development</v>
      </c>
      <c r="FD110" s="11" t="str">
        <f>VLOOKUP(Table8[[#This Row],[Candidate Detail Answer: Major]],majors_final,4,FALSE)</f>
        <v>IT-development focused</v>
      </c>
      <c r="FE110" s="11">
        <f>VLOOKUP(Table8[[#This Row],[Candidate Detail Answer: Major]],majors_final,5,FALSE)</f>
        <v>0</v>
      </c>
      <c r="FF110" s="11">
        <f>VLOOKUP(Table8[[#This Row],[Candidate Detail Answer: Major]],majors_final,6,FALSE)</f>
        <v>0</v>
      </c>
      <c r="FG110" s="5"/>
      <c r="FH110" s="5"/>
      <c r="FI110" s="11"/>
    </row>
    <row r="111" spans="1:165" s="12" customFormat="1" ht="12.75" x14ac:dyDescent="0.2">
      <c r="A111" s="11">
        <v>25915108</v>
      </c>
      <c r="B111" s="11">
        <v>34482292</v>
      </c>
      <c r="C111" s="11">
        <v>52442.899305555104</v>
      </c>
      <c r="D111" s="11" t="s">
        <v>153</v>
      </c>
      <c r="E111" s="11">
        <v>345600</v>
      </c>
      <c r="F111" s="11">
        <v>41178216</v>
      </c>
      <c r="G111" s="11">
        <v>46506.875694444803</v>
      </c>
      <c r="H111" s="11">
        <v>46296.206944443999</v>
      </c>
      <c r="I111" s="11">
        <v>31150</v>
      </c>
      <c r="J111" s="11">
        <v>2</v>
      </c>
      <c r="K111" s="11">
        <v>33</v>
      </c>
      <c r="L111" s="11">
        <v>8453</v>
      </c>
      <c r="M111" s="11">
        <v>131</v>
      </c>
      <c r="N111" s="11">
        <v>120</v>
      </c>
      <c r="O111" s="11">
        <v>92</v>
      </c>
      <c r="P111" s="11">
        <v>91.6</v>
      </c>
      <c r="Q111" s="11">
        <v>2234</v>
      </c>
      <c r="R111" s="11" t="s">
        <v>154</v>
      </c>
      <c r="S111" s="11" t="s">
        <v>155</v>
      </c>
      <c r="T111" s="11" t="s">
        <v>156</v>
      </c>
      <c r="U111" s="11">
        <v>19</v>
      </c>
      <c r="V111" s="11" t="s">
        <v>154</v>
      </c>
      <c r="W111" s="11" t="s">
        <v>157</v>
      </c>
      <c r="X111" s="11"/>
      <c r="Y111" s="11" t="s">
        <v>157</v>
      </c>
      <c r="Z111" s="11">
        <v>10</v>
      </c>
      <c r="AA111" s="11">
        <v>10</v>
      </c>
      <c r="AB111" s="11">
        <v>10</v>
      </c>
      <c r="AC111" s="11">
        <v>10</v>
      </c>
      <c r="AD111" s="11">
        <v>10</v>
      </c>
      <c r="AE111" s="11">
        <v>10</v>
      </c>
      <c r="AF111" s="11">
        <v>10</v>
      </c>
      <c r="AG111" s="11">
        <v>10</v>
      </c>
      <c r="AH111" s="11">
        <v>10</v>
      </c>
      <c r="AI111" s="11">
        <v>10</v>
      </c>
      <c r="AJ111" s="11">
        <v>10</v>
      </c>
      <c r="AK111" s="11">
        <v>0</v>
      </c>
      <c r="AL111" s="11">
        <v>10</v>
      </c>
      <c r="AM111" s="11">
        <v>110</v>
      </c>
      <c r="AN111" s="11">
        <v>60</v>
      </c>
      <c r="AO111" s="11">
        <v>10</v>
      </c>
      <c r="AP111" s="11">
        <v>110</v>
      </c>
      <c r="AQ111" s="11">
        <v>50</v>
      </c>
      <c r="AR111" s="11">
        <v>30</v>
      </c>
      <c r="AS111" s="11">
        <v>0</v>
      </c>
      <c r="AT111" s="11">
        <v>120</v>
      </c>
      <c r="AU111" s="11" t="s">
        <v>157</v>
      </c>
      <c r="AV111" s="11">
        <v>51</v>
      </c>
      <c r="AW111" s="11">
        <v>57</v>
      </c>
      <c r="AX111" s="11">
        <v>63</v>
      </c>
      <c r="AY111" s="11">
        <v>51</v>
      </c>
      <c r="AZ111" s="11">
        <v>18451</v>
      </c>
      <c r="BA111" s="11">
        <v>1232</v>
      </c>
      <c r="BB111" s="11">
        <v>1584</v>
      </c>
      <c r="BC111" s="11">
        <v>263</v>
      </c>
      <c r="BD111" s="11">
        <v>91</v>
      </c>
      <c r="BE111" s="11">
        <v>216</v>
      </c>
      <c r="BF111" s="11">
        <v>989</v>
      </c>
      <c r="BG111" s="11">
        <v>8</v>
      </c>
      <c r="BH111" s="11">
        <v>2844</v>
      </c>
      <c r="BI111" s="11">
        <v>4</v>
      </c>
      <c r="BJ111" s="11">
        <v>4</v>
      </c>
      <c r="BK111" s="11">
        <v>2</v>
      </c>
      <c r="BL111" s="11">
        <v>5</v>
      </c>
      <c r="BM111" s="11">
        <v>4</v>
      </c>
      <c r="BN111" s="11">
        <v>6</v>
      </c>
      <c r="BO111" s="11">
        <v>5</v>
      </c>
      <c r="BP111" s="11">
        <v>5</v>
      </c>
      <c r="BQ111" s="11">
        <v>4</v>
      </c>
      <c r="BR111" s="11">
        <v>5</v>
      </c>
      <c r="BS111" s="11">
        <v>4</v>
      </c>
      <c r="BT111" s="11">
        <v>0</v>
      </c>
      <c r="BU111" s="11">
        <v>18</v>
      </c>
      <c r="BV111" s="11">
        <v>3</v>
      </c>
      <c r="BW111" s="11">
        <v>3</v>
      </c>
      <c r="BX111" s="11">
        <v>3</v>
      </c>
      <c r="BY111" s="11">
        <v>3</v>
      </c>
      <c r="BZ111" s="11">
        <v>16</v>
      </c>
      <c r="CA111" s="11">
        <v>8</v>
      </c>
      <c r="CB111" s="11">
        <v>8</v>
      </c>
      <c r="CC111" s="11">
        <v>4</v>
      </c>
      <c r="CD111" s="11">
        <v>3</v>
      </c>
      <c r="CE111" s="11">
        <v>4</v>
      </c>
      <c r="CF111" s="11">
        <v>9</v>
      </c>
      <c r="CG111" s="11">
        <v>0</v>
      </c>
      <c r="CH111" s="11">
        <v>35</v>
      </c>
      <c r="CI111" s="11"/>
      <c r="CJ111" s="11"/>
      <c r="CK111" s="11" t="s">
        <v>158</v>
      </c>
      <c r="CL111" s="11" t="s">
        <v>158</v>
      </c>
      <c r="CM111" s="11" t="s">
        <v>158</v>
      </c>
      <c r="CN111" s="11" t="s">
        <v>158</v>
      </c>
      <c r="CO111" s="11" t="s">
        <v>158</v>
      </c>
      <c r="CP111" s="11" t="s">
        <v>158</v>
      </c>
      <c r="CQ111" s="11" t="s">
        <v>158</v>
      </c>
      <c r="CR111" s="11" t="s">
        <v>158</v>
      </c>
      <c r="CS111" s="11" t="s">
        <v>158</v>
      </c>
      <c r="CT111" s="11" t="s">
        <v>158</v>
      </c>
      <c r="CU111" s="11" t="s">
        <v>158</v>
      </c>
      <c r="CV111" s="11" t="s">
        <v>166</v>
      </c>
      <c r="CW111" s="11" t="s">
        <v>158</v>
      </c>
      <c r="CX111" s="11" t="s">
        <v>154</v>
      </c>
      <c r="CY111" s="11" t="s">
        <v>154</v>
      </c>
      <c r="CZ111" s="11" t="s">
        <v>154</v>
      </c>
      <c r="DA111" s="11" t="s">
        <v>154</v>
      </c>
      <c r="DB111" s="11" t="s">
        <v>154</v>
      </c>
      <c r="DC111" s="11" t="s">
        <v>154</v>
      </c>
      <c r="DD111" s="11" t="s">
        <v>154</v>
      </c>
      <c r="DE111" s="11" t="s">
        <v>154</v>
      </c>
      <c r="DF111" s="11" t="s">
        <v>154</v>
      </c>
      <c r="DG111" s="11" t="s">
        <v>154</v>
      </c>
      <c r="DH111" s="11" t="s">
        <v>154</v>
      </c>
      <c r="DI111" s="11" t="s">
        <v>154</v>
      </c>
      <c r="DJ111" s="11" t="s">
        <v>154</v>
      </c>
      <c r="DK111" s="11" t="s">
        <v>157</v>
      </c>
      <c r="DL111" s="11" t="s">
        <v>157</v>
      </c>
      <c r="DM111" s="11" t="s">
        <v>157</v>
      </c>
      <c r="DN111" s="11" t="s">
        <v>157</v>
      </c>
      <c r="DO111" s="11" t="s">
        <v>157</v>
      </c>
      <c r="DP111" s="11" t="s">
        <v>157</v>
      </c>
      <c r="DQ111" s="11" t="s">
        <v>157</v>
      </c>
      <c r="DR111" s="11" t="s">
        <v>157</v>
      </c>
      <c r="DS111" s="11" t="s">
        <v>157</v>
      </c>
      <c r="DT111" s="11" t="s">
        <v>157</v>
      </c>
      <c r="DU111" s="11" t="s">
        <v>157</v>
      </c>
      <c r="DV111" s="11" t="s">
        <v>157</v>
      </c>
      <c r="DW111" s="11" t="s">
        <v>157</v>
      </c>
      <c r="DX111" s="11" t="b">
        <v>1</v>
      </c>
      <c r="DY111" s="11" t="b">
        <v>1</v>
      </c>
      <c r="DZ111" s="11" t="b">
        <v>1</v>
      </c>
      <c r="EA111" s="11" t="b">
        <v>1</v>
      </c>
      <c r="EB111" s="11" t="b">
        <v>1</v>
      </c>
      <c r="EC111" s="11" t="b">
        <v>1</v>
      </c>
      <c r="ED111" s="11" t="b">
        <v>1</v>
      </c>
      <c r="EE111" s="11" t="b">
        <v>1</v>
      </c>
      <c r="EF111" s="11" t="b">
        <v>1</v>
      </c>
      <c r="EG111" s="11" t="b">
        <v>1</v>
      </c>
      <c r="EH111" s="11" t="b">
        <v>1</v>
      </c>
      <c r="EI111" s="11" t="s">
        <v>157</v>
      </c>
      <c r="EJ111" s="11" t="b">
        <v>1</v>
      </c>
      <c r="EK111" s="11">
        <v>3.1525999999999998E-2</v>
      </c>
      <c r="EL111" s="11">
        <v>2.8597999999999998E-2</v>
      </c>
      <c r="EM111" s="11">
        <v>3.0543000000000001E-2</v>
      </c>
      <c r="EN111" s="11">
        <v>3.6242999999999997E-2</v>
      </c>
      <c r="EO111" s="11">
        <v>3.9662999999999997E-2</v>
      </c>
      <c r="EP111" s="11">
        <v>3.3611000000000002E-2</v>
      </c>
      <c r="EQ111" s="11">
        <v>3.7508E-2</v>
      </c>
      <c r="ER111" s="11">
        <v>8.4652000000000005E-2</v>
      </c>
      <c r="ES111" s="11">
        <v>4.0432999999999997E-2</v>
      </c>
      <c r="ET111" s="11">
        <v>3.1974000000000002E-2</v>
      </c>
      <c r="EU111" s="11">
        <v>3.9274000000000003E-2</v>
      </c>
      <c r="EV111" s="11" t="s">
        <v>157</v>
      </c>
      <c r="EW111" s="11">
        <v>4.4705000000000002E-2</v>
      </c>
      <c r="EX111" s="11" t="s">
        <v>167</v>
      </c>
      <c r="EY111" s="11" t="str">
        <f>VLOOKUP(Table8[[#This Row],[Candidate Detail Answer: City]],cities,2,FALSE)</f>
        <v>Charlotte</v>
      </c>
      <c r="EZ111" s="11" t="str">
        <f>VLOOKUP(Table8[[#This Row],[Candidate Detail Answer: City]],cities,3,FALSE)</f>
        <v>NC</v>
      </c>
      <c r="FA111" s="21">
        <f>VLOOKUP(Table8[[#This Row],[Candidate Detail Answer: City]],cities,4,FALSE)</f>
        <v>28202</v>
      </c>
      <c r="FB111" s="11" t="s">
        <v>229</v>
      </c>
      <c r="FC111" s="11" t="str">
        <f>VLOOKUP(Table8[[#This Row],[Candidate Detail Answer: Major]],majors_final,3,FALSE)</f>
        <v>Computer Science</v>
      </c>
      <c r="FD111" s="11" t="str">
        <f>VLOOKUP(Table8[[#This Row],[Candidate Detail Answer: Major]],majors_final,4,FALSE)</f>
        <v>IT-development focused</v>
      </c>
      <c r="FE111" s="11">
        <f>VLOOKUP(Table8[[#This Row],[Candidate Detail Answer: Major]],majors_final,5,FALSE)</f>
        <v>0</v>
      </c>
      <c r="FF111" s="11">
        <f>VLOOKUP(Table8[[#This Row],[Candidate Detail Answer: Major]],majors_final,6,FALSE)</f>
        <v>0</v>
      </c>
      <c r="FG111" s="5"/>
      <c r="FH111" s="5"/>
      <c r="FI111" s="11"/>
    </row>
    <row r="112" spans="1:165" s="12" customFormat="1" ht="12.75" x14ac:dyDescent="0.2">
      <c r="A112" s="11">
        <v>20536475</v>
      </c>
      <c r="B112" s="11">
        <v>27533804</v>
      </c>
      <c r="C112" s="11">
        <v>56763.629166666004</v>
      </c>
      <c r="D112" s="11" t="s">
        <v>153</v>
      </c>
      <c r="E112" s="11">
        <v>345600</v>
      </c>
      <c r="F112" s="11">
        <v>34142486</v>
      </c>
      <c r="G112" s="11">
        <v>45282.724305555697</v>
      </c>
      <c r="H112" s="11">
        <v>45215.447916666497</v>
      </c>
      <c r="I112" s="11">
        <v>431992</v>
      </c>
      <c r="J112" s="11">
        <v>2</v>
      </c>
      <c r="K112" s="11">
        <v>10</v>
      </c>
      <c r="L112" s="11">
        <v>174112</v>
      </c>
      <c r="M112" s="11">
        <v>130</v>
      </c>
      <c r="N112" s="11">
        <v>0</v>
      </c>
      <c r="O112" s="11">
        <v>92</v>
      </c>
      <c r="P112" s="11">
        <v>0</v>
      </c>
      <c r="Q112" s="11">
        <v>283812</v>
      </c>
      <c r="R112" s="11" t="s">
        <v>154</v>
      </c>
      <c r="S112" s="11" t="s">
        <v>155</v>
      </c>
      <c r="T112" s="11" t="s">
        <v>156</v>
      </c>
      <c r="U112" s="11">
        <v>0</v>
      </c>
      <c r="V112" s="11" t="s">
        <v>154</v>
      </c>
      <c r="W112" s="11" t="s">
        <v>157</v>
      </c>
      <c r="X112" s="11">
        <v>5</v>
      </c>
      <c r="Y112" s="11" t="s">
        <v>157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 t="s">
        <v>157</v>
      </c>
      <c r="AT112" s="11" t="s">
        <v>157</v>
      </c>
      <c r="AU112" s="11" t="s">
        <v>157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/>
      <c r="CJ112" s="11"/>
      <c r="CK112" s="11" t="s">
        <v>166</v>
      </c>
      <c r="CL112" s="11" t="s">
        <v>166</v>
      </c>
      <c r="CM112" s="11" t="s">
        <v>166</v>
      </c>
      <c r="CN112" s="11" t="s">
        <v>166</v>
      </c>
      <c r="CO112" s="11" t="s">
        <v>166</v>
      </c>
      <c r="CP112" s="11" t="s">
        <v>166</v>
      </c>
      <c r="CQ112" s="11" t="s">
        <v>166</v>
      </c>
      <c r="CR112" s="11" t="s">
        <v>166</v>
      </c>
      <c r="CS112" s="11" t="s">
        <v>166</v>
      </c>
      <c r="CT112" s="11" t="s">
        <v>166</v>
      </c>
      <c r="CU112" s="11" t="s">
        <v>166</v>
      </c>
      <c r="CV112" s="11" t="s">
        <v>166</v>
      </c>
      <c r="CW112" s="11" t="s">
        <v>166</v>
      </c>
      <c r="CX112" s="11" t="s">
        <v>154</v>
      </c>
      <c r="CY112" s="11" t="s">
        <v>154</v>
      </c>
      <c r="CZ112" s="11" t="s">
        <v>154</v>
      </c>
      <c r="DA112" s="11" t="s">
        <v>154</v>
      </c>
      <c r="DB112" s="11" t="s">
        <v>154</v>
      </c>
      <c r="DC112" s="11" t="s">
        <v>154</v>
      </c>
      <c r="DD112" s="11" t="s">
        <v>154</v>
      </c>
      <c r="DE112" s="11" t="s">
        <v>154</v>
      </c>
      <c r="DF112" s="11" t="s">
        <v>154</v>
      </c>
      <c r="DG112" s="11" t="s">
        <v>154</v>
      </c>
      <c r="DH112" s="11" t="s">
        <v>154</v>
      </c>
      <c r="DI112" s="11" t="s">
        <v>154</v>
      </c>
      <c r="DJ112" s="11" t="s">
        <v>154</v>
      </c>
      <c r="DK112" s="11" t="s">
        <v>157</v>
      </c>
      <c r="DL112" s="11" t="s">
        <v>157</v>
      </c>
      <c r="DM112" s="11" t="s">
        <v>157</v>
      </c>
      <c r="DN112" s="11" t="s">
        <v>157</v>
      </c>
      <c r="DO112" s="11" t="s">
        <v>157</v>
      </c>
      <c r="DP112" s="11" t="s">
        <v>157</v>
      </c>
      <c r="DQ112" s="11" t="s">
        <v>157</v>
      </c>
      <c r="DR112" s="11" t="s">
        <v>157</v>
      </c>
      <c r="DS112" s="11" t="s">
        <v>157</v>
      </c>
      <c r="DT112" s="11" t="s">
        <v>157</v>
      </c>
      <c r="DU112" s="11" t="s">
        <v>157</v>
      </c>
      <c r="DV112" s="11" t="s">
        <v>157</v>
      </c>
      <c r="DW112" s="11" t="s">
        <v>157</v>
      </c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 t="s">
        <v>167</v>
      </c>
      <c r="EY112" s="11" t="str">
        <f>VLOOKUP(Table8[[#This Row],[Candidate Detail Answer: City]],cities,2,FALSE)</f>
        <v>Charlotte</v>
      </c>
      <c r="EZ112" s="11" t="str">
        <f>VLOOKUP(Table8[[#This Row],[Candidate Detail Answer: City]],cities,3,FALSE)</f>
        <v>NC</v>
      </c>
      <c r="FA112" s="21">
        <f>VLOOKUP(Table8[[#This Row],[Candidate Detail Answer: City]],cities,4,FALSE)</f>
        <v>28202</v>
      </c>
      <c r="FB112" s="11" t="s">
        <v>157</v>
      </c>
      <c r="FC112" s="11" t="str">
        <f>VLOOKUP(Table8[[#This Row],[Candidate Detail Answer: Major]],majors_final,3,FALSE)</f>
        <v>N/A</v>
      </c>
      <c r="FD112" s="11" t="str">
        <f>VLOOKUP(Table8[[#This Row],[Candidate Detail Answer: Major]],majors_final,4,FALSE)</f>
        <v>N/A</v>
      </c>
      <c r="FE112" s="11">
        <f>VLOOKUP(Table8[[#This Row],[Candidate Detail Answer: Major]],majors_final,5,FALSE)</f>
        <v>0</v>
      </c>
      <c r="FF112" s="11">
        <f>VLOOKUP(Table8[[#This Row],[Candidate Detail Answer: Major]],majors_final,6,FALSE)</f>
        <v>0</v>
      </c>
      <c r="FG112" s="5"/>
      <c r="FH112" s="5"/>
      <c r="FI112" s="11"/>
    </row>
    <row r="113" spans="1:165" s="12" customFormat="1" ht="12.75" x14ac:dyDescent="0.2">
      <c r="A113" s="11">
        <v>42760073</v>
      </c>
      <c r="B113" s="11">
        <v>58412756</v>
      </c>
      <c r="C113" s="11">
        <v>51697.189583332904</v>
      </c>
      <c r="D113" s="11" t="s">
        <v>153</v>
      </c>
      <c r="E113" s="11">
        <v>345600</v>
      </c>
      <c r="F113" s="11">
        <v>66507336</v>
      </c>
      <c r="G113" s="11">
        <v>51564.0256944457</v>
      </c>
      <c r="H113" s="11">
        <v>50760.981944442901</v>
      </c>
      <c r="I113" s="11">
        <v>345488</v>
      </c>
      <c r="J113" s="11">
        <v>1</v>
      </c>
      <c r="K113" s="11">
        <v>198</v>
      </c>
      <c r="L113" s="11">
        <v>289335</v>
      </c>
      <c r="M113" s="11">
        <v>131</v>
      </c>
      <c r="N113" s="11">
        <v>121</v>
      </c>
      <c r="O113" s="11">
        <v>92</v>
      </c>
      <c r="P113" s="11">
        <v>92.36</v>
      </c>
      <c r="Q113" s="11">
        <v>180078</v>
      </c>
      <c r="R113" s="11" t="s">
        <v>154</v>
      </c>
      <c r="S113" s="11" t="s">
        <v>155</v>
      </c>
      <c r="T113" s="11" t="s">
        <v>208</v>
      </c>
      <c r="U113" s="11">
        <v>0</v>
      </c>
      <c r="V113" s="11" t="s">
        <v>154</v>
      </c>
      <c r="W113" s="11" t="s">
        <v>157</v>
      </c>
      <c r="X113" s="11">
        <v>5</v>
      </c>
      <c r="Y113" s="11">
        <v>1</v>
      </c>
      <c r="Z113" s="11">
        <v>10</v>
      </c>
      <c r="AA113" s="11">
        <v>10</v>
      </c>
      <c r="AB113" s="11">
        <v>10</v>
      </c>
      <c r="AC113" s="11">
        <v>10</v>
      </c>
      <c r="AD113" s="11">
        <v>10</v>
      </c>
      <c r="AE113" s="11">
        <v>10</v>
      </c>
      <c r="AF113" s="11">
        <v>10</v>
      </c>
      <c r="AG113" s="11">
        <v>10</v>
      </c>
      <c r="AH113" s="11">
        <v>10</v>
      </c>
      <c r="AI113" s="11">
        <v>10</v>
      </c>
      <c r="AJ113" s="11">
        <v>10</v>
      </c>
      <c r="AK113" s="11">
        <v>0</v>
      </c>
      <c r="AL113" s="11">
        <v>10</v>
      </c>
      <c r="AM113" s="11">
        <v>111</v>
      </c>
      <c r="AN113" s="11">
        <v>60</v>
      </c>
      <c r="AO113" s="11">
        <v>10</v>
      </c>
      <c r="AP113" s="11">
        <v>110</v>
      </c>
      <c r="AQ113" s="11">
        <v>50</v>
      </c>
      <c r="AR113" s="11">
        <v>30</v>
      </c>
      <c r="AS113" s="11">
        <v>1</v>
      </c>
      <c r="AT113" s="11">
        <v>120</v>
      </c>
      <c r="AU113" s="11">
        <v>34809</v>
      </c>
      <c r="AV113" s="11">
        <v>8175</v>
      </c>
      <c r="AW113" s="11">
        <v>3052</v>
      </c>
      <c r="AX113" s="11">
        <v>26392</v>
      </c>
      <c r="AY113" s="11">
        <v>2001</v>
      </c>
      <c r="AZ113" s="11">
        <v>1743</v>
      </c>
      <c r="BA113" s="11">
        <v>5255</v>
      </c>
      <c r="BB113" s="11">
        <v>5511</v>
      </c>
      <c r="BC113" s="11">
        <v>3789</v>
      </c>
      <c r="BD113" s="11">
        <v>2740</v>
      </c>
      <c r="BE113" s="11">
        <v>1846</v>
      </c>
      <c r="BF113" s="11">
        <v>10833</v>
      </c>
      <c r="BG113" s="11">
        <v>49570</v>
      </c>
      <c r="BH113" s="11">
        <v>4707</v>
      </c>
      <c r="BI113" s="11">
        <v>12</v>
      </c>
      <c r="BJ113" s="11">
        <v>10</v>
      </c>
      <c r="BK113" s="11">
        <v>10</v>
      </c>
      <c r="BL113" s="11">
        <v>13</v>
      </c>
      <c r="BM113" s="11">
        <v>8</v>
      </c>
      <c r="BN113" s="11">
        <v>7</v>
      </c>
      <c r="BO113" s="11">
        <v>12</v>
      </c>
      <c r="BP113" s="11">
        <v>11</v>
      </c>
      <c r="BQ113" s="11">
        <v>11</v>
      </c>
      <c r="BR113" s="11">
        <v>12</v>
      </c>
      <c r="BS113" s="11">
        <v>25</v>
      </c>
      <c r="BT113" s="11">
        <v>17</v>
      </c>
      <c r="BU113" s="11">
        <v>22</v>
      </c>
      <c r="BV113" s="11">
        <v>17</v>
      </c>
      <c r="BW113" s="11">
        <v>11</v>
      </c>
      <c r="BX113" s="11">
        <v>27</v>
      </c>
      <c r="BY113" s="11">
        <v>18</v>
      </c>
      <c r="BZ113" s="11">
        <v>10</v>
      </c>
      <c r="CA113" s="11">
        <v>42</v>
      </c>
      <c r="CB113" s="11">
        <v>36</v>
      </c>
      <c r="CC113" s="11">
        <v>12</v>
      </c>
      <c r="CD113" s="11">
        <v>15</v>
      </c>
      <c r="CE113" s="11">
        <v>17</v>
      </c>
      <c r="CF113" s="11">
        <v>20</v>
      </c>
      <c r="CG113" s="11">
        <v>93</v>
      </c>
      <c r="CH113" s="11">
        <v>9</v>
      </c>
      <c r="CI113" s="11"/>
      <c r="CJ113" s="11"/>
      <c r="CK113" s="11" t="s">
        <v>158</v>
      </c>
      <c r="CL113" s="11" t="s">
        <v>158</v>
      </c>
      <c r="CM113" s="11" t="s">
        <v>158</v>
      </c>
      <c r="CN113" s="11" t="s">
        <v>158</v>
      </c>
      <c r="CO113" s="11" t="s">
        <v>158</v>
      </c>
      <c r="CP113" s="11" t="s">
        <v>158</v>
      </c>
      <c r="CQ113" s="11" t="s">
        <v>158</v>
      </c>
      <c r="CR113" s="11" t="s">
        <v>158</v>
      </c>
      <c r="CS113" s="11" t="s">
        <v>158</v>
      </c>
      <c r="CT113" s="11" t="s">
        <v>158</v>
      </c>
      <c r="CU113" s="11" t="s">
        <v>158</v>
      </c>
      <c r="CV113" s="11" t="s">
        <v>158</v>
      </c>
      <c r="CW113" s="11" t="s">
        <v>158</v>
      </c>
      <c r="CX113" s="11" t="s">
        <v>154</v>
      </c>
      <c r="CY113" s="11" t="s">
        <v>154</v>
      </c>
      <c r="CZ113" s="11" t="s">
        <v>154</v>
      </c>
      <c r="DA113" s="11" t="s">
        <v>154</v>
      </c>
      <c r="DB113" s="11" t="s">
        <v>154</v>
      </c>
      <c r="DC113" s="11" t="s">
        <v>154</v>
      </c>
      <c r="DD113" s="11" t="s">
        <v>154</v>
      </c>
      <c r="DE113" s="11" t="s">
        <v>154</v>
      </c>
      <c r="DF113" s="11" t="s">
        <v>154</v>
      </c>
      <c r="DG113" s="11" t="s">
        <v>154</v>
      </c>
      <c r="DH113" s="11" t="s">
        <v>154</v>
      </c>
      <c r="DI113" s="11" t="s">
        <v>154</v>
      </c>
      <c r="DJ113" s="11" t="s">
        <v>154</v>
      </c>
      <c r="DK113" s="11" t="s">
        <v>157</v>
      </c>
      <c r="DL113" s="11" t="s">
        <v>157</v>
      </c>
      <c r="DM113" s="11" t="s">
        <v>157</v>
      </c>
      <c r="DN113" s="11" t="s">
        <v>157</v>
      </c>
      <c r="DO113" s="11" t="s">
        <v>157</v>
      </c>
      <c r="DP113" s="11" t="s">
        <v>157</v>
      </c>
      <c r="DQ113" s="11" t="s">
        <v>157</v>
      </c>
      <c r="DR113" s="11" t="s">
        <v>157</v>
      </c>
      <c r="DS113" s="11" t="s">
        <v>157</v>
      </c>
      <c r="DT113" s="11" t="s">
        <v>157</v>
      </c>
      <c r="DU113" s="11" t="s">
        <v>157</v>
      </c>
      <c r="DV113" s="11" t="s">
        <v>157</v>
      </c>
      <c r="DW113" s="11" t="s">
        <v>157</v>
      </c>
      <c r="DX113" s="11" t="b">
        <v>1</v>
      </c>
      <c r="DY113" s="11" t="b">
        <v>1</v>
      </c>
      <c r="DZ113" s="11" t="b">
        <v>1</v>
      </c>
      <c r="EA113" s="11" t="b">
        <v>1</v>
      </c>
      <c r="EB113" s="11" t="b">
        <v>1</v>
      </c>
      <c r="EC113" s="11" t="b">
        <v>1</v>
      </c>
      <c r="ED113" s="11" t="b">
        <v>1</v>
      </c>
      <c r="EE113" s="11" t="b">
        <v>1</v>
      </c>
      <c r="EF113" s="11" t="b">
        <v>1</v>
      </c>
      <c r="EG113" s="11" t="b">
        <v>1</v>
      </c>
      <c r="EH113" s="11" t="b">
        <v>1</v>
      </c>
      <c r="EI113" s="11" t="b">
        <v>0</v>
      </c>
      <c r="EJ113" s="11" t="b">
        <v>1</v>
      </c>
      <c r="EK113" s="11">
        <v>1.7059999999999999E-2</v>
      </c>
      <c r="EL113" s="11">
        <v>3.1275999999999998E-2</v>
      </c>
      <c r="EM113" s="11">
        <v>8.1112000000000004E-2</v>
      </c>
      <c r="EN113" s="11">
        <v>1.3249E-2</v>
      </c>
      <c r="EO113" s="11">
        <v>0.357657</v>
      </c>
      <c r="EP113" s="11">
        <v>1.6622000000000001E-2</v>
      </c>
      <c r="EQ113" s="11">
        <v>3.7256999999999998E-2</v>
      </c>
      <c r="ER113" s="11">
        <v>1.4959E-2</v>
      </c>
      <c r="ES113" s="11">
        <v>6.9407999999999997E-2</v>
      </c>
      <c r="ET113" s="11">
        <v>7.6772999999999994E-2</v>
      </c>
      <c r="EU113" s="11">
        <v>2.2265E-2</v>
      </c>
      <c r="EV113" s="11">
        <v>3.9517999999999998E-2</v>
      </c>
      <c r="EW113" s="11">
        <v>1.6206999999999999E-2</v>
      </c>
      <c r="EX113" s="11" t="s">
        <v>179</v>
      </c>
      <c r="EY113" s="11" t="str">
        <f>VLOOKUP(Table8[[#This Row],[Candidate Detail Answer: City]],cities,2,FALSE)</f>
        <v>Charlotte</v>
      </c>
      <c r="EZ113" s="11" t="str">
        <f>VLOOKUP(Table8[[#This Row],[Candidate Detail Answer: City]],cities,3,FALSE)</f>
        <v>NC</v>
      </c>
      <c r="FA113" s="21">
        <f>VLOOKUP(Table8[[#This Row],[Candidate Detail Answer: City]],cities,4,FALSE)</f>
        <v>28202</v>
      </c>
      <c r="FB113" s="11" t="s">
        <v>254</v>
      </c>
      <c r="FC113" s="11" t="str">
        <f>VLOOKUP(Table8[[#This Row],[Candidate Detail Answer: Major]],majors_final,3,FALSE)</f>
        <v>Software Engineering</v>
      </c>
      <c r="FD113" s="11" t="str">
        <f>VLOOKUP(Table8[[#This Row],[Candidate Detail Answer: Major]],majors_final,4,FALSE)</f>
        <v>IT-development focused</v>
      </c>
      <c r="FE113" s="11">
        <f>VLOOKUP(Table8[[#This Row],[Candidate Detail Answer: Major]],majors_final,5,FALSE)</f>
        <v>0</v>
      </c>
      <c r="FF113" s="11">
        <f>VLOOKUP(Table8[[#This Row],[Candidate Detail Answer: Major]],majors_final,6,FALSE)</f>
        <v>0</v>
      </c>
      <c r="FG113" s="5"/>
      <c r="FH113" s="5"/>
      <c r="FI113" s="11"/>
    </row>
    <row r="114" spans="1:165" s="12" customFormat="1" ht="12.75" x14ac:dyDescent="0.2">
      <c r="A114" s="11">
        <v>42760054</v>
      </c>
      <c r="B114" s="11">
        <v>58412718</v>
      </c>
      <c r="C114" s="11">
        <v>46981.6722222221</v>
      </c>
      <c r="D114" s="11" t="s">
        <v>153</v>
      </c>
      <c r="E114" s="11">
        <v>345600</v>
      </c>
      <c r="F114" s="11">
        <v>66507168</v>
      </c>
      <c r="G114" s="11">
        <v>51222.868750001202</v>
      </c>
      <c r="H114" s="11">
        <v>50459.786805554097</v>
      </c>
      <c r="I114" s="11">
        <v>283667</v>
      </c>
      <c r="J114" s="11">
        <v>1</v>
      </c>
      <c r="K114" s="11">
        <v>137</v>
      </c>
      <c r="L114" s="11">
        <v>271018</v>
      </c>
      <c r="M114" s="11">
        <v>131</v>
      </c>
      <c r="N114" s="11">
        <v>131</v>
      </c>
      <c r="O114" s="11">
        <v>92</v>
      </c>
      <c r="P114" s="11">
        <v>100</v>
      </c>
      <c r="Q114" s="11">
        <v>154933</v>
      </c>
      <c r="R114" s="11" t="s">
        <v>154</v>
      </c>
      <c r="S114" s="11" t="s">
        <v>155</v>
      </c>
      <c r="T114" s="11" t="s">
        <v>208</v>
      </c>
      <c r="U114" s="11">
        <v>22</v>
      </c>
      <c r="V114" s="11" t="s">
        <v>154</v>
      </c>
      <c r="W114" s="11" t="s">
        <v>157</v>
      </c>
      <c r="X114" s="11">
        <v>4</v>
      </c>
      <c r="Y114" s="11">
        <v>1</v>
      </c>
      <c r="Z114" s="11">
        <v>10</v>
      </c>
      <c r="AA114" s="11">
        <v>10</v>
      </c>
      <c r="AB114" s="11">
        <v>10</v>
      </c>
      <c r="AC114" s="11">
        <v>10</v>
      </c>
      <c r="AD114" s="11">
        <v>10</v>
      </c>
      <c r="AE114" s="11">
        <v>10</v>
      </c>
      <c r="AF114" s="11">
        <v>10</v>
      </c>
      <c r="AG114" s="11">
        <v>10</v>
      </c>
      <c r="AH114" s="11">
        <v>10</v>
      </c>
      <c r="AI114" s="11">
        <v>10</v>
      </c>
      <c r="AJ114" s="11">
        <v>10</v>
      </c>
      <c r="AK114" s="11">
        <v>10</v>
      </c>
      <c r="AL114" s="11">
        <v>10</v>
      </c>
      <c r="AM114" s="11">
        <v>121</v>
      </c>
      <c r="AN114" s="11">
        <v>60</v>
      </c>
      <c r="AO114" s="11">
        <v>10</v>
      </c>
      <c r="AP114" s="11">
        <v>120</v>
      </c>
      <c r="AQ114" s="11">
        <v>60</v>
      </c>
      <c r="AR114" s="11">
        <v>40</v>
      </c>
      <c r="AS114" s="11">
        <v>1</v>
      </c>
      <c r="AT114" s="11">
        <v>130</v>
      </c>
      <c r="AU114" s="11">
        <v>1235</v>
      </c>
      <c r="AV114" s="11">
        <v>737</v>
      </c>
      <c r="AW114" s="11">
        <v>1788</v>
      </c>
      <c r="AX114" s="11">
        <v>1388</v>
      </c>
      <c r="AY114" s="11">
        <v>832</v>
      </c>
      <c r="AZ114" s="11">
        <v>2760</v>
      </c>
      <c r="BA114" s="11">
        <v>52071</v>
      </c>
      <c r="BB114" s="11">
        <v>1222</v>
      </c>
      <c r="BC114" s="11">
        <v>21571</v>
      </c>
      <c r="BD114" s="11">
        <v>732</v>
      </c>
      <c r="BE114" s="11">
        <v>11853</v>
      </c>
      <c r="BF114" s="11">
        <v>724</v>
      </c>
      <c r="BG114" s="11">
        <v>30057</v>
      </c>
      <c r="BH114" s="11">
        <v>1348</v>
      </c>
      <c r="BI114" s="11">
        <v>13</v>
      </c>
      <c r="BJ114" s="11">
        <v>12</v>
      </c>
      <c r="BK114" s="11">
        <v>15</v>
      </c>
      <c r="BL114" s="11">
        <v>18</v>
      </c>
      <c r="BM114" s="11">
        <v>11</v>
      </c>
      <c r="BN114" s="11">
        <v>10</v>
      </c>
      <c r="BO114" s="11">
        <v>15</v>
      </c>
      <c r="BP114" s="11">
        <v>11</v>
      </c>
      <c r="BQ114" s="11">
        <v>13</v>
      </c>
      <c r="BR114" s="11">
        <v>14</v>
      </c>
      <c r="BS114" s="11">
        <v>14</v>
      </c>
      <c r="BT114" s="11">
        <v>23</v>
      </c>
      <c r="BU114" s="11">
        <v>11</v>
      </c>
      <c r="BV114" s="11">
        <v>2</v>
      </c>
      <c r="BW114" s="11">
        <v>5</v>
      </c>
      <c r="BX114" s="11">
        <v>3</v>
      </c>
      <c r="BY114" s="11">
        <v>3</v>
      </c>
      <c r="BZ114" s="11">
        <v>5</v>
      </c>
      <c r="CA114" s="11">
        <v>2</v>
      </c>
      <c r="CB114" s="11">
        <v>2</v>
      </c>
      <c r="CC114" s="11">
        <v>8</v>
      </c>
      <c r="CD114" s="11">
        <v>2</v>
      </c>
      <c r="CE114" s="11">
        <v>2</v>
      </c>
      <c r="CF114" s="11">
        <v>2</v>
      </c>
      <c r="CG114" s="11">
        <v>3</v>
      </c>
      <c r="CH114" s="11">
        <v>3</v>
      </c>
      <c r="CI114" s="11"/>
      <c r="CJ114" s="11"/>
      <c r="CK114" s="11" t="s">
        <v>158</v>
      </c>
      <c r="CL114" s="11" t="s">
        <v>158</v>
      </c>
      <c r="CM114" s="11" t="s">
        <v>158</v>
      </c>
      <c r="CN114" s="11" t="s">
        <v>158</v>
      </c>
      <c r="CO114" s="11" t="s">
        <v>158</v>
      </c>
      <c r="CP114" s="11" t="s">
        <v>158</v>
      </c>
      <c r="CQ114" s="11" t="s">
        <v>158</v>
      </c>
      <c r="CR114" s="11" t="s">
        <v>158</v>
      </c>
      <c r="CS114" s="11" t="s">
        <v>158</v>
      </c>
      <c r="CT114" s="11" t="s">
        <v>158</v>
      </c>
      <c r="CU114" s="11" t="s">
        <v>158</v>
      </c>
      <c r="CV114" s="11" t="s">
        <v>158</v>
      </c>
      <c r="CW114" s="11" t="s">
        <v>158</v>
      </c>
      <c r="CX114" s="11" t="s">
        <v>154</v>
      </c>
      <c r="CY114" s="11" t="s">
        <v>154</v>
      </c>
      <c r="CZ114" s="11" t="s">
        <v>154</v>
      </c>
      <c r="DA114" s="11" t="s">
        <v>154</v>
      </c>
      <c r="DB114" s="11" t="s">
        <v>154</v>
      </c>
      <c r="DC114" s="11" t="s">
        <v>154</v>
      </c>
      <c r="DD114" s="11" t="s">
        <v>154</v>
      </c>
      <c r="DE114" s="11" t="s">
        <v>154</v>
      </c>
      <c r="DF114" s="11" t="s">
        <v>154</v>
      </c>
      <c r="DG114" s="11" t="s">
        <v>154</v>
      </c>
      <c r="DH114" s="11" t="s">
        <v>154</v>
      </c>
      <c r="DI114" s="11" t="s">
        <v>154</v>
      </c>
      <c r="DJ114" s="11" t="s">
        <v>154</v>
      </c>
      <c r="DK114" s="11" t="s">
        <v>157</v>
      </c>
      <c r="DL114" s="11" t="s">
        <v>157</v>
      </c>
      <c r="DM114" s="11" t="s">
        <v>157</v>
      </c>
      <c r="DN114" s="11" t="s">
        <v>157</v>
      </c>
      <c r="DO114" s="11" t="s">
        <v>157</v>
      </c>
      <c r="DP114" s="11" t="s">
        <v>157</v>
      </c>
      <c r="DQ114" s="11" t="s">
        <v>157</v>
      </c>
      <c r="DR114" s="11" t="s">
        <v>157</v>
      </c>
      <c r="DS114" s="11" t="s">
        <v>157</v>
      </c>
      <c r="DT114" s="11" t="s">
        <v>157</v>
      </c>
      <c r="DU114" s="11" t="s">
        <v>157</v>
      </c>
      <c r="DV114" s="11" t="s">
        <v>157</v>
      </c>
      <c r="DW114" s="11" t="s">
        <v>157</v>
      </c>
      <c r="DX114" s="11" t="b">
        <v>1</v>
      </c>
      <c r="DY114" s="11" t="b">
        <v>1</v>
      </c>
      <c r="DZ114" s="11" t="b">
        <v>1</v>
      </c>
      <c r="EA114" s="11" t="b">
        <v>1</v>
      </c>
      <c r="EB114" s="11" t="b">
        <v>1</v>
      </c>
      <c r="EC114" s="11" t="b">
        <v>1</v>
      </c>
      <c r="ED114" s="11" t="b">
        <v>1</v>
      </c>
      <c r="EE114" s="11" t="b">
        <v>1</v>
      </c>
      <c r="EF114" s="11" t="b">
        <v>1</v>
      </c>
      <c r="EG114" s="11" t="b">
        <v>1</v>
      </c>
      <c r="EH114" s="11" t="b">
        <v>1</v>
      </c>
      <c r="EI114" s="11" t="b">
        <v>1</v>
      </c>
      <c r="EJ114" s="11" t="b">
        <v>1</v>
      </c>
      <c r="EK114" s="11">
        <v>2.7345000000000001E-2</v>
      </c>
      <c r="EL114" s="11">
        <v>2.2681E-2</v>
      </c>
      <c r="EM114" s="11">
        <v>7.5346999999999997E-2</v>
      </c>
      <c r="EN114" s="11">
        <v>2.0797E-2</v>
      </c>
      <c r="EO114" s="11">
        <v>0.42562899999999998</v>
      </c>
      <c r="EP114" s="11">
        <v>1.6043999999999999E-2</v>
      </c>
      <c r="EQ114" s="11">
        <v>0.20612900000000001</v>
      </c>
      <c r="ER114" s="11">
        <v>1.7054E-2</v>
      </c>
      <c r="ES114" s="11">
        <v>1.5325999999999999E-2</v>
      </c>
      <c r="ET114" s="11">
        <v>2.1631999999999998E-2</v>
      </c>
      <c r="EU114" s="11">
        <v>1.9122E-2</v>
      </c>
      <c r="EV114" s="11">
        <v>2.0244999999999999E-2</v>
      </c>
      <c r="EW114" s="11">
        <v>1.6412E-2</v>
      </c>
      <c r="EX114" s="11" t="s">
        <v>167</v>
      </c>
      <c r="EY114" s="11" t="str">
        <f>VLOOKUP(Table8[[#This Row],[Candidate Detail Answer: City]],cities,2,FALSE)</f>
        <v>Charlotte</v>
      </c>
      <c r="EZ114" s="11" t="str">
        <f>VLOOKUP(Table8[[#This Row],[Candidate Detail Answer: City]],cities,3,FALSE)</f>
        <v>NC</v>
      </c>
      <c r="FA114" s="21">
        <f>VLOOKUP(Table8[[#This Row],[Candidate Detail Answer: City]],cities,4,FALSE)</f>
        <v>28202</v>
      </c>
      <c r="FB114" s="11" t="s">
        <v>276</v>
      </c>
      <c r="FC114" s="11" t="str">
        <f>VLOOKUP(Table8[[#This Row],[Candidate Detail Answer: Major]],majors_final,3,FALSE)</f>
        <v>Undecided</v>
      </c>
      <c r="FD114" s="11" t="str">
        <f>VLOOKUP(Table8[[#This Row],[Candidate Detail Answer: Major]],majors_final,4,FALSE)</f>
        <v>Non-IT</v>
      </c>
      <c r="FE114" s="11">
        <f>VLOOKUP(Table8[[#This Row],[Candidate Detail Answer: Major]],majors_final,5,FALSE)</f>
        <v>0</v>
      </c>
      <c r="FF114" s="11">
        <f>VLOOKUP(Table8[[#This Row],[Candidate Detail Answer: Major]],majors_final,6,FALSE)</f>
        <v>0</v>
      </c>
      <c r="FG114" s="5"/>
      <c r="FH114" s="5"/>
      <c r="FI114" s="11"/>
    </row>
    <row r="115" spans="1:165" s="12" customFormat="1" ht="12.75" x14ac:dyDescent="0.2">
      <c r="A115" s="11">
        <v>42760060</v>
      </c>
      <c r="B115" s="11">
        <v>58412730</v>
      </c>
      <c r="C115" s="11">
        <v>47069.402777777701</v>
      </c>
      <c r="D115" s="11" t="s">
        <v>153</v>
      </c>
      <c r="E115" s="11">
        <v>345600</v>
      </c>
      <c r="F115" s="11">
        <v>66507234</v>
      </c>
      <c r="G115" s="11">
        <v>51323.209027778998</v>
      </c>
      <c r="H115" s="11">
        <v>50548.3736111096</v>
      </c>
      <c r="I115" s="11">
        <v>175454</v>
      </c>
      <c r="J115" s="11">
        <v>1</v>
      </c>
      <c r="K115" s="11">
        <v>12</v>
      </c>
      <c r="L115" s="11">
        <v>469</v>
      </c>
      <c r="M115" s="11">
        <v>131</v>
      </c>
      <c r="N115" s="11">
        <v>131</v>
      </c>
      <c r="O115" s="11">
        <v>92</v>
      </c>
      <c r="P115" s="11">
        <v>100</v>
      </c>
      <c r="Q115" s="11">
        <v>152855</v>
      </c>
      <c r="R115" s="11" t="s">
        <v>154</v>
      </c>
      <c r="S115" s="11" t="s">
        <v>155</v>
      </c>
      <c r="T115" s="11" t="s">
        <v>208</v>
      </c>
      <c r="U115" s="11">
        <v>0</v>
      </c>
      <c r="V115" s="11" t="s">
        <v>154</v>
      </c>
      <c r="W115" s="11" t="s">
        <v>157</v>
      </c>
      <c r="X115" s="11">
        <v>3</v>
      </c>
      <c r="Y115" s="11">
        <v>1</v>
      </c>
      <c r="Z115" s="11">
        <v>10</v>
      </c>
      <c r="AA115" s="11">
        <v>10</v>
      </c>
      <c r="AB115" s="11">
        <v>10</v>
      </c>
      <c r="AC115" s="11">
        <v>10</v>
      </c>
      <c r="AD115" s="11">
        <v>10</v>
      </c>
      <c r="AE115" s="11">
        <v>10</v>
      </c>
      <c r="AF115" s="11">
        <v>10</v>
      </c>
      <c r="AG115" s="11">
        <v>10</v>
      </c>
      <c r="AH115" s="11">
        <v>10</v>
      </c>
      <c r="AI115" s="11">
        <v>10</v>
      </c>
      <c r="AJ115" s="11">
        <v>10</v>
      </c>
      <c r="AK115" s="11">
        <v>10</v>
      </c>
      <c r="AL115" s="11">
        <v>10</v>
      </c>
      <c r="AM115" s="11">
        <v>121</v>
      </c>
      <c r="AN115" s="11">
        <v>60</v>
      </c>
      <c r="AO115" s="11">
        <v>10</v>
      </c>
      <c r="AP115" s="11">
        <v>120</v>
      </c>
      <c r="AQ115" s="11">
        <v>60</v>
      </c>
      <c r="AR115" s="11">
        <v>40</v>
      </c>
      <c r="AS115" s="11">
        <v>1</v>
      </c>
      <c r="AT115" s="11">
        <v>130</v>
      </c>
      <c r="AU115" s="11">
        <v>72</v>
      </c>
      <c r="AV115" s="11">
        <v>496</v>
      </c>
      <c r="AW115" s="11">
        <v>439</v>
      </c>
      <c r="AX115" s="11">
        <v>162</v>
      </c>
      <c r="AY115" s="11">
        <v>340</v>
      </c>
      <c r="AZ115" s="11">
        <v>706</v>
      </c>
      <c r="BA115" s="11">
        <v>246</v>
      </c>
      <c r="BB115" s="11">
        <v>558</v>
      </c>
      <c r="BC115" s="11">
        <v>1823</v>
      </c>
      <c r="BD115" s="11">
        <v>879</v>
      </c>
      <c r="BE115" s="11">
        <v>371</v>
      </c>
      <c r="BF115" s="11">
        <v>507</v>
      </c>
      <c r="BG115" s="11">
        <v>14891</v>
      </c>
      <c r="BH115" s="11">
        <v>999</v>
      </c>
      <c r="BI115" s="11">
        <v>10</v>
      </c>
      <c r="BJ115" s="11">
        <v>11</v>
      </c>
      <c r="BK115" s="11">
        <v>9</v>
      </c>
      <c r="BL115" s="11">
        <v>12</v>
      </c>
      <c r="BM115" s="11">
        <v>8</v>
      </c>
      <c r="BN115" s="11">
        <v>9</v>
      </c>
      <c r="BO115" s="11">
        <v>12</v>
      </c>
      <c r="BP115" s="11">
        <v>10</v>
      </c>
      <c r="BQ115" s="11">
        <v>9</v>
      </c>
      <c r="BR115" s="11">
        <v>10</v>
      </c>
      <c r="BS115" s="11">
        <v>13</v>
      </c>
      <c r="BT115" s="11">
        <v>30</v>
      </c>
      <c r="BU115" s="11">
        <v>24</v>
      </c>
      <c r="BV115" s="11">
        <v>7</v>
      </c>
      <c r="BW115" s="11">
        <v>5</v>
      </c>
      <c r="BX115" s="11">
        <v>4</v>
      </c>
      <c r="BY115" s="11">
        <v>5</v>
      </c>
      <c r="BZ115" s="11">
        <v>10</v>
      </c>
      <c r="CA115" s="11">
        <v>5</v>
      </c>
      <c r="CB115" s="11">
        <v>6</v>
      </c>
      <c r="CC115" s="11">
        <v>23</v>
      </c>
      <c r="CD115" s="11">
        <v>17</v>
      </c>
      <c r="CE115" s="11">
        <v>7</v>
      </c>
      <c r="CF115" s="11">
        <v>7</v>
      </c>
      <c r="CG115" s="11">
        <v>153</v>
      </c>
      <c r="CH115" s="11">
        <v>7</v>
      </c>
      <c r="CI115" s="11"/>
      <c r="CJ115" s="11"/>
      <c r="CK115" s="11" t="s">
        <v>158</v>
      </c>
      <c r="CL115" s="11" t="s">
        <v>158</v>
      </c>
      <c r="CM115" s="11" t="s">
        <v>158</v>
      </c>
      <c r="CN115" s="11" t="s">
        <v>158</v>
      </c>
      <c r="CO115" s="11" t="s">
        <v>158</v>
      </c>
      <c r="CP115" s="11" t="s">
        <v>158</v>
      </c>
      <c r="CQ115" s="11" t="s">
        <v>158</v>
      </c>
      <c r="CR115" s="11" t="s">
        <v>158</v>
      </c>
      <c r="CS115" s="11" t="s">
        <v>158</v>
      </c>
      <c r="CT115" s="11" t="s">
        <v>158</v>
      </c>
      <c r="CU115" s="11" t="s">
        <v>158</v>
      </c>
      <c r="CV115" s="11" t="s">
        <v>158</v>
      </c>
      <c r="CW115" s="11" t="s">
        <v>158</v>
      </c>
      <c r="CX115" s="11" t="s">
        <v>154</v>
      </c>
      <c r="CY115" s="11" t="s">
        <v>154</v>
      </c>
      <c r="CZ115" s="11" t="s">
        <v>154</v>
      </c>
      <c r="DA115" s="11" t="s">
        <v>154</v>
      </c>
      <c r="DB115" s="11" t="s">
        <v>154</v>
      </c>
      <c r="DC115" s="11" t="s">
        <v>154</v>
      </c>
      <c r="DD115" s="11" t="s">
        <v>154</v>
      </c>
      <c r="DE115" s="11" t="s">
        <v>154</v>
      </c>
      <c r="DF115" s="11" t="s">
        <v>154</v>
      </c>
      <c r="DG115" s="11" t="s">
        <v>154</v>
      </c>
      <c r="DH115" s="11" t="s">
        <v>154</v>
      </c>
      <c r="DI115" s="11" t="s">
        <v>154</v>
      </c>
      <c r="DJ115" s="11" t="s">
        <v>154</v>
      </c>
      <c r="DK115" s="11" t="s">
        <v>157</v>
      </c>
      <c r="DL115" s="11" t="s">
        <v>157</v>
      </c>
      <c r="DM115" s="11" t="s">
        <v>157</v>
      </c>
      <c r="DN115" s="11" t="s">
        <v>157</v>
      </c>
      <c r="DO115" s="11" t="s">
        <v>157</v>
      </c>
      <c r="DP115" s="11" t="s">
        <v>157</v>
      </c>
      <c r="DQ115" s="11" t="s">
        <v>157</v>
      </c>
      <c r="DR115" s="11" t="s">
        <v>157</v>
      </c>
      <c r="DS115" s="11" t="s">
        <v>157</v>
      </c>
      <c r="DT115" s="11" t="s">
        <v>157</v>
      </c>
      <c r="DU115" s="11" t="s">
        <v>157</v>
      </c>
      <c r="DV115" s="11" t="s">
        <v>157</v>
      </c>
      <c r="DW115" s="11" t="s">
        <v>157</v>
      </c>
      <c r="DX115" s="11" t="b">
        <v>1</v>
      </c>
      <c r="DY115" s="11" t="b">
        <v>1</v>
      </c>
      <c r="DZ115" s="11" t="b">
        <v>1</v>
      </c>
      <c r="EA115" s="11" t="b">
        <v>1</v>
      </c>
      <c r="EB115" s="11" t="b">
        <v>1</v>
      </c>
      <c r="EC115" s="11" t="b">
        <v>1</v>
      </c>
      <c r="ED115" s="11" t="b">
        <v>1</v>
      </c>
      <c r="EE115" s="11" t="b">
        <v>1</v>
      </c>
      <c r="EF115" s="11" t="b">
        <v>1</v>
      </c>
      <c r="EG115" s="11" t="b">
        <v>1</v>
      </c>
      <c r="EH115" s="11" t="b">
        <v>1</v>
      </c>
      <c r="EI115" s="11" t="b">
        <v>1</v>
      </c>
      <c r="EJ115" s="11" t="b">
        <v>1</v>
      </c>
      <c r="EK115" s="11">
        <v>3.7144999999999997E-2</v>
      </c>
      <c r="EL115" s="11">
        <v>2.3866999999999999E-2</v>
      </c>
      <c r="EM115" s="11">
        <v>2.8143000000000001E-2</v>
      </c>
      <c r="EN115" s="11">
        <v>0.10495</v>
      </c>
      <c r="EO115" s="11">
        <v>3.3921E-2</v>
      </c>
      <c r="EP115" s="11">
        <v>2.9027000000000001E-2</v>
      </c>
      <c r="EQ115" s="11">
        <v>3.8765000000000001E-2</v>
      </c>
      <c r="ER115" s="11">
        <v>3.1787999999999997E-2</v>
      </c>
      <c r="ES115" s="11">
        <v>1.6166E-2</v>
      </c>
      <c r="ET115" s="11">
        <v>4.1586999999999999E-2</v>
      </c>
      <c r="EU115" s="11">
        <v>2.0140000000000002E-2</v>
      </c>
      <c r="EV115" s="11">
        <v>2.5183000000000001E-2</v>
      </c>
      <c r="EW115" s="11">
        <v>3.1793000000000002E-2</v>
      </c>
      <c r="EX115" s="11" t="s">
        <v>167</v>
      </c>
      <c r="EY115" s="11" t="str">
        <f>VLOOKUP(Table8[[#This Row],[Candidate Detail Answer: City]],cities,2,FALSE)</f>
        <v>Charlotte</v>
      </c>
      <c r="EZ115" s="11" t="str">
        <f>VLOOKUP(Table8[[#This Row],[Candidate Detail Answer: City]],cities,3,FALSE)</f>
        <v>NC</v>
      </c>
      <c r="FA115" s="21">
        <f>VLOOKUP(Table8[[#This Row],[Candidate Detail Answer: City]],cities,4,FALSE)</f>
        <v>28202</v>
      </c>
      <c r="FB115" s="11" t="s">
        <v>234</v>
      </c>
      <c r="FC115" s="11" t="str">
        <f>VLOOKUP(Table8[[#This Row],[Candidate Detail Answer: Major]],majors_final,3,FALSE)</f>
        <v>Computer Programming</v>
      </c>
      <c r="FD115" s="11" t="str">
        <f>VLOOKUP(Table8[[#This Row],[Candidate Detail Answer: Major]],majors_final,4,FALSE)</f>
        <v>IT-development focused</v>
      </c>
      <c r="FE115" s="11">
        <f>VLOOKUP(Table8[[#This Row],[Candidate Detail Answer: Major]],majors_final,5,FALSE)</f>
        <v>0</v>
      </c>
      <c r="FF115" s="11">
        <f>VLOOKUP(Table8[[#This Row],[Candidate Detail Answer: Major]],majors_final,6,FALSE)</f>
        <v>0</v>
      </c>
      <c r="FG115" s="5"/>
      <c r="FH115" s="5"/>
      <c r="FI115" s="11"/>
    </row>
    <row r="116" spans="1:165" s="12" customFormat="1" ht="12.75" x14ac:dyDescent="0.2">
      <c r="A116" s="11">
        <v>42760066</v>
      </c>
      <c r="B116" s="11">
        <v>58412742</v>
      </c>
      <c r="C116" s="11">
        <v>47113.268055555403</v>
      </c>
      <c r="D116" s="11" t="s">
        <v>153</v>
      </c>
      <c r="E116" s="11">
        <v>345600</v>
      </c>
      <c r="F116" s="11">
        <v>66507216</v>
      </c>
      <c r="G116" s="11">
        <v>51443.617361112301</v>
      </c>
      <c r="H116" s="11">
        <v>50654.677777776204</v>
      </c>
      <c r="I116" s="11">
        <v>104507</v>
      </c>
      <c r="J116" s="11">
        <v>1</v>
      </c>
      <c r="K116" s="11">
        <v>19</v>
      </c>
      <c r="L116" s="11">
        <v>43509</v>
      </c>
      <c r="M116" s="11">
        <v>131</v>
      </c>
      <c r="N116" s="11">
        <v>131</v>
      </c>
      <c r="O116" s="11">
        <v>92</v>
      </c>
      <c r="P116" s="11">
        <v>100</v>
      </c>
      <c r="Q116" s="11">
        <v>36266</v>
      </c>
      <c r="R116" s="11" t="s">
        <v>154</v>
      </c>
      <c r="S116" s="11" t="s">
        <v>155</v>
      </c>
      <c r="T116" s="11" t="s">
        <v>208</v>
      </c>
      <c r="U116" s="11">
        <v>0</v>
      </c>
      <c r="V116" s="11" t="s">
        <v>154</v>
      </c>
      <c r="W116" s="11" t="s">
        <v>157</v>
      </c>
      <c r="X116" s="11">
        <v>4</v>
      </c>
      <c r="Y116" s="11">
        <v>1</v>
      </c>
      <c r="Z116" s="11">
        <v>10</v>
      </c>
      <c r="AA116" s="11">
        <v>10</v>
      </c>
      <c r="AB116" s="11">
        <v>10</v>
      </c>
      <c r="AC116" s="11">
        <v>10</v>
      </c>
      <c r="AD116" s="11">
        <v>10</v>
      </c>
      <c r="AE116" s="11">
        <v>10</v>
      </c>
      <c r="AF116" s="11">
        <v>10</v>
      </c>
      <c r="AG116" s="11">
        <v>10</v>
      </c>
      <c r="AH116" s="11">
        <v>10</v>
      </c>
      <c r="AI116" s="11">
        <v>10</v>
      </c>
      <c r="AJ116" s="11">
        <v>10</v>
      </c>
      <c r="AK116" s="11">
        <v>10</v>
      </c>
      <c r="AL116" s="11">
        <v>10</v>
      </c>
      <c r="AM116" s="11">
        <v>121</v>
      </c>
      <c r="AN116" s="11">
        <v>60</v>
      </c>
      <c r="AO116" s="11">
        <v>10</v>
      </c>
      <c r="AP116" s="11">
        <v>120</v>
      </c>
      <c r="AQ116" s="11">
        <v>60</v>
      </c>
      <c r="AR116" s="11">
        <v>40</v>
      </c>
      <c r="AS116" s="11">
        <v>1</v>
      </c>
      <c r="AT116" s="11">
        <v>130</v>
      </c>
      <c r="AU116" s="11">
        <v>776</v>
      </c>
      <c r="AV116" s="11">
        <v>483</v>
      </c>
      <c r="AW116" s="11">
        <v>837</v>
      </c>
      <c r="AX116" s="11">
        <v>15735</v>
      </c>
      <c r="AY116" s="11">
        <v>651</v>
      </c>
      <c r="AZ116" s="11">
        <v>1369</v>
      </c>
      <c r="BA116" s="11">
        <v>1079</v>
      </c>
      <c r="BB116" s="11">
        <v>7068</v>
      </c>
      <c r="BC116" s="11">
        <v>2129</v>
      </c>
      <c r="BD116" s="11">
        <v>405</v>
      </c>
      <c r="BE116" s="11">
        <v>4650</v>
      </c>
      <c r="BF116" s="11">
        <v>3163</v>
      </c>
      <c r="BG116" s="11">
        <v>21220</v>
      </c>
      <c r="BH116" s="11">
        <v>8581</v>
      </c>
      <c r="BI116" s="11">
        <v>10</v>
      </c>
      <c r="BJ116" s="11">
        <v>10</v>
      </c>
      <c r="BK116" s="11">
        <v>9</v>
      </c>
      <c r="BL116" s="11">
        <v>11</v>
      </c>
      <c r="BM116" s="11">
        <v>9</v>
      </c>
      <c r="BN116" s="11">
        <v>14</v>
      </c>
      <c r="BO116" s="11">
        <v>13</v>
      </c>
      <c r="BP116" s="11">
        <v>11</v>
      </c>
      <c r="BQ116" s="11">
        <v>10</v>
      </c>
      <c r="BR116" s="11">
        <v>10</v>
      </c>
      <c r="BS116" s="11">
        <v>15</v>
      </c>
      <c r="BT116" s="11">
        <v>18</v>
      </c>
      <c r="BU116" s="11">
        <v>32</v>
      </c>
      <c r="BV116" s="11">
        <v>4</v>
      </c>
      <c r="BW116" s="11">
        <v>6</v>
      </c>
      <c r="BX116" s="11">
        <v>5</v>
      </c>
      <c r="BY116" s="11">
        <v>4</v>
      </c>
      <c r="BZ116" s="11">
        <v>6</v>
      </c>
      <c r="CA116" s="11">
        <v>5</v>
      </c>
      <c r="CB116" s="11">
        <v>4</v>
      </c>
      <c r="CC116" s="11">
        <v>11</v>
      </c>
      <c r="CD116" s="11">
        <v>3</v>
      </c>
      <c r="CE116" s="11">
        <v>4</v>
      </c>
      <c r="CF116" s="11">
        <v>4</v>
      </c>
      <c r="CG116" s="11">
        <v>8</v>
      </c>
      <c r="CH116" s="11">
        <v>15</v>
      </c>
      <c r="CI116" s="11"/>
      <c r="CJ116" s="11"/>
      <c r="CK116" s="11" t="s">
        <v>158</v>
      </c>
      <c r="CL116" s="11" t="s">
        <v>158</v>
      </c>
      <c r="CM116" s="11" t="s">
        <v>158</v>
      </c>
      <c r="CN116" s="11" t="s">
        <v>158</v>
      </c>
      <c r="CO116" s="11" t="s">
        <v>158</v>
      </c>
      <c r="CP116" s="11" t="s">
        <v>158</v>
      </c>
      <c r="CQ116" s="11" t="s">
        <v>158</v>
      </c>
      <c r="CR116" s="11" t="s">
        <v>158</v>
      </c>
      <c r="CS116" s="11" t="s">
        <v>158</v>
      </c>
      <c r="CT116" s="11" t="s">
        <v>158</v>
      </c>
      <c r="CU116" s="11" t="s">
        <v>158</v>
      </c>
      <c r="CV116" s="11" t="s">
        <v>158</v>
      </c>
      <c r="CW116" s="11" t="s">
        <v>158</v>
      </c>
      <c r="CX116" s="11" t="s">
        <v>154</v>
      </c>
      <c r="CY116" s="11" t="s">
        <v>154</v>
      </c>
      <c r="CZ116" s="11" t="s">
        <v>154</v>
      </c>
      <c r="DA116" s="11" t="s">
        <v>154</v>
      </c>
      <c r="DB116" s="11" t="s">
        <v>154</v>
      </c>
      <c r="DC116" s="11" t="s">
        <v>154</v>
      </c>
      <c r="DD116" s="11" t="s">
        <v>154</v>
      </c>
      <c r="DE116" s="11" t="s">
        <v>154</v>
      </c>
      <c r="DF116" s="11" t="s">
        <v>154</v>
      </c>
      <c r="DG116" s="11" t="s">
        <v>154</v>
      </c>
      <c r="DH116" s="11" t="s">
        <v>154</v>
      </c>
      <c r="DI116" s="11" t="s">
        <v>154</v>
      </c>
      <c r="DJ116" s="11" t="s">
        <v>154</v>
      </c>
      <c r="DK116" s="11" t="s">
        <v>157</v>
      </c>
      <c r="DL116" s="11" t="s">
        <v>157</v>
      </c>
      <c r="DM116" s="11" t="s">
        <v>157</v>
      </c>
      <c r="DN116" s="11" t="s">
        <v>157</v>
      </c>
      <c r="DO116" s="11" t="s">
        <v>157</v>
      </c>
      <c r="DP116" s="11" t="s">
        <v>157</v>
      </c>
      <c r="DQ116" s="11" t="s">
        <v>157</v>
      </c>
      <c r="DR116" s="11" t="s">
        <v>157</v>
      </c>
      <c r="DS116" s="11" t="s">
        <v>157</v>
      </c>
      <c r="DT116" s="11" t="s">
        <v>157</v>
      </c>
      <c r="DU116" s="11" t="s">
        <v>157</v>
      </c>
      <c r="DV116" s="11" t="s">
        <v>157</v>
      </c>
      <c r="DW116" s="11" t="s">
        <v>157</v>
      </c>
      <c r="DX116" s="11" t="b">
        <v>1</v>
      </c>
      <c r="DY116" s="11" t="b">
        <v>1</v>
      </c>
      <c r="DZ116" s="11" t="b">
        <v>1</v>
      </c>
      <c r="EA116" s="11" t="b">
        <v>1</v>
      </c>
      <c r="EB116" s="11" t="b">
        <v>1</v>
      </c>
      <c r="EC116" s="11" t="b">
        <v>1</v>
      </c>
      <c r="ED116" s="11" t="b">
        <v>1</v>
      </c>
      <c r="EE116" s="11" t="b">
        <v>1</v>
      </c>
      <c r="EF116" s="11" t="b">
        <v>1</v>
      </c>
      <c r="EG116" s="11" t="b">
        <v>1</v>
      </c>
      <c r="EH116" s="11" t="b">
        <v>1</v>
      </c>
      <c r="EI116" s="11" t="b">
        <v>1</v>
      </c>
      <c r="EJ116" s="11" t="b">
        <v>1</v>
      </c>
      <c r="EK116" s="11">
        <v>2.5724E-2</v>
      </c>
      <c r="EL116" s="11">
        <v>0.10469299999999999</v>
      </c>
      <c r="EM116" s="11">
        <v>1.7741E-2</v>
      </c>
      <c r="EN116" s="11">
        <v>1.7597000000000002E-2</v>
      </c>
      <c r="EO116" s="11">
        <v>5.9706000000000002E-2</v>
      </c>
      <c r="EP116" s="11">
        <v>4.1495999999999998E-2</v>
      </c>
      <c r="EQ116" s="11">
        <v>4.3111999999999998E-2</v>
      </c>
      <c r="ER116" s="11">
        <v>3.2548000000000001E-2</v>
      </c>
      <c r="ES116" s="11">
        <v>3.1315999999999997E-2</v>
      </c>
      <c r="ET116" s="11">
        <v>5.4498999999999999E-2</v>
      </c>
      <c r="EU116" s="11">
        <v>0.109523</v>
      </c>
      <c r="EV116" s="11">
        <v>0.27467799999999998</v>
      </c>
      <c r="EW116" s="11">
        <v>9.9928000000000003E-2</v>
      </c>
      <c r="EX116" s="11" t="s">
        <v>167</v>
      </c>
      <c r="EY116" s="11" t="str">
        <f>VLOOKUP(Table8[[#This Row],[Candidate Detail Answer: City]],cities,2,FALSE)</f>
        <v>Charlotte</v>
      </c>
      <c r="EZ116" s="11" t="str">
        <f>VLOOKUP(Table8[[#This Row],[Candidate Detail Answer: City]],cities,3,FALSE)</f>
        <v>NC</v>
      </c>
      <c r="FA116" s="21">
        <f>VLOOKUP(Table8[[#This Row],[Candidate Detail Answer: City]],cities,4,FALSE)</f>
        <v>28202</v>
      </c>
      <c r="FB116" s="11" t="s">
        <v>251</v>
      </c>
      <c r="FC116" s="11" t="str">
        <f>VLOOKUP(Table8[[#This Row],[Candidate Detail Answer: Major]],majors_final,3,FALSE)</f>
        <v>Information Technology</v>
      </c>
      <c r="FD116" s="11" t="str">
        <f>VLOOKUP(Table8[[#This Row],[Candidate Detail Answer: Major]],majors_final,4,FALSE)</f>
        <v>IT non-development</v>
      </c>
      <c r="FE116" s="11">
        <f>VLOOKUP(Table8[[#This Row],[Candidate Detail Answer: Major]],majors_final,5,FALSE)</f>
        <v>0</v>
      </c>
      <c r="FF116" s="11">
        <f>VLOOKUP(Table8[[#This Row],[Candidate Detail Answer: Major]],majors_final,6,FALSE)</f>
        <v>0</v>
      </c>
      <c r="FG116" s="5"/>
      <c r="FH116" s="5"/>
      <c r="FI116" s="11"/>
    </row>
    <row r="117" spans="1:165" s="12" customFormat="1" ht="12.75" x14ac:dyDescent="0.2">
      <c r="A117" s="11">
        <v>42760068</v>
      </c>
      <c r="B117" s="11">
        <v>58412746</v>
      </c>
      <c r="C117" s="11">
        <v>47135.200694444298</v>
      </c>
      <c r="D117" s="11" t="s">
        <v>153</v>
      </c>
      <c r="E117" s="11">
        <v>345600</v>
      </c>
      <c r="F117" s="11">
        <v>66507134</v>
      </c>
      <c r="G117" s="11">
        <v>51463.685416667897</v>
      </c>
      <c r="H117" s="11">
        <v>50672.395138887303</v>
      </c>
      <c r="I117" s="11">
        <v>81600</v>
      </c>
      <c r="J117" s="11">
        <v>1</v>
      </c>
      <c r="K117" s="11">
        <v>6</v>
      </c>
      <c r="L117" s="11">
        <v>11319</v>
      </c>
      <c r="M117" s="11">
        <v>131</v>
      </c>
      <c r="N117" s="11">
        <v>131</v>
      </c>
      <c r="O117" s="11">
        <v>92</v>
      </c>
      <c r="P117" s="11">
        <v>100</v>
      </c>
      <c r="Q117" s="11">
        <v>38257</v>
      </c>
      <c r="R117" s="11" t="s">
        <v>154</v>
      </c>
      <c r="S117" s="11" t="s">
        <v>155</v>
      </c>
      <c r="T117" s="11" t="s">
        <v>208</v>
      </c>
      <c r="U117" s="11">
        <v>0</v>
      </c>
      <c r="V117" s="11" t="s">
        <v>154</v>
      </c>
      <c r="W117" s="11" t="s">
        <v>157</v>
      </c>
      <c r="X117" s="11">
        <v>3</v>
      </c>
      <c r="Y117" s="11">
        <v>1</v>
      </c>
      <c r="Z117" s="11">
        <v>10</v>
      </c>
      <c r="AA117" s="11">
        <v>10</v>
      </c>
      <c r="AB117" s="11">
        <v>10</v>
      </c>
      <c r="AC117" s="11">
        <v>10</v>
      </c>
      <c r="AD117" s="11">
        <v>10</v>
      </c>
      <c r="AE117" s="11">
        <v>10</v>
      </c>
      <c r="AF117" s="11">
        <v>10</v>
      </c>
      <c r="AG117" s="11">
        <v>10</v>
      </c>
      <c r="AH117" s="11">
        <v>10</v>
      </c>
      <c r="AI117" s="11">
        <v>10</v>
      </c>
      <c r="AJ117" s="11">
        <v>10</v>
      </c>
      <c r="AK117" s="11">
        <v>10</v>
      </c>
      <c r="AL117" s="11">
        <v>10</v>
      </c>
      <c r="AM117" s="11">
        <v>121</v>
      </c>
      <c r="AN117" s="11">
        <v>60</v>
      </c>
      <c r="AO117" s="11">
        <v>10</v>
      </c>
      <c r="AP117" s="11">
        <v>120</v>
      </c>
      <c r="AQ117" s="11">
        <v>60</v>
      </c>
      <c r="AR117" s="11">
        <v>40</v>
      </c>
      <c r="AS117" s="11">
        <v>1</v>
      </c>
      <c r="AT117" s="11">
        <v>130</v>
      </c>
      <c r="AU117" s="11">
        <v>243</v>
      </c>
      <c r="AV117" s="11">
        <v>981</v>
      </c>
      <c r="AW117" s="11">
        <v>671</v>
      </c>
      <c r="AX117" s="11">
        <v>610</v>
      </c>
      <c r="AY117" s="11">
        <v>1249</v>
      </c>
      <c r="AZ117" s="11">
        <v>3614</v>
      </c>
      <c r="BA117" s="11">
        <v>724</v>
      </c>
      <c r="BB117" s="11">
        <v>8315</v>
      </c>
      <c r="BC117" s="11">
        <v>1620</v>
      </c>
      <c r="BD117" s="11">
        <v>386</v>
      </c>
      <c r="BE117" s="11">
        <v>3045</v>
      </c>
      <c r="BF117" s="11">
        <v>580</v>
      </c>
      <c r="BG117" s="11">
        <v>2584</v>
      </c>
      <c r="BH117" s="11">
        <v>17839</v>
      </c>
      <c r="BI117" s="11">
        <v>9</v>
      </c>
      <c r="BJ117" s="11">
        <v>9</v>
      </c>
      <c r="BK117" s="11">
        <v>9</v>
      </c>
      <c r="BL117" s="11">
        <v>16</v>
      </c>
      <c r="BM117" s="11">
        <v>10</v>
      </c>
      <c r="BN117" s="11">
        <v>10</v>
      </c>
      <c r="BO117" s="11">
        <v>10</v>
      </c>
      <c r="BP117" s="11">
        <v>13</v>
      </c>
      <c r="BQ117" s="11">
        <v>10</v>
      </c>
      <c r="BR117" s="11">
        <v>10</v>
      </c>
      <c r="BS117" s="11">
        <v>11</v>
      </c>
      <c r="BT117" s="11">
        <v>19</v>
      </c>
      <c r="BU117" s="11">
        <v>26</v>
      </c>
      <c r="BV117" s="11">
        <v>11</v>
      </c>
      <c r="BW117" s="11">
        <v>8</v>
      </c>
      <c r="BX117" s="11">
        <v>6</v>
      </c>
      <c r="BY117" s="11">
        <v>7</v>
      </c>
      <c r="BZ117" s="11">
        <v>15</v>
      </c>
      <c r="CA117" s="11">
        <v>8</v>
      </c>
      <c r="CB117" s="11">
        <v>40</v>
      </c>
      <c r="CC117" s="11">
        <v>14</v>
      </c>
      <c r="CD117" s="11">
        <v>4</v>
      </c>
      <c r="CE117" s="11">
        <v>9</v>
      </c>
      <c r="CF117" s="11">
        <v>4</v>
      </c>
      <c r="CG117" s="11">
        <v>10</v>
      </c>
      <c r="CH117" s="11">
        <v>42</v>
      </c>
      <c r="CI117" s="11"/>
      <c r="CJ117" s="11"/>
      <c r="CK117" s="11" t="s">
        <v>158</v>
      </c>
      <c r="CL117" s="11" t="s">
        <v>158</v>
      </c>
      <c r="CM117" s="11" t="s">
        <v>158</v>
      </c>
      <c r="CN117" s="11" t="s">
        <v>158</v>
      </c>
      <c r="CO117" s="11" t="s">
        <v>158</v>
      </c>
      <c r="CP117" s="11" t="s">
        <v>158</v>
      </c>
      <c r="CQ117" s="11" t="s">
        <v>158</v>
      </c>
      <c r="CR117" s="11" t="s">
        <v>158</v>
      </c>
      <c r="CS117" s="11" t="s">
        <v>158</v>
      </c>
      <c r="CT117" s="11" t="s">
        <v>158</v>
      </c>
      <c r="CU117" s="11" t="s">
        <v>158</v>
      </c>
      <c r="CV117" s="11" t="s">
        <v>158</v>
      </c>
      <c r="CW117" s="11" t="s">
        <v>158</v>
      </c>
      <c r="CX117" s="11" t="s">
        <v>154</v>
      </c>
      <c r="CY117" s="11" t="s">
        <v>154</v>
      </c>
      <c r="CZ117" s="11" t="s">
        <v>154</v>
      </c>
      <c r="DA117" s="11" t="s">
        <v>154</v>
      </c>
      <c r="DB117" s="11" t="s">
        <v>154</v>
      </c>
      <c r="DC117" s="11" t="s">
        <v>154</v>
      </c>
      <c r="DD117" s="11" t="s">
        <v>154</v>
      </c>
      <c r="DE117" s="11" t="s">
        <v>154</v>
      </c>
      <c r="DF117" s="11" t="s">
        <v>154</v>
      </c>
      <c r="DG117" s="11" t="s">
        <v>154</v>
      </c>
      <c r="DH117" s="11" t="s">
        <v>154</v>
      </c>
      <c r="DI117" s="11" t="s">
        <v>154</v>
      </c>
      <c r="DJ117" s="11" t="s">
        <v>154</v>
      </c>
      <c r="DK117" s="11" t="s">
        <v>157</v>
      </c>
      <c r="DL117" s="11" t="s">
        <v>157</v>
      </c>
      <c r="DM117" s="11" t="s">
        <v>157</v>
      </c>
      <c r="DN117" s="11" t="s">
        <v>157</v>
      </c>
      <c r="DO117" s="11" t="s">
        <v>157</v>
      </c>
      <c r="DP117" s="11" t="s">
        <v>157</v>
      </c>
      <c r="DQ117" s="11" t="s">
        <v>157</v>
      </c>
      <c r="DR117" s="11" t="s">
        <v>157</v>
      </c>
      <c r="DS117" s="11" t="s">
        <v>157</v>
      </c>
      <c r="DT117" s="11" t="s">
        <v>157</v>
      </c>
      <c r="DU117" s="11" t="s">
        <v>157</v>
      </c>
      <c r="DV117" s="11" t="s">
        <v>157</v>
      </c>
      <c r="DW117" s="11" t="s">
        <v>157</v>
      </c>
      <c r="DX117" s="11" t="b">
        <v>1</v>
      </c>
      <c r="DY117" s="11" t="b">
        <v>1</v>
      </c>
      <c r="DZ117" s="11" t="b">
        <v>1</v>
      </c>
      <c r="EA117" s="11" t="b">
        <v>1</v>
      </c>
      <c r="EB117" s="11" t="b">
        <v>1</v>
      </c>
      <c r="EC117" s="11" t="b">
        <v>1</v>
      </c>
      <c r="ED117" s="11" t="b">
        <v>1</v>
      </c>
      <c r="EE117" s="11" t="b">
        <v>1</v>
      </c>
      <c r="EF117" s="11" t="b">
        <v>1</v>
      </c>
      <c r="EG117" s="11" t="b">
        <v>1</v>
      </c>
      <c r="EH117" s="11" t="b">
        <v>1</v>
      </c>
      <c r="EI117" s="11" t="b">
        <v>1</v>
      </c>
      <c r="EJ117" s="11" t="b">
        <v>1</v>
      </c>
      <c r="EK117" s="11">
        <v>1.5180000000000001E-2</v>
      </c>
      <c r="EL117" s="11">
        <v>0.54700099999999996</v>
      </c>
      <c r="EM117" s="11">
        <v>0.18268200000000001</v>
      </c>
      <c r="EN117" s="11">
        <v>0.23607600000000001</v>
      </c>
      <c r="EO117" s="11">
        <v>5.6697999999999998E-2</v>
      </c>
      <c r="EP117" s="11">
        <v>8.4848999999999994E-2</v>
      </c>
      <c r="EQ117" s="11">
        <v>0.128527</v>
      </c>
      <c r="ER117" s="11">
        <v>3.3758999999999997E-2</v>
      </c>
      <c r="ES117" s="11">
        <v>0.31050800000000001</v>
      </c>
      <c r="ET117" s="11">
        <v>3.2929E-2</v>
      </c>
      <c r="EU117" s="11">
        <v>5.3255999999999998E-2</v>
      </c>
      <c r="EV117" s="11">
        <v>0.16952</v>
      </c>
      <c r="EW117" s="11">
        <v>4.6260999999999997E-2</v>
      </c>
      <c r="EX117" s="11" t="s">
        <v>167</v>
      </c>
      <c r="EY117" s="11" t="str">
        <f>VLOOKUP(Table8[[#This Row],[Candidate Detail Answer: City]],cities,2,FALSE)</f>
        <v>Charlotte</v>
      </c>
      <c r="EZ117" s="11" t="str">
        <f>VLOOKUP(Table8[[#This Row],[Candidate Detail Answer: City]],cities,3,FALSE)</f>
        <v>NC</v>
      </c>
      <c r="FA117" s="21">
        <f>VLOOKUP(Table8[[#This Row],[Candidate Detail Answer: City]],cities,4,FALSE)</f>
        <v>28202</v>
      </c>
      <c r="FB117" s="11" t="s">
        <v>227</v>
      </c>
      <c r="FC117" s="11" t="str">
        <f>VLOOKUP(Table8[[#This Row],[Candidate Detail Answer: Major]],majors_final,3,FALSE)</f>
        <v>Software Development</v>
      </c>
      <c r="FD117" s="11" t="str">
        <f>VLOOKUP(Table8[[#This Row],[Candidate Detail Answer: Major]],majors_final,4,FALSE)</f>
        <v>IT-development focused</v>
      </c>
      <c r="FE117" s="11">
        <f>VLOOKUP(Table8[[#This Row],[Candidate Detail Answer: Major]],majors_final,5,FALSE)</f>
        <v>0</v>
      </c>
      <c r="FF117" s="11">
        <f>VLOOKUP(Table8[[#This Row],[Candidate Detail Answer: Major]],majors_final,6,FALSE)</f>
        <v>0</v>
      </c>
      <c r="FG117" s="5"/>
      <c r="FH117" s="5"/>
      <c r="FI117" s="11"/>
    </row>
    <row r="118" spans="1:165" s="12" customFormat="1" ht="12.75" x14ac:dyDescent="0.2">
      <c r="A118" s="11">
        <v>42760058</v>
      </c>
      <c r="B118" s="11">
        <v>58412726</v>
      </c>
      <c r="C118" s="11">
        <v>47025.537499999897</v>
      </c>
      <c r="D118" s="11" t="s">
        <v>153</v>
      </c>
      <c r="E118" s="11">
        <v>345600</v>
      </c>
      <c r="F118" s="11">
        <v>66507262</v>
      </c>
      <c r="G118" s="11">
        <v>51283.072916667799</v>
      </c>
      <c r="H118" s="11">
        <v>50512.938888887402</v>
      </c>
      <c r="I118" s="11">
        <v>176605</v>
      </c>
      <c r="J118" s="11">
        <v>1</v>
      </c>
      <c r="K118" s="11">
        <v>297</v>
      </c>
      <c r="L118" s="11">
        <v>90387</v>
      </c>
      <c r="M118" s="11">
        <v>131</v>
      </c>
      <c r="N118" s="11">
        <v>131</v>
      </c>
      <c r="O118" s="11">
        <v>92</v>
      </c>
      <c r="P118" s="11">
        <v>100</v>
      </c>
      <c r="Q118" s="11">
        <v>107686</v>
      </c>
      <c r="R118" s="11" t="s">
        <v>154</v>
      </c>
      <c r="S118" s="11" t="s">
        <v>155</v>
      </c>
      <c r="T118" s="11" t="s">
        <v>208</v>
      </c>
      <c r="U118" s="11">
        <v>0</v>
      </c>
      <c r="V118" s="11" t="s">
        <v>154</v>
      </c>
      <c r="W118" s="11" t="s">
        <v>157</v>
      </c>
      <c r="X118" s="11">
        <v>2</v>
      </c>
      <c r="Y118" s="11">
        <v>1</v>
      </c>
      <c r="Z118" s="11">
        <v>10</v>
      </c>
      <c r="AA118" s="11">
        <v>10</v>
      </c>
      <c r="AB118" s="11">
        <v>10</v>
      </c>
      <c r="AC118" s="11">
        <v>10</v>
      </c>
      <c r="AD118" s="11">
        <v>10</v>
      </c>
      <c r="AE118" s="11">
        <v>10</v>
      </c>
      <c r="AF118" s="11">
        <v>10</v>
      </c>
      <c r="AG118" s="11">
        <v>10</v>
      </c>
      <c r="AH118" s="11">
        <v>10</v>
      </c>
      <c r="AI118" s="11">
        <v>10</v>
      </c>
      <c r="AJ118" s="11">
        <v>10</v>
      </c>
      <c r="AK118" s="11">
        <v>10</v>
      </c>
      <c r="AL118" s="11">
        <v>10</v>
      </c>
      <c r="AM118" s="11">
        <v>121</v>
      </c>
      <c r="AN118" s="11">
        <v>60</v>
      </c>
      <c r="AO118" s="11">
        <v>10</v>
      </c>
      <c r="AP118" s="11">
        <v>120</v>
      </c>
      <c r="AQ118" s="11">
        <v>60</v>
      </c>
      <c r="AR118" s="11">
        <v>40</v>
      </c>
      <c r="AS118" s="11">
        <v>1</v>
      </c>
      <c r="AT118" s="11">
        <v>130</v>
      </c>
      <c r="AU118" s="11">
        <v>352</v>
      </c>
      <c r="AV118" s="11">
        <v>1345</v>
      </c>
      <c r="AW118" s="11">
        <v>1257</v>
      </c>
      <c r="AX118" s="11">
        <v>1254</v>
      </c>
      <c r="AY118" s="11">
        <v>759</v>
      </c>
      <c r="AZ118" s="11">
        <v>2628</v>
      </c>
      <c r="BA118" s="11">
        <v>3423</v>
      </c>
      <c r="BB118" s="11">
        <v>8266</v>
      </c>
      <c r="BC118" s="11">
        <v>17317</v>
      </c>
      <c r="BD118" s="11">
        <v>1037</v>
      </c>
      <c r="BE118" s="11">
        <v>679</v>
      </c>
      <c r="BF118" s="11">
        <v>857</v>
      </c>
      <c r="BG118" s="11">
        <v>17093</v>
      </c>
      <c r="BH118" s="11">
        <v>11797</v>
      </c>
      <c r="BI118" s="11">
        <v>9</v>
      </c>
      <c r="BJ118" s="11">
        <v>11</v>
      </c>
      <c r="BK118" s="11">
        <v>10</v>
      </c>
      <c r="BL118" s="11">
        <v>13</v>
      </c>
      <c r="BM118" s="11">
        <v>9</v>
      </c>
      <c r="BN118" s="11">
        <v>10</v>
      </c>
      <c r="BO118" s="11">
        <v>12</v>
      </c>
      <c r="BP118" s="11">
        <v>11</v>
      </c>
      <c r="BQ118" s="11">
        <v>8</v>
      </c>
      <c r="BR118" s="11">
        <v>10</v>
      </c>
      <c r="BS118" s="11">
        <v>12</v>
      </c>
      <c r="BT118" s="11">
        <v>18</v>
      </c>
      <c r="BU118" s="11">
        <v>22</v>
      </c>
      <c r="BV118" s="11">
        <v>13</v>
      </c>
      <c r="BW118" s="11">
        <v>8</v>
      </c>
      <c r="BX118" s="11">
        <v>2</v>
      </c>
      <c r="BY118" s="11">
        <v>3</v>
      </c>
      <c r="BZ118" s="11">
        <v>10</v>
      </c>
      <c r="CA118" s="11">
        <v>20</v>
      </c>
      <c r="CB118" s="11">
        <v>4</v>
      </c>
      <c r="CC118" s="11">
        <v>32</v>
      </c>
      <c r="CD118" s="11">
        <v>4</v>
      </c>
      <c r="CE118" s="11">
        <v>10</v>
      </c>
      <c r="CF118" s="11">
        <v>3</v>
      </c>
      <c r="CG118" s="11">
        <v>69</v>
      </c>
      <c r="CH118" s="11">
        <v>48</v>
      </c>
      <c r="CI118" s="11"/>
      <c r="CJ118" s="11"/>
      <c r="CK118" s="11" t="s">
        <v>158</v>
      </c>
      <c r="CL118" s="11" t="s">
        <v>158</v>
      </c>
      <c r="CM118" s="11" t="s">
        <v>158</v>
      </c>
      <c r="CN118" s="11" t="s">
        <v>158</v>
      </c>
      <c r="CO118" s="11" t="s">
        <v>158</v>
      </c>
      <c r="CP118" s="11" t="s">
        <v>158</v>
      </c>
      <c r="CQ118" s="11" t="s">
        <v>158</v>
      </c>
      <c r="CR118" s="11" t="s">
        <v>158</v>
      </c>
      <c r="CS118" s="11" t="s">
        <v>158</v>
      </c>
      <c r="CT118" s="11" t="s">
        <v>158</v>
      </c>
      <c r="CU118" s="11" t="s">
        <v>158</v>
      </c>
      <c r="CV118" s="11" t="s">
        <v>158</v>
      </c>
      <c r="CW118" s="11" t="s">
        <v>158</v>
      </c>
      <c r="CX118" s="11" t="s">
        <v>154</v>
      </c>
      <c r="CY118" s="11" t="s">
        <v>154</v>
      </c>
      <c r="CZ118" s="11" t="s">
        <v>154</v>
      </c>
      <c r="DA118" s="11" t="s">
        <v>154</v>
      </c>
      <c r="DB118" s="11" t="s">
        <v>154</v>
      </c>
      <c r="DC118" s="11" t="s">
        <v>154</v>
      </c>
      <c r="DD118" s="11" t="s">
        <v>154</v>
      </c>
      <c r="DE118" s="11" t="s">
        <v>154</v>
      </c>
      <c r="DF118" s="11" t="s">
        <v>154</v>
      </c>
      <c r="DG118" s="11" t="s">
        <v>154</v>
      </c>
      <c r="DH118" s="11" t="s">
        <v>154</v>
      </c>
      <c r="DI118" s="11" t="s">
        <v>154</v>
      </c>
      <c r="DJ118" s="11" t="s">
        <v>154</v>
      </c>
      <c r="DK118" s="11" t="s">
        <v>157</v>
      </c>
      <c r="DL118" s="11" t="s">
        <v>157</v>
      </c>
      <c r="DM118" s="11" t="s">
        <v>157</v>
      </c>
      <c r="DN118" s="11" t="s">
        <v>157</v>
      </c>
      <c r="DO118" s="11" t="s">
        <v>157</v>
      </c>
      <c r="DP118" s="11" t="s">
        <v>157</v>
      </c>
      <c r="DQ118" s="11" t="s">
        <v>157</v>
      </c>
      <c r="DR118" s="11" t="s">
        <v>157</v>
      </c>
      <c r="DS118" s="11" t="s">
        <v>157</v>
      </c>
      <c r="DT118" s="11" t="s">
        <v>157</v>
      </c>
      <c r="DU118" s="11" t="s">
        <v>157</v>
      </c>
      <c r="DV118" s="11" t="s">
        <v>157</v>
      </c>
      <c r="DW118" s="11" t="s">
        <v>157</v>
      </c>
      <c r="DX118" s="11" t="b">
        <v>1</v>
      </c>
      <c r="DY118" s="11" t="b">
        <v>1</v>
      </c>
      <c r="DZ118" s="11" t="b">
        <v>1</v>
      </c>
      <c r="EA118" s="11" t="b">
        <v>1</v>
      </c>
      <c r="EB118" s="11" t="b">
        <v>1</v>
      </c>
      <c r="EC118" s="11" t="b">
        <v>1</v>
      </c>
      <c r="ED118" s="11" t="b">
        <v>1</v>
      </c>
      <c r="EE118" s="11" t="b">
        <v>1</v>
      </c>
      <c r="EF118" s="11" t="b">
        <v>1</v>
      </c>
      <c r="EG118" s="11" t="b">
        <v>1</v>
      </c>
      <c r="EH118" s="11" t="b">
        <v>1</v>
      </c>
      <c r="EI118" s="11" t="b">
        <v>1</v>
      </c>
      <c r="EJ118" s="11" t="b">
        <v>1</v>
      </c>
      <c r="EK118" s="11">
        <v>8.8885000000000006E-2</v>
      </c>
      <c r="EL118" s="11">
        <v>0.53407800000000005</v>
      </c>
      <c r="EM118" s="11">
        <v>3.3043999999999997E-2</v>
      </c>
      <c r="EN118" s="11">
        <v>9.1049000000000005E-2</v>
      </c>
      <c r="EO118" s="11">
        <v>0.40753800000000001</v>
      </c>
      <c r="EP118" s="11">
        <v>2.0268000000000001E-2</v>
      </c>
      <c r="EQ118" s="11">
        <v>8.2559999999999995E-2</v>
      </c>
      <c r="ER118" s="11">
        <v>3.4083000000000002E-2</v>
      </c>
      <c r="ES118" s="11">
        <v>3.7123999999999997E-2</v>
      </c>
      <c r="ET118" s="11">
        <v>1.5538E-2</v>
      </c>
      <c r="EU118" s="11">
        <v>0.11708499999999999</v>
      </c>
      <c r="EV118" s="11">
        <v>3.9336000000000003E-2</v>
      </c>
      <c r="EW118" s="11">
        <v>3.3991E-2</v>
      </c>
      <c r="EX118" s="11" t="s">
        <v>167</v>
      </c>
      <c r="EY118" s="11" t="str">
        <f>VLOOKUP(Table8[[#This Row],[Candidate Detail Answer: City]],cities,2,FALSE)</f>
        <v>Charlotte</v>
      </c>
      <c r="EZ118" s="11" t="str">
        <f>VLOOKUP(Table8[[#This Row],[Candidate Detail Answer: City]],cities,3,FALSE)</f>
        <v>NC</v>
      </c>
      <c r="FA118" s="21">
        <f>VLOOKUP(Table8[[#This Row],[Candidate Detail Answer: City]],cities,4,FALSE)</f>
        <v>28202</v>
      </c>
      <c r="FB118" s="11" t="s">
        <v>233</v>
      </c>
      <c r="FC118" s="11" t="str">
        <f>VLOOKUP(Table8[[#This Row],[Candidate Detail Answer: Major]],majors_final,3,FALSE)</f>
        <v>Software Development</v>
      </c>
      <c r="FD118" s="11" t="str">
        <f>VLOOKUP(Table8[[#This Row],[Candidate Detail Answer: Major]],majors_final,4,FALSE)</f>
        <v>IT-development focused</v>
      </c>
      <c r="FE118" s="11">
        <f>VLOOKUP(Table8[[#This Row],[Candidate Detail Answer: Major]],majors_final,5,FALSE)</f>
        <v>0</v>
      </c>
      <c r="FF118" s="11">
        <f>VLOOKUP(Table8[[#This Row],[Candidate Detail Answer: Major]],majors_final,6,FALSE)</f>
        <v>0</v>
      </c>
      <c r="FG118" s="5"/>
      <c r="FH118" s="5"/>
      <c r="FI118" s="11"/>
    </row>
    <row r="119" spans="1:165" s="12" customFormat="1" ht="12.75" x14ac:dyDescent="0.2">
      <c r="A119" s="11">
        <v>42760069</v>
      </c>
      <c r="B119" s="11">
        <v>58412748</v>
      </c>
      <c r="C119" s="11">
        <v>51653.324305555201</v>
      </c>
      <c r="D119" s="11" t="s">
        <v>153</v>
      </c>
      <c r="E119" s="11">
        <v>345600</v>
      </c>
      <c r="F119" s="11">
        <v>66507282</v>
      </c>
      <c r="G119" s="11">
        <v>51483.753472223398</v>
      </c>
      <c r="H119" s="11">
        <v>50690.112499998402</v>
      </c>
      <c r="I119" s="11">
        <v>345592</v>
      </c>
      <c r="J119" s="11">
        <v>1</v>
      </c>
      <c r="K119" s="11">
        <v>161</v>
      </c>
      <c r="L119" s="11">
        <v>268529</v>
      </c>
      <c r="M119" s="11">
        <v>131</v>
      </c>
      <c r="N119" s="11">
        <v>121</v>
      </c>
      <c r="O119" s="11">
        <v>92</v>
      </c>
      <c r="P119" s="11">
        <v>92.36</v>
      </c>
      <c r="Q119" s="11">
        <v>177927</v>
      </c>
      <c r="R119" s="11" t="s">
        <v>154</v>
      </c>
      <c r="S119" s="11" t="s">
        <v>155</v>
      </c>
      <c r="T119" s="11" t="s">
        <v>208</v>
      </c>
      <c r="U119" s="11">
        <v>0</v>
      </c>
      <c r="V119" s="11" t="s">
        <v>154</v>
      </c>
      <c r="W119" s="11" t="s">
        <v>157</v>
      </c>
      <c r="X119" s="11">
        <v>5</v>
      </c>
      <c r="Y119" s="11">
        <v>1</v>
      </c>
      <c r="Z119" s="11">
        <v>10</v>
      </c>
      <c r="AA119" s="11">
        <v>10</v>
      </c>
      <c r="AB119" s="11">
        <v>10</v>
      </c>
      <c r="AC119" s="11">
        <v>10</v>
      </c>
      <c r="AD119" s="11">
        <v>10</v>
      </c>
      <c r="AE119" s="11">
        <v>10</v>
      </c>
      <c r="AF119" s="11">
        <v>10</v>
      </c>
      <c r="AG119" s="11">
        <v>10</v>
      </c>
      <c r="AH119" s="11">
        <v>10</v>
      </c>
      <c r="AI119" s="11">
        <v>10</v>
      </c>
      <c r="AJ119" s="11">
        <v>10</v>
      </c>
      <c r="AK119" s="11">
        <v>0</v>
      </c>
      <c r="AL119" s="11">
        <v>10</v>
      </c>
      <c r="AM119" s="11">
        <v>111</v>
      </c>
      <c r="AN119" s="11">
        <v>60</v>
      </c>
      <c r="AO119" s="11">
        <v>10</v>
      </c>
      <c r="AP119" s="11">
        <v>110</v>
      </c>
      <c r="AQ119" s="11">
        <v>50</v>
      </c>
      <c r="AR119" s="11">
        <v>30</v>
      </c>
      <c r="AS119" s="11">
        <v>1</v>
      </c>
      <c r="AT119" s="11">
        <v>120</v>
      </c>
      <c r="AU119" s="11">
        <v>308</v>
      </c>
      <c r="AV119" s="11">
        <v>41623</v>
      </c>
      <c r="AW119" s="11">
        <v>3734</v>
      </c>
      <c r="AX119" s="11">
        <v>11080</v>
      </c>
      <c r="AY119" s="11">
        <v>1638</v>
      </c>
      <c r="AZ119" s="11">
        <v>2476</v>
      </c>
      <c r="BA119" s="11">
        <v>16398</v>
      </c>
      <c r="BB119" s="11">
        <v>4202</v>
      </c>
      <c r="BC119" s="11">
        <v>29508</v>
      </c>
      <c r="BD119" s="11">
        <v>1872</v>
      </c>
      <c r="BE119" s="11">
        <v>2992</v>
      </c>
      <c r="BF119" s="11">
        <v>6640</v>
      </c>
      <c r="BG119" s="11">
        <v>19909</v>
      </c>
      <c r="BH119" s="11">
        <v>24927</v>
      </c>
      <c r="BI119" s="11">
        <v>11</v>
      </c>
      <c r="BJ119" s="11">
        <v>13</v>
      </c>
      <c r="BK119" s="11">
        <v>11</v>
      </c>
      <c r="BL119" s="11">
        <v>14</v>
      </c>
      <c r="BM119" s="11">
        <v>8</v>
      </c>
      <c r="BN119" s="11">
        <v>10</v>
      </c>
      <c r="BO119" s="11">
        <v>15</v>
      </c>
      <c r="BP119" s="11">
        <v>11</v>
      </c>
      <c r="BQ119" s="11">
        <v>10</v>
      </c>
      <c r="BR119" s="11">
        <v>12</v>
      </c>
      <c r="BS119" s="11">
        <v>14</v>
      </c>
      <c r="BT119" s="11">
        <v>30</v>
      </c>
      <c r="BU119" s="11">
        <v>32</v>
      </c>
      <c r="BV119" s="11">
        <v>56</v>
      </c>
      <c r="BW119" s="11">
        <v>9</v>
      </c>
      <c r="BX119" s="11">
        <v>37</v>
      </c>
      <c r="BY119" s="11">
        <v>8</v>
      </c>
      <c r="BZ119" s="11">
        <v>16</v>
      </c>
      <c r="CA119" s="11">
        <v>108</v>
      </c>
      <c r="CB119" s="11">
        <v>26</v>
      </c>
      <c r="CC119" s="11">
        <v>37</v>
      </c>
      <c r="CD119" s="11">
        <v>8</v>
      </c>
      <c r="CE119" s="11">
        <v>11</v>
      </c>
      <c r="CF119" s="11">
        <v>19</v>
      </c>
      <c r="CG119" s="11">
        <v>62</v>
      </c>
      <c r="CH119" s="11">
        <v>19</v>
      </c>
      <c r="CI119" s="11"/>
      <c r="CJ119" s="11"/>
      <c r="CK119" s="11" t="s">
        <v>158</v>
      </c>
      <c r="CL119" s="11" t="s">
        <v>158</v>
      </c>
      <c r="CM119" s="11" t="s">
        <v>158</v>
      </c>
      <c r="CN119" s="11" t="s">
        <v>158</v>
      </c>
      <c r="CO119" s="11" t="s">
        <v>158</v>
      </c>
      <c r="CP119" s="11" t="s">
        <v>158</v>
      </c>
      <c r="CQ119" s="11" t="s">
        <v>158</v>
      </c>
      <c r="CR119" s="11" t="s">
        <v>158</v>
      </c>
      <c r="CS119" s="11" t="s">
        <v>158</v>
      </c>
      <c r="CT119" s="11" t="s">
        <v>158</v>
      </c>
      <c r="CU119" s="11" t="s">
        <v>158</v>
      </c>
      <c r="CV119" s="11" t="s">
        <v>158</v>
      </c>
      <c r="CW119" s="11" t="s">
        <v>158</v>
      </c>
      <c r="CX119" s="11" t="s">
        <v>154</v>
      </c>
      <c r="CY119" s="11" t="s">
        <v>154</v>
      </c>
      <c r="CZ119" s="11" t="s">
        <v>154</v>
      </c>
      <c r="DA119" s="11" t="s">
        <v>154</v>
      </c>
      <c r="DB119" s="11" t="s">
        <v>154</v>
      </c>
      <c r="DC119" s="11" t="s">
        <v>154</v>
      </c>
      <c r="DD119" s="11" t="s">
        <v>154</v>
      </c>
      <c r="DE119" s="11" t="s">
        <v>154</v>
      </c>
      <c r="DF119" s="11" t="s">
        <v>154</v>
      </c>
      <c r="DG119" s="11" t="s">
        <v>154</v>
      </c>
      <c r="DH119" s="11" t="s">
        <v>154</v>
      </c>
      <c r="DI119" s="11" t="s">
        <v>154</v>
      </c>
      <c r="DJ119" s="11" t="s">
        <v>154</v>
      </c>
      <c r="DK119" s="11" t="s">
        <v>157</v>
      </c>
      <c r="DL119" s="11" t="s">
        <v>157</v>
      </c>
      <c r="DM119" s="11" t="s">
        <v>157</v>
      </c>
      <c r="DN119" s="11" t="s">
        <v>157</v>
      </c>
      <c r="DO119" s="11" t="s">
        <v>157</v>
      </c>
      <c r="DP119" s="11" t="s">
        <v>157</v>
      </c>
      <c r="DQ119" s="11" t="s">
        <v>157</v>
      </c>
      <c r="DR119" s="11" t="s">
        <v>157</v>
      </c>
      <c r="DS119" s="11" t="s">
        <v>157</v>
      </c>
      <c r="DT119" s="11" t="s">
        <v>157</v>
      </c>
      <c r="DU119" s="11" t="s">
        <v>157</v>
      </c>
      <c r="DV119" s="11" t="s">
        <v>157</v>
      </c>
      <c r="DW119" s="11" t="s">
        <v>157</v>
      </c>
      <c r="DX119" s="11" t="b">
        <v>1</v>
      </c>
      <c r="DY119" s="11" t="b">
        <v>1</v>
      </c>
      <c r="DZ119" s="11" t="b">
        <v>1</v>
      </c>
      <c r="EA119" s="11" t="b">
        <v>1</v>
      </c>
      <c r="EB119" s="11" t="b">
        <v>1</v>
      </c>
      <c r="EC119" s="11" t="b">
        <v>1</v>
      </c>
      <c r="ED119" s="11" t="b">
        <v>1</v>
      </c>
      <c r="EE119" s="11" t="b">
        <v>1</v>
      </c>
      <c r="EF119" s="11" t="b">
        <v>1</v>
      </c>
      <c r="EG119" s="11" t="b">
        <v>1</v>
      </c>
      <c r="EH119" s="11" t="b">
        <v>1</v>
      </c>
      <c r="EI119" s="11" t="b">
        <v>0</v>
      </c>
      <c r="EJ119" s="11" t="b">
        <v>1</v>
      </c>
      <c r="EK119" s="11">
        <v>2.0826000000000001E-2</v>
      </c>
      <c r="EL119" s="11">
        <v>1.5006E-2</v>
      </c>
      <c r="EM119" s="11">
        <v>2.9835E-2</v>
      </c>
      <c r="EN119" s="11">
        <v>3.0630000000000001E-2</v>
      </c>
      <c r="EO119" s="11">
        <v>3.1954000000000003E-2</v>
      </c>
      <c r="EP119" s="11">
        <v>0.112388</v>
      </c>
      <c r="EQ119" s="11">
        <v>5.0122E-2</v>
      </c>
      <c r="ER119" s="11">
        <v>5.178E-2</v>
      </c>
      <c r="ES119" s="11">
        <v>2.0454E-2</v>
      </c>
      <c r="ET119" s="11">
        <v>2.5302999999999999E-2</v>
      </c>
      <c r="EU119" s="11">
        <v>7.8829999999999997E-2</v>
      </c>
      <c r="EV119" s="11">
        <v>0.170598</v>
      </c>
      <c r="EW119" s="11">
        <v>1.5325999999999999E-2</v>
      </c>
      <c r="EX119" s="11" t="s">
        <v>167</v>
      </c>
      <c r="EY119" s="11" t="str">
        <f>VLOOKUP(Table8[[#This Row],[Candidate Detail Answer: City]],cities,2,FALSE)</f>
        <v>Charlotte</v>
      </c>
      <c r="EZ119" s="11" t="str">
        <f>VLOOKUP(Table8[[#This Row],[Candidate Detail Answer: City]],cities,3,FALSE)</f>
        <v>NC</v>
      </c>
      <c r="FA119" s="21">
        <f>VLOOKUP(Table8[[#This Row],[Candidate Detail Answer: City]],cities,4,FALSE)</f>
        <v>28202</v>
      </c>
      <c r="FB119" s="11" t="s">
        <v>360</v>
      </c>
      <c r="FC119" s="11" t="str">
        <f>VLOOKUP(Table8[[#This Row],[Candidate Detail Answer: Major]],majors_final,3,FALSE)</f>
        <v>Mechanical Engineering</v>
      </c>
      <c r="FD119" s="11" t="str">
        <f>VLOOKUP(Table8[[#This Row],[Candidate Detail Answer: Major]],majors_final,4,FALSE)</f>
        <v>Non-IT</v>
      </c>
      <c r="FE119" s="11">
        <f>VLOOKUP(Table8[[#This Row],[Candidate Detail Answer: Major]],majors_final,5,FALSE)</f>
        <v>0</v>
      </c>
      <c r="FF119" s="11">
        <f>VLOOKUP(Table8[[#This Row],[Candidate Detail Answer: Major]],majors_final,6,FALSE)</f>
        <v>0</v>
      </c>
      <c r="FG119" s="5"/>
      <c r="FH119" s="5"/>
      <c r="FI119" s="11"/>
    </row>
    <row r="120" spans="1:165" s="12" customFormat="1" ht="12.75" x14ac:dyDescent="0.2">
      <c r="A120" s="11">
        <v>42760064</v>
      </c>
      <c r="B120" s="11">
        <v>58412738</v>
      </c>
      <c r="C120" s="11">
        <v>53210.541666666199</v>
      </c>
      <c r="D120" s="11" t="s">
        <v>153</v>
      </c>
      <c r="E120" s="11">
        <v>345600</v>
      </c>
      <c r="F120" s="11">
        <v>66507240</v>
      </c>
      <c r="G120" s="11">
        <v>51403.481250001198</v>
      </c>
      <c r="H120" s="11">
        <v>50619.243055553998</v>
      </c>
      <c r="I120" s="11">
        <v>345584</v>
      </c>
      <c r="J120" s="11">
        <v>1</v>
      </c>
      <c r="K120" s="11">
        <v>16</v>
      </c>
      <c r="L120" s="11">
        <v>121183</v>
      </c>
      <c r="M120" s="11">
        <v>131</v>
      </c>
      <c r="N120" s="11">
        <v>121</v>
      </c>
      <c r="O120" s="11">
        <v>92</v>
      </c>
      <c r="P120" s="11">
        <v>92.36</v>
      </c>
      <c r="Q120" s="11">
        <v>227141</v>
      </c>
      <c r="R120" s="11" t="s">
        <v>154</v>
      </c>
      <c r="S120" s="11" t="s">
        <v>155</v>
      </c>
      <c r="T120" s="11" t="s">
        <v>208</v>
      </c>
      <c r="U120" s="11">
        <v>0</v>
      </c>
      <c r="V120" s="11" t="s">
        <v>154</v>
      </c>
      <c r="W120" s="11" t="s">
        <v>157</v>
      </c>
      <c r="X120" s="11">
        <v>5</v>
      </c>
      <c r="Y120" s="11">
        <v>1</v>
      </c>
      <c r="Z120" s="11">
        <v>10</v>
      </c>
      <c r="AA120" s="11">
        <v>10</v>
      </c>
      <c r="AB120" s="11">
        <v>10</v>
      </c>
      <c r="AC120" s="11">
        <v>10</v>
      </c>
      <c r="AD120" s="11">
        <v>10</v>
      </c>
      <c r="AE120" s="11">
        <v>10</v>
      </c>
      <c r="AF120" s="11">
        <v>10</v>
      </c>
      <c r="AG120" s="11">
        <v>10</v>
      </c>
      <c r="AH120" s="11">
        <v>10</v>
      </c>
      <c r="AI120" s="11">
        <v>10</v>
      </c>
      <c r="AJ120" s="11">
        <v>10</v>
      </c>
      <c r="AK120" s="11">
        <v>0</v>
      </c>
      <c r="AL120" s="11">
        <v>10</v>
      </c>
      <c r="AM120" s="11">
        <v>111</v>
      </c>
      <c r="AN120" s="11">
        <v>60</v>
      </c>
      <c r="AO120" s="11">
        <v>10</v>
      </c>
      <c r="AP120" s="11">
        <v>110</v>
      </c>
      <c r="AQ120" s="11">
        <v>50</v>
      </c>
      <c r="AR120" s="11">
        <v>30</v>
      </c>
      <c r="AS120" s="11">
        <v>1</v>
      </c>
      <c r="AT120" s="11">
        <v>120</v>
      </c>
      <c r="AU120" s="11">
        <v>46</v>
      </c>
      <c r="AV120" s="11">
        <v>94381</v>
      </c>
      <c r="AW120" s="11">
        <v>233</v>
      </c>
      <c r="AX120" s="11">
        <v>579</v>
      </c>
      <c r="AY120" s="11">
        <v>2671</v>
      </c>
      <c r="AZ120" s="11">
        <v>1953</v>
      </c>
      <c r="BA120" s="11">
        <v>330</v>
      </c>
      <c r="BB120" s="11">
        <v>1305</v>
      </c>
      <c r="BC120" s="11">
        <v>221</v>
      </c>
      <c r="BD120" s="11">
        <v>157</v>
      </c>
      <c r="BE120" s="11">
        <v>233</v>
      </c>
      <c r="BF120" s="11">
        <v>562</v>
      </c>
      <c r="BG120" s="11">
        <v>1876</v>
      </c>
      <c r="BH120" s="11">
        <v>584</v>
      </c>
      <c r="BI120" s="11">
        <v>12</v>
      </c>
      <c r="BJ120" s="11">
        <v>10</v>
      </c>
      <c r="BK120" s="11">
        <v>11</v>
      </c>
      <c r="BL120" s="11">
        <v>14</v>
      </c>
      <c r="BM120" s="11">
        <v>9</v>
      </c>
      <c r="BN120" s="11">
        <v>10</v>
      </c>
      <c r="BO120" s="11">
        <v>15</v>
      </c>
      <c r="BP120" s="11">
        <v>12</v>
      </c>
      <c r="BQ120" s="11">
        <v>10</v>
      </c>
      <c r="BR120" s="11">
        <v>12</v>
      </c>
      <c r="BS120" s="11">
        <v>14</v>
      </c>
      <c r="BT120" s="11">
        <v>20</v>
      </c>
      <c r="BU120" s="11">
        <v>25</v>
      </c>
      <c r="BV120" s="11">
        <v>6</v>
      </c>
      <c r="BW120" s="11">
        <v>2</v>
      </c>
      <c r="BX120" s="11">
        <v>2</v>
      </c>
      <c r="BY120" s="11">
        <v>7</v>
      </c>
      <c r="BZ120" s="11">
        <v>7</v>
      </c>
      <c r="CA120" s="11">
        <v>2</v>
      </c>
      <c r="CB120" s="11">
        <v>7</v>
      </c>
      <c r="CC120" s="11">
        <v>2</v>
      </c>
      <c r="CD120" s="11">
        <v>2</v>
      </c>
      <c r="CE120" s="11">
        <v>3</v>
      </c>
      <c r="CF120" s="11">
        <v>6</v>
      </c>
      <c r="CG120" s="11">
        <v>4</v>
      </c>
      <c r="CH120" s="11">
        <v>7</v>
      </c>
      <c r="CI120" s="11"/>
      <c r="CJ120" s="11"/>
      <c r="CK120" s="11" t="s">
        <v>158</v>
      </c>
      <c r="CL120" s="11" t="s">
        <v>158</v>
      </c>
      <c r="CM120" s="11" t="s">
        <v>158</v>
      </c>
      <c r="CN120" s="11" t="s">
        <v>158</v>
      </c>
      <c r="CO120" s="11" t="s">
        <v>158</v>
      </c>
      <c r="CP120" s="11" t="s">
        <v>158</v>
      </c>
      <c r="CQ120" s="11" t="s">
        <v>158</v>
      </c>
      <c r="CR120" s="11" t="s">
        <v>158</v>
      </c>
      <c r="CS120" s="11" t="s">
        <v>158</v>
      </c>
      <c r="CT120" s="11" t="s">
        <v>158</v>
      </c>
      <c r="CU120" s="11" t="s">
        <v>158</v>
      </c>
      <c r="CV120" s="11" t="s">
        <v>158</v>
      </c>
      <c r="CW120" s="11" t="s">
        <v>158</v>
      </c>
      <c r="CX120" s="11" t="s">
        <v>154</v>
      </c>
      <c r="CY120" s="11" t="s">
        <v>154</v>
      </c>
      <c r="CZ120" s="11" t="s">
        <v>154</v>
      </c>
      <c r="DA120" s="11" t="s">
        <v>154</v>
      </c>
      <c r="DB120" s="11" t="s">
        <v>154</v>
      </c>
      <c r="DC120" s="11" t="s">
        <v>154</v>
      </c>
      <c r="DD120" s="11" t="s">
        <v>154</v>
      </c>
      <c r="DE120" s="11" t="s">
        <v>154</v>
      </c>
      <c r="DF120" s="11" t="s">
        <v>154</v>
      </c>
      <c r="DG120" s="11" t="s">
        <v>154</v>
      </c>
      <c r="DH120" s="11" t="s">
        <v>154</v>
      </c>
      <c r="DI120" s="11" t="s">
        <v>154</v>
      </c>
      <c r="DJ120" s="11" t="s">
        <v>154</v>
      </c>
      <c r="DK120" s="11" t="s">
        <v>157</v>
      </c>
      <c r="DL120" s="11" t="s">
        <v>157</v>
      </c>
      <c r="DM120" s="11" t="s">
        <v>157</v>
      </c>
      <c r="DN120" s="11" t="s">
        <v>157</v>
      </c>
      <c r="DO120" s="11" t="s">
        <v>157</v>
      </c>
      <c r="DP120" s="11" t="s">
        <v>157</v>
      </c>
      <c r="DQ120" s="11" t="s">
        <v>157</v>
      </c>
      <c r="DR120" s="11" t="s">
        <v>157</v>
      </c>
      <c r="DS120" s="11" t="s">
        <v>157</v>
      </c>
      <c r="DT120" s="11" t="s">
        <v>157</v>
      </c>
      <c r="DU120" s="11" t="s">
        <v>157</v>
      </c>
      <c r="DV120" s="11" t="s">
        <v>157</v>
      </c>
      <c r="DW120" s="11" t="s">
        <v>157</v>
      </c>
      <c r="DX120" s="11" t="b">
        <v>1</v>
      </c>
      <c r="DY120" s="11" t="b">
        <v>1</v>
      </c>
      <c r="DZ120" s="11" t="b">
        <v>1</v>
      </c>
      <c r="EA120" s="11" t="b">
        <v>1</v>
      </c>
      <c r="EB120" s="11" t="b">
        <v>1</v>
      </c>
      <c r="EC120" s="11" t="b">
        <v>1</v>
      </c>
      <c r="ED120" s="11" t="b">
        <v>1</v>
      </c>
      <c r="EE120" s="11" t="b">
        <v>1</v>
      </c>
      <c r="EF120" s="11" t="b">
        <v>1</v>
      </c>
      <c r="EG120" s="11" t="b">
        <v>1</v>
      </c>
      <c r="EH120" s="11" t="b">
        <v>1</v>
      </c>
      <c r="EI120" s="11" t="b">
        <v>0</v>
      </c>
      <c r="EJ120" s="11" t="b">
        <v>1</v>
      </c>
      <c r="EK120" s="11">
        <v>7.5809000000000001E-2</v>
      </c>
      <c r="EL120" s="11">
        <v>4.8356999999999997E-2</v>
      </c>
      <c r="EM120" s="11">
        <v>7.5488E-2</v>
      </c>
      <c r="EN120" s="11">
        <v>3.0325000000000001E-2</v>
      </c>
      <c r="EO120" s="11">
        <v>3.0567E-2</v>
      </c>
      <c r="EP120" s="11">
        <v>3.0037000000000001E-2</v>
      </c>
      <c r="EQ120" s="11">
        <v>7.1187E-2</v>
      </c>
      <c r="ER120" s="11">
        <v>6.1039999999999997E-2</v>
      </c>
      <c r="ES120" s="11">
        <v>6.9749000000000005E-2</v>
      </c>
      <c r="ET120" s="11">
        <v>3.3031999999999999E-2</v>
      </c>
      <c r="EU120" s="11">
        <v>0.73920200000000003</v>
      </c>
      <c r="EV120" s="11">
        <v>6.7731E-2</v>
      </c>
      <c r="EW120" s="11">
        <v>3.5527999999999997E-2</v>
      </c>
      <c r="EX120" s="11" t="s">
        <v>167</v>
      </c>
      <c r="EY120" s="11" t="str">
        <f>VLOOKUP(Table8[[#This Row],[Candidate Detail Answer: City]],cities,2,FALSE)</f>
        <v>Charlotte</v>
      </c>
      <c r="EZ120" s="11" t="str">
        <f>VLOOKUP(Table8[[#This Row],[Candidate Detail Answer: City]],cities,3,FALSE)</f>
        <v>NC</v>
      </c>
      <c r="FA120" s="21">
        <f>VLOOKUP(Table8[[#This Row],[Candidate Detail Answer: City]],cities,4,FALSE)</f>
        <v>28202</v>
      </c>
      <c r="FB120" s="11" t="s">
        <v>234</v>
      </c>
      <c r="FC120" s="11" t="str">
        <f>VLOOKUP(Table8[[#This Row],[Candidate Detail Answer: Major]],majors_final,3,FALSE)</f>
        <v>Computer Programming</v>
      </c>
      <c r="FD120" s="11" t="str">
        <f>VLOOKUP(Table8[[#This Row],[Candidate Detail Answer: Major]],majors_final,4,FALSE)</f>
        <v>IT-development focused</v>
      </c>
      <c r="FE120" s="11">
        <f>VLOOKUP(Table8[[#This Row],[Candidate Detail Answer: Major]],majors_final,5,FALSE)</f>
        <v>0</v>
      </c>
      <c r="FF120" s="11">
        <f>VLOOKUP(Table8[[#This Row],[Candidate Detail Answer: Major]],majors_final,6,FALSE)</f>
        <v>0</v>
      </c>
      <c r="FG120" s="5"/>
      <c r="FH120" s="5"/>
      <c r="FI120" s="11"/>
    </row>
    <row r="121" spans="1:165" s="12" customFormat="1" ht="12.75" x14ac:dyDescent="0.2">
      <c r="A121" s="11">
        <v>42760071</v>
      </c>
      <c r="B121" s="11">
        <v>58412752</v>
      </c>
      <c r="C121" s="11">
        <v>51675.256944444001</v>
      </c>
      <c r="D121" s="11" t="s">
        <v>153</v>
      </c>
      <c r="E121" s="11">
        <v>345600</v>
      </c>
      <c r="F121" s="11">
        <v>66507254</v>
      </c>
      <c r="G121" s="11">
        <v>51523.889583334603</v>
      </c>
      <c r="H121" s="11">
        <v>50725.547222220703</v>
      </c>
      <c r="I121" s="11">
        <v>343074</v>
      </c>
      <c r="J121" s="11">
        <v>1</v>
      </c>
      <c r="K121" s="11">
        <v>33</v>
      </c>
      <c r="L121" s="11">
        <v>258970</v>
      </c>
      <c r="M121" s="11">
        <v>131</v>
      </c>
      <c r="N121" s="11">
        <v>121</v>
      </c>
      <c r="O121" s="11">
        <v>92</v>
      </c>
      <c r="P121" s="11">
        <v>92.36</v>
      </c>
      <c r="Q121" s="11">
        <v>193912</v>
      </c>
      <c r="R121" s="11" t="s">
        <v>154</v>
      </c>
      <c r="S121" s="11" t="s">
        <v>155</v>
      </c>
      <c r="T121" s="11" t="s">
        <v>208</v>
      </c>
      <c r="U121" s="11">
        <v>2</v>
      </c>
      <c r="V121" s="11" t="s">
        <v>154</v>
      </c>
      <c r="W121" s="11" t="s">
        <v>157</v>
      </c>
      <c r="X121" s="11">
        <v>3</v>
      </c>
      <c r="Y121" s="11">
        <v>1</v>
      </c>
      <c r="Z121" s="11">
        <v>10</v>
      </c>
      <c r="AA121" s="11">
        <v>10</v>
      </c>
      <c r="AB121" s="11">
        <v>10</v>
      </c>
      <c r="AC121" s="11">
        <v>10</v>
      </c>
      <c r="AD121" s="11">
        <v>10</v>
      </c>
      <c r="AE121" s="11">
        <v>10</v>
      </c>
      <c r="AF121" s="11">
        <v>10</v>
      </c>
      <c r="AG121" s="11">
        <v>10</v>
      </c>
      <c r="AH121" s="11">
        <v>10</v>
      </c>
      <c r="AI121" s="11">
        <v>10</v>
      </c>
      <c r="AJ121" s="11">
        <v>10</v>
      </c>
      <c r="AK121" s="11">
        <v>0</v>
      </c>
      <c r="AL121" s="11">
        <v>10</v>
      </c>
      <c r="AM121" s="11">
        <v>111</v>
      </c>
      <c r="AN121" s="11">
        <v>60</v>
      </c>
      <c r="AO121" s="11">
        <v>10</v>
      </c>
      <c r="AP121" s="11">
        <v>110</v>
      </c>
      <c r="AQ121" s="11">
        <v>50</v>
      </c>
      <c r="AR121" s="11">
        <v>30</v>
      </c>
      <c r="AS121" s="11">
        <v>1</v>
      </c>
      <c r="AT121" s="11">
        <v>120</v>
      </c>
      <c r="AU121" s="11">
        <v>49</v>
      </c>
      <c r="AV121" s="11">
        <v>27672</v>
      </c>
      <c r="AW121" s="11">
        <v>2142</v>
      </c>
      <c r="AX121" s="11">
        <v>1141</v>
      </c>
      <c r="AY121" s="11">
        <v>2708</v>
      </c>
      <c r="AZ121" s="11">
        <v>20298</v>
      </c>
      <c r="BA121" s="11">
        <v>4783</v>
      </c>
      <c r="BB121" s="11">
        <v>32427</v>
      </c>
      <c r="BC121" s="11">
        <v>594</v>
      </c>
      <c r="BD121" s="11">
        <v>383</v>
      </c>
      <c r="BE121" s="11">
        <v>5336</v>
      </c>
      <c r="BF121" s="11">
        <v>535</v>
      </c>
      <c r="BG121" s="11">
        <v>9428</v>
      </c>
      <c r="BH121" s="11">
        <v>40391</v>
      </c>
      <c r="BI121" s="11">
        <v>11</v>
      </c>
      <c r="BJ121" s="11">
        <v>9</v>
      </c>
      <c r="BK121" s="11">
        <v>11</v>
      </c>
      <c r="BL121" s="11">
        <v>13</v>
      </c>
      <c r="BM121" s="11">
        <v>11</v>
      </c>
      <c r="BN121" s="11">
        <v>13</v>
      </c>
      <c r="BO121" s="11">
        <v>14</v>
      </c>
      <c r="BP121" s="11">
        <v>11</v>
      </c>
      <c r="BQ121" s="11">
        <v>11</v>
      </c>
      <c r="BR121" s="11">
        <v>13</v>
      </c>
      <c r="BS121" s="11">
        <v>10</v>
      </c>
      <c r="BT121" s="11">
        <v>28</v>
      </c>
      <c r="BU121" s="11">
        <v>23</v>
      </c>
      <c r="BV121" s="11">
        <v>45</v>
      </c>
      <c r="BW121" s="11">
        <v>15</v>
      </c>
      <c r="BX121" s="11">
        <v>8</v>
      </c>
      <c r="BY121" s="11">
        <v>11</v>
      </c>
      <c r="BZ121" s="11">
        <v>40</v>
      </c>
      <c r="CA121" s="11">
        <v>36</v>
      </c>
      <c r="CB121" s="11">
        <v>7</v>
      </c>
      <c r="CC121" s="11">
        <v>6</v>
      </c>
      <c r="CD121" s="11">
        <v>5</v>
      </c>
      <c r="CE121" s="11">
        <v>18</v>
      </c>
      <c r="CF121" s="11">
        <v>4</v>
      </c>
      <c r="CG121" s="11">
        <v>31</v>
      </c>
      <c r="CH121" s="11">
        <v>59</v>
      </c>
      <c r="CI121" s="11"/>
      <c r="CJ121" s="11"/>
      <c r="CK121" s="11" t="s">
        <v>158</v>
      </c>
      <c r="CL121" s="11" t="s">
        <v>158</v>
      </c>
      <c r="CM121" s="11" t="s">
        <v>158</v>
      </c>
      <c r="CN121" s="11" t="s">
        <v>158</v>
      </c>
      <c r="CO121" s="11" t="s">
        <v>158</v>
      </c>
      <c r="CP121" s="11" t="s">
        <v>158</v>
      </c>
      <c r="CQ121" s="11" t="s">
        <v>158</v>
      </c>
      <c r="CR121" s="11" t="s">
        <v>158</v>
      </c>
      <c r="CS121" s="11" t="s">
        <v>158</v>
      </c>
      <c r="CT121" s="11" t="s">
        <v>158</v>
      </c>
      <c r="CU121" s="11" t="s">
        <v>158</v>
      </c>
      <c r="CV121" s="11" t="s">
        <v>158</v>
      </c>
      <c r="CW121" s="11" t="s">
        <v>158</v>
      </c>
      <c r="CX121" s="11" t="s">
        <v>154</v>
      </c>
      <c r="CY121" s="11" t="s">
        <v>154</v>
      </c>
      <c r="CZ121" s="11" t="s">
        <v>154</v>
      </c>
      <c r="DA121" s="11" t="s">
        <v>154</v>
      </c>
      <c r="DB121" s="11" t="s">
        <v>154</v>
      </c>
      <c r="DC121" s="11" t="s">
        <v>154</v>
      </c>
      <c r="DD121" s="11" t="s">
        <v>154</v>
      </c>
      <c r="DE121" s="11" t="s">
        <v>154</v>
      </c>
      <c r="DF121" s="11" t="s">
        <v>154</v>
      </c>
      <c r="DG121" s="11" t="s">
        <v>154</v>
      </c>
      <c r="DH121" s="11" t="s">
        <v>154</v>
      </c>
      <c r="DI121" s="11" t="s">
        <v>154</v>
      </c>
      <c r="DJ121" s="11" t="s">
        <v>154</v>
      </c>
      <c r="DK121" s="11" t="s">
        <v>157</v>
      </c>
      <c r="DL121" s="11" t="s">
        <v>157</v>
      </c>
      <c r="DM121" s="11" t="s">
        <v>157</v>
      </c>
      <c r="DN121" s="11" t="s">
        <v>157</v>
      </c>
      <c r="DO121" s="11" t="s">
        <v>157</v>
      </c>
      <c r="DP121" s="11" t="s">
        <v>157</v>
      </c>
      <c r="DQ121" s="11" t="s">
        <v>157</v>
      </c>
      <c r="DR121" s="11" t="s">
        <v>157</v>
      </c>
      <c r="DS121" s="11" t="s">
        <v>157</v>
      </c>
      <c r="DT121" s="11" t="s">
        <v>157</v>
      </c>
      <c r="DU121" s="11" t="s">
        <v>157</v>
      </c>
      <c r="DV121" s="11" t="s">
        <v>157</v>
      </c>
      <c r="DW121" s="11" t="s">
        <v>157</v>
      </c>
      <c r="DX121" s="11" t="b">
        <v>1</v>
      </c>
      <c r="DY121" s="11" t="b">
        <v>1</v>
      </c>
      <c r="DZ121" s="11" t="b">
        <v>1</v>
      </c>
      <c r="EA121" s="11" t="b">
        <v>1</v>
      </c>
      <c r="EB121" s="11" t="b">
        <v>1</v>
      </c>
      <c r="EC121" s="11" t="b">
        <v>1</v>
      </c>
      <c r="ED121" s="11" t="b">
        <v>1</v>
      </c>
      <c r="EE121" s="11" t="b">
        <v>1</v>
      </c>
      <c r="EF121" s="11" t="b">
        <v>1</v>
      </c>
      <c r="EG121" s="11" t="b">
        <v>1</v>
      </c>
      <c r="EH121" s="11" t="b">
        <v>1</v>
      </c>
      <c r="EI121" s="11" t="b">
        <v>0</v>
      </c>
      <c r="EJ121" s="11" t="b">
        <v>1</v>
      </c>
      <c r="EK121" s="11">
        <v>1.1847E-2</v>
      </c>
      <c r="EL121" s="11">
        <v>4.7474000000000002E-2</v>
      </c>
      <c r="EM121" s="11">
        <v>3.0291999999999999E-2</v>
      </c>
      <c r="EN121" s="11">
        <v>1.9643999999999998E-2</v>
      </c>
      <c r="EO121" s="11">
        <v>1.4029E-2</v>
      </c>
      <c r="EP121" s="11">
        <v>7.8496999999999997E-2</v>
      </c>
      <c r="EQ121" s="11">
        <v>3.8773000000000002E-2</v>
      </c>
      <c r="ER121" s="11">
        <v>7.3585999999999999E-2</v>
      </c>
      <c r="ES121" s="11">
        <v>4.6274999999999997E-2</v>
      </c>
      <c r="ET121" s="11">
        <v>7.8012999999999999E-2</v>
      </c>
      <c r="EU121" s="11">
        <v>0.12553500000000001</v>
      </c>
      <c r="EV121" s="11">
        <v>3.3631000000000001E-2</v>
      </c>
      <c r="EW121" s="11">
        <v>0.27743200000000001</v>
      </c>
      <c r="EX121" s="11" t="s">
        <v>167</v>
      </c>
      <c r="EY121" s="11" t="str">
        <f>VLOOKUP(Table8[[#This Row],[Candidate Detail Answer: City]],cities,2,FALSE)</f>
        <v>Charlotte</v>
      </c>
      <c r="EZ121" s="11" t="str">
        <f>VLOOKUP(Table8[[#This Row],[Candidate Detail Answer: City]],cities,3,FALSE)</f>
        <v>NC</v>
      </c>
      <c r="FA121" s="21">
        <f>VLOOKUP(Table8[[#This Row],[Candidate Detail Answer: City]],cities,4,FALSE)</f>
        <v>28202</v>
      </c>
      <c r="FB121" s="11" t="s">
        <v>233</v>
      </c>
      <c r="FC121" s="11" t="str">
        <f>VLOOKUP(Table8[[#This Row],[Candidate Detail Answer: Major]],majors_final,3,FALSE)</f>
        <v>Software Development</v>
      </c>
      <c r="FD121" s="11" t="str">
        <f>VLOOKUP(Table8[[#This Row],[Candidate Detail Answer: Major]],majors_final,4,FALSE)</f>
        <v>IT-development focused</v>
      </c>
      <c r="FE121" s="11">
        <f>VLOOKUP(Table8[[#This Row],[Candidate Detail Answer: Major]],majors_final,5,FALSE)</f>
        <v>0</v>
      </c>
      <c r="FF121" s="11">
        <f>VLOOKUP(Table8[[#This Row],[Candidate Detail Answer: Major]],majors_final,6,FALSE)</f>
        <v>0</v>
      </c>
      <c r="FG121" s="5"/>
      <c r="FH121" s="5"/>
      <c r="FI121" s="11"/>
    </row>
    <row r="122" spans="1:165" s="12" customFormat="1" ht="12.75" x14ac:dyDescent="0.2">
      <c r="A122" s="11">
        <v>42760072</v>
      </c>
      <c r="B122" s="11">
        <v>58412754</v>
      </c>
      <c r="C122" s="11">
        <v>53254.406944444003</v>
      </c>
      <c r="D122" s="11" t="s">
        <v>153</v>
      </c>
      <c r="E122" s="11">
        <v>345600</v>
      </c>
      <c r="F122" s="11">
        <v>66507154</v>
      </c>
      <c r="G122" s="11">
        <v>51543.957638890097</v>
      </c>
      <c r="H122" s="11">
        <v>50743.264583331802</v>
      </c>
      <c r="I122" s="11">
        <v>344934</v>
      </c>
      <c r="J122" s="11">
        <v>1</v>
      </c>
      <c r="K122" s="11">
        <v>123</v>
      </c>
      <c r="L122" s="11">
        <v>294305</v>
      </c>
      <c r="M122" s="11">
        <v>131</v>
      </c>
      <c r="N122" s="11">
        <v>121</v>
      </c>
      <c r="O122" s="11">
        <v>92</v>
      </c>
      <c r="P122" s="11">
        <v>92.36</v>
      </c>
      <c r="Q122" s="11">
        <v>222938</v>
      </c>
      <c r="R122" s="11" t="s">
        <v>154</v>
      </c>
      <c r="S122" s="11" t="s">
        <v>155</v>
      </c>
      <c r="T122" s="11" t="s">
        <v>208</v>
      </c>
      <c r="U122" s="11">
        <v>0</v>
      </c>
      <c r="V122" s="11" t="s">
        <v>154</v>
      </c>
      <c r="W122" s="11" t="s">
        <v>157</v>
      </c>
      <c r="X122" s="11">
        <v>3</v>
      </c>
      <c r="Y122" s="11">
        <v>1</v>
      </c>
      <c r="Z122" s="11">
        <v>10</v>
      </c>
      <c r="AA122" s="11">
        <v>10</v>
      </c>
      <c r="AB122" s="11">
        <v>10</v>
      </c>
      <c r="AC122" s="11">
        <v>10</v>
      </c>
      <c r="AD122" s="11">
        <v>10</v>
      </c>
      <c r="AE122" s="11">
        <v>10</v>
      </c>
      <c r="AF122" s="11">
        <v>10</v>
      </c>
      <c r="AG122" s="11">
        <v>10</v>
      </c>
      <c r="AH122" s="11">
        <v>10</v>
      </c>
      <c r="AI122" s="11">
        <v>10</v>
      </c>
      <c r="AJ122" s="11">
        <v>10</v>
      </c>
      <c r="AK122" s="11">
        <v>0</v>
      </c>
      <c r="AL122" s="11">
        <v>10</v>
      </c>
      <c r="AM122" s="11">
        <v>111</v>
      </c>
      <c r="AN122" s="11">
        <v>60</v>
      </c>
      <c r="AO122" s="11">
        <v>10</v>
      </c>
      <c r="AP122" s="11">
        <v>110</v>
      </c>
      <c r="AQ122" s="11">
        <v>50</v>
      </c>
      <c r="AR122" s="11">
        <v>30</v>
      </c>
      <c r="AS122" s="11">
        <v>1</v>
      </c>
      <c r="AT122" s="11">
        <v>120</v>
      </c>
      <c r="AU122" s="11">
        <v>224</v>
      </c>
      <c r="AV122" s="11">
        <v>49299</v>
      </c>
      <c r="AW122" s="11">
        <v>985</v>
      </c>
      <c r="AX122" s="11">
        <v>2190</v>
      </c>
      <c r="AY122" s="11">
        <v>786</v>
      </c>
      <c r="AZ122" s="11">
        <v>1909</v>
      </c>
      <c r="BA122" s="11">
        <v>1976</v>
      </c>
      <c r="BB122" s="11">
        <v>32592</v>
      </c>
      <c r="BC122" s="11">
        <v>5362</v>
      </c>
      <c r="BD122" s="11">
        <v>375</v>
      </c>
      <c r="BE122" s="11">
        <v>506</v>
      </c>
      <c r="BF122" s="11">
        <v>2984</v>
      </c>
      <c r="BG122" s="11">
        <v>21012</v>
      </c>
      <c r="BH122" s="11">
        <v>1520</v>
      </c>
      <c r="BI122" s="11">
        <v>11</v>
      </c>
      <c r="BJ122" s="11">
        <v>6</v>
      </c>
      <c r="BK122" s="11">
        <v>7</v>
      </c>
      <c r="BL122" s="11">
        <v>11</v>
      </c>
      <c r="BM122" s="11">
        <v>9</v>
      </c>
      <c r="BN122" s="11">
        <v>10</v>
      </c>
      <c r="BO122" s="11">
        <v>13</v>
      </c>
      <c r="BP122" s="11">
        <v>11</v>
      </c>
      <c r="BQ122" s="11">
        <v>11</v>
      </c>
      <c r="BR122" s="11">
        <v>12</v>
      </c>
      <c r="BS122" s="11">
        <v>16</v>
      </c>
      <c r="BT122" s="11">
        <v>10</v>
      </c>
      <c r="BU122" s="11">
        <v>24</v>
      </c>
      <c r="BV122" s="11">
        <v>21</v>
      </c>
      <c r="BW122" s="11">
        <v>3</v>
      </c>
      <c r="BX122" s="11">
        <v>10</v>
      </c>
      <c r="BY122" s="11">
        <v>6</v>
      </c>
      <c r="BZ122" s="11">
        <v>17</v>
      </c>
      <c r="CA122" s="11">
        <v>30</v>
      </c>
      <c r="CB122" s="11">
        <v>14</v>
      </c>
      <c r="CC122" s="11">
        <v>31</v>
      </c>
      <c r="CD122" s="11">
        <v>3</v>
      </c>
      <c r="CE122" s="11">
        <v>5</v>
      </c>
      <c r="CF122" s="11">
        <v>3</v>
      </c>
      <c r="CG122" s="11">
        <v>2</v>
      </c>
      <c r="CH122" s="11">
        <v>12</v>
      </c>
      <c r="CI122" s="11"/>
      <c r="CJ122" s="11"/>
      <c r="CK122" s="11" t="s">
        <v>158</v>
      </c>
      <c r="CL122" s="11" t="s">
        <v>158</v>
      </c>
      <c r="CM122" s="11" t="s">
        <v>158</v>
      </c>
      <c r="CN122" s="11" t="s">
        <v>158</v>
      </c>
      <c r="CO122" s="11" t="s">
        <v>158</v>
      </c>
      <c r="CP122" s="11" t="s">
        <v>158</v>
      </c>
      <c r="CQ122" s="11" t="s">
        <v>158</v>
      </c>
      <c r="CR122" s="11" t="s">
        <v>158</v>
      </c>
      <c r="CS122" s="11" t="s">
        <v>158</v>
      </c>
      <c r="CT122" s="11" t="s">
        <v>158</v>
      </c>
      <c r="CU122" s="11" t="s">
        <v>158</v>
      </c>
      <c r="CV122" s="11" t="s">
        <v>158</v>
      </c>
      <c r="CW122" s="11" t="s">
        <v>158</v>
      </c>
      <c r="CX122" s="11" t="s">
        <v>154</v>
      </c>
      <c r="CY122" s="11" t="s">
        <v>154</v>
      </c>
      <c r="CZ122" s="11" t="s">
        <v>154</v>
      </c>
      <c r="DA122" s="11" t="s">
        <v>154</v>
      </c>
      <c r="DB122" s="11" t="s">
        <v>154</v>
      </c>
      <c r="DC122" s="11" t="s">
        <v>154</v>
      </c>
      <c r="DD122" s="11" t="s">
        <v>154</v>
      </c>
      <c r="DE122" s="11" t="s">
        <v>154</v>
      </c>
      <c r="DF122" s="11" t="s">
        <v>154</v>
      </c>
      <c r="DG122" s="11" t="s">
        <v>154</v>
      </c>
      <c r="DH122" s="11" t="s">
        <v>154</v>
      </c>
      <c r="DI122" s="11" t="s">
        <v>154</v>
      </c>
      <c r="DJ122" s="11" t="s">
        <v>154</v>
      </c>
      <c r="DK122" s="11" t="s">
        <v>157</v>
      </c>
      <c r="DL122" s="11" t="s">
        <v>157</v>
      </c>
      <c r="DM122" s="11" t="s">
        <v>157</v>
      </c>
      <c r="DN122" s="11" t="s">
        <v>157</v>
      </c>
      <c r="DO122" s="11" t="s">
        <v>157</v>
      </c>
      <c r="DP122" s="11" t="s">
        <v>157</v>
      </c>
      <c r="DQ122" s="11" t="s">
        <v>157</v>
      </c>
      <c r="DR122" s="11" t="s">
        <v>157</v>
      </c>
      <c r="DS122" s="11" t="s">
        <v>157</v>
      </c>
      <c r="DT122" s="11" t="s">
        <v>157</v>
      </c>
      <c r="DU122" s="11" t="s">
        <v>157</v>
      </c>
      <c r="DV122" s="11" t="s">
        <v>157</v>
      </c>
      <c r="DW122" s="11" t="s">
        <v>157</v>
      </c>
      <c r="DX122" s="11" t="b">
        <v>1</v>
      </c>
      <c r="DY122" s="11" t="b">
        <v>1</v>
      </c>
      <c r="DZ122" s="11" t="b">
        <v>1</v>
      </c>
      <c r="EA122" s="11" t="b">
        <v>1</v>
      </c>
      <c r="EB122" s="11" t="b">
        <v>1</v>
      </c>
      <c r="EC122" s="11" t="b">
        <v>1</v>
      </c>
      <c r="ED122" s="11" t="b">
        <v>1</v>
      </c>
      <c r="EE122" s="11" t="b">
        <v>1</v>
      </c>
      <c r="EF122" s="11" t="b">
        <v>1</v>
      </c>
      <c r="EG122" s="11" t="b">
        <v>1</v>
      </c>
      <c r="EH122" s="11" t="b">
        <v>1</v>
      </c>
      <c r="EI122" s="11" t="b">
        <v>0</v>
      </c>
      <c r="EJ122" s="11" t="b">
        <v>1</v>
      </c>
      <c r="EK122" s="11">
        <v>1.3247E-2</v>
      </c>
      <c r="EL122" s="11">
        <v>4.5898000000000001E-2</v>
      </c>
      <c r="EM122" s="11">
        <v>0.10671700000000001</v>
      </c>
      <c r="EN122" s="11">
        <v>1.9406E-2</v>
      </c>
      <c r="EO122" s="11">
        <v>1.9869000000000001E-2</v>
      </c>
      <c r="EP122" s="11">
        <v>3.048E-2</v>
      </c>
      <c r="EQ122" s="11">
        <v>0.13572100000000001</v>
      </c>
      <c r="ER122" s="11">
        <v>7.6266E-2</v>
      </c>
      <c r="ES122" s="11">
        <v>0.112918</v>
      </c>
      <c r="ET122" s="11">
        <v>5.7165000000000001E-2</v>
      </c>
      <c r="EU122" s="11">
        <v>0.130106</v>
      </c>
      <c r="EV122" s="11">
        <v>2.9211000000000001E-2</v>
      </c>
      <c r="EW122" s="11">
        <v>2.4934000000000001E-2</v>
      </c>
      <c r="EX122" s="11" t="s">
        <v>167</v>
      </c>
      <c r="EY122" s="11" t="str">
        <f>VLOOKUP(Table8[[#This Row],[Candidate Detail Answer: City]],cities,2,FALSE)</f>
        <v>Charlotte</v>
      </c>
      <c r="EZ122" s="11" t="str">
        <f>VLOOKUP(Table8[[#This Row],[Candidate Detail Answer: City]],cities,3,FALSE)</f>
        <v>NC</v>
      </c>
      <c r="FA122" s="21">
        <f>VLOOKUP(Table8[[#This Row],[Candidate Detail Answer: City]],cities,4,FALSE)</f>
        <v>28202</v>
      </c>
      <c r="FB122" s="11" t="s">
        <v>275</v>
      </c>
      <c r="FC122" s="11" t="str">
        <f>VLOOKUP(Table8[[#This Row],[Candidate Detail Answer: Major]],majors_final,3,FALSE)</f>
        <v>Full Stack Development</v>
      </c>
      <c r="FD122" s="11" t="str">
        <f>VLOOKUP(Table8[[#This Row],[Candidate Detail Answer: Major]],majors_final,4,FALSE)</f>
        <v>IT-development focused</v>
      </c>
      <c r="FE122" s="11">
        <f>VLOOKUP(Table8[[#This Row],[Candidate Detail Answer: Major]],majors_final,5,FALSE)</f>
        <v>0</v>
      </c>
      <c r="FF122" s="11">
        <f>VLOOKUP(Table8[[#This Row],[Candidate Detail Answer: Major]],majors_final,6,FALSE)</f>
        <v>0</v>
      </c>
      <c r="FG122" s="5"/>
      <c r="FH122" s="5"/>
      <c r="FI122" s="11"/>
    </row>
    <row r="123" spans="1:165" s="12" customFormat="1" ht="12.75" x14ac:dyDescent="0.2">
      <c r="A123" s="11">
        <v>42760057</v>
      </c>
      <c r="B123" s="11">
        <v>58412724</v>
      </c>
      <c r="C123" s="11">
        <v>54131.712499999499</v>
      </c>
      <c r="D123" s="11" t="s">
        <v>153</v>
      </c>
      <c r="E123" s="11">
        <v>345600</v>
      </c>
      <c r="F123" s="11">
        <v>66507374</v>
      </c>
      <c r="G123" s="11">
        <v>51263.004861112298</v>
      </c>
      <c r="H123" s="11">
        <v>50495.221527776303</v>
      </c>
      <c r="I123" s="11">
        <v>263849</v>
      </c>
      <c r="J123" s="11">
        <v>1</v>
      </c>
      <c r="K123" s="11">
        <v>22</v>
      </c>
      <c r="L123" s="11">
        <v>160744</v>
      </c>
      <c r="M123" s="11">
        <v>131</v>
      </c>
      <c r="N123" s="11">
        <v>111</v>
      </c>
      <c r="O123" s="11">
        <v>92</v>
      </c>
      <c r="P123" s="11">
        <v>84.73</v>
      </c>
      <c r="Q123" s="11">
        <v>138522</v>
      </c>
      <c r="R123" s="11" t="s">
        <v>154</v>
      </c>
      <c r="S123" s="11" t="s">
        <v>155</v>
      </c>
      <c r="T123" s="11" t="s">
        <v>208</v>
      </c>
      <c r="U123" s="11">
        <v>0</v>
      </c>
      <c r="V123" s="11" t="s">
        <v>154</v>
      </c>
      <c r="W123" s="11" t="s">
        <v>157</v>
      </c>
      <c r="X123" s="11">
        <v>3</v>
      </c>
      <c r="Y123" s="11">
        <v>1</v>
      </c>
      <c r="Z123" s="11">
        <v>10</v>
      </c>
      <c r="AA123" s="11">
        <v>10</v>
      </c>
      <c r="AB123" s="11">
        <v>10</v>
      </c>
      <c r="AC123" s="11">
        <v>10</v>
      </c>
      <c r="AD123" s="11">
        <v>10</v>
      </c>
      <c r="AE123" s="11">
        <v>10</v>
      </c>
      <c r="AF123" s="11">
        <v>10</v>
      </c>
      <c r="AG123" s="11">
        <v>0</v>
      </c>
      <c r="AH123" s="11">
        <v>10</v>
      </c>
      <c r="AI123" s="11">
        <v>10</v>
      </c>
      <c r="AJ123" s="11">
        <v>10</v>
      </c>
      <c r="AK123" s="11">
        <v>0</v>
      </c>
      <c r="AL123" s="11">
        <v>10</v>
      </c>
      <c r="AM123" s="11">
        <v>101</v>
      </c>
      <c r="AN123" s="11">
        <v>60</v>
      </c>
      <c r="AO123" s="11">
        <v>10</v>
      </c>
      <c r="AP123" s="11">
        <v>100</v>
      </c>
      <c r="AQ123" s="11">
        <v>40</v>
      </c>
      <c r="AR123" s="11">
        <v>30</v>
      </c>
      <c r="AS123" s="11">
        <v>1</v>
      </c>
      <c r="AT123" s="11">
        <v>110</v>
      </c>
      <c r="AU123" s="11">
        <v>202</v>
      </c>
      <c r="AV123" s="11">
        <v>30397</v>
      </c>
      <c r="AW123" s="11">
        <v>30785</v>
      </c>
      <c r="AX123" s="11">
        <v>548</v>
      </c>
      <c r="AY123" s="11">
        <v>2462</v>
      </c>
      <c r="AZ123" s="11">
        <v>26933</v>
      </c>
      <c r="BA123" s="11">
        <v>2354</v>
      </c>
      <c r="BB123" s="11">
        <v>3630</v>
      </c>
      <c r="BC123" s="11">
        <v>13368</v>
      </c>
      <c r="BD123" s="11">
        <v>1017</v>
      </c>
      <c r="BE123" s="11">
        <v>3324</v>
      </c>
      <c r="BF123" s="11">
        <v>1395</v>
      </c>
      <c r="BG123" s="11">
        <v>4602</v>
      </c>
      <c r="BH123" s="11">
        <v>3387</v>
      </c>
      <c r="BI123" s="11">
        <v>5</v>
      </c>
      <c r="BJ123" s="11">
        <v>6</v>
      </c>
      <c r="BK123" s="11">
        <v>4</v>
      </c>
      <c r="BL123" s="11">
        <v>8</v>
      </c>
      <c r="BM123" s="11">
        <v>13</v>
      </c>
      <c r="BN123" s="11">
        <v>5</v>
      </c>
      <c r="BO123" s="11">
        <v>7</v>
      </c>
      <c r="BP123" s="11">
        <v>8</v>
      </c>
      <c r="BQ123" s="11">
        <v>5</v>
      </c>
      <c r="BR123" s="11">
        <v>7</v>
      </c>
      <c r="BS123" s="11">
        <v>7</v>
      </c>
      <c r="BT123" s="11">
        <v>10</v>
      </c>
      <c r="BU123" s="11">
        <v>21</v>
      </c>
      <c r="BV123" s="11">
        <v>33</v>
      </c>
      <c r="BW123" s="11">
        <v>61</v>
      </c>
      <c r="BX123" s="11">
        <v>7</v>
      </c>
      <c r="BY123" s="11">
        <v>30</v>
      </c>
      <c r="BZ123" s="11">
        <v>47</v>
      </c>
      <c r="CA123" s="11">
        <v>21</v>
      </c>
      <c r="CB123" s="11">
        <v>46</v>
      </c>
      <c r="CC123" s="11">
        <v>67</v>
      </c>
      <c r="CD123" s="11">
        <v>7</v>
      </c>
      <c r="CE123" s="11">
        <v>27</v>
      </c>
      <c r="CF123" s="11">
        <v>13</v>
      </c>
      <c r="CG123" s="11">
        <v>22</v>
      </c>
      <c r="CH123" s="11">
        <v>8</v>
      </c>
      <c r="CI123" s="11"/>
      <c r="CJ123" s="11"/>
      <c r="CK123" s="11" t="s">
        <v>158</v>
      </c>
      <c r="CL123" s="11" t="s">
        <v>158</v>
      </c>
      <c r="CM123" s="11" t="s">
        <v>158</v>
      </c>
      <c r="CN123" s="11" t="s">
        <v>158</v>
      </c>
      <c r="CO123" s="11" t="s">
        <v>158</v>
      </c>
      <c r="CP123" s="11" t="s">
        <v>158</v>
      </c>
      <c r="CQ123" s="11" t="s">
        <v>158</v>
      </c>
      <c r="CR123" s="11" t="s">
        <v>158</v>
      </c>
      <c r="CS123" s="11" t="s">
        <v>158</v>
      </c>
      <c r="CT123" s="11" t="s">
        <v>158</v>
      </c>
      <c r="CU123" s="11" t="s">
        <v>158</v>
      </c>
      <c r="CV123" s="11" t="s">
        <v>158</v>
      </c>
      <c r="CW123" s="11" t="s">
        <v>158</v>
      </c>
      <c r="CX123" s="11" t="s">
        <v>154</v>
      </c>
      <c r="CY123" s="11" t="s">
        <v>154</v>
      </c>
      <c r="CZ123" s="11" t="s">
        <v>154</v>
      </c>
      <c r="DA123" s="11" t="s">
        <v>154</v>
      </c>
      <c r="DB123" s="11" t="s">
        <v>154</v>
      </c>
      <c r="DC123" s="11" t="s">
        <v>154</v>
      </c>
      <c r="DD123" s="11" t="s">
        <v>154</v>
      </c>
      <c r="DE123" s="11" t="s">
        <v>154</v>
      </c>
      <c r="DF123" s="11" t="s">
        <v>154</v>
      </c>
      <c r="DG123" s="11" t="s">
        <v>154</v>
      </c>
      <c r="DH123" s="11" t="s">
        <v>154</v>
      </c>
      <c r="DI123" s="11" t="s">
        <v>154</v>
      </c>
      <c r="DJ123" s="11" t="s">
        <v>154</v>
      </c>
      <c r="DK123" s="11" t="s">
        <v>157</v>
      </c>
      <c r="DL123" s="11" t="s">
        <v>157</v>
      </c>
      <c r="DM123" s="11" t="s">
        <v>157</v>
      </c>
      <c r="DN123" s="11" t="s">
        <v>157</v>
      </c>
      <c r="DO123" s="11" t="s">
        <v>157</v>
      </c>
      <c r="DP123" s="11" t="s">
        <v>157</v>
      </c>
      <c r="DQ123" s="11" t="s">
        <v>157</v>
      </c>
      <c r="DR123" s="11" t="s">
        <v>157</v>
      </c>
      <c r="DS123" s="11" t="s">
        <v>157</v>
      </c>
      <c r="DT123" s="11" t="s">
        <v>157</v>
      </c>
      <c r="DU123" s="11" t="s">
        <v>157</v>
      </c>
      <c r="DV123" s="11" t="s">
        <v>157</v>
      </c>
      <c r="DW123" s="11" t="s">
        <v>157</v>
      </c>
      <c r="DX123" s="11" t="b">
        <v>1</v>
      </c>
      <c r="DY123" s="11" t="b">
        <v>1</v>
      </c>
      <c r="DZ123" s="11" t="b">
        <v>1</v>
      </c>
      <c r="EA123" s="11" t="b">
        <v>1</v>
      </c>
      <c r="EB123" s="11" t="b">
        <v>1</v>
      </c>
      <c r="EC123" s="11" t="b">
        <v>1</v>
      </c>
      <c r="ED123" s="11" t="b">
        <v>1</v>
      </c>
      <c r="EE123" s="11" t="b">
        <v>0</v>
      </c>
      <c r="EF123" s="11" t="b">
        <v>1</v>
      </c>
      <c r="EG123" s="11" t="b">
        <v>1</v>
      </c>
      <c r="EH123" s="11" t="b">
        <v>1</v>
      </c>
      <c r="EI123" s="11" t="b">
        <v>0</v>
      </c>
      <c r="EJ123" s="11" t="b">
        <v>1</v>
      </c>
      <c r="EK123" s="11">
        <v>2.1867999999999999E-2</v>
      </c>
      <c r="EL123" s="11">
        <v>0.26865899999999998</v>
      </c>
      <c r="EM123" s="11">
        <v>4.8384999999999997E-2</v>
      </c>
      <c r="EN123" s="11">
        <v>1.4874E-2</v>
      </c>
      <c r="EO123" s="11">
        <v>0.23375199999999999</v>
      </c>
      <c r="EP123" s="11">
        <v>7.7926999999999996E-2</v>
      </c>
      <c r="EQ123" s="11">
        <v>3.8334E-2</v>
      </c>
      <c r="ER123" s="11">
        <v>0.117715</v>
      </c>
      <c r="ES123" s="11">
        <v>2.1854999999999999E-2</v>
      </c>
      <c r="ET123" s="11">
        <v>1.4864E-2</v>
      </c>
      <c r="EU123" s="11">
        <v>2.0740000000000001E-2</v>
      </c>
      <c r="EV123" s="11">
        <v>0.118316</v>
      </c>
      <c r="EW123" s="11">
        <v>0.105461</v>
      </c>
      <c r="EX123" s="11" t="s">
        <v>167</v>
      </c>
      <c r="EY123" s="11" t="str">
        <f>VLOOKUP(Table8[[#This Row],[Candidate Detail Answer: City]],cities,2,FALSE)</f>
        <v>Charlotte</v>
      </c>
      <c r="EZ123" s="11" t="str">
        <f>VLOOKUP(Table8[[#This Row],[Candidate Detail Answer: City]],cities,3,FALSE)</f>
        <v>NC</v>
      </c>
      <c r="FA123" s="21">
        <f>VLOOKUP(Table8[[#This Row],[Candidate Detail Answer: City]],cities,4,FALSE)</f>
        <v>28202</v>
      </c>
      <c r="FB123" s="11" t="s">
        <v>645</v>
      </c>
      <c r="FC123" s="11" t="str">
        <f>VLOOKUP(Table8[[#This Row],[Candidate Detail Answer: Major]],majors_final,3,FALSE)</f>
        <v>Full Stack Development</v>
      </c>
      <c r="FD123" s="11" t="str">
        <f>VLOOKUP(Table8[[#This Row],[Candidate Detail Answer: Major]],majors_final,4,FALSE)</f>
        <v>IT-development focused</v>
      </c>
      <c r="FE123" s="11">
        <f>VLOOKUP(Table8[[#This Row],[Candidate Detail Answer: Major]],majors_final,5,FALSE)</f>
        <v>0</v>
      </c>
      <c r="FF123" s="11">
        <f>VLOOKUP(Table8[[#This Row],[Candidate Detail Answer: Major]],majors_final,6,FALSE)</f>
        <v>0</v>
      </c>
      <c r="FG123" s="5"/>
      <c r="FH123" s="5"/>
      <c r="FI123" s="11"/>
    </row>
    <row r="124" spans="1:165" s="12" customFormat="1" ht="12.75" x14ac:dyDescent="0.2">
      <c r="A124" s="11">
        <v>42760075</v>
      </c>
      <c r="B124" s="11">
        <v>58412760</v>
      </c>
      <c r="C124" s="11">
        <v>47157.1333333332</v>
      </c>
      <c r="D124" s="11" t="s">
        <v>153</v>
      </c>
      <c r="E124" s="11">
        <v>345600</v>
      </c>
      <c r="F124" s="11">
        <v>66507136</v>
      </c>
      <c r="G124" s="11">
        <v>51604.161805556803</v>
      </c>
      <c r="H124" s="11">
        <v>50796.4166666651</v>
      </c>
      <c r="I124" s="11">
        <v>179987</v>
      </c>
      <c r="J124" s="11">
        <v>1</v>
      </c>
      <c r="K124" s="11">
        <v>43</v>
      </c>
      <c r="L124" s="11">
        <v>29159</v>
      </c>
      <c r="M124" s="11">
        <v>131</v>
      </c>
      <c r="N124" s="11">
        <v>131</v>
      </c>
      <c r="O124" s="11">
        <v>92</v>
      </c>
      <c r="P124" s="11">
        <v>100</v>
      </c>
      <c r="Q124" s="11">
        <v>105694</v>
      </c>
      <c r="R124" s="11" t="s">
        <v>154</v>
      </c>
      <c r="S124" s="11" t="s">
        <v>155</v>
      </c>
      <c r="T124" s="11" t="s">
        <v>208</v>
      </c>
      <c r="U124" s="11">
        <v>3</v>
      </c>
      <c r="V124" s="11" t="s">
        <v>154</v>
      </c>
      <c r="W124" s="11" t="s">
        <v>157</v>
      </c>
      <c r="X124" s="11"/>
      <c r="Y124" s="11">
        <v>1</v>
      </c>
      <c r="Z124" s="11">
        <v>10</v>
      </c>
      <c r="AA124" s="11">
        <v>10</v>
      </c>
      <c r="AB124" s="11">
        <v>10</v>
      </c>
      <c r="AC124" s="11">
        <v>10</v>
      </c>
      <c r="AD124" s="11">
        <v>10</v>
      </c>
      <c r="AE124" s="11">
        <v>10</v>
      </c>
      <c r="AF124" s="11">
        <v>10</v>
      </c>
      <c r="AG124" s="11">
        <v>10</v>
      </c>
      <c r="AH124" s="11">
        <v>10</v>
      </c>
      <c r="AI124" s="11">
        <v>10</v>
      </c>
      <c r="AJ124" s="11">
        <v>10</v>
      </c>
      <c r="AK124" s="11">
        <v>10</v>
      </c>
      <c r="AL124" s="11">
        <v>10</v>
      </c>
      <c r="AM124" s="11">
        <v>121</v>
      </c>
      <c r="AN124" s="11">
        <v>60</v>
      </c>
      <c r="AO124" s="11">
        <v>10</v>
      </c>
      <c r="AP124" s="11">
        <v>120</v>
      </c>
      <c r="AQ124" s="11">
        <v>60</v>
      </c>
      <c r="AR124" s="11">
        <v>40</v>
      </c>
      <c r="AS124" s="11">
        <v>1</v>
      </c>
      <c r="AT124" s="11">
        <v>130</v>
      </c>
      <c r="AU124" s="11">
        <v>235</v>
      </c>
      <c r="AV124" s="11">
        <v>669</v>
      </c>
      <c r="AW124" s="11">
        <v>493</v>
      </c>
      <c r="AX124" s="11">
        <v>744</v>
      </c>
      <c r="AY124" s="11">
        <v>953</v>
      </c>
      <c r="AZ124" s="11">
        <v>3911</v>
      </c>
      <c r="BA124" s="11">
        <v>28506</v>
      </c>
      <c r="BB124" s="11">
        <v>1916</v>
      </c>
      <c r="BC124" s="11">
        <v>471</v>
      </c>
      <c r="BD124" s="11">
        <v>1099</v>
      </c>
      <c r="BE124" s="11">
        <v>1190</v>
      </c>
      <c r="BF124" s="11">
        <v>1092</v>
      </c>
      <c r="BG124" s="11">
        <v>31332</v>
      </c>
      <c r="BH124" s="11">
        <v>1620</v>
      </c>
      <c r="BI124" s="11">
        <v>12</v>
      </c>
      <c r="BJ124" s="11">
        <v>13</v>
      </c>
      <c r="BK124" s="11">
        <v>11</v>
      </c>
      <c r="BL124" s="11">
        <v>23</v>
      </c>
      <c r="BM124" s="11">
        <v>11</v>
      </c>
      <c r="BN124" s="11">
        <v>12</v>
      </c>
      <c r="BO124" s="11">
        <v>27</v>
      </c>
      <c r="BP124" s="11">
        <v>15</v>
      </c>
      <c r="BQ124" s="11">
        <v>13</v>
      </c>
      <c r="BR124" s="11">
        <v>14</v>
      </c>
      <c r="BS124" s="11">
        <v>16</v>
      </c>
      <c r="BT124" s="11">
        <v>26</v>
      </c>
      <c r="BU124" s="11">
        <v>34</v>
      </c>
      <c r="BV124" s="11">
        <v>6</v>
      </c>
      <c r="BW124" s="11">
        <v>4</v>
      </c>
      <c r="BX124" s="11">
        <v>4</v>
      </c>
      <c r="BY124" s="11">
        <v>6</v>
      </c>
      <c r="BZ124" s="11">
        <v>7</v>
      </c>
      <c r="CA124" s="11">
        <v>5</v>
      </c>
      <c r="CB124" s="11">
        <v>7</v>
      </c>
      <c r="CC124" s="11">
        <v>5</v>
      </c>
      <c r="CD124" s="11">
        <v>5</v>
      </c>
      <c r="CE124" s="11">
        <v>10</v>
      </c>
      <c r="CF124" s="11">
        <v>5</v>
      </c>
      <c r="CG124" s="11">
        <v>19</v>
      </c>
      <c r="CH124" s="11">
        <v>8</v>
      </c>
      <c r="CI124" s="11"/>
      <c r="CJ124" s="11"/>
      <c r="CK124" s="11" t="s">
        <v>158</v>
      </c>
      <c r="CL124" s="11" t="s">
        <v>158</v>
      </c>
      <c r="CM124" s="11" t="s">
        <v>158</v>
      </c>
      <c r="CN124" s="11" t="s">
        <v>158</v>
      </c>
      <c r="CO124" s="11" t="s">
        <v>158</v>
      </c>
      <c r="CP124" s="11" t="s">
        <v>158</v>
      </c>
      <c r="CQ124" s="11" t="s">
        <v>158</v>
      </c>
      <c r="CR124" s="11" t="s">
        <v>158</v>
      </c>
      <c r="CS124" s="11" t="s">
        <v>158</v>
      </c>
      <c r="CT124" s="11" t="s">
        <v>158</v>
      </c>
      <c r="CU124" s="11" t="s">
        <v>158</v>
      </c>
      <c r="CV124" s="11" t="s">
        <v>158</v>
      </c>
      <c r="CW124" s="11" t="s">
        <v>158</v>
      </c>
      <c r="CX124" s="11" t="s">
        <v>154</v>
      </c>
      <c r="CY124" s="11" t="s">
        <v>154</v>
      </c>
      <c r="CZ124" s="11" t="s">
        <v>154</v>
      </c>
      <c r="DA124" s="11" t="s">
        <v>154</v>
      </c>
      <c r="DB124" s="11" t="s">
        <v>154</v>
      </c>
      <c r="DC124" s="11" t="s">
        <v>154</v>
      </c>
      <c r="DD124" s="11" t="s">
        <v>154</v>
      </c>
      <c r="DE124" s="11" t="s">
        <v>154</v>
      </c>
      <c r="DF124" s="11" t="s">
        <v>154</v>
      </c>
      <c r="DG124" s="11" t="s">
        <v>154</v>
      </c>
      <c r="DH124" s="11" t="s">
        <v>154</v>
      </c>
      <c r="DI124" s="11" t="s">
        <v>154</v>
      </c>
      <c r="DJ124" s="11" t="s">
        <v>154</v>
      </c>
      <c r="DK124" s="11" t="s">
        <v>157</v>
      </c>
      <c r="DL124" s="11" t="s">
        <v>157</v>
      </c>
      <c r="DM124" s="11" t="s">
        <v>157</v>
      </c>
      <c r="DN124" s="11" t="s">
        <v>157</v>
      </c>
      <c r="DO124" s="11" t="s">
        <v>157</v>
      </c>
      <c r="DP124" s="11" t="s">
        <v>157</v>
      </c>
      <c r="DQ124" s="11" t="s">
        <v>157</v>
      </c>
      <c r="DR124" s="11" t="s">
        <v>157</v>
      </c>
      <c r="DS124" s="11" t="s">
        <v>157</v>
      </c>
      <c r="DT124" s="11" t="s">
        <v>157</v>
      </c>
      <c r="DU124" s="11" t="s">
        <v>157</v>
      </c>
      <c r="DV124" s="11" t="s">
        <v>157</v>
      </c>
      <c r="DW124" s="11" t="s">
        <v>157</v>
      </c>
      <c r="DX124" s="11" t="b">
        <v>1</v>
      </c>
      <c r="DY124" s="11" t="b">
        <v>1</v>
      </c>
      <c r="DZ124" s="11" t="b">
        <v>1</v>
      </c>
      <c r="EA124" s="11" t="b">
        <v>1</v>
      </c>
      <c r="EB124" s="11" t="b">
        <v>1</v>
      </c>
      <c r="EC124" s="11" t="b">
        <v>1</v>
      </c>
      <c r="ED124" s="11" t="b">
        <v>1</v>
      </c>
      <c r="EE124" s="11" t="b">
        <v>1</v>
      </c>
      <c r="EF124" s="11" t="b">
        <v>1</v>
      </c>
      <c r="EG124" s="11" t="b">
        <v>1</v>
      </c>
      <c r="EH124" s="11" t="b">
        <v>1</v>
      </c>
      <c r="EI124" s="11" t="b">
        <v>1</v>
      </c>
      <c r="EJ124" s="11" t="b">
        <v>1</v>
      </c>
      <c r="EK124" s="11">
        <v>3.0030999999999999E-2</v>
      </c>
      <c r="EL124" s="11">
        <v>4.5518000000000003E-2</v>
      </c>
      <c r="EM124" s="11">
        <v>7.7606999999999995E-2</v>
      </c>
      <c r="EN124" s="11">
        <v>1.6752E-2</v>
      </c>
      <c r="EO124" s="11">
        <v>4.4669E-2</v>
      </c>
      <c r="EP124" s="11">
        <v>0.38516299999999998</v>
      </c>
      <c r="EQ124" s="11">
        <v>0.12959899999999999</v>
      </c>
      <c r="ER124" s="11">
        <v>0.12612300000000001</v>
      </c>
      <c r="ES124" s="11">
        <v>3.2093000000000003E-2</v>
      </c>
      <c r="ET124" s="11">
        <v>3.2037999999999997E-2</v>
      </c>
      <c r="EU124" s="11">
        <v>7.2498000000000007E-2</v>
      </c>
      <c r="EV124" s="11">
        <v>7.5490000000000002E-2</v>
      </c>
      <c r="EW124" s="11">
        <v>3.4502999999999999E-2</v>
      </c>
      <c r="EX124" s="11" t="s">
        <v>167</v>
      </c>
      <c r="EY124" s="11" t="str">
        <f>VLOOKUP(Table8[[#This Row],[Candidate Detail Answer: City]],cities,2,FALSE)</f>
        <v>Charlotte</v>
      </c>
      <c r="EZ124" s="11" t="str">
        <f>VLOOKUP(Table8[[#This Row],[Candidate Detail Answer: City]],cities,3,FALSE)</f>
        <v>NC</v>
      </c>
      <c r="FA124" s="21">
        <f>VLOOKUP(Table8[[#This Row],[Candidate Detail Answer: City]],cities,4,FALSE)</f>
        <v>28202</v>
      </c>
      <c r="FB124" s="11" t="s">
        <v>234</v>
      </c>
      <c r="FC124" s="11" t="str">
        <f>VLOOKUP(Table8[[#This Row],[Candidate Detail Answer: Major]],majors_final,3,FALSE)</f>
        <v>Computer Programming</v>
      </c>
      <c r="FD124" s="11" t="str">
        <f>VLOOKUP(Table8[[#This Row],[Candidate Detail Answer: Major]],majors_final,4,FALSE)</f>
        <v>IT-development focused</v>
      </c>
      <c r="FE124" s="11">
        <f>VLOOKUP(Table8[[#This Row],[Candidate Detail Answer: Major]],majors_final,5,FALSE)</f>
        <v>0</v>
      </c>
      <c r="FF124" s="11">
        <f>VLOOKUP(Table8[[#This Row],[Candidate Detail Answer: Major]],majors_final,6,FALSE)</f>
        <v>0</v>
      </c>
      <c r="FG124" s="5"/>
      <c r="FH124" s="5"/>
      <c r="FI124" s="11"/>
    </row>
    <row r="125" spans="1:165" s="12" customFormat="1" ht="12.75" x14ac:dyDescent="0.2">
      <c r="A125" s="11">
        <v>42760062</v>
      </c>
      <c r="B125" s="11">
        <v>58412734</v>
      </c>
      <c r="C125" s="11">
        <v>55250.277083332701</v>
      </c>
      <c r="D125" s="11" t="s">
        <v>153</v>
      </c>
      <c r="E125" s="11">
        <v>345600</v>
      </c>
      <c r="F125" s="11">
        <v>66507232</v>
      </c>
      <c r="G125" s="11">
        <v>51363.345138890101</v>
      </c>
      <c r="H125" s="11">
        <v>50583.808333331799</v>
      </c>
      <c r="I125" s="11">
        <v>345049</v>
      </c>
      <c r="J125" s="11">
        <v>1</v>
      </c>
      <c r="K125" s="11">
        <v>442</v>
      </c>
      <c r="L125" s="11">
        <v>206101</v>
      </c>
      <c r="M125" s="11">
        <v>131</v>
      </c>
      <c r="N125" s="11">
        <v>91</v>
      </c>
      <c r="O125" s="11">
        <v>92</v>
      </c>
      <c r="P125" s="11">
        <v>69.459999999999994</v>
      </c>
      <c r="Q125" s="11">
        <v>113385</v>
      </c>
      <c r="R125" s="11" t="s">
        <v>154</v>
      </c>
      <c r="S125" s="11" t="s">
        <v>155</v>
      </c>
      <c r="T125" s="11" t="s">
        <v>208</v>
      </c>
      <c r="U125" s="11">
        <v>0</v>
      </c>
      <c r="V125" s="11" t="s">
        <v>154</v>
      </c>
      <c r="W125" s="11" t="s">
        <v>157</v>
      </c>
      <c r="X125" s="11">
        <v>3</v>
      </c>
      <c r="Y125" s="11">
        <v>1</v>
      </c>
      <c r="Z125" s="11">
        <v>10</v>
      </c>
      <c r="AA125" s="11">
        <v>10</v>
      </c>
      <c r="AB125" s="11">
        <v>10</v>
      </c>
      <c r="AC125" s="11">
        <v>10</v>
      </c>
      <c r="AD125" s="11">
        <v>10</v>
      </c>
      <c r="AE125" s="11">
        <v>10</v>
      </c>
      <c r="AF125" s="11">
        <v>0</v>
      </c>
      <c r="AG125" s="11">
        <v>0</v>
      </c>
      <c r="AH125" s="11">
        <v>10</v>
      </c>
      <c r="AI125" s="11">
        <v>10</v>
      </c>
      <c r="AJ125" s="11">
        <v>10</v>
      </c>
      <c r="AK125" s="11">
        <v>0</v>
      </c>
      <c r="AL125" s="11">
        <v>0</v>
      </c>
      <c r="AM125" s="11">
        <v>81</v>
      </c>
      <c r="AN125" s="11">
        <v>60</v>
      </c>
      <c r="AO125" s="11">
        <v>0</v>
      </c>
      <c r="AP125" s="11">
        <v>90</v>
      </c>
      <c r="AQ125" s="11">
        <v>20</v>
      </c>
      <c r="AR125" s="11">
        <v>30</v>
      </c>
      <c r="AS125" s="11">
        <v>1</v>
      </c>
      <c r="AT125" s="11">
        <v>90</v>
      </c>
      <c r="AU125" s="11">
        <v>2647</v>
      </c>
      <c r="AV125" s="11">
        <v>24763</v>
      </c>
      <c r="AW125" s="11">
        <v>1196</v>
      </c>
      <c r="AX125" s="11">
        <v>3107</v>
      </c>
      <c r="AY125" s="11">
        <v>22107</v>
      </c>
      <c r="AZ125" s="11">
        <v>24749</v>
      </c>
      <c r="BA125" s="11">
        <v>29333</v>
      </c>
      <c r="BB125" s="11">
        <v>13009</v>
      </c>
      <c r="BC125" s="11">
        <v>30144</v>
      </c>
      <c r="BD125" s="11">
        <v>4345</v>
      </c>
      <c r="BE125" s="11">
        <v>15613</v>
      </c>
      <c r="BF125" s="11">
        <v>4413</v>
      </c>
      <c r="BG125" s="11">
        <v>38917</v>
      </c>
      <c r="BH125" s="11">
        <v>16419</v>
      </c>
      <c r="BI125" s="11">
        <v>6</v>
      </c>
      <c r="BJ125" s="11">
        <v>6</v>
      </c>
      <c r="BK125" s="11">
        <v>7</v>
      </c>
      <c r="BL125" s="11">
        <v>9</v>
      </c>
      <c r="BM125" s="11">
        <v>5</v>
      </c>
      <c r="BN125" s="11">
        <v>7</v>
      </c>
      <c r="BO125" s="11">
        <v>16</v>
      </c>
      <c r="BP125" s="11">
        <v>9</v>
      </c>
      <c r="BQ125" s="11">
        <v>7</v>
      </c>
      <c r="BR125" s="11">
        <v>9</v>
      </c>
      <c r="BS125" s="11">
        <v>10</v>
      </c>
      <c r="BT125" s="11">
        <v>16</v>
      </c>
      <c r="BU125" s="11">
        <v>22</v>
      </c>
      <c r="BV125" s="11">
        <v>90</v>
      </c>
      <c r="BW125" s="11">
        <v>12</v>
      </c>
      <c r="BX125" s="11">
        <v>32</v>
      </c>
      <c r="BY125" s="11">
        <v>104</v>
      </c>
      <c r="BZ125" s="11">
        <v>186</v>
      </c>
      <c r="CA125" s="11">
        <v>151</v>
      </c>
      <c r="CB125" s="11">
        <v>32</v>
      </c>
      <c r="CC125" s="11">
        <v>153</v>
      </c>
      <c r="CD125" s="11">
        <v>29</v>
      </c>
      <c r="CE125" s="11">
        <v>44</v>
      </c>
      <c r="CF125" s="11">
        <v>25</v>
      </c>
      <c r="CG125" s="11">
        <v>113</v>
      </c>
      <c r="CH125" s="11">
        <v>54</v>
      </c>
      <c r="CI125" s="11"/>
      <c r="CJ125" s="11"/>
      <c r="CK125" s="11" t="s">
        <v>158</v>
      </c>
      <c r="CL125" s="11" t="s">
        <v>158</v>
      </c>
      <c r="CM125" s="11" t="s">
        <v>158</v>
      </c>
      <c r="CN125" s="11" t="s">
        <v>158</v>
      </c>
      <c r="CO125" s="11" t="s">
        <v>158</v>
      </c>
      <c r="CP125" s="11" t="s">
        <v>158</v>
      </c>
      <c r="CQ125" s="11" t="s">
        <v>158</v>
      </c>
      <c r="CR125" s="11" t="s">
        <v>158</v>
      </c>
      <c r="CS125" s="11" t="s">
        <v>158</v>
      </c>
      <c r="CT125" s="11" t="s">
        <v>158</v>
      </c>
      <c r="CU125" s="11" t="s">
        <v>158</v>
      </c>
      <c r="CV125" s="11" t="s">
        <v>158</v>
      </c>
      <c r="CW125" s="11" t="s">
        <v>158</v>
      </c>
      <c r="CX125" s="11" t="s">
        <v>154</v>
      </c>
      <c r="CY125" s="11" t="s">
        <v>154</v>
      </c>
      <c r="CZ125" s="11" t="s">
        <v>154</v>
      </c>
      <c r="DA125" s="11" t="s">
        <v>154</v>
      </c>
      <c r="DB125" s="11" t="s">
        <v>154</v>
      </c>
      <c r="DC125" s="11" t="s">
        <v>154</v>
      </c>
      <c r="DD125" s="11" t="s">
        <v>154</v>
      </c>
      <c r="DE125" s="11" t="s">
        <v>154</v>
      </c>
      <c r="DF125" s="11" t="s">
        <v>154</v>
      </c>
      <c r="DG125" s="11" t="s">
        <v>154</v>
      </c>
      <c r="DH125" s="11" t="s">
        <v>154</v>
      </c>
      <c r="DI125" s="11" t="s">
        <v>154</v>
      </c>
      <c r="DJ125" s="11" t="s">
        <v>154</v>
      </c>
      <c r="DK125" s="11" t="s">
        <v>157</v>
      </c>
      <c r="DL125" s="11" t="s">
        <v>157</v>
      </c>
      <c r="DM125" s="11" t="s">
        <v>157</v>
      </c>
      <c r="DN125" s="11" t="s">
        <v>157</v>
      </c>
      <c r="DO125" s="11" t="s">
        <v>157</v>
      </c>
      <c r="DP125" s="11" t="s">
        <v>157</v>
      </c>
      <c r="DQ125" s="11" t="s">
        <v>157</v>
      </c>
      <c r="DR125" s="11" t="s">
        <v>157</v>
      </c>
      <c r="DS125" s="11" t="s">
        <v>157</v>
      </c>
      <c r="DT125" s="11" t="s">
        <v>157</v>
      </c>
      <c r="DU125" s="11" t="s">
        <v>157</v>
      </c>
      <c r="DV125" s="11" t="s">
        <v>157</v>
      </c>
      <c r="DW125" s="11" t="s">
        <v>157</v>
      </c>
      <c r="DX125" s="11" t="b">
        <v>1</v>
      </c>
      <c r="DY125" s="11" t="b">
        <v>1</v>
      </c>
      <c r="DZ125" s="11" t="b">
        <v>1</v>
      </c>
      <c r="EA125" s="11" t="b">
        <v>1</v>
      </c>
      <c r="EB125" s="11" t="b">
        <v>1</v>
      </c>
      <c r="EC125" s="11" t="b">
        <v>1</v>
      </c>
      <c r="ED125" s="11" t="b">
        <v>0</v>
      </c>
      <c r="EE125" s="11" t="b">
        <v>0</v>
      </c>
      <c r="EF125" s="11" t="b">
        <v>1</v>
      </c>
      <c r="EG125" s="11" t="b">
        <v>1</v>
      </c>
      <c r="EH125" s="11" t="b">
        <v>1</v>
      </c>
      <c r="EI125" s="11" t="b">
        <v>0</v>
      </c>
      <c r="EJ125" s="11" t="b">
        <v>0</v>
      </c>
      <c r="EK125" s="11">
        <v>0.38446200000000003</v>
      </c>
      <c r="EL125" s="11">
        <v>1.6567999999999999E-2</v>
      </c>
      <c r="EM125" s="11">
        <v>1.9311999999999999E-2</v>
      </c>
      <c r="EN125" s="11">
        <v>3.1857999999999997E-2</v>
      </c>
      <c r="EO125" s="11">
        <v>2.1937999999999999E-2</v>
      </c>
      <c r="EP125" s="11">
        <v>8.3665000000000003E-2</v>
      </c>
      <c r="EQ125" s="11">
        <v>1.3450999999999999E-2</v>
      </c>
      <c r="ER125" s="11">
        <v>0.16678799999999999</v>
      </c>
      <c r="ES125" s="11">
        <v>1.9984999999999999E-2</v>
      </c>
      <c r="ET125" s="11">
        <v>4.9865E-2</v>
      </c>
      <c r="EU125" s="11">
        <v>3.2709000000000002E-2</v>
      </c>
      <c r="EV125" s="11">
        <v>1.1095000000000001E-2</v>
      </c>
      <c r="EW125" s="11">
        <v>1.6147000000000002E-2</v>
      </c>
      <c r="EX125" s="11" t="s">
        <v>167</v>
      </c>
      <c r="EY125" s="11" t="str">
        <f>VLOOKUP(Table8[[#This Row],[Candidate Detail Answer: City]],cities,2,FALSE)</f>
        <v>Charlotte</v>
      </c>
      <c r="EZ125" s="11" t="str">
        <f>VLOOKUP(Table8[[#This Row],[Candidate Detail Answer: City]],cities,3,FALSE)</f>
        <v>NC</v>
      </c>
      <c r="FA125" s="21">
        <f>VLOOKUP(Table8[[#This Row],[Candidate Detail Answer: City]],cities,4,FALSE)</f>
        <v>28202</v>
      </c>
      <c r="FB125" s="11" t="s">
        <v>234</v>
      </c>
      <c r="FC125" s="11" t="str">
        <f>VLOOKUP(Table8[[#This Row],[Candidate Detail Answer: Major]],majors_final,3,FALSE)</f>
        <v>Computer Programming</v>
      </c>
      <c r="FD125" s="11" t="str">
        <f>VLOOKUP(Table8[[#This Row],[Candidate Detail Answer: Major]],majors_final,4,FALSE)</f>
        <v>IT-development focused</v>
      </c>
      <c r="FE125" s="11">
        <f>VLOOKUP(Table8[[#This Row],[Candidate Detail Answer: Major]],majors_final,5,FALSE)</f>
        <v>0</v>
      </c>
      <c r="FF125" s="11">
        <f>VLOOKUP(Table8[[#This Row],[Candidate Detail Answer: Major]],majors_final,6,FALSE)</f>
        <v>0</v>
      </c>
      <c r="FG125" s="5"/>
      <c r="FH125" s="5"/>
      <c r="FI125" s="11"/>
    </row>
    <row r="126" spans="1:165" s="12" customFormat="1" ht="12.75" x14ac:dyDescent="0.2">
      <c r="A126" s="11">
        <v>42760056</v>
      </c>
      <c r="B126" s="11">
        <v>58412722</v>
      </c>
      <c r="C126" s="11">
        <v>47003.604861111002</v>
      </c>
      <c r="D126" s="11" t="s">
        <v>153</v>
      </c>
      <c r="E126" s="11">
        <v>345600</v>
      </c>
      <c r="F126" s="11">
        <v>66507228</v>
      </c>
      <c r="G126" s="11">
        <v>51242.936805556703</v>
      </c>
      <c r="H126" s="11">
        <v>50477.504166665203</v>
      </c>
      <c r="I126" s="11">
        <v>184869</v>
      </c>
      <c r="J126" s="11">
        <v>1</v>
      </c>
      <c r="K126" s="11">
        <v>82</v>
      </c>
      <c r="L126" s="11">
        <v>16033</v>
      </c>
      <c r="M126" s="11">
        <v>131</v>
      </c>
      <c r="N126" s="11">
        <v>131</v>
      </c>
      <c r="O126" s="11">
        <v>92</v>
      </c>
      <c r="P126" s="11">
        <v>100</v>
      </c>
      <c r="Q126" s="11">
        <v>133631</v>
      </c>
      <c r="R126" s="11" t="s">
        <v>154</v>
      </c>
      <c r="S126" s="11" t="s">
        <v>155</v>
      </c>
      <c r="T126" s="11" t="s">
        <v>208</v>
      </c>
      <c r="U126" s="11">
        <v>0</v>
      </c>
      <c r="V126" s="11" t="s">
        <v>154</v>
      </c>
      <c r="W126" s="11" t="s">
        <v>157</v>
      </c>
      <c r="X126" s="11">
        <v>2</v>
      </c>
      <c r="Y126" s="11">
        <v>1</v>
      </c>
      <c r="Z126" s="11">
        <v>10</v>
      </c>
      <c r="AA126" s="11">
        <v>10</v>
      </c>
      <c r="AB126" s="11">
        <v>10</v>
      </c>
      <c r="AC126" s="11">
        <v>10</v>
      </c>
      <c r="AD126" s="11">
        <v>10</v>
      </c>
      <c r="AE126" s="11">
        <v>10</v>
      </c>
      <c r="AF126" s="11">
        <v>10</v>
      </c>
      <c r="AG126" s="11">
        <v>10</v>
      </c>
      <c r="AH126" s="11">
        <v>10</v>
      </c>
      <c r="AI126" s="11">
        <v>10</v>
      </c>
      <c r="AJ126" s="11">
        <v>10</v>
      </c>
      <c r="AK126" s="11">
        <v>10</v>
      </c>
      <c r="AL126" s="11">
        <v>10</v>
      </c>
      <c r="AM126" s="11">
        <v>121</v>
      </c>
      <c r="AN126" s="11">
        <v>60</v>
      </c>
      <c r="AO126" s="11">
        <v>10</v>
      </c>
      <c r="AP126" s="11">
        <v>120</v>
      </c>
      <c r="AQ126" s="11">
        <v>60</v>
      </c>
      <c r="AR126" s="11">
        <v>40</v>
      </c>
      <c r="AS126" s="11">
        <v>1</v>
      </c>
      <c r="AT126" s="11">
        <v>130</v>
      </c>
      <c r="AU126" s="11">
        <v>190</v>
      </c>
      <c r="AV126" s="11">
        <v>4861</v>
      </c>
      <c r="AW126" s="11">
        <v>2481</v>
      </c>
      <c r="AX126" s="11">
        <v>3608</v>
      </c>
      <c r="AY126" s="11">
        <v>1674</v>
      </c>
      <c r="AZ126" s="11">
        <v>3734</v>
      </c>
      <c r="BA126" s="11">
        <v>8823</v>
      </c>
      <c r="BB126" s="11">
        <v>5482</v>
      </c>
      <c r="BC126" s="11">
        <v>2292</v>
      </c>
      <c r="BD126" s="11">
        <v>997</v>
      </c>
      <c r="BE126" s="11">
        <v>683</v>
      </c>
      <c r="BF126" s="11">
        <v>2497</v>
      </c>
      <c r="BG126" s="11">
        <v>12152</v>
      </c>
      <c r="BH126" s="11">
        <v>1644</v>
      </c>
      <c r="BI126" s="11">
        <v>10</v>
      </c>
      <c r="BJ126" s="11">
        <v>11</v>
      </c>
      <c r="BK126" s="11">
        <v>11</v>
      </c>
      <c r="BL126" s="11">
        <v>14</v>
      </c>
      <c r="BM126" s="11">
        <v>9</v>
      </c>
      <c r="BN126" s="11">
        <v>10</v>
      </c>
      <c r="BO126" s="11">
        <v>13</v>
      </c>
      <c r="BP126" s="11">
        <v>12</v>
      </c>
      <c r="BQ126" s="11">
        <v>11</v>
      </c>
      <c r="BR126" s="11">
        <v>12</v>
      </c>
      <c r="BS126" s="11">
        <v>15</v>
      </c>
      <c r="BT126" s="11">
        <v>21</v>
      </c>
      <c r="BU126" s="11">
        <v>27</v>
      </c>
      <c r="BV126" s="11">
        <v>19</v>
      </c>
      <c r="BW126" s="11">
        <v>13</v>
      </c>
      <c r="BX126" s="11">
        <v>16</v>
      </c>
      <c r="BY126" s="11">
        <v>4</v>
      </c>
      <c r="BZ126" s="11">
        <v>34</v>
      </c>
      <c r="CA126" s="11">
        <v>6</v>
      </c>
      <c r="CB126" s="11">
        <v>14</v>
      </c>
      <c r="CC126" s="11">
        <v>3</v>
      </c>
      <c r="CD126" s="11">
        <v>3</v>
      </c>
      <c r="CE126" s="11">
        <v>3</v>
      </c>
      <c r="CF126" s="11">
        <v>9</v>
      </c>
      <c r="CG126" s="11">
        <v>21</v>
      </c>
      <c r="CH126" s="11">
        <v>8</v>
      </c>
      <c r="CI126" s="11"/>
      <c r="CJ126" s="11"/>
      <c r="CK126" s="11" t="s">
        <v>158</v>
      </c>
      <c r="CL126" s="11" t="s">
        <v>158</v>
      </c>
      <c r="CM126" s="11" t="s">
        <v>158</v>
      </c>
      <c r="CN126" s="11" t="s">
        <v>158</v>
      </c>
      <c r="CO126" s="11" t="s">
        <v>158</v>
      </c>
      <c r="CP126" s="11" t="s">
        <v>158</v>
      </c>
      <c r="CQ126" s="11" t="s">
        <v>158</v>
      </c>
      <c r="CR126" s="11" t="s">
        <v>158</v>
      </c>
      <c r="CS126" s="11" t="s">
        <v>158</v>
      </c>
      <c r="CT126" s="11" t="s">
        <v>158</v>
      </c>
      <c r="CU126" s="11" t="s">
        <v>158</v>
      </c>
      <c r="CV126" s="11" t="s">
        <v>158</v>
      </c>
      <c r="CW126" s="11" t="s">
        <v>158</v>
      </c>
      <c r="CX126" s="11" t="s">
        <v>154</v>
      </c>
      <c r="CY126" s="11" t="s">
        <v>154</v>
      </c>
      <c r="CZ126" s="11" t="s">
        <v>154</v>
      </c>
      <c r="DA126" s="11" t="s">
        <v>154</v>
      </c>
      <c r="DB126" s="11" t="s">
        <v>154</v>
      </c>
      <c r="DC126" s="11" t="s">
        <v>154</v>
      </c>
      <c r="DD126" s="11" t="s">
        <v>154</v>
      </c>
      <c r="DE126" s="11" t="s">
        <v>154</v>
      </c>
      <c r="DF126" s="11" t="s">
        <v>154</v>
      </c>
      <c r="DG126" s="11" t="s">
        <v>154</v>
      </c>
      <c r="DH126" s="11" t="s">
        <v>154</v>
      </c>
      <c r="DI126" s="11" t="s">
        <v>154</v>
      </c>
      <c r="DJ126" s="11" t="s">
        <v>154</v>
      </c>
      <c r="DK126" s="11" t="s">
        <v>157</v>
      </c>
      <c r="DL126" s="11" t="s">
        <v>157</v>
      </c>
      <c r="DM126" s="11" t="s">
        <v>157</v>
      </c>
      <c r="DN126" s="11" t="s">
        <v>157</v>
      </c>
      <c r="DO126" s="11" t="s">
        <v>157</v>
      </c>
      <c r="DP126" s="11" t="s">
        <v>157</v>
      </c>
      <c r="DQ126" s="11" t="s">
        <v>157</v>
      </c>
      <c r="DR126" s="11" t="s">
        <v>157</v>
      </c>
      <c r="DS126" s="11" t="s">
        <v>157</v>
      </c>
      <c r="DT126" s="11" t="s">
        <v>157</v>
      </c>
      <c r="DU126" s="11" t="s">
        <v>157</v>
      </c>
      <c r="DV126" s="11" t="s">
        <v>157</v>
      </c>
      <c r="DW126" s="11" t="s">
        <v>157</v>
      </c>
      <c r="DX126" s="11" t="b">
        <v>1</v>
      </c>
      <c r="DY126" s="11" t="b">
        <v>1</v>
      </c>
      <c r="DZ126" s="11" t="b">
        <v>1</v>
      </c>
      <c r="EA126" s="11" t="b">
        <v>1</v>
      </c>
      <c r="EB126" s="11" t="b">
        <v>1</v>
      </c>
      <c r="EC126" s="11" t="b">
        <v>1</v>
      </c>
      <c r="ED126" s="11" t="b">
        <v>1</v>
      </c>
      <c r="EE126" s="11" t="b">
        <v>1</v>
      </c>
      <c r="EF126" s="11" t="b">
        <v>1</v>
      </c>
      <c r="EG126" s="11" t="b">
        <v>1</v>
      </c>
      <c r="EH126" s="11" t="b">
        <v>1</v>
      </c>
      <c r="EI126" s="11" t="b">
        <v>1</v>
      </c>
      <c r="EJ126" s="11" t="b">
        <v>1</v>
      </c>
      <c r="EK126" s="11">
        <v>6.5379000000000007E-2</v>
      </c>
      <c r="EL126" s="11">
        <v>3.1384000000000002E-2</v>
      </c>
      <c r="EM126" s="11">
        <v>0.24737700000000001</v>
      </c>
      <c r="EN126" s="11">
        <v>4.5511999999999997E-2</v>
      </c>
      <c r="EO126" s="11">
        <v>6.5207000000000001E-2</v>
      </c>
      <c r="EP126" s="11">
        <v>3.9569E-2</v>
      </c>
      <c r="EQ126" s="11">
        <v>3.1864999999999997E-2</v>
      </c>
      <c r="ER126" s="11">
        <v>0.320274</v>
      </c>
      <c r="ES126" s="11">
        <v>3.032E-2</v>
      </c>
      <c r="ET126" s="11">
        <v>0.23178499999999999</v>
      </c>
      <c r="EU126" s="11">
        <v>6.9974999999999996E-2</v>
      </c>
      <c r="EV126" s="11">
        <v>3.0668999999999998E-2</v>
      </c>
      <c r="EW126" s="11">
        <v>0.56448799999999999</v>
      </c>
      <c r="EX126" s="11" t="s">
        <v>167</v>
      </c>
      <c r="EY126" s="11" t="str">
        <f>VLOOKUP(Table8[[#This Row],[Candidate Detail Answer: City]],cities,2,FALSE)</f>
        <v>Charlotte</v>
      </c>
      <c r="EZ126" s="11" t="str">
        <f>VLOOKUP(Table8[[#This Row],[Candidate Detail Answer: City]],cities,3,FALSE)</f>
        <v>NC</v>
      </c>
      <c r="FA126" s="21">
        <f>VLOOKUP(Table8[[#This Row],[Candidate Detail Answer: City]],cities,4,FALSE)</f>
        <v>28202</v>
      </c>
      <c r="FB126" s="11" t="s">
        <v>234</v>
      </c>
      <c r="FC126" s="11" t="str">
        <f>VLOOKUP(Table8[[#This Row],[Candidate Detail Answer: Major]],majors_final,3,FALSE)</f>
        <v>Computer Programming</v>
      </c>
      <c r="FD126" s="11" t="str">
        <f>VLOOKUP(Table8[[#This Row],[Candidate Detail Answer: Major]],majors_final,4,FALSE)</f>
        <v>IT-development focused</v>
      </c>
      <c r="FE126" s="11">
        <f>VLOOKUP(Table8[[#This Row],[Candidate Detail Answer: Major]],majors_final,5,FALSE)</f>
        <v>0</v>
      </c>
      <c r="FF126" s="11">
        <f>VLOOKUP(Table8[[#This Row],[Candidate Detail Answer: Major]],majors_final,6,FALSE)</f>
        <v>0</v>
      </c>
      <c r="FG126" s="5"/>
      <c r="FH126" s="5"/>
      <c r="FI126" s="11"/>
    </row>
    <row r="127" spans="1:165" s="12" customFormat="1" ht="12.75" x14ac:dyDescent="0.2">
      <c r="A127" s="11">
        <v>42760059</v>
      </c>
      <c r="B127" s="11">
        <v>58412728</v>
      </c>
      <c r="C127" s="11">
        <v>47047.470138888799</v>
      </c>
      <c r="D127" s="11" t="s">
        <v>153</v>
      </c>
      <c r="E127" s="11">
        <v>345600</v>
      </c>
      <c r="F127" s="11">
        <v>66507160</v>
      </c>
      <c r="G127" s="11">
        <v>51303.140972223402</v>
      </c>
      <c r="H127" s="11">
        <v>50530.656249998501</v>
      </c>
      <c r="I127" s="11">
        <v>343823</v>
      </c>
      <c r="J127" s="11">
        <v>1</v>
      </c>
      <c r="K127" s="11">
        <v>316</v>
      </c>
      <c r="L127" s="11">
        <v>295991</v>
      </c>
      <c r="M127" s="11">
        <v>131</v>
      </c>
      <c r="N127" s="11">
        <v>131</v>
      </c>
      <c r="O127" s="11">
        <v>92</v>
      </c>
      <c r="P127" s="11">
        <v>100</v>
      </c>
      <c r="Q127" s="11">
        <v>125928</v>
      </c>
      <c r="R127" s="11" t="s">
        <v>154</v>
      </c>
      <c r="S127" s="11" t="s">
        <v>155</v>
      </c>
      <c r="T127" s="11" t="s">
        <v>208</v>
      </c>
      <c r="U127" s="11">
        <v>3</v>
      </c>
      <c r="V127" s="11" t="s">
        <v>154</v>
      </c>
      <c r="W127" s="11" t="s">
        <v>157</v>
      </c>
      <c r="X127" s="11">
        <v>4</v>
      </c>
      <c r="Y127" s="11">
        <v>1</v>
      </c>
      <c r="Z127" s="11">
        <v>10</v>
      </c>
      <c r="AA127" s="11">
        <v>10</v>
      </c>
      <c r="AB127" s="11">
        <v>10</v>
      </c>
      <c r="AC127" s="11">
        <v>10</v>
      </c>
      <c r="AD127" s="11">
        <v>10</v>
      </c>
      <c r="AE127" s="11">
        <v>10</v>
      </c>
      <c r="AF127" s="11">
        <v>10</v>
      </c>
      <c r="AG127" s="11">
        <v>10</v>
      </c>
      <c r="AH127" s="11">
        <v>10</v>
      </c>
      <c r="AI127" s="11">
        <v>10</v>
      </c>
      <c r="AJ127" s="11">
        <v>10</v>
      </c>
      <c r="AK127" s="11">
        <v>10</v>
      </c>
      <c r="AL127" s="11">
        <v>10</v>
      </c>
      <c r="AM127" s="11">
        <v>121</v>
      </c>
      <c r="AN127" s="11">
        <v>60</v>
      </c>
      <c r="AO127" s="11">
        <v>10</v>
      </c>
      <c r="AP127" s="11">
        <v>120</v>
      </c>
      <c r="AQ127" s="11">
        <v>60</v>
      </c>
      <c r="AR127" s="11">
        <v>40</v>
      </c>
      <c r="AS127" s="11">
        <v>1</v>
      </c>
      <c r="AT127" s="11">
        <v>130</v>
      </c>
      <c r="AU127" s="11">
        <v>1206</v>
      </c>
      <c r="AV127" s="11">
        <v>5199</v>
      </c>
      <c r="AW127" s="11">
        <v>3258</v>
      </c>
      <c r="AX127" s="11">
        <v>65586</v>
      </c>
      <c r="AY127" s="11">
        <v>10877</v>
      </c>
      <c r="AZ127" s="11">
        <v>31775</v>
      </c>
      <c r="BA127" s="11">
        <v>6284</v>
      </c>
      <c r="BB127" s="11">
        <v>8856</v>
      </c>
      <c r="BC127" s="11">
        <v>1731</v>
      </c>
      <c r="BD127" s="11">
        <v>5054</v>
      </c>
      <c r="BE127" s="11">
        <v>23987</v>
      </c>
      <c r="BF127" s="11">
        <v>9491</v>
      </c>
      <c r="BG127" s="11">
        <v>26492</v>
      </c>
      <c r="BH127" s="11">
        <v>17343</v>
      </c>
      <c r="BI127" s="11">
        <v>10</v>
      </c>
      <c r="BJ127" s="11">
        <v>10</v>
      </c>
      <c r="BK127" s="11">
        <v>10</v>
      </c>
      <c r="BL127" s="11">
        <v>14</v>
      </c>
      <c r="BM127" s="11">
        <v>8</v>
      </c>
      <c r="BN127" s="11">
        <v>9</v>
      </c>
      <c r="BO127" s="11">
        <v>17</v>
      </c>
      <c r="BP127" s="11">
        <v>11</v>
      </c>
      <c r="BQ127" s="11">
        <v>10</v>
      </c>
      <c r="BR127" s="11">
        <v>11</v>
      </c>
      <c r="BS127" s="11">
        <v>12</v>
      </c>
      <c r="BT127" s="11">
        <v>28</v>
      </c>
      <c r="BU127" s="11">
        <v>26</v>
      </c>
      <c r="BV127" s="11">
        <v>2</v>
      </c>
      <c r="BW127" s="11">
        <v>2</v>
      </c>
      <c r="BX127" s="11">
        <v>2</v>
      </c>
      <c r="BY127" s="11">
        <v>2</v>
      </c>
      <c r="BZ127" s="11">
        <v>9</v>
      </c>
      <c r="CA127" s="11">
        <v>4</v>
      </c>
      <c r="CB127" s="11">
        <v>3</v>
      </c>
      <c r="CC127" s="11">
        <v>3</v>
      </c>
      <c r="CD127" s="11">
        <v>2</v>
      </c>
      <c r="CE127" s="11">
        <v>3</v>
      </c>
      <c r="CF127" s="11">
        <v>7</v>
      </c>
      <c r="CG127" s="11">
        <v>22</v>
      </c>
      <c r="CH127" s="11">
        <v>13</v>
      </c>
      <c r="CI127" s="11"/>
      <c r="CJ127" s="11"/>
      <c r="CK127" s="11" t="s">
        <v>158</v>
      </c>
      <c r="CL127" s="11" t="s">
        <v>158</v>
      </c>
      <c r="CM127" s="11" t="s">
        <v>158</v>
      </c>
      <c r="CN127" s="11" t="s">
        <v>158</v>
      </c>
      <c r="CO127" s="11" t="s">
        <v>158</v>
      </c>
      <c r="CP127" s="11" t="s">
        <v>158</v>
      </c>
      <c r="CQ127" s="11" t="s">
        <v>158</v>
      </c>
      <c r="CR127" s="11" t="s">
        <v>158</v>
      </c>
      <c r="CS127" s="11" t="s">
        <v>158</v>
      </c>
      <c r="CT127" s="11" t="s">
        <v>158</v>
      </c>
      <c r="CU127" s="11" t="s">
        <v>158</v>
      </c>
      <c r="CV127" s="11" t="s">
        <v>158</v>
      </c>
      <c r="CW127" s="11" t="s">
        <v>158</v>
      </c>
      <c r="CX127" s="11" t="s">
        <v>154</v>
      </c>
      <c r="CY127" s="11" t="s">
        <v>154</v>
      </c>
      <c r="CZ127" s="11" t="s">
        <v>154</v>
      </c>
      <c r="DA127" s="11" t="s">
        <v>154</v>
      </c>
      <c r="DB127" s="11" t="s">
        <v>154</v>
      </c>
      <c r="DC127" s="11" t="s">
        <v>154</v>
      </c>
      <c r="DD127" s="11" t="s">
        <v>154</v>
      </c>
      <c r="DE127" s="11" t="s">
        <v>154</v>
      </c>
      <c r="DF127" s="11" t="s">
        <v>154</v>
      </c>
      <c r="DG127" s="11" t="s">
        <v>154</v>
      </c>
      <c r="DH127" s="11" t="s">
        <v>154</v>
      </c>
      <c r="DI127" s="11" t="s">
        <v>154</v>
      </c>
      <c r="DJ127" s="11" t="s">
        <v>154</v>
      </c>
      <c r="DK127" s="11" t="s">
        <v>157</v>
      </c>
      <c r="DL127" s="11" t="s">
        <v>157</v>
      </c>
      <c r="DM127" s="11" t="s">
        <v>157</v>
      </c>
      <c r="DN127" s="11" t="s">
        <v>157</v>
      </c>
      <c r="DO127" s="11" t="s">
        <v>157</v>
      </c>
      <c r="DP127" s="11" t="s">
        <v>157</v>
      </c>
      <c r="DQ127" s="11" t="s">
        <v>157</v>
      </c>
      <c r="DR127" s="11" t="s">
        <v>157</v>
      </c>
      <c r="DS127" s="11" t="s">
        <v>157</v>
      </c>
      <c r="DT127" s="11" t="s">
        <v>157</v>
      </c>
      <c r="DU127" s="11" t="s">
        <v>157</v>
      </c>
      <c r="DV127" s="11" t="s">
        <v>157</v>
      </c>
      <c r="DW127" s="11" t="s">
        <v>157</v>
      </c>
      <c r="DX127" s="11" t="b">
        <v>1</v>
      </c>
      <c r="DY127" s="11" t="b">
        <v>1</v>
      </c>
      <c r="DZ127" s="11" t="b">
        <v>1</v>
      </c>
      <c r="EA127" s="11" t="b">
        <v>1</v>
      </c>
      <c r="EB127" s="11" t="b">
        <v>1</v>
      </c>
      <c r="EC127" s="11" t="b">
        <v>1</v>
      </c>
      <c r="ED127" s="11" t="b">
        <v>1</v>
      </c>
      <c r="EE127" s="11" t="b">
        <v>1</v>
      </c>
      <c r="EF127" s="11" t="b">
        <v>1</v>
      </c>
      <c r="EG127" s="11" t="b">
        <v>1</v>
      </c>
      <c r="EH127" s="11" t="b">
        <v>1</v>
      </c>
      <c r="EI127" s="11" t="b">
        <v>1</v>
      </c>
      <c r="EJ127" s="11" t="b">
        <v>1</v>
      </c>
      <c r="EK127" s="11">
        <v>0.329538</v>
      </c>
      <c r="EL127" s="11">
        <v>0.31153199999999998</v>
      </c>
      <c r="EM127" s="11">
        <v>3.1635999999999997E-2</v>
      </c>
      <c r="EN127" s="11">
        <v>3.2419000000000003E-2</v>
      </c>
      <c r="EO127" s="11">
        <v>7.2974999999999998E-2</v>
      </c>
      <c r="EP127" s="11">
        <v>0.101656</v>
      </c>
      <c r="EQ127" s="11">
        <v>9.4824000000000006E-2</v>
      </c>
      <c r="ER127" s="11">
        <v>0.62623600000000001</v>
      </c>
      <c r="ES127" s="11">
        <v>8.1809999999999994E-2</v>
      </c>
      <c r="ET127" s="11">
        <v>6.2668000000000001E-2</v>
      </c>
      <c r="EU127" s="11">
        <v>6.0901999999999998E-2</v>
      </c>
      <c r="EV127" s="11">
        <v>0.132602</v>
      </c>
      <c r="EW127" s="11">
        <v>6.3862000000000002E-2</v>
      </c>
      <c r="EX127" s="11" t="s">
        <v>167</v>
      </c>
      <c r="EY127" s="11" t="str">
        <f>VLOOKUP(Table8[[#This Row],[Candidate Detail Answer: City]],cities,2,FALSE)</f>
        <v>Charlotte</v>
      </c>
      <c r="EZ127" s="11" t="str">
        <f>VLOOKUP(Table8[[#This Row],[Candidate Detail Answer: City]],cities,3,FALSE)</f>
        <v>NC</v>
      </c>
      <c r="FA127" s="21">
        <f>VLOOKUP(Table8[[#This Row],[Candidate Detail Answer: City]],cities,4,FALSE)</f>
        <v>28202</v>
      </c>
      <c r="FB127" s="11" t="s">
        <v>681</v>
      </c>
      <c r="FC127" s="11" t="str">
        <f>VLOOKUP(Table8[[#This Row],[Candidate Detail Answer: Major]],majors_final,3,FALSE)</f>
        <v>Full Stack Development</v>
      </c>
      <c r="FD127" s="11" t="str">
        <f>VLOOKUP(Table8[[#This Row],[Candidate Detail Answer: Major]],majors_final,4,FALSE)</f>
        <v>IT-development focused</v>
      </c>
      <c r="FE127" s="11">
        <f>VLOOKUP(Table8[[#This Row],[Candidate Detail Answer: Major]],majors_final,5,FALSE)</f>
        <v>0</v>
      </c>
      <c r="FF127" s="11">
        <f>VLOOKUP(Table8[[#This Row],[Candidate Detail Answer: Major]],majors_final,6,FALSE)</f>
        <v>0</v>
      </c>
      <c r="FG127" s="5"/>
      <c r="FH127" s="5"/>
      <c r="FI127" s="11"/>
    </row>
    <row r="128" spans="1:165" s="12" customFormat="1" ht="12.75" x14ac:dyDescent="0.2">
      <c r="A128" s="11">
        <v>42760053</v>
      </c>
      <c r="B128" s="11">
        <v>58412716</v>
      </c>
      <c r="C128" s="11">
        <v>56259.178472221603</v>
      </c>
      <c r="D128" s="11" t="s">
        <v>153</v>
      </c>
      <c r="E128" s="11">
        <v>345600</v>
      </c>
      <c r="F128" s="11">
        <v>66508322</v>
      </c>
      <c r="G128" s="11">
        <v>51202.800694445599</v>
      </c>
      <c r="H128" s="11">
        <v>50442.069444442903</v>
      </c>
      <c r="I128" s="11">
        <v>265612</v>
      </c>
      <c r="J128" s="11">
        <v>1</v>
      </c>
      <c r="K128" s="11">
        <v>2</v>
      </c>
      <c r="L128" s="11">
        <v>87638</v>
      </c>
      <c r="M128" s="11">
        <v>131</v>
      </c>
      <c r="N128" s="11">
        <v>1</v>
      </c>
      <c r="O128" s="11">
        <v>92</v>
      </c>
      <c r="P128" s="11">
        <v>0.76</v>
      </c>
      <c r="Q128" s="11">
        <v>229192</v>
      </c>
      <c r="R128" s="11" t="s">
        <v>154</v>
      </c>
      <c r="S128" s="11" t="s">
        <v>155</v>
      </c>
      <c r="T128" s="11" t="s">
        <v>208</v>
      </c>
      <c r="U128" s="11">
        <v>0</v>
      </c>
      <c r="V128" s="11" t="s">
        <v>154</v>
      </c>
      <c r="W128" s="11" t="s">
        <v>157</v>
      </c>
      <c r="X128" s="11"/>
      <c r="Y128" s="11">
        <v>1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1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1</v>
      </c>
      <c r="AT128" s="11">
        <v>0</v>
      </c>
      <c r="AU128" s="11">
        <v>29</v>
      </c>
      <c r="AV128" s="11">
        <v>31635</v>
      </c>
      <c r="AW128" s="11">
        <v>4707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/>
      <c r="CJ128" s="11"/>
      <c r="CK128" s="11" t="s">
        <v>166</v>
      </c>
      <c r="CL128" s="11" t="s">
        <v>166</v>
      </c>
      <c r="CM128" s="11" t="s">
        <v>166</v>
      </c>
      <c r="CN128" s="11" t="s">
        <v>166</v>
      </c>
      <c r="CO128" s="11" t="s">
        <v>166</v>
      </c>
      <c r="CP128" s="11" t="s">
        <v>166</v>
      </c>
      <c r="CQ128" s="11" t="s">
        <v>166</v>
      </c>
      <c r="CR128" s="11" t="s">
        <v>166</v>
      </c>
      <c r="CS128" s="11" t="s">
        <v>166</v>
      </c>
      <c r="CT128" s="11" t="s">
        <v>166</v>
      </c>
      <c r="CU128" s="11" t="s">
        <v>166</v>
      </c>
      <c r="CV128" s="11" t="s">
        <v>166</v>
      </c>
      <c r="CW128" s="11" t="s">
        <v>166</v>
      </c>
      <c r="CX128" s="11" t="s">
        <v>154</v>
      </c>
      <c r="CY128" s="11" t="s">
        <v>154</v>
      </c>
      <c r="CZ128" s="11" t="s">
        <v>154</v>
      </c>
      <c r="DA128" s="11" t="s">
        <v>154</v>
      </c>
      <c r="DB128" s="11" t="s">
        <v>154</v>
      </c>
      <c r="DC128" s="11" t="s">
        <v>154</v>
      </c>
      <c r="DD128" s="11" t="s">
        <v>154</v>
      </c>
      <c r="DE128" s="11" t="s">
        <v>154</v>
      </c>
      <c r="DF128" s="11" t="s">
        <v>154</v>
      </c>
      <c r="DG128" s="11" t="s">
        <v>154</v>
      </c>
      <c r="DH128" s="11" t="s">
        <v>154</v>
      </c>
      <c r="DI128" s="11" t="s">
        <v>154</v>
      </c>
      <c r="DJ128" s="11" t="s">
        <v>154</v>
      </c>
      <c r="DK128" s="11" t="s">
        <v>157</v>
      </c>
      <c r="DL128" s="11" t="s">
        <v>157</v>
      </c>
      <c r="DM128" s="11" t="s">
        <v>157</v>
      </c>
      <c r="DN128" s="11" t="s">
        <v>157</v>
      </c>
      <c r="DO128" s="11" t="s">
        <v>157</v>
      </c>
      <c r="DP128" s="11" t="s">
        <v>157</v>
      </c>
      <c r="DQ128" s="11" t="s">
        <v>157</v>
      </c>
      <c r="DR128" s="11" t="s">
        <v>157</v>
      </c>
      <c r="DS128" s="11" t="s">
        <v>157</v>
      </c>
      <c r="DT128" s="11" t="s">
        <v>157</v>
      </c>
      <c r="DU128" s="11" t="s">
        <v>157</v>
      </c>
      <c r="DV128" s="11" t="s">
        <v>157</v>
      </c>
      <c r="DW128" s="11" t="s">
        <v>157</v>
      </c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 t="s">
        <v>167</v>
      </c>
      <c r="EY128" s="11" t="str">
        <f>VLOOKUP(Table8[[#This Row],[Candidate Detail Answer: City]],cities,2,FALSE)</f>
        <v>Charlotte</v>
      </c>
      <c r="EZ128" s="11" t="str">
        <f>VLOOKUP(Table8[[#This Row],[Candidate Detail Answer: City]],cities,3,FALSE)</f>
        <v>NC</v>
      </c>
      <c r="FA128" s="21">
        <f>VLOOKUP(Table8[[#This Row],[Candidate Detail Answer: City]],cities,4,FALSE)</f>
        <v>28202</v>
      </c>
      <c r="FB128" s="11" t="s">
        <v>332</v>
      </c>
      <c r="FC128" s="11" t="str">
        <f>VLOOKUP(Table8[[#This Row],[Candidate Detail Answer: Major]],majors_final,3,FALSE)</f>
        <v>Information Systems</v>
      </c>
      <c r="FD128" s="11" t="str">
        <f>VLOOKUP(Table8[[#This Row],[Candidate Detail Answer: Major]],majors_final,4,FALSE)</f>
        <v>IT non-development</v>
      </c>
      <c r="FE128" s="11">
        <f>VLOOKUP(Table8[[#This Row],[Candidate Detail Answer: Major]],majors_final,5,FALSE)</f>
        <v>0</v>
      </c>
      <c r="FF128" s="11">
        <f>VLOOKUP(Table8[[#This Row],[Candidate Detail Answer: Major]],majors_final,6,FALSE)</f>
        <v>0</v>
      </c>
      <c r="FG128" s="5"/>
      <c r="FH128" s="5"/>
      <c r="FI128" s="11"/>
    </row>
    <row r="129" spans="1:165" s="12" customFormat="1" ht="12.75" x14ac:dyDescent="0.2">
      <c r="A129" s="11">
        <v>42760076</v>
      </c>
      <c r="B129" s="11">
        <v>58412762</v>
      </c>
      <c r="C129" s="11">
        <v>49810.982638888599</v>
      </c>
      <c r="D129" s="11" t="s">
        <v>153</v>
      </c>
      <c r="E129" s="11">
        <v>345600</v>
      </c>
      <c r="F129" s="11">
        <v>66507152</v>
      </c>
      <c r="G129" s="11">
        <v>51624.229861112399</v>
      </c>
      <c r="H129" s="11">
        <v>50814.134027776199</v>
      </c>
      <c r="I129" s="11">
        <v>332175</v>
      </c>
      <c r="J129" s="11">
        <v>1</v>
      </c>
      <c r="K129" s="11">
        <v>85</v>
      </c>
      <c r="L129" s="11">
        <v>205232</v>
      </c>
      <c r="M129" s="11">
        <v>131</v>
      </c>
      <c r="N129" s="11">
        <v>130.5</v>
      </c>
      <c r="O129" s="11">
        <v>92</v>
      </c>
      <c r="P129" s="11">
        <v>99.61</v>
      </c>
      <c r="Q129" s="11">
        <v>206171</v>
      </c>
      <c r="R129" s="11" t="s">
        <v>154</v>
      </c>
      <c r="S129" s="11" t="s">
        <v>155</v>
      </c>
      <c r="T129" s="11" t="s">
        <v>208</v>
      </c>
      <c r="U129" s="11">
        <v>45</v>
      </c>
      <c r="V129" s="11" t="s">
        <v>154</v>
      </c>
      <c r="W129" s="11" t="s">
        <v>157</v>
      </c>
      <c r="X129" s="11">
        <v>5</v>
      </c>
      <c r="Y129" s="11">
        <v>0.5</v>
      </c>
      <c r="Z129" s="11">
        <v>10</v>
      </c>
      <c r="AA129" s="11">
        <v>10</v>
      </c>
      <c r="AB129" s="11">
        <v>10</v>
      </c>
      <c r="AC129" s="11">
        <v>10</v>
      </c>
      <c r="AD129" s="11">
        <v>10</v>
      </c>
      <c r="AE129" s="11">
        <v>10</v>
      </c>
      <c r="AF129" s="11">
        <v>10</v>
      </c>
      <c r="AG129" s="11">
        <v>10</v>
      </c>
      <c r="AH129" s="11">
        <v>10</v>
      </c>
      <c r="AI129" s="11">
        <v>10</v>
      </c>
      <c r="AJ129" s="11">
        <v>10</v>
      </c>
      <c r="AK129" s="11">
        <v>10</v>
      </c>
      <c r="AL129" s="11">
        <v>10</v>
      </c>
      <c r="AM129" s="11">
        <v>120.5</v>
      </c>
      <c r="AN129" s="11">
        <v>60</v>
      </c>
      <c r="AO129" s="11">
        <v>10</v>
      </c>
      <c r="AP129" s="11">
        <v>120</v>
      </c>
      <c r="AQ129" s="11">
        <v>60</v>
      </c>
      <c r="AR129" s="11">
        <v>40</v>
      </c>
      <c r="AS129" s="11">
        <v>0.5</v>
      </c>
      <c r="AT129" s="11">
        <v>130</v>
      </c>
      <c r="AU129" s="11">
        <v>183</v>
      </c>
      <c r="AV129" s="11">
        <v>892</v>
      </c>
      <c r="AW129" s="11">
        <v>1134</v>
      </c>
      <c r="AX129" s="11">
        <v>3990</v>
      </c>
      <c r="AY129" s="11">
        <v>627</v>
      </c>
      <c r="AZ129" s="11">
        <v>31687</v>
      </c>
      <c r="BA129" s="11">
        <v>1297</v>
      </c>
      <c r="BB129" s="11">
        <v>9858</v>
      </c>
      <c r="BC129" s="11">
        <v>3258</v>
      </c>
      <c r="BD129" s="11">
        <v>455</v>
      </c>
      <c r="BE129" s="11">
        <v>2024</v>
      </c>
      <c r="BF129" s="11">
        <v>2084</v>
      </c>
      <c r="BG129" s="11">
        <v>60648</v>
      </c>
      <c r="BH129" s="11">
        <v>7718</v>
      </c>
      <c r="BI129" s="11">
        <v>9</v>
      </c>
      <c r="BJ129" s="11">
        <v>9</v>
      </c>
      <c r="BK129" s="11">
        <v>8</v>
      </c>
      <c r="BL129" s="11">
        <v>11</v>
      </c>
      <c r="BM129" s="11">
        <v>8</v>
      </c>
      <c r="BN129" s="11">
        <v>9</v>
      </c>
      <c r="BO129" s="11">
        <v>14</v>
      </c>
      <c r="BP129" s="11">
        <v>14</v>
      </c>
      <c r="BQ129" s="11">
        <v>11</v>
      </c>
      <c r="BR129" s="11">
        <v>13</v>
      </c>
      <c r="BS129" s="11">
        <v>13</v>
      </c>
      <c r="BT129" s="11">
        <v>22</v>
      </c>
      <c r="BU129" s="11">
        <v>24</v>
      </c>
      <c r="BV129" s="11">
        <v>4</v>
      </c>
      <c r="BW129" s="11">
        <v>9</v>
      </c>
      <c r="BX129" s="11">
        <v>10</v>
      </c>
      <c r="BY129" s="11">
        <v>4</v>
      </c>
      <c r="BZ129" s="11">
        <v>21</v>
      </c>
      <c r="CA129" s="11">
        <v>8</v>
      </c>
      <c r="CB129" s="11">
        <v>14</v>
      </c>
      <c r="CC129" s="11">
        <v>20</v>
      </c>
      <c r="CD129" s="11">
        <v>6</v>
      </c>
      <c r="CE129" s="11">
        <v>4</v>
      </c>
      <c r="CF129" s="11">
        <v>5</v>
      </c>
      <c r="CG129" s="11">
        <v>47</v>
      </c>
      <c r="CH129" s="11">
        <v>17</v>
      </c>
      <c r="CI129" s="11"/>
      <c r="CJ129" s="11"/>
      <c r="CK129" s="11" t="s">
        <v>158</v>
      </c>
      <c r="CL129" s="11" t="s">
        <v>158</v>
      </c>
      <c r="CM129" s="11" t="s">
        <v>158</v>
      </c>
      <c r="CN129" s="11" t="s">
        <v>158</v>
      </c>
      <c r="CO129" s="11" t="s">
        <v>158</v>
      </c>
      <c r="CP129" s="11" t="s">
        <v>158</v>
      </c>
      <c r="CQ129" s="11" t="s">
        <v>158</v>
      </c>
      <c r="CR129" s="11" t="s">
        <v>158</v>
      </c>
      <c r="CS129" s="11" t="s">
        <v>158</v>
      </c>
      <c r="CT129" s="11" t="s">
        <v>158</v>
      </c>
      <c r="CU129" s="11" t="s">
        <v>158</v>
      </c>
      <c r="CV129" s="11" t="s">
        <v>158</v>
      </c>
      <c r="CW129" s="11" t="s">
        <v>158</v>
      </c>
      <c r="CX129" s="11" t="s">
        <v>154</v>
      </c>
      <c r="CY129" s="11" t="s">
        <v>154</v>
      </c>
      <c r="CZ129" s="11" t="s">
        <v>154</v>
      </c>
      <c r="DA129" s="11" t="s">
        <v>154</v>
      </c>
      <c r="DB129" s="11" t="s">
        <v>154</v>
      </c>
      <c r="DC129" s="11" t="s">
        <v>154</v>
      </c>
      <c r="DD129" s="11" t="s">
        <v>154</v>
      </c>
      <c r="DE129" s="11" t="s">
        <v>154</v>
      </c>
      <c r="DF129" s="11" t="s">
        <v>154</v>
      </c>
      <c r="DG129" s="11" t="s">
        <v>154</v>
      </c>
      <c r="DH129" s="11" t="s">
        <v>154</v>
      </c>
      <c r="DI129" s="11" t="s">
        <v>154</v>
      </c>
      <c r="DJ129" s="11" t="s">
        <v>154</v>
      </c>
      <c r="DK129" s="11" t="s">
        <v>157</v>
      </c>
      <c r="DL129" s="11" t="s">
        <v>157</v>
      </c>
      <c r="DM129" s="11" t="s">
        <v>157</v>
      </c>
      <c r="DN129" s="11" t="s">
        <v>157</v>
      </c>
      <c r="DO129" s="11" t="s">
        <v>157</v>
      </c>
      <c r="DP129" s="11" t="s">
        <v>157</v>
      </c>
      <c r="DQ129" s="11" t="s">
        <v>157</v>
      </c>
      <c r="DR129" s="11" t="s">
        <v>157</v>
      </c>
      <c r="DS129" s="11" t="s">
        <v>157</v>
      </c>
      <c r="DT129" s="11" t="s">
        <v>157</v>
      </c>
      <c r="DU129" s="11" t="s">
        <v>157</v>
      </c>
      <c r="DV129" s="11" t="s">
        <v>157</v>
      </c>
      <c r="DW129" s="11" t="s">
        <v>157</v>
      </c>
      <c r="DX129" s="11" t="b">
        <v>1</v>
      </c>
      <c r="DY129" s="11" t="b">
        <v>1</v>
      </c>
      <c r="DZ129" s="11" t="b">
        <v>1</v>
      </c>
      <c r="EA129" s="11" t="b">
        <v>1</v>
      </c>
      <c r="EB129" s="11" t="b">
        <v>1</v>
      </c>
      <c r="EC129" s="11" t="b">
        <v>1</v>
      </c>
      <c r="ED129" s="11" t="b">
        <v>1</v>
      </c>
      <c r="EE129" s="11" t="b">
        <v>1</v>
      </c>
      <c r="EF129" s="11" t="b">
        <v>1</v>
      </c>
      <c r="EG129" s="11" t="b">
        <v>1</v>
      </c>
      <c r="EH129" s="11" t="b">
        <v>1</v>
      </c>
      <c r="EI129" s="11" t="b">
        <v>1</v>
      </c>
      <c r="EJ129" s="11" t="b">
        <v>1</v>
      </c>
      <c r="EK129" s="11">
        <v>2.9728000000000001E-2</v>
      </c>
      <c r="EL129" s="11">
        <v>3.1258000000000001E-2</v>
      </c>
      <c r="EM129" s="11">
        <v>0.85463299999999998</v>
      </c>
      <c r="EN129" s="11">
        <v>3.3357999999999999E-2</v>
      </c>
      <c r="EO129" s="11">
        <v>0.32285999999999998</v>
      </c>
      <c r="EP129" s="11">
        <v>0.46851999999999999</v>
      </c>
      <c r="EQ129" s="11">
        <v>2.8923999999999998E-2</v>
      </c>
      <c r="ER129" s="11">
        <v>3.3205999999999999E-2</v>
      </c>
      <c r="ES129" s="11">
        <v>3.1940000000000003E-2</v>
      </c>
      <c r="ET129" s="11">
        <v>3.5895000000000003E-2</v>
      </c>
      <c r="EU129" s="11">
        <v>2.1092E-2</v>
      </c>
      <c r="EV129" s="11">
        <v>9.8397999999999999E-2</v>
      </c>
      <c r="EW129" s="11">
        <v>0.123123</v>
      </c>
      <c r="EX129" s="11" t="s">
        <v>167</v>
      </c>
      <c r="EY129" s="11" t="str">
        <f>VLOOKUP(Table8[[#This Row],[Candidate Detail Answer: City]],cities,2,FALSE)</f>
        <v>Charlotte</v>
      </c>
      <c r="EZ129" s="11" t="str">
        <f>VLOOKUP(Table8[[#This Row],[Candidate Detail Answer: City]],cities,3,FALSE)</f>
        <v>NC</v>
      </c>
      <c r="FA129" s="21">
        <f>VLOOKUP(Table8[[#This Row],[Candidate Detail Answer: City]],cities,4,FALSE)</f>
        <v>28202</v>
      </c>
      <c r="FB129" s="11" t="s">
        <v>429</v>
      </c>
      <c r="FC129" s="11" t="str">
        <f>VLOOKUP(Table8[[#This Row],[Candidate Detail Answer: Major]],majors_final,3,FALSE)</f>
        <v>Computer Engineering</v>
      </c>
      <c r="FD129" s="11" t="str">
        <f>VLOOKUP(Table8[[#This Row],[Candidate Detail Answer: Major]],majors_final,4,FALSE)</f>
        <v>IT-development focused</v>
      </c>
      <c r="FE129" s="11">
        <f>VLOOKUP(Table8[[#This Row],[Candidate Detail Answer: Major]],majors_final,5,FALSE)</f>
        <v>0</v>
      </c>
      <c r="FF129" s="11">
        <f>VLOOKUP(Table8[[#This Row],[Candidate Detail Answer: Major]],majors_final,6,FALSE)</f>
        <v>0</v>
      </c>
      <c r="FG129" s="5"/>
      <c r="FH129" s="5"/>
      <c r="FI129" s="11"/>
    </row>
    <row r="130" spans="1:165" s="12" customFormat="1" ht="12.75" x14ac:dyDescent="0.2">
      <c r="A130" s="11">
        <v>42760074</v>
      </c>
      <c r="B130" s="11">
        <v>58412758</v>
      </c>
      <c r="C130" s="11">
        <v>51719.122222221798</v>
      </c>
      <c r="D130" s="11" t="s">
        <v>153</v>
      </c>
      <c r="E130" s="11">
        <v>345600</v>
      </c>
      <c r="F130" s="11">
        <v>66507346</v>
      </c>
      <c r="G130" s="11">
        <v>51584.093750001201</v>
      </c>
      <c r="H130" s="11">
        <v>50778.699305554001</v>
      </c>
      <c r="I130" s="11">
        <v>279573</v>
      </c>
      <c r="J130" s="11">
        <v>1</v>
      </c>
      <c r="K130" s="11">
        <v>112</v>
      </c>
      <c r="L130" s="11">
        <v>24977</v>
      </c>
      <c r="M130" s="11">
        <v>131</v>
      </c>
      <c r="N130" s="11">
        <v>121</v>
      </c>
      <c r="O130" s="11">
        <v>92</v>
      </c>
      <c r="P130" s="11">
        <v>92.36</v>
      </c>
      <c r="Q130" s="11">
        <v>237456</v>
      </c>
      <c r="R130" s="11" t="s">
        <v>154</v>
      </c>
      <c r="S130" s="11" t="s">
        <v>155</v>
      </c>
      <c r="T130" s="11" t="s">
        <v>208</v>
      </c>
      <c r="U130" s="11">
        <v>0</v>
      </c>
      <c r="V130" s="11" t="s">
        <v>154</v>
      </c>
      <c r="W130" s="11" t="s">
        <v>157</v>
      </c>
      <c r="X130" s="11">
        <v>4</v>
      </c>
      <c r="Y130" s="11">
        <v>1</v>
      </c>
      <c r="Z130" s="11">
        <v>10</v>
      </c>
      <c r="AA130" s="11">
        <v>10</v>
      </c>
      <c r="AB130" s="11">
        <v>10</v>
      </c>
      <c r="AC130" s="11">
        <v>10</v>
      </c>
      <c r="AD130" s="11">
        <v>10</v>
      </c>
      <c r="AE130" s="11">
        <v>10</v>
      </c>
      <c r="AF130" s="11">
        <v>10</v>
      </c>
      <c r="AG130" s="11">
        <v>10</v>
      </c>
      <c r="AH130" s="11">
        <v>10</v>
      </c>
      <c r="AI130" s="11">
        <v>10</v>
      </c>
      <c r="AJ130" s="11">
        <v>10</v>
      </c>
      <c r="AK130" s="11">
        <v>0</v>
      </c>
      <c r="AL130" s="11">
        <v>10</v>
      </c>
      <c r="AM130" s="11">
        <v>111</v>
      </c>
      <c r="AN130" s="11">
        <v>60</v>
      </c>
      <c r="AO130" s="11">
        <v>10</v>
      </c>
      <c r="AP130" s="11">
        <v>110</v>
      </c>
      <c r="AQ130" s="11">
        <v>50</v>
      </c>
      <c r="AR130" s="11">
        <v>30</v>
      </c>
      <c r="AS130" s="11">
        <v>1</v>
      </c>
      <c r="AT130" s="11">
        <v>120</v>
      </c>
      <c r="AU130" s="11">
        <v>505</v>
      </c>
      <c r="AV130" s="11">
        <v>3359</v>
      </c>
      <c r="AW130" s="11">
        <v>969</v>
      </c>
      <c r="AX130" s="11">
        <v>662</v>
      </c>
      <c r="AY130" s="11">
        <v>675</v>
      </c>
      <c r="AZ130" s="11">
        <v>10591</v>
      </c>
      <c r="BA130" s="11">
        <v>1813</v>
      </c>
      <c r="BB130" s="11">
        <v>2789</v>
      </c>
      <c r="BC130" s="11">
        <v>1100</v>
      </c>
      <c r="BD130" s="11">
        <v>568</v>
      </c>
      <c r="BE130" s="11">
        <v>535</v>
      </c>
      <c r="BF130" s="11">
        <v>588</v>
      </c>
      <c r="BG130" s="11">
        <v>9771</v>
      </c>
      <c r="BH130" s="11">
        <v>6811</v>
      </c>
      <c r="BI130" s="11">
        <v>5</v>
      </c>
      <c r="BJ130" s="11">
        <v>4</v>
      </c>
      <c r="BK130" s="11">
        <v>5</v>
      </c>
      <c r="BL130" s="11">
        <v>6</v>
      </c>
      <c r="BM130" s="11">
        <v>7</v>
      </c>
      <c r="BN130" s="11">
        <v>5</v>
      </c>
      <c r="BO130" s="11">
        <v>8</v>
      </c>
      <c r="BP130" s="11">
        <v>6</v>
      </c>
      <c r="BQ130" s="11">
        <v>5</v>
      </c>
      <c r="BR130" s="11">
        <v>6</v>
      </c>
      <c r="BS130" s="11">
        <v>7</v>
      </c>
      <c r="BT130" s="11">
        <v>10</v>
      </c>
      <c r="BU130" s="11">
        <v>19</v>
      </c>
      <c r="BV130" s="11">
        <v>13</v>
      </c>
      <c r="BW130" s="11">
        <v>4</v>
      </c>
      <c r="BX130" s="11">
        <v>4</v>
      </c>
      <c r="BY130" s="11">
        <v>4</v>
      </c>
      <c r="BZ130" s="11">
        <v>7</v>
      </c>
      <c r="CA130" s="11">
        <v>5</v>
      </c>
      <c r="CB130" s="11">
        <v>6</v>
      </c>
      <c r="CC130" s="11">
        <v>5</v>
      </c>
      <c r="CD130" s="11">
        <v>5</v>
      </c>
      <c r="CE130" s="11">
        <v>5</v>
      </c>
      <c r="CF130" s="11">
        <v>4</v>
      </c>
      <c r="CG130" s="11">
        <v>11</v>
      </c>
      <c r="CH130" s="11">
        <v>6</v>
      </c>
      <c r="CI130" s="11"/>
      <c r="CJ130" s="11"/>
      <c r="CK130" s="11" t="s">
        <v>158</v>
      </c>
      <c r="CL130" s="11" t="s">
        <v>158</v>
      </c>
      <c r="CM130" s="11" t="s">
        <v>158</v>
      </c>
      <c r="CN130" s="11" t="s">
        <v>158</v>
      </c>
      <c r="CO130" s="11" t="s">
        <v>158</v>
      </c>
      <c r="CP130" s="11" t="s">
        <v>158</v>
      </c>
      <c r="CQ130" s="11" t="s">
        <v>158</v>
      </c>
      <c r="CR130" s="11" t="s">
        <v>158</v>
      </c>
      <c r="CS130" s="11" t="s">
        <v>158</v>
      </c>
      <c r="CT130" s="11" t="s">
        <v>158</v>
      </c>
      <c r="CU130" s="11" t="s">
        <v>158</v>
      </c>
      <c r="CV130" s="11" t="s">
        <v>158</v>
      </c>
      <c r="CW130" s="11" t="s">
        <v>158</v>
      </c>
      <c r="CX130" s="11" t="s">
        <v>154</v>
      </c>
      <c r="CY130" s="11" t="s">
        <v>154</v>
      </c>
      <c r="CZ130" s="11" t="s">
        <v>154</v>
      </c>
      <c r="DA130" s="11" t="s">
        <v>154</v>
      </c>
      <c r="DB130" s="11" t="s">
        <v>154</v>
      </c>
      <c r="DC130" s="11" t="s">
        <v>154</v>
      </c>
      <c r="DD130" s="11" t="s">
        <v>154</v>
      </c>
      <c r="DE130" s="11" t="s">
        <v>154</v>
      </c>
      <c r="DF130" s="11" t="s">
        <v>154</v>
      </c>
      <c r="DG130" s="11" t="s">
        <v>154</v>
      </c>
      <c r="DH130" s="11" t="s">
        <v>154</v>
      </c>
      <c r="DI130" s="11" t="s">
        <v>154</v>
      </c>
      <c r="DJ130" s="11" t="s">
        <v>154</v>
      </c>
      <c r="DK130" s="11" t="s">
        <v>157</v>
      </c>
      <c r="DL130" s="11" t="s">
        <v>157</v>
      </c>
      <c r="DM130" s="11" t="s">
        <v>157</v>
      </c>
      <c r="DN130" s="11" t="s">
        <v>157</v>
      </c>
      <c r="DO130" s="11" t="s">
        <v>157</v>
      </c>
      <c r="DP130" s="11" t="s">
        <v>157</v>
      </c>
      <c r="DQ130" s="11" t="s">
        <v>157</v>
      </c>
      <c r="DR130" s="11" t="s">
        <v>157</v>
      </c>
      <c r="DS130" s="11" t="s">
        <v>157</v>
      </c>
      <c r="DT130" s="11" t="s">
        <v>157</v>
      </c>
      <c r="DU130" s="11" t="s">
        <v>157</v>
      </c>
      <c r="DV130" s="11" t="s">
        <v>157</v>
      </c>
      <c r="DW130" s="11" t="s">
        <v>157</v>
      </c>
      <c r="DX130" s="11" t="b">
        <v>1</v>
      </c>
      <c r="DY130" s="11" t="b">
        <v>1</v>
      </c>
      <c r="DZ130" s="11" t="b">
        <v>1</v>
      </c>
      <c r="EA130" s="11" t="b">
        <v>1</v>
      </c>
      <c r="EB130" s="11" t="b">
        <v>1</v>
      </c>
      <c r="EC130" s="11" t="b">
        <v>1</v>
      </c>
      <c r="ED130" s="11" t="b">
        <v>1</v>
      </c>
      <c r="EE130" s="11" t="b">
        <v>1</v>
      </c>
      <c r="EF130" s="11" t="b">
        <v>1</v>
      </c>
      <c r="EG130" s="11" t="b">
        <v>1</v>
      </c>
      <c r="EH130" s="11" t="b">
        <v>1</v>
      </c>
      <c r="EI130" s="11" t="b">
        <v>0</v>
      </c>
      <c r="EJ130" s="11" t="b">
        <v>1</v>
      </c>
      <c r="EK130" s="11">
        <v>1.2987E-2</v>
      </c>
      <c r="EL130" s="11">
        <v>3.4951000000000003E-2</v>
      </c>
      <c r="EM130" s="11">
        <v>2.8857000000000001E-2</v>
      </c>
      <c r="EN130" s="11">
        <v>0.25842999999999999</v>
      </c>
      <c r="EO130" s="11">
        <v>1.6649000000000001E-2</v>
      </c>
      <c r="EP130" s="11">
        <v>3.9907999999999999E-2</v>
      </c>
      <c r="EQ130" s="11">
        <v>9.9899000000000002E-2</v>
      </c>
      <c r="ER130" s="11">
        <v>9.4094999999999998E-2</v>
      </c>
      <c r="ES130" s="11">
        <v>2.0528000000000001E-2</v>
      </c>
      <c r="ET130" s="11">
        <v>0.117393</v>
      </c>
      <c r="EU130" s="11">
        <v>3.8764E-2</v>
      </c>
      <c r="EV130" s="11">
        <v>2.5361090000000002</v>
      </c>
      <c r="EW130" s="11">
        <v>7.4865000000000001E-2</v>
      </c>
      <c r="EX130" s="11" t="s">
        <v>629</v>
      </c>
      <c r="EY130" s="11" t="str">
        <f>VLOOKUP(Table8[[#This Row],[Candidate Detail Answer: City]],cities,2,FALSE)</f>
        <v>Charlotte</v>
      </c>
      <c r="EZ130" s="11" t="str">
        <f>VLOOKUP(Table8[[#This Row],[Candidate Detail Answer: City]],cities,3,FALSE)</f>
        <v>NC</v>
      </c>
      <c r="FA130" s="21">
        <f>VLOOKUP(Table8[[#This Row],[Candidate Detail Answer: City]],cities,4,FALSE)</f>
        <v>28202</v>
      </c>
      <c r="FB130" s="11" t="s">
        <v>234</v>
      </c>
      <c r="FC130" s="11" t="str">
        <f>VLOOKUP(Table8[[#This Row],[Candidate Detail Answer: Major]],majors_final,3,FALSE)</f>
        <v>Computer Programming</v>
      </c>
      <c r="FD130" s="11" t="str">
        <f>VLOOKUP(Table8[[#This Row],[Candidate Detail Answer: Major]],majors_final,4,FALSE)</f>
        <v>IT-development focused</v>
      </c>
      <c r="FE130" s="11">
        <f>VLOOKUP(Table8[[#This Row],[Candidate Detail Answer: Major]],majors_final,5,FALSE)</f>
        <v>0</v>
      </c>
      <c r="FF130" s="11">
        <f>VLOOKUP(Table8[[#This Row],[Candidate Detail Answer: Major]],majors_final,6,FALSE)</f>
        <v>0</v>
      </c>
      <c r="FG130" s="5"/>
      <c r="FH130" s="5"/>
      <c r="FI130" s="11"/>
    </row>
    <row r="131" spans="1:165" s="12" customFormat="1" ht="12.75" x14ac:dyDescent="0.2">
      <c r="A131" s="11">
        <v>52249798</v>
      </c>
      <c r="B131" s="11">
        <v>74119812</v>
      </c>
      <c r="C131" s="11">
        <v>45446.387499999997</v>
      </c>
      <c r="D131" s="11" t="s">
        <v>153</v>
      </c>
      <c r="E131" s="11">
        <v>345600</v>
      </c>
      <c r="F131" s="11">
        <v>77904486</v>
      </c>
      <c r="G131" s="11">
        <v>55978.997916668697</v>
      </c>
      <c r="H131" s="11">
        <v>54658.801388886299</v>
      </c>
      <c r="I131" s="11">
        <v>163832</v>
      </c>
      <c r="J131" s="11">
        <v>1</v>
      </c>
      <c r="K131" s="11">
        <v>29</v>
      </c>
      <c r="L131" s="11">
        <v>10868</v>
      </c>
      <c r="M131" s="11">
        <v>131</v>
      </c>
      <c r="N131" s="11">
        <v>131</v>
      </c>
      <c r="O131" s="11">
        <v>92</v>
      </c>
      <c r="P131" s="11">
        <v>100</v>
      </c>
      <c r="Q131" s="11">
        <v>118102</v>
      </c>
      <c r="R131" s="11" t="s">
        <v>154</v>
      </c>
      <c r="S131" s="11" t="s">
        <v>155</v>
      </c>
      <c r="T131" s="11" t="s">
        <v>208</v>
      </c>
      <c r="U131" s="11">
        <v>0</v>
      </c>
      <c r="V131" s="11" t="s">
        <v>154</v>
      </c>
      <c r="W131" s="11" t="s">
        <v>157</v>
      </c>
      <c r="X131" s="11">
        <v>4</v>
      </c>
      <c r="Y131" s="11">
        <v>1</v>
      </c>
      <c r="Z131" s="11">
        <v>10</v>
      </c>
      <c r="AA131" s="11">
        <v>10</v>
      </c>
      <c r="AB131" s="11">
        <v>10</v>
      </c>
      <c r="AC131" s="11">
        <v>10</v>
      </c>
      <c r="AD131" s="11">
        <v>10</v>
      </c>
      <c r="AE131" s="11">
        <v>10</v>
      </c>
      <c r="AF131" s="11">
        <v>10</v>
      </c>
      <c r="AG131" s="11">
        <v>10</v>
      </c>
      <c r="AH131" s="11">
        <v>10</v>
      </c>
      <c r="AI131" s="11">
        <v>10</v>
      </c>
      <c r="AJ131" s="11">
        <v>10</v>
      </c>
      <c r="AK131" s="11">
        <v>10</v>
      </c>
      <c r="AL131" s="11">
        <v>10</v>
      </c>
      <c r="AM131" s="11">
        <v>121</v>
      </c>
      <c r="AN131" s="11">
        <v>60</v>
      </c>
      <c r="AO131" s="11">
        <v>10</v>
      </c>
      <c r="AP131" s="11">
        <v>120</v>
      </c>
      <c r="AQ131" s="11">
        <v>60</v>
      </c>
      <c r="AR131" s="11">
        <v>40</v>
      </c>
      <c r="AS131" s="11">
        <v>1</v>
      </c>
      <c r="AT131" s="11">
        <v>130</v>
      </c>
      <c r="AU131" s="11">
        <v>94</v>
      </c>
      <c r="AV131" s="11">
        <v>445</v>
      </c>
      <c r="AW131" s="11">
        <v>446</v>
      </c>
      <c r="AX131" s="11">
        <v>1904</v>
      </c>
      <c r="AY131" s="11">
        <v>418</v>
      </c>
      <c r="AZ131" s="11">
        <v>2393</v>
      </c>
      <c r="BA131" s="11">
        <v>3527</v>
      </c>
      <c r="BB131" s="11">
        <v>4563</v>
      </c>
      <c r="BC131" s="11">
        <v>989</v>
      </c>
      <c r="BD131" s="11">
        <v>440</v>
      </c>
      <c r="BE131" s="11">
        <v>218</v>
      </c>
      <c r="BF131" s="11">
        <v>1488</v>
      </c>
      <c r="BG131" s="11">
        <v>21291</v>
      </c>
      <c r="BH131" s="11">
        <v>784</v>
      </c>
      <c r="BI131" s="11">
        <v>10</v>
      </c>
      <c r="BJ131" s="11">
        <v>10</v>
      </c>
      <c r="BK131" s="11">
        <v>10</v>
      </c>
      <c r="BL131" s="11">
        <v>12</v>
      </c>
      <c r="BM131" s="11">
        <v>11</v>
      </c>
      <c r="BN131" s="11">
        <v>11</v>
      </c>
      <c r="BO131" s="11">
        <v>12</v>
      </c>
      <c r="BP131" s="11">
        <v>12</v>
      </c>
      <c r="BQ131" s="11">
        <v>10</v>
      </c>
      <c r="BR131" s="11">
        <v>11</v>
      </c>
      <c r="BS131" s="11">
        <v>11</v>
      </c>
      <c r="BT131" s="11">
        <v>20</v>
      </c>
      <c r="BU131" s="11">
        <v>24</v>
      </c>
      <c r="BV131" s="11">
        <v>6</v>
      </c>
      <c r="BW131" s="11">
        <v>8</v>
      </c>
      <c r="BX131" s="11">
        <v>29</v>
      </c>
      <c r="BY131" s="11">
        <v>6</v>
      </c>
      <c r="BZ131" s="11">
        <v>15</v>
      </c>
      <c r="CA131" s="11">
        <v>34</v>
      </c>
      <c r="CB131" s="11">
        <v>39</v>
      </c>
      <c r="CC131" s="11">
        <v>13</v>
      </c>
      <c r="CD131" s="11">
        <v>6</v>
      </c>
      <c r="CE131" s="11">
        <v>5</v>
      </c>
      <c r="CF131" s="11">
        <v>9</v>
      </c>
      <c r="CG131" s="11">
        <v>80</v>
      </c>
      <c r="CH131" s="11">
        <v>10</v>
      </c>
      <c r="CI131" s="11"/>
      <c r="CJ131" s="11"/>
      <c r="CK131" s="11" t="s">
        <v>158</v>
      </c>
      <c r="CL131" s="11" t="s">
        <v>158</v>
      </c>
      <c r="CM131" s="11" t="s">
        <v>158</v>
      </c>
      <c r="CN131" s="11" t="s">
        <v>158</v>
      </c>
      <c r="CO131" s="11" t="s">
        <v>158</v>
      </c>
      <c r="CP131" s="11" t="s">
        <v>158</v>
      </c>
      <c r="CQ131" s="11" t="s">
        <v>158</v>
      </c>
      <c r="CR131" s="11" t="s">
        <v>158</v>
      </c>
      <c r="CS131" s="11" t="s">
        <v>158</v>
      </c>
      <c r="CT131" s="11" t="s">
        <v>158</v>
      </c>
      <c r="CU131" s="11" t="s">
        <v>158</v>
      </c>
      <c r="CV131" s="11" t="s">
        <v>158</v>
      </c>
      <c r="CW131" s="11" t="s">
        <v>158</v>
      </c>
      <c r="CX131" s="11" t="s">
        <v>154</v>
      </c>
      <c r="CY131" s="11" t="s">
        <v>154</v>
      </c>
      <c r="CZ131" s="11" t="s">
        <v>154</v>
      </c>
      <c r="DA131" s="11" t="s">
        <v>154</v>
      </c>
      <c r="DB131" s="11" t="s">
        <v>154</v>
      </c>
      <c r="DC131" s="11" t="s">
        <v>154</v>
      </c>
      <c r="DD131" s="11" t="s">
        <v>154</v>
      </c>
      <c r="DE131" s="11" t="s">
        <v>154</v>
      </c>
      <c r="DF131" s="11" t="s">
        <v>154</v>
      </c>
      <c r="DG131" s="11" t="s">
        <v>154</v>
      </c>
      <c r="DH131" s="11" t="s">
        <v>154</v>
      </c>
      <c r="DI131" s="11" t="s">
        <v>154</v>
      </c>
      <c r="DJ131" s="11" t="s">
        <v>154</v>
      </c>
      <c r="DK131" s="11" t="s">
        <v>157</v>
      </c>
      <c r="DL131" s="11" t="s">
        <v>157</v>
      </c>
      <c r="DM131" s="11" t="s">
        <v>157</v>
      </c>
      <c r="DN131" s="11" t="s">
        <v>157</v>
      </c>
      <c r="DO131" s="11" t="s">
        <v>157</v>
      </c>
      <c r="DP131" s="11" t="s">
        <v>157</v>
      </c>
      <c r="DQ131" s="11" t="s">
        <v>157</v>
      </c>
      <c r="DR131" s="11" t="s">
        <v>157</v>
      </c>
      <c r="DS131" s="11" t="s">
        <v>157</v>
      </c>
      <c r="DT131" s="11" t="s">
        <v>157</v>
      </c>
      <c r="DU131" s="11" t="s">
        <v>157</v>
      </c>
      <c r="DV131" s="11" t="s">
        <v>157</v>
      </c>
      <c r="DW131" s="11" t="s">
        <v>157</v>
      </c>
      <c r="DX131" s="11" t="b">
        <v>1</v>
      </c>
      <c r="DY131" s="11" t="b">
        <v>1</v>
      </c>
      <c r="DZ131" s="11" t="b">
        <v>1</v>
      </c>
      <c r="EA131" s="11" t="b">
        <v>1</v>
      </c>
      <c r="EB131" s="11" t="b">
        <v>1</v>
      </c>
      <c r="EC131" s="11" t="b">
        <v>1</v>
      </c>
      <c r="ED131" s="11" t="b">
        <v>1</v>
      </c>
      <c r="EE131" s="11" t="b">
        <v>1</v>
      </c>
      <c r="EF131" s="11" t="b">
        <v>1</v>
      </c>
      <c r="EG131" s="11" t="b">
        <v>1</v>
      </c>
      <c r="EH131" s="11" t="b">
        <v>1</v>
      </c>
      <c r="EI131" s="11" t="b">
        <v>1</v>
      </c>
      <c r="EJ131" s="11" t="b">
        <v>1</v>
      </c>
      <c r="EK131" s="11">
        <v>3.8224000000000001E-2</v>
      </c>
      <c r="EL131" s="11">
        <v>3.9606000000000002E-2</v>
      </c>
      <c r="EM131" s="11">
        <v>1.1563E-2</v>
      </c>
      <c r="EN131" s="11">
        <v>3.6804000000000003E-2</v>
      </c>
      <c r="EO131" s="11">
        <v>1.3141E-2</v>
      </c>
      <c r="EP131" s="11">
        <v>4.2214000000000002E-2</v>
      </c>
      <c r="EQ131" s="11">
        <v>5.0908000000000002E-2</v>
      </c>
      <c r="ER131" s="11">
        <v>0.147313</v>
      </c>
      <c r="ES131" s="11">
        <v>0.16115499999999999</v>
      </c>
      <c r="ET131" s="11">
        <v>0.106143</v>
      </c>
      <c r="EU131" s="11">
        <v>0.26657500000000001</v>
      </c>
      <c r="EV131" s="11">
        <v>4.2870999999999999E-2</v>
      </c>
      <c r="EW131" s="11">
        <v>3.2230000000000002E-2</v>
      </c>
      <c r="EX131" s="11" t="s">
        <v>655</v>
      </c>
      <c r="EY131" s="11" t="str">
        <f>VLOOKUP(Table8[[#This Row],[Candidate Detail Answer: City]],cities,2,FALSE)</f>
        <v>Chaska</v>
      </c>
      <c r="EZ131" s="11" t="str">
        <f>VLOOKUP(Table8[[#This Row],[Candidate Detail Answer: City]],cities,3,FALSE)</f>
        <v>MN</v>
      </c>
      <c r="FA131" s="21">
        <f>VLOOKUP(Table8[[#This Row],[Candidate Detail Answer: City]],cities,4,FALSE)</f>
        <v>55318</v>
      </c>
      <c r="FB131" s="11" t="s">
        <v>231</v>
      </c>
      <c r="FC131" s="11" t="str">
        <f>VLOOKUP(Table8[[#This Row],[Candidate Detail Answer: Major]],majors_final,3,FALSE)</f>
        <v>Software Engineering</v>
      </c>
      <c r="FD131" s="11" t="str">
        <f>VLOOKUP(Table8[[#This Row],[Candidate Detail Answer: Major]],majors_final,4,FALSE)</f>
        <v>IT-development focused</v>
      </c>
      <c r="FE131" s="11">
        <f>VLOOKUP(Table8[[#This Row],[Candidate Detail Answer: Major]],majors_final,5,FALSE)</f>
        <v>0</v>
      </c>
      <c r="FF131" s="11">
        <f>VLOOKUP(Table8[[#This Row],[Candidate Detail Answer: Major]],majors_final,6,FALSE)</f>
        <v>0</v>
      </c>
      <c r="FG131" s="5"/>
      <c r="FH131" s="5"/>
      <c r="FI131" s="11"/>
    </row>
    <row r="132" spans="1:165" s="12" customFormat="1" ht="12.75" x14ac:dyDescent="0.2">
      <c r="A132" s="11">
        <v>36074558</v>
      </c>
      <c r="B132" s="11">
        <v>48908554</v>
      </c>
      <c r="C132" s="11">
        <v>49043.340277777497</v>
      </c>
      <c r="D132" s="11" t="s">
        <v>153</v>
      </c>
      <c r="E132" s="11">
        <v>345600</v>
      </c>
      <c r="F132" s="11">
        <v>55747518</v>
      </c>
      <c r="G132" s="11">
        <v>50440.214583334397</v>
      </c>
      <c r="H132" s="11">
        <v>49768.809722220903</v>
      </c>
      <c r="I132" s="11">
        <v>142765</v>
      </c>
      <c r="J132" s="11">
        <v>1</v>
      </c>
      <c r="K132" s="11">
        <v>60</v>
      </c>
      <c r="L132" s="11">
        <v>102607</v>
      </c>
      <c r="M132" s="11">
        <v>131</v>
      </c>
      <c r="N132" s="11">
        <v>131</v>
      </c>
      <c r="O132" s="11">
        <v>92</v>
      </c>
      <c r="P132" s="11">
        <v>100</v>
      </c>
      <c r="Q132" s="11">
        <v>20552</v>
      </c>
      <c r="R132" s="11" t="s">
        <v>154</v>
      </c>
      <c r="S132" s="11" t="s">
        <v>155</v>
      </c>
      <c r="T132" s="11" t="s">
        <v>208</v>
      </c>
      <c r="U132" s="11">
        <v>0</v>
      </c>
      <c r="V132" s="11" t="s">
        <v>154</v>
      </c>
      <c r="W132" s="11" t="s">
        <v>157</v>
      </c>
      <c r="X132" s="11">
        <v>5</v>
      </c>
      <c r="Y132" s="11">
        <v>1</v>
      </c>
      <c r="Z132" s="11">
        <v>10</v>
      </c>
      <c r="AA132" s="11">
        <v>10</v>
      </c>
      <c r="AB132" s="11">
        <v>10</v>
      </c>
      <c r="AC132" s="11">
        <v>10</v>
      </c>
      <c r="AD132" s="11">
        <v>10</v>
      </c>
      <c r="AE132" s="11">
        <v>10</v>
      </c>
      <c r="AF132" s="11">
        <v>10</v>
      </c>
      <c r="AG132" s="11">
        <v>10</v>
      </c>
      <c r="AH132" s="11">
        <v>10</v>
      </c>
      <c r="AI132" s="11">
        <v>10</v>
      </c>
      <c r="AJ132" s="11">
        <v>10</v>
      </c>
      <c r="AK132" s="11">
        <v>10</v>
      </c>
      <c r="AL132" s="11">
        <v>10</v>
      </c>
      <c r="AM132" s="11">
        <v>121</v>
      </c>
      <c r="AN132" s="11">
        <v>60</v>
      </c>
      <c r="AO132" s="11">
        <v>10</v>
      </c>
      <c r="AP132" s="11">
        <v>120</v>
      </c>
      <c r="AQ132" s="11">
        <v>60</v>
      </c>
      <c r="AR132" s="11">
        <v>40</v>
      </c>
      <c r="AS132" s="11">
        <v>1</v>
      </c>
      <c r="AT132" s="11">
        <v>130</v>
      </c>
      <c r="AU132" s="11">
        <v>1445</v>
      </c>
      <c r="AV132" s="11">
        <v>3777</v>
      </c>
      <c r="AW132" s="11">
        <v>22587</v>
      </c>
      <c r="AX132" s="11">
        <v>416</v>
      </c>
      <c r="AY132" s="11">
        <v>1127</v>
      </c>
      <c r="AZ132" s="11">
        <v>1484</v>
      </c>
      <c r="BA132" s="11">
        <v>721</v>
      </c>
      <c r="BB132" s="11">
        <v>2166</v>
      </c>
      <c r="BC132" s="11">
        <v>746</v>
      </c>
      <c r="BD132" s="11">
        <v>415</v>
      </c>
      <c r="BE132" s="11">
        <v>1636</v>
      </c>
      <c r="BF132" s="11">
        <v>1772</v>
      </c>
      <c r="BG132" s="11">
        <v>13168</v>
      </c>
      <c r="BH132" s="11">
        <v>70206</v>
      </c>
      <c r="BI132" s="11">
        <v>10</v>
      </c>
      <c r="BJ132" s="11">
        <v>14</v>
      </c>
      <c r="BK132" s="11">
        <v>10</v>
      </c>
      <c r="BL132" s="11">
        <v>12</v>
      </c>
      <c r="BM132" s="11">
        <v>12</v>
      </c>
      <c r="BN132" s="11">
        <v>10</v>
      </c>
      <c r="BO132" s="11">
        <v>12</v>
      </c>
      <c r="BP132" s="11">
        <v>11</v>
      </c>
      <c r="BQ132" s="11">
        <v>12</v>
      </c>
      <c r="BR132" s="11">
        <v>11</v>
      </c>
      <c r="BS132" s="11">
        <v>13</v>
      </c>
      <c r="BT132" s="11">
        <v>20</v>
      </c>
      <c r="BU132" s="11">
        <v>27</v>
      </c>
      <c r="BV132" s="11">
        <v>3</v>
      </c>
      <c r="BW132" s="11">
        <v>2</v>
      </c>
      <c r="BX132" s="11">
        <v>2</v>
      </c>
      <c r="BY132" s="11">
        <v>2</v>
      </c>
      <c r="BZ132" s="11">
        <v>6</v>
      </c>
      <c r="CA132" s="11">
        <v>2</v>
      </c>
      <c r="CB132" s="11">
        <v>3</v>
      </c>
      <c r="CC132" s="11">
        <v>2</v>
      </c>
      <c r="CD132" s="11">
        <v>2</v>
      </c>
      <c r="CE132" s="11">
        <v>4</v>
      </c>
      <c r="CF132" s="11">
        <v>4</v>
      </c>
      <c r="CG132" s="11">
        <v>13</v>
      </c>
      <c r="CH132" s="11">
        <v>4</v>
      </c>
      <c r="CI132" s="11"/>
      <c r="CJ132" s="11"/>
      <c r="CK132" s="11" t="s">
        <v>158</v>
      </c>
      <c r="CL132" s="11" t="s">
        <v>158</v>
      </c>
      <c r="CM132" s="11" t="s">
        <v>158</v>
      </c>
      <c r="CN132" s="11" t="s">
        <v>158</v>
      </c>
      <c r="CO132" s="11" t="s">
        <v>158</v>
      </c>
      <c r="CP132" s="11" t="s">
        <v>158</v>
      </c>
      <c r="CQ132" s="11" t="s">
        <v>158</v>
      </c>
      <c r="CR132" s="11" t="s">
        <v>158</v>
      </c>
      <c r="CS132" s="11" t="s">
        <v>158</v>
      </c>
      <c r="CT132" s="11" t="s">
        <v>158</v>
      </c>
      <c r="CU132" s="11" t="s">
        <v>158</v>
      </c>
      <c r="CV132" s="11" t="s">
        <v>158</v>
      </c>
      <c r="CW132" s="11" t="s">
        <v>158</v>
      </c>
      <c r="CX132" s="11" t="s">
        <v>154</v>
      </c>
      <c r="CY132" s="11" t="s">
        <v>154</v>
      </c>
      <c r="CZ132" s="11" t="s">
        <v>154</v>
      </c>
      <c r="DA132" s="11" t="s">
        <v>154</v>
      </c>
      <c r="DB132" s="11" t="s">
        <v>154</v>
      </c>
      <c r="DC132" s="11" t="s">
        <v>154</v>
      </c>
      <c r="DD132" s="11" t="s">
        <v>154</v>
      </c>
      <c r="DE132" s="11" t="s">
        <v>154</v>
      </c>
      <c r="DF132" s="11" t="s">
        <v>154</v>
      </c>
      <c r="DG132" s="11" t="s">
        <v>154</v>
      </c>
      <c r="DH132" s="11" t="s">
        <v>154</v>
      </c>
      <c r="DI132" s="11" t="s">
        <v>154</v>
      </c>
      <c r="DJ132" s="11" t="s">
        <v>154</v>
      </c>
      <c r="DK132" s="11" t="s">
        <v>157</v>
      </c>
      <c r="DL132" s="11" t="s">
        <v>157</v>
      </c>
      <c r="DM132" s="11" t="s">
        <v>157</v>
      </c>
      <c r="DN132" s="11" t="s">
        <v>157</v>
      </c>
      <c r="DO132" s="11" t="s">
        <v>157</v>
      </c>
      <c r="DP132" s="11" t="s">
        <v>157</v>
      </c>
      <c r="DQ132" s="11" t="s">
        <v>157</v>
      </c>
      <c r="DR132" s="11" t="s">
        <v>157</v>
      </c>
      <c r="DS132" s="11" t="s">
        <v>157</v>
      </c>
      <c r="DT132" s="11" t="s">
        <v>157</v>
      </c>
      <c r="DU132" s="11" t="s">
        <v>157</v>
      </c>
      <c r="DV132" s="11" t="s">
        <v>157</v>
      </c>
      <c r="DW132" s="11" t="s">
        <v>157</v>
      </c>
      <c r="DX132" s="11" t="b">
        <v>1</v>
      </c>
      <c r="DY132" s="11" t="b">
        <v>1</v>
      </c>
      <c r="DZ132" s="11" t="b">
        <v>1</v>
      </c>
      <c r="EA132" s="11" t="b">
        <v>1</v>
      </c>
      <c r="EB132" s="11" t="b">
        <v>1</v>
      </c>
      <c r="EC132" s="11" t="b">
        <v>1</v>
      </c>
      <c r="ED132" s="11" t="b">
        <v>1</v>
      </c>
      <c r="EE132" s="11" t="b">
        <v>1</v>
      </c>
      <c r="EF132" s="11" t="b">
        <v>1</v>
      </c>
      <c r="EG132" s="11" t="b">
        <v>1</v>
      </c>
      <c r="EH132" s="11" t="b">
        <v>1</v>
      </c>
      <c r="EI132" s="11" t="b">
        <v>1</v>
      </c>
      <c r="EJ132" s="11" t="b">
        <v>1</v>
      </c>
      <c r="EK132" s="11">
        <v>1.1586000000000001E-2</v>
      </c>
      <c r="EL132" s="11">
        <v>1.5011999999999999E-2</v>
      </c>
      <c r="EM132" s="11">
        <v>1.4284E-2</v>
      </c>
      <c r="EN132" s="11">
        <v>1.3002E-2</v>
      </c>
      <c r="EO132" s="11">
        <v>1.1807E-2</v>
      </c>
      <c r="EP132" s="11">
        <v>1.2266000000000001E-2</v>
      </c>
      <c r="EQ132" s="11">
        <v>1.5598000000000001E-2</v>
      </c>
      <c r="ER132" s="11">
        <v>1.3648E-2</v>
      </c>
      <c r="ES132" s="11">
        <v>1.4489999999999999E-2</v>
      </c>
      <c r="ET132" s="11">
        <v>1.4387E-2</v>
      </c>
      <c r="EU132" s="11">
        <v>1.8751E-2</v>
      </c>
      <c r="EV132" s="11">
        <v>2.0784E-2</v>
      </c>
      <c r="EW132" s="11">
        <v>1.6008000000000001E-2</v>
      </c>
      <c r="EX132" s="11" t="s">
        <v>230</v>
      </c>
      <c r="EY132" s="11" t="str">
        <f>VLOOKUP(Table8[[#This Row],[Candidate Detail Answer: City]],cities,2,FALSE)</f>
        <v>Chicago</v>
      </c>
      <c r="EZ132" s="11" t="str">
        <f>VLOOKUP(Table8[[#This Row],[Candidate Detail Answer: City]],cities,3,FALSE)</f>
        <v>IL</v>
      </c>
      <c r="FA132" s="21">
        <f>VLOOKUP(Table8[[#This Row],[Candidate Detail Answer: City]],cities,4,FALSE)</f>
        <v>60601</v>
      </c>
      <c r="FB132" s="11" t="s">
        <v>231</v>
      </c>
      <c r="FC132" s="11" t="str">
        <f>VLOOKUP(Table8[[#This Row],[Candidate Detail Answer: Major]],majors_final,3,FALSE)</f>
        <v>Software Engineering</v>
      </c>
      <c r="FD132" s="11" t="str">
        <f>VLOOKUP(Table8[[#This Row],[Candidate Detail Answer: Major]],majors_final,4,FALSE)</f>
        <v>IT-development focused</v>
      </c>
      <c r="FE132" s="11">
        <f>VLOOKUP(Table8[[#This Row],[Candidate Detail Answer: Major]],majors_final,5,FALSE)</f>
        <v>0</v>
      </c>
      <c r="FF132" s="11">
        <f>VLOOKUP(Table8[[#This Row],[Candidate Detail Answer: Major]],majors_final,6,FALSE)</f>
        <v>0</v>
      </c>
      <c r="FG132" s="5"/>
      <c r="FH132" s="5"/>
      <c r="FI132" s="11"/>
    </row>
    <row r="133" spans="1:165" s="12" customFormat="1" ht="12.75" x14ac:dyDescent="0.2">
      <c r="A133" s="11">
        <v>36074547</v>
      </c>
      <c r="B133" s="11">
        <v>48908532</v>
      </c>
      <c r="C133" s="11">
        <v>48999.474999999802</v>
      </c>
      <c r="D133" s="11" t="s">
        <v>153</v>
      </c>
      <c r="E133" s="11">
        <v>345600</v>
      </c>
      <c r="F133" s="11">
        <v>55747774</v>
      </c>
      <c r="G133" s="11">
        <v>50339.874305556601</v>
      </c>
      <c r="H133" s="11">
        <v>49680.2229166654</v>
      </c>
      <c r="I133" s="11">
        <v>261032</v>
      </c>
      <c r="J133" s="11">
        <v>1</v>
      </c>
      <c r="K133" s="11">
        <v>58</v>
      </c>
      <c r="L133" s="11">
        <v>108093</v>
      </c>
      <c r="M133" s="11">
        <v>131</v>
      </c>
      <c r="N133" s="11">
        <v>131</v>
      </c>
      <c r="O133" s="11">
        <v>92</v>
      </c>
      <c r="P133" s="11">
        <v>100</v>
      </c>
      <c r="Q133" s="11">
        <v>119537</v>
      </c>
      <c r="R133" s="11" t="s">
        <v>154</v>
      </c>
      <c r="S133" s="11" t="s">
        <v>155</v>
      </c>
      <c r="T133" s="11" t="s">
        <v>208</v>
      </c>
      <c r="U133" s="11">
        <v>0</v>
      </c>
      <c r="V133" s="11" t="s">
        <v>154</v>
      </c>
      <c r="W133" s="11" t="s">
        <v>157</v>
      </c>
      <c r="X133" s="11">
        <v>5</v>
      </c>
      <c r="Y133" s="11">
        <v>1</v>
      </c>
      <c r="Z133" s="11">
        <v>10</v>
      </c>
      <c r="AA133" s="11">
        <v>10</v>
      </c>
      <c r="AB133" s="11">
        <v>10</v>
      </c>
      <c r="AC133" s="11">
        <v>10</v>
      </c>
      <c r="AD133" s="11">
        <v>10</v>
      </c>
      <c r="AE133" s="11">
        <v>10</v>
      </c>
      <c r="AF133" s="11">
        <v>10</v>
      </c>
      <c r="AG133" s="11">
        <v>10</v>
      </c>
      <c r="AH133" s="11">
        <v>10</v>
      </c>
      <c r="AI133" s="11">
        <v>10</v>
      </c>
      <c r="AJ133" s="11">
        <v>10</v>
      </c>
      <c r="AK133" s="11">
        <v>10</v>
      </c>
      <c r="AL133" s="11">
        <v>10</v>
      </c>
      <c r="AM133" s="11">
        <v>121</v>
      </c>
      <c r="AN133" s="11">
        <v>60</v>
      </c>
      <c r="AO133" s="11">
        <v>10</v>
      </c>
      <c r="AP133" s="11">
        <v>120</v>
      </c>
      <c r="AQ133" s="11">
        <v>60</v>
      </c>
      <c r="AR133" s="11">
        <v>40</v>
      </c>
      <c r="AS133" s="11">
        <v>1</v>
      </c>
      <c r="AT133" s="11">
        <v>130</v>
      </c>
      <c r="AU133" s="11">
        <v>132</v>
      </c>
      <c r="AV133" s="11">
        <v>15081</v>
      </c>
      <c r="AW133" s="11">
        <v>2785</v>
      </c>
      <c r="AX133" s="11">
        <v>446</v>
      </c>
      <c r="AY133" s="11">
        <v>670</v>
      </c>
      <c r="AZ133" s="11">
        <v>55569</v>
      </c>
      <c r="BA133" s="11">
        <v>16301</v>
      </c>
      <c r="BB133" s="11">
        <v>2432</v>
      </c>
      <c r="BC133" s="11">
        <v>1351</v>
      </c>
      <c r="BD133" s="11">
        <v>5682</v>
      </c>
      <c r="BE133" s="11">
        <v>23101</v>
      </c>
      <c r="BF133" s="11">
        <v>966</v>
      </c>
      <c r="BG133" s="11">
        <v>5963</v>
      </c>
      <c r="BH133" s="11">
        <v>10980</v>
      </c>
      <c r="BI133" s="11">
        <v>9</v>
      </c>
      <c r="BJ133" s="11">
        <v>8</v>
      </c>
      <c r="BK133" s="11">
        <v>9</v>
      </c>
      <c r="BL133" s="11">
        <v>9</v>
      </c>
      <c r="BM133" s="11">
        <v>5</v>
      </c>
      <c r="BN133" s="11">
        <v>6</v>
      </c>
      <c r="BO133" s="11">
        <v>9</v>
      </c>
      <c r="BP133" s="11">
        <v>10</v>
      </c>
      <c r="BQ133" s="11">
        <v>4</v>
      </c>
      <c r="BR133" s="11">
        <v>5</v>
      </c>
      <c r="BS133" s="11">
        <v>8</v>
      </c>
      <c r="BT133" s="11">
        <v>11</v>
      </c>
      <c r="BU133" s="11">
        <v>22</v>
      </c>
      <c r="BV133" s="11">
        <v>39</v>
      </c>
      <c r="BW133" s="11">
        <v>19</v>
      </c>
      <c r="BX133" s="11">
        <v>4</v>
      </c>
      <c r="BY133" s="11">
        <v>5</v>
      </c>
      <c r="BZ133" s="11">
        <v>81</v>
      </c>
      <c r="CA133" s="11">
        <v>83</v>
      </c>
      <c r="CB133" s="11">
        <v>18</v>
      </c>
      <c r="CC133" s="11">
        <v>6</v>
      </c>
      <c r="CD133" s="11">
        <v>4</v>
      </c>
      <c r="CE133" s="11">
        <v>140</v>
      </c>
      <c r="CF133" s="11">
        <v>6</v>
      </c>
      <c r="CG133" s="11">
        <v>10</v>
      </c>
      <c r="CH133" s="11">
        <v>44</v>
      </c>
      <c r="CI133" s="11"/>
      <c r="CJ133" s="11"/>
      <c r="CK133" s="11" t="s">
        <v>158</v>
      </c>
      <c r="CL133" s="11" t="s">
        <v>158</v>
      </c>
      <c r="CM133" s="11" t="s">
        <v>158</v>
      </c>
      <c r="CN133" s="11" t="s">
        <v>158</v>
      </c>
      <c r="CO133" s="11" t="s">
        <v>158</v>
      </c>
      <c r="CP133" s="11" t="s">
        <v>158</v>
      </c>
      <c r="CQ133" s="11" t="s">
        <v>158</v>
      </c>
      <c r="CR133" s="11" t="s">
        <v>158</v>
      </c>
      <c r="CS133" s="11" t="s">
        <v>158</v>
      </c>
      <c r="CT133" s="11" t="s">
        <v>158</v>
      </c>
      <c r="CU133" s="11" t="s">
        <v>158</v>
      </c>
      <c r="CV133" s="11" t="s">
        <v>158</v>
      </c>
      <c r="CW133" s="11" t="s">
        <v>158</v>
      </c>
      <c r="CX133" s="11" t="s">
        <v>154</v>
      </c>
      <c r="CY133" s="11" t="s">
        <v>154</v>
      </c>
      <c r="CZ133" s="11" t="s">
        <v>154</v>
      </c>
      <c r="DA133" s="11" t="s">
        <v>154</v>
      </c>
      <c r="DB133" s="11" t="s">
        <v>154</v>
      </c>
      <c r="DC133" s="11" t="s">
        <v>154</v>
      </c>
      <c r="DD133" s="11" t="s">
        <v>154</v>
      </c>
      <c r="DE133" s="11" t="s">
        <v>154</v>
      </c>
      <c r="DF133" s="11" t="s">
        <v>154</v>
      </c>
      <c r="DG133" s="11" t="s">
        <v>154</v>
      </c>
      <c r="DH133" s="11" t="s">
        <v>154</v>
      </c>
      <c r="DI133" s="11" t="s">
        <v>154</v>
      </c>
      <c r="DJ133" s="11" t="s">
        <v>154</v>
      </c>
      <c r="DK133" s="11" t="s">
        <v>157</v>
      </c>
      <c r="DL133" s="11" t="s">
        <v>157</v>
      </c>
      <c r="DM133" s="11" t="s">
        <v>157</v>
      </c>
      <c r="DN133" s="11" t="s">
        <v>157</v>
      </c>
      <c r="DO133" s="11" t="s">
        <v>157</v>
      </c>
      <c r="DP133" s="11" t="s">
        <v>157</v>
      </c>
      <c r="DQ133" s="11" t="s">
        <v>157</v>
      </c>
      <c r="DR133" s="11" t="s">
        <v>157</v>
      </c>
      <c r="DS133" s="11" t="s">
        <v>157</v>
      </c>
      <c r="DT133" s="11" t="s">
        <v>157</v>
      </c>
      <c r="DU133" s="11" t="s">
        <v>157</v>
      </c>
      <c r="DV133" s="11" t="s">
        <v>157</v>
      </c>
      <c r="DW133" s="11" t="s">
        <v>157</v>
      </c>
      <c r="DX133" s="11" t="b">
        <v>1</v>
      </c>
      <c r="DY133" s="11" t="b">
        <v>1</v>
      </c>
      <c r="DZ133" s="11" t="b">
        <v>1</v>
      </c>
      <c r="EA133" s="11" t="b">
        <v>1</v>
      </c>
      <c r="EB133" s="11" t="b">
        <v>1</v>
      </c>
      <c r="EC133" s="11" t="b">
        <v>1</v>
      </c>
      <c r="ED133" s="11" t="b">
        <v>1</v>
      </c>
      <c r="EE133" s="11" t="b">
        <v>1</v>
      </c>
      <c r="EF133" s="11" t="b">
        <v>1</v>
      </c>
      <c r="EG133" s="11" t="b">
        <v>1</v>
      </c>
      <c r="EH133" s="11" t="b">
        <v>1</v>
      </c>
      <c r="EI133" s="11" t="b">
        <v>1</v>
      </c>
      <c r="EJ133" s="11" t="b">
        <v>1</v>
      </c>
      <c r="EK133" s="11">
        <v>1.436E-2</v>
      </c>
      <c r="EL133" s="11">
        <v>9.3548000000000006E-2</v>
      </c>
      <c r="EM133" s="11">
        <v>2.9412000000000001E-2</v>
      </c>
      <c r="EN133" s="11">
        <v>3.1151999999999999E-2</v>
      </c>
      <c r="EO133" s="11">
        <v>9.5270999999999995E-2</v>
      </c>
      <c r="EP133" s="11">
        <v>1.2199E-2</v>
      </c>
      <c r="EQ133" s="11">
        <v>1.6149E-2</v>
      </c>
      <c r="ER133" s="11">
        <v>1.9834000000000001E-2</v>
      </c>
      <c r="ES133" s="11">
        <v>3.4960999999999999E-2</v>
      </c>
      <c r="ET133" s="11">
        <v>3.3341999999999997E-2</v>
      </c>
      <c r="EU133" s="11">
        <v>3.6049999999999999E-2</v>
      </c>
      <c r="EV133" s="11">
        <v>3.9396E-2</v>
      </c>
      <c r="EW133" s="11">
        <v>3.4090000000000002E-2</v>
      </c>
      <c r="EX133" s="11" t="s">
        <v>305</v>
      </c>
      <c r="EY133" s="11" t="str">
        <f>VLOOKUP(Table8[[#This Row],[Candidate Detail Answer: City]],cities,2,FALSE)</f>
        <v>Chicago</v>
      </c>
      <c r="EZ133" s="11" t="str">
        <f>VLOOKUP(Table8[[#This Row],[Candidate Detail Answer: City]],cities,3,FALSE)</f>
        <v>IL</v>
      </c>
      <c r="FA133" s="21">
        <f>VLOOKUP(Table8[[#This Row],[Candidate Detail Answer: City]],cities,4,FALSE)</f>
        <v>60601</v>
      </c>
      <c r="FB133" s="11" t="s">
        <v>306</v>
      </c>
      <c r="FC133" s="11" t="str">
        <f>VLOOKUP(Table8[[#This Row],[Candidate Detail Answer: Major]],majors_final,3,FALSE)</f>
        <v>Full Stack Development</v>
      </c>
      <c r="FD133" s="11" t="str">
        <f>VLOOKUP(Table8[[#This Row],[Candidate Detail Answer: Major]],majors_final,4,FALSE)</f>
        <v>IT-development focused</v>
      </c>
      <c r="FE133" s="11">
        <f>VLOOKUP(Table8[[#This Row],[Candidate Detail Answer: Major]],majors_final,5,FALSE)</f>
        <v>0</v>
      </c>
      <c r="FF133" s="11">
        <f>VLOOKUP(Table8[[#This Row],[Candidate Detail Answer: Major]],majors_final,6,FALSE)</f>
        <v>0</v>
      </c>
      <c r="FG133" s="5"/>
      <c r="FH133" s="5"/>
      <c r="FI133" s="11"/>
    </row>
    <row r="134" spans="1:165" s="12" customFormat="1" ht="12.75" x14ac:dyDescent="0.2">
      <c r="A134" s="11">
        <v>36074563</v>
      </c>
      <c r="B134" s="11">
        <v>48908564</v>
      </c>
      <c r="C134" s="11">
        <v>56105.649999999303</v>
      </c>
      <c r="D134" s="11" t="s">
        <v>153</v>
      </c>
      <c r="E134" s="11">
        <v>345600</v>
      </c>
      <c r="F134" s="11">
        <v>56028712</v>
      </c>
      <c r="G134" s="11">
        <v>50480.3506944455</v>
      </c>
      <c r="H134" s="11">
        <v>49804.244444443102</v>
      </c>
      <c r="I134" s="11">
        <v>86391</v>
      </c>
      <c r="J134" s="11">
        <v>2</v>
      </c>
      <c r="K134" s="11">
        <v>0</v>
      </c>
      <c r="L134" s="11">
        <v>0</v>
      </c>
      <c r="M134" s="11">
        <v>131</v>
      </c>
      <c r="N134" s="11">
        <v>1</v>
      </c>
      <c r="O134" s="11">
        <v>92</v>
      </c>
      <c r="P134" s="11">
        <v>0.76</v>
      </c>
      <c r="Q134" s="11">
        <v>58739</v>
      </c>
      <c r="R134" s="11" t="s">
        <v>154</v>
      </c>
      <c r="S134" s="11" t="s">
        <v>155</v>
      </c>
      <c r="T134" s="11" t="s">
        <v>208</v>
      </c>
      <c r="U134" s="11">
        <v>0</v>
      </c>
      <c r="V134" s="11" t="s">
        <v>154</v>
      </c>
      <c r="W134" s="11" t="s">
        <v>157</v>
      </c>
      <c r="X134" s="11">
        <v>1</v>
      </c>
      <c r="Y134" s="11">
        <v>1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1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1</v>
      </c>
      <c r="AT134" s="11">
        <v>0</v>
      </c>
      <c r="AU134" s="11">
        <v>30</v>
      </c>
      <c r="AV134" s="11">
        <v>10200</v>
      </c>
      <c r="AW134" s="11">
        <v>1964</v>
      </c>
      <c r="AX134" s="11">
        <v>3128</v>
      </c>
      <c r="AY134" s="11">
        <v>4543</v>
      </c>
      <c r="AZ134" s="11">
        <v>2664</v>
      </c>
      <c r="BA134" s="11">
        <v>2398</v>
      </c>
      <c r="BB134" s="11">
        <v>296</v>
      </c>
      <c r="BC134" s="11">
        <v>156</v>
      </c>
      <c r="BD134" s="11">
        <v>209</v>
      </c>
      <c r="BE134" s="11">
        <v>101</v>
      </c>
      <c r="BF134" s="11">
        <v>155</v>
      </c>
      <c r="BG134" s="11">
        <v>149</v>
      </c>
      <c r="BH134" s="11">
        <v>1395</v>
      </c>
      <c r="BI134" s="11">
        <v>10</v>
      </c>
      <c r="BJ134" s="11">
        <v>9</v>
      </c>
      <c r="BK134" s="11">
        <v>8</v>
      </c>
      <c r="BL134" s="11">
        <v>11</v>
      </c>
      <c r="BM134" s="11">
        <v>8</v>
      </c>
      <c r="BN134" s="11">
        <v>8</v>
      </c>
      <c r="BO134" s="11">
        <v>8</v>
      </c>
      <c r="BP134" s="11">
        <v>8</v>
      </c>
      <c r="BQ134" s="11">
        <v>8</v>
      </c>
      <c r="BR134" s="11">
        <v>8</v>
      </c>
      <c r="BS134" s="11">
        <v>8</v>
      </c>
      <c r="BT134" s="11">
        <v>8</v>
      </c>
      <c r="BU134" s="11">
        <v>8</v>
      </c>
      <c r="BV134" s="11">
        <v>57</v>
      </c>
      <c r="BW134" s="11">
        <v>13</v>
      </c>
      <c r="BX134" s="11">
        <v>21</v>
      </c>
      <c r="BY134" s="11">
        <v>10</v>
      </c>
      <c r="BZ134" s="11">
        <v>9</v>
      </c>
      <c r="CA134" s="11">
        <v>7</v>
      </c>
      <c r="CB134" s="11">
        <v>8</v>
      </c>
      <c r="CC134" s="11">
        <v>4</v>
      </c>
      <c r="CD134" s="11">
        <v>6</v>
      </c>
      <c r="CE134" s="11">
        <v>4</v>
      </c>
      <c r="CF134" s="11">
        <v>7</v>
      </c>
      <c r="CG134" s="11">
        <v>6</v>
      </c>
      <c r="CH134" s="11">
        <v>8</v>
      </c>
      <c r="CI134" s="11"/>
      <c r="CJ134" s="11"/>
      <c r="CK134" s="11" t="s">
        <v>158</v>
      </c>
      <c r="CL134" s="11" t="s">
        <v>158</v>
      </c>
      <c r="CM134" s="11" t="s">
        <v>158</v>
      </c>
      <c r="CN134" s="11" t="s">
        <v>158</v>
      </c>
      <c r="CO134" s="11" t="s">
        <v>158</v>
      </c>
      <c r="CP134" s="11" t="s">
        <v>158</v>
      </c>
      <c r="CQ134" s="11" t="s">
        <v>158</v>
      </c>
      <c r="CR134" s="11" t="s">
        <v>158</v>
      </c>
      <c r="CS134" s="11" t="s">
        <v>158</v>
      </c>
      <c r="CT134" s="11" t="s">
        <v>158</v>
      </c>
      <c r="CU134" s="11" t="s">
        <v>158</v>
      </c>
      <c r="CV134" s="11" t="s">
        <v>158</v>
      </c>
      <c r="CW134" s="11" t="s">
        <v>158</v>
      </c>
      <c r="CX134" s="11" t="s">
        <v>154</v>
      </c>
      <c r="CY134" s="11" t="s">
        <v>154</v>
      </c>
      <c r="CZ134" s="11" t="s">
        <v>154</v>
      </c>
      <c r="DA134" s="11" t="s">
        <v>154</v>
      </c>
      <c r="DB134" s="11" t="s">
        <v>154</v>
      </c>
      <c r="DC134" s="11" t="s">
        <v>154</v>
      </c>
      <c r="DD134" s="11" t="s">
        <v>154</v>
      </c>
      <c r="DE134" s="11" t="s">
        <v>154</v>
      </c>
      <c r="DF134" s="11" t="s">
        <v>154</v>
      </c>
      <c r="DG134" s="11" t="s">
        <v>154</v>
      </c>
      <c r="DH134" s="11" t="s">
        <v>154</v>
      </c>
      <c r="DI134" s="11" t="s">
        <v>154</v>
      </c>
      <c r="DJ134" s="11" t="s">
        <v>154</v>
      </c>
      <c r="DK134" s="11" t="s">
        <v>157</v>
      </c>
      <c r="DL134" s="11" t="s">
        <v>157</v>
      </c>
      <c r="DM134" s="11" t="s">
        <v>157</v>
      </c>
      <c r="DN134" s="11" t="s">
        <v>157</v>
      </c>
      <c r="DO134" s="11" t="s">
        <v>157</v>
      </c>
      <c r="DP134" s="11" t="s">
        <v>157</v>
      </c>
      <c r="DQ134" s="11" t="s">
        <v>157</v>
      </c>
      <c r="DR134" s="11" t="s">
        <v>157</v>
      </c>
      <c r="DS134" s="11" t="s">
        <v>157</v>
      </c>
      <c r="DT134" s="11" t="s">
        <v>157</v>
      </c>
      <c r="DU134" s="11" t="s">
        <v>157</v>
      </c>
      <c r="DV134" s="11" t="s">
        <v>157</v>
      </c>
      <c r="DW134" s="11" t="s">
        <v>157</v>
      </c>
      <c r="DX134" s="11" t="b">
        <v>0</v>
      </c>
      <c r="DY134" s="11" t="b">
        <v>0</v>
      </c>
      <c r="DZ134" s="11" t="b">
        <v>0</v>
      </c>
      <c r="EA134" s="11" t="b">
        <v>0</v>
      </c>
      <c r="EB134" s="11" t="b">
        <v>0</v>
      </c>
      <c r="EC134" s="11" t="b">
        <v>0</v>
      </c>
      <c r="ED134" s="11" t="b">
        <v>0</v>
      </c>
      <c r="EE134" s="11" t="b">
        <v>0</v>
      </c>
      <c r="EF134" s="11" t="b">
        <v>0</v>
      </c>
      <c r="EG134" s="11" t="b">
        <v>0</v>
      </c>
      <c r="EH134" s="11" t="b">
        <v>0</v>
      </c>
      <c r="EI134" s="11" t="b">
        <v>0</v>
      </c>
      <c r="EJ134" s="11" t="b">
        <v>0</v>
      </c>
      <c r="EK134" s="11">
        <v>3.3142999999999999E-2</v>
      </c>
      <c r="EL134" s="11">
        <v>3.1975000000000003E-2</v>
      </c>
      <c r="EM134" s="11">
        <v>2.9770999999999999E-2</v>
      </c>
      <c r="EN134" s="11">
        <v>1.4106E-2</v>
      </c>
      <c r="EO134" s="11">
        <v>0.1206</v>
      </c>
      <c r="EP134" s="11">
        <v>0.27529799999999999</v>
      </c>
      <c r="EQ134" s="11">
        <v>3.0043E-2</v>
      </c>
      <c r="ER134" s="11">
        <v>2.7813999999999998E-2</v>
      </c>
      <c r="ES134" s="11">
        <v>7.9249E-2</v>
      </c>
      <c r="ET134" s="11">
        <v>2.7910999999999998E-2</v>
      </c>
      <c r="EU134" s="11">
        <v>3.0804000000000002E-2</v>
      </c>
      <c r="EV134" s="11">
        <v>2.894E-2</v>
      </c>
      <c r="EW134" s="11">
        <v>2.9933999999999999E-2</v>
      </c>
      <c r="EX134" s="11" t="s">
        <v>230</v>
      </c>
      <c r="EY134" s="11" t="str">
        <f>VLOOKUP(Table8[[#This Row],[Candidate Detail Answer: City]],cities,2,FALSE)</f>
        <v>Chicago</v>
      </c>
      <c r="EZ134" s="11" t="str">
        <f>VLOOKUP(Table8[[#This Row],[Candidate Detail Answer: City]],cities,3,FALSE)</f>
        <v>IL</v>
      </c>
      <c r="FA134" s="21">
        <f>VLOOKUP(Table8[[#This Row],[Candidate Detail Answer: City]],cities,4,FALSE)</f>
        <v>60601</v>
      </c>
      <c r="FB134" s="11" t="s">
        <v>229</v>
      </c>
      <c r="FC134" s="11" t="str">
        <f>VLOOKUP(Table8[[#This Row],[Candidate Detail Answer: Major]],majors_final,3,FALSE)</f>
        <v>Computer Science</v>
      </c>
      <c r="FD134" s="11" t="str">
        <f>VLOOKUP(Table8[[#This Row],[Candidate Detail Answer: Major]],majors_final,4,FALSE)</f>
        <v>IT-development focused</v>
      </c>
      <c r="FE134" s="11">
        <f>VLOOKUP(Table8[[#This Row],[Candidate Detail Answer: Major]],majors_final,5,FALSE)</f>
        <v>0</v>
      </c>
      <c r="FF134" s="11">
        <f>VLOOKUP(Table8[[#This Row],[Candidate Detail Answer: Major]],majors_final,6,FALSE)</f>
        <v>0</v>
      </c>
      <c r="FG134" s="5"/>
      <c r="FH134" s="5"/>
      <c r="FI134" s="11"/>
    </row>
    <row r="135" spans="1:165" s="12" customFormat="1" ht="12.75" x14ac:dyDescent="0.2">
      <c r="A135" s="11">
        <v>36074543</v>
      </c>
      <c r="B135" s="11">
        <v>48908526</v>
      </c>
      <c r="C135" s="11">
        <v>54087.847222221702</v>
      </c>
      <c r="D135" s="11" t="s">
        <v>153</v>
      </c>
      <c r="E135" s="11">
        <v>345600</v>
      </c>
      <c r="F135" s="11">
        <v>56028118</v>
      </c>
      <c r="G135" s="11">
        <v>50299.738194445497</v>
      </c>
      <c r="H135" s="11">
        <v>49644.788194443201</v>
      </c>
      <c r="I135" s="11">
        <v>83366</v>
      </c>
      <c r="J135" s="11">
        <v>2</v>
      </c>
      <c r="K135" s="11">
        <v>0</v>
      </c>
      <c r="L135" s="11">
        <v>0</v>
      </c>
      <c r="M135" s="11">
        <v>131</v>
      </c>
      <c r="N135" s="11">
        <v>111</v>
      </c>
      <c r="O135" s="11">
        <v>92</v>
      </c>
      <c r="P135" s="11">
        <v>84.73</v>
      </c>
      <c r="Q135" s="11">
        <v>66750</v>
      </c>
      <c r="R135" s="11" t="s">
        <v>154</v>
      </c>
      <c r="S135" s="11" t="s">
        <v>155</v>
      </c>
      <c r="T135" s="11" t="s">
        <v>208</v>
      </c>
      <c r="U135" s="11">
        <v>0</v>
      </c>
      <c r="V135" s="11" t="s">
        <v>154</v>
      </c>
      <c r="W135" s="11" t="s">
        <v>157</v>
      </c>
      <c r="X135" s="11">
        <v>5</v>
      </c>
      <c r="Y135" s="11">
        <v>1</v>
      </c>
      <c r="Z135" s="11">
        <v>10</v>
      </c>
      <c r="AA135" s="11">
        <v>10</v>
      </c>
      <c r="AB135" s="11">
        <v>10</v>
      </c>
      <c r="AC135" s="11">
        <v>10</v>
      </c>
      <c r="AD135" s="11">
        <v>10</v>
      </c>
      <c r="AE135" s="11">
        <v>10</v>
      </c>
      <c r="AF135" s="11">
        <v>10</v>
      </c>
      <c r="AG135" s="11">
        <v>10</v>
      </c>
      <c r="AH135" s="11">
        <v>10</v>
      </c>
      <c r="AI135" s="11">
        <v>0</v>
      </c>
      <c r="AJ135" s="11">
        <v>10</v>
      </c>
      <c r="AK135" s="11">
        <v>0</v>
      </c>
      <c r="AL135" s="11">
        <v>10</v>
      </c>
      <c r="AM135" s="11">
        <v>101</v>
      </c>
      <c r="AN135" s="11">
        <v>50</v>
      </c>
      <c r="AO135" s="11">
        <v>10</v>
      </c>
      <c r="AP135" s="11">
        <v>100</v>
      </c>
      <c r="AQ135" s="11">
        <v>40</v>
      </c>
      <c r="AR135" s="11">
        <v>20</v>
      </c>
      <c r="AS135" s="11">
        <v>1</v>
      </c>
      <c r="AT135" s="11">
        <v>110</v>
      </c>
      <c r="AU135" s="11">
        <v>2891</v>
      </c>
      <c r="AV135" s="11">
        <v>102</v>
      </c>
      <c r="AW135" s="11">
        <v>24</v>
      </c>
      <c r="AX135" s="11">
        <v>73</v>
      </c>
      <c r="AY135" s="11">
        <v>43</v>
      </c>
      <c r="AZ135" s="11">
        <v>2915</v>
      </c>
      <c r="BA135" s="11">
        <v>123</v>
      </c>
      <c r="BB135" s="11">
        <v>135</v>
      </c>
      <c r="BC135" s="11">
        <v>4981</v>
      </c>
      <c r="BD135" s="11">
        <v>116</v>
      </c>
      <c r="BE135" s="11">
        <v>1641</v>
      </c>
      <c r="BF135" s="11">
        <v>948</v>
      </c>
      <c r="BG135" s="11">
        <v>510</v>
      </c>
      <c r="BH135" s="11">
        <v>1461</v>
      </c>
      <c r="BI135" s="11">
        <v>12</v>
      </c>
      <c r="BJ135" s="11">
        <v>12</v>
      </c>
      <c r="BK135" s="11">
        <v>6</v>
      </c>
      <c r="BL135" s="11">
        <v>15</v>
      </c>
      <c r="BM135" s="11">
        <v>8</v>
      </c>
      <c r="BN135" s="11">
        <v>9</v>
      </c>
      <c r="BO135" s="11">
        <v>19</v>
      </c>
      <c r="BP135" s="11">
        <v>13</v>
      </c>
      <c r="BQ135" s="11">
        <v>10</v>
      </c>
      <c r="BR135" s="11">
        <v>15</v>
      </c>
      <c r="BS135" s="11">
        <v>14</v>
      </c>
      <c r="BT135" s="11">
        <v>0</v>
      </c>
      <c r="BU135" s="11">
        <v>27</v>
      </c>
      <c r="BV135" s="11">
        <v>2</v>
      </c>
      <c r="BW135" s="11">
        <v>2</v>
      </c>
      <c r="BX135" s="11">
        <v>2</v>
      </c>
      <c r="BY135" s="11">
        <v>2</v>
      </c>
      <c r="BZ135" s="11">
        <v>14</v>
      </c>
      <c r="CA135" s="11">
        <v>3</v>
      </c>
      <c r="CB135" s="11">
        <v>3</v>
      </c>
      <c r="CC135" s="11">
        <v>4</v>
      </c>
      <c r="CD135" s="11">
        <v>3</v>
      </c>
      <c r="CE135" s="11">
        <v>11</v>
      </c>
      <c r="CF135" s="11">
        <v>12</v>
      </c>
      <c r="CG135" s="11">
        <v>0</v>
      </c>
      <c r="CH135" s="11">
        <v>10</v>
      </c>
      <c r="CI135" s="11"/>
      <c r="CJ135" s="11"/>
      <c r="CK135" s="11" t="s">
        <v>158</v>
      </c>
      <c r="CL135" s="11" t="s">
        <v>158</v>
      </c>
      <c r="CM135" s="11" t="s">
        <v>158</v>
      </c>
      <c r="CN135" s="11" t="s">
        <v>158</v>
      </c>
      <c r="CO135" s="11" t="s">
        <v>158</v>
      </c>
      <c r="CP135" s="11" t="s">
        <v>158</v>
      </c>
      <c r="CQ135" s="11" t="s">
        <v>158</v>
      </c>
      <c r="CR135" s="11" t="s">
        <v>158</v>
      </c>
      <c r="CS135" s="11" t="s">
        <v>158</v>
      </c>
      <c r="CT135" s="11" t="s">
        <v>158</v>
      </c>
      <c r="CU135" s="11" t="s">
        <v>158</v>
      </c>
      <c r="CV135" s="11" t="s">
        <v>166</v>
      </c>
      <c r="CW135" s="11" t="s">
        <v>158</v>
      </c>
      <c r="CX135" s="11" t="s">
        <v>154</v>
      </c>
      <c r="CY135" s="11" t="s">
        <v>154</v>
      </c>
      <c r="CZ135" s="11" t="s">
        <v>154</v>
      </c>
      <c r="DA135" s="11" t="s">
        <v>154</v>
      </c>
      <c r="DB135" s="11" t="s">
        <v>154</v>
      </c>
      <c r="DC135" s="11" t="s">
        <v>154</v>
      </c>
      <c r="DD135" s="11" t="s">
        <v>154</v>
      </c>
      <c r="DE135" s="11" t="s">
        <v>154</v>
      </c>
      <c r="DF135" s="11" t="s">
        <v>154</v>
      </c>
      <c r="DG135" s="11" t="s">
        <v>154</v>
      </c>
      <c r="DH135" s="11" t="s">
        <v>154</v>
      </c>
      <c r="DI135" s="11" t="s">
        <v>154</v>
      </c>
      <c r="DJ135" s="11" t="s">
        <v>154</v>
      </c>
      <c r="DK135" s="11" t="s">
        <v>157</v>
      </c>
      <c r="DL135" s="11" t="s">
        <v>157</v>
      </c>
      <c r="DM135" s="11" t="s">
        <v>157</v>
      </c>
      <c r="DN135" s="11" t="s">
        <v>157</v>
      </c>
      <c r="DO135" s="11" t="s">
        <v>157</v>
      </c>
      <c r="DP135" s="11" t="s">
        <v>157</v>
      </c>
      <c r="DQ135" s="11" t="s">
        <v>157</v>
      </c>
      <c r="DR135" s="11" t="s">
        <v>157</v>
      </c>
      <c r="DS135" s="11" t="s">
        <v>157</v>
      </c>
      <c r="DT135" s="11" t="s">
        <v>157</v>
      </c>
      <c r="DU135" s="11" t="s">
        <v>157</v>
      </c>
      <c r="DV135" s="11" t="s">
        <v>157</v>
      </c>
      <c r="DW135" s="11" t="s">
        <v>157</v>
      </c>
      <c r="DX135" s="11" t="b">
        <v>1</v>
      </c>
      <c r="DY135" s="11" t="b">
        <v>1</v>
      </c>
      <c r="DZ135" s="11" t="b">
        <v>1</v>
      </c>
      <c r="EA135" s="11" t="b">
        <v>1</v>
      </c>
      <c r="EB135" s="11" t="b">
        <v>1</v>
      </c>
      <c r="EC135" s="11" t="b">
        <v>1</v>
      </c>
      <c r="ED135" s="11" t="b">
        <v>1</v>
      </c>
      <c r="EE135" s="11" t="b">
        <v>1</v>
      </c>
      <c r="EF135" s="11" t="b">
        <v>1</v>
      </c>
      <c r="EG135" s="11" t="b">
        <v>0</v>
      </c>
      <c r="EH135" s="11" t="b">
        <v>1</v>
      </c>
      <c r="EI135" s="11" t="s">
        <v>157</v>
      </c>
      <c r="EJ135" s="11" t="b">
        <v>1</v>
      </c>
      <c r="EK135" s="11">
        <v>3.2662999999999998E-2</v>
      </c>
      <c r="EL135" s="11">
        <v>3.1271E-2</v>
      </c>
      <c r="EM135" s="11">
        <v>0.118619</v>
      </c>
      <c r="EN135" s="11">
        <v>3.3008000000000003E-2</v>
      </c>
      <c r="EO135" s="11">
        <v>3.2517999999999998E-2</v>
      </c>
      <c r="EP135" s="11">
        <v>0.109141</v>
      </c>
      <c r="EQ135" s="11">
        <v>4.1973000000000003E-2</v>
      </c>
      <c r="ER135" s="11">
        <v>3.1522000000000001E-2</v>
      </c>
      <c r="ES135" s="11">
        <v>4.3570999999999999E-2</v>
      </c>
      <c r="ET135" s="11">
        <v>3.7359999999999997E-2</v>
      </c>
      <c r="EU135" s="11">
        <v>4.2471000000000002E-2</v>
      </c>
      <c r="EV135" s="11" t="s">
        <v>157</v>
      </c>
      <c r="EW135" s="11">
        <v>3.3097000000000001E-2</v>
      </c>
      <c r="EX135" s="11" t="s">
        <v>382</v>
      </c>
      <c r="EY135" s="11" t="str">
        <f>VLOOKUP(Table8[[#This Row],[Candidate Detail Answer: City]],cities,2,FALSE)</f>
        <v>Chicago</v>
      </c>
      <c r="EZ135" s="11" t="str">
        <f>VLOOKUP(Table8[[#This Row],[Candidate Detail Answer: City]],cities,3,FALSE)</f>
        <v>IL</v>
      </c>
      <c r="FA135" s="21">
        <f>VLOOKUP(Table8[[#This Row],[Candidate Detail Answer: City]],cities,4,FALSE)</f>
        <v>60601</v>
      </c>
      <c r="FB135" s="11" t="s">
        <v>273</v>
      </c>
      <c r="FC135" s="11" t="str">
        <f>VLOOKUP(Table8[[#This Row],[Candidate Detail Answer: Major]],majors_final,3,FALSE)</f>
        <v>Computer Programming</v>
      </c>
      <c r="FD135" s="11" t="str">
        <f>VLOOKUP(Table8[[#This Row],[Candidate Detail Answer: Major]],majors_final,4,FALSE)</f>
        <v>IT-development focused</v>
      </c>
      <c r="FE135" s="11">
        <f>VLOOKUP(Table8[[#This Row],[Candidate Detail Answer: Major]],majors_final,5,FALSE)</f>
        <v>0</v>
      </c>
      <c r="FF135" s="11">
        <f>VLOOKUP(Table8[[#This Row],[Candidate Detail Answer: Major]],majors_final,6,FALSE)</f>
        <v>0</v>
      </c>
      <c r="FG135" s="5"/>
      <c r="FH135" s="5"/>
      <c r="FI135" s="11"/>
    </row>
    <row r="136" spans="1:165" s="12" customFormat="1" ht="12.75" x14ac:dyDescent="0.2">
      <c r="A136" s="11">
        <v>36074550</v>
      </c>
      <c r="B136" s="11">
        <v>48908538</v>
      </c>
      <c r="C136" s="11">
        <v>46959.739583333198</v>
      </c>
      <c r="D136" s="11" t="s">
        <v>153</v>
      </c>
      <c r="E136" s="11">
        <v>345600</v>
      </c>
      <c r="F136" s="11">
        <v>55748342</v>
      </c>
      <c r="G136" s="11">
        <v>50359.942361112102</v>
      </c>
      <c r="H136" s="11">
        <v>49697.940277776499</v>
      </c>
      <c r="I136" s="11">
        <v>250336</v>
      </c>
      <c r="J136" s="11">
        <v>1</v>
      </c>
      <c r="K136" s="11">
        <v>258</v>
      </c>
      <c r="L136" s="11">
        <v>83361</v>
      </c>
      <c r="M136" s="11">
        <v>131</v>
      </c>
      <c r="N136" s="11">
        <v>131</v>
      </c>
      <c r="O136" s="11">
        <v>92</v>
      </c>
      <c r="P136" s="11">
        <v>100</v>
      </c>
      <c r="Q136" s="11">
        <v>198605</v>
      </c>
      <c r="R136" s="11" t="s">
        <v>154</v>
      </c>
      <c r="S136" s="11" t="s">
        <v>155</v>
      </c>
      <c r="T136" s="11" t="s">
        <v>208</v>
      </c>
      <c r="U136" s="11">
        <v>0</v>
      </c>
      <c r="V136" s="11" t="s">
        <v>154</v>
      </c>
      <c r="W136" s="11" t="s">
        <v>157</v>
      </c>
      <c r="X136" s="11">
        <v>5</v>
      </c>
      <c r="Y136" s="11">
        <v>1</v>
      </c>
      <c r="Z136" s="11">
        <v>10</v>
      </c>
      <c r="AA136" s="11">
        <v>10</v>
      </c>
      <c r="AB136" s="11">
        <v>10</v>
      </c>
      <c r="AC136" s="11">
        <v>10</v>
      </c>
      <c r="AD136" s="11">
        <v>10</v>
      </c>
      <c r="AE136" s="11">
        <v>10</v>
      </c>
      <c r="AF136" s="11">
        <v>10</v>
      </c>
      <c r="AG136" s="11">
        <v>10</v>
      </c>
      <c r="AH136" s="11">
        <v>10</v>
      </c>
      <c r="AI136" s="11">
        <v>10</v>
      </c>
      <c r="AJ136" s="11">
        <v>10</v>
      </c>
      <c r="AK136" s="11">
        <v>10</v>
      </c>
      <c r="AL136" s="11">
        <v>10</v>
      </c>
      <c r="AM136" s="11">
        <v>121</v>
      </c>
      <c r="AN136" s="11">
        <v>60</v>
      </c>
      <c r="AO136" s="11">
        <v>10</v>
      </c>
      <c r="AP136" s="11">
        <v>120</v>
      </c>
      <c r="AQ136" s="11">
        <v>60</v>
      </c>
      <c r="AR136" s="11">
        <v>40</v>
      </c>
      <c r="AS136" s="11">
        <v>1</v>
      </c>
      <c r="AT136" s="11">
        <v>130</v>
      </c>
      <c r="AU136" s="11">
        <v>1439</v>
      </c>
      <c r="AV136" s="11">
        <v>6681</v>
      </c>
      <c r="AW136" s="11">
        <v>1009</v>
      </c>
      <c r="AX136" s="11">
        <v>896</v>
      </c>
      <c r="AY136" s="11">
        <v>1498</v>
      </c>
      <c r="AZ136" s="11">
        <v>4297</v>
      </c>
      <c r="BA136" s="11">
        <v>6548</v>
      </c>
      <c r="BB136" s="11">
        <v>2915</v>
      </c>
      <c r="BC136" s="11">
        <v>2016</v>
      </c>
      <c r="BD136" s="11">
        <v>651</v>
      </c>
      <c r="BE136" s="11">
        <v>13157</v>
      </c>
      <c r="BF136" s="11">
        <v>711</v>
      </c>
      <c r="BG136" s="11">
        <v>3443</v>
      </c>
      <c r="BH136" s="11">
        <v>6410</v>
      </c>
      <c r="BI136" s="11">
        <v>9</v>
      </c>
      <c r="BJ136" s="11">
        <v>9</v>
      </c>
      <c r="BK136" s="11">
        <v>7</v>
      </c>
      <c r="BL136" s="11">
        <v>11</v>
      </c>
      <c r="BM136" s="11">
        <v>9</v>
      </c>
      <c r="BN136" s="11">
        <v>10</v>
      </c>
      <c r="BO136" s="11">
        <v>11</v>
      </c>
      <c r="BP136" s="11">
        <v>11</v>
      </c>
      <c r="BQ136" s="11">
        <v>10</v>
      </c>
      <c r="BR136" s="11">
        <v>15</v>
      </c>
      <c r="BS136" s="11">
        <v>14</v>
      </c>
      <c r="BT136" s="11">
        <v>23</v>
      </c>
      <c r="BU136" s="11">
        <v>26</v>
      </c>
      <c r="BV136" s="11">
        <v>2</v>
      </c>
      <c r="BW136" s="11">
        <v>5</v>
      </c>
      <c r="BX136" s="11">
        <v>4</v>
      </c>
      <c r="BY136" s="11">
        <v>4</v>
      </c>
      <c r="BZ136" s="11">
        <v>39</v>
      </c>
      <c r="CA136" s="11">
        <v>19</v>
      </c>
      <c r="CB136" s="11">
        <v>12</v>
      </c>
      <c r="CC136" s="11">
        <v>9</v>
      </c>
      <c r="CD136" s="11">
        <v>6</v>
      </c>
      <c r="CE136" s="11">
        <v>15</v>
      </c>
      <c r="CF136" s="11">
        <v>4</v>
      </c>
      <c r="CG136" s="11">
        <v>7</v>
      </c>
      <c r="CH136" s="11">
        <v>14</v>
      </c>
      <c r="CI136" s="11"/>
      <c r="CJ136" s="11"/>
      <c r="CK136" s="11" t="s">
        <v>158</v>
      </c>
      <c r="CL136" s="11" t="s">
        <v>158</v>
      </c>
      <c r="CM136" s="11" t="s">
        <v>158</v>
      </c>
      <c r="CN136" s="11" t="s">
        <v>158</v>
      </c>
      <c r="CO136" s="11" t="s">
        <v>158</v>
      </c>
      <c r="CP136" s="11" t="s">
        <v>158</v>
      </c>
      <c r="CQ136" s="11" t="s">
        <v>158</v>
      </c>
      <c r="CR136" s="11" t="s">
        <v>158</v>
      </c>
      <c r="CS136" s="11" t="s">
        <v>158</v>
      </c>
      <c r="CT136" s="11" t="s">
        <v>158</v>
      </c>
      <c r="CU136" s="11" t="s">
        <v>158</v>
      </c>
      <c r="CV136" s="11" t="s">
        <v>158</v>
      </c>
      <c r="CW136" s="11" t="s">
        <v>158</v>
      </c>
      <c r="CX136" s="11" t="s">
        <v>154</v>
      </c>
      <c r="CY136" s="11" t="s">
        <v>154</v>
      </c>
      <c r="CZ136" s="11" t="s">
        <v>154</v>
      </c>
      <c r="DA136" s="11" t="s">
        <v>154</v>
      </c>
      <c r="DB136" s="11" t="s">
        <v>154</v>
      </c>
      <c r="DC136" s="11" t="s">
        <v>154</v>
      </c>
      <c r="DD136" s="11" t="s">
        <v>154</v>
      </c>
      <c r="DE136" s="11" t="s">
        <v>154</v>
      </c>
      <c r="DF136" s="11" t="s">
        <v>154</v>
      </c>
      <c r="DG136" s="11" t="s">
        <v>154</v>
      </c>
      <c r="DH136" s="11" t="s">
        <v>154</v>
      </c>
      <c r="DI136" s="11" t="s">
        <v>154</v>
      </c>
      <c r="DJ136" s="11" t="s">
        <v>154</v>
      </c>
      <c r="DK136" s="11" t="s">
        <v>157</v>
      </c>
      <c r="DL136" s="11" t="s">
        <v>157</v>
      </c>
      <c r="DM136" s="11" t="s">
        <v>157</v>
      </c>
      <c r="DN136" s="11" t="s">
        <v>157</v>
      </c>
      <c r="DO136" s="11" t="s">
        <v>157</v>
      </c>
      <c r="DP136" s="11" t="s">
        <v>157</v>
      </c>
      <c r="DQ136" s="11" t="s">
        <v>157</v>
      </c>
      <c r="DR136" s="11" t="s">
        <v>157</v>
      </c>
      <c r="DS136" s="11" t="s">
        <v>157</v>
      </c>
      <c r="DT136" s="11" t="s">
        <v>157</v>
      </c>
      <c r="DU136" s="11" t="s">
        <v>157</v>
      </c>
      <c r="DV136" s="11" t="s">
        <v>157</v>
      </c>
      <c r="DW136" s="11" t="s">
        <v>157</v>
      </c>
      <c r="DX136" s="11" t="b">
        <v>1</v>
      </c>
      <c r="DY136" s="11" t="b">
        <v>1</v>
      </c>
      <c r="DZ136" s="11" t="b">
        <v>1</v>
      </c>
      <c r="EA136" s="11" t="b">
        <v>1</v>
      </c>
      <c r="EB136" s="11" t="b">
        <v>1</v>
      </c>
      <c r="EC136" s="11" t="b">
        <v>1</v>
      </c>
      <c r="ED136" s="11" t="b">
        <v>1</v>
      </c>
      <c r="EE136" s="11" t="b">
        <v>1</v>
      </c>
      <c r="EF136" s="11" t="b">
        <v>1</v>
      </c>
      <c r="EG136" s="11" t="b">
        <v>1</v>
      </c>
      <c r="EH136" s="11" t="b">
        <v>1</v>
      </c>
      <c r="EI136" s="11" t="b">
        <v>1</v>
      </c>
      <c r="EJ136" s="11" t="b">
        <v>1</v>
      </c>
      <c r="EK136" s="11">
        <v>3.1296999999999998E-2</v>
      </c>
      <c r="EL136" s="11">
        <v>3.7742999999999999E-2</v>
      </c>
      <c r="EM136" s="11">
        <v>0.17576700000000001</v>
      </c>
      <c r="EN136" s="11">
        <v>3.2784000000000001E-2</v>
      </c>
      <c r="EO136" s="11">
        <v>2.9675E-2</v>
      </c>
      <c r="EP136" s="11">
        <v>3.6628000000000001E-2</v>
      </c>
      <c r="EQ136" s="11">
        <v>3.5992999999999997E-2</v>
      </c>
      <c r="ER136" s="11">
        <v>3.2513E-2</v>
      </c>
      <c r="ES136" s="11">
        <v>4.3123000000000002E-2</v>
      </c>
      <c r="ET136" s="11">
        <v>3.5409000000000003E-2</v>
      </c>
      <c r="EU136" s="11">
        <v>4.2659000000000002E-2</v>
      </c>
      <c r="EV136" s="11">
        <v>3.8349000000000001E-2</v>
      </c>
      <c r="EW136" s="11">
        <v>3.3624000000000001E-2</v>
      </c>
      <c r="EX136" s="11" t="s">
        <v>230</v>
      </c>
      <c r="EY136" s="11" t="str">
        <f>VLOOKUP(Table8[[#This Row],[Candidate Detail Answer: City]],cities,2,FALSE)</f>
        <v>Chicago</v>
      </c>
      <c r="EZ136" s="11" t="str">
        <f>VLOOKUP(Table8[[#This Row],[Candidate Detail Answer: City]],cities,3,FALSE)</f>
        <v>IL</v>
      </c>
      <c r="FA136" s="21">
        <f>VLOOKUP(Table8[[#This Row],[Candidate Detail Answer: City]],cities,4,FALSE)</f>
        <v>60601</v>
      </c>
      <c r="FB136" s="11" t="s">
        <v>275</v>
      </c>
      <c r="FC136" s="11" t="str">
        <f>VLOOKUP(Table8[[#This Row],[Candidate Detail Answer: Major]],majors_final,3,FALSE)</f>
        <v>Full Stack Development</v>
      </c>
      <c r="FD136" s="11" t="str">
        <f>VLOOKUP(Table8[[#This Row],[Candidate Detail Answer: Major]],majors_final,4,FALSE)</f>
        <v>IT-development focused</v>
      </c>
      <c r="FE136" s="11">
        <f>VLOOKUP(Table8[[#This Row],[Candidate Detail Answer: Major]],majors_final,5,FALSE)</f>
        <v>0</v>
      </c>
      <c r="FF136" s="11">
        <f>VLOOKUP(Table8[[#This Row],[Candidate Detail Answer: Major]],majors_final,6,FALSE)</f>
        <v>0</v>
      </c>
      <c r="FG136" s="5"/>
      <c r="FH136" s="5"/>
      <c r="FI136" s="11"/>
    </row>
    <row r="137" spans="1:165" s="12" customFormat="1" ht="12.75" x14ac:dyDescent="0.2">
      <c r="A137" s="11">
        <v>36074538</v>
      </c>
      <c r="B137" s="11">
        <v>48908516</v>
      </c>
      <c r="C137" s="11">
        <v>48955.609722221998</v>
      </c>
      <c r="D137" s="11" t="s">
        <v>153</v>
      </c>
      <c r="E137" s="11">
        <v>345600</v>
      </c>
      <c r="F137" s="11">
        <v>55747802</v>
      </c>
      <c r="G137" s="11">
        <v>50279.670138889902</v>
      </c>
      <c r="H137" s="11">
        <v>49627.070833332</v>
      </c>
      <c r="I137" s="11">
        <v>329944</v>
      </c>
      <c r="J137" s="11">
        <v>1</v>
      </c>
      <c r="K137" s="11">
        <v>211</v>
      </c>
      <c r="L137" s="11">
        <v>171858</v>
      </c>
      <c r="M137" s="11">
        <v>131</v>
      </c>
      <c r="N137" s="11">
        <v>131</v>
      </c>
      <c r="O137" s="11">
        <v>92</v>
      </c>
      <c r="P137" s="11">
        <v>100</v>
      </c>
      <c r="Q137" s="11">
        <v>273986</v>
      </c>
      <c r="R137" s="11" t="s">
        <v>154</v>
      </c>
      <c r="S137" s="11" t="s">
        <v>155</v>
      </c>
      <c r="T137" s="11" t="s">
        <v>208</v>
      </c>
      <c r="U137" s="11">
        <v>0</v>
      </c>
      <c r="V137" s="11" t="s">
        <v>154</v>
      </c>
      <c r="W137" s="11" t="s">
        <v>157</v>
      </c>
      <c r="X137" s="11">
        <v>5</v>
      </c>
      <c r="Y137" s="11">
        <v>1</v>
      </c>
      <c r="Z137" s="11">
        <v>10</v>
      </c>
      <c r="AA137" s="11">
        <v>10</v>
      </c>
      <c r="AB137" s="11">
        <v>10</v>
      </c>
      <c r="AC137" s="11">
        <v>10</v>
      </c>
      <c r="AD137" s="11">
        <v>10</v>
      </c>
      <c r="AE137" s="11">
        <v>10</v>
      </c>
      <c r="AF137" s="11">
        <v>10</v>
      </c>
      <c r="AG137" s="11">
        <v>10</v>
      </c>
      <c r="AH137" s="11">
        <v>10</v>
      </c>
      <c r="AI137" s="11">
        <v>10</v>
      </c>
      <c r="AJ137" s="11">
        <v>10</v>
      </c>
      <c r="AK137" s="11">
        <v>10</v>
      </c>
      <c r="AL137" s="11">
        <v>10</v>
      </c>
      <c r="AM137" s="11">
        <v>121</v>
      </c>
      <c r="AN137" s="11">
        <v>60</v>
      </c>
      <c r="AO137" s="11">
        <v>10</v>
      </c>
      <c r="AP137" s="11">
        <v>120</v>
      </c>
      <c r="AQ137" s="11">
        <v>60</v>
      </c>
      <c r="AR137" s="11">
        <v>40</v>
      </c>
      <c r="AS137" s="11">
        <v>1</v>
      </c>
      <c r="AT137" s="11">
        <v>130</v>
      </c>
      <c r="AU137" s="11">
        <v>1031</v>
      </c>
      <c r="AV137" s="11">
        <v>4370</v>
      </c>
      <c r="AW137" s="11">
        <v>4211</v>
      </c>
      <c r="AX137" s="11">
        <v>1945</v>
      </c>
      <c r="AY137" s="11">
        <v>810</v>
      </c>
      <c r="AZ137" s="11">
        <v>12378</v>
      </c>
      <c r="BA137" s="11">
        <v>3472</v>
      </c>
      <c r="BB137" s="11">
        <v>1859</v>
      </c>
      <c r="BC137" s="11">
        <v>2065</v>
      </c>
      <c r="BD137" s="11">
        <v>938</v>
      </c>
      <c r="BE137" s="11">
        <v>1979</v>
      </c>
      <c r="BF137" s="11">
        <v>2550</v>
      </c>
      <c r="BG137" s="11">
        <v>10534</v>
      </c>
      <c r="BH137" s="11">
        <v>7573</v>
      </c>
      <c r="BI137" s="11">
        <v>9</v>
      </c>
      <c r="BJ137" s="11">
        <v>9</v>
      </c>
      <c r="BK137" s="11">
        <v>11</v>
      </c>
      <c r="BL137" s="11">
        <v>11</v>
      </c>
      <c r="BM137" s="11">
        <v>7</v>
      </c>
      <c r="BN137" s="11">
        <v>8</v>
      </c>
      <c r="BO137" s="11">
        <v>11</v>
      </c>
      <c r="BP137" s="11">
        <v>10</v>
      </c>
      <c r="BQ137" s="11">
        <v>9</v>
      </c>
      <c r="BR137" s="11">
        <v>10</v>
      </c>
      <c r="BS137" s="11">
        <v>10</v>
      </c>
      <c r="BT137" s="11">
        <v>15</v>
      </c>
      <c r="BU137" s="11">
        <v>23</v>
      </c>
      <c r="BV137" s="11">
        <v>6</v>
      </c>
      <c r="BW137" s="11">
        <v>5</v>
      </c>
      <c r="BX137" s="11">
        <v>3</v>
      </c>
      <c r="BY137" s="11">
        <v>3</v>
      </c>
      <c r="BZ137" s="11">
        <v>13</v>
      </c>
      <c r="CA137" s="11">
        <v>17</v>
      </c>
      <c r="CB137" s="11">
        <v>6</v>
      </c>
      <c r="CC137" s="11">
        <v>4</v>
      </c>
      <c r="CD137" s="11">
        <v>3</v>
      </c>
      <c r="CE137" s="11">
        <v>3</v>
      </c>
      <c r="CF137" s="11">
        <v>5</v>
      </c>
      <c r="CG137" s="11">
        <v>12</v>
      </c>
      <c r="CH137" s="11">
        <v>7</v>
      </c>
      <c r="CI137" s="11"/>
      <c r="CJ137" s="11"/>
      <c r="CK137" s="11" t="s">
        <v>158</v>
      </c>
      <c r="CL137" s="11" t="s">
        <v>158</v>
      </c>
      <c r="CM137" s="11" t="s">
        <v>158</v>
      </c>
      <c r="CN137" s="11" t="s">
        <v>158</v>
      </c>
      <c r="CO137" s="11" t="s">
        <v>158</v>
      </c>
      <c r="CP137" s="11" t="s">
        <v>158</v>
      </c>
      <c r="CQ137" s="11" t="s">
        <v>158</v>
      </c>
      <c r="CR137" s="11" t="s">
        <v>158</v>
      </c>
      <c r="CS137" s="11" t="s">
        <v>158</v>
      </c>
      <c r="CT137" s="11" t="s">
        <v>158</v>
      </c>
      <c r="CU137" s="11" t="s">
        <v>158</v>
      </c>
      <c r="CV137" s="11" t="s">
        <v>158</v>
      </c>
      <c r="CW137" s="11" t="s">
        <v>158</v>
      </c>
      <c r="CX137" s="11" t="s">
        <v>154</v>
      </c>
      <c r="CY137" s="11" t="s">
        <v>154</v>
      </c>
      <c r="CZ137" s="11" t="s">
        <v>154</v>
      </c>
      <c r="DA137" s="11" t="s">
        <v>154</v>
      </c>
      <c r="DB137" s="11" t="s">
        <v>154</v>
      </c>
      <c r="DC137" s="11" t="s">
        <v>154</v>
      </c>
      <c r="DD137" s="11" t="s">
        <v>154</v>
      </c>
      <c r="DE137" s="11" t="s">
        <v>154</v>
      </c>
      <c r="DF137" s="11" t="s">
        <v>154</v>
      </c>
      <c r="DG137" s="11" t="s">
        <v>154</v>
      </c>
      <c r="DH137" s="11" t="s">
        <v>154</v>
      </c>
      <c r="DI137" s="11" t="s">
        <v>154</v>
      </c>
      <c r="DJ137" s="11" t="s">
        <v>154</v>
      </c>
      <c r="DK137" s="11" t="s">
        <v>157</v>
      </c>
      <c r="DL137" s="11" t="s">
        <v>157</v>
      </c>
      <c r="DM137" s="11" t="s">
        <v>157</v>
      </c>
      <c r="DN137" s="11" t="s">
        <v>157</v>
      </c>
      <c r="DO137" s="11" t="s">
        <v>157</v>
      </c>
      <c r="DP137" s="11" t="s">
        <v>157</v>
      </c>
      <c r="DQ137" s="11" t="s">
        <v>157</v>
      </c>
      <c r="DR137" s="11" t="s">
        <v>157</v>
      </c>
      <c r="DS137" s="11" t="s">
        <v>157</v>
      </c>
      <c r="DT137" s="11" t="s">
        <v>157</v>
      </c>
      <c r="DU137" s="11" t="s">
        <v>157</v>
      </c>
      <c r="DV137" s="11" t="s">
        <v>157</v>
      </c>
      <c r="DW137" s="11" t="s">
        <v>157</v>
      </c>
      <c r="DX137" s="11" t="b">
        <v>1</v>
      </c>
      <c r="DY137" s="11" t="b">
        <v>1</v>
      </c>
      <c r="DZ137" s="11" t="b">
        <v>1</v>
      </c>
      <c r="EA137" s="11" t="b">
        <v>1</v>
      </c>
      <c r="EB137" s="11" t="b">
        <v>1</v>
      </c>
      <c r="EC137" s="11" t="b">
        <v>1</v>
      </c>
      <c r="ED137" s="11" t="b">
        <v>1</v>
      </c>
      <c r="EE137" s="11" t="b">
        <v>1</v>
      </c>
      <c r="EF137" s="11" t="b">
        <v>1</v>
      </c>
      <c r="EG137" s="11" t="b">
        <v>1</v>
      </c>
      <c r="EH137" s="11" t="b">
        <v>1</v>
      </c>
      <c r="EI137" s="11" t="b">
        <v>1</v>
      </c>
      <c r="EJ137" s="11" t="b">
        <v>1</v>
      </c>
      <c r="EK137" s="11">
        <v>2.9416000000000001E-2</v>
      </c>
      <c r="EL137" s="11">
        <v>3.6602999999999997E-2</v>
      </c>
      <c r="EM137" s="11">
        <v>3.5268000000000001E-2</v>
      </c>
      <c r="EN137" s="11">
        <v>3.9194E-2</v>
      </c>
      <c r="EO137" s="11">
        <v>3.7123000000000003E-2</v>
      </c>
      <c r="EP137" s="11">
        <v>3.4717999999999999E-2</v>
      </c>
      <c r="EQ137" s="11">
        <v>0.11859</v>
      </c>
      <c r="ER137" s="11">
        <v>3.2922E-2</v>
      </c>
      <c r="ES137" s="11">
        <v>3.1544000000000003E-2</v>
      </c>
      <c r="ET137" s="11">
        <v>3.1711000000000003E-2</v>
      </c>
      <c r="EU137" s="11">
        <v>5.0749000000000002E-2</v>
      </c>
      <c r="EV137" s="11">
        <v>0.150667</v>
      </c>
      <c r="EW137" s="11">
        <v>0.14591199999999999</v>
      </c>
      <c r="EX137" s="11" t="s">
        <v>230</v>
      </c>
      <c r="EY137" s="11" t="str">
        <f>VLOOKUP(Table8[[#This Row],[Candidate Detail Answer: City]],cities,2,FALSE)</f>
        <v>Chicago</v>
      </c>
      <c r="EZ137" s="11" t="str">
        <f>VLOOKUP(Table8[[#This Row],[Candidate Detail Answer: City]],cities,3,FALSE)</f>
        <v>IL</v>
      </c>
      <c r="FA137" s="21">
        <f>VLOOKUP(Table8[[#This Row],[Candidate Detail Answer: City]],cities,4,FALSE)</f>
        <v>60601</v>
      </c>
      <c r="FB137" s="11" t="s">
        <v>275</v>
      </c>
      <c r="FC137" s="11" t="str">
        <f>VLOOKUP(Table8[[#This Row],[Candidate Detail Answer: Major]],majors_final,3,FALSE)</f>
        <v>Full Stack Development</v>
      </c>
      <c r="FD137" s="11" t="str">
        <f>VLOOKUP(Table8[[#This Row],[Candidate Detail Answer: Major]],majors_final,4,FALSE)</f>
        <v>IT-development focused</v>
      </c>
      <c r="FE137" s="11">
        <f>VLOOKUP(Table8[[#This Row],[Candidate Detail Answer: Major]],majors_final,5,FALSE)</f>
        <v>0</v>
      </c>
      <c r="FF137" s="11">
        <f>VLOOKUP(Table8[[#This Row],[Candidate Detail Answer: Major]],majors_final,6,FALSE)</f>
        <v>0</v>
      </c>
      <c r="FG137" s="5"/>
      <c r="FH137" s="5"/>
      <c r="FI137" s="11"/>
    </row>
    <row r="138" spans="1:165" s="12" customFormat="1" ht="12.75" x14ac:dyDescent="0.2">
      <c r="A138" s="11">
        <v>36074530</v>
      </c>
      <c r="B138" s="11">
        <v>48908500</v>
      </c>
      <c r="C138" s="11">
        <v>53057.013194444</v>
      </c>
      <c r="D138" s="11" t="s">
        <v>153</v>
      </c>
      <c r="E138" s="11">
        <v>345600</v>
      </c>
      <c r="F138" s="11">
        <v>56028114</v>
      </c>
      <c r="G138" s="11">
        <v>50199.397916667702</v>
      </c>
      <c r="H138" s="11">
        <v>49556.201388887603</v>
      </c>
      <c r="I138" s="11">
        <v>64944</v>
      </c>
      <c r="J138" s="11">
        <v>2</v>
      </c>
      <c r="K138" s="11">
        <v>0</v>
      </c>
      <c r="L138" s="11">
        <v>0</v>
      </c>
      <c r="M138" s="11">
        <v>131</v>
      </c>
      <c r="N138" s="11">
        <v>121</v>
      </c>
      <c r="O138" s="11">
        <v>92</v>
      </c>
      <c r="P138" s="11">
        <v>92.36</v>
      </c>
      <c r="Q138" s="11">
        <v>33016</v>
      </c>
      <c r="R138" s="11" t="s">
        <v>154</v>
      </c>
      <c r="S138" s="11" t="s">
        <v>155</v>
      </c>
      <c r="T138" s="11" t="s">
        <v>208</v>
      </c>
      <c r="U138" s="11">
        <v>0</v>
      </c>
      <c r="V138" s="11" t="s">
        <v>154</v>
      </c>
      <c r="W138" s="11" t="s">
        <v>157</v>
      </c>
      <c r="X138" s="11">
        <v>2</v>
      </c>
      <c r="Y138" s="11">
        <v>1</v>
      </c>
      <c r="Z138" s="11">
        <v>10</v>
      </c>
      <c r="AA138" s="11">
        <v>10</v>
      </c>
      <c r="AB138" s="11">
        <v>10</v>
      </c>
      <c r="AC138" s="11">
        <v>10</v>
      </c>
      <c r="AD138" s="11">
        <v>10</v>
      </c>
      <c r="AE138" s="11">
        <v>10</v>
      </c>
      <c r="AF138" s="11">
        <v>10</v>
      </c>
      <c r="AG138" s="11">
        <v>10</v>
      </c>
      <c r="AH138" s="11">
        <v>10</v>
      </c>
      <c r="AI138" s="11">
        <v>10</v>
      </c>
      <c r="AJ138" s="11">
        <v>10</v>
      </c>
      <c r="AK138" s="11">
        <v>0</v>
      </c>
      <c r="AL138" s="11">
        <v>10</v>
      </c>
      <c r="AM138" s="11">
        <v>111</v>
      </c>
      <c r="AN138" s="11">
        <v>60</v>
      </c>
      <c r="AO138" s="11">
        <v>10</v>
      </c>
      <c r="AP138" s="11">
        <v>110</v>
      </c>
      <c r="AQ138" s="11">
        <v>50</v>
      </c>
      <c r="AR138" s="11">
        <v>30</v>
      </c>
      <c r="AS138" s="11">
        <v>1</v>
      </c>
      <c r="AT138" s="11">
        <v>120</v>
      </c>
      <c r="AU138" s="11">
        <v>29</v>
      </c>
      <c r="AV138" s="11">
        <v>3600</v>
      </c>
      <c r="AW138" s="11">
        <v>200</v>
      </c>
      <c r="AX138" s="11">
        <v>208</v>
      </c>
      <c r="AY138" s="11">
        <v>236</v>
      </c>
      <c r="AZ138" s="11">
        <v>494</v>
      </c>
      <c r="BA138" s="11">
        <v>261</v>
      </c>
      <c r="BB138" s="11">
        <v>10092</v>
      </c>
      <c r="BC138" s="11">
        <v>2746</v>
      </c>
      <c r="BD138" s="11">
        <v>1071</v>
      </c>
      <c r="BE138" s="11">
        <v>2585</v>
      </c>
      <c r="BF138" s="11">
        <v>694</v>
      </c>
      <c r="BG138" s="11">
        <v>6604</v>
      </c>
      <c r="BH138" s="11">
        <v>2974</v>
      </c>
      <c r="BI138" s="11">
        <v>11</v>
      </c>
      <c r="BJ138" s="11">
        <v>10</v>
      </c>
      <c r="BK138" s="11">
        <v>10</v>
      </c>
      <c r="BL138" s="11">
        <v>14</v>
      </c>
      <c r="BM138" s="11">
        <v>8</v>
      </c>
      <c r="BN138" s="11">
        <v>12</v>
      </c>
      <c r="BO138" s="11">
        <v>14</v>
      </c>
      <c r="BP138" s="11">
        <v>11</v>
      </c>
      <c r="BQ138" s="11">
        <v>11</v>
      </c>
      <c r="BR138" s="11">
        <v>11</v>
      </c>
      <c r="BS138" s="11">
        <v>15</v>
      </c>
      <c r="BT138" s="11">
        <v>19</v>
      </c>
      <c r="BU138" s="11">
        <v>37</v>
      </c>
      <c r="BV138" s="11">
        <v>4</v>
      </c>
      <c r="BW138" s="11">
        <v>4</v>
      </c>
      <c r="BX138" s="11">
        <v>4</v>
      </c>
      <c r="BY138" s="11">
        <v>4</v>
      </c>
      <c r="BZ138" s="11">
        <v>7</v>
      </c>
      <c r="CA138" s="11">
        <v>4</v>
      </c>
      <c r="CB138" s="11">
        <v>10</v>
      </c>
      <c r="CC138" s="11">
        <v>18</v>
      </c>
      <c r="CD138" s="11">
        <v>7</v>
      </c>
      <c r="CE138" s="11">
        <v>4</v>
      </c>
      <c r="CF138" s="11">
        <v>6</v>
      </c>
      <c r="CG138" s="11">
        <v>16</v>
      </c>
      <c r="CH138" s="11">
        <v>16</v>
      </c>
      <c r="CI138" s="11"/>
      <c r="CJ138" s="11"/>
      <c r="CK138" s="11" t="s">
        <v>158</v>
      </c>
      <c r="CL138" s="11" t="s">
        <v>158</v>
      </c>
      <c r="CM138" s="11" t="s">
        <v>158</v>
      </c>
      <c r="CN138" s="11" t="s">
        <v>158</v>
      </c>
      <c r="CO138" s="11" t="s">
        <v>158</v>
      </c>
      <c r="CP138" s="11" t="s">
        <v>158</v>
      </c>
      <c r="CQ138" s="11" t="s">
        <v>158</v>
      </c>
      <c r="CR138" s="11" t="s">
        <v>158</v>
      </c>
      <c r="CS138" s="11" t="s">
        <v>158</v>
      </c>
      <c r="CT138" s="11" t="s">
        <v>158</v>
      </c>
      <c r="CU138" s="11" t="s">
        <v>158</v>
      </c>
      <c r="CV138" s="11" t="s">
        <v>158</v>
      </c>
      <c r="CW138" s="11" t="s">
        <v>158</v>
      </c>
      <c r="CX138" s="11" t="s">
        <v>154</v>
      </c>
      <c r="CY138" s="11" t="s">
        <v>154</v>
      </c>
      <c r="CZ138" s="11" t="s">
        <v>154</v>
      </c>
      <c r="DA138" s="11" t="s">
        <v>154</v>
      </c>
      <c r="DB138" s="11" t="s">
        <v>154</v>
      </c>
      <c r="DC138" s="11" t="s">
        <v>154</v>
      </c>
      <c r="DD138" s="11" t="s">
        <v>154</v>
      </c>
      <c r="DE138" s="11" t="s">
        <v>154</v>
      </c>
      <c r="DF138" s="11" t="s">
        <v>154</v>
      </c>
      <c r="DG138" s="11" t="s">
        <v>154</v>
      </c>
      <c r="DH138" s="11" t="s">
        <v>154</v>
      </c>
      <c r="DI138" s="11" t="s">
        <v>154</v>
      </c>
      <c r="DJ138" s="11" t="s">
        <v>154</v>
      </c>
      <c r="DK138" s="11" t="s">
        <v>157</v>
      </c>
      <c r="DL138" s="11" t="s">
        <v>157</v>
      </c>
      <c r="DM138" s="11" t="s">
        <v>157</v>
      </c>
      <c r="DN138" s="11" t="s">
        <v>157</v>
      </c>
      <c r="DO138" s="11" t="s">
        <v>157</v>
      </c>
      <c r="DP138" s="11" t="s">
        <v>157</v>
      </c>
      <c r="DQ138" s="11" t="s">
        <v>157</v>
      </c>
      <c r="DR138" s="11" t="s">
        <v>157</v>
      </c>
      <c r="DS138" s="11" t="s">
        <v>157</v>
      </c>
      <c r="DT138" s="11" t="s">
        <v>157</v>
      </c>
      <c r="DU138" s="11" t="s">
        <v>157</v>
      </c>
      <c r="DV138" s="11" t="s">
        <v>157</v>
      </c>
      <c r="DW138" s="11" t="s">
        <v>157</v>
      </c>
      <c r="DX138" s="11" t="b">
        <v>1</v>
      </c>
      <c r="DY138" s="11" t="b">
        <v>1</v>
      </c>
      <c r="DZ138" s="11" t="b">
        <v>1</v>
      </c>
      <c r="EA138" s="11" t="b">
        <v>1</v>
      </c>
      <c r="EB138" s="11" t="b">
        <v>1</v>
      </c>
      <c r="EC138" s="11" t="b">
        <v>1</v>
      </c>
      <c r="ED138" s="11" t="b">
        <v>1</v>
      </c>
      <c r="EE138" s="11" t="b">
        <v>1</v>
      </c>
      <c r="EF138" s="11" t="b">
        <v>1</v>
      </c>
      <c r="EG138" s="11" t="b">
        <v>1</v>
      </c>
      <c r="EH138" s="11" t="b">
        <v>1</v>
      </c>
      <c r="EI138" s="11" t="b">
        <v>0</v>
      </c>
      <c r="EJ138" s="11" t="b">
        <v>1</v>
      </c>
      <c r="EK138" s="11">
        <v>3.1716000000000001E-2</v>
      </c>
      <c r="EL138" s="11">
        <v>3.2464E-2</v>
      </c>
      <c r="EM138" s="11">
        <v>2.8771999999999999E-2</v>
      </c>
      <c r="EN138" s="11">
        <v>3.1379999999999998E-2</v>
      </c>
      <c r="EO138" s="11">
        <v>2.9860999999999999E-2</v>
      </c>
      <c r="EP138" s="11">
        <v>3.2153000000000001E-2</v>
      </c>
      <c r="EQ138" s="11">
        <v>3.6079E-2</v>
      </c>
      <c r="ER138" s="11">
        <v>3.4320000000000003E-2</v>
      </c>
      <c r="ES138" s="11">
        <v>3.3304E-2</v>
      </c>
      <c r="ET138" s="11">
        <v>3.6380000000000003E-2</v>
      </c>
      <c r="EU138" s="11">
        <v>0.135325</v>
      </c>
      <c r="EV138" s="11">
        <v>8.4475999999999996E-2</v>
      </c>
      <c r="EW138" s="11">
        <v>4.9369000000000003E-2</v>
      </c>
      <c r="EX138" s="11" t="s">
        <v>230</v>
      </c>
      <c r="EY138" s="11" t="str">
        <f>VLOOKUP(Table8[[#This Row],[Candidate Detail Answer: City]],cities,2,FALSE)</f>
        <v>Chicago</v>
      </c>
      <c r="EZ138" s="11" t="str">
        <f>VLOOKUP(Table8[[#This Row],[Candidate Detail Answer: City]],cities,3,FALSE)</f>
        <v>IL</v>
      </c>
      <c r="FA138" s="21">
        <f>VLOOKUP(Table8[[#This Row],[Candidate Detail Answer: City]],cities,4,FALSE)</f>
        <v>60601</v>
      </c>
      <c r="FB138" s="11" t="s">
        <v>233</v>
      </c>
      <c r="FC138" s="11" t="str">
        <f>VLOOKUP(Table8[[#This Row],[Candidate Detail Answer: Major]],majors_final,3,FALSE)</f>
        <v>Software Development</v>
      </c>
      <c r="FD138" s="11" t="str">
        <f>VLOOKUP(Table8[[#This Row],[Candidate Detail Answer: Major]],majors_final,4,FALSE)</f>
        <v>IT-development focused</v>
      </c>
      <c r="FE138" s="11">
        <f>VLOOKUP(Table8[[#This Row],[Candidate Detail Answer: Major]],majors_final,5,FALSE)</f>
        <v>0</v>
      </c>
      <c r="FF138" s="11">
        <f>VLOOKUP(Table8[[#This Row],[Candidate Detail Answer: Major]],majors_final,6,FALSE)</f>
        <v>0</v>
      </c>
      <c r="FG138" s="5"/>
      <c r="FH138" s="5"/>
      <c r="FI138" s="11"/>
    </row>
    <row r="139" spans="1:165" s="12" customFormat="1" ht="12.75" x14ac:dyDescent="0.2">
      <c r="A139" s="11">
        <v>36074534</v>
      </c>
      <c r="B139" s="11">
        <v>48908508</v>
      </c>
      <c r="C139" s="11">
        <v>48911.744444444201</v>
      </c>
      <c r="D139" s="11" t="s">
        <v>153</v>
      </c>
      <c r="E139" s="11">
        <v>345600</v>
      </c>
      <c r="F139" s="11">
        <v>55747768</v>
      </c>
      <c r="G139" s="11">
        <v>50219.465972223203</v>
      </c>
      <c r="H139" s="11">
        <v>49573.918749998702</v>
      </c>
      <c r="I139" s="11">
        <v>84796</v>
      </c>
      <c r="J139" s="11">
        <v>1</v>
      </c>
      <c r="K139" s="11">
        <v>10</v>
      </c>
      <c r="L139" s="11">
        <v>2323</v>
      </c>
      <c r="M139" s="11">
        <v>131</v>
      </c>
      <c r="N139" s="11">
        <v>131</v>
      </c>
      <c r="O139" s="11">
        <v>92</v>
      </c>
      <c r="P139" s="11">
        <v>100</v>
      </c>
      <c r="Q139" s="11">
        <v>38303</v>
      </c>
      <c r="R139" s="11" t="s">
        <v>154</v>
      </c>
      <c r="S139" s="11" t="s">
        <v>155</v>
      </c>
      <c r="T139" s="11" t="s">
        <v>208</v>
      </c>
      <c r="U139" s="11">
        <v>0</v>
      </c>
      <c r="V139" s="11" t="s">
        <v>154</v>
      </c>
      <c r="W139" s="11" t="s">
        <v>157</v>
      </c>
      <c r="X139" s="11"/>
      <c r="Y139" s="11">
        <v>1</v>
      </c>
      <c r="Z139" s="11">
        <v>10</v>
      </c>
      <c r="AA139" s="11">
        <v>10</v>
      </c>
      <c r="AB139" s="11">
        <v>10</v>
      </c>
      <c r="AC139" s="11">
        <v>10</v>
      </c>
      <c r="AD139" s="11">
        <v>10</v>
      </c>
      <c r="AE139" s="11">
        <v>10</v>
      </c>
      <c r="AF139" s="11">
        <v>10</v>
      </c>
      <c r="AG139" s="11">
        <v>10</v>
      </c>
      <c r="AH139" s="11">
        <v>10</v>
      </c>
      <c r="AI139" s="11">
        <v>10</v>
      </c>
      <c r="AJ139" s="11">
        <v>10</v>
      </c>
      <c r="AK139" s="11">
        <v>10</v>
      </c>
      <c r="AL139" s="11">
        <v>10</v>
      </c>
      <c r="AM139" s="11">
        <v>121</v>
      </c>
      <c r="AN139" s="11">
        <v>60</v>
      </c>
      <c r="AO139" s="11">
        <v>10</v>
      </c>
      <c r="AP139" s="11">
        <v>120</v>
      </c>
      <c r="AQ139" s="11">
        <v>60</v>
      </c>
      <c r="AR139" s="11">
        <v>40</v>
      </c>
      <c r="AS139" s="11">
        <v>1</v>
      </c>
      <c r="AT139" s="11">
        <v>130</v>
      </c>
      <c r="AU139" s="11">
        <v>133</v>
      </c>
      <c r="AV139" s="11">
        <v>4504</v>
      </c>
      <c r="AW139" s="11">
        <v>363</v>
      </c>
      <c r="AX139" s="11">
        <v>1346</v>
      </c>
      <c r="AY139" s="11">
        <v>461</v>
      </c>
      <c r="AZ139" s="11">
        <v>3251</v>
      </c>
      <c r="BA139" s="11">
        <v>1932</v>
      </c>
      <c r="BB139" s="11">
        <v>2515</v>
      </c>
      <c r="BC139" s="11">
        <v>1930</v>
      </c>
      <c r="BD139" s="11">
        <v>575</v>
      </c>
      <c r="BE139" s="11">
        <v>1086</v>
      </c>
      <c r="BF139" s="11">
        <v>1070</v>
      </c>
      <c r="BG139" s="11">
        <v>26045</v>
      </c>
      <c r="BH139" s="11">
        <v>1156</v>
      </c>
      <c r="BI139" s="11">
        <v>9</v>
      </c>
      <c r="BJ139" s="11">
        <v>9</v>
      </c>
      <c r="BK139" s="11">
        <v>8</v>
      </c>
      <c r="BL139" s="11">
        <v>12</v>
      </c>
      <c r="BM139" s="11">
        <v>8</v>
      </c>
      <c r="BN139" s="11">
        <v>9</v>
      </c>
      <c r="BO139" s="11">
        <v>11</v>
      </c>
      <c r="BP139" s="11">
        <v>10</v>
      </c>
      <c r="BQ139" s="11">
        <v>10</v>
      </c>
      <c r="BR139" s="11">
        <v>10</v>
      </c>
      <c r="BS139" s="11">
        <v>11</v>
      </c>
      <c r="BT139" s="11">
        <v>18</v>
      </c>
      <c r="BU139" s="11">
        <v>25</v>
      </c>
      <c r="BV139" s="11">
        <v>6</v>
      </c>
      <c r="BW139" s="11">
        <v>4</v>
      </c>
      <c r="BX139" s="11">
        <v>7</v>
      </c>
      <c r="BY139" s="11">
        <v>4</v>
      </c>
      <c r="BZ139" s="11">
        <v>5</v>
      </c>
      <c r="CA139" s="11">
        <v>12</v>
      </c>
      <c r="CB139" s="11">
        <v>12</v>
      </c>
      <c r="CC139" s="11">
        <v>7</v>
      </c>
      <c r="CD139" s="11">
        <v>4</v>
      </c>
      <c r="CE139" s="11">
        <v>10</v>
      </c>
      <c r="CF139" s="11">
        <v>6</v>
      </c>
      <c r="CG139" s="11">
        <v>25</v>
      </c>
      <c r="CH139" s="11">
        <v>5</v>
      </c>
      <c r="CI139" s="11"/>
      <c r="CJ139" s="11"/>
      <c r="CK139" s="11" t="s">
        <v>158</v>
      </c>
      <c r="CL139" s="11" t="s">
        <v>158</v>
      </c>
      <c r="CM139" s="11" t="s">
        <v>158</v>
      </c>
      <c r="CN139" s="11" t="s">
        <v>158</v>
      </c>
      <c r="CO139" s="11" t="s">
        <v>158</v>
      </c>
      <c r="CP139" s="11" t="s">
        <v>158</v>
      </c>
      <c r="CQ139" s="11" t="s">
        <v>158</v>
      </c>
      <c r="CR139" s="11" t="s">
        <v>158</v>
      </c>
      <c r="CS139" s="11" t="s">
        <v>158</v>
      </c>
      <c r="CT139" s="11" t="s">
        <v>158</v>
      </c>
      <c r="CU139" s="11" t="s">
        <v>158</v>
      </c>
      <c r="CV139" s="11" t="s">
        <v>158</v>
      </c>
      <c r="CW139" s="11" t="s">
        <v>158</v>
      </c>
      <c r="CX139" s="11" t="s">
        <v>154</v>
      </c>
      <c r="CY139" s="11" t="s">
        <v>154</v>
      </c>
      <c r="CZ139" s="11" t="s">
        <v>154</v>
      </c>
      <c r="DA139" s="11" t="s">
        <v>154</v>
      </c>
      <c r="DB139" s="11" t="s">
        <v>154</v>
      </c>
      <c r="DC139" s="11" t="s">
        <v>154</v>
      </c>
      <c r="DD139" s="11" t="s">
        <v>154</v>
      </c>
      <c r="DE139" s="11" t="s">
        <v>154</v>
      </c>
      <c r="DF139" s="11" t="s">
        <v>154</v>
      </c>
      <c r="DG139" s="11" t="s">
        <v>154</v>
      </c>
      <c r="DH139" s="11" t="s">
        <v>154</v>
      </c>
      <c r="DI139" s="11" t="s">
        <v>154</v>
      </c>
      <c r="DJ139" s="11" t="s">
        <v>154</v>
      </c>
      <c r="DK139" s="11" t="s">
        <v>157</v>
      </c>
      <c r="DL139" s="11" t="s">
        <v>157</v>
      </c>
      <c r="DM139" s="11" t="s">
        <v>157</v>
      </c>
      <c r="DN139" s="11" t="s">
        <v>157</v>
      </c>
      <c r="DO139" s="11" t="s">
        <v>157</v>
      </c>
      <c r="DP139" s="11" t="s">
        <v>157</v>
      </c>
      <c r="DQ139" s="11" t="s">
        <v>157</v>
      </c>
      <c r="DR139" s="11" t="s">
        <v>157</v>
      </c>
      <c r="DS139" s="11" t="s">
        <v>157</v>
      </c>
      <c r="DT139" s="11" t="s">
        <v>157</v>
      </c>
      <c r="DU139" s="11" t="s">
        <v>157</v>
      </c>
      <c r="DV139" s="11" t="s">
        <v>157</v>
      </c>
      <c r="DW139" s="11" t="s">
        <v>157</v>
      </c>
      <c r="DX139" s="11" t="b">
        <v>1</v>
      </c>
      <c r="DY139" s="11" t="b">
        <v>1</v>
      </c>
      <c r="DZ139" s="11" t="b">
        <v>1</v>
      </c>
      <c r="EA139" s="11" t="b">
        <v>1</v>
      </c>
      <c r="EB139" s="11" t="b">
        <v>1</v>
      </c>
      <c r="EC139" s="11" t="b">
        <v>1</v>
      </c>
      <c r="ED139" s="11" t="b">
        <v>1</v>
      </c>
      <c r="EE139" s="11" t="b">
        <v>1</v>
      </c>
      <c r="EF139" s="11" t="b">
        <v>1</v>
      </c>
      <c r="EG139" s="11" t="b">
        <v>1</v>
      </c>
      <c r="EH139" s="11" t="b">
        <v>1</v>
      </c>
      <c r="EI139" s="11" t="b">
        <v>1</v>
      </c>
      <c r="EJ139" s="11" t="b">
        <v>1</v>
      </c>
      <c r="EK139" s="11">
        <v>3.0041999999999999E-2</v>
      </c>
      <c r="EL139" s="11">
        <v>3.3103E-2</v>
      </c>
      <c r="EM139" s="11">
        <v>3.0485000000000002E-2</v>
      </c>
      <c r="EN139" s="11">
        <v>9.1669E-2</v>
      </c>
      <c r="EO139" s="11">
        <v>2.8835E-2</v>
      </c>
      <c r="EP139" s="11">
        <v>3.0518E-2</v>
      </c>
      <c r="EQ139" s="11">
        <v>3.2665E-2</v>
      </c>
      <c r="ER139" s="11">
        <v>3.4721000000000002E-2</v>
      </c>
      <c r="ES139" s="11">
        <v>4.1806000000000003E-2</v>
      </c>
      <c r="ET139" s="11">
        <v>3.3300999999999997E-2</v>
      </c>
      <c r="EU139" s="11">
        <v>4.7219999999999998E-2</v>
      </c>
      <c r="EV139" s="11">
        <v>4.147E-2</v>
      </c>
      <c r="EW139" s="11">
        <v>3.8011999999999997E-2</v>
      </c>
      <c r="EX139" s="11" t="s">
        <v>230</v>
      </c>
      <c r="EY139" s="11" t="str">
        <f>VLOOKUP(Table8[[#This Row],[Candidate Detail Answer: City]],cities,2,FALSE)</f>
        <v>Chicago</v>
      </c>
      <c r="EZ139" s="11" t="str">
        <f>VLOOKUP(Table8[[#This Row],[Candidate Detail Answer: City]],cities,3,FALSE)</f>
        <v>IL</v>
      </c>
      <c r="FA139" s="21">
        <f>VLOOKUP(Table8[[#This Row],[Candidate Detail Answer: City]],cities,4,FALSE)</f>
        <v>60601</v>
      </c>
      <c r="FB139" s="11" t="s">
        <v>233</v>
      </c>
      <c r="FC139" s="11" t="str">
        <f>VLOOKUP(Table8[[#This Row],[Candidate Detail Answer: Major]],majors_final,3,FALSE)</f>
        <v>Software Development</v>
      </c>
      <c r="FD139" s="11" t="str">
        <f>VLOOKUP(Table8[[#This Row],[Candidate Detail Answer: Major]],majors_final,4,FALSE)</f>
        <v>IT-development focused</v>
      </c>
      <c r="FE139" s="11">
        <f>VLOOKUP(Table8[[#This Row],[Candidate Detail Answer: Major]],majors_final,5,FALSE)</f>
        <v>0</v>
      </c>
      <c r="FF139" s="11">
        <f>VLOOKUP(Table8[[#This Row],[Candidate Detail Answer: Major]],majors_final,6,FALSE)</f>
        <v>0</v>
      </c>
      <c r="FG139" s="5"/>
      <c r="FH139" s="5"/>
      <c r="FI139" s="11"/>
    </row>
    <row r="140" spans="1:165" s="12" customFormat="1" ht="12.75" x14ac:dyDescent="0.2">
      <c r="A140" s="11">
        <v>36074521</v>
      </c>
      <c r="B140" s="11">
        <v>48908482</v>
      </c>
      <c r="C140" s="11">
        <v>46915.8743055554</v>
      </c>
      <c r="D140" s="11" t="s">
        <v>153</v>
      </c>
      <c r="E140" s="11">
        <v>345600</v>
      </c>
      <c r="F140" s="11">
        <v>55747820</v>
      </c>
      <c r="G140" s="11">
        <v>50159.261805556504</v>
      </c>
      <c r="H140" s="11">
        <v>49520.766666665397</v>
      </c>
      <c r="I140" s="11">
        <v>276313</v>
      </c>
      <c r="J140" s="11">
        <v>1</v>
      </c>
      <c r="K140" s="11">
        <v>32</v>
      </c>
      <c r="L140" s="11">
        <v>23270</v>
      </c>
      <c r="M140" s="11">
        <v>131</v>
      </c>
      <c r="N140" s="11">
        <v>131</v>
      </c>
      <c r="O140" s="11">
        <v>92</v>
      </c>
      <c r="P140" s="11">
        <v>100</v>
      </c>
      <c r="Q140" s="11">
        <v>242265</v>
      </c>
      <c r="R140" s="11" t="s">
        <v>154</v>
      </c>
      <c r="S140" s="11" t="s">
        <v>155</v>
      </c>
      <c r="T140" s="11" t="s">
        <v>208</v>
      </c>
      <c r="U140" s="11">
        <v>0</v>
      </c>
      <c r="V140" s="11" t="s">
        <v>154</v>
      </c>
      <c r="W140" s="11" t="s">
        <v>157</v>
      </c>
      <c r="X140" s="11"/>
      <c r="Y140" s="11">
        <v>1</v>
      </c>
      <c r="Z140" s="11">
        <v>10</v>
      </c>
      <c r="AA140" s="11">
        <v>10</v>
      </c>
      <c r="AB140" s="11">
        <v>10</v>
      </c>
      <c r="AC140" s="11">
        <v>10</v>
      </c>
      <c r="AD140" s="11">
        <v>10</v>
      </c>
      <c r="AE140" s="11">
        <v>10</v>
      </c>
      <c r="AF140" s="11">
        <v>10</v>
      </c>
      <c r="AG140" s="11">
        <v>10</v>
      </c>
      <c r="AH140" s="11">
        <v>10</v>
      </c>
      <c r="AI140" s="11">
        <v>10</v>
      </c>
      <c r="AJ140" s="11">
        <v>10</v>
      </c>
      <c r="AK140" s="11">
        <v>10</v>
      </c>
      <c r="AL140" s="11">
        <v>10</v>
      </c>
      <c r="AM140" s="11">
        <v>121</v>
      </c>
      <c r="AN140" s="11">
        <v>60</v>
      </c>
      <c r="AO140" s="11">
        <v>10</v>
      </c>
      <c r="AP140" s="11">
        <v>120</v>
      </c>
      <c r="AQ140" s="11">
        <v>60</v>
      </c>
      <c r="AR140" s="11">
        <v>40</v>
      </c>
      <c r="AS140" s="11">
        <v>1</v>
      </c>
      <c r="AT140" s="11">
        <v>130</v>
      </c>
      <c r="AU140" s="11">
        <v>700</v>
      </c>
      <c r="AV140" s="11">
        <v>9023</v>
      </c>
      <c r="AW140" s="11">
        <v>545</v>
      </c>
      <c r="AX140" s="11">
        <v>495</v>
      </c>
      <c r="AY140" s="11">
        <v>1210</v>
      </c>
      <c r="AZ140" s="11">
        <v>1761</v>
      </c>
      <c r="BA140" s="11">
        <v>3382</v>
      </c>
      <c r="BB140" s="11">
        <v>1361</v>
      </c>
      <c r="BC140" s="11">
        <v>984</v>
      </c>
      <c r="BD140" s="11">
        <v>1152</v>
      </c>
      <c r="BE140" s="11">
        <v>5086</v>
      </c>
      <c r="BF140" s="11">
        <v>3270</v>
      </c>
      <c r="BG140" s="11">
        <v>345</v>
      </c>
      <c r="BH140" s="11">
        <v>2976</v>
      </c>
      <c r="BI140" s="11">
        <v>4</v>
      </c>
      <c r="BJ140" s="11">
        <v>6</v>
      </c>
      <c r="BK140" s="11">
        <v>6</v>
      </c>
      <c r="BL140" s="11">
        <v>13</v>
      </c>
      <c r="BM140" s="11">
        <v>4</v>
      </c>
      <c r="BN140" s="11">
        <v>5</v>
      </c>
      <c r="BO140" s="11">
        <v>5</v>
      </c>
      <c r="BP140" s="11">
        <v>5</v>
      </c>
      <c r="BQ140" s="11">
        <v>4</v>
      </c>
      <c r="BR140" s="11">
        <v>5</v>
      </c>
      <c r="BS140" s="11">
        <v>4</v>
      </c>
      <c r="BT140" s="11">
        <v>9</v>
      </c>
      <c r="BU140" s="11">
        <v>49</v>
      </c>
      <c r="BV140" s="11">
        <v>9</v>
      </c>
      <c r="BW140" s="11">
        <v>8</v>
      </c>
      <c r="BX140" s="11">
        <v>5</v>
      </c>
      <c r="BY140" s="11">
        <v>4</v>
      </c>
      <c r="BZ140" s="11">
        <v>14</v>
      </c>
      <c r="CA140" s="11">
        <v>7</v>
      </c>
      <c r="CB140" s="11">
        <v>10</v>
      </c>
      <c r="CC140" s="11">
        <v>12</v>
      </c>
      <c r="CD140" s="11">
        <v>5</v>
      </c>
      <c r="CE140" s="11">
        <v>4</v>
      </c>
      <c r="CF140" s="11">
        <v>5</v>
      </c>
      <c r="CG140" s="11">
        <v>3</v>
      </c>
      <c r="CH140" s="11">
        <v>11</v>
      </c>
      <c r="CI140" s="11"/>
      <c r="CJ140" s="11"/>
      <c r="CK140" s="11" t="s">
        <v>158</v>
      </c>
      <c r="CL140" s="11" t="s">
        <v>158</v>
      </c>
      <c r="CM140" s="11" t="s">
        <v>158</v>
      </c>
      <c r="CN140" s="11" t="s">
        <v>158</v>
      </c>
      <c r="CO140" s="11" t="s">
        <v>158</v>
      </c>
      <c r="CP140" s="11" t="s">
        <v>158</v>
      </c>
      <c r="CQ140" s="11" t="s">
        <v>158</v>
      </c>
      <c r="CR140" s="11" t="s">
        <v>158</v>
      </c>
      <c r="CS140" s="11" t="s">
        <v>158</v>
      </c>
      <c r="CT140" s="11" t="s">
        <v>158</v>
      </c>
      <c r="CU140" s="11" t="s">
        <v>158</v>
      </c>
      <c r="CV140" s="11" t="s">
        <v>158</v>
      </c>
      <c r="CW140" s="11" t="s">
        <v>158</v>
      </c>
      <c r="CX140" s="11" t="s">
        <v>154</v>
      </c>
      <c r="CY140" s="11" t="s">
        <v>154</v>
      </c>
      <c r="CZ140" s="11" t="s">
        <v>154</v>
      </c>
      <c r="DA140" s="11" t="s">
        <v>154</v>
      </c>
      <c r="DB140" s="11" t="s">
        <v>154</v>
      </c>
      <c r="DC140" s="11" t="s">
        <v>154</v>
      </c>
      <c r="DD140" s="11" t="s">
        <v>154</v>
      </c>
      <c r="DE140" s="11" t="s">
        <v>154</v>
      </c>
      <c r="DF140" s="11" t="s">
        <v>154</v>
      </c>
      <c r="DG140" s="11" t="s">
        <v>154</v>
      </c>
      <c r="DH140" s="11" t="s">
        <v>154</v>
      </c>
      <c r="DI140" s="11" t="s">
        <v>154</v>
      </c>
      <c r="DJ140" s="11" t="s">
        <v>154</v>
      </c>
      <c r="DK140" s="11" t="s">
        <v>157</v>
      </c>
      <c r="DL140" s="11" t="s">
        <v>157</v>
      </c>
      <c r="DM140" s="11" t="s">
        <v>157</v>
      </c>
      <c r="DN140" s="11" t="s">
        <v>157</v>
      </c>
      <c r="DO140" s="11" t="s">
        <v>157</v>
      </c>
      <c r="DP140" s="11" t="s">
        <v>157</v>
      </c>
      <c r="DQ140" s="11" t="s">
        <v>157</v>
      </c>
      <c r="DR140" s="11" t="s">
        <v>157</v>
      </c>
      <c r="DS140" s="11" t="s">
        <v>157</v>
      </c>
      <c r="DT140" s="11" t="s">
        <v>157</v>
      </c>
      <c r="DU140" s="11" t="s">
        <v>157</v>
      </c>
      <c r="DV140" s="11" t="s">
        <v>157</v>
      </c>
      <c r="DW140" s="11" t="s">
        <v>157</v>
      </c>
      <c r="DX140" s="11" t="b">
        <v>1</v>
      </c>
      <c r="DY140" s="11" t="b">
        <v>1</v>
      </c>
      <c r="DZ140" s="11" t="b">
        <v>1</v>
      </c>
      <c r="EA140" s="11" t="b">
        <v>1</v>
      </c>
      <c r="EB140" s="11" t="b">
        <v>1</v>
      </c>
      <c r="EC140" s="11" t="b">
        <v>1</v>
      </c>
      <c r="ED140" s="11" t="b">
        <v>1</v>
      </c>
      <c r="EE140" s="11" t="b">
        <v>1</v>
      </c>
      <c r="EF140" s="11" t="b">
        <v>1</v>
      </c>
      <c r="EG140" s="11" t="b">
        <v>1</v>
      </c>
      <c r="EH140" s="11" t="b">
        <v>1</v>
      </c>
      <c r="EI140" s="11" t="b">
        <v>1</v>
      </c>
      <c r="EJ140" s="11" t="b">
        <v>1</v>
      </c>
      <c r="EK140" s="11">
        <v>2.8674999999999999E-2</v>
      </c>
      <c r="EL140" s="11">
        <v>3.3357999999999999E-2</v>
      </c>
      <c r="EM140" s="11">
        <v>0.11351899999999999</v>
      </c>
      <c r="EN140" s="11">
        <v>5.7690999999999999E-2</v>
      </c>
      <c r="EO140" s="11">
        <v>3.7280000000000001E-2</v>
      </c>
      <c r="EP140" s="11">
        <v>3.1673E-2</v>
      </c>
      <c r="EQ140" s="11">
        <v>3.5186000000000002E-2</v>
      </c>
      <c r="ER140" s="11">
        <v>3.5270999999999997E-2</v>
      </c>
      <c r="ES140" s="11">
        <v>3.3584999999999997E-2</v>
      </c>
      <c r="ET140" s="11">
        <v>3.5798999999999997E-2</v>
      </c>
      <c r="EU140" s="11">
        <v>3.5222000000000003E-2</v>
      </c>
      <c r="EV140" s="11">
        <v>0.16234799999999999</v>
      </c>
      <c r="EW140" s="11">
        <v>3.7117999999999998E-2</v>
      </c>
      <c r="EX140" s="11" t="s">
        <v>230</v>
      </c>
      <c r="EY140" s="11" t="str">
        <f>VLOOKUP(Table8[[#This Row],[Candidate Detail Answer: City]],cities,2,FALSE)</f>
        <v>Chicago</v>
      </c>
      <c r="EZ140" s="11" t="str">
        <f>VLOOKUP(Table8[[#This Row],[Candidate Detail Answer: City]],cities,3,FALSE)</f>
        <v>IL</v>
      </c>
      <c r="FA140" s="21">
        <f>VLOOKUP(Table8[[#This Row],[Candidate Detail Answer: City]],cities,4,FALSE)</f>
        <v>60601</v>
      </c>
      <c r="FB140" s="11" t="s">
        <v>233</v>
      </c>
      <c r="FC140" s="11" t="str">
        <f>VLOOKUP(Table8[[#This Row],[Candidate Detail Answer: Major]],majors_final,3,FALSE)</f>
        <v>Software Development</v>
      </c>
      <c r="FD140" s="11" t="str">
        <f>VLOOKUP(Table8[[#This Row],[Candidate Detail Answer: Major]],majors_final,4,FALSE)</f>
        <v>IT-development focused</v>
      </c>
      <c r="FE140" s="11">
        <f>VLOOKUP(Table8[[#This Row],[Candidate Detail Answer: Major]],majors_final,5,FALSE)</f>
        <v>0</v>
      </c>
      <c r="FF140" s="11">
        <f>VLOOKUP(Table8[[#This Row],[Candidate Detail Answer: Major]],majors_final,6,FALSE)</f>
        <v>0</v>
      </c>
      <c r="FG140" s="5"/>
      <c r="FH140" s="5"/>
      <c r="FI140" s="11"/>
    </row>
    <row r="141" spans="1:165" s="12" customFormat="1" ht="12.75" x14ac:dyDescent="0.2">
      <c r="A141" s="11">
        <v>36074537</v>
      </c>
      <c r="B141" s="11">
        <v>48908514</v>
      </c>
      <c r="C141" s="11">
        <v>46937.806944444303</v>
      </c>
      <c r="D141" s="11" t="s">
        <v>153</v>
      </c>
      <c r="E141" s="11">
        <v>345600</v>
      </c>
      <c r="F141" s="11">
        <v>56028110</v>
      </c>
      <c r="G141" s="11">
        <v>50259.602083334299</v>
      </c>
      <c r="H141" s="11">
        <v>49609.353472220901</v>
      </c>
      <c r="I141" s="11">
        <v>3130</v>
      </c>
      <c r="J141" s="11">
        <v>1</v>
      </c>
      <c r="K141" s="11">
        <v>0</v>
      </c>
      <c r="L141" s="11">
        <v>0</v>
      </c>
      <c r="M141" s="11">
        <v>131</v>
      </c>
      <c r="N141" s="11">
        <v>131</v>
      </c>
      <c r="O141" s="11">
        <v>92</v>
      </c>
      <c r="P141" s="11">
        <v>100</v>
      </c>
      <c r="Q141" s="11">
        <v>0</v>
      </c>
      <c r="R141" s="11" t="s">
        <v>154</v>
      </c>
      <c r="S141" s="11" t="s">
        <v>155</v>
      </c>
      <c r="T141" s="11" t="s">
        <v>208</v>
      </c>
      <c r="U141" s="11">
        <v>0</v>
      </c>
      <c r="V141" s="11" t="s">
        <v>154</v>
      </c>
      <c r="W141" s="11" t="s">
        <v>157</v>
      </c>
      <c r="X141" s="11">
        <v>5</v>
      </c>
      <c r="Y141" s="11">
        <v>1</v>
      </c>
      <c r="Z141" s="11">
        <v>10</v>
      </c>
      <c r="AA141" s="11">
        <v>10</v>
      </c>
      <c r="AB141" s="11">
        <v>10</v>
      </c>
      <c r="AC141" s="11">
        <v>10</v>
      </c>
      <c r="AD141" s="11">
        <v>10</v>
      </c>
      <c r="AE141" s="11">
        <v>10</v>
      </c>
      <c r="AF141" s="11">
        <v>10</v>
      </c>
      <c r="AG141" s="11">
        <v>10</v>
      </c>
      <c r="AH141" s="11">
        <v>10</v>
      </c>
      <c r="AI141" s="11">
        <v>10</v>
      </c>
      <c r="AJ141" s="11">
        <v>10</v>
      </c>
      <c r="AK141" s="11">
        <v>10</v>
      </c>
      <c r="AL141" s="11">
        <v>10</v>
      </c>
      <c r="AM141" s="11">
        <v>121</v>
      </c>
      <c r="AN141" s="11">
        <v>60</v>
      </c>
      <c r="AO141" s="11">
        <v>10</v>
      </c>
      <c r="AP141" s="11">
        <v>120</v>
      </c>
      <c r="AQ141" s="11">
        <v>60</v>
      </c>
      <c r="AR141" s="11">
        <v>40</v>
      </c>
      <c r="AS141" s="11">
        <v>1</v>
      </c>
      <c r="AT141" s="11">
        <v>130</v>
      </c>
      <c r="AU141" s="11">
        <v>123</v>
      </c>
      <c r="AV141" s="11">
        <v>62</v>
      </c>
      <c r="AW141" s="11">
        <v>46</v>
      </c>
      <c r="AX141" s="11">
        <v>134</v>
      </c>
      <c r="AY141" s="11">
        <v>76</v>
      </c>
      <c r="AZ141" s="11">
        <v>30</v>
      </c>
      <c r="BA141" s="11">
        <v>882</v>
      </c>
      <c r="BB141" s="11">
        <v>1153</v>
      </c>
      <c r="BC141" s="11">
        <v>38</v>
      </c>
      <c r="BD141" s="11">
        <v>28</v>
      </c>
      <c r="BE141" s="11">
        <v>32</v>
      </c>
      <c r="BF141" s="11">
        <v>254</v>
      </c>
      <c r="BG141" s="11">
        <v>169</v>
      </c>
      <c r="BH141" s="11">
        <v>48</v>
      </c>
      <c r="BI141" s="11">
        <v>10</v>
      </c>
      <c r="BJ141" s="11">
        <v>10</v>
      </c>
      <c r="BK141" s="11">
        <v>9</v>
      </c>
      <c r="BL141" s="11">
        <v>11</v>
      </c>
      <c r="BM141" s="11">
        <v>9</v>
      </c>
      <c r="BN141" s="11">
        <v>10</v>
      </c>
      <c r="BO141" s="11">
        <v>12</v>
      </c>
      <c r="BP141" s="11">
        <v>11</v>
      </c>
      <c r="BQ141" s="11">
        <v>10</v>
      </c>
      <c r="BR141" s="11">
        <v>11</v>
      </c>
      <c r="BS141" s="11">
        <v>11</v>
      </c>
      <c r="BT141" s="11">
        <v>19</v>
      </c>
      <c r="BU141" s="11">
        <v>24</v>
      </c>
      <c r="BV141" s="11">
        <v>2</v>
      </c>
      <c r="BW141" s="11">
        <v>2</v>
      </c>
      <c r="BX141" s="11">
        <v>3</v>
      </c>
      <c r="BY141" s="11">
        <v>2</v>
      </c>
      <c r="BZ141" s="11">
        <v>2</v>
      </c>
      <c r="CA141" s="11">
        <v>13</v>
      </c>
      <c r="CB141" s="11">
        <v>5</v>
      </c>
      <c r="CC141" s="11">
        <v>2</v>
      </c>
      <c r="CD141" s="11">
        <v>2</v>
      </c>
      <c r="CE141" s="11">
        <v>2</v>
      </c>
      <c r="CF141" s="11">
        <v>3</v>
      </c>
      <c r="CG141" s="11">
        <v>4</v>
      </c>
      <c r="CH141" s="11">
        <v>2</v>
      </c>
      <c r="CI141" s="11"/>
      <c r="CJ141" s="11"/>
      <c r="CK141" s="11" t="s">
        <v>158</v>
      </c>
      <c r="CL141" s="11" t="s">
        <v>158</v>
      </c>
      <c r="CM141" s="11" t="s">
        <v>158</v>
      </c>
      <c r="CN141" s="11" t="s">
        <v>158</v>
      </c>
      <c r="CO141" s="11" t="s">
        <v>158</v>
      </c>
      <c r="CP141" s="11" t="s">
        <v>158</v>
      </c>
      <c r="CQ141" s="11" t="s">
        <v>158</v>
      </c>
      <c r="CR141" s="11" t="s">
        <v>158</v>
      </c>
      <c r="CS141" s="11" t="s">
        <v>158</v>
      </c>
      <c r="CT141" s="11" t="s">
        <v>158</v>
      </c>
      <c r="CU141" s="11" t="s">
        <v>158</v>
      </c>
      <c r="CV141" s="11" t="s">
        <v>158</v>
      </c>
      <c r="CW141" s="11" t="s">
        <v>158</v>
      </c>
      <c r="CX141" s="11" t="s">
        <v>154</v>
      </c>
      <c r="CY141" s="11" t="s">
        <v>154</v>
      </c>
      <c r="CZ141" s="11" t="s">
        <v>154</v>
      </c>
      <c r="DA141" s="11" t="s">
        <v>154</v>
      </c>
      <c r="DB141" s="11" t="s">
        <v>154</v>
      </c>
      <c r="DC141" s="11" t="s">
        <v>154</v>
      </c>
      <c r="DD141" s="11" t="s">
        <v>154</v>
      </c>
      <c r="DE141" s="11" t="s">
        <v>154</v>
      </c>
      <c r="DF141" s="11" t="s">
        <v>154</v>
      </c>
      <c r="DG141" s="11" t="s">
        <v>154</v>
      </c>
      <c r="DH141" s="11" t="s">
        <v>154</v>
      </c>
      <c r="DI141" s="11" t="s">
        <v>154</v>
      </c>
      <c r="DJ141" s="11" t="s">
        <v>154</v>
      </c>
      <c r="DK141" s="11" t="s">
        <v>157</v>
      </c>
      <c r="DL141" s="11" t="s">
        <v>157</v>
      </c>
      <c r="DM141" s="11" t="s">
        <v>157</v>
      </c>
      <c r="DN141" s="11" t="s">
        <v>157</v>
      </c>
      <c r="DO141" s="11" t="s">
        <v>157</v>
      </c>
      <c r="DP141" s="11" t="s">
        <v>157</v>
      </c>
      <c r="DQ141" s="11" t="s">
        <v>157</v>
      </c>
      <c r="DR141" s="11" t="s">
        <v>157</v>
      </c>
      <c r="DS141" s="11" t="s">
        <v>157</v>
      </c>
      <c r="DT141" s="11" t="s">
        <v>157</v>
      </c>
      <c r="DU141" s="11" t="s">
        <v>157</v>
      </c>
      <c r="DV141" s="11" t="s">
        <v>157</v>
      </c>
      <c r="DW141" s="11" t="s">
        <v>157</v>
      </c>
      <c r="DX141" s="11" t="b">
        <v>1</v>
      </c>
      <c r="DY141" s="11" t="b">
        <v>1</v>
      </c>
      <c r="DZ141" s="11" t="b">
        <v>1</v>
      </c>
      <c r="EA141" s="11" t="b">
        <v>1</v>
      </c>
      <c r="EB141" s="11" t="b">
        <v>1</v>
      </c>
      <c r="EC141" s="11" t="b">
        <v>1</v>
      </c>
      <c r="ED141" s="11" t="b">
        <v>1</v>
      </c>
      <c r="EE141" s="11" t="b">
        <v>1</v>
      </c>
      <c r="EF141" s="11" t="b">
        <v>1</v>
      </c>
      <c r="EG141" s="11" t="b">
        <v>1</v>
      </c>
      <c r="EH141" s="11" t="b">
        <v>1</v>
      </c>
      <c r="EI141" s="11" t="b">
        <v>1</v>
      </c>
      <c r="EJ141" s="11" t="b">
        <v>1</v>
      </c>
      <c r="EK141" s="11">
        <v>2.9227E-2</v>
      </c>
      <c r="EL141" s="11">
        <v>0.12482799999999999</v>
      </c>
      <c r="EM141" s="11">
        <v>4.6449999999999998E-2</v>
      </c>
      <c r="EN141" s="11">
        <v>3.7324999999999997E-2</v>
      </c>
      <c r="EO141" s="11">
        <v>3.7862E-2</v>
      </c>
      <c r="EP141" s="11">
        <v>3.8259000000000001E-2</v>
      </c>
      <c r="EQ141" s="11">
        <v>4.5444999999999999E-2</v>
      </c>
      <c r="ER141" s="11">
        <v>3.6032000000000002E-2</v>
      </c>
      <c r="ES141" s="11">
        <v>3.0474999999999999E-2</v>
      </c>
      <c r="ET141" s="11">
        <v>3.7518999999999997E-2</v>
      </c>
      <c r="EU141" s="11">
        <v>3.3474999999999998E-2</v>
      </c>
      <c r="EV141" s="11">
        <v>4.3614E-2</v>
      </c>
      <c r="EW141" s="11">
        <v>3.0941E-2</v>
      </c>
      <c r="EX141" s="11" t="s">
        <v>382</v>
      </c>
      <c r="EY141" s="11" t="str">
        <f>VLOOKUP(Table8[[#This Row],[Candidate Detail Answer: City]],cities,2,FALSE)</f>
        <v>Chicago</v>
      </c>
      <c r="EZ141" s="11" t="str">
        <f>VLOOKUP(Table8[[#This Row],[Candidate Detail Answer: City]],cities,3,FALSE)</f>
        <v>IL</v>
      </c>
      <c r="FA141" s="21">
        <f>VLOOKUP(Table8[[#This Row],[Candidate Detail Answer: City]],cities,4,FALSE)</f>
        <v>60601</v>
      </c>
      <c r="FB141" s="11" t="s">
        <v>234</v>
      </c>
      <c r="FC141" s="11" t="str">
        <f>VLOOKUP(Table8[[#This Row],[Candidate Detail Answer: Major]],majors_final,3,FALSE)</f>
        <v>Computer Programming</v>
      </c>
      <c r="FD141" s="11" t="str">
        <f>VLOOKUP(Table8[[#This Row],[Candidate Detail Answer: Major]],majors_final,4,FALSE)</f>
        <v>IT-development focused</v>
      </c>
      <c r="FE141" s="11">
        <f>VLOOKUP(Table8[[#This Row],[Candidate Detail Answer: Major]],majors_final,5,FALSE)</f>
        <v>0</v>
      </c>
      <c r="FF141" s="11">
        <f>VLOOKUP(Table8[[#This Row],[Candidate Detail Answer: Major]],majors_final,6,FALSE)</f>
        <v>0</v>
      </c>
      <c r="FG141" s="5"/>
      <c r="FH141" s="5"/>
      <c r="FI141" s="11"/>
    </row>
    <row r="142" spans="1:165" s="12" customFormat="1" ht="12.75" x14ac:dyDescent="0.2">
      <c r="A142" s="11">
        <v>41095537</v>
      </c>
      <c r="B142" s="11">
        <v>56044996</v>
      </c>
      <c r="C142" s="11">
        <v>56193.380555554897</v>
      </c>
      <c r="D142" s="11" t="s">
        <v>153</v>
      </c>
      <c r="E142" s="11">
        <v>345600</v>
      </c>
      <c r="F142" s="11">
        <v>63769994</v>
      </c>
      <c r="G142" s="11">
        <v>51142.5965277789</v>
      </c>
      <c r="H142" s="11">
        <v>50388.917361109598</v>
      </c>
      <c r="I142" s="11">
        <v>345522</v>
      </c>
      <c r="J142" s="11">
        <v>1</v>
      </c>
      <c r="K142" s="11">
        <v>0</v>
      </c>
      <c r="L142" s="11">
        <v>0</v>
      </c>
      <c r="M142" s="11">
        <v>131</v>
      </c>
      <c r="N142" s="11">
        <v>71</v>
      </c>
      <c r="O142" s="11">
        <v>92</v>
      </c>
      <c r="P142" s="11">
        <v>54.19</v>
      </c>
      <c r="Q142" s="11">
        <v>313048</v>
      </c>
      <c r="R142" s="11" t="s">
        <v>154</v>
      </c>
      <c r="S142" s="11" t="s">
        <v>155</v>
      </c>
      <c r="T142" s="11" t="s">
        <v>208</v>
      </c>
      <c r="U142" s="11">
        <v>0</v>
      </c>
      <c r="V142" s="11" t="s">
        <v>154</v>
      </c>
      <c r="W142" s="11" t="s">
        <v>157</v>
      </c>
      <c r="X142" s="11">
        <v>5</v>
      </c>
      <c r="Y142" s="11">
        <v>1</v>
      </c>
      <c r="Z142" s="11">
        <v>0</v>
      </c>
      <c r="AA142" s="11">
        <v>10</v>
      </c>
      <c r="AB142" s="11">
        <v>10</v>
      </c>
      <c r="AC142" s="11">
        <v>10</v>
      </c>
      <c r="AD142" s="11">
        <v>0</v>
      </c>
      <c r="AE142" s="11">
        <v>0</v>
      </c>
      <c r="AF142" s="11">
        <v>10</v>
      </c>
      <c r="AG142" s="11">
        <v>10</v>
      </c>
      <c r="AH142" s="11">
        <v>10</v>
      </c>
      <c r="AI142" s="11">
        <v>0</v>
      </c>
      <c r="AJ142" s="11">
        <v>10</v>
      </c>
      <c r="AK142" s="11">
        <v>0</v>
      </c>
      <c r="AL142" s="11">
        <v>0</v>
      </c>
      <c r="AM142" s="11">
        <v>61</v>
      </c>
      <c r="AN142" s="11">
        <v>40</v>
      </c>
      <c r="AO142" s="11">
        <v>0</v>
      </c>
      <c r="AP142" s="11">
        <v>70</v>
      </c>
      <c r="AQ142" s="11">
        <v>30</v>
      </c>
      <c r="AR142" s="11">
        <v>20</v>
      </c>
      <c r="AS142" s="11">
        <v>1</v>
      </c>
      <c r="AT142" s="11">
        <v>70</v>
      </c>
      <c r="AU142" s="11">
        <v>150</v>
      </c>
      <c r="AV142" s="11">
        <v>6029</v>
      </c>
      <c r="AW142" s="11">
        <v>2399</v>
      </c>
      <c r="AX142" s="11">
        <v>686</v>
      </c>
      <c r="AY142" s="11">
        <v>753</v>
      </c>
      <c r="AZ142" s="11">
        <v>4263</v>
      </c>
      <c r="BA142" s="11">
        <v>373</v>
      </c>
      <c r="BB142" s="11">
        <v>2373</v>
      </c>
      <c r="BC142" s="11">
        <v>2620</v>
      </c>
      <c r="BD142" s="11">
        <v>1743</v>
      </c>
      <c r="BE142" s="11">
        <v>6503</v>
      </c>
      <c r="BF142" s="11">
        <v>592</v>
      </c>
      <c r="BG142" s="11">
        <v>2739</v>
      </c>
      <c r="BH142" s="11">
        <v>1179</v>
      </c>
      <c r="BI142" s="11">
        <v>8</v>
      </c>
      <c r="BJ142" s="11">
        <v>9</v>
      </c>
      <c r="BK142" s="11">
        <v>8</v>
      </c>
      <c r="BL142" s="11">
        <v>10</v>
      </c>
      <c r="BM142" s="11">
        <v>8</v>
      </c>
      <c r="BN142" s="11">
        <v>9</v>
      </c>
      <c r="BO142" s="11">
        <v>10</v>
      </c>
      <c r="BP142" s="11">
        <v>9</v>
      </c>
      <c r="BQ142" s="11">
        <v>8</v>
      </c>
      <c r="BR142" s="11">
        <v>17</v>
      </c>
      <c r="BS142" s="11">
        <v>9</v>
      </c>
      <c r="BT142" s="11">
        <v>15</v>
      </c>
      <c r="BU142" s="11">
        <v>8</v>
      </c>
      <c r="BV142" s="11">
        <v>47</v>
      </c>
      <c r="BW142" s="11">
        <v>13</v>
      </c>
      <c r="BX142" s="11">
        <v>5</v>
      </c>
      <c r="BY142" s="11">
        <v>2</v>
      </c>
      <c r="BZ142" s="11">
        <v>6</v>
      </c>
      <c r="CA142" s="11">
        <v>3</v>
      </c>
      <c r="CB142" s="11">
        <v>11</v>
      </c>
      <c r="CC142" s="11">
        <v>28</v>
      </c>
      <c r="CD142" s="11">
        <v>5</v>
      </c>
      <c r="CE142" s="11">
        <v>60</v>
      </c>
      <c r="CF142" s="11">
        <v>7</v>
      </c>
      <c r="CG142" s="11">
        <v>12</v>
      </c>
      <c r="CH142" s="11">
        <v>7</v>
      </c>
      <c r="CI142" s="11"/>
      <c r="CJ142" s="11"/>
      <c r="CK142" s="11" t="s">
        <v>158</v>
      </c>
      <c r="CL142" s="11" t="s">
        <v>158</v>
      </c>
      <c r="CM142" s="11" t="s">
        <v>158</v>
      </c>
      <c r="CN142" s="11" t="s">
        <v>158</v>
      </c>
      <c r="CO142" s="11" t="s">
        <v>158</v>
      </c>
      <c r="CP142" s="11" t="s">
        <v>158</v>
      </c>
      <c r="CQ142" s="11" t="s">
        <v>158</v>
      </c>
      <c r="CR142" s="11" t="s">
        <v>158</v>
      </c>
      <c r="CS142" s="11" t="s">
        <v>158</v>
      </c>
      <c r="CT142" s="11" t="s">
        <v>158</v>
      </c>
      <c r="CU142" s="11" t="s">
        <v>158</v>
      </c>
      <c r="CV142" s="11" t="s">
        <v>158</v>
      </c>
      <c r="CW142" s="11" t="s">
        <v>158</v>
      </c>
      <c r="CX142" s="11" t="s">
        <v>154</v>
      </c>
      <c r="CY142" s="11" t="s">
        <v>154</v>
      </c>
      <c r="CZ142" s="11" t="s">
        <v>154</v>
      </c>
      <c r="DA142" s="11" t="s">
        <v>154</v>
      </c>
      <c r="DB142" s="11" t="s">
        <v>154</v>
      </c>
      <c r="DC142" s="11" t="s">
        <v>154</v>
      </c>
      <c r="DD142" s="11" t="s">
        <v>154</v>
      </c>
      <c r="DE142" s="11" t="s">
        <v>154</v>
      </c>
      <c r="DF142" s="11" t="s">
        <v>154</v>
      </c>
      <c r="DG142" s="11" t="s">
        <v>154</v>
      </c>
      <c r="DH142" s="11" t="s">
        <v>154</v>
      </c>
      <c r="DI142" s="11" t="s">
        <v>154</v>
      </c>
      <c r="DJ142" s="11" t="s">
        <v>154</v>
      </c>
      <c r="DK142" s="11" t="s">
        <v>157</v>
      </c>
      <c r="DL142" s="11" t="s">
        <v>157</v>
      </c>
      <c r="DM142" s="11" t="s">
        <v>157</v>
      </c>
      <c r="DN142" s="11" t="s">
        <v>157</v>
      </c>
      <c r="DO142" s="11" t="s">
        <v>157</v>
      </c>
      <c r="DP142" s="11" t="s">
        <v>157</v>
      </c>
      <c r="DQ142" s="11" t="s">
        <v>157</v>
      </c>
      <c r="DR142" s="11" t="s">
        <v>157</v>
      </c>
      <c r="DS142" s="11" t="s">
        <v>157</v>
      </c>
      <c r="DT142" s="11" t="s">
        <v>157</v>
      </c>
      <c r="DU142" s="11" t="s">
        <v>157</v>
      </c>
      <c r="DV142" s="11" t="s">
        <v>157</v>
      </c>
      <c r="DW142" s="11" t="s">
        <v>157</v>
      </c>
      <c r="DX142" s="11" t="b">
        <v>0</v>
      </c>
      <c r="DY142" s="11" t="b">
        <v>1</v>
      </c>
      <c r="DZ142" s="11" t="b">
        <v>1</v>
      </c>
      <c r="EA142" s="11" t="b">
        <v>1</v>
      </c>
      <c r="EB142" s="11" t="b">
        <v>0</v>
      </c>
      <c r="EC142" s="11" t="b">
        <v>0</v>
      </c>
      <c r="ED142" s="11" t="b">
        <v>1</v>
      </c>
      <c r="EE142" s="11" t="b">
        <v>1</v>
      </c>
      <c r="EF142" s="11" t="b">
        <v>1</v>
      </c>
      <c r="EG142" s="11" t="b">
        <v>0</v>
      </c>
      <c r="EH142" s="11" t="b">
        <v>1</v>
      </c>
      <c r="EI142" s="11" t="b">
        <v>0</v>
      </c>
      <c r="EJ142" s="11" t="b">
        <v>0</v>
      </c>
      <c r="EK142" s="11">
        <v>1.4342000000000001E-2</v>
      </c>
      <c r="EL142" s="11">
        <v>3.0627999999999999E-2</v>
      </c>
      <c r="EM142" s="11">
        <v>6.4735000000000001E-2</v>
      </c>
      <c r="EN142" s="11">
        <v>0.303149</v>
      </c>
      <c r="EO142" s="11">
        <v>2.5246999999999999E-2</v>
      </c>
      <c r="EP142" s="11">
        <v>3.1507E-2</v>
      </c>
      <c r="EQ142" s="11">
        <v>3.7745000000000001E-2</v>
      </c>
      <c r="ER142" s="11">
        <v>3.7837000000000003E-2</v>
      </c>
      <c r="ES142" s="11">
        <v>3.4471000000000002E-2</v>
      </c>
      <c r="ET142" s="11">
        <v>0.21107699999999999</v>
      </c>
      <c r="EU142" s="11">
        <v>4.4434000000000001E-2</v>
      </c>
      <c r="EV142" s="11">
        <v>0.23536000000000001</v>
      </c>
      <c r="EW142" s="11">
        <v>0.12814200000000001</v>
      </c>
      <c r="EX142" s="11" t="s">
        <v>230</v>
      </c>
      <c r="EY142" s="11" t="str">
        <f>VLOOKUP(Table8[[#This Row],[Candidate Detail Answer: City]],cities,2,FALSE)</f>
        <v>Chicago</v>
      </c>
      <c r="EZ142" s="11" t="str">
        <f>VLOOKUP(Table8[[#This Row],[Candidate Detail Answer: City]],cities,3,FALSE)</f>
        <v>IL</v>
      </c>
      <c r="FA142" s="21">
        <f>VLOOKUP(Table8[[#This Row],[Candidate Detail Answer: City]],cities,4,FALSE)</f>
        <v>60601</v>
      </c>
      <c r="FB142" s="11" t="s">
        <v>229</v>
      </c>
      <c r="FC142" s="11" t="str">
        <f>VLOOKUP(Table8[[#This Row],[Candidate Detail Answer: Major]],majors_final,3,FALSE)</f>
        <v>Computer Science</v>
      </c>
      <c r="FD142" s="11" t="str">
        <f>VLOOKUP(Table8[[#This Row],[Candidate Detail Answer: Major]],majors_final,4,FALSE)</f>
        <v>IT-development focused</v>
      </c>
      <c r="FE142" s="11">
        <f>VLOOKUP(Table8[[#This Row],[Candidate Detail Answer: Major]],majors_final,5,FALSE)</f>
        <v>0</v>
      </c>
      <c r="FF142" s="11">
        <f>VLOOKUP(Table8[[#This Row],[Candidate Detail Answer: Major]],majors_final,6,FALSE)</f>
        <v>0</v>
      </c>
      <c r="FG142" s="5"/>
      <c r="FH142" s="5"/>
      <c r="FI142" s="11"/>
    </row>
    <row r="143" spans="1:165" s="12" customFormat="1" ht="12.75" x14ac:dyDescent="0.2">
      <c r="A143" s="11">
        <v>36074554</v>
      </c>
      <c r="B143" s="11">
        <v>48908546</v>
      </c>
      <c r="C143" s="11">
        <v>49021.407638888602</v>
      </c>
      <c r="D143" s="11" t="s">
        <v>153</v>
      </c>
      <c r="E143" s="11">
        <v>345600</v>
      </c>
      <c r="F143" s="11">
        <v>55747776</v>
      </c>
      <c r="G143" s="11">
        <v>50400.0784722233</v>
      </c>
      <c r="H143" s="11">
        <v>49733.374999998698</v>
      </c>
      <c r="I143" s="11">
        <v>281542</v>
      </c>
      <c r="J143" s="11">
        <v>1</v>
      </c>
      <c r="K143" s="11">
        <v>11</v>
      </c>
      <c r="L143" s="11">
        <v>87268</v>
      </c>
      <c r="M143" s="11">
        <v>131</v>
      </c>
      <c r="N143" s="11">
        <v>131</v>
      </c>
      <c r="O143" s="11">
        <v>92</v>
      </c>
      <c r="P143" s="11">
        <v>100</v>
      </c>
      <c r="Q143" s="11">
        <v>227810</v>
      </c>
      <c r="R143" s="11" t="s">
        <v>154</v>
      </c>
      <c r="S143" s="11" t="s">
        <v>155</v>
      </c>
      <c r="T143" s="11" t="s">
        <v>208</v>
      </c>
      <c r="U143" s="11">
        <v>0</v>
      </c>
      <c r="V143" s="11" t="s">
        <v>154</v>
      </c>
      <c r="W143" s="11" t="s">
        <v>157</v>
      </c>
      <c r="X143" s="11">
        <v>4</v>
      </c>
      <c r="Y143" s="11">
        <v>1</v>
      </c>
      <c r="Z143" s="11">
        <v>10</v>
      </c>
      <c r="AA143" s="11">
        <v>10</v>
      </c>
      <c r="AB143" s="11">
        <v>10</v>
      </c>
      <c r="AC143" s="11">
        <v>10</v>
      </c>
      <c r="AD143" s="11">
        <v>10</v>
      </c>
      <c r="AE143" s="11">
        <v>10</v>
      </c>
      <c r="AF143" s="11">
        <v>10</v>
      </c>
      <c r="AG143" s="11">
        <v>10</v>
      </c>
      <c r="AH143" s="11">
        <v>10</v>
      </c>
      <c r="AI143" s="11">
        <v>10</v>
      </c>
      <c r="AJ143" s="11">
        <v>10</v>
      </c>
      <c r="AK143" s="11">
        <v>10</v>
      </c>
      <c r="AL143" s="11">
        <v>10</v>
      </c>
      <c r="AM143" s="11">
        <v>121</v>
      </c>
      <c r="AN143" s="11">
        <v>60</v>
      </c>
      <c r="AO143" s="11">
        <v>10</v>
      </c>
      <c r="AP143" s="11">
        <v>120</v>
      </c>
      <c r="AQ143" s="11">
        <v>60</v>
      </c>
      <c r="AR143" s="11">
        <v>40</v>
      </c>
      <c r="AS143" s="11">
        <v>1</v>
      </c>
      <c r="AT143" s="11">
        <v>130</v>
      </c>
      <c r="AU143" s="11">
        <v>151</v>
      </c>
      <c r="AV143" s="11">
        <v>686</v>
      </c>
      <c r="AW143" s="11">
        <v>534</v>
      </c>
      <c r="AX143" s="11">
        <v>1396</v>
      </c>
      <c r="AY143" s="11">
        <v>846</v>
      </c>
      <c r="AZ143" s="11">
        <v>1280</v>
      </c>
      <c r="BA143" s="11">
        <v>11147</v>
      </c>
      <c r="BB143" s="11">
        <v>1016</v>
      </c>
      <c r="BC143" s="11">
        <v>1120</v>
      </c>
      <c r="BD143" s="11">
        <v>4757</v>
      </c>
      <c r="BE143" s="11">
        <v>20280</v>
      </c>
      <c r="BF143" s="11">
        <v>766</v>
      </c>
      <c r="BG143" s="11">
        <v>612</v>
      </c>
      <c r="BH143" s="11">
        <v>8912</v>
      </c>
      <c r="BI143" s="11">
        <v>10</v>
      </c>
      <c r="BJ143" s="11">
        <v>10</v>
      </c>
      <c r="BK143" s="11">
        <v>8</v>
      </c>
      <c r="BL143" s="11">
        <v>12</v>
      </c>
      <c r="BM143" s="11">
        <v>9</v>
      </c>
      <c r="BN143" s="11">
        <v>10</v>
      </c>
      <c r="BO143" s="11">
        <v>12</v>
      </c>
      <c r="BP143" s="11">
        <v>11</v>
      </c>
      <c r="BQ143" s="11">
        <v>10</v>
      </c>
      <c r="BR143" s="11">
        <v>11</v>
      </c>
      <c r="BS143" s="11">
        <v>10</v>
      </c>
      <c r="BT143" s="11">
        <v>15</v>
      </c>
      <c r="BU143" s="11">
        <v>23</v>
      </c>
      <c r="BV143" s="11">
        <v>3</v>
      </c>
      <c r="BW143" s="11">
        <v>3</v>
      </c>
      <c r="BX143" s="11">
        <v>4</v>
      </c>
      <c r="BY143" s="11">
        <v>2</v>
      </c>
      <c r="BZ143" s="11">
        <v>6</v>
      </c>
      <c r="CA143" s="11">
        <v>15</v>
      </c>
      <c r="CB143" s="11">
        <v>3</v>
      </c>
      <c r="CC143" s="11">
        <v>3</v>
      </c>
      <c r="CD143" s="11">
        <v>17</v>
      </c>
      <c r="CE143" s="11">
        <v>12</v>
      </c>
      <c r="CF143" s="11">
        <v>2</v>
      </c>
      <c r="CG143" s="11">
        <v>3</v>
      </c>
      <c r="CH143" s="11">
        <v>2</v>
      </c>
      <c r="CI143" s="11"/>
      <c r="CJ143" s="11"/>
      <c r="CK143" s="11" t="s">
        <v>158</v>
      </c>
      <c r="CL143" s="11" t="s">
        <v>158</v>
      </c>
      <c r="CM143" s="11" t="s">
        <v>158</v>
      </c>
      <c r="CN143" s="11" t="s">
        <v>158</v>
      </c>
      <c r="CO143" s="11" t="s">
        <v>158</v>
      </c>
      <c r="CP143" s="11" t="s">
        <v>158</v>
      </c>
      <c r="CQ143" s="11" t="s">
        <v>158</v>
      </c>
      <c r="CR143" s="11" t="s">
        <v>158</v>
      </c>
      <c r="CS143" s="11" t="s">
        <v>158</v>
      </c>
      <c r="CT143" s="11" t="s">
        <v>158</v>
      </c>
      <c r="CU143" s="11" t="s">
        <v>158</v>
      </c>
      <c r="CV143" s="11" t="s">
        <v>158</v>
      </c>
      <c r="CW143" s="11" t="s">
        <v>158</v>
      </c>
      <c r="CX143" s="11" t="s">
        <v>154</v>
      </c>
      <c r="CY143" s="11" t="s">
        <v>154</v>
      </c>
      <c r="CZ143" s="11" t="s">
        <v>154</v>
      </c>
      <c r="DA143" s="11" t="s">
        <v>154</v>
      </c>
      <c r="DB143" s="11" t="s">
        <v>154</v>
      </c>
      <c r="DC143" s="11" t="s">
        <v>154</v>
      </c>
      <c r="DD143" s="11" t="s">
        <v>154</v>
      </c>
      <c r="DE143" s="11" t="s">
        <v>154</v>
      </c>
      <c r="DF143" s="11" t="s">
        <v>154</v>
      </c>
      <c r="DG143" s="11" t="s">
        <v>154</v>
      </c>
      <c r="DH143" s="11" t="s">
        <v>154</v>
      </c>
      <c r="DI143" s="11" t="s">
        <v>154</v>
      </c>
      <c r="DJ143" s="11" t="s">
        <v>154</v>
      </c>
      <c r="DK143" s="11" t="s">
        <v>157</v>
      </c>
      <c r="DL143" s="11" t="s">
        <v>157</v>
      </c>
      <c r="DM143" s="11" t="s">
        <v>157</v>
      </c>
      <c r="DN143" s="11" t="s">
        <v>157</v>
      </c>
      <c r="DO143" s="11" t="s">
        <v>157</v>
      </c>
      <c r="DP143" s="11" t="s">
        <v>157</v>
      </c>
      <c r="DQ143" s="11" t="s">
        <v>157</v>
      </c>
      <c r="DR143" s="11" t="s">
        <v>157</v>
      </c>
      <c r="DS143" s="11" t="s">
        <v>157</v>
      </c>
      <c r="DT143" s="11" t="s">
        <v>157</v>
      </c>
      <c r="DU143" s="11" t="s">
        <v>157</v>
      </c>
      <c r="DV143" s="11" t="s">
        <v>157</v>
      </c>
      <c r="DW143" s="11" t="s">
        <v>157</v>
      </c>
      <c r="DX143" s="11" t="b">
        <v>1</v>
      </c>
      <c r="DY143" s="11" t="b">
        <v>1</v>
      </c>
      <c r="DZ143" s="11" t="b">
        <v>1</v>
      </c>
      <c r="EA143" s="11" t="b">
        <v>1</v>
      </c>
      <c r="EB143" s="11" t="b">
        <v>1</v>
      </c>
      <c r="EC143" s="11" t="b">
        <v>1</v>
      </c>
      <c r="ED143" s="11" t="b">
        <v>1</v>
      </c>
      <c r="EE143" s="11" t="b">
        <v>1</v>
      </c>
      <c r="EF143" s="11" t="b">
        <v>1</v>
      </c>
      <c r="EG143" s="11" t="b">
        <v>1</v>
      </c>
      <c r="EH143" s="11" t="b">
        <v>1</v>
      </c>
      <c r="EI143" s="11" t="b">
        <v>1</v>
      </c>
      <c r="EJ143" s="11" t="b">
        <v>1</v>
      </c>
      <c r="EK143" s="11">
        <v>3.5541999999999997E-2</v>
      </c>
      <c r="EL143" s="11">
        <v>3.0284999999999999E-2</v>
      </c>
      <c r="EM143" s="11">
        <v>2.9232000000000001E-2</v>
      </c>
      <c r="EN143" s="11">
        <v>3.0554000000000001E-2</v>
      </c>
      <c r="EO143" s="11">
        <v>0.24043800000000001</v>
      </c>
      <c r="EP143" s="11">
        <v>2.8951000000000001E-2</v>
      </c>
      <c r="EQ143" s="11">
        <v>4.2536999999999998E-2</v>
      </c>
      <c r="ER143" s="11">
        <v>3.8167E-2</v>
      </c>
      <c r="ES143" s="11">
        <v>3.4265999999999998E-2</v>
      </c>
      <c r="ET143" s="11">
        <v>3.2903000000000002E-2</v>
      </c>
      <c r="EU143" s="11">
        <v>5.2451999999999999E-2</v>
      </c>
      <c r="EV143" s="11">
        <v>4.0728E-2</v>
      </c>
      <c r="EW143" s="11">
        <v>0.51124199999999997</v>
      </c>
      <c r="EX143" s="11" t="s">
        <v>230</v>
      </c>
      <c r="EY143" s="11" t="str">
        <f>VLOOKUP(Table8[[#This Row],[Candidate Detail Answer: City]],cities,2,FALSE)</f>
        <v>Chicago</v>
      </c>
      <c r="EZ143" s="11" t="str">
        <f>VLOOKUP(Table8[[#This Row],[Candidate Detail Answer: City]],cities,3,FALSE)</f>
        <v>IL</v>
      </c>
      <c r="FA143" s="21">
        <f>VLOOKUP(Table8[[#This Row],[Candidate Detail Answer: City]],cities,4,FALSE)</f>
        <v>60601</v>
      </c>
      <c r="FB143" s="11" t="s">
        <v>342</v>
      </c>
      <c r="FC143" s="11" t="str">
        <f>VLOOKUP(Table8[[#This Row],[Candidate Detail Answer: Major]],majors_final,3,FALSE)</f>
        <v>Full Stack Development</v>
      </c>
      <c r="FD143" s="11" t="str">
        <f>VLOOKUP(Table8[[#This Row],[Candidate Detail Answer: Major]],majors_final,4,FALSE)</f>
        <v>IT-development focused</v>
      </c>
      <c r="FE143" s="11">
        <f>VLOOKUP(Table8[[#This Row],[Candidate Detail Answer: Major]],majors_final,5,FALSE)</f>
        <v>0</v>
      </c>
      <c r="FF143" s="11">
        <f>VLOOKUP(Table8[[#This Row],[Candidate Detail Answer: Major]],majors_final,6,FALSE)</f>
        <v>0</v>
      </c>
      <c r="FG143" s="5"/>
      <c r="FH143" s="5"/>
      <c r="FI143" s="11"/>
    </row>
    <row r="144" spans="1:165" s="12" customFormat="1" ht="12.75" x14ac:dyDescent="0.2">
      <c r="A144" s="11">
        <v>36074536</v>
      </c>
      <c r="B144" s="11">
        <v>48908512</v>
      </c>
      <c r="C144" s="11">
        <v>48933.677083333103</v>
      </c>
      <c r="D144" s="11" t="s">
        <v>153</v>
      </c>
      <c r="E144" s="11">
        <v>345600</v>
      </c>
      <c r="F144" s="11">
        <v>55747766</v>
      </c>
      <c r="G144" s="11">
        <v>50239.534027778798</v>
      </c>
      <c r="H144" s="11">
        <v>49591.636111109801</v>
      </c>
      <c r="I144" s="11">
        <v>269023</v>
      </c>
      <c r="J144" s="11">
        <v>1</v>
      </c>
      <c r="K144" s="11">
        <v>3</v>
      </c>
      <c r="L144" s="11">
        <v>65205</v>
      </c>
      <c r="M144" s="11">
        <v>131</v>
      </c>
      <c r="N144" s="11">
        <v>131</v>
      </c>
      <c r="O144" s="11">
        <v>92</v>
      </c>
      <c r="P144" s="11">
        <v>100</v>
      </c>
      <c r="Q144" s="11">
        <v>244646</v>
      </c>
      <c r="R144" s="11" t="s">
        <v>154</v>
      </c>
      <c r="S144" s="11" t="s">
        <v>155</v>
      </c>
      <c r="T144" s="11" t="s">
        <v>208</v>
      </c>
      <c r="U144" s="11">
        <v>0</v>
      </c>
      <c r="V144" s="11" t="s">
        <v>154</v>
      </c>
      <c r="W144" s="11" t="s">
        <v>157</v>
      </c>
      <c r="X144" s="11">
        <v>4</v>
      </c>
      <c r="Y144" s="11">
        <v>1</v>
      </c>
      <c r="Z144" s="11">
        <v>10</v>
      </c>
      <c r="AA144" s="11">
        <v>10</v>
      </c>
      <c r="AB144" s="11">
        <v>10</v>
      </c>
      <c r="AC144" s="11">
        <v>10</v>
      </c>
      <c r="AD144" s="11">
        <v>10</v>
      </c>
      <c r="AE144" s="11">
        <v>10</v>
      </c>
      <c r="AF144" s="11">
        <v>10</v>
      </c>
      <c r="AG144" s="11">
        <v>10</v>
      </c>
      <c r="AH144" s="11">
        <v>10</v>
      </c>
      <c r="AI144" s="11">
        <v>10</v>
      </c>
      <c r="AJ144" s="11">
        <v>10</v>
      </c>
      <c r="AK144" s="11">
        <v>10</v>
      </c>
      <c r="AL144" s="11">
        <v>10</v>
      </c>
      <c r="AM144" s="11">
        <v>121</v>
      </c>
      <c r="AN144" s="11">
        <v>60</v>
      </c>
      <c r="AO144" s="11">
        <v>10</v>
      </c>
      <c r="AP144" s="11">
        <v>120</v>
      </c>
      <c r="AQ144" s="11">
        <v>60</v>
      </c>
      <c r="AR144" s="11">
        <v>40</v>
      </c>
      <c r="AS144" s="11">
        <v>1</v>
      </c>
      <c r="AT144" s="11">
        <v>130</v>
      </c>
      <c r="AU144" s="11">
        <v>125</v>
      </c>
      <c r="AV144" s="11">
        <v>1028</v>
      </c>
      <c r="AW144" s="11">
        <v>641</v>
      </c>
      <c r="AX144" s="11">
        <v>2724</v>
      </c>
      <c r="AY144" s="11">
        <v>3643</v>
      </c>
      <c r="AZ144" s="11">
        <v>4590</v>
      </c>
      <c r="BA144" s="11">
        <v>2292</v>
      </c>
      <c r="BB144" s="11">
        <v>3056</v>
      </c>
      <c r="BC144" s="11">
        <v>1993</v>
      </c>
      <c r="BD144" s="11">
        <v>359</v>
      </c>
      <c r="BE144" s="11">
        <v>417</v>
      </c>
      <c r="BF144" s="11">
        <v>634</v>
      </c>
      <c r="BG144" s="11">
        <v>875</v>
      </c>
      <c r="BH144" s="11">
        <v>1760</v>
      </c>
      <c r="BI144" s="11">
        <v>9</v>
      </c>
      <c r="BJ144" s="11">
        <v>9</v>
      </c>
      <c r="BK144" s="11">
        <v>9</v>
      </c>
      <c r="BL144" s="11">
        <v>11</v>
      </c>
      <c r="BM144" s="11">
        <v>9</v>
      </c>
      <c r="BN144" s="11">
        <v>10</v>
      </c>
      <c r="BO144" s="11">
        <v>11</v>
      </c>
      <c r="BP144" s="11">
        <v>10</v>
      </c>
      <c r="BQ144" s="11">
        <v>9</v>
      </c>
      <c r="BR144" s="11">
        <v>10</v>
      </c>
      <c r="BS144" s="11">
        <v>11</v>
      </c>
      <c r="BT144" s="11">
        <v>16</v>
      </c>
      <c r="BU144" s="11">
        <v>23</v>
      </c>
      <c r="BV144" s="11">
        <v>3</v>
      </c>
      <c r="BW144" s="11">
        <v>3</v>
      </c>
      <c r="BX144" s="11">
        <v>3</v>
      </c>
      <c r="BY144" s="11">
        <v>3</v>
      </c>
      <c r="BZ144" s="11">
        <v>6</v>
      </c>
      <c r="CA144" s="11">
        <v>5</v>
      </c>
      <c r="CB144" s="11">
        <v>7</v>
      </c>
      <c r="CC144" s="11">
        <v>4</v>
      </c>
      <c r="CD144" s="11">
        <v>3</v>
      </c>
      <c r="CE144" s="11">
        <v>3</v>
      </c>
      <c r="CF144" s="11">
        <v>3</v>
      </c>
      <c r="CG144" s="11">
        <v>3</v>
      </c>
      <c r="CH144" s="11">
        <v>3</v>
      </c>
      <c r="CI144" s="11"/>
      <c r="CJ144" s="11"/>
      <c r="CK144" s="11" t="s">
        <v>158</v>
      </c>
      <c r="CL144" s="11" t="s">
        <v>158</v>
      </c>
      <c r="CM144" s="11" t="s">
        <v>158</v>
      </c>
      <c r="CN144" s="11" t="s">
        <v>158</v>
      </c>
      <c r="CO144" s="11" t="s">
        <v>158</v>
      </c>
      <c r="CP144" s="11" t="s">
        <v>158</v>
      </c>
      <c r="CQ144" s="11" t="s">
        <v>158</v>
      </c>
      <c r="CR144" s="11" t="s">
        <v>158</v>
      </c>
      <c r="CS144" s="11" t="s">
        <v>158</v>
      </c>
      <c r="CT144" s="11" t="s">
        <v>158</v>
      </c>
      <c r="CU144" s="11" t="s">
        <v>158</v>
      </c>
      <c r="CV144" s="11" t="s">
        <v>158</v>
      </c>
      <c r="CW144" s="11" t="s">
        <v>158</v>
      </c>
      <c r="CX144" s="11" t="s">
        <v>154</v>
      </c>
      <c r="CY144" s="11" t="s">
        <v>154</v>
      </c>
      <c r="CZ144" s="11" t="s">
        <v>154</v>
      </c>
      <c r="DA144" s="11" t="s">
        <v>154</v>
      </c>
      <c r="DB144" s="11" t="s">
        <v>154</v>
      </c>
      <c r="DC144" s="11" t="s">
        <v>154</v>
      </c>
      <c r="DD144" s="11" t="s">
        <v>154</v>
      </c>
      <c r="DE144" s="11" t="s">
        <v>154</v>
      </c>
      <c r="DF144" s="11" t="s">
        <v>154</v>
      </c>
      <c r="DG144" s="11" t="s">
        <v>154</v>
      </c>
      <c r="DH144" s="11" t="s">
        <v>154</v>
      </c>
      <c r="DI144" s="11" t="s">
        <v>154</v>
      </c>
      <c r="DJ144" s="11" t="s">
        <v>154</v>
      </c>
      <c r="DK144" s="11" t="s">
        <v>157</v>
      </c>
      <c r="DL144" s="11" t="s">
        <v>157</v>
      </c>
      <c r="DM144" s="11" t="s">
        <v>157</v>
      </c>
      <c r="DN144" s="11" t="s">
        <v>157</v>
      </c>
      <c r="DO144" s="11" t="s">
        <v>157</v>
      </c>
      <c r="DP144" s="11" t="s">
        <v>157</v>
      </c>
      <c r="DQ144" s="11" t="s">
        <v>157</v>
      </c>
      <c r="DR144" s="11" t="s">
        <v>157</v>
      </c>
      <c r="DS144" s="11" t="s">
        <v>157</v>
      </c>
      <c r="DT144" s="11" t="s">
        <v>157</v>
      </c>
      <c r="DU144" s="11" t="s">
        <v>157</v>
      </c>
      <c r="DV144" s="11" t="s">
        <v>157</v>
      </c>
      <c r="DW144" s="11" t="s">
        <v>157</v>
      </c>
      <c r="DX144" s="11" t="b">
        <v>1</v>
      </c>
      <c r="DY144" s="11" t="b">
        <v>1</v>
      </c>
      <c r="DZ144" s="11" t="b">
        <v>1</v>
      </c>
      <c r="EA144" s="11" t="b">
        <v>1</v>
      </c>
      <c r="EB144" s="11" t="b">
        <v>1</v>
      </c>
      <c r="EC144" s="11" t="b">
        <v>1</v>
      </c>
      <c r="ED144" s="11" t="b">
        <v>1</v>
      </c>
      <c r="EE144" s="11" t="b">
        <v>1</v>
      </c>
      <c r="EF144" s="11" t="b">
        <v>1</v>
      </c>
      <c r="EG144" s="11" t="b">
        <v>1</v>
      </c>
      <c r="EH144" s="11" t="b">
        <v>1</v>
      </c>
      <c r="EI144" s="11" t="b">
        <v>1</v>
      </c>
      <c r="EJ144" s="11" t="b">
        <v>1</v>
      </c>
      <c r="EK144" s="11">
        <v>3.5879000000000001E-2</v>
      </c>
      <c r="EL144" s="11">
        <v>8.8533000000000001E-2</v>
      </c>
      <c r="EM144" s="11">
        <v>3.0842999999999999E-2</v>
      </c>
      <c r="EN144" s="11">
        <v>3.6595999999999997E-2</v>
      </c>
      <c r="EO144" s="11">
        <v>3.8112E-2</v>
      </c>
      <c r="EP144" s="11">
        <v>3.5893000000000001E-2</v>
      </c>
      <c r="EQ144" s="11">
        <v>3.9674000000000001E-2</v>
      </c>
      <c r="ER144" s="11">
        <v>3.9035E-2</v>
      </c>
      <c r="ES144" s="11">
        <v>4.4715999999999999E-2</v>
      </c>
      <c r="ET144" s="11">
        <v>3.7560999999999997E-2</v>
      </c>
      <c r="EU144" s="11">
        <v>3.8592000000000001E-2</v>
      </c>
      <c r="EV144" s="11">
        <v>3.9389E-2</v>
      </c>
      <c r="EW144" s="11">
        <v>3.9054999999999999E-2</v>
      </c>
      <c r="EX144" s="11" t="s">
        <v>230</v>
      </c>
      <c r="EY144" s="11" t="str">
        <f>VLOOKUP(Table8[[#This Row],[Candidate Detail Answer: City]],cities,2,FALSE)</f>
        <v>Chicago</v>
      </c>
      <c r="EZ144" s="11" t="str">
        <f>VLOOKUP(Table8[[#This Row],[Candidate Detail Answer: City]],cities,3,FALSE)</f>
        <v>IL</v>
      </c>
      <c r="FA144" s="21">
        <f>VLOOKUP(Table8[[#This Row],[Candidate Detail Answer: City]],cities,4,FALSE)</f>
        <v>60601</v>
      </c>
      <c r="FB144" s="11" t="s">
        <v>536</v>
      </c>
      <c r="FC144" s="11" t="str">
        <f>VLOOKUP(Table8[[#This Row],[Candidate Detail Answer: Major]],majors_final,3,FALSE)</f>
        <v>Full Stack Development</v>
      </c>
      <c r="FD144" s="11" t="str">
        <f>VLOOKUP(Table8[[#This Row],[Candidate Detail Answer: Major]],majors_final,4,FALSE)</f>
        <v>IT-development focused</v>
      </c>
      <c r="FE144" s="11">
        <f>VLOOKUP(Table8[[#This Row],[Candidate Detail Answer: Major]],majors_final,5,FALSE)</f>
        <v>0</v>
      </c>
      <c r="FF144" s="11">
        <f>VLOOKUP(Table8[[#This Row],[Candidate Detail Answer: Major]],majors_final,6,FALSE)</f>
        <v>0</v>
      </c>
      <c r="FG144" s="5"/>
      <c r="FH144" s="5"/>
      <c r="FI144" s="11"/>
    </row>
    <row r="145" spans="1:165" s="12" customFormat="1" ht="12.75" x14ac:dyDescent="0.2">
      <c r="A145" s="11">
        <v>36074528</v>
      </c>
      <c r="B145" s="11">
        <v>48908496</v>
      </c>
      <c r="C145" s="11">
        <v>48889.811805555299</v>
      </c>
      <c r="D145" s="11" t="s">
        <v>153</v>
      </c>
      <c r="E145" s="11">
        <v>345600</v>
      </c>
      <c r="F145" s="11">
        <v>55747764</v>
      </c>
      <c r="G145" s="11">
        <v>50179.329861112099</v>
      </c>
      <c r="H145" s="11">
        <v>49538.484027776503</v>
      </c>
      <c r="I145" s="11">
        <v>296817</v>
      </c>
      <c r="J145" s="11">
        <v>1</v>
      </c>
      <c r="K145" s="11">
        <v>108</v>
      </c>
      <c r="L145" s="11">
        <v>226717</v>
      </c>
      <c r="M145" s="11">
        <v>131</v>
      </c>
      <c r="N145" s="11">
        <v>131</v>
      </c>
      <c r="O145" s="11">
        <v>92</v>
      </c>
      <c r="P145" s="11">
        <v>100</v>
      </c>
      <c r="Q145" s="11">
        <v>227292</v>
      </c>
      <c r="R145" s="11" t="s">
        <v>154</v>
      </c>
      <c r="S145" s="11" t="s">
        <v>155</v>
      </c>
      <c r="T145" s="11" t="s">
        <v>208</v>
      </c>
      <c r="U145" s="11">
        <v>0</v>
      </c>
      <c r="V145" s="11" t="s">
        <v>154</v>
      </c>
      <c r="W145" s="11" t="s">
        <v>157</v>
      </c>
      <c r="X145" s="11">
        <v>5</v>
      </c>
      <c r="Y145" s="11">
        <v>1</v>
      </c>
      <c r="Z145" s="11">
        <v>10</v>
      </c>
      <c r="AA145" s="11">
        <v>10</v>
      </c>
      <c r="AB145" s="11">
        <v>10</v>
      </c>
      <c r="AC145" s="11">
        <v>10</v>
      </c>
      <c r="AD145" s="11">
        <v>10</v>
      </c>
      <c r="AE145" s="11">
        <v>10</v>
      </c>
      <c r="AF145" s="11">
        <v>10</v>
      </c>
      <c r="AG145" s="11">
        <v>10</v>
      </c>
      <c r="AH145" s="11">
        <v>10</v>
      </c>
      <c r="AI145" s="11">
        <v>10</v>
      </c>
      <c r="AJ145" s="11">
        <v>10</v>
      </c>
      <c r="AK145" s="11">
        <v>10</v>
      </c>
      <c r="AL145" s="11">
        <v>10</v>
      </c>
      <c r="AM145" s="11">
        <v>121</v>
      </c>
      <c r="AN145" s="11">
        <v>60</v>
      </c>
      <c r="AO145" s="11">
        <v>10</v>
      </c>
      <c r="AP145" s="11">
        <v>120</v>
      </c>
      <c r="AQ145" s="11">
        <v>60</v>
      </c>
      <c r="AR145" s="11">
        <v>40</v>
      </c>
      <c r="AS145" s="11">
        <v>1</v>
      </c>
      <c r="AT145" s="11">
        <v>130</v>
      </c>
      <c r="AU145" s="11">
        <v>121</v>
      </c>
      <c r="AV145" s="11">
        <v>17779</v>
      </c>
      <c r="AW145" s="11">
        <v>4956</v>
      </c>
      <c r="AX145" s="11">
        <v>1232</v>
      </c>
      <c r="AY145" s="11">
        <v>6474</v>
      </c>
      <c r="AZ145" s="11">
        <v>9095</v>
      </c>
      <c r="BA145" s="11">
        <v>1511</v>
      </c>
      <c r="BB145" s="11">
        <v>482</v>
      </c>
      <c r="BC145" s="11">
        <v>1328</v>
      </c>
      <c r="BD145" s="11">
        <v>2168</v>
      </c>
      <c r="BE145" s="11">
        <v>4214</v>
      </c>
      <c r="BF145" s="11">
        <v>1651</v>
      </c>
      <c r="BG145" s="11">
        <v>11728</v>
      </c>
      <c r="BH145" s="11">
        <v>6559</v>
      </c>
      <c r="BI145" s="11">
        <v>11</v>
      </c>
      <c r="BJ145" s="11">
        <v>11</v>
      </c>
      <c r="BK145" s="11">
        <v>9</v>
      </c>
      <c r="BL145" s="11">
        <v>12</v>
      </c>
      <c r="BM145" s="11">
        <v>10</v>
      </c>
      <c r="BN145" s="11">
        <v>11</v>
      </c>
      <c r="BO145" s="11">
        <v>13</v>
      </c>
      <c r="BP145" s="11">
        <v>13</v>
      </c>
      <c r="BQ145" s="11">
        <v>11</v>
      </c>
      <c r="BR145" s="11">
        <v>12</v>
      </c>
      <c r="BS145" s="11">
        <v>13</v>
      </c>
      <c r="BT145" s="11">
        <v>18</v>
      </c>
      <c r="BU145" s="11">
        <v>25</v>
      </c>
      <c r="BV145" s="11">
        <v>38</v>
      </c>
      <c r="BW145" s="11">
        <v>7</v>
      </c>
      <c r="BX145" s="11">
        <v>6</v>
      </c>
      <c r="BY145" s="11">
        <v>4</v>
      </c>
      <c r="BZ145" s="11">
        <v>12</v>
      </c>
      <c r="CA145" s="11">
        <v>13</v>
      </c>
      <c r="CB145" s="11">
        <v>5</v>
      </c>
      <c r="CC145" s="11">
        <v>9</v>
      </c>
      <c r="CD145" s="11">
        <v>3</v>
      </c>
      <c r="CE145" s="11">
        <v>10</v>
      </c>
      <c r="CF145" s="11">
        <v>7</v>
      </c>
      <c r="CG145" s="11">
        <v>12</v>
      </c>
      <c r="CH145" s="11">
        <v>14</v>
      </c>
      <c r="CI145" s="11"/>
      <c r="CJ145" s="11"/>
      <c r="CK145" s="11" t="s">
        <v>158</v>
      </c>
      <c r="CL145" s="11" t="s">
        <v>158</v>
      </c>
      <c r="CM145" s="11" t="s">
        <v>158</v>
      </c>
      <c r="CN145" s="11" t="s">
        <v>158</v>
      </c>
      <c r="CO145" s="11" t="s">
        <v>158</v>
      </c>
      <c r="CP145" s="11" t="s">
        <v>158</v>
      </c>
      <c r="CQ145" s="11" t="s">
        <v>158</v>
      </c>
      <c r="CR145" s="11" t="s">
        <v>158</v>
      </c>
      <c r="CS145" s="11" t="s">
        <v>158</v>
      </c>
      <c r="CT145" s="11" t="s">
        <v>158</v>
      </c>
      <c r="CU145" s="11" t="s">
        <v>158</v>
      </c>
      <c r="CV145" s="11" t="s">
        <v>158</v>
      </c>
      <c r="CW145" s="11" t="s">
        <v>158</v>
      </c>
      <c r="CX145" s="11" t="s">
        <v>154</v>
      </c>
      <c r="CY145" s="11" t="s">
        <v>154</v>
      </c>
      <c r="CZ145" s="11" t="s">
        <v>154</v>
      </c>
      <c r="DA145" s="11" t="s">
        <v>154</v>
      </c>
      <c r="DB145" s="11" t="s">
        <v>154</v>
      </c>
      <c r="DC145" s="11" t="s">
        <v>154</v>
      </c>
      <c r="DD145" s="11" t="s">
        <v>154</v>
      </c>
      <c r="DE145" s="11" t="s">
        <v>154</v>
      </c>
      <c r="DF145" s="11" t="s">
        <v>154</v>
      </c>
      <c r="DG145" s="11" t="s">
        <v>154</v>
      </c>
      <c r="DH145" s="11" t="s">
        <v>154</v>
      </c>
      <c r="DI145" s="11" t="s">
        <v>154</v>
      </c>
      <c r="DJ145" s="11" t="s">
        <v>154</v>
      </c>
      <c r="DK145" s="11" t="s">
        <v>157</v>
      </c>
      <c r="DL145" s="11" t="s">
        <v>157</v>
      </c>
      <c r="DM145" s="11" t="s">
        <v>157</v>
      </c>
      <c r="DN145" s="11" t="s">
        <v>157</v>
      </c>
      <c r="DO145" s="11" t="s">
        <v>157</v>
      </c>
      <c r="DP145" s="11" t="s">
        <v>157</v>
      </c>
      <c r="DQ145" s="11" t="s">
        <v>157</v>
      </c>
      <c r="DR145" s="11" t="s">
        <v>157</v>
      </c>
      <c r="DS145" s="11" t="s">
        <v>157</v>
      </c>
      <c r="DT145" s="11" t="s">
        <v>157</v>
      </c>
      <c r="DU145" s="11" t="s">
        <v>157</v>
      </c>
      <c r="DV145" s="11" t="s">
        <v>157</v>
      </c>
      <c r="DW145" s="11" t="s">
        <v>157</v>
      </c>
      <c r="DX145" s="11" t="b">
        <v>1</v>
      </c>
      <c r="DY145" s="11" t="b">
        <v>1</v>
      </c>
      <c r="DZ145" s="11" t="b">
        <v>1</v>
      </c>
      <c r="EA145" s="11" t="b">
        <v>1</v>
      </c>
      <c r="EB145" s="11" t="b">
        <v>1</v>
      </c>
      <c r="EC145" s="11" t="b">
        <v>1</v>
      </c>
      <c r="ED145" s="11" t="b">
        <v>1</v>
      </c>
      <c r="EE145" s="11" t="b">
        <v>1</v>
      </c>
      <c r="EF145" s="11" t="b">
        <v>1</v>
      </c>
      <c r="EG145" s="11" t="b">
        <v>1</v>
      </c>
      <c r="EH145" s="11" t="b">
        <v>1</v>
      </c>
      <c r="EI145" s="11" t="b">
        <v>1</v>
      </c>
      <c r="EJ145" s="11" t="b">
        <v>1</v>
      </c>
      <c r="EK145" s="11">
        <v>3.2257000000000001E-2</v>
      </c>
      <c r="EL145" s="11">
        <v>8.2627000000000006E-2</v>
      </c>
      <c r="EM145" s="11">
        <v>2.8901E-2</v>
      </c>
      <c r="EN145" s="11">
        <v>3.3973999999999997E-2</v>
      </c>
      <c r="EO145" s="11">
        <v>9.1811000000000004E-2</v>
      </c>
      <c r="EP145" s="11">
        <v>1.5136999999999999E-2</v>
      </c>
      <c r="EQ145" s="11">
        <v>8.7127999999999997E-2</v>
      </c>
      <c r="ER145" s="11">
        <v>9.4514000000000001E-2</v>
      </c>
      <c r="ES145" s="11">
        <v>3.6831999999999997E-2</v>
      </c>
      <c r="ET145" s="11">
        <v>3.5513999999999997E-2</v>
      </c>
      <c r="EU145" s="11">
        <v>4.2370999999999999E-2</v>
      </c>
      <c r="EV145" s="11">
        <v>4.3496E-2</v>
      </c>
      <c r="EW145" s="11">
        <v>3.6073000000000001E-2</v>
      </c>
      <c r="EX145" s="11" t="s">
        <v>230</v>
      </c>
      <c r="EY145" s="11" t="str">
        <f>VLOOKUP(Table8[[#This Row],[Candidate Detail Answer: City]],cities,2,FALSE)</f>
        <v>Chicago</v>
      </c>
      <c r="EZ145" s="11" t="str">
        <f>VLOOKUP(Table8[[#This Row],[Candidate Detail Answer: City]],cities,3,FALSE)</f>
        <v>IL</v>
      </c>
      <c r="FA145" s="21">
        <f>VLOOKUP(Table8[[#This Row],[Candidate Detail Answer: City]],cities,4,FALSE)</f>
        <v>60601</v>
      </c>
      <c r="FB145" s="11" t="s">
        <v>630</v>
      </c>
      <c r="FC145" s="11" t="str">
        <f>VLOOKUP(Table8[[#This Row],[Candidate Detail Answer: Major]],majors_final,3,FALSE)</f>
        <v>Software Development</v>
      </c>
      <c r="FD145" s="11" t="str">
        <f>VLOOKUP(Table8[[#This Row],[Candidate Detail Answer: Major]],majors_final,4,FALSE)</f>
        <v>IT-development focused</v>
      </c>
      <c r="FE145" s="11">
        <f>VLOOKUP(Table8[[#This Row],[Candidate Detail Answer: Major]],majors_final,5,FALSE)</f>
        <v>0</v>
      </c>
      <c r="FF145" s="11">
        <f>VLOOKUP(Table8[[#This Row],[Candidate Detail Answer: Major]],majors_final,6,FALSE)</f>
        <v>0</v>
      </c>
      <c r="FG145" s="5"/>
      <c r="FH145" s="5"/>
      <c r="FI145" s="11"/>
    </row>
    <row r="146" spans="1:165" ht="12.75" x14ac:dyDescent="0.2">
      <c r="A146" s="11">
        <v>36074545</v>
      </c>
      <c r="B146" s="11">
        <v>48908530</v>
      </c>
      <c r="C146" s="11">
        <v>48977.5423611109</v>
      </c>
      <c r="D146" s="11" t="s">
        <v>153</v>
      </c>
      <c r="E146" s="11">
        <v>345600</v>
      </c>
      <c r="F146" s="11">
        <v>55747772</v>
      </c>
      <c r="G146" s="11">
        <v>50319.806250000998</v>
      </c>
      <c r="H146" s="11">
        <v>49662.5055555543</v>
      </c>
      <c r="I146" s="11">
        <v>290853</v>
      </c>
      <c r="J146" s="11">
        <v>1</v>
      </c>
      <c r="K146" s="11">
        <v>147</v>
      </c>
      <c r="L146" s="11">
        <v>112223</v>
      </c>
      <c r="M146" s="11">
        <v>131</v>
      </c>
      <c r="N146" s="11">
        <v>131</v>
      </c>
      <c r="O146" s="11">
        <v>92</v>
      </c>
      <c r="P146" s="11">
        <v>100</v>
      </c>
      <c r="Q146" s="11">
        <v>246249</v>
      </c>
      <c r="R146" s="11" t="s">
        <v>154</v>
      </c>
      <c r="S146" s="11" t="s">
        <v>155</v>
      </c>
      <c r="T146" s="11" t="s">
        <v>208</v>
      </c>
      <c r="U146" s="11">
        <v>0</v>
      </c>
      <c r="V146" s="11" t="s">
        <v>154</v>
      </c>
      <c r="W146" s="11" t="s">
        <v>157</v>
      </c>
      <c r="X146" s="11">
        <v>5</v>
      </c>
      <c r="Y146" s="11">
        <v>1</v>
      </c>
      <c r="Z146" s="11">
        <v>10</v>
      </c>
      <c r="AA146" s="11">
        <v>10</v>
      </c>
      <c r="AB146" s="11">
        <v>10</v>
      </c>
      <c r="AC146" s="11">
        <v>10</v>
      </c>
      <c r="AD146" s="11">
        <v>10</v>
      </c>
      <c r="AE146" s="11">
        <v>10</v>
      </c>
      <c r="AF146" s="11">
        <v>10</v>
      </c>
      <c r="AG146" s="11">
        <v>10</v>
      </c>
      <c r="AH146" s="11">
        <v>10</v>
      </c>
      <c r="AI146" s="11">
        <v>10</v>
      </c>
      <c r="AJ146" s="11">
        <v>10</v>
      </c>
      <c r="AK146" s="11">
        <v>10</v>
      </c>
      <c r="AL146" s="11">
        <v>10</v>
      </c>
      <c r="AM146" s="11">
        <v>121</v>
      </c>
      <c r="AN146" s="11">
        <v>60</v>
      </c>
      <c r="AO146" s="11">
        <v>10</v>
      </c>
      <c r="AP146" s="11">
        <v>120</v>
      </c>
      <c r="AQ146" s="11">
        <v>60</v>
      </c>
      <c r="AR146" s="11">
        <v>40</v>
      </c>
      <c r="AS146" s="11">
        <v>1</v>
      </c>
      <c r="AT146" s="11">
        <v>130</v>
      </c>
      <c r="AU146" s="11">
        <v>800</v>
      </c>
      <c r="AV146" s="11">
        <v>1872</v>
      </c>
      <c r="AW146" s="11">
        <v>557</v>
      </c>
      <c r="AX146" s="11">
        <v>606</v>
      </c>
      <c r="AY146" s="11">
        <v>678</v>
      </c>
      <c r="AZ146" s="11">
        <v>2049</v>
      </c>
      <c r="BA146" s="11">
        <v>4384</v>
      </c>
      <c r="BB146" s="11">
        <v>924</v>
      </c>
      <c r="BC146" s="11">
        <v>2743</v>
      </c>
      <c r="BD146" s="11">
        <v>3119</v>
      </c>
      <c r="BE146" s="11">
        <v>398</v>
      </c>
      <c r="BF146" s="11">
        <v>1077</v>
      </c>
      <c r="BG146" s="11">
        <v>2108</v>
      </c>
      <c r="BH146" s="11">
        <v>18637</v>
      </c>
      <c r="BI146" s="11">
        <v>9</v>
      </c>
      <c r="BJ146" s="11">
        <v>9</v>
      </c>
      <c r="BK146" s="11">
        <v>10</v>
      </c>
      <c r="BL146" s="11">
        <v>11</v>
      </c>
      <c r="BM146" s="11">
        <v>9</v>
      </c>
      <c r="BN146" s="11">
        <v>10</v>
      </c>
      <c r="BO146" s="11">
        <v>12</v>
      </c>
      <c r="BP146" s="11">
        <v>10</v>
      </c>
      <c r="BQ146" s="11">
        <v>9</v>
      </c>
      <c r="BR146" s="11">
        <v>10</v>
      </c>
      <c r="BS146" s="11">
        <v>10</v>
      </c>
      <c r="BT146" s="11">
        <v>17</v>
      </c>
      <c r="BU146" s="11">
        <v>24</v>
      </c>
      <c r="BV146" s="11">
        <v>6</v>
      </c>
      <c r="BW146" s="11">
        <v>7</v>
      </c>
      <c r="BX146" s="11">
        <v>8</v>
      </c>
      <c r="BY146" s="11">
        <v>6</v>
      </c>
      <c r="BZ146" s="11">
        <v>16</v>
      </c>
      <c r="CA146" s="11">
        <v>23</v>
      </c>
      <c r="CB146" s="11">
        <v>5</v>
      </c>
      <c r="CC146" s="11">
        <v>11</v>
      </c>
      <c r="CD146" s="11">
        <v>7</v>
      </c>
      <c r="CE146" s="11">
        <v>6</v>
      </c>
      <c r="CF146" s="11">
        <v>7</v>
      </c>
      <c r="CG146" s="11">
        <v>11</v>
      </c>
      <c r="CH146" s="11">
        <v>9</v>
      </c>
      <c r="CI146" s="11"/>
      <c r="CJ146" s="11"/>
      <c r="CK146" s="11" t="s">
        <v>158</v>
      </c>
      <c r="CL146" s="11" t="s">
        <v>158</v>
      </c>
      <c r="CM146" s="11" t="s">
        <v>158</v>
      </c>
      <c r="CN146" s="11" t="s">
        <v>158</v>
      </c>
      <c r="CO146" s="11" t="s">
        <v>158</v>
      </c>
      <c r="CP146" s="11" t="s">
        <v>158</v>
      </c>
      <c r="CQ146" s="11" t="s">
        <v>158</v>
      </c>
      <c r="CR146" s="11" t="s">
        <v>158</v>
      </c>
      <c r="CS146" s="11" t="s">
        <v>158</v>
      </c>
      <c r="CT146" s="11" t="s">
        <v>158</v>
      </c>
      <c r="CU146" s="11" t="s">
        <v>158</v>
      </c>
      <c r="CV146" s="11" t="s">
        <v>158</v>
      </c>
      <c r="CW146" s="11" t="s">
        <v>158</v>
      </c>
      <c r="CX146" s="11" t="s">
        <v>154</v>
      </c>
      <c r="CY146" s="11" t="s">
        <v>154</v>
      </c>
      <c r="CZ146" s="11" t="s">
        <v>154</v>
      </c>
      <c r="DA146" s="11" t="s">
        <v>154</v>
      </c>
      <c r="DB146" s="11" t="s">
        <v>154</v>
      </c>
      <c r="DC146" s="11" t="s">
        <v>154</v>
      </c>
      <c r="DD146" s="11" t="s">
        <v>154</v>
      </c>
      <c r="DE146" s="11" t="s">
        <v>154</v>
      </c>
      <c r="DF146" s="11" t="s">
        <v>154</v>
      </c>
      <c r="DG146" s="11" t="s">
        <v>154</v>
      </c>
      <c r="DH146" s="11" t="s">
        <v>154</v>
      </c>
      <c r="DI146" s="11" t="s">
        <v>154</v>
      </c>
      <c r="DJ146" s="11" t="s">
        <v>154</v>
      </c>
      <c r="DK146" s="11" t="s">
        <v>157</v>
      </c>
      <c r="DL146" s="11" t="s">
        <v>157</v>
      </c>
      <c r="DM146" s="11" t="s">
        <v>157</v>
      </c>
      <c r="DN146" s="11" t="s">
        <v>157</v>
      </c>
      <c r="DO146" s="11" t="s">
        <v>157</v>
      </c>
      <c r="DP146" s="11" t="s">
        <v>157</v>
      </c>
      <c r="DQ146" s="11" t="s">
        <v>157</v>
      </c>
      <c r="DR146" s="11" t="s">
        <v>157</v>
      </c>
      <c r="DS146" s="11" t="s">
        <v>157</v>
      </c>
      <c r="DT146" s="11" t="s">
        <v>157</v>
      </c>
      <c r="DU146" s="11" t="s">
        <v>157</v>
      </c>
      <c r="DV146" s="11" t="s">
        <v>157</v>
      </c>
      <c r="DW146" s="11" t="s">
        <v>157</v>
      </c>
      <c r="DX146" s="11" t="b">
        <v>1</v>
      </c>
      <c r="DY146" s="11" t="b">
        <v>1</v>
      </c>
      <c r="DZ146" s="11" t="b">
        <v>1</v>
      </c>
      <c r="EA146" s="11" t="b">
        <v>1</v>
      </c>
      <c r="EB146" s="11" t="b">
        <v>1</v>
      </c>
      <c r="EC146" s="11" t="b">
        <v>1</v>
      </c>
      <c r="ED146" s="11" t="b">
        <v>1</v>
      </c>
      <c r="EE146" s="11" t="b">
        <v>1</v>
      </c>
      <c r="EF146" s="11" t="b">
        <v>1</v>
      </c>
      <c r="EG146" s="11" t="b">
        <v>1</v>
      </c>
      <c r="EH146" s="11" t="b">
        <v>1</v>
      </c>
      <c r="EI146" s="11" t="b">
        <v>1</v>
      </c>
      <c r="EJ146" s="11" t="b">
        <v>1</v>
      </c>
      <c r="EK146" s="11">
        <v>0.118087</v>
      </c>
      <c r="EL146" s="11">
        <v>3.6270999999999998E-2</v>
      </c>
      <c r="EM146" s="11">
        <v>3.2779999999999997E-2</v>
      </c>
      <c r="EN146" s="11">
        <v>3.6038000000000001E-2</v>
      </c>
      <c r="EO146" s="11">
        <v>1.7486000000000002E-2</v>
      </c>
      <c r="EP146" s="11">
        <v>3.4289E-2</v>
      </c>
      <c r="EQ146" s="11">
        <v>1.8886E-2</v>
      </c>
      <c r="ER146" s="11">
        <v>0.240005</v>
      </c>
      <c r="ES146" s="11">
        <v>3.1917000000000001E-2</v>
      </c>
      <c r="ET146" s="11">
        <v>7.9281000000000004E-2</v>
      </c>
      <c r="EU146" s="11">
        <v>5.2094000000000001E-2</v>
      </c>
      <c r="EV146" s="11">
        <v>4.1196000000000003E-2</v>
      </c>
      <c r="EW146" s="11">
        <v>3.3328000000000003E-2</v>
      </c>
      <c r="EX146" s="11" t="s">
        <v>230</v>
      </c>
      <c r="EY146" s="11" t="str">
        <f>VLOOKUP(Table8[[#This Row],[Candidate Detail Answer: City]],cities,2,FALSE)</f>
        <v>Chicago</v>
      </c>
      <c r="EZ146" s="11" t="str">
        <f>VLOOKUP(Table8[[#This Row],[Candidate Detail Answer: City]],cities,3,FALSE)</f>
        <v>IL</v>
      </c>
      <c r="FA146" s="21">
        <f>VLOOKUP(Table8[[#This Row],[Candidate Detail Answer: City]],cities,4,FALSE)</f>
        <v>60601</v>
      </c>
      <c r="FB146" s="11" t="s">
        <v>665</v>
      </c>
      <c r="FC146" s="11" t="str">
        <f>VLOOKUP(Table8[[#This Row],[Candidate Detail Answer: Major]],majors_final,3,FALSE)</f>
        <v>Full Stack Development</v>
      </c>
      <c r="FD146" s="11" t="str">
        <f>VLOOKUP(Table8[[#This Row],[Candidate Detail Answer: Major]],majors_final,4,FALSE)</f>
        <v>IT-development focused</v>
      </c>
      <c r="FE146" s="11">
        <f>VLOOKUP(Table8[[#This Row],[Candidate Detail Answer: Major]],majors_final,5,FALSE)</f>
        <v>0</v>
      </c>
      <c r="FF146" s="11">
        <f>VLOOKUP(Table8[[#This Row],[Candidate Detail Answer: Major]],majors_final,6,FALSE)</f>
        <v>0</v>
      </c>
      <c r="FG146" s="5"/>
      <c r="FH146" s="5"/>
      <c r="FI146" s="11"/>
    </row>
    <row r="147" spans="1:165" ht="12.75" x14ac:dyDescent="0.2">
      <c r="A147" s="11">
        <v>42760085</v>
      </c>
      <c r="B147" s="11">
        <v>58412780</v>
      </c>
      <c r="C147" s="11">
        <v>56324.976388888201</v>
      </c>
      <c r="D147" s="11" t="s">
        <v>153</v>
      </c>
      <c r="E147" s="11">
        <v>345600</v>
      </c>
      <c r="F147" s="11">
        <v>66507236</v>
      </c>
      <c r="G147" s="11">
        <v>51764.706250001298</v>
      </c>
      <c r="H147" s="11">
        <v>50938.155555553902</v>
      </c>
      <c r="I147" s="11">
        <v>176652</v>
      </c>
      <c r="J147" s="11">
        <v>1</v>
      </c>
      <c r="K147" s="11">
        <v>27</v>
      </c>
      <c r="L147" s="11">
        <v>267542</v>
      </c>
      <c r="M147" s="11">
        <v>131</v>
      </c>
      <c r="N147" s="11">
        <v>1</v>
      </c>
      <c r="O147" s="11">
        <v>92</v>
      </c>
      <c r="P147" s="11">
        <v>0.76</v>
      </c>
      <c r="Q147" s="11">
        <v>55928</v>
      </c>
      <c r="R147" s="11" t="s">
        <v>154</v>
      </c>
      <c r="S147" s="11" t="s">
        <v>155</v>
      </c>
      <c r="T147" s="11" t="s">
        <v>208</v>
      </c>
      <c r="U147" s="11">
        <v>0</v>
      </c>
      <c r="V147" s="11" t="s">
        <v>154</v>
      </c>
      <c r="W147" s="11" t="s">
        <v>157</v>
      </c>
      <c r="X147" s="11"/>
      <c r="Y147" s="11">
        <v>1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1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1</v>
      </c>
      <c r="AT147" s="11">
        <v>0</v>
      </c>
      <c r="AU147" s="11">
        <v>201</v>
      </c>
      <c r="AV147" s="11">
        <v>17059</v>
      </c>
      <c r="AW147" s="11">
        <v>81636</v>
      </c>
      <c r="AX147" s="11">
        <v>13787</v>
      </c>
      <c r="AY147" s="11">
        <v>1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7345</v>
      </c>
      <c r="BI147" s="11">
        <v>9</v>
      </c>
      <c r="BJ147" s="11">
        <v>9</v>
      </c>
      <c r="BK147" s="11">
        <v>11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7</v>
      </c>
      <c r="BV147" s="11">
        <v>53</v>
      </c>
      <c r="BW147" s="11">
        <v>14</v>
      </c>
      <c r="BX147" s="11">
        <v>4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6</v>
      </c>
      <c r="CI147" s="11"/>
      <c r="CJ147" s="11"/>
      <c r="CK147" s="11" t="s">
        <v>158</v>
      </c>
      <c r="CL147" s="11" t="s">
        <v>158</v>
      </c>
      <c r="CM147" s="11" t="s">
        <v>158</v>
      </c>
      <c r="CN147" s="11" t="s">
        <v>166</v>
      </c>
      <c r="CO147" s="11" t="s">
        <v>166</v>
      </c>
      <c r="CP147" s="11" t="s">
        <v>166</v>
      </c>
      <c r="CQ147" s="11" t="s">
        <v>166</v>
      </c>
      <c r="CR147" s="11" t="s">
        <v>166</v>
      </c>
      <c r="CS147" s="11" t="s">
        <v>166</v>
      </c>
      <c r="CT147" s="11" t="s">
        <v>166</v>
      </c>
      <c r="CU147" s="11" t="s">
        <v>166</v>
      </c>
      <c r="CV147" s="11" t="s">
        <v>166</v>
      </c>
      <c r="CW147" s="11" t="s">
        <v>158</v>
      </c>
      <c r="CX147" s="11" t="s">
        <v>154</v>
      </c>
      <c r="CY147" s="11" t="s">
        <v>154</v>
      </c>
      <c r="CZ147" s="11" t="s">
        <v>154</v>
      </c>
      <c r="DA147" s="11" t="s">
        <v>154</v>
      </c>
      <c r="DB147" s="11" t="s">
        <v>154</v>
      </c>
      <c r="DC147" s="11" t="s">
        <v>154</v>
      </c>
      <c r="DD147" s="11" t="s">
        <v>154</v>
      </c>
      <c r="DE147" s="11" t="s">
        <v>154</v>
      </c>
      <c r="DF147" s="11" t="s">
        <v>154</v>
      </c>
      <c r="DG147" s="11" t="s">
        <v>154</v>
      </c>
      <c r="DH147" s="11" t="s">
        <v>154</v>
      </c>
      <c r="DI147" s="11" t="s">
        <v>154</v>
      </c>
      <c r="DJ147" s="11" t="s">
        <v>154</v>
      </c>
      <c r="DK147" s="11" t="s">
        <v>157</v>
      </c>
      <c r="DL147" s="11" t="s">
        <v>157</v>
      </c>
      <c r="DM147" s="11" t="s">
        <v>157</v>
      </c>
      <c r="DN147" s="11" t="s">
        <v>157</v>
      </c>
      <c r="DO147" s="11" t="s">
        <v>157</v>
      </c>
      <c r="DP147" s="11" t="s">
        <v>157</v>
      </c>
      <c r="DQ147" s="11" t="s">
        <v>157</v>
      </c>
      <c r="DR147" s="11" t="s">
        <v>157</v>
      </c>
      <c r="DS147" s="11" t="s">
        <v>157</v>
      </c>
      <c r="DT147" s="11" t="s">
        <v>157</v>
      </c>
      <c r="DU147" s="11" t="s">
        <v>157</v>
      </c>
      <c r="DV147" s="11" t="s">
        <v>157</v>
      </c>
      <c r="DW147" s="11" t="s">
        <v>157</v>
      </c>
      <c r="DX147" s="11" t="b">
        <v>0</v>
      </c>
      <c r="DY147" s="11" t="b">
        <v>0</v>
      </c>
      <c r="DZ147" s="11" t="b">
        <v>0</v>
      </c>
      <c r="EA147" s="11" t="s">
        <v>157</v>
      </c>
      <c r="EB147" s="11" t="s">
        <v>157</v>
      </c>
      <c r="EC147" s="11" t="s">
        <v>157</v>
      </c>
      <c r="ED147" s="11" t="s">
        <v>157</v>
      </c>
      <c r="EE147" s="11" t="s">
        <v>157</v>
      </c>
      <c r="EF147" s="11" t="s">
        <v>157</v>
      </c>
      <c r="EG147" s="11" t="s">
        <v>157</v>
      </c>
      <c r="EH147" s="11" t="s">
        <v>157</v>
      </c>
      <c r="EI147" s="11" t="s">
        <v>157</v>
      </c>
      <c r="EJ147" s="11" t="b">
        <v>0</v>
      </c>
      <c r="EK147" s="11">
        <v>1.8298999999999999E-2</v>
      </c>
      <c r="EL147" s="11">
        <v>0.19075300000000001</v>
      </c>
      <c r="EM147" s="11">
        <v>8.8651999999999995E-2</v>
      </c>
      <c r="EN147" s="11" t="s">
        <v>157</v>
      </c>
      <c r="EO147" s="11" t="s">
        <v>157</v>
      </c>
      <c r="EP147" s="11" t="s">
        <v>157</v>
      </c>
      <c r="EQ147" s="11" t="s">
        <v>157</v>
      </c>
      <c r="ER147" s="11" t="s">
        <v>157</v>
      </c>
      <c r="ES147" s="11" t="s">
        <v>157</v>
      </c>
      <c r="ET147" s="11" t="s">
        <v>157</v>
      </c>
      <c r="EU147" s="11" t="s">
        <v>157</v>
      </c>
      <c r="EV147" s="11" t="s">
        <v>157</v>
      </c>
      <c r="EW147" s="11">
        <v>6.0651999999999998E-2</v>
      </c>
      <c r="EX147" s="11" t="s">
        <v>690</v>
      </c>
      <c r="EY147" s="11" t="str">
        <f>VLOOKUP(Table8[[#This Row],[Candidate Detail Answer: City]],cities,2,FALSE)</f>
        <v>Clinton Township</v>
      </c>
      <c r="EZ147" s="11" t="str">
        <f>VLOOKUP(Table8[[#This Row],[Candidate Detail Answer: City]],cities,3,FALSE)</f>
        <v>MI</v>
      </c>
      <c r="FA147" s="21">
        <f>VLOOKUP(Table8[[#This Row],[Candidate Detail Answer: City]],cities,4,FALSE)</f>
        <v>48038</v>
      </c>
      <c r="FB147" s="11" t="s">
        <v>227</v>
      </c>
      <c r="FC147" s="11" t="str">
        <f>VLOOKUP(Table8[[#This Row],[Candidate Detail Answer: Major]],majors_final,3,FALSE)</f>
        <v>Software Development</v>
      </c>
      <c r="FD147" s="11" t="str">
        <f>VLOOKUP(Table8[[#This Row],[Candidate Detail Answer: Major]],majors_final,4,FALSE)</f>
        <v>IT-development focused</v>
      </c>
      <c r="FE147" s="11">
        <f>VLOOKUP(Table8[[#This Row],[Candidate Detail Answer: Major]],majors_final,5,FALSE)</f>
        <v>0</v>
      </c>
      <c r="FF147" s="11">
        <f>VLOOKUP(Table8[[#This Row],[Candidate Detail Answer: Major]],majors_final,6,FALSE)</f>
        <v>0</v>
      </c>
      <c r="FG147" s="5"/>
      <c r="FH147" s="5"/>
      <c r="FI147" s="11"/>
    </row>
    <row r="148" spans="1:165" ht="12.75" x14ac:dyDescent="0.2">
      <c r="A148" s="11">
        <v>47969147</v>
      </c>
      <c r="B148" s="11">
        <v>66953620</v>
      </c>
      <c r="C148" s="11">
        <v>51916.515972221801</v>
      </c>
      <c r="D148" s="11" t="s">
        <v>153</v>
      </c>
      <c r="E148" s="11">
        <v>345600</v>
      </c>
      <c r="F148" s="11">
        <v>73386640</v>
      </c>
      <c r="G148" s="11">
        <v>53590.899305557097</v>
      </c>
      <c r="H148" s="11">
        <v>52550.435416664601</v>
      </c>
      <c r="I148" s="11">
        <v>304892</v>
      </c>
      <c r="J148" s="11">
        <v>1</v>
      </c>
      <c r="K148" s="11">
        <v>63</v>
      </c>
      <c r="L148" s="11">
        <v>183656</v>
      </c>
      <c r="M148" s="11">
        <v>131</v>
      </c>
      <c r="N148" s="11">
        <v>121</v>
      </c>
      <c r="O148" s="11">
        <v>92</v>
      </c>
      <c r="P148" s="11">
        <v>92.36</v>
      </c>
      <c r="Q148" s="11">
        <v>143171</v>
      </c>
      <c r="R148" s="11" t="s">
        <v>154</v>
      </c>
      <c r="S148" s="11" t="s">
        <v>155</v>
      </c>
      <c r="T148" s="11" t="s">
        <v>208</v>
      </c>
      <c r="U148" s="11">
        <v>0</v>
      </c>
      <c r="V148" s="11" t="s">
        <v>154</v>
      </c>
      <c r="W148" s="11" t="s">
        <v>157</v>
      </c>
      <c r="X148" s="11">
        <v>5</v>
      </c>
      <c r="Y148" s="11">
        <v>1</v>
      </c>
      <c r="Z148" s="11">
        <v>10</v>
      </c>
      <c r="AA148" s="11">
        <v>10</v>
      </c>
      <c r="AB148" s="11">
        <v>10</v>
      </c>
      <c r="AC148" s="11">
        <v>10</v>
      </c>
      <c r="AD148" s="11">
        <v>10</v>
      </c>
      <c r="AE148" s="11">
        <v>10</v>
      </c>
      <c r="AF148" s="11">
        <v>10</v>
      </c>
      <c r="AG148" s="11">
        <v>10</v>
      </c>
      <c r="AH148" s="11">
        <v>10</v>
      </c>
      <c r="AI148" s="11">
        <v>10</v>
      </c>
      <c r="AJ148" s="11">
        <v>10</v>
      </c>
      <c r="AK148" s="11">
        <v>0</v>
      </c>
      <c r="AL148" s="11">
        <v>10</v>
      </c>
      <c r="AM148" s="11">
        <v>111</v>
      </c>
      <c r="AN148" s="11">
        <v>60</v>
      </c>
      <c r="AO148" s="11">
        <v>10</v>
      </c>
      <c r="AP148" s="11">
        <v>110</v>
      </c>
      <c r="AQ148" s="11">
        <v>50</v>
      </c>
      <c r="AR148" s="11">
        <v>30</v>
      </c>
      <c r="AS148" s="11">
        <v>1</v>
      </c>
      <c r="AT148" s="11">
        <v>120</v>
      </c>
      <c r="AU148" s="11">
        <v>1079</v>
      </c>
      <c r="AV148" s="11">
        <v>802</v>
      </c>
      <c r="AW148" s="11">
        <v>315</v>
      </c>
      <c r="AX148" s="11">
        <v>3806</v>
      </c>
      <c r="AY148" s="11">
        <v>363</v>
      </c>
      <c r="AZ148" s="11">
        <v>33445</v>
      </c>
      <c r="BA148" s="11">
        <v>1383</v>
      </c>
      <c r="BB148" s="11">
        <v>35460</v>
      </c>
      <c r="BC148" s="11">
        <v>1118</v>
      </c>
      <c r="BD148" s="11">
        <v>3340</v>
      </c>
      <c r="BE148" s="11">
        <v>148</v>
      </c>
      <c r="BF148" s="11">
        <v>3065</v>
      </c>
      <c r="BG148" s="11">
        <v>76128</v>
      </c>
      <c r="BH148" s="11">
        <v>1210</v>
      </c>
      <c r="BI148" s="11">
        <v>9</v>
      </c>
      <c r="BJ148" s="11">
        <v>9</v>
      </c>
      <c r="BK148" s="11">
        <v>11</v>
      </c>
      <c r="BL148" s="11">
        <v>12</v>
      </c>
      <c r="BM148" s="11">
        <v>12</v>
      </c>
      <c r="BN148" s="11">
        <v>13</v>
      </c>
      <c r="BO148" s="11">
        <v>16</v>
      </c>
      <c r="BP148" s="11">
        <v>14</v>
      </c>
      <c r="BQ148" s="11">
        <v>12</v>
      </c>
      <c r="BR148" s="11">
        <v>13</v>
      </c>
      <c r="BS148" s="11">
        <v>15</v>
      </c>
      <c r="BT148" s="11">
        <v>35</v>
      </c>
      <c r="BU148" s="11">
        <v>28</v>
      </c>
      <c r="BV148" s="11">
        <v>7</v>
      </c>
      <c r="BW148" s="11">
        <v>4</v>
      </c>
      <c r="BX148" s="11">
        <v>22</v>
      </c>
      <c r="BY148" s="11">
        <v>5</v>
      </c>
      <c r="BZ148" s="11">
        <v>27</v>
      </c>
      <c r="CA148" s="11">
        <v>8</v>
      </c>
      <c r="CB148" s="11">
        <v>8</v>
      </c>
      <c r="CC148" s="11">
        <v>7</v>
      </c>
      <c r="CD148" s="11">
        <v>2</v>
      </c>
      <c r="CE148" s="11">
        <v>2</v>
      </c>
      <c r="CF148" s="11">
        <v>3</v>
      </c>
      <c r="CG148" s="11">
        <v>34</v>
      </c>
      <c r="CH148" s="11">
        <v>5</v>
      </c>
      <c r="CI148" s="11"/>
      <c r="CJ148" s="11"/>
      <c r="CK148" s="11" t="s">
        <v>158</v>
      </c>
      <c r="CL148" s="11" t="s">
        <v>158</v>
      </c>
      <c r="CM148" s="11" t="s">
        <v>158</v>
      </c>
      <c r="CN148" s="11" t="s">
        <v>158</v>
      </c>
      <c r="CO148" s="11" t="s">
        <v>158</v>
      </c>
      <c r="CP148" s="11" t="s">
        <v>158</v>
      </c>
      <c r="CQ148" s="11" t="s">
        <v>158</v>
      </c>
      <c r="CR148" s="11" t="s">
        <v>158</v>
      </c>
      <c r="CS148" s="11" t="s">
        <v>158</v>
      </c>
      <c r="CT148" s="11" t="s">
        <v>158</v>
      </c>
      <c r="CU148" s="11" t="s">
        <v>158</v>
      </c>
      <c r="CV148" s="11" t="s">
        <v>158</v>
      </c>
      <c r="CW148" s="11" t="s">
        <v>158</v>
      </c>
      <c r="CX148" s="11" t="s">
        <v>154</v>
      </c>
      <c r="CY148" s="11" t="s">
        <v>154</v>
      </c>
      <c r="CZ148" s="11" t="s">
        <v>154</v>
      </c>
      <c r="DA148" s="11" t="s">
        <v>154</v>
      </c>
      <c r="DB148" s="11" t="s">
        <v>154</v>
      </c>
      <c r="DC148" s="11" t="s">
        <v>154</v>
      </c>
      <c r="DD148" s="11" t="s">
        <v>154</v>
      </c>
      <c r="DE148" s="11" t="s">
        <v>154</v>
      </c>
      <c r="DF148" s="11" t="s">
        <v>154</v>
      </c>
      <c r="DG148" s="11" t="s">
        <v>154</v>
      </c>
      <c r="DH148" s="11" t="s">
        <v>154</v>
      </c>
      <c r="DI148" s="11" t="s">
        <v>154</v>
      </c>
      <c r="DJ148" s="11" t="s">
        <v>154</v>
      </c>
      <c r="DK148" s="11" t="s">
        <v>157</v>
      </c>
      <c r="DL148" s="11" t="s">
        <v>157</v>
      </c>
      <c r="DM148" s="11" t="s">
        <v>157</v>
      </c>
      <c r="DN148" s="11" t="s">
        <v>157</v>
      </c>
      <c r="DO148" s="11" t="s">
        <v>157</v>
      </c>
      <c r="DP148" s="11" t="s">
        <v>157</v>
      </c>
      <c r="DQ148" s="11" t="s">
        <v>157</v>
      </c>
      <c r="DR148" s="11" t="s">
        <v>157</v>
      </c>
      <c r="DS148" s="11" t="s">
        <v>157</v>
      </c>
      <c r="DT148" s="11" t="s">
        <v>157</v>
      </c>
      <c r="DU148" s="11" t="s">
        <v>157</v>
      </c>
      <c r="DV148" s="11" t="s">
        <v>157</v>
      </c>
      <c r="DW148" s="11" t="s">
        <v>157</v>
      </c>
      <c r="DX148" s="11" t="b">
        <v>1</v>
      </c>
      <c r="DY148" s="11" t="b">
        <v>1</v>
      </c>
      <c r="DZ148" s="11" t="b">
        <v>1</v>
      </c>
      <c r="EA148" s="11" t="b">
        <v>1</v>
      </c>
      <c r="EB148" s="11" t="b">
        <v>1</v>
      </c>
      <c r="EC148" s="11" t="b">
        <v>1</v>
      </c>
      <c r="ED148" s="11" t="b">
        <v>1</v>
      </c>
      <c r="EE148" s="11" t="b">
        <v>1</v>
      </c>
      <c r="EF148" s="11" t="b">
        <v>1</v>
      </c>
      <c r="EG148" s="11" t="b">
        <v>1</v>
      </c>
      <c r="EH148" s="11" t="b">
        <v>1</v>
      </c>
      <c r="EI148" s="11" t="b">
        <v>0</v>
      </c>
      <c r="EJ148" s="11" t="b">
        <v>1</v>
      </c>
      <c r="EK148" s="11">
        <v>0.86461500000000002</v>
      </c>
      <c r="EL148" s="11">
        <v>0.108806</v>
      </c>
      <c r="EM148" s="11">
        <v>2.8757000000000001E-2</v>
      </c>
      <c r="EN148" s="11">
        <v>3.9913999999999998E-2</v>
      </c>
      <c r="EO148" s="11">
        <v>0.130164</v>
      </c>
      <c r="EP148" s="11">
        <v>6.2052000000000003E-2</v>
      </c>
      <c r="EQ148" s="11">
        <v>6.1310999999999997E-2</v>
      </c>
      <c r="ER148" s="11">
        <v>0.14397199999999999</v>
      </c>
      <c r="ES148" s="11">
        <v>0.18027699999999999</v>
      </c>
      <c r="ET148" s="11">
        <v>0.36753000000000002</v>
      </c>
      <c r="EU148" s="11">
        <v>3.9161000000000001E-2</v>
      </c>
      <c r="EV148" s="11">
        <v>2.6275E-2</v>
      </c>
      <c r="EW148" s="11">
        <v>3.4963000000000001E-2</v>
      </c>
      <c r="EX148" s="11" t="s">
        <v>653</v>
      </c>
      <c r="EY148" s="11" t="str">
        <f>VLOOKUP(Table8[[#This Row],[Candidate Detail Answer: City]],cities,2,FALSE)</f>
        <v>Clovis</v>
      </c>
      <c r="EZ148" s="11" t="str">
        <f>VLOOKUP(Table8[[#This Row],[Candidate Detail Answer: City]],cities,3,FALSE)</f>
        <v>CA</v>
      </c>
      <c r="FA148" s="21">
        <f>VLOOKUP(Table8[[#This Row],[Candidate Detail Answer: City]],cities,4,FALSE)</f>
        <v>93611</v>
      </c>
      <c r="FB148" s="11" t="s">
        <v>229</v>
      </c>
      <c r="FC148" s="11" t="str">
        <f>VLOOKUP(Table8[[#This Row],[Candidate Detail Answer: Major]],majors_final,3,FALSE)</f>
        <v>Computer Science</v>
      </c>
      <c r="FD148" s="11" t="str">
        <f>VLOOKUP(Table8[[#This Row],[Candidate Detail Answer: Major]],majors_final,4,FALSE)</f>
        <v>IT-development focused</v>
      </c>
      <c r="FE148" s="11">
        <f>VLOOKUP(Table8[[#This Row],[Candidate Detail Answer: Major]],majors_final,5,FALSE)</f>
        <v>0</v>
      </c>
      <c r="FF148" s="11">
        <f>VLOOKUP(Table8[[#This Row],[Candidate Detail Answer: Major]],majors_final,6,FALSE)</f>
        <v>0</v>
      </c>
      <c r="FG148" s="5"/>
      <c r="FH148" s="5"/>
      <c r="FI148" s="11"/>
    </row>
    <row r="149" spans="1:165" ht="12.75" x14ac:dyDescent="0.2">
      <c r="A149" s="11">
        <v>20536454</v>
      </c>
      <c r="B149" s="11">
        <v>27533766</v>
      </c>
      <c r="C149" s="11">
        <v>54570.3652777772</v>
      </c>
      <c r="D149" s="11" t="s">
        <v>153</v>
      </c>
      <c r="E149" s="11">
        <v>345600</v>
      </c>
      <c r="F149" s="11">
        <v>31358506</v>
      </c>
      <c r="G149" s="11">
        <v>44901.431250000103</v>
      </c>
      <c r="H149" s="11">
        <v>44878.818055555501</v>
      </c>
      <c r="I149" s="11">
        <v>329333</v>
      </c>
      <c r="J149" s="11">
        <v>1</v>
      </c>
      <c r="K149" s="11">
        <v>65</v>
      </c>
      <c r="L149" s="11">
        <v>210538</v>
      </c>
      <c r="M149" s="11">
        <v>130</v>
      </c>
      <c r="N149" s="11">
        <v>110</v>
      </c>
      <c r="O149" s="11">
        <v>92</v>
      </c>
      <c r="P149" s="11">
        <v>84.61</v>
      </c>
      <c r="Q149" s="11">
        <v>65305</v>
      </c>
      <c r="R149" s="11" t="s">
        <v>154</v>
      </c>
      <c r="S149" s="11" t="s">
        <v>155</v>
      </c>
      <c r="T149" s="11" t="s">
        <v>156</v>
      </c>
      <c r="U149" s="11">
        <v>0</v>
      </c>
      <c r="V149" s="11" t="s">
        <v>154</v>
      </c>
      <c r="W149" s="11" t="s">
        <v>157</v>
      </c>
      <c r="X149" s="11">
        <v>5</v>
      </c>
      <c r="Y149" s="11" t="s">
        <v>157</v>
      </c>
      <c r="Z149" s="11">
        <v>10</v>
      </c>
      <c r="AA149" s="11">
        <v>10</v>
      </c>
      <c r="AB149" s="11">
        <v>10</v>
      </c>
      <c r="AC149" s="11">
        <v>10</v>
      </c>
      <c r="AD149" s="11">
        <v>10</v>
      </c>
      <c r="AE149" s="11">
        <v>10</v>
      </c>
      <c r="AF149" s="11">
        <v>10</v>
      </c>
      <c r="AG149" s="11">
        <v>10</v>
      </c>
      <c r="AH149" s="11">
        <v>10</v>
      </c>
      <c r="AI149" s="11">
        <v>10</v>
      </c>
      <c r="AJ149" s="11">
        <v>10</v>
      </c>
      <c r="AK149" s="11">
        <v>0</v>
      </c>
      <c r="AL149" s="11">
        <v>0</v>
      </c>
      <c r="AM149" s="11">
        <v>100</v>
      </c>
      <c r="AN149" s="11">
        <v>60</v>
      </c>
      <c r="AO149" s="11">
        <v>0</v>
      </c>
      <c r="AP149" s="11">
        <v>110</v>
      </c>
      <c r="AQ149" s="11">
        <v>40</v>
      </c>
      <c r="AR149" s="11">
        <v>30</v>
      </c>
      <c r="AS149" s="11">
        <v>10</v>
      </c>
      <c r="AT149" s="11">
        <v>100</v>
      </c>
      <c r="AU149" s="11" t="s">
        <v>157</v>
      </c>
      <c r="AV149" s="11">
        <v>1277</v>
      </c>
      <c r="AW149" s="11">
        <v>77995</v>
      </c>
      <c r="AX149" s="11">
        <v>3496</v>
      </c>
      <c r="AY149" s="11">
        <v>1897</v>
      </c>
      <c r="AZ149" s="11">
        <v>2125</v>
      </c>
      <c r="BA149" s="11">
        <v>1735</v>
      </c>
      <c r="BB149" s="11">
        <v>2894</v>
      </c>
      <c r="BC149" s="11">
        <v>1322</v>
      </c>
      <c r="BD149" s="11">
        <v>267</v>
      </c>
      <c r="BE149" s="11">
        <v>1224</v>
      </c>
      <c r="BF149" s="11">
        <v>45262</v>
      </c>
      <c r="BG149" s="11">
        <v>79052</v>
      </c>
      <c r="BH149" s="11">
        <v>32592</v>
      </c>
      <c r="BI149" s="11">
        <v>9</v>
      </c>
      <c r="BJ149" s="11">
        <v>10</v>
      </c>
      <c r="BK149" s="11">
        <v>10</v>
      </c>
      <c r="BL149" s="11">
        <v>10</v>
      </c>
      <c r="BM149" s="11">
        <v>9</v>
      </c>
      <c r="BN149" s="11">
        <v>9</v>
      </c>
      <c r="BO149" s="11">
        <v>9</v>
      </c>
      <c r="BP149" s="11">
        <v>10</v>
      </c>
      <c r="BQ149" s="11">
        <v>9</v>
      </c>
      <c r="BR149" s="11">
        <v>10</v>
      </c>
      <c r="BS149" s="11">
        <v>6</v>
      </c>
      <c r="BT149" s="11">
        <v>15</v>
      </c>
      <c r="BU149" s="11">
        <v>28</v>
      </c>
      <c r="BV149" s="11">
        <v>9</v>
      </c>
      <c r="BW149" s="11">
        <v>4</v>
      </c>
      <c r="BX149" s="11">
        <v>27</v>
      </c>
      <c r="BY149" s="11">
        <v>15</v>
      </c>
      <c r="BZ149" s="11">
        <v>13</v>
      </c>
      <c r="CA149" s="11">
        <v>9</v>
      </c>
      <c r="CB149" s="11">
        <v>18</v>
      </c>
      <c r="CC149" s="11">
        <v>9</v>
      </c>
      <c r="CD149" s="11">
        <v>3</v>
      </c>
      <c r="CE149" s="11">
        <v>15</v>
      </c>
      <c r="CF149" s="11">
        <v>3</v>
      </c>
      <c r="CG149" s="11">
        <v>15</v>
      </c>
      <c r="CH149" s="11">
        <v>50</v>
      </c>
      <c r="CI149" s="11"/>
      <c r="CJ149" s="11"/>
      <c r="CK149" s="11" t="s">
        <v>158</v>
      </c>
      <c r="CL149" s="11" t="s">
        <v>158</v>
      </c>
      <c r="CM149" s="11" t="s">
        <v>158</v>
      </c>
      <c r="CN149" s="11" t="s">
        <v>158</v>
      </c>
      <c r="CO149" s="11" t="s">
        <v>158</v>
      </c>
      <c r="CP149" s="11" t="s">
        <v>158</v>
      </c>
      <c r="CQ149" s="11" t="s">
        <v>158</v>
      </c>
      <c r="CR149" s="11" t="s">
        <v>158</v>
      </c>
      <c r="CS149" s="11" t="s">
        <v>158</v>
      </c>
      <c r="CT149" s="11" t="s">
        <v>158</v>
      </c>
      <c r="CU149" s="11" t="s">
        <v>158</v>
      </c>
      <c r="CV149" s="11" t="s">
        <v>158</v>
      </c>
      <c r="CW149" s="11" t="s">
        <v>158</v>
      </c>
      <c r="CX149" s="11" t="s">
        <v>154</v>
      </c>
      <c r="CY149" s="11" t="s">
        <v>154</v>
      </c>
      <c r="CZ149" s="11" t="s">
        <v>154</v>
      </c>
      <c r="DA149" s="11" t="s">
        <v>154</v>
      </c>
      <c r="DB149" s="11" t="s">
        <v>154</v>
      </c>
      <c r="DC149" s="11" t="s">
        <v>154</v>
      </c>
      <c r="DD149" s="11" t="s">
        <v>154</v>
      </c>
      <c r="DE149" s="11" t="s">
        <v>154</v>
      </c>
      <c r="DF149" s="11" t="s">
        <v>154</v>
      </c>
      <c r="DG149" s="11" t="s">
        <v>154</v>
      </c>
      <c r="DH149" s="11" t="s">
        <v>154</v>
      </c>
      <c r="DI149" s="11" t="s">
        <v>154</v>
      </c>
      <c r="DJ149" s="11" t="s">
        <v>154</v>
      </c>
      <c r="DK149" s="11" t="s">
        <v>157</v>
      </c>
      <c r="DL149" s="11" t="s">
        <v>157</v>
      </c>
      <c r="DM149" s="11" t="s">
        <v>157</v>
      </c>
      <c r="DN149" s="11" t="s">
        <v>157</v>
      </c>
      <c r="DO149" s="11" t="s">
        <v>157</v>
      </c>
      <c r="DP149" s="11" t="s">
        <v>157</v>
      </c>
      <c r="DQ149" s="11" t="s">
        <v>157</v>
      </c>
      <c r="DR149" s="11" t="s">
        <v>157</v>
      </c>
      <c r="DS149" s="11" t="s">
        <v>157</v>
      </c>
      <c r="DT149" s="11" t="s">
        <v>157</v>
      </c>
      <c r="DU149" s="11" t="s">
        <v>157</v>
      </c>
      <c r="DV149" s="11" t="s">
        <v>157</v>
      </c>
      <c r="DW149" s="11" t="s">
        <v>157</v>
      </c>
      <c r="DX149" s="11" t="b">
        <v>1</v>
      </c>
      <c r="DY149" s="11" t="b">
        <v>1</v>
      </c>
      <c r="DZ149" s="11" t="b">
        <v>1</v>
      </c>
      <c r="EA149" s="11" t="b">
        <v>1</v>
      </c>
      <c r="EB149" s="11" t="b">
        <v>1</v>
      </c>
      <c r="EC149" s="11" t="b">
        <v>1</v>
      </c>
      <c r="ED149" s="11" t="b">
        <v>1</v>
      </c>
      <c r="EE149" s="11" t="b">
        <v>1</v>
      </c>
      <c r="EF149" s="11" t="b">
        <v>1</v>
      </c>
      <c r="EG149" s="11" t="b">
        <v>1</v>
      </c>
      <c r="EH149" s="11" t="b">
        <v>1</v>
      </c>
      <c r="EI149" s="11" t="b">
        <v>0</v>
      </c>
      <c r="EJ149" s="11" t="b">
        <v>0</v>
      </c>
      <c r="EK149" s="11">
        <v>9.0100000000000006E-3</v>
      </c>
      <c r="EL149" s="11">
        <v>7.4200000000000004E-3</v>
      </c>
      <c r="EM149" s="11">
        <v>7.3600000000000002E-3</v>
      </c>
      <c r="EN149" s="11">
        <v>7.2700000000000004E-3</v>
      </c>
      <c r="EO149" s="11">
        <v>6.9199999999999999E-3</v>
      </c>
      <c r="EP149" s="11">
        <v>7.4000000000000003E-3</v>
      </c>
      <c r="EQ149" s="11">
        <v>7.4200000000000004E-3</v>
      </c>
      <c r="ER149" s="11">
        <v>8.3400000000000002E-3</v>
      </c>
      <c r="ES149" s="11">
        <v>7.9399999999999991E-3</v>
      </c>
      <c r="ET149" s="11">
        <v>6.8199999999999997E-3</v>
      </c>
      <c r="EU149" s="11">
        <v>6.9100000000000003E-3</v>
      </c>
      <c r="EV149" s="11">
        <v>7.0699999999999999E-3</v>
      </c>
      <c r="EW149" s="11">
        <v>8.7500000000000008E-3</v>
      </c>
      <c r="EX149" s="11" t="s">
        <v>213</v>
      </c>
      <c r="EY149" s="11" t="str">
        <f>VLOOKUP(Table8[[#This Row],[Candidate Detail Answer: City]],cities,2,FALSE)</f>
        <v>Columbia</v>
      </c>
      <c r="EZ149" s="11" t="str">
        <f>VLOOKUP(Table8[[#This Row],[Candidate Detail Answer: City]],cities,3,FALSE)</f>
        <v>SC</v>
      </c>
      <c r="FA149" s="21">
        <f>VLOOKUP(Table8[[#This Row],[Candidate Detail Answer: City]],cities,4,FALSE)</f>
        <v>29201</v>
      </c>
      <c r="FB149" s="11" t="s">
        <v>157</v>
      </c>
      <c r="FC149" s="11" t="str">
        <f>VLOOKUP(Table8[[#This Row],[Candidate Detail Answer: Major]],majors_final,3,FALSE)</f>
        <v>N/A</v>
      </c>
      <c r="FD149" s="11" t="str">
        <f>VLOOKUP(Table8[[#This Row],[Candidate Detail Answer: Major]],majors_final,4,FALSE)</f>
        <v>N/A</v>
      </c>
      <c r="FE149" s="11">
        <f>VLOOKUP(Table8[[#This Row],[Candidate Detail Answer: Major]],majors_final,5,FALSE)</f>
        <v>0</v>
      </c>
      <c r="FF149" s="11">
        <f>VLOOKUP(Table8[[#This Row],[Candidate Detail Answer: Major]],majors_final,6,FALSE)</f>
        <v>0</v>
      </c>
      <c r="FG149" s="5"/>
      <c r="FH149" s="5"/>
      <c r="FI149" s="11"/>
    </row>
    <row r="150" spans="1:165" ht="12.75" x14ac:dyDescent="0.2">
      <c r="A150" s="11">
        <v>40538356</v>
      </c>
      <c r="B150" s="11">
        <v>55212564</v>
      </c>
      <c r="C150" s="11">
        <v>57114.551388888198</v>
      </c>
      <c r="D150" s="11" t="s">
        <v>153</v>
      </c>
      <c r="E150" s="11">
        <v>345600</v>
      </c>
      <c r="F150" s="11">
        <v>62898062</v>
      </c>
      <c r="G150" s="11">
        <v>50580.690972223303</v>
      </c>
      <c r="H150" s="11">
        <v>49892.831249998599</v>
      </c>
      <c r="I150" s="11">
        <v>200114</v>
      </c>
      <c r="J150" s="11">
        <v>1</v>
      </c>
      <c r="K150" s="11">
        <v>0</v>
      </c>
      <c r="L150" s="11">
        <v>0</v>
      </c>
      <c r="M150" s="11">
        <v>131</v>
      </c>
      <c r="N150" s="11">
        <v>131</v>
      </c>
      <c r="O150" s="11">
        <v>92</v>
      </c>
      <c r="P150" s="11">
        <v>100</v>
      </c>
      <c r="Q150" s="11">
        <v>165064</v>
      </c>
      <c r="R150" s="11" t="s">
        <v>154</v>
      </c>
      <c r="S150" s="11" t="s">
        <v>155</v>
      </c>
      <c r="T150" s="11" t="s">
        <v>208</v>
      </c>
      <c r="U150" s="11">
        <v>0</v>
      </c>
      <c r="V150" s="11" t="s">
        <v>154</v>
      </c>
      <c r="W150" s="11" t="s">
        <v>157</v>
      </c>
      <c r="X150" s="11">
        <v>4</v>
      </c>
      <c r="Y150" s="11">
        <v>1</v>
      </c>
      <c r="Z150" s="11">
        <v>10</v>
      </c>
      <c r="AA150" s="11">
        <v>10</v>
      </c>
      <c r="AB150" s="11">
        <v>10</v>
      </c>
      <c r="AC150" s="11">
        <v>10</v>
      </c>
      <c r="AD150" s="11">
        <v>10</v>
      </c>
      <c r="AE150" s="11">
        <v>10</v>
      </c>
      <c r="AF150" s="11">
        <v>10</v>
      </c>
      <c r="AG150" s="11">
        <v>10</v>
      </c>
      <c r="AH150" s="11">
        <v>10</v>
      </c>
      <c r="AI150" s="11">
        <v>10</v>
      </c>
      <c r="AJ150" s="11">
        <v>10</v>
      </c>
      <c r="AK150" s="11">
        <v>10</v>
      </c>
      <c r="AL150" s="11">
        <v>10</v>
      </c>
      <c r="AM150" s="11">
        <v>121</v>
      </c>
      <c r="AN150" s="11">
        <v>60</v>
      </c>
      <c r="AO150" s="11">
        <v>10</v>
      </c>
      <c r="AP150" s="11">
        <v>120</v>
      </c>
      <c r="AQ150" s="11">
        <v>60</v>
      </c>
      <c r="AR150" s="11">
        <v>40</v>
      </c>
      <c r="AS150" s="11">
        <v>1</v>
      </c>
      <c r="AT150" s="11">
        <v>130</v>
      </c>
      <c r="AU150" s="11">
        <v>115</v>
      </c>
      <c r="AV150" s="11">
        <v>2140</v>
      </c>
      <c r="AW150" s="11">
        <v>593</v>
      </c>
      <c r="AX150" s="11">
        <v>346</v>
      </c>
      <c r="AY150" s="11">
        <v>500</v>
      </c>
      <c r="AZ150" s="11">
        <v>4960</v>
      </c>
      <c r="BA150" s="11">
        <v>508</v>
      </c>
      <c r="BB150" s="11">
        <v>1335</v>
      </c>
      <c r="BC150" s="11">
        <v>4103</v>
      </c>
      <c r="BD150" s="11">
        <v>499</v>
      </c>
      <c r="BE150" s="11">
        <v>8181</v>
      </c>
      <c r="BF150" s="11">
        <v>1177</v>
      </c>
      <c r="BG150" s="11">
        <v>8773</v>
      </c>
      <c r="BH150" s="11">
        <v>1728</v>
      </c>
      <c r="BI150" s="11">
        <v>15</v>
      </c>
      <c r="BJ150" s="11">
        <v>14</v>
      </c>
      <c r="BK150" s="11">
        <v>15</v>
      </c>
      <c r="BL150" s="11">
        <v>17</v>
      </c>
      <c r="BM150" s="11">
        <v>15</v>
      </c>
      <c r="BN150" s="11">
        <v>13</v>
      </c>
      <c r="BO150" s="11">
        <v>23</v>
      </c>
      <c r="BP150" s="11">
        <v>20</v>
      </c>
      <c r="BQ150" s="11">
        <v>14</v>
      </c>
      <c r="BR150" s="11">
        <v>38</v>
      </c>
      <c r="BS150" s="11">
        <v>19</v>
      </c>
      <c r="BT150" s="11">
        <v>31</v>
      </c>
      <c r="BU150" s="11">
        <v>31</v>
      </c>
      <c r="BV150" s="11">
        <v>16</v>
      </c>
      <c r="BW150" s="11">
        <v>5</v>
      </c>
      <c r="BX150" s="11">
        <v>3</v>
      </c>
      <c r="BY150" s="11">
        <v>6</v>
      </c>
      <c r="BZ150" s="11">
        <v>9</v>
      </c>
      <c r="CA150" s="11">
        <v>5</v>
      </c>
      <c r="CB150" s="11">
        <v>7</v>
      </c>
      <c r="CC150" s="11">
        <v>18</v>
      </c>
      <c r="CD150" s="11">
        <v>6</v>
      </c>
      <c r="CE150" s="11">
        <v>60</v>
      </c>
      <c r="CF150" s="11">
        <v>11</v>
      </c>
      <c r="CG150" s="11">
        <v>26</v>
      </c>
      <c r="CH150" s="11">
        <v>5</v>
      </c>
      <c r="CI150" s="11"/>
      <c r="CJ150" s="11"/>
      <c r="CK150" s="11" t="s">
        <v>158</v>
      </c>
      <c r="CL150" s="11" t="s">
        <v>158</v>
      </c>
      <c r="CM150" s="11" t="s">
        <v>158</v>
      </c>
      <c r="CN150" s="11" t="s">
        <v>158</v>
      </c>
      <c r="CO150" s="11" t="s">
        <v>158</v>
      </c>
      <c r="CP150" s="11" t="s">
        <v>158</v>
      </c>
      <c r="CQ150" s="11" t="s">
        <v>158</v>
      </c>
      <c r="CR150" s="11" t="s">
        <v>158</v>
      </c>
      <c r="CS150" s="11" t="s">
        <v>158</v>
      </c>
      <c r="CT150" s="11" t="s">
        <v>158</v>
      </c>
      <c r="CU150" s="11" t="s">
        <v>158</v>
      </c>
      <c r="CV150" s="11" t="s">
        <v>158</v>
      </c>
      <c r="CW150" s="11" t="s">
        <v>158</v>
      </c>
      <c r="CX150" s="11" t="s">
        <v>154</v>
      </c>
      <c r="CY150" s="11" t="s">
        <v>154</v>
      </c>
      <c r="CZ150" s="11" t="s">
        <v>154</v>
      </c>
      <c r="DA150" s="11" t="s">
        <v>154</v>
      </c>
      <c r="DB150" s="11" t="s">
        <v>154</v>
      </c>
      <c r="DC150" s="11" t="s">
        <v>154</v>
      </c>
      <c r="DD150" s="11" t="s">
        <v>154</v>
      </c>
      <c r="DE150" s="11" t="s">
        <v>154</v>
      </c>
      <c r="DF150" s="11" t="s">
        <v>154</v>
      </c>
      <c r="DG150" s="11" t="s">
        <v>154</v>
      </c>
      <c r="DH150" s="11" t="s">
        <v>154</v>
      </c>
      <c r="DI150" s="11" t="s">
        <v>154</v>
      </c>
      <c r="DJ150" s="11" t="s">
        <v>154</v>
      </c>
      <c r="DK150" s="11" t="s">
        <v>157</v>
      </c>
      <c r="DL150" s="11" t="s">
        <v>157</v>
      </c>
      <c r="DM150" s="11" t="s">
        <v>157</v>
      </c>
      <c r="DN150" s="11" t="s">
        <v>157</v>
      </c>
      <c r="DO150" s="11" t="s">
        <v>157</v>
      </c>
      <c r="DP150" s="11" t="s">
        <v>157</v>
      </c>
      <c r="DQ150" s="11" t="s">
        <v>157</v>
      </c>
      <c r="DR150" s="11" t="s">
        <v>157</v>
      </c>
      <c r="DS150" s="11" t="s">
        <v>157</v>
      </c>
      <c r="DT150" s="11" t="s">
        <v>157</v>
      </c>
      <c r="DU150" s="11" t="s">
        <v>157</v>
      </c>
      <c r="DV150" s="11" t="s">
        <v>157</v>
      </c>
      <c r="DW150" s="11" t="s">
        <v>157</v>
      </c>
      <c r="DX150" s="11" t="b">
        <v>1</v>
      </c>
      <c r="DY150" s="11" t="b">
        <v>1</v>
      </c>
      <c r="DZ150" s="11" t="b">
        <v>1</v>
      </c>
      <c r="EA150" s="11" t="b">
        <v>1</v>
      </c>
      <c r="EB150" s="11" t="b">
        <v>1</v>
      </c>
      <c r="EC150" s="11" t="b">
        <v>1</v>
      </c>
      <c r="ED150" s="11" t="b">
        <v>1</v>
      </c>
      <c r="EE150" s="11" t="b">
        <v>1</v>
      </c>
      <c r="EF150" s="11" t="b">
        <v>1</v>
      </c>
      <c r="EG150" s="11" t="b">
        <v>1</v>
      </c>
      <c r="EH150" s="11" t="b">
        <v>1</v>
      </c>
      <c r="EI150" s="11" t="b">
        <v>1</v>
      </c>
      <c r="EJ150" s="11" t="b">
        <v>1</v>
      </c>
      <c r="EK150" s="11">
        <v>6.5252000000000004E-2</v>
      </c>
      <c r="EL150" s="11">
        <v>3.2013E-2</v>
      </c>
      <c r="EM150" s="11">
        <v>3.8219999999999997E-2</v>
      </c>
      <c r="EN150" s="11">
        <v>5.5865999999999999E-2</v>
      </c>
      <c r="EO150" s="11">
        <v>3.2544999999999998E-2</v>
      </c>
      <c r="EP150" s="11">
        <v>3.4410999999999997E-2</v>
      </c>
      <c r="EQ150" s="11">
        <v>4.7491999999999999E-2</v>
      </c>
      <c r="ER150" s="11">
        <v>1.7114000000000001E-2</v>
      </c>
      <c r="ES150" s="11">
        <v>3.4250000000000003E-2</v>
      </c>
      <c r="ET150" s="11">
        <v>1.5063999999999999E-2</v>
      </c>
      <c r="EU150" s="11">
        <v>2.7203999999999999E-2</v>
      </c>
      <c r="EV150" s="11">
        <v>0.14330399999999999</v>
      </c>
      <c r="EW150" s="11">
        <v>5.8085999999999999E-2</v>
      </c>
      <c r="EX150" s="11" t="s">
        <v>277</v>
      </c>
      <c r="EY150" s="11" t="str">
        <f>VLOOKUP(Table8[[#This Row],[Candidate Detail Answer: City]],cities,2,FALSE)</f>
        <v>Columbus</v>
      </c>
      <c r="EZ150" s="11" t="str">
        <f>VLOOKUP(Table8[[#This Row],[Candidate Detail Answer: City]],cities,3,FALSE)</f>
        <v>OH</v>
      </c>
      <c r="FA150" s="21">
        <f>VLOOKUP(Table8[[#This Row],[Candidate Detail Answer: City]],cities,4,FALSE)</f>
        <v>43215</v>
      </c>
      <c r="FB150" s="11" t="s">
        <v>278</v>
      </c>
      <c r="FC150" s="11" t="str">
        <f>VLOOKUP(Table8[[#This Row],[Candidate Detail Answer: Major]],majors_final,3,FALSE)</f>
        <v>Engineering</v>
      </c>
      <c r="FD150" s="11" t="str">
        <f>VLOOKUP(Table8[[#This Row],[Candidate Detail Answer: Major]],majors_final,4,FALSE)</f>
        <v>Non-IT</v>
      </c>
      <c r="FE150" s="11">
        <f>VLOOKUP(Table8[[#This Row],[Candidate Detail Answer: Major]],majors_final,5,FALSE)</f>
        <v>0</v>
      </c>
      <c r="FF150" s="11">
        <f>VLOOKUP(Table8[[#This Row],[Candidate Detail Answer: Major]],majors_final,6,FALSE)</f>
        <v>0</v>
      </c>
      <c r="FG150" s="5"/>
      <c r="FH150" s="5"/>
      <c r="FI150" s="11"/>
    </row>
    <row r="151" spans="1:165" ht="12.75" x14ac:dyDescent="0.2">
      <c r="A151" s="11">
        <v>40538362</v>
      </c>
      <c r="B151" s="11">
        <v>55212574</v>
      </c>
      <c r="C151" s="11">
        <v>57224.214583332599</v>
      </c>
      <c r="D151" s="11" t="s">
        <v>153</v>
      </c>
      <c r="E151" s="11">
        <v>345600</v>
      </c>
      <c r="F151" s="11">
        <v>62898160</v>
      </c>
      <c r="G151" s="11">
        <v>50681.031250001099</v>
      </c>
      <c r="H151" s="11">
        <v>49981.418055554197</v>
      </c>
      <c r="I151" s="11">
        <v>335430</v>
      </c>
      <c r="J151" s="11">
        <v>1</v>
      </c>
      <c r="K151" s="11">
        <v>0</v>
      </c>
      <c r="L151" s="11">
        <v>0</v>
      </c>
      <c r="M151" s="11">
        <v>131</v>
      </c>
      <c r="N151" s="11">
        <v>11</v>
      </c>
      <c r="O151" s="11">
        <v>92</v>
      </c>
      <c r="P151" s="11">
        <v>8.39</v>
      </c>
      <c r="Q151" s="11">
        <v>160977</v>
      </c>
      <c r="R151" s="11" t="s">
        <v>154</v>
      </c>
      <c r="S151" s="11" t="s">
        <v>155</v>
      </c>
      <c r="T151" s="11" t="s">
        <v>208</v>
      </c>
      <c r="U151" s="11">
        <v>0</v>
      </c>
      <c r="V151" s="11" t="s">
        <v>154</v>
      </c>
      <c r="W151" s="11" t="s">
        <v>157</v>
      </c>
      <c r="X151" s="11"/>
      <c r="Y151" s="11">
        <v>1</v>
      </c>
      <c r="Z151" s="11">
        <v>0</v>
      </c>
      <c r="AA151" s="11">
        <v>0</v>
      </c>
      <c r="AB151" s="11">
        <v>10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11</v>
      </c>
      <c r="AN151" s="11">
        <v>10</v>
      </c>
      <c r="AO151" s="11">
        <v>0</v>
      </c>
      <c r="AP151" s="11">
        <v>10</v>
      </c>
      <c r="AQ151" s="11">
        <v>0</v>
      </c>
      <c r="AR151" s="11">
        <v>0</v>
      </c>
      <c r="AS151" s="11">
        <v>1</v>
      </c>
      <c r="AT151" s="11">
        <v>10</v>
      </c>
      <c r="AU151" s="11">
        <v>274</v>
      </c>
      <c r="AV151" s="11">
        <v>113395</v>
      </c>
      <c r="AW151" s="11">
        <v>6730</v>
      </c>
      <c r="AX151" s="11">
        <v>1448</v>
      </c>
      <c r="AY151" s="11">
        <v>4757</v>
      </c>
      <c r="AZ151" s="11">
        <v>1106</v>
      </c>
      <c r="BA151" s="11">
        <v>31121</v>
      </c>
      <c r="BB151" s="11">
        <v>3685</v>
      </c>
      <c r="BC151" s="11">
        <v>1213</v>
      </c>
      <c r="BD151" s="11">
        <v>1023</v>
      </c>
      <c r="BE151" s="11">
        <v>1518</v>
      </c>
      <c r="BF151" s="11">
        <v>1460</v>
      </c>
      <c r="BG151" s="11">
        <v>3169</v>
      </c>
      <c r="BH151" s="11">
        <v>3410</v>
      </c>
      <c r="BI151" s="11">
        <v>9</v>
      </c>
      <c r="BJ151" s="11">
        <v>8</v>
      </c>
      <c r="BK151" s="11">
        <v>4</v>
      </c>
      <c r="BL151" s="11">
        <v>12</v>
      </c>
      <c r="BM151" s="11">
        <v>7</v>
      </c>
      <c r="BN151" s="11">
        <v>8</v>
      </c>
      <c r="BO151" s="11">
        <v>15</v>
      </c>
      <c r="BP151" s="11">
        <v>11</v>
      </c>
      <c r="BQ151" s="11">
        <v>7</v>
      </c>
      <c r="BR151" s="11">
        <v>8</v>
      </c>
      <c r="BS151" s="11">
        <v>15</v>
      </c>
      <c r="BT151" s="11">
        <v>11</v>
      </c>
      <c r="BU151" s="11">
        <v>11</v>
      </c>
      <c r="BV151" s="11">
        <v>52</v>
      </c>
      <c r="BW151" s="11">
        <v>76</v>
      </c>
      <c r="BX151" s="11">
        <v>10</v>
      </c>
      <c r="BY151" s="11">
        <v>26</v>
      </c>
      <c r="BZ151" s="11">
        <v>10</v>
      </c>
      <c r="CA151" s="11">
        <v>32</v>
      </c>
      <c r="CB151" s="11">
        <v>37</v>
      </c>
      <c r="CC151" s="11">
        <v>20</v>
      </c>
      <c r="CD151" s="11">
        <v>9</v>
      </c>
      <c r="CE151" s="11">
        <v>4</v>
      </c>
      <c r="CF151" s="11">
        <v>11</v>
      </c>
      <c r="CG151" s="11">
        <v>15</v>
      </c>
      <c r="CH151" s="11">
        <v>5</v>
      </c>
      <c r="CI151" s="11"/>
      <c r="CJ151" s="11"/>
      <c r="CK151" s="11" t="s">
        <v>158</v>
      </c>
      <c r="CL151" s="11" t="s">
        <v>158</v>
      </c>
      <c r="CM151" s="11" t="s">
        <v>158</v>
      </c>
      <c r="CN151" s="11" t="s">
        <v>158</v>
      </c>
      <c r="CO151" s="11" t="s">
        <v>158</v>
      </c>
      <c r="CP151" s="11" t="s">
        <v>158</v>
      </c>
      <c r="CQ151" s="11" t="s">
        <v>158</v>
      </c>
      <c r="CR151" s="11" t="s">
        <v>158</v>
      </c>
      <c r="CS151" s="11" t="s">
        <v>158</v>
      </c>
      <c r="CT151" s="11" t="s">
        <v>158</v>
      </c>
      <c r="CU151" s="11" t="s">
        <v>158</v>
      </c>
      <c r="CV151" s="11" t="s">
        <v>158</v>
      </c>
      <c r="CW151" s="11" t="s">
        <v>158</v>
      </c>
      <c r="CX151" s="11" t="s">
        <v>154</v>
      </c>
      <c r="CY151" s="11" t="s">
        <v>154</v>
      </c>
      <c r="CZ151" s="11" t="s">
        <v>154</v>
      </c>
      <c r="DA151" s="11" t="s">
        <v>154</v>
      </c>
      <c r="DB151" s="11" t="s">
        <v>154</v>
      </c>
      <c r="DC151" s="11" t="s">
        <v>154</v>
      </c>
      <c r="DD151" s="11" t="s">
        <v>154</v>
      </c>
      <c r="DE151" s="11" t="s">
        <v>154</v>
      </c>
      <c r="DF151" s="11" t="s">
        <v>154</v>
      </c>
      <c r="DG151" s="11" t="s">
        <v>154</v>
      </c>
      <c r="DH151" s="11" t="s">
        <v>154</v>
      </c>
      <c r="DI151" s="11" t="s">
        <v>154</v>
      </c>
      <c r="DJ151" s="11" t="s">
        <v>154</v>
      </c>
      <c r="DK151" s="11" t="s">
        <v>157</v>
      </c>
      <c r="DL151" s="11" t="s">
        <v>157</v>
      </c>
      <c r="DM151" s="11" t="s">
        <v>157</v>
      </c>
      <c r="DN151" s="11" t="s">
        <v>157</v>
      </c>
      <c r="DO151" s="11" t="s">
        <v>157</v>
      </c>
      <c r="DP151" s="11" t="s">
        <v>157</v>
      </c>
      <c r="DQ151" s="11" t="s">
        <v>157</v>
      </c>
      <c r="DR151" s="11" t="s">
        <v>157</v>
      </c>
      <c r="DS151" s="11" t="s">
        <v>157</v>
      </c>
      <c r="DT151" s="11" t="s">
        <v>157</v>
      </c>
      <c r="DU151" s="11" t="s">
        <v>157</v>
      </c>
      <c r="DV151" s="11" t="s">
        <v>157</v>
      </c>
      <c r="DW151" s="11" t="s">
        <v>157</v>
      </c>
      <c r="DX151" s="11" t="b">
        <v>0</v>
      </c>
      <c r="DY151" s="11" t="b">
        <v>0</v>
      </c>
      <c r="DZ151" s="11" t="b">
        <v>1</v>
      </c>
      <c r="EA151" s="11" t="b">
        <v>0</v>
      </c>
      <c r="EB151" s="11" t="b">
        <v>0</v>
      </c>
      <c r="EC151" s="11" t="b">
        <v>0</v>
      </c>
      <c r="ED151" s="11" t="b">
        <v>0</v>
      </c>
      <c r="EE151" s="11" t="b">
        <v>0</v>
      </c>
      <c r="EF151" s="11" t="b">
        <v>0</v>
      </c>
      <c r="EG151" s="11" t="b">
        <v>0</v>
      </c>
      <c r="EH151" s="11" t="b">
        <v>0</v>
      </c>
      <c r="EI151" s="11" t="b">
        <v>0</v>
      </c>
      <c r="EJ151" s="11" t="b">
        <v>0</v>
      </c>
      <c r="EK151" s="11">
        <v>1.5468000000000001E-2</v>
      </c>
      <c r="EL151" s="11">
        <v>2.1722999999999999E-2</v>
      </c>
      <c r="EM151" s="11">
        <v>0.48022300000000001</v>
      </c>
      <c r="EN151" s="11">
        <v>4.2160000000000003E-2</v>
      </c>
      <c r="EO151" s="11">
        <v>3.8793000000000001E-2</v>
      </c>
      <c r="EP151" s="11">
        <v>5.6857999999999999E-2</v>
      </c>
      <c r="EQ151" s="11">
        <v>0.236933</v>
      </c>
      <c r="ER151" s="11">
        <v>3.3565999999999999E-2</v>
      </c>
      <c r="ES151" s="11">
        <v>8.6124999999999993E-2</v>
      </c>
      <c r="ET151" s="11">
        <v>3.2305E-2</v>
      </c>
      <c r="EU151" s="11">
        <v>3.5415000000000002E-2</v>
      </c>
      <c r="EV151" s="11">
        <v>7.9158000000000006E-2</v>
      </c>
      <c r="EW151" s="11">
        <v>3.4729999999999997E-2</v>
      </c>
      <c r="EX151" s="11" t="s">
        <v>277</v>
      </c>
      <c r="EY151" s="11" t="str">
        <f>VLOOKUP(Table8[[#This Row],[Candidate Detail Answer: City]],cities,2,FALSE)</f>
        <v>Columbus</v>
      </c>
      <c r="EZ151" s="11" t="str">
        <f>VLOOKUP(Table8[[#This Row],[Candidate Detail Answer: City]],cities,3,FALSE)</f>
        <v>OH</v>
      </c>
      <c r="FA151" s="21">
        <f>VLOOKUP(Table8[[#This Row],[Candidate Detail Answer: City]],cities,4,FALSE)</f>
        <v>43215</v>
      </c>
      <c r="FB151" s="11" t="s">
        <v>233</v>
      </c>
      <c r="FC151" s="11" t="str">
        <f>VLOOKUP(Table8[[#This Row],[Candidate Detail Answer: Major]],majors_final,3,FALSE)</f>
        <v>Software Development</v>
      </c>
      <c r="FD151" s="11" t="str">
        <f>VLOOKUP(Table8[[#This Row],[Candidate Detail Answer: Major]],majors_final,4,FALSE)</f>
        <v>IT-development focused</v>
      </c>
      <c r="FE151" s="11">
        <f>VLOOKUP(Table8[[#This Row],[Candidate Detail Answer: Major]],majors_final,5,FALSE)</f>
        <v>0</v>
      </c>
      <c r="FF151" s="11">
        <f>VLOOKUP(Table8[[#This Row],[Candidate Detail Answer: Major]],majors_final,6,FALSE)</f>
        <v>0</v>
      </c>
      <c r="FG151" s="5"/>
      <c r="FH151" s="5"/>
      <c r="FI151" s="11"/>
    </row>
    <row r="152" spans="1:165" ht="12.75" x14ac:dyDescent="0.2">
      <c r="A152" s="11">
        <v>30815800</v>
      </c>
      <c r="B152" s="11">
        <v>40830850</v>
      </c>
      <c r="C152" s="11">
        <v>54022.049305555003</v>
      </c>
      <c r="D152" s="11" t="s">
        <v>153</v>
      </c>
      <c r="E152" s="11">
        <v>345600</v>
      </c>
      <c r="F152" s="11">
        <v>48023054</v>
      </c>
      <c r="G152" s="11">
        <v>48533.749305556303</v>
      </c>
      <c r="H152" s="11">
        <v>48085.6604166658</v>
      </c>
      <c r="I152" s="11">
        <v>253432</v>
      </c>
      <c r="J152" s="11">
        <v>1</v>
      </c>
      <c r="K152" s="11">
        <v>0</v>
      </c>
      <c r="L152" s="11">
        <v>0</v>
      </c>
      <c r="M152" s="11">
        <v>131</v>
      </c>
      <c r="N152" s="11">
        <v>111</v>
      </c>
      <c r="O152" s="11">
        <v>92</v>
      </c>
      <c r="P152" s="11">
        <v>84.73</v>
      </c>
      <c r="Q152" s="11">
        <v>222576</v>
      </c>
      <c r="R152" s="11" t="s">
        <v>154</v>
      </c>
      <c r="S152" s="11" t="s">
        <v>155</v>
      </c>
      <c r="T152" s="11" t="s">
        <v>156</v>
      </c>
      <c r="U152" s="11">
        <v>0</v>
      </c>
      <c r="V152" s="11" t="s">
        <v>154</v>
      </c>
      <c r="W152" s="11" t="s">
        <v>157</v>
      </c>
      <c r="X152" s="11"/>
      <c r="Y152" s="11">
        <v>1</v>
      </c>
      <c r="Z152" s="11">
        <v>10</v>
      </c>
      <c r="AA152" s="11">
        <v>10</v>
      </c>
      <c r="AB152" s="11">
        <v>10</v>
      </c>
      <c r="AC152" s="11">
        <v>10</v>
      </c>
      <c r="AD152" s="11">
        <v>10</v>
      </c>
      <c r="AE152" s="11">
        <v>10</v>
      </c>
      <c r="AF152" s="11">
        <v>0</v>
      </c>
      <c r="AG152" s="11">
        <v>10</v>
      </c>
      <c r="AH152" s="11">
        <v>10</v>
      </c>
      <c r="AI152" s="11">
        <v>10</v>
      </c>
      <c r="AJ152" s="11">
        <v>10</v>
      </c>
      <c r="AK152" s="11">
        <v>0</v>
      </c>
      <c r="AL152" s="11">
        <v>10</v>
      </c>
      <c r="AM152" s="11">
        <v>101</v>
      </c>
      <c r="AN152" s="11">
        <v>60</v>
      </c>
      <c r="AO152" s="11">
        <v>10</v>
      </c>
      <c r="AP152" s="11">
        <v>100</v>
      </c>
      <c r="AQ152" s="11">
        <v>40</v>
      </c>
      <c r="AR152" s="11">
        <v>30</v>
      </c>
      <c r="AS152" s="11">
        <v>1</v>
      </c>
      <c r="AT152" s="11">
        <v>110</v>
      </c>
      <c r="AU152" s="11">
        <v>425</v>
      </c>
      <c r="AV152" s="11">
        <v>584</v>
      </c>
      <c r="AW152" s="11">
        <v>1178</v>
      </c>
      <c r="AX152" s="11">
        <v>321</v>
      </c>
      <c r="AY152" s="11">
        <v>349</v>
      </c>
      <c r="AZ152" s="11">
        <v>8600</v>
      </c>
      <c r="BA152" s="11">
        <v>739</v>
      </c>
      <c r="BB152" s="11">
        <v>5588</v>
      </c>
      <c r="BC152" s="11">
        <v>589</v>
      </c>
      <c r="BD152" s="11">
        <v>357</v>
      </c>
      <c r="BE152" s="11">
        <v>2790</v>
      </c>
      <c r="BF152" s="11">
        <v>464</v>
      </c>
      <c r="BG152" s="11">
        <v>3641</v>
      </c>
      <c r="BH152" s="11">
        <v>5082</v>
      </c>
      <c r="BI152" s="11">
        <v>8</v>
      </c>
      <c r="BJ152" s="11">
        <v>9</v>
      </c>
      <c r="BK152" s="11">
        <v>10</v>
      </c>
      <c r="BL152" s="11">
        <v>11</v>
      </c>
      <c r="BM152" s="11">
        <v>9</v>
      </c>
      <c r="BN152" s="11">
        <v>10</v>
      </c>
      <c r="BO152" s="11">
        <v>10</v>
      </c>
      <c r="BP152" s="11">
        <v>9</v>
      </c>
      <c r="BQ152" s="11">
        <v>8</v>
      </c>
      <c r="BR152" s="11">
        <v>13</v>
      </c>
      <c r="BS152" s="11">
        <v>10</v>
      </c>
      <c r="BT152" s="11">
        <v>15</v>
      </c>
      <c r="BU152" s="11">
        <v>23</v>
      </c>
      <c r="BV152" s="11">
        <v>7</v>
      </c>
      <c r="BW152" s="11">
        <v>13</v>
      </c>
      <c r="BX152" s="11">
        <v>5</v>
      </c>
      <c r="BY152" s="11">
        <v>5</v>
      </c>
      <c r="BZ152" s="11">
        <v>52</v>
      </c>
      <c r="CA152" s="11">
        <v>9</v>
      </c>
      <c r="CB152" s="11">
        <v>43</v>
      </c>
      <c r="CC152" s="11">
        <v>12</v>
      </c>
      <c r="CD152" s="11">
        <v>4</v>
      </c>
      <c r="CE152" s="11">
        <v>37</v>
      </c>
      <c r="CF152" s="11">
        <v>6</v>
      </c>
      <c r="CG152" s="11">
        <v>26</v>
      </c>
      <c r="CH152" s="11">
        <v>26</v>
      </c>
      <c r="CI152" s="11"/>
      <c r="CJ152" s="11"/>
      <c r="CK152" s="11" t="s">
        <v>158</v>
      </c>
      <c r="CL152" s="11" t="s">
        <v>158</v>
      </c>
      <c r="CM152" s="11" t="s">
        <v>158</v>
      </c>
      <c r="CN152" s="11" t="s">
        <v>158</v>
      </c>
      <c r="CO152" s="11" t="s">
        <v>158</v>
      </c>
      <c r="CP152" s="11" t="s">
        <v>158</v>
      </c>
      <c r="CQ152" s="11" t="s">
        <v>158</v>
      </c>
      <c r="CR152" s="11" t="s">
        <v>158</v>
      </c>
      <c r="CS152" s="11" t="s">
        <v>158</v>
      </c>
      <c r="CT152" s="11" t="s">
        <v>158</v>
      </c>
      <c r="CU152" s="11" t="s">
        <v>158</v>
      </c>
      <c r="CV152" s="11" t="s">
        <v>158</v>
      </c>
      <c r="CW152" s="11" t="s">
        <v>158</v>
      </c>
      <c r="CX152" s="11" t="s">
        <v>154</v>
      </c>
      <c r="CY152" s="11" t="s">
        <v>154</v>
      </c>
      <c r="CZ152" s="11" t="s">
        <v>154</v>
      </c>
      <c r="DA152" s="11" t="s">
        <v>154</v>
      </c>
      <c r="DB152" s="11" t="s">
        <v>154</v>
      </c>
      <c r="DC152" s="11" t="s">
        <v>154</v>
      </c>
      <c r="DD152" s="11" t="s">
        <v>154</v>
      </c>
      <c r="DE152" s="11" t="s">
        <v>154</v>
      </c>
      <c r="DF152" s="11" t="s">
        <v>154</v>
      </c>
      <c r="DG152" s="11" t="s">
        <v>154</v>
      </c>
      <c r="DH152" s="11" t="s">
        <v>154</v>
      </c>
      <c r="DI152" s="11" t="s">
        <v>154</v>
      </c>
      <c r="DJ152" s="11" t="s">
        <v>154</v>
      </c>
      <c r="DK152" s="11" t="s">
        <v>157</v>
      </c>
      <c r="DL152" s="11" t="s">
        <v>157</v>
      </c>
      <c r="DM152" s="11" t="s">
        <v>157</v>
      </c>
      <c r="DN152" s="11" t="s">
        <v>157</v>
      </c>
      <c r="DO152" s="11" t="s">
        <v>157</v>
      </c>
      <c r="DP152" s="11" t="s">
        <v>157</v>
      </c>
      <c r="DQ152" s="11" t="s">
        <v>157</v>
      </c>
      <c r="DR152" s="11" t="s">
        <v>157</v>
      </c>
      <c r="DS152" s="11" t="s">
        <v>157</v>
      </c>
      <c r="DT152" s="11" t="s">
        <v>157</v>
      </c>
      <c r="DU152" s="11" t="s">
        <v>157</v>
      </c>
      <c r="DV152" s="11" t="s">
        <v>157</v>
      </c>
      <c r="DW152" s="11" t="s">
        <v>157</v>
      </c>
      <c r="DX152" s="11" t="b">
        <v>1</v>
      </c>
      <c r="DY152" s="11" t="b">
        <v>1</v>
      </c>
      <c r="DZ152" s="11" t="b">
        <v>1</v>
      </c>
      <c r="EA152" s="11" t="b">
        <v>1</v>
      </c>
      <c r="EB152" s="11" t="b">
        <v>1</v>
      </c>
      <c r="EC152" s="11" t="b">
        <v>1</v>
      </c>
      <c r="ED152" s="11" t="b">
        <v>0</v>
      </c>
      <c r="EE152" s="11" t="b">
        <v>1</v>
      </c>
      <c r="EF152" s="11" t="b">
        <v>1</v>
      </c>
      <c r="EG152" s="11" t="b">
        <v>1</v>
      </c>
      <c r="EH152" s="11" t="b">
        <v>1</v>
      </c>
      <c r="EI152" s="11" t="b">
        <v>0</v>
      </c>
      <c r="EJ152" s="11" t="b">
        <v>1</v>
      </c>
      <c r="EK152" s="11">
        <v>1.1145E-2</v>
      </c>
      <c r="EL152" s="11">
        <v>3.8389E-2</v>
      </c>
      <c r="EM152" s="11">
        <v>3.0113999999999998E-2</v>
      </c>
      <c r="EN152" s="11">
        <v>3.3125000000000002E-2</v>
      </c>
      <c r="EO152" s="11">
        <v>9.2770000000000005E-2</v>
      </c>
      <c r="EP152" s="11">
        <v>3.6899000000000001E-2</v>
      </c>
      <c r="EQ152" s="11">
        <v>3.9999E-2</v>
      </c>
      <c r="ER152" s="11">
        <v>3.4187000000000002E-2</v>
      </c>
      <c r="ES152" s="11">
        <v>3.3288999999999999E-2</v>
      </c>
      <c r="ET152" s="11">
        <v>3.3459000000000003E-2</v>
      </c>
      <c r="EU152" s="11">
        <v>4.9653999999999997E-2</v>
      </c>
      <c r="EV152" s="11">
        <v>1.9258000000000001E-2</v>
      </c>
      <c r="EW152" s="11">
        <v>3.8528E-2</v>
      </c>
      <c r="EX152" s="11" t="s">
        <v>277</v>
      </c>
      <c r="EY152" s="11" t="str">
        <f>VLOOKUP(Table8[[#This Row],[Candidate Detail Answer: City]],cities,2,FALSE)</f>
        <v>Columbus</v>
      </c>
      <c r="EZ152" s="11" t="str">
        <f>VLOOKUP(Table8[[#This Row],[Candidate Detail Answer: City]],cities,3,FALSE)</f>
        <v>OH</v>
      </c>
      <c r="FA152" s="21">
        <f>VLOOKUP(Table8[[#This Row],[Candidate Detail Answer: City]],cities,4,FALSE)</f>
        <v>43215</v>
      </c>
      <c r="FB152" s="11" t="s">
        <v>452</v>
      </c>
      <c r="FC152" s="11" t="str">
        <f>VLOOKUP(Table8[[#This Row],[Candidate Detail Answer: Major]],majors_final,3,FALSE)</f>
        <v>Undecided</v>
      </c>
      <c r="FD152" s="11" t="str">
        <f>VLOOKUP(Table8[[#This Row],[Candidate Detail Answer: Major]],majors_final,4,FALSE)</f>
        <v>Non-IT</v>
      </c>
      <c r="FE152" s="11">
        <f>VLOOKUP(Table8[[#This Row],[Candidate Detail Answer: Major]],majors_final,5,FALSE)</f>
        <v>0</v>
      </c>
      <c r="FF152" s="11">
        <f>VLOOKUP(Table8[[#This Row],[Candidate Detail Answer: Major]],majors_final,6,FALSE)</f>
        <v>0</v>
      </c>
      <c r="FG152" s="5"/>
      <c r="FH152" s="5"/>
      <c r="FI152" s="11"/>
    </row>
    <row r="153" spans="1:165" ht="12.75" x14ac:dyDescent="0.2">
      <c r="A153" s="11">
        <v>40538374</v>
      </c>
      <c r="B153" s="11">
        <v>55212598</v>
      </c>
      <c r="C153" s="11">
        <v>57465.473611110399</v>
      </c>
      <c r="D153" s="11" t="s">
        <v>153</v>
      </c>
      <c r="E153" s="11">
        <v>345600</v>
      </c>
      <c r="F153" s="11">
        <v>62897718</v>
      </c>
      <c r="G153" s="11">
        <v>50901.779861112198</v>
      </c>
      <c r="H153" s="11">
        <v>50176.309027776399</v>
      </c>
      <c r="I153" s="11">
        <v>213557</v>
      </c>
      <c r="J153" s="11">
        <v>1</v>
      </c>
      <c r="K153" s="11">
        <v>0</v>
      </c>
      <c r="L153" s="11">
        <v>0</v>
      </c>
      <c r="M153" s="11">
        <v>131</v>
      </c>
      <c r="N153" s="11">
        <v>131</v>
      </c>
      <c r="O153" s="11">
        <v>92</v>
      </c>
      <c r="P153" s="11">
        <v>100</v>
      </c>
      <c r="Q153" s="11">
        <v>52546</v>
      </c>
      <c r="R153" s="11" t="s">
        <v>154</v>
      </c>
      <c r="S153" s="11" t="s">
        <v>155</v>
      </c>
      <c r="T153" s="11" t="s">
        <v>208</v>
      </c>
      <c r="U153" s="11">
        <v>0</v>
      </c>
      <c r="V153" s="11" t="s">
        <v>154</v>
      </c>
      <c r="W153" s="11" t="s">
        <v>157</v>
      </c>
      <c r="X153" s="11">
        <v>4</v>
      </c>
      <c r="Y153" s="11">
        <v>1</v>
      </c>
      <c r="Z153" s="11">
        <v>10</v>
      </c>
      <c r="AA153" s="11">
        <v>10</v>
      </c>
      <c r="AB153" s="11">
        <v>10</v>
      </c>
      <c r="AC153" s="11">
        <v>10</v>
      </c>
      <c r="AD153" s="11">
        <v>10</v>
      </c>
      <c r="AE153" s="11">
        <v>10</v>
      </c>
      <c r="AF153" s="11">
        <v>10</v>
      </c>
      <c r="AG153" s="11">
        <v>10</v>
      </c>
      <c r="AH153" s="11">
        <v>10</v>
      </c>
      <c r="AI153" s="11">
        <v>10</v>
      </c>
      <c r="AJ153" s="11">
        <v>10</v>
      </c>
      <c r="AK153" s="11">
        <v>10</v>
      </c>
      <c r="AL153" s="11">
        <v>10</v>
      </c>
      <c r="AM153" s="11">
        <v>121</v>
      </c>
      <c r="AN153" s="11">
        <v>60</v>
      </c>
      <c r="AO153" s="11">
        <v>10</v>
      </c>
      <c r="AP153" s="11">
        <v>120</v>
      </c>
      <c r="AQ153" s="11">
        <v>60</v>
      </c>
      <c r="AR153" s="11">
        <v>40</v>
      </c>
      <c r="AS153" s="11">
        <v>1</v>
      </c>
      <c r="AT153" s="11">
        <v>130</v>
      </c>
      <c r="AU153" s="11">
        <v>658</v>
      </c>
      <c r="AV153" s="11">
        <v>931</v>
      </c>
      <c r="AW153" s="11">
        <v>820</v>
      </c>
      <c r="AX153" s="11">
        <v>685</v>
      </c>
      <c r="AY153" s="11">
        <v>24252</v>
      </c>
      <c r="AZ153" s="11">
        <v>1834</v>
      </c>
      <c r="BA153" s="11">
        <v>5691</v>
      </c>
      <c r="BB153" s="11">
        <v>76391</v>
      </c>
      <c r="BC153" s="11">
        <v>2113</v>
      </c>
      <c r="BD153" s="11">
        <v>518</v>
      </c>
      <c r="BE153" s="11">
        <v>4093</v>
      </c>
      <c r="BF153" s="11">
        <v>889</v>
      </c>
      <c r="BG153" s="11">
        <v>36716</v>
      </c>
      <c r="BH153" s="11">
        <v>5291</v>
      </c>
      <c r="BI153" s="11">
        <v>8</v>
      </c>
      <c r="BJ153" s="11">
        <v>8</v>
      </c>
      <c r="BK153" s="11">
        <v>8</v>
      </c>
      <c r="BL153" s="11">
        <v>10</v>
      </c>
      <c r="BM153" s="11">
        <v>7</v>
      </c>
      <c r="BN153" s="11">
        <v>9</v>
      </c>
      <c r="BO153" s="11">
        <v>12</v>
      </c>
      <c r="BP153" s="11">
        <v>9</v>
      </c>
      <c r="BQ153" s="11">
        <v>8</v>
      </c>
      <c r="BR153" s="11">
        <v>9</v>
      </c>
      <c r="BS153" s="11">
        <v>10</v>
      </c>
      <c r="BT153" s="11">
        <v>15</v>
      </c>
      <c r="BU153" s="11">
        <v>20</v>
      </c>
      <c r="BV153" s="11">
        <v>12</v>
      </c>
      <c r="BW153" s="11">
        <v>10</v>
      </c>
      <c r="BX153" s="11">
        <v>15</v>
      </c>
      <c r="BY153" s="11">
        <v>76</v>
      </c>
      <c r="BZ153" s="11">
        <v>7</v>
      </c>
      <c r="CA153" s="11">
        <v>32</v>
      </c>
      <c r="CB153" s="11">
        <v>38</v>
      </c>
      <c r="CC153" s="11">
        <v>9</v>
      </c>
      <c r="CD153" s="11">
        <v>5</v>
      </c>
      <c r="CE153" s="11">
        <v>40</v>
      </c>
      <c r="CF153" s="11">
        <v>9</v>
      </c>
      <c r="CG153" s="11">
        <v>44</v>
      </c>
      <c r="CH153" s="11">
        <v>6</v>
      </c>
      <c r="CI153" s="11"/>
      <c r="CJ153" s="11"/>
      <c r="CK153" s="11" t="s">
        <v>158</v>
      </c>
      <c r="CL153" s="11" t="s">
        <v>158</v>
      </c>
      <c r="CM153" s="11" t="s">
        <v>158</v>
      </c>
      <c r="CN153" s="11" t="s">
        <v>158</v>
      </c>
      <c r="CO153" s="11" t="s">
        <v>158</v>
      </c>
      <c r="CP153" s="11" t="s">
        <v>158</v>
      </c>
      <c r="CQ153" s="11" t="s">
        <v>158</v>
      </c>
      <c r="CR153" s="11" t="s">
        <v>158</v>
      </c>
      <c r="CS153" s="11" t="s">
        <v>158</v>
      </c>
      <c r="CT153" s="11" t="s">
        <v>158</v>
      </c>
      <c r="CU153" s="11" t="s">
        <v>158</v>
      </c>
      <c r="CV153" s="11" t="s">
        <v>158</v>
      </c>
      <c r="CW153" s="11" t="s">
        <v>158</v>
      </c>
      <c r="CX153" s="11" t="s">
        <v>154</v>
      </c>
      <c r="CY153" s="11" t="s">
        <v>154</v>
      </c>
      <c r="CZ153" s="11" t="s">
        <v>154</v>
      </c>
      <c r="DA153" s="11" t="s">
        <v>154</v>
      </c>
      <c r="DB153" s="11" t="s">
        <v>154</v>
      </c>
      <c r="DC153" s="11" t="s">
        <v>154</v>
      </c>
      <c r="DD153" s="11" t="s">
        <v>154</v>
      </c>
      <c r="DE153" s="11" t="s">
        <v>154</v>
      </c>
      <c r="DF153" s="11" t="s">
        <v>154</v>
      </c>
      <c r="DG153" s="11" t="s">
        <v>154</v>
      </c>
      <c r="DH153" s="11" t="s">
        <v>154</v>
      </c>
      <c r="DI153" s="11" t="s">
        <v>154</v>
      </c>
      <c r="DJ153" s="11" t="s">
        <v>154</v>
      </c>
      <c r="DK153" s="11" t="s">
        <v>157</v>
      </c>
      <c r="DL153" s="11" t="s">
        <v>157</v>
      </c>
      <c r="DM153" s="11" t="s">
        <v>157</v>
      </c>
      <c r="DN153" s="11" t="s">
        <v>157</v>
      </c>
      <c r="DO153" s="11" t="s">
        <v>157</v>
      </c>
      <c r="DP153" s="11" t="s">
        <v>157</v>
      </c>
      <c r="DQ153" s="11" t="s">
        <v>157</v>
      </c>
      <c r="DR153" s="11" t="s">
        <v>157</v>
      </c>
      <c r="DS153" s="11" t="s">
        <v>157</v>
      </c>
      <c r="DT153" s="11" t="s">
        <v>157</v>
      </c>
      <c r="DU153" s="11" t="s">
        <v>157</v>
      </c>
      <c r="DV153" s="11" t="s">
        <v>157</v>
      </c>
      <c r="DW153" s="11" t="s">
        <v>157</v>
      </c>
      <c r="DX153" s="11" t="b">
        <v>1</v>
      </c>
      <c r="DY153" s="11" t="b">
        <v>1</v>
      </c>
      <c r="DZ153" s="11" t="b">
        <v>1</v>
      </c>
      <c r="EA153" s="11" t="b">
        <v>1</v>
      </c>
      <c r="EB153" s="11" t="b">
        <v>1</v>
      </c>
      <c r="EC153" s="11" t="b">
        <v>1</v>
      </c>
      <c r="ED153" s="11" t="b">
        <v>1</v>
      </c>
      <c r="EE153" s="11" t="b">
        <v>1</v>
      </c>
      <c r="EF153" s="11" t="b">
        <v>1</v>
      </c>
      <c r="EG153" s="11" t="b">
        <v>1</v>
      </c>
      <c r="EH153" s="11" t="b">
        <v>1</v>
      </c>
      <c r="EI153" s="11" t="b">
        <v>1</v>
      </c>
      <c r="EJ153" s="11" t="b">
        <v>1</v>
      </c>
      <c r="EK153" s="11">
        <v>4.4039000000000002E-2</v>
      </c>
      <c r="EL153" s="11">
        <v>0.11276799999999999</v>
      </c>
      <c r="EM153" s="11">
        <v>0.50379499999999999</v>
      </c>
      <c r="EN153" s="11">
        <v>5.1191E-2</v>
      </c>
      <c r="EO153" s="11">
        <v>1.2182E-2</v>
      </c>
      <c r="EP153" s="11">
        <v>1.2395E-2</v>
      </c>
      <c r="EQ153" s="11">
        <v>9.0816999999999995E-2</v>
      </c>
      <c r="ER153" s="11">
        <v>3.6055999999999998E-2</v>
      </c>
      <c r="ES153" s="11">
        <v>5.0996E-2</v>
      </c>
      <c r="ET153" s="11">
        <v>1.7166000000000001E-2</v>
      </c>
      <c r="EU153" s="11">
        <v>0.10137</v>
      </c>
      <c r="EV153" s="11">
        <v>9.0190999999999993E-2</v>
      </c>
      <c r="EW153" s="11">
        <v>1.7321E-2</v>
      </c>
      <c r="EX153" s="11" t="s">
        <v>277</v>
      </c>
      <c r="EY153" s="11" t="str">
        <f>VLOOKUP(Table8[[#This Row],[Candidate Detail Answer: City]],cities,2,FALSE)</f>
        <v>Columbus</v>
      </c>
      <c r="EZ153" s="11" t="str">
        <f>VLOOKUP(Table8[[#This Row],[Candidate Detail Answer: City]],cities,3,FALSE)</f>
        <v>OH</v>
      </c>
      <c r="FA153" s="21">
        <f>VLOOKUP(Table8[[#This Row],[Candidate Detail Answer: City]],cities,4,FALSE)</f>
        <v>43215</v>
      </c>
      <c r="FB153" s="11" t="s">
        <v>492</v>
      </c>
      <c r="FC153" s="11" t="str">
        <f>VLOOKUP(Table8[[#This Row],[Candidate Detail Answer: Major]],majors_final,3,FALSE)</f>
        <v>Computer Programming</v>
      </c>
      <c r="FD153" s="11" t="str">
        <f>VLOOKUP(Table8[[#This Row],[Candidate Detail Answer: Major]],majors_final,4,FALSE)</f>
        <v>IT-development focused</v>
      </c>
      <c r="FE153" s="11">
        <f>VLOOKUP(Table8[[#This Row],[Candidate Detail Answer: Major]],majors_final,5,FALSE)</f>
        <v>0</v>
      </c>
      <c r="FF153" s="11">
        <f>VLOOKUP(Table8[[#This Row],[Candidate Detail Answer: Major]],majors_final,6,FALSE)</f>
        <v>0</v>
      </c>
      <c r="FG153" s="5"/>
      <c r="FH153" s="5"/>
      <c r="FI153" s="11"/>
    </row>
    <row r="154" spans="1:165" ht="12.75" x14ac:dyDescent="0.2">
      <c r="A154" s="11">
        <v>40538358</v>
      </c>
      <c r="B154" s="11">
        <v>55212568</v>
      </c>
      <c r="C154" s="11">
        <v>57158.416666666002</v>
      </c>
      <c r="D154" s="11" t="s">
        <v>153</v>
      </c>
      <c r="E154" s="11">
        <v>345600</v>
      </c>
      <c r="F154" s="11">
        <v>62898240</v>
      </c>
      <c r="G154" s="11">
        <v>50620.8270833344</v>
      </c>
      <c r="H154" s="11">
        <v>49928.265972220899</v>
      </c>
      <c r="I154" s="11">
        <v>176805</v>
      </c>
      <c r="J154" s="11">
        <v>1</v>
      </c>
      <c r="K154" s="11">
        <v>0</v>
      </c>
      <c r="L154" s="11">
        <v>0</v>
      </c>
      <c r="M154" s="11">
        <v>131</v>
      </c>
      <c r="N154" s="11">
        <v>131</v>
      </c>
      <c r="O154" s="11">
        <v>92</v>
      </c>
      <c r="P154" s="11">
        <v>100</v>
      </c>
      <c r="Q154" s="11">
        <v>73467</v>
      </c>
      <c r="R154" s="11" t="s">
        <v>154</v>
      </c>
      <c r="S154" s="11" t="s">
        <v>155</v>
      </c>
      <c r="T154" s="11" t="s">
        <v>208</v>
      </c>
      <c r="U154" s="11">
        <v>4</v>
      </c>
      <c r="V154" s="11" t="s">
        <v>154</v>
      </c>
      <c r="W154" s="11" t="s">
        <v>157</v>
      </c>
      <c r="X154" s="11"/>
      <c r="Y154" s="11">
        <v>1</v>
      </c>
      <c r="Z154" s="11">
        <v>10</v>
      </c>
      <c r="AA154" s="11">
        <v>10</v>
      </c>
      <c r="AB154" s="11">
        <v>10</v>
      </c>
      <c r="AC154" s="11">
        <v>10</v>
      </c>
      <c r="AD154" s="11">
        <v>10</v>
      </c>
      <c r="AE154" s="11">
        <v>10</v>
      </c>
      <c r="AF154" s="11">
        <v>10</v>
      </c>
      <c r="AG154" s="11">
        <v>10</v>
      </c>
      <c r="AH154" s="11">
        <v>10</v>
      </c>
      <c r="AI154" s="11">
        <v>10</v>
      </c>
      <c r="AJ154" s="11">
        <v>10</v>
      </c>
      <c r="AK154" s="11">
        <v>10</v>
      </c>
      <c r="AL154" s="11">
        <v>10</v>
      </c>
      <c r="AM154" s="11">
        <v>121</v>
      </c>
      <c r="AN154" s="11">
        <v>60</v>
      </c>
      <c r="AO154" s="11">
        <v>10</v>
      </c>
      <c r="AP154" s="11">
        <v>120</v>
      </c>
      <c r="AQ154" s="11">
        <v>60</v>
      </c>
      <c r="AR154" s="11">
        <v>40</v>
      </c>
      <c r="AS154" s="11">
        <v>1</v>
      </c>
      <c r="AT154" s="11">
        <v>130</v>
      </c>
      <c r="AU154" s="11">
        <v>137</v>
      </c>
      <c r="AV154" s="11">
        <v>915</v>
      </c>
      <c r="AW154" s="11">
        <v>337</v>
      </c>
      <c r="AX154" s="11">
        <v>1630</v>
      </c>
      <c r="AY154" s="11">
        <v>493</v>
      </c>
      <c r="AZ154" s="11">
        <v>1150</v>
      </c>
      <c r="BA154" s="11">
        <v>3742</v>
      </c>
      <c r="BB154" s="11">
        <v>762</v>
      </c>
      <c r="BC154" s="11">
        <v>2517</v>
      </c>
      <c r="BD154" s="11">
        <v>3722</v>
      </c>
      <c r="BE154" s="11">
        <v>2945</v>
      </c>
      <c r="BF154" s="11">
        <v>77751</v>
      </c>
      <c r="BG154" s="11">
        <v>4760</v>
      </c>
      <c r="BH154" s="11">
        <v>1896</v>
      </c>
      <c r="BI154" s="11">
        <v>10</v>
      </c>
      <c r="BJ154" s="11">
        <v>10</v>
      </c>
      <c r="BK154" s="11">
        <v>10</v>
      </c>
      <c r="BL154" s="11">
        <v>14</v>
      </c>
      <c r="BM154" s="11">
        <v>10</v>
      </c>
      <c r="BN154" s="11">
        <v>9</v>
      </c>
      <c r="BO154" s="11">
        <v>13</v>
      </c>
      <c r="BP154" s="11">
        <v>13</v>
      </c>
      <c r="BQ154" s="11">
        <v>10</v>
      </c>
      <c r="BR154" s="11">
        <v>12</v>
      </c>
      <c r="BS154" s="11">
        <v>14</v>
      </c>
      <c r="BT154" s="11">
        <v>21</v>
      </c>
      <c r="BU154" s="11">
        <v>25</v>
      </c>
      <c r="BV154" s="11">
        <v>11</v>
      </c>
      <c r="BW154" s="11">
        <v>3</v>
      </c>
      <c r="BX154" s="11">
        <v>5</v>
      </c>
      <c r="BY154" s="11">
        <v>5</v>
      </c>
      <c r="BZ154" s="11">
        <v>5</v>
      </c>
      <c r="CA154" s="11">
        <v>5</v>
      </c>
      <c r="CB154" s="11">
        <v>2</v>
      </c>
      <c r="CC154" s="11">
        <v>7</v>
      </c>
      <c r="CD154" s="11">
        <v>19</v>
      </c>
      <c r="CE154" s="11">
        <v>17</v>
      </c>
      <c r="CF154" s="11">
        <v>17</v>
      </c>
      <c r="CG154" s="11">
        <v>10</v>
      </c>
      <c r="CH154" s="11">
        <v>2</v>
      </c>
      <c r="CI154" s="11"/>
      <c r="CJ154" s="11"/>
      <c r="CK154" s="11" t="s">
        <v>158</v>
      </c>
      <c r="CL154" s="11" t="s">
        <v>158</v>
      </c>
      <c r="CM154" s="11" t="s">
        <v>158</v>
      </c>
      <c r="CN154" s="11" t="s">
        <v>158</v>
      </c>
      <c r="CO154" s="11" t="s">
        <v>158</v>
      </c>
      <c r="CP154" s="11" t="s">
        <v>158</v>
      </c>
      <c r="CQ154" s="11" t="s">
        <v>158</v>
      </c>
      <c r="CR154" s="11" t="s">
        <v>158</v>
      </c>
      <c r="CS154" s="11" t="s">
        <v>158</v>
      </c>
      <c r="CT154" s="11" t="s">
        <v>158</v>
      </c>
      <c r="CU154" s="11" t="s">
        <v>158</v>
      </c>
      <c r="CV154" s="11" t="s">
        <v>158</v>
      </c>
      <c r="CW154" s="11" t="s">
        <v>158</v>
      </c>
      <c r="CX154" s="11" t="s">
        <v>154</v>
      </c>
      <c r="CY154" s="11" t="s">
        <v>154</v>
      </c>
      <c r="CZ154" s="11" t="s">
        <v>154</v>
      </c>
      <c r="DA154" s="11" t="s">
        <v>154</v>
      </c>
      <c r="DB154" s="11" t="s">
        <v>154</v>
      </c>
      <c r="DC154" s="11" t="s">
        <v>154</v>
      </c>
      <c r="DD154" s="11" t="s">
        <v>154</v>
      </c>
      <c r="DE154" s="11" t="s">
        <v>154</v>
      </c>
      <c r="DF154" s="11" t="s">
        <v>154</v>
      </c>
      <c r="DG154" s="11" t="s">
        <v>154</v>
      </c>
      <c r="DH154" s="11" t="s">
        <v>154</v>
      </c>
      <c r="DI154" s="11" t="s">
        <v>154</v>
      </c>
      <c r="DJ154" s="11" t="s">
        <v>154</v>
      </c>
      <c r="DK154" s="11" t="s">
        <v>157</v>
      </c>
      <c r="DL154" s="11" t="s">
        <v>157</v>
      </c>
      <c r="DM154" s="11" t="s">
        <v>157</v>
      </c>
      <c r="DN154" s="11" t="s">
        <v>157</v>
      </c>
      <c r="DO154" s="11" t="s">
        <v>157</v>
      </c>
      <c r="DP154" s="11" t="s">
        <v>157</v>
      </c>
      <c r="DQ154" s="11" t="s">
        <v>157</v>
      </c>
      <c r="DR154" s="11" t="s">
        <v>157</v>
      </c>
      <c r="DS154" s="11" t="s">
        <v>157</v>
      </c>
      <c r="DT154" s="11" t="s">
        <v>157</v>
      </c>
      <c r="DU154" s="11" t="s">
        <v>157</v>
      </c>
      <c r="DV154" s="11" t="s">
        <v>157</v>
      </c>
      <c r="DW154" s="11" t="s">
        <v>157</v>
      </c>
      <c r="DX154" s="11" t="b">
        <v>1</v>
      </c>
      <c r="DY154" s="11" t="b">
        <v>1</v>
      </c>
      <c r="DZ154" s="11" t="b">
        <v>1</v>
      </c>
      <c r="EA154" s="11" t="b">
        <v>1</v>
      </c>
      <c r="EB154" s="11" t="b">
        <v>1</v>
      </c>
      <c r="EC154" s="11" t="b">
        <v>1</v>
      </c>
      <c r="ED154" s="11" t="b">
        <v>1</v>
      </c>
      <c r="EE154" s="11" t="b">
        <v>1</v>
      </c>
      <c r="EF154" s="11" t="b">
        <v>1</v>
      </c>
      <c r="EG154" s="11" t="b">
        <v>1</v>
      </c>
      <c r="EH154" s="11" t="b">
        <v>1</v>
      </c>
      <c r="EI154" s="11" t="b">
        <v>1</v>
      </c>
      <c r="EJ154" s="11" t="b">
        <v>1</v>
      </c>
      <c r="EK154" s="11">
        <v>3.7492999999999999E-2</v>
      </c>
      <c r="EL154" s="11">
        <v>3.5179000000000002E-2</v>
      </c>
      <c r="EM154" s="11">
        <v>4.0285000000000001E-2</v>
      </c>
      <c r="EN154" s="11">
        <v>4.3521999999999998E-2</v>
      </c>
      <c r="EO154" s="11">
        <v>3.8318999999999999E-2</v>
      </c>
      <c r="EP154" s="11">
        <v>3.3128999999999999E-2</v>
      </c>
      <c r="EQ154" s="11">
        <v>3.7930999999999999E-2</v>
      </c>
      <c r="ER154" s="11">
        <v>4.5388999999999999E-2</v>
      </c>
      <c r="ES154" s="11">
        <v>3.9306000000000001E-2</v>
      </c>
      <c r="ET154" s="11">
        <v>7.1525000000000005E-2</v>
      </c>
      <c r="EU154" s="11">
        <v>0.247974</v>
      </c>
      <c r="EV154" s="11">
        <v>3.7414999999999997E-2</v>
      </c>
      <c r="EW154" s="11">
        <v>5.1082000000000002E-2</v>
      </c>
      <c r="EX154" s="11" t="s">
        <v>277</v>
      </c>
      <c r="EY154" s="11" t="str">
        <f>VLOOKUP(Table8[[#This Row],[Candidate Detail Answer: City]],cities,2,FALSE)</f>
        <v>Columbus</v>
      </c>
      <c r="EZ154" s="11" t="str">
        <f>VLOOKUP(Table8[[#This Row],[Candidate Detail Answer: City]],cities,3,FALSE)</f>
        <v>OH</v>
      </c>
      <c r="FA154" s="21">
        <f>VLOOKUP(Table8[[#This Row],[Candidate Detail Answer: City]],cities,4,FALSE)</f>
        <v>43215</v>
      </c>
      <c r="FB154" s="11" t="s">
        <v>351</v>
      </c>
      <c r="FC154" s="11" t="str">
        <f>VLOOKUP(Table8[[#This Row],[Candidate Detail Answer: Major]],majors_final,3,FALSE)</f>
        <v>N/A</v>
      </c>
      <c r="FD154" s="11" t="str">
        <f>VLOOKUP(Table8[[#This Row],[Candidate Detail Answer: Major]],majors_final,4,FALSE)</f>
        <v>N/A</v>
      </c>
      <c r="FE154" s="11">
        <f>VLOOKUP(Table8[[#This Row],[Candidate Detail Answer: Major]],majors_final,5,FALSE)</f>
        <v>0</v>
      </c>
      <c r="FF154" s="11">
        <f>VLOOKUP(Table8[[#This Row],[Candidate Detail Answer: Major]],majors_final,6,FALSE)</f>
        <v>0</v>
      </c>
      <c r="FG154" s="5"/>
      <c r="FH154" s="5"/>
      <c r="FI154" s="11"/>
    </row>
    <row r="155" spans="1:165" ht="12.75" x14ac:dyDescent="0.2">
      <c r="A155" s="11">
        <v>40538357</v>
      </c>
      <c r="B155" s="11">
        <v>55212566</v>
      </c>
      <c r="C155" s="11">
        <v>57136.4840277771</v>
      </c>
      <c r="D155" s="11" t="s">
        <v>153</v>
      </c>
      <c r="E155" s="11">
        <v>345600</v>
      </c>
      <c r="F155" s="11">
        <v>62898196</v>
      </c>
      <c r="G155" s="11">
        <v>50600.759027778797</v>
      </c>
      <c r="H155" s="11">
        <v>49910.5486111098</v>
      </c>
      <c r="I155" s="11">
        <v>212823</v>
      </c>
      <c r="J155" s="11">
        <v>1</v>
      </c>
      <c r="K155" s="11">
        <v>0</v>
      </c>
      <c r="L155" s="11">
        <v>0</v>
      </c>
      <c r="M155" s="11">
        <v>131</v>
      </c>
      <c r="N155" s="11">
        <v>131</v>
      </c>
      <c r="O155" s="11">
        <v>92</v>
      </c>
      <c r="P155" s="11">
        <v>100</v>
      </c>
      <c r="Q155" s="11">
        <v>101401</v>
      </c>
      <c r="R155" s="11" t="s">
        <v>154</v>
      </c>
      <c r="S155" s="11" t="s">
        <v>155</v>
      </c>
      <c r="T155" s="11" t="s">
        <v>208</v>
      </c>
      <c r="U155" s="11">
        <v>10</v>
      </c>
      <c r="V155" s="11" t="s">
        <v>154</v>
      </c>
      <c r="W155" s="11" t="s">
        <v>157</v>
      </c>
      <c r="X155" s="11">
        <v>3</v>
      </c>
      <c r="Y155" s="11">
        <v>1</v>
      </c>
      <c r="Z155" s="11">
        <v>10</v>
      </c>
      <c r="AA155" s="11">
        <v>10</v>
      </c>
      <c r="AB155" s="11">
        <v>10</v>
      </c>
      <c r="AC155" s="11">
        <v>10</v>
      </c>
      <c r="AD155" s="11">
        <v>10</v>
      </c>
      <c r="AE155" s="11">
        <v>10</v>
      </c>
      <c r="AF155" s="11">
        <v>10</v>
      </c>
      <c r="AG155" s="11">
        <v>10</v>
      </c>
      <c r="AH155" s="11">
        <v>10</v>
      </c>
      <c r="AI155" s="11">
        <v>10</v>
      </c>
      <c r="AJ155" s="11">
        <v>10</v>
      </c>
      <c r="AK155" s="11">
        <v>10</v>
      </c>
      <c r="AL155" s="11">
        <v>10</v>
      </c>
      <c r="AM155" s="11">
        <v>121</v>
      </c>
      <c r="AN155" s="11">
        <v>60</v>
      </c>
      <c r="AO155" s="11">
        <v>10</v>
      </c>
      <c r="AP155" s="11">
        <v>120</v>
      </c>
      <c r="AQ155" s="11">
        <v>60</v>
      </c>
      <c r="AR155" s="11">
        <v>40</v>
      </c>
      <c r="AS155" s="11">
        <v>1</v>
      </c>
      <c r="AT155" s="11">
        <v>130</v>
      </c>
      <c r="AU155" s="11">
        <v>124</v>
      </c>
      <c r="AV155" s="11">
        <v>3759</v>
      </c>
      <c r="AW155" s="11">
        <v>22753</v>
      </c>
      <c r="AX155" s="11">
        <v>13198</v>
      </c>
      <c r="AY155" s="11">
        <v>6724</v>
      </c>
      <c r="AZ155" s="11">
        <v>15971</v>
      </c>
      <c r="BA155" s="11">
        <v>26449</v>
      </c>
      <c r="BB155" s="11">
        <v>3419</v>
      </c>
      <c r="BC155" s="11">
        <v>1801</v>
      </c>
      <c r="BD155" s="11">
        <v>278</v>
      </c>
      <c r="BE155" s="11">
        <v>1567</v>
      </c>
      <c r="BF155" s="11">
        <v>2172</v>
      </c>
      <c r="BG155" s="11">
        <v>8820</v>
      </c>
      <c r="BH155" s="11">
        <v>4302</v>
      </c>
      <c r="BI155" s="11">
        <v>9</v>
      </c>
      <c r="BJ155" s="11">
        <v>10</v>
      </c>
      <c r="BK155" s="11">
        <v>8</v>
      </c>
      <c r="BL155" s="11">
        <v>12</v>
      </c>
      <c r="BM155" s="11">
        <v>9</v>
      </c>
      <c r="BN155" s="11">
        <v>9</v>
      </c>
      <c r="BO155" s="11">
        <v>9</v>
      </c>
      <c r="BP155" s="11">
        <v>9</v>
      </c>
      <c r="BQ155" s="11">
        <v>9</v>
      </c>
      <c r="BR155" s="11">
        <v>9</v>
      </c>
      <c r="BS155" s="11">
        <v>8</v>
      </c>
      <c r="BT155" s="11">
        <v>11</v>
      </c>
      <c r="BU155" s="11">
        <v>22</v>
      </c>
      <c r="BV155" s="11">
        <v>7</v>
      </c>
      <c r="BW155" s="11">
        <v>39</v>
      </c>
      <c r="BX155" s="11">
        <v>37</v>
      </c>
      <c r="BY155" s="11">
        <v>2</v>
      </c>
      <c r="BZ155" s="11">
        <v>69</v>
      </c>
      <c r="CA155" s="11">
        <v>33</v>
      </c>
      <c r="CB155" s="11">
        <v>6</v>
      </c>
      <c r="CC155" s="11">
        <v>11</v>
      </c>
      <c r="CD155" s="11">
        <v>3</v>
      </c>
      <c r="CE155" s="11">
        <v>3</v>
      </c>
      <c r="CF155" s="11">
        <v>7</v>
      </c>
      <c r="CG155" s="11">
        <v>3</v>
      </c>
      <c r="CH155" s="11">
        <v>16</v>
      </c>
      <c r="CI155" s="11"/>
      <c r="CJ155" s="11"/>
      <c r="CK155" s="11" t="s">
        <v>158</v>
      </c>
      <c r="CL155" s="11" t="s">
        <v>158</v>
      </c>
      <c r="CM155" s="11" t="s">
        <v>158</v>
      </c>
      <c r="CN155" s="11" t="s">
        <v>158</v>
      </c>
      <c r="CO155" s="11" t="s">
        <v>158</v>
      </c>
      <c r="CP155" s="11" t="s">
        <v>158</v>
      </c>
      <c r="CQ155" s="11" t="s">
        <v>158</v>
      </c>
      <c r="CR155" s="11" t="s">
        <v>158</v>
      </c>
      <c r="CS155" s="11" t="s">
        <v>158</v>
      </c>
      <c r="CT155" s="11" t="s">
        <v>158</v>
      </c>
      <c r="CU155" s="11" t="s">
        <v>158</v>
      </c>
      <c r="CV155" s="11" t="s">
        <v>158</v>
      </c>
      <c r="CW155" s="11" t="s">
        <v>158</v>
      </c>
      <c r="CX155" s="11" t="s">
        <v>154</v>
      </c>
      <c r="CY155" s="11" t="s">
        <v>154</v>
      </c>
      <c r="CZ155" s="11" t="s">
        <v>154</v>
      </c>
      <c r="DA155" s="11" t="s">
        <v>154</v>
      </c>
      <c r="DB155" s="11" t="s">
        <v>154</v>
      </c>
      <c r="DC155" s="11" t="s">
        <v>154</v>
      </c>
      <c r="DD155" s="11" t="s">
        <v>154</v>
      </c>
      <c r="DE155" s="11" t="s">
        <v>154</v>
      </c>
      <c r="DF155" s="11" t="s">
        <v>154</v>
      </c>
      <c r="DG155" s="11" t="s">
        <v>154</v>
      </c>
      <c r="DH155" s="11" t="s">
        <v>154</v>
      </c>
      <c r="DI155" s="11" t="s">
        <v>154</v>
      </c>
      <c r="DJ155" s="11" t="s">
        <v>154</v>
      </c>
      <c r="DK155" s="11" t="s">
        <v>157</v>
      </c>
      <c r="DL155" s="11" t="s">
        <v>157</v>
      </c>
      <c r="DM155" s="11" t="s">
        <v>157</v>
      </c>
      <c r="DN155" s="11" t="s">
        <v>157</v>
      </c>
      <c r="DO155" s="11" t="s">
        <v>157</v>
      </c>
      <c r="DP155" s="11" t="s">
        <v>157</v>
      </c>
      <c r="DQ155" s="11" t="s">
        <v>157</v>
      </c>
      <c r="DR155" s="11" t="s">
        <v>157</v>
      </c>
      <c r="DS155" s="11" t="s">
        <v>157</v>
      </c>
      <c r="DT155" s="11" t="s">
        <v>157</v>
      </c>
      <c r="DU155" s="11" t="s">
        <v>157</v>
      </c>
      <c r="DV155" s="11" t="s">
        <v>157</v>
      </c>
      <c r="DW155" s="11" t="s">
        <v>157</v>
      </c>
      <c r="DX155" s="11" t="b">
        <v>1</v>
      </c>
      <c r="DY155" s="11" t="b">
        <v>1</v>
      </c>
      <c r="DZ155" s="11" t="b">
        <v>1</v>
      </c>
      <c r="EA155" s="11" t="b">
        <v>1</v>
      </c>
      <c r="EB155" s="11" t="b">
        <v>1</v>
      </c>
      <c r="EC155" s="11" t="b">
        <v>1</v>
      </c>
      <c r="ED155" s="11" t="b">
        <v>1</v>
      </c>
      <c r="EE155" s="11" t="b">
        <v>1</v>
      </c>
      <c r="EF155" s="11" t="b">
        <v>1</v>
      </c>
      <c r="EG155" s="11" t="b">
        <v>1</v>
      </c>
      <c r="EH155" s="11" t="b">
        <v>1</v>
      </c>
      <c r="EI155" s="11" t="b">
        <v>1</v>
      </c>
      <c r="EJ155" s="11" t="b">
        <v>1</v>
      </c>
      <c r="EK155" s="11">
        <v>2.7678999999999999E-2</v>
      </c>
      <c r="EL155" s="11">
        <v>4.0277E-2</v>
      </c>
      <c r="EM155" s="11">
        <v>3.1594999999999998E-2</v>
      </c>
      <c r="EN155" s="11">
        <v>5.5277E-2</v>
      </c>
      <c r="EO155" s="11">
        <v>4.4996000000000001E-2</v>
      </c>
      <c r="EP155" s="11">
        <v>3.8117999999999999E-2</v>
      </c>
      <c r="EQ155" s="11">
        <v>4.9858E-2</v>
      </c>
      <c r="ER155" s="11">
        <v>4.7592000000000002E-2</v>
      </c>
      <c r="ES155" s="11">
        <v>6.9663000000000003E-2</v>
      </c>
      <c r="ET155" s="11">
        <v>3.6706999999999997E-2</v>
      </c>
      <c r="EU155" s="11">
        <v>2.5468000000000001E-2</v>
      </c>
      <c r="EV155" s="11">
        <v>2.8339E-2</v>
      </c>
      <c r="EW155" s="11">
        <v>3.6961000000000001E-2</v>
      </c>
      <c r="EX155" s="11" t="s">
        <v>277</v>
      </c>
      <c r="EY155" s="11" t="str">
        <f>VLOOKUP(Table8[[#This Row],[Candidate Detail Answer: City]],cities,2,FALSE)</f>
        <v>Columbus</v>
      </c>
      <c r="EZ155" s="11" t="str">
        <f>VLOOKUP(Table8[[#This Row],[Candidate Detail Answer: City]],cities,3,FALSE)</f>
        <v>OH</v>
      </c>
      <c r="FA155" s="21">
        <f>VLOOKUP(Table8[[#This Row],[Candidate Detail Answer: City]],cities,4,FALSE)</f>
        <v>43215</v>
      </c>
      <c r="FB155" s="11" t="s">
        <v>583</v>
      </c>
      <c r="FC155" s="11" t="str">
        <f>VLOOKUP(Table8[[#This Row],[Candidate Detail Answer: Major]],majors_final,3,FALSE)</f>
        <v>Communications</v>
      </c>
      <c r="FD155" s="11" t="str">
        <f>VLOOKUP(Table8[[#This Row],[Candidate Detail Answer: Major]],majors_final,4,FALSE)</f>
        <v>Non-IT</v>
      </c>
      <c r="FE155" s="11">
        <f>VLOOKUP(Table8[[#This Row],[Candidate Detail Answer: Major]],majors_final,5,FALSE)</f>
        <v>0</v>
      </c>
      <c r="FF155" s="11">
        <f>VLOOKUP(Table8[[#This Row],[Candidate Detail Answer: Major]],majors_final,6,FALSE)</f>
        <v>0</v>
      </c>
      <c r="FG155" s="5"/>
      <c r="FH155" s="5"/>
      <c r="FI155" s="11"/>
    </row>
    <row r="156" spans="1:165" ht="12.75" x14ac:dyDescent="0.2">
      <c r="A156" s="11">
        <v>40538376</v>
      </c>
      <c r="B156" s="11">
        <v>55212602</v>
      </c>
      <c r="C156" s="11">
        <v>57509.338888888196</v>
      </c>
      <c r="D156" s="11" t="s">
        <v>153</v>
      </c>
      <c r="E156" s="11">
        <v>345600</v>
      </c>
      <c r="F156" s="11">
        <v>62899542</v>
      </c>
      <c r="G156" s="11">
        <v>50941.915972223302</v>
      </c>
      <c r="H156" s="11">
        <v>50211.743749998597</v>
      </c>
      <c r="I156" s="11">
        <v>319213</v>
      </c>
      <c r="J156" s="11">
        <v>1</v>
      </c>
      <c r="K156" s="11">
        <v>0</v>
      </c>
      <c r="L156" s="11">
        <v>0</v>
      </c>
      <c r="M156" s="11">
        <v>131</v>
      </c>
      <c r="N156" s="11">
        <v>91</v>
      </c>
      <c r="O156" s="11">
        <v>92</v>
      </c>
      <c r="P156" s="11">
        <v>69.459999999999994</v>
      </c>
      <c r="Q156" s="11">
        <v>233391</v>
      </c>
      <c r="R156" s="11" t="s">
        <v>154</v>
      </c>
      <c r="S156" s="11" t="s">
        <v>155</v>
      </c>
      <c r="T156" s="11" t="s">
        <v>208</v>
      </c>
      <c r="U156" s="11">
        <v>0</v>
      </c>
      <c r="V156" s="11" t="s">
        <v>154</v>
      </c>
      <c r="W156" s="11" t="s">
        <v>157</v>
      </c>
      <c r="X156" s="11">
        <v>2</v>
      </c>
      <c r="Y156" s="11">
        <v>1</v>
      </c>
      <c r="Z156" s="11">
        <v>10</v>
      </c>
      <c r="AA156" s="11">
        <v>10</v>
      </c>
      <c r="AB156" s="11">
        <v>10</v>
      </c>
      <c r="AC156" s="11">
        <v>10</v>
      </c>
      <c r="AD156" s="11">
        <v>0</v>
      </c>
      <c r="AE156" s="11">
        <v>10</v>
      </c>
      <c r="AF156" s="11">
        <v>10</v>
      </c>
      <c r="AG156" s="11">
        <v>10</v>
      </c>
      <c r="AH156" s="11">
        <v>10</v>
      </c>
      <c r="AI156" s="11">
        <v>0</v>
      </c>
      <c r="AJ156" s="11">
        <v>10</v>
      </c>
      <c r="AK156" s="11">
        <v>0</v>
      </c>
      <c r="AL156" s="11">
        <v>0</v>
      </c>
      <c r="AM156" s="11">
        <v>81</v>
      </c>
      <c r="AN156" s="11">
        <v>50</v>
      </c>
      <c r="AO156" s="11">
        <v>0</v>
      </c>
      <c r="AP156" s="11">
        <v>90</v>
      </c>
      <c r="AQ156" s="11">
        <v>30</v>
      </c>
      <c r="AR156" s="11">
        <v>20</v>
      </c>
      <c r="AS156" s="11">
        <v>1</v>
      </c>
      <c r="AT156" s="11">
        <v>90</v>
      </c>
      <c r="AU156" s="11">
        <v>543</v>
      </c>
      <c r="AV156" s="11">
        <v>4918</v>
      </c>
      <c r="AW156" s="11">
        <v>810</v>
      </c>
      <c r="AX156" s="11">
        <v>5301</v>
      </c>
      <c r="AY156" s="11">
        <v>57202</v>
      </c>
      <c r="AZ156" s="11">
        <v>3915</v>
      </c>
      <c r="BA156" s="11">
        <v>192</v>
      </c>
      <c r="BB156" s="11">
        <v>864</v>
      </c>
      <c r="BC156" s="11">
        <v>837</v>
      </c>
      <c r="BD156" s="11">
        <v>4961</v>
      </c>
      <c r="BE156" s="11">
        <v>1105</v>
      </c>
      <c r="BF156" s="11">
        <v>1236</v>
      </c>
      <c r="BG156" s="11">
        <v>1836</v>
      </c>
      <c r="BH156" s="11">
        <v>1980</v>
      </c>
      <c r="BI156" s="11">
        <v>10</v>
      </c>
      <c r="BJ156" s="11">
        <v>10</v>
      </c>
      <c r="BK156" s="11">
        <v>10</v>
      </c>
      <c r="BL156" s="11">
        <v>16</v>
      </c>
      <c r="BM156" s="11">
        <v>10</v>
      </c>
      <c r="BN156" s="11">
        <v>11</v>
      </c>
      <c r="BO156" s="11">
        <v>10</v>
      </c>
      <c r="BP156" s="11">
        <v>11</v>
      </c>
      <c r="BQ156" s="11">
        <v>10</v>
      </c>
      <c r="BR156" s="11">
        <v>11</v>
      </c>
      <c r="BS156" s="11">
        <v>10</v>
      </c>
      <c r="BT156" s="11">
        <v>14</v>
      </c>
      <c r="BU156" s="11">
        <v>27</v>
      </c>
      <c r="BV156" s="11">
        <v>5</v>
      </c>
      <c r="BW156" s="11">
        <v>3</v>
      </c>
      <c r="BX156" s="11">
        <v>19</v>
      </c>
      <c r="BY156" s="11">
        <v>12</v>
      </c>
      <c r="BZ156" s="11">
        <v>12</v>
      </c>
      <c r="CA156" s="11">
        <v>2</v>
      </c>
      <c r="CB156" s="11">
        <v>12</v>
      </c>
      <c r="CC156" s="11">
        <v>7</v>
      </c>
      <c r="CD156" s="11">
        <v>8</v>
      </c>
      <c r="CE156" s="11">
        <v>3</v>
      </c>
      <c r="CF156" s="11">
        <v>8</v>
      </c>
      <c r="CG156" s="11">
        <v>2</v>
      </c>
      <c r="CH156" s="11">
        <v>9</v>
      </c>
      <c r="CI156" s="11"/>
      <c r="CJ156" s="11"/>
      <c r="CK156" s="11" t="s">
        <v>158</v>
      </c>
      <c r="CL156" s="11" t="s">
        <v>158</v>
      </c>
      <c r="CM156" s="11" t="s">
        <v>158</v>
      </c>
      <c r="CN156" s="11" t="s">
        <v>158</v>
      </c>
      <c r="CO156" s="11" t="s">
        <v>158</v>
      </c>
      <c r="CP156" s="11" t="s">
        <v>158</v>
      </c>
      <c r="CQ156" s="11" t="s">
        <v>158</v>
      </c>
      <c r="CR156" s="11" t="s">
        <v>158</v>
      </c>
      <c r="CS156" s="11" t="s">
        <v>158</v>
      </c>
      <c r="CT156" s="11" t="s">
        <v>158</v>
      </c>
      <c r="CU156" s="11" t="s">
        <v>158</v>
      </c>
      <c r="CV156" s="11" t="s">
        <v>158</v>
      </c>
      <c r="CW156" s="11" t="s">
        <v>158</v>
      </c>
      <c r="CX156" s="11" t="s">
        <v>154</v>
      </c>
      <c r="CY156" s="11" t="s">
        <v>154</v>
      </c>
      <c r="CZ156" s="11" t="s">
        <v>154</v>
      </c>
      <c r="DA156" s="11" t="s">
        <v>154</v>
      </c>
      <c r="DB156" s="11" t="s">
        <v>154</v>
      </c>
      <c r="DC156" s="11" t="s">
        <v>154</v>
      </c>
      <c r="DD156" s="11" t="s">
        <v>154</v>
      </c>
      <c r="DE156" s="11" t="s">
        <v>154</v>
      </c>
      <c r="DF156" s="11" t="s">
        <v>154</v>
      </c>
      <c r="DG156" s="11" t="s">
        <v>154</v>
      </c>
      <c r="DH156" s="11" t="s">
        <v>154</v>
      </c>
      <c r="DI156" s="11" t="s">
        <v>154</v>
      </c>
      <c r="DJ156" s="11" t="s">
        <v>154</v>
      </c>
      <c r="DK156" s="11" t="s">
        <v>157</v>
      </c>
      <c r="DL156" s="11" t="s">
        <v>157</v>
      </c>
      <c r="DM156" s="11" t="s">
        <v>157</v>
      </c>
      <c r="DN156" s="11" t="s">
        <v>157</v>
      </c>
      <c r="DO156" s="11" t="s">
        <v>157</v>
      </c>
      <c r="DP156" s="11" t="s">
        <v>157</v>
      </c>
      <c r="DQ156" s="11" t="s">
        <v>157</v>
      </c>
      <c r="DR156" s="11" t="s">
        <v>157</v>
      </c>
      <c r="DS156" s="11" t="s">
        <v>157</v>
      </c>
      <c r="DT156" s="11" t="s">
        <v>157</v>
      </c>
      <c r="DU156" s="11" t="s">
        <v>157</v>
      </c>
      <c r="DV156" s="11" t="s">
        <v>157</v>
      </c>
      <c r="DW156" s="11" t="s">
        <v>157</v>
      </c>
      <c r="DX156" s="11" t="b">
        <v>1</v>
      </c>
      <c r="DY156" s="11" t="b">
        <v>1</v>
      </c>
      <c r="DZ156" s="11" t="b">
        <v>1</v>
      </c>
      <c r="EA156" s="11" t="b">
        <v>1</v>
      </c>
      <c r="EB156" s="11" t="b">
        <v>0</v>
      </c>
      <c r="EC156" s="11" t="b">
        <v>1</v>
      </c>
      <c r="ED156" s="11" t="b">
        <v>1</v>
      </c>
      <c r="EE156" s="11" t="b">
        <v>1</v>
      </c>
      <c r="EF156" s="11" t="b">
        <v>1</v>
      </c>
      <c r="EG156" s="11" t="b">
        <v>0</v>
      </c>
      <c r="EH156" s="11" t="b">
        <v>1</v>
      </c>
      <c r="EI156" s="11" t="b">
        <v>0</v>
      </c>
      <c r="EJ156" s="11" t="b">
        <v>0</v>
      </c>
      <c r="EK156" s="11">
        <v>4.2722999999999997E-2</v>
      </c>
      <c r="EL156" s="11">
        <v>3.1980000000000001E-2</v>
      </c>
      <c r="EM156" s="11">
        <v>0.114439</v>
      </c>
      <c r="EN156" s="11">
        <v>4.6715E-2</v>
      </c>
      <c r="EO156" s="11">
        <v>3.4429000000000001E-2</v>
      </c>
      <c r="EP156" s="11">
        <v>0.37895800000000002</v>
      </c>
      <c r="EQ156" s="11">
        <v>0.57617399999999996</v>
      </c>
      <c r="ER156" s="11">
        <v>8.4379999999999997E-2</v>
      </c>
      <c r="ES156" s="11">
        <v>7.9881999999999995E-2</v>
      </c>
      <c r="ET156" s="11">
        <v>1.4409999999999999E-2</v>
      </c>
      <c r="EU156" s="11">
        <v>3.7846999999999999E-2</v>
      </c>
      <c r="EV156" s="11">
        <v>2.8011999999999999E-2</v>
      </c>
      <c r="EW156" s="11">
        <v>3.5889999999999998E-2</v>
      </c>
      <c r="EX156" s="11" t="s">
        <v>277</v>
      </c>
      <c r="EY156" s="11" t="str">
        <f>VLOOKUP(Table8[[#This Row],[Candidate Detail Answer: City]],cities,2,FALSE)</f>
        <v>Columbus</v>
      </c>
      <c r="EZ156" s="11" t="str">
        <f>VLOOKUP(Table8[[#This Row],[Candidate Detail Answer: City]],cities,3,FALSE)</f>
        <v>OH</v>
      </c>
      <c r="FA156" s="21">
        <f>VLOOKUP(Table8[[#This Row],[Candidate Detail Answer: City]],cities,4,FALSE)</f>
        <v>43215</v>
      </c>
      <c r="FB156" s="11" t="s">
        <v>622</v>
      </c>
      <c r="FC156" s="11" t="str">
        <f>VLOOKUP(Table8[[#This Row],[Candidate Detail Answer: Major]],majors_final,3,FALSE)</f>
        <v>Web Development</v>
      </c>
      <c r="FD156" s="11" t="str">
        <f>VLOOKUP(Table8[[#This Row],[Candidate Detail Answer: Major]],majors_final,4,FALSE)</f>
        <v>IT-development focused</v>
      </c>
      <c r="FE156" s="11">
        <f>VLOOKUP(Table8[[#This Row],[Candidate Detail Answer: Major]],majors_final,5,FALSE)</f>
        <v>0</v>
      </c>
      <c r="FF156" s="11">
        <f>VLOOKUP(Table8[[#This Row],[Candidate Detail Answer: Major]],majors_final,6,FALSE)</f>
        <v>0</v>
      </c>
      <c r="FG156" s="5"/>
      <c r="FH156" s="5"/>
      <c r="FI156" s="11"/>
    </row>
    <row r="157" spans="1:165" ht="12.75" x14ac:dyDescent="0.2">
      <c r="A157" s="11">
        <v>40538364</v>
      </c>
      <c r="B157" s="11">
        <v>55212578</v>
      </c>
      <c r="C157" s="11">
        <v>57268.079861110396</v>
      </c>
      <c r="D157" s="11" t="s">
        <v>153</v>
      </c>
      <c r="E157" s="11">
        <v>345600</v>
      </c>
      <c r="F157" s="11">
        <v>63132746</v>
      </c>
      <c r="G157" s="11">
        <v>50721.167361112202</v>
      </c>
      <c r="H157" s="11">
        <v>50016.852777776403</v>
      </c>
      <c r="I157" s="11">
        <v>62</v>
      </c>
      <c r="J157" s="11">
        <v>1</v>
      </c>
      <c r="K157" s="11">
        <v>0</v>
      </c>
      <c r="L157" s="11">
        <v>0</v>
      </c>
      <c r="M157" s="11">
        <v>131</v>
      </c>
      <c r="N157" s="11">
        <v>1</v>
      </c>
      <c r="O157" s="11">
        <v>92</v>
      </c>
      <c r="P157" s="11">
        <v>0.76</v>
      </c>
      <c r="Q157" s="11">
        <v>0</v>
      </c>
      <c r="R157" s="11" t="s">
        <v>154</v>
      </c>
      <c r="S157" s="11" t="s">
        <v>155</v>
      </c>
      <c r="T157" s="11" t="s">
        <v>208</v>
      </c>
      <c r="U157" s="11">
        <v>0</v>
      </c>
      <c r="V157" s="11" t="s">
        <v>154</v>
      </c>
      <c r="W157" s="11" t="s">
        <v>157</v>
      </c>
      <c r="X157" s="11"/>
      <c r="Y157" s="11">
        <v>1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1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1</v>
      </c>
      <c r="AT157" s="11">
        <v>0</v>
      </c>
      <c r="AU157" s="11">
        <v>31</v>
      </c>
      <c r="AV157" s="11">
        <v>28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/>
      <c r="CJ157" s="11"/>
      <c r="CK157" s="11" t="s">
        <v>166</v>
      </c>
      <c r="CL157" s="11" t="s">
        <v>166</v>
      </c>
      <c r="CM157" s="11" t="s">
        <v>166</v>
      </c>
      <c r="CN157" s="11" t="s">
        <v>166</v>
      </c>
      <c r="CO157" s="11" t="s">
        <v>166</v>
      </c>
      <c r="CP157" s="11" t="s">
        <v>166</v>
      </c>
      <c r="CQ157" s="11" t="s">
        <v>166</v>
      </c>
      <c r="CR157" s="11" t="s">
        <v>166</v>
      </c>
      <c r="CS157" s="11" t="s">
        <v>166</v>
      </c>
      <c r="CT157" s="11" t="s">
        <v>166</v>
      </c>
      <c r="CU157" s="11" t="s">
        <v>166</v>
      </c>
      <c r="CV157" s="11" t="s">
        <v>166</v>
      </c>
      <c r="CW157" s="11" t="s">
        <v>166</v>
      </c>
      <c r="CX157" s="11" t="s">
        <v>154</v>
      </c>
      <c r="CY157" s="11" t="s">
        <v>154</v>
      </c>
      <c r="CZ157" s="11" t="s">
        <v>154</v>
      </c>
      <c r="DA157" s="11" t="s">
        <v>154</v>
      </c>
      <c r="DB157" s="11" t="s">
        <v>154</v>
      </c>
      <c r="DC157" s="11" t="s">
        <v>154</v>
      </c>
      <c r="DD157" s="11" t="s">
        <v>154</v>
      </c>
      <c r="DE157" s="11" t="s">
        <v>154</v>
      </c>
      <c r="DF157" s="11" t="s">
        <v>154</v>
      </c>
      <c r="DG157" s="11" t="s">
        <v>154</v>
      </c>
      <c r="DH157" s="11" t="s">
        <v>154</v>
      </c>
      <c r="DI157" s="11" t="s">
        <v>154</v>
      </c>
      <c r="DJ157" s="11" t="s">
        <v>154</v>
      </c>
      <c r="DK157" s="11" t="s">
        <v>157</v>
      </c>
      <c r="DL157" s="11" t="s">
        <v>157</v>
      </c>
      <c r="DM157" s="11" t="s">
        <v>157</v>
      </c>
      <c r="DN157" s="11" t="s">
        <v>157</v>
      </c>
      <c r="DO157" s="11" t="s">
        <v>157</v>
      </c>
      <c r="DP157" s="11" t="s">
        <v>157</v>
      </c>
      <c r="DQ157" s="11" t="s">
        <v>157</v>
      </c>
      <c r="DR157" s="11" t="s">
        <v>157</v>
      </c>
      <c r="DS157" s="11" t="s">
        <v>157</v>
      </c>
      <c r="DT157" s="11" t="s">
        <v>157</v>
      </c>
      <c r="DU157" s="11" t="s">
        <v>157</v>
      </c>
      <c r="DV157" s="11" t="s">
        <v>157</v>
      </c>
      <c r="DW157" s="11" t="s">
        <v>157</v>
      </c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 t="s">
        <v>277</v>
      </c>
      <c r="EY157" s="11" t="str">
        <f>VLOOKUP(Table8[[#This Row],[Candidate Detail Answer: City]],cities,2,FALSE)</f>
        <v>Columbus</v>
      </c>
      <c r="EZ157" s="11" t="str">
        <f>VLOOKUP(Table8[[#This Row],[Candidate Detail Answer: City]],cities,3,FALSE)</f>
        <v>OH</v>
      </c>
      <c r="FA157" s="21">
        <f>VLOOKUP(Table8[[#This Row],[Candidate Detail Answer: City]],cities,4,FALSE)</f>
        <v>43215</v>
      </c>
      <c r="FB157" s="11" t="s">
        <v>325</v>
      </c>
      <c r="FC157" s="11" t="str">
        <f>VLOOKUP(Table8[[#This Row],[Candidate Detail Answer: Major]],majors_final,3,FALSE)</f>
        <v>Information Technology</v>
      </c>
      <c r="FD157" s="11" t="str">
        <f>VLOOKUP(Table8[[#This Row],[Candidate Detail Answer: Major]],majors_final,4,FALSE)</f>
        <v>IT non-development</v>
      </c>
      <c r="FE157" s="11">
        <f>VLOOKUP(Table8[[#This Row],[Candidate Detail Answer: Major]],majors_final,5,FALSE)</f>
        <v>0</v>
      </c>
      <c r="FF157" s="11">
        <f>VLOOKUP(Table8[[#This Row],[Candidate Detail Answer: Major]],majors_final,6,FALSE)</f>
        <v>0</v>
      </c>
      <c r="FG157" s="5"/>
      <c r="FH157" s="5"/>
      <c r="FI157" s="11"/>
    </row>
    <row r="158" spans="1:165" ht="12.75" x14ac:dyDescent="0.2">
      <c r="A158" s="11">
        <v>40538355</v>
      </c>
      <c r="B158" s="11">
        <v>55212562</v>
      </c>
      <c r="C158" s="11">
        <v>57092.618749999303</v>
      </c>
      <c r="D158" s="11" t="s">
        <v>153</v>
      </c>
      <c r="E158" s="11">
        <v>345600</v>
      </c>
      <c r="F158" s="11">
        <v>62898352</v>
      </c>
      <c r="G158" s="11">
        <v>50560.6229166677</v>
      </c>
      <c r="H158" s="11">
        <v>49875.113888887499</v>
      </c>
      <c r="I158" s="11">
        <v>345591</v>
      </c>
      <c r="J158" s="11">
        <v>1</v>
      </c>
      <c r="K158" s="11">
        <v>0</v>
      </c>
      <c r="L158" s="11">
        <v>0</v>
      </c>
      <c r="M158" s="11">
        <v>131</v>
      </c>
      <c r="N158" s="11">
        <v>10.5</v>
      </c>
      <c r="O158" s="11">
        <v>92</v>
      </c>
      <c r="P158" s="11">
        <v>8.01</v>
      </c>
      <c r="Q158" s="11">
        <v>224418</v>
      </c>
      <c r="R158" s="11" t="s">
        <v>154</v>
      </c>
      <c r="S158" s="11" t="s">
        <v>155</v>
      </c>
      <c r="T158" s="11" t="s">
        <v>208</v>
      </c>
      <c r="U158" s="11">
        <v>0</v>
      </c>
      <c r="V158" s="11" t="s">
        <v>154</v>
      </c>
      <c r="W158" s="11" t="s">
        <v>157</v>
      </c>
      <c r="X158" s="11">
        <v>4</v>
      </c>
      <c r="Y158" s="11">
        <v>0.5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10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10.5</v>
      </c>
      <c r="AN158" s="11">
        <v>0</v>
      </c>
      <c r="AO158" s="11">
        <v>0</v>
      </c>
      <c r="AP158" s="11">
        <v>10</v>
      </c>
      <c r="AQ158" s="11">
        <v>0</v>
      </c>
      <c r="AR158" s="11">
        <v>0</v>
      </c>
      <c r="AS158" s="11">
        <v>0.5</v>
      </c>
      <c r="AT158" s="11">
        <v>10</v>
      </c>
      <c r="AU158" s="11">
        <v>411</v>
      </c>
      <c r="AV158" s="11">
        <v>13420</v>
      </c>
      <c r="AW158" s="11">
        <v>14474</v>
      </c>
      <c r="AX158" s="11">
        <v>15799</v>
      </c>
      <c r="AY158" s="11">
        <v>800</v>
      </c>
      <c r="AZ158" s="11">
        <v>5180</v>
      </c>
      <c r="BA158" s="11">
        <v>9786</v>
      </c>
      <c r="BB158" s="11">
        <v>20250</v>
      </c>
      <c r="BC158" s="11">
        <v>11470</v>
      </c>
      <c r="BD158" s="11">
        <v>4061</v>
      </c>
      <c r="BE158" s="11">
        <v>4169</v>
      </c>
      <c r="BF158" s="11">
        <v>4498</v>
      </c>
      <c r="BG158" s="11">
        <v>10745</v>
      </c>
      <c r="BH158" s="11">
        <v>5992</v>
      </c>
      <c r="BI158" s="11">
        <v>10</v>
      </c>
      <c r="BJ158" s="11">
        <v>10</v>
      </c>
      <c r="BK158" s="11">
        <v>9</v>
      </c>
      <c r="BL158" s="11">
        <v>0</v>
      </c>
      <c r="BM158" s="11">
        <v>9</v>
      </c>
      <c r="BN158" s="11">
        <v>6</v>
      </c>
      <c r="BO158" s="11">
        <v>10</v>
      </c>
      <c r="BP158" s="11">
        <v>11</v>
      </c>
      <c r="BQ158" s="11">
        <v>11</v>
      </c>
      <c r="BR158" s="11">
        <v>10</v>
      </c>
      <c r="BS158" s="11">
        <v>8</v>
      </c>
      <c r="BT158" s="11">
        <v>9</v>
      </c>
      <c r="BU158" s="11">
        <v>10</v>
      </c>
      <c r="BV158" s="11">
        <v>30</v>
      </c>
      <c r="BW158" s="11">
        <v>6</v>
      </c>
      <c r="BX158" s="11">
        <v>4</v>
      </c>
      <c r="BY158" s="11">
        <v>0</v>
      </c>
      <c r="BZ158" s="11">
        <v>45</v>
      </c>
      <c r="CA158" s="11">
        <v>4</v>
      </c>
      <c r="CB158" s="11">
        <v>4</v>
      </c>
      <c r="CC158" s="11">
        <v>3</v>
      </c>
      <c r="CD158" s="11">
        <v>16</v>
      </c>
      <c r="CE158" s="11">
        <v>2</v>
      </c>
      <c r="CF158" s="11">
        <v>4</v>
      </c>
      <c r="CG158" s="11">
        <v>1</v>
      </c>
      <c r="CH158" s="11">
        <v>8</v>
      </c>
      <c r="CI158" s="11"/>
      <c r="CJ158" s="11"/>
      <c r="CK158" s="11" t="s">
        <v>158</v>
      </c>
      <c r="CL158" s="11" t="s">
        <v>158</v>
      </c>
      <c r="CM158" s="11" t="s">
        <v>158</v>
      </c>
      <c r="CN158" s="11" t="s">
        <v>166</v>
      </c>
      <c r="CO158" s="11" t="s">
        <v>158</v>
      </c>
      <c r="CP158" s="11" t="s">
        <v>158</v>
      </c>
      <c r="CQ158" s="11" t="s">
        <v>158</v>
      </c>
      <c r="CR158" s="11" t="s">
        <v>158</v>
      </c>
      <c r="CS158" s="11" t="s">
        <v>158</v>
      </c>
      <c r="CT158" s="11" t="s">
        <v>158</v>
      </c>
      <c r="CU158" s="11" t="s">
        <v>158</v>
      </c>
      <c r="CV158" s="11" t="s">
        <v>158</v>
      </c>
      <c r="CW158" s="11" t="s">
        <v>158</v>
      </c>
      <c r="CX158" s="11" t="s">
        <v>154</v>
      </c>
      <c r="CY158" s="11" t="s">
        <v>154</v>
      </c>
      <c r="CZ158" s="11" t="s">
        <v>154</v>
      </c>
      <c r="DA158" s="11" t="s">
        <v>154</v>
      </c>
      <c r="DB158" s="11" t="s">
        <v>154</v>
      </c>
      <c r="DC158" s="11" t="s">
        <v>154</v>
      </c>
      <c r="DD158" s="11" t="s">
        <v>154</v>
      </c>
      <c r="DE158" s="11" t="s">
        <v>154</v>
      </c>
      <c r="DF158" s="11" t="s">
        <v>154</v>
      </c>
      <c r="DG158" s="11" t="s">
        <v>154</v>
      </c>
      <c r="DH158" s="11" t="s">
        <v>154</v>
      </c>
      <c r="DI158" s="11" t="s">
        <v>154</v>
      </c>
      <c r="DJ158" s="11" t="s">
        <v>154</v>
      </c>
      <c r="DK158" s="11" t="s">
        <v>157</v>
      </c>
      <c r="DL158" s="11" t="s">
        <v>157</v>
      </c>
      <c r="DM158" s="11" t="s">
        <v>157</v>
      </c>
      <c r="DN158" s="11" t="s">
        <v>157</v>
      </c>
      <c r="DO158" s="11" t="s">
        <v>157</v>
      </c>
      <c r="DP158" s="11" t="s">
        <v>157</v>
      </c>
      <c r="DQ158" s="11" t="s">
        <v>157</v>
      </c>
      <c r="DR158" s="11" t="s">
        <v>157</v>
      </c>
      <c r="DS158" s="11" t="s">
        <v>157</v>
      </c>
      <c r="DT158" s="11" t="s">
        <v>157</v>
      </c>
      <c r="DU158" s="11" t="s">
        <v>157</v>
      </c>
      <c r="DV158" s="11" t="s">
        <v>157</v>
      </c>
      <c r="DW158" s="11" t="s">
        <v>157</v>
      </c>
      <c r="DX158" s="11" t="b">
        <v>0</v>
      </c>
      <c r="DY158" s="11" t="b">
        <v>0</v>
      </c>
      <c r="DZ158" s="11" t="b">
        <v>0</v>
      </c>
      <c r="EA158" s="11" t="s">
        <v>157</v>
      </c>
      <c r="EB158" s="11" t="b">
        <v>0</v>
      </c>
      <c r="EC158" s="11" t="b">
        <v>1</v>
      </c>
      <c r="ED158" s="11" t="b">
        <v>0</v>
      </c>
      <c r="EE158" s="11" t="b">
        <v>0</v>
      </c>
      <c r="EF158" s="11" t="b">
        <v>0</v>
      </c>
      <c r="EG158" s="11" t="b">
        <v>0</v>
      </c>
      <c r="EH158" s="11" t="b">
        <v>0</v>
      </c>
      <c r="EI158" s="11" t="b">
        <v>0</v>
      </c>
      <c r="EJ158" s="11" t="b">
        <v>0</v>
      </c>
      <c r="EK158" s="11">
        <v>5.697E-2</v>
      </c>
      <c r="EL158" s="11">
        <v>3.1999E-2</v>
      </c>
      <c r="EM158" s="11">
        <v>7.3289999999999994E-2</v>
      </c>
      <c r="EN158" s="11" t="s">
        <v>157</v>
      </c>
      <c r="EO158" s="11">
        <v>5.8178000000000001E-2</v>
      </c>
      <c r="EP158" s="11">
        <v>4.0773999999999998E-2</v>
      </c>
      <c r="EQ158" s="11">
        <v>3.0224999999999998E-2</v>
      </c>
      <c r="ER158" s="11">
        <v>8.2452999999999999E-2</v>
      </c>
      <c r="ES158" s="11">
        <v>1.6726999999999999E-2</v>
      </c>
      <c r="ET158" s="11">
        <v>3.1195000000000001E-2</v>
      </c>
      <c r="EU158" s="11">
        <v>7.6009999999999994E-2</v>
      </c>
      <c r="EV158" s="11">
        <v>2.8586E-2</v>
      </c>
      <c r="EW158" s="11">
        <v>6.7232E-2</v>
      </c>
      <c r="EX158" s="11" t="s">
        <v>277</v>
      </c>
      <c r="EY158" s="11" t="str">
        <f>VLOOKUP(Table8[[#This Row],[Candidate Detail Answer: City]],cities,2,FALSE)</f>
        <v>Columbus</v>
      </c>
      <c r="EZ158" s="11" t="str">
        <f>VLOOKUP(Table8[[#This Row],[Candidate Detail Answer: City]],cities,3,FALSE)</f>
        <v>OH</v>
      </c>
      <c r="FA158" s="21">
        <f>VLOOKUP(Table8[[#This Row],[Candidate Detail Answer: City]],cities,4,FALSE)</f>
        <v>43215</v>
      </c>
      <c r="FB158" s="11" t="s">
        <v>598</v>
      </c>
      <c r="FC158" s="11" t="str">
        <f>VLOOKUP(Table8[[#This Row],[Candidate Detail Answer: Major]],majors_final,3,FALSE)</f>
        <v>Undecided</v>
      </c>
      <c r="FD158" s="11" t="str">
        <f>VLOOKUP(Table8[[#This Row],[Candidate Detail Answer: Major]],majors_final,4,FALSE)</f>
        <v>Non-IT</v>
      </c>
      <c r="FE158" s="11">
        <f>VLOOKUP(Table8[[#This Row],[Candidate Detail Answer: Major]],majors_final,5,FALSE)</f>
        <v>0</v>
      </c>
      <c r="FF158" s="11">
        <f>VLOOKUP(Table8[[#This Row],[Candidate Detail Answer: Major]],majors_final,6,FALSE)</f>
        <v>0</v>
      </c>
      <c r="FG158" s="5"/>
      <c r="FH158" s="5"/>
      <c r="FI158" s="11"/>
    </row>
    <row r="159" spans="1:165" ht="12.75" x14ac:dyDescent="0.2">
      <c r="A159" s="11">
        <v>42760091</v>
      </c>
      <c r="B159" s="11">
        <v>58412790</v>
      </c>
      <c r="C159" s="11">
        <v>54175.577777777202</v>
      </c>
      <c r="D159" s="11" t="s">
        <v>153</v>
      </c>
      <c r="E159" s="11">
        <v>345600</v>
      </c>
      <c r="F159" s="11">
        <v>69485018</v>
      </c>
      <c r="G159" s="11">
        <v>51865.046527779101</v>
      </c>
      <c r="H159" s="11">
        <v>51026.7423611095</v>
      </c>
      <c r="I159" s="11">
        <v>75803</v>
      </c>
      <c r="J159" s="11">
        <v>2</v>
      </c>
      <c r="K159" s="11">
        <v>11</v>
      </c>
      <c r="L159" s="11">
        <v>11222</v>
      </c>
      <c r="M159" s="11">
        <v>131</v>
      </c>
      <c r="N159" s="11">
        <v>110.5</v>
      </c>
      <c r="O159" s="11">
        <v>92</v>
      </c>
      <c r="P159" s="11">
        <v>84.35</v>
      </c>
      <c r="Q159" s="11">
        <v>39429</v>
      </c>
      <c r="R159" s="11" t="s">
        <v>154</v>
      </c>
      <c r="S159" s="11" t="s">
        <v>155</v>
      </c>
      <c r="T159" s="11" t="s">
        <v>208</v>
      </c>
      <c r="U159" s="11">
        <v>0</v>
      </c>
      <c r="V159" s="11" t="s">
        <v>154</v>
      </c>
      <c r="W159" s="11" t="s">
        <v>157</v>
      </c>
      <c r="X159" s="11">
        <v>4</v>
      </c>
      <c r="Y159" s="11">
        <v>0.5</v>
      </c>
      <c r="Z159" s="11">
        <v>10</v>
      </c>
      <c r="AA159" s="11">
        <v>10</v>
      </c>
      <c r="AB159" s="11">
        <v>10</v>
      </c>
      <c r="AC159" s="11">
        <v>10</v>
      </c>
      <c r="AD159" s="11">
        <v>10</v>
      </c>
      <c r="AE159" s="11">
        <v>10</v>
      </c>
      <c r="AF159" s="11">
        <v>10</v>
      </c>
      <c r="AG159" s="11">
        <v>10</v>
      </c>
      <c r="AH159" s="11">
        <v>10</v>
      </c>
      <c r="AI159" s="11">
        <v>10</v>
      </c>
      <c r="AJ159" s="11">
        <v>10</v>
      </c>
      <c r="AK159" s="11">
        <v>0</v>
      </c>
      <c r="AL159" s="11">
        <v>0</v>
      </c>
      <c r="AM159" s="11">
        <v>100.5</v>
      </c>
      <c r="AN159" s="11">
        <v>60</v>
      </c>
      <c r="AO159" s="11">
        <v>0</v>
      </c>
      <c r="AP159" s="11">
        <v>110</v>
      </c>
      <c r="AQ159" s="11">
        <v>40</v>
      </c>
      <c r="AR159" s="11">
        <v>30</v>
      </c>
      <c r="AS159" s="11">
        <v>0.5</v>
      </c>
      <c r="AT159" s="11">
        <v>110</v>
      </c>
      <c r="AU159" s="11">
        <v>28</v>
      </c>
      <c r="AV159" s="11">
        <v>315</v>
      </c>
      <c r="AW159" s="11">
        <v>1022</v>
      </c>
      <c r="AX159" s="11">
        <v>6996</v>
      </c>
      <c r="AY159" s="11">
        <v>3466</v>
      </c>
      <c r="AZ159" s="11">
        <v>4065</v>
      </c>
      <c r="BA159" s="11">
        <v>8810</v>
      </c>
      <c r="BB159" s="11">
        <v>710</v>
      </c>
      <c r="BC159" s="11">
        <v>1214</v>
      </c>
      <c r="BD159" s="11">
        <v>692</v>
      </c>
      <c r="BE159" s="11">
        <v>174</v>
      </c>
      <c r="BF159" s="11">
        <v>779</v>
      </c>
      <c r="BG159" s="11">
        <v>4334</v>
      </c>
      <c r="BH159" s="11">
        <v>3711</v>
      </c>
      <c r="BI159" s="11">
        <v>5</v>
      </c>
      <c r="BJ159" s="11">
        <v>5</v>
      </c>
      <c r="BK159" s="11">
        <v>7</v>
      </c>
      <c r="BL159" s="11">
        <v>7</v>
      </c>
      <c r="BM159" s="11">
        <v>4</v>
      </c>
      <c r="BN159" s="11">
        <v>6</v>
      </c>
      <c r="BO159" s="11">
        <v>5</v>
      </c>
      <c r="BP159" s="11">
        <v>7</v>
      </c>
      <c r="BQ159" s="11">
        <v>5</v>
      </c>
      <c r="BR159" s="11">
        <v>6</v>
      </c>
      <c r="BS159" s="11">
        <v>5</v>
      </c>
      <c r="BT159" s="11">
        <v>6</v>
      </c>
      <c r="BU159" s="11">
        <v>18</v>
      </c>
      <c r="BV159" s="11">
        <v>4</v>
      </c>
      <c r="BW159" s="11">
        <v>10</v>
      </c>
      <c r="BX159" s="11">
        <v>73</v>
      </c>
      <c r="BY159" s="11">
        <v>12</v>
      </c>
      <c r="BZ159" s="11">
        <v>23</v>
      </c>
      <c r="CA159" s="11">
        <v>32</v>
      </c>
      <c r="CB159" s="11">
        <v>9</v>
      </c>
      <c r="CC159" s="11">
        <v>25</v>
      </c>
      <c r="CD159" s="11">
        <v>6</v>
      </c>
      <c r="CE159" s="11">
        <v>2</v>
      </c>
      <c r="CF159" s="11">
        <v>7</v>
      </c>
      <c r="CG159" s="11">
        <v>11</v>
      </c>
      <c r="CH159" s="11">
        <v>8</v>
      </c>
      <c r="CI159" s="11"/>
      <c r="CJ159" s="11"/>
      <c r="CK159" s="11" t="s">
        <v>158</v>
      </c>
      <c r="CL159" s="11" t="s">
        <v>158</v>
      </c>
      <c r="CM159" s="11" t="s">
        <v>158</v>
      </c>
      <c r="CN159" s="11" t="s">
        <v>158</v>
      </c>
      <c r="CO159" s="11" t="s">
        <v>158</v>
      </c>
      <c r="CP159" s="11" t="s">
        <v>158</v>
      </c>
      <c r="CQ159" s="11" t="s">
        <v>158</v>
      </c>
      <c r="CR159" s="11" t="s">
        <v>158</v>
      </c>
      <c r="CS159" s="11" t="s">
        <v>158</v>
      </c>
      <c r="CT159" s="11" t="s">
        <v>158</v>
      </c>
      <c r="CU159" s="11" t="s">
        <v>158</v>
      </c>
      <c r="CV159" s="11" t="s">
        <v>158</v>
      </c>
      <c r="CW159" s="11" t="s">
        <v>158</v>
      </c>
      <c r="CX159" s="11" t="s">
        <v>154</v>
      </c>
      <c r="CY159" s="11" t="s">
        <v>154</v>
      </c>
      <c r="CZ159" s="11" t="s">
        <v>154</v>
      </c>
      <c r="DA159" s="11" t="s">
        <v>154</v>
      </c>
      <c r="DB159" s="11" t="s">
        <v>154</v>
      </c>
      <c r="DC159" s="11" t="s">
        <v>154</v>
      </c>
      <c r="DD159" s="11" t="s">
        <v>154</v>
      </c>
      <c r="DE159" s="11" t="s">
        <v>154</v>
      </c>
      <c r="DF159" s="11" t="s">
        <v>154</v>
      </c>
      <c r="DG159" s="11" t="s">
        <v>154</v>
      </c>
      <c r="DH159" s="11" t="s">
        <v>154</v>
      </c>
      <c r="DI159" s="11" t="s">
        <v>154</v>
      </c>
      <c r="DJ159" s="11" t="s">
        <v>154</v>
      </c>
      <c r="DK159" s="11" t="s">
        <v>157</v>
      </c>
      <c r="DL159" s="11" t="s">
        <v>157</v>
      </c>
      <c r="DM159" s="11" t="s">
        <v>157</v>
      </c>
      <c r="DN159" s="11" t="s">
        <v>157</v>
      </c>
      <c r="DO159" s="11" t="s">
        <v>157</v>
      </c>
      <c r="DP159" s="11" t="s">
        <v>157</v>
      </c>
      <c r="DQ159" s="11" t="s">
        <v>157</v>
      </c>
      <c r="DR159" s="11" t="s">
        <v>157</v>
      </c>
      <c r="DS159" s="11" t="s">
        <v>157</v>
      </c>
      <c r="DT159" s="11" t="s">
        <v>157</v>
      </c>
      <c r="DU159" s="11" t="s">
        <v>157</v>
      </c>
      <c r="DV159" s="11" t="s">
        <v>157</v>
      </c>
      <c r="DW159" s="11" t="s">
        <v>157</v>
      </c>
      <c r="DX159" s="11" t="b">
        <v>1</v>
      </c>
      <c r="DY159" s="11" t="b">
        <v>1</v>
      </c>
      <c r="DZ159" s="11" t="b">
        <v>1</v>
      </c>
      <c r="EA159" s="11" t="b">
        <v>1</v>
      </c>
      <c r="EB159" s="11" t="b">
        <v>1</v>
      </c>
      <c r="EC159" s="11" t="b">
        <v>1</v>
      </c>
      <c r="ED159" s="11" t="b">
        <v>1</v>
      </c>
      <c r="EE159" s="11" t="b">
        <v>1</v>
      </c>
      <c r="EF159" s="11" t="b">
        <v>1</v>
      </c>
      <c r="EG159" s="11" t="b">
        <v>1</v>
      </c>
      <c r="EH159" s="11" t="b">
        <v>1</v>
      </c>
      <c r="EI159" s="11" t="b">
        <v>0</v>
      </c>
      <c r="EJ159" s="11" t="b">
        <v>0</v>
      </c>
      <c r="EK159" s="11">
        <v>2.8740999999999999E-2</v>
      </c>
      <c r="EL159" s="11">
        <v>0.102172</v>
      </c>
      <c r="EM159" s="11">
        <v>2.6280999999999999E-2</v>
      </c>
      <c r="EN159" s="11">
        <v>0.18711900000000001</v>
      </c>
      <c r="EO159" s="11">
        <v>0.85246699999999997</v>
      </c>
      <c r="EP159" s="11">
        <v>4.1059999999999999E-2</v>
      </c>
      <c r="EQ159" s="11">
        <v>2.6242000000000001E-2</v>
      </c>
      <c r="ER159" s="11">
        <v>1.7149000000000001E-2</v>
      </c>
      <c r="ES159" s="11">
        <v>1.7478E-2</v>
      </c>
      <c r="ET159" s="11">
        <v>3.2624E-2</v>
      </c>
      <c r="EU159" s="11">
        <v>4.5569999999999999E-2</v>
      </c>
      <c r="EV159" s="11">
        <v>3.3042000000000002E-2</v>
      </c>
      <c r="EW159" s="11">
        <v>0.105583</v>
      </c>
      <c r="EX159" s="11" t="s">
        <v>279</v>
      </c>
      <c r="EY159" s="11" t="str">
        <f>VLOOKUP(Table8[[#This Row],[Candidate Detail Answer: City]],cities,2,FALSE)</f>
        <v>Commerce Township</v>
      </c>
      <c r="EZ159" s="11" t="str">
        <f>VLOOKUP(Table8[[#This Row],[Candidate Detail Answer: City]],cities,3,FALSE)</f>
        <v>MI</v>
      </c>
      <c r="FA159" s="21">
        <f>VLOOKUP(Table8[[#This Row],[Candidate Detail Answer: City]],cities,4,FALSE)</f>
        <v>48390</v>
      </c>
      <c r="FB159" s="11" t="s">
        <v>280</v>
      </c>
      <c r="FC159" s="11" t="str">
        <f>VLOOKUP(Table8[[#This Row],[Candidate Detail Answer: Major]],majors_final,3,FALSE)</f>
        <v>Software Development</v>
      </c>
      <c r="FD159" s="11" t="str">
        <f>VLOOKUP(Table8[[#This Row],[Candidate Detail Answer: Major]],majors_final,4,FALSE)</f>
        <v>IT-development focused</v>
      </c>
      <c r="FE159" s="11">
        <f>VLOOKUP(Table8[[#This Row],[Candidate Detail Answer: Major]],majors_final,5,FALSE)</f>
        <v>0</v>
      </c>
      <c r="FF159" s="11">
        <f>VLOOKUP(Table8[[#This Row],[Candidate Detail Answer: Major]],majors_final,6,FALSE)</f>
        <v>0</v>
      </c>
      <c r="FG159" s="5"/>
      <c r="FH159" s="5"/>
      <c r="FI159" s="11"/>
    </row>
    <row r="160" spans="1:165" ht="12.75" x14ac:dyDescent="0.2">
      <c r="A160" s="11">
        <v>20536464</v>
      </c>
      <c r="B160" s="11">
        <v>27533784</v>
      </c>
      <c r="C160" s="11">
        <v>53495.665972221701</v>
      </c>
      <c r="D160" s="11" t="s">
        <v>153</v>
      </c>
      <c r="E160" s="11">
        <v>345600</v>
      </c>
      <c r="F160" s="11">
        <v>31357948</v>
      </c>
      <c r="G160" s="11">
        <v>45082.043750000099</v>
      </c>
      <c r="H160" s="11">
        <v>45038.274305555402</v>
      </c>
      <c r="I160" s="11">
        <v>222539</v>
      </c>
      <c r="J160" s="11">
        <v>1</v>
      </c>
      <c r="K160" s="11">
        <v>96</v>
      </c>
      <c r="L160" s="11">
        <v>63623</v>
      </c>
      <c r="M160" s="11">
        <v>130</v>
      </c>
      <c r="N160" s="11">
        <v>120</v>
      </c>
      <c r="O160" s="11">
        <v>92</v>
      </c>
      <c r="P160" s="11">
        <v>92.3</v>
      </c>
      <c r="Q160" s="11">
        <v>147694</v>
      </c>
      <c r="R160" s="11" t="s">
        <v>154</v>
      </c>
      <c r="S160" s="11" t="s">
        <v>155</v>
      </c>
      <c r="T160" s="11" t="s">
        <v>156</v>
      </c>
      <c r="U160" s="11">
        <v>0</v>
      </c>
      <c r="V160" s="11" t="s">
        <v>154</v>
      </c>
      <c r="W160" s="11" t="s">
        <v>157</v>
      </c>
      <c r="X160" s="11">
        <v>4</v>
      </c>
      <c r="Y160" s="11" t="s">
        <v>157</v>
      </c>
      <c r="Z160" s="11">
        <v>10</v>
      </c>
      <c r="AA160" s="11">
        <v>10</v>
      </c>
      <c r="AB160" s="11">
        <v>10</v>
      </c>
      <c r="AC160" s="11">
        <v>10</v>
      </c>
      <c r="AD160" s="11">
        <v>10</v>
      </c>
      <c r="AE160" s="11">
        <v>10</v>
      </c>
      <c r="AF160" s="11">
        <v>10</v>
      </c>
      <c r="AG160" s="11">
        <v>10</v>
      </c>
      <c r="AH160" s="11">
        <v>10</v>
      </c>
      <c r="AI160" s="11">
        <v>10</v>
      </c>
      <c r="AJ160" s="11">
        <v>10</v>
      </c>
      <c r="AK160" s="11">
        <v>0</v>
      </c>
      <c r="AL160" s="11">
        <v>10</v>
      </c>
      <c r="AM160" s="11">
        <v>110</v>
      </c>
      <c r="AN160" s="11">
        <v>60</v>
      </c>
      <c r="AO160" s="11">
        <v>10</v>
      </c>
      <c r="AP160" s="11">
        <v>110</v>
      </c>
      <c r="AQ160" s="11">
        <v>50</v>
      </c>
      <c r="AR160" s="11">
        <v>30</v>
      </c>
      <c r="AS160" s="11">
        <v>10</v>
      </c>
      <c r="AT160" s="11">
        <v>110</v>
      </c>
      <c r="AU160" s="11" t="s">
        <v>157</v>
      </c>
      <c r="AV160" s="11">
        <v>1484</v>
      </c>
      <c r="AW160" s="11">
        <v>1314</v>
      </c>
      <c r="AX160" s="11">
        <v>1246</v>
      </c>
      <c r="AY160" s="11">
        <v>5988</v>
      </c>
      <c r="AZ160" s="11">
        <v>5849</v>
      </c>
      <c r="BA160" s="11">
        <v>7469</v>
      </c>
      <c r="BB160" s="11">
        <v>17088</v>
      </c>
      <c r="BC160" s="11">
        <v>9380</v>
      </c>
      <c r="BD160" s="11">
        <v>1541</v>
      </c>
      <c r="BE160" s="11">
        <v>5280</v>
      </c>
      <c r="BF160" s="11">
        <v>2303</v>
      </c>
      <c r="BG160" s="11">
        <v>10325</v>
      </c>
      <c r="BH160" s="11">
        <v>5322</v>
      </c>
      <c r="BI160" s="11">
        <v>4</v>
      </c>
      <c r="BJ160" s="11">
        <v>4</v>
      </c>
      <c r="BK160" s="11">
        <v>4</v>
      </c>
      <c r="BL160" s="11">
        <v>5</v>
      </c>
      <c r="BM160" s="11">
        <v>4</v>
      </c>
      <c r="BN160" s="11">
        <v>8</v>
      </c>
      <c r="BO160" s="11">
        <v>16</v>
      </c>
      <c r="BP160" s="11">
        <v>8</v>
      </c>
      <c r="BQ160" s="11">
        <v>6</v>
      </c>
      <c r="BR160" s="11">
        <v>6</v>
      </c>
      <c r="BS160" s="11">
        <v>7</v>
      </c>
      <c r="BT160" s="11">
        <v>1</v>
      </c>
      <c r="BU160" s="11">
        <v>4</v>
      </c>
      <c r="BV160" s="11">
        <v>9</v>
      </c>
      <c r="BW160" s="11">
        <v>9</v>
      </c>
      <c r="BX160" s="11">
        <v>9</v>
      </c>
      <c r="BY160" s="11">
        <v>42</v>
      </c>
      <c r="BZ160" s="11">
        <v>43</v>
      </c>
      <c r="CA160" s="11">
        <v>37</v>
      </c>
      <c r="CB160" s="11">
        <v>123</v>
      </c>
      <c r="CC160" s="11">
        <v>23</v>
      </c>
      <c r="CD160" s="11">
        <v>10</v>
      </c>
      <c r="CE160" s="11">
        <v>45</v>
      </c>
      <c r="CF160" s="11">
        <v>16</v>
      </c>
      <c r="CG160" s="11">
        <v>28</v>
      </c>
      <c r="CH160" s="11">
        <v>14</v>
      </c>
      <c r="CI160" s="11"/>
      <c r="CJ160" s="11"/>
      <c r="CK160" s="11" t="s">
        <v>158</v>
      </c>
      <c r="CL160" s="11" t="s">
        <v>158</v>
      </c>
      <c r="CM160" s="11" t="s">
        <v>158</v>
      </c>
      <c r="CN160" s="11" t="s">
        <v>158</v>
      </c>
      <c r="CO160" s="11" t="s">
        <v>158</v>
      </c>
      <c r="CP160" s="11" t="s">
        <v>158</v>
      </c>
      <c r="CQ160" s="11" t="s">
        <v>158</v>
      </c>
      <c r="CR160" s="11" t="s">
        <v>158</v>
      </c>
      <c r="CS160" s="11" t="s">
        <v>158</v>
      </c>
      <c r="CT160" s="11" t="s">
        <v>158</v>
      </c>
      <c r="CU160" s="11" t="s">
        <v>158</v>
      </c>
      <c r="CV160" s="11" t="s">
        <v>158</v>
      </c>
      <c r="CW160" s="11" t="s">
        <v>158</v>
      </c>
      <c r="CX160" s="11" t="s">
        <v>154</v>
      </c>
      <c r="CY160" s="11" t="s">
        <v>154</v>
      </c>
      <c r="CZ160" s="11" t="s">
        <v>154</v>
      </c>
      <c r="DA160" s="11" t="s">
        <v>154</v>
      </c>
      <c r="DB160" s="11" t="s">
        <v>154</v>
      </c>
      <c r="DC160" s="11" t="s">
        <v>154</v>
      </c>
      <c r="DD160" s="11" t="s">
        <v>154</v>
      </c>
      <c r="DE160" s="11" t="s">
        <v>154</v>
      </c>
      <c r="DF160" s="11" t="s">
        <v>154</v>
      </c>
      <c r="DG160" s="11" t="s">
        <v>154</v>
      </c>
      <c r="DH160" s="11" t="s">
        <v>154</v>
      </c>
      <c r="DI160" s="11" t="s">
        <v>154</v>
      </c>
      <c r="DJ160" s="11" t="s">
        <v>154</v>
      </c>
      <c r="DK160" s="11" t="s">
        <v>157</v>
      </c>
      <c r="DL160" s="11" t="s">
        <v>157</v>
      </c>
      <c r="DM160" s="11" t="s">
        <v>157</v>
      </c>
      <c r="DN160" s="11" t="s">
        <v>157</v>
      </c>
      <c r="DO160" s="11" t="s">
        <v>157</v>
      </c>
      <c r="DP160" s="11" t="s">
        <v>157</v>
      </c>
      <c r="DQ160" s="11" t="s">
        <v>157</v>
      </c>
      <c r="DR160" s="11" t="s">
        <v>157</v>
      </c>
      <c r="DS160" s="11" t="s">
        <v>157</v>
      </c>
      <c r="DT160" s="11" t="s">
        <v>157</v>
      </c>
      <c r="DU160" s="11" t="s">
        <v>157</v>
      </c>
      <c r="DV160" s="11" t="s">
        <v>157</v>
      </c>
      <c r="DW160" s="11" t="s">
        <v>157</v>
      </c>
      <c r="DX160" s="11" t="b">
        <v>1</v>
      </c>
      <c r="DY160" s="11" t="b">
        <v>1</v>
      </c>
      <c r="DZ160" s="11" t="b">
        <v>1</v>
      </c>
      <c r="EA160" s="11" t="b">
        <v>1</v>
      </c>
      <c r="EB160" s="11" t="b">
        <v>1</v>
      </c>
      <c r="EC160" s="11" t="b">
        <v>1</v>
      </c>
      <c r="ED160" s="11" t="b">
        <v>1</v>
      </c>
      <c r="EE160" s="11" t="b">
        <v>1</v>
      </c>
      <c r="EF160" s="11" t="b">
        <v>1</v>
      </c>
      <c r="EG160" s="11" t="b">
        <v>1</v>
      </c>
      <c r="EH160" s="11" t="b">
        <v>1</v>
      </c>
      <c r="EI160" s="11" t="b">
        <v>0</v>
      </c>
      <c r="EJ160" s="11" t="b">
        <v>1</v>
      </c>
      <c r="EK160" s="11">
        <v>7.5799999999999999E-3</v>
      </c>
      <c r="EL160" s="11">
        <v>7.0800000000000004E-3</v>
      </c>
      <c r="EM160" s="11">
        <v>7.4000000000000003E-3</v>
      </c>
      <c r="EN160" s="11">
        <v>7.7799999999999996E-3</v>
      </c>
      <c r="EO160" s="11">
        <v>7.4099999999999999E-3</v>
      </c>
      <c r="EP160" s="11">
        <v>7.9299999999999995E-3</v>
      </c>
      <c r="EQ160" s="11">
        <v>7.5700000000000003E-3</v>
      </c>
      <c r="ER160" s="11">
        <v>7.8799999999999999E-3</v>
      </c>
      <c r="ES160" s="11">
        <v>7.7600000000000004E-3</v>
      </c>
      <c r="ET160" s="11">
        <v>7.0800000000000004E-3</v>
      </c>
      <c r="EU160" s="11">
        <v>9.0900000000000009E-3</v>
      </c>
      <c r="EV160" s="11">
        <v>7.9100000000000004E-3</v>
      </c>
      <c r="EW160" s="11">
        <v>7.6899999999999998E-3</v>
      </c>
      <c r="EX160" s="11" t="s">
        <v>201</v>
      </c>
      <c r="EY160" s="11" t="str">
        <f>VLOOKUP(Table8[[#This Row],[Candidate Detail Answer: City]],cities,2,FALSE)</f>
        <v>Concord</v>
      </c>
      <c r="EZ160" s="11" t="str">
        <f>VLOOKUP(Table8[[#This Row],[Candidate Detail Answer: City]],cities,3,FALSE)</f>
        <v>CA</v>
      </c>
      <c r="FA160" s="21">
        <f>VLOOKUP(Table8[[#This Row],[Candidate Detail Answer: City]],cities,4,FALSE)</f>
        <v>94518</v>
      </c>
      <c r="FB160" s="11" t="s">
        <v>157</v>
      </c>
      <c r="FC160" s="11" t="str">
        <f>VLOOKUP(Table8[[#This Row],[Candidate Detail Answer: Major]],majors_final,3,FALSE)</f>
        <v>N/A</v>
      </c>
      <c r="FD160" s="11" t="str">
        <f>VLOOKUP(Table8[[#This Row],[Candidate Detail Answer: Major]],majors_final,4,FALSE)</f>
        <v>N/A</v>
      </c>
      <c r="FE160" s="11">
        <f>VLOOKUP(Table8[[#This Row],[Candidate Detail Answer: Major]],majors_final,5,FALSE)</f>
        <v>0</v>
      </c>
      <c r="FF160" s="11">
        <f>VLOOKUP(Table8[[#This Row],[Candidate Detail Answer: Major]],majors_final,6,FALSE)</f>
        <v>0</v>
      </c>
      <c r="FG160" s="5"/>
      <c r="FH160" s="5"/>
      <c r="FI160" s="11"/>
    </row>
    <row r="161" spans="1:165" ht="12.75" x14ac:dyDescent="0.2">
      <c r="A161" s="11">
        <v>25915121</v>
      </c>
      <c r="B161" s="11">
        <v>34482316</v>
      </c>
      <c r="C161" s="11">
        <v>52486.764583332901</v>
      </c>
      <c r="D161" s="11" t="s">
        <v>153</v>
      </c>
      <c r="E161" s="11">
        <v>345600</v>
      </c>
      <c r="F161" s="11">
        <v>40066478</v>
      </c>
      <c r="G161" s="11">
        <v>46727.624305555903</v>
      </c>
      <c r="H161" s="11">
        <v>46491.0979166662</v>
      </c>
      <c r="I161" s="11">
        <v>258686</v>
      </c>
      <c r="J161" s="11">
        <v>1</v>
      </c>
      <c r="K161" s="11">
        <v>45</v>
      </c>
      <c r="L161" s="11">
        <v>110588</v>
      </c>
      <c r="M161" s="11">
        <v>131</v>
      </c>
      <c r="N161" s="11">
        <v>120</v>
      </c>
      <c r="O161" s="11">
        <v>92</v>
      </c>
      <c r="P161" s="11">
        <v>91.6</v>
      </c>
      <c r="Q161" s="11">
        <v>154257</v>
      </c>
      <c r="R161" s="11" t="s">
        <v>154</v>
      </c>
      <c r="S161" s="11" t="s">
        <v>155</v>
      </c>
      <c r="T161" s="11" t="s">
        <v>156</v>
      </c>
      <c r="U161" s="11">
        <v>40</v>
      </c>
      <c r="V161" s="11" t="s">
        <v>154</v>
      </c>
      <c r="W161" s="11" t="s">
        <v>157</v>
      </c>
      <c r="X161" s="11"/>
      <c r="Y161" s="11" t="s">
        <v>157</v>
      </c>
      <c r="Z161" s="11">
        <v>10</v>
      </c>
      <c r="AA161" s="11">
        <v>10</v>
      </c>
      <c r="AB161" s="11">
        <v>10</v>
      </c>
      <c r="AC161" s="11">
        <v>10</v>
      </c>
      <c r="AD161" s="11">
        <v>10</v>
      </c>
      <c r="AE161" s="11">
        <v>10</v>
      </c>
      <c r="AF161" s="11">
        <v>10</v>
      </c>
      <c r="AG161" s="11">
        <v>10</v>
      </c>
      <c r="AH161" s="11">
        <v>10</v>
      </c>
      <c r="AI161" s="11">
        <v>10</v>
      </c>
      <c r="AJ161" s="11">
        <v>10</v>
      </c>
      <c r="AK161" s="11">
        <v>0</v>
      </c>
      <c r="AL161" s="11">
        <v>10</v>
      </c>
      <c r="AM161" s="11">
        <v>110</v>
      </c>
      <c r="AN161" s="11">
        <v>60</v>
      </c>
      <c r="AO161" s="11">
        <v>10</v>
      </c>
      <c r="AP161" s="11">
        <v>110</v>
      </c>
      <c r="AQ161" s="11">
        <v>50</v>
      </c>
      <c r="AR161" s="11">
        <v>30</v>
      </c>
      <c r="AS161" s="11">
        <v>0</v>
      </c>
      <c r="AT161" s="11">
        <v>120</v>
      </c>
      <c r="AU161" s="11" t="s">
        <v>157</v>
      </c>
      <c r="AV161" s="11">
        <v>3490</v>
      </c>
      <c r="AW161" s="11">
        <v>1056</v>
      </c>
      <c r="AX161" s="11">
        <v>8783</v>
      </c>
      <c r="AY161" s="11">
        <v>2953</v>
      </c>
      <c r="AZ161" s="11">
        <v>1538</v>
      </c>
      <c r="BA161" s="11">
        <v>1065</v>
      </c>
      <c r="BB161" s="11">
        <v>6048</v>
      </c>
      <c r="BC161" s="11">
        <v>1205</v>
      </c>
      <c r="BD161" s="11">
        <v>861</v>
      </c>
      <c r="BE161" s="11">
        <v>5078</v>
      </c>
      <c r="BF161" s="11">
        <v>1685</v>
      </c>
      <c r="BG161" s="11">
        <v>67663</v>
      </c>
      <c r="BH161" s="11">
        <v>1978</v>
      </c>
      <c r="BI161" s="11">
        <v>11</v>
      </c>
      <c r="BJ161" s="11">
        <v>11</v>
      </c>
      <c r="BK161" s="11">
        <v>10</v>
      </c>
      <c r="BL161" s="11">
        <v>18</v>
      </c>
      <c r="BM161" s="11">
        <v>11</v>
      </c>
      <c r="BN161" s="11">
        <v>10</v>
      </c>
      <c r="BO161" s="11">
        <v>22</v>
      </c>
      <c r="BP161" s="11">
        <v>14</v>
      </c>
      <c r="BQ161" s="11">
        <v>11</v>
      </c>
      <c r="BR161" s="11">
        <v>18</v>
      </c>
      <c r="BS161" s="11">
        <v>15</v>
      </c>
      <c r="BT161" s="11">
        <v>50</v>
      </c>
      <c r="BU161" s="11">
        <v>24</v>
      </c>
      <c r="BV161" s="11">
        <v>7</v>
      </c>
      <c r="BW161" s="11">
        <v>5</v>
      </c>
      <c r="BX161" s="11">
        <v>7</v>
      </c>
      <c r="BY161" s="11">
        <v>6</v>
      </c>
      <c r="BZ161" s="11">
        <v>8</v>
      </c>
      <c r="CA161" s="11">
        <v>4</v>
      </c>
      <c r="CB161" s="11">
        <v>8</v>
      </c>
      <c r="CC161" s="11">
        <v>4</v>
      </c>
      <c r="CD161" s="11">
        <v>5</v>
      </c>
      <c r="CE161" s="11">
        <v>9</v>
      </c>
      <c r="CF161" s="11">
        <v>7</v>
      </c>
      <c r="CG161" s="11">
        <v>85</v>
      </c>
      <c r="CH161" s="11">
        <v>5</v>
      </c>
      <c r="CI161" s="11"/>
      <c r="CJ161" s="11"/>
      <c r="CK161" s="11" t="s">
        <v>158</v>
      </c>
      <c r="CL161" s="11" t="s">
        <v>158</v>
      </c>
      <c r="CM161" s="11" t="s">
        <v>158</v>
      </c>
      <c r="CN161" s="11" t="s">
        <v>158</v>
      </c>
      <c r="CO161" s="11" t="s">
        <v>158</v>
      </c>
      <c r="CP161" s="11" t="s">
        <v>158</v>
      </c>
      <c r="CQ161" s="11" t="s">
        <v>158</v>
      </c>
      <c r="CR161" s="11" t="s">
        <v>158</v>
      </c>
      <c r="CS161" s="11" t="s">
        <v>158</v>
      </c>
      <c r="CT161" s="11" t="s">
        <v>158</v>
      </c>
      <c r="CU161" s="11" t="s">
        <v>158</v>
      </c>
      <c r="CV161" s="11" t="s">
        <v>158</v>
      </c>
      <c r="CW161" s="11" t="s">
        <v>158</v>
      </c>
      <c r="CX161" s="11" t="s">
        <v>154</v>
      </c>
      <c r="CY161" s="11" t="s">
        <v>154</v>
      </c>
      <c r="CZ161" s="11" t="s">
        <v>154</v>
      </c>
      <c r="DA161" s="11" t="s">
        <v>154</v>
      </c>
      <c r="DB161" s="11" t="s">
        <v>154</v>
      </c>
      <c r="DC161" s="11" t="s">
        <v>154</v>
      </c>
      <c r="DD161" s="11" t="s">
        <v>154</v>
      </c>
      <c r="DE161" s="11" t="s">
        <v>154</v>
      </c>
      <c r="DF161" s="11" t="s">
        <v>154</v>
      </c>
      <c r="DG161" s="11" t="s">
        <v>154</v>
      </c>
      <c r="DH161" s="11" t="s">
        <v>154</v>
      </c>
      <c r="DI161" s="11" t="s">
        <v>154</v>
      </c>
      <c r="DJ161" s="11" t="s">
        <v>154</v>
      </c>
      <c r="DK161" s="11" t="s">
        <v>157</v>
      </c>
      <c r="DL161" s="11" t="s">
        <v>157</v>
      </c>
      <c r="DM161" s="11" t="s">
        <v>157</v>
      </c>
      <c r="DN161" s="11" t="s">
        <v>157</v>
      </c>
      <c r="DO161" s="11" t="s">
        <v>157</v>
      </c>
      <c r="DP161" s="11" t="s">
        <v>157</v>
      </c>
      <c r="DQ161" s="11" t="s">
        <v>157</v>
      </c>
      <c r="DR161" s="11" t="s">
        <v>157</v>
      </c>
      <c r="DS161" s="11" t="s">
        <v>157</v>
      </c>
      <c r="DT161" s="11" t="s">
        <v>157</v>
      </c>
      <c r="DU161" s="11" t="s">
        <v>157</v>
      </c>
      <c r="DV161" s="11" t="s">
        <v>157</v>
      </c>
      <c r="DW161" s="11" t="s">
        <v>157</v>
      </c>
      <c r="DX161" s="11" t="b">
        <v>1</v>
      </c>
      <c r="DY161" s="11" t="b">
        <v>1</v>
      </c>
      <c r="DZ161" s="11" t="b">
        <v>1</v>
      </c>
      <c r="EA161" s="11" t="b">
        <v>1</v>
      </c>
      <c r="EB161" s="11" t="b">
        <v>1</v>
      </c>
      <c r="EC161" s="11" t="b">
        <v>1</v>
      </c>
      <c r="ED161" s="11" t="b">
        <v>1</v>
      </c>
      <c r="EE161" s="11" t="b">
        <v>1</v>
      </c>
      <c r="EF161" s="11" t="b">
        <v>1</v>
      </c>
      <c r="EG161" s="11" t="b">
        <v>1</v>
      </c>
      <c r="EH161" s="11" t="b">
        <v>1</v>
      </c>
      <c r="EI161" s="11" t="b">
        <v>0</v>
      </c>
      <c r="EJ161" s="11" t="b">
        <v>1</v>
      </c>
      <c r="EK161" s="11">
        <v>2.9624999999999999E-2</v>
      </c>
      <c r="EL161" s="11">
        <v>3.6473999999999999E-2</v>
      </c>
      <c r="EM161" s="11">
        <v>1.2746E-2</v>
      </c>
      <c r="EN161" s="11">
        <v>7.1697999999999998E-2</v>
      </c>
      <c r="EO161" s="11">
        <v>3.2897000000000003E-2</v>
      </c>
      <c r="EP161" s="11">
        <v>2.6568000000000001E-2</v>
      </c>
      <c r="EQ161" s="11">
        <v>4.5310000000000003E-2</v>
      </c>
      <c r="ER161" s="11">
        <v>4.2294999999999999E-2</v>
      </c>
      <c r="ES161" s="11">
        <v>2.6016000000000001E-2</v>
      </c>
      <c r="ET161" s="11">
        <v>0.26762000000000002</v>
      </c>
      <c r="EU161" s="11">
        <v>1.8950999999999999E-2</v>
      </c>
      <c r="EV161" s="11">
        <v>3.0089000000000001E-2</v>
      </c>
      <c r="EW161" s="11">
        <v>3.4394000000000001E-2</v>
      </c>
      <c r="EX161" s="11" t="s">
        <v>554</v>
      </c>
      <c r="EY161" s="11" t="str">
        <f>VLOOKUP(Table8[[#This Row],[Candidate Detail Answer: City]],cities,2,FALSE)</f>
        <v>Concord</v>
      </c>
      <c r="EZ161" s="11" t="str">
        <f>VLOOKUP(Table8[[#This Row],[Candidate Detail Answer: City]],cities,3,FALSE)</f>
        <v>CA</v>
      </c>
      <c r="FA161" s="21">
        <f>VLOOKUP(Table8[[#This Row],[Candidate Detail Answer: City]],cities,4,FALSE)</f>
        <v>94518</v>
      </c>
      <c r="FB161" s="11" t="s">
        <v>249</v>
      </c>
      <c r="FC161" s="11" t="str">
        <f>VLOOKUP(Table8[[#This Row],[Candidate Detail Answer: Major]],majors_final,3,FALSE)</f>
        <v>Computer Science</v>
      </c>
      <c r="FD161" s="11" t="str">
        <f>VLOOKUP(Table8[[#This Row],[Candidate Detail Answer: Major]],majors_final,4,FALSE)</f>
        <v>IT-development focused</v>
      </c>
      <c r="FE161" s="11">
        <f>VLOOKUP(Table8[[#This Row],[Candidate Detail Answer: Major]],majors_final,5,FALSE)</f>
        <v>0</v>
      </c>
      <c r="FF161" s="11">
        <f>VLOOKUP(Table8[[#This Row],[Candidate Detail Answer: Major]],majors_final,6,FALSE)</f>
        <v>0</v>
      </c>
      <c r="FG161" s="5"/>
      <c r="FH161" s="5"/>
      <c r="FI161" s="11"/>
    </row>
    <row r="162" spans="1:165" ht="12.75" x14ac:dyDescent="0.2">
      <c r="A162" s="11">
        <v>52249694</v>
      </c>
      <c r="B162" s="11">
        <v>74119606</v>
      </c>
      <c r="C162" s="11">
        <v>45270.926388888904</v>
      </c>
      <c r="D162" s="11" t="s">
        <v>153</v>
      </c>
      <c r="E162" s="11">
        <v>345600</v>
      </c>
      <c r="F162" s="11">
        <v>77904464</v>
      </c>
      <c r="G162" s="11">
        <v>55718.1131944464</v>
      </c>
      <c r="H162" s="11">
        <v>54428.475694441899</v>
      </c>
      <c r="I162" s="11">
        <v>153347</v>
      </c>
      <c r="J162" s="11">
        <v>1</v>
      </c>
      <c r="K162" s="11">
        <v>68</v>
      </c>
      <c r="L162" s="11">
        <v>6852</v>
      </c>
      <c r="M162" s="11">
        <v>131</v>
      </c>
      <c r="N162" s="11">
        <v>131</v>
      </c>
      <c r="O162" s="11">
        <v>92</v>
      </c>
      <c r="P162" s="11">
        <v>100</v>
      </c>
      <c r="Q162" s="11">
        <v>113026</v>
      </c>
      <c r="R162" s="11" t="s">
        <v>154</v>
      </c>
      <c r="S162" s="11" t="s">
        <v>155</v>
      </c>
      <c r="T162" s="11" t="s">
        <v>208</v>
      </c>
      <c r="U162" s="11">
        <v>16</v>
      </c>
      <c r="V162" s="11" t="s">
        <v>154</v>
      </c>
      <c r="W162" s="11" t="s">
        <v>157</v>
      </c>
      <c r="X162" s="11"/>
      <c r="Y162" s="11">
        <v>1</v>
      </c>
      <c r="Z162" s="11">
        <v>10</v>
      </c>
      <c r="AA162" s="11">
        <v>10</v>
      </c>
      <c r="AB162" s="11">
        <v>10</v>
      </c>
      <c r="AC162" s="11">
        <v>10</v>
      </c>
      <c r="AD162" s="11">
        <v>10</v>
      </c>
      <c r="AE162" s="11">
        <v>10</v>
      </c>
      <c r="AF162" s="11">
        <v>10</v>
      </c>
      <c r="AG162" s="11">
        <v>10</v>
      </c>
      <c r="AH162" s="11">
        <v>10</v>
      </c>
      <c r="AI162" s="11">
        <v>10</v>
      </c>
      <c r="AJ162" s="11">
        <v>10</v>
      </c>
      <c r="AK162" s="11">
        <v>10</v>
      </c>
      <c r="AL162" s="11">
        <v>10</v>
      </c>
      <c r="AM162" s="11">
        <v>121</v>
      </c>
      <c r="AN162" s="11">
        <v>60</v>
      </c>
      <c r="AO162" s="11">
        <v>10</v>
      </c>
      <c r="AP162" s="11">
        <v>120</v>
      </c>
      <c r="AQ162" s="11">
        <v>60</v>
      </c>
      <c r="AR162" s="11">
        <v>40</v>
      </c>
      <c r="AS162" s="11">
        <v>1</v>
      </c>
      <c r="AT162" s="11">
        <v>130</v>
      </c>
      <c r="AU162" s="11">
        <v>131</v>
      </c>
      <c r="AV162" s="11">
        <v>1602</v>
      </c>
      <c r="AW162" s="11">
        <v>572</v>
      </c>
      <c r="AX162" s="11">
        <v>616</v>
      </c>
      <c r="AY162" s="11">
        <v>2594</v>
      </c>
      <c r="AZ162" s="11">
        <v>2563</v>
      </c>
      <c r="BA162" s="11">
        <v>1565</v>
      </c>
      <c r="BB162" s="11">
        <v>2088</v>
      </c>
      <c r="BC162" s="11">
        <v>2221</v>
      </c>
      <c r="BD162" s="11">
        <v>1924</v>
      </c>
      <c r="BE162" s="11">
        <v>19405</v>
      </c>
      <c r="BF162" s="11">
        <v>348</v>
      </c>
      <c r="BG162" s="11">
        <v>2523</v>
      </c>
      <c r="BH162" s="11">
        <v>1937</v>
      </c>
      <c r="BI162" s="11">
        <v>5</v>
      </c>
      <c r="BJ162" s="11">
        <v>5</v>
      </c>
      <c r="BK162" s="11">
        <v>5</v>
      </c>
      <c r="BL162" s="11">
        <v>7</v>
      </c>
      <c r="BM162" s="11">
        <v>4</v>
      </c>
      <c r="BN162" s="11">
        <v>5</v>
      </c>
      <c r="BO162" s="11">
        <v>8</v>
      </c>
      <c r="BP162" s="11">
        <v>6</v>
      </c>
      <c r="BQ162" s="11">
        <v>5</v>
      </c>
      <c r="BR162" s="11">
        <v>6</v>
      </c>
      <c r="BS162" s="11">
        <v>6</v>
      </c>
      <c r="BT162" s="11">
        <v>12</v>
      </c>
      <c r="BU162" s="11">
        <v>19</v>
      </c>
      <c r="BV162" s="11">
        <v>6</v>
      </c>
      <c r="BW162" s="11">
        <v>4</v>
      </c>
      <c r="BX162" s="11">
        <v>4</v>
      </c>
      <c r="BY162" s="11">
        <v>10</v>
      </c>
      <c r="BZ162" s="11">
        <v>19</v>
      </c>
      <c r="CA162" s="11">
        <v>9</v>
      </c>
      <c r="CB162" s="11">
        <v>6</v>
      </c>
      <c r="CC162" s="11">
        <v>5</v>
      </c>
      <c r="CD162" s="11">
        <v>8</v>
      </c>
      <c r="CE162" s="11">
        <v>8</v>
      </c>
      <c r="CF162" s="11">
        <v>6</v>
      </c>
      <c r="CG162" s="11">
        <v>20</v>
      </c>
      <c r="CH162" s="11">
        <v>7</v>
      </c>
      <c r="CI162" s="11"/>
      <c r="CJ162" s="11"/>
      <c r="CK162" s="11" t="s">
        <v>158</v>
      </c>
      <c r="CL162" s="11" t="s">
        <v>158</v>
      </c>
      <c r="CM162" s="11" t="s">
        <v>158</v>
      </c>
      <c r="CN162" s="11" t="s">
        <v>158</v>
      </c>
      <c r="CO162" s="11" t="s">
        <v>158</v>
      </c>
      <c r="CP162" s="11" t="s">
        <v>158</v>
      </c>
      <c r="CQ162" s="11" t="s">
        <v>158</v>
      </c>
      <c r="CR162" s="11" t="s">
        <v>158</v>
      </c>
      <c r="CS162" s="11" t="s">
        <v>158</v>
      </c>
      <c r="CT162" s="11" t="s">
        <v>158</v>
      </c>
      <c r="CU162" s="11" t="s">
        <v>158</v>
      </c>
      <c r="CV162" s="11" t="s">
        <v>158</v>
      </c>
      <c r="CW162" s="11" t="s">
        <v>158</v>
      </c>
      <c r="CX162" s="11" t="s">
        <v>154</v>
      </c>
      <c r="CY162" s="11" t="s">
        <v>154</v>
      </c>
      <c r="CZ162" s="11" t="s">
        <v>154</v>
      </c>
      <c r="DA162" s="11" t="s">
        <v>154</v>
      </c>
      <c r="DB162" s="11" t="s">
        <v>154</v>
      </c>
      <c r="DC162" s="11" t="s">
        <v>154</v>
      </c>
      <c r="DD162" s="11" t="s">
        <v>154</v>
      </c>
      <c r="DE162" s="11" t="s">
        <v>154</v>
      </c>
      <c r="DF162" s="11" t="s">
        <v>154</v>
      </c>
      <c r="DG162" s="11" t="s">
        <v>154</v>
      </c>
      <c r="DH162" s="11" t="s">
        <v>154</v>
      </c>
      <c r="DI162" s="11" t="s">
        <v>154</v>
      </c>
      <c r="DJ162" s="11" t="s">
        <v>154</v>
      </c>
      <c r="DK162" s="11" t="s">
        <v>157</v>
      </c>
      <c r="DL162" s="11" t="s">
        <v>157</v>
      </c>
      <c r="DM162" s="11" t="s">
        <v>157</v>
      </c>
      <c r="DN162" s="11" t="s">
        <v>157</v>
      </c>
      <c r="DO162" s="11" t="s">
        <v>157</v>
      </c>
      <c r="DP162" s="11" t="s">
        <v>157</v>
      </c>
      <c r="DQ162" s="11" t="s">
        <v>157</v>
      </c>
      <c r="DR162" s="11" t="s">
        <v>157</v>
      </c>
      <c r="DS162" s="11" t="s">
        <v>157</v>
      </c>
      <c r="DT162" s="11" t="s">
        <v>157</v>
      </c>
      <c r="DU162" s="11" t="s">
        <v>157</v>
      </c>
      <c r="DV162" s="11" t="s">
        <v>157</v>
      </c>
      <c r="DW162" s="11" t="s">
        <v>157</v>
      </c>
      <c r="DX162" s="11" t="b">
        <v>1</v>
      </c>
      <c r="DY162" s="11" t="b">
        <v>1</v>
      </c>
      <c r="DZ162" s="11" t="b">
        <v>1</v>
      </c>
      <c r="EA162" s="11" t="b">
        <v>1</v>
      </c>
      <c r="EB162" s="11" t="b">
        <v>1</v>
      </c>
      <c r="EC162" s="11" t="b">
        <v>1</v>
      </c>
      <c r="ED162" s="11" t="b">
        <v>1</v>
      </c>
      <c r="EE162" s="11" t="b">
        <v>1</v>
      </c>
      <c r="EF162" s="11" t="b">
        <v>1</v>
      </c>
      <c r="EG162" s="11" t="b">
        <v>1</v>
      </c>
      <c r="EH162" s="11" t="b">
        <v>1</v>
      </c>
      <c r="EI162" s="11" t="b">
        <v>1</v>
      </c>
      <c r="EJ162" s="11" t="b">
        <v>1</v>
      </c>
      <c r="EK162" s="11">
        <v>4.4075999999999997E-2</v>
      </c>
      <c r="EL162" s="11">
        <v>5.2002E-2</v>
      </c>
      <c r="EM162" s="11">
        <v>2.8604999999999998E-2</v>
      </c>
      <c r="EN162" s="11">
        <v>3.0283999999999998E-2</v>
      </c>
      <c r="EO162" s="11">
        <v>1.3452E-2</v>
      </c>
      <c r="EP162" s="11">
        <v>0.14268</v>
      </c>
      <c r="EQ162" s="11">
        <v>0.361983</v>
      </c>
      <c r="ER162" s="11">
        <v>4.0842999999999997E-2</v>
      </c>
      <c r="ES162" s="11">
        <v>2.9940999999999999E-2</v>
      </c>
      <c r="ET162" s="11">
        <v>3.2969999999999999E-2</v>
      </c>
      <c r="EU162" s="11">
        <v>1.7217E-2</v>
      </c>
      <c r="EV162" s="11">
        <v>3.7988000000000001E-2</v>
      </c>
      <c r="EW162" s="11">
        <v>7.2800000000000004E-2</v>
      </c>
      <c r="EX162" s="11" t="s">
        <v>554</v>
      </c>
      <c r="EY162" s="11" t="str">
        <f>VLOOKUP(Table8[[#This Row],[Candidate Detail Answer: City]],cities,2,FALSE)</f>
        <v>Concord</v>
      </c>
      <c r="EZ162" s="11" t="str">
        <f>VLOOKUP(Table8[[#This Row],[Candidate Detail Answer: City]],cities,3,FALSE)</f>
        <v>CA</v>
      </c>
      <c r="FA162" s="21">
        <f>VLOOKUP(Table8[[#This Row],[Candidate Detail Answer: City]],cities,4,FALSE)</f>
        <v>94518</v>
      </c>
      <c r="FB162" s="11" t="s">
        <v>429</v>
      </c>
      <c r="FC162" s="11" t="str">
        <f>VLOOKUP(Table8[[#This Row],[Candidate Detail Answer: Major]],majors_final,3,FALSE)</f>
        <v>Computer Engineering</v>
      </c>
      <c r="FD162" s="11" t="str">
        <f>VLOOKUP(Table8[[#This Row],[Candidate Detail Answer: Major]],majors_final,4,FALSE)</f>
        <v>IT-development focused</v>
      </c>
      <c r="FE162" s="11">
        <f>VLOOKUP(Table8[[#This Row],[Candidate Detail Answer: Major]],majors_final,5,FALSE)</f>
        <v>0</v>
      </c>
      <c r="FF162" s="11">
        <f>VLOOKUP(Table8[[#This Row],[Candidate Detail Answer: Major]],majors_final,6,FALSE)</f>
        <v>0</v>
      </c>
      <c r="FG162" s="5"/>
      <c r="FH162" s="5"/>
      <c r="FI162" s="11"/>
    </row>
    <row r="163" spans="1:165" ht="12.75" x14ac:dyDescent="0.2">
      <c r="A163" s="11">
        <v>33750674</v>
      </c>
      <c r="B163" s="11">
        <v>45381880</v>
      </c>
      <c r="C163" s="11">
        <v>54043.981944443898</v>
      </c>
      <c r="D163" s="11" t="s">
        <v>153</v>
      </c>
      <c r="E163" s="11">
        <v>345600</v>
      </c>
      <c r="F163" s="11">
        <v>52144820</v>
      </c>
      <c r="G163" s="11">
        <v>49557.220138889803</v>
      </c>
      <c r="H163" s="11">
        <v>48989.245833332199</v>
      </c>
      <c r="I163" s="11">
        <v>431917</v>
      </c>
      <c r="J163" s="11">
        <v>1</v>
      </c>
      <c r="K163" s="11">
        <v>127</v>
      </c>
      <c r="L163" s="11">
        <v>369207</v>
      </c>
      <c r="M163" s="11">
        <v>131</v>
      </c>
      <c r="N163" s="11">
        <v>111</v>
      </c>
      <c r="O163" s="11">
        <v>92</v>
      </c>
      <c r="P163" s="11">
        <v>84.73</v>
      </c>
      <c r="Q163" s="11">
        <v>208411</v>
      </c>
      <c r="R163" s="11" t="s">
        <v>154</v>
      </c>
      <c r="S163" s="11" t="s">
        <v>155</v>
      </c>
      <c r="T163" s="11" t="s">
        <v>208</v>
      </c>
      <c r="U163" s="11">
        <v>0</v>
      </c>
      <c r="V163" s="11" t="s">
        <v>154</v>
      </c>
      <c r="W163" s="11" t="s">
        <v>157</v>
      </c>
      <c r="X163" s="11">
        <v>1</v>
      </c>
      <c r="Y163" s="11">
        <v>1</v>
      </c>
      <c r="Z163" s="11">
        <v>10</v>
      </c>
      <c r="AA163" s="11">
        <v>10</v>
      </c>
      <c r="AB163" s="11">
        <v>10</v>
      </c>
      <c r="AC163" s="11">
        <v>10</v>
      </c>
      <c r="AD163" s="11">
        <v>10</v>
      </c>
      <c r="AE163" s="11">
        <v>10</v>
      </c>
      <c r="AF163" s="11">
        <v>0</v>
      </c>
      <c r="AG163" s="11">
        <v>10</v>
      </c>
      <c r="AH163" s="11">
        <v>10</v>
      </c>
      <c r="AI163" s="11">
        <v>10</v>
      </c>
      <c r="AJ163" s="11">
        <v>10</v>
      </c>
      <c r="AK163" s="11">
        <v>10</v>
      </c>
      <c r="AL163" s="11">
        <v>0</v>
      </c>
      <c r="AM163" s="11">
        <v>101</v>
      </c>
      <c r="AN163" s="11">
        <v>60</v>
      </c>
      <c r="AO163" s="11">
        <v>0</v>
      </c>
      <c r="AP163" s="11">
        <v>110</v>
      </c>
      <c r="AQ163" s="11">
        <v>40</v>
      </c>
      <c r="AR163" s="11">
        <v>40</v>
      </c>
      <c r="AS163" s="11">
        <v>1</v>
      </c>
      <c r="AT163" s="11">
        <v>110</v>
      </c>
      <c r="AU163" s="11">
        <v>1084</v>
      </c>
      <c r="AV163" s="11">
        <v>2040</v>
      </c>
      <c r="AW163" s="11">
        <v>664</v>
      </c>
      <c r="AX163" s="11">
        <v>25555</v>
      </c>
      <c r="AY163" s="11">
        <v>41738</v>
      </c>
      <c r="AZ163" s="11">
        <v>3890</v>
      </c>
      <c r="BA163" s="11">
        <v>88741</v>
      </c>
      <c r="BB163" s="11">
        <v>4724</v>
      </c>
      <c r="BC163" s="11">
        <v>301</v>
      </c>
      <c r="BD163" s="11">
        <v>2231</v>
      </c>
      <c r="BE163" s="11">
        <v>9229</v>
      </c>
      <c r="BF163" s="11">
        <v>1049</v>
      </c>
      <c r="BG163" s="11">
        <v>4017</v>
      </c>
      <c r="BH163" s="11">
        <v>12945</v>
      </c>
      <c r="BI163" s="11">
        <v>5</v>
      </c>
      <c r="BJ163" s="11">
        <v>5</v>
      </c>
      <c r="BK163" s="11">
        <v>5</v>
      </c>
      <c r="BL163" s="11">
        <v>5</v>
      </c>
      <c r="BM163" s="11">
        <v>4</v>
      </c>
      <c r="BN163" s="11">
        <v>5</v>
      </c>
      <c r="BO163" s="11">
        <v>5</v>
      </c>
      <c r="BP163" s="11">
        <v>6</v>
      </c>
      <c r="BQ163" s="11">
        <v>5</v>
      </c>
      <c r="BR163" s="11">
        <v>5</v>
      </c>
      <c r="BS163" s="11">
        <v>5</v>
      </c>
      <c r="BT163" s="11">
        <v>6</v>
      </c>
      <c r="BU163" s="11">
        <v>12</v>
      </c>
      <c r="BV163" s="11">
        <v>2</v>
      </c>
      <c r="BW163" s="11">
        <v>2</v>
      </c>
      <c r="BX163" s="11">
        <v>2</v>
      </c>
      <c r="BY163" s="11">
        <v>7</v>
      </c>
      <c r="BZ163" s="11">
        <v>2</v>
      </c>
      <c r="CA163" s="11">
        <v>3</v>
      </c>
      <c r="CB163" s="11">
        <v>3</v>
      </c>
      <c r="CC163" s="11">
        <v>2</v>
      </c>
      <c r="CD163" s="11">
        <v>3</v>
      </c>
      <c r="CE163" s="11">
        <v>2</v>
      </c>
      <c r="CF163" s="11">
        <v>4</v>
      </c>
      <c r="CG163" s="11">
        <v>6</v>
      </c>
      <c r="CH163" s="11">
        <v>7</v>
      </c>
      <c r="CI163" s="11"/>
      <c r="CJ163" s="11"/>
      <c r="CK163" s="11" t="s">
        <v>158</v>
      </c>
      <c r="CL163" s="11" t="s">
        <v>158</v>
      </c>
      <c r="CM163" s="11" t="s">
        <v>158</v>
      </c>
      <c r="CN163" s="11" t="s">
        <v>158</v>
      </c>
      <c r="CO163" s="11" t="s">
        <v>158</v>
      </c>
      <c r="CP163" s="11" t="s">
        <v>158</v>
      </c>
      <c r="CQ163" s="11" t="s">
        <v>158</v>
      </c>
      <c r="CR163" s="11" t="s">
        <v>158</v>
      </c>
      <c r="CS163" s="11" t="s">
        <v>158</v>
      </c>
      <c r="CT163" s="11" t="s">
        <v>158</v>
      </c>
      <c r="CU163" s="11" t="s">
        <v>158</v>
      </c>
      <c r="CV163" s="11" t="s">
        <v>158</v>
      </c>
      <c r="CW163" s="11" t="s">
        <v>158</v>
      </c>
      <c r="CX163" s="11" t="s">
        <v>154</v>
      </c>
      <c r="CY163" s="11" t="s">
        <v>154</v>
      </c>
      <c r="CZ163" s="11" t="s">
        <v>154</v>
      </c>
      <c r="DA163" s="11" t="s">
        <v>154</v>
      </c>
      <c r="DB163" s="11" t="s">
        <v>154</v>
      </c>
      <c r="DC163" s="11" t="s">
        <v>154</v>
      </c>
      <c r="DD163" s="11" t="s">
        <v>154</v>
      </c>
      <c r="DE163" s="11" t="s">
        <v>154</v>
      </c>
      <c r="DF163" s="11" t="s">
        <v>154</v>
      </c>
      <c r="DG163" s="11" t="s">
        <v>154</v>
      </c>
      <c r="DH163" s="11" t="s">
        <v>154</v>
      </c>
      <c r="DI163" s="11" t="s">
        <v>154</v>
      </c>
      <c r="DJ163" s="11" t="s">
        <v>154</v>
      </c>
      <c r="DK163" s="11" t="s">
        <v>157</v>
      </c>
      <c r="DL163" s="11" t="s">
        <v>157</v>
      </c>
      <c r="DM163" s="11" t="s">
        <v>157</v>
      </c>
      <c r="DN163" s="11" t="s">
        <v>157</v>
      </c>
      <c r="DO163" s="11" t="s">
        <v>157</v>
      </c>
      <c r="DP163" s="11" t="s">
        <v>157</v>
      </c>
      <c r="DQ163" s="11" t="s">
        <v>157</v>
      </c>
      <c r="DR163" s="11" t="s">
        <v>157</v>
      </c>
      <c r="DS163" s="11" t="s">
        <v>157</v>
      </c>
      <c r="DT163" s="11" t="s">
        <v>157</v>
      </c>
      <c r="DU163" s="11" t="s">
        <v>157</v>
      </c>
      <c r="DV163" s="11" t="s">
        <v>157</v>
      </c>
      <c r="DW163" s="11" t="s">
        <v>157</v>
      </c>
      <c r="DX163" s="11" t="b">
        <v>1</v>
      </c>
      <c r="DY163" s="11" t="b">
        <v>1</v>
      </c>
      <c r="DZ163" s="11" t="b">
        <v>1</v>
      </c>
      <c r="EA163" s="11" t="b">
        <v>1</v>
      </c>
      <c r="EB163" s="11" t="b">
        <v>1</v>
      </c>
      <c r="EC163" s="11" t="b">
        <v>1</v>
      </c>
      <c r="ED163" s="11" t="b">
        <v>0</v>
      </c>
      <c r="EE163" s="11" t="b">
        <v>1</v>
      </c>
      <c r="EF163" s="11" t="b">
        <v>1</v>
      </c>
      <c r="EG163" s="11" t="b">
        <v>1</v>
      </c>
      <c r="EH163" s="11" t="b">
        <v>1</v>
      </c>
      <c r="EI163" s="11" t="b">
        <v>1</v>
      </c>
      <c r="EJ163" s="11" t="b">
        <v>0</v>
      </c>
      <c r="EK163" s="11">
        <v>3.3359E-2</v>
      </c>
      <c r="EL163" s="11">
        <v>3.6729999999999999E-2</v>
      </c>
      <c r="EM163" s="11">
        <v>0.11737400000000001</v>
      </c>
      <c r="EN163" s="11">
        <v>3.4868999999999997E-2</v>
      </c>
      <c r="EO163" s="11">
        <v>3.0336999999999999E-2</v>
      </c>
      <c r="EP163" s="11">
        <v>0.41748499999999999</v>
      </c>
      <c r="EQ163" s="11">
        <v>4.8281999999999999E-2</v>
      </c>
      <c r="ER163" s="11">
        <v>3.3881000000000001E-2</v>
      </c>
      <c r="ES163" s="11">
        <v>3.4661999999999998E-2</v>
      </c>
      <c r="ET163" s="11">
        <v>3.2231999999999997E-2</v>
      </c>
      <c r="EU163" s="11">
        <v>6.7073999999999995E-2</v>
      </c>
      <c r="EV163" s="11">
        <v>0.135577</v>
      </c>
      <c r="EW163" s="11">
        <v>3.0731999999999999E-2</v>
      </c>
      <c r="EX163" s="11" t="s">
        <v>446</v>
      </c>
      <c r="EY163" s="11" t="str">
        <f>VLOOKUP(Table8[[#This Row],[Candidate Detail Answer: City]],cities,2,FALSE)</f>
        <v>Coolidge</v>
      </c>
      <c r="EZ163" s="11" t="str">
        <f>VLOOKUP(Table8[[#This Row],[Candidate Detail Answer: City]],cities,3,FALSE)</f>
        <v>AZ</v>
      </c>
      <c r="FA163" s="21">
        <f>VLOOKUP(Table8[[#This Row],[Candidate Detail Answer: City]],cities,4,FALSE)</f>
        <v>85128</v>
      </c>
      <c r="FB163" s="11" t="s">
        <v>231</v>
      </c>
      <c r="FC163" s="11" t="str">
        <f>VLOOKUP(Table8[[#This Row],[Candidate Detail Answer: Major]],majors_final,3,FALSE)</f>
        <v>Software Engineering</v>
      </c>
      <c r="FD163" s="11" t="str">
        <f>VLOOKUP(Table8[[#This Row],[Candidate Detail Answer: Major]],majors_final,4,FALSE)</f>
        <v>IT-development focused</v>
      </c>
      <c r="FE163" s="11">
        <f>VLOOKUP(Table8[[#This Row],[Candidate Detail Answer: Major]],majors_final,5,FALSE)</f>
        <v>0</v>
      </c>
      <c r="FF163" s="11">
        <f>VLOOKUP(Table8[[#This Row],[Candidate Detail Answer: Major]],majors_final,6,FALSE)</f>
        <v>0</v>
      </c>
      <c r="FG163" s="5"/>
      <c r="FH163" s="5"/>
      <c r="FI163" s="11"/>
    </row>
    <row r="164" spans="1:165" ht="12.75" x14ac:dyDescent="0.2">
      <c r="A164" s="11">
        <v>20536452</v>
      </c>
      <c r="B164" s="11">
        <v>27533762</v>
      </c>
      <c r="C164" s="11">
        <v>56741.696527777101</v>
      </c>
      <c r="D164" s="11" t="s">
        <v>153</v>
      </c>
      <c r="E164" s="11">
        <v>345600</v>
      </c>
      <c r="F164" s="11">
        <v>34141940</v>
      </c>
      <c r="G164" s="11">
        <v>44861.295138888898</v>
      </c>
      <c r="H164" s="11">
        <v>44843.383333333302</v>
      </c>
      <c r="I164" s="11">
        <v>16740</v>
      </c>
      <c r="J164" s="11">
        <v>2</v>
      </c>
      <c r="K164" s="11">
        <v>4</v>
      </c>
      <c r="L164" s="11">
        <v>432011</v>
      </c>
      <c r="M164" s="11">
        <v>130</v>
      </c>
      <c r="N164" s="11">
        <v>0</v>
      </c>
      <c r="O164" s="11">
        <v>92</v>
      </c>
      <c r="P164" s="11">
        <v>0</v>
      </c>
      <c r="Q164" s="11">
        <v>0</v>
      </c>
      <c r="R164" s="11" t="s">
        <v>154</v>
      </c>
      <c r="S164" s="11" t="s">
        <v>155</v>
      </c>
      <c r="T164" s="11" t="s">
        <v>156</v>
      </c>
      <c r="U164" s="11">
        <v>0</v>
      </c>
      <c r="V164" s="11" t="s">
        <v>154</v>
      </c>
      <c r="W164" s="11" t="s">
        <v>157</v>
      </c>
      <c r="X164" s="11"/>
      <c r="Y164" s="11" t="s">
        <v>157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 t="s">
        <v>157</v>
      </c>
      <c r="AT164" s="11" t="s">
        <v>157</v>
      </c>
      <c r="AU164" s="11" t="s">
        <v>157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/>
      <c r="CJ164" s="11"/>
      <c r="CK164" s="11" t="s">
        <v>166</v>
      </c>
      <c r="CL164" s="11" t="s">
        <v>166</v>
      </c>
      <c r="CM164" s="11" t="s">
        <v>166</v>
      </c>
      <c r="CN164" s="11" t="s">
        <v>166</v>
      </c>
      <c r="CO164" s="11" t="s">
        <v>166</v>
      </c>
      <c r="CP164" s="11" t="s">
        <v>166</v>
      </c>
      <c r="CQ164" s="11" t="s">
        <v>166</v>
      </c>
      <c r="CR164" s="11" t="s">
        <v>166</v>
      </c>
      <c r="CS164" s="11" t="s">
        <v>166</v>
      </c>
      <c r="CT164" s="11" t="s">
        <v>166</v>
      </c>
      <c r="CU164" s="11" t="s">
        <v>166</v>
      </c>
      <c r="CV164" s="11" t="s">
        <v>166</v>
      </c>
      <c r="CW164" s="11" t="s">
        <v>166</v>
      </c>
      <c r="CX164" s="11" t="s">
        <v>154</v>
      </c>
      <c r="CY164" s="11" t="s">
        <v>154</v>
      </c>
      <c r="CZ164" s="11" t="s">
        <v>154</v>
      </c>
      <c r="DA164" s="11" t="s">
        <v>154</v>
      </c>
      <c r="DB164" s="11" t="s">
        <v>154</v>
      </c>
      <c r="DC164" s="11" t="s">
        <v>154</v>
      </c>
      <c r="DD164" s="11" t="s">
        <v>154</v>
      </c>
      <c r="DE164" s="11" t="s">
        <v>154</v>
      </c>
      <c r="DF164" s="11" t="s">
        <v>154</v>
      </c>
      <c r="DG164" s="11" t="s">
        <v>154</v>
      </c>
      <c r="DH164" s="11" t="s">
        <v>154</v>
      </c>
      <c r="DI164" s="11" t="s">
        <v>154</v>
      </c>
      <c r="DJ164" s="11" t="s">
        <v>154</v>
      </c>
      <c r="DK164" s="11" t="s">
        <v>157</v>
      </c>
      <c r="DL164" s="11" t="s">
        <v>157</v>
      </c>
      <c r="DM164" s="11" t="s">
        <v>157</v>
      </c>
      <c r="DN164" s="11" t="s">
        <v>157</v>
      </c>
      <c r="DO164" s="11" t="s">
        <v>157</v>
      </c>
      <c r="DP164" s="11" t="s">
        <v>157</v>
      </c>
      <c r="DQ164" s="11" t="s">
        <v>157</v>
      </c>
      <c r="DR164" s="11" t="s">
        <v>157</v>
      </c>
      <c r="DS164" s="11" t="s">
        <v>157</v>
      </c>
      <c r="DT164" s="11" t="s">
        <v>157</v>
      </c>
      <c r="DU164" s="11" t="s">
        <v>157</v>
      </c>
      <c r="DV164" s="11" t="s">
        <v>157</v>
      </c>
      <c r="DW164" s="11" t="s">
        <v>157</v>
      </c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 t="s">
        <v>694</v>
      </c>
      <c r="EY164" s="11" t="str">
        <f>VLOOKUP(Table8[[#This Row],[Candidate Detail Answer: City]],cities,2,FALSE)</f>
        <v>Coral Springs</v>
      </c>
      <c r="EZ164" s="11" t="str">
        <f>VLOOKUP(Table8[[#This Row],[Candidate Detail Answer: City]],cities,3,FALSE)</f>
        <v>FL</v>
      </c>
      <c r="FA164" s="21">
        <f>VLOOKUP(Table8[[#This Row],[Candidate Detail Answer: City]],cities,4,FALSE)</f>
        <v>33065</v>
      </c>
      <c r="FB164" s="11" t="s">
        <v>157</v>
      </c>
      <c r="FC164" s="11" t="str">
        <f>VLOOKUP(Table8[[#This Row],[Candidate Detail Answer: Major]],majors_final,3,FALSE)</f>
        <v>N/A</v>
      </c>
      <c r="FD164" s="11" t="str">
        <f>VLOOKUP(Table8[[#This Row],[Candidate Detail Answer: Major]],majors_final,4,FALSE)</f>
        <v>N/A</v>
      </c>
      <c r="FE164" s="11">
        <f>VLOOKUP(Table8[[#This Row],[Candidate Detail Answer: Major]],majors_final,5,FALSE)</f>
        <v>0</v>
      </c>
      <c r="FF164" s="11">
        <f>VLOOKUP(Table8[[#This Row],[Candidate Detail Answer: Major]],majors_final,6,FALSE)</f>
        <v>0</v>
      </c>
      <c r="FG164" s="5"/>
      <c r="FH164" s="5"/>
      <c r="FI164" s="11"/>
    </row>
    <row r="165" spans="1:165" ht="12.75" x14ac:dyDescent="0.2">
      <c r="A165" s="11">
        <v>52250333</v>
      </c>
      <c r="B165" s="11">
        <v>74120776</v>
      </c>
      <c r="C165" s="11">
        <v>45731.511805555499</v>
      </c>
      <c r="D165" s="11" t="s">
        <v>153</v>
      </c>
      <c r="E165" s="11">
        <v>345600</v>
      </c>
      <c r="F165" s="11">
        <v>77904472</v>
      </c>
      <c r="G165" s="11">
        <v>56440.563194446499</v>
      </c>
      <c r="H165" s="11">
        <v>55066.300694441801</v>
      </c>
      <c r="I165" s="11">
        <v>275157</v>
      </c>
      <c r="J165" s="11">
        <v>1</v>
      </c>
      <c r="K165" s="11">
        <v>79</v>
      </c>
      <c r="L165" s="11">
        <v>8589</v>
      </c>
      <c r="M165" s="11">
        <v>131</v>
      </c>
      <c r="N165" s="11">
        <v>131</v>
      </c>
      <c r="O165" s="11">
        <v>92</v>
      </c>
      <c r="P165" s="11">
        <v>100</v>
      </c>
      <c r="Q165" s="11">
        <v>249944</v>
      </c>
      <c r="R165" s="11" t="s">
        <v>154</v>
      </c>
      <c r="S165" s="11" t="s">
        <v>155</v>
      </c>
      <c r="T165" s="11" t="s">
        <v>208</v>
      </c>
      <c r="U165" s="11">
        <v>13</v>
      </c>
      <c r="V165" s="11" t="s">
        <v>154</v>
      </c>
      <c r="W165" s="11" t="s">
        <v>157</v>
      </c>
      <c r="X165" s="11">
        <v>5</v>
      </c>
      <c r="Y165" s="11">
        <v>1</v>
      </c>
      <c r="Z165" s="11">
        <v>10</v>
      </c>
      <c r="AA165" s="11">
        <v>10</v>
      </c>
      <c r="AB165" s="11">
        <v>10</v>
      </c>
      <c r="AC165" s="11">
        <v>10</v>
      </c>
      <c r="AD165" s="11">
        <v>10</v>
      </c>
      <c r="AE165" s="11">
        <v>10</v>
      </c>
      <c r="AF165" s="11">
        <v>10</v>
      </c>
      <c r="AG165" s="11">
        <v>10</v>
      </c>
      <c r="AH165" s="11">
        <v>10</v>
      </c>
      <c r="AI165" s="11">
        <v>10</v>
      </c>
      <c r="AJ165" s="11">
        <v>10</v>
      </c>
      <c r="AK165" s="11">
        <v>10</v>
      </c>
      <c r="AL165" s="11">
        <v>10</v>
      </c>
      <c r="AM165" s="11">
        <v>121</v>
      </c>
      <c r="AN165" s="11">
        <v>60</v>
      </c>
      <c r="AO165" s="11">
        <v>10</v>
      </c>
      <c r="AP165" s="11">
        <v>120</v>
      </c>
      <c r="AQ165" s="11">
        <v>60</v>
      </c>
      <c r="AR165" s="11">
        <v>40</v>
      </c>
      <c r="AS165" s="11">
        <v>1</v>
      </c>
      <c r="AT165" s="11">
        <v>130</v>
      </c>
      <c r="AU165" s="11">
        <v>274</v>
      </c>
      <c r="AV165" s="11">
        <v>369</v>
      </c>
      <c r="AW165" s="11">
        <v>376</v>
      </c>
      <c r="AX165" s="11">
        <v>375</v>
      </c>
      <c r="AY165" s="11">
        <v>243</v>
      </c>
      <c r="AZ165" s="11">
        <v>2143</v>
      </c>
      <c r="BA165" s="11">
        <v>1675</v>
      </c>
      <c r="BB165" s="11">
        <v>785</v>
      </c>
      <c r="BC165" s="11">
        <v>632</v>
      </c>
      <c r="BD165" s="11">
        <v>772</v>
      </c>
      <c r="BE165" s="11">
        <v>419</v>
      </c>
      <c r="BF165" s="11">
        <v>1068</v>
      </c>
      <c r="BG165" s="11">
        <v>14371</v>
      </c>
      <c r="BH165" s="11">
        <v>1211</v>
      </c>
      <c r="BI165" s="11">
        <v>10</v>
      </c>
      <c r="BJ165" s="11">
        <v>10</v>
      </c>
      <c r="BK165" s="11">
        <v>10</v>
      </c>
      <c r="BL165" s="11">
        <v>13</v>
      </c>
      <c r="BM165" s="11">
        <v>9</v>
      </c>
      <c r="BN165" s="11">
        <v>10</v>
      </c>
      <c r="BO165" s="11">
        <v>14</v>
      </c>
      <c r="BP165" s="11">
        <v>14</v>
      </c>
      <c r="BQ165" s="11">
        <v>11</v>
      </c>
      <c r="BR165" s="11">
        <v>12</v>
      </c>
      <c r="BS165" s="11">
        <v>16</v>
      </c>
      <c r="BT165" s="11">
        <v>23</v>
      </c>
      <c r="BU165" s="11">
        <v>28</v>
      </c>
      <c r="BV165" s="11">
        <v>5</v>
      </c>
      <c r="BW165" s="11">
        <v>4</v>
      </c>
      <c r="BX165" s="11">
        <v>6</v>
      </c>
      <c r="BY165" s="11">
        <v>6</v>
      </c>
      <c r="BZ165" s="11">
        <v>21</v>
      </c>
      <c r="CA165" s="11">
        <v>23</v>
      </c>
      <c r="CB165" s="11">
        <v>7</v>
      </c>
      <c r="CC165" s="11">
        <v>7</v>
      </c>
      <c r="CD165" s="11">
        <v>8</v>
      </c>
      <c r="CE165" s="11">
        <v>7</v>
      </c>
      <c r="CF165" s="11">
        <v>13</v>
      </c>
      <c r="CG165" s="11">
        <v>39</v>
      </c>
      <c r="CH165" s="11">
        <v>6</v>
      </c>
      <c r="CI165" s="11"/>
      <c r="CJ165" s="11"/>
      <c r="CK165" s="11" t="s">
        <v>158</v>
      </c>
      <c r="CL165" s="11" t="s">
        <v>158</v>
      </c>
      <c r="CM165" s="11" t="s">
        <v>158</v>
      </c>
      <c r="CN165" s="11" t="s">
        <v>158</v>
      </c>
      <c r="CO165" s="11" t="s">
        <v>158</v>
      </c>
      <c r="CP165" s="11" t="s">
        <v>158</v>
      </c>
      <c r="CQ165" s="11" t="s">
        <v>158</v>
      </c>
      <c r="CR165" s="11" t="s">
        <v>158</v>
      </c>
      <c r="CS165" s="11" t="s">
        <v>158</v>
      </c>
      <c r="CT165" s="11" t="s">
        <v>158</v>
      </c>
      <c r="CU165" s="11" t="s">
        <v>158</v>
      </c>
      <c r="CV165" s="11" t="s">
        <v>158</v>
      </c>
      <c r="CW165" s="11" t="s">
        <v>158</v>
      </c>
      <c r="CX165" s="11" t="s">
        <v>154</v>
      </c>
      <c r="CY165" s="11" t="s">
        <v>154</v>
      </c>
      <c r="CZ165" s="11" t="s">
        <v>154</v>
      </c>
      <c r="DA165" s="11" t="s">
        <v>154</v>
      </c>
      <c r="DB165" s="11" t="s">
        <v>154</v>
      </c>
      <c r="DC165" s="11" t="s">
        <v>154</v>
      </c>
      <c r="DD165" s="11" t="s">
        <v>154</v>
      </c>
      <c r="DE165" s="11" t="s">
        <v>154</v>
      </c>
      <c r="DF165" s="11" t="s">
        <v>154</v>
      </c>
      <c r="DG165" s="11" t="s">
        <v>154</v>
      </c>
      <c r="DH165" s="11" t="s">
        <v>154</v>
      </c>
      <c r="DI165" s="11" t="s">
        <v>154</v>
      </c>
      <c r="DJ165" s="11" t="s">
        <v>154</v>
      </c>
      <c r="DK165" s="11" t="s">
        <v>157</v>
      </c>
      <c r="DL165" s="11" t="s">
        <v>157</v>
      </c>
      <c r="DM165" s="11" t="s">
        <v>157</v>
      </c>
      <c r="DN165" s="11" t="s">
        <v>157</v>
      </c>
      <c r="DO165" s="11" t="s">
        <v>157</v>
      </c>
      <c r="DP165" s="11" t="s">
        <v>157</v>
      </c>
      <c r="DQ165" s="11" t="s">
        <v>157</v>
      </c>
      <c r="DR165" s="11" t="s">
        <v>157</v>
      </c>
      <c r="DS165" s="11" t="s">
        <v>157</v>
      </c>
      <c r="DT165" s="11" t="s">
        <v>157</v>
      </c>
      <c r="DU165" s="11" t="s">
        <v>157</v>
      </c>
      <c r="DV165" s="11" t="s">
        <v>157</v>
      </c>
      <c r="DW165" s="11" t="s">
        <v>157</v>
      </c>
      <c r="DX165" s="11" t="b">
        <v>1</v>
      </c>
      <c r="DY165" s="11" t="b">
        <v>1</v>
      </c>
      <c r="DZ165" s="11" t="b">
        <v>1</v>
      </c>
      <c r="EA165" s="11" t="b">
        <v>1</v>
      </c>
      <c r="EB165" s="11" t="b">
        <v>1</v>
      </c>
      <c r="EC165" s="11" t="b">
        <v>1</v>
      </c>
      <c r="ED165" s="11" t="b">
        <v>1</v>
      </c>
      <c r="EE165" s="11" t="b">
        <v>1</v>
      </c>
      <c r="EF165" s="11" t="b">
        <v>1</v>
      </c>
      <c r="EG165" s="11" t="b">
        <v>1</v>
      </c>
      <c r="EH165" s="11" t="b">
        <v>1</v>
      </c>
      <c r="EI165" s="11" t="b">
        <v>1</v>
      </c>
      <c r="EJ165" s="11" t="b">
        <v>1</v>
      </c>
      <c r="EK165" s="11">
        <v>0.108069</v>
      </c>
      <c r="EL165" s="11">
        <v>0.11971</v>
      </c>
      <c r="EM165" s="11">
        <v>5.0970000000000001E-2</v>
      </c>
      <c r="EN165" s="11">
        <v>0.17161799999999999</v>
      </c>
      <c r="EO165" s="11">
        <v>2.9633E-2</v>
      </c>
      <c r="EP165" s="11">
        <v>8.7495000000000003E-2</v>
      </c>
      <c r="EQ165" s="11">
        <v>0.30414200000000002</v>
      </c>
      <c r="ER165" s="11">
        <v>0.11144800000000001</v>
      </c>
      <c r="ES165" s="11">
        <v>3.0032E-2</v>
      </c>
      <c r="ET165" s="11">
        <v>0.56405499999999997</v>
      </c>
      <c r="EU165" s="11">
        <v>3.4876999999999998E-2</v>
      </c>
      <c r="EV165" s="11">
        <v>7.8843999999999997E-2</v>
      </c>
      <c r="EW165" s="11">
        <v>3.8962999999999998E-2</v>
      </c>
      <c r="EX165" s="11" t="s">
        <v>640</v>
      </c>
      <c r="EY165" s="11" t="str">
        <f>VLOOKUP(Table8[[#This Row],[Candidate Detail Answer: City]],cities,2,FALSE)</f>
        <v>Cottage Grove</v>
      </c>
      <c r="EZ165" s="11" t="str">
        <f>VLOOKUP(Table8[[#This Row],[Candidate Detail Answer: City]],cities,3,FALSE)</f>
        <v>MN</v>
      </c>
      <c r="FA165" s="21">
        <f>VLOOKUP(Table8[[#This Row],[Candidate Detail Answer: City]],cities,4,FALSE)</f>
        <v>55016</v>
      </c>
      <c r="FB165" s="11" t="s">
        <v>229</v>
      </c>
      <c r="FC165" s="11" t="str">
        <f>VLOOKUP(Table8[[#This Row],[Candidate Detail Answer: Major]],majors_final,3,FALSE)</f>
        <v>Computer Science</v>
      </c>
      <c r="FD165" s="11" t="str">
        <f>VLOOKUP(Table8[[#This Row],[Candidate Detail Answer: Major]],majors_final,4,FALSE)</f>
        <v>IT-development focused</v>
      </c>
      <c r="FE165" s="11">
        <f>VLOOKUP(Table8[[#This Row],[Candidate Detail Answer: Major]],majors_final,5,FALSE)</f>
        <v>0</v>
      </c>
      <c r="FF165" s="11">
        <f>VLOOKUP(Table8[[#This Row],[Candidate Detail Answer: Major]],majors_final,6,FALSE)</f>
        <v>0</v>
      </c>
      <c r="FG165" s="5"/>
      <c r="FH165" s="5"/>
      <c r="FI165" s="11"/>
    </row>
    <row r="166" spans="1:165" ht="12.75" x14ac:dyDescent="0.2">
      <c r="A166" s="11">
        <v>29175307</v>
      </c>
      <c r="B166" s="11">
        <v>38364542</v>
      </c>
      <c r="C166" s="11">
        <v>49087.205555555302</v>
      </c>
      <c r="D166" s="11" t="s">
        <v>153</v>
      </c>
      <c r="E166" s="11">
        <v>345600</v>
      </c>
      <c r="F166" s="11">
        <v>45697386</v>
      </c>
      <c r="G166" s="11">
        <v>46888.168750000397</v>
      </c>
      <c r="H166" s="11">
        <v>46632.836805555002</v>
      </c>
      <c r="I166" s="11">
        <v>113321</v>
      </c>
      <c r="J166" s="11">
        <v>1</v>
      </c>
      <c r="K166" s="11">
        <v>14</v>
      </c>
      <c r="L166" s="11">
        <v>1666</v>
      </c>
      <c r="M166" s="11">
        <v>131</v>
      </c>
      <c r="N166" s="11">
        <v>130</v>
      </c>
      <c r="O166" s="11">
        <v>92</v>
      </c>
      <c r="P166" s="11">
        <v>99.23</v>
      </c>
      <c r="Q166" s="11">
        <v>74876</v>
      </c>
      <c r="R166" s="11" t="s">
        <v>154</v>
      </c>
      <c r="S166" s="11" t="s">
        <v>155</v>
      </c>
      <c r="T166" s="11" t="s">
        <v>156</v>
      </c>
      <c r="U166" s="11">
        <v>36</v>
      </c>
      <c r="V166" s="11" t="s">
        <v>154</v>
      </c>
      <c r="W166" s="11" t="s">
        <v>157</v>
      </c>
      <c r="X166" s="11">
        <v>5</v>
      </c>
      <c r="Y166" s="11" t="s">
        <v>157</v>
      </c>
      <c r="Z166" s="11">
        <v>10</v>
      </c>
      <c r="AA166" s="11">
        <v>10</v>
      </c>
      <c r="AB166" s="11">
        <v>10</v>
      </c>
      <c r="AC166" s="11">
        <v>10</v>
      </c>
      <c r="AD166" s="11">
        <v>10</v>
      </c>
      <c r="AE166" s="11">
        <v>10</v>
      </c>
      <c r="AF166" s="11">
        <v>10</v>
      </c>
      <c r="AG166" s="11">
        <v>10</v>
      </c>
      <c r="AH166" s="11">
        <v>10</v>
      </c>
      <c r="AI166" s="11">
        <v>10</v>
      </c>
      <c r="AJ166" s="11">
        <v>10</v>
      </c>
      <c r="AK166" s="11">
        <v>10</v>
      </c>
      <c r="AL166" s="11">
        <v>10</v>
      </c>
      <c r="AM166" s="11">
        <v>120</v>
      </c>
      <c r="AN166" s="11">
        <v>60</v>
      </c>
      <c r="AO166" s="11">
        <v>10</v>
      </c>
      <c r="AP166" s="11">
        <v>120</v>
      </c>
      <c r="AQ166" s="11">
        <v>60</v>
      </c>
      <c r="AR166" s="11">
        <v>40</v>
      </c>
      <c r="AS166" s="11">
        <v>0</v>
      </c>
      <c r="AT166" s="11">
        <v>130</v>
      </c>
      <c r="AU166" s="11" t="s">
        <v>157</v>
      </c>
      <c r="AV166" s="11">
        <v>2173</v>
      </c>
      <c r="AW166" s="11">
        <v>936</v>
      </c>
      <c r="AX166" s="11">
        <v>958</v>
      </c>
      <c r="AY166" s="11">
        <v>1938</v>
      </c>
      <c r="AZ166" s="11">
        <v>2093</v>
      </c>
      <c r="BA166" s="11">
        <v>922</v>
      </c>
      <c r="BB166" s="11">
        <v>5633</v>
      </c>
      <c r="BC166" s="11">
        <v>2501</v>
      </c>
      <c r="BD166" s="11">
        <v>576</v>
      </c>
      <c r="BE166" s="11">
        <v>1208</v>
      </c>
      <c r="BF166" s="11">
        <v>621</v>
      </c>
      <c r="BG166" s="11">
        <v>14439</v>
      </c>
      <c r="BH166" s="11">
        <v>3038</v>
      </c>
      <c r="BI166" s="11">
        <v>12</v>
      </c>
      <c r="BJ166" s="11">
        <v>12</v>
      </c>
      <c r="BK166" s="11">
        <v>12</v>
      </c>
      <c r="BL166" s="11">
        <v>14</v>
      </c>
      <c r="BM166" s="11">
        <v>11</v>
      </c>
      <c r="BN166" s="11">
        <v>12</v>
      </c>
      <c r="BO166" s="11">
        <v>14</v>
      </c>
      <c r="BP166" s="11">
        <v>13</v>
      </c>
      <c r="BQ166" s="11">
        <v>12</v>
      </c>
      <c r="BR166" s="11">
        <v>12</v>
      </c>
      <c r="BS166" s="11">
        <v>13</v>
      </c>
      <c r="BT166" s="11">
        <v>18</v>
      </c>
      <c r="BU166" s="11">
        <v>26</v>
      </c>
      <c r="BV166" s="11">
        <v>15</v>
      </c>
      <c r="BW166" s="11">
        <v>7</v>
      </c>
      <c r="BX166" s="11">
        <v>5</v>
      </c>
      <c r="BY166" s="11">
        <v>6</v>
      </c>
      <c r="BZ166" s="11">
        <v>7</v>
      </c>
      <c r="CA166" s="11">
        <v>6</v>
      </c>
      <c r="CB166" s="11">
        <v>5</v>
      </c>
      <c r="CC166" s="11">
        <v>19</v>
      </c>
      <c r="CD166" s="11">
        <v>4</v>
      </c>
      <c r="CE166" s="11">
        <v>5</v>
      </c>
      <c r="CF166" s="11">
        <v>4</v>
      </c>
      <c r="CG166" s="11">
        <v>26</v>
      </c>
      <c r="CH166" s="11">
        <v>7</v>
      </c>
      <c r="CI166" s="11"/>
      <c r="CJ166" s="11"/>
      <c r="CK166" s="11" t="s">
        <v>158</v>
      </c>
      <c r="CL166" s="11" t="s">
        <v>158</v>
      </c>
      <c r="CM166" s="11" t="s">
        <v>158</v>
      </c>
      <c r="CN166" s="11" t="s">
        <v>158</v>
      </c>
      <c r="CO166" s="11" t="s">
        <v>158</v>
      </c>
      <c r="CP166" s="11" t="s">
        <v>158</v>
      </c>
      <c r="CQ166" s="11" t="s">
        <v>158</v>
      </c>
      <c r="CR166" s="11" t="s">
        <v>158</v>
      </c>
      <c r="CS166" s="11" t="s">
        <v>158</v>
      </c>
      <c r="CT166" s="11" t="s">
        <v>158</v>
      </c>
      <c r="CU166" s="11" t="s">
        <v>158</v>
      </c>
      <c r="CV166" s="11" t="s">
        <v>158</v>
      </c>
      <c r="CW166" s="11" t="s">
        <v>158</v>
      </c>
      <c r="CX166" s="11" t="s">
        <v>154</v>
      </c>
      <c r="CY166" s="11" t="s">
        <v>154</v>
      </c>
      <c r="CZ166" s="11" t="s">
        <v>154</v>
      </c>
      <c r="DA166" s="11" t="s">
        <v>154</v>
      </c>
      <c r="DB166" s="11" t="s">
        <v>154</v>
      </c>
      <c r="DC166" s="11" t="s">
        <v>154</v>
      </c>
      <c r="DD166" s="11" t="s">
        <v>154</v>
      </c>
      <c r="DE166" s="11" t="s">
        <v>154</v>
      </c>
      <c r="DF166" s="11" t="s">
        <v>154</v>
      </c>
      <c r="DG166" s="11" t="s">
        <v>154</v>
      </c>
      <c r="DH166" s="11" t="s">
        <v>154</v>
      </c>
      <c r="DI166" s="11" t="s">
        <v>154</v>
      </c>
      <c r="DJ166" s="11" t="s">
        <v>154</v>
      </c>
      <c r="DK166" s="11" t="s">
        <v>157</v>
      </c>
      <c r="DL166" s="11" t="s">
        <v>157</v>
      </c>
      <c r="DM166" s="11" t="s">
        <v>157</v>
      </c>
      <c r="DN166" s="11" t="s">
        <v>157</v>
      </c>
      <c r="DO166" s="11" t="s">
        <v>157</v>
      </c>
      <c r="DP166" s="11" t="s">
        <v>157</v>
      </c>
      <c r="DQ166" s="11" t="s">
        <v>157</v>
      </c>
      <c r="DR166" s="11" t="s">
        <v>157</v>
      </c>
      <c r="DS166" s="11" t="s">
        <v>157</v>
      </c>
      <c r="DT166" s="11" t="s">
        <v>157</v>
      </c>
      <c r="DU166" s="11" t="s">
        <v>157</v>
      </c>
      <c r="DV166" s="11" t="s">
        <v>157</v>
      </c>
      <c r="DW166" s="11" t="s">
        <v>157</v>
      </c>
      <c r="DX166" s="11" t="b">
        <v>1</v>
      </c>
      <c r="DY166" s="11" t="b">
        <v>1</v>
      </c>
      <c r="DZ166" s="11" t="b">
        <v>1</v>
      </c>
      <c r="EA166" s="11" t="b">
        <v>1</v>
      </c>
      <c r="EB166" s="11" t="b">
        <v>1</v>
      </c>
      <c r="EC166" s="11" t="b">
        <v>1</v>
      </c>
      <c r="ED166" s="11" t="b">
        <v>1</v>
      </c>
      <c r="EE166" s="11" t="b">
        <v>1</v>
      </c>
      <c r="EF166" s="11" t="b">
        <v>1</v>
      </c>
      <c r="EG166" s="11" t="b">
        <v>1</v>
      </c>
      <c r="EH166" s="11" t="b">
        <v>1</v>
      </c>
      <c r="EI166" s="11" t="b">
        <v>1</v>
      </c>
      <c r="EJ166" s="11" t="b">
        <v>1</v>
      </c>
      <c r="EK166" s="11">
        <v>3.0918999999999999E-2</v>
      </c>
      <c r="EL166" s="11">
        <v>2.9866E-2</v>
      </c>
      <c r="EM166" s="11">
        <v>2.8243000000000001E-2</v>
      </c>
      <c r="EN166" s="11">
        <v>3.0728999999999999E-2</v>
      </c>
      <c r="EO166" s="11">
        <v>3.0641999999999999E-2</v>
      </c>
      <c r="EP166" s="11">
        <v>2.9642000000000002E-2</v>
      </c>
      <c r="EQ166" s="11">
        <v>3.3169999999999998E-2</v>
      </c>
      <c r="ER166" s="11">
        <v>3.2674000000000002E-2</v>
      </c>
      <c r="ES166" s="11">
        <v>3.4016999999999999E-2</v>
      </c>
      <c r="ET166" s="11">
        <v>3.4243000000000003E-2</v>
      </c>
      <c r="EU166" s="11">
        <v>3.5423999999999997E-2</v>
      </c>
      <c r="EV166" s="11">
        <v>3.7279E-2</v>
      </c>
      <c r="EW166" s="11">
        <v>3.4221000000000001E-2</v>
      </c>
      <c r="EX166" s="11" t="s">
        <v>414</v>
      </c>
      <c r="EY166" s="11" t="str">
        <f>VLOOKUP(Table8[[#This Row],[Candidate Detail Answer: City]],cities,2,FALSE)</f>
        <v>Crystal</v>
      </c>
      <c r="EZ166" s="11" t="str">
        <f>VLOOKUP(Table8[[#This Row],[Candidate Detail Answer: City]],cities,3,FALSE)</f>
        <v>MN</v>
      </c>
      <c r="FA166" s="21">
        <f>VLOOKUP(Table8[[#This Row],[Candidate Detail Answer: City]],cities,4,FALSE)</f>
        <v>55422</v>
      </c>
      <c r="FB166" s="11" t="s">
        <v>275</v>
      </c>
      <c r="FC166" s="11" t="str">
        <f>VLOOKUP(Table8[[#This Row],[Candidate Detail Answer: Major]],majors_final,3,FALSE)</f>
        <v>Full Stack Development</v>
      </c>
      <c r="FD166" s="11" t="str">
        <f>VLOOKUP(Table8[[#This Row],[Candidate Detail Answer: Major]],majors_final,4,FALSE)</f>
        <v>IT-development focused</v>
      </c>
      <c r="FE166" s="11">
        <f>VLOOKUP(Table8[[#This Row],[Candidate Detail Answer: Major]],majors_final,5,FALSE)</f>
        <v>0</v>
      </c>
      <c r="FF166" s="11">
        <f>VLOOKUP(Table8[[#This Row],[Candidate Detail Answer: Major]],majors_final,6,FALSE)</f>
        <v>0</v>
      </c>
      <c r="FG166" s="5"/>
      <c r="FH166" s="5"/>
      <c r="FI166" s="11"/>
    </row>
    <row r="167" spans="1:165" ht="12.75" x14ac:dyDescent="0.2">
      <c r="A167" s="11">
        <v>29179243</v>
      </c>
      <c r="B167" s="11">
        <v>38368688</v>
      </c>
      <c r="C167" s="11">
        <v>49350.397222222004</v>
      </c>
      <c r="D167" s="11" t="s">
        <v>153</v>
      </c>
      <c r="E167" s="11">
        <v>345600</v>
      </c>
      <c r="F167" s="11">
        <v>45698516</v>
      </c>
      <c r="G167" s="11">
        <v>47670.822916667203</v>
      </c>
      <c r="H167" s="11">
        <v>47323.813888888202</v>
      </c>
      <c r="I167" s="11">
        <v>221557</v>
      </c>
      <c r="J167" s="11">
        <v>1</v>
      </c>
      <c r="K167" s="11">
        <v>81</v>
      </c>
      <c r="L167" s="11">
        <v>22230</v>
      </c>
      <c r="M167" s="11">
        <v>131</v>
      </c>
      <c r="N167" s="11">
        <v>130</v>
      </c>
      <c r="O167" s="11">
        <v>92</v>
      </c>
      <c r="P167" s="11">
        <v>99.23</v>
      </c>
      <c r="Q167" s="11">
        <v>166152</v>
      </c>
      <c r="R167" s="11" t="s">
        <v>154</v>
      </c>
      <c r="S167" s="11" t="s">
        <v>155</v>
      </c>
      <c r="T167" s="11" t="s">
        <v>156</v>
      </c>
      <c r="U167" s="11">
        <v>13</v>
      </c>
      <c r="V167" s="11" t="s">
        <v>154</v>
      </c>
      <c r="W167" s="11" t="s">
        <v>157</v>
      </c>
      <c r="X167" s="11"/>
      <c r="Y167" s="11" t="s">
        <v>157</v>
      </c>
      <c r="Z167" s="11">
        <v>10</v>
      </c>
      <c r="AA167" s="11">
        <v>10</v>
      </c>
      <c r="AB167" s="11">
        <v>10</v>
      </c>
      <c r="AC167" s="11">
        <v>10</v>
      </c>
      <c r="AD167" s="11">
        <v>10</v>
      </c>
      <c r="AE167" s="11">
        <v>10</v>
      </c>
      <c r="AF167" s="11">
        <v>10</v>
      </c>
      <c r="AG167" s="11">
        <v>10</v>
      </c>
      <c r="AH167" s="11">
        <v>10</v>
      </c>
      <c r="AI167" s="11">
        <v>10</v>
      </c>
      <c r="AJ167" s="11">
        <v>10</v>
      </c>
      <c r="AK167" s="11">
        <v>10</v>
      </c>
      <c r="AL167" s="11">
        <v>10</v>
      </c>
      <c r="AM167" s="11">
        <v>120</v>
      </c>
      <c r="AN167" s="11">
        <v>60</v>
      </c>
      <c r="AO167" s="11">
        <v>10</v>
      </c>
      <c r="AP167" s="11">
        <v>120</v>
      </c>
      <c r="AQ167" s="11">
        <v>60</v>
      </c>
      <c r="AR167" s="11">
        <v>40</v>
      </c>
      <c r="AS167" s="11">
        <v>0</v>
      </c>
      <c r="AT167" s="11">
        <v>130</v>
      </c>
      <c r="AU167" s="11" t="s">
        <v>157</v>
      </c>
      <c r="AV167" s="11">
        <v>1251</v>
      </c>
      <c r="AW167" s="11">
        <v>126</v>
      </c>
      <c r="AX167" s="11">
        <v>14629</v>
      </c>
      <c r="AY167" s="11">
        <v>1361</v>
      </c>
      <c r="AZ167" s="11">
        <v>4616</v>
      </c>
      <c r="BA167" s="11">
        <v>2962</v>
      </c>
      <c r="BB167" s="11">
        <v>1950</v>
      </c>
      <c r="BC167" s="11">
        <v>785</v>
      </c>
      <c r="BD167" s="11">
        <v>889</v>
      </c>
      <c r="BE167" s="11">
        <v>21762</v>
      </c>
      <c r="BF167" s="11">
        <v>362</v>
      </c>
      <c r="BG167" s="11">
        <v>3188</v>
      </c>
      <c r="BH167" s="11">
        <v>1179</v>
      </c>
      <c r="BI167" s="11">
        <v>9</v>
      </c>
      <c r="BJ167" s="11">
        <v>9</v>
      </c>
      <c r="BK167" s="11">
        <v>10</v>
      </c>
      <c r="BL167" s="11">
        <v>12</v>
      </c>
      <c r="BM167" s="11">
        <v>8</v>
      </c>
      <c r="BN167" s="11">
        <v>9</v>
      </c>
      <c r="BO167" s="11">
        <v>12</v>
      </c>
      <c r="BP167" s="11">
        <v>10</v>
      </c>
      <c r="BQ167" s="11">
        <v>9</v>
      </c>
      <c r="BR167" s="11">
        <v>10</v>
      </c>
      <c r="BS167" s="11">
        <v>10</v>
      </c>
      <c r="BT167" s="11">
        <v>18</v>
      </c>
      <c r="BU167" s="11">
        <v>19</v>
      </c>
      <c r="BV167" s="11">
        <v>2</v>
      </c>
      <c r="BW167" s="11">
        <v>2</v>
      </c>
      <c r="BX167" s="11">
        <v>2</v>
      </c>
      <c r="BY167" s="11">
        <v>2</v>
      </c>
      <c r="BZ167" s="11">
        <v>2</v>
      </c>
      <c r="CA167" s="11">
        <v>3</v>
      </c>
      <c r="CB167" s="11">
        <v>3</v>
      </c>
      <c r="CC167" s="11">
        <v>2</v>
      </c>
      <c r="CD167" s="11">
        <v>2</v>
      </c>
      <c r="CE167" s="11">
        <v>3</v>
      </c>
      <c r="CF167" s="11">
        <v>2</v>
      </c>
      <c r="CG167" s="11">
        <v>4</v>
      </c>
      <c r="CH167" s="11">
        <v>2</v>
      </c>
      <c r="CI167" s="11"/>
      <c r="CJ167" s="11"/>
      <c r="CK167" s="11" t="s">
        <v>158</v>
      </c>
      <c r="CL167" s="11" t="s">
        <v>158</v>
      </c>
      <c r="CM167" s="11" t="s">
        <v>158</v>
      </c>
      <c r="CN167" s="11" t="s">
        <v>158</v>
      </c>
      <c r="CO167" s="11" t="s">
        <v>158</v>
      </c>
      <c r="CP167" s="11" t="s">
        <v>158</v>
      </c>
      <c r="CQ167" s="11" t="s">
        <v>158</v>
      </c>
      <c r="CR167" s="11" t="s">
        <v>158</v>
      </c>
      <c r="CS167" s="11" t="s">
        <v>158</v>
      </c>
      <c r="CT167" s="11" t="s">
        <v>158</v>
      </c>
      <c r="CU167" s="11" t="s">
        <v>158</v>
      </c>
      <c r="CV167" s="11" t="s">
        <v>158</v>
      </c>
      <c r="CW167" s="11" t="s">
        <v>158</v>
      </c>
      <c r="CX167" s="11" t="s">
        <v>154</v>
      </c>
      <c r="CY167" s="11" t="s">
        <v>154</v>
      </c>
      <c r="CZ167" s="11" t="s">
        <v>154</v>
      </c>
      <c r="DA167" s="11" t="s">
        <v>154</v>
      </c>
      <c r="DB167" s="11" t="s">
        <v>154</v>
      </c>
      <c r="DC167" s="11" t="s">
        <v>154</v>
      </c>
      <c r="DD167" s="11" t="s">
        <v>154</v>
      </c>
      <c r="DE167" s="11" t="s">
        <v>154</v>
      </c>
      <c r="DF167" s="11" t="s">
        <v>154</v>
      </c>
      <c r="DG167" s="11" t="s">
        <v>154</v>
      </c>
      <c r="DH167" s="11" t="s">
        <v>154</v>
      </c>
      <c r="DI167" s="11" t="s">
        <v>154</v>
      </c>
      <c r="DJ167" s="11" t="s">
        <v>154</v>
      </c>
      <c r="DK167" s="11" t="s">
        <v>157</v>
      </c>
      <c r="DL167" s="11" t="s">
        <v>157</v>
      </c>
      <c r="DM167" s="11" t="s">
        <v>157</v>
      </c>
      <c r="DN167" s="11" t="s">
        <v>157</v>
      </c>
      <c r="DO167" s="11" t="s">
        <v>157</v>
      </c>
      <c r="DP167" s="11" t="s">
        <v>157</v>
      </c>
      <c r="DQ167" s="11" t="s">
        <v>157</v>
      </c>
      <c r="DR167" s="11" t="s">
        <v>157</v>
      </c>
      <c r="DS167" s="11" t="s">
        <v>157</v>
      </c>
      <c r="DT167" s="11" t="s">
        <v>157</v>
      </c>
      <c r="DU167" s="11" t="s">
        <v>157</v>
      </c>
      <c r="DV167" s="11" t="s">
        <v>157</v>
      </c>
      <c r="DW167" s="11" t="s">
        <v>157</v>
      </c>
      <c r="DX167" s="11" t="b">
        <v>1</v>
      </c>
      <c r="DY167" s="11" t="b">
        <v>1</v>
      </c>
      <c r="DZ167" s="11" t="b">
        <v>1</v>
      </c>
      <c r="EA167" s="11" t="b">
        <v>1</v>
      </c>
      <c r="EB167" s="11" t="b">
        <v>1</v>
      </c>
      <c r="EC167" s="11" t="b">
        <v>1</v>
      </c>
      <c r="ED167" s="11" t="b">
        <v>1</v>
      </c>
      <c r="EE167" s="11" t="b">
        <v>1</v>
      </c>
      <c r="EF167" s="11" t="b">
        <v>1</v>
      </c>
      <c r="EG167" s="11" t="b">
        <v>1</v>
      </c>
      <c r="EH167" s="11" t="b">
        <v>1</v>
      </c>
      <c r="EI167" s="11" t="b">
        <v>1</v>
      </c>
      <c r="EJ167" s="11" t="b">
        <v>1</v>
      </c>
      <c r="EK167" s="11">
        <v>2.7653E-2</v>
      </c>
      <c r="EL167" s="11">
        <v>3.2941999999999999E-2</v>
      </c>
      <c r="EM167" s="11">
        <v>1.2465E-2</v>
      </c>
      <c r="EN167" s="11">
        <v>0.15726799999999999</v>
      </c>
      <c r="EO167" s="11">
        <v>3.1140999999999999E-2</v>
      </c>
      <c r="EP167" s="11">
        <v>1.2918000000000001E-2</v>
      </c>
      <c r="EQ167" s="11">
        <v>1.7160999999999999E-2</v>
      </c>
      <c r="ER167" s="11">
        <v>3.6136000000000001E-2</v>
      </c>
      <c r="ES167" s="11">
        <v>3.6969000000000002E-2</v>
      </c>
      <c r="ET167" s="11">
        <v>1.6292999999999998E-2</v>
      </c>
      <c r="EU167" s="11">
        <v>4.2132999999999997E-2</v>
      </c>
      <c r="EV167" s="11">
        <v>3.7593000000000001E-2</v>
      </c>
      <c r="EW167" s="11">
        <v>3.3848000000000003E-2</v>
      </c>
      <c r="EX167" s="11" t="s">
        <v>274</v>
      </c>
      <c r="EY167" s="11" t="str">
        <f>VLOOKUP(Table8[[#This Row],[Candidate Detail Answer: City]],cities,2,FALSE)</f>
        <v>Dallas</v>
      </c>
      <c r="EZ167" s="11" t="str">
        <f>VLOOKUP(Table8[[#This Row],[Candidate Detail Answer: City]],cities,3,FALSE)</f>
        <v>TX</v>
      </c>
      <c r="FA167" s="21">
        <f>VLOOKUP(Table8[[#This Row],[Candidate Detail Answer: City]],cities,4,FALSE)</f>
        <v>75201</v>
      </c>
      <c r="FB167" s="11" t="s">
        <v>233</v>
      </c>
      <c r="FC167" s="11" t="str">
        <f>VLOOKUP(Table8[[#This Row],[Candidate Detail Answer: Major]],majors_final,3,FALSE)</f>
        <v>Software Development</v>
      </c>
      <c r="FD167" s="11" t="str">
        <f>VLOOKUP(Table8[[#This Row],[Candidate Detail Answer: Major]],majors_final,4,FALSE)</f>
        <v>IT-development focused</v>
      </c>
      <c r="FE167" s="11">
        <f>VLOOKUP(Table8[[#This Row],[Candidate Detail Answer: Major]],majors_final,5,FALSE)</f>
        <v>0</v>
      </c>
      <c r="FF167" s="11">
        <f>VLOOKUP(Table8[[#This Row],[Candidate Detail Answer: Major]],majors_final,6,FALSE)</f>
        <v>0</v>
      </c>
      <c r="FG167" s="5"/>
      <c r="FH167" s="5"/>
      <c r="FI167" s="11"/>
    </row>
    <row r="168" spans="1:165" ht="12.75" x14ac:dyDescent="0.2">
      <c r="A168" s="11">
        <v>40538375</v>
      </c>
      <c r="B168" s="11">
        <v>55212600</v>
      </c>
      <c r="C168" s="11">
        <v>57487.406249999302</v>
      </c>
      <c r="D168" s="11" t="s">
        <v>153</v>
      </c>
      <c r="E168" s="11">
        <v>345600</v>
      </c>
      <c r="F168" s="11">
        <v>62898178</v>
      </c>
      <c r="G168" s="11">
        <v>50921.847916667801</v>
      </c>
      <c r="H168" s="11">
        <v>50194.026388887498</v>
      </c>
      <c r="I168" s="11">
        <v>110615</v>
      </c>
      <c r="J168" s="11">
        <v>1</v>
      </c>
      <c r="K168" s="11">
        <v>0</v>
      </c>
      <c r="L168" s="11">
        <v>0</v>
      </c>
      <c r="M168" s="11">
        <v>131</v>
      </c>
      <c r="N168" s="11">
        <v>131</v>
      </c>
      <c r="O168" s="11">
        <v>92</v>
      </c>
      <c r="P168" s="11">
        <v>100</v>
      </c>
      <c r="Q168" s="11">
        <v>70703</v>
      </c>
      <c r="R168" s="11" t="s">
        <v>154</v>
      </c>
      <c r="S168" s="11" t="s">
        <v>155</v>
      </c>
      <c r="T168" s="11" t="s">
        <v>208</v>
      </c>
      <c r="U168" s="11">
        <v>4</v>
      </c>
      <c r="V168" s="11" t="s">
        <v>154</v>
      </c>
      <c r="W168" s="11" t="s">
        <v>157</v>
      </c>
      <c r="X168" s="11">
        <v>4</v>
      </c>
      <c r="Y168" s="11">
        <v>1</v>
      </c>
      <c r="Z168" s="11">
        <v>10</v>
      </c>
      <c r="AA168" s="11">
        <v>10</v>
      </c>
      <c r="AB168" s="11">
        <v>10</v>
      </c>
      <c r="AC168" s="11">
        <v>10</v>
      </c>
      <c r="AD168" s="11">
        <v>10</v>
      </c>
      <c r="AE168" s="11">
        <v>10</v>
      </c>
      <c r="AF168" s="11">
        <v>10</v>
      </c>
      <c r="AG168" s="11">
        <v>10</v>
      </c>
      <c r="AH168" s="11">
        <v>10</v>
      </c>
      <c r="AI168" s="11">
        <v>10</v>
      </c>
      <c r="AJ168" s="11">
        <v>10</v>
      </c>
      <c r="AK168" s="11">
        <v>10</v>
      </c>
      <c r="AL168" s="11">
        <v>10</v>
      </c>
      <c r="AM168" s="11">
        <v>121</v>
      </c>
      <c r="AN168" s="11">
        <v>60</v>
      </c>
      <c r="AO168" s="11">
        <v>10</v>
      </c>
      <c r="AP168" s="11">
        <v>120</v>
      </c>
      <c r="AQ168" s="11">
        <v>60</v>
      </c>
      <c r="AR168" s="11">
        <v>40</v>
      </c>
      <c r="AS168" s="11">
        <v>1</v>
      </c>
      <c r="AT168" s="11">
        <v>130</v>
      </c>
      <c r="AU168" s="11">
        <v>205</v>
      </c>
      <c r="AV168" s="11">
        <v>471</v>
      </c>
      <c r="AW168" s="11">
        <v>493</v>
      </c>
      <c r="AX168" s="11">
        <v>524</v>
      </c>
      <c r="AY168" s="11">
        <v>312</v>
      </c>
      <c r="AZ168" s="11">
        <v>1555</v>
      </c>
      <c r="BA168" s="11">
        <v>1163</v>
      </c>
      <c r="BB168" s="11">
        <v>11843</v>
      </c>
      <c r="BC168" s="11">
        <v>908</v>
      </c>
      <c r="BD168" s="11">
        <v>888</v>
      </c>
      <c r="BE168" s="11">
        <v>6951</v>
      </c>
      <c r="BF168" s="11">
        <v>9262</v>
      </c>
      <c r="BG168" s="11">
        <v>2125</v>
      </c>
      <c r="BH168" s="11">
        <v>1881</v>
      </c>
      <c r="BI168" s="11">
        <v>11</v>
      </c>
      <c r="BJ168" s="11">
        <v>11</v>
      </c>
      <c r="BK168" s="11">
        <v>11</v>
      </c>
      <c r="BL168" s="11">
        <v>14</v>
      </c>
      <c r="BM168" s="11">
        <v>9</v>
      </c>
      <c r="BN168" s="11">
        <v>10</v>
      </c>
      <c r="BO168" s="11">
        <v>19</v>
      </c>
      <c r="BP168" s="11">
        <v>13</v>
      </c>
      <c r="BQ168" s="11">
        <v>11</v>
      </c>
      <c r="BR168" s="11">
        <v>15</v>
      </c>
      <c r="BS168" s="11">
        <v>13</v>
      </c>
      <c r="BT168" s="11">
        <v>20</v>
      </c>
      <c r="BU168" s="11">
        <v>25</v>
      </c>
      <c r="BV168" s="11">
        <v>6</v>
      </c>
      <c r="BW168" s="11">
        <v>5</v>
      </c>
      <c r="BX168" s="11">
        <v>7</v>
      </c>
      <c r="BY168" s="11">
        <v>4</v>
      </c>
      <c r="BZ168" s="11">
        <v>16</v>
      </c>
      <c r="CA168" s="11">
        <v>15</v>
      </c>
      <c r="CB168" s="11">
        <v>18</v>
      </c>
      <c r="CC168" s="11">
        <v>16</v>
      </c>
      <c r="CD168" s="11">
        <v>9</v>
      </c>
      <c r="CE168" s="11">
        <v>51</v>
      </c>
      <c r="CF168" s="11">
        <v>24</v>
      </c>
      <c r="CG168" s="11">
        <v>11</v>
      </c>
      <c r="CH168" s="11">
        <v>15</v>
      </c>
      <c r="CI168" s="11"/>
      <c r="CJ168" s="11"/>
      <c r="CK168" s="11" t="s">
        <v>158</v>
      </c>
      <c r="CL168" s="11" t="s">
        <v>158</v>
      </c>
      <c r="CM168" s="11" t="s">
        <v>158</v>
      </c>
      <c r="CN168" s="11" t="s">
        <v>158</v>
      </c>
      <c r="CO168" s="11" t="s">
        <v>158</v>
      </c>
      <c r="CP168" s="11" t="s">
        <v>158</v>
      </c>
      <c r="CQ168" s="11" t="s">
        <v>158</v>
      </c>
      <c r="CR168" s="11" t="s">
        <v>158</v>
      </c>
      <c r="CS168" s="11" t="s">
        <v>158</v>
      </c>
      <c r="CT168" s="11" t="s">
        <v>158</v>
      </c>
      <c r="CU168" s="11" t="s">
        <v>158</v>
      </c>
      <c r="CV168" s="11" t="s">
        <v>158</v>
      </c>
      <c r="CW168" s="11" t="s">
        <v>158</v>
      </c>
      <c r="CX168" s="11" t="s">
        <v>154</v>
      </c>
      <c r="CY168" s="11" t="s">
        <v>154</v>
      </c>
      <c r="CZ168" s="11" t="s">
        <v>154</v>
      </c>
      <c r="DA168" s="11" t="s">
        <v>154</v>
      </c>
      <c r="DB168" s="11" t="s">
        <v>154</v>
      </c>
      <c r="DC168" s="11" t="s">
        <v>154</v>
      </c>
      <c r="DD168" s="11" t="s">
        <v>154</v>
      </c>
      <c r="DE168" s="11" t="s">
        <v>154</v>
      </c>
      <c r="DF168" s="11" t="s">
        <v>154</v>
      </c>
      <c r="DG168" s="11" t="s">
        <v>154</v>
      </c>
      <c r="DH168" s="11" t="s">
        <v>154</v>
      </c>
      <c r="DI168" s="11" t="s">
        <v>154</v>
      </c>
      <c r="DJ168" s="11" t="s">
        <v>154</v>
      </c>
      <c r="DK168" s="11" t="s">
        <v>157</v>
      </c>
      <c r="DL168" s="11" t="s">
        <v>157</v>
      </c>
      <c r="DM168" s="11" t="s">
        <v>157</v>
      </c>
      <c r="DN168" s="11" t="s">
        <v>157</v>
      </c>
      <c r="DO168" s="11" t="s">
        <v>157</v>
      </c>
      <c r="DP168" s="11" t="s">
        <v>157</v>
      </c>
      <c r="DQ168" s="11" t="s">
        <v>157</v>
      </c>
      <c r="DR168" s="11" t="s">
        <v>157</v>
      </c>
      <c r="DS168" s="11" t="s">
        <v>157</v>
      </c>
      <c r="DT168" s="11" t="s">
        <v>157</v>
      </c>
      <c r="DU168" s="11" t="s">
        <v>157</v>
      </c>
      <c r="DV168" s="11" t="s">
        <v>157</v>
      </c>
      <c r="DW168" s="11" t="s">
        <v>157</v>
      </c>
      <c r="DX168" s="11" t="b">
        <v>1</v>
      </c>
      <c r="DY168" s="11" t="b">
        <v>1</v>
      </c>
      <c r="DZ168" s="11" t="b">
        <v>1</v>
      </c>
      <c r="EA168" s="11" t="b">
        <v>1</v>
      </c>
      <c r="EB168" s="11" t="b">
        <v>1</v>
      </c>
      <c r="EC168" s="11" t="b">
        <v>1</v>
      </c>
      <c r="ED168" s="11" t="b">
        <v>1</v>
      </c>
      <c r="EE168" s="11" t="b">
        <v>1</v>
      </c>
      <c r="EF168" s="11" t="b">
        <v>1</v>
      </c>
      <c r="EG168" s="11" t="b">
        <v>1</v>
      </c>
      <c r="EH168" s="11" t="b">
        <v>1</v>
      </c>
      <c r="EI168" s="11" t="b">
        <v>1</v>
      </c>
      <c r="EJ168" s="11" t="b">
        <v>1</v>
      </c>
      <c r="EK168" s="11">
        <v>4.1362999999999997E-2</v>
      </c>
      <c r="EL168" s="11">
        <v>3.1805E-2</v>
      </c>
      <c r="EM168" s="11">
        <v>2.9857999999999999E-2</v>
      </c>
      <c r="EN168" s="11">
        <v>2.3823E-2</v>
      </c>
      <c r="EO168" s="11">
        <v>3.4804000000000002E-2</v>
      </c>
      <c r="EP168" s="11">
        <v>3.5201999999999997E-2</v>
      </c>
      <c r="EQ168" s="11">
        <v>1.7134E-2</v>
      </c>
      <c r="ER168" s="11">
        <v>1.7021999999999999E-2</v>
      </c>
      <c r="ES168" s="11">
        <v>3.6058E-2</v>
      </c>
      <c r="ET168" s="11">
        <v>1.6195000000000001E-2</v>
      </c>
      <c r="EU168" s="11">
        <v>6.7214999999999997E-2</v>
      </c>
      <c r="EV168" s="11">
        <v>4.2342999999999999E-2</v>
      </c>
      <c r="EW168" s="11">
        <v>4.9093999999999999E-2</v>
      </c>
      <c r="EX168" s="11" t="s">
        <v>274</v>
      </c>
      <c r="EY168" s="11" t="str">
        <f>VLOOKUP(Table8[[#This Row],[Candidate Detail Answer: City]],cities,2,FALSE)</f>
        <v>Dallas</v>
      </c>
      <c r="EZ168" s="11" t="str">
        <f>VLOOKUP(Table8[[#This Row],[Candidate Detail Answer: City]],cities,3,FALSE)</f>
        <v>TX</v>
      </c>
      <c r="FA168" s="21">
        <f>VLOOKUP(Table8[[#This Row],[Candidate Detail Answer: City]],cities,4,FALSE)</f>
        <v>75201</v>
      </c>
      <c r="FB168" s="11" t="s">
        <v>275</v>
      </c>
      <c r="FC168" s="11" t="str">
        <f>VLOOKUP(Table8[[#This Row],[Candidate Detail Answer: Major]],majors_final,3,FALSE)</f>
        <v>Full Stack Development</v>
      </c>
      <c r="FD168" s="11" t="str">
        <f>VLOOKUP(Table8[[#This Row],[Candidate Detail Answer: Major]],majors_final,4,FALSE)</f>
        <v>IT-development focused</v>
      </c>
      <c r="FE168" s="11">
        <f>VLOOKUP(Table8[[#This Row],[Candidate Detail Answer: Major]],majors_final,5,FALSE)</f>
        <v>0</v>
      </c>
      <c r="FF168" s="11">
        <f>VLOOKUP(Table8[[#This Row],[Candidate Detail Answer: Major]],majors_final,6,FALSE)</f>
        <v>0</v>
      </c>
      <c r="FG168" s="5"/>
      <c r="FH168" s="5"/>
      <c r="FI168" s="11"/>
    </row>
    <row r="169" spans="1:165" ht="12.75" x14ac:dyDescent="0.2">
      <c r="A169" s="11">
        <v>40538377</v>
      </c>
      <c r="B169" s="11">
        <v>55212604</v>
      </c>
      <c r="C169" s="11">
        <v>57531.271527776997</v>
      </c>
      <c r="D169" s="11" t="s">
        <v>153</v>
      </c>
      <c r="E169" s="11">
        <v>345600</v>
      </c>
      <c r="F169" s="11">
        <v>62898138</v>
      </c>
      <c r="G169" s="11">
        <v>50961.984027778897</v>
      </c>
      <c r="H169" s="11">
        <v>50229.461111109697</v>
      </c>
      <c r="I169" s="11">
        <v>108439</v>
      </c>
      <c r="J169" s="11">
        <v>1</v>
      </c>
      <c r="K169" s="11">
        <v>0</v>
      </c>
      <c r="L169" s="11">
        <v>0</v>
      </c>
      <c r="M169" s="11">
        <v>131</v>
      </c>
      <c r="N169" s="11">
        <v>131</v>
      </c>
      <c r="O169" s="11">
        <v>92</v>
      </c>
      <c r="P169" s="11">
        <v>100</v>
      </c>
      <c r="Q169" s="11">
        <v>53117</v>
      </c>
      <c r="R169" s="11" t="s">
        <v>154</v>
      </c>
      <c r="S169" s="11" t="s">
        <v>155</v>
      </c>
      <c r="T169" s="11" t="s">
        <v>208</v>
      </c>
      <c r="U169" s="11">
        <v>0</v>
      </c>
      <c r="V169" s="11" t="s">
        <v>154</v>
      </c>
      <c r="W169" s="11" t="s">
        <v>157</v>
      </c>
      <c r="X169" s="11">
        <v>5</v>
      </c>
      <c r="Y169" s="11">
        <v>1</v>
      </c>
      <c r="Z169" s="11">
        <v>10</v>
      </c>
      <c r="AA169" s="11">
        <v>10</v>
      </c>
      <c r="AB169" s="11">
        <v>10</v>
      </c>
      <c r="AC169" s="11">
        <v>10</v>
      </c>
      <c r="AD169" s="11">
        <v>10</v>
      </c>
      <c r="AE169" s="11">
        <v>10</v>
      </c>
      <c r="AF169" s="11">
        <v>10</v>
      </c>
      <c r="AG169" s="11">
        <v>10</v>
      </c>
      <c r="AH169" s="11">
        <v>10</v>
      </c>
      <c r="AI169" s="11">
        <v>10</v>
      </c>
      <c r="AJ169" s="11">
        <v>10</v>
      </c>
      <c r="AK169" s="11">
        <v>10</v>
      </c>
      <c r="AL169" s="11">
        <v>10</v>
      </c>
      <c r="AM169" s="11">
        <v>121</v>
      </c>
      <c r="AN169" s="11">
        <v>60</v>
      </c>
      <c r="AO169" s="11">
        <v>10</v>
      </c>
      <c r="AP169" s="11">
        <v>120</v>
      </c>
      <c r="AQ169" s="11">
        <v>60</v>
      </c>
      <c r="AR169" s="11">
        <v>40</v>
      </c>
      <c r="AS169" s="11">
        <v>1</v>
      </c>
      <c r="AT169" s="11">
        <v>130</v>
      </c>
      <c r="AU169" s="11">
        <v>200</v>
      </c>
      <c r="AV169" s="11">
        <v>575</v>
      </c>
      <c r="AW169" s="11">
        <v>340</v>
      </c>
      <c r="AX169" s="11">
        <v>1011</v>
      </c>
      <c r="AY169" s="11">
        <v>350</v>
      </c>
      <c r="AZ169" s="11">
        <v>8187</v>
      </c>
      <c r="BA169" s="11">
        <v>4315</v>
      </c>
      <c r="BB169" s="11">
        <v>4770</v>
      </c>
      <c r="BC169" s="11">
        <v>2362</v>
      </c>
      <c r="BD169" s="11">
        <v>229</v>
      </c>
      <c r="BE169" s="11">
        <v>2953</v>
      </c>
      <c r="BF169" s="11">
        <v>996</v>
      </c>
      <c r="BG169" s="11">
        <v>25854</v>
      </c>
      <c r="BH169" s="11">
        <v>3005</v>
      </c>
      <c r="BI169" s="11">
        <v>8</v>
      </c>
      <c r="BJ169" s="11">
        <v>8</v>
      </c>
      <c r="BK169" s="11">
        <v>8</v>
      </c>
      <c r="BL169" s="11">
        <v>10</v>
      </c>
      <c r="BM169" s="11">
        <v>8</v>
      </c>
      <c r="BN169" s="11">
        <v>9</v>
      </c>
      <c r="BO169" s="11">
        <v>13</v>
      </c>
      <c r="BP169" s="11">
        <v>9</v>
      </c>
      <c r="BQ169" s="11">
        <v>8</v>
      </c>
      <c r="BR169" s="11">
        <v>9</v>
      </c>
      <c r="BS169" s="11">
        <v>10</v>
      </c>
      <c r="BT169" s="11">
        <v>21</v>
      </c>
      <c r="BU169" s="11">
        <v>22</v>
      </c>
      <c r="BV169" s="11">
        <v>4</v>
      </c>
      <c r="BW169" s="11">
        <v>4</v>
      </c>
      <c r="BX169" s="11">
        <v>7</v>
      </c>
      <c r="BY169" s="11">
        <v>5</v>
      </c>
      <c r="BZ169" s="11">
        <v>54</v>
      </c>
      <c r="CA169" s="11">
        <v>21</v>
      </c>
      <c r="CB169" s="11">
        <v>15</v>
      </c>
      <c r="CC169" s="11">
        <v>17</v>
      </c>
      <c r="CD169" s="11">
        <v>4</v>
      </c>
      <c r="CE169" s="11">
        <v>17</v>
      </c>
      <c r="CF169" s="11">
        <v>6</v>
      </c>
      <c r="CG169" s="11">
        <v>32</v>
      </c>
      <c r="CH169" s="11">
        <v>23</v>
      </c>
      <c r="CI169" s="11"/>
      <c r="CJ169" s="11"/>
      <c r="CK169" s="11" t="s">
        <v>158</v>
      </c>
      <c r="CL169" s="11" t="s">
        <v>158</v>
      </c>
      <c r="CM169" s="11" t="s">
        <v>158</v>
      </c>
      <c r="CN169" s="11" t="s">
        <v>158</v>
      </c>
      <c r="CO169" s="11" t="s">
        <v>158</v>
      </c>
      <c r="CP169" s="11" t="s">
        <v>158</v>
      </c>
      <c r="CQ169" s="11" t="s">
        <v>158</v>
      </c>
      <c r="CR169" s="11" t="s">
        <v>158</v>
      </c>
      <c r="CS169" s="11" t="s">
        <v>158</v>
      </c>
      <c r="CT169" s="11" t="s">
        <v>158</v>
      </c>
      <c r="CU169" s="11" t="s">
        <v>158</v>
      </c>
      <c r="CV169" s="11" t="s">
        <v>158</v>
      </c>
      <c r="CW169" s="11" t="s">
        <v>158</v>
      </c>
      <c r="CX169" s="11" t="s">
        <v>154</v>
      </c>
      <c r="CY169" s="11" t="s">
        <v>154</v>
      </c>
      <c r="CZ169" s="11" t="s">
        <v>154</v>
      </c>
      <c r="DA169" s="11" t="s">
        <v>154</v>
      </c>
      <c r="DB169" s="11" t="s">
        <v>154</v>
      </c>
      <c r="DC169" s="11" t="s">
        <v>154</v>
      </c>
      <c r="DD169" s="11" t="s">
        <v>154</v>
      </c>
      <c r="DE169" s="11" t="s">
        <v>154</v>
      </c>
      <c r="DF169" s="11" t="s">
        <v>154</v>
      </c>
      <c r="DG169" s="11" t="s">
        <v>154</v>
      </c>
      <c r="DH169" s="11" t="s">
        <v>154</v>
      </c>
      <c r="DI169" s="11" t="s">
        <v>154</v>
      </c>
      <c r="DJ169" s="11" t="s">
        <v>154</v>
      </c>
      <c r="DK169" s="11" t="s">
        <v>157</v>
      </c>
      <c r="DL169" s="11" t="s">
        <v>157</v>
      </c>
      <c r="DM169" s="11" t="s">
        <v>157</v>
      </c>
      <c r="DN169" s="11" t="s">
        <v>157</v>
      </c>
      <c r="DO169" s="11" t="s">
        <v>157</v>
      </c>
      <c r="DP169" s="11" t="s">
        <v>157</v>
      </c>
      <c r="DQ169" s="11" t="s">
        <v>157</v>
      </c>
      <c r="DR169" s="11" t="s">
        <v>157</v>
      </c>
      <c r="DS169" s="11" t="s">
        <v>157</v>
      </c>
      <c r="DT169" s="11" t="s">
        <v>157</v>
      </c>
      <c r="DU169" s="11" t="s">
        <v>157</v>
      </c>
      <c r="DV169" s="11" t="s">
        <v>157</v>
      </c>
      <c r="DW169" s="11" t="s">
        <v>157</v>
      </c>
      <c r="DX169" s="11" t="b">
        <v>1</v>
      </c>
      <c r="DY169" s="11" t="b">
        <v>1</v>
      </c>
      <c r="DZ169" s="11" t="b">
        <v>1</v>
      </c>
      <c r="EA169" s="11" t="b">
        <v>1</v>
      </c>
      <c r="EB169" s="11" t="b">
        <v>1</v>
      </c>
      <c r="EC169" s="11" t="b">
        <v>1</v>
      </c>
      <c r="ED169" s="11" t="b">
        <v>1</v>
      </c>
      <c r="EE169" s="11" t="b">
        <v>1</v>
      </c>
      <c r="EF169" s="11" t="b">
        <v>1</v>
      </c>
      <c r="EG169" s="11" t="b">
        <v>1</v>
      </c>
      <c r="EH169" s="11" t="b">
        <v>1</v>
      </c>
      <c r="EI169" s="11" t="b">
        <v>1</v>
      </c>
      <c r="EJ169" s="11" t="b">
        <v>1</v>
      </c>
      <c r="EK169" s="11">
        <v>5.2407000000000002E-2</v>
      </c>
      <c r="EL169" s="11">
        <v>8.2236000000000004E-2</v>
      </c>
      <c r="EM169" s="11">
        <v>8.3444000000000004E-2</v>
      </c>
      <c r="EN169" s="11">
        <v>6.1073000000000002E-2</v>
      </c>
      <c r="EO169" s="11">
        <v>7.1714E-2</v>
      </c>
      <c r="EP169" s="11">
        <v>2.9874999999999999E-2</v>
      </c>
      <c r="EQ169" s="11">
        <v>4.0064000000000002E-2</v>
      </c>
      <c r="ER169" s="11">
        <v>2.9262E-2</v>
      </c>
      <c r="ES169" s="11">
        <v>4.165E-2</v>
      </c>
      <c r="ET169" s="11">
        <v>1.8762000000000001E-2</v>
      </c>
      <c r="EU169" s="11">
        <v>3.9278E-2</v>
      </c>
      <c r="EV169" s="11">
        <v>7.6405000000000001E-2</v>
      </c>
      <c r="EW169" s="11">
        <v>5.7322999999999999E-2</v>
      </c>
      <c r="EX169" s="11" t="s">
        <v>274</v>
      </c>
      <c r="EY169" s="11" t="str">
        <f>VLOOKUP(Table8[[#This Row],[Candidate Detail Answer: City]],cities,2,FALSE)</f>
        <v>Dallas</v>
      </c>
      <c r="EZ169" s="11" t="str">
        <f>VLOOKUP(Table8[[#This Row],[Candidate Detail Answer: City]],cities,3,FALSE)</f>
        <v>TX</v>
      </c>
      <c r="FA169" s="21">
        <f>VLOOKUP(Table8[[#This Row],[Candidate Detail Answer: City]],cities,4,FALSE)</f>
        <v>75201</v>
      </c>
      <c r="FB169" s="11" t="s">
        <v>229</v>
      </c>
      <c r="FC169" s="11" t="str">
        <f>VLOOKUP(Table8[[#This Row],[Candidate Detail Answer: Major]],majors_final,3,FALSE)</f>
        <v>Computer Science</v>
      </c>
      <c r="FD169" s="11" t="str">
        <f>VLOOKUP(Table8[[#This Row],[Candidate Detail Answer: Major]],majors_final,4,FALSE)</f>
        <v>IT-development focused</v>
      </c>
      <c r="FE169" s="11">
        <f>VLOOKUP(Table8[[#This Row],[Candidate Detail Answer: Major]],majors_final,5,FALSE)</f>
        <v>0</v>
      </c>
      <c r="FF169" s="11">
        <f>VLOOKUP(Table8[[#This Row],[Candidate Detail Answer: Major]],majors_final,6,FALSE)</f>
        <v>0</v>
      </c>
      <c r="FG169" s="5"/>
      <c r="FH169" s="5"/>
      <c r="FI169" s="11"/>
    </row>
    <row r="170" spans="1:165" ht="12.75" x14ac:dyDescent="0.2">
      <c r="A170" s="11">
        <v>40538366</v>
      </c>
      <c r="B170" s="11">
        <v>55212582</v>
      </c>
      <c r="C170" s="11">
        <v>57311.945138888201</v>
      </c>
      <c r="D170" s="11" t="s">
        <v>153</v>
      </c>
      <c r="E170" s="11">
        <v>345600</v>
      </c>
      <c r="F170" s="11">
        <v>62900268</v>
      </c>
      <c r="G170" s="11">
        <v>50761.303472223299</v>
      </c>
      <c r="H170" s="11">
        <v>50052.287499998602</v>
      </c>
      <c r="I170" s="11">
        <v>284461</v>
      </c>
      <c r="J170" s="11">
        <v>1</v>
      </c>
      <c r="K170" s="11">
        <v>0</v>
      </c>
      <c r="L170" s="11">
        <v>0</v>
      </c>
      <c r="M170" s="11">
        <v>131</v>
      </c>
      <c r="N170" s="11">
        <v>131</v>
      </c>
      <c r="O170" s="11">
        <v>92</v>
      </c>
      <c r="P170" s="11">
        <v>100</v>
      </c>
      <c r="Q170" s="11">
        <v>103498</v>
      </c>
      <c r="R170" s="11" t="s">
        <v>154</v>
      </c>
      <c r="S170" s="11" t="s">
        <v>155</v>
      </c>
      <c r="T170" s="11" t="s">
        <v>208</v>
      </c>
      <c r="U170" s="11">
        <v>0</v>
      </c>
      <c r="V170" s="11" t="s">
        <v>154</v>
      </c>
      <c r="W170" s="11" t="s">
        <v>157</v>
      </c>
      <c r="X170" s="11"/>
      <c r="Y170" s="11">
        <v>1</v>
      </c>
      <c r="Z170" s="11">
        <v>10</v>
      </c>
      <c r="AA170" s="11">
        <v>10</v>
      </c>
      <c r="AB170" s="11">
        <v>10</v>
      </c>
      <c r="AC170" s="11">
        <v>10</v>
      </c>
      <c r="AD170" s="11">
        <v>10</v>
      </c>
      <c r="AE170" s="11">
        <v>10</v>
      </c>
      <c r="AF170" s="11">
        <v>10</v>
      </c>
      <c r="AG170" s="11">
        <v>10</v>
      </c>
      <c r="AH170" s="11">
        <v>10</v>
      </c>
      <c r="AI170" s="11">
        <v>10</v>
      </c>
      <c r="AJ170" s="11">
        <v>10</v>
      </c>
      <c r="AK170" s="11">
        <v>10</v>
      </c>
      <c r="AL170" s="11">
        <v>10</v>
      </c>
      <c r="AM170" s="11">
        <v>121</v>
      </c>
      <c r="AN170" s="11">
        <v>60</v>
      </c>
      <c r="AO170" s="11">
        <v>10</v>
      </c>
      <c r="AP170" s="11">
        <v>120</v>
      </c>
      <c r="AQ170" s="11">
        <v>60</v>
      </c>
      <c r="AR170" s="11">
        <v>40</v>
      </c>
      <c r="AS170" s="11">
        <v>1</v>
      </c>
      <c r="AT170" s="11">
        <v>130</v>
      </c>
      <c r="AU170" s="11">
        <v>992</v>
      </c>
      <c r="AV170" s="11">
        <v>4375</v>
      </c>
      <c r="AW170" s="11">
        <v>1971</v>
      </c>
      <c r="AX170" s="11">
        <v>2056</v>
      </c>
      <c r="AY170" s="11">
        <v>1129</v>
      </c>
      <c r="AZ170" s="11">
        <v>3441</v>
      </c>
      <c r="BA170" s="11">
        <v>115723</v>
      </c>
      <c r="BB170" s="11">
        <v>3356</v>
      </c>
      <c r="BC170" s="11">
        <v>2698</v>
      </c>
      <c r="BD170" s="11">
        <v>1199</v>
      </c>
      <c r="BE170" s="11">
        <v>1466</v>
      </c>
      <c r="BF170" s="11">
        <v>1160</v>
      </c>
      <c r="BG170" s="11">
        <v>31891</v>
      </c>
      <c r="BH170" s="11">
        <v>9251</v>
      </c>
      <c r="BI170" s="11">
        <v>10</v>
      </c>
      <c r="BJ170" s="11">
        <v>13</v>
      </c>
      <c r="BK170" s="11">
        <v>14</v>
      </c>
      <c r="BL170" s="11">
        <v>14</v>
      </c>
      <c r="BM170" s="11">
        <v>12</v>
      </c>
      <c r="BN170" s="11">
        <v>14</v>
      </c>
      <c r="BO170" s="11">
        <v>15</v>
      </c>
      <c r="BP170" s="11">
        <v>11</v>
      </c>
      <c r="BQ170" s="11">
        <v>12</v>
      </c>
      <c r="BR170" s="11">
        <v>14</v>
      </c>
      <c r="BS170" s="11">
        <v>13</v>
      </c>
      <c r="BT170" s="11">
        <v>22</v>
      </c>
      <c r="BU170" s="11">
        <v>26</v>
      </c>
      <c r="BV170" s="11">
        <v>4</v>
      </c>
      <c r="BW170" s="11">
        <v>3</v>
      </c>
      <c r="BX170" s="11">
        <v>6</v>
      </c>
      <c r="BY170" s="11">
        <v>3</v>
      </c>
      <c r="BZ170" s="11">
        <v>9</v>
      </c>
      <c r="CA170" s="11">
        <v>83</v>
      </c>
      <c r="CB170" s="11">
        <v>3</v>
      </c>
      <c r="CC170" s="11">
        <v>11</v>
      </c>
      <c r="CD170" s="11">
        <v>3</v>
      </c>
      <c r="CE170" s="11">
        <v>5</v>
      </c>
      <c r="CF170" s="11">
        <v>4</v>
      </c>
      <c r="CG170" s="11">
        <v>9</v>
      </c>
      <c r="CH170" s="11">
        <v>19</v>
      </c>
      <c r="CI170" s="11"/>
      <c r="CJ170" s="11"/>
      <c r="CK170" s="11" t="s">
        <v>158</v>
      </c>
      <c r="CL170" s="11" t="s">
        <v>158</v>
      </c>
      <c r="CM170" s="11" t="s">
        <v>158</v>
      </c>
      <c r="CN170" s="11" t="s">
        <v>158</v>
      </c>
      <c r="CO170" s="11" t="s">
        <v>158</v>
      </c>
      <c r="CP170" s="11" t="s">
        <v>158</v>
      </c>
      <c r="CQ170" s="11" t="s">
        <v>158</v>
      </c>
      <c r="CR170" s="11" t="s">
        <v>158</v>
      </c>
      <c r="CS170" s="11" t="s">
        <v>158</v>
      </c>
      <c r="CT170" s="11" t="s">
        <v>158</v>
      </c>
      <c r="CU170" s="11" t="s">
        <v>158</v>
      </c>
      <c r="CV170" s="11" t="s">
        <v>158</v>
      </c>
      <c r="CW170" s="11" t="s">
        <v>158</v>
      </c>
      <c r="CX170" s="11" t="s">
        <v>154</v>
      </c>
      <c r="CY170" s="11" t="s">
        <v>154</v>
      </c>
      <c r="CZ170" s="11" t="s">
        <v>154</v>
      </c>
      <c r="DA170" s="11" t="s">
        <v>154</v>
      </c>
      <c r="DB170" s="11" t="s">
        <v>154</v>
      </c>
      <c r="DC170" s="11" t="s">
        <v>154</v>
      </c>
      <c r="DD170" s="11" t="s">
        <v>154</v>
      </c>
      <c r="DE170" s="11" t="s">
        <v>154</v>
      </c>
      <c r="DF170" s="11" t="s">
        <v>154</v>
      </c>
      <c r="DG170" s="11" t="s">
        <v>154</v>
      </c>
      <c r="DH170" s="11" t="s">
        <v>154</v>
      </c>
      <c r="DI170" s="11" t="s">
        <v>154</v>
      </c>
      <c r="DJ170" s="11" t="s">
        <v>154</v>
      </c>
      <c r="DK170" s="11" t="s">
        <v>157</v>
      </c>
      <c r="DL170" s="11" t="s">
        <v>157</v>
      </c>
      <c r="DM170" s="11" t="s">
        <v>157</v>
      </c>
      <c r="DN170" s="11" t="s">
        <v>157</v>
      </c>
      <c r="DO170" s="11" t="s">
        <v>157</v>
      </c>
      <c r="DP170" s="11" t="s">
        <v>157</v>
      </c>
      <c r="DQ170" s="11" t="s">
        <v>157</v>
      </c>
      <c r="DR170" s="11" t="s">
        <v>157</v>
      </c>
      <c r="DS170" s="11" t="s">
        <v>157</v>
      </c>
      <c r="DT170" s="11" t="s">
        <v>157</v>
      </c>
      <c r="DU170" s="11" t="s">
        <v>157</v>
      </c>
      <c r="DV170" s="11" t="s">
        <v>157</v>
      </c>
      <c r="DW170" s="11" t="s">
        <v>157</v>
      </c>
      <c r="DX170" s="11" t="b">
        <v>1</v>
      </c>
      <c r="DY170" s="11" t="b">
        <v>1</v>
      </c>
      <c r="DZ170" s="11" t="b">
        <v>1</v>
      </c>
      <c r="EA170" s="11" t="b">
        <v>1</v>
      </c>
      <c r="EB170" s="11" t="b">
        <v>1</v>
      </c>
      <c r="EC170" s="11" t="b">
        <v>1</v>
      </c>
      <c r="ED170" s="11" t="b">
        <v>1</v>
      </c>
      <c r="EE170" s="11" t="b">
        <v>1</v>
      </c>
      <c r="EF170" s="11" t="b">
        <v>1</v>
      </c>
      <c r="EG170" s="11" t="b">
        <v>1</v>
      </c>
      <c r="EH170" s="11" t="b">
        <v>1</v>
      </c>
      <c r="EI170" s="11" t="b">
        <v>1</v>
      </c>
      <c r="EJ170" s="11" t="b">
        <v>1</v>
      </c>
      <c r="EK170" s="11">
        <v>1.5284000000000001E-2</v>
      </c>
      <c r="EL170" s="11">
        <v>1.5013E-2</v>
      </c>
      <c r="EM170" s="11">
        <v>1.3923E-2</v>
      </c>
      <c r="EN170" s="11">
        <v>1.9362000000000001E-2</v>
      </c>
      <c r="EO170" s="11">
        <v>4.3006000000000003E-2</v>
      </c>
      <c r="EP170" s="11">
        <v>1.4975E-2</v>
      </c>
      <c r="EQ170" s="11">
        <v>0.11260199999999999</v>
      </c>
      <c r="ER170" s="11">
        <v>3.3061E-2</v>
      </c>
      <c r="ES170" s="11">
        <v>4.4114E-2</v>
      </c>
      <c r="ET170" s="11">
        <v>3.4971000000000002E-2</v>
      </c>
      <c r="EU170" s="11">
        <v>8.6074999999999999E-2</v>
      </c>
      <c r="EV170" s="11">
        <v>2.3515999999999999E-2</v>
      </c>
      <c r="EW170" s="11">
        <v>6.2397000000000001E-2</v>
      </c>
      <c r="EX170" s="11" t="s">
        <v>274</v>
      </c>
      <c r="EY170" s="11" t="str">
        <f>VLOOKUP(Table8[[#This Row],[Candidate Detail Answer: City]],cities,2,FALSE)</f>
        <v>Dallas</v>
      </c>
      <c r="EZ170" s="11" t="str">
        <f>VLOOKUP(Table8[[#This Row],[Candidate Detail Answer: City]],cities,3,FALSE)</f>
        <v>TX</v>
      </c>
      <c r="FA170" s="21">
        <f>VLOOKUP(Table8[[#This Row],[Candidate Detail Answer: City]],cities,4,FALSE)</f>
        <v>75201</v>
      </c>
      <c r="FB170" s="11" t="s">
        <v>234</v>
      </c>
      <c r="FC170" s="11" t="str">
        <f>VLOOKUP(Table8[[#This Row],[Candidate Detail Answer: Major]],majors_final,3,FALSE)</f>
        <v>Computer Programming</v>
      </c>
      <c r="FD170" s="11" t="str">
        <f>VLOOKUP(Table8[[#This Row],[Candidate Detail Answer: Major]],majors_final,4,FALSE)</f>
        <v>IT-development focused</v>
      </c>
      <c r="FE170" s="11">
        <f>VLOOKUP(Table8[[#This Row],[Candidate Detail Answer: Major]],majors_final,5,FALSE)</f>
        <v>0</v>
      </c>
      <c r="FF170" s="11">
        <f>VLOOKUP(Table8[[#This Row],[Candidate Detail Answer: Major]],majors_final,6,FALSE)</f>
        <v>0</v>
      </c>
      <c r="FG170" s="5"/>
      <c r="FH170" s="5"/>
      <c r="FI170" s="11"/>
    </row>
    <row r="171" spans="1:165" ht="12.75" x14ac:dyDescent="0.2">
      <c r="A171" s="11">
        <v>47906377</v>
      </c>
      <c r="B171" s="11">
        <v>66853410</v>
      </c>
      <c r="C171" s="11">
        <v>47617.718749999804</v>
      </c>
      <c r="D171" s="11" t="s">
        <v>153</v>
      </c>
      <c r="E171" s="11">
        <v>345600</v>
      </c>
      <c r="F171" s="11">
        <v>72958972</v>
      </c>
      <c r="G171" s="11">
        <v>52426.952083334698</v>
      </c>
      <c r="H171" s="11">
        <v>51522.828472220499</v>
      </c>
      <c r="I171" s="11">
        <v>168242</v>
      </c>
      <c r="J171" s="11">
        <v>1</v>
      </c>
      <c r="K171" s="11">
        <v>221</v>
      </c>
      <c r="L171" s="11">
        <v>137542</v>
      </c>
      <c r="M171" s="11">
        <v>131</v>
      </c>
      <c r="N171" s="11">
        <v>131</v>
      </c>
      <c r="O171" s="11">
        <v>92</v>
      </c>
      <c r="P171" s="11">
        <v>100</v>
      </c>
      <c r="Q171" s="11">
        <v>91594</v>
      </c>
      <c r="R171" s="11" t="s">
        <v>154</v>
      </c>
      <c r="S171" s="11" t="s">
        <v>155</v>
      </c>
      <c r="T171" s="11" t="s">
        <v>208</v>
      </c>
      <c r="U171" s="11">
        <v>11</v>
      </c>
      <c r="V171" s="11" t="s">
        <v>154</v>
      </c>
      <c r="W171" s="11" t="s">
        <v>157</v>
      </c>
      <c r="X171" s="11">
        <v>4</v>
      </c>
      <c r="Y171" s="11">
        <v>1</v>
      </c>
      <c r="Z171" s="11">
        <v>10</v>
      </c>
      <c r="AA171" s="11">
        <v>10</v>
      </c>
      <c r="AB171" s="11">
        <v>10</v>
      </c>
      <c r="AC171" s="11">
        <v>10</v>
      </c>
      <c r="AD171" s="11">
        <v>10</v>
      </c>
      <c r="AE171" s="11">
        <v>10</v>
      </c>
      <c r="AF171" s="11">
        <v>10</v>
      </c>
      <c r="AG171" s="11">
        <v>10</v>
      </c>
      <c r="AH171" s="11">
        <v>10</v>
      </c>
      <c r="AI171" s="11">
        <v>10</v>
      </c>
      <c r="AJ171" s="11">
        <v>10</v>
      </c>
      <c r="AK171" s="11">
        <v>10</v>
      </c>
      <c r="AL171" s="11">
        <v>10</v>
      </c>
      <c r="AM171" s="11">
        <v>121</v>
      </c>
      <c r="AN171" s="11">
        <v>60</v>
      </c>
      <c r="AO171" s="11">
        <v>10</v>
      </c>
      <c r="AP171" s="11">
        <v>120</v>
      </c>
      <c r="AQ171" s="11">
        <v>60</v>
      </c>
      <c r="AR171" s="11">
        <v>40</v>
      </c>
      <c r="AS171" s="11">
        <v>1</v>
      </c>
      <c r="AT171" s="11">
        <v>130</v>
      </c>
      <c r="AU171" s="11">
        <v>354</v>
      </c>
      <c r="AV171" s="11">
        <v>3392</v>
      </c>
      <c r="AW171" s="11">
        <v>3591</v>
      </c>
      <c r="AX171" s="11">
        <v>7692</v>
      </c>
      <c r="AY171" s="11">
        <v>3890</v>
      </c>
      <c r="AZ171" s="11">
        <v>5865</v>
      </c>
      <c r="BA171" s="11">
        <v>27509</v>
      </c>
      <c r="BB171" s="11">
        <v>4722</v>
      </c>
      <c r="BC171" s="11">
        <v>3067</v>
      </c>
      <c r="BD171" s="11">
        <v>1796</v>
      </c>
      <c r="BE171" s="11">
        <v>1277</v>
      </c>
      <c r="BF171" s="11">
        <v>1871</v>
      </c>
      <c r="BG171" s="11">
        <v>8568</v>
      </c>
      <c r="BH171" s="11">
        <v>2506</v>
      </c>
      <c r="BI171" s="11">
        <v>14</v>
      </c>
      <c r="BJ171" s="11">
        <v>15</v>
      </c>
      <c r="BK171" s="11">
        <v>14</v>
      </c>
      <c r="BL171" s="11">
        <v>17</v>
      </c>
      <c r="BM171" s="11">
        <v>14</v>
      </c>
      <c r="BN171" s="11">
        <v>14</v>
      </c>
      <c r="BO171" s="11">
        <v>20</v>
      </c>
      <c r="BP171" s="11">
        <v>19</v>
      </c>
      <c r="BQ171" s="11">
        <v>14</v>
      </c>
      <c r="BR171" s="11">
        <v>16</v>
      </c>
      <c r="BS171" s="11">
        <v>20</v>
      </c>
      <c r="BT171" s="11">
        <v>30</v>
      </c>
      <c r="BU171" s="11">
        <v>31</v>
      </c>
      <c r="BV171" s="11">
        <v>13</v>
      </c>
      <c r="BW171" s="11">
        <v>20</v>
      </c>
      <c r="BX171" s="11">
        <v>23</v>
      </c>
      <c r="BY171" s="11">
        <v>20</v>
      </c>
      <c r="BZ171" s="11">
        <v>31</v>
      </c>
      <c r="CA171" s="11">
        <v>24</v>
      </c>
      <c r="CB171" s="11">
        <v>21</v>
      </c>
      <c r="CC171" s="11">
        <v>20</v>
      </c>
      <c r="CD171" s="11">
        <v>17</v>
      </c>
      <c r="CE171" s="11">
        <v>12</v>
      </c>
      <c r="CF171" s="11">
        <v>10</v>
      </c>
      <c r="CG171" s="11">
        <v>14</v>
      </c>
      <c r="CH171" s="11">
        <v>9</v>
      </c>
      <c r="CI171" s="11"/>
      <c r="CJ171" s="11"/>
      <c r="CK171" s="11" t="s">
        <v>158</v>
      </c>
      <c r="CL171" s="11" t="s">
        <v>158</v>
      </c>
      <c r="CM171" s="11" t="s">
        <v>158</v>
      </c>
      <c r="CN171" s="11" t="s">
        <v>158</v>
      </c>
      <c r="CO171" s="11" t="s">
        <v>158</v>
      </c>
      <c r="CP171" s="11" t="s">
        <v>158</v>
      </c>
      <c r="CQ171" s="11" t="s">
        <v>158</v>
      </c>
      <c r="CR171" s="11" t="s">
        <v>158</v>
      </c>
      <c r="CS171" s="11" t="s">
        <v>158</v>
      </c>
      <c r="CT171" s="11" t="s">
        <v>158</v>
      </c>
      <c r="CU171" s="11" t="s">
        <v>158</v>
      </c>
      <c r="CV171" s="11" t="s">
        <v>158</v>
      </c>
      <c r="CW171" s="11" t="s">
        <v>158</v>
      </c>
      <c r="CX171" s="11" t="s">
        <v>154</v>
      </c>
      <c r="CY171" s="11" t="s">
        <v>154</v>
      </c>
      <c r="CZ171" s="11" t="s">
        <v>154</v>
      </c>
      <c r="DA171" s="11" t="s">
        <v>154</v>
      </c>
      <c r="DB171" s="11" t="s">
        <v>154</v>
      </c>
      <c r="DC171" s="11" t="s">
        <v>154</v>
      </c>
      <c r="DD171" s="11" t="s">
        <v>154</v>
      </c>
      <c r="DE171" s="11" t="s">
        <v>154</v>
      </c>
      <c r="DF171" s="11" t="s">
        <v>154</v>
      </c>
      <c r="DG171" s="11" t="s">
        <v>154</v>
      </c>
      <c r="DH171" s="11" t="s">
        <v>154</v>
      </c>
      <c r="DI171" s="11" t="s">
        <v>154</v>
      </c>
      <c r="DJ171" s="11" t="s">
        <v>154</v>
      </c>
      <c r="DK171" s="11" t="s">
        <v>157</v>
      </c>
      <c r="DL171" s="11" t="s">
        <v>157</v>
      </c>
      <c r="DM171" s="11" t="s">
        <v>157</v>
      </c>
      <c r="DN171" s="11" t="s">
        <v>157</v>
      </c>
      <c r="DO171" s="11" t="s">
        <v>157</v>
      </c>
      <c r="DP171" s="11" t="s">
        <v>157</v>
      </c>
      <c r="DQ171" s="11" t="s">
        <v>157</v>
      </c>
      <c r="DR171" s="11" t="s">
        <v>157</v>
      </c>
      <c r="DS171" s="11" t="s">
        <v>157</v>
      </c>
      <c r="DT171" s="11" t="s">
        <v>157</v>
      </c>
      <c r="DU171" s="11" t="s">
        <v>157</v>
      </c>
      <c r="DV171" s="11" t="s">
        <v>157</v>
      </c>
      <c r="DW171" s="11" t="s">
        <v>157</v>
      </c>
      <c r="DX171" s="11" t="b">
        <v>1</v>
      </c>
      <c r="DY171" s="11" t="b">
        <v>1</v>
      </c>
      <c r="DZ171" s="11" t="b">
        <v>1</v>
      </c>
      <c r="EA171" s="11" t="b">
        <v>1</v>
      </c>
      <c r="EB171" s="11" t="b">
        <v>1</v>
      </c>
      <c r="EC171" s="11" t="b">
        <v>1</v>
      </c>
      <c r="ED171" s="11" t="b">
        <v>1</v>
      </c>
      <c r="EE171" s="11" t="b">
        <v>1</v>
      </c>
      <c r="EF171" s="11" t="b">
        <v>1</v>
      </c>
      <c r="EG171" s="11" t="b">
        <v>1</v>
      </c>
      <c r="EH171" s="11" t="b">
        <v>1</v>
      </c>
      <c r="EI171" s="11" t="b">
        <v>1</v>
      </c>
      <c r="EJ171" s="11" t="b">
        <v>1</v>
      </c>
      <c r="EK171" s="11">
        <v>0.12745000000000001</v>
      </c>
      <c r="EL171" s="11">
        <v>0.100449</v>
      </c>
      <c r="EM171" s="11">
        <v>0.38821099999999997</v>
      </c>
      <c r="EN171" s="11">
        <v>0.120946</v>
      </c>
      <c r="EO171" s="11">
        <v>2.0659E-2</v>
      </c>
      <c r="EP171" s="11">
        <v>7.9479999999999995E-2</v>
      </c>
      <c r="EQ171" s="11">
        <v>6.1651999999999998E-2</v>
      </c>
      <c r="ER171" s="11">
        <v>4.5136999999999997E-2</v>
      </c>
      <c r="ES171" s="11">
        <v>0.13456599999999999</v>
      </c>
      <c r="ET171" s="11">
        <v>1.9973000000000001E-2</v>
      </c>
      <c r="EU171" s="11">
        <v>8.1493999999999997E-2</v>
      </c>
      <c r="EV171" s="11">
        <v>0.10458000000000001</v>
      </c>
      <c r="EW171" s="11">
        <v>0.15571699999999999</v>
      </c>
      <c r="EX171" s="11" t="s">
        <v>274</v>
      </c>
      <c r="EY171" s="11" t="str">
        <f>VLOOKUP(Table8[[#This Row],[Candidate Detail Answer: City]],cities,2,FALSE)</f>
        <v>Dallas</v>
      </c>
      <c r="EZ171" s="11" t="str">
        <f>VLOOKUP(Table8[[#This Row],[Candidate Detail Answer: City]],cities,3,FALSE)</f>
        <v>TX</v>
      </c>
      <c r="FA171" s="21">
        <f>VLOOKUP(Table8[[#This Row],[Candidate Detail Answer: City]],cities,4,FALSE)</f>
        <v>75201</v>
      </c>
      <c r="FB171" s="11" t="s">
        <v>249</v>
      </c>
      <c r="FC171" s="11" t="str">
        <f>VLOOKUP(Table8[[#This Row],[Candidate Detail Answer: Major]],majors_final,3,FALSE)</f>
        <v>Computer Science</v>
      </c>
      <c r="FD171" s="11" t="str">
        <f>VLOOKUP(Table8[[#This Row],[Candidate Detail Answer: Major]],majors_final,4,FALSE)</f>
        <v>IT-development focused</v>
      </c>
      <c r="FE171" s="11">
        <f>VLOOKUP(Table8[[#This Row],[Candidate Detail Answer: Major]],majors_final,5,FALSE)</f>
        <v>0</v>
      </c>
      <c r="FF171" s="11">
        <f>VLOOKUP(Table8[[#This Row],[Candidate Detail Answer: Major]],majors_final,6,FALSE)</f>
        <v>0</v>
      </c>
      <c r="FG171" s="5"/>
      <c r="FH171" s="5"/>
      <c r="FI171" s="11"/>
    </row>
    <row r="172" spans="1:165" ht="12.75" x14ac:dyDescent="0.2">
      <c r="A172" s="11">
        <v>47906384</v>
      </c>
      <c r="B172" s="11">
        <v>66853424</v>
      </c>
      <c r="C172" s="11">
        <v>47683.516666666503</v>
      </c>
      <c r="D172" s="11" t="s">
        <v>153</v>
      </c>
      <c r="E172" s="11">
        <v>345600</v>
      </c>
      <c r="F172" s="11">
        <v>72958064</v>
      </c>
      <c r="G172" s="11">
        <v>52547.360416668103</v>
      </c>
      <c r="H172" s="11">
        <v>51629.132638887102</v>
      </c>
      <c r="I172" s="11">
        <v>170553</v>
      </c>
      <c r="J172" s="11">
        <v>1</v>
      </c>
      <c r="K172" s="11">
        <v>57</v>
      </c>
      <c r="L172" s="11">
        <v>54679</v>
      </c>
      <c r="M172" s="11">
        <v>131</v>
      </c>
      <c r="N172" s="11">
        <v>131</v>
      </c>
      <c r="O172" s="11">
        <v>92</v>
      </c>
      <c r="P172" s="11">
        <v>100</v>
      </c>
      <c r="Q172" s="11">
        <v>92407</v>
      </c>
      <c r="R172" s="11" t="s">
        <v>154</v>
      </c>
      <c r="S172" s="11" t="s">
        <v>155</v>
      </c>
      <c r="T172" s="11" t="s">
        <v>208</v>
      </c>
      <c r="U172" s="11">
        <v>17</v>
      </c>
      <c r="V172" s="11" t="s">
        <v>154</v>
      </c>
      <c r="W172" s="11" t="s">
        <v>157</v>
      </c>
      <c r="X172" s="11">
        <v>1</v>
      </c>
      <c r="Y172" s="11">
        <v>1</v>
      </c>
      <c r="Z172" s="11">
        <v>10</v>
      </c>
      <c r="AA172" s="11">
        <v>10</v>
      </c>
      <c r="AB172" s="11">
        <v>10</v>
      </c>
      <c r="AC172" s="11">
        <v>10</v>
      </c>
      <c r="AD172" s="11">
        <v>10</v>
      </c>
      <c r="AE172" s="11">
        <v>10</v>
      </c>
      <c r="AF172" s="11">
        <v>10</v>
      </c>
      <c r="AG172" s="11">
        <v>10</v>
      </c>
      <c r="AH172" s="11">
        <v>10</v>
      </c>
      <c r="AI172" s="11">
        <v>10</v>
      </c>
      <c r="AJ172" s="11">
        <v>10</v>
      </c>
      <c r="AK172" s="11">
        <v>10</v>
      </c>
      <c r="AL172" s="11">
        <v>10</v>
      </c>
      <c r="AM172" s="11">
        <v>121</v>
      </c>
      <c r="AN172" s="11">
        <v>60</v>
      </c>
      <c r="AO172" s="11">
        <v>10</v>
      </c>
      <c r="AP172" s="11">
        <v>120</v>
      </c>
      <c r="AQ172" s="11">
        <v>60</v>
      </c>
      <c r="AR172" s="11">
        <v>40</v>
      </c>
      <c r="AS172" s="11">
        <v>1</v>
      </c>
      <c r="AT172" s="11">
        <v>130</v>
      </c>
      <c r="AU172" s="11">
        <v>72</v>
      </c>
      <c r="AV172" s="11">
        <v>2853</v>
      </c>
      <c r="AW172" s="11">
        <v>786</v>
      </c>
      <c r="AX172" s="11">
        <v>585</v>
      </c>
      <c r="AY172" s="11">
        <v>486</v>
      </c>
      <c r="AZ172" s="11">
        <v>10818</v>
      </c>
      <c r="BA172" s="11">
        <v>627</v>
      </c>
      <c r="BB172" s="11">
        <v>11552</v>
      </c>
      <c r="BC172" s="11">
        <v>2879</v>
      </c>
      <c r="BD172" s="11">
        <v>40296</v>
      </c>
      <c r="BE172" s="11">
        <v>1101</v>
      </c>
      <c r="BF172" s="11">
        <v>1105</v>
      </c>
      <c r="BG172" s="11">
        <v>3296</v>
      </c>
      <c r="BH172" s="11">
        <v>1518</v>
      </c>
      <c r="BI172" s="11">
        <v>7</v>
      </c>
      <c r="BJ172" s="11">
        <v>8</v>
      </c>
      <c r="BK172" s="11">
        <v>8</v>
      </c>
      <c r="BL172" s="11">
        <v>8</v>
      </c>
      <c r="BM172" s="11">
        <v>8</v>
      </c>
      <c r="BN172" s="11">
        <v>8</v>
      </c>
      <c r="BO172" s="11">
        <v>9</v>
      </c>
      <c r="BP172" s="11">
        <v>8</v>
      </c>
      <c r="BQ172" s="11">
        <v>8</v>
      </c>
      <c r="BR172" s="11">
        <v>8</v>
      </c>
      <c r="BS172" s="11">
        <v>8</v>
      </c>
      <c r="BT172" s="11">
        <v>14</v>
      </c>
      <c r="BU172" s="11">
        <v>22</v>
      </c>
      <c r="BV172" s="11">
        <v>7</v>
      </c>
      <c r="BW172" s="11">
        <v>6</v>
      </c>
      <c r="BX172" s="11">
        <v>6</v>
      </c>
      <c r="BY172" s="11">
        <v>7</v>
      </c>
      <c r="BZ172" s="11">
        <v>14</v>
      </c>
      <c r="CA172" s="11">
        <v>7</v>
      </c>
      <c r="CB172" s="11">
        <v>15</v>
      </c>
      <c r="CC172" s="11">
        <v>13</v>
      </c>
      <c r="CD172" s="11">
        <v>8</v>
      </c>
      <c r="CE172" s="11">
        <v>4</v>
      </c>
      <c r="CF172" s="11">
        <v>10</v>
      </c>
      <c r="CG172" s="11">
        <v>6</v>
      </c>
      <c r="CH172" s="11">
        <v>5</v>
      </c>
      <c r="CI172" s="11"/>
      <c r="CJ172" s="11"/>
      <c r="CK172" s="11" t="s">
        <v>158</v>
      </c>
      <c r="CL172" s="11" t="s">
        <v>158</v>
      </c>
      <c r="CM172" s="11" t="s">
        <v>158</v>
      </c>
      <c r="CN172" s="11" t="s">
        <v>158</v>
      </c>
      <c r="CO172" s="11" t="s">
        <v>158</v>
      </c>
      <c r="CP172" s="11" t="s">
        <v>158</v>
      </c>
      <c r="CQ172" s="11" t="s">
        <v>158</v>
      </c>
      <c r="CR172" s="11" t="s">
        <v>158</v>
      </c>
      <c r="CS172" s="11" t="s">
        <v>158</v>
      </c>
      <c r="CT172" s="11" t="s">
        <v>158</v>
      </c>
      <c r="CU172" s="11" t="s">
        <v>158</v>
      </c>
      <c r="CV172" s="11" t="s">
        <v>158</v>
      </c>
      <c r="CW172" s="11" t="s">
        <v>158</v>
      </c>
      <c r="CX172" s="11" t="s">
        <v>154</v>
      </c>
      <c r="CY172" s="11" t="s">
        <v>154</v>
      </c>
      <c r="CZ172" s="11" t="s">
        <v>154</v>
      </c>
      <c r="DA172" s="11" t="s">
        <v>154</v>
      </c>
      <c r="DB172" s="11" t="s">
        <v>154</v>
      </c>
      <c r="DC172" s="11" t="s">
        <v>154</v>
      </c>
      <c r="DD172" s="11" t="s">
        <v>154</v>
      </c>
      <c r="DE172" s="11" t="s">
        <v>154</v>
      </c>
      <c r="DF172" s="11" t="s">
        <v>154</v>
      </c>
      <c r="DG172" s="11" t="s">
        <v>154</v>
      </c>
      <c r="DH172" s="11" t="s">
        <v>154</v>
      </c>
      <c r="DI172" s="11" t="s">
        <v>154</v>
      </c>
      <c r="DJ172" s="11" t="s">
        <v>154</v>
      </c>
      <c r="DK172" s="11" t="s">
        <v>157</v>
      </c>
      <c r="DL172" s="11" t="s">
        <v>157</v>
      </c>
      <c r="DM172" s="11" t="s">
        <v>157</v>
      </c>
      <c r="DN172" s="11" t="s">
        <v>157</v>
      </c>
      <c r="DO172" s="11" t="s">
        <v>157</v>
      </c>
      <c r="DP172" s="11" t="s">
        <v>157</v>
      </c>
      <c r="DQ172" s="11" t="s">
        <v>157</v>
      </c>
      <c r="DR172" s="11" t="s">
        <v>157</v>
      </c>
      <c r="DS172" s="11" t="s">
        <v>157</v>
      </c>
      <c r="DT172" s="11" t="s">
        <v>157</v>
      </c>
      <c r="DU172" s="11" t="s">
        <v>157</v>
      </c>
      <c r="DV172" s="11" t="s">
        <v>157</v>
      </c>
      <c r="DW172" s="11" t="s">
        <v>157</v>
      </c>
      <c r="DX172" s="11" t="b">
        <v>1</v>
      </c>
      <c r="DY172" s="11" t="b">
        <v>1</v>
      </c>
      <c r="DZ172" s="11" t="b">
        <v>1</v>
      </c>
      <c r="EA172" s="11" t="b">
        <v>1</v>
      </c>
      <c r="EB172" s="11" t="b">
        <v>1</v>
      </c>
      <c r="EC172" s="11" t="b">
        <v>1</v>
      </c>
      <c r="ED172" s="11" t="b">
        <v>1</v>
      </c>
      <c r="EE172" s="11" t="b">
        <v>1</v>
      </c>
      <c r="EF172" s="11" t="b">
        <v>1</v>
      </c>
      <c r="EG172" s="11" t="b">
        <v>1</v>
      </c>
      <c r="EH172" s="11" t="b">
        <v>1</v>
      </c>
      <c r="EI172" s="11" t="b">
        <v>1</v>
      </c>
      <c r="EJ172" s="11" t="b">
        <v>1</v>
      </c>
      <c r="EK172" s="11">
        <v>9.3149999999999997E-2</v>
      </c>
      <c r="EL172" s="11">
        <v>0.14908299999999999</v>
      </c>
      <c r="EM172" s="11">
        <v>0.127666</v>
      </c>
      <c r="EN172" s="11">
        <v>0.175815</v>
      </c>
      <c r="EO172" s="11">
        <v>7.9182000000000002E-2</v>
      </c>
      <c r="EP172" s="11">
        <v>2.896E-2</v>
      </c>
      <c r="EQ172" s="11">
        <v>9.2280000000000001E-2</v>
      </c>
      <c r="ER172" s="11">
        <v>4.9459999999999997E-2</v>
      </c>
      <c r="ES172" s="11">
        <v>0.28708699999999998</v>
      </c>
      <c r="ET172" s="11">
        <v>3.8740999999999998E-2</v>
      </c>
      <c r="EU172" s="11">
        <v>0.166135</v>
      </c>
      <c r="EV172" s="11">
        <v>8.2632999999999998E-2</v>
      </c>
      <c r="EW172" s="11">
        <v>4.8652000000000001E-2</v>
      </c>
      <c r="EX172" s="11" t="s">
        <v>274</v>
      </c>
      <c r="EY172" s="11" t="str">
        <f>VLOOKUP(Table8[[#This Row],[Candidate Detail Answer: City]],cities,2,FALSE)</f>
        <v>Dallas</v>
      </c>
      <c r="EZ172" s="11" t="str">
        <f>VLOOKUP(Table8[[#This Row],[Candidate Detail Answer: City]],cities,3,FALSE)</f>
        <v>TX</v>
      </c>
      <c r="FA172" s="21">
        <f>VLOOKUP(Table8[[#This Row],[Candidate Detail Answer: City]],cities,4,FALSE)</f>
        <v>75201</v>
      </c>
      <c r="FB172" s="11" t="s">
        <v>229</v>
      </c>
      <c r="FC172" s="11" t="str">
        <f>VLOOKUP(Table8[[#This Row],[Candidate Detail Answer: Major]],majors_final,3,FALSE)</f>
        <v>Computer Science</v>
      </c>
      <c r="FD172" s="11" t="str">
        <f>VLOOKUP(Table8[[#This Row],[Candidate Detail Answer: Major]],majors_final,4,FALSE)</f>
        <v>IT-development focused</v>
      </c>
      <c r="FE172" s="11">
        <f>VLOOKUP(Table8[[#This Row],[Candidate Detail Answer: Major]],majors_final,5,FALSE)</f>
        <v>0</v>
      </c>
      <c r="FF172" s="11">
        <f>VLOOKUP(Table8[[#This Row],[Candidate Detail Answer: Major]],majors_final,6,FALSE)</f>
        <v>0</v>
      </c>
      <c r="FG172" s="5"/>
      <c r="FH172" s="5"/>
      <c r="FI172" s="11"/>
    </row>
    <row r="173" spans="1:165" ht="12.75" x14ac:dyDescent="0.2">
      <c r="A173" s="11">
        <v>47906403</v>
      </c>
      <c r="B173" s="11">
        <v>66853458</v>
      </c>
      <c r="C173" s="11">
        <v>47858.977777777603</v>
      </c>
      <c r="D173" s="11" t="s">
        <v>153</v>
      </c>
      <c r="E173" s="11">
        <v>345600</v>
      </c>
      <c r="F173" s="11">
        <v>72957860</v>
      </c>
      <c r="G173" s="11">
        <v>52828.313194445902</v>
      </c>
      <c r="H173" s="11">
        <v>51877.175694442602</v>
      </c>
      <c r="I173" s="11">
        <v>109392</v>
      </c>
      <c r="J173" s="11">
        <v>1</v>
      </c>
      <c r="K173" s="11">
        <v>59</v>
      </c>
      <c r="L173" s="11">
        <v>17083</v>
      </c>
      <c r="M173" s="11">
        <v>131</v>
      </c>
      <c r="N173" s="11">
        <v>131</v>
      </c>
      <c r="O173" s="11">
        <v>92</v>
      </c>
      <c r="P173" s="11">
        <v>100</v>
      </c>
      <c r="Q173" s="11">
        <v>52905</v>
      </c>
      <c r="R173" s="11" t="s">
        <v>154</v>
      </c>
      <c r="S173" s="11" t="s">
        <v>155</v>
      </c>
      <c r="T173" s="11" t="s">
        <v>208</v>
      </c>
      <c r="U173" s="11">
        <v>2</v>
      </c>
      <c r="V173" s="11" t="s">
        <v>154</v>
      </c>
      <c r="W173" s="11" t="s">
        <v>157</v>
      </c>
      <c r="X173" s="11">
        <v>3</v>
      </c>
      <c r="Y173" s="11">
        <v>1</v>
      </c>
      <c r="Z173" s="11">
        <v>10</v>
      </c>
      <c r="AA173" s="11">
        <v>10</v>
      </c>
      <c r="AB173" s="11">
        <v>10</v>
      </c>
      <c r="AC173" s="11">
        <v>10</v>
      </c>
      <c r="AD173" s="11">
        <v>10</v>
      </c>
      <c r="AE173" s="11">
        <v>10</v>
      </c>
      <c r="AF173" s="11">
        <v>10</v>
      </c>
      <c r="AG173" s="11">
        <v>10</v>
      </c>
      <c r="AH173" s="11">
        <v>10</v>
      </c>
      <c r="AI173" s="11">
        <v>10</v>
      </c>
      <c r="AJ173" s="11">
        <v>10</v>
      </c>
      <c r="AK173" s="11">
        <v>10</v>
      </c>
      <c r="AL173" s="11">
        <v>10</v>
      </c>
      <c r="AM173" s="11">
        <v>121</v>
      </c>
      <c r="AN173" s="11">
        <v>60</v>
      </c>
      <c r="AO173" s="11">
        <v>10</v>
      </c>
      <c r="AP173" s="11">
        <v>120</v>
      </c>
      <c r="AQ173" s="11">
        <v>60</v>
      </c>
      <c r="AR173" s="11">
        <v>40</v>
      </c>
      <c r="AS173" s="11">
        <v>1</v>
      </c>
      <c r="AT173" s="11">
        <v>130</v>
      </c>
      <c r="AU173" s="11">
        <v>77</v>
      </c>
      <c r="AV173" s="11">
        <v>1204</v>
      </c>
      <c r="AW173" s="11">
        <v>1360</v>
      </c>
      <c r="AX173" s="11">
        <v>677</v>
      </c>
      <c r="AY173" s="11">
        <v>554</v>
      </c>
      <c r="AZ173" s="11">
        <v>2288</v>
      </c>
      <c r="BA173" s="11">
        <v>3533</v>
      </c>
      <c r="BB173" s="11">
        <v>2245</v>
      </c>
      <c r="BC173" s="11">
        <v>910</v>
      </c>
      <c r="BD173" s="11">
        <v>932</v>
      </c>
      <c r="BE173" s="11">
        <v>7963</v>
      </c>
      <c r="BF173" s="11">
        <v>8022</v>
      </c>
      <c r="BG173" s="11">
        <v>22098</v>
      </c>
      <c r="BH173" s="11">
        <v>1939</v>
      </c>
      <c r="BI173" s="11">
        <v>10</v>
      </c>
      <c r="BJ173" s="11">
        <v>10</v>
      </c>
      <c r="BK173" s="11">
        <v>12</v>
      </c>
      <c r="BL173" s="11">
        <v>18</v>
      </c>
      <c r="BM173" s="11">
        <v>9</v>
      </c>
      <c r="BN173" s="11">
        <v>12</v>
      </c>
      <c r="BO173" s="11">
        <v>17</v>
      </c>
      <c r="BP173" s="11">
        <v>11</v>
      </c>
      <c r="BQ173" s="11">
        <v>10</v>
      </c>
      <c r="BR173" s="11">
        <v>11</v>
      </c>
      <c r="BS173" s="11">
        <v>17</v>
      </c>
      <c r="BT173" s="11">
        <v>26</v>
      </c>
      <c r="BU173" s="11">
        <v>32</v>
      </c>
      <c r="BV173" s="11">
        <v>11</v>
      </c>
      <c r="BW173" s="11">
        <v>6</v>
      </c>
      <c r="BX173" s="11">
        <v>9</v>
      </c>
      <c r="BY173" s="11">
        <v>5</v>
      </c>
      <c r="BZ173" s="11">
        <v>11</v>
      </c>
      <c r="CA173" s="11">
        <v>21</v>
      </c>
      <c r="CB173" s="11">
        <v>11</v>
      </c>
      <c r="CC173" s="11">
        <v>5</v>
      </c>
      <c r="CD173" s="11">
        <v>12</v>
      </c>
      <c r="CE173" s="11">
        <v>12</v>
      </c>
      <c r="CF173" s="11">
        <v>14</v>
      </c>
      <c r="CG173" s="11">
        <v>47</v>
      </c>
      <c r="CH173" s="11">
        <v>13</v>
      </c>
      <c r="CI173" s="11"/>
      <c r="CJ173" s="11"/>
      <c r="CK173" s="11" t="s">
        <v>158</v>
      </c>
      <c r="CL173" s="11" t="s">
        <v>158</v>
      </c>
      <c r="CM173" s="11" t="s">
        <v>158</v>
      </c>
      <c r="CN173" s="11" t="s">
        <v>158</v>
      </c>
      <c r="CO173" s="11" t="s">
        <v>158</v>
      </c>
      <c r="CP173" s="11" t="s">
        <v>158</v>
      </c>
      <c r="CQ173" s="11" t="s">
        <v>158</v>
      </c>
      <c r="CR173" s="11" t="s">
        <v>158</v>
      </c>
      <c r="CS173" s="11" t="s">
        <v>158</v>
      </c>
      <c r="CT173" s="11" t="s">
        <v>158</v>
      </c>
      <c r="CU173" s="11" t="s">
        <v>158</v>
      </c>
      <c r="CV173" s="11" t="s">
        <v>158</v>
      </c>
      <c r="CW173" s="11" t="s">
        <v>158</v>
      </c>
      <c r="CX173" s="11" t="s">
        <v>154</v>
      </c>
      <c r="CY173" s="11" t="s">
        <v>154</v>
      </c>
      <c r="CZ173" s="11" t="s">
        <v>154</v>
      </c>
      <c r="DA173" s="11" t="s">
        <v>154</v>
      </c>
      <c r="DB173" s="11" t="s">
        <v>154</v>
      </c>
      <c r="DC173" s="11" t="s">
        <v>154</v>
      </c>
      <c r="DD173" s="11" t="s">
        <v>154</v>
      </c>
      <c r="DE173" s="11" t="s">
        <v>154</v>
      </c>
      <c r="DF173" s="11" t="s">
        <v>154</v>
      </c>
      <c r="DG173" s="11" t="s">
        <v>154</v>
      </c>
      <c r="DH173" s="11" t="s">
        <v>154</v>
      </c>
      <c r="DI173" s="11" t="s">
        <v>154</v>
      </c>
      <c r="DJ173" s="11" t="s">
        <v>154</v>
      </c>
      <c r="DK173" s="11" t="s">
        <v>157</v>
      </c>
      <c r="DL173" s="11" t="s">
        <v>157</v>
      </c>
      <c r="DM173" s="11" t="s">
        <v>157</v>
      </c>
      <c r="DN173" s="11" t="s">
        <v>157</v>
      </c>
      <c r="DO173" s="11" t="s">
        <v>157</v>
      </c>
      <c r="DP173" s="11" t="s">
        <v>157</v>
      </c>
      <c r="DQ173" s="11" t="s">
        <v>157</v>
      </c>
      <c r="DR173" s="11" t="s">
        <v>157</v>
      </c>
      <c r="DS173" s="11" t="s">
        <v>157</v>
      </c>
      <c r="DT173" s="11" t="s">
        <v>157</v>
      </c>
      <c r="DU173" s="11" t="s">
        <v>157</v>
      </c>
      <c r="DV173" s="11" t="s">
        <v>157</v>
      </c>
      <c r="DW173" s="11" t="s">
        <v>157</v>
      </c>
      <c r="DX173" s="11" t="b">
        <v>1</v>
      </c>
      <c r="DY173" s="11" t="b">
        <v>1</v>
      </c>
      <c r="DZ173" s="11" t="b">
        <v>1</v>
      </c>
      <c r="EA173" s="11" t="b">
        <v>1</v>
      </c>
      <c r="EB173" s="11" t="b">
        <v>1</v>
      </c>
      <c r="EC173" s="11" t="b">
        <v>1</v>
      </c>
      <c r="ED173" s="11" t="b">
        <v>1</v>
      </c>
      <c r="EE173" s="11" t="b">
        <v>1</v>
      </c>
      <c r="EF173" s="11" t="b">
        <v>1</v>
      </c>
      <c r="EG173" s="11" t="b">
        <v>1</v>
      </c>
      <c r="EH173" s="11" t="b">
        <v>1</v>
      </c>
      <c r="EI173" s="11" t="b">
        <v>1</v>
      </c>
      <c r="EJ173" s="11" t="b">
        <v>1</v>
      </c>
      <c r="EK173" s="11">
        <v>1.5924000000000001E-2</v>
      </c>
      <c r="EL173" s="11">
        <v>0.101366</v>
      </c>
      <c r="EM173" s="11">
        <v>4.0645000000000001E-2</v>
      </c>
      <c r="EN173" s="11">
        <v>0.41163</v>
      </c>
      <c r="EO173" s="11">
        <v>4.5627000000000001E-2</v>
      </c>
      <c r="EP173" s="11">
        <v>0.10218000000000001</v>
      </c>
      <c r="EQ173" s="11">
        <v>0.31197900000000001</v>
      </c>
      <c r="ER173" s="11">
        <v>7.9208000000000001E-2</v>
      </c>
      <c r="ES173" s="11">
        <v>6.9099999999999995E-2</v>
      </c>
      <c r="ET173" s="11">
        <v>9.6867999999999996E-2</v>
      </c>
      <c r="EU173" s="11">
        <v>4.2917999999999998E-2</v>
      </c>
      <c r="EV173" s="11">
        <v>0.29809799999999997</v>
      </c>
      <c r="EW173" s="11">
        <v>3.1484999999999999E-2</v>
      </c>
      <c r="EX173" s="11" t="s">
        <v>274</v>
      </c>
      <c r="EY173" s="11" t="str">
        <f>VLOOKUP(Table8[[#This Row],[Candidate Detail Answer: City]],cities,2,FALSE)</f>
        <v>Dallas</v>
      </c>
      <c r="EZ173" s="11" t="str">
        <f>VLOOKUP(Table8[[#This Row],[Candidate Detail Answer: City]],cities,3,FALSE)</f>
        <v>TX</v>
      </c>
      <c r="FA173" s="21">
        <f>VLOOKUP(Table8[[#This Row],[Candidate Detail Answer: City]],cities,4,FALSE)</f>
        <v>75201</v>
      </c>
      <c r="FB173" s="11" t="s">
        <v>618</v>
      </c>
      <c r="FC173" s="11" t="str">
        <f>VLOOKUP(Table8[[#This Row],[Candidate Detail Answer: Major]],majors_final,3,FALSE)</f>
        <v>Science</v>
      </c>
      <c r="FD173" s="11" t="str">
        <f>VLOOKUP(Table8[[#This Row],[Candidate Detail Answer: Major]],majors_final,4,FALSE)</f>
        <v>Non-IT</v>
      </c>
      <c r="FE173" s="11">
        <f>VLOOKUP(Table8[[#This Row],[Candidate Detail Answer: Major]],majors_final,5,FALSE)</f>
        <v>0</v>
      </c>
      <c r="FF173" s="11">
        <f>VLOOKUP(Table8[[#This Row],[Candidate Detail Answer: Major]],majors_final,6,FALSE)</f>
        <v>0</v>
      </c>
      <c r="FG173" s="5"/>
      <c r="FH173" s="5"/>
      <c r="FI173" s="11"/>
    </row>
    <row r="174" spans="1:165" ht="12.75" x14ac:dyDescent="0.2">
      <c r="A174" s="11">
        <v>17276739</v>
      </c>
      <c r="B174" s="11">
        <v>27493378</v>
      </c>
      <c r="C174" s="11">
        <v>57794.463194443699</v>
      </c>
      <c r="D174" s="11" t="s">
        <v>153</v>
      </c>
      <c r="E174" s="11">
        <v>345600</v>
      </c>
      <c r="F174" s="11">
        <v>52965632</v>
      </c>
      <c r="G174" s="11">
        <v>44781.022916666698</v>
      </c>
      <c r="H174" s="11">
        <v>44772.513888888803</v>
      </c>
      <c r="I174" s="11">
        <v>3002</v>
      </c>
      <c r="J174" s="11">
        <v>6</v>
      </c>
      <c r="K174" s="11">
        <v>23</v>
      </c>
      <c r="L174" s="11">
        <v>430462</v>
      </c>
      <c r="M174" s="11">
        <v>131</v>
      </c>
      <c r="N174" s="11">
        <v>0</v>
      </c>
      <c r="O174" s="11">
        <v>92</v>
      </c>
      <c r="P174" s="11">
        <v>0</v>
      </c>
      <c r="Q174" s="11">
        <v>0</v>
      </c>
      <c r="R174" s="11" t="s">
        <v>154</v>
      </c>
      <c r="S174" s="11" t="s">
        <v>193</v>
      </c>
      <c r="T174" s="11"/>
      <c r="U174" s="11">
        <v>0</v>
      </c>
      <c r="V174" s="11" t="s">
        <v>154</v>
      </c>
      <c r="W174" s="11" t="s">
        <v>157</v>
      </c>
      <c r="X174" s="11">
        <v>5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 t="s">
        <v>157</v>
      </c>
      <c r="AT174" s="11" t="s">
        <v>157</v>
      </c>
      <c r="AU174" s="11">
        <v>2</v>
      </c>
      <c r="AV174" s="11">
        <v>3003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0</v>
      </c>
      <c r="CE174" s="11">
        <v>0</v>
      </c>
      <c r="CF174" s="11">
        <v>0</v>
      </c>
      <c r="CG174" s="11">
        <v>0</v>
      </c>
      <c r="CH174" s="11">
        <v>0</v>
      </c>
      <c r="CI174" s="11"/>
      <c r="CJ174" s="11"/>
      <c r="CK174" s="11" t="s">
        <v>166</v>
      </c>
      <c r="CL174" s="11" t="s">
        <v>166</v>
      </c>
      <c r="CM174" s="11" t="s">
        <v>166</v>
      </c>
      <c r="CN174" s="11" t="s">
        <v>166</v>
      </c>
      <c r="CO174" s="11" t="s">
        <v>166</v>
      </c>
      <c r="CP174" s="11" t="s">
        <v>166</v>
      </c>
      <c r="CQ174" s="11" t="s">
        <v>166</v>
      </c>
      <c r="CR174" s="11" t="s">
        <v>166</v>
      </c>
      <c r="CS174" s="11" t="s">
        <v>166</v>
      </c>
      <c r="CT174" s="11" t="s">
        <v>166</v>
      </c>
      <c r="CU174" s="11" t="s">
        <v>166</v>
      </c>
      <c r="CV174" s="11" t="s">
        <v>166</v>
      </c>
      <c r="CW174" s="11" t="s">
        <v>166</v>
      </c>
      <c r="CX174" s="11" t="s">
        <v>154</v>
      </c>
      <c r="CY174" s="11" t="s">
        <v>154</v>
      </c>
      <c r="CZ174" s="11" t="s">
        <v>154</v>
      </c>
      <c r="DA174" s="11" t="s">
        <v>154</v>
      </c>
      <c r="DB174" s="11" t="s">
        <v>154</v>
      </c>
      <c r="DC174" s="11" t="s">
        <v>154</v>
      </c>
      <c r="DD174" s="11" t="s">
        <v>154</v>
      </c>
      <c r="DE174" s="11" t="s">
        <v>154</v>
      </c>
      <c r="DF174" s="11" t="s">
        <v>154</v>
      </c>
      <c r="DG174" s="11" t="s">
        <v>154</v>
      </c>
      <c r="DH174" s="11" t="s">
        <v>154</v>
      </c>
      <c r="DI174" s="11" t="s">
        <v>154</v>
      </c>
      <c r="DJ174" s="11" t="s">
        <v>154</v>
      </c>
      <c r="DK174" s="11" t="s">
        <v>157</v>
      </c>
      <c r="DL174" s="11" t="s">
        <v>157</v>
      </c>
      <c r="DM174" s="11" t="s">
        <v>157</v>
      </c>
      <c r="DN174" s="11" t="s">
        <v>157</v>
      </c>
      <c r="DO174" s="11" t="s">
        <v>157</v>
      </c>
      <c r="DP174" s="11" t="s">
        <v>157</v>
      </c>
      <c r="DQ174" s="11" t="s">
        <v>157</v>
      </c>
      <c r="DR174" s="11" t="s">
        <v>157</v>
      </c>
      <c r="DS174" s="11" t="s">
        <v>157</v>
      </c>
      <c r="DT174" s="11" t="s">
        <v>157</v>
      </c>
      <c r="DU174" s="11" t="s">
        <v>157</v>
      </c>
      <c r="DV174" s="11" t="s">
        <v>157</v>
      </c>
      <c r="DW174" s="11" t="s">
        <v>157</v>
      </c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 t="s">
        <v>274</v>
      </c>
      <c r="EY174" s="11" t="str">
        <f>VLOOKUP(Table8[[#This Row],[Candidate Detail Answer: City]],cities,2,FALSE)</f>
        <v>Dallas</v>
      </c>
      <c r="EZ174" s="11" t="str">
        <f>VLOOKUP(Table8[[#This Row],[Candidate Detail Answer: City]],cities,3,FALSE)</f>
        <v>TX</v>
      </c>
      <c r="FA174" s="21">
        <f>VLOOKUP(Table8[[#This Row],[Candidate Detail Answer: City]],cities,4,FALSE)</f>
        <v>75201</v>
      </c>
      <c r="FB174" s="11" t="s">
        <v>233</v>
      </c>
      <c r="FC174" s="11" t="str">
        <f>VLOOKUP(Table8[[#This Row],[Candidate Detail Answer: Major]],majors_final,3,FALSE)</f>
        <v>Software Development</v>
      </c>
      <c r="FD174" s="11" t="str">
        <f>VLOOKUP(Table8[[#This Row],[Candidate Detail Answer: Major]],majors_final,4,FALSE)</f>
        <v>IT-development focused</v>
      </c>
      <c r="FE174" s="11">
        <f>VLOOKUP(Table8[[#This Row],[Candidate Detail Answer: Major]],majors_final,5,FALSE)</f>
        <v>0</v>
      </c>
      <c r="FF174" s="11">
        <f>VLOOKUP(Table8[[#This Row],[Candidate Detail Answer: Major]],majors_final,6,FALSE)</f>
        <v>0</v>
      </c>
      <c r="FG174" s="5"/>
      <c r="FH174" s="5"/>
      <c r="FI174" s="11"/>
    </row>
    <row r="175" spans="1:165" ht="12.75" x14ac:dyDescent="0.2">
      <c r="A175" s="11">
        <v>40538369</v>
      </c>
      <c r="B175" s="11">
        <v>55212588</v>
      </c>
      <c r="C175" s="11">
        <v>57355.810416665903</v>
      </c>
      <c r="D175" s="11" t="s">
        <v>153</v>
      </c>
      <c r="E175" s="11">
        <v>345600</v>
      </c>
      <c r="F175" s="11">
        <v>62899452</v>
      </c>
      <c r="G175" s="11">
        <v>50801.439583334402</v>
      </c>
      <c r="H175" s="11">
        <v>50087.7222222208</v>
      </c>
      <c r="I175" s="11">
        <v>16505</v>
      </c>
      <c r="J175" s="11">
        <v>1</v>
      </c>
      <c r="K175" s="11">
        <v>0</v>
      </c>
      <c r="L175" s="11">
        <v>0</v>
      </c>
      <c r="M175" s="11">
        <v>131</v>
      </c>
      <c r="N175" s="11">
        <v>131</v>
      </c>
      <c r="O175" s="11">
        <v>92</v>
      </c>
      <c r="P175" s="11">
        <v>100</v>
      </c>
      <c r="Q175" s="11">
        <v>324</v>
      </c>
      <c r="R175" s="11" t="s">
        <v>154</v>
      </c>
      <c r="S175" s="11" t="s">
        <v>155</v>
      </c>
      <c r="T175" s="11" t="s">
        <v>208</v>
      </c>
      <c r="U175" s="11">
        <v>0</v>
      </c>
      <c r="V175" s="11" t="s">
        <v>154</v>
      </c>
      <c r="W175" s="11" t="s">
        <v>157</v>
      </c>
      <c r="X175" s="11">
        <v>3</v>
      </c>
      <c r="Y175" s="11">
        <v>1</v>
      </c>
      <c r="Z175" s="11">
        <v>10</v>
      </c>
      <c r="AA175" s="11">
        <v>10</v>
      </c>
      <c r="AB175" s="11">
        <v>10</v>
      </c>
      <c r="AC175" s="11">
        <v>10</v>
      </c>
      <c r="AD175" s="11">
        <v>10</v>
      </c>
      <c r="AE175" s="11">
        <v>10</v>
      </c>
      <c r="AF175" s="11">
        <v>10</v>
      </c>
      <c r="AG175" s="11">
        <v>10</v>
      </c>
      <c r="AH175" s="11">
        <v>10</v>
      </c>
      <c r="AI175" s="11">
        <v>10</v>
      </c>
      <c r="AJ175" s="11">
        <v>10</v>
      </c>
      <c r="AK175" s="11">
        <v>10</v>
      </c>
      <c r="AL175" s="11">
        <v>10</v>
      </c>
      <c r="AM175" s="11">
        <v>121</v>
      </c>
      <c r="AN175" s="11">
        <v>60</v>
      </c>
      <c r="AO175" s="11">
        <v>10</v>
      </c>
      <c r="AP175" s="11">
        <v>120</v>
      </c>
      <c r="AQ175" s="11">
        <v>60</v>
      </c>
      <c r="AR175" s="11">
        <v>40</v>
      </c>
      <c r="AS175" s="11">
        <v>1</v>
      </c>
      <c r="AT175" s="11">
        <v>130</v>
      </c>
      <c r="AU175" s="11">
        <v>90</v>
      </c>
      <c r="AV175" s="11">
        <v>1337</v>
      </c>
      <c r="AW175" s="11">
        <v>865</v>
      </c>
      <c r="AX175" s="11">
        <v>758</v>
      </c>
      <c r="AY175" s="11">
        <v>598</v>
      </c>
      <c r="AZ175" s="11">
        <v>3680</v>
      </c>
      <c r="BA175" s="11">
        <v>1354</v>
      </c>
      <c r="BB175" s="11">
        <v>859</v>
      </c>
      <c r="BC175" s="11">
        <v>1154</v>
      </c>
      <c r="BD175" s="11">
        <v>401</v>
      </c>
      <c r="BE175" s="11">
        <v>682</v>
      </c>
      <c r="BF175" s="11">
        <v>1251</v>
      </c>
      <c r="BG175" s="11">
        <v>2169</v>
      </c>
      <c r="BH175" s="11">
        <v>920</v>
      </c>
      <c r="BI175" s="11">
        <v>10</v>
      </c>
      <c r="BJ175" s="11">
        <v>10</v>
      </c>
      <c r="BK175" s="11">
        <v>12</v>
      </c>
      <c r="BL175" s="11">
        <v>14</v>
      </c>
      <c r="BM175" s="11">
        <v>11</v>
      </c>
      <c r="BN175" s="11">
        <v>10</v>
      </c>
      <c r="BO175" s="11">
        <v>13</v>
      </c>
      <c r="BP175" s="11">
        <v>11</v>
      </c>
      <c r="BQ175" s="11">
        <v>11</v>
      </c>
      <c r="BR175" s="11">
        <v>11</v>
      </c>
      <c r="BS175" s="11">
        <v>12</v>
      </c>
      <c r="BT175" s="11">
        <v>21</v>
      </c>
      <c r="BU175" s="11">
        <v>29</v>
      </c>
      <c r="BV175" s="11">
        <v>4</v>
      </c>
      <c r="BW175" s="11">
        <v>2</v>
      </c>
      <c r="BX175" s="11">
        <v>4</v>
      </c>
      <c r="BY175" s="11">
        <v>4</v>
      </c>
      <c r="BZ175" s="11">
        <v>32</v>
      </c>
      <c r="CA175" s="11">
        <v>16</v>
      </c>
      <c r="CB175" s="11">
        <v>3</v>
      </c>
      <c r="CC175" s="11">
        <v>5</v>
      </c>
      <c r="CD175" s="11">
        <v>4</v>
      </c>
      <c r="CE175" s="11">
        <v>4</v>
      </c>
      <c r="CF175" s="11">
        <v>3</v>
      </c>
      <c r="CG175" s="11">
        <v>7</v>
      </c>
      <c r="CH175" s="11">
        <v>2</v>
      </c>
      <c r="CI175" s="11"/>
      <c r="CJ175" s="11"/>
      <c r="CK175" s="11" t="s">
        <v>158</v>
      </c>
      <c r="CL175" s="11" t="s">
        <v>158</v>
      </c>
      <c r="CM175" s="11" t="s">
        <v>158</v>
      </c>
      <c r="CN175" s="11" t="s">
        <v>158</v>
      </c>
      <c r="CO175" s="11" t="s">
        <v>158</v>
      </c>
      <c r="CP175" s="11" t="s">
        <v>158</v>
      </c>
      <c r="CQ175" s="11" t="s">
        <v>158</v>
      </c>
      <c r="CR175" s="11" t="s">
        <v>158</v>
      </c>
      <c r="CS175" s="11" t="s">
        <v>158</v>
      </c>
      <c r="CT175" s="11" t="s">
        <v>158</v>
      </c>
      <c r="CU175" s="11" t="s">
        <v>158</v>
      </c>
      <c r="CV175" s="11" t="s">
        <v>158</v>
      </c>
      <c r="CW175" s="11" t="s">
        <v>158</v>
      </c>
      <c r="CX175" s="11" t="s">
        <v>154</v>
      </c>
      <c r="CY175" s="11" t="s">
        <v>154</v>
      </c>
      <c r="CZ175" s="11" t="s">
        <v>154</v>
      </c>
      <c r="DA175" s="11" t="s">
        <v>154</v>
      </c>
      <c r="DB175" s="11" t="s">
        <v>154</v>
      </c>
      <c r="DC175" s="11" t="s">
        <v>154</v>
      </c>
      <c r="DD175" s="11" t="s">
        <v>154</v>
      </c>
      <c r="DE175" s="11" t="s">
        <v>154</v>
      </c>
      <c r="DF175" s="11" t="s">
        <v>154</v>
      </c>
      <c r="DG175" s="11" t="s">
        <v>154</v>
      </c>
      <c r="DH175" s="11" t="s">
        <v>154</v>
      </c>
      <c r="DI175" s="11" t="s">
        <v>154</v>
      </c>
      <c r="DJ175" s="11" t="s">
        <v>154</v>
      </c>
      <c r="DK175" s="11" t="s">
        <v>157</v>
      </c>
      <c r="DL175" s="11" t="s">
        <v>157</v>
      </c>
      <c r="DM175" s="11" t="s">
        <v>157</v>
      </c>
      <c r="DN175" s="11" t="s">
        <v>157</v>
      </c>
      <c r="DO175" s="11" t="s">
        <v>157</v>
      </c>
      <c r="DP175" s="11" t="s">
        <v>157</v>
      </c>
      <c r="DQ175" s="11" t="s">
        <v>157</v>
      </c>
      <c r="DR175" s="11" t="s">
        <v>157</v>
      </c>
      <c r="DS175" s="11" t="s">
        <v>157</v>
      </c>
      <c r="DT175" s="11" t="s">
        <v>157</v>
      </c>
      <c r="DU175" s="11" t="s">
        <v>157</v>
      </c>
      <c r="DV175" s="11" t="s">
        <v>157</v>
      </c>
      <c r="DW175" s="11" t="s">
        <v>157</v>
      </c>
      <c r="DX175" s="11" t="b">
        <v>1</v>
      </c>
      <c r="DY175" s="11" t="b">
        <v>1</v>
      </c>
      <c r="DZ175" s="11" t="b">
        <v>1</v>
      </c>
      <c r="EA175" s="11" t="b">
        <v>1</v>
      </c>
      <c r="EB175" s="11" t="b">
        <v>1</v>
      </c>
      <c r="EC175" s="11" t="b">
        <v>1</v>
      </c>
      <c r="ED175" s="11" t="b">
        <v>1</v>
      </c>
      <c r="EE175" s="11" t="b">
        <v>1</v>
      </c>
      <c r="EF175" s="11" t="b">
        <v>1</v>
      </c>
      <c r="EG175" s="11" t="b">
        <v>1</v>
      </c>
      <c r="EH175" s="11" t="b">
        <v>1</v>
      </c>
      <c r="EI175" s="11" t="b">
        <v>1</v>
      </c>
      <c r="EJ175" s="11" t="b">
        <v>1</v>
      </c>
      <c r="EK175" s="11">
        <v>3.9184999999999998E-2</v>
      </c>
      <c r="EL175" s="11">
        <v>3.6316000000000001E-2</v>
      </c>
      <c r="EM175" s="11">
        <v>0.100717</v>
      </c>
      <c r="EN175" s="11">
        <v>0.20597199999999999</v>
      </c>
      <c r="EO175" s="11">
        <v>1.3743E-2</v>
      </c>
      <c r="EP175" s="11">
        <v>4.0586999999999998E-2</v>
      </c>
      <c r="EQ175" s="11">
        <v>4.7442999999999999E-2</v>
      </c>
      <c r="ER175" s="11">
        <v>4.6509000000000002E-2</v>
      </c>
      <c r="ES175" s="11">
        <v>1.5474999999999999E-2</v>
      </c>
      <c r="ET175" s="11">
        <v>3.2890000000000003E-2</v>
      </c>
      <c r="EU175" s="11">
        <v>4.2286999999999998E-2</v>
      </c>
      <c r="EV175" s="11">
        <v>7.1955000000000005E-2</v>
      </c>
      <c r="EW175" s="11">
        <v>3.3727E-2</v>
      </c>
      <c r="EX175" s="11" t="s">
        <v>580</v>
      </c>
      <c r="EY175" s="11" t="str">
        <f>VLOOKUP(Table8[[#This Row],[Candidate Detail Answer: City]],cities,2,FALSE)</f>
        <v>Danbury</v>
      </c>
      <c r="EZ175" s="11" t="str">
        <f>VLOOKUP(Table8[[#This Row],[Candidate Detail Answer: City]],cities,3,FALSE)</f>
        <v>CT</v>
      </c>
      <c r="FA175" s="21">
        <f>VLOOKUP(Table8[[#This Row],[Candidate Detail Answer: City]],cities,4,FALSE)</f>
        <v>6810</v>
      </c>
      <c r="FB175" s="11" t="s">
        <v>581</v>
      </c>
      <c r="FC175" s="11" t="str">
        <f>VLOOKUP(Table8[[#This Row],[Candidate Detail Answer: Major]],majors_final,3,FALSE)</f>
        <v>Nursing</v>
      </c>
      <c r="FD175" s="11" t="str">
        <f>VLOOKUP(Table8[[#This Row],[Candidate Detail Answer: Major]],majors_final,4,FALSE)</f>
        <v>Non-IT</v>
      </c>
      <c r="FE175" s="11">
        <f>VLOOKUP(Table8[[#This Row],[Candidate Detail Answer: Major]],majors_final,5,FALSE)</f>
        <v>0</v>
      </c>
      <c r="FF175" s="11">
        <f>VLOOKUP(Table8[[#This Row],[Candidate Detail Answer: Major]],majors_final,6,FALSE)</f>
        <v>0</v>
      </c>
      <c r="FG175" s="5"/>
      <c r="FH175" s="5"/>
      <c r="FI175" s="11"/>
    </row>
    <row r="176" spans="1:165" ht="12.75" x14ac:dyDescent="0.2">
      <c r="A176" s="11">
        <v>30067975</v>
      </c>
      <c r="B176" s="11">
        <v>39671058</v>
      </c>
      <c r="C176" s="11">
        <v>55864.390972221598</v>
      </c>
      <c r="D176" s="11" t="s">
        <v>153</v>
      </c>
      <c r="E176" s="11">
        <v>345600</v>
      </c>
      <c r="F176" s="11">
        <v>47411552</v>
      </c>
      <c r="G176" s="11">
        <v>48272.864583333998</v>
      </c>
      <c r="H176" s="11">
        <v>47855.3347222214</v>
      </c>
      <c r="I176" s="11">
        <v>207864</v>
      </c>
      <c r="J176" s="11">
        <v>2</v>
      </c>
      <c r="K176" s="11">
        <v>0</v>
      </c>
      <c r="L176" s="11">
        <v>0</v>
      </c>
      <c r="M176" s="11">
        <v>131</v>
      </c>
      <c r="N176" s="11">
        <v>61</v>
      </c>
      <c r="O176" s="11">
        <v>92</v>
      </c>
      <c r="P176" s="11">
        <v>46.56</v>
      </c>
      <c r="Q176" s="11">
        <v>84437</v>
      </c>
      <c r="R176" s="11" t="s">
        <v>154</v>
      </c>
      <c r="S176" s="11" t="s">
        <v>155</v>
      </c>
      <c r="T176" s="11" t="s">
        <v>156</v>
      </c>
      <c r="U176" s="11">
        <v>0</v>
      </c>
      <c r="V176" s="11" t="s">
        <v>154</v>
      </c>
      <c r="W176" s="11" t="s">
        <v>157</v>
      </c>
      <c r="X176" s="11"/>
      <c r="Y176" s="11">
        <v>1</v>
      </c>
      <c r="Z176" s="11">
        <v>10</v>
      </c>
      <c r="AA176" s="11">
        <v>10</v>
      </c>
      <c r="AB176" s="11">
        <v>10</v>
      </c>
      <c r="AC176" s="11">
        <v>10</v>
      </c>
      <c r="AD176" s="11">
        <v>0</v>
      </c>
      <c r="AE176" s="11">
        <v>0</v>
      </c>
      <c r="AF176" s="11">
        <v>0</v>
      </c>
      <c r="AG176" s="11">
        <v>0</v>
      </c>
      <c r="AH176" s="11">
        <v>10</v>
      </c>
      <c r="AI176" s="11">
        <v>0</v>
      </c>
      <c r="AJ176" s="11">
        <v>10</v>
      </c>
      <c r="AK176" s="11">
        <v>0</v>
      </c>
      <c r="AL176" s="11">
        <v>0</v>
      </c>
      <c r="AM176" s="11">
        <v>51</v>
      </c>
      <c r="AN176" s="11">
        <v>50</v>
      </c>
      <c r="AO176" s="11">
        <v>0</v>
      </c>
      <c r="AP176" s="11">
        <v>60</v>
      </c>
      <c r="AQ176" s="11">
        <v>10</v>
      </c>
      <c r="AR176" s="11">
        <v>20</v>
      </c>
      <c r="AS176" s="11">
        <v>1</v>
      </c>
      <c r="AT176" s="11">
        <v>60</v>
      </c>
      <c r="AU176" s="11">
        <v>11</v>
      </c>
      <c r="AV176" s="11">
        <v>852</v>
      </c>
      <c r="AW176" s="11">
        <v>400</v>
      </c>
      <c r="AX176" s="11">
        <v>9677</v>
      </c>
      <c r="AY176" s="11">
        <v>6825</v>
      </c>
      <c r="AZ176" s="11">
        <v>28026</v>
      </c>
      <c r="BA176" s="11">
        <v>12857</v>
      </c>
      <c r="BB176" s="11">
        <v>7732</v>
      </c>
      <c r="BC176" s="11">
        <v>6507</v>
      </c>
      <c r="BD176" s="11">
        <v>687</v>
      </c>
      <c r="BE176" s="11">
        <v>17326</v>
      </c>
      <c r="BF176" s="11">
        <v>1771</v>
      </c>
      <c r="BG176" s="11">
        <v>8607</v>
      </c>
      <c r="BH176" s="11">
        <v>22137</v>
      </c>
      <c r="BI176" s="11">
        <v>3</v>
      </c>
      <c r="BJ176" s="11">
        <v>2</v>
      </c>
      <c r="BK176" s="11">
        <v>10</v>
      </c>
      <c r="BL176" s="11">
        <v>9</v>
      </c>
      <c r="BM176" s="11">
        <v>4</v>
      </c>
      <c r="BN176" s="11">
        <v>9</v>
      </c>
      <c r="BO176" s="11">
        <v>11</v>
      </c>
      <c r="BP176" s="11">
        <v>5</v>
      </c>
      <c r="BQ176" s="11">
        <v>3</v>
      </c>
      <c r="BR176" s="11">
        <v>7</v>
      </c>
      <c r="BS176" s="11">
        <v>9</v>
      </c>
      <c r="BT176" s="11">
        <v>12</v>
      </c>
      <c r="BU176" s="11">
        <v>6</v>
      </c>
      <c r="BV176" s="11">
        <v>13</v>
      </c>
      <c r="BW176" s="11">
        <v>5</v>
      </c>
      <c r="BX176" s="11">
        <v>83</v>
      </c>
      <c r="BY176" s="11">
        <v>43</v>
      </c>
      <c r="BZ176" s="11">
        <v>139</v>
      </c>
      <c r="CA176" s="11">
        <v>133</v>
      </c>
      <c r="CB176" s="11">
        <v>89</v>
      </c>
      <c r="CC176" s="11">
        <v>33</v>
      </c>
      <c r="CD176" s="11">
        <v>14</v>
      </c>
      <c r="CE176" s="11">
        <v>170</v>
      </c>
      <c r="CF176" s="11">
        <v>15</v>
      </c>
      <c r="CG176" s="11">
        <v>34</v>
      </c>
      <c r="CH176" s="11">
        <v>9</v>
      </c>
      <c r="CI176" s="11"/>
      <c r="CJ176" s="11"/>
      <c r="CK176" s="11" t="s">
        <v>158</v>
      </c>
      <c r="CL176" s="11" t="s">
        <v>158</v>
      </c>
      <c r="CM176" s="11" t="s">
        <v>158</v>
      </c>
      <c r="CN176" s="11" t="s">
        <v>158</v>
      </c>
      <c r="CO176" s="11" t="s">
        <v>158</v>
      </c>
      <c r="CP176" s="11" t="s">
        <v>158</v>
      </c>
      <c r="CQ176" s="11" t="s">
        <v>158</v>
      </c>
      <c r="CR176" s="11" t="s">
        <v>158</v>
      </c>
      <c r="CS176" s="11" t="s">
        <v>158</v>
      </c>
      <c r="CT176" s="11" t="s">
        <v>158</v>
      </c>
      <c r="CU176" s="11" t="s">
        <v>158</v>
      </c>
      <c r="CV176" s="11" t="s">
        <v>158</v>
      </c>
      <c r="CW176" s="11" t="s">
        <v>158</v>
      </c>
      <c r="CX176" s="11" t="s">
        <v>154</v>
      </c>
      <c r="CY176" s="11" t="s">
        <v>154</v>
      </c>
      <c r="CZ176" s="11" t="s">
        <v>154</v>
      </c>
      <c r="DA176" s="11" t="s">
        <v>154</v>
      </c>
      <c r="DB176" s="11" t="s">
        <v>154</v>
      </c>
      <c r="DC176" s="11" t="s">
        <v>154</v>
      </c>
      <c r="DD176" s="11" t="s">
        <v>154</v>
      </c>
      <c r="DE176" s="11" t="s">
        <v>154</v>
      </c>
      <c r="DF176" s="11" t="s">
        <v>154</v>
      </c>
      <c r="DG176" s="11" t="s">
        <v>154</v>
      </c>
      <c r="DH176" s="11" t="s">
        <v>154</v>
      </c>
      <c r="DI176" s="11" t="s">
        <v>154</v>
      </c>
      <c r="DJ176" s="11" t="s">
        <v>154</v>
      </c>
      <c r="DK176" s="11" t="s">
        <v>157</v>
      </c>
      <c r="DL176" s="11" t="s">
        <v>157</v>
      </c>
      <c r="DM176" s="11" t="s">
        <v>157</v>
      </c>
      <c r="DN176" s="11" t="s">
        <v>157</v>
      </c>
      <c r="DO176" s="11" t="s">
        <v>157</v>
      </c>
      <c r="DP176" s="11" t="s">
        <v>157</v>
      </c>
      <c r="DQ176" s="11" t="s">
        <v>157</v>
      </c>
      <c r="DR176" s="11" t="s">
        <v>157</v>
      </c>
      <c r="DS176" s="11" t="s">
        <v>157</v>
      </c>
      <c r="DT176" s="11" t="s">
        <v>157</v>
      </c>
      <c r="DU176" s="11" t="s">
        <v>157</v>
      </c>
      <c r="DV176" s="11" t="s">
        <v>157</v>
      </c>
      <c r="DW176" s="11" t="s">
        <v>157</v>
      </c>
      <c r="DX176" s="11" t="b">
        <v>1</v>
      </c>
      <c r="DY176" s="11" t="b">
        <v>1</v>
      </c>
      <c r="DZ176" s="11" t="b">
        <v>1</v>
      </c>
      <c r="EA176" s="11" t="b">
        <v>1</v>
      </c>
      <c r="EB176" s="11" t="b">
        <v>0</v>
      </c>
      <c r="EC176" s="11" t="b">
        <v>0</v>
      </c>
      <c r="ED176" s="11" t="b">
        <v>0</v>
      </c>
      <c r="EE176" s="11" t="b">
        <v>0</v>
      </c>
      <c r="EF176" s="11" t="b">
        <v>1</v>
      </c>
      <c r="EG176" s="11" t="b">
        <v>0</v>
      </c>
      <c r="EH176" s="11" t="b">
        <v>1</v>
      </c>
      <c r="EI176" s="11" t="b">
        <v>0</v>
      </c>
      <c r="EJ176" s="11" t="b">
        <v>0</v>
      </c>
      <c r="EK176" s="11">
        <v>2.7418999999999999E-2</v>
      </c>
      <c r="EL176" s="11">
        <v>3.1413999999999997E-2</v>
      </c>
      <c r="EM176" s="11">
        <v>3.0183999999999999E-2</v>
      </c>
      <c r="EN176" s="11">
        <v>3.6731E-2</v>
      </c>
      <c r="EO176" s="11">
        <v>1.6537E-2</v>
      </c>
      <c r="EP176" s="11">
        <v>1.5188999999999999E-2</v>
      </c>
      <c r="EQ176" s="11">
        <v>4.3482E-2</v>
      </c>
      <c r="ER176" s="11">
        <v>3.0134999999999999E-2</v>
      </c>
      <c r="ES176" s="11">
        <v>3.7224E-2</v>
      </c>
      <c r="ET176" s="11">
        <v>3.4549999999999997E-2</v>
      </c>
      <c r="EU176" s="11">
        <v>4.2110000000000002E-2</v>
      </c>
      <c r="EV176" s="11">
        <v>2.8660000000000001E-2</v>
      </c>
      <c r="EW176" s="11">
        <v>3.6986999999999999E-2</v>
      </c>
      <c r="EX176" s="11" t="s">
        <v>347</v>
      </c>
      <c r="EY176" s="11" t="str">
        <f>VLOOKUP(Table8[[#This Row],[Candidate Detail Answer: City]],cities,2,FALSE)</f>
        <v>Darby</v>
      </c>
      <c r="EZ176" s="11" t="str">
        <f>VLOOKUP(Table8[[#This Row],[Candidate Detail Answer: City]],cities,3,FALSE)</f>
        <v>PA</v>
      </c>
      <c r="FA176" s="21">
        <f>VLOOKUP(Table8[[#This Row],[Candidate Detail Answer: City]],cities,4,FALSE)</f>
        <v>19023</v>
      </c>
      <c r="FB176" s="11" t="s">
        <v>348</v>
      </c>
      <c r="FC176" s="11" t="str">
        <f>VLOOKUP(Table8[[#This Row],[Candidate Detail Answer: Major]],majors_final,3,FALSE)</f>
        <v>Computer Programming</v>
      </c>
      <c r="FD176" s="11" t="str">
        <f>VLOOKUP(Table8[[#This Row],[Candidate Detail Answer: Major]],majors_final,4,FALSE)</f>
        <v>IT-development focused</v>
      </c>
      <c r="FE176" s="11">
        <f>VLOOKUP(Table8[[#This Row],[Candidate Detail Answer: Major]],majors_final,5,FALSE)</f>
        <v>0</v>
      </c>
      <c r="FF176" s="11">
        <f>VLOOKUP(Table8[[#This Row],[Candidate Detail Answer: Major]],majors_final,6,FALSE)</f>
        <v>0</v>
      </c>
      <c r="FG176" s="5"/>
      <c r="FH176" s="5"/>
      <c r="FI176" s="11"/>
    </row>
    <row r="177" spans="1:165" ht="12.75" x14ac:dyDescent="0.2">
      <c r="A177" s="11">
        <v>42760089</v>
      </c>
      <c r="B177" s="11">
        <v>58412786</v>
      </c>
      <c r="C177" s="11">
        <v>54153.6451388883</v>
      </c>
      <c r="D177" s="11" t="s">
        <v>153</v>
      </c>
      <c r="E177" s="11">
        <v>345600</v>
      </c>
      <c r="F177" s="11">
        <v>66507574</v>
      </c>
      <c r="G177" s="11">
        <v>51824.910416667903</v>
      </c>
      <c r="H177" s="11">
        <v>50991.307638887301</v>
      </c>
      <c r="I177" s="11">
        <v>345454</v>
      </c>
      <c r="J177" s="11">
        <v>1</v>
      </c>
      <c r="K177" s="11">
        <v>110</v>
      </c>
      <c r="L177" s="11">
        <v>325274</v>
      </c>
      <c r="M177" s="11">
        <v>131</v>
      </c>
      <c r="N177" s="11">
        <v>111</v>
      </c>
      <c r="O177" s="11">
        <v>92</v>
      </c>
      <c r="P177" s="11">
        <v>84.73</v>
      </c>
      <c r="Q177" s="11">
        <v>157664</v>
      </c>
      <c r="R177" s="11" t="s">
        <v>154</v>
      </c>
      <c r="S177" s="11" t="s">
        <v>155</v>
      </c>
      <c r="T177" s="11" t="s">
        <v>208</v>
      </c>
      <c r="U177" s="11">
        <v>0</v>
      </c>
      <c r="V177" s="11" t="s">
        <v>154</v>
      </c>
      <c r="W177" s="11" t="s">
        <v>157</v>
      </c>
      <c r="X177" s="11">
        <v>1</v>
      </c>
      <c r="Y177" s="11">
        <v>1</v>
      </c>
      <c r="Z177" s="11">
        <v>10</v>
      </c>
      <c r="AA177" s="11">
        <v>10</v>
      </c>
      <c r="AB177" s="11">
        <v>10</v>
      </c>
      <c r="AC177" s="11">
        <v>10</v>
      </c>
      <c r="AD177" s="11">
        <v>10</v>
      </c>
      <c r="AE177" s="11">
        <v>10</v>
      </c>
      <c r="AF177" s="11">
        <v>10</v>
      </c>
      <c r="AG177" s="11">
        <v>10</v>
      </c>
      <c r="AH177" s="11">
        <v>10</v>
      </c>
      <c r="AI177" s="11">
        <v>0</v>
      </c>
      <c r="AJ177" s="11">
        <v>10</v>
      </c>
      <c r="AK177" s="11">
        <v>0</v>
      </c>
      <c r="AL177" s="11">
        <v>10</v>
      </c>
      <c r="AM177" s="11">
        <v>101</v>
      </c>
      <c r="AN177" s="11">
        <v>50</v>
      </c>
      <c r="AO177" s="11">
        <v>10</v>
      </c>
      <c r="AP177" s="11">
        <v>100</v>
      </c>
      <c r="AQ177" s="11">
        <v>40</v>
      </c>
      <c r="AR177" s="11">
        <v>20</v>
      </c>
      <c r="AS177" s="11">
        <v>1</v>
      </c>
      <c r="AT177" s="11">
        <v>110</v>
      </c>
      <c r="AU177" s="11">
        <v>215</v>
      </c>
      <c r="AV177" s="11">
        <v>91809</v>
      </c>
      <c r="AW177" s="11">
        <v>728</v>
      </c>
      <c r="AX177" s="11">
        <v>997</v>
      </c>
      <c r="AY177" s="11">
        <v>645</v>
      </c>
      <c r="AZ177" s="11">
        <v>3370</v>
      </c>
      <c r="BA177" s="11">
        <v>7639</v>
      </c>
      <c r="BB177" s="11">
        <v>12283</v>
      </c>
      <c r="BC177" s="11">
        <v>44026</v>
      </c>
      <c r="BD177" s="11">
        <v>2430</v>
      </c>
      <c r="BE177" s="11">
        <v>5718</v>
      </c>
      <c r="BF177" s="11">
        <v>2621</v>
      </c>
      <c r="BG177" s="11">
        <v>14813</v>
      </c>
      <c r="BH177" s="11">
        <v>415</v>
      </c>
      <c r="BI177" s="11">
        <v>12</v>
      </c>
      <c r="BJ177" s="11">
        <v>13</v>
      </c>
      <c r="BK177" s="11">
        <v>10</v>
      </c>
      <c r="BL177" s="11">
        <v>14</v>
      </c>
      <c r="BM177" s="11">
        <v>11</v>
      </c>
      <c r="BN177" s="11">
        <v>12</v>
      </c>
      <c r="BO177" s="11">
        <v>16</v>
      </c>
      <c r="BP177" s="11">
        <v>16</v>
      </c>
      <c r="BQ177" s="11">
        <v>12</v>
      </c>
      <c r="BR177" s="11">
        <v>10</v>
      </c>
      <c r="BS177" s="11">
        <v>17</v>
      </c>
      <c r="BT177" s="11">
        <v>18</v>
      </c>
      <c r="BU177" s="11">
        <v>29</v>
      </c>
      <c r="BV177" s="11">
        <v>6</v>
      </c>
      <c r="BW177" s="11">
        <v>5</v>
      </c>
      <c r="BX177" s="11">
        <v>8</v>
      </c>
      <c r="BY177" s="11">
        <v>5</v>
      </c>
      <c r="BZ177" s="11">
        <v>13</v>
      </c>
      <c r="CA177" s="11">
        <v>5</v>
      </c>
      <c r="CB177" s="11">
        <v>18</v>
      </c>
      <c r="CC177" s="11">
        <v>12</v>
      </c>
      <c r="CD177" s="11">
        <v>2</v>
      </c>
      <c r="CE177" s="11">
        <v>9</v>
      </c>
      <c r="CF177" s="11">
        <v>10</v>
      </c>
      <c r="CG177" s="11">
        <v>5</v>
      </c>
      <c r="CH177" s="11">
        <v>4</v>
      </c>
      <c r="CI177" s="11"/>
      <c r="CJ177" s="11"/>
      <c r="CK177" s="11" t="s">
        <v>158</v>
      </c>
      <c r="CL177" s="11" t="s">
        <v>158</v>
      </c>
      <c r="CM177" s="11" t="s">
        <v>158</v>
      </c>
      <c r="CN177" s="11" t="s">
        <v>158</v>
      </c>
      <c r="CO177" s="11" t="s">
        <v>158</v>
      </c>
      <c r="CP177" s="11" t="s">
        <v>158</v>
      </c>
      <c r="CQ177" s="11" t="s">
        <v>158</v>
      </c>
      <c r="CR177" s="11" t="s">
        <v>158</v>
      </c>
      <c r="CS177" s="11" t="s">
        <v>158</v>
      </c>
      <c r="CT177" s="11" t="s">
        <v>158</v>
      </c>
      <c r="CU177" s="11" t="s">
        <v>158</v>
      </c>
      <c r="CV177" s="11" t="s">
        <v>158</v>
      </c>
      <c r="CW177" s="11" t="s">
        <v>158</v>
      </c>
      <c r="CX177" s="11" t="s">
        <v>154</v>
      </c>
      <c r="CY177" s="11" t="s">
        <v>154</v>
      </c>
      <c r="CZ177" s="11" t="s">
        <v>154</v>
      </c>
      <c r="DA177" s="11" t="s">
        <v>154</v>
      </c>
      <c r="DB177" s="11" t="s">
        <v>154</v>
      </c>
      <c r="DC177" s="11" t="s">
        <v>154</v>
      </c>
      <c r="DD177" s="11" t="s">
        <v>154</v>
      </c>
      <c r="DE177" s="11" t="s">
        <v>154</v>
      </c>
      <c r="DF177" s="11" t="s">
        <v>154</v>
      </c>
      <c r="DG177" s="11" t="s">
        <v>154</v>
      </c>
      <c r="DH177" s="11" t="s">
        <v>154</v>
      </c>
      <c r="DI177" s="11" t="s">
        <v>154</v>
      </c>
      <c r="DJ177" s="11" t="s">
        <v>154</v>
      </c>
      <c r="DK177" s="11" t="s">
        <v>157</v>
      </c>
      <c r="DL177" s="11" t="s">
        <v>157</v>
      </c>
      <c r="DM177" s="11" t="s">
        <v>157</v>
      </c>
      <c r="DN177" s="11" t="s">
        <v>157</v>
      </c>
      <c r="DO177" s="11" t="s">
        <v>157</v>
      </c>
      <c r="DP177" s="11" t="s">
        <v>157</v>
      </c>
      <c r="DQ177" s="11" t="s">
        <v>157</v>
      </c>
      <c r="DR177" s="11" t="s">
        <v>157</v>
      </c>
      <c r="DS177" s="11" t="s">
        <v>157</v>
      </c>
      <c r="DT177" s="11" t="s">
        <v>157</v>
      </c>
      <c r="DU177" s="11" t="s">
        <v>157</v>
      </c>
      <c r="DV177" s="11" t="s">
        <v>157</v>
      </c>
      <c r="DW177" s="11" t="s">
        <v>157</v>
      </c>
      <c r="DX177" s="11" t="b">
        <v>1</v>
      </c>
      <c r="DY177" s="11" t="b">
        <v>1</v>
      </c>
      <c r="DZ177" s="11" t="b">
        <v>1</v>
      </c>
      <c r="EA177" s="11" t="b">
        <v>1</v>
      </c>
      <c r="EB177" s="11" t="b">
        <v>1</v>
      </c>
      <c r="EC177" s="11" t="b">
        <v>1</v>
      </c>
      <c r="ED177" s="11" t="b">
        <v>1</v>
      </c>
      <c r="EE177" s="11" t="b">
        <v>1</v>
      </c>
      <c r="EF177" s="11" t="b">
        <v>1</v>
      </c>
      <c r="EG177" s="11" t="b">
        <v>0</v>
      </c>
      <c r="EH177" s="11" t="b">
        <v>1</v>
      </c>
      <c r="EI177" s="11" t="b">
        <v>0</v>
      </c>
      <c r="EJ177" s="11" t="b">
        <v>1</v>
      </c>
      <c r="EK177" s="11">
        <v>6.5151000000000001E-2</v>
      </c>
      <c r="EL177" s="11">
        <v>5.1191E-2</v>
      </c>
      <c r="EM177" s="11">
        <v>2.8309999999999998E-2</v>
      </c>
      <c r="EN177" s="11">
        <v>7.0194000000000006E-2</v>
      </c>
      <c r="EO177" s="11">
        <v>4.4288000000000001E-2</v>
      </c>
      <c r="EP177" s="11">
        <v>4.3240000000000001E-2</v>
      </c>
      <c r="EQ177" s="11">
        <v>0.222242</v>
      </c>
      <c r="ER177" s="11">
        <v>4.1305000000000001E-2</v>
      </c>
      <c r="ES177" s="11">
        <v>9.4852000000000006E-2</v>
      </c>
      <c r="ET177" s="11">
        <v>7.5594999999999996E-2</v>
      </c>
      <c r="EU177" s="11">
        <v>0.11662699999999999</v>
      </c>
      <c r="EV177" s="11">
        <v>0.127722</v>
      </c>
      <c r="EW177" s="11">
        <v>0.48553600000000002</v>
      </c>
      <c r="EX177" s="11" t="s">
        <v>558</v>
      </c>
      <c r="EY177" s="11" t="str">
        <f>VLOOKUP(Table8[[#This Row],[Candidate Detail Answer: City]],cities,2,FALSE)</f>
        <v>Dearborn</v>
      </c>
      <c r="EZ177" s="11" t="str">
        <f>VLOOKUP(Table8[[#This Row],[Candidate Detail Answer: City]],cities,3,FALSE)</f>
        <v>MI</v>
      </c>
      <c r="FA177" s="21">
        <f>VLOOKUP(Table8[[#This Row],[Candidate Detail Answer: City]],cities,4,FALSE)</f>
        <v>48120</v>
      </c>
      <c r="FB177" s="11" t="s">
        <v>229</v>
      </c>
      <c r="FC177" s="11" t="str">
        <f>VLOOKUP(Table8[[#This Row],[Candidate Detail Answer: Major]],majors_final,3,FALSE)</f>
        <v>Computer Science</v>
      </c>
      <c r="FD177" s="11" t="str">
        <f>VLOOKUP(Table8[[#This Row],[Candidate Detail Answer: Major]],majors_final,4,FALSE)</f>
        <v>IT-development focused</v>
      </c>
      <c r="FE177" s="11">
        <f>VLOOKUP(Table8[[#This Row],[Candidate Detail Answer: Major]],majors_final,5,FALSE)</f>
        <v>0</v>
      </c>
      <c r="FF177" s="11">
        <f>VLOOKUP(Table8[[#This Row],[Candidate Detail Answer: Major]],majors_final,6,FALSE)</f>
        <v>0</v>
      </c>
      <c r="FG177" s="5"/>
      <c r="FH177" s="5"/>
      <c r="FI177" s="11"/>
    </row>
    <row r="178" spans="1:165" ht="12.75" x14ac:dyDescent="0.2">
      <c r="A178" s="11">
        <v>42760080</v>
      </c>
      <c r="B178" s="11">
        <v>58412770</v>
      </c>
      <c r="C178" s="11">
        <v>53276.339583332803</v>
      </c>
      <c r="D178" s="11" t="s">
        <v>153</v>
      </c>
      <c r="E178" s="11">
        <v>345600</v>
      </c>
      <c r="F178" s="11">
        <v>66507226</v>
      </c>
      <c r="G178" s="11">
        <v>51684.434027779003</v>
      </c>
      <c r="H178" s="11">
        <v>50867.286111109497</v>
      </c>
      <c r="I178" s="11">
        <v>343447</v>
      </c>
      <c r="J178" s="11">
        <v>1</v>
      </c>
      <c r="K178" s="11">
        <v>149</v>
      </c>
      <c r="L178" s="11">
        <v>49815</v>
      </c>
      <c r="M178" s="11">
        <v>131</v>
      </c>
      <c r="N178" s="11">
        <v>121</v>
      </c>
      <c r="O178" s="11">
        <v>92</v>
      </c>
      <c r="P178" s="11">
        <v>92.36</v>
      </c>
      <c r="Q178" s="11">
        <v>271270</v>
      </c>
      <c r="R178" s="11" t="s">
        <v>154</v>
      </c>
      <c r="S178" s="11" t="s">
        <v>155</v>
      </c>
      <c r="T178" s="11" t="s">
        <v>208</v>
      </c>
      <c r="U178" s="11">
        <v>0</v>
      </c>
      <c r="V178" s="11" t="s">
        <v>154</v>
      </c>
      <c r="W178" s="11" t="s">
        <v>157</v>
      </c>
      <c r="X178" s="11">
        <v>3</v>
      </c>
      <c r="Y178" s="11">
        <v>1</v>
      </c>
      <c r="Z178" s="11">
        <v>10</v>
      </c>
      <c r="AA178" s="11">
        <v>10</v>
      </c>
      <c r="AB178" s="11">
        <v>10</v>
      </c>
      <c r="AC178" s="11">
        <v>10</v>
      </c>
      <c r="AD178" s="11">
        <v>10</v>
      </c>
      <c r="AE178" s="11">
        <v>10</v>
      </c>
      <c r="AF178" s="11">
        <v>10</v>
      </c>
      <c r="AG178" s="11">
        <v>10</v>
      </c>
      <c r="AH178" s="11">
        <v>10</v>
      </c>
      <c r="AI178" s="11">
        <v>10</v>
      </c>
      <c r="AJ178" s="11">
        <v>10</v>
      </c>
      <c r="AK178" s="11">
        <v>0</v>
      </c>
      <c r="AL178" s="11">
        <v>10</v>
      </c>
      <c r="AM178" s="11">
        <v>111</v>
      </c>
      <c r="AN178" s="11">
        <v>60</v>
      </c>
      <c r="AO178" s="11">
        <v>10</v>
      </c>
      <c r="AP178" s="11">
        <v>110</v>
      </c>
      <c r="AQ178" s="11">
        <v>50</v>
      </c>
      <c r="AR178" s="11">
        <v>30</v>
      </c>
      <c r="AS178" s="11">
        <v>1</v>
      </c>
      <c r="AT178" s="11">
        <v>120</v>
      </c>
      <c r="AU178" s="11">
        <v>24</v>
      </c>
      <c r="AV178" s="11">
        <v>1831</v>
      </c>
      <c r="AW178" s="11">
        <v>422</v>
      </c>
      <c r="AX178" s="11">
        <v>1744</v>
      </c>
      <c r="AY178" s="11">
        <v>1317</v>
      </c>
      <c r="AZ178" s="11">
        <v>6084</v>
      </c>
      <c r="BA178" s="11">
        <v>3048</v>
      </c>
      <c r="BB178" s="11">
        <v>9301</v>
      </c>
      <c r="BC178" s="11">
        <v>815</v>
      </c>
      <c r="BD178" s="11">
        <v>338</v>
      </c>
      <c r="BE178" s="11">
        <v>11315</v>
      </c>
      <c r="BF178" s="11">
        <v>994</v>
      </c>
      <c r="BG178" s="11">
        <v>24072</v>
      </c>
      <c r="BH178" s="11">
        <v>10355</v>
      </c>
      <c r="BI178" s="11">
        <v>7</v>
      </c>
      <c r="BJ178" s="11">
        <v>4</v>
      </c>
      <c r="BK178" s="11">
        <v>6</v>
      </c>
      <c r="BL178" s="11">
        <v>8</v>
      </c>
      <c r="BM178" s="11">
        <v>4</v>
      </c>
      <c r="BN178" s="11">
        <v>7</v>
      </c>
      <c r="BO178" s="11">
        <v>11</v>
      </c>
      <c r="BP178" s="11">
        <v>5</v>
      </c>
      <c r="BQ178" s="11">
        <v>4</v>
      </c>
      <c r="BR178" s="11">
        <v>5</v>
      </c>
      <c r="BS178" s="11">
        <v>6</v>
      </c>
      <c r="BT178" s="11">
        <v>7</v>
      </c>
      <c r="BU178" s="11">
        <v>20</v>
      </c>
      <c r="BV178" s="11">
        <v>19</v>
      </c>
      <c r="BW178" s="11">
        <v>6</v>
      </c>
      <c r="BX178" s="11">
        <v>24</v>
      </c>
      <c r="BY178" s="11">
        <v>10</v>
      </c>
      <c r="BZ178" s="11">
        <v>76</v>
      </c>
      <c r="CA178" s="11">
        <v>14</v>
      </c>
      <c r="CB178" s="11">
        <v>96</v>
      </c>
      <c r="CC178" s="11">
        <v>8</v>
      </c>
      <c r="CD178" s="11">
        <v>5</v>
      </c>
      <c r="CE178" s="11">
        <v>36</v>
      </c>
      <c r="CF178" s="11">
        <v>15</v>
      </c>
      <c r="CG178" s="11">
        <v>56</v>
      </c>
      <c r="CH178" s="11">
        <v>11</v>
      </c>
      <c r="CI178" s="11"/>
      <c r="CJ178" s="11"/>
      <c r="CK178" s="11" t="s">
        <v>158</v>
      </c>
      <c r="CL178" s="11" t="s">
        <v>158</v>
      </c>
      <c r="CM178" s="11" t="s">
        <v>158</v>
      </c>
      <c r="CN178" s="11" t="s">
        <v>158</v>
      </c>
      <c r="CO178" s="11" t="s">
        <v>158</v>
      </c>
      <c r="CP178" s="11" t="s">
        <v>158</v>
      </c>
      <c r="CQ178" s="11" t="s">
        <v>158</v>
      </c>
      <c r="CR178" s="11" t="s">
        <v>158</v>
      </c>
      <c r="CS178" s="11" t="s">
        <v>158</v>
      </c>
      <c r="CT178" s="11" t="s">
        <v>158</v>
      </c>
      <c r="CU178" s="11" t="s">
        <v>158</v>
      </c>
      <c r="CV178" s="11" t="s">
        <v>158</v>
      </c>
      <c r="CW178" s="11" t="s">
        <v>158</v>
      </c>
      <c r="CX178" s="11" t="s">
        <v>154</v>
      </c>
      <c r="CY178" s="11" t="s">
        <v>154</v>
      </c>
      <c r="CZ178" s="11" t="s">
        <v>154</v>
      </c>
      <c r="DA178" s="11" t="s">
        <v>154</v>
      </c>
      <c r="DB178" s="11" t="s">
        <v>154</v>
      </c>
      <c r="DC178" s="11" t="s">
        <v>154</v>
      </c>
      <c r="DD178" s="11" t="s">
        <v>154</v>
      </c>
      <c r="DE178" s="11" t="s">
        <v>154</v>
      </c>
      <c r="DF178" s="11" t="s">
        <v>154</v>
      </c>
      <c r="DG178" s="11" t="s">
        <v>154</v>
      </c>
      <c r="DH178" s="11" t="s">
        <v>154</v>
      </c>
      <c r="DI178" s="11" t="s">
        <v>154</v>
      </c>
      <c r="DJ178" s="11" t="s">
        <v>154</v>
      </c>
      <c r="DK178" s="11" t="s">
        <v>157</v>
      </c>
      <c r="DL178" s="11" t="s">
        <v>157</v>
      </c>
      <c r="DM178" s="11" t="s">
        <v>157</v>
      </c>
      <c r="DN178" s="11" t="s">
        <v>157</v>
      </c>
      <c r="DO178" s="11" t="s">
        <v>157</v>
      </c>
      <c r="DP178" s="11" t="s">
        <v>157</v>
      </c>
      <c r="DQ178" s="11" t="s">
        <v>157</v>
      </c>
      <c r="DR178" s="11" t="s">
        <v>157</v>
      </c>
      <c r="DS178" s="11" t="s">
        <v>157</v>
      </c>
      <c r="DT178" s="11" t="s">
        <v>157</v>
      </c>
      <c r="DU178" s="11" t="s">
        <v>157</v>
      </c>
      <c r="DV178" s="11" t="s">
        <v>157</v>
      </c>
      <c r="DW178" s="11" t="s">
        <v>157</v>
      </c>
      <c r="DX178" s="11" t="b">
        <v>1</v>
      </c>
      <c r="DY178" s="11" t="b">
        <v>1</v>
      </c>
      <c r="DZ178" s="11" t="b">
        <v>1</v>
      </c>
      <c r="EA178" s="11" t="b">
        <v>1</v>
      </c>
      <c r="EB178" s="11" t="b">
        <v>1</v>
      </c>
      <c r="EC178" s="11" t="b">
        <v>1</v>
      </c>
      <c r="ED178" s="11" t="b">
        <v>1</v>
      </c>
      <c r="EE178" s="11" t="b">
        <v>1</v>
      </c>
      <c r="EF178" s="11" t="b">
        <v>1</v>
      </c>
      <c r="EG178" s="11" t="b">
        <v>1</v>
      </c>
      <c r="EH178" s="11" t="b">
        <v>1</v>
      </c>
      <c r="EI178" s="11" t="b">
        <v>0</v>
      </c>
      <c r="EJ178" s="11" t="b">
        <v>1</v>
      </c>
      <c r="EK178" s="11">
        <v>1.9141999999999999E-2</v>
      </c>
      <c r="EL178" s="11">
        <v>3.5566E-2</v>
      </c>
      <c r="EM178" s="11">
        <v>4.1276E-2</v>
      </c>
      <c r="EN178" s="11">
        <v>0.14566200000000001</v>
      </c>
      <c r="EO178" s="11">
        <v>7.0818999999999993E-2</v>
      </c>
      <c r="EP178" s="11">
        <v>9.6684999999999993E-2</v>
      </c>
      <c r="EQ178" s="11">
        <v>0.124698</v>
      </c>
      <c r="ER178" s="11">
        <v>4.0378999999999998E-2</v>
      </c>
      <c r="ES178" s="11">
        <v>0.11418399999999999</v>
      </c>
      <c r="ET178" s="11">
        <v>1.506E-2</v>
      </c>
      <c r="EU178" s="11">
        <v>2.3785000000000001E-2</v>
      </c>
      <c r="EV178" s="11">
        <v>8.6337999999999998E-2</v>
      </c>
      <c r="EW178" s="11">
        <v>3.4133999999999998E-2</v>
      </c>
      <c r="EX178" s="11" t="s">
        <v>549</v>
      </c>
      <c r="EY178" s="11" t="str">
        <f>VLOOKUP(Table8[[#This Row],[Candidate Detail Answer: City]],cities,2,FALSE)</f>
        <v>Dearborn Heights</v>
      </c>
      <c r="EZ178" s="11" t="str">
        <f>VLOOKUP(Table8[[#This Row],[Candidate Detail Answer: City]],cities,3,FALSE)</f>
        <v>MI</v>
      </c>
      <c r="FA178" s="21">
        <f>VLOOKUP(Table8[[#This Row],[Candidate Detail Answer: City]],cities,4,FALSE)</f>
        <v>48127</v>
      </c>
      <c r="FB178" s="11" t="s">
        <v>448</v>
      </c>
      <c r="FC178" s="11" t="str">
        <f>VLOOKUP(Table8[[#This Row],[Candidate Detail Answer: Major]],majors_final,3,FALSE)</f>
        <v>Computer Programming</v>
      </c>
      <c r="FD178" s="11" t="str">
        <f>VLOOKUP(Table8[[#This Row],[Candidate Detail Answer: Major]],majors_final,4,FALSE)</f>
        <v>IT-development focused</v>
      </c>
      <c r="FE178" s="11">
        <f>VLOOKUP(Table8[[#This Row],[Candidate Detail Answer: Major]],majors_final,5,FALSE)</f>
        <v>0</v>
      </c>
      <c r="FF178" s="11">
        <f>VLOOKUP(Table8[[#This Row],[Candidate Detail Answer: Major]],majors_final,6,FALSE)</f>
        <v>0</v>
      </c>
      <c r="FG178" s="5"/>
      <c r="FH178" s="5"/>
      <c r="FI178" s="11"/>
    </row>
    <row r="179" spans="1:165" ht="12.75" x14ac:dyDescent="0.2">
      <c r="A179" s="11">
        <v>47906401</v>
      </c>
      <c r="B179" s="11">
        <v>66853454</v>
      </c>
      <c r="C179" s="11">
        <v>47837.045138888701</v>
      </c>
      <c r="D179" s="11" t="s">
        <v>153</v>
      </c>
      <c r="E179" s="11">
        <v>345600</v>
      </c>
      <c r="F179" s="11">
        <v>73032480</v>
      </c>
      <c r="G179" s="11">
        <v>52808.245138890299</v>
      </c>
      <c r="H179" s="11">
        <v>51859.458333331502</v>
      </c>
      <c r="I179" s="11">
        <v>179933</v>
      </c>
      <c r="J179" s="11">
        <v>1</v>
      </c>
      <c r="K179" s="11">
        <v>7</v>
      </c>
      <c r="L179" s="11">
        <v>65154</v>
      </c>
      <c r="M179" s="11">
        <v>131</v>
      </c>
      <c r="N179" s="11">
        <v>131</v>
      </c>
      <c r="O179" s="11">
        <v>92</v>
      </c>
      <c r="P179" s="11">
        <v>100</v>
      </c>
      <c r="Q179" s="11">
        <v>42720</v>
      </c>
      <c r="R179" s="11" t="s">
        <v>154</v>
      </c>
      <c r="S179" s="11" t="s">
        <v>155</v>
      </c>
      <c r="T179" s="11" t="s">
        <v>208</v>
      </c>
      <c r="U179" s="11">
        <v>0</v>
      </c>
      <c r="V179" s="11" t="s">
        <v>154</v>
      </c>
      <c r="W179" s="11" t="s">
        <v>157</v>
      </c>
      <c r="X179" s="11">
        <v>3</v>
      </c>
      <c r="Y179" s="11">
        <v>1</v>
      </c>
      <c r="Z179" s="11">
        <v>10</v>
      </c>
      <c r="AA179" s="11">
        <v>10</v>
      </c>
      <c r="AB179" s="11">
        <v>10</v>
      </c>
      <c r="AC179" s="11">
        <v>10</v>
      </c>
      <c r="AD179" s="11">
        <v>10</v>
      </c>
      <c r="AE179" s="11">
        <v>10</v>
      </c>
      <c r="AF179" s="11">
        <v>10</v>
      </c>
      <c r="AG179" s="11">
        <v>10</v>
      </c>
      <c r="AH179" s="11">
        <v>10</v>
      </c>
      <c r="AI179" s="11">
        <v>10</v>
      </c>
      <c r="AJ179" s="11">
        <v>10</v>
      </c>
      <c r="AK179" s="11">
        <v>10</v>
      </c>
      <c r="AL179" s="11">
        <v>10</v>
      </c>
      <c r="AM179" s="11">
        <v>121</v>
      </c>
      <c r="AN179" s="11">
        <v>60</v>
      </c>
      <c r="AO179" s="11">
        <v>10</v>
      </c>
      <c r="AP179" s="11">
        <v>120</v>
      </c>
      <c r="AQ179" s="11">
        <v>60</v>
      </c>
      <c r="AR179" s="11">
        <v>40</v>
      </c>
      <c r="AS179" s="11">
        <v>1</v>
      </c>
      <c r="AT179" s="11">
        <v>130</v>
      </c>
      <c r="AU179" s="11">
        <v>449</v>
      </c>
      <c r="AV179" s="11">
        <v>16499</v>
      </c>
      <c r="AW179" s="11">
        <v>1672</v>
      </c>
      <c r="AX179" s="11">
        <v>1906</v>
      </c>
      <c r="AY179" s="11">
        <v>585</v>
      </c>
      <c r="AZ179" s="11">
        <v>2454</v>
      </c>
      <c r="BA179" s="11">
        <v>2886</v>
      </c>
      <c r="BB179" s="11">
        <v>5984</v>
      </c>
      <c r="BC179" s="11">
        <v>13608</v>
      </c>
      <c r="BD179" s="11">
        <v>40749</v>
      </c>
      <c r="BE179" s="11">
        <v>14864</v>
      </c>
      <c r="BF179" s="11">
        <v>7120</v>
      </c>
      <c r="BG179" s="11">
        <v>23327</v>
      </c>
      <c r="BH179" s="11">
        <v>2600</v>
      </c>
      <c r="BI179" s="11">
        <v>19</v>
      </c>
      <c r="BJ179" s="11">
        <v>19</v>
      </c>
      <c r="BK179" s="11">
        <v>18</v>
      </c>
      <c r="BL179" s="11">
        <v>25</v>
      </c>
      <c r="BM179" s="11">
        <v>22</v>
      </c>
      <c r="BN179" s="11">
        <v>19</v>
      </c>
      <c r="BO179" s="11">
        <v>29</v>
      </c>
      <c r="BP179" s="11">
        <v>27</v>
      </c>
      <c r="BQ179" s="11">
        <v>20</v>
      </c>
      <c r="BR179" s="11">
        <v>23</v>
      </c>
      <c r="BS179" s="11">
        <v>31</v>
      </c>
      <c r="BT179" s="11">
        <v>39</v>
      </c>
      <c r="BU179" s="11">
        <v>51</v>
      </c>
      <c r="BV179" s="11">
        <v>36</v>
      </c>
      <c r="BW179" s="11">
        <v>10</v>
      </c>
      <c r="BX179" s="11">
        <v>6</v>
      </c>
      <c r="BY179" s="11">
        <v>7</v>
      </c>
      <c r="BZ179" s="11">
        <v>8</v>
      </c>
      <c r="CA179" s="11">
        <v>15</v>
      </c>
      <c r="CB179" s="11">
        <v>10</v>
      </c>
      <c r="CC179" s="11">
        <v>23</v>
      </c>
      <c r="CD179" s="11">
        <v>46</v>
      </c>
      <c r="CE179" s="11">
        <v>29</v>
      </c>
      <c r="CF179" s="11">
        <v>28</v>
      </c>
      <c r="CG179" s="11">
        <v>55</v>
      </c>
      <c r="CH179" s="11">
        <v>13</v>
      </c>
      <c r="CI179" s="11"/>
      <c r="CJ179" s="11"/>
      <c r="CK179" s="11" t="s">
        <v>158</v>
      </c>
      <c r="CL179" s="11" t="s">
        <v>158</v>
      </c>
      <c r="CM179" s="11" t="s">
        <v>158</v>
      </c>
      <c r="CN179" s="11" t="s">
        <v>158</v>
      </c>
      <c r="CO179" s="11" t="s">
        <v>158</v>
      </c>
      <c r="CP179" s="11" t="s">
        <v>158</v>
      </c>
      <c r="CQ179" s="11" t="s">
        <v>158</v>
      </c>
      <c r="CR179" s="11" t="s">
        <v>158</v>
      </c>
      <c r="CS179" s="11" t="s">
        <v>158</v>
      </c>
      <c r="CT179" s="11" t="s">
        <v>158</v>
      </c>
      <c r="CU179" s="11" t="s">
        <v>158</v>
      </c>
      <c r="CV179" s="11" t="s">
        <v>158</v>
      </c>
      <c r="CW179" s="11" t="s">
        <v>158</v>
      </c>
      <c r="CX179" s="11" t="s">
        <v>154</v>
      </c>
      <c r="CY179" s="11" t="s">
        <v>154</v>
      </c>
      <c r="CZ179" s="11" t="s">
        <v>154</v>
      </c>
      <c r="DA179" s="11" t="s">
        <v>154</v>
      </c>
      <c r="DB179" s="11" t="s">
        <v>154</v>
      </c>
      <c r="DC179" s="11" t="s">
        <v>154</v>
      </c>
      <c r="DD179" s="11" t="s">
        <v>154</v>
      </c>
      <c r="DE179" s="11" t="s">
        <v>154</v>
      </c>
      <c r="DF179" s="11" t="s">
        <v>154</v>
      </c>
      <c r="DG179" s="11" t="s">
        <v>154</v>
      </c>
      <c r="DH179" s="11" t="s">
        <v>154</v>
      </c>
      <c r="DI179" s="11" t="s">
        <v>154</v>
      </c>
      <c r="DJ179" s="11" t="s">
        <v>154</v>
      </c>
      <c r="DK179" s="11" t="s">
        <v>157</v>
      </c>
      <c r="DL179" s="11" t="s">
        <v>157</v>
      </c>
      <c r="DM179" s="11" t="s">
        <v>157</v>
      </c>
      <c r="DN179" s="11" t="s">
        <v>157</v>
      </c>
      <c r="DO179" s="11" t="s">
        <v>157</v>
      </c>
      <c r="DP179" s="11" t="s">
        <v>157</v>
      </c>
      <c r="DQ179" s="11" t="s">
        <v>157</v>
      </c>
      <c r="DR179" s="11" t="s">
        <v>157</v>
      </c>
      <c r="DS179" s="11" t="s">
        <v>157</v>
      </c>
      <c r="DT179" s="11" t="s">
        <v>157</v>
      </c>
      <c r="DU179" s="11" t="s">
        <v>157</v>
      </c>
      <c r="DV179" s="11" t="s">
        <v>157</v>
      </c>
      <c r="DW179" s="11" t="s">
        <v>157</v>
      </c>
      <c r="DX179" s="11" t="b">
        <v>1</v>
      </c>
      <c r="DY179" s="11" t="b">
        <v>1</v>
      </c>
      <c r="DZ179" s="11" t="b">
        <v>1</v>
      </c>
      <c r="EA179" s="11" t="b">
        <v>1</v>
      </c>
      <c r="EB179" s="11" t="b">
        <v>1</v>
      </c>
      <c r="EC179" s="11" t="b">
        <v>1</v>
      </c>
      <c r="ED179" s="11" t="b">
        <v>1</v>
      </c>
      <c r="EE179" s="11" t="b">
        <v>1</v>
      </c>
      <c r="EF179" s="11" t="b">
        <v>1</v>
      </c>
      <c r="EG179" s="11" t="b">
        <v>1</v>
      </c>
      <c r="EH179" s="11" t="b">
        <v>1</v>
      </c>
      <c r="EI179" s="11" t="b">
        <v>1</v>
      </c>
      <c r="EJ179" s="11" t="b">
        <v>1</v>
      </c>
      <c r="EK179" s="11">
        <v>7.2570999999999997E-2</v>
      </c>
      <c r="EL179" s="11">
        <v>9.8748000000000002E-2</v>
      </c>
      <c r="EM179" s="11">
        <v>8.4578E-2</v>
      </c>
      <c r="EN179" s="11">
        <v>6.5243999999999996E-2</v>
      </c>
      <c r="EO179" s="11">
        <v>8.8958999999999996E-2</v>
      </c>
      <c r="EP179" s="11">
        <v>0.18426500000000001</v>
      </c>
      <c r="EQ179" s="11">
        <v>0.23830699999999999</v>
      </c>
      <c r="ER179" s="11">
        <v>3.6017E-2</v>
      </c>
      <c r="ES179" s="11">
        <v>5.2149000000000001E-2</v>
      </c>
      <c r="ET179" s="11">
        <v>0.122376</v>
      </c>
      <c r="EU179" s="11">
        <v>0.12119099999999999</v>
      </c>
      <c r="EV179" s="11">
        <v>2.9943999999999998E-2</v>
      </c>
      <c r="EW179" s="11">
        <v>0.13212099999999999</v>
      </c>
      <c r="EX179" s="11" t="s">
        <v>491</v>
      </c>
      <c r="EY179" s="11" t="str">
        <f>VLOOKUP(Table8[[#This Row],[Candidate Detail Answer: City]],cities,2,FALSE)</f>
        <v>Decatur</v>
      </c>
      <c r="EZ179" s="11" t="str">
        <f>VLOOKUP(Table8[[#This Row],[Candidate Detail Answer: City]],cities,3,FALSE)</f>
        <v>GA</v>
      </c>
      <c r="FA179" s="21">
        <f>VLOOKUP(Table8[[#This Row],[Candidate Detail Answer: City]],cities,4,FALSE)</f>
        <v>30030</v>
      </c>
      <c r="FB179" s="11" t="s">
        <v>315</v>
      </c>
      <c r="FC179" s="11" t="str">
        <f>VLOOKUP(Table8[[#This Row],[Candidate Detail Answer: Major]],majors_final,3,FALSE)</f>
        <v>Full Stack Development</v>
      </c>
      <c r="FD179" s="11" t="str">
        <f>VLOOKUP(Table8[[#This Row],[Candidate Detail Answer: Major]],majors_final,4,FALSE)</f>
        <v>IT-development focused</v>
      </c>
      <c r="FE179" s="11">
        <f>VLOOKUP(Table8[[#This Row],[Candidate Detail Answer: Major]],majors_final,5,FALSE)</f>
        <v>0</v>
      </c>
      <c r="FF179" s="11">
        <f>VLOOKUP(Table8[[#This Row],[Candidate Detail Answer: Major]],majors_final,6,FALSE)</f>
        <v>0</v>
      </c>
      <c r="FG179" s="5"/>
      <c r="FH179" s="5"/>
      <c r="FI179" s="11"/>
    </row>
    <row r="180" spans="1:165" ht="12.75" x14ac:dyDescent="0.2">
      <c r="A180" s="11">
        <v>47906386</v>
      </c>
      <c r="B180" s="11">
        <v>66853428</v>
      </c>
      <c r="C180" s="11">
        <v>56434.639583332697</v>
      </c>
      <c r="D180" s="11" t="s">
        <v>153</v>
      </c>
      <c r="E180" s="11">
        <v>345600</v>
      </c>
      <c r="F180" s="11">
        <v>72958612</v>
      </c>
      <c r="G180" s="11">
        <v>52567.428472223597</v>
      </c>
      <c r="H180" s="11">
        <v>51646.849999998201</v>
      </c>
      <c r="I180" s="11">
        <v>339606</v>
      </c>
      <c r="J180" s="11">
        <v>1</v>
      </c>
      <c r="K180" s="11">
        <v>14</v>
      </c>
      <c r="L180" s="11">
        <v>95758</v>
      </c>
      <c r="M180" s="11">
        <v>131</v>
      </c>
      <c r="N180" s="11">
        <v>1</v>
      </c>
      <c r="O180" s="11">
        <v>92</v>
      </c>
      <c r="P180" s="11">
        <v>0.76</v>
      </c>
      <c r="Q180" s="11">
        <v>273750</v>
      </c>
      <c r="R180" s="11" t="s">
        <v>154</v>
      </c>
      <c r="S180" s="11" t="s">
        <v>155</v>
      </c>
      <c r="T180" s="11" t="s">
        <v>208</v>
      </c>
      <c r="U180" s="11">
        <v>0</v>
      </c>
      <c r="V180" s="11" t="s">
        <v>154</v>
      </c>
      <c r="W180" s="11" t="s">
        <v>157</v>
      </c>
      <c r="X180" s="11"/>
      <c r="Y180" s="11">
        <v>1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1</v>
      </c>
      <c r="AT180" s="11">
        <v>0</v>
      </c>
      <c r="AU180" s="11">
        <v>176</v>
      </c>
      <c r="AV180" s="11">
        <v>4863</v>
      </c>
      <c r="AW180" s="11">
        <v>106</v>
      </c>
      <c r="AX180" s="11">
        <v>0</v>
      </c>
      <c r="AY180" s="11">
        <v>86</v>
      </c>
      <c r="AZ180" s="11">
        <v>0</v>
      </c>
      <c r="BA180" s="11">
        <v>0</v>
      </c>
      <c r="BB180" s="11">
        <v>0</v>
      </c>
      <c r="BC180" s="11">
        <v>35706</v>
      </c>
      <c r="BD180" s="11">
        <v>0</v>
      </c>
      <c r="BE180" s="11">
        <v>0</v>
      </c>
      <c r="BF180" s="11">
        <v>0</v>
      </c>
      <c r="BG180" s="11">
        <v>4</v>
      </c>
      <c r="BH180" s="11">
        <v>18</v>
      </c>
      <c r="BI180" s="11">
        <v>4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4</v>
      </c>
      <c r="BU180" s="11">
        <v>4</v>
      </c>
      <c r="BV180" s="11">
        <v>11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1</v>
      </c>
      <c r="CH180" s="11">
        <v>1</v>
      </c>
      <c r="CI180" s="11"/>
      <c r="CJ180" s="11"/>
      <c r="CK180" s="11" t="s">
        <v>158</v>
      </c>
      <c r="CL180" s="11" t="s">
        <v>166</v>
      </c>
      <c r="CM180" s="11" t="s">
        <v>166</v>
      </c>
      <c r="CN180" s="11" t="s">
        <v>166</v>
      </c>
      <c r="CO180" s="11" t="s">
        <v>166</v>
      </c>
      <c r="CP180" s="11" t="s">
        <v>166</v>
      </c>
      <c r="CQ180" s="11" t="s">
        <v>166</v>
      </c>
      <c r="CR180" s="11" t="s">
        <v>166</v>
      </c>
      <c r="CS180" s="11" t="s">
        <v>166</v>
      </c>
      <c r="CT180" s="11" t="s">
        <v>166</v>
      </c>
      <c r="CU180" s="11" t="s">
        <v>166</v>
      </c>
      <c r="CV180" s="11" t="s">
        <v>158</v>
      </c>
      <c r="CW180" s="11" t="s">
        <v>158</v>
      </c>
      <c r="CX180" s="11" t="s">
        <v>154</v>
      </c>
      <c r="CY180" s="11" t="s">
        <v>154</v>
      </c>
      <c r="CZ180" s="11" t="s">
        <v>154</v>
      </c>
      <c r="DA180" s="11" t="s">
        <v>154</v>
      </c>
      <c r="DB180" s="11" t="s">
        <v>154</v>
      </c>
      <c r="DC180" s="11" t="s">
        <v>154</v>
      </c>
      <c r="DD180" s="11" t="s">
        <v>154</v>
      </c>
      <c r="DE180" s="11" t="s">
        <v>154</v>
      </c>
      <c r="DF180" s="11" t="s">
        <v>154</v>
      </c>
      <c r="DG180" s="11" t="s">
        <v>154</v>
      </c>
      <c r="DH180" s="11" t="s">
        <v>154</v>
      </c>
      <c r="DI180" s="11" t="s">
        <v>154</v>
      </c>
      <c r="DJ180" s="11" t="s">
        <v>154</v>
      </c>
      <c r="DK180" s="11" t="s">
        <v>157</v>
      </c>
      <c r="DL180" s="11" t="s">
        <v>157</v>
      </c>
      <c r="DM180" s="11" t="s">
        <v>157</v>
      </c>
      <c r="DN180" s="11" t="s">
        <v>157</v>
      </c>
      <c r="DO180" s="11" t="s">
        <v>157</v>
      </c>
      <c r="DP180" s="11" t="s">
        <v>157</v>
      </c>
      <c r="DQ180" s="11" t="s">
        <v>157</v>
      </c>
      <c r="DR180" s="11" t="s">
        <v>157</v>
      </c>
      <c r="DS180" s="11" t="s">
        <v>157</v>
      </c>
      <c r="DT180" s="11" t="s">
        <v>157</v>
      </c>
      <c r="DU180" s="11" t="s">
        <v>157</v>
      </c>
      <c r="DV180" s="11" t="s">
        <v>157</v>
      </c>
      <c r="DW180" s="11" t="s">
        <v>157</v>
      </c>
      <c r="DX180" s="11" t="b">
        <v>0</v>
      </c>
      <c r="DY180" s="11" t="s">
        <v>157</v>
      </c>
      <c r="DZ180" s="11" t="s">
        <v>157</v>
      </c>
      <c r="EA180" s="11" t="s">
        <v>157</v>
      </c>
      <c r="EB180" s="11" t="s">
        <v>157</v>
      </c>
      <c r="EC180" s="11" t="s">
        <v>157</v>
      </c>
      <c r="ED180" s="11" t="s">
        <v>157</v>
      </c>
      <c r="EE180" s="11" t="s">
        <v>157</v>
      </c>
      <c r="EF180" s="11" t="s">
        <v>157</v>
      </c>
      <c r="EG180" s="11" t="s">
        <v>157</v>
      </c>
      <c r="EH180" s="11" t="s">
        <v>157</v>
      </c>
      <c r="EI180" s="11" t="b">
        <v>0</v>
      </c>
      <c r="EJ180" s="11" t="b">
        <v>0</v>
      </c>
      <c r="EK180" s="11">
        <v>9.6700999999999995E-2</v>
      </c>
      <c r="EL180" s="11" t="s">
        <v>157</v>
      </c>
      <c r="EM180" s="11" t="s">
        <v>157</v>
      </c>
      <c r="EN180" s="11" t="s">
        <v>157</v>
      </c>
      <c r="EO180" s="11" t="s">
        <v>157</v>
      </c>
      <c r="EP180" s="11" t="s">
        <v>157</v>
      </c>
      <c r="EQ180" s="11" t="s">
        <v>157</v>
      </c>
      <c r="ER180" s="11" t="s">
        <v>157</v>
      </c>
      <c r="ES180" s="11" t="s">
        <v>157</v>
      </c>
      <c r="ET180" s="11" t="s">
        <v>157</v>
      </c>
      <c r="EU180" s="11" t="s">
        <v>157</v>
      </c>
      <c r="EV180" s="11">
        <v>0.11099199999999999</v>
      </c>
      <c r="EW180" s="11">
        <v>0.12911</v>
      </c>
      <c r="EX180" s="11" t="s">
        <v>491</v>
      </c>
      <c r="EY180" s="11" t="str">
        <f>VLOOKUP(Table8[[#This Row],[Candidate Detail Answer: City]],cities,2,FALSE)</f>
        <v>Decatur</v>
      </c>
      <c r="EZ180" s="11" t="str">
        <f>VLOOKUP(Table8[[#This Row],[Candidate Detail Answer: City]],cities,3,FALSE)</f>
        <v>GA</v>
      </c>
      <c r="FA180" s="21">
        <f>VLOOKUP(Table8[[#This Row],[Candidate Detail Answer: City]],cities,4,FALSE)</f>
        <v>30030</v>
      </c>
      <c r="FB180" s="11" t="s">
        <v>250</v>
      </c>
      <c r="FC180" s="11" t="str">
        <f>VLOOKUP(Table8[[#This Row],[Candidate Detail Answer: Major]],majors_final,3,FALSE)</f>
        <v>Full Stack Development</v>
      </c>
      <c r="FD180" s="11" t="str">
        <f>VLOOKUP(Table8[[#This Row],[Candidate Detail Answer: Major]],majors_final,4,FALSE)</f>
        <v>IT-development focused</v>
      </c>
      <c r="FE180" s="11">
        <f>VLOOKUP(Table8[[#This Row],[Candidate Detail Answer: Major]],majors_final,5,FALSE)</f>
        <v>0</v>
      </c>
      <c r="FF180" s="11">
        <f>VLOOKUP(Table8[[#This Row],[Candidate Detail Answer: Major]],majors_final,6,FALSE)</f>
        <v>0</v>
      </c>
      <c r="FG180" s="5"/>
      <c r="FH180" s="5"/>
      <c r="FI180" s="11"/>
    </row>
    <row r="181" spans="1:165" ht="12.75" x14ac:dyDescent="0.2">
      <c r="A181" s="11">
        <v>52526900</v>
      </c>
      <c r="B181" s="11">
        <v>74634656</v>
      </c>
      <c r="C181" s="11">
        <v>44666.559027777781</v>
      </c>
      <c r="D181" s="11" t="s">
        <v>153</v>
      </c>
      <c r="E181" s="11">
        <v>345600</v>
      </c>
      <c r="F181" s="11">
        <v>78035546</v>
      </c>
      <c r="G181" s="11">
        <v>44666.609027777777</v>
      </c>
      <c r="H181" s="11">
        <v>44668.61041666667</v>
      </c>
      <c r="I181" s="11">
        <v>172923</v>
      </c>
      <c r="J181" s="11">
        <v>1</v>
      </c>
      <c r="K181" s="11">
        <v>56</v>
      </c>
      <c r="L181" s="11">
        <v>134011</v>
      </c>
      <c r="M181" s="11">
        <v>131</v>
      </c>
      <c r="N181" s="11">
        <v>131</v>
      </c>
      <c r="O181" s="11">
        <v>92</v>
      </c>
      <c r="P181" s="11">
        <v>100</v>
      </c>
      <c r="Q181" s="11">
        <v>118759</v>
      </c>
      <c r="R181" s="11" t="s">
        <v>154</v>
      </c>
      <c r="S181" s="11" t="s">
        <v>155</v>
      </c>
      <c r="T181" s="11" t="s">
        <v>208</v>
      </c>
      <c r="U181" s="11">
        <v>23</v>
      </c>
      <c r="V181" s="11" t="s">
        <v>154</v>
      </c>
      <c r="W181" s="11" t="s">
        <v>157</v>
      </c>
      <c r="X181" s="11">
        <v>4</v>
      </c>
      <c r="Y181" s="11">
        <v>1</v>
      </c>
      <c r="Z181" s="11">
        <v>10</v>
      </c>
      <c r="AA181" s="11">
        <v>10</v>
      </c>
      <c r="AB181" s="11">
        <v>10</v>
      </c>
      <c r="AC181" s="11">
        <v>10</v>
      </c>
      <c r="AD181" s="11">
        <v>10</v>
      </c>
      <c r="AE181" s="11">
        <v>10</v>
      </c>
      <c r="AF181" s="11">
        <v>10</v>
      </c>
      <c r="AG181" s="11">
        <v>10</v>
      </c>
      <c r="AH181" s="11">
        <v>10</v>
      </c>
      <c r="AI181" s="11">
        <v>10</v>
      </c>
      <c r="AJ181" s="11">
        <v>10</v>
      </c>
      <c r="AK181" s="11">
        <v>10</v>
      </c>
      <c r="AL181" s="11">
        <v>10</v>
      </c>
      <c r="AM181" s="11">
        <v>121</v>
      </c>
      <c r="AN181" s="11">
        <v>60</v>
      </c>
      <c r="AO181" s="11">
        <v>10</v>
      </c>
      <c r="AP181" s="11">
        <v>120</v>
      </c>
      <c r="AQ181" s="11">
        <v>60</v>
      </c>
      <c r="AR181" s="11">
        <v>40</v>
      </c>
      <c r="AS181" s="11">
        <v>1</v>
      </c>
      <c r="AT181" s="11">
        <v>130</v>
      </c>
      <c r="AU181" s="11">
        <v>233</v>
      </c>
      <c r="AV181" s="11">
        <v>8688</v>
      </c>
      <c r="AW181" s="11">
        <v>2739</v>
      </c>
      <c r="AX181" s="11">
        <v>349</v>
      </c>
      <c r="AY181" s="11">
        <v>10304</v>
      </c>
      <c r="AZ181" s="11">
        <v>1573</v>
      </c>
      <c r="BA181" s="11">
        <v>3224</v>
      </c>
      <c r="BB181" s="11">
        <v>1022</v>
      </c>
      <c r="BC181" s="11">
        <v>302</v>
      </c>
      <c r="BD181" s="11">
        <v>425</v>
      </c>
      <c r="BE181" s="11">
        <v>2796</v>
      </c>
      <c r="BF181" s="11">
        <v>610</v>
      </c>
      <c r="BG181" s="11">
        <v>19760</v>
      </c>
      <c r="BH181" s="11">
        <v>1955</v>
      </c>
      <c r="BI181" s="11">
        <v>9</v>
      </c>
      <c r="BJ181" s="11">
        <v>9</v>
      </c>
      <c r="BK181" s="11">
        <v>9</v>
      </c>
      <c r="BL181" s="11">
        <v>10</v>
      </c>
      <c r="BM181" s="11">
        <v>9</v>
      </c>
      <c r="BN181" s="11">
        <v>10</v>
      </c>
      <c r="BO181" s="11">
        <v>10</v>
      </c>
      <c r="BP181" s="11">
        <v>9</v>
      </c>
      <c r="BQ181" s="11">
        <v>10</v>
      </c>
      <c r="BR181" s="11">
        <v>11</v>
      </c>
      <c r="BS181" s="11">
        <v>11</v>
      </c>
      <c r="BT181" s="11">
        <v>17</v>
      </c>
      <c r="BU181" s="11">
        <v>24</v>
      </c>
      <c r="BV181" s="11">
        <v>17</v>
      </c>
      <c r="BW181" s="11">
        <v>6</v>
      </c>
      <c r="BX181" s="11">
        <v>3</v>
      </c>
      <c r="BY181" s="11">
        <v>5</v>
      </c>
      <c r="BZ181" s="11">
        <v>11</v>
      </c>
      <c r="CA181" s="11">
        <v>18</v>
      </c>
      <c r="CB181" s="11">
        <v>6</v>
      </c>
      <c r="CC181" s="11">
        <v>3</v>
      </c>
      <c r="CD181" s="11">
        <v>3</v>
      </c>
      <c r="CE181" s="11">
        <v>18</v>
      </c>
      <c r="CF181" s="11">
        <v>4</v>
      </c>
      <c r="CG181" s="11">
        <v>118</v>
      </c>
      <c r="CH181" s="11">
        <v>13</v>
      </c>
      <c r="CI181" s="11"/>
      <c r="CJ181" s="11"/>
      <c r="CK181" s="11" t="s">
        <v>158</v>
      </c>
      <c r="CL181" s="11" t="s">
        <v>158</v>
      </c>
      <c r="CM181" s="11" t="s">
        <v>158</v>
      </c>
      <c r="CN181" s="11" t="s">
        <v>158</v>
      </c>
      <c r="CO181" s="11" t="s">
        <v>158</v>
      </c>
      <c r="CP181" s="11" t="s">
        <v>158</v>
      </c>
      <c r="CQ181" s="11" t="s">
        <v>158</v>
      </c>
      <c r="CR181" s="11" t="s">
        <v>158</v>
      </c>
      <c r="CS181" s="11" t="s">
        <v>158</v>
      </c>
      <c r="CT181" s="11" t="s">
        <v>158</v>
      </c>
      <c r="CU181" s="11" t="s">
        <v>158</v>
      </c>
      <c r="CV181" s="11" t="s">
        <v>158</v>
      </c>
      <c r="CW181" s="11" t="s">
        <v>158</v>
      </c>
      <c r="CX181" s="11" t="s">
        <v>154</v>
      </c>
      <c r="CY181" s="11" t="s">
        <v>154</v>
      </c>
      <c r="CZ181" s="11" t="s">
        <v>154</v>
      </c>
      <c r="DA181" s="11" t="s">
        <v>154</v>
      </c>
      <c r="DB181" s="11" t="s">
        <v>154</v>
      </c>
      <c r="DC181" s="11" t="s">
        <v>154</v>
      </c>
      <c r="DD181" s="11" t="s">
        <v>154</v>
      </c>
      <c r="DE181" s="11" t="s">
        <v>154</v>
      </c>
      <c r="DF181" s="11" t="s">
        <v>154</v>
      </c>
      <c r="DG181" s="11" t="s">
        <v>154</v>
      </c>
      <c r="DH181" s="11" t="s">
        <v>154</v>
      </c>
      <c r="DI181" s="11" t="s">
        <v>154</v>
      </c>
      <c r="DJ181" s="11" t="s">
        <v>154</v>
      </c>
      <c r="DK181" s="11" t="s">
        <v>157</v>
      </c>
      <c r="DL181" s="11" t="s">
        <v>157</v>
      </c>
      <c r="DM181" s="11" t="s">
        <v>157</v>
      </c>
      <c r="DN181" s="11" t="s">
        <v>157</v>
      </c>
      <c r="DO181" s="11" t="s">
        <v>157</v>
      </c>
      <c r="DP181" s="11" t="s">
        <v>157</v>
      </c>
      <c r="DQ181" s="11" t="s">
        <v>157</v>
      </c>
      <c r="DR181" s="11" t="s">
        <v>157</v>
      </c>
      <c r="DS181" s="11" t="s">
        <v>157</v>
      </c>
      <c r="DT181" s="11" t="s">
        <v>157</v>
      </c>
      <c r="DU181" s="11" t="s">
        <v>157</v>
      </c>
      <c r="DV181" s="11" t="s">
        <v>157</v>
      </c>
      <c r="DW181" s="11" t="s">
        <v>157</v>
      </c>
      <c r="DX181" s="11" t="b">
        <v>1</v>
      </c>
      <c r="DY181" s="11" t="b">
        <v>1</v>
      </c>
      <c r="DZ181" s="11" t="b">
        <v>1</v>
      </c>
      <c r="EA181" s="11" t="b">
        <v>1</v>
      </c>
      <c r="EB181" s="11" t="b">
        <v>1</v>
      </c>
      <c r="EC181" s="11" t="b">
        <v>1</v>
      </c>
      <c r="ED181" s="11" t="b">
        <v>1</v>
      </c>
      <c r="EE181" s="11" t="b">
        <v>1</v>
      </c>
      <c r="EF181" s="11" t="b">
        <v>1</v>
      </c>
      <c r="EG181" s="11" t="b">
        <v>1</v>
      </c>
      <c r="EH181" s="11" t="b">
        <v>1</v>
      </c>
      <c r="EI181" s="11" t="b">
        <v>1</v>
      </c>
      <c r="EJ181" s="11" t="b">
        <v>1</v>
      </c>
      <c r="EK181" s="11">
        <v>1.1912344E-2</v>
      </c>
      <c r="EL181" s="11">
        <v>2.2706446000000002E-2</v>
      </c>
      <c r="EM181" s="11">
        <v>4.2873336999999997E-2</v>
      </c>
      <c r="EN181" s="11">
        <v>3.7320141000000001E-2</v>
      </c>
      <c r="EO181" s="11">
        <v>3.8896489999999999E-2</v>
      </c>
      <c r="EP181" s="11">
        <v>4.7370285999999998E-2</v>
      </c>
      <c r="EQ181" s="11">
        <v>9.3871931000000006E-2</v>
      </c>
      <c r="ER181" s="11">
        <v>1.8834291E-2</v>
      </c>
      <c r="ES181" s="11">
        <v>1.7104191000000001E-2</v>
      </c>
      <c r="ET181" s="11">
        <v>3.4119554000000003E-2</v>
      </c>
      <c r="EU181" s="11">
        <v>3.2758601999999998E-2</v>
      </c>
      <c r="EV181" s="11">
        <v>0.13848764699999999</v>
      </c>
      <c r="EW181" s="11">
        <v>1.7247400999999999E-2</v>
      </c>
      <c r="EX181" s="11" t="s">
        <v>297</v>
      </c>
      <c r="EY181" s="11" t="str">
        <f>VLOOKUP(Table8[[#This Row],[Candidate Detail Answer: City]],cities,2,FALSE)</f>
        <v>Denver</v>
      </c>
      <c r="EZ181" s="11" t="str">
        <f>VLOOKUP(Table8[[#This Row],[Candidate Detail Answer: City]],cities,3,FALSE)</f>
        <v>CO</v>
      </c>
      <c r="FA181" s="21">
        <f>VLOOKUP(Table8[[#This Row],[Candidate Detail Answer: City]],cities,4,FALSE)</f>
        <v>80202</v>
      </c>
      <c r="FB181" s="11" t="s">
        <v>298</v>
      </c>
      <c r="FC181" s="11" t="str">
        <f>VLOOKUP(Table8[[#This Row],[Candidate Detail Answer: Major]],majors_final,3,FALSE)</f>
        <v>Quality Assurance</v>
      </c>
      <c r="FD181" s="11" t="str">
        <f>VLOOKUP(Table8[[#This Row],[Candidate Detail Answer: Major]],majors_final,4,FALSE)</f>
        <v>IT non-development</v>
      </c>
      <c r="FE181" s="11">
        <f>VLOOKUP(Table8[[#This Row],[Candidate Detail Answer: Major]],majors_final,5,FALSE)</f>
        <v>0</v>
      </c>
      <c r="FF181" s="11">
        <f>VLOOKUP(Table8[[#This Row],[Candidate Detail Answer: Major]],majors_final,6,FALSE)</f>
        <v>0</v>
      </c>
      <c r="FG181" s="5"/>
      <c r="FH181" s="5"/>
      <c r="FI181" s="11"/>
    </row>
    <row r="182" spans="1:165" ht="12.75" x14ac:dyDescent="0.2">
      <c r="A182" s="11">
        <v>52526897</v>
      </c>
      <c r="B182" s="11">
        <v>74634650</v>
      </c>
      <c r="C182" s="11">
        <v>44666.559027777781</v>
      </c>
      <c r="D182" s="11" t="s">
        <v>153</v>
      </c>
      <c r="E182" s="11">
        <v>345600</v>
      </c>
      <c r="F182" s="11">
        <v>78035612</v>
      </c>
      <c r="G182" s="11">
        <v>44666.61041666667</v>
      </c>
      <c r="H182" s="11">
        <v>44668.089583333334</v>
      </c>
      <c r="I182" s="11">
        <v>127827</v>
      </c>
      <c r="J182" s="11">
        <v>1</v>
      </c>
      <c r="K182" s="11">
        <v>93</v>
      </c>
      <c r="L182" s="11">
        <v>32269</v>
      </c>
      <c r="M182" s="11">
        <v>131</v>
      </c>
      <c r="N182" s="11">
        <v>131</v>
      </c>
      <c r="O182" s="11">
        <v>92</v>
      </c>
      <c r="P182" s="11">
        <v>100</v>
      </c>
      <c r="Q182" s="11">
        <v>42247</v>
      </c>
      <c r="R182" s="11" t="s">
        <v>154</v>
      </c>
      <c r="S182" s="11" t="s">
        <v>155</v>
      </c>
      <c r="T182" s="11" t="s">
        <v>208</v>
      </c>
      <c r="U182" s="11">
        <v>35</v>
      </c>
      <c r="V182" s="11" t="s">
        <v>154</v>
      </c>
      <c r="W182" s="11" t="s">
        <v>157</v>
      </c>
      <c r="X182" s="11"/>
      <c r="Y182" s="11">
        <v>1</v>
      </c>
      <c r="Z182" s="11">
        <v>10</v>
      </c>
      <c r="AA182" s="11">
        <v>10</v>
      </c>
      <c r="AB182" s="11">
        <v>10</v>
      </c>
      <c r="AC182" s="11">
        <v>10</v>
      </c>
      <c r="AD182" s="11">
        <v>10</v>
      </c>
      <c r="AE182" s="11">
        <v>10</v>
      </c>
      <c r="AF182" s="11">
        <v>10</v>
      </c>
      <c r="AG182" s="11">
        <v>10</v>
      </c>
      <c r="AH182" s="11">
        <v>10</v>
      </c>
      <c r="AI182" s="11">
        <v>10</v>
      </c>
      <c r="AJ182" s="11">
        <v>10</v>
      </c>
      <c r="AK182" s="11">
        <v>10</v>
      </c>
      <c r="AL182" s="11">
        <v>10</v>
      </c>
      <c r="AM182" s="11">
        <v>121</v>
      </c>
      <c r="AN182" s="11">
        <v>60</v>
      </c>
      <c r="AO182" s="11">
        <v>10</v>
      </c>
      <c r="AP182" s="11">
        <v>120</v>
      </c>
      <c r="AQ182" s="11">
        <v>60</v>
      </c>
      <c r="AR182" s="11">
        <v>40</v>
      </c>
      <c r="AS182" s="11">
        <v>1</v>
      </c>
      <c r="AT182" s="11">
        <v>130</v>
      </c>
      <c r="AU182" s="11">
        <v>57</v>
      </c>
      <c r="AV182" s="11">
        <v>9930</v>
      </c>
      <c r="AW182" s="11">
        <v>1240</v>
      </c>
      <c r="AX182" s="11">
        <v>369</v>
      </c>
      <c r="AY182" s="11">
        <v>471</v>
      </c>
      <c r="AZ182" s="11">
        <v>3784</v>
      </c>
      <c r="BA182" s="11">
        <v>22125</v>
      </c>
      <c r="BB182" s="11">
        <v>1462</v>
      </c>
      <c r="BC182" s="11">
        <v>3259</v>
      </c>
      <c r="BD182" s="11">
        <v>3532</v>
      </c>
      <c r="BE182" s="11">
        <v>3016</v>
      </c>
      <c r="BF182" s="11">
        <v>2424</v>
      </c>
      <c r="BG182" s="11">
        <v>30050</v>
      </c>
      <c r="BH182" s="11">
        <v>3507</v>
      </c>
      <c r="BI182" s="11">
        <v>6</v>
      </c>
      <c r="BJ182" s="11">
        <v>8</v>
      </c>
      <c r="BK182" s="11">
        <v>8</v>
      </c>
      <c r="BL182" s="11">
        <v>9</v>
      </c>
      <c r="BM182" s="11">
        <v>9</v>
      </c>
      <c r="BN182" s="11">
        <v>8</v>
      </c>
      <c r="BO182" s="11">
        <v>9</v>
      </c>
      <c r="BP182" s="11">
        <v>8</v>
      </c>
      <c r="BQ182" s="11">
        <v>8</v>
      </c>
      <c r="BR182" s="11">
        <v>11</v>
      </c>
      <c r="BS182" s="11">
        <v>10</v>
      </c>
      <c r="BT182" s="11">
        <v>12</v>
      </c>
      <c r="BU182" s="11">
        <v>20</v>
      </c>
      <c r="BV182" s="11">
        <v>23</v>
      </c>
      <c r="BW182" s="11">
        <v>4</v>
      </c>
      <c r="BX182" s="11">
        <v>2</v>
      </c>
      <c r="BY182" s="11">
        <v>3</v>
      </c>
      <c r="BZ182" s="11">
        <v>14</v>
      </c>
      <c r="CA182" s="11">
        <v>40</v>
      </c>
      <c r="CB182" s="11">
        <v>9</v>
      </c>
      <c r="CC182" s="11">
        <v>22</v>
      </c>
      <c r="CD182" s="11">
        <v>5</v>
      </c>
      <c r="CE182" s="11">
        <v>19</v>
      </c>
      <c r="CF182" s="11">
        <v>8</v>
      </c>
      <c r="CG182" s="11">
        <v>84</v>
      </c>
      <c r="CH182" s="11">
        <v>11</v>
      </c>
      <c r="CI182" s="11"/>
      <c r="CJ182" s="11"/>
      <c r="CK182" s="11" t="s">
        <v>158</v>
      </c>
      <c r="CL182" s="11" t="s">
        <v>158</v>
      </c>
      <c r="CM182" s="11" t="s">
        <v>158</v>
      </c>
      <c r="CN182" s="11" t="s">
        <v>158</v>
      </c>
      <c r="CO182" s="11" t="s">
        <v>158</v>
      </c>
      <c r="CP182" s="11" t="s">
        <v>158</v>
      </c>
      <c r="CQ182" s="11" t="s">
        <v>158</v>
      </c>
      <c r="CR182" s="11" t="s">
        <v>158</v>
      </c>
      <c r="CS182" s="11" t="s">
        <v>158</v>
      </c>
      <c r="CT182" s="11" t="s">
        <v>158</v>
      </c>
      <c r="CU182" s="11" t="s">
        <v>158</v>
      </c>
      <c r="CV182" s="11" t="s">
        <v>158</v>
      </c>
      <c r="CW182" s="11" t="s">
        <v>158</v>
      </c>
      <c r="CX182" s="11" t="s">
        <v>154</v>
      </c>
      <c r="CY182" s="11" t="s">
        <v>154</v>
      </c>
      <c r="CZ182" s="11" t="s">
        <v>154</v>
      </c>
      <c r="DA182" s="11" t="s">
        <v>154</v>
      </c>
      <c r="DB182" s="11" t="s">
        <v>154</v>
      </c>
      <c r="DC182" s="11" t="s">
        <v>154</v>
      </c>
      <c r="DD182" s="11" t="s">
        <v>154</v>
      </c>
      <c r="DE182" s="11" t="s">
        <v>154</v>
      </c>
      <c r="DF182" s="11" t="s">
        <v>154</v>
      </c>
      <c r="DG182" s="11" t="s">
        <v>154</v>
      </c>
      <c r="DH182" s="11" t="s">
        <v>154</v>
      </c>
      <c r="DI182" s="11" t="s">
        <v>154</v>
      </c>
      <c r="DJ182" s="11" t="s">
        <v>154</v>
      </c>
      <c r="DK182" s="11" t="s">
        <v>157</v>
      </c>
      <c r="DL182" s="11" t="s">
        <v>157</v>
      </c>
      <c r="DM182" s="11" t="s">
        <v>157</v>
      </c>
      <c r="DN182" s="11" t="s">
        <v>157</v>
      </c>
      <c r="DO182" s="11" t="s">
        <v>157</v>
      </c>
      <c r="DP182" s="11" t="s">
        <v>157</v>
      </c>
      <c r="DQ182" s="11" t="s">
        <v>157</v>
      </c>
      <c r="DR182" s="11" t="s">
        <v>157</v>
      </c>
      <c r="DS182" s="11" t="s">
        <v>157</v>
      </c>
      <c r="DT182" s="11" t="s">
        <v>157</v>
      </c>
      <c r="DU182" s="11" t="s">
        <v>157</v>
      </c>
      <c r="DV182" s="11" t="s">
        <v>157</v>
      </c>
      <c r="DW182" s="11" t="s">
        <v>157</v>
      </c>
      <c r="DX182" s="11" t="b">
        <v>1</v>
      </c>
      <c r="DY182" s="11" t="b">
        <v>1</v>
      </c>
      <c r="DZ182" s="11" t="b">
        <v>1</v>
      </c>
      <c r="EA182" s="11" t="b">
        <v>1</v>
      </c>
      <c r="EB182" s="11" t="b">
        <v>1</v>
      </c>
      <c r="EC182" s="11" t="b">
        <v>1</v>
      </c>
      <c r="ED182" s="11" t="b">
        <v>1</v>
      </c>
      <c r="EE182" s="11" t="b">
        <v>1</v>
      </c>
      <c r="EF182" s="11" t="b">
        <v>1</v>
      </c>
      <c r="EG182" s="11" t="b">
        <v>1</v>
      </c>
      <c r="EH182" s="11" t="b">
        <v>1</v>
      </c>
      <c r="EI182" s="11" t="b">
        <v>1</v>
      </c>
      <c r="EJ182" s="11" t="b">
        <v>1</v>
      </c>
      <c r="EK182" s="11">
        <v>2.8111354000000002E-2</v>
      </c>
      <c r="EL182" s="11">
        <v>3.1334711000000001E-2</v>
      </c>
      <c r="EM182" s="11">
        <v>4.6778148999999998E-2</v>
      </c>
      <c r="EN182" s="11">
        <v>3.3619625E-2</v>
      </c>
      <c r="EO182" s="11">
        <v>4.8897758E-2</v>
      </c>
      <c r="EP182" s="11">
        <v>2.9226957000000001E-2</v>
      </c>
      <c r="EQ182" s="11">
        <v>2.1644208000000002E-2</v>
      </c>
      <c r="ER182" s="11">
        <v>1.9220887999999998E-2</v>
      </c>
      <c r="ES182" s="11">
        <v>3.3195519E-2</v>
      </c>
      <c r="ET182" s="11">
        <v>3.1054499999999999E-2</v>
      </c>
      <c r="EU182" s="11">
        <v>1.9842032999999999E-2</v>
      </c>
      <c r="EV182" s="11">
        <v>7.9236682000000003E-2</v>
      </c>
      <c r="EW182" s="11">
        <v>2.2393852999999998E-2</v>
      </c>
      <c r="EX182" s="11" t="s">
        <v>297</v>
      </c>
      <c r="EY182" s="11" t="str">
        <f>VLOOKUP(Table8[[#This Row],[Candidate Detail Answer: City]],cities,2,FALSE)</f>
        <v>Denver</v>
      </c>
      <c r="EZ182" s="11" t="str">
        <f>VLOOKUP(Table8[[#This Row],[Candidate Detail Answer: City]],cities,3,FALSE)</f>
        <v>CO</v>
      </c>
      <c r="FA182" s="21">
        <f>VLOOKUP(Table8[[#This Row],[Candidate Detail Answer: City]],cities,4,FALSE)</f>
        <v>80202</v>
      </c>
      <c r="FB182" s="11" t="s">
        <v>301</v>
      </c>
      <c r="FC182" s="11" t="str">
        <f>VLOOKUP(Table8[[#This Row],[Candidate Detail Answer: Major]],majors_final,3,FALSE)</f>
        <v>N/A</v>
      </c>
      <c r="FD182" s="11" t="str">
        <f>VLOOKUP(Table8[[#This Row],[Candidate Detail Answer: Major]],majors_final,4,FALSE)</f>
        <v>N/A</v>
      </c>
      <c r="FE182" s="11">
        <f>VLOOKUP(Table8[[#This Row],[Candidate Detail Answer: Major]],majors_final,5,FALSE)</f>
        <v>0</v>
      </c>
      <c r="FF182" s="11">
        <f>VLOOKUP(Table8[[#This Row],[Candidate Detail Answer: Major]],majors_final,6,FALSE)</f>
        <v>0</v>
      </c>
      <c r="FG182" s="5"/>
      <c r="FH182" s="5"/>
      <c r="FI182" s="11"/>
    </row>
    <row r="183" spans="1:165" ht="12.75" x14ac:dyDescent="0.2">
      <c r="A183" s="11">
        <v>52526902</v>
      </c>
      <c r="B183" s="11">
        <v>74634660</v>
      </c>
      <c r="C183" s="11">
        <v>44666.559027777781</v>
      </c>
      <c r="D183" s="11" t="s">
        <v>153</v>
      </c>
      <c r="E183" s="11">
        <v>345600</v>
      </c>
      <c r="F183" s="11">
        <v>78035496</v>
      </c>
      <c r="G183" s="11">
        <v>44666.60833333333</v>
      </c>
      <c r="H183" s="11">
        <v>44670.142361111109</v>
      </c>
      <c r="I183" s="11">
        <v>305326</v>
      </c>
      <c r="J183" s="11">
        <v>1</v>
      </c>
      <c r="K183" s="11">
        <v>77</v>
      </c>
      <c r="L183" s="11">
        <v>266368</v>
      </c>
      <c r="M183" s="11">
        <v>131</v>
      </c>
      <c r="N183" s="11">
        <v>131</v>
      </c>
      <c r="O183" s="11">
        <v>92</v>
      </c>
      <c r="P183" s="11">
        <v>100</v>
      </c>
      <c r="Q183" s="11">
        <v>214338</v>
      </c>
      <c r="R183" s="11" t="s">
        <v>154</v>
      </c>
      <c r="S183" s="11" t="s">
        <v>155</v>
      </c>
      <c r="T183" s="11" t="s">
        <v>208</v>
      </c>
      <c r="U183" s="11">
        <v>1</v>
      </c>
      <c r="V183" s="11" t="s">
        <v>154</v>
      </c>
      <c r="W183" s="11" t="s">
        <v>157</v>
      </c>
      <c r="X183" s="11"/>
      <c r="Y183" s="11">
        <v>1</v>
      </c>
      <c r="Z183" s="11">
        <v>10</v>
      </c>
      <c r="AA183" s="11">
        <v>10</v>
      </c>
      <c r="AB183" s="11">
        <v>10</v>
      </c>
      <c r="AC183" s="11">
        <v>10</v>
      </c>
      <c r="AD183" s="11">
        <v>10</v>
      </c>
      <c r="AE183" s="11">
        <v>10</v>
      </c>
      <c r="AF183" s="11">
        <v>10</v>
      </c>
      <c r="AG183" s="11">
        <v>10</v>
      </c>
      <c r="AH183" s="11">
        <v>10</v>
      </c>
      <c r="AI183" s="11">
        <v>10</v>
      </c>
      <c r="AJ183" s="11">
        <v>10</v>
      </c>
      <c r="AK183" s="11">
        <v>10</v>
      </c>
      <c r="AL183" s="11">
        <v>10</v>
      </c>
      <c r="AM183" s="11">
        <v>121</v>
      </c>
      <c r="AN183" s="11">
        <v>60</v>
      </c>
      <c r="AO183" s="11">
        <v>10</v>
      </c>
      <c r="AP183" s="11">
        <v>120</v>
      </c>
      <c r="AQ183" s="11">
        <v>60</v>
      </c>
      <c r="AR183" s="11">
        <v>40</v>
      </c>
      <c r="AS183" s="11">
        <v>1</v>
      </c>
      <c r="AT183" s="11">
        <v>130</v>
      </c>
      <c r="AU183" s="11">
        <v>258</v>
      </c>
      <c r="AV183" s="11">
        <v>2430</v>
      </c>
      <c r="AW183" s="11">
        <v>5618</v>
      </c>
      <c r="AX183" s="11">
        <v>847</v>
      </c>
      <c r="AY183" s="11">
        <v>904</v>
      </c>
      <c r="AZ183" s="11">
        <v>3758</v>
      </c>
      <c r="BA183" s="11">
        <v>16801</v>
      </c>
      <c r="BB183" s="11">
        <v>1062</v>
      </c>
      <c r="BC183" s="11">
        <v>17753</v>
      </c>
      <c r="BD183" s="11">
        <v>377</v>
      </c>
      <c r="BE183" s="11">
        <v>3764</v>
      </c>
      <c r="BF183" s="11">
        <v>673</v>
      </c>
      <c r="BG183" s="11">
        <v>17492</v>
      </c>
      <c r="BH183" s="11">
        <v>17760</v>
      </c>
      <c r="BI183" s="11">
        <v>10</v>
      </c>
      <c r="BJ183" s="11">
        <v>10</v>
      </c>
      <c r="BK183" s="11">
        <v>7</v>
      </c>
      <c r="BL183" s="11">
        <v>11</v>
      </c>
      <c r="BM183" s="11">
        <v>11</v>
      </c>
      <c r="BN183" s="11">
        <v>9</v>
      </c>
      <c r="BO183" s="11">
        <v>11</v>
      </c>
      <c r="BP183" s="11">
        <v>11</v>
      </c>
      <c r="BQ183" s="11">
        <v>9</v>
      </c>
      <c r="BR183" s="11">
        <v>15</v>
      </c>
      <c r="BS183" s="11">
        <v>10</v>
      </c>
      <c r="BT183" s="11">
        <v>28</v>
      </c>
      <c r="BU183" s="11">
        <v>33</v>
      </c>
      <c r="BV183" s="11">
        <v>14</v>
      </c>
      <c r="BW183" s="11">
        <v>18</v>
      </c>
      <c r="BX183" s="11">
        <v>4</v>
      </c>
      <c r="BY183" s="11">
        <v>8</v>
      </c>
      <c r="BZ183" s="11">
        <v>28</v>
      </c>
      <c r="CA183" s="11">
        <v>16</v>
      </c>
      <c r="CB183" s="11">
        <v>5</v>
      </c>
      <c r="CC183" s="11">
        <v>7</v>
      </c>
      <c r="CD183" s="11">
        <v>4</v>
      </c>
      <c r="CE183" s="11">
        <v>26</v>
      </c>
      <c r="CF183" s="11">
        <v>5</v>
      </c>
      <c r="CG183" s="11">
        <v>53</v>
      </c>
      <c r="CH183" s="11">
        <v>16</v>
      </c>
      <c r="CI183" s="11"/>
      <c r="CJ183" s="11"/>
      <c r="CK183" s="11" t="s">
        <v>158</v>
      </c>
      <c r="CL183" s="11" t="s">
        <v>158</v>
      </c>
      <c r="CM183" s="11" t="s">
        <v>158</v>
      </c>
      <c r="CN183" s="11" t="s">
        <v>158</v>
      </c>
      <c r="CO183" s="11" t="s">
        <v>158</v>
      </c>
      <c r="CP183" s="11" t="s">
        <v>158</v>
      </c>
      <c r="CQ183" s="11" t="s">
        <v>158</v>
      </c>
      <c r="CR183" s="11" t="s">
        <v>158</v>
      </c>
      <c r="CS183" s="11" t="s">
        <v>158</v>
      </c>
      <c r="CT183" s="11" t="s">
        <v>158</v>
      </c>
      <c r="CU183" s="11" t="s">
        <v>158</v>
      </c>
      <c r="CV183" s="11" t="s">
        <v>158</v>
      </c>
      <c r="CW183" s="11" t="s">
        <v>158</v>
      </c>
      <c r="CX183" s="11" t="s">
        <v>154</v>
      </c>
      <c r="CY183" s="11" t="s">
        <v>154</v>
      </c>
      <c r="CZ183" s="11" t="s">
        <v>154</v>
      </c>
      <c r="DA183" s="11" t="s">
        <v>154</v>
      </c>
      <c r="DB183" s="11" t="s">
        <v>154</v>
      </c>
      <c r="DC183" s="11" t="s">
        <v>154</v>
      </c>
      <c r="DD183" s="11" t="s">
        <v>154</v>
      </c>
      <c r="DE183" s="11" t="s">
        <v>154</v>
      </c>
      <c r="DF183" s="11" t="s">
        <v>154</v>
      </c>
      <c r="DG183" s="11" t="s">
        <v>154</v>
      </c>
      <c r="DH183" s="11" t="s">
        <v>154</v>
      </c>
      <c r="DI183" s="11" t="s">
        <v>154</v>
      </c>
      <c r="DJ183" s="11" t="s">
        <v>154</v>
      </c>
      <c r="DK183" s="11" t="s">
        <v>157</v>
      </c>
      <c r="DL183" s="11" t="s">
        <v>157</v>
      </c>
      <c r="DM183" s="11" t="s">
        <v>157</v>
      </c>
      <c r="DN183" s="11" t="s">
        <v>157</v>
      </c>
      <c r="DO183" s="11" t="s">
        <v>157</v>
      </c>
      <c r="DP183" s="11" t="s">
        <v>157</v>
      </c>
      <c r="DQ183" s="11" t="s">
        <v>157</v>
      </c>
      <c r="DR183" s="11" t="s">
        <v>157</v>
      </c>
      <c r="DS183" s="11" t="s">
        <v>157</v>
      </c>
      <c r="DT183" s="11" t="s">
        <v>157</v>
      </c>
      <c r="DU183" s="11" t="s">
        <v>157</v>
      </c>
      <c r="DV183" s="11" t="s">
        <v>157</v>
      </c>
      <c r="DW183" s="11" t="s">
        <v>157</v>
      </c>
      <c r="DX183" s="11" t="b">
        <v>1</v>
      </c>
      <c r="DY183" s="11" t="b">
        <v>1</v>
      </c>
      <c r="DZ183" s="11" t="b">
        <v>1</v>
      </c>
      <c r="EA183" s="11" t="b">
        <v>1</v>
      </c>
      <c r="EB183" s="11" t="b">
        <v>1</v>
      </c>
      <c r="EC183" s="11" t="b">
        <v>1</v>
      </c>
      <c r="ED183" s="11" t="b">
        <v>1</v>
      </c>
      <c r="EE183" s="11" t="b">
        <v>1</v>
      </c>
      <c r="EF183" s="11" t="b">
        <v>1</v>
      </c>
      <c r="EG183" s="11" t="b">
        <v>1</v>
      </c>
      <c r="EH183" s="11" t="b">
        <v>1</v>
      </c>
      <c r="EI183" s="11" t="b">
        <v>1</v>
      </c>
      <c r="EJ183" s="11" t="b">
        <v>1</v>
      </c>
      <c r="EK183" s="11">
        <v>1.2381267E-2</v>
      </c>
      <c r="EL183" s="11">
        <v>2.7815585E-2</v>
      </c>
      <c r="EM183" s="11">
        <v>4.4067878999999997E-2</v>
      </c>
      <c r="EN183" s="11">
        <v>1.7482448000000001E-2</v>
      </c>
      <c r="EO183" s="11">
        <v>1.4945316E-2</v>
      </c>
      <c r="EP183" s="11">
        <v>3.1363466999999999E-2</v>
      </c>
      <c r="EQ183" s="11">
        <v>9.1767059999999998E-2</v>
      </c>
      <c r="ER183" s="11">
        <v>2.0668987E-2</v>
      </c>
      <c r="ES183" s="11">
        <v>1.5091408000000001E-2</v>
      </c>
      <c r="ET183" s="11">
        <v>1.7263728999999998E-2</v>
      </c>
      <c r="EU183" s="11">
        <v>5.0156931000000002E-2</v>
      </c>
      <c r="EV183" s="11">
        <v>2.6404275000000001E-2</v>
      </c>
      <c r="EW183" s="11">
        <v>2.2818074000000001E-2</v>
      </c>
      <c r="EX183" s="11" t="s">
        <v>297</v>
      </c>
      <c r="EY183" s="11" t="str">
        <f>VLOOKUP(Table8[[#This Row],[Candidate Detail Answer: City]],cities,2,FALSE)</f>
        <v>Denver</v>
      </c>
      <c r="EZ183" s="11" t="str">
        <f>VLOOKUP(Table8[[#This Row],[Candidate Detail Answer: City]],cities,3,FALSE)</f>
        <v>CO</v>
      </c>
      <c r="FA183" s="21">
        <f>VLOOKUP(Table8[[#This Row],[Candidate Detail Answer: City]],cities,4,FALSE)</f>
        <v>80202</v>
      </c>
      <c r="FB183" s="11" t="s">
        <v>312</v>
      </c>
      <c r="FC183" s="11" t="str">
        <f>VLOOKUP(Table8[[#This Row],[Candidate Detail Answer: Major]],majors_final,3,FALSE)</f>
        <v>Quality Assurance</v>
      </c>
      <c r="FD183" s="11" t="str">
        <f>VLOOKUP(Table8[[#This Row],[Candidate Detail Answer: Major]],majors_final,4,FALSE)</f>
        <v>IT non-development</v>
      </c>
      <c r="FE183" s="11">
        <f>VLOOKUP(Table8[[#This Row],[Candidate Detail Answer: Major]],majors_final,5,FALSE)</f>
        <v>0</v>
      </c>
      <c r="FF183" s="11">
        <f>VLOOKUP(Table8[[#This Row],[Candidate Detail Answer: Major]],majors_final,6,FALSE)</f>
        <v>0</v>
      </c>
      <c r="FG183" s="5"/>
      <c r="FH183" s="5"/>
      <c r="FI183" s="11"/>
    </row>
    <row r="184" spans="1:165" ht="12.75" x14ac:dyDescent="0.2">
      <c r="A184" s="11">
        <v>52526911</v>
      </c>
      <c r="B184" s="11">
        <v>74634678</v>
      </c>
      <c r="C184" s="11">
        <v>44666.559027777781</v>
      </c>
      <c r="D184" s="11" t="s">
        <v>153</v>
      </c>
      <c r="E184" s="11">
        <v>345600</v>
      </c>
      <c r="F184" s="11">
        <v>78035470</v>
      </c>
      <c r="G184" s="11">
        <v>44666.607638888891</v>
      </c>
      <c r="H184" s="11">
        <v>44668.063888888886</v>
      </c>
      <c r="I184" s="11">
        <v>125801</v>
      </c>
      <c r="J184" s="11">
        <v>1</v>
      </c>
      <c r="K184" s="11">
        <v>12</v>
      </c>
      <c r="L184" s="11">
        <v>58165</v>
      </c>
      <c r="M184" s="11">
        <v>131</v>
      </c>
      <c r="N184" s="11">
        <v>131</v>
      </c>
      <c r="O184" s="11">
        <v>92</v>
      </c>
      <c r="P184" s="11">
        <v>100</v>
      </c>
      <c r="Q184" s="11">
        <v>54164</v>
      </c>
      <c r="R184" s="11" t="s">
        <v>154</v>
      </c>
      <c r="S184" s="11" t="s">
        <v>155</v>
      </c>
      <c r="T184" s="11" t="s">
        <v>208</v>
      </c>
      <c r="U184" s="11">
        <v>4</v>
      </c>
      <c r="V184" s="11" t="s">
        <v>154</v>
      </c>
      <c r="W184" s="11" t="s">
        <v>157</v>
      </c>
      <c r="X184" s="11">
        <v>5</v>
      </c>
      <c r="Y184" s="11">
        <v>1</v>
      </c>
      <c r="Z184" s="11">
        <v>10</v>
      </c>
      <c r="AA184" s="11">
        <v>10</v>
      </c>
      <c r="AB184" s="11">
        <v>10</v>
      </c>
      <c r="AC184" s="11">
        <v>10</v>
      </c>
      <c r="AD184" s="11">
        <v>10</v>
      </c>
      <c r="AE184" s="11">
        <v>10</v>
      </c>
      <c r="AF184" s="11">
        <v>10</v>
      </c>
      <c r="AG184" s="11">
        <v>10</v>
      </c>
      <c r="AH184" s="11">
        <v>10</v>
      </c>
      <c r="AI184" s="11">
        <v>10</v>
      </c>
      <c r="AJ184" s="11">
        <v>10</v>
      </c>
      <c r="AK184" s="11">
        <v>10</v>
      </c>
      <c r="AL184" s="11">
        <v>10</v>
      </c>
      <c r="AM184" s="11">
        <v>121</v>
      </c>
      <c r="AN184" s="11">
        <v>60</v>
      </c>
      <c r="AO184" s="11">
        <v>10</v>
      </c>
      <c r="AP184" s="11">
        <v>120</v>
      </c>
      <c r="AQ184" s="11">
        <v>60</v>
      </c>
      <c r="AR184" s="11">
        <v>40</v>
      </c>
      <c r="AS184" s="11">
        <v>1</v>
      </c>
      <c r="AT184" s="11">
        <v>130</v>
      </c>
      <c r="AU184" s="11">
        <v>199</v>
      </c>
      <c r="AV184" s="11">
        <v>8965</v>
      </c>
      <c r="AW184" s="11">
        <v>2743</v>
      </c>
      <c r="AX184" s="11">
        <v>1168</v>
      </c>
      <c r="AY184" s="11">
        <v>1219</v>
      </c>
      <c r="AZ184" s="11">
        <v>8373</v>
      </c>
      <c r="BA184" s="11">
        <v>8383</v>
      </c>
      <c r="BB184" s="11">
        <v>1627</v>
      </c>
      <c r="BC184" s="11">
        <v>532</v>
      </c>
      <c r="BD184" s="11">
        <v>667</v>
      </c>
      <c r="BE184" s="11">
        <v>5433</v>
      </c>
      <c r="BF184" s="11">
        <v>5930</v>
      </c>
      <c r="BG184" s="11">
        <v>22865</v>
      </c>
      <c r="BH184" s="11">
        <v>2741</v>
      </c>
      <c r="BI184" s="11">
        <v>9</v>
      </c>
      <c r="BJ184" s="11">
        <v>10</v>
      </c>
      <c r="BK184" s="11">
        <v>7</v>
      </c>
      <c r="BL184" s="11">
        <v>10</v>
      </c>
      <c r="BM184" s="11">
        <v>9</v>
      </c>
      <c r="BN184" s="11">
        <v>9</v>
      </c>
      <c r="BO184" s="11">
        <v>12</v>
      </c>
      <c r="BP184" s="11">
        <v>10</v>
      </c>
      <c r="BQ184" s="11">
        <v>9</v>
      </c>
      <c r="BR184" s="11">
        <v>10</v>
      </c>
      <c r="BS184" s="11">
        <v>11</v>
      </c>
      <c r="BT184" s="11">
        <v>10</v>
      </c>
      <c r="BU184" s="11">
        <v>23</v>
      </c>
      <c r="BV184" s="11">
        <v>28</v>
      </c>
      <c r="BW184" s="11">
        <v>4</v>
      </c>
      <c r="BX184" s="11">
        <v>5</v>
      </c>
      <c r="BY184" s="11">
        <v>5</v>
      </c>
      <c r="BZ184" s="11">
        <v>23</v>
      </c>
      <c r="CA184" s="11">
        <v>17</v>
      </c>
      <c r="CB184" s="11">
        <v>6</v>
      </c>
      <c r="CC184" s="11">
        <v>4</v>
      </c>
      <c r="CD184" s="11">
        <v>5</v>
      </c>
      <c r="CE184" s="11">
        <v>13</v>
      </c>
      <c r="CF184" s="11">
        <v>8</v>
      </c>
      <c r="CG184" s="11">
        <v>14</v>
      </c>
      <c r="CH184" s="11">
        <v>10</v>
      </c>
      <c r="CI184" s="11"/>
      <c r="CJ184" s="11"/>
      <c r="CK184" s="11" t="s">
        <v>158</v>
      </c>
      <c r="CL184" s="11" t="s">
        <v>158</v>
      </c>
      <c r="CM184" s="11" t="s">
        <v>158</v>
      </c>
      <c r="CN184" s="11" t="s">
        <v>158</v>
      </c>
      <c r="CO184" s="11" t="s">
        <v>158</v>
      </c>
      <c r="CP184" s="11" t="s">
        <v>158</v>
      </c>
      <c r="CQ184" s="11" t="s">
        <v>158</v>
      </c>
      <c r="CR184" s="11" t="s">
        <v>158</v>
      </c>
      <c r="CS184" s="11" t="s">
        <v>158</v>
      </c>
      <c r="CT184" s="11" t="s">
        <v>158</v>
      </c>
      <c r="CU184" s="11" t="s">
        <v>158</v>
      </c>
      <c r="CV184" s="11" t="s">
        <v>158</v>
      </c>
      <c r="CW184" s="11" t="s">
        <v>158</v>
      </c>
      <c r="CX184" s="11" t="s">
        <v>154</v>
      </c>
      <c r="CY184" s="11" t="s">
        <v>154</v>
      </c>
      <c r="CZ184" s="11" t="s">
        <v>154</v>
      </c>
      <c r="DA184" s="11" t="s">
        <v>154</v>
      </c>
      <c r="DB184" s="11" t="s">
        <v>154</v>
      </c>
      <c r="DC184" s="11" t="s">
        <v>154</v>
      </c>
      <c r="DD184" s="11" t="s">
        <v>154</v>
      </c>
      <c r="DE184" s="11" t="s">
        <v>154</v>
      </c>
      <c r="DF184" s="11" t="s">
        <v>154</v>
      </c>
      <c r="DG184" s="11" t="s">
        <v>154</v>
      </c>
      <c r="DH184" s="11" t="s">
        <v>154</v>
      </c>
      <c r="DI184" s="11" t="s">
        <v>154</v>
      </c>
      <c r="DJ184" s="11" t="s">
        <v>154</v>
      </c>
      <c r="DK184" s="11" t="s">
        <v>157</v>
      </c>
      <c r="DL184" s="11" t="s">
        <v>157</v>
      </c>
      <c r="DM184" s="11" t="s">
        <v>157</v>
      </c>
      <c r="DN184" s="11" t="s">
        <v>157</v>
      </c>
      <c r="DO184" s="11" t="s">
        <v>157</v>
      </c>
      <c r="DP184" s="11" t="s">
        <v>157</v>
      </c>
      <c r="DQ184" s="11" t="s">
        <v>157</v>
      </c>
      <c r="DR184" s="11" t="s">
        <v>157</v>
      </c>
      <c r="DS184" s="11" t="s">
        <v>157</v>
      </c>
      <c r="DT184" s="11" t="s">
        <v>157</v>
      </c>
      <c r="DU184" s="11" t="s">
        <v>157</v>
      </c>
      <c r="DV184" s="11" t="s">
        <v>157</v>
      </c>
      <c r="DW184" s="11" t="s">
        <v>157</v>
      </c>
      <c r="DX184" s="11" t="b">
        <v>1</v>
      </c>
      <c r="DY184" s="11" t="b">
        <v>1</v>
      </c>
      <c r="DZ184" s="11" t="b">
        <v>1</v>
      </c>
      <c r="EA184" s="11" t="b">
        <v>1</v>
      </c>
      <c r="EB184" s="11" t="b">
        <v>1</v>
      </c>
      <c r="EC184" s="11" t="b">
        <v>1</v>
      </c>
      <c r="ED184" s="11" t="b">
        <v>1</v>
      </c>
      <c r="EE184" s="11" t="b">
        <v>1</v>
      </c>
      <c r="EF184" s="11" t="b">
        <v>1</v>
      </c>
      <c r="EG184" s="11" t="b">
        <v>1</v>
      </c>
      <c r="EH184" s="11" t="b">
        <v>1</v>
      </c>
      <c r="EI184" s="11" t="b">
        <v>1</v>
      </c>
      <c r="EJ184" s="11" t="b">
        <v>1</v>
      </c>
      <c r="EK184" s="11">
        <v>2.7955697000000002E-2</v>
      </c>
      <c r="EL184" s="11">
        <v>3.2774899000000003E-2</v>
      </c>
      <c r="EM184" s="11">
        <v>3.6480695E-2</v>
      </c>
      <c r="EN184" s="11">
        <v>4.6054659999999997E-2</v>
      </c>
      <c r="EO184" s="11">
        <v>3.0410566999999999E-2</v>
      </c>
      <c r="EP184" s="11">
        <v>0.55665276200000002</v>
      </c>
      <c r="EQ184" s="11">
        <v>3.3646475000000002E-2</v>
      </c>
      <c r="ER184" s="11">
        <v>2.2192109000000002E-2</v>
      </c>
      <c r="ES184" s="11">
        <v>9.7310891999999996E-2</v>
      </c>
      <c r="ET184" s="11">
        <v>7.2268437000000005E-2</v>
      </c>
      <c r="EU184" s="11">
        <v>3.5027437000000002E-2</v>
      </c>
      <c r="EV184" s="11">
        <v>7.5130018000000007E-2</v>
      </c>
      <c r="EW184" s="11">
        <v>2.1385118000000002E-2</v>
      </c>
      <c r="EX184" s="11" t="s">
        <v>297</v>
      </c>
      <c r="EY184" s="11" t="str">
        <f>VLOOKUP(Table8[[#This Row],[Candidate Detail Answer: City]],cities,2,FALSE)</f>
        <v>Denver</v>
      </c>
      <c r="EZ184" s="11" t="str">
        <f>VLOOKUP(Table8[[#This Row],[Candidate Detail Answer: City]],cities,3,FALSE)</f>
        <v>CO</v>
      </c>
      <c r="FA184" s="21">
        <f>VLOOKUP(Table8[[#This Row],[Candidate Detail Answer: City]],cities,4,FALSE)</f>
        <v>80202</v>
      </c>
      <c r="FB184" s="11" t="s">
        <v>321</v>
      </c>
      <c r="FC184" s="11" t="str">
        <f>VLOOKUP(Table8[[#This Row],[Candidate Detail Answer: Major]],majors_final,3,FALSE)</f>
        <v>Business and Administration</v>
      </c>
      <c r="FD184" s="11" t="str">
        <f>VLOOKUP(Table8[[#This Row],[Candidate Detail Answer: Major]],majors_final,4,FALSE)</f>
        <v>Non-IT</v>
      </c>
      <c r="FE184" s="11">
        <f>VLOOKUP(Table8[[#This Row],[Candidate Detail Answer: Major]],majors_final,5,FALSE)</f>
        <v>0</v>
      </c>
      <c r="FF184" s="11">
        <f>VLOOKUP(Table8[[#This Row],[Candidate Detail Answer: Major]],majors_final,6,FALSE)</f>
        <v>0</v>
      </c>
      <c r="FG184" s="5"/>
      <c r="FH184" s="5"/>
      <c r="FI184" s="11"/>
    </row>
    <row r="185" spans="1:165" ht="12.75" x14ac:dyDescent="0.2">
      <c r="A185" s="11">
        <v>52526908</v>
      </c>
      <c r="B185" s="11">
        <v>74634672</v>
      </c>
      <c r="C185" s="11">
        <v>44666.559027777781</v>
      </c>
      <c r="D185" s="11" t="s">
        <v>153</v>
      </c>
      <c r="E185" s="11">
        <v>345600</v>
      </c>
      <c r="F185" s="11">
        <v>78035454</v>
      </c>
      <c r="G185" s="11">
        <v>44666.607638888891</v>
      </c>
      <c r="H185" s="11">
        <v>44668.105555555558</v>
      </c>
      <c r="I185" s="11">
        <v>129401</v>
      </c>
      <c r="J185" s="11">
        <v>1</v>
      </c>
      <c r="K185" s="11">
        <v>40</v>
      </c>
      <c r="L185" s="11">
        <v>88028</v>
      </c>
      <c r="M185" s="11">
        <v>131</v>
      </c>
      <c r="N185" s="11">
        <v>131</v>
      </c>
      <c r="O185" s="11">
        <v>92</v>
      </c>
      <c r="P185" s="11">
        <v>100</v>
      </c>
      <c r="Q185" s="11">
        <v>80270</v>
      </c>
      <c r="R185" s="11" t="s">
        <v>154</v>
      </c>
      <c r="S185" s="11" t="s">
        <v>155</v>
      </c>
      <c r="T185" s="11" t="s">
        <v>208</v>
      </c>
      <c r="U185" s="11">
        <v>11</v>
      </c>
      <c r="V185" s="11" t="s">
        <v>154</v>
      </c>
      <c r="W185" s="11" t="s">
        <v>157</v>
      </c>
      <c r="X185" s="11">
        <v>4</v>
      </c>
      <c r="Y185" s="11">
        <v>1</v>
      </c>
      <c r="Z185" s="11">
        <v>10</v>
      </c>
      <c r="AA185" s="11">
        <v>10</v>
      </c>
      <c r="AB185" s="11">
        <v>10</v>
      </c>
      <c r="AC185" s="11">
        <v>10</v>
      </c>
      <c r="AD185" s="11">
        <v>10</v>
      </c>
      <c r="AE185" s="11">
        <v>10</v>
      </c>
      <c r="AF185" s="11">
        <v>10</v>
      </c>
      <c r="AG185" s="11">
        <v>10</v>
      </c>
      <c r="AH185" s="11">
        <v>10</v>
      </c>
      <c r="AI185" s="11">
        <v>10</v>
      </c>
      <c r="AJ185" s="11">
        <v>10</v>
      </c>
      <c r="AK185" s="11">
        <v>10</v>
      </c>
      <c r="AL185" s="11">
        <v>10</v>
      </c>
      <c r="AM185" s="11">
        <v>121</v>
      </c>
      <c r="AN185" s="11">
        <v>60</v>
      </c>
      <c r="AO185" s="11">
        <v>10</v>
      </c>
      <c r="AP185" s="11">
        <v>120</v>
      </c>
      <c r="AQ185" s="11">
        <v>60</v>
      </c>
      <c r="AR185" s="11">
        <v>40</v>
      </c>
      <c r="AS185" s="11">
        <v>1</v>
      </c>
      <c r="AT185" s="11">
        <v>130</v>
      </c>
      <c r="AU185" s="11">
        <v>401</v>
      </c>
      <c r="AV185" s="11">
        <v>541</v>
      </c>
      <c r="AW185" s="11">
        <v>748</v>
      </c>
      <c r="AX185" s="11">
        <v>11570</v>
      </c>
      <c r="AY185" s="11">
        <v>4124</v>
      </c>
      <c r="AZ185" s="11">
        <v>4916</v>
      </c>
      <c r="BA185" s="11">
        <v>1901</v>
      </c>
      <c r="BB185" s="11">
        <v>4173</v>
      </c>
      <c r="BC185" s="11">
        <v>939</v>
      </c>
      <c r="BD185" s="11">
        <v>446</v>
      </c>
      <c r="BE185" s="11">
        <v>2811</v>
      </c>
      <c r="BF185" s="11">
        <v>712</v>
      </c>
      <c r="BG185" s="11">
        <v>10361</v>
      </c>
      <c r="BH185" s="11">
        <v>5390</v>
      </c>
      <c r="BI185" s="11">
        <v>7</v>
      </c>
      <c r="BJ185" s="11">
        <v>10</v>
      </c>
      <c r="BK185" s="11">
        <v>18</v>
      </c>
      <c r="BL185" s="11">
        <v>9</v>
      </c>
      <c r="BM185" s="11">
        <v>7</v>
      </c>
      <c r="BN185" s="11">
        <v>8</v>
      </c>
      <c r="BO185" s="11">
        <v>11</v>
      </c>
      <c r="BP185" s="11">
        <v>8</v>
      </c>
      <c r="BQ185" s="11">
        <v>7</v>
      </c>
      <c r="BR185" s="11">
        <v>7</v>
      </c>
      <c r="BS185" s="11">
        <v>9</v>
      </c>
      <c r="BT185" s="11">
        <v>14</v>
      </c>
      <c r="BU185" s="11">
        <v>25</v>
      </c>
      <c r="BV185" s="11">
        <v>11</v>
      </c>
      <c r="BW185" s="11">
        <v>10</v>
      </c>
      <c r="BX185" s="11">
        <v>64</v>
      </c>
      <c r="BY185" s="11">
        <v>20</v>
      </c>
      <c r="BZ185" s="11">
        <v>23</v>
      </c>
      <c r="CA185" s="11">
        <v>23</v>
      </c>
      <c r="CB185" s="11">
        <v>25</v>
      </c>
      <c r="CC185" s="11">
        <v>9</v>
      </c>
      <c r="CD185" s="11">
        <v>5</v>
      </c>
      <c r="CE185" s="11">
        <v>29</v>
      </c>
      <c r="CF185" s="11">
        <v>6</v>
      </c>
      <c r="CG185" s="11">
        <v>94</v>
      </c>
      <c r="CH185" s="11">
        <v>14</v>
      </c>
      <c r="CI185" s="11"/>
      <c r="CJ185" s="11"/>
      <c r="CK185" s="11" t="s">
        <v>158</v>
      </c>
      <c r="CL185" s="11" t="s">
        <v>158</v>
      </c>
      <c r="CM185" s="11" t="s">
        <v>158</v>
      </c>
      <c r="CN185" s="11" t="s">
        <v>158</v>
      </c>
      <c r="CO185" s="11" t="s">
        <v>158</v>
      </c>
      <c r="CP185" s="11" t="s">
        <v>158</v>
      </c>
      <c r="CQ185" s="11" t="s">
        <v>158</v>
      </c>
      <c r="CR185" s="11" t="s">
        <v>158</v>
      </c>
      <c r="CS185" s="11" t="s">
        <v>158</v>
      </c>
      <c r="CT185" s="11" t="s">
        <v>158</v>
      </c>
      <c r="CU185" s="11" t="s">
        <v>158</v>
      </c>
      <c r="CV185" s="11" t="s">
        <v>158</v>
      </c>
      <c r="CW185" s="11" t="s">
        <v>158</v>
      </c>
      <c r="CX185" s="11" t="s">
        <v>154</v>
      </c>
      <c r="CY185" s="11" t="s">
        <v>154</v>
      </c>
      <c r="CZ185" s="11" t="s">
        <v>154</v>
      </c>
      <c r="DA185" s="11" t="s">
        <v>154</v>
      </c>
      <c r="DB185" s="11" t="s">
        <v>154</v>
      </c>
      <c r="DC185" s="11" t="s">
        <v>154</v>
      </c>
      <c r="DD185" s="11" t="s">
        <v>154</v>
      </c>
      <c r="DE185" s="11" t="s">
        <v>154</v>
      </c>
      <c r="DF185" s="11" t="s">
        <v>154</v>
      </c>
      <c r="DG185" s="11" t="s">
        <v>154</v>
      </c>
      <c r="DH185" s="11" t="s">
        <v>154</v>
      </c>
      <c r="DI185" s="11" t="s">
        <v>154</v>
      </c>
      <c r="DJ185" s="11" t="s">
        <v>154</v>
      </c>
      <c r="DK185" s="11" t="s">
        <v>157</v>
      </c>
      <c r="DL185" s="11" t="s">
        <v>157</v>
      </c>
      <c r="DM185" s="11" t="s">
        <v>157</v>
      </c>
      <c r="DN185" s="11" t="s">
        <v>157</v>
      </c>
      <c r="DO185" s="11" t="s">
        <v>157</v>
      </c>
      <c r="DP185" s="11" t="s">
        <v>157</v>
      </c>
      <c r="DQ185" s="11" t="s">
        <v>157</v>
      </c>
      <c r="DR185" s="11" t="s">
        <v>157</v>
      </c>
      <c r="DS185" s="11" t="s">
        <v>157</v>
      </c>
      <c r="DT185" s="11" t="s">
        <v>157</v>
      </c>
      <c r="DU185" s="11" t="s">
        <v>157</v>
      </c>
      <c r="DV185" s="11" t="s">
        <v>157</v>
      </c>
      <c r="DW185" s="11" t="s">
        <v>157</v>
      </c>
      <c r="DX185" s="11" t="b">
        <v>1</v>
      </c>
      <c r="DY185" s="11" t="b">
        <v>1</v>
      </c>
      <c r="DZ185" s="11" t="b">
        <v>1</v>
      </c>
      <c r="EA185" s="11" t="b">
        <v>1</v>
      </c>
      <c r="EB185" s="11" t="b">
        <v>1</v>
      </c>
      <c r="EC185" s="11" t="b">
        <v>1</v>
      </c>
      <c r="ED185" s="11" t="b">
        <v>1</v>
      </c>
      <c r="EE185" s="11" t="b">
        <v>1</v>
      </c>
      <c r="EF185" s="11" t="b">
        <v>1</v>
      </c>
      <c r="EG185" s="11" t="b">
        <v>1</v>
      </c>
      <c r="EH185" s="11" t="b">
        <v>1</v>
      </c>
      <c r="EI185" s="11" t="b">
        <v>1</v>
      </c>
      <c r="EJ185" s="11" t="b">
        <v>1</v>
      </c>
      <c r="EK185" s="11">
        <v>6.9480667999999995E-2</v>
      </c>
      <c r="EL185" s="11">
        <v>3.2843626000000001E-2</v>
      </c>
      <c r="EM185" s="11">
        <v>4.9366081999999999E-2</v>
      </c>
      <c r="EN185" s="11">
        <v>9.8633094000000004E-2</v>
      </c>
      <c r="EO185" s="11">
        <v>3.7081555000000002E-2</v>
      </c>
      <c r="EP185" s="11">
        <v>2.1224443999999999E-2</v>
      </c>
      <c r="EQ185" s="11">
        <v>3.5288148999999998E-2</v>
      </c>
      <c r="ER185" s="11">
        <v>3.0295032999999999E-2</v>
      </c>
      <c r="ES185" s="11">
        <v>3.1908616000000001E-2</v>
      </c>
      <c r="ET185" s="11">
        <v>3.5302447000000001E-2</v>
      </c>
      <c r="EU185" s="11">
        <v>9.4779418000000004E-2</v>
      </c>
      <c r="EV185" s="11">
        <v>2.0739885999999999E-2</v>
      </c>
      <c r="EW185" s="11">
        <v>5.7232671999999998E-2</v>
      </c>
      <c r="EX185" s="11" t="s">
        <v>297</v>
      </c>
      <c r="EY185" s="11" t="str">
        <f>VLOOKUP(Table8[[#This Row],[Candidate Detail Answer: City]],cities,2,FALSE)</f>
        <v>Denver</v>
      </c>
      <c r="EZ185" s="11" t="str">
        <f>VLOOKUP(Table8[[#This Row],[Candidate Detail Answer: City]],cities,3,FALSE)</f>
        <v>CO</v>
      </c>
      <c r="FA185" s="21">
        <f>VLOOKUP(Table8[[#This Row],[Candidate Detail Answer: City]],cities,4,FALSE)</f>
        <v>80202</v>
      </c>
      <c r="FB185" s="11" t="s">
        <v>351</v>
      </c>
      <c r="FC185" s="11" t="str">
        <f>VLOOKUP(Table8[[#This Row],[Candidate Detail Answer: Major]],majors_final,3,FALSE)</f>
        <v>N/A</v>
      </c>
      <c r="FD185" s="11" t="str">
        <f>VLOOKUP(Table8[[#This Row],[Candidate Detail Answer: Major]],majors_final,4,FALSE)</f>
        <v>N/A</v>
      </c>
      <c r="FE185" s="11">
        <f>VLOOKUP(Table8[[#This Row],[Candidate Detail Answer: Major]],majors_final,5,FALSE)</f>
        <v>0</v>
      </c>
      <c r="FF185" s="11">
        <f>VLOOKUP(Table8[[#This Row],[Candidate Detail Answer: Major]],majors_final,6,FALSE)</f>
        <v>0</v>
      </c>
      <c r="FG185" s="5"/>
      <c r="FH185" s="5"/>
      <c r="FI185" s="11"/>
    </row>
    <row r="186" spans="1:165" ht="12.75" x14ac:dyDescent="0.2">
      <c r="A186" s="11">
        <v>52526898</v>
      </c>
      <c r="B186" s="11">
        <v>74634652</v>
      </c>
      <c r="C186" s="11">
        <v>44666.559027777781</v>
      </c>
      <c r="D186" s="11" t="s">
        <v>153</v>
      </c>
      <c r="E186" s="11">
        <v>345600</v>
      </c>
      <c r="F186" s="11">
        <v>78035548</v>
      </c>
      <c r="G186" s="11">
        <v>44666.609722222223</v>
      </c>
      <c r="H186" s="11">
        <v>44668.04583333333</v>
      </c>
      <c r="I186" s="11">
        <v>124133</v>
      </c>
      <c r="J186" s="11">
        <v>1</v>
      </c>
      <c r="K186" s="11">
        <v>3</v>
      </c>
      <c r="L186" s="11">
        <v>2312</v>
      </c>
      <c r="M186" s="11">
        <v>131</v>
      </c>
      <c r="N186" s="11">
        <v>131</v>
      </c>
      <c r="O186" s="11">
        <v>92</v>
      </c>
      <c r="P186" s="11">
        <v>100</v>
      </c>
      <c r="Q186" s="11">
        <v>2223</v>
      </c>
      <c r="R186" s="11" t="s">
        <v>154</v>
      </c>
      <c r="S186" s="11" t="s">
        <v>155</v>
      </c>
      <c r="T186" s="11" t="s">
        <v>208</v>
      </c>
      <c r="U186" s="11">
        <v>19</v>
      </c>
      <c r="V186" s="11" t="s">
        <v>154</v>
      </c>
      <c r="W186" s="11" t="s">
        <v>157</v>
      </c>
      <c r="X186" s="11">
        <v>5</v>
      </c>
      <c r="Y186" s="11">
        <v>1</v>
      </c>
      <c r="Z186" s="11">
        <v>10</v>
      </c>
      <c r="AA186" s="11">
        <v>10</v>
      </c>
      <c r="AB186" s="11">
        <v>10</v>
      </c>
      <c r="AC186" s="11">
        <v>10</v>
      </c>
      <c r="AD186" s="11">
        <v>10</v>
      </c>
      <c r="AE186" s="11">
        <v>10</v>
      </c>
      <c r="AF186" s="11">
        <v>10</v>
      </c>
      <c r="AG186" s="11">
        <v>10</v>
      </c>
      <c r="AH186" s="11">
        <v>10</v>
      </c>
      <c r="AI186" s="11">
        <v>10</v>
      </c>
      <c r="AJ186" s="11">
        <v>10</v>
      </c>
      <c r="AK186" s="11">
        <v>10</v>
      </c>
      <c r="AL186" s="11">
        <v>10</v>
      </c>
      <c r="AM186" s="11">
        <v>121</v>
      </c>
      <c r="AN186" s="11">
        <v>60</v>
      </c>
      <c r="AO186" s="11">
        <v>10</v>
      </c>
      <c r="AP186" s="11">
        <v>120</v>
      </c>
      <c r="AQ186" s="11">
        <v>60</v>
      </c>
      <c r="AR186" s="11">
        <v>40</v>
      </c>
      <c r="AS186" s="11">
        <v>1</v>
      </c>
      <c r="AT186" s="11">
        <v>130</v>
      </c>
      <c r="AU186" s="11">
        <v>41</v>
      </c>
      <c r="AV186" s="11">
        <v>2649</v>
      </c>
      <c r="AW186" s="11">
        <v>395</v>
      </c>
      <c r="AX186" s="11">
        <v>315</v>
      </c>
      <c r="AY186" s="11">
        <v>262</v>
      </c>
      <c r="AZ186" s="11">
        <v>4054</v>
      </c>
      <c r="BA186" s="11">
        <v>7225</v>
      </c>
      <c r="BB186" s="11">
        <v>2056</v>
      </c>
      <c r="BC186" s="11">
        <v>330</v>
      </c>
      <c r="BD186" s="11">
        <v>1359</v>
      </c>
      <c r="BE186" s="11">
        <v>1859</v>
      </c>
      <c r="BF186" s="11">
        <v>6766</v>
      </c>
      <c r="BG186" s="11">
        <v>50208</v>
      </c>
      <c r="BH186" s="11">
        <v>43594</v>
      </c>
      <c r="BI186" s="11">
        <v>10</v>
      </c>
      <c r="BJ186" s="11">
        <v>9</v>
      </c>
      <c r="BK186" s="11">
        <v>9</v>
      </c>
      <c r="BL186" s="11">
        <v>12</v>
      </c>
      <c r="BM186" s="11">
        <v>9</v>
      </c>
      <c r="BN186" s="11">
        <v>10</v>
      </c>
      <c r="BO186" s="11">
        <v>11</v>
      </c>
      <c r="BP186" s="11">
        <v>10</v>
      </c>
      <c r="BQ186" s="11">
        <v>8</v>
      </c>
      <c r="BR186" s="11">
        <v>10</v>
      </c>
      <c r="BS186" s="11">
        <v>11</v>
      </c>
      <c r="BT186" s="11">
        <v>12</v>
      </c>
      <c r="BU186" s="11">
        <v>22</v>
      </c>
      <c r="BV186" s="11">
        <v>10</v>
      </c>
      <c r="BW186" s="11">
        <v>4</v>
      </c>
      <c r="BX186" s="11">
        <v>4</v>
      </c>
      <c r="BY186" s="11">
        <v>2</v>
      </c>
      <c r="BZ186" s="11">
        <v>22</v>
      </c>
      <c r="CA186" s="11">
        <v>55</v>
      </c>
      <c r="CB186" s="11">
        <v>16</v>
      </c>
      <c r="CC186" s="11">
        <v>3</v>
      </c>
      <c r="CD186" s="11">
        <v>13</v>
      </c>
      <c r="CE186" s="11">
        <v>13</v>
      </c>
      <c r="CF186" s="11">
        <v>57</v>
      </c>
      <c r="CG186" s="11">
        <v>306</v>
      </c>
      <c r="CH186" s="11">
        <v>43</v>
      </c>
      <c r="CI186" s="11"/>
      <c r="CJ186" s="11"/>
      <c r="CK186" s="11" t="s">
        <v>158</v>
      </c>
      <c r="CL186" s="11" t="s">
        <v>158</v>
      </c>
      <c r="CM186" s="11" t="s">
        <v>158</v>
      </c>
      <c r="CN186" s="11" t="s">
        <v>158</v>
      </c>
      <c r="CO186" s="11" t="s">
        <v>158</v>
      </c>
      <c r="CP186" s="11" t="s">
        <v>158</v>
      </c>
      <c r="CQ186" s="11" t="s">
        <v>158</v>
      </c>
      <c r="CR186" s="11" t="s">
        <v>158</v>
      </c>
      <c r="CS186" s="11" t="s">
        <v>158</v>
      </c>
      <c r="CT186" s="11" t="s">
        <v>158</v>
      </c>
      <c r="CU186" s="11" t="s">
        <v>158</v>
      </c>
      <c r="CV186" s="11" t="s">
        <v>158</v>
      </c>
      <c r="CW186" s="11" t="s">
        <v>158</v>
      </c>
      <c r="CX186" s="11" t="s">
        <v>154</v>
      </c>
      <c r="CY186" s="11" t="s">
        <v>154</v>
      </c>
      <c r="CZ186" s="11" t="s">
        <v>154</v>
      </c>
      <c r="DA186" s="11" t="s">
        <v>154</v>
      </c>
      <c r="DB186" s="11" t="s">
        <v>154</v>
      </c>
      <c r="DC186" s="11" t="s">
        <v>154</v>
      </c>
      <c r="DD186" s="11" t="s">
        <v>154</v>
      </c>
      <c r="DE186" s="11" t="s">
        <v>154</v>
      </c>
      <c r="DF186" s="11" t="s">
        <v>154</v>
      </c>
      <c r="DG186" s="11" t="s">
        <v>154</v>
      </c>
      <c r="DH186" s="11" t="s">
        <v>154</v>
      </c>
      <c r="DI186" s="11" t="s">
        <v>154</v>
      </c>
      <c r="DJ186" s="11" t="s">
        <v>154</v>
      </c>
      <c r="DK186" s="11" t="s">
        <v>157</v>
      </c>
      <c r="DL186" s="11" t="s">
        <v>157</v>
      </c>
      <c r="DM186" s="11" t="s">
        <v>157</v>
      </c>
      <c r="DN186" s="11" t="s">
        <v>157</v>
      </c>
      <c r="DO186" s="11" t="s">
        <v>157</v>
      </c>
      <c r="DP186" s="11" t="s">
        <v>157</v>
      </c>
      <c r="DQ186" s="11" t="s">
        <v>157</v>
      </c>
      <c r="DR186" s="11" t="s">
        <v>157</v>
      </c>
      <c r="DS186" s="11" t="s">
        <v>157</v>
      </c>
      <c r="DT186" s="11" t="s">
        <v>157</v>
      </c>
      <c r="DU186" s="11" t="s">
        <v>157</v>
      </c>
      <c r="DV186" s="11" t="s">
        <v>157</v>
      </c>
      <c r="DW186" s="11" t="s">
        <v>157</v>
      </c>
      <c r="DX186" s="11" t="b">
        <v>1</v>
      </c>
      <c r="DY186" s="11" t="b">
        <v>1</v>
      </c>
      <c r="DZ186" s="11" t="b">
        <v>1</v>
      </c>
      <c r="EA186" s="11" t="b">
        <v>1</v>
      </c>
      <c r="EB186" s="11" t="b">
        <v>1</v>
      </c>
      <c r="EC186" s="11" t="b">
        <v>1</v>
      </c>
      <c r="ED186" s="11" t="b">
        <v>1</v>
      </c>
      <c r="EE186" s="11" t="b">
        <v>1</v>
      </c>
      <c r="EF186" s="11" t="b">
        <v>1</v>
      </c>
      <c r="EG186" s="11" t="b">
        <v>1</v>
      </c>
      <c r="EH186" s="11" t="b">
        <v>1</v>
      </c>
      <c r="EI186" s="11" t="b">
        <v>1</v>
      </c>
      <c r="EJ186" s="11" t="b">
        <v>1</v>
      </c>
      <c r="EK186" s="11">
        <v>3.4066155000000001E-2</v>
      </c>
      <c r="EL186" s="11">
        <v>0.25472673099999998</v>
      </c>
      <c r="EM186" s="11">
        <v>6.4825674999999999E-2</v>
      </c>
      <c r="EN186" s="11">
        <v>3.3038777999999998E-2</v>
      </c>
      <c r="EO186" s="11">
        <v>0.14151256100000001</v>
      </c>
      <c r="EP186" s="11">
        <v>0.22317900800000001</v>
      </c>
      <c r="EQ186" s="11">
        <v>4.6362817000000001E-2</v>
      </c>
      <c r="ER186" s="11">
        <v>3.5338174999999999E-2</v>
      </c>
      <c r="ES186" s="11">
        <v>5.1682411999999997E-2</v>
      </c>
      <c r="ET186" s="11">
        <v>3.3115009000000001E-2</v>
      </c>
      <c r="EU186" s="11">
        <v>1.6166017000000001E-2</v>
      </c>
      <c r="EV186" s="11">
        <v>2.2961321999999999E-2</v>
      </c>
      <c r="EW186" s="11">
        <v>0.138928411</v>
      </c>
      <c r="EX186" s="11" t="s">
        <v>297</v>
      </c>
      <c r="EY186" s="11" t="str">
        <f>VLOOKUP(Table8[[#This Row],[Candidate Detail Answer: City]],cities,2,FALSE)</f>
        <v>Denver</v>
      </c>
      <c r="EZ186" s="11" t="str">
        <f>VLOOKUP(Table8[[#This Row],[Candidate Detail Answer: City]],cities,3,FALSE)</f>
        <v>CO</v>
      </c>
      <c r="FA186" s="21">
        <f>VLOOKUP(Table8[[#This Row],[Candidate Detail Answer: City]],cities,4,FALSE)</f>
        <v>80202</v>
      </c>
      <c r="FB186" s="11" t="s">
        <v>298</v>
      </c>
      <c r="FC186" s="11" t="str">
        <f>VLOOKUP(Table8[[#This Row],[Candidate Detail Answer: Major]],majors_final,3,FALSE)</f>
        <v>Quality Assurance</v>
      </c>
      <c r="FD186" s="11" t="str">
        <f>VLOOKUP(Table8[[#This Row],[Candidate Detail Answer: Major]],majors_final,4,FALSE)</f>
        <v>IT non-development</v>
      </c>
      <c r="FE186" s="11">
        <f>VLOOKUP(Table8[[#This Row],[Candidate Detail Answer: Major]],majors_final,5,FALSE)</f>
        <v>0</v>
      </c>
      <c r="FF186" s="11">
        <f>VLOOKUP(Table8[[#This Row],[Candidate Detail Answer: Major]],majors_final,6,FALSE)</f>
        <v>0</v>
      </c>
      <c r="FG186" s="5"/>
      <c r="FH186" s="5"/>
      <c r="FI186" s="11"/>
    </row>
    <row r="187" spans="1:165" ht="12.75" x14ac:dyDescent="0.2">
      <c r="A187" s="11">
        <v>52526920</v>
      </c>
      <c r="B187" s="11">
        <v>74634694</v>
      </c>
      <c r="C187" s="11">
        <v>52355.168749999597</v>
      </c>
      <c r="D187" s="11" t="s">
        <v>153</v>
      </c>
      <c r="E187" s="11">
        <v>345600</v>
      </c>
      <c r="F187" s="11">
        <v>78035484</v>
      </c>
      <c r="G187" s="11">
        <v>56701.447916668803</v>
      </c>
      <c r="H187" s="11">
        <v>55296.626388886201</v>
      </c>
      <c r="I187" s="11">
        <v>284008</v>
      </c>
      <c r="J187" s="11">
        <v>1</v>
      </c>
      <c r="K187" s="11">
        <v>195</v>
      </c>
      <c r="L187" s="11">
        <v>173603</v>
      </c>
      <c r="M187" s="11">
        <v>131</v>
      </c>
      <c r="N187" s="11">
        <v>121</v>
      </c>
      <c r="O187" s="11">
        <v>92</v>
      </c>
      <c r="P187" s="11">
        <v>92.36</v>
      </c>
      <c r="Q187" s="11">
        <v>70074</v>
      </c>
      <c r="R187" s="11" t="s">
        <v>154</v>
      </c>
      <c r="S187" s="11" t="s">
        <v>155</v>
      </c>
      <c r="T187" s="11" t="s">
        <v>208</v>
      </c>
      <c r="U187" s="11">
        <v>19</v>
      </c>
      <c r="V187" s="11" t="s">
        <v>154</v>
      </c>
      <c r="W187" s="11" t="s">
        <v>157</v>
      </c>
      <c r="X187" s="11"/>
      <c r="Y187" s="11">
        <v>1</v>
      </c>
      <c r="Z187" s="11">
        <v>10</v>
      </c>
      <c r="AA187" s="11">
        <v>10</v>
      </c>
      <c r="AB187" s="11">
        <v>10</v>
      </c>
      <c r="AC187" s="11">
        <v>10</v>
      </c>
      <c r="AD187" s="11">
        <v>10</v>
      </c>
      <c r="AE187" s="11">
        <v>10</v>
      </c>
      <c r="AF187" s="11">
        <v>10</v>
      </c>
      <c r="AG187" s="11">
        <v>10</v>
      </c>
      <c r="AH187" s="11">
        <v>10</v>
      </c>
      <c r="AI187" s="11">
        <v>10</v>
      </c>
      <c r="AJ187" s="11">
        <v>10</v>
      </c>
      <c r="AK187" s="11">
        <v>0</v>
      </c>
      <c r="AL187" s="11">
        <v>10</v>
      </c>
      <c r="AM187" s="11">
        <v>111</v>
      </c>
      <c r="AN187" s="11">
        <v>60</v>
      </c>
      <c r="AO187" s="11">
        <v>10</v>
      </c>
      <c r="AP187" s="11">
        <v>110</v>
      </c>
      <c r="AQ187" s="11">
        <v>50</v>
      </c>
      <c r="AR187" s="11">
        <v>30</v>
      </c>
      <c r="AS187" s="11">
        <v>1</v>
      </c>
      <c r="AT187" s="11">
        <v>120</v>
      </c>
      <c r="AU187" s="11">
        <v>4254</v>
      </c>
      <c r="AV187" s="11">
        <v>748</v>
      </c>
      <c r="AW187" s="11">
        <v>305</v>
      </c>
      <c r="AX187" s="11">
        <v>392</v>
      </c>
      <c r="AY187" s="11">
        <v>2210</v>
      </c>
      <c r="AZ187" s="11">
        <v>2481</v>
      </c>
      <c r="BA187" s="11">
        <v>391</v>
      </c>
      <c r="BB187" s="11">
        <v>62146</v>
      </c>
      <c r="BC187" s="11">
        <v>76763</v>
      </c>
      <c r="BD187" s="11">
        <v>3627</v>
      </c>
      <c r="BE187" s="11">
        <v>22897</v>
      </c>
      <c r="BF187" s="11">
        <v>495</v>
      </c>
      <c r="BG187" s="11">
        <v>32162</v>
      </c>
      <c r="BH187" s="11">
        <v>3475</v>
      </c>
      <c r="BI187" s="11">
        <v>8</v>
      </c>
      <c r="BJ187" s="11">
        <v>7</v>
      </c>
      <c r="BK187" s="11">
        <v>7</v>
      </c>
      <c r="BL187" s="11">
        <v>7</v>
      </c>
      <c r="BM187" s="11">
        <v>7</v>
      </c>
      <c r="BN187" s="11">
        <v>7</v>
      </c>
      <c r="BO187" s="11">
        <v>6</v>
      </c>
      <c r="BP187" s="11">
        <v>7</v>
      </c>
      <c r="BQ187" s="11">
        <v>5</v>
      </c>
      <c r="BR187" s="11">
        <v>10</v>
      </c>
      <c r="BS187" s="11">
        <v>5</v>
      </c>
      <c r="BT187" s="11">
        <v>7</v>
      </c>
      <c r="BU187" s="11">
        <v>20</v>
      </c>
      <c r="BV187" s="11">
        <v>6</v>
      </c>
      <c r="BW187" s="11">
        <v>4</v>
      </c>
      <c r="BX187" s="11">
        <v>3</v>
      </c>
      <c r="BY187" s="11">
        <v>16</v>
      </c>
      <c r="BZ187" s="11">
        <v>26</v>
      </c>
      <c r="CA187" s="11">
        <v>6</v>
      </c>
      <c r="CB187" s="11">
        <v>16</v>
      </c>
      <c r="CC187" s="11">
        <v>16</v>
      </c>
      <c r="CD187" s="11">
        <v>13</v>
      </c>
      <c r="CE187" s="11">
        <v>24</v>
      </c>
      <c r="CF187" s="11">
        <v>3</v>
      </c>
      <c r="CG187" s="11">
        <v>25</v>
      </c>
      <c r="CH187" s="11">
        <v>19</v>
      </c>
      <c r="CI187" s="11"/>
      <c r="CJ187" s="11"/>
      <c r="CK187" s="11" t="s">
        <v>158</v>
      </c>
      <c r="CL187" s="11" t="s">
        <v>158</v>
      </c>
      <c r="CM187" s="11" t="s">
        <v>158</v>
      </c>
      <c r="CN187" s="11" t="s">
        <v>158</v>
      </c>
      <c r="CO187" s="11" t="s">
        <v>158</v>
      </c>
      <c r="CP187" s="11" t="s">
        <v>158</v>
      </c>
      <c r="CQ187" s="11" t="s">
        <v>158</v>
      </c>
      <c r="CR187" s="11" t="s">
        <v>158</v>
      </c>
      <c r="CS187" s="11" t="s">
        <v>158</v>
      </c>
      <c r="CT187" s="11" t="s">
        <v>158</v>
      </c>
      <c r="CU187" s="11" t="s">
        <v>158</v>
      </c>
      <c r="CV187" s="11" t="s">
        <v>158</v>
      </c>
      <c r="CW187" s="11" t="s">
        <v>158</v>
      </c>
      <c r="CX187" s="11" t="s">
        <v>154</v>
      </c>
      <c r="CY187" s="11" t="s">
        <v>154</v>
      </c>
      <c r="CZ187" s="11" t="s">
        <v>154</v>
      </c>
      <c r="DA187" s="11" t="s">
        <v>154</v>
      </c>
      <c r="DB187" s="11" t="s">
        <v>154</v>
      </c>
      <c r="DC187" s="11" t="s">
        <v>154</v>
      </c>
      <c r="DD187" s="11" t="s">
        <v>154</v>
      </c>
      <c r="DE187" s="11" t="s">
        <v>154</v>
      </c>
      <c r="DF187" s="11" t="s">
        <v>154</v>
      </c>
      <c r="DG187" s="11" t="s">
        <v>154</v>
      </c>
      <c r="DH187" s="11" t="s">
        <v>154</v>
      </c>
      <c r="DI187" s="11" t="s">
        <v>154</v>
      </c>
      <c r="DJ187" s="11" t="s">
        <v>154</v>
      </c>
      <c r="DK187" s="11" t="s">
        <v>157</v>
      </c>
      <c r="DL187" s="11" t="s">
        <v>157</v>
      </c>
      <c r="DM187" s="11" t="s">
        <v>157</v>
      </c>
      <c r="DN187" s="11" t="s">
        <v>157</v>
      </c>
      <c r="DO187" s="11" t="s">
        <v>157</v>
      </c>
      <c r="DP187" s="11" t="s">
        <v>157</v>
      </c>
      <c r="DQ187" s="11" t="s">
        <v>157</v>
      </c>
      <c r="DR187" s="11" t="s">
        <v>157</v>
      </c>
      <c r="DS187" s="11" t="s">
        <v>157</v>
      </c>
      <c r="DT187" s="11" t="s">
        <v>157</v>
      </c>
      <c r="DU187" s="11" t="s">
        <v>157</v>
      </c>
      <c r="DV187" s="11" t="s">
        <v>157</v>
      </c>
      <c r="DW187" s="11" t="s">
        <v>157</v>
      </c>
      <c r="DX187" s="11" t="b">
        <v>1</v>
      </c>
      <c r="DY187" s="11" t="b">
        <v>1</v>
      </c>
      <c r="DZ187" s="11" t="b">
        <v>1</v>
      </c>
      <c r="EA187" s="11" t="b">
        <v>1</v>
      </c>
      <c r="EB187" s="11" t="b">
        <v>1</v>
      </c>
      <c r="EC187" s="11" t="b">
        <v>1</v>
      </c>
      <c r="ED187" s="11" t="b">
        <v>1</v>
      </c>
      <c r="EE187" s="11" t="b">
        <v>1</v>
      </c>
      <c r="EF187" s="11" t="b">
        <v>1</v>
      </c>
      <c r="EG187" s="11" t="b">
        <v>1</v>
      </c>
      <c r="EH187" s="11" t="b">
        <v>1</v>
      </c>
      <c r="EI187" s="11" t="b">
        <v>0</v>
      </c>
      <c r="EJ187" s="11" t="b">
        <v>1</v>
      </c>
      <c r="EK187" s="11">
        <v>3.0759999999999999E-2</v>
      </c>
      <c r="EL187" s="11">
        <v>0.111419</v>
      </c>
      <c r="EM187" s="11">
        <v>2.8063999999999999E-2</v>
      </c>
      <c r="EN187" s="11">
        <v>6.7961999999999995E-2</v>
      </c>
      <c r="EO187" s="11">
        <v>3.2688000000000002E-2</v>
      </c>
      <c r="EP187" s="11">
        <v>4.0804E-2</v>
      </c>
      <c r="EQ187" s="11">
        <v>3.9468000000000003E-2</v>
      </c>
      <c r="ER187" s="11">
        <v>4.1117000000000001E-2</v>
      </c>
      <c r="ES187" s="11">
        <v>0.25428099999999998</v>
      </c>
      <c r="ET187" s="11">
        <v>0.110934</v>
      </c>
      <c r="EU187" s="11">
        <v>3.5450000000000002E-2</v>
      </c>
      <c r="EV187" s="11">
        <v>9.0220999999999996E-2</v>
      </c>
      <c r="EW187" s="11">
        <v>0.32928499999999999</v>
      </c>
      <c r="EX187" s="11" t="s">
        <v>297</v>
      </c>
      <c r="EY187" s="11" t="str">
        <f>VLOOKUP(Table8[[#This Row],[Candidate Detail Answer: City]],cities,2,FALSE)</f>
        <v>Denver</v>
      </c>
      <c r="EZ187" s="11" t="str">
        <f>VLOOKUP(Table8[[#This Row],[Candidate Detail Answer: City]],cities,3,FALSE)</f>
        <v>CO</v>
      </c>
      <c r="FA187" s="21">
        <f>VLOOKUP(Table8[[#This Row],[Candidate Detail Answer: City]],cities,4,FALSE)</f>
        <v>80202</v>
      </c>
      <c r="FB187" s="11" t="s">
        <v>229</v>
      </c>
      <c r="FC187" s="11" t="str">
        <f>VLOOKUP(Table8[[#This Row],[Candidate Detail Answer: Major]],majors_final,3,FALSE)</f>
        <v>Computer Science</v>
      </c>
      <c r="FD187" s="11" t="str">
        <f>VLOOKUP(Table8[[#This Row],[Candidate Detail Answer: Major]],majors_final,4,FALSE)</f>
        <v>IT-development focused</v>
      </c>
      <c r="FE187" s="11">
        <f>VLOOKUP(Table8[[#This Row],[Candidate Detail Answer: Major]],majors_final,5,FALSE)</f>
        <v>0</v>
      </c>
      <c r="FF187" s="11">
        <f>VLOOKUP(Table8[[#This Row],[Candidate Detail Answer: Major]],majors_final,6,FALSE)</f>
        <v>0</v>
      </c>
      <c r="FG187" s="5"/>
      <c r="FH187" s="5"/>
      <c r="FI187" s="11"/>
    </row>
    <row r="188" spans="1:165" ht="12.75" x14ac:dyDescent="0.2">
      <c r="A188" s="11">
        <v>52526916</v>
      </c>
      <c r="B188" s="11">
        <v>74634688</v>
      </c>
      <c r="C188" s="11">
        <v>44666.559027777781</v>
      </c>
      <c r="D188" s="11" t="s">
        <v>153</v>
      </c>
      <c r="E188" s="11">
        <v>345600</v>
      </c>
      <c r="F188" s="11">
        <v>78035436</v>
      </c>
      <c r="G188" s="11">
        <v>44666.607638888891</v>
      </c>
      <c r="H188" s="11">
        <v>44668.76458333333</v>
      </c>
      <c r="I188" s="11">
        <v>186369</v>
      </c>
      <c r="J188" s="11">
        <v>1</v>
      </c>
      <c r="K188" s="11">
        <v>25</v>
      </c>
      <c r="L188" s="11">
        <v>138364</v>
      </c>
      <c r="M188" s="11">
        <v>131</v>
      </c>
      <c r="N188" s="11">
        <v>131</v>
      </c>
      <c r="O188" s="11">
        <v>92</v>
      </c>
      <c r="P188" s="11">
        <v>100</v>
      </c>
      <c r="Q188" s="11">
        <v>138771</v>
      </c>
      <c r="R188" s="11" t="s">
        <v>154</v>
      </c>
      <c r="S188" s="11" t="s">
        <v>155</v>
      </c>
      <c r="T188" s="11" t="s">
        <v>208</v>
      </c>
      <c r="U188" s="11">
        <v>3</v>
      </c>
      <c r="V188" s="11" t="s">
        <v>154</v>
      </c>
      <c r="W188" s="11" t="s">
        <v>157</v>
      </c>
      <c r="X188" s="11">
        <v>1</v>
      </c>
      <c r="Y188" s="11">
        <v>1</v>
      </c>
      <c r="Z188" s="11">
        <v>10</v>
      </c>
      <c r="AA188" s="11">
        <v>10</v>
      </c>
      <c r="AB188" s="11">
        <v>10</v>
      </c>
      <c r="AC188" s="11">
        <v>10</v>
      </c>
      <c r="AD188" s="11">
        <v>10</v>
      </c>
      <c r="AE188" s="11">
        <v>10</v>
      </c>
      <c r="AF188" s="11">
        <v>10</v>
      </c>
      <c r="AG188" s="11">
        <v>10</v>
      </c>
      <c r="AH188" s="11">
        <v>10</v>
      </c>
      <c r="AI188" s="11">
        <v>10</v>
      </c>
      <c r="AJ188" s="11">
        <v>10</v>
      </c>
      <c r="AK188" s="11">
        <v>10</v>
      </c>
      <c r="AL188" s="11">
        <v>10</v>
      </c>
      <c r="AM188" s="11">
        <v>121</v>
      </c>
      <c r="AN188" s="11">
        <v>60</v>
      </c>
      <c r="AO188" s="11">
        <v>10</v>
      </c>
      <c r="AP188" s="11">
        <v>120</v>
      </c>
      <c r="AQ188" s="11">
        <v>60</v>
      </c>
      <c r="AR188" s="11">
        <v>40</v>
      </c>
      <c r="AS188" s="11">
        <v>1</v>
      </c>
      <c r="AT188" s="11">
        <v>130</v>
      </c>
      <c r="AU188" s="11">
        <v>7</v>
      </c>
      <c r="AV188" s="11">
        <v>2973</v>
      </c>
      <c r="AW188" s="11">
        <v>995</v>
      </c>
      <c r="AX188" s="11">
        <v>3656</v>
      </c>
      <c r="AY188" s="11">
        <v>6548</v>
      </c>
      <c r="AZ188" s="11">
        <v>4978</v>
      </c>
      <c r="BA188" s="11">
        <v>8614</v>
      </c>
      <c r="BB188" s="11">
        <v>1395</v>
      </c>
      <c r="BC188" s="11">
        <v>326</v>
      </c>
      <c r="BD188" s="11">
        <v>1880</v>
      </c>
      <c r="BE188" s="11">
        <v>3301</v>
      </c>
      <c r="BF188" s="11">
        <v>3264</v>
      </c>
      <c r="BG188" s="11">
        <v>1952</v>
      </c>
      <c r="BH188" s="11">
        <v>7608</v>
      </c>
      <c r="BI188" s="11">
        <v>9</v>
      </c>
      <c r="BJ188" s="11">
        <v>9</v>
      </c>
      <c r="BK188" s="11">
        <v>9</v>
      </c>
      <c r="BL188" s="11">
        <v>12</v>
      </c>
      <c r="BM188" s="11">
        <v>8</v>
      </c>
      <c r="BN188" s="11">
        <v>9</v>
      </c>
      <c r="BO188" s="11">
        <v>9</v>
      </c>
      <c r="BP188" s="11">
        <v>10</v>
      </c>
      <c r="BQ188" s="11">
        <v>9</v>
      </c>
      <c r="BR188" s="11">
        <v>11</v>
      </c>
      <c r="BS188" s="11">
        <v>11</v>
      </c>
      <c r="BT188" s="11">
        <v>14</v>
      </c>
      <c r="BU188" s="11">
        <v>23</v>
      </c>
      <c r="BV188" s="11">
        <v>12</v>
      </c>
      <c r="BW188" s="11">
        <v>5</v>
      </c>
      <c r="BX188" s="11">
        <v>7</v>
      </c>
      <c r="BY188" s="11">
        <v>4</v>
      </c>
      <c r="BZ188" s="11">
        <v>23</v>
      </c>
      <c r="CA188" s="11">
        <v>13</v>
      </c>
      <c r="CB188" s="11">
        <v>9</v>
      </c>
      <c r="CC188" s="11">
        <v>2</v>
      </c>
      <c r="CD188" s="11">
        <v>14</v>
      </c>
      <c r="CE188" s="11">
        <v>19</v>
      </c>
      <c r="CF188" s="11">
        <v>8</v>
      </c>
      <c r="CG188" s="11">
        <v>4</v>
      </c>
      <c r="CH188" s="11">
        <v>6</v>
      </c>
      <c r="CI188" s="11"/>
      <c r="CJ188" s="11"/>
      <c r="CK188" s="11" t="s">
        <v>158</v>
      </c>
      <c r="CL188" s="11" t="s">
        <v>158</v>
      </c>
      <c r="CM188" s="11" t="s">
        <v>158</v>
      </c>
      <c r="CN188" s="11" t="s">
        <v>158</v>
      </c>
      <c r="CO188" s="11" t="s">
        <v>158</v>
      </c>
      <c r="CP188" s="11" t="s">
        <v>158</v>
      </c>
      <c r="CQ188" s="11" t="s">
        <v>158</v>
      </c>
      <c r="CR188" s="11" t="s">
        <v>158</v>
      </c>
      <c r="CS188" s="11" t="s">
        <v>158</v>
      </c>
      <c r="CT188" s="11" t="s">
        <v>158</v>
      </c>
      <c r="CU188" s="11" t="s">
        <v>158</v>
      </c>
      <c r="CV188" s="11" t="s">
        <v>158</v>
      </c>
      <c r="CW188" s="11" t="s">
        <v>158</v>
      </c>
      <c r="CX188" s="11" t="s">
        <v>154</v>
      </c>
      <c r="CY188" s="11" t="s">
        <v>154</v>
      </c>
      <c r="CZ188" s="11" t="s">
        <v>154</v>
      </c>
      <c r="DA188" s="11" t="s">
        <v>154</v>
      </c>
      <c r="DB188" s="11" t="s">
        <v>154</v>
      </c>
      <c r="DC188" s="11" t="s">
        <v>154</v>
      </c>
      <c r="DD188" s="11" t="s">
        <v>154</v>
      </c>
      <c r="DE188" s="11" t="s">
        <v>154</v>
      </c>
      <c r="DF188" s="11" t="s">
        <v>154</v>
      </c>
      <c r="DG188" s="11" t="s">
        <v>154</v>
      </c>
      <c r="DH188" s="11" t="s">
        <v>154</v>
      </c>
      <c r="DI188" s="11" t="s">
        <v>154</v>
      </c>
      <c r="DJ188" s="11" t="s">
        <v>154</v>
      </c>
      <c r="DK188" s="11" t="s">
        <v>157</v>
      </c>
      <c r="DL188" s="11" t="s">
        <v>157</v>
      </c>
      <c r="DM188" s="11" t="s">
        <v>157</v>
      </c>
      <c r="DN188" s="11" t="s">
        <v>157</v>
      </c>
      <c r="DO188" s="11" t="s">
        <v>157</v>
      </c>
      <c r="DP188" s="11" t="s">
        <v>157</v>
      </c>
      <c r="DQ188" s="11" t="s">
        <v>157</v>
      </c>
      <c r="DR188" s="11" t="s">
        <v>157</v>
      </c>
      <c r="DS188" s="11" t="s">
        <v>157</v>
      </c>
      <c r="DT188" s="11" t="s">
        <v>157</v>
      </c>
      <c r="DU188" s="11" t="s">
        <v>157</v>
      </c>
      <c r="DV188" s="11" t="s">
        <v>157</v>
      </c>
      <c r="DW188" s="11" t="s">
        <v>157</v>
      </c>
      <c r="DX188" s="11" t="b">
        <v>1</v>
      </c>
      <c r="DY188" s="11" t="b">
        <v>1</v>
      </c>
      <c r="DZ188" s="11" t="b">
        <v>1</v>
      </c>
      <c r="EA188" s="11" t="b">
        <v>1</v>
      </c>
      <c r="EB188" s="11" t="b">
        <v>1</v>
      </c>
      <c r="EC188" s="11" t="b">
        <v>1</v>
      </c>
      <c r="ED188" s="11" t="b">
        <v>1</v>
      </c>
      <c r="EE188" s="11" t="b">
        <v>1</v>
      </c>
      <c r="EF188" s="11" t="b">
        <v>1</v>
      </c>
      <c r="EG188" s="11" t="b">
        <v>1</v>
      </c>
      <c r="EH188" s="11" t="b">
        <v>1</v>
      </c>
      <c r="EI188" s="11" t="b">
        <v>1</v>
      </c>
      <c r="EJ188" s="11" t="b">
        <v>1</v>
      </c>
      <c r="EK188" s="11">
        <v>4.550001E-2</v>
      </c>
      <c r="EL188" s="11">
        <v>0.114546965</v>
      </c>
      <c r="EM188" s="11">
        <v>3.0446995000000001E-2</v>
      </c>
      <c r="EN188" s="11">
        <v>0.10799187</v>
      </c>
      <c r="EO188" s="11">
        <v>3.6097679000000001E-2</v>
      </c>
      <c r="EP188" s="11">
        <v>7.0867884000000006E-2</v>
      </c>
      <c r="EQ188" s="11">
        <v>4.0929232000000003E-2</v>
      </c>
      <c r="ER188" s="11">
        <v>6.1181908E-2</v>
      </c>
      <c r="ES188" s="11">
        <v>0.30416435400000003</v>
      </c>
      <c r="ET188" s="11">
        <v>2.5954260999999999E-2</v>
      </c>
      <c r="EU188" s="11">
        <v>1.6579435E-2</v>
      </c>
      <c r="EV188" s="11">
        <v>4.9760110000000003E-2</v>
      </c>
      <c r="EW188" s="11">
        <v>6.0863901999999998E-2</v>
      </c>
      <c r="EX188" s="11" t="s">
        <v>297</v>
      </c>
      <c r="EY188" s="11" t="str">
        <f>VLOOKUP(Table8[[#This Row],[Candidate Detail Answer: City]],cities,2,FALSE)</f>
        <v>Denver</v>
      </c>
      <c r="EZ188" s="11" t="str">
        <f>VLOOKUP(Table8[[#This Row],[Candidate Detail Answer: City]],cities,3,FALSE)</f>
        <v>CO</v>
      </c>
      <c r="FA188" s="21">
        <f>VLOOKUP(Table8[[#This Row],[Candidate Detail Answer: City]],cities,4,FALSE)</f>
        <v>80202</v>
      </c>
      <c r="FB188" s="11" t="s">
        <v>605</v>
      </c>
      <c r="FC188" s="11" t="str">
        <f>VLOOKUP(Table8[[#This Row],[Candidate Detail Answer: Major]],majors_final,3,FALSE)</f>
        <v>Psychology</v>
      </c>
      <c r="FD188" s="11" t="str">
        <f>VLOOKUP(Table8[[#This Row],[Candidate Detail Answer: Major]],majors_final,4,FALSE)</f>
        <v>Non-IT</v>
      </c>
      <c r="FE188" s="11">
        <f>VLOOKUP(Table8[[#This Row],[Candidate Detail Answer: Major]],majors_final,5,FALSE)</f>
        <v>0</v>
      </c>
      <c r="FF188" s="11">
        <f>VLOOKUP(Table8[[#This Row],[Candidate Detail Answer: Major]],majors_final,6,FALSE)</f>
        <v>0</v>
      </c>
      <c r="FG188" s="5"/>
      <c r="FH188" s="5"/>
      <c r="FI188" s="11"/>
    </row>
    <row r="189" spans="1:165" ht="12.75" x14ac:dyDescent="0.2">
      <c r="A189" s="11">
        <v>52526906</v>
      </c>
      <c r="B189" s="11">
        <v>74634668</v>
      </c>
      <c r="C189" s="11">
        <v>55601.199305554903</v>
      </c>
      <c r="D189" s="11" t="s">
        <v>153</v>
      </c>
      <c r="E189" s="11">
        <v>345600</v>
      </c>
      <c r="F189" s="11">
        <v>78035540</v>
      </c>
      <c r="G189" s="11">
        <v>56641.243750002097</v>
      </c>
      <c r="H189" s="11">
        <v>55243.474305552802</v>
      </c>
      <c r="I189" s="11">
        <v>343769</v>
      </c>
      <c r="J189" s="11">
        <v>1</v>
      </c>
      <c r="K189" s="11">
        <v>23</v>
      </c>
      <c r="L189" s="11">
        <v>290953</v>
      </c>
      <c r="M189" s="11">
        <v>131</v>
      </c>
      <c r="N189" s="11">
        <v>91</v>
      </c>
      <c r="O189" s="11">
        <v>92</v>
      </c>
      <c r="P189" s="11">
        <v>69.459999999999994</v>
      </c>
      <c r="Q189" s="11">
        <v>226281</v>
      </c>
      <c r="R189" s="11" t="s">
        <v>154</v>
      </c>
      <c r="S189" s="11" t="s">
        <v>155</v>
      </c>
      <c r="T189" s="11" t="s">
        <v>208</v>
      </c>
      <c r="U189" s="11">
        <v>0</v>
      </c>
      <c r="V189" s="11" t="s">
        <v>154</v>
      </c>
      <c r="W189" s="11" t="s">
        <v>157</v>
      </c>
      <c r="X189" s="11">
        <v>3</v>
      </c>
      <c r="Y189" s="11">
        <v>1</v>
      </c>
      <c r="Z189" s="11">
        <v>10</v>
      </c>
      <c r="AA189" s="11">
        <v>10</v>
      </c>
      <c r="AB189" s="11">
        <v>10</v>
      </c>
      <c r="AC189" s="11">
        <v>10</v>
      </c>
      <c r="AD189" s="11">
        <v>10</v>
      </c>
      <c r="AE189" s="11">
        <v>0</v>
      </c>
      <c r="AF189" s="11">
        <v>10</v>
      </c>
      <c r="AG189" s="11">
        <v>10</v>
      </c>
      <c r="AH189" s="11">
        <v>10</v>
      </c>
      <c r="AI189" s="11">
        <v>0</v>
      </c>
      <c r="AJ189" s="11">
        <v>10</v>
      </c>
      <c r="AK189" s="11">
        <v>0</v>
      </c>
      <c r="AL189" s="11">
        <v>0</v>
      </c>
      <c r="AM189" s="11">
        <v>81</v>
      </c>
      <c r="AN189" s="11">
        <v>50</v>
      </c>
      <c r="AO189" s="11">
        <v>0</v>
      </c>
      <c r="AP189" s="11">
        <v>90</v>
      </c>
      <c r="AQ189" s="11">
        <v>30</v>
      </c>
      <c r="AR189" s="11">
        <v>20</v>
      </c>
      <c r="AS189" s="11">
        <v>1</v>
      </c>
      <c r="AT189" s="11">
        <v>90</v>
      </c>
      <c r="AU189" s="11">
        <v>175</v>
      </c>
      <c r="AV189" s="11">
        <v>41004</v>
      </c>
      <c r="AW189" s="11">
        <v>4407</v>
      </c>
      <c r="AX189" s="11">
        <v>358</v>
      </c>
      <c r="AY189" s="11">
        <v>857</v>
      </c>
      <c r="AZ189" s="11">
        <v>28562</v>
      </c>
      <c r="BA189" s="11">
        <v>21721</v>
      </c>
      <c r="BB189" s="11">
        <v>566</v>
      </c>
      <c r="BC189" s="11">
        <v>662</v>
      </c>
      <c r="BD189" s="11">
        <v>680</v>
      </c>
      <c r="BE189" s="11">
        <v>4669</v>
      </c>
      <c r="BF189" s="11">
        <v>708</v>
      </c>
      <c r="BG189" s="11">
        <v>7374</v>
      </c>
      <c r="BH189" s="11">
        <v>5381</v>
      </c>
      <c r="BI189" s="11">
        <v>8</v>
      </c>
      <c r="BJ189" s="11">
        <v>9</v>
      </c>
      <c r="BK189" s="11">
        <v>8</v>
      </c>
      <c r="BL189" s="11">
        <v>9</v>
      </c>
      <c r="BM189" s="11">
        <v>9</v>
      </c>
      <c r="BN189" s="11">
        <v>9</v>
      </c>
      <c r="BO189" s="11">
        <v>11</v>
      </c>
      <c r="BP189" s="11">
        <v>10</v>
      </c>
      <c r="BQ189" s="11">
        <v>10</v>
      </c>
      <c r="BR189" s="11">
        <v>9</v>
      </c>
      <c r="BS189" s="11">
        <v>11</v>
      </c>
      <c r="BT189" s="11">
        <v>10</v>
      </c>
      <c r="BU189" s="11">
        <v>25</v>
      </c>
      <c r="BV189" s="11">
        <v>50</v>
      </c>
      <c r="BW189" s="11">
        <v>30</v>
      </c>
      <c r="BX189" s="11">
        <v>4</v>
      </c>
      <c r="BY189" s="11">
        <v>9</v>
      </c>
      <c r="BZ189" s="11">
        <v>11</v>
      </c>
      <c r="CA189" s="11">
        <v>69</v>
      </c>
      <c r="CB189" s="11">
        <v>5</v>
      </c>
      <c r="CC189" s="11">
        <v>6</v>
      </c>
      <c r="CD189" s="11">
        <v>4</v>
      </c>
      <c r="CE189" s="11">
        <v>35</v>
      </c>
      <c r="CF189" s="11">
        <v>5</v>
      </c>
      <c r="CG189" s="11">
        <v>39</v>
      </c>
      <c r="CH189" s="11">
        <v>12</v>
      </c>
      <c r="CI189" s="11"/>
      <c r="CJ189" s="11"/>
      <c r="CK189" s="11" t="s">
        <v>158</v>
      </c>
      <c r="CL189" s="11" t="s">
        <v>158</v>
      </c>
      <c r="CM189" s="11" t="s">
        <v>158</v>
      </c>
      <c r="CN189" s="11" t="s">
        <v>158</v>
      </c>
      <c r="CO189" s="11" t="s">
        <v>158</v>
      </c>
      <c r="CP189" s="11" t="s">
        <v>158</v>
      </c>
      <c r="CQ189" s="11" t="s">
        <v>158</v>
      </c>
      <c r="CR189" s="11" t="s">
        <v>158</v>
      </c>
      <c r="CS189" s="11" t="s">
        <v>158</v>
      </c>
      <c r="CT189" s="11" t="s">
        <v>158</v>
      </c>
      <c r="CU189" s="11" t="s">
        <v>158</v>
      </c>
      <c r="CV189" s="11" t="s">
        <v>158</v>
      </c>
      <c r="CW189" s="11" t="s">
        <v>158</v>
      </c>
      <c r="CX189" s="11" t="s">
        <v>154</v>
      </c>
      <c r="CY189" s="11" t="s">
        <v>154</v>
      </c>
      <c r="CZ189" s="11" t="s">
        <v>154</v>
      </c>
      <c r="DA189" s="11" t="s">
        <v>154</v>
      </c>
      <c r="DB189" s="11" t="s">
        <v>154</v>
      </c>
      <c r="DC189" s="11" t="s">
        <v>154</v>
      </c>
      <c r="DD189" s="11" t="s">
        <v>154</v>
      </c>
      <c r="DE189" s="11" t="s">
        <v>154</v>
      </c>
      <c r="DF189" s="11" t="s">
        <v>154</v>
      </c>
      <c r="DG189" s="11" t="s">
        <v>154</v>
      </c>
      <c r="DH189" s="11" t="s">
        <v>154</v>
      </c>
      <c r="DI189" s="11" t="s">
        <v>154</v>
      </c>
      <c r="DJ189" s="11" t="s">
        <v>154</v>
      </c>
      <c r="DK189" s="11" t="s">
        <v>157</v>
      </c>
      <c r="DL189" s="11" t="s">
        <v>157</v>
      </c>
      <c r="DM189" s="11" t="s">
        <v>157</v>
      </c>
      <c r="DN189" s="11" t="s">
        <v>157</v>
      </c>
      <c r="DO189" s="11" t="s">
        <v>157</v>
      </c>
      <c r="DP189" s="11" t="s">
        <v>157</v>
      </c>
      <c r="DQ189" s="11" t="s">
        <v>157</v>
      </c>
      <c r="DR189" s="11" t="s">
        <v>157</v>
      </c>
      <c r="DS189" s="11" t="s">
        <v>157</v>
      </c>
      <c r="DT189" s="11" t="s">
        <v>157</v>
      </c>
      <c r="DU189" s="11" t="s">
        <v>157</v>
      </c>
      <c r="DV189" s="11" t="s">
        <v>157</v>
      </c>
      <c r="DW189" s="11" t="s">
        <v>157</v>
      </c>
      <c r="DX189" s="11" t="b">
        <v>1</v>
      </c>
      <c r="DY189" s="11" t="b">
        <v>1</v>
      </c>
      <c r="DZ189" s="11" t="b">
        <v>1</v>
      </c>
      <c r="EA189" s="11" t="b">
        <v>1</v>
      </c>
      <c r="EB189" s="11" t="b">
        <v>1</v>
      </c>
      <c r="EC189" s="11" t="b">
        <v>0</v>
      </c>
      <c r="ED189" s="11" t="b">
        <v>1</v>
      </c>
      <c r="EE189" s="11" t="b">
        <v>1</v>
      </c>
      <c r="EF189" s="11" t="b">
        <v>1</v>
      </c>
      <c r="EG189" s="11" t="b">
        <v>0</v>
      </c>
      <c r="EH189" s="11" t="b">
        <v>1</v>
      </c>
      <c r="EI189" s="11" t="b">
        <v>0</v>
      </c>
      <c r="EJ189" s="11" t="b">
        <v>0</v>
      </c>
      <c r="EK189" s="11">
        <v>1.8946999999999999E-2</v>
      </c>
      <c r="EL189" s="11">
        <v>5.6003999999999998E-2</v>
      </c>
      <c r="EM189" s="11">
        <v>3.4521000000000003E-2</v>
      </c>
      <c r="EN189" s="11">
        <v>0.111149</v>
      </c>
      <c r="EO189" s="11">
        <v>5.7480000000000003E-2</v>
      </c>
      <c r="EP189" s="11">
        <v>3.1022000000000001E-2</v>
      </c>
      <c r="EQ189" s="11">
        <v>0.12707199999999999</v>
      </c>
      <c r="ER189" s="11">
        <v>7.1495000000000003E-2</v>
      </c>
      <c r="ES189" s="11">
        <v>7.1739999999999998E-2</v>
      </c>
      <c r="ET189" s="11">
        <v>7.4676999999999993E-2</v>
      </c>
      <c r="EU189" s="11">
        <v>4.5582999999999999E-2</v>
      </c>
      <c r="EV189" s="11">
        <v>1.5754000000000001E-2</v>
      </c>
      <c r="EW189" s="11">
        <v>3.3298000000000001E-2</v>
      </c>
      <c r="EX189" s="11" t="s">
        <v>297</v>
      </c>
      <c r="EY189" s="11" t="str">
        <f>VLOOKUP(Table8[[#This Row],[Candidate Detail Answer: City]],cities,2,FALSE)</f>
        <v>Denver</v>
      </c>
      <c r="EZ189" s="11" t="str">
        <f>VLOOKUP(Table8[[#This Row],[Candidate Detail Answer: City]],cities,3,FALSE)</f>
        <v>CO</v>
      </c>
      <c r="FA189" s="21">
        <f>VLOOKUP(Table8[[#This Row],[Candidate Detail Answer: City]],cities,4,FALSE)</f>
        <v>80202</v>
      </c>
      <c r="FB189" s="11" t="s">
        <v>612</v>
      </c>
      <c r="FC189" s="11" t="str">
        <f>VLOOKUP(Table8[[#This Row],[Candidate Detail Answer: Major]],majors_final,3,FALSE)</f>
        <v>Quality Assurance</v>
      </c>
      <c r="FD189" s="11" t="str">
        <f>VLOOKUP(Table8[[#This Row],[Candidate Detail Answer: Major]],majors_final,4,FALSE)</f>
        <v>IT non-development</v>
      </c>
      <c r="FE189" s="11">
        <f>VLOOKUP(Table8[[#This Row],[Candidate Detail Answer: Major]],majors_final,5,FALSE)</f>
        <v>0</v>
      </c>
      <c r="FF189" s="11">
        <f>VLOOKUP(Table8[[#This Row],[Candidate Detail Answer: Major]],majors_final,6,FALSE)</f>
        <v>0</v>
      </c>
      <c r="FG189" s="5"/>
      <c r="FH189" s="5"/>
      <c r="FI189" s="11"/>
    </row>
    <row r="190" spans="1:165" ht="12.75" x14ac:dyDescent="0.2">
      <c r="A190" s="11">
        <v>42760092</v>
      </c>
      <c r="B190" s="11">
        <v>58412792</v>
      </c>
      <c r="C190" s="11">
        <v>54197.510416666097</v>
      </c>
      <c r="D190" s="11" t="s">
        <v>153</v>
      </c>
      <c r="E190" s="11">
        <v>345600</v>
      </c>
      <c r="F190" s="11">
        <v>69231038</v>
      </c>
      <c r="G190" s="11">
        <v>51885.114583334602</v>
      </c>
      <c r="H190" s="11">
        <v>51044.459722220599</v>
      </c>
      <c r="I190" s="11">
        <v>428382</v>
      </c>
      <c r="J190" s="11">
        <v>2</v>
      </c>
      <c r="K190" s="11">
        <v>84</v>
      </c>
      <c r="L190" s="11">
        <v>407107</v>
      </c>
      <c r="M190" s="11">
        <v>131</v>
      </c>
      <c r="N190" s="11">
        <v>111</v>
      </c>
      <c r="O190" s="11">
        <v>92</v>
      </c>
      <c r="P190" s="11">
        <v>84.73</v>
      </c>
      <c r="Q190" s="11">
        <v>327172</v>
      </c>
      <c r="R190" s="11" t="s">
        <v>154</v>
      </c>
      <c r="S190" s="11" t="s">
        <v>155</v>
      </c>
      <c r="T190" s="11" t="s">
        <v>208</v>
      </c>
      <c r="U190" s="11">
        <v>0</v>
      </c>
      <c r="V190" s="11" t="s">
        <v>154</v>
      </c>
      <c r="W190" s="11" t="s">
        <v>157</v>
      </c>
      <c r="X190" s="11">
        <v>2</v>
      </c>
      <c r="Y190" s="11">
        <v>1</v>
      </c>
      <c r="Z190" s="11">
        <v>10</v>
      </c>
      <c r="AA190" s="11">
        <v>10</v>
      </c>
      <c r="AB190" s="11">
        <v>10</v>
      </c>
      <c r="AC190" s="11">
        <v>10</v>
      </c>
      <c r="AD190" s="11">
        <v>10</v>
      </c>
      <c r="AE190" s="11">
        <v>10</v>
      </c>
      <c r="AF190" s="11">
        <v>10</v>
      </c>
      <c r="AG190" s="11">
        <v>10</v>
      </c>
      <c r="AH190" s="11">
        <v>10</v>
      </c>
      <c r="AI190" s="11">
        <v>10</v>
      </c>
      <c r="AJ190" s="11">
        <v>10</v>
      </c>
      <c r="AK190" s="11">
        <v>0</v>
      </c>
      <c r="AL190" s="11">
        <v>0</v>
      </c>
      <c r="AM190" s="11">
        <v>101</v>
      </c>
      <c r="AN190" s="11">
        <v>60</v>
      </c>
      <c r="AO190" s="11">
        <v>0</v>
      </c>
      <c r="AP190" s="11">
        <v>110</v>
      </c>
      <c r="AQ190" s="11">
        <v>40</v>
      </c>
      <c r="AR190" s="11">
        <v>30</v>
      </c>
      <c r="AS190" s="11">
        <v>1</v>
      </c>
      <c r="AT190" s="11">
        <v>110</v>
      </c>
      <c r="AU190" s="11">
        <v>22</v>
      </c>
      <c r="AV190" s="11">
        <v>14179</v>
      </c>
      <c r="AW190" s="11">
        <v>552</v>
      </c>
      <c r="AX190" s="11">
        <v>4308</v>
      </c>
      <c r="AY190" s="11">
        <v>2906</v>
      </c>
      <c r="AZ190" s="11">
        <v>20722</v>
      </c>
      <c r="BA190" s="11">
        <v>1748</v>
      </c>
      <c r="BB190" s="11">
        <v>1902</v>
      </c>
      <c r="BC190" s="11">
        <v>34600</v>
      </c>
      <c r="BD190" s="11">
        <v>19354</v>
      </c>
      <c r="BE190" s="11">
        <v>329</v>
      </c>
      <c r="BF190" s="11">
        <v>437</v>
      </c>
      <c r="BG190" s="11">
        <v>133</v>
      </c>
      <c r="BH190" s="11">
        <v>0</v>
      </c>
      <c r="BI190" s="11">
        <v>19</v>
      </c>
      <c r="BJ190" s="11">
        <v>14</v>
      </c>
      <c r="BK190" s="11">
        <v>15</v>
      </c>
      <c r="BL190" s="11">
        <v>14</v>
      </c>
      <c r="BM190" s="11">
        <v>11</v>
      </c>
      <c r="BN190" s="11">
        <v>10</v>
      </c>
      <c r="BO190" s="11">
        <v>15</v>
      </c>
      <c r="BP190" s="11">
        <v>14</v>
      </c>
      <c r="BQ190" s="11">
        <v>9</v>
      </c>
      <c r="BR190" s="11">
        <v>17</v>
      </c>
      <c r="BS190" s="11">
        <v>11</v>
      </c>
      <c r="BT190" s="11">
        <v>6</v>
      </c>
      <c r="BU190" s="11">
        <v>4</v>
      </c>
      <c r="BV190" s="11">
        <v>47</v>
      </c>
      <c r="BW190" s="11">
        <v>3</v>
      </c>
      <c r="BX190" s="11">
        <v>9</v>
      </c>
      <c r="BY190" s="11">
        <v>9</v>
      </c>
      <c r="BZ190" s="11">
        <v>46</v>
      </c>
      <c r="CA190" s="11">
        <v>17</v>
      </c>
      <c r="CB190" s="11">
        <v>6</v>
      </c>
      <c r="CC190" s="11">
        <v>49</v>
      </c>
      <c r="CD190" s="11">
        <v>7</v>
      </c>
      <c r="CE190" s="11">
        <v>6</v>
      </c>
      <c r="CF190" s="11">
        <v>6</v>
      </c>
      <c r="CG190" s="11">
        <v>1</v>
      </c>
      <c r="CH190" s="11">
        <v>1</v>
      </c>
      <c r="CI190" s="11"/>
      <c r="CJ190" s="11"/>
      <c r="CK190" s="11" t="s">
        <v>158</v>
      </c>
      <c r="CL190" s="11" t="s">
        <v>158</v>
      </c>
      <c r="CM190" s="11" t="s">
        <v>158</v>
      </c>
      <c r="CN190" s="11" t="s">
        <v>158</v>
      </c>
      <c r="CO190" s="11" t="s">
        <v>158</v>
      </c>
      <c r="CP190" s="11" t="s">
        <v>158</v>
      </c>
      <c r="CQ190" s="11" t="s">
        <v>158</v>
      </c>
      <c r="CR190" s="11" t="s">
        <v>158</v>
      </c>
      <c r="CS190" s="11" t="s">
        <v>158</v>
      </c>
      <c r="CT190" s="11" t="s">
        <v>158</v>
      </c>
      <c r="CU190" s="11" t="s">
        <v>158</v>
      </c>
      <c r="CV190" s="11" t="s">
        <v>158</v>
      </c>
      <c r="CW190" s="11" t="s">
        <v>158</v>
      </c>
      <c r="CX190" s="11" t="s">
        <v>154</v>
      </c>
      <c r="CY190" s="11" t="s">
        <v>154</v>
      </c>
      <c r="CZ190" s="11" t="s">
        <v>154</v>
      </c>
      <c r="DA190" s="11" t="s">
        <v>154</v>
      </c>
      <c r="DB190" s="11" t="s">
        <v>154</v>
      </c>
      <c r="DC190" s="11" t="s">
        <v>154</v>
      </c>
      <c r="DD190" s="11" t="s">
        <v>154</v>
      </c>
      <c r="DE190" s="11" t="s">
        <v>154</v>
      </c>
      <c r="DF190" s="11" t="s">
        <v>154</v>
      </c>
      <c r="DG190" s="11" t="s">
        <v>154</v>
      </c>
      <c r="DH190" s="11" t="s">
        <v>154</v>
      </c>
      <c r="DI190" s="11" t="s">
        <v>154</v>
      </c>
      <c r="DJ190" s="11" t="s">
        <v>154</v>
      </c>
      <c r="DK190" s="11" t="s">
        <v>157</v>
      </c>
      <c r="DL190" s="11" t="s">
        <v>157</v>
      </c>
      <c r="DM190" s="11" t="s">
        <v>157</v>
      </c>
      <c r="DN190" s="11" t="s">
        <v>157</v>
      </c>
      <c r="DO190" s="11" t="s">
        <v>157</v>
      </c>
      <c r="DP190" s="11" t="s">
        <v>157</v>
      </c>
      <c r="DQ190" s="11" t="s">
        <v>157</v>
      </c>
      <c r="DR190" s="11" t="s">
        <v>157</v>
      </c>
      <c r="DS190" s="11" t="s">
        <v>157</v>
      </c>
      <c r="DT190" s="11" t="s">
        <v>157</v>
      </c>
      <c r="DU190" s="11" t="s">
        <v>157</v>
      </c>
      <c r="DV190" s="11" t="s">
        <v>157</v>
      </c>
      <c r="DW190" s="11" t="s">
        <v>157</v>
      </c>
      <c r="DX190" s="11" t="b">
        <v>1</v>
      </c>
      <c r="DY190" s="11" t="b">
        <v>1</v>
      </c>
      <c r="DZ190" s="11" t="b">
        <v>1</v>
      </c>
      <c r="EA190" s="11" t="b">
        <v>1</v>
      </c>
      <c r="EB190" s="11" t="b">
        <v>1</v>
      </c>
      <c r="EC190" s="11" t="b">
        <v>1</v>
      </c>
      <c r="ED190" s="11" t="b">
        <v>1</v>
      </c>
      <c r="EE190" s="11" t="b">
        <v>1</v>
      </c>
      <c r="EF190" s="11" t="b">
        <v>1</v>
      </c>
      <c r="EG190" s="11" t="b">
        <v>1</v>
      </c>
      <c r="EH190" s="11" t="b">
        <v>1</v>
      </c>
      <c r="EI190" s="11" t="b">
        <v>0</v>
      </c>
      <c r="EJ190" s="11" t="b">
        <v>0</v>
      </c>
      <c r="EK190" s="11">
        <v>2.9128000000000001E-2</v>
      </c>
      <c r="EL190" s="11">
        <v>6.8470000000000003E-2</v>
      </c>
      <c r="EM190" s="11">
        <v>3.0186000000000001E-2</v>
      </c>
      <c r="EN190" s="11">
        <v>9.3944E-2</v>
      </c>
      <c r="EO190" s="11">
        <v>2.6381999999999999E-2</v>
      </c>
      <c r="EP190" s="11">
        <v>1.2527999999999999E-2</v>
      </c>
      <c r="EQ190" s="11">
        <v>4.3117000000000003E-2</v>
      </c>
      <c r="ER190" s="11">
        <v>2.2040000000000001E-2</v>
      </c>
      <c r="ES190" s="11">
        <v>1.7212000000000002E-2</v>
      </c>
      <c r="ET190" s="11">
        <v>1.5332999999999999E-2</v>
      </c>
      <c r="EU190" s="11">
        <v>0.13303000000000001</v>
      </c>
      <c r="EV190" s="11">
        <v>0.102133</v>
      </c>
      <c r="EW190" s="11">
        <v>6.2956999999999999E-2</v>
      </c>
      <c r="EX190" s="11" t="s">
        <v>319</v>
      </c>
      <c r="EY190" s="11" t="str">
        <f>VLOOKUP(Table8[[#This Row],[Candidate Detail Answer: City]],cities,2,FALSE)</f>
        <v>Detroit</v>
      </c>
      <c r="EZ190" s="11" t="str">
        <f>VLOOKUP(Table8[[#This Row],[Candidate Detail Answer: City]],cities,3,FALSE)</f>
        <v>MI</v>
      </c>
      <c r="FA190" s="21">
        <f>VLOOKUP(Table8[[#This Row],[Candidate Detail Answer: City]],cities,4,FALSE)</f>
        <v>48201</v>
      </c>
      <c r="FB190" s="11" t="s">
        <v>320</v>
      </c>
      <c r="FC190" s="11" t="str">
        <f>VLOOKUP(Table8[[#This Row],[Candidate Detail Answer: Major]],majors_final,3,FALSE)</f>
        <v>Full Stack Development</v>
      </c>
      <c r="FD190" s="11" t="str">
        <f>VLOOKUP(Table8[[#This Row],[Candidate Detail Answer: Major]],majors_final,4,FALSE)</f>
        <v>IT-development focused</v>
      </c>
      <c r="FE190" s="11">
        <f>VLOOKUP(Table8[[#This Row],[Candidate Detail Answer: Major]],majors_final,5,FALSE)</f>
        <v>0</v>
      </c>
      <c r="FF190" s="11">
        <f>VLOOKUP(Table8[[#This Row],[Candidate Detail Answer: Major]],majors_final,6,FALSE)</f>
        <v>0</v>
      </c>
      <c r="FG190" s="5"/>
      <c r="FH190" s="5"/>
      <c r="FI190" s="11"/>
    </row>
    <row r="191" spans="1:165" ht="12.75" x14ac:dyDescent="0.2">
      <c r="A191" s="11">
        <v>42760098</v>
      </c>
      <c r="B191" s="11">
        <v>58412804</v>
      </c>
      <c r="C191" s="11">
        <v>54263.308333332803</v>
      </c>
      <c r="D191" s="11" t="s">
        <v>153</v>
      </c>
      <c r="E191" s="11">
        <v>345600</v>
      </c>
      <c r="F191" s="11">
        <v>66507176</v>
      </c>
      <c r="G191" s="11">
        <v>51985.454861112397</v>
      </c>
      <c r="H191" s="11">
        <v>51133.046527776103</v>
      </c>
      <c r="I191" s="11">
        <v>203483</v>
      </c>
      <c r="J191" s="11">
        <v>1</v>
      </c>
      <c r="K191" s="11">
        <v>199</v>
      </c>
      <c r="L191" s="11">
        <v>132378</v>
      </c>
      <c r="M191" s="11">
        <v>131</v>
      </c>
      <c r="N191" s="11">
        <v>111</v>
      </c>
      <c r="O191" s="11">
        <v>92</v>
      </c>
      <c r="P191" s="11">
        <v>84.73</v>
      </c>
      <c r="Q191" s="11">
        <v>104131</v>
      </c>
      <c r="R191" s="11" t="s">
        <v>154</v>
      </c>
      <c r="S191" s="11" t="s">
        <v>155</v>
      </c>
      <c r="T191" s="11" t="s">
        <v>208</v>
      </c>
      <c r="U191" s="11">
        <v>0</v>
      </c>
      <c r="V191" s="11" t="s">
        <v>154</v>
      </c>
      <c r="W191" s="11" t="s">
        <v>157</v>
      </c>
      <c r="X191" s="11">
        <v>5</v>
      </c>
      <c r="Y191" s="11">
        <v>1</v>
      </c>
      <c r="Z191" s="11">
        <v>10</v>
      </c>
      <c r="AA191" s="11">
        <v>10</v>
      </c>
      <c r="AB191" s="11">
        <v>10</v>
      </c>
      <c r="AC191" s="11">
        <v>10</v>
      </c>
      <c r="AD191" s="11">
        <v>10</v>
      </c>
      <c r="AE191" s="11">
        <v>10</v>
      </c>
      <c r="AF191" s="11">
        <v>10</v>
      </c>
      <c r="AG191" s="11">
        <v>10</v>
      </c>
      <c r="AH191" s="11">
        <v>10</v>
      </c>
      <c r="AI191" s="11">
        <v>10</v>
      </c>
      <c r="AJ191" s="11">
        <v>10</v>
      </c>
      <c r="AK191" s="11">
        <v>0</v>
      </c>
      <c r="AL191" s="11">
        <v>0</v>
      </c>
      <c r="AM191" s="11">
        <v>101</v>
      </c>
      <c r="AN191" s="11">
        <v>60</v>
      </c>
      <c r="AO191" s="11">
        <v>0</v>
      </c>
      <c r="AP191" s="11">
        <v>110</v>
      </c>
      <c r="AQ191" s="11">
        <v>40</v>
      </c>
      <c r="AR191" s="11">
        <v>30</v>
      </c>
      <c r="AS191" s="11">
        <v>1</v>
      </c>
      <c r="AT191" s="11">
        <v>110</v>
      </c>
      <c r="AU191" s="11">
        <v>391</v>
      </c>
      <c r="AV191" s="11">
        <v>5665</v>
      </c>
      <c r="AW191" s="11">
        <v>7339</v>
      </c>
      <c r="AX191" s="11">
        <v>759</v>
      </c>
      <c r="AY191" s="11">
        <v>7646</v>
      </c>
      <c r="AZ191" s="11">
        <v>19425</v>
      </c>
      <c r="BA191" s="11">
        <v>5583</v>
      </c>
      <c r="BB191" s="11">
        <v>10721</v>
      </c>
      <c r="BC191" s="11">
        <v>3358</v>
      </c>
      <c r="BD191" s="11">
        <v>1398</v>
      </c>
      <c r="BE191" s="11">
        <v>1391</v>
      </c>
      <c r="BF191" s="11">
        <v>5070</v>
      </c>
      <c r="BG191" s="11">
        <v>16748</v>
      </c>
      <c r="BH191" s="11">
        <v>12806</v>
      </c>
      <c r="BI191" s="11">
        <v>5</v>
      </c>
      <c r="BJ191" s="11">
        <v>7</v>
      </c>
      <c r="BK191" s="11">
        <v>6</v>
      </c>
      <c r="BL191" s="11">
        <v>10</v>
      </c>
      <c r="BM191" s="11">
        <v>4</v>
      </c>
      <c r="BN191" s="11">
        <v>5</v>
      </c>
      <c r="BO191" s="11">
        <v>10</v>
      </c>
      <c r="BP191" s="11">
        <v>9</v>
      </c>
      <c r="BQ191" s="11">
        <v>5</v>
      </c>
      <c r="BR191" s="11">
        <v>7</v>
      </c>
      <c r="BS191" s="11">
        <v>11</v>
      </c>
      <c r="BT191" s="11">
        <v>18</v>
      </c>
      <c r="BU191" s="11">
        <v>17</v>
      </c>
      <c r="BV191" s="11">
        <v>15</v>
      </c>
      <c r="BW191" s="11">
        <v>39</v>
      </c>
      <c r="BX191" s="11">
        <v>7</v>
      </c>
      <c r="BY191" s="11">
        <v>4</v>
      </c>
      <c r="BZ191" s="11">
        <v>41</v>
      </c>
      <c r="CA191" s="11">
        <v>19</v>
      </c>
      <c r="CB191" s="11">
        <v>43</v>
      </c>
      <c r="CC191" s="11">
        <v>19</v>
      </c>
      <c r="CD191" s="11">
        <v>5</v>
      </c>
      <c r="CE191" s="11">
        <v>9</v>
      </c>
      <c r="CF191" s="11">
        <v>14</v>
      </c>
      <c r="CG191" s="11">
        <v>42</v>
      </c>
      <c r="CH191" s="11">
        <v>16</v>
      </c>
      <c r="CI191" s="11"/>
      <c r="CJ191" s="11"/>
      <c r="CK191" s="11" t="s">
        <v>158</v>
      </c>
      <c r="CL191" s="11" t="s">
        <v>158</v>
      </c>
      <c r="CM191" s="11" t="s">
        <v>158</v>
      </c>
      <c r="CN191" s="11" t="s">
        <v>158</v>
      </c>
      <c r="CO191" s="11" t="s">
        <v>158</v>
      </c>
      <c r="CP191" s="11" t="s">
        <v>158</v>
      </c>
      <c r="CQ191" s="11" t="s">
        <v>158</v>
      </c>
      <c r="CR191" s="11" t="s">
        <v>158</v>
      </c>
      <c r="CS191" s="11" t="s">
        <v>158</v>
      </c>
      <c r="CT191" s="11" t="s">
        <v>158</v>
      </c>
      <c r="CU191" s="11" t="s">
        <v>158</v>
      </c>
      <c r="CV191" s="11" t="s">
        <v>158</v>
      </c>
      <c r="CW191" s="11" t="s">
        <v>158</v>
      </c>
      <c r="CX191" s="11" t="s">
        <v>154</v>
      </c>
      <c r="CY191" s="11" t="s">
        <v>154</v>
      </c>
      <c r="CZ191" s="11" t="s">
        <v>154</v>
      </c>
      <c r="DA191" s="11" t="s">
        <v>154</v>
      </c>
      <c r="DB191" s="11" t="s">
        <v>154</v>
      </c>
      <c r="DC191" s="11" t="s">
        <v>154</v>
      </c>
      <c r="DD191" s="11" t="s">
        <v>154</v>
      </c>
      <c r="DE191" s="11" t="s">
        <v>154</v>
      </c>
      <c r="DF191" s="11" t="s">
        <v>154</v>
      </c>
      <c r="DG191" s="11" t="s">
        <v>154</v>
      </c>
      <c r="DH191" s="11" t="s">
        <v>154</v>
      </c>
      <c r="DI191" s="11" t="s">
        <v>154</v>
      </c>
      <c r="DJ191" s="11" t="s">
        <v>154</v>
      </c>
      <c r="DK191" s="11" t="s">
        <v>157</v>
      </c>
      <c r="DL191" s="11" t="s">
        <v>157</v>
      </c>
      <c r="DM191" s="11" t="s">
        <v>157</v>
      </c>
      <c r="DN191" s="11" t="s">
        <v>157</v>
      </c>
      <c r="DO191" s="11" t="s">
        <v>157</v>
      </c>
      <c r="DP191" s="11" t="s">
        <v>157</v>
      </c>
      <c r="DQ191" s="11" t="s">
        <v>157</v>
      </c>
      <c r="DR191" s="11" t="s">
        <v>157</v>
      </c>
      <c r="DS191" s="11" t="s">
        <v>157</v>
      </c>
      <c r="DT191" s="11" t="s">
        <v>157</v>
      </c>
      <c r="DU191" s="11" t="s">
        <v>157</v>
      </c>
      <c r="DV191" s="11" t="s">
        <v>157</v>
      </c>
      <c r="DW191" s="11" t="s">
        <v>157</v>
      </c>
      <c r="DX191" s="11" t="b">
        <v>1</v>
      </c>
      <c r="DY191" s="11" t="b">
        <v>1</v>
      </c>
      <c r="DZ191" s="11" t="b">
        <v>1</v>
      </c>
      <c r="EA191" s="11" t="b">
        <v>1</v>
      </c>
      <c r="EB191" s="11" t="b">
        <v>1</v>
      </c>
      <c r="EC191" s="11" t="b">
        <v>1</v>
      </c>
      <c r="ED191" s="11" t="b">
        <v>1</v>
      </c>
      <c r="EE191" s="11" t="b">
        <v>1</v>
      </c>
      <c r="EF191" s="11" t="b">
        <v>1</v>
      </c>
      <c r="EG191" s="11" t="b">
        <v>1</v>
      </c>
      <c r="EH191" s="11" t="b">
        <v>1</v>
      </c>
      <c r="EI191" s="11" t="b">
        <v>0</v>
      </c>
      <c r="EJ191" s="11" t="b">
        <v>0</v>
      </c>
      <c r="EK191" s="11">
        <v>3.5465999999999998E-2</v>
      </c>
      <c r="EL191" s="11">
        <v>1.9390999999999999E-2</v>
      </c>
      <c r="EM191" s="11">
        <v>8.5046999999999998E-2</v>
      </c>
      <c r="EN191" s="11">
        <v>8.3237000000000005E-2</v>
      </c>
      <c r="EO191" s="11">
        <v>2.9932E-2</v>
      </c>
      <c r="EP191" s="11">
        <v>1.3405E-2</v>
      </c>
      <c r="EQ191" s="11">
        <v>4.4761000000000002E-2</v>
      </c>
      <c r="ER191" s="11">
        <v>2.0299000000000001E-2</v>
      </c>
      <c r="ES191" s="11">
        <v>3.1385000000000003E-2</v>
      </c>
      <c r="ET191" s="11">
        <v>7.2147000000000003E-2</v>
      </c>
      <c r="EU191" s="11">
        <v>2.1607999999999999E-2</v>
      </c>
      <c r="EV191" s="11">
        <v>0.58848699999999998</v>
      </c>
      <c r="EW191" s="11">
        <v>7.3185E-2</v>
      </c>
      <c r="EX191" s="11" t="s">
        <v>310</v>
      </c>
      <c r="EY191" s="11" t="str">
        <f>VLOOKUP(Table8[[#This Row],[Candidate Detail Answer: City]],cities,2,FALSE)</f>
        <v>Detroit</v>
      </c>
      <c r="EZ191" s="11" t="str">
        <f>VLOOKUP(Table8[[#This Row],[Candidate Detail Answer: City]],cities,3,FALSE)</f>
        <v>MI</v>
      </c>
      <c r="FA191" s="21">
        <f>VLOOKUP(Table8[[#This Row],[Candidate Detail Answer: City]],cities,4,FALSE)</f>
        <v>48201</v>
      </c>
      <c r="FB191" s="11" t="s">
        <v>311</v>
      </c>
      <c r="FC191" s="11" t="str">
        <f>VLOOKUP(Table8[[#This Row],[Candidate Detail Answer: Major]],majors_final,3,FALSE)</f>
        <v>Health Science</v>
      </c>
      <c r="FD191" s="11" t="str">
        <f>VLOOKUP(Table8[[#This Row],[Candidate Detail Answer: Major]],majors_final,4,FALSE)</f>
        <v>Non-IT</v>
      </c>
      <c r="FE191" s="11">
        <f>VLOOKUP(Table8[[#This Row],[Candidate Detail Answer: Major]],majors_final,5,FALSE)</f>
        <v>0</v>
      </c>
      <c r="FF191" s="11">
        <f>VLOOKUP(Table8[[#This Row],[Candidate Detail Answer: Major]],majors_final,6,FALSE)</f>
        <v>0</v>
      </c>
      <c r="FG191" s="5"/>
      <c r="FH191" s="5"/>
      <c r="FI191" s="11"/>
    </row>
    <row r="192" spans="1:165" ht="12.75" x14ac:dyDescent="0.2">
      <c r="A192" s="11">
        <v>42760079</v>
      </c>
      <c r="B192" s="11">
        <v>58412768</v>
      </c>
      <c r="C192" s="11">
        <v>51741.054861110701</v>
      </c>
      <c r="D192" s="11" t="s">
        <v>153</v>
      </c>
      <c r="E192" s="11">
        <v>345600</v>
      </c>
      <c r="F192" s="11">
        <v>66507276</v>
      </c>
      <c r="G192" s="11">
        <v>51664.365972223502</v>
      </c>
      <c r="H192" s="11">
        <v>50849.568749998398</v>
      </c>
      <c r="I192" s="11">
        <v>330825</v>
      </c>
      <c r="J192" s="11">
        <v>1</v>
      </c>
      <c r="K192" s="11">
        <v>26</v>
      </c>
      <c r="L192" s="11">
        <v>4115</v>
      </c>
      <c r="M192" s="11">
        <v>131</v>
      </c>
      <c r="N192" s="11">
        <v>121</v>
      </c>
      <c r="O192" s="11">
        <v>92</v>
      </c>
      <c r="P192" s="11">
        <v>92.36</v>
      </c>
      <c r="Q192" s="11">
        <v>255225</v>
      </c>
      <c r="R192" s="11" t="s">
        <v>154</v>
      </c>
      <c r="S192" s="11" t="s">
        <v>155</v>
      </c>
      <c r="T192" s="11" t="s">
        <v>208</v>
      </c>
      <c r="U192" s="11">
        <v>0</v>
      </c>
      <c r="V192" s="11" t="s">
        <v>154</v>
      </c>
      <c r="W192" s="11" t="s">
        <v>157</v>
      </c>
      <c r="X192" s="11">
        <v>5</v>
      </c>
      <c r="Y192" s="11">
        <v>1</v>
      </c>
      <c r="Z192" s="11">
        <v>10</v>
      </c>
      <c r="AA192" s="11">
        <v>10</v>
      </c>
      <c r="AB192" s="11">
        <v>10</v>
      </c>
      <c r="AC192" s="11">
        <v>10</v>
      </c>
      <c r="AD192" s="11">
        <v>10</v>
      </c>
      <c r="AE192" s="11">
        <v>10</v>
      </c>
      <c r="AF192" s="11">
        <v>10</v>
      </c>
      <c r="AG192" s="11">
        <v>10</v>
      </c>
      <c r="AH192" s="11">
        <v>10</v>
      </c>
      <c r="AI192" s="11">
        <v>10</v>
      </c>
      <c r="AJ192" s="11">
        <v>10</v>
      </c>
      <c r="AK192" s="11">
        <v>0</v>
      </c>
      <c r="AL192" s="11">
        <v>10</v>
      </c>
      <c r="AM192" s="11">
        <v>111</v>
      </c>
      <c r="AN192" s="11">
        <v>60</v>
      </c>
      <c r="AO192" s="11">
        <v>10</v>
      </c>
      <c r="AP192" s="11">
        <v>110</v>
      </c>
      <c r="AQ192" s="11">
        <v>50</v>
      </c>
      <c r="AR192" s="11">
        <v>30</v>
      </c>
      <c r="AS192" s="11">
        <v>1</v>
      </c>
      <c r="AT192" s="11">
        <v>120</v>
      </c>
      <c r="AU192" s="11">
        <v>132</v>
      </c>
      <c r="AV192" s="11">
        <v>14067</v>
      </c>
      <c r="AW192" s="11">
        <v>4495</v>
      </c>
      <c r="AX192" s="11">
        <v>2873</v>
      </c>
      <c r="AY192" s="11">
        <v>582</v>
      </c>
      <c r="AZ192" s="11">
        <v>15383</v>
      </c>
      <c r="BA192" s="11">
        <v>2730</v>
      </c>
      <c r="BB192" s="11">
        <v>1853</v>
      </c>
      <c r="BC192" s="11">
        <v>1254</v>
      </c>
      <c r="BD192" s="11">
        <v>1744</v>
      </c>
      <c r="BE192" s="11">
        <v>5127</v>
      </c>
      <c r="BF192" s="11">
        <v>2052</v>
      </c>
      <c r="BG192" s="11">
        <v>18641</v>
      </c>
      <c r="BH192" s="11">
        <v>4251</v>
      </c>
      <c r="BI192" s="11">
        <v>10</v>
      </c>
      <c r="BJ192" s="11">
        <v>11</v>
      </c>
      <c r="BK192" s="11">
        <v>9</v>
      </c>
      <c r="BL192" s="11">
        <v>10</v>
      </c>
      <c r="BM192" s="11">
        <v>10</v>
      </c>
      <c r="BN192" s="11">
        <v>11</v>
      </c>
      <c r="BO192" s="11">
        <v>13</v>
      </c>
      <c r="BP192" s="11">
        <v>12</v>
      </c>
      <c r="BQ192" s="11">
        <v>12</v>
      </c>
      <c r="BR192" s="11">
        <v>9</v>
      </c>
      <c r="BS192" s="11">
        <v>12</v>
      </c>
      <c r="BT192" s="11">
        <v>15</v>
      </c>
      <c r="BU192" s="11">
        <v>26</v>
      </c>
      <c r="BV192" s="11">
        <v>11</v>
      </c>
      <c r="BW192" s="11">
        <v>7</v>
      </c>
      <c r="BX192" s="11">
        <v>3</v>
      </c>
      <c r="BY192" s="11">
        <v>2</v>
      </c>
      <c r="BZ192" s="11">
        <v>13</v>
      </c>
      <c r="CA192" s="11">
        <v>14</v>
      </c>
      <c r="CB192" s="11">
        <v>8</v>
      </c>
      <c r="CC192" s="11">
        <v>2</v>
      </c>
      <c r="CD192" s="11">
        <v>6</v>
      </c>
      <c r="CE192" s="11">
        <v>3</v>
      </c>
      <c r="CF192" s="11">
        <v>10</v>
      </c>
      <c r="CG192" s="11">
        <v>2</v>
      </c>
      <c r="CH192" s="11">
        <v>7</v>
      </c>
      <c r="CI192" s="11"/>
      <c r="CJ192" s="11"/>
      <c r="CK192" s="11" t="s">
        <v>158</v>
      </c>
      <c r="CL192" s="11" t="s">
        <v>158</v>
      </c>
      <c r="CM192" s="11" t="s">
        <v>158</v>
      </c>
      <c r="CN192" s="11" t="s">
        <v>158</v>
      </c>
      <c r="CO192" s="11" t="s">
        <v>158</v>
      </c>
      <c r="CP192" s="11" t="s">
        <v>158</v>
      </c>
      <c r="CQ192" s="11" t="s">
        <v>158</v>
      </c>
      <c r="CR192" s="11" t="s">
        <v>158</v>
      </c>
      <c r="CS192" s="11" t="s">
        <v>158</v>
      </c>
      <c r="CT192" s="11" t="s">
        <v>158</v>
      </c>
      <c r="CU192" s="11" t="s">
        <v>158</v>
      </c>
      <c r="CV192" s="11" t="s">
        <v>158</v>
      </c>
      <c r="CW192" s="11" t="s">
        <v>158</v>
      </c>
      <c r="CX192" s="11" t="s">
        <v>154</v>
      </c>
      <c r="CY192" s="11" t="s">
        <v>154</v>
      </c>
      <c r="CZ192" s="11" t="s">
        <v>154</v>
      </c>
      <c r="DA192" s="11" t="s">
        <v>154</v>
      </c>
      <c r="DB192" s="11" t="s">
        <v>154</v>
      </c>
      <c r="DC192" s="11" t="s">
        <v>154</v>
      </c>
      <c r="DD192" s="11" t="s">
        <v>154</v>
      </c>
      <c r="DE192" s="11" t="s">
        <v>154</v>
      </c>
      <c r="DF192" s="11" t="s">
        <v>154</v>
      </c>
      <c r="DG192" s="11" t="s">
        <v>154</v>
      </c>
      <c r="DH192" s="11" t="s">
        <v>154</v>
      </c>
      <c r="DI192" s="11" t="s">
        <v>154</v>
      </c>
      <c r="DJ192" s="11" t="s">
        <v>154</v>
      </c>
      <c r="DK192" s="11" t="s">
        <v>157</v>
      </c>
      <c r="DL192" s="11" t="s">
        <v>157</v>
      </c>
      <c r="DM192" s="11" t="s">
        <v>157</v>
      </c>
      <c r="DN192" s="11" t="s">
        <v>157</v>
      </c>
      <c r="DO192" s="11" t="s">
        <v>157</v>
      </c>
      <c r="DP192" s="11" t="s">
        <v>157</v>
      </c>
      <c r="DQ192" s="11" t="s">
        <v>157</v>
      </c>
      <c r="DR192" s="11" t="s">
        <v>157</v>
      </c>
      <c r="DS192" s="11" t="s">
        <v>157</v>
      </c>
      <c r="DT192" s="11" t="s">
        <v>157</v>
      </c>
      <c r="DU192" s="11" t="s">
        <v>157</v>
      </c>
      <c r="DV192" s="11" t="s">
        <v>157</v>
      </c>
      <c r="DW192" s="11" t="s">
        <v>157</v>
      </c>
      <c r="DX192" s="11" t="b">
        <v>1</v>
      </c>
      <c r="DY192" s="11" t="b">
        <v>1</v>
      </c>
      <c r="DZ192" s="11" t="b">
        <v>1</v>
      </c>
      <c r="EA192" s="11" t="b">
        <v>1</v>
      </c>
      <c r="EB192" s="11" t="b">
        <v>1</v>
      </c>
      <c r="EC192" s="11" t="b">
        <v>1</v>
      </c>
      <c r="ED192" s="11" t="b">
        <v>1</v>
      </c>
      <c r="EE192" s="11" t="b">
        <v>1</v>
      </c>
      <c r="EF192" s="11" t="b">
        <v>1</v>
      </c>
      <c r="EG192" s="11" t="b">
        <v>1</v>
      </c>
      <c r="EH192" s="11" t="b">
        <v>1</v>
      </c>
      <c r="EI192" s="11" t="b">
        <v>0</v>
      </c>
      <c r="EJ192" s="11" t="b">
        <v>1</v>
      </c>
      <c r="EK192" s="11">
        <v>2.7947E-2</v>
      </c>
      <c r="EL192" s="11">
        <v>1.5485000000000001E-2</v>
      </c>
      <c r="EM192" s="11">
        <v>3.0956000000000001E-2</v>
      </c>
      <c r="EN192" s="11">
        <v>3.0529000000000001E-2</v>
      </c>
      <c r="EO192" s="11">
        <v>0.15554100000000001</v>
      </c>
      <c r="EP192" s="11">
        <v>2.8551E-2</v>
      </c>
      <c r="EQ192" s="11">
        <v>0.14254</v>
      </c>
      <c r="ER192" s="11">
        <v>3.3746999999999999E-2</v>
      </c>
      <c r="ES192" s="11">
        <v>3.2894E-2</v>
      </c>
      <c r="ET192" s="11">
        <v>0.26275500000000002</v>
      </c>
      <c r="EU192" s="11">
        <v>2.8080000000000001E-2</v>
      </c>
      <c r="EV192" s="11">
        <v>0.201766</v>
      </c>
      <c r="EW192" s="11">
        <v>1.7735999999999998E-2</v>
      </c>
      <c r="EX192" s="11" t="s">
        <v>444</v>
      </c>
      <c r="EY192" s="11" t="str">
        <f>VLOOKUP(Table8[[#This Row],[Candidate Detail Answer: City]],cities,2,FALSE)</f>
        <v>Detroit</v>
      </c>
      <c r="EZ192" s="11" t="str">
        <f>VLOOKUP(Table8[[#This Row],[Candidate Detail Answer: City]],cities,3,FALSE)</f>
        <v>MI</v>
      </c>
      <c r="FA192" s="21">
        <f>VLOOKUP(Table8[[#This Row],[Candidate Detail Answer: City]],cities,4,FALSE)</f>
        <v>48201</v>
      </c>
      <c r="FB192" s="11" t="s">
        <v>273</v>
      </c>
      <c r="FC192" s="11" t="str">
        <f>VLOOKUP(Table8[[#This Row],[Candidate Detail Answer: Major]],majors_final,3,FALSE)</f>
        <v>Computer Programming</v>
      </c>
      <c r="FD192" s="11" t="str">
        <f>VLOOKUP(Table8[[#This Row],[Candidate Detail Answer: Major]],majors_final,4,FALSE)</f>
        <v>IT-development focused</v>
      </c>
      <c r="FE192" s="11">
        <f>VLOOKUP(Table8[[#This Row],[Candidate Detail Answer: Major]],majors_final,5,FALSE)</f>
        <v>0</v>
      </c>
      <c r="FF192" s="11">
        <f>VLOOKUP(Table8[[#This Row],[Candidate Detail Answer: Major]],majors_final,6,FALSE)</f>
        <v>0</v>
      </c>
      <c r="FG192" s="5"/>
      <c r="FH192" s="5"/>
      <c r="FI192" s="11"/>
    </row>
    <row r="193" spans="1:165" ht="12.75" x14ac:dyDescent="0.2">
      <c r="A193" s="11">
        <v>42760090</v>
      </c>
      <c r="B193" s="11">
        <v>58412788</v>
      </c>
      <c r="C193" s="11">
        <v>56346.909027777103</v>
      </c>
      <c r="D193" s="11" t="s">
        <v>153</v>
      </c>
      <c r="E193" s="11">
        <v>345600</v>
      </c>
      <c r="F193" s="11">
        <v>66507210</v>
      </c>
      <c r="G193" s="11">
        <v>51844.978472223498</v>
      </c>
      <c r="H193" s="11">
        <v>51009.024999998401</v>
      </c>
      <c r="I193" s="11">
        <v>331634</v>
      </c>
      <c r="J193" s="11">
        <v>1</v>
      </c>
      <c r="K193" s="11">
        <v>156</v>
      </c>
      <c r="L193" s="11">
        <v>258014</v>
      </c>
      <c r="M193" s="11">
        <v>131</v>
      </c>
      <c r="N193" s="11">
        <v>71</v>
      </c>
      <c r="O193" s="11">
        <v>92</v>
      </c>
      <c r="P193" s="11">
        <v>54.19</v>
      </c>
      <c r="Q193" s="11">
        <v>225489</v>
      </c>
      <c r="R193" s="11" t="s">
        <v>154</v>
      </c>
      <c r="S193" s="11" t="s">
        <v>155</v>
      </c>
      <c r="T193" s="11" t="s">
        <v>208</v>
      </c>
      <c r="U193" s="11">
        <v>0</v>
      </c>
      <c r="V193" s="11" t="s">
        <v>154</v>
      </c>
      <c r="W193" s="11" t="s">
        <v>157</v>
      </c>
      <c r="X193" s="11">
        <v>4</v>
      </c>
      <c r="Y193" s="11">
        <v>1</v>
      </c>
      <c r="Z193" s="11">
        <v>10</v>
      </c>
      <c r="AA193" s="11">
        <v>10</v>
      </c>
      <c r="AB193" s="11">
        <v>10</v>
      </c>
      <c r="AC193" s="11">
        <v>10</v>
      </c>
      <c r="AD193" s="11">
        <v>0</v>
      </c>
      <c r="AE193" s="11">
        <v>0</v>
      </c>
      <c r="AF193" s="11">
        <v>10</v>
      </c>
      <c r="AG193" s="11">
        <v>10</v>
      </c>
      <c r="AH193" s="11">
        <v>10</v>
      </c>
      <c r="AI193" s="11">
        <v>0</v>
      </c>
      <c r="AJ193" s="11">
        <v>0</v>
      </c>
      <c r="AK193" s="11">
        <v>0</v>
      </c>
      <c r="AL193" s="11">
        <v>0</v>
      </c>
      <c r="AM193" s="11">
        <v>61</v>
      </c>
      <c r="AN193" s="11">
        <v>50</v>
      </c>
      <c r="AO193" s="11">
        <v>0</v>
      </c>
      <c r="AP193" s="11">
        <v>70</v>
      </c>
      <c r="AQ193" s="11">
        <v>20</v>
      </c>
      <c r="AR193" s="11">
        <v>10</v>
      </c>
      <c r="AS193" s="11">
        <v>1</v>
      </c>
      <c r="AT193" s="11">
        <v>70</v>
      </c>
      <c r="AU193" s="11">
        <v>583</v>
      </c>
      <c r="AV193" s="11">
        <v>2753</v>
      </c>
      <c r="AW193" s="11">
        <v>419</v>
      </c>
      <c r="AX193" s="11">
        <v>2039</v>
      </c>
      <c r="AY193" s="11">
        <v>11896</v>
      </c>
      <c r="AZ193" s="11">
        <v>13792</v>
      </c>
      <c r="BA193" s="11">
        <v>20600</v>
      </c>
      <c r="BB193" s="11">
        <v>3849</v>
      </c>
      <c r="BC193" s="11">
        <v>21440</v>
      </c>
      <c r="BD193" s="11">
        <v>3782</v>
      </c>
      <c r="BE193" s="11">
        <v>11235</v>
      </c>
      <c r="BF193" s="11">
        <v>4265</v>
      </c>
      <c r="BG193" s="11">
        <v>4899</v>
      </c>
      <c r="BH193" s="11">
        <v>3861</v>
      </c>
      <c r="BI193" s="11">
        <v>10</v>
      </c>
      <c r="BJ193" s="11">
        <v>9</v>
      </c>
      <c r="BK193" s="11">
        <v>8</v>
      </c>
      <c r="BL193" s="11">
        <v>10</v>
      </c>
      <c r="BM193" s="11">
        <v>9</v>
      </c>
      <c r="BN193" s="11">
        <v>9</v>
      </c>
      <c r="BO193" s="11">
        <v>11</v>
      </c>
      <c r="BP193" s="11">
        <v>10</v>
      </c>
      <c r="BQ193" s="11">
        <v>9</v>
      </c>
      <c r="BR193" s="11">
        <v>15</v>
      </c>
      <c r="BS193" s="11">
        <v>10</v>
      </c>
      <c r="BT193" s="11">
        <v>4</v>
      </c>
      <c r="BU193" s="11">
        <v>10</v>
      </c>
      <c r="BV193" s="11">
        <v>19</v>
      </c>
      <c r="BW193" s="11">
        <v>2</v>
      </c>
      <c r="BX193" s="11">
        <v>6</v>
      </c>
      <c r="BY193" s="11">
        <v>23</v>
      </c>
      <c r="BZ193" s="11">
        <v>96</v>
      </c>
      <c r="CA193" s="11">
        <v>46</v>
      </c>
      <c r="CB193" s="11">
        <v>23</v>
      </c>
      <c r="CC193" s="11">
        <v>8</v>
      </c>
      <c r="CD193" s="11">
        <v>5</v>
      </c>
      <c r="CE193" s="11">
        <v>29</v>
      </c>
      <c r="CF193" s="11">
        <v>22</v>
      </c>
      <c r="CG193" s="11">
        <v>7</v>
      </c>
      <c r="CH193" s="11">
        <v>11</v>
      </c>
      <c r="CI193" s="11"/>
      <c r="CJ193" s="11"/>
      <c r="CK193" s="11" t="s">
        <v>158</v>
      </c>
      <c r="CL193" s="11" t="s">
        <v>158</v>
      </c>
      <c r="CM193" s="11" t="s">
        <v>158</v>
      </c>
      <c r="CN193" s="11" t="s">
        <v>158</v>
      </c>
      <c r="CO193" s="11" t="s">
        <v>158</v>
      </c>
      <c r="CP193" s="11" t="s">
        <v>158</v>
      </c>
      <c r="CQ193" s="11" t="s">
        <v>158</v>
      </c>
      <c r="CR193" s="11" t="s">
        <v>158</v>
      </c>
      <c r="CS193" s="11" t="s">
        <v>158</v>
      </c>
      <c r="CT193" s="11" t="s">
        <v>158</v>
      </c>
      <c r="CU193" s="11" t="s">
        <v>158</v>
      </c>
      <c r="CV193" s="11" t="s">
        <v>158</v>
      </c>
      <c r="CW193" s="11" t="s">
        <v>158</v>
      </c>
      <c r="CX193" s="11" t="s">
        <v>154</v>
      </c>
      <c r="CY193" s="11" t="s">
        <v>154</v>
      </c>
      <c r="CZ193" s="11" t="s">
        <v>154</v>
      </c>
      <c r="DA193" s="11" t="s">
        <v>154</v>
      </c>
      <c r="DB193" s="11" t="s">
        <v>154</v>
      </c>
      <c r="DC193" s="11" t="s">
        <v>154</v>
      </c>
      <c r="DD193" s="11" t="s">
        <v>154</v>
      </c>
      <c r="DE193" s="11" t="s">
        <v>154</v>
      </c>
      <c r="DF193" s="11" t="s">
        <v>154</v>
      </c>
      <c r="DG193" s="11" t="s">
        <v>154</v>
      </c>
      <c r="DH193" s="11" t="s">
        <v>154</v>
      </c>
      <c r="DI193" s="11" t="s">
        <v>154</v>
      </c>
      <c r="DJ193" s="11" t="s">
        <v>154</v>
      </c>
      <c r="DK193" s="11" t="s">
        <v>157</v>
      </c>
      <c r="DL193" s="11" t="s">
        <v>157</v>
      </c>
      <c r="DM193" s="11" t="s">
        <v>157</v>
      </c>
      <c r="DN193" s="11" t="s">
        <v>157</v>
      </c>
      <c r="DO193" s="11" t="s">
        <v>157</v>
      </c>
      <c r="DP193" s="11" t="s">
        <v>157</v>
      </c>
      <c r="DQ193" s="11" t="s">
        <v>157</v>
      </c>
      <c r="DR193" s="11" t="s">
        <v>157</v>
      </c>
      <c r="DS193" s="11" t="s">
        <v>157</v>
      </c>
      <c r="DT193" s="11" t="s">
        <v>157</v>
      </c>
      <c r="DU193" s="11" t="s">
        <v>157</v>
      </c>
      <c r="DV193" s="11" t="s">
        <v>157</v>
      </c>
      <c r="DW193" s="11" t="s">
        <v>157</v>
      </c>
      <c r="DX193" s="11" t="b">
        <v>1</v>
      </c>
      <c r="DY193" s="11" t="b">
        <v>1</v>
      </c>
      <c r="DZ193" s="11" t="b">
        <v>1</v>
      </c>
      <c r="EA193" s="11" t="b">
        <v>1</v>
      </c>
      <c r="EB193" s="11" t="b">
        <v>0</v>
      </c>
      <c r="EC193" s="11" t="b">
        <v>0</v>
      </c>
      <c r="ED193" s="11" t="b">
        <v>1</v>
      </c>
      <c r="EE193" s="11" t="b">
        <v>1</v>
      </c>
      <c r="EF193" s="11" t="b">
        <v>1</v>
      </c>
      <c r="EG193" s="11" t="b">
        <v>0</v>
      </c>
      <c r="EH193" s="11" t="b">
        <v>0</v>
      </c>
      <c r="EI193" s="11" t="b">
        <v>0</v>
      </c>
      <c r="EJ193" s="11" t="b">
        <v>0</v>
      </c>
      <c r="EK193" s="11">
        <v>7.5680999999999998E-2</v>
      </c>
      <c r="EL193" s="11">
        <v>3.4085999999999998E-2</v>
      </c>
      <c r="EM193" s="11">
        <v>2.9079000000000001E-2</v>
      </c>
      <c r="EN193" s="11">
        <v>5.8397999999999999E-2</v>
      </c>
      <c r="EO193" s="11">
        <v>2.8355999999999999E-2</v>
      </c>
      <c r="EP193" s="11">
        <v>7.1175000000000002E-2</v>
      </c>
      <c r="EQ193" s="11">
        <v>0.35875800000000002</v>
      </c>
      <c r="ER193" s="11">
        <v>4.3258999999999999E-2</v>
      </c>
      <c r="ES193" s="11">
        <v>6.3355999999999996E-2</v>
      </c>
      <c r="ET193" s="11">
        <v>9.8477999999999996E-2</v>
      </c>
      <c r="EU193" s="11">
        <v>3.6609999999999997E-2</v>
      </c>
      <c r="EV193" s="11">
        <v>0.174986</v>
      </c>
      <c r="EW193" s="11">
        <v>7.3130000000000001E-2</v>
      </c>
      <c r="EX193" s="11" t="s">
        <v>444</v>
      </c>
      <c r="EY193" s="11" t="str">
        <f>VLOOKUP(Table8[[#This Row],[Candidate Detail Answer: City]],cities,2,FALSE)</f>
        <v>Detroit</v>
      </c>
      <c r="EZ193" s="11" t="str">
        <f>VLOOKUP(Table8[[#This Row],[Candidate Detail Answer: City]],cities,3,FALSE)</f>
        <v>MI</v>
      </c>
      <c r="FA193" s="21">
        <f>VLOOKUP(Table8[[#This Row],[Candidate Detail Answer: City]],cities,4,FALSE)</f>
        <v>48201</v>
      </c>
      <c r="FB193" s="11" t="s">
        <v>562</v>
      </c>
      <c r="FC193" s="11" t="str">
        <f>VLOOKUP(Table8[[#This Row],[Candidate Detail Answer: Major]],majors_final,3,FALSE)</f>
        <v>Software Development</v>
      </c>
      <c r="FD193" s="11" t="str">
        <f>VLOOKUP(Table8[[#This Row],[Candidate Detail Answer: Major]],majors_final,4,FALSE)</f>
        <v>IT-development focused</v>
      </c>
      <c r="FE193" s="11">
        <f>VLOOKUP(Table8[[#This Row],[Candidate Detail Answer: Major]],majors_final,5,FALSE)</f>
        <v>0</v>
      </c>
      <c r="FF193" s="11">
        <f>VLOOKUP(Table8[[#This Row],[Candidate Detail Answer: Major]],majors_final,6,FALSE)</f>
        <v>0</v>
      </c>
      <c r="FG193" s="5"/>
      <c r="FH193" s="5"/>
      <c r="FI193" s="11"/>
    </row>
    <row r="194" spans="1:165" ht="12.75" x14ac:dyDescent="0.2">
      <c r="A194" s="11">
        <v>42760094</v>
      </c>
      <c r="B194" s="11">
        <v>58412796</v>
      </c>
      <c r="C194" s="11">
        <v>55272.209722221603</v>
      </c>
      <c r="D194" s="11" t="s">
        <v>153</v>
      </c>
      <c r="E194" s="11">
        <v>345600</v>
      </c>
      <c r="F194" s="11">
        <v>69300312</v>
      </c>
      <c r="G194" s="11">
        <v>51905.182638890197</v>
      </c>
      <c r="H194" s="11">
        <v>51062.177083331699</v>
      </c>
      <c r="I194" s="11">
        <v>320156</v>
      </c>
      <c r="J194" s="11">
        <v>2</v>
      </c>
      <c r="K194" s="11">
        <v>242</v>
      </c>
      <c r="L194" s="11">
        <v>265967</v>
      </c>
      <c r="M194" s="11">
        <v>131</v>
      </c>
      <c r="N194" s="11">
        <v>91</v>
      </c>
      <c r="O194" s="11">
        <v>92</v>
      </c>
      <c r="P194" s="11">
        <v>69.459999999999994</v>
      </c>
      <c r="Q194" s="11">
        <v>220567</v>
      </c>
      <c r="R194" s="11" t="s">
        <v>154</v>
      </c>
      <c r="S194" s="11" t="s">
        <v>155</v>
      </c>
      <c r="T194" s="11" t="s">
        <v>208</v>
      </c>
      <c r="U194" s="11">
        <v>60</v>
      </c>
      <c r="V194" s="11" t="s">
        <v>154</v>
      </c>
      <c r="W194" s="11" t="s">
        <v>157</v>
      </c>
      <c r="X194" s="11">
        <v>1</v>
      </c>
      <c r="Y194" s="11">
        <v>1</v>
      </c>
      <c r="Z194" s="11">
        <v>10</v>
      </c>
      <c r="AA194" s="11">
        <v>10</v>
      </c>
      <c r="AB194" s="11">
        <v>10</v>
      </c>
      <c r="AC194" s="11">
        <v>10</v>
      </c>
      <c r="AD194" s="11">
        <v>10</v>
      </c>
      <c r="AE194" s="11">
        <v>10</v>
      </c>
      <c r="AF194" s="11">
        <v>10</v>
      </c>
      <c r="AG194" s="11">
        <v>10</v>
      </c>
      <c r="AH194" s="11">
        <v>0</v>
      </c>
      <c r="AI194" s="11">
        <v>10</v>
      </c>
      <c r="AJ194" s="11">
        <v>0</v>
      </c>
      <c r="AK194" s="11">
        <v>0</v>
      </c>
      <c r="AL194" s="11">
        <v>0</v>
      </c>
      <c r="AM194" s="11">
        <v>81</v>
      </c>
      <c r="AN194" s="11">
        <v>50</v>
      </c>
      <c r="AO194" s="11">
        <v>0</v>
      </c>
      <c r="AP194" s="11">
        <v>90</v>
      </c>
      <c r="AQ194" s="11">
        <v>30</v>
      </c>
      <c r="AR194" s="11">
        <v>20</v>
      </c>
      <c r="AS194" s="11">
        <v>1</v>
      </c>
      <c r="AT194" s="11">
        <v>90</v>
      </c>
      <c r="AU194" s="11">
        <v>16</v>
      </c>
      <c r="AV194" s="11">
        <v>1418</v>
      </c>
      <c r="AW194" s="11">
        <v>757</v>
      </c>
      <c r="AX194" s="11">
        <v>5979</v>
      </c>
      <c r="AY194" s="11">
        <v>320</v>
      </c>
      <c r="AZ194" s="11">
        <v>5951</v>
      </c>
      <c r="BA194" s="11">
        <v>21486</v>
      </c>
      <c r="BB194" s="11">
        <v>475</v>
      </c>
      <c r="BC194" s="11">
        <v>309</v>
      </c>
      <c r="BD194" s="11">
        <v>11330</v>
      </c>
      <c r="BE194" s="11">
        <v>632</v>
      </c>
      <c r="BF194" s="11">
        <v>9505</v>
      </c>
      <c r="BG194" s="11">
        <v>31952</v>
      </c>
      <c r="BH194" s="11">
        <v>9419</v>
      </c>
      <c r="BI194" s="11">
        <v>5</v>
      </c>
      <c r="BJ194" s="11">
        <v>5</v>
      </c>
      <c r="BK194" s="11">
        <v>4</v>
      </c>
      <c r="BL194" s="11">
        <v>5</v>
      </c>
      <c r="BM194" s="11">
        <v>4</v>
      </c>
      <c r="BN194" s="11">
        <v>8</v>
      </c>
      <c r="BO194" s="11">
        <v>5</v>
      </c>
      <c r="BP194" s="11">
        <v>5</v>
      </c>
      <c r="BQ194" s="11">
        <v>5</v>
      </c>
      <c r="BR194" s="11">
        <v>6</v>
      </c>
      <c r="BS194" s="11">
        <v>7</v>
      </c>
      <c r="BT194" s="11">
        <v>6</v>
      </c>
      <c r="BU194" s="11">
        <v>32</v>
      </c>
      <c r="BV194" s="11">
        <v>11</v>
      </c>
      <c r="BW194" s="11">
        <v>7</v>
      </c>
      <c r="BX194" s="11">
        <v>45</v>
      </c>
      <c r="BY194" s="11">
        <v>6</v>
      </c>
      <c r="BZ194" s="11">
        <v>36</v>
      </c>
      <c r="CA194" s="11">
        <v>107</v>
      </c>
      <c r="CB194" s="11">
        <v>10</v>
      </c>
      <c r="CC194" s="11">
        <v>7</v>
      </c>
      <c r="CD194" s="11">
        <v>114</v>
      </c>
      <c r="CE194" s="11">
        <v>9</v>
      </c>
      <c r="CF194" s="11">
        <v>39</v>
      </c>
      <c r="CG194" s="11">
        <v>19</v>
      </c>
      <c r="CH194" s="11">
        <v>53</v>
      </c>
      <c r="CI194" s="11"/>
      <c r="CJ194" s="11"/>
      <c r="CK194" s="11" t="s">
        <v>158</v>
      </c>
      <c r="CL194" s="11" t="s">
        <v>158</v>
      </c>
      <c r="CM194" s="11" t="s">
        <v>158</v>
      </c>
      <c r="CN194" s="11" t="s">
        <v>158</v>
      </c>
      <c r="CO194" s="11" t="s">
        <v>158</v>
      </c>
      <c r="CP194" s="11" t="s">
        <v>158</v>
      </c>
      <c r="CQ194" s="11" t="s">
        <v>158</v>
      </c>
      <c r="CR194" s="11" t="s">
        <v>158</v>
      </c>
      <c r="CS194" s="11" t="s">
        <v>158</v>
      </c>
      <c r="CT194" s="11" t="s">
        <v>158</v>
      </c>
      <c r="CU194" s="11" t="s">
        <v>158</v>
      </c>
      <c r="CV194" s="11" t="s">
        <v>158</v>
      </c>
      <c r="CW194" s="11" t="s">
        <v>158</v>
      </c>
      <c r="CX194" s="11" t="s">
        <v>154</v>
      </c>
      <c r="CY194" s="11" t="s">
        <v>154</v>
      </c>
      <c r="CZ194" s="11" t="s">
        <v>154</v>
      </c>
      <c r="DA194" s="11" t="s">
        <v>154</v>
      </c>
      <c r="DB194" s="11" t="s">
        <v>154</v>
      </c>
      <c r="DC194" s="11" t="s">
        <v>154</v>
      </c>
      <c r="DD194" s="11" t="s">
        <v>154</v>
      </c>
      <c r="DE194" s="11" t="s">
        <v>154</v>
      </c>
      <c r="DF194" s="11" t="s">
        <v>154</v>
      </c>
      <c r="DG194" s="11" t="s">
        <v>154</v>
      </c>
      <c r="DH194" s="11" t="s">
        <v>154</v>
      </c>
      <c r="DI194" s="11" t="s">
        <v>154</v>
      </c>
      <c r="DJ194" s="11" t="s">
        <v>154</v>
      </c>
      <c r="DK194" s="11" t="s">
        <v>157</v>
      </c>
      <c r="DL194" s="11" t="s">
        <v>157</v>
      </c>
      <c r="DM194" s="11" t="s">
        <v>157</v>
      </c>
      <c r="DN194" s="11" t="s">
        <v>157</v>
      </c>
      <c r="DO194" s="11" t="s">
        <v>157</v>
      </c>
      <c r="DP194" s="11" t="s">
        <v>157</v>
      </c>
      <c r="DQ194" s="11" t="s">
        <v>157</v>
      </c>
      <c r="DR194" s="11" t="s">
        <v>157</v>
      </c>
      <c r="DS194" s="11" t="s">
        <v>157</v>
      </c>
      <c r="DT194" s="11" t="s">
        <v>157</v>
      </c>
      <c r="DU194" s="11" t="s">
        <v>157</v>
      </c>
      <c r="DV194" s="11" t="s">
        <v>157</v>
      </c>
      <c r="DW194" s="11" t="s">
        <v>157</v>
      </c>
      <c r="DX194" s="11" t="b">
        <v>1</v>
      </c>
      <c r="DY194" s="11" t="b">
        <v>1</v>
      </c>
      <c r="DZ194" s="11" t="b">
        <v>1</v>
      </c>
      <c r="EA194" s="11" t="b">
        <v>1</v>
      </c>
      <c r="EB194" s="11" t="b">
        <v>1</v>
      </c>
      <c r="EC194" s="11" t="b">
        <v>1</v>
      </c>
      <c r="ED194" s="11" t="b">
        <v>1</v>
      </c>
      <c r="EE194" s="11" t="b">
        <v>1</v>
      </c>
      <c r="EF194" s="11" t="b">
        <v>0</v>
      </c>
      <c r="EG194" s="11" t="b">
        <v>1</v>
      </c>
      <c r="EH194" s="11" t="b">
        <v>0</v>
      </c>
      <c r="EI194" s="11" t="b">
        <v>0</v>
      </c>
      <c r="EJ194" s="11" t="b">
        <v>0</v>
      </c>
      <c r="EK194" s="11">
        <v>8.4530999999999995E-2</v>
      </c>
      <c r="EL194" s="11">
        <v>7.6464000000000004E-2</v>
      </c>
      <c r="EM194" s="11">
        <v>1.1338000000000001E-2</v>
      </c>
      <c r="EN194" s="11">
        <v>3.4647999999999998E-2</v>
      </c>
      <c r="EO194" s="11">
        <v>7.6072000000000001E-2</v>
      </c>
      <c r="EP194" s="11">
        <v>4.0445000000000002E-2</v>
      </c>
      <c r="EQ194" s="11">
        <v>6.6711999999999994E-2</v>
      </c>
      <c r="ER194" s="11">
        <v>5.9996000000000001E-2</v>
      </c>
      <c r="ES194" s="11">
        <v>5.7099999999999998E-2</v>
      </c>
      <c r="ET194" s="11">
        <v>0.25536300000000001</v>
      </c>
      <c r="EU194" s="11">
        <v>4.9966999999999998E-2</v>
      </c>
      <c r="EV194" s="11">
        <v>0.104853</v>
      </c>
      <c r="EW194" s="11">
        <v>2.5246999999999999E-2</v>
      </c>
      <c r="EX194" s="11" t="s">
        <v>444</v>
      </c>
      <c r="EY194" s="11" t="str">
        <f>VLOOKUP(Table8[[#This Row],[Candidate Detail Answer: City]],cities,2,FALSE)</f>
        <v>Detroit</v>
      </c>
      <c r="EZ194" s="11" t="str">
        <f>VLOOKUP(Table8[[#This Row],[Candidate Detail Answer: City]],cities,3,FALSE)</f>
        <v>MI</v>
      </c>
      <c r="FA194" s="21">
        <f>VLOOKUP(Table8[[#This Row],[Candidate Detail Answer: City]],cities,4,FALSE)</f>
        <v>48201</v>
      </c>
      <c r="FB194" s="11" t="s">
        <v>273</v>
      </c>
      <c r="FC194" s="11" t="str">
        <f>VLOOKUP(Table8[[#This Row],[Candidate Detail Answer: Major]],majors_final,3,FALSE)</f>
        <v>Computer Programming</v>
      </c>
      <c r="FD194" s="11" t="str">
        <f>VLOOKUP(Table8[[#This Row],[Candidate Detail Answer: Major]],majors_final,4,FALSE)</f>
        <v>IT-development focused</v>
      </c>
      <c r="FE194" s="11">
        <f>VLOOKUP(Table8[[#This Row],[Candidate Detail Answer: Major]],majors_final,5,FALSE)</f>
        <v>0</v>
      </c>
      <c r="FF194" s="11">
        <f>VLOOKUP(Table8[[#This Row],[Candidate Detail Answer: Major]],majors_final,6,FALSE)</f>
        <v>0</v>
      </c>
      <c r="FG194" s="5"/>
      <c r="FH194" s="5"/>
      <c r="FI194" s="11"/>
    </row>
    <row r="195" spans="1:165" ht="12.75" x14ac:dyDescent="0.2">
      <c r="A195" s="11">
        <v>42760084</v>
      </c>
      <c r="B195" s="11">
        <v>58412778</v>
      </c>
      <c r="C195" s="11">
        <v>47222.9312499999</v>
      </c>
      <c r="D195" s="11" t="s">
        <v>153</v>
      </c>
      <c r="E195" s="11">
        <v>345600</v>
      </c>
      <c r="F195" s="11">
        <v>66507248</v>
      </c>
      <c r="G195" s="11">
        <v>51744.638194445703</v>
      </c>
      <c r="H195" s="11">
        <v>50920.438194442802</v>
      </c>
      <c r="I195" s="11">
        <v>173577</v>
      </c>
      <c r="J195" s="11">
        <v>1</v>
      </c>
      <c r="K195" s="11">
        <v>188</v>
      </c>
      <c r="L195" s="11">
        <v>16054</v>
      </c>
      <c r="M195" s="11">
        <v>131</v>
      </c>
      <c r="N195" s="11">
        <v>131</v>
      </c>
      <c r="O195" s="11">
        <v>92</v>
      </c>
      <c r="P195" s="11">
        <v>100</v>
      </c>
      <c r="Q195" s="11">
        <v>98739</v>
      </c>
      <c r="R195" s="11" t="s">
        <v>154</v>
      </c>
      <c r="S195" s="11" t="s">
        <v>155</v>
      </c>
      <c r="T195" s="11" t="s">
        <v>208</v>
      </c>
      <c r="U195" s="11">
        <v>0</v>
      </c>
      <c r="V195" s="11" t="s">
        <v>154</v>
      </c>
      <c r="W195" s="11" t="s">
        <v>157</v>
      </c>
      <c r="X195" s="11">
        <v>5</v>
      </c>
      <c r="Y195" s="11">
        <v>1</v>
      </c>
      <c r="Z195" s="11">
        <v>10</v>
      </c>
      <c r="AA195" s="11">
        <v>10</v>
      </c>
      <c r="AB195" s="11">
        <v>10</v>
      </c>
      <c r="AC195" s="11">
        <v>10</v>
      </c>
      <c r="AD195" s="11">
        <v>10</v>
      </c>
      <c r="AE195" s="11">
        <v>10</v>
      </c>
      <c r="AF195" s="11">
        <v>10</v>
      </c>
      <c r="AG195" s="11">
        <v>10</v>
      </c>
      <c r="AH195" s="11">
        <v>10</v>
      </c>
      <c r="AI195" s="11">
        <v>10</v>
      </c>
      <c r="AJ195" s="11">
        <v>10</v>
      </c>
      <c r="AK195" s="11">
        <v>10</v>
      </c>
      <c r="AL195" s="11">
        <v>10</v>
      </c>
      <c r="AM195" s="11">
        <v>121</v>
      </c>
      <c r="AN195" s="11">
        <v>60</v>
      </c>
      <c r="AO195" s="11">
        <v>10</v>
      </c>
      <c r="AP195" s="11">
        <v>120</v>
      </c>
      <c r="AQ195" s="11">
        <v>60</v>
      </c>
      <c r="AR195" s="11">
        <v>40</v>
      </c>
      <c r="AS195" s="11">
        <v>1</v>
      </c>
      <c r="AT195" s="11">
        <v>130</v>
      </c>
      <c r="AU195" s="11">
        <v>378</v>
      </c>
      <c r="AV195" s="11">
        <v>1954</v>
      </c>
      <c r="AW195" s="11">
        <v>1005</v>
      </c>
      <c r="AX195" s="11">
        <v>21774</v>
      </c>
      <c r="AY195" s="11">
        <v>578</v>
      </c>
      <c r="AZ195" s="11">
        <v>1321</v>
      </c>
      <c r="BA195" s="11">
        <v>531</v>
      </c>
      <c r="BB195" s="11">
        <v>8803</v>
      </c>
      <c r="BC195" s="11">
        <v>1975</v>
      </c>
      <c r="BD195" s="11">
        <v>24025</v>
      </c>
      <c r="BE195" s="11">
        <v>475</v>
      </c>
      <c r="BF195" s="11">
        <v>1652</v>
      </c>
      <c r="BG195" s="11">
        <v>5519</v>
      </c>
      <c r="BH195" s="11">
        <v>4779</v>
      </c>
      <c r="BI195" s="11">
        <v>9</v>
      </c>
      <c r="BJ195" s="11">
        <v>9</v>
      </c>
      <c r="BK195" s="11">
        <v>9</v>
      </c>
      <c r="BL195" s="11">
        <v>12</v>
      </c>
      <c r="BM195" s="11">
        <v>9</v>
      </c>
      <c r="BN195" s="11">
        <v>12</v>
      </c>
      <c r="BO195" s="11">
        <v>15</v>
      </c>
      <c r="BP195" s="11">
        <v>13</v>
      </c>
      <c r="BQ195" s="11">
        <v>11</v>
      </c>
      <c r="BR195" s="11">
        <v>12</v>
      </c>
      <c r="BS195" s="11">
        <v>17</v>
      </c>
      <c r="BT195" s="11">
        <v>24</v>
      </c>
      <c r="BU195" s="11">
        <v>29</v>
      </c>
      <c r="BV195" s="11">
        <v>16</v>
      </c>
      <c r="BW195" s="11">
        <v>10</v>
      </c>
      <c r="BX195" s="11">
        <v>9</v>
      </c>
      <c r="BY195" s="11">
        <v>7</v>
      </c>
      <c r="BZ195" s="11">
        <v>7</v>
      </c>
      <c r="CA195" s="11">
        <v>5</v>
      </c>
      <c r="CB195" s="11">
        <v>11</v>
      </c>
      <c r="CC195" s="11">
        <v>8</v>
      </c>
      <c r="CD195" s="11">
        <v>8</v>
      </c>
      <c r="CE195" s="11">
        <v>5</v>
      </c>
      <c r="CF195" s="11">
        <v>7</v>
      </c>
      <c r="CG195" s="11">
        <v>17</v>
      </c>
      <c r="CH195" s="11">
        <v>19</v>
      </c>
      <c r="CI195" s="11"/>
      <c r="CJ195" s="11"/>
      <c r="CK195" s="11" t="s">
        <v>158</v>
      </c>
      <c r="CL195" s="11" t="s">
        <v>158</v>
      </c>
      <c r="CM195" s="11" t="s">
        <v>158</v>
      </c>
      <c r="CN195" s="11" t="s">
        <v>158</v>
      </c>
      <c r="CO195" s="11" t="s">
        <v>158</v>
      </c>
      <c r="CP195" s="11" t="s">
        <v>158</v>
      </c>
      <c r="CQ195" s="11" t="s">
        <v>158</v>
      </c>
      <c r="CR195" s="11" t="s">
        <v>158</v>
      </c>
      <c r="CS195" s="11" t="s">
        <v>158</v>
      </c>
      <c r="CT195" s="11" t="s">
        <v>158</v>
      </c>
      <c r="CU195" s="11" t="s">
        <v>158</v>
      </c>
      <c r="CV195" s="11" t="s">
        <v>158</v>
      </c>
      <c r="CW195" s="11" t="s">
        <v>158</v>
      </c>
      <c r="CX195" s="11" t="s">
        <v>154</v>
      </c>
      <c r="CY195" s="11" t="s">
        <v>154</v>
      </c>
      <c r="CZ195" s="11" t="s">
        <v>154</v>
      </c>
      <c r="DA195" s="11" t="s">
        <v>154</v>
      </c>
      <c r="DB195" s="11" t="s">
        <v>154</v>
      </c>
      <c r="DC195" s="11" t="s">
        <v>154</v>
      </c>
      <c r="DD195" s="11" t="s">
        <v>154</v>
      </c>
      <c r="DE195" s="11" t="s">
        <v>154</v>
      </c>
      <c r="DF195" s="11" t="s">
        <v>154</v>
      </c>
      <c r="DG195" s="11" t="s">
        <v>154</v>
      </c>
      <c r="DH195" s="11" t="s">
        <v>154</v>
      </c>
      <c r="DI195" s="11" t="s">
        <v>154</v>
      </c>
      <c r="DJ195" s="11" t="s">
        <v>154</v>
      </c>
      <c r="DK195" s="11" t="s">
        <v>157</v>
      </c>
      <c r="DL195" s="11" t="s">
        <v>157</v>
      </c>
      <c r="DM195" s="11" t="s">
        <v>157</v>
      </c>
      <c r="DN195" s="11" t="s">
        <v>157</v>
      </c>
      <c r="DO195" s="11" t="s">
        <v>157</v>
      </c>
      <c r="DP195" s="11" t="s">
        <v>157</v>
      </c>
      <c r="DQ195" s="11" t="s">
        <v>157</v>
      </c>
      <c r="DR195" s="11" t="s">
        <v>157</v>
      </c>
      <c r="DS195" s="11" t="s">
        <v>157</v>
      </c>
      <c r="DT195" s="11" t="s">
        <v>157</v>
      </c>
      <c r="DU195" s="11" t="s">
        <v>157</v>
      </c>
      <c r="DV195" s="11" t="s">
        <v>157</v>
      </c>
      <c r="DW195" s="11" t="s">
        <v>157</v>
      </c>
      <c r="DX195" s="11" t="b">
        <v>1</v>
      </c>
      <c r="DY195" s="11" t="b">
        <v>1</v>
      </c>
      <c r="DZ195" s="11" t="b">
        <v>1</v>
      </c>
      <c r="EA195" s="11" t="b">
        <v>1</v>
      </c>
      <c r="EB195" s="11" t="b">
        <v>1</v>
      </c>
      <c r="EC195" s="11" t="b">
        <v>1</v>
      </c>
      <c r="ED195" s="11" t="b">
        <v>1</v>
      </c>
      <c r="EE195" s="11" t="b">
        <v>1</v>
      </c>
      <c r="EF195" s="11" t="b">
        <v>1</v>
      </c>
      <c r="EG195" s="11" t="b">
        <v>1</v>
      </c>
      <c r="EH195" s="11" t="b">
        <v>1</v>
      </c>
      <c r="EI195" s="11" t="b">
        <v>1</v>
      </c>
      <c r="EJ195" s="11" t="b">
        <v>1</v>
      </c>
      <c r="EK195" s="11">
        <v>5.6713E-2</v>
      </c>
      <c r="EL195" s="11">
        <v>0.113387</v>
      </c>
      <c r="EM195" s="11">
        <v>5.0974999999999999E-2</v>
      </c>
      <c r="EN195" s="11">
        <v>4.3416999999999997E-2</v>
      </c>
      <c r="EO195" s="11">
        <v>9.2796000000000003E-2</v>
      </c>
      <c r="EP195" s="11">
        <v>9.8815E-2</v>
      </c>
      <c r="EQ195" s="11">
        <v>0.45914300000000002</v>
      </c>
      <c r="ER195" s="11">
        <v>6.1266000000000001E-2</v>
      </c>
      <c r="ES195" s="11">
        <v>4.1721000000000001E-2</v>
      </c>
      <c r="ET195" s="11">
        <v>0.107317</v>
      </c>
      <c r="EU195" s="11">
        <v>0.121124</v>
      </c>
      <c r="EV195" s="11">
        <v>4.0572999999999998E-2</v>
      </c>
      <c r="EW195" s="11">
        <v>3.703E-2</v>
      </c>
      <c r="EX195" s="11" t="s">
        <v>444</v>
      </c>
      <c r="EY195" s="11" t="str">
        <f>VLOOKUP(Table8[[#This Row],[Candidate Detail Answer: City]],cities,2,FALSE)</f>
        <v>Detroit</v>
      </c>
      <c r="EZ195" s="11" t="str">
        <f>VLOOKUP(Table8[[#This Row],[Candidate Detail Answer: City]],cities,3,FALSE)</f>
        <v>MI</v>
      </c>
      <c r="FA195" s="21">
        <f>VLOOKUP(Table8[[#This Row],[Candidate Detail Answer: City]],cities,4,FALSE)</f>
        <v>48201</v>
      </c>
      <c r="FB195" s="11" t="s">
        <v>606</v>
      </c>
      <c r="FC195" s="11" t="str">
        <f>VLOOKUP(Table8[[#This Row],[Candidate Detail Answer: Major]],majors_final,3,FALSE)</f>
        <v>Electrical and Computer Engineering</v>
      </c>
      <c r="FD195" s="11" t="str">
        <f>VLOOKUP(Table8[[#This Row],[Candidate Detail Answer: Major]],majors_final,4,FALSE)</f>
        <v>IT-development focused</v>
      </c>
      <c r="FE195" s="11">
        <f>VLOOKUP(Table8[[#This Row],[Candidate Detail Answer: Major]],majors_final,5,FALSE)</f>
        <v>0</v>
      </c>
      <c r="FF195" s="11">
        <f>VLOOKUP(Table8[[#This Row],[Candidate Detail Answer: Major]],majors_final,6,FALSE)</f>
        <v>0</v>
      </c>
      <c r="FG195" s="5"/>
      <c r="FH195" s="5"/>
      <c r="FI195" s="11"/>
    </row>
    <row r="196" spans="1:165" ht="12.75" x14ac:dyDescent="0.2">
      <c r="A196" s="11">
        <v>42760097</v>
      </c>
      <c r="B196" s="11">
        <v>58412802</v>
      </c>
      <c r="C196" s="11">
        <v>54241.375694443901</v>
      </c>
      <c r="D196" s="11" t="s">
        <v>153</v>
      </c>
      <c r="E196" s="11">
        <v>345600</v>
      </c>
      <c r="F196" s="11">
        <v>66508518</v>
      </c>
      <c r="G196" s="11">
        <v>51965.386805556896</v>
      </c>
      <c r="H196" s="11">
        <v>51115.329166664997</v>
      </c>
      <c r="I196" s="11">
        <v>345592</v>
      </c>
      <c r="J196" s="11">
        <v>1</v>
      </c>
      <c r="K196" s="11">
        <v>37</v>
      </c>
      <c r="L196" s="11">
        <v>277084</v>
      </c>
      <c r="M196" s="11">
        <v>131</v>
      </c>
      <c r="N196" s="11">
        <v>111</v>
      </c>
      <c r="O196" s="11">
        <v>92</v>
      </c>
      <c r="P196" s="11">
        <v>84.73</v>
      </c>
      <c r="Q196" s="11">
        <v>229838</v>
      </c>
      <c r="R196" s="11" t="s">
        <v>154</v>
      </c>
      <c r="S196" s="11" t="s">
        <v>155</v>
      </c>
      <c r="T196" s="11" t="s">
        <v>208</v>
      </c>
      <c r="U196" s="11">
        <v>0</v>
      </c>
      <c r="V196" s="11" t="s">
        <v>154</v>
      </c>
      <c r="W196" s="11" t="s">
        <v>157</v>
      </c>
      <c r="X196" s="11"/>
      <c r="Y196" s="11">
        <v>1</v>
      </c>
      <c r="Z196" s="11">
        <v>10</v>
      </c>
      <c r="AA196" s="11">
        <v>10</v>
      </c>
      <c r="AB196" s="11">
        <v>10</v>
      </c>
      <c r="AC196" s="11">
        <v>10</v>
      </c>
      <c r="AD196" s="11">
        <v>10</v>
      </c>
      <c r="AE196" s="11">
        <v>10</v>
      </c>
      <c r="AF196" s="11">
        <v>10</v>
      </c>
      <c r="AG196" s="11">
        <v>10</v>
      </c>
      <c r="AH196" s="11">
        <v>10</v>
      </c>
      <c r="AI196" s="11">
        <v>10</v>
      </c>
      <c r="AJ196" s="11">
        <v>10</v>
      </c>
      <c r="AK196" s="11">
        <v>0</v>
      </c>
      <c r="AL196" s="11">
        <v>0</v>
      </c>
      <c r="AM196" s="11">
        <v>101</v>
      </c>
      <c r="AN196" s="11">
        <v>60</v>
      </c>
      <c r="AO196" s="11">
        <v>0</v>
      </c>
      <c r="AP196" s="11">
        <v>110</v>
      </c>
      <c r="AQ196" s="11">
        <v>40</v>
      </c>
      <c r="AR196" s="11">
        <v>30</v>
      </c>
      <c r="AS196" s="11">
        <v>1</v>
      </c>
      <c r="AT196" s="11">
        <v>110</v>
      </c>
      <c r="AU196" s="11">
        <v>138</v>
      </c>
      <c r="AV196" s="11">
        <v>104170</v>
      </c>
      <c r="AW196" s="11">
        <v>214</v>
      </c>
      <c r="AX196" s="11">
        <v>253</v>
      </c>
      <c r="AY196" s="11">
        <v>2058</v>
      </c>
      <c r="AZ196" s="11">
        <v>468</v>
      </c>
      <c r="BA196" s="11">
        <v>410</v>
      </c>
      <c r="BB196" s="11">
        <v>607</v>
      </c>
      <c r="BC196" s="11">
        <v>427</v>
      </c>
      <c r="BD196" s="11">
        <v>776</v>
      </c>
      <c r="BE196" s="11">
        <v>1303</v>
      </c>
      <c r="BF196" s="11">
        <v>757</v>
      </c>
      <c r="BG196" s="11">
        <v>3390</v>
      </c>
      <c r="BH196" s="11">
        <v>744</v>
      </c>
      <c r="BI196" s="11">
        <v>8</v>
      </c>
      <c r="BJ196" s="11">
        <v>9</v>
      </c>
      <c r="BK196" s="11">
        <v>9</v>
      </c>
      <c r="BL196" s="11">
        <v>10</v>
      </c>
      <c r="BM196" s="11">
        <v>8</v>
      </c>
      <c r="BN196" s="11">
        <v>9</v>
      </c>
      <c r="BO196" s="11">
        <v>10</v>
      </c>
      <c r="BP196" s="11">
        <v>8</v>
      </c>
      <c r="BQ196" s="11">
        <v>8</v>
      </c>
      <c r="BR196" s="11">
        <v>7</v>
      </c>
      <c r="BS196" s="11">
        <v>8</v>
      </c>
      <c r="BT196" s="11">
        <v>16</v>
      </c>
      <c r="BU196" s="11">
        <v>24</v>
      </c>
      <c r="BV196" s="11">
        <v>7</v>
      </c>
      <c r="BW196" s="11">
        <v>2</v>
      </c>
      <c r="BX196" s="11">
        <v>2</v>
      </c>
      <c r="BY196" s="11">
        <v>7</v>
      </c>
      <c r="BZ196" s="11">
        <v>3</v>
      </c>
      <c r="CA196" s="11">
        <v>3</v>
      </c>
      <c r="CB196" s="11">
        <v>3</v>
      </c>
      <c r="CC196" s="11">
        <v>2</v>
      </c>
      <c r="CD196" s="11">
        <v>2</v>
      </c>
      <c r="CE196" s="11">
        <v>2</v>
      </c>
      <c r="CF196" s="11">
        <v>3</v>
      </c>
      <c r="CG196" s="11">
        <v>8</v>
      </c>
      <c r="CH196" s="11">
        <v>4</v>
      </c>
      <c r="CI196" s="11"/>
      <c r="CJ196" s="11"/>
      <c r="CK196" s="11" t="s">
        <v>158</v>
      </c>
      <c r="CL196" s="11" t="s">
        <v>158</v>
      </c>
      <c r="CM196" s="11" t="s">
        <v>158</v>
      </c>
      <c r="CN196" s="11" t="s">
        <v>158</v>
      </c>
      <c r="CO196" s="11" t="s">
        <v>158</v>
      </c>
      <c r="CP196" s="11" t="s">
        <v>158</v>
      </c>
      <c r="CQ196" s="11" t="s">
        <v>158</v>
      </c>
      <c r="CR196" s="11" t="s">
        <v>158</v>
      </c>
      <c r="CS196" s="11" t="s">
        <v>158</v>
      </c>
      <c r="CT196" s="11" t="s">
        <v>158</v>
      </c>
      <c r="CU196" s="11" t="s">
        <v>158</v>
      </c>
      <c r="CV196" s="11" t="s">
        <v>158</v>
      </c>
      <c r="CW196" s="11" t="s">
        <v>158</v>
      </c>
      <c r="CX196" s="11" t="s">
        <v>154</v>
      </c>
      <c r="CY196" s="11" t="s">
        <v>154</v>
      </c>
      <c r="CZ196" s="11" t="s">
        <v>154</v>
      </c>
      <c r="DA196" s="11" t="s">
        <v>154</v>
      </c>
      <c r="DB196" s="11" t="s">
        <v>154</v>
      </c>
      <c r="DC196" s="11" t="s">
        <v>154</v>
      </c>
      <c r="DD196" s="11" t="s">
        <v>154</v>
      </c>
      <c r="DE196" s="11" t="s">
        <v>154</v>
      </c>
      <c r="DF196" s="11" t="s">
        <v>154</v>
      </c>
      <c r="DG196" s="11" t="s">
        <v>154</v>
      </c>
      <c r="DH196" s="11" t="s">
        <v>154</v>
      </c>
      <c r="DI196" s="11" t="s">
        <v>154</v>
      </c>
      <c r="DJ196" s="11" t="s">
        <v>154</v>
      </c>
      <c r="DK196" s="11" t="s">
        <v>157</v>
      </c>
      <c r="DL196" s="11" t="s">
        <v>157</v>
      </c>
      <c r="DM196" s="11" t="s">
        <v>157</v>
      </c>
      <c r="DN196" s="11" t="s">
        <v>157</v>
      </c>
      <c r="DO196" s="11" t="s">
        <v>157</v>
      </c>
      <c r="DP196" s="11" t="s">
        <v>157</v>
      </c>
      <c r="DQ196" s="11" t="s">
        <v>157</v>
      </c>
      <c r="DR196" s="11" t="s">
        <v>157</v>
      </c>
      <c r="DS196" s="11" t="s">
        <v>157</v>
      </c>
      <c r="DT196" s="11" t="s">
        <v>157</v>
      </c>
      <c r="DU196" s="11" t="s">
        <v>157</v>
      </c>
      <c r="DV196" s="11" t="s">
        <v>157</v>
      </c>
      <c r="DW196" s="11" t="s">
        <v>157</v>
      </c>
      <c r="DX196" s="11" t="b">
        <v>1</v>
      </c>
      <c r="DY196" s="11" t="b">
        <v>1</v>
      </c>
      <c r="DZ196" s="11" t="b">
        <v>1</v>
      </c>
      <c r="EA196" s="11" t="b">
        <v>1</v>
      </c>
      <c r="EB196" s="11" t="b">
        <v>1</v>
      </c>
      <c r="EC196" s="11" t="b">
        <v>1</v>
      </c>
      <c r="ED196" s="11" t="b">
        <v>1</v>
      </c>
      <c r="EE196" s="11" t="b">
        <v>1</v>
      </c>
      <c r="EF196" s="11" t="b">
        <v>1</v>
      </c>
      <c r="EG196" s="11" t="b">
        <v>1</v>
      </c>
      <c r="EH196" s="11" t="b">
        <v>1</v>
      </c>
      <c r="EI196" s="11" t="b">
        <v>0</v>
      </c>
      <c r="EJ196" s="11" t="b">
        <v>0</v>
      </c>
      <c r="EK196" s="11">
        <v>2.9330999999999999E-2</v>
      </c>
      <c r="EL196" s="11">
        <v>4.5109000000000003E-2</v>
      </c>
      <c r="EM196" s="11">
        <v>2.9078E-2</v>
      </c>
      <c r="EN196" s="11">
        <v>0.16626099999999999</v>
      </c>
      <c r="EO196" s="11">
        <v>3.1616999999999999E-2</v>
      </c>
      <c r="EP196" s="11">
        <v>3.2436E-2</v>
      </c>
      <c r="EQ196" s="11">
        <v>4.0877999999999998E-2</v>
      </c>
      <c r="ER196" s="11">
        <v>7.9382999999999995E-2</v>
      </c>
      <c r="ES196" s="11">
        <v>3.2001000000000002E-2</v>
      </c>
      <c r="ET196" s="11">
        <v>5.6607999999999999E-2</v>
      </c>
      <c r="EU196" s="11">
        <v>3.6246E-2</v>
      </c>
      <c r="EV196" s="11">
        <v>0.172512</v>
      </c>
      <c r="EW196" s="11">
        <v>1.1998999999999999E-2</v>
      </c>
      <c r="EX196" s="11" t="s">
        <v>444</v>
      </c>
      <c r="EY196" s="11" t="str">
        <f>VLOOKUP(Table8[[#This Row],[Candidate Detail Answer: City]],cities,2,FALSE)</f>
        <v>Detroit</v>
      </c>
      <c r="EZ196" s="11" t="str">
        <f>VLOOKUP(Table8[[#This Row],[Candidate Detail Answer: City]],cities,3,FALSE)</f>
        <v>MI</v>
      </c>
      <c r="FA196" s="21">
        <f>VLOOKUP(Table8[[#This Row],[Candidate Detail Answer: City]],cities,4,FALSE)</f>
        <v>48201</v>
      </c>
      <c r="FB196" s="11" t="s">
        <v>229</v>
      </c>
      <c r="FC196" s="11" t="str">
        <f>VLOOKUP(Table8[[#This Row],[Candidate Detail Answer: Major]],majors_final,3,FALSE)</f>
        <v>Computer Science</v>
      </c>
      <c r="FD196" s="11" t="str">
        <f>VLOOKUP(Table8[[#This Row],[Candidate Detail Answer: Major]],majors_final,4,FALSE)</f>
        <v>IT-development focused</v>
      </c>
      <c r="FE196" s="11">
        <f>VLOOKUP(Table8[[#This Row],[Candidate Detail Answer: Major]],majors_final,5,FALSE)</f>
        <v>0</v>
      </c>
      <c r="FF196" s="11">
        <f>VLOOKUP(Table8[[#This Row],[Candidate Detail Answer: Major]],majors_final,6,FALSE)</f>
        <v>0</v>
      </c>
      <c r="FG196" s="5"/>
      <c r="FH196" s="5"/>
      <c r="FI196" s="11"/>
    </row>
    <row r="197" spans="1:165" ht="12.75" x14ac:dyDescent="0.2">
      <c r="A197" s="11">
        <v>30067976</v>
      </c>
      <c r="B197" s="11">
        <v>39671060</v>
      </c>
      <c r="C197" s="11">
        <v>49438.127777777503</v>
      </c>
      <c r="D197" s="11" t="s">
        <v>153</v>
      </c>
      <c r="E197" s="11">
        <v>345600</v>
      </c>
      <c r="F197" s="11">
        <v>46979834</v>
      </c>
      <c r="G197" s="11">
        <v>48292.932638889499</v>
      </c>
      <c r="H197" s="11">
        <v>47873.052083332499</v>
      </c>
      <c r="I197" s="11">
        <v>156138</v>
      </c>
      <c r="J197" s="11">
        <v>1</v>
      </c>
      <c r="K197" s="11">
        <v>0</v>
      </c>
      <c r="L197" s="11">
        <v>0</v>
      </c>
      <c r="M197" s="11">
        <v>131</v>
      </c>
      <c r="N197" s="11">
        <v>131</v>
      </c>
      <c r="O197" s="11">
        <v>92</v>
      </c>
      <c r="P197" s="11">
        <v>100</v>
      </c>
      <c r="Q197" s="11">
        <v>88265</v>
      </c>
      <c r="R197" s="11" t="s">
        <v>154</v>
      </c>
      <c r="S197" s="11" t="s">
        <v>155</v>
      </c>
      <c r="T197" s="11" t="s">
        <v>156</v>
      </c>
      <c r="U197" s="11">
        <v>0</v>
      </c>
      <c r="V197" s="11" t="s">
        <v>154</v>
      </c>
      <c r="W197" s="11" t="s">
        <v>157</v>
      </c>
      <c r="X197" s="11">
        <v>4</v>
      </c>
      <c r="Y197" s="11">
        <v>1</v>
      </c>
      <c r="Z197" s="11">
        <v>10</v>
      </c>
      <c r="AA197" s="11">
        <v>10</v>
      </c>
      <c r="AB197" s="11">
        <v>10</v>
      </c>
      <c r="AC197" s="11">
        <v>10</v>
      </c>
      <c r="AD197" s="11">
        <v>10</v>
      </c>
      <c r="AE197" s="11">
        <v>10</v>
      </c>
      <c r="AF197" s="11">
        <v>10</v>
      </c>
      <c r="AG197" s="11">
        <v>10</v>
      </c>
      <c r="AH197" s="11">
        <v>10</v>
      </c>
      <c r="AI197" s="11">
        <v>10</v>
      </c>
      <c r="AJ197" s="11">
        <v>10</v>
      </c>
      <c r="AK197" s="11">
        <v>10</v>
      </c>
      <c r="AL197" s="11">
        <v>10</v>
      </c>
      <c r="AM197" s="11">
        <v>121</v>
      </c>
      <c r="AN197" s="11">
        <v>60</v>
      </c>
      <c r="AO197" s="11">
        <v>10</v>
      </c>
      <c r="AP197" s="11">
        <v>120</v>
      </c>
      <c r="AQ197" s="11">
        <v>60</v>
      </c>
      <c r="AR197" s="11">
        <v>40</v>
      </c>
      <c r="AS197" s="11">
        <v>1</v>
      </c>
      <c r="AT197" s="11">
        <v>130</v>
      </c>
      <c r="AU197" s="11">
        <v>842</v>
      </c>
      <c r="AV197" s="11">
        <v>3202</v>
      </c>
      <c r="AW197" s="11">
        <v>2514</v>
      </c>
      <c r="AX197" s="11">
        <v>10477</v>
      </c>
      <c r="AY197" s="11">
        <v>1755</v>
      </c>
      <c r="AZ197" s="11">
        <v>7513</v>
      </c>
      <c r="BA197" s="11">
        <v>1949</v>
      </c>
      <c r="BB197" s="11">
        <v>8088</v>
      </c>
      <c r="BC197" s="11">
        <v>3922</v>
      </c>
      <c r="BD197" s="11">
        <v>4037</v>
      </c>
      <c r="BE197" s="11">
        <v>1628</v>
      </c>
      <c r="BF197" s="11">
        <v>5397</v>
      </c>
      <c r="BG197" s="11">
        <v>6804</v>
      </c>
      <c r="BH197" s="11">
        <v>9311</v>
      </c>
      <c r="BI197" s="11">
        <v>37</v>
      </c>
      <c r="BJ197" s="11">
        <v>36</v>
      </c>
      <c r="BK197" s="11">
        <v>9</v>
      </c>
      <c r="BL197" s="11">
        <v>18</v>
      </c>
      <c r="BM197" s="11">
        <v>13</v>
      </c>
      <c r="BN197" s="11">
        <v>13</v>
      </c>
      <c r="BO197" s="11">
        <v>21</v>
      </c>
      <c r="BP197" s="11">
        <v>17</v>
      </c>
      <c r="BQ197" s="11">
        <v>14</v>
      </c>
      <c r="BR197" s="11">
        <v>10</v>
      </c>
      <c r="BS197" s="11">
        <v>22</v>
      </c>
      <c r="BT197" s="11">
        <v>24</v>
      </c>
      <c r="BU197" s="11">
        <v>75</v>
      </c>
      <c r="BV197" s="11">
        <v>20</v>
      </c>
      <c r="BW197" s="11">
        <v>10</v>
      </c>
      <c r="BX197" s="11">
        <v>2</v>
      </c>
      <c r="BY197" s="11">
        <v>8</v>
      </c>
      <c r="BZ197" s="11">
        <v>32</v>
      </c>
      <c r="CA197" s="11">
        <v>6</v>
      </c>
      <c r="CB197" s="11">
        <v>6</v>
      </c>
      <c r="CC197" s="11">
        <v>4</v>
      </c>
      <c r="CD197" s="11">
        <v>2</v>
      </c>
      <c r="CE197" s="11">
        <v>3</v>
      </c>
      <c r="CF197" s="11">
        <v>12</v>
      </c>
      <c r="CG197" s="11">
        <v>14</v>
      </c>
      <c r="CH197" s="11">
        <v>12</v>
      </c>
      <c r="CI197" s="11"/>
      <c r="CJ197" s="11"/>
      <c r="CK197" s="11" t="s">
        <v>158</v>
      </c>
      <c r="CL197" s="11" t="s">
        <v>158</v>
      </c>
      <c r="CM197" s="11" t="s">
        <v>158</v>
      </c>
      <c r="CN197" s="11" t="s">
        <v>158</v>
      </c>
      <c r="CO197" s="11" t="s">
        <v>158</v>
      </c>
      <c r="CP197" s="11" t="s">
        <v>158</v>
      </c>
      <c r="CQ197" s="11" t="s">
        <v>158</v>
      </c>
      <c r="CR197" s="11" t="s">
        <v>158</v>
      </c>
      <c r="CS197" s="11" t="s">
        <v>158</v>
      </c>
      <c r="CT197" s="11" t="s">
        <v>158</v>
      </c>
      <c r="CU197" s="11" t="s">
        <v>158</v>
      </c>
      <c r="CV197" s="11" t="s">
        <v>158</v>
      </c>
      <c r="CW197" s="11" t="s">
        <v>158</v>
      </c>
      <c r="CX197" s="11" t="s">
        <v>154</v>
      </c>
      <c r="CY197" s="11" t="s">
        <v>154</v>
      </c>
      <c r="CZ197" s="11" t="s">
        <v>154</v>
      </c>
      <c r="DA197" s="11" t="s">
        <v>154</v>
      </c>
      <c r="DB197" s="11" t="s">
        <v>154</v>
      </c>
      <c r="DC197" s="11" t="s">
        <v>154</v>
      </c>
      <c r="DD197" s="11" t="s">
        <v>154</v>
      </c>
      <c r="DE197" s="11" t="s">
        <v>154</v>
      </c>
      <c r="DF197" s="11" t="s">
        <v>154</v>
      </c>
      <c r="DG197" s="11" t="s">
        <v>154</v>
      </c>
      <c r="DH197" s="11" t="s">
        <v>154</v>
      </c>
      <c r="DI197" s="11" t="s">
        <v>154</v>
      </c>
      <c r="DJ197" s="11" t="s">
        <v>154</v>
      </c>
      <c r="DK197" s="11" t="s">
        <v>157</v>
      </c>
      <c r="DL197" s="11" t="s">
        <v>157</v>
      </c>
      <c r="DM197" s="11" t="s">
        <v>157</v>
      </c>
      <c r="DN197" s="11" t="s">
        <v>157</v>
      </c>
      <c r="DO197" s="11" t="s">
        <v>157</v>
      </c>
      <c r="DP197" s="11" t="s">
        <v>157</v>
      </c>
      <c r="DQ197" s="11" t="s">
        <v>157</v>
      </c>
      <c r="DR197" s="11" t="s">
        <v>157</v>
      </c>
      <c r="DS197" s="11" t="s">
        <v>157</v>
      </c>
      <c r="DT197" s="11" t="s">
        <v>157</v>
      </c>
      <c r="DU197" s="11" t="s">
        <v>157</v>
      </c>
      <c r="DV197" s="11" t="s">
        <v>157</v>
      </c>
      <c r="DW197" s="11" t="s">
        <v>157</v>
      </c>
      <c r="DX197" s="11" t="b">
        <v>1</v>
      </c>
      <c r="DY197" s="11" t="b">
        <v>1</v>
      </c>
      <c r="DZ197" s="11" t="b">
        <v>1</v>
      </c>
      <c r="EA197" s="11" t="b">
        <v>1</v>
      </c>
      <c r="EB197" s="11" t="b">
        <v>1</v>
      </c>
      <c r="EC197" s="11" t="b">
        <v>1</v>
      </c>
      <c r="ED197" s="11" t="b">
        <v>1</v>
      </c>
      <c r="EE197" s="11" t="b">
        <v>1</v>
      </c>
      <c r="EF197" s="11" t="b">
        <v>1</v>
      </c>
      <c r="EG197" s="11" t="b">
        <v>1</v>
      </c>
      <c r="EH197" s="11" t="b">
        <v>1</v>
      </c>
      <c r="EI197" s="11" t="b">
        <v>1</v>
      </c>
      <c r="EJ197" s="11" t="b">
        <v>1</v>
      </c>
      <c r="EK197" s="11">
        <v>3.2592999999999997E-2</v>
      </c>
      <c r="EL197" s="11">
        <v>3.7497000000000003E-2</v>
      </c>
      <c r="EM197" s="11">
        <v>3.5158000000000002E-2</v>
      </c>
      <c r="EN197" s="11">
        <v>5.0705E-2</v>
      </c>
      <c r="EO197" s="11">
        <v>3.7116000000000003E-2</v>
      </c>
      <c r="EP197" s="11">
        <v>3.1449999999999999E-2</v>
      </c>
      <c r="EQ197" s="11">
        <v>3.1805E-2</v>
      </c>
      <c r="ER197" s="11">
        <v>3.4465000000000003E-2</v>
      </c>
      <c r="ES197" s="11">
        <v>3.8343000000000002E-2</v>
      </c>
      <c r="ET197" s="11">
        <v>3.4881000000000002E-2</v>
      </c>
      <c r="EU197" s="11">
        <v>4.0072999999999998E-2</v>
      </c>
      <c r="EV197" s="11">
        <v>4.4044E-2</v>
      </c>
      <c r="EW197" s="11">
        <v>0.13635700000000001</v>
      </c>
      <c r="EX197" s="11" t="s">
        <v>460</v>
      </c>
      <c r="EY197" s="11" t="str">
        <f>VLOOKUP(Table8[[#This Row],[Candidate Detail Answer: City]],cities,2,FALSE)</f>
        <v>Dover</v>
      </c>
      <c r="EZ197" s="11" t="str">
        <f>VLOOKUP(Table8[[#This Row],[Candidate Detail Answer: City]],cities,3,FALSE)</f>
        <v>DE</v>
      </c>
      <c r="FA197" s="21">
        <f>VLOOKUP(Table8[[#This Row],[Candidate Detail Answer: City]],cities,4,FALSE)</f>
        <v>19901</v>
      </c>
      <c r="FB197" s="11" t="s">
        <v>263</v>
      </c>
      <c r="FC197" s="11" t="str">
        <f>VLOOKUP(Table8[[#This Row],[Candidate Detail Answer: Major]],majors_final,3,FALSE)</f>
        <v>Software Engineering</v>
      </c>
      <c r="FD197" s="11" t="str">
        <f>VLOOKUP(Table8[[#This Row],[Candidate Detail Answer: Major]],majors_final,4,FALSE)</f>
        <v>IT-development focused</v>
      </c>
      <c r="FE197" s="11">
        <f>VLOOKUP(Table8[[#This Row],[Candidate Detail Answer: Major]],majors_final,5,FALSE)</f>
        <v>0</v>
      </c>
      <c r="FF197" s="11">
        <f>VLOOKUP(Table8[[#This Row],[Candidate Detail Answer: Major]],majors_final,6,FALSE)</f>
        <v>0</v>
      </c>
      <c r="FG197" s="5"/>
      <c r="FH197" s="5"/>
      <c r="FI197" s="11"/>
    </row>
    <row r="198" spans="1:165" ht="12.75" x14ac:dyDescent="0.2">
      <c r="A198" s="11">
        <v>52101967</v>
      </c>
      <c r="B198" s="11">
        <v>73848114</v>
      </c>
      <c r="C198" s="11">
        <v>52026.179166666203</v>
      </c>
      <c r="D198" s="11" t="s">
        <v>153</v>
      </c>
      <c r="E198" s="11">
        <v>345600</v>
      </c>
      <c r="F198" s="11">
        <v>77824756</v>
      </c>
      <c r="G198" s="11">
        <v>55116.071527779597</v>
      </c>
      <c r="H198" s="11">
        <v>53896.954861108701</v>
      </c>
      <c r="I198" s="11">
        <v>306210</v>
      </c>
      <c r="J198" s="11">
        <v>1</v>
      </c>
      <c r="K198" s="11">
        <v>266</v>
      </c>
      <c r="L198" s="11">
        <v>187779</v>
      </c>
      <c r="M198" s="11">
        <v>131</v>
      </c>
      <c r="N198" s="11">
        <v>121</v>
      </c>
      <c r="O198" s="11">
        <v>92</v>
      </c>
      <c r="P198" s="11">
        <v>92.36</v>
      </c>
      <c r="Q198" s="11">
        <v>3001</v>
      </c>
      <c r="R198" s="11" t="s">
        <v>154</v>
      </c>
      <c r="S198" s="11" t="s">
        <v>155</v>
      </c>
      <c r="T198" s="11" t="s">
        <v>208</v>
      </c>
      <c r="U198" s="11">
        <v>25</v>
      </c>
      <c r="V198" s="11" t="s">
        <v>154</v>
      </c>
      <c r="W198" s="11" t="s">
        <v>157</v>
      </c>
      <c r="X198" s="11"/>
      <c r="Y198" s="11">
        <v>1</v>
      </c>
      <c r="Z198" s="11">
        <v>10</v>
      </c>
      <c r="AA198" s="11">
        <v>10</v>
      </c>
      <c r="AB198" s="11">
        <v>10</v>
      </c>
      <c r="AC198" s="11">
        <v>10</v>
      </c>
      <c r="AD198" s="11">
        <v>10</v>
      </c>
      <c r="AE198" s="11">
        <v>10</v>
      </c>
      <c r="AF198" s="11">
        <v>10</v>
      </c>
      <c r="AG198" s="11">
        <v>10</v>
      </c>
      <c r="AH198" s="11">
        <v>10</v>
      </c>
      <c r="AI198" s="11">
        <v>10</v>
      </c>
      <c r="AJ198" s="11">
        <v>10</v>
      </c>
      <c r="AK198" s="11">
        <v>0</v>
      </c>
      <c r="AL198" s="11">
        <v>10</v>
      </c>
      <c r="AM198" s="11">
        <v>111</v>
      </c>
      <c r="AN198" s="11">
        <v>60</v>
      </c>
      <c r="AO198" s="11">
        <v>10</v>
      </c>
      <c r="AP198" s="11">
        <v>110</v>
      </c>
      <c r="AQ198" s="11">
        <v>50</v>
      </c>
      <c r="AR198" s="11">
        <v>30</v>
      </c>
      <c r="AS198" s="11">
        <v>1</v>
      </c>
      <c r="AT198" s="11">
        <v>120</v>
      </c>
      <c r="AU198" s="11">
        <v>7333</v>
      </c>
      <c r="AV198" s="11">
        <v>128839</v>
      </c>
      <c r="AW198" s="11">
        <v>34778</v>
      </c>
      <c r="AX198" s="11">
        <v>2346</v>
      </c>
      <c r="AY198" s="11">
        <v>2502</v>
      </c>
      <c r="AZ198" s="11">
        <v>2984</v>
      </c>
      <c r="BA198" s="11">
        <v>2486</v>
      </c>
      <c r="BB198" s="11">
        <v>899</v>
      </c>
      <c r="BC198" s="11">
        <v>85</v>
      </c>
      <c r="BD198" s="11">
        <v>72</v>
      </c>
      <c r="BE198" s="11">
        <v>39843</v>
      </c>
      <c r="BF198" s="11">
        <v>130</v>
      </c>
      <c r="BG198" s="11">
        <v>16732</v>
      </c>
      <c r="BH198" s="11">
        <v>63208</v>
      </c>
      <c r="BI198" s="11">
        <v>10</v>
      </c>
      <c r="BJ198" s="11">
        <v>9</v>
      </c>
      <c r="BK198" s="11">
        <v>9</v>
      </c>
      <c r="BL198" s="11">
        <v>11</v>
      </c>
      <c r="BM198" s="11">
        <v>8</v>
      </c>
      <c r="BN198" s="11">
        <v>10</v>
      </c>
      <c r="BO198" s="11">
        <v>11</v>
      </c>
      <c r="BP198" s="11">
        <v>9</v>
      </c>
      <c r="BQ198" s="11">
        <v>9</v>
      </c>
      <c r="BR198" s="11">
        <v>11</v>
      </c>
      <c r="BS198" s="11">
        <v>8</v>
      </c>
      <c r="BT198" s="11">
        <v>8</v>
      </c>
      <c r="BU198" s="11">
        <v>21</v>
      </c>
      <c r="BV198" s="11">
        <v>10</v>
      </c>
      <c r="BW198" s="11">
        <v>3</v>
      </c>
      <c r="BX198" s="11">
        <v>2</v>
      </c>
      <c r="BY198" s="11">
        <v>3</v>
      </c>
      <c r="BZ198" s="11">
        <v>8</v>
      </c>
      <c r="CA198" s="11">
        <v>9</v>
      </c>
      <c r="CB198" s="11">
        <v>4</v>
      </c>
      <c r="CC198" s="11">
        <v>2</v>
      </c>
      <c r="CD198" s="11">
        <v>2</v>
      </c>
      <c r="CE198" s="11">
        <v>3</v>
      </c>
      <c r="CF198" s="11">
        <v>2</v>
      </c>
      <c r="CG198" s="11">
        <v>11</v>
      </c>
      <c r="CH198" s="11">
        <v>15</v>
      </c>
      <c r="CI198" s="11"/>
      <c r="CJ198" s="11"/>
      <c r="CK198" s="11" t="s">
        <v>158</v>
      </c>
      <c r="CL198" s="11" t="s">
        <v>158</v>
      </c>
      <c r="CM198" s="11" t="s">
        <v>158</v>
      </c>
      <c r="CN198" s="11" t="s">
        <v>158</v>
      </c>
      <c r="CO198" s="11" t="s">
        <v>158</v>
      </c>
      <c r="CP198" s="11" t="s">
        <v>158</v>
      </c>
      <c r="CQ198" s="11" t="s">
        <v>158</v>
      </c>
      <c r="CR198" s="11" t="s">
        <v>158</v>
      </c>
      <c r="CS198" s="11" t="s">
        <v>158</v>
      </c>
      <c r="CT198" s="11" t="s">
        <v>158</v>
      </c>
      <c r="CU198" s="11" t="s">
        <v>158</v>
      </c>
      <c r="CV198" s="11" t="s">
        <v>158</v>
      </c>
      <c r="CW198" s="11" t="s">
        <v>158</v>
      </c>
      <c r="CX198" s="11" t="s">
        <v>154</v>
      </c>
      <c r="CY198" s="11" t="s">
        <v>154</v>
      </c>
      <c r="CZ198" s="11" t="s">
        <v>154</v>
      </c>
      <c r="DA198" s="11" t="s">
        <v>154</v>
      </c>
      <c r="DB198" s="11" t="s">
        <v>154</v>
      </c>
      <c r="DC198" s="11" t="s">
        <v>154</v>
      </c>
      <c r="DD198" s="11" t="s">
        <v>154</v>
      </c>
      <c r="DE198" s="11" t="s">
        <v>154</v>
      </c>
      <c r="DF198" s="11" t="s">
        <v>154</v>
      </c>
      <c r="DG198" s="11" t="s">
        <v>154</v>
      </c>
      <c r="DH198" s="11" t="s">
        <v>154</v>
      </c>
      <c r="DI198" s="11" t="s">
        <v>154</v>
      </c>
      <c r="DJ198" s="11" t="s">
        <v>154</v>
      </c>
      <c r="DK198" s="11" t="s">
        <v>157</v>
      </c>
      <c r="DL198" s="11" t="s">
        <v>157</v>
      </c>
      <c r="DM198" s="11" t="s">
        <v>157</v>
      </c>
      <c r="DN198" s="11" t="s">
        <v>157</v>
      </c>
      <c r="DO198" s="11" t="s">
        <v>157</v>
      </c>
      <c r="DP198" s="11" t="s">
        <v>157</v>
      </c>
      <c r="DQ198" s="11" t="s">
        <v>157</v>
      </c>
      <c r="DR198" s="11" t="s">
        <v>157</v>
      </c>
      <c r="DS198" s="11" t="s">
        <v>157</v>
      </c>
      <c r="DT198" s="11" t="s">
        <v>157</v>
      </c>
      <c r="DU198" s="11" t="s">
        <v>157</v>
      </c>
      <c r="DV198" s="11" t="s">
        <v>157</v>
      </c>
      <c r="DW198" s="11" t="s">
        <v>157</v>
      </c>
      <c r="DX198" s="11" t="b">
        <v>1</v>
      </c>
      <c r="DY198" s="11" t="b">
        <v>1</v>
      </c>
      <c r="DZ198" s="11" t="b">
        <v>1</v>
      </c>
      <c r="EA198" s="11" t="b">
        <v>1</v>
      </c>
      <c r="EB198" s="11" t="b">
        <v>1</v>
      </c>
      <c r="EC198" s="11" t="b">
        <v>1</v>
      </c>
      <c r="ED198" s="11" t="b">
        <v>1</v>
      </c>
      <c r="EE198" s="11" t="b">
        <v>1</v>
      </c>
      <c r="EF198" s="11" t="b">
        <v>1</v>
      </c>
      <c r="EG198" s="11" t="b">
        <v>1</v>
      </c>
      <c r="EH198" s="11" t="b">
        <v>1</v>
      </c>
      <c r="EI198" s="11" t="b">
        <v>0</v>
      </c>
      <c r="EJ198" s="11" t="b">
        <v>1</v>
      </c>
      <c r="EK198" s="11">
        <v>2.7914000000000001E-2</v>
      </c>
      <c r="EL198" s="11">
        <v>3.6545000000000001E-2</v>
      </c>
      <c r="EM198" s="11">
        <v>7.4009000000000005E-2</v>
      </c>
      <c r="EN198" s="11">
        <v>3.2872999999999999E-2</v>
      </c>
      <c r="EO198" s="11">
        <v>4.7924000000000001E-2</v>
      </c>
      <c r="EP198" s="11">
        <v>3.0936999999999999E-2</v>
      </c>
      <c r="EQ198" s="11">
        <v>3.3346000000000001E-2</v>
      </c>
      <c r="ER198" s="11">
        <v>4.4019000000000003E-2</v>
      </c>
      <c r="ES198" s="11">
        <v>3.4541000000000002E-2</v>
      </c>
      <c r="ET198" s="11">
        <v>0.158637</v>
      </c>
      <c r="EU198" s="11">
        <v>4.1713E-2</v>
      </c>
      <c r="EV198" s="11">
        <v>3.3700000000000001E-2</v>
      </c>
      <c r="EW198" s="11">
        <v>1.5880999999999999E-2</v>
      </c>
      <c r="EX198" s="11" t="s">
        <v>566</v>
      </c>
      <c r="EY198" s="11" t="str">
        <f>VLOOKUP(Table8[[#This Row],[Candidate Detail Answer: City]],cities,2,FALSE)</f>
        <v>Dover</v>
      </c>
      <c r="EZ198" s="11" t="str">
        <f>VLOOKUP(Table8[[#This Row],[Candidate Detail Answer: City]],cities,3,FALSE)</f>
        <v>DE</v>
      </c>
      <c r="FA198" s="21">
        <f>VLOOKUP(Table8[[#This Row],[Candidate Detail Answer: City]],cities,4,FALSE)</f>
        <v>19901</v>
      </c>
      <c r="FB198" s="11" t="s">
        <v>567</v>
      </c>
      <c r="FC198" s="11" t="str">
        <f>VLOOKUP(Table8[[#This Row],[Candidate Detail Answer: Major]],majors_final,3,FALSE)</f>
        <v>Information Technology</v>
      </c>
      <c r="FD198" s="11" t="str">
        <f>VLOOKUP(Table8[[#This Row],[Candidate Detail Answer: Major]],majors_final,4,FALSE)</f>
        <v>IT non-development</v>
      </c>
      <c r="FE198" s="11">
        <f>VLOOKUP(Table8[[#This Row],[Candidate Detail Answer: Major]],majors_final,5,FALSE)</f>
        <v>0</v>
      </c>
      <c r="FF198" s="11">
        <f>VLOOKUP(Table8[[#This Row],[Candidate Detail Answer: Major]],majors_final,6,FALSE)</f>
        <v>0</v>
      </c>
      <c r="FG198" s="5"/>
      <c r="FH198" s="5"/>
      <c r="FI198" s="11"/>
    </row>
    <row r="199" spans="1:165" ht="12.75" x14ac:dyDescent="0.2">
      <c r="A199" s="11">
        <v>47969126</v>
      </c>
      <c r="B199" s="11">
        <v>66953578</v>
      </c>
      <c r="C199" s="11">
        <v>45994.703472222202</v>
      </c>
      <c r="D199" s="11" t="s">
        <v>153</v>
      </c>
      <c r="E199" s="11">
        <v>345600</v>
      </c>
      <c r="F199" s="11">
        <v>73387630</v>
      </c>
      <c r="G199" s="11">
        <v>53169.4701388904</v>
      </c>
      <c r="H199" s="11">
        <v>52178.370833331399</v>
      </c>
      <c r="I199" s="11">
        <v>182795</v>
      </c>
      <c r="J199" s="11">
        <v>1</v>
      </c>
      <c r="K199" s="11">
        <v>19</v>
      </c>
      <c r="L199" s="11">
        <v>67109</v>
      </c>
      <c r="M199" s="11">
        <v>131</v>
      </c>
      <c r="N199" s="11">
        <v>131</v>
      </c>
      <c r="O199" s="11">
        <v>92</v>
      </c>
      <c r="P199" s="11">
        <v>100</v>
      </c>
      <c r="Q199" s="11">
        <v>110</v>
      </c>
      <c r="R199" s="11" t="s">
        <v>154</v>
      </c>
      <c r="S199" s="11" t="s">
        <v>155</v>
      </c>
      <c r="T199" s="11" t="s">
        <v>208</v>
      </c>
      <c r="U199" s="11">
        <v>61</v>
      </c>
      <c r="V199" s="11" t="s">
        <v>154</v>
      </c>
      <c r="W199" s="11" t="s">
        <v>157</v>
      </c>
      <c r="X199" s="11">
        <v>4</v>
      </c>
      <c r="Y199" s="11">
        <v>1</v>
      </c>
      <c r="Z199" s="11">
        <v>10</v>
      </c>
      <c r="AA199" s="11">
        <v>10</v>
      </c>
      <c r="AB199" s="11">
        <v>10</v>
      </c>
      <c r="AC199" s="11">
        <v>10</v>
      </c>
      <c r="AD199" s="11">
        <v>10</v>
      </c>
      <c r="AE199" s="11">
        <v>10</v>
      </c>
      <c r="AF199" s="11">
        <v>10</v>
      </c>
      <c r="AG199" s="11">
        <v>10</v>
      </c>
      <c r="AH199" s="11">
        <v>10</v>
      </c>
      <c r="AI199" s="11">
        <v>10</v>
      </c>
      <c r="AJ199" s="11">
        <v>10</v>
      </c>
      <c r="AK199" s="11">
        <v>10</v>
      </c>
      <c r="AL199" s="11">
        <v>10</v>
      </c>
      <c r="AM199" s="11">
        <v>121</v>
      </c>
      <c r="AN199" s="11">
        <v>60</v>
      </c>
      <c r="AO199" s="11">
        <v>10</v>
      </c>
      <c r="AP199" s="11">
        <v>120</v>
      </c>
      <c r="AQ199" s="11">
        <v>60</v>
      </c>
      <c r="AR199" s="11">
        <v>40</v>
      </c>
      <c r="AS199" s="11">
        <v>1</v>
      </c>
      <c r="AT199" s="11">
        <v>130</v>
      </c>
      <c r="AU199" s="11">
        <v>199</v>
      </c>
      <c r="AV199" s="11">
        <v>6330</v>
      </c>
      <c r="AW199" s="11">
        <v>1022</v>
      </c>
      <c r="AX199" s="11">
        <v>414</v>
      </c>
      <c r="AY199" s="11">
        <v>319</v>
      </c>
      <c r="AZ199" s="11">
        <v>1050</v>
      </c>
      <c r="BA199" s="11">
        <v>18619</v>
      </c>
      <c r="BB199" s="11">
        <v>1995</v>
      </c>
      <c r="BC199" s="11">
        <v>1162</v>
      </c>
      <c r="BD199" s="11">
        <v>1994</v>
      </c>
      <c r="BE199" s="11">
        <v>43815</v>
      </c>
      <c r="BF199" s="11">
        <v>1226</v>
      </c>
      <c r="BG199" s="11">
        <v>85904</v>
      </c>
      <c r="BH199" s="11">
        <v>18048</v>
      </c>
      <c r="BI199" s="11">
        <v>12</v>
      </c>
      <c r="BJ199" s="11">
        <v>10</v>
      </c>
      <c r="BK199" s="11">
        <v>12</v>
      </c>
      <c r="BL199" s="11">
        <v>7</v>
      </c>
      <c r="BM199" s="11">
        <v>4</v>
      </c>
      <c r="BN199" s="11">
        <v>5</v>
      </c>
      <c r="BO199" s="11">
        <v>8</v>
      </c>
      <c r="BP199" s="11">
        <v>6</v>
      </c>
      <c r="BQ199" s="11">
        <v>6</v>
      </c>
      <c r="BR199" s="11">
        <v>7</v>
      </c>
      <c r="BS199" s="11">
        <v>5</v>
      </c>
      <c r="BT199" s="11">
        <v>12</v>
      </c>
      <c r="BU199" s="11">
        <v>17</v>
      </c>
      <c r="BV199" s="11">
        <v>10</v>
      </c>
      <c r="BW199" s="11">
        <v>12</v>
      </c>
      <c r="BX199" s="11">
        <v>3</v>
      </c>
      <c r="BY199" s="11">
        <v>2</v>
      </c>
      <c r="BZ199" s="11">
        <v>7</v>
      </c>
      <c r="CA199" s="11">
        <v>26</v>
      </c>
      <c r="CB199" s="11">
        <v>5</v>
      </c>
      <c r="CC199" s="11">
        <v>2</v>
      </c>
      <c r="CD199" s="11">
        <v>4</v>
      </c>
      <c r="CE199" s="11">
        <v>13</v>
      </c>
      <c r="CF199" s="11">
        <v>4</v>
      </c>
      <c r="CG199" s="11">
        <v>7</v>
      </c>
      <c r="CH199" s="11">
        <v>12</v>
      </c>
      <c r="CI199" s="11"/>
      <c r="CJ199" s="11"/>
      <c r="CK199" s="11" t="s">
        <v>158</v>
      </c>
      <c r="CL199" s="11" t="s">
        <v>158</v>
      </c>
      <c r="CM199" s="11" t="s">
        <v>158</v>
      </c>
      <c r="CN199" s="11" t="s">
        <v>158</v>
      </c>
      <c r="CO199" s="11" t="s">
        <v>158</v>
      </c>
      <c r="CP199" s="11" t="s">
        <v>158</v>
      </c>
      <c r="CQ199" s="11" t="s">
        <v>158</v>
      </c>
      <c r="CR199" s="11" t="s">
        <v>158</v>
      </c>
      <c r="CS199" s="11" t="s">
        <v>158</v>
      </c>
      <c r="CT199" s="11" t="s">
        <v>158</v>
      </c>
      <c r="CU199" s="11" t="s">
        <v>158</v>
      </c>
      <c r="CV199" s="11" t="s">
        <v>158</v>
      </c>
      <c r="CW199" s="11" t="s">
        <v>158</v>
      </c>
      <c r="CX199" s="11" t="s">
        <v>154</v>
      </c>
      <c r="CY199" s="11" t="s">
        <v>154</v>
      </c>
      <c r="CZ199" s="11" t="s">
        <v>154</v>
      </c>
      <c r="DA199" s="11" t="s">
        <v>154</v>
      </c>
      <c r="DB199" s="11" t="s">
        <v>154</v>
      </c>
      <c r="DC199" s="11" t="s">
        <v>154</v>
      </c>
      <c r="DD199" s="11" t="s">
        <v>154</v>
      </c>
      <c r="DE199" s="11" t="s">
        <v>154</v>
      </c>
      <c r="DF199" s="11" t="s">
        <v>154</v>
      </c>
      <c r="DG199" s="11" t="s">
        <v>154</v>
      </c>
      <c r="DH199" s="11" t="s">
        <v>154</v>
      </c>
      <c r="DI199" s="11" t="s">
        <v>154</v>
      </c>
      <c r="DJ199" s="11" t="s">
        <v>154</v>
      </c>
      <c r="DK199" s="11" t="s">
        <v>157</v>
      </c>
      <c r="DL199" s="11" t="s">
        <v>157</v>
      </c>
      <c r="DM199" s="11" t="s">
        <v>157</v>
      </c>
      <c r="DN199" s="11" t="s">
        <v>157</v>
      </c>
      <c r="DO199" s="11" t="s">
        <v>157</v>
      </c>
      <c r="DP199" s="11" t="s">
        <v>157</v>
      </c>
      <c r="DQ199" s="11" t="s">
        <v>157</v>
      </c>
      <c r="DR199" s="11" t="s">
        <v>157</v>
      </c>
      <c r="DS199" s="11" t="s">
        <v>157</v>
      </c>
      <c r="DT199" s="11" t="s">
        <v>157</v>
      </c>
      <c r="DU199" s="11" t="s">
        <v>157</v>
      </c>
      <c r="DV199" s="11" t="s">
        <v>157</v>
      </c>
      <c r="DW199" s="11" t="s">
        <v>157</v>
      </c>
      <c r="DX199" s="11" t="b">
        <v>1</v>
      </c>
      <c r="DY199" s="11" t="b">
        <v>1</v>
      </c>
      <c r="DZ199" s="11" t="b">
        <v>1</v>
      </c>
      <c r="EA199" s="11" t="b">
        <v>1</v>
      </c>
      <c r="EB199" s="11" t="b">
        <v>1</v>
      </c>
      <c r="EC199" s="11" t="b">
        <v>1</v>
      </c>
      <c r="ED199" s="11" t="b">
        <v>1</v>
      </c>
      <c r="EE199" s="11" t="b">
        <v>1</v>
      </c>
      <c r="EF199" s="11" t="b">
        <v>1</v>
      </c>
      <c r="EG199" s="11" t="b">
        <v>1</v>
      </c>
      <c r="EH199" s="11" t="b">
        <v>1</v>
      </c>
      <c r="EI199" s="11" t="b">
        <v>1</v>
      </c>
      <c r="EJ199" s="11" t="b">
        <v>1</v>
      </c>
      <c r="EK199" s="11">
        <v>2.7147999999999999E-2</v>
      </c>
      <c r="EL199" s="11">
        <v>0.25628499999999999</v>
      </c>
      <c r="EM199" s="11">
        <v>9.4104999999999994E-2</v>
      </c>
      <c r="EN199" s="11">
        <v>3.1831999999999999E-2</v>
      </c>
      <c r="EO199" s="11">
        <v>0.11801399999999999</v>
      </c>
      <c r="EP199" s="11">
        <v>0.107086</v>
      </c>
      <c r="EQ199" s="11">
        <v>3.6248000000000002E-2</v>
      </c>
      <c r="ER199" s="11">
        <v>3.2918999999999997E-2</v>
      </c>
      <c r="ES199" s="11">
        <v>5.8187999999999997E-2</v>
      </c>
      <c r="ET199" s="11">
        <v>3.2156999999999998E-2</v>
      </c>
      <c r="EU199" s="11">
        <v>0.14075299999999999</v>
      </c>
      <c r="EV199" s="11">
        <v>3.3667999999999997E-2</v>
      </c>
      <c r="EW199" s="11">
        <v>5.1601000000000001E-2</v>
      </c>
      <c r="EX199" s="11" t="s">
        <v>421</v>
      </c>
      <c r="EY199" s="11" t="str">
        <f>VLOOKUP(Table8[[#This Row],[Candidate Detail Answer: City]],cities,2,FALSE)</f>
        <v>Dracut</v>
      </c>
      <c r="EZ199" s="11" t="str">
        <f>VLOOKUP(Table8[[#This Row],[Candidate Detail Answer: City]],cities,3,FALSE)</f>
        <v>MA</v>
      </c>
      <c r="FA199" s="21">
        <f>VLOOKUP(Table8[[#This Row],[Candidate Detail Answer: City]],cities,4,FALSE)</f>
        <v>1826</v>
      </c>
      <c r="FB199" s="11" t="s">
        <v>422</v>
      </c>
      <c r="FC199" s="11" t="str">
        <f>VLOOKUP(Table8[[#This Row],[Candidate Detail Answer: Major]],majors_final,3,FALSE)</f>
        <v>Information Technology</v>
      </c>
      <c r="FD199" s="11" t="str">
        <f>VLOOKUP(Table8[[#This Row],[Candidate Detail Answer: Major]],majors_final,4,FALSE)</f>
        <v>IT non-development</v>
      </c>
      <c r="FE199" s="11">
        <f>VLOOKUP(Table8[[#This Row],[Candidate Detail Answer: Major]],majors_final,5,FALSE)</f>
        <v>1</v>
      </c>
      <c r="FF199" s="11" t="str">
        <f>VLOOKUP(Table8[[#This Row],[Candidate Detail Answer: Major]],majors_final,6,FALSE)</f>
        <v>N/A</v>
      </c>
      <c r="FG199" s="5"/>
      <c r="FH199" s="5"/>
      <c r="FI199" s="11"/>
    </row>
    <row r="200" spans="1:165" ht="12.75" x14ac:dyDescent="0.2">
      <c r="A200" s="11">
        <v>29502121</v>
      </c>
      <c r="B200" s="11">
        <v>38835976</v>
      </c>
      <c r="C200" s="11">
        <v>56851.359722221503</v>
      </c>
      <c r="D200" s="11" t="s">
        <v>153</v>
      </c>
      <c r="E200" s="11">
        <v>345600</v>
      </c>
      <c r="F200" s="11">
        <v>46240190</v>
      </c>
      <c r="G200" s="11">
        <v>47891.571527778397</v>
      </c>
      <c r="H200" s="11">
        <v>47518.704861110396</v>
      </c>
      <c r="I200" s="11">
        <v>3221</v>
      </c>
      <c r="J200" s="11">
        <v>1</v>
      </c>
      <c r="K200" s="11">
        <v>0</v>
      </c>
      <c r="L200" s="11">
        <v>0</v>
      </c>
      <c r="M200" s="11">
        <v>131</v>
      </c>
      <c r="N200" s="11">
        <v>1</v>
      </c>
      <c r="O200" s="11">
        <v>92</v>
      </c>
      <c r="P200" s="11">
        <v>0.76</v>
      </c>
      <c r="Q200" s="11">
        <v>0</v>
      </c>
      <c r="R200" s="11" t="s">
        <v>154</v>
      </c>
      <c r="S200" s="11" t="s">
        <v>155</v>
      </c>
      <c r="T200" s="11" t="s">
        <v>156</v>
      </c>
      <c r="U200" s="11">
        <v>0</v>
      </c>
      <c r="V200" s="11" t="s">
        <v>154</v>
      </c>
      <c r="W200" s="11" t="s">
        <v>157</v>
      </c>
      <c r="X200" s="11">
        <v>1</v>
      </c>
      <c r="Y200" s="11">
        <v>1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1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1</v>
      </c>
      <c r="AT200" s="11">
        <v>0</v>
      </c>
      <c r="AU200" s="11">
        <v>276</v>
      </c>
      <c r="AV200" s="11">
        <v>301</v>
      </c>
      <c r="AW200" s="11">
        <v>137</v>
      </c>
      <c r="AX200" s="11">
        <v>2193</v>
      </c>
      <c r="AY200" s="11">
        <v>13</v>
      </c>
      <c r="AZ200" s="11">
        <v>7</v>
      </c>
      <c r="BA200" s="11">
        <v>6</v>
      </c>
      <c r="BB200" s="11">
        <v>8</v>
      </c>
      <c r="BC200" s="11">
        <v>5</v>
      </c>
      <c r="BD200" s="11">
        <v>9</v>
      </c>
      <c r="BE200" s="11">
        <v>5</v>
      </c>
      <c r="BF200" s="11">
        <v>6</v>
      </c>
      <c r="BG200" s="11">
        <v>8</v>
      </c>
      <c r="BH200" s="11">
        <v>82</v>
      </c>
      <c r="BI200" s="11">
        <v>6</v>
      </c>
      <c r="BJ200" s="11">
        <v>6</v>
      </c>
      <c r="BK200" s="11">
        <v>2</v>
      </c>
      <c r="BL200" s="11">
        <v>4</v>
      </c>
      <c r="BM200" s="11">
        <v>4</v>
      </c>
      <c r="BN200" s="11">
        <v>4</v>
      </c>
      <c r="BO200" s="11">
        <v>4</v>
      </c>
      <c r="BP200" s="11">
        <v>4</v>
      </c>
      <c r="BQ200" s="11">
        <v>4</v>
      </c>
      <c r="BR200" s="11">
        <v>4</v>
      </c>
      <c r="BS200" s="11">
        <v>4</v>
      </c>
      <c r="BT200" s="11">
        <v>4</v>
      </c>
      <c r="BU200" s="11">
        <v>4</v>
      </c>
      <c r="BV200" s="11">
        <v>3</v>
      </c>
      <c r="BW200" s="11">
        <v>5</v>
      </c>
      <c r="BX200" s="11">
        <v>2</v>
      </c>
      <c r="BY200" s="11">
        <v>2</v>
      </c>
      <c r="BZ200" s="11">
        <v>2</v>
      </c>
      <c r="CA200" s="11">
        <v>2</v>
      </c>
      <c r="CB200" s="11">
        <v>2</v>
      </c>
      <c r="CC200" s="11">
        <v>2</v>
      </c>
      <c r="CD200" s="11">
        <v>2</v>
      </c>
      <c r="CE200" s="11">
        <v>2</v>
      </c>
      <c r="CF200" s="11">
        <v>2</v>
      </c>
      <c r="CG200" s="11">
        <v>2</v>
      </c>
      <c r="CH200" s="11">
        <v>2</v>
      </c>
      <c r="CI200" s="11"/>
      <c r="CJ200" s="11"/>
      <c r="CK200" s="11" t="s">
        <v>158</v>
      </c>
      <c r="CL200" s="11" t="s">
        <v>158</v>
      </c>
      <c r="CM200" s="11" t="s">
        <v>158</v>
      </c>
      <c r="CN200" s="11" t="s">
        <v>158</v>
      </c>
      <c r="CO200" s="11" t="s">
        <v>158</v>
      </c>
      <c r="CP200" s="11" t="s">
        <v>158</v>
      </c>
      <c r="CQ200" s="11" t="s">
        <v>158</v>
      </c>
      <c r="CR200" s="11" t="s">
        <v>158</v>
      </c>
      <c r="CS200" s="11" t="s">
        <v>158</v>
      </c>
      <c r="CT200" s="11" t="s">
        <v>158</v>
      </c>
      <c r="CU200" s="11" t="s">
        <v>158</v>
      </c>
      <c r="CV200" s="11" t="s">
        <v>158</v>
      </c>
      <c r="CW200" s="11" t="s">
        <v>158</v>
      </c>
      <c r="CX200" s="11" t="s">
        <v>154</v>
      </c>
      <c r="CY200" s="11" t="s">
        <v>154</v>
      </c>
      <c r="CZ200" s="11" t="s">
        <v>154</v>
      </c>
      <c r="DA200" s="11" t="s">
        <v>154</v>
      </c>
      <c r="DB200" s="11" t="s">
        <v>154</v>
      </c>
      <c r="DC200" s="11" t="s">
        <v>154</v>
      </c>
      <c r="DD200" s="11" t="s">
        <v>154</v>
      </c>
      <c r="DE200" s="11" t="s">
        <v>154</v>
      </c>
      <c r="DF200" s="11" t="s">
        <v>154</v>
      </c>
      <c r="DG200" s="11" t="s">
        <v>154</v>
      </c>
      <c r="DH200" s="11" t="s">
        <v>154</v>
      </c>
      <c r="DI200" s="11" t="s">
        <v>154</v>
      </c>
      <c r="DJ200" s="11" t="s">
        <v>154</v>
      </c>
      <c r="DK200" s="11" t="s">
        <v>157</v>
      </c>
      <c r="DL200" s="11" t="s">
        <v>157</v>
      </c>
      <c r="DM200" s="11" t="s">
        <v>157</v>
      </c>
      <c r="DN200" s="11" t="s">
        <v>157</v>
      </c>
      <c r="DO200" s="11" t="s">
        <v>157</v>
      </c>
      <c r="DP200" s="11" t="s">
        <v>157</v>
      </c>
      <c r="DQ200" s="11" t="s">
        <v>157</v>
      </c>
      <c r="DR200" s="11" t="s">
        <v>157</v>
      </c>
      <c r="DS200" s="11" t="s">
        <v>157</v>
      </c>
      <c r="DT200" s="11" t="s">
        <v>157</v>
      </c>
      <c r="DU200" s="11" t="s">
        <v>157</v>
      </c>
      <c r="DV200" s="11" t="s">
        <v>157</v>
      </c>
      <c r="DW200" s="11" t="s">
        <v>157</v>
      </c>
      <c r="DX200" s="11" t="b">
        <v>0</v>
      </c>
      <c r="DY200" s="11" t="b">
        <v>0</v>
      </c>
      <c r="DZ200" s="11" t="b">
        <v>0</v>
      </c>
      <c r="EA200" s="11" t="b">
        <v>0</v>
      </c>
      <c r="EB200" s="11" t="b">
        <v>0</v>
      </c>
      <c r="EC200" s="11" t="b">
        <v>0</v>
      </c>
      <c r="ED200" s="11" t="b">
        <v>0</v>
      </c>
      <c r="EE200" s="11" t="b">
        <v>0</v>
      </c>
      <c r="EF200" s="11" t="b">
        <v>0</v>
      </c>
      <c r="EG200" s="11" t="b">
        <v>0</v>
      </c>
      <c r="EH200" s="11" t="b">
        <v>0</v>
      </c>
      <c r="EI200" s="11" t="b">
        <v>0</v>
      </c>
      <c r="EJ200" s="11" t="b">
        <v>0</v>
      </c>
      <c r="EK200" s="11">
        <v>3.2224000000000003E-2</v>
      </c>
      <c r="EL200" s="11">
        <v>3.6504000000000002E-2</v>
      </c>
      <c r="EM200" s="11">
        <v>3.3964000000000001E-2</v>
      </c>
      <c r="EN200" s="11">
        <v>2.8628000000000001E-2</v>
      </c>
      <c r="EO200" s="11">
        <v>7.9059000000000004E-2</v>
      </c>
      <c r="EP200" s="11">
        <v>3.1085999999999999E-2</v>
      </c>
      <c r="EQ200" s="11">
        <v>2.9062999999999999E-2</v>
      </c>
      <c r="ER200" s="11">
        <v>2.8583000000000001E-2</v>
      </c>
      <c r="ES200" s="11">
        <v>3.7330000000000002E-2</v>
      </c>
      <c r="ET200" s="11">
        <v>3.0161E-2</v>
      </c>
      <c r="EU200" s="11">
        <v>2.8309999999999998E-2</v>
      </c>
      <c r="EV200" s="11">
        <v>3.4293999999999998E-2</v>
      </c>
      <c r="EW200" s="11">
        <v>4.4408000000000003E-2</v>
      </c>
      <c r="EX200" s="11" t="s">
        <v>337</v>
      </c>
      <c r="EY200" s="11" t="str">
        <f>VLOOKUP(Table8[[#This Row],[Candidate Detail Answer: City]],cities,2,FALSE)</f>
        <v>Durham</v>
      </c>
      <c r="EZ200" s="11" t="str">
        <f>VLOOKUP(Table8[[#This Row],[Candidate Detail Answer: City]],cities,3,FALSE)</f>
        <v>NC</v>
      </c>
      <c r="FA200" s="21">
        <f>VLOOKUP(Table8[[#This Row],[Candidate Detail Answer: City]],cities,4,FALSE)</f>
        <v>27701</v>
      </c>
      <c r="FB200" s="11" t="s">
        <v>338</v>
      </c>
      <c r="FC200" s="11" t="str">
        <f>VLOOKUP(Table8[[#This Row],[Candidate Detail Answer: Major]],majors_final,3,FALSE)</f>
        <v>Software Engineering</v>
      </c>
      <c r="FD200" s="11" t="str">
        <f>VLOOKUP(Table8[[#This Row],[Candidate Detail Answer: Major]],majors_final,4,FALSE)</f>
        <v>IT-development focused</v>
      </c>
      <c r="FE200" s="11">
        <f>VLOOKUP(Table8[[#This Row],[Candidate Detail Answer: Major]],majors_final,5,FALSE)</f>
        <v>0</v>
      </c>
      <c r="FF200" s="11">
        <f>VLOOKUP(Table8[[#This Row],[Candidate Detail Answer: Major]],majors_final,6,FALSE)</f>
        <v>0</v>
      </c>
      <c r="FG200" s="5"/>
      <c r="FH200" s="5"/>
      <c r="FI200" s="11"/>
    </row>
    <row r="201" spans="1:165" ht="12.75" x14ac:dyDescent="0.2">
      <c r="A201" s="11">
        <v>47969116</v>
      </c>
      <c r="B201" s="11">
        <v>66953558</v>
      </c>
      <c r="C201" s="11">
        <v>45863.107638888803</v>
      </c>
      <c r="D201" s="11" t="s">
        <v>153</v>
      </c>
      <c r="E201" s="11">
        <v>345600</v>
      </c>
      <c r="F201" s="11">
        <v>73387254</v>
      </c>
      <c r="G201" s="11">
        <v>52968.789583334801</v>
      </c>
      <c r="H201" s="11">
        <v>52001.197222220297</v>
      </c>
      <c r="I201" s="11">
        <v>45432</v>
      </c>
      <c r="J201" s="11">
        <v>1</v>
      </c>
      <c r="K201" s="11">
        <v>21</v>
      </c>
      <c r="L201" s="11">
        <v>3317</v>
      </c>
      <c r="M201" s="11">
        <v>131</v>
      </c>
      <c r="N201" s="11">
        <v>131</v>
      </c>
      <c r="O201" s="11">
        <v>92</v>
      </c>
      <c r="P201" s="11">
        <v>100</v>
      </c>
      <c r="Q201" s="11">
        <v>264</v>
      </c>
      <c r="R201" s="11" t="s">
        <v>154</v>
      </c>
      <c r="S201" s="11" t="s">
        <v>155</v>
      </c>
      <c r="T201" s="11" t="s">
        <v>208</v>
      </c>
      <c r="U201" s="11">
        <v>41</v>
      </c>
      <c r="V201" s="11" t="s">
        <v>154</v>
      </c>
      <c r="W201" s="11" t="s">
        <v>157</v>
      </c>
      <c r="X201" s="11">
        <v>4</v>
      </c>
      <c r="Y201" s="11">
        <v>1</v>
      </c>
      <c r="Z201" s="11">
        <v>10</v>
      </c>
      <c r="AA201" s="11">
        <v>10</v>
      </c>
      <c r="AB201" s="11">
        <v>10</v>
      </c>
      <c r="AC201" s="11">
        <v>10</v>
      </c>
      <c r="AD201" s="11">
        <v>10</v>
      </c>
      <c r="AE201" s="11">
        <v>10</v>
      </c>
      <c r="AF201" s="11">
        <v>10</v>
      </c>
      <c r="AG201" s="11">
        <v>10</v>
      </c>
      <c r="AH201" s="11">
        <v>10</v>
      </c>
      <c r="AI201" s="11">
        <v>10</v>
      </c>
      <c r="AJ201" s="11">
        <v>10</v>
      </c>
      <c r="AK201" s="11">
        <v>10</v>
      </c>
      <c r="AL201" s="11">
        <v>10</v>
      </c>
      <c r="AM201" s="11">
        <v>121</v>
      </c>
      <c r="AN201" s="11">
        <v>60</v>
      </c>
      <c r="AO201" s="11">
        <v>10</v>
      </c>
      <c r="AP201" s="11">
        <v>120</v>
      </c>
      <c r="AQ201" s="11">
        <v>60</v>
      </c>
      <c r="AR201" s="11">
        <v>40</v>
      </c>
      <c r="AS201" s="11">
        <v>1</v>
      </c>
      <c r="AT201" s="11">
        <v>130</v>
      </c>
      <c r="AU201" s="11">
        <v>355</v>
      </c>
      <c r="AV201" s="11">
        <v>10627</v>
      </c>
      <c r="AW201" s="11">
        <v>1312</v>
      </c>
      <c r="AX201" s="11">
        <v>1847</v>
      </c>
      <c r="AY201" s="11">
        <v>1416</v>
      </c>
      <c r="AZ201" s="11">
        <v>3736</v>
      </c>
      <c r="BA201" s="11">
        <v>2073</v>
      </c>
      <c r="BB201" s="11">
        <v>2600</v>
      </c>
      <c r="BC201" s="11">
        <v>4615</v>
      </c>
      <c r="BD201" s="11">
        <v>976</v>
      </c>
      <c r="BE201" s="11">
        <v>5900</v>
      </c>
      <c r="BF201" s="11">
        <v>1570</v>
      </c>
      <c r="BG201" s="11">
        <v>3106</v>
      </c>
      <c r="BH201" s="11">
        <v>4297</v>
      </c>
      <c r="BI201" s="11">
        <v>5</v>
      </c>
      <c r="BJ201" s="11">
        <v>6</v>
      </c>
      <c r="BK201" s="11">
        <v>4</v>
      </c>
      <c r="BL201" s="11">
        <v>6</v>
      </c>
      <c r="BM201" s="11">
        <v>4</v>
      </c>
      <c r="BN201" s="11">
        <v>5</v>
      </c>
      <c r="BO201" s="11">
        <v>8</v>
      </c>
      <c r="BP201" s="11">
        <v>6</v>
      </c>
      <c r="BQ201" s="11">
        <v>5</v>
      </c>
      <c r="BR201" s="11">
        <v>6</v>
      </c>
      <c r="BS201" s="11">
        <v>7</v>
      </c>
      <c r="BT201" s="11">
        <v>15</v>
      </c>
      <c r="BU201" s="11">
        <v>19</v>
      </c>
      <c r="BV201" s="11">
        <v>7</v>
      </c>
      <c r="BW201" s="11">
        <v>6</v>
      </c>
      <c r="BX201" s="11">
        <v>9</v>
      </c>
      <c r="BY201" s="11">
        <v>5</v>
      </c>
      <c r="BZ201" s="11">
        <v>30</v>
      </c>
      <c r="CA201" s="11">
        <v>6</v>
      </c>
      <c r="CB201" s="11">
        <v>7</v>
      </c>
      <c r="CC201" s="11">
        <v>16</v>
      </c>
      <c r="CD201" s="11">
        <v>13</v>
      </c>
      <c r="CE201" s="11">
        <v>31</v>
      </c>
      <c r="CF201" s="11">
        <v>10</v>
      </c>
      <c r="CG201" s="11">
        <v>5</v>
      </c>
      <c r="CH201" s="11">
        <v>7</v>
      </c>
      <c r="CI201" s="11"/>
      <c r="CJ201" s="11"/>
      <c r="CK201" s="11" t="s">
        <v>158</v>
      </c>
      <c r="CL201" s="11" t="s">
        <v>158</v>
      </c>
      <c r="CM201" s="11" t="s">
        <v>158</v>
      </c>
      <c r="CN201" s="11" t="s">
        <v>158</v>
      </c>
      <c r="CO201" s="11" t="s">
        <v>158</v>
      </c>
      <c r="CP201" s="11" t="s">
        <v>158</v>
      </c>
      <c r="CQ201" s="11" t="s">
        <v>158</v>
      </c>
      <c r="CR201" s="11" t="s">
        <v>158</v>
      </c>
      <c r="CS201" s="11" t="s">
        <v>158</v>
      </c>
      <c r="CT201" s="11" t="s">
        <v>158</v>
      </c>
      <c r="CU201" s="11" t="s">
        <v>158</v>
      </c>
      <c r="CV201" s="11" t="s">
        <v>158</v>
      </c>
      <c r="CW201" s="11" t="s">
        <v>158</v>
      </c>
      <c r="CX201" s="11" t="s">
        <v>154</v>
      </c>
      <c r="CY201" s="11" t="s">
        <v>154</v>
      </c>
      <c r="CZ201" s="11" t="s">
        <v>154</v>
      </c>
      <c r="DA201" s="11" t="s">
        <v>154</v>
      </c>
      <c r="DB201" s="11" t="s">
        <v>154</v>
      </c>
      <c r="DC201" s="11" t="s">
        <v>154</v>
      </c>
      <c r="DD201" s="11" t="s">
        <v>154</v>
      </c>
      <c r="DE201" s="11" t="s">
        <v>154</v>
      </c>
      <c r="DF201" s="11" t="s">
        <v>154</v>
      </c>
      <c r="DG201" s="11" t="s">
        <v>154</v>
      </c>
      <c r="DH201" s="11" t="s">
        <v>154</v>
      </c>
      <c r="DI201" s="11" t="s">
        <v>154</v>
      </c>
      <c r="DJ201" s="11" t="s">
        <v>154</v>
      </c>
      <c r="DK201" s="11" t="s">
        <v>157</v>
      </c>
      <c r="DL201" s="11" t="s">
        <v>157</v>
      </c>
      <c r="DM201" s="11" t="s">
        <v>157</v>
      </c>
      <c r="DN201" s="11" t="s">
        <v>157</v>
      </c>
      <c r="DO201" s="11" t="s">
        <v>157</v>
      </c>
      <c r="DP201" s="11" t="s">
        <v>157</v>
      </c>
      <c r="DQ201" s="11" t="s">
        <v>157</v>
      </c>
      <c r="DR201" s="11" t="s">
        <v>157</v>
      </c>
      <c r="DS201" s="11" t="s">
        <v>157</v>
      </c>
      <c r="DT201" s="11" t="s">
        <v>157</v>
      </c>
      <c r="DU201" s="11" t="s">
        <v>157</v>
      </c>
      <c r="DV201" s="11" t="s">
        <v>157</v>
      </c>
      <c r="DW201" s="11" t="s">
        <v>157</v>
      </c>
      <c r="DX201" s="11" t="b">
        <v>1</v>
      </c>
      <c r="DY201" s="11" t="b">
        <v>1</v>
      </c>
      <c r="DZ201" s="11" t="b">
        <v>1</v>
      </c>
      <c r="EA201" s="11" t="b">
        <v>1</v>
      </c>
      <c r="EB201" s="11" t="b">
        <v>1</v>
      </c>
      <c r="EC201" s="11" t="b">
        <v>1</v>
      </c>
      <c r="ED201" s="11" t="b">
        <v>1</v>
      </c>
      <c r="EE201" s="11" t="b">
        <v>1</v>
      </c>
      <c r="EF201" s="11" t="b">
        <v>1</v>
      </c>
      <c r="EG201" s="11" t="b">
        <v>1</v>
      </c>
      <c r="EH201" s="11" t="b">
        <v>1</v>
      </c>
      <c r="EI201" s="11" t="b">
        <v>1</v>
      </c>
      <c r="EJ201" s="11" t="b">
        <v>1</v>
      </c>
      <c r="EK201" s="11">
        <v>0.100342</v>
      </c>
      <c r="EL201" s="11">
        <v>3.2274999999999998E-2</v>
      </c>
      <c r="EM201" s="11">
        <v>5.1443000000000003E-2</v>
      </c>
      <c r="EN201" s="11">
        <v>8.5375999999999994E-2</v>
      </c>
      <c r="EO201" s="11">
        <v>0.24316299999999999</v>
      </c>
      <c r="EP201" s="11">
        <v>6.5475000000000005E-2</v>
      </c>
      <c r="EQ201" s="11">
        <v>0.100692</v>
      </c>
      <c r="ER201" s="11">
        <v>3.1614000000000003E-2</v>
      </c>
      <c r="ES201" s="11">
        <v>0.287047</v>
      </c>
      <c r="ET201" s="11">
        <v>5.9247000000000001E-2</v>
      </c>
      <c r="EU201" s="11">
        <v>3.7066000000000002E-2</v>
      </c>
      <c r="EV201" s="11">
        <v>4.1357999999999999E-2</v>
      </c>
      <c r="EW201" s="11">
        <v>3.8783999999999999E-2</v>
      </c>
      <c r="EX201" s="11" t="s">
        <v>383</v>
      </c>
      <c r="EY201" s="11" t="str">
        <f>VLOOKUP(Table8[[#This Row],[Candidate Detail Answer: City]],cities,2,FALSE)</f>
        <v>Eagan</v>
      </c>
      <c r="EZ201" s="11" t="str">
        <f>VLOOKUP(Table8[[#This Row],[Candidate Detail Answer: City]],cities,3,FALSE)</f>
        <v>MN</v>
      </c>
      <c r="FA201" s="21">
        <f>VLOOKUP(Table8[[#This Row],[Candidate Detail Answer: City]],cities,4,FALSE)</f>
        <v>55121</v>
      </c>
      <c r="FB201" s="11" t="s">
        <v>381</v>
      </c>
      <c r="FC201" s="11" t="str">
        <f>VLOOKUP(Table8[[#This Row],[Candidate Detail Answer: Major]],majors_final,3,FALSE)</f>
        <v>Software Development</v>
      </c>
      <c r="FD201" s="11" t="str">
        <f>VLOOKUP(Table8[[#This Row],[Candidate Detail Answer: Major]],majors_final,4,FALSE)</f>
        <v>IT-development focused</v>
      </c>
      <c r="FE201" s="11">
        <f>VLOOKUP(Table8[[#This Row],[Candidate Detail Answer: Major]],majors_final,5,FALSE)</f>
        <v>0</v>
      </c>
      <c r="FF201" s="11">
        <f>VLOOKUP(Table8[[#This Row],[Candidate Detail Answer: Major]],majors_final,6,FALSE)</f>
        <v>0</v>
      </c>
      <c r="FG201" s="5"/>
      <c r="FH201" s="5"/>
      <c r="FI201" s="11"/>
    </row>
    <row r="202" spans="1:165" ht="12.75" x14ac:dyDescent="0.2">
      <c r="A202" s="11">
        <v>20958848</v>
      </c>
      <c r="B202" s="11">
        <v>28092822</v>
      </c>
      <c r="C202" s="11">
        <v>51499.795833332901</v>
      </c>
      <c r="D202" s="11" t="s">
        <v>153</v>
      </c>
      <c r="E202" s="11">
        <v>345600</v>
      </c>
      <c r="F202" s="11">
        <v>31967966</v>
      </c>
      <c r="G202" s="11">
        <v>45543.6090277779</v>
      </c>
      <c r="H202" s="11">
        <v>45445.773611110897</v>
      </c>
      <c r="I202" s="11">
        <v>385670</v>
      </c>
      <c r="J202" s="11">
        <v>1</v>
      </c>
      <c r="K202" s="11">
        <v>132</v>
      </c>
      <c r="L202" s="11">
        <v>189834</v>
      </c>
      <c r="M202" s="11">
        <v>130</v>
      </c>
      <c r="N202" s="11">
        <v>130</v>
      </c>
      <c r="O202" s="11">
        <v>92</v>
      </c>
      <c r="P202" s="11">
        <v>100</v>
      </c>
      <c r="Q202" s="11">
        <v>210272</v>
      </c>
      <c r="R202" s="11" t="s">
        <v>154</v>
      </c>
      <c r="S202" s="11" t="s">
        <v>155</v>
      </c>
      <c r="T202" s="11" t="s">
        <v>156</v>
      </c>
      <c r="U202" s="11">
        <v>0</v>
      </c>
      <c r="V202" s="11" t="s">
        <v>154</v>
      </c>
      <c r="W202" s="11" t="s">
        <v>157</v>
      </c>
      <c r="X202" s="11">
        <v>4</v>
      </c>
      <c r="Y202" s="11" t="s">
        <v>157</v>
      </c>
      <c r="Z202" s="11">
        <v>10</v>
      </c>
      <c r="AA202" s="11">
        <v>10</v>
      </c>
      <c r="AB202" s="11">
        <v>10</v>
      </c>
      <c r="AC202" s="11">
        <v>10</v>
      </c>
      <c r="AD202" s="11">
        <v>10</v>
      </c>
      <c r="AE202" s="11">
        <v>10</v>
      </c>
      <c r="AF202" s="11">
        <v>10</v>
      </c>
      <c r="AG202" s="11">
        <v>10</v>
      </c>
      <c r="AH202" s="11">
        <v>10</v>
      </c>
      <c r="AI202" s="11">
        <v>10</v>
      </c>
      <c r="AJ202" s="11">
        <v>10</v>
      </c>
      <c r="AK202" s="11">
        <v>10</v>
      </c>
      <c r="AL202" s="11">
        <v>10</v>
      </c>
      <c r="AM202" s="11">
        <v>120</v>
      </c>
      <c r="AN202" s="11">
        <v>60</v>
      </c>
      <c r="AO202" s="11">
        <v>10</v>
      </c>
      <c r="AP202" s="11">
        <v>120</v>
      </c>
      <c r="AQ202" s="11">
        <v>60</v>
      </c>
      <c r="AR202" s="11">
        <v>40</v>
      </c>
      <c r="AS202" s="11">
        <v>10</v>
      </c>
      <c r="AT202" s="11">
        <v>120</v>
      </c>
      <c r="AU202" s="11" t="s">
        <v>157</v>
      </c>
      <c r="AV202" s="11">
        <v>1461</v>
      </c>
      <c r="AW202" s="11">
        <v>667</v>
      </c>
      <c r="AX202" s="11">
        <v>1486</v>
      </c>
      <c r="AY202" s="11">
        <v>1813</v>
      </c>
      <c r="AZ202" s="11">
        <v>4708</v>
      </c>
      <c r="BA202" s="11">
        <v>4663</v>
      </c>
      <c r="BB202" s="11">
        <v>961</v>
      </c>
      <c r="BC202" s="11">
        <v>45497</v>
      </c>
      <c r="BD202" s="11">
        <v>688</v>
      </c>
      <c r="BE202" s="11">
        <v>9666</v>
      </c>
      <c r="BF202" s="11">
        <v>96915</v>
      </c>
      <c r="BG202" s="11">
        <v>4719</v>
      </c>
      <c r="BH202" s="11">
        <v>2060</v>
      </c>
      <c r="BI202" s="11">
        <v>9</v>
      </c>
      <c r="BJ202" s="11">
        <v>9</v>
      </c>
      <c r="BK202" s="11">
        <v>11</v>
      </c>
      <c r="BL202" s="11">
        <v>16</v>
      </c>
      <c r="BM202" s="11">
        <v>11</v>
      </c>
      <c r="BN202" s="11">
        <v>14</v>
      </c>
      <c r="BO202" s="11">
        <v>11</v>
      </c>
      <c r="BP202" s="11">
        <v>10</v>
      </c>
      <c r="BQ202" s="11">
        <v>11</v>
      </c>
      <c r="BR202" s="11">
        <v>14</v>
      </c>
      <c r="BS202" s="11">
        <v>13</v>
      </c>
      <c r="BT202" s="11">
        <v>19</v>
      </c>
      <c r="BU202" s="11">
        <v>14</v>
      </c>
      <c r="BV202" s="11">
        <v>12</v>
      </c>
      <c r="BW202" s="11">
        <v>4</v>
      </c>
      <c r="BX202" s="11">
        <v>15</v>
      </c>
      <c r="BY202" s="11">
        <v>11</v>
      </c>
      <c r="BZ202" s="11">
        <v>20</v>
      </c>
      <c r="CA202" s="11">
        <v>20</v>
      </c>
      <c r="CB202" s="11">
        <v>10</v>
      </c>
      <c r="CC202" s="11">
        <v>10</v>
      </c>
      <c r="CD202" s="11">
        <v>7</v>
      </c>
      <c r="CE202" s="11">
        <v>26</v>
      </c>
      <c r="CF202" s="11">
        <v>67</v>
      </c>
      <c r="CG202" s="11">
        <v>17</v>
      </c>
      <c r="CH202" s="11">
        <v>16</v>
      </c>
      <c r="CI202" s="11"/>
      <c r="CJ202" s="11"/>
      <c r="CK202" s="11" t="s">
        <v>158</v>
      </c>
      <c r="CL202" s="11" t="s">
        <v>158</v>
      </c>
      <c r="CM202" s="11" t="s">
        <v>158</v>
      </c>
      <c r="CN202" s="11" t="s">
        <v>158</v>
      </c>
      <c r="CO202" s="11" t="s">
        <v>158</v>
      </c>
      <c r="CP202" s="11" t="s">
        <v>158</v>
      </c>
      <c r="CQ202" s="11" t="s">
        <v>158</v>
      </c>
      <c r="CR202" s="11" t="s">
        <v>158</v>
      </c>
      <c r="CS202" s="11" t="s">
        <v>158</v>
      </c>
      <c r="CT202" s="11" t="s">
        <v>158</v>
      </c>
      <c r="CU202" s="11" t="s">
        <v>158</v>
      </c>
      <c r="CV202" s="11" t="s">
        <v>158</v>
      </c>
      <c r="CW202" s="11" t="s">
        <v>158</v>
      </c>
      <c r="CX202" s="11" t="s">
        <v>154</v>
      </c>
      <c r="CY202" s="11" t="s">
        <v>154</v>
      </c>
      <c r="CZ202" s="11" t="s">
        <v>154</v>
      </c>
      <c r="DA202" s="11" t="s">
        <v>154</v>
      </c>
      <c r="DB202" s="11" t="s">
        <v>154</v>
      </c>
      <c r="DC202" s="11" t="s">
        <v>154</v>
      </c>
      <c r="DD202" s="11" t="s">
        <v>154</v>
      </c>
      <c r="DE202" s="11" t="s">
        <v>154</v>
      </c>
      <c r="DF202" s="11" t="s">
        <v>154</v>
      </c>
      <c r="DG202" s="11" t="s">
        <v>154</v>
      </c>
      <c r="DH202" s="11" t="s">
        <v>154</v>
      </c>
      <c r="DI202" s="11" t="s">
        <v>154</v>
      </c>
      <c r="DJ202" s="11" t="s">
        <v>154</v>
      </c>
      <c r="DK202" s="11" t="s">
        <v>157</v>
      </c>
      <c r="DL202" s="11" t="s">
        <v>157</v>
      </c>
      <c r="DM202" s="11" t="s">
        <v>157</v>
      </c>
      <c r="DN202" s="11" t="s">
        <v>157</v>
      </c>
      <c r="DO202" s="11" t="s">
        <v>157</v>
      </c>
      <c r="DP202" s="11" t="s">
        <v>157</v>
      </c>
      <c r="DQ202" s="11" t="s">
        <v>157</v>
      </c>
      <c r="DR202" s="11" t="s">
        <v>157</v>
      </c>
      <c r="DS202" s="11" t="s">
        <v>157</v>
      </c>
      <c r="DT202" s="11" t="s">
        <v>157</v>
      </c>
      <c r="DU202" s="11" t="s">
        <v>157</v>
      </c>
      <c r="DV202" s="11" t="s">
        <v>157</v>
      </c>
      <c r="DW202" s="11" t="s">
        <v>157</v>
      </c>
      <c r="DX202" s="11" t="b">
        <v>1</v>
      </c>
      <c r="DY202" s="11" t="b">
        <v>1</v>
      </c>
      <c r="DZ202" s="11" t="b">
        <v>1</v>
      </c>
      <c r="EA202" s="11" t="b">
        <v>1</v>
      </c>
      <c r="EB202" s="11" t="b">
        <v>1</v>
      </c>
      <c r="EC202" s="11" t="b">
        <v>1</v>
      </c>
      <c r="ED202" s="11" t="b">
        <v>1</v>
      </c>
      <c r="EE202" s="11" t="b">
        <v>1</v>
      </c>
      <c r="EF202" s="11" t="b">
        <v>1</v>
      </c>
      <c r="EG202" s="11" t="b">
        <v>1</v>
      </c>
      <c r="EH202" s="11" t="b">
        <v>1</v>
      </c>
      <c r="EI202" s="11" t="b">
        <v>1</v>
      </c>
      <c r="EJ202" s="11" t="b">
        <v>1</v>
      </c>
      <c r="EK202" s="11">
        <v>8.0400000000000003E-3</v>
      </c>
      <c r="EL202" s="11">
        <v>8.6499999999999997E-3</v>
      </c>
      <c r="EM202" s="11">
        <v>9.5600000000000008E-3</v>
      </c>
      <c r="EN202" s="11">
        <v>8.2500000000000004E-3</v>
      </c>
      <c r="EO202" s="11">
        <v>7.5399999999999998E-3</v>
      </c>
      <c r="EP202" s="11">
        <v>8.1600000000000006E-3</v>
      </c>
      <c r="EQ202" s="11">
        <v>8.4799999999999997E-3</v>
      </c>
      <c r="ER202" s="11">
        <v>8.4499999999999992E-3</v>
      </c>
      <c r="ES202" s="11">
        <v>7.79E-3</v>
      </c>
      <c r="ET202" s="11">
        <v>8.6800000000000002E-3</v>
      </c>
      <c r="EU202" s="11">
        <v>8.2799999999999992E-3</v>
      </c>
      <c r="EV202" s="11">
        <v>7.7799999999999996E-3</v>
      </c>
      <c r="EW202" s="11">
        <v>9.2399999999999999E-3</v>
      </c>
      <c r="EX202" s="11" t="s">
        <v>216</v>
      </c>
      <c r="EY202" s="11" t="str">
        <f>VLOOKUP(Table8[[#This Row],[Candidate Detail Answer: City]],cities,2,FALSE)</f>
        <v>East Brunswick</v>
      </c>
      <c r="EZ202" s="11" t="str">
        <f>VLOOKUP(Table8[[#This Row],[Candidate Detail Answer: City]],cities,3,FALSE)</f>
        <v>NJ</v>
      </c>
      <c r="FA202" s="21">
        <f>VLOOKUP(Table8[[#This Row],[Candidate Detail Answer: City]],cities,4,FALSE)</f>
        <v>8816</v>
      </c>
      <c r="FB202" s="11" t="s">
        <v>157</v>
      </c>
      <c r="FC202" s="11" t="str">
        <f>VLOOKUP(Table8[[#This Row],[Candidate Detail Answer: Major]],majors_final,3,FALSE)</f>
        <v>N/A</v>
      </c>
      <c r="FD202" s="11" t="str">
        <f>VLOOKUP(Table8[[#This Row],[Candidate Detail Answer: Major]],majors_final,4,FALSE)</f>
        <v>N/A</v>
      </c>
      <c r="FE202" s="11">
        <f>VLOOKUP(Table8[[#This Row],[Candidate Detail Answer: Major]],majors_final,5,FALSE)</f>
        <v>0</v>
      </c>
      <c r="FF202" s="11">
        <f>VLOOKUP(Table8[[#This Row],[Candidate Detail Answer: Major]],majors_final,6,FALSE)</f>
        <v>0</v>
      </c>
      <c r="FG202" s="5"/>
      <c r="FH202" s="5"/>
      <c r="FI202" s="11"/>
    </row>
    <row r="203" spans="1:165" ht="12.75" x14ac:dyDescent="0.2">
      <c r="A203" s="11">
        <v>29175311</v>
      </c>
      <c r="B203" s="11">
        <v>38364548</v>
      </c>
      <c r="C203" s="11">
        <v>49109.138194444196</v>
      </c>
      <c r="D203" s="11" t="s">
        <v>153</v>
      </c>
      <c r="E203" s="11">
        <v>345600</v>
      </c>
      <c r="F203" s="11">
        <v>45697536</v>
      </c>
      <c r="G203" s="11">
        <v>46928.304861111501</v>
      </c>
      <c r="H203" s="11">
        <v>46668.2715277772</v>
      </c>
      <c r="I203" s="11">
        <v>30105</v>
      </c>
      <c r="J203" s="11">
        <v>1</v>
      </c>
      <c r="K203" s="11">
        <v>114</v>
      </c>
      <c r="L203" s="11">
        <v>7781</v>
      </c>
      <c r="M203" s="11">
        <v>131</v>
      </c>
      <c r="N203" s="11">
        <v>130</v>
      </c>
      <c r="O203" s="11">
        <v>92</v>
      </c>
      <c r="P203" s="11">
        <v>99.23</v>
      </c>
      <c r="Q203" s="11">
        <v>7506</v>
      </c>
      <c r="R203" s="11" t="s">
        <v>154</v>
      </c>
      <c r="S203" s="11" t="s">
        <v>155</v>
      </c>
      <c r="T203" s="11" t="s">
        <v>156</v>
      </c>
      <c r="U203" s="11">
        <v>28</v>
      </c>
      <c r="V203" s="11" t="s">
        <v>154</v>
      </c>
      <c r="W203" s="11" t="s">
        <v>157</v>
      </c>
      <c r="X203" s="11">
        <v>3</v>
      </c>
      <c r="Y203" s="11" t="s">
        <v>157</v>
      </c>
      <c r="Z203" s="11">
        <v>10</v>
      </c>
      <c r="AA203" s="11">
        <v>10</v>
      </c>
      <c r="AB203" s="11">
        <v>10</v>
      </c>
      <c r="AC203" s="11">
        <v>10</v>
      </c>
      <c r="AD203" s="11">
        <v>10</v>
      </c>
      <c r="AE203" s="11">
        <v>10</v>
      </c>
      <c r="AF203" s="11">
        <v>10</v>
      </c>
      <c r="AG203" s="11">
        <v>10</v>
      </c>
      <c r="AH203" s="11">
        <v>10</v>
      </c>
      <c r="AI203" s="11">
        <v>10</v>
      </c>
      <c r="AJ203" s="11">
        <v>10</v>
      </c>
      <c r="AK203" s="11">
        <v>10</v>
      </c>
      <c r="AL203" s="11">
        <v>10</v>
      </c>
      <c r="AM203" s="11">
        <v>120</v>
      </c>
      <c r="AN203" s="11">
        <v>60</v>
      </c>
      <c r="AO203" s="11">
        <v>10</v>
      </c>
      <c r="AP203" s="11">
        <v>120</v>
      </c>
      <c r="AQ203" s="11">
        <v>60</v>
      </c>
      <c r="AR203" s="11">
        <v>40</v>
      </c>
      <c r="AS203" s="11">
        <v>0</v>
      </c>
      <c r="AT203" s="11">
        <v>130</v>
      </c>
      <c r="AU203" s="11" t="s">
        <v>157</v>
      </c>
      <c r="AV203" s="11">
        <v>892</v>
      </c>
      <c r="AW203" s="11">
        <v>582</v>
      </c>
      <c r="AX203" s="11">
        <v>867</v>
      </c>
      <c r="AY203" s="11">
        <v>1177</v>
      </c>
      <c r="AZ203" s="11">
        <v>1652</v>
      </c>
      <c r="BA203" s="11">
        <v>721</v>
      </c>
      <c r="BB203" s="11">
        <v>2670</v>
      </c>
      <c r="BC203" s="11">
        <v>1109</v>
      </c>
      <c r="BD203" s="11">
        <v>556</v>
      </c>
      <c r="BE203" s="11">
        <v>263</v>
      </c>
      <c r="BF203" s="11">
        <v>920</v>
      </c>
      <c r="BG203" s="11">
        <v>9577</v>
      </c>
      <c r="BH203" s="11">
        <v>732</v>
      </c>
      <c r="BI203" s="11">
        <v>8</v>
      </c>
      <c r="BJ203" s="11">
        <v>8</v>
      </c>
      <c r="BK203" s="11">
        <v>8</v>
      </c>
      <c r="BL203" s="11">
        <v>11</v>
      </c>
      <c r="BM203" s="11">
        <v>8</v>
      </c>
      <c r="BN203" s="11">
        <v>9</v>
      </c>
      <c r="BO203" s="11">
        <v>14</v>
      </c>
      <c r="BP203" s="11">
        <v>9</v>
      </c>
      <c r="BQ203" s="11">
        <v>8</v>
      </c>
      <c r="BR203" s="11">
        <v>9</v>
      </c>
      <c r="BS203" s="11">
        <v>10</v>
      </c>
      <c r="BT203" s="11">
        <v>20</v>
      </c>
      <c r="BU203" s="11">
        <v>23</v>
      </c>
      <c r="BV203" s="11">
        <v>2</v>
      </c>
      <c r="BW203" s="11">
        <v>2</v>
      </c>
      <c r="BX203" s="11">
        <v>2</v>
      </c>
      <c r="BY203" s="11">
        <v>2</v>
      </c>
      <c r="BZ203" s="11">
        <v>4</v>
      </c>
      <c r="CA203" s="11">
        <v>3</v>
      </c>
      <c r="CB203" s="11">
        <v>3</v>
      </c>
      <c r="CC203" s="11">
        <v>5</v>
      </c>
      <c r="CD203" s="11">
        <v>2</v>
      </c>
      <c r="CE203" s="11">
        <v>2</v>
      </c>
      <c r="CF203" s="11">
        <v>2</v>
      </c>
      <c r="CG203" s="11">
        <v>22</v>
      </c>
      <c r="CH203" s="11">
        <v>2</v>
      </c>
      <c r="CI203" s="11"/>
      <c r="CJ203" s="11"/>
      <c r="CK203" s="11" t="s">
        <v>158</v>
      </c>
      <c r="CL203" s="11" t="s">
        <v>158</v>
      </c>
      <c r="CM203" s="11" t="s">
        <v>158</v>
      </c>
      <c r="CN203" s="11" t="s">
        <v>158</v>
      </c>
      <c r="CO203" s="11" t="s">
        <v>158</v>
      </c>
      <c r="CP203" s="11" t="s">
        <v>158</v>
      </c>
      <c r="CQ203" s="11" t="s">
        <v>158</v>
      </c>
      <c r="CR203" s="11" t="s">
        <v>158</v>
      </c>
      <c r="CS203" s="11" t="s">
        <v>158</v>
      </c>
      <c r="CT203" s="11" t="s">
        <v>158</v>
      </c>
      <c r="CU203" s="11" t="s">
        <v>158</v>
      </c>
      <c r="CV203" s="11" t="s">
        <v>158</v>
      </c>
      <c r="CW203" s="11" t="s">
        <v>158</v>
      </c>
      <c r="CX203" s="11" t="s">
        <v>154</v>
      </c>
      <c r="CY203" s="11" t="s">
        <v>154</v>
      </c>
      <c r="CZ203" s="11" t="s">
        <v>154</v>
      </c>
      <c r="DA203" s="11" t="s">
        <v>154</v>
      </c>
      <c r="DB203" s="11" t="s">
        <v>154</v>
      </c>
      <c r="DC203" s="11" t="s">
        <v>154</v>
      </c>
      <c r="DD203" s="11" t="s">
        <v>154</v>
      </c>
      <c r="DE203" s="11" t="s">
        <v>154</v>
      </c>
      <c r="DF203" s="11" t="s">
        <v>154</v>
      </c>
      <c r="DG203" s="11" t="s">
        <v>154</v>
      </c>
      <c r="DH203" s="11" t="s">
        <v>154</v>
      </c>
      <c r="DI203" s="11" t="s">
        <v>154</v>
      </c>
      <c r="DJ203" s="11" t="s">
        <v>154</v>
      </c>
      <c r="DK203" s="11" t="s">
        <v>157</v>
      </c>
      <c r="DL203" s="11" t="s">
        <v>157</v>
      </c>
      <c r="DM203" s="11" t="s">
        <v>157</v>
      </c>
      <c r="DN203" s="11" t="s">
        <v>157</v>
      </c>
      <c r="DO203" s="11" t="s">
        <v>157</v>
      </c>
      <c r="DP203" s="11" t="s">
        <v>157</v>
      </c>
      <c r="DQ203" s="11" t="s">
        <v>157</v>
      </c>
      <c r="DR203" s="11" t="s">
        <v>157</v>
      </c>
      <c r="DS203" s="11" t="s">
        <v>157</v>
      </c>
      <c r="DT203" s="11" t="s">
        <v>157</v>
      </c>
      <c r="DU203" s="11" t="s">
        <v>157</v>
      </c>
      <c r="DV203" s="11" t="s">
        <v>157</v>
      </c>
      <c r="DW203" s="11" t="s">
        <v>157</v>
      </c>
      <c r="DX203" s="11" t="b">
        <v>1</v>
      </c>
      <c r="DY203" s="11" t="b">
        <v>1</v>
      </c>
      <c r="DZ203" s="11" t="b">
        <v>1</v>
      </c>
      <c r="EA203" s="11" t="b">
        <v>1</v>
      </c>
      <c r="EB203" s="11" t="b">
        <v>1</v>
      </c>
      <c r="EC203" s="11" t="b">
        <v>1</v>
      </c>
      <c r="ED203" s="11" t="b">
        <v>1</v>
      </c>
      <c r="EE203" s="11" t="b">
        <v>1</v>
      </c>
      <c r="EF203" s="11" t="b">
        <v>1</v>
      </c>
      <c r="EG203" s="11" t="b">
        <v>1</v>
      </c>
      <c r="EH203" s="11" t="b">
        <v>1</v>
      </c>
      <c r="EI203" s="11" t="b">
        <v>1</v>
      </c>
      <c r="EJ203" s="11" t="b">
        <v>1</v>
      </c>
      <c r="EK203" s="11">
        <v>2.9035999999999999E-2</v>
      </c>
      <c r="EL203" s="11">
        <v>3.4833999999999997E-2</v>
      </c>
      <c r="EM203" s="11">
        <v>3.1132E-2</v>
      </c>
      <c r="EN203" s="11">
        <v>3.6306999999999999E-2</v>
      </c>
      <c r="EO203" s="11">
        <v>1.5387E-2</v>
      </c>
      <c r="EP203" s="11">
        <v>3.0002999999999998E-2</v>
      </c>
      <c r="EQ203" s="11">
        <v>1.967E-2</v>
      </c>
      <c r="ER203" s="11">
        <v>1.5254999999999999E-2</v>
      </c>
      <c r="ES203" s="11">
        <v>0.132745</v>
      </c>
      <c r="ET203" s="11">
        <v>3.6048999999999998E-2</v>
      </c>
      <c r="EU203" s="11">
        <v>3.6124999999999997E-2</v>
      </c>
      <c r="EV203" s="11">
        <v>2.0993999999999999E-2</v>
      </c>
      <c r="EW203" s="11">
        <v>0.16574800000000001</v>
      </c>
      <c r="EX203" s="11" t="s">
        <v>260</v>
      </c>
      <c r="EY203" s="11" t="str">
        <f>VLOOKUP(Table8[[#This Row],[Candidate Detail Answer: City]],cities,2,FALSE)</f>
        <v>East Brunswick</v>
      </c>
      <c r="EZ203" s="11" t="str">
        <f>VLOOKUP(Table8[[#This Row],[Candidate Detail Answer: City]],cities,3,FALSE)</f>
        <v>NJ</v>
      </c>
      <c r="FA203" s="21">
        <f>VLOOKUP(Table8[[#This Row],[Candidate Detail Answer: City]],cities,4,FALSE)</f>
        <v>8816</v>
      </c>
      <c r="FB203" s="11" t="s">
        <v>229</v>
      </c>
      <c r="FC203" s="11" t="str">
        <f>VLOOKUP(Table8[[#This Row],[Candidate Detail Answer: Major]],majors_final,3,FALSE)</f>
        <v>Computer Science</v>
      </c>
      <c r="FD203" s="11" t="str">
        <f>VLOOKUP(Table8[[#This Row],[Candidate Detail Answer: Major]],majors_final,4,FALSE)</f>
        <v>IT-development focused</v>
      </c>
      <c r="FE203" s="11">
        <f>VLOOKUP(Table8[[#This Row],[Candidate Detail Answer: Major]],majors_final,5,FALSE)</f>
        <v>0</v>
      </c>
      <c r="FF203" s="11">
        <f>VLOOKUP(Table8[[#This Row],[Candidate Detail Answer: Major]],majors_final,6,FALSE)</f>
        <v>0</v>
      </c>
      <c r="FG203" s="5"/>
      <c r="FH203" s="5"/>
      <c r="FI203" s="11"/>
    </row>
    <row r="204" spans="1:165" ht="12.75" x14ac:dyDescent="0.2">
      <c r="A204" s="11">
        <v>41095538</v>
      </c>
      <c r="B204" s="11">
        <v>56044998</v>
      </c>
      <c r="C204" s="11">
        <v>56215.313194443799</v>
      </c>
      <c r="D204" s="11" t="s">
        <v>153</v>
      </c>
      <c r="E204" s="11">
        <v>345600</v>
      </c>
      <c r="F204" s="11">
        <v>63769658</v>
      </c>
      <c r="G204" s="11">
        <v>51162.664583334503</v>
      </c>
      <c r="H204" s="11">
        <v>50406.634722220697</v>
      </c>
      <c r="I204" s="11">
        <v>255225</v>
      </c>
      <c r="J204" s="11">
        <v>1</v>
      </c>
      <c r="K204" s="11">
        <v>0</v>
      </c>
      <c r="L204" s="11">
        <v>0</v>
      </c>
      <c r="M204" s="11">
        <v>131</v>
      </c>
      <c r="N204" s="11">
        <v>41</v>
      </c>
      <c r="O204" s="11">
        <v>92</v>
      </c>
      <c r="P204" s="11">
        <v>31.29</v>
      </c>
      <c r="Q204" s="11">
        <v>177723</v>
      </c>
      <c r="R204" s="11" t="s">
        <v>154</v>
      </c>
      <c r="S204" s="11" t="s">
        <v>155</v>
      </c>
      <c r="T204" s="11" t="s">
        <v>208</v>
      </c>
      <c r="U204" s="11">
        <v>0</v>
      </c>
      <c r="V204" s="11" t="s">
        <v>154</v>
      </c>
      <c r="W204" s="11" t="s">
        <v>157</v>
      </c>
      <c r="X204" s="11"/>
      <c r="Y204" s="11">
        <v>1</v>
      </c>
      <c r="Z204" s="11">
        <v>10</v>
      </c>
      <c r="AA204" s="11">
        <v>10</v>
      </c>
      <c r="AB204" s="11">
        <v>10</v>
      </c>
      <c r="AC204" s="11">
        <v>0</v>
      </c>
      <c r="AD204" s="11">
        <v>0</v>
      </c>
      <c r="AE204" s="11">
        <v>0</v>
      </c>
      <c r="AF204" s="11">
        <v>0</v>
      </c>
      <c r="AG204" s="11">
        <v>10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31</v>
      </c>
      <c r="AN204" s="11">
        <v>30</v>
      </c>
      <c r="AO204" s="11">
        <v>0</v>
      </c>
      <c r="AP204" s="11">
        <v>40</v>
      </c>
      <c r="AQ204" s="11">
        <v>10</v>
      </c>
      <c r="AR204" s="11">
        <v>0</v>
      </c>
      <c r="AS204" s="11">
        <v>1</v>
      </c>
      <c r="AT204" s="11">
        <v>40</v>
      </c>
      <c r="AU204" s="11">
        <v>38</v>
      </c>
      <c r="AV204" s="11">
        <v>15823</v>
      </c>
      <c r="AW204" s="11">
        <v>3169</v>
      </c>
      <c r="AX204" s="11">
        <v>2360</v>
      </c>
      <c r="AY204" s="11">
        <v>5326</v>
      </c>
      <c r="AZ204" s="11">
        <v>2955</v>
      </c>
      <c r="BA204" s="11">
        <v>7896</v>
      </c>
      <c r="BB204" s="11">
        <v>4492</v>
      </c>
      <c r="BC204" s="11">
        <v>4516</v>
      </c>
      <c r="BD204" s="11">
        <v>3775</v>
      </c>
      <c r="BE204" s="11">
        <v>17070</v>
      </c>
      <c r="BF204" s="11">
        <v>2214</v>
      </c>
      <c r="BG204" s="11">
        <v>2647</v>
      </c>
      <c r="BH204" s="11">
        <v>2916</v>
      </c>
      <c r="BI204" s="11">
        <v>8</v>
      </c>
      <c r="BJ204" s="11">
        <v>8</v>
      </c>
      <c r="BK204" s="11">
        <v>8</v>
      </c>
      <c r="BL204" s="11">
        <v>9</v>
      </c>
      <c r="BM204" s="11">
        <v>3</v>
      </c>
      <c r="BN204" s="11">
        <v>4</v>
      </c>
      <c r="BO204" s="11">
        <v>5</v>
      </c>
      <c r="BP204" s="11">
        <v>6</v>
      </c>
      <c r="BQ204" s="11">
        <v>6</v>
      </c>
      <c r="BR204" s="11">
        <v>5</v>
      </c>
      <c r="BS204" s="11">
        <v>5</v>
      </c>
      <c r="BT204" s="11">
        <v>6</v>
      </c>
      <c r="BU204" s="11">
        <v>17</v>
      </c>
      <c r="BV204" s="11">
        <v>31</v>
      </c>
      <c r="BW204" s="11">
        <v>9</v>
      </c>
      <c r="BX204" s="11">
        <v>6</v>
      </c>
      <c r="BY204" s="11">
        <v>28</v>
      </c>
      <c r="BZ204" s="11">
        <v>17</v>
      </c>
      <c r="CA204" s="11">
        <v>29</v>
      </c>
      <c r="CB204" s="11">
        <v>16</v>
      </c>
      <c r="CC204" s="11">
        <v>12</v>
      </c>
      <c r="CD204" s="11">
        <v>15</v>
      </c>
      <c r="CE204" s="11">
        <v>25</v>
      </c>
      <c r="CF204" s="11">
        <v>7</v>
      </c>
      <c r="CG204" s="11">
        <v>34</v>
      </c>
      <c r="CH204" s="11">
        <v>17</v>
      </c>
      <c r="CI204" s="11"/>
      <c r="CJ204" s="11"/>
      <c r="CK204" s="11" t="s">
        <v>158</v>
      </c>
      <c r="CL204" s="11" t="s">
        <v>158</v>
      </c>
      <c r="CM204" s="11" t="s">
        <v>158</v>
      </c>
      <c r="CN204" s="11" t="s">
        <v>158</v>
      </c>
      <c r="CO204" s="11" t="s">
        <v>158</v>
      </c>
      <c r="CP204" s="11" t="s">
        <v>158</v>
      </c>
      <c r="CQ204" s="11" t="s">
        <v>158</v>
      </c>
      <c r="CR204" s="11" t="s">
        <v>158</v>
      </c>
      <c r="CS204" s="11" t="s">
        <v>158</v>
      </c>
      <c r="CT204" s="11" t="s">
        <v>158</v>
      </c>
      <c r="CU204" s="11" t="s">
        <v>158</v>
      </c>
      <c r="CV204" s="11" t="s">
        <v>158</v>
      </c>
      <c r="CW204" s="11" t="s">
        <v>158</v>
      </c>
      <c r="CX204" s="11" t="s">
        <v>154</v>
      </c>
      <c r="CY204" s="11" t="s">
        <v>154</v>
      </c>
      <c r="CZ204" s="11" t="s">
        <v>154</v>
      </c>
      <c r="DA204" s="11" t="s">
        <v>154</v>
      </c>
      <c r="DB204" s="11" t="s">
        <v>154</v>
      </c>
      <c r="DC204" s="11" t="s">
        <v>154</v>
      </c>
      <c r="DD204" s="11" t="s">
        <v>154</v>
      </c>
      <c r="DE204" s="11" t="s">
        <v>154</v>
      </c>
      <c r="DF204" s="11" t="s">
        <v>154</v>
      </c>
      <c r="DG204" s="11" t="s">
        <v>154</v>
      </c>
      <c r="DH204" s="11" t="s">
        <v>154</v>
      </c>
      <c r="DI204" s="11" t="s">
        <v>154</v>
      </c>
      <c r="DJ204" s="11" t="s">
        <v>154</v>
      </c>
      <c r="DK204" s="11" t="s">
        <v>157</v>
      </c>
      <c r="DL204" s="11" t="s">
        <v>157</v>
      </c>
      <c r="DM204" s="11" t="s">
        <v>157</v>
      </c>
      <c r="DN204" s="11" t="s">
        <v>157</v>
      </c>
      <c r="DO204" s="11" t="s">
        <v>157</v>
      </c>
      <c r="DP204" s="11" t="s">
        <v>157</v>
      </c>
      <c r="DQ204" s="11" t="s">
        <v>157</v>
      </c>
      <c r="DR204" s="11" t="s">
        <v>157</v>
      </c>
      <c r="DS204" s="11" t="s">
        <v>157</v>
      </c>
      <c r="DT204" s="11" t="s">
        <v>157</v>
      </c>
      <c r="DU204" s="11" t="s">
        <v>157</v>
      </c>
      <c r="DV204" s="11" t="s">
        <v>157</v>
      </c>
      <c r="DW204" s="11" t="s">
        <v>157</v>
      </c>
      <c r="DX204" s="11" t="b">
        <v>1</v>
      </c>
      <c r="DY204" s="11" t="b">
        <v>1</v>
      </c>
      <c r="DZ204" s="11" t="b">
        <v>1</v>
      </c>
      <c r="EA204" s="11" t="b">
        <v>0</v>
      </c>
      <c r="EB204" s="11" t="b">
        <v>0</v>
      </c>
      <c r="EC204" s="11" t="b">
        <v>0</v>
      </c>
      <c r="ED204" s="11" t="b">
        <v>0</v>
      </c>
      <c r="EE204" s="11" t="b">
        <v>1</v>
      </c>
      <c r="EF204" s="11" t="b">
        <v>0</v>
      </c>
      <c r="EG204" s="11" t="b">
        <v>0</v>
      </c>
      <c r="EH204" s="11" t="b">
        <v>0</v>
      </c>
      <c r="EI204" s="11" t="b">
        <v>0</v>
      </c>
      <c r="EJ204" s="11" t="b">
        <v>0</v>
      </c>
      <c r="EK204" s="11">
        <v>0.20504700000000001</v>
      </c>
      <c r="EL204" s="11">
        <v>1.9272999999999998E-2</v>
      </c>
      <c r="EM204" s="11">
        <v>4.5245E-2</v>
      </c>
      <c r="EN204" s="11">
        <v>1.3284000000000001E-2</v>
      </c>
      <c r="EO204" s="11">
        <v>4.8577000000000002E-2</v>
      </c>
      <c r="EP204" s="11">
        <v>5.3394999999999998E-2</v>
      </c>
      <c r="EQ204" s="11">
        <v>0.39162799999999998</v>
      </c>
      <c r="ER204" s="11">
        <v>3.0799E-2</v>
      </c>
      <c r="ES204" s="11">
        <v>3.7225000000000001E-2</v>
      </c>
      <c r="ET204" s="11">
        <v>4.6366999999999998E-2</v>
      </c>
      <c r="EU204" s="11">
        <v>2.9253999999999999E-2</v>
      </c>
      <c r="EV204" s="11">
        <v>3.3177999999999999E-2</v>
      </c>
      <c r="EW204" s="11">
        <v>4.4387000000000003E-2</v>
      </c>
      <c r="EX204" s="11" t="s">
        <v>355</v>
      </c>
      <c r="EY204" s="11" t="str">
        <f>VLOOKUP(Table8[[#This Row],[Candidate Detail Answer: City]],cities,2,FALSE)</f>
        <v>East Hartford</v>
      </c>
      <c r="EZ204" s="11" t="str">
        <f>VLOOKUP(Table8[[#This Row],[Candidate Detail Answer: City]],cities,3,FALSE)</f>
        <v>CT</v>
      </c>
      <c r="FA204" s="21">
        <f>VLOOKUP(Table8[[#This Row],[Candidate Detail Answer: City]],cities,4,FALSE)</f>
        <v>6108</v>
      </c>
      <c r="FB204" s="11" t="s">
        <v>356</v>
      </c>
      <c r="FC204" s="11" t="str">
        <f>VLOOKUP(Table8[[#This Row],[Candidate Detail Answer: Major]],majors_final,3,FALSE)</f>
        <v>Information Technology Support</v>
      </c>
      <c r="FD204" s="11" t="str">
        <f>VLOOKUP(Table8[[#This Row],[Candidate Detail Answer: Major]],majors_final,4,FALSE)</f>
        <v>IT non-development</v>
      </c>
      <c r="FE204" s="11">
        <f>VLOOKUP(Table8[[#This Row],[Candidate Detail Answer: Major]],majors_final,5,FALSE)</f>
        <v>0</v>
      </c>
      <c r="FF204" s="11">
        <f>VLOOKUP(Table8[[#This Row],[Candidate Detail Answer: Major]],majors_final,6,FALSE)</f>
        <v>0</v>
      </c>
      <c r="FG204" s="5"/>
      <c r="FH204" s="5"/>
      <c r="FI204" s="11"/>
    </row>
    <row r="205" spans="1:165" ht="12.75" x14ac:dyDescent="0.2">
      <c r="A205" s="11">
        <v>47906391</v>
      </c>
      <c r="B205" s="11">
        <v>66853438</v>
      </c>
      <c r="C205" s="11">
        <v>56456.572222221497</v>
      </c>
      <c r="D205" s="11" t="s">
        <v>153</v>
      </c>
      <c r="E205" s="11">
        <v>345600</v>
      </c>
      <c r="F205" s="11">
        <v>73033208</v>
      </c>
      <c r="G205" s="11">
        <v>52647.700694445899</v>
      </c>
      <c r="H205" s="11">
        <v>51717.719444442599</v>
      </c>
      <c r="I205" s="11">
        <v>345572</v>
      </c>
      <c r="J205" s="11">
        <v>1</v>
      </c>
      <c r="K205" s="11">
        <v>36</v>
      </c>
      <c r="L205" s="11">
        <v>334959</v>
      </c>
      <c r="M205" s="11">
        <v>131</v>
      </c>
      <c r="N205" s="11">
        <v>1</v>
      </c>
      <c r="O205" s="11">
        <v>92</v>
      </c>
      <c r="P205" s="11">
        <v>0.76</v>
      </c>
      <c r="Q205" s="11">
        <v>149565</v>
      </c>
      <c r="R205" s="11" t="s">
        <v>154</v>
      </c>
      <c r="S205" s="11" t="s">
        <v>155</v>
      </c>
      <c r="T205" s="11" t="s">
        <v>208</v>
      </c>
      <c r="U205" s="11">
        <v>0</v>
      </c>
      <c r="V205" s="11" t="s">
        <v>154</v>
      </c>
      <c r="W205" s="11" t="s">
        <v>157</v>
      </c>
      <c r="X205" s="11">
        <v>1</v>
      </c>
      <c r="Y205" s="11">
        <v>1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1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1</v>
      </c>
      <c r="AT205" s="11">
        <v>0</v>
      </c>
      <c r="AU205" s="11">
        <v>116</v>
      </c>
      <c r="AV205" s="11">
        <v>124</v>
      </c>
      <c r="AW205" s="11">
        <v>20622</v>
      </c>
      <c r="AX205" s="11">
        <v>16</v>
      </c>
      <c r="AY205" s="11">
        <v>62417</v>
      </c>
      <c r="AZ205" s="11">
        <v>24</v>
      </c>
      <c r="BA205" s="11">
        <v>21</v>
      </c>
      <c r="BB205" s="11">
        <v>3</v>
      </c>
      <c r="BC205" s="11">
        <v>311</v>
      </c>
      <c r="BD205" s="11">
        <v>8</v>
      </c>
      <c r="BE205" s="11">
        <v>111496</v>
      </c>
      <c r="BF205" s="11">
        <v>428</v>
      </c>
      <c r="BG205" s="11">
        <v>254</v>
      </c>
      <c r="BH205" s="11">
        <v>141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/>
      <c r="CJ205" s="11"/>
      <c r="CK205" s="11" t="s">
        <v>166</v>
      </c>
      <c r="CL205" s="11" t="s">
        <v>166</v>
      </c>
      <c r="CM205" s="11" t="s">
        <v>166</v>
      </c>
      <c r="CN205" s="11" t="s">
        <v>166</v>
      </c>
      <c r="CO205" s="11" t="s">
        <v>166</v>
      </c>
      <c r="CP205" s="11" t="s">
        <v>166</v>
      </c>
      <c r="CQ205" s="11" t="s">
        <v>166</v>
      </c>
      <c r="CR205" s="11" t="s">
        <v>166</v>
      </c>
      <c r="CS205" s="11" t="s">
        <v>166</v>
      </c>
      <c r="CT205" s="11" t="s">
        <v>166</v>
      </c>
      <c r="CU205" s="11" t="s">
        <v>166</v>
      </c>
      <c r="CV205" s="11" t="s">
        <v>166</v>
      </c>
      <c r="CW205" s="11" t="s">
        <v>166</v>
      </c>
      <c r="CX205" s="11" t="s">
        <v>154</v>
      </c>
      <c r="CY205" s="11" t="s">
        <v>154</v>
      </c>
      <c r="CZ205" s="11" t="s">
        <v>154</v>
      </c>
      <c r="DA205" s="11" t="s">
        <v>154</v>
      </c>
      <c r="DB205" s="11" t="s">
        <v>154</v>
      </c>
      <c r="DC205" s="11" t="s">
        <v>154</v>
      </c>
      <c r="DD205" s="11" t="s">
        <v>154</v>
      </c>
      <c r="DE205" s="11" t="s">
        <v>154</v>
      </c>
      <c r="DF205" s="11" t="s">
        <v>154</v>
      </c>
      <c r="DG205" s="11" t="s">
        <v>154</v>
      </c>
      <c r="DH205" s="11" t="s">
        <v>154</v>
      </c>
      <c r="DI205" s="11" t="s">
        <v>154</v>
      </c>
      <c r="DJ205" s="11" t="s">
        <v>154</v>
      </c>
      <c r="DK205" s="11" t="s">
        <v>157</v>
      </c>
      <c r="DL205" s="11" t="s">
        <v>157</v>
      </c>
      <c r="DM205" s="11" t="s">
        <v>157</v>
      </c>
      <c r="DN205" s="11" t="s">
        <v>157</v>
      </c>
      <c r="DO205" s="11" t="s">
        <v>157</v>
      </c>
      <c r="DP205" s="11" t="s">
        <v>157</v>
      </c>
      <c r="DQ205" s="11" t="s">
        <v>157</v>
      </c>
      <c r="DR205" s="11" t="s">
        <v>157</v>
      </c>
      <c r="DS205" s="11" t="s">
        <v>157</v>
      </c>
      <c r="DT205" s="11" t="s">
        <v>157</v>
      </c>
      <c r="DU205" s="11" t="s">
        <v>157</v>
      </c>
      <c r="DV205" s="11" t="s">
        <v>157</v>
      </c>
      <c r="DW205" s="11" t="s">
        <v>157</v>
      </c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 t="s">
        <v>695</v>
      </c>
      <c r="EY205" s="11" t="str">
        <f>VLOOKUP(Table8[[#This Row],[Candidate Detail Answer: City]],cities,2,FALSE)</f>
        <v>East Orange</v>
      </c>
      <c r="EZ205" s="11" t="str">
        <f>VLOOKUP(Table8[[#This Row],[Candidate Detail Answer: City]],cities,3,FALSE)</f>
        <v>NJ</v>
      </c>
      <c r="FA205" s="21">
        <f>VLOOKUP(Table8[[#This Row],[Candidate Detail Answer: City]],cities,4,FALSE)</f>
        <v>7017</v>
      </c>
      <c r="FB205" s="11" t="s">
        <v>234</v>
      </c>
      <c r="FC205" s="11" t="str">
        <f>VLOOKUP(Table8[[#This Row],[Candidate Detail Answer: Major]],majors_final,3,FALSE)</f>
        <v>Computer Programming</v>
      </c>
      <c r="FD205" s="11" t="str">
        <f>VLOOKUP(Table8[[#This Row],[Candidate Detail Answer: Major]],majors_final,4,FALSE)</f>
        <v>IT-development focused</v>
      </c>
      <c r="FE205" s="11">
        <f>VLOOKUP(Table8[[#This Row],[Candidate Detail Answer: Major]],majors_final,5,FALSE)</f>
        <v>0</v>
      </c>
      <c r="FF205" s="11">
        <f>VLOOKUP(Table8[[#This Row],[Candidate Detail Answer: Major]],majors_final,6,FALSE)</f>
        <v>0</v>
      </c>
      <c r="FG205" s="5"/>
      <c r="FH205" s="5"/>
      <c r="FI205" s="11"/>
    </row>
    <row r="206" spans="1:165" ht="12.75" x14ac:dyDescent="0.2">
      <c r="A206" s="11">
        <v>52249780</v>
      </c>
      <c r="B206" s="11">
        <v>74119776</v>
      </c>
      <c r="C206" s="11">
        <v>44664.606249999997</v>
      </c>
      <c r="D206" s="11" t="s">
        <v>153</v>
      </c>
      <c r="E206" s="11">
        <v>345600</v>
      </c>
      <c r="F206" s="11">
        <v>77904830</v>
      </c>
      <c r="G206" s="11">
        <v>44664.673611111109</v>
      </c>
      <c r="H206" s="11">
        <v>44668.40347222222</v>
      </c>
      <c r="I206" s="11">
        <v>322260</v>
      </c>
      <c r="J206" s="11">
        <v>1</v>
      </c>
      <c r="K206" s="11">
        <v>48</v>
      </c>
      <c r="L206" s="11">
        <v>210398</v>
      </c>
      <c r="M206" s="11">
        <v>131</v>
      </c>
      <c r="N206" s="11">
        <v>131</v>
      </c>
      <c r="O206" s="11">
        <v>92</v>
      </c>
      <c r="P206" s="11">
        <v>100</v>
      </c>
      <c r="Q206" s="11">
        <v>98971</v>
      </c>
      <c r="R206" s="11" t="s">
        <v>154</v>
      </c>
      <c r="S206" s="11" t="s">
        <v>155</v>
      </c>
      <c r="T206" s="11" t="s">
        <v>208</v>
      </c>
      <c r="U206" s="11">
        <v>7</v>
      </c>
      <c r="V206" s="11" t="s">
        <v>154</v>
      </c>
      <c r="W206" s="11" t="s">
        <v>157</v>
      </c>
      <c r="X206" s="11">
        <v>4</v>
      </c>
      <c r="Y206" s="11">
        <v>1</v>
      </c>
      <c r="Z206" s="11">
        <v>10</v>
      </c>
      <c r="AA206" s="11">
        <v>10</v>
      </c>
      <c r="AB206" s="11">
        <v>10</v>
      </c>
      <c r="AC206" s="11">
        <v>10</v>
      </c>
      <c r="AD206" s="11">
        <v>10</v>
      </c>
      <c r="AE206" s="11">
        <v>10</v>
      </c>
      <c r="AF206" s="11">
        <v>10</v>
      </c>
      <c r="AG206" s="11">
        <v>10</v>
      </c>
      <c r="AH206" s="11">
        <v>10</v>
      </c>
      <c r="AI206" s="11">
        <v>10</v>
      </c>
      <c r="AJ206" s="11">
        <v>10</v>
      </c>
      <c r="AK206" s="11">
        <v>10</v>
      </c>
      <c r="AL206" s="11">
        <v>10</v>
      </c>
      <c r="AM206" s="11">
        <v>121</v>
      </c>
      <c r="AN206" s="11">
        <v>60</v>
      </c>
      <c r="AO206" s="11">
        <v>10</v>
      </c>
      <c r="AP206" s="11">
        <v>120</v>
      </c>
      <c r="AQ206" s="11">
        <v>60</v>
      </c>
      <c r="AR206" s="11">
        <v>40</v>
      </c>
      <c r="AS206" s="11">
        <v>1</v>
      </c>
      <c r="AT206" s="11">
        <v>130</v>
      </c>
      <c r="AU206" s="11">
        <v>144322</v>
      </c>
      <c r="AV206" s="11">
        <v>5393</v>
      </c>
      <c r="AW206" s="11">
        <v>742</v>
      </c>
      <c r="AX206" s="11">
        <v>5826</v>
      </c>
      <c r="AY206" s="11">
        <v>1143</v>
      </c>
      <c r="AZ206" s="11">
        <v>7078</v>
      </c>
      <c r="BA206" s="11">
        <v>779</v>
      </c>
      <c r="BB206" s="11">
        <v>2238</v>
      </c>
      <c r="BC206" s="11">
        <v>2496</v>
      </c>
      <c r="BD206" s="11">
        <v>501</v>
      </c>
      <c r="BE206" s="11">
        <v>1784</v>
      </c>
      <c r="BF206" s="11">
        <v>1864</v>
      </c>
      <c r="BG206" s="11">
        <v>17028</v>
      </c>
      <c r="BH206" s="11">
        <v>1780</v>
      </c>
      <c r="BI206" s="11">
        <v>9</v>
      </c>
      <c r="BJ206" s="11">
        <v>10</v>
      </c>
      <c r="BK206" s="11">
        <v>9</v>
      </c>
      <c r="BL206" s="11">
        <v>12</v>
      </c>
      <c r="BM206" s="11">
        <v>9</v>
      </c>
      <c r="BN206" s="11">
        <v>10</v>
      </c>
      <c r="BO206" s="11">
        <v>12</v>
      </c>
      <c r="BP206" s="11">
        <v>11</v>
      </c>
      <c r="BQ206" s="11">
        <v>9</v>
      </c>
      <c r="BR206" s="11">
        <v>12</v>
      </c>
      <c r="BS206" s="11">
        <v>11</v>
      </c>
      <c r="BT206" s="11">
        <v>32</v>
      </c>
      <c r="BU206" s="11">
        <v>35</v>
      </c>
      <c r="BV206" s="11">
        <v>13</v>
      </c>
      <c r="BW206" s="11">
        <v>9</v>
      </c>
      <c r="BX206" s="11">
        <v>21</v>
      </c>
      <c r="BY206" s="11">
        <v>27</v>
      </c>
      <c r="BZ206" s="11">
        <v>17</v>
      </c>
      <c r="CA206" s="11">
        <v>15</v>
      </c>
      <c r="CB206" s="11">
        <v>28</v>
      </c>
      <c r="CC206" s="11">
        <v>21</v>
      </c>
      <c r="CD206" s="11">
        <v>5</v>
      </c>
      <c r="CE206" s="11">
        <v>30</v>
      </c>
      <c r="CF206" s="11">
        <v>11</v>
      </c>
      <c r="CG206" s="11">
        <v>24</v>
      </c>
      <c r="CH206" s="11">
        <v>12</v>
      </c>
      <c r="CI206" s="11"/>
      <c r="CJ206" s="11"/>
      <c r="CK206" s="11" t="s">
        <v>158</v>
      </c>
      <c r="CL206" s="11" t="s">
        <v>158</v>
      </c>
      <c r="CM206" s="11" t="s">
        <v>158</v>
      </c>
      <c r="CN206" s="11" t="s">
        <v>158</v>
      </c>
      <c r="CO206" s="11" t="s">
        <v>158</v>
      </c>
      <c r="CP206" s="11" t="s">
        <v>158</v>
      </c>
      <c r="CQ206" s="11" t="s">
        <v>158</v>
      </c>
      <c r="CR206" s="11" t="s">
        <v>158</v>
      </c>
      <c r="CS206" s="11" t="s">
        <v>158</v>
      </c>
      <c r="CT206" s="11" t="s">
        <v>158</v>
      </c>
      <c r="CU206" s="11" t="s">
        <v>158</v>
      </c>
      <c r="CV206" s="11" t="s">
        <v>158</v>
      </c>
      <c r="CW206" s="11" t="s">
        <v>158</v>
      </c>
      <c r="CX206" s="11" t="s">
        <v>154</v>
      </c>
      <c r="CY206" s="11" t="s">
        <v>154</v>
      </c>
      <c r="CZ206" s="11" t="s">
        <v>154</v>
      </c>
      <c r="DA206" s="11" t="s">
        <v>154</v>
      </c>
      <c r="DB206" s="11" t="s">
        <v>154</v>
      </c>
      <c r="DC206" s="11" t="s">
        <v>154</v>
      </c>
      <c r="DD206" s="11" t="s">
        <v>154</v>
      </c>
      <c r="DE206" s="11" t="s">
        <v>154</v>
      </c>
      <c r="DF206" s="11" t="s">
        <v>154</v>
      </c>
      <c r="DG206" s="11" t="s">
        <v>154</v>
      </c>
      <c r="DH206" s="11" t="s">
        <v>154</v>
      </c>
      <c r="DI206" s="11" t="s">
        <v>154</v>
      </c>
      <c r="DJ206" s="11" t="s">
        <v>154</v>
      </c>
      <c r="DK206" s="11" t="s">
        <v>157</v>
      </c>
      <c r="DL206" s="11" t="s">
        <v>157</v>
      </c>
      <c r="DM206" s="11" t="s">
        <v>157</v>
      </c>
      <c r="DN206" s="11" t="s">
        <v>157</v>
      </c>
      <c r="DO206" s="11" t="s">
        <v>157</v>
      </c>
      <c r="DP206" s="11" t="s">
        <v>157</v>
      </c>
      <c r="DQ206" s="11" t="s">
        <v>157</v>
      </c>
      <c r="DR206" s="11" t="s">
        <v>157</v>
      </c>
      <c r="DS206" s="11" t="s">
        <v>157</v>
      </c>
      <c r="DT206" s="11" t="s">
        <v>157</v>
      </c>
      <c r="DU206" s="11" t="s">
        <v>157</v>
      </c>
      <c r="DV206" s="11" t="s">
        <v>157</v>
      </c>
      <c r="DW206" s="11" t="s">
        <v>157</v>
      </c>
      <c r="DX206" s="11" t="b">
        <v>1</v>
      </c>
      <c r="DY206" s="11" t="b">
        <v>1</v>
      </c>
      <c r="DZ206" s="11" t="b">
        <v>1</v>
      </c>
      <c r="EA206" s="11" t="b">
        <v>1</v>
      </c>
      <c r="EB206" s="11" t="b">
        <v>1</v>
      </c>
      <c r="EC206" s="11" t="b">
        <v>1</v>
      </c>
      <c r="ED206" s="11" t="b">
        <v>1</v>
      </c>
      <c r="EE206" s="11" t="b">
        <v>1</v>
      </c>
      <c r="EF206" s="11" t="b">
        <v>1</v>
      </c>
      <c r="EG206" s="11" t="b">
        <v>1</v>
      </c>
      <c r="EH206" s="11" t="b">
        <v>1</v>
      </c>
      <c r="EI206" s="11" t="b">
        <v>1</v>
      </c>
      <c r="EJ206" s="11" t="b">
        <v>1</v>
      </c>
      <c r="EK206" s="11">
        <v>0.119546154</v>
      </c>
      <c r="EL206" s="11">
        <v>1.5582421000000001E-2</v>
      </c>
      <c r="EM206" s="11">
        <v>2.7311383000000002E-2</v>
      </c>
      <c r="EN206" s="11">
        <v>0.209629759</v>
      </c>
      <c r="EO206" s="11">
        <v>7.6988038999999994E-2</v>
      </c>
      <c r="EP206" s="11">
        <v>0.10982913</v>
      </c>
      <c r="EQ206" s="11">
        <v>6.4831236E-2</v>
      </c>
      <c r="ER206" s="11">
        <v>2.3422022000000001E-2</v>
      </c>
      <c r="ES206" s="11">
        <v>0.192670918</v>
      </c>
      <c r="ET206" s="11">
        <v>1.9709170000000002E-2</v>
      </c>
      <c r="EU206" s="11">
        <v>6.6611701999999995E-2</v>
      </c>
      <c r="EV206" s="11">
        <v>2.710883E-2</v>
      </c>
      <c r="EW206" s="11">
        <v>1.9605668E-2</v>
      </c>
      <c r="EX206" s="11" t="s">
        <v>323</v>
      </c>
      <c r="EY206" s="11" t="str">
        <f>VLOOKUP(Table8[[#This Row],[Candidate Detail Answer: City]],cities,2,FALSE)</f>
        <v>Easthampton</v>
      </c>
      <c r="EZ206" s="11" t="str">
        <f>VLOOKUP(Table8[[#This Row],[Candidate Detail Answer: City]],cities,3,FALSE)</f>
        <v>MA</v>
      </c>
      <c r="FA206" s="21">
        <f>VLOOKUP(Table8[[#This Row],[Candidate Detail Answer: City]],cities,4,FALSE)</f>
        <v>1027</v>
      </c>
      <c r="FB206" s="11" t="s">
        <v>229</v>
      </c>
      <c r="FC206" s="11" t="str">
        <f>VLOOKUP(Table8[[#This Row],[Candidate Detail Answer: Major]],majors_final,3,FALSE)</f>
        <v>Computer Science</v>
      </c>
      <c r="FD206" s="11" t="str">
        <f>VLOOKUP(Table8[[#This Row],[Candidate Detail Answer: Major]],majors_final,4,FALSE)</f>
        <v>IT-development focused</v>
      </c>
      <c r="FE206" s="11">
        <f>VLOOKUP(Table8[[#This Row],[Candidate Detail Answer: Major]],majors_final,5,FALSE)</f>
        <v>0</v>
      </c>
      <c r="FF206" s="11">
        <f>VLOOKUP(Table8[[#This Row],[Candidate Detail Answer: Major]],majors_final,6,FALSE)</f>
        <v>0</v>
      </c>
      <c r="FG206" s="5"/>
      <c r="FH206" s="5"/>
      <c r="FI206" s="11"/>
    </row>
    <row r="207" spans="1:165" ht="12.75" x14ac:dyDescent="0.2">
      <c r="A207" s="11">
        <v>34073545</v>
      </c>
      <c r="B207" s="11">
        <v>45901674</v>
      </c>
      <c r="C207" s="11">
        <v>48648.552777777601</v>
      </c>
      <c r="D207" s="11" t="s">
        <v>153</v>
      </c>
      <c r="E207" s="11">
        <v>345600</v>
      </c>
      <c r="F207" s="11">
        <v>52567708</v>
      </c>
      <c r="G207" s="11">
        <v>49777.968750000902</v>
      </c>
      <c r="H207" s="11">
        <v>49184.136805554401</v>
      </c>
      <c r="I207" s="11">
        <v>421797</v>
      </c>
      <c r="J207" s="11">
        <v>1</v>
      </c>
      <c r="K207" s="11">
        <v>62</v>
      </c>
      <c r="L207" s="11">
        <v>60447</v>
      </c>
      <c r="M207" s="11">
        <v>131</v>
      </c>
      <c r="N207" s="11">
        <v>131</v>
      </c>
      <c r="O207" s="11">
        <v>92</v>
      </c>
      <c r="P207" s="11">
        <v>100</v>
      </c>
      <c r="Q207" s="11">
        <v>198706</v>
      </c>
      <c r="R207" s="11" t="s">
        <v>154</v>
      </c>
      <c r="S207" s="11" t="s">
        <v>155</v>
      </c>
      <c r="T207" s="11" t="s">
        <v>208</v>
      </c>
      <c r="U207" s="11">
        <v>0</v>
      </c>
      <c r="V207" s="11" t="s">
        <v>154</v>
      </c>
      <c r="W207" s="11" t="s">
        <v>157</v>
      </c>
      <c r="X207" s="11"/>
      <c r="Y207" s="11">
        <v>1</v>
      </c>
      <c r="Z207" s="11">
        <v>10</v>
      </c>
      <c r="AA207" s="11">
        <v>10</v>
      </c>
      <c r="AB207" s="11">
        <v>10</v>
      </c>
      <c r="AC207" s="11">
        <v>10</v>
      </c>
      <c r="AD207" s="11">
        <v>10</v>
      </c>
      <c r="AE207" s="11">
        <v>10</v>
      </c>
      <c r="AF207" s="11">
        <v>10</v>
      </c>
      <c r="AG207" s="11">
        <v>10</v>
      </c>
      <c r="AH207" s="11">
        <v>10</v>
      </c>
      <c r="AI207" s="11">
        <v>10</v>
      </c>
      <c r="AJ207" s="11">
        <v>10</v>
      </c>
      <c r="AK207" s="11">
        <v>10</v>
      </c>
      <c r="AL207" s="11">
        <v>10</v>
      </c>
      <c r="AM207" s="11">
        <v>121</v>
      </c>
      <c r="AN207" s="11">
        <v>60</v>
      </c>
      <c r="AO207" s="11">
        <v>10</v>
      </c>
      <c r="AP207" s="11">
        <v>120</v>
      </c>
      <c r="AQ207" s="11">
        <v>60</v>
      </c>
      <c r="AR207" s="11">
        <v>40</v>
      </c>
      <c r="AS207" s="11">
        <v>1</v>
      </c>
      <c r="AT207" s="11">
        <v>130</v>
      </c>
      <c r="AU207" s="11">
        <v>103</v>
      </c>
      <c r="AV207" s="11">
        <v>357</v>
      </c>
      <c r="AW207" s="11">
        <v>219</v>
      </c>
      <c r="AX207" s="11">
        <v>292</v>
      </c>
      <c r="AY207" s="11">
        <v>159</v>
      </c>
      <c r="AZ207" s="11">
        <v>18873</v>
      </c>
      <c r="BA207" s="11">
        <v>385</v>
      </c>
      <c r="BB207" s="11">
        <v>470</v>
      </c>
      <c r="BC207" s="11">
        <v>2250</v>
      </c>
      <c r="BD207" s="11">
        <v>173</v>
      </c>
      <c r="BE207" s="11">
        <v>90</v>
      </c>
      <c r="BF207" s="11">
        <v>427</v>
      </c>
      <c r="BG207" s="11">
        <v>194183</v>
      </c>
      <c r="BH207" s="11">
        <v>1837</v>
      </c>
      <c r="BI207" s="11">
        <v>10</v>
      </c>
      <c r="BJ207" s="11">
        <v>10</v>
      </c>
      <c r="BK207" s="11">
        <v>10</v>
      </c>
      <c r="BL207" s="11">
        <v>13</v>
      </c>
      <c r="BM207" s="11">
        <v>10</v>
      </c>
      <c r="BN207" s="11">
        <v>11</v>
      </c>
      <c r="BO207" s="11">
        <v>15</v>
      </c>
      <c r="BP207" s="11">
        <v>14</v>
      </c>
      <c r="BQ207" s="11">
        <v>11</v>
      </c>
      <c r="BR207" s="11">
        <v>12</v>
      </c>
      <c r="BS207" s="11">
        <v>14</v>
      </c>
      <c r="BT207" s="11">
        <v>22</v>
      </c>
      <c r="BU207" s="11">
        <v>27</v>
      </c>
      <c r="BV207" s="11">
        <v>4</v>
      </c>
      <c r="BW207" s="11">
        <v>3</v>
      </c>
      <c r="BX207" s="11">
        <v>2</v>
      </c>
      <c r="BY207" s="11">
        <v>2</v>
      </c>
      <c r="BZ207" s="11">
        <v>16</v>
      </c>
      <c r="CA207" s="11">
        <v>5</v>
      </c>
      <c r="CB207" s="11">
        <v>2</v>
      </c>
      <c r="CC207" s="11">
        <v>21</v>
      </c>
      <c r="CD207" s="11">
        <v>2</v>
      </c>
      <c r="CE207" s="11">
        <v>2</v>
      </c>
      <c r="CF207" s="11">
        <v>4</v>
      </c>
      <c r="CG207" s="11">
        <v>15</v>
      </c>
      <c r="CH207" s="11">
        <v>12</v>
      </c>
      <c r="CI207" s="11"/>
      <c r="CJ207" s="11"/>
      <c r="CK207" s="11" t="s">
        <v>158</v>
      </c>
      <c r="CL207" s="11" t="s">
        <v>158</v>
      </c>
      <c r="CM207" s="11" t="s">
        <v>158</v>
      </c>
      <c r="CN207" s="11" t="s">
        <v>158</v>
      </c>
      <c r="CO207" s="11" t="s">
        <v>158</v>
      </c>
      <c r="CP207" s="11" t="s">
        <v>158</v>
      </c>
      <c r="CQ207" s="11" t="s">
        <v>158</v>
      </c>
      <c r="CR207" s="11" t="s">
        <v>158</v>
      </c>
      <c r="CS207" s="11" t="s">
        <v>158</v>
      </c>
      <c r="CT207" s="11" t="s">
        <v>158</v>
      </c>
      <c r="CU207" s="11" t="s">
        <v>158</v>
      </c>
      <c r="CV207" s="11" t="s">
        <v>158</v>
      </c>
      <c r="CW207" s="11" t="s">
        <v>158</v>
      </c>
      <c r="CX207" s="11" t="s">
        <v>154</v>
      </c>
      <c r="CY207" s="11" t="s">
        <v>154</v>
      </c>
      <c r="CZ207" s="11" t="s">
        <v>154</v>
      </c>
      <c r="DA207" s="11" t="s">
        <v>154</v>
      </c>
      <c r="DB207" s="11" t="s">
        <v>154</v>
      </c>
      <c r="DC207" s="11" t="s">
        <v>154</v>
      </c>
      <c r="DD207" s="11" t="s">
        <v>154</v>
      </c>
      <c r="DE207" s="11" t="s">
        <v>154</v>
      </c>
      <c r="DF207" s="11" t="s">
        <v>154</v>
      </c>
      <c r="DG207" s="11" t="s">
        <v>154</v>
      </c>
      <c r="DH207" s="11" t="s">
        <v>154</v>
      </c>
      <c r="DI207" s="11" t="s">
        <v>154</v>
      </c>
      <c r="DJ207" s="11" t="s">
        <v>154</v>
      </c>
      <c r="DK207" s="11" t="s">
        <v>157</v>
      </c>
      <c r="DL207" s="11" t="s">
        <v>157</v>
      </c>
      <c r="DM207" s="11" t="s">
        <v>157</v>
      </c>
      <c r="DN207" s="11" t="s">
        <v>157</v>
      </c>
      <c r="DO207" s="11" t="s">
        <v>157</v>
      </c>
      <c r="DP207" s="11" t="s">
        <v>157</v>
      </c>
      <c r="DQ207" s="11" t="s">
        <v>157</v>
      </c>
      <c r="DR207" s="11" t="s">
        <v>157</v>
      </c>
      <c r="DS207" s="11" t="s">
        <v>157</v>
      </c>
      <c r="DT207" s="11" t="s">
        <v>157</v>
      </c>
      <c r="DU207" s="11" t="s">
        <v>157</v>
      </c>
      <c r="DV207" s="11" t="s">
        <v>157</v>
      </c>
      <c r="DW207" s="11" t="s">
        <v>157</v>
      </c>
      <c r="DX207" s="11" t="b">
        <v>1</v>
      </c>
      <c r="DY207" s="11" t="b">
        <v>1</v>
      </c>
      <c r="DZ207" s="11" t="b">
        <v>1</v>
      </c>
      <c r="EA207" s="11" t="b">
        <v>1</v>
      </c>
      <c r="EB207" s="11" t="b">
        <v>1</v>
      </c>
      <c r="EC207" s="11" t="b">
        <v>1</v>
      </c>
      <c r="ED207" s="11" t="b">
        <v>1</v>
      </c>
      <c r="EE207" s="11" t="b">
        <v>1</v>
      </c>
      <c r="EF207" s="11" t="b">
        <v>1</v>
      </c>
      <c r="EG207" s="11" t="b">
        <v>1</v>
      </c>
      <c r="EH207" s="11" t="b">
        <v>1</v>
      </c>
      <c r="EI207" s="11" t="b">
        <v>1</v>
      </c>
      <c r="EJ207" s="11" t="b">
        <v>1</v>
      </c>
      <c r="EK207" s="11">
        <v>2.5930999999999999E-2</v>
      </c>
      <c r="EL207" s="11">
        <v>0.28256199999999998</v>
      </c>
      <c r="EM207" s="11">
        <v>2.9378000000000001E-2</v>
      </c>
      <c r="EN207" s="11">
        <v>2.9277000000000001E-2</v>
      </c>
      <c r="EO207" s="11">
        <v>0.12910199999999999</v>
      </c>
      <c r="EP207" s="11">
        <v>3.1215E-2</v>
      </c>
      <c r="EQ207" s="11">
        <v>1.487E-2</v>
      </c>
      <c r="ER207" s="11">
        <v>1.4144E-2</v>
      </c>
      <c r="ES207" s="11">
        <v>3.0433999999999999E-2</v>
      </c>
      <c r="ET207" s="11">
        <v>3.3530999999999998E-2</v>
      </c>
      <c r="EU207" s="11">
        <v>3.3123E-2</v>
      </c>
      <c r="EV207" s="11">
        <v>2.1465999999999999E-2</v>
      </c>
      <c r="EW207" s="11">
        <v>3.4558999999999999E-2</v>
      </c>
      <c r="EX207" s="11" t="s">
        <v>237</v>
      </c>
      <c r="EY207" s="11" t="str">
        <f>VLOOKUP(Table8[[#This Row],[Candidate Detail Answer: City]],cities,2,FALSE)</f>
        <v>Eastsound</v>
      </c>
      <c r="EZ207" s="11" t="str">
        <f>VLOOKUP(Table8[[#This Row],[Candidate Detail Answer: City]],cities,3,FALSE)</f>
        <v>WA</v>
      </c>
      <c r="FA207" s="21">
        <f>VLOOKUP(Table8[[#This Row],[Candidate Detail Answer: City]],cities,4,FALSE)</f>
        <v>98245</v>
      </c>
      <c r="FB207" s="11" t="s">
        <v>229</v>
      </c>
      <c r="FC207" s="11" t="str">
        <f>VLOOKUP(Table8[[#This Row],[Candidate Detail Answer: Major]],majors_final,3,FALSE)</f>
        <v>Computer Science</v>
      </c>
      <c r="FD207" s="11" t="str">
        <f>VLOOKUP(Table8[[#This Row],[Candidate Detail Answer: Major]],majors_final,4,FALSE)</f>
        <v>IT-development focused</v>
      </c>
      <c r="FE207" s="11">
        <f>VLOOKUP(Table8[[#This Row],[Candidate Detail Answer: Major]],majors_final,5,FALSE)</f>
        <v>0</v>
      </c>
      <c r="FF207" s="11">
        <f>VLOOKUP(Table8[[#This Row],[Candidate Detail Answer: Major]],majors_final,6,FALSE)</f>
        <v>0</v>
      </c>
      <c r="FG207" s="5"/>
      <c r="FH207" s="5"/>
      <c r="FI207" s="11"/>
    </row>
    <row r="208" spans="1:165" ht="12.75" x14ac:dyDescent="0.2">
      <c r="A208" s="11">
        <v>29175325</v>
      </c>
      <c r="B208" s="11">
        <v>38364572</v>
      </c>
      <c r="C208" s="11">
        <v>49240.7340277775</v>
      </c>
      <c r="D208" s="11" t="s">
        <v>153</v>
      </c>
      <c r="E208" s="11">
        <v>345600</v>
      </c>
      <c r="F208" s="11">
        <v>45697370</v>
      </c>
      <c r="G208" s="11">
        <v>47128.985416667099</v>
      </c>
      <c r="H208" s="11">
        <v>46845.445138888303</v>
      </c>
      <c r="I208" s="11">
        <v>108619</v>
      </c>
      <c r="J208" s="11">
        <v>1</v>
      </c>
      <c r="K208" s="11">
        <v>27</v>
      </c>
      <c r="L208" s="11">
        <v>1539</v>
      </c>
      <c r="M208" s="11">
        <v>131</v>
      </c>
      <c r="N208" s="11">
        <v>130</v>
      </c>
      <c r="O208" s="11">
        <v>92</v>
      </c>
      <c r="P208" s="11">
        <v>99.23</v>
      </c>
      <c r="Q208" s="11">
        <v>47687</v>
      </c>
      <c r="R208" s="11" t="s">
        <v>154</v>
      </c>
      <c r="S208" s="11" t="s">
        <v>155</v>
      </c>
      <c r="T208" s="11" t="s">
        <v>156</v>
      </c>
      <c r="U208" s="11">
        <v>22</v>
      </c>
      <c r="V208" s="11" t="s">
        <v>154</v>
      </c>
      <c r="W208" s="11" t="s">
        <v>157</v>
      </c>
      <c r="X208" s="11">
        <v>5</v>
      </c>
      <c r="Y208" s="11" t="s">
        <v>157</v>
      </c>
      <c r="Z208" s="11">
        <v>10</v>
      </c>
      <c r="AA208" s="11">
        <v>10</v>
      </c>
      <c r="AB208" s="11">
        <v>10</v>
      </c>
      <c r="AC208" s="11">
        <v>10</v>
      </c>
      <c r="AD208" s="11">
        <v>10</v>
      </c>
      <c r="AE208" s="11">
        <v>10</v>
      </c>
      <c r="AF208" s="11">
        <v>10</v>
      </c>
      <c r="AG208" s="11">
        <v>10</v>
      </c>
      <c r="AH208" s="11">
        <v>10</v>
      </c>
      <c r="AI208" s="11">
        <v>10</v>
      </c>
      <c r="AJ208" s="11">
        <v>10</v>
      </c>
      <c r="AK208" s="11">
        <v>10</v>
      </c>
      <c r="AL208" s="11">
        <v>10</v>
      </c>
      <c r="AM208" s="11">
        <v>120</v>
      </c>
      <c r="AN208" s="11">
        <v>60</v>
      </c>
      <c r="AO208" s="11">
        <v>10</v>
      </c>
      <c r="AP208" s="11">
        <v>120</v>
      </c>
      <c r="AQ208" s="11">
        <v>60</v>
      </c>
      <c r="AR208" s="11">
        <v>40</v>
      </c>
      <c r="AS208" s="11">
        <v>0</v>
      </c>
      <c r="AT208" s="11">
        <v>130</v>
      </c>
      <c r="AU208" s="11" t="s">
        <v>157</v>
      </c>
      <c r="AV208" s="11">
        <v>1580</v>
      </c>
      <c r="AW208" s="11">
        <v>4422</v>
      </c>
      <c r="AX208" s="11">
        <v>2177</v>
      </c>
      <c r="AY208" s="11">
        <v>574</v>
      </c>
      <c r="AZ208" s="11">
        <v>1065</v>
      </c>
      <c r="BA208" s="11">
        <v>533</v>
      </c>
      <c r="BB208" s="11">
        <v>2725</v>
      </c>
      <c r="BC208" s="11">
        <v>1859</v>
      </c>
      <c r="BD208" s="11">
        <v>1851</v>
      </c>
      <c r="BE208" s="11">
        <v>2382</v>
      </c>
      <c r="BF208" s="11">
        <v>7664</v>
      </c>
      <c r="BG208" s="11">
        <v>16760</v>
      </c>
      <c r="BH208" s="11">
        <v>16342</v>
      </c>
      <c r="BI208" s="11">
        <v>9</v>
      </c>
      <c r="BJ208" s="11">
        <v>10</v>
      </c>
      <c r="BK208" s="11">
        <v>9</v>
      </c>
      <c r="BL208" s="11">
        <v>10</v>
      </c>
      <c r="BM208" s="11">
        <v>10</v>
      </c>
      <c r="BN208" s="11">
        <v>11</v>
      </c>
      <c r="BO208" s="11">
        <v>10</v>
      </c>
      <c r="BP208" s="11">
        <v>10</v>
      </c>
      <c r="BQ208" s="11">
        <v>9</v>
      </c>
      <c r="BR208" s="11">
        <v>15</v>
      </c>
      <c r="BS208" s="11">
        <v>9</v>
      </c>
      <c r="BT208" s="11">
        <v>21</v>
      </c>
      <c r="BU208" s="11">
        <v>24</v>
      </c>
      <c r="BV208" s="11">
        <v>14</v>
      </c>
      <c r="BW208" s="11">
        <v>19</v>
      </c>
      <c r="BX208" s="11">
        <v>6</v>
      </c>
      <c r="BY208" s="11">
        <v>7</v>
      </c>
      <c r="BZ208" s="11">
        <v>9</v>
      </c>
      <c r="CA208" s="11">
        <v>9</v>
      </c>
      <c r="CB208" s="11">
        <v>7</v>
      </c>
      <c r="CC208" s="11">
        <v>12</v>
      </c>
      <c r="CD208" s="11">
        <v>11</v>
      </c>
      <c r="CE208" s="11">
        <v>7</v>
      </c>
      <c r="CF208" s="11">
        <v>7</v>
      </c>
      <c r="CG208" s="11">
        <v>9</v>
      </c>
      <c r="CH208" s="11">
        <v>13</v>
      </c>
      <c r="CI208" s="11"/>
      <c r="CJ208" s="11"/>
      <c r="CK208" s="11" t="s">
        <v>158</v>
      </c>
      <c r="CL208" s="11" t="s">
        <v>158</v>
      </c>
      <c r="CM208" s="11" t="s">
        <v>158</v>
      </c>
      <c r="CN208" s="11" t="s">
        <v>158</v>
      </c>
      <c r="CO208" s="11" t="s">
        <v>158</v>
      </c>
      <c r="CP208" s="11" t="s">
        <v>158</v>
      </c>
      <c r="CQ208" s="11" t="s">
        <v>158</v>
      </c>
      <c r="CR208" s="11" t="s">
        <v>158</v>
      </c>
      <c r="CS208" s="11" t="s">
        <v>158</v>
      </c>
      <c r="CT208" s="11" t="s">
        <v>158</v>
      </c>
      <c r="CU208" s="11" t="s">
        <v>158</v>
      </c>
      <c r="CV208" s="11" t="s">
        <v>158</v>
      </c>
      <c r="CW208" s="11" t="s">
        <v>158</v>
      </c>
      <c r="CX208" s="11" t="s">
        <v>154</v>
      </c>
      <c r="CY208" s="11" t="s">
        <v>154</v>
      </c>
      <c r="CZ208" s="11" t="s">
        <v>154</v>
      </c>
      <c r="DA208" s="11" t="s">
        <v>154</v>
      </c>
      <c r="DB208" s="11" t="s">
        <v>154</v>
      </c>
      <c r="DC208" s="11" t="s">
        <v>154</v>
      </c>
      <c r="DD208" s="11" t="s">
        <v>154</v>
      </c>
      <c r="DE208" s="11" t="s">
        <v>154</v>
      </c>
      <c r="DF208" s="11" t="s">
        <v>154</v>
      </c>
      <c r="DG208" s="11" t="s">
        <v>154</v>
      </c>
      <c r="DH208" s="11" t="s">
        <v>154</v>
      </c>
      <c r="DI208" s="11" t="s">
        <v>154</v>
      </c>
      <c r="DJ208" s="11" t="s">
        <v>154</v>
      </c>
      <c r="DK208" s="11" t="s">
        <v>157</v>
      </c>
      <c r="DL208" s="11" t="s">
        <v>157</v>
      </c>
      <c r="DM208" s="11" t="s">
        <v>157</v>
      </c>
      <c r="DN208" s="11" t="s">
        <v>157</v>
      </c>
      <c r="DO208" s="11" t="s">
        <v>157</v>
      </c>
      <c r="DP208" s="11" t="s">
        <v>157</v>
      </c>
      <c r="DQ208" s="11" t="s">
        <v>157</v>
      </c>
      <c r="DR208" s="11" t="s">
        <v>157</v>
      </c>
      <c r="DS208" s="11" t="s">
        <v>157</v>
      </c>
      <c r="DT208" s="11" t="s">
        <v>157</v>
      </c>
      <c r="DU208" s="11" t="s">
        <v>157</v>
      </c>
      <c r="DV208" s="11" t="s">
        <v>157</v>
      </c>
      <c r="DW208" s="11" t="s">
        <v>157</v>
      </c>
      <c r="DX208" s="11" t="b">
        <v>1</v>
      </c>
      <c r="DY208" s="11" t="b">
        <v>1</v>
      </c>
      <c r="DZ208" s="11" t="b">
        <v>1</v>
      </c>
      <c r="EA208" s="11" t="b">
        <v>1</v>
      </c>
      <c r="EB208" s="11" t="b">
        <v>1</v>
      </c>
      <c r="EC208" s="11" t="b">
        <v>1</v>
      </c>
      <c r="ED208" s="11" t="b">
        <v>1</v>
      </c>
      <c r="EE208" s="11" t="b">
        <v>1</v>
      </c>
      <c r="EF208" s="11" t="b">
        <v>1</v>
      </c>
      <c r="EG208" s="11" t="b">
        <v>1</v>
      </c>
      <c r="EH208" s="11" t="b">
        <v>1</v>
      </c>
      <c r="EI208" s="11" t="b">
        <v>1</v>
      </c>
      <c r="EJ208" s="11" t="b">
        <v>1</v>
      </c>
      <c r="EK208" s="11">
        <v>2.9881000000000001E-2</v>
      </c>
      <c r="EL208" s="11">
        <v>3.4266999999999999E-2</v>
      </c>
      <c r="EM208" s="11">
        <v>2.9301000000000001E-2</v>
      </c>
      <c r="EN208" s="11">
        <v>3.0360999999999999E-2</v>
      </c>
      <c r="EO208" s="11">
        <v>3.1701E-2</v>
      </c>
      <c r="EP208" s="11">
        <v>3.1206999999999999E-2</v>
      </c>
      <c r="EQ208" s="11">
        <v>3.4657E-2</v>
      </c>
      <c r="ER208" s="11">
        <v>3.4196999999999998E-2</v>
      </c>
      <c r="ES208" s="11">
        <v>3.3260999999999999E-2</v>
      </c>
      <c r="ET208" s="11">
        <v>3.7988000000000001E-2</v>
      </c>
      <c r="EU208" s="11">
        <v>3.6027000000000003E-2</v>
      </c>
      <c r="EV208" s="11">
        <v>4.4832999999999998E-2</v>
      </c>
      <c r="EW208" s="11">
        <v>3.4858E-2</v>
      </c>
      <c r="EX208" s="11" t="s">
        <v>453</v>
      </c>
      <c r="EY208" s="11" t="str">
        <f>VLOOKUP(Table8[[#This Row],[Candidate Detail Answer: City]],cities,2,FALSE)</f>
        <v>Eden Prairie</v>
      </c>
      <c r="EZ208" s="11" t="str">
        <f>VLOOKUP(Table8[[#This Row],[Candidate Detail Answer: City]],cities,3,FALSE)</f>
        <v>MN</v>
      </c>
      <c r="FA208" s="21">
        <f>VLOOKUP(Table8[[#This Row],[Candidate Detail Answer: City]],cities,4,FALSE)</f>
        <v>55344</v>
      </c>
      <c r="FB208" s="11" t="s">
        <v>229</v>
      </c>
      <c r="FC208" s="11" t="str">
        <f>VLOOKUP(Table8[[#This Row],[Candidate Detail Answer: Major]],majors_final,3,FALSE)</f>
        <v>Computer Science</v>
      </c>
      <c r="FD208" s="11" t="str">
        <f>VLOOKUP(Table8[[#This Row],[Candidate Detail Answer: Major]],majors_final,4,FALSE)</f>
        <v>IT-development focused</v>
      </c>
      <c r="FE208" s="11">
        <f>VLOOKUP(Table8[[#This Row],[Candidate Detail Answer: Major]],majors_final,5,FALSE)</f>
        <v>0</v>
      </c>
      <c r="FF208" s="11">
        <f>VLOOKUP(Table8[[#This Row],[Candidate Detail Answer: Major]],majors_final,6,FALSE)</f>
        <v>0</v>
      </c>
      <c r="FG208" s="5"/>
      <c r="FH208" s="5"/>
      <c r="FI208" s="11"/>
    </row>
    <row r="209" spans="1:165" ht="12.75" x14ac:dyDescent="0.2">
      <c r="A209" s="11">
        <v>47969163</v>
      </c>
      <c r="B209" s="11">
        <v>66953652</v>
      </c>
      <c r="C209" s="11">
        <v>46608.817361111003</v>
      </c>
      <c r="D209" s="11" t="s">
        <v>153</v>
      </c>
      <c r="E209" s="11">
        <v>345600</v>
      </c>
      <c r="F209" s="11">
        <v>73386718</v>
      </c>
      <c r="G209" s="11">
        <v>53891.920138890498</v>
      </c>
      <c r="H209" s="11">
        <v>52816.1958333312</v>
      </c>
      <c r="I209" s="11">
        <v>207954</v>
      </c>
      <c r="J209" s="11">
        <v>1</v>
      </c>
      <c r="K209" s="11">
        <v>80</v>
      </c>
      <c r="L209" s="11">
        <v>148358</v>
      </c>
      <c r="M209" s="11">
        <v>131</v>
      </c>
      <c r="N209" s="11">
        <v>131</v>
      </c>
      <c r="O209" s="11">
        <v>92</v>
      </c>
      <c r="P209" s="11">
        <v>100</v>
      </c>
      <c r="Q209" s="11">
        <v>69209</v>
      </c>
      <c r="R209" s="11" t="s">
        <v>154</v>
      </c>
      <c r="S209" s="11" t="s">
        <v>155</v>
      </c>
      <c r="T209" s="11" t="s">
        <v>208</v>
      </c>
      <c r="U209" s="11">
        <v>0</v>
      </c>
      <c r="V209" s="11" t="s">
        <v>154</v>
      </c>
      <c r="W209" s="11" t="s">
        <v>157</v>
      </c>
      <c r="X209" s="11">
        <v>2</v>
      </c>
      <c r="Y209" s="11">
        <v>1</v>
      </c>
      <c r="Z209" s="11">
        <v>10</v>
      </c>
      <c r="AA209" s="11">
        <v>10</v>
      </c>
      <c r="AB209" s="11">
        <v>10</v>
      </c>
      <c r="AC209" s="11">
        <v>10</v>
      </c>
      <c r="AD209" s="11">
        <v>10</v>
      </c>
      <c r="AE209" s="11">
        <v>10</v>
      </c>
      <c r="AF209" s="11">
        <v>10</v>
      </c>
      <c r="AG209" s="11">
        <v>10</v>
      </c>
      <c r="AH209" s="11">
        <v>10</v>
      </c>
      <c r="AI209" s="11">
        <v>10</v>
      </c>
      <c r="AJ209" s="11">
        <v>10</v>
      </c>
      <c r="AK209" s="11">
        <v>10</v>
      </c>
      <c r="AL209" s="11">
        <v>10</v>
      </c>
      <c r="AM209" s="11">
        <v>121</v>
      </c>
      <c r="AN209" s="11">
        <v>60</v>
      </c>
      <c r="AO209" s="11">
        <v>10</v>
      </c>
      <c r="AP209" s="11">
        <v>120</v>
      </c>
      <c r="AQ209" s="11">
        <v>60</v>
      </c>
      <c r="AR209" s="11">
        <v>40</v>
      </c>
      <c r="AS209" s="11">
        <v>1</v>
      </c>
      <c r="AT209" s="11">
        <v>130</v>
      </c>
      <c r="AU209" s="11">
        <v>301</v>
      </c>
      <c r="AV209" s="11">
        <v>41529</v>
      </c>
      <c r="AW209" s="11">
        <v>842</v>
      </c>
      <c r="AX209" s="11">
        <v>7824</v>
      </c>
      <c r="AY209" s="11">
        <v>1689</v>
      </c>
      <c r="AZ209" s="11">
        <v>18761</v>
      </c>
      <c r="BA209" s="11">
        <v>3019</v>
      </c>
      <c r="BB209" s="11">
        <v>5283</v>
      </c>
      <c r="BC209" s="11">
        <v>5413</v>
      </c>
      <c r="BD209" s="11">
        <v>774</v>
      </c>
      <c r="BE209" s="11">
        <v>1305</v>
      </c>
      <c r="BF209" s="11">
        <v>3521</v>
      </c>
      <c r="BG209" s="11">
        <v>17737</v>
      </c>
      <c r="BH209" s="11">
        <v>30703</v>
      </c>
      <c r="BI209" s="11">
        <v>10</v>
      </c>
      <c r="BJ209" s="11">
        <v>9</v>
      </c>
      <c r="BK209" s="11">
        <v>9</v>
      </c>
      <c r="BL209" s="11">
        <v>11</v>
      </c>
      <c r="BM209" s="11">
        <v>8</v>
      </c>
      <c r="BN209" s="11">
        <v>9</v>
      </c>
      <c r="BO209" s="11">
        <v>11</v>
      </c>
      <c r="BP209" s="11">
        <v>10</v>
      </c>
      <c r="BQ209" s="11">
        <v>9</v>
      </c>
      <c r="BR209" s="11">
        <v>11</v>
      </c>
      <c r="BS209" s="11">
        <v>10</v>
      </c>
      <c r="BT209" s="11">
        <v>19</v>
      </c>
      <c r="BU209" s="11">
        <v>26</v>
      </c>
      <c r="BV209" s="11">
        <v>8</v>
      </c>
      <c r="BW209" s="11">
        <v>6</v>
      </c>
      <c r="BX209" s="11">
        <v>10</v>
      </c>
      <c r="BY209" s="11">
        <v>5</v>
      </c>
      <c r="BZ209" s="11">
        <v>12</v>
      </c>
      <c r="CA209" s="11">
        <v>12</v>
      </c>
      <c r="CB209" s="11">
        <v>11</v>
      </c>
      <c r="CC209" s="11">
        <v>15</v>
      </c>
      <c r="CD209" s="11">
        <v>3</v>
      </c>
      <c r="CE209" s="11">
        <v>4</v>
      </c>
      <c r="CF209" s="11">
        <v>3</v>
      </c>
      <c r="CG209" s="11">
        <v>16</v>
      </c>
      <c r="CH209" s="11">
        <v>8</v>
      </c>
      <c r="CI209" s="11"/>
      <c r="CJ209" s="11"/>
      <c r="CK209" s="11" t="s">
        <v>158</v>
      </c>
      <c r="CL209" s="11" t="s">
        <v>158</v>
      </c>
      <c r="CM209" s="11" t="s">
        <v>158</v>
      </c>
      <c r="CN209" s="11" t="s">
        <v>158</v>
      </c>
      <c r="CO209" s="11" t="s">
        <v>158</v>
      </c>
      <c r="CP209" s="11" t="s">
        <v>158</v>
      </c>
      <c r="CQ209" s="11" t="s">
        <v>158</v>
      </c>
      <c r="CR209" s="11" t="s">
        <v>158</v>
      </c>
      <c r="CS209" s="11" t="s">
        <v>158</v>
      </c>
      <c r="CT209" s="11" t="s">
        <v>158</v>
      </c>
      <c r="CU209" s="11" t="s">
        <v>158</v>
      </c>
      <c r="CV209" s="11" t="s">
        <v>158</v>
      </c>
      <c r="CW209" s="11" t="s">
        <v>158</v>
      </c>
      <c r="CX209" s="11" t="s">
        <v>154</v>
      </c>
      <c r="CY209" s="11" t="s">
        <v>154</v>
      </c>
      <c r="CZ209" s="11" t="s">
        <v>154</v>
      </c>
      <c r="DA209" s="11" t="s">
        <v>154</v>
      </c>
      <c r="DB209" s="11" t="s">
        <v>154</v>
      </c>
      <c r="DC209" s="11" t="s">
        <v>154</v>
      </c>
      <c r="DD209" s="11" t="s">
        <v>154</v>
      </c>
      <c r="DE209" s="11" t="s">
        <v>154</v>
      </c>
      <c r="DF209" s="11" t="s">
        <v>154</v>
      </c>
      <c r="DG209" s="11" t="s">
        <v>154</v>
      </c>
      <c r="DH209" s="11" t="s">
        <v>154</v>
      </c>
      <c r="DI209" s="11" t="s">
        <v>154</v>
      </c>
      <c r="DJ209" s="11" t="s">
        <v>154</v>
      </c>
      <c r="DK209" s="11" t="s">
        <v>157</v>
      </c>
      <c r="DL209" s="11" t="s">
        <v>157</v>
      </c>
      <c r="DM209" s="11" t="s">
        <v>157</v>
      </c>
      <c r="DN209" s="11" t="s">
        <v>157</v>
      </c>
      <c r="DO209" s="11" t="s">
        <v>157</v>
      </c>
      <c r="DP209" s="11" t="s">
        <v>157</v>
      </c>
      <c r="DQ209" s="11" t="s">
        <v>157</v>
      </c>
      <c r="DR209" s="11" t="s">
        <v>157</v>
      </c>
      <c r="DS209" s="11" t="s">
        <v>157</v>
      </c>
      <c r="DT209" s="11" t="s">
        <v>157</v>
      </c>
      <c r="DU209" s="11" t="s">
        <v>157</v>
      </c>
      <c r="DV209" s="11" t="s">
        <v>157</v>
      </c>
      <c r="DW209" s="11" t="s">
        <v>157</v>
      </c>
      <c r="DX209" s="11" t="b">
        <v>1</v>
      </c>
      <c r="DY209" s="11" t="b">
        <v>1</v>
      </c>
      <c r="DZ209" s="11" t="b">
        <v>1</v>
      </c>
      <c r="EA209" s="11" t="b">
        <v>1</v>
      </c>
      <c r="EB209" s="11" t="b">
        <v>1</v>
      </c>
      <c r="EC209" s="11" t="b">
        <v>1</v>
      </c>
      <c r="ED209" s="11" t="b">
        <v>1</v>
      </c>
      <c r="EE209" s="11" t="b">
        <v>1</v>
      </c>
      <c r="EF209" s="11" t="b">
        <v>1</v>
      </c>
      <c r="EG209" s="11" t="b">
        <v>1</v>
      </c>
      <c r="EH209" s="11" t="b">
        <v>1</v>
      </c>
      <c r="EI209" s="11" t="b">
        <v>1</v>
      </c>
      <c r="EJ209" s="11" t="b">
        <v>1</v>
      </c>
      <c r="EK209" s="11">
        <v>0.143843</v>
      </c>
      <c r="EL209" s="11">
        <v>3.4114999999999999E-2</v>
      </c>
      <c r="EM209" s="11">
        <v>9.8651000000000003E-2</v>
      </c>
      <c r="EN209" s="11">
        <v>0.13795099999999999</v>
      </c>
      <c r="EO209" s="11">
        <v>0.10685</v>
      </c>
      <c r="EP209" s="11">
        <v>3.9744000000000002E-2</v>
      </c>
      <c r="EQ209" s="11">
        <v>4.5499999999999999E-2</v>
      </c>
      <c r="ER209" s="11">
        <v>3.9505999999999999E-2</v>
      </c>
      <c r="ES209" s="11">
        <v>5.7910999999999997E-2</v>
      </c>
      <c r="ET209" s="11">
        <v>1.9116000000000001E-2</v>
      </c>
      <c r="EU209" s="11">
        <v>5.9737999999999999E-2</v>
      </c>
      <c r="EV209" s="11">
        <v>2.7097E-2</v>
      </c>
      <c r="EW209" s="11">
        <v>3.5462E-2</v>
      </c>
      <c r="EX209" s="11" t="s">
        <v>453</v>
      </c>
      <c r="EY209" s="11" t="str">
        <f>VLOOKUP(Table8[[#This Row],[Candidate Detail Answer: City]],cities,2,FALSE)</f>
        <v>Eden Prairie</v>
      </c>
      <c r="EZ209" s="11" t="str">
        <f>VLOOKUP(Table8[[#This Row],[Candidate Detail Answer: City]],cities,3,FALSE)</f>
        <v>MN</v>
      </c>
      <c r="FA209" s="21">
        <f>VLOOKUP(Table8[[#This Row],[Candidate Detail Answer: City]],cities,4,FALSE)</f>
        <v>55344</v>
      </c>
      <c r="FB209" s="11" t="s">
        <v>540</v>
      </c>
      <c r="FC209" s="11" t="str">
        <f>VLOOKUP(Table8[[#This Row],[Candidate Detail Answer: Major]],majors_final,3,FALSE)</f>
        <v>Full Stack Development</v>
      </c>
      <c r="FD209" s="11" t="str">
        <f>VLOOKUP(Table8[[#This Row],[Candidate Detail Answer: Major]],majors_final,4,FALSE)</f>
        <v>IT-development focused</v>
      </c>
      <c r="FE209" s="11">
        <f>VLOOKUP(Table8[[#This Row],[Candidate Detail Answer: Major]],majors_final,5,FALSE)</f>
        <v>0</v>
      </c>
      <c r="FF209" s="11">
        <f>VLOOKUP(Table8[[#This Row],[Candidate Detail Answer: Major]],majors_final,6,FALSE)</f>
        <v>0</v>
      </c>
      <c r="FG209" s="5"/>
      <c r="FH209" s="5"/>
      <c r="FI209" s="11"/>
    </row>
    <row r="210" spans="1:165" ht="12.75" x14ac:dyDescent="0.2">
      <c r="A210" s="11">
        <v>51960718</v>
      </c>
      <c r="B210" s="11">
        <v>73589890</v>
      </c>
      <c r="C210" s="11">
        <v>56544.302777777099</v>
      </c>
      <c r="D210" s="11" t="s">
        <v>153</v>
      </c>
      <c r="E210" s="11">
        <v>345600</v>
      </c>
      <c r="F210" s="11">
        <v>77729064</v>
      </c>
      <c r="G210" s="11">
        <v>54794.982638890702</v>
      </c>
      <c r="H210" s="11">
        <v>53613.477083331003</v>
      </c>
      <c r="I210" s="11">
        <v>276251</v>
      </c>
      <c r="J210" s="11">
        <v>1</v>
      </c>
      <c r="K210" s="11">
        <v>124</v>
      </c>
      <c r="L210" s="11">
        <v>200900</v>
      </c>
      <c r="M210" s="11">
        <v>131</v>
      </c>
      <c r="N210" s="11">
        <v>71</v>
      </c>
      <c r="O210" s="11">
        <v>92</v>
      </c>
      <c r="P210" s="11">
        <v>54.19</v>
      </c>
      <c r="Q210" s="11">
        <v>2357</v>
      </c>
      <c r="R210" s="11" t="s">
        <v>154</v>
      </c>
      <c r="S210" s="11" t="s">
        <v>155</v>
      </c>
      <c r="T210" s="11" t="s">
        <v>208</v>
      </c>
      <c r="U210" s="11">
        <v>34</v>
      </c>
      <c r="V210" s="11" t="s">
        <v>154</v>
      </c>
      <c r="W210" s="11" t="s">
        <v>157</v>
      </c>
      <c r="X210" s="11"/>
      <c r="Y210" s="11">
        <v>1</v>
      </c>
      <c r="Z210" s="11">
        <v>10</v>
      </c>
      <c r="AA210" s="11">
        <v>10</v>
      </c>
      <c r="AB210" s="11">
        <v>10</v>
      </c>
      <c r="AC210" s="11">
        <v>10</v>
      </c>
      <c r="AD210" s="11">
        <v>0</v>
      </c>
      <c r="AE210" s="11">
        <v>0</v>
      </c>
      <c r="AF210" s="11">
        <v>10</v>
      </c>
      <c r="AG210" s="11">
        <v>0</v>
      </c>
      <c r="AH210" s="11">
        <v>10</v>
      </c>
      <c r="AI210" s="11">
        <v>0</v>
      </c>
      <c r="AJ210" s="11">
        <v>10</v>
      </c>
      <c r="AK210" s="11">
        <v>0</v>
      </c>
      <c r="AL210" s="11">
        <v>0</v>
      </c>
      <c r="AM210" s="11">
        <v>61</v>
      </c>
      <c r="AN210" s="11">
        <v>50</v>
      </c>
      <c r="AO210" s="11">
        <v>0</v>
      </c>
      <c r="AP210" s="11">
        <v>70</v>
      </c>
      <c r="AQ210" s="11">
        <v>20</v>
      </c>
      <c r="AR210" s="11">
        <v>20</v>
      </c>
      <c r="AS210" s="11">
        <v>1</v>
      </c>
      <c r="AT210" s="11">
        <v>70</v>
      </c>
      <c r="AU210" s="11">
        <v>142</v>
      </c>
      <c r="AV210" s="11">
        <v>9577</v>
      </c>
      <c r="AW210" s="11">
        <v>50051</v>
      </c>
      <c r="AX210" s="11">
        <v>30254</v>
      </c>
      <c r="AY210" s="11">
        <v>2504</v>
      </c>
      <c r="AZ210" s="11">
        <v>9897</v>
      </c>
      <c r="BA210" s="11">
        <v>5016</v>
      </c>
      <c r="BB210" s="11">
        <v>3578</v>
      </c>
      <c r="BC210" s="11">
        <v>3015</v>
      </c>
      <c r="BD210" s="11">
        <v>5311</v>
      </c>
      <c r="BE210" s="11">
        <v>10261</v>
      </c>
      <c r="BF210" s="11">
        <v>67836</v>
      </c>
      <c r="BG210" s="11">
        <v>3026</v>
      </c>
      <c r="BH210" s="11">
        <v>71625</v>
      </c>
      <c r="BI210" s="11">
        <v>11</v>
      </c>
      <c r="BJ210" s="11">
        <v>10</v>
      </c>
      <c r="BK210" s="11">
        <v>11</v>
      </c>
      <c r="BL210" s="11">
        <v>14</v>
      </c>
      <c r="BM210" s="11">
        <v>19</v>
      </c>
      <c r="BN210" s="11">
        <v>19</v>
      </c>
      <c r="BO210" s="11">
        <v>20</v>
      </c>
      <c r="BP210" s="11">
        <v>16</v>
      </c>
      <c r="BQ210" s="11">
        <v>11</v>
      </c>
      <c r="BR210" s="11">
        <v>11</v>
      </c>
      <c r="BS210" s="11">
        <v>12</v>
      </c>
      <c r="BT210" s="11">
        <v>20</v>
      </c>
      <c r="BU210" s="11">
        <v>40</v>
      </c>
      <c r="BV210" s="11">
        <v>35</v>
      </c>
      <c r="BW210" s="11">
        <v>18</v>
      </c>
      <c r="BX210" s="11">
        <v>10</v>
      </c>
      <c r="BY210" s="11">
        <v>8</v>
      </c>
      <c r="BZ210" s="11">
        <v>27</v>
      </c>
      <c r="CA210" s="11">
        <v>20</v>
      </c>
      <c r="CB210" s="11">
        <v>10</v>
      </c>
      <c r="CC210" s="11">
        <v>21</v>
      </c>
      <c r="CD210" s="11">
        <v>3</v>
      </c>
      <c r="CE210" s="11">
        <v>23</v>
      </c>
      <c r="CF210" s="11">
        <v>11</v>
      </c>
      <c r="CG210" s="11">
        <v>16</v>
      </c>
      <c r="CH210" s="11">
        <v>12</v>
      </c>
      <c r="CI210" s="11"/>
      <c r="CJ210" s="11"/>
      <c r="CK210" s="11" t="s">
        <v>158</v>
      </c>
      <c r="CL210" s="11" t="s">
        <v>158</v>
      </c>
      <c r="CM210" s="11" t="s">
        <v>158</v>
      </c>
      <c r="CN210" s="11" t="s">
        <v>158</v>
      </c>
      <c r="CO210" s="11" t="s">
        <v>158</v>
      </c>
      <c r="CP210" s="11" t="s">
        <v>158</v>
      </c>
      <c r="CQ210" s="11" t="s">
        <v>158</v>
      </c>
      <c r="CR210" s="11" t="s">
        <v>158</v>
      </c>
      <c r="CS210" s="11" t="s">
        <v>158</v>
      </c>
      <c r="CT210" s="11" t="s">
        <v>158</v>
      </c>
      <c r="CU210" s="11" t="s">
        <v>158</v>
      </c>
      <c r="CV210" s="11" t="s">
        <v>158</v>
      </c>
      <c r="CW210" s="11" t="s">
        <v>158</v>
      </c>
      <c r="CX210" s="11" t="s">
        <v>154</v>
      </c>
      <c r="CY210" s="11" t="s">
        <v>154</v>
      </c>
      <c r="CZ210" s="11" t="s">
        <v>154</v>
      </c>
      <c r="DA210" s="11" t="s">
        <v>154</v>
      </c>
      <c r="DB210" s="11" t="s">
        <v>154</v>
      </c>
      <c r="DC210" s="11" t="s">
        <v>154</v>
      </c>
      <c r="DD210" s="11" t="s">
        <v>154</v>
      </c>
      <c r="DE210" s="11" t="s">
        <v>154</v>
      </c>
      <c r="DF210" s="11" t="s">
        <v>154</v>
      </c>
      <c r="DG210" s="11" t="s">
        <v>154</v>
      </c>
      <c r="DH210" s="11" t="s">
        <v>154</v>
      </c>
      <c r="DI210" s="11" t="s">
        <v>154</v>
      </c>
      <c r="DJ210" s="11" t="s">
        <v>154</v>
      </c>
      <c r="DK210" s="11" t="s">
        <v>157</v>
      </c>
      <c r="DL210" s="11" t="s">
        <v>157</v>
      </c>
      <c r="DM210" s="11" t="s">
        <v>157</v>
      </c>
      <c r="DN210" s="11" t="s">
        <v>157</v>
      </c>
      <c r="DO210" s="11" t="s">
        <v>157</v>
      </c>
      <c r="DP210" s="11" t="s">
        <v>157</v>
      </c>
      <c r="DQ210" s="11" t="s">
        <v>157</v>
      </c>
      <c r="DR210" s="11" t="s">
        <v>157</v>
      </c>
      <c r="DS210" s="11" t="s">
        <v>157</v>
      </c>
      <c r="DT210" s="11" t="s">
        <v>157</v>
      </c>
      <c r="DU210" s="11" t="s">
        <v>157</v>
      </c>
      <c r="DV210" s="11" t="s">
        <v>157</v>
      </c>
      <c r="DW210" s="11" t="s">
        <v>157</v>
      </c>
      <c r="DX210" s="11" t="b">
        <v>1</v>
      </c>
      <c r="DY210" s="11" t="b">
        <v>1</v>
      </c>
      <c r="DZ210" s="11" t="b">
        <v>1</v>
      </c>
      <c r="EA210" s="11" t="b">
        <v>1</v>
      </c>
      <c r="EB210" s="11" t="b">
        <v>0</v>
      </c>
      <c r="EC210" s="11" t="b">
        <v>0</v>
      </c>
      <c r="ED210" s="11" t="b">
        <v>1</v>
      </c>
      <c r="EE210" s="11" t="b">
        <v>0</v>
      </c>
      <c r="EF210" s="11" t="b">
        <v>1</v>
      </c>
      <c r="EG210" s="11" t="b">
        <v>0</v>
      </c>
      <c r="EH210" s="11" t="b">
        <v>1</v>
      </c>
      <c r="EI210" s="11" t="b">
        <v>0</v>
      </c>
      <c r="EJ210" s="11" t="b">
        <v>0</v>
      </c>
      <c r="EK210" s="11">
        <v>1.6080000000000001E-2</v>
      </c>
      <c r="EL210" s="11">
        <v>1.8474000000000001E-2</v>
      </c>
      <c r="EM210" s="11">
        <v>1.3188999999999999E-2</v>
      </c>
      <c r="EN210" s="11">
        <v>1.5259999999999999E-2</v>
      </c>
      <c r="EO210" s="11">
        <v>1.2132E-2</v>
      </c>
      <c r="EP210" s="11">
        <v>1.2446E-2</v>
      </c>
      <c r="EQ210" s="11">
        <v>2.7102999999999999E-2</v>
      </c>
      <c r="ER210" s="11">
        <v>1.7665E-2</v>
      </c>
      <c r="ES210" s="11">
        <v>3.2126000000000002E-2</v>
      </c>
      <c r="ET210" s="11">
        <v>1.3892E-2</v>
      </c>
      <c r="EU210" s="11">
        <v>2.5122999999999999E-2</v>
      </c>
      <c r="EV210" s="11">
        <v>2.1516E-2</v>
      </c>
      <c r="EW210" s="11">
        <v>1.6619999999999999E-2</v>
      </c>
      <c r="EX210" s="11" t="s">
        <v>285</v>
      </c>
      <c r="EY210" s="11" t="str">
        <f>VLOOKUP(Table8[[#This Row],[Candidate Detail Answer: City]],cities,2,FALSE)</f>
        <v>Edmonds</v>
      </c>
      <c r="EZ210" s="11" t="str">
        <f>VLOOKUP(Table8[[#This Row],[Candidate Detail Answer: City]],cities,3,FALSE)</f>
        <v>WA</v>
      </c>
      <c r="FA210" s="21">
        <f>VLOOKUP(Table8[[#This Row],[Candidate Detail Answer: City]],cities,4,FALSE)</f>
        <v>98020</v>
      </c>
      <c r="FB210" s="11" t="s">
        <v>286</v>
      </c>
      <c r="FC210" s="11" t="str">
        <f>VLOOKUP(Table8[[#This Row],[Candidate Detail Answer: Major]],majors_final,3,FALSE)</f>
        <v>Full Stack Development</v>
      </c>
      <c r="FD210" s="11" t="str">
        <f>VLOOKUP(Table8[[#This Row],[Candidate Detail Answer: Major]],majors_final,4,FALSE)</f>
        <v>IT-development focused</v>
      </c>
      <c r="FE210" s="11">
        <f>VLOOKUP(Table8[[#This Row],[Candidate Detail Answer: Major]],majors_final,5,FALSE)</f>
        <v>0</v>
      </c>
      <c r="FF210" s="11">
        <f>VLOOKUP(Table8[[#This Row],[Candidate Detail Answer: Major]],majors_final,6,FALSE)</f>
        <v>0</v>
      </c>
      <c r="FG210" s="5"/>
      <c r="FH210" s="5"/>
      <c r="FI210" s="11"/>
    </row>
    <row r="211" spans="1:165" ht="12.75" x14ac:dyDescent="0.2">
      <c r="A211" s="11">
        <v>20536468</v>
      </c>
      <c r="B211" s="11">
        <v>27533790</v>
      </c>
      <c r="C211" s="11">
        <v>53539.531249999498</v>
      </c>
      <c r="D211" s="11" t="s">
        <v>153</v>
      </c>
      <c r="E211" s="11">
        <v>345600</v>
      </c>
      <c r="F211" s="11">
        <v>31437450</v>
      </c>
      <c r="G211" s="11">
        <v>45142.247916666798</v>
      </c>
      <c r="H211" s="11">
        <v>45091.426388888802</v>
      </c>
      <c r="I211" s="11">
        <v>342051</v>
      </c>
      <c r="J211" s="11">
        <v>1</v>
      </c>
      <c r="K211" s="11">
        <v>206</v>
      </c>
      <c r="L211" s="11">
        <v>70447</v>
      </c>
      <c r="M211" s="11">
        <v>130</v>
      </c>
      <c r="N211" s="11">
        <v>120</v>
      </c>
      <c r="O211" s="11">
        <v>92</v>
      </c>
      <c r="P211" s="11">
        <v>92.3</v>
      </c>
      <c r="Q211" s="11">
        <v>202501</v>
      </c>
      <c r="R211" s="11" t="s">
        <v>154</v>
      </c>
      <c r="S211" s="11" t="s">
        <v>155</v>
      </c>
      <c r="T211" s="11" t="s">
        <v>156</v>
      </c>
      <c r="U211" s="11">
        <v>0</v>
      </c>
      <c r="V211" s="11" t="s">
        <v>154</v>
      </c>
      <c r="W211" s="11" t="s">
        <v>157</v>
      </c>
      <c r="X211" s="11">
        <v>5</v>
      </c>
      <c r="Y211" s="11" t="s">
        <v>157</v>
      </c>
      <c r="Z211" s="11">
        <v>10</v>
      </c>
      <c r="AA211" s="11">
        <v>10</v>
      </c>
      <c r="AB211" s="11">
        <v>10</v>
      </c>
      <c r="AC211" s="11">
        <v>10</v>
      </c>
      <c r="AD211" s="11">
        <v>10</v>
      </c>
      <c r="AE211" s="11">
        <v>10</v>
      </c>
      <c r="AF211" s="11">
        <v>10</v>
      </c>
      <c r="AG211" s="11">
        <v>10</v>
      </c>
      <c r="AH211" s="11">
        <v>10</v>
      </c>
      <c r="AI211" s="11">
        <v>10</v>
      </c>
      <c r="AJ211" s="11">
        <v>10</v>
      </c>
      <c r="AK211" s="11">
        <v>0</v>
      </c>
      <c r="AL211" s="11">
        <v>10</v>
      </c>
      <c r="AM211" s="11">
        <v>110</v>
      </c>
      <c r="AN211" s="11">
        <v>60</v>
      </c>
      <c r="AO211" s="11">
        <v>10</v>
      </c>
      <c r="AP211" s="11">
        <v>110</v>
      </c>
      <c r="AQ211" s="11">
        <v>50</v>
      </c>
      <c r="AR211" s="11">
        <v>30</v>
      </c>
      <c r="AS211" s="11">
        <v>10</v>
      </c>
      <c r="AT211" s="11">
        <v>110</v>
      </c>
      <c r="AU211" s="11" t="s">
        <v>157</v>
      </c>
      <c r="AV211" s="11">
        <v>2348</v>
      </c>
      <c r="AW211" s="11">
        <v>3128</v>
      </c>
      <c r="AX211" s="11">
        <v>2790</v>
      </c>
      <c r="AY211" s="11">
        <v>509</v>
      </c>
      <c r="AZ211" s="11">
        <v>2072</v>
      </c>
      <c r="BA211" s="11">
        <v>359</v>
      </c>
      <c r="BB211" s="11">
        <v>671</v>
      </c>
      <c r="BC211" s="11">
        <v>2487</v>
      </c>
      <c r="BD211" s="11">
        <v>436</v>
      </c>
      <c r="BE211" s="11">
        <v>40998</v>
      </c>
      <c r="BF211" s="11">
        <v>7758</v>
      </c>
      <c r="BG211" s="11">
        <v>54502</v>
      </c>
      <c r="BH211" s="11">
        <v>21356</v>
      </c>
      <c r="BI211" s="11">
        <v>5</v>
      </c>
      <c r="BJ211" s="11">
        <v>5</v>
      </c>
      <c r="BK211" s="11">
        <v>6</v>
      </c>
      <c r="BL211" s="11">
        <v>7</v>
      </c>
      <c r="BM211" s="11">
        <v>4</v>
      </c>
      <c r="BN211" s="11">
        <v>4</v>
      </c>
      <c r="BO211" s="11">
        <v>7</v>
      </c>
      <c r="BP211" s="11">
        <v>5</v>
      </c>
      <c r="BQ211" s="11">
        <v>5</v>
      </c>
      <c r="BR211" s="11">
        <v>7</v>
      </c>
      <c r="BS211" s="11">
        <v>9</v>
      </c>
      <c r="BT211" s="11">
        <v>10</v>
      </c>
      <c r="BU211" s="11">
        <v>14</v>
      </c>
      <c r="BV211" s="11">
        <v>24</v>
      </c>
      <c r="BW211" s="11">
        <v>24</v>
      </c>
      <c r="BX211" s="11">
        <v>5</v>
      </c>
      <c r="BY211" s="11">
        <v>3</v>
      </c>
      <c r="BZ211" s="11">
        <v>11</v>
      </c>
      <c r="CA211" s="11">
        <v>2</v>
      </c>
      <c r="CB211" s="11">
        <v>4</v>
      </c>
      <c r="CC211" s="11">
        <v>23</v>
      </c>
      <c r="CD211" s="11">
        <v>2</v>
      </c>
      <c r="CE211" s="11">
        <v>108</v>
      </c>
      <c r="CF211" s="11">
        <v>29</v>
      </c>
      <c r="CG211" s="11">
        <v>150</v>
      </c>
      <c r="CH211" s="11">
        <v>75</v>
      </c>
      <c r="CI211" s="11"/>
      <c r="CJ211" s="11"/>
      <c r="CK211" s="11" t="s">
        <v>158</v>
      </c>
      <c r="CL211" s="11" t="s">
        <v>158</v>
      </c>
      <c r="CM211" s="11" t="s">
        <v>158</v>
      </c>
      <c r="CN211" s="11" t="s">
        <v>158</v>
      </c>
      <c r="CO211" s="11" t="s">
        <v>158</v>
      </c>
      <c r="CP211" s="11" t="s">
        <v>158</v>
      </c>
      <c r="CQ211" s="11" t="s">
        <v>158</v>
      </c>
      <c r="CR211" s="11" t="s">
        <v>158</v>
      </c>
      <c r="CS211" s="11" t="s">
        <v>158</v>
      </c>
      <c r="CT211" s="11" t="s">
        <v>158</v>
      </c>
      <c r="CU211" s="11" t="s">
        <v>158</v>
      </c>
      <c r="CV211" s="11" t="s">
        <v>158</v>
      </c>
      <c r="CW211" s="11" t="s">
        <v>158</v>
      </c>
      <c r="CX211" s="11" t="s">
        <v>154</v>
      </c>
      <c r="CY211" s="11" t="s">
        <v>154</v>
      </c>
      <c r="CZ211" s="11" t="s">
        <v>154</v>
      </c>
      <c r="DA211" s="11" t="s">
        <v>154</v>
      </c>
      <c r="DB211" s="11" t="s">
        <v>154</v>
      </c>
      <c r="DC211" s="11" t="s">
        <v>154</v>
      </c>
      <c r="DD211" s="11" t="s">
        <v>154</v>
      </c>
      <c r="DE211" s="11" t="s">
        <v>154</v>
      </c>
      <c r="DF211" s="11" t="s">
        <v>154</v>
      </c>
      <c r="DG211" s="11" t="s">
        <v>154</v>
      </c>
      <c r="DH211" s="11" t="s">
        <v>154</v>
      </c>
      <c r="DI211" s="11" t="s">
        <v>154</v>
      </c>
      <c r="DJ211" s="11" t="s">
        <v>154</v>
      </c>
      <c r="DK211" s="11" t="s">
        <v>157</v>
      </c>
      <c r="DL211" s="11" t="s">
        <v>157</v>
      </c>
      <c r="DM211" s="11" t="s">
        <v>157</v>
      </c>
      <c r="DN211" s="11" t="s">
        <v>157</v>
      </c>
      <c r="DO211" s="11" t="s">
        <v>157</v>
      </c>
      <c r="DP211" s="11" t="s">
        <v>157</v>
      </c>
      <c r="DQ211" s="11" t="s">
        <v>157</v>
      </c>
      <c r="DR211" s="11" t="s">
        <v>157</v>
      </c>
      <c r="DS211" s="11" t="s">
        <v>157</v>
      </c>
      <c r="DT211" s="11" t="s">
        <v>157</v>
      </c>
      <c r="DU211" s="11" t="s">
        <v>157</v>
      </c>
      <c r="DV211" s="11" t="s">
        <v>157</v>
      </c>
      <c r="DW211" s="11" t="s">
        <v>157</v>
      </c>
      <c r="DX211" s="11" t="b">
        <v>1</v>
      </c>
      <c r="DY211" s="11" t="b">
        <v>1</v>
      </c>
      <c r="DZ211" s="11" t="b">
        <v>1</v>
      </c>
      <c r="EA211" s="11" t="b">
        <v>1</v>
      </c>
      <c r="EB211" s="11" t="b">
        <v>1</v>
      </c>
      <c r="EC211" s="11" t="b">
        <v>1</v>
      </c>
      <c r="ED211" s="11" t="b">
        <v>1</v>
      </c>
      <c r="EE211" s="11" t="b">
        <v>1</v>
      </c>
      <c r="EF211" s="11" t="b">
        <v>1</v>
      </c>
      <c r="EG211" s="11" t="b">
        <v>1</v>
      </c>
      <c r="EH211" s="11" t="b">
        <v>1</v>
      </c>
      <c r="EI211" s="11" t="b">
        <v>0</v>
      </c>
      <c r="EJ211" s="11" t="b">
        <v>1</v>
      </c>
      <c r="EK211" s="11">
        <v>7.7400000000000004E-3</v>
      </c>
      <c r="EL211" s="11">
        <v>7.8899999999999994E-3</v>
      </c>
      <c r="EM211" s="11">
        <v>7.6400000000000001E-3</v>
      </c>
      <c r="EN211" s="11">
        <v>7.9699999999999997E-3</v>
      </c>
      <c r="EO211" s="11">
        <v>7.3000000000000001E-3</v>
      </c>
      <c r="EP211" s="11">
        <v>6.9699999999999996E-3</v>
      </c>
      <c r="EQ211" s="11">
        <v>7.9900000000000006E-3</v>
      </c>
      <c r="ER211" s="11">
        <v>7.8499999999999993E-3</v>
      </c>
      <c r="ES211" s="11">
        <v>7.7600000000000004E-3</v>
      </c>
      <c r="ET211" s="11">
        <v>7.5900000000000004E-3</v>
      </c>
      <c r="EU211" s="11">
        <v>8.1300000000000001E-3</v>
      </c>
      <c r="EV211" s="11">
        <v>8.3000000000000001E-3</v>
      </c>
      <c r="EW211" s="11">
        <v>8.0800000000000004E-3</v>
      </c>
      <c r="EX211" s="11" t="s">
        <v>198</v>
      </c>
      <c r="EY211" s="11" t="str">
        <f>VLOOKUP(Table8[[#This Row],[Candidate Detail Answer: City]],cities,2,FALSE)</f>
        <v>Elgin</v>
      </c>
      <c r="EZ211" s="11" t="str">
        <f>VLOOKUP(Table8[[#This Row],[Candidate Detail Answer: City]],cities,3,FALSE)</f>
        <v>IL</v>
      </c>
      <c r="FA211" s="21">
        <f>VLOOKUP(Table8[[#This Row],[Candidate Detail Answer: City]],cities,4,FALSE)</f>
        <v>60120</v>
      </c>
      <c r="FB211" s="11" t="s">
        <v>157</v>
      </c>
      <c r="FC211" s="11" t="str">
        <f>VLOOKUP(Table8[[#This Row],[Candidate Detail Answer: Major]],majors_final,3,FALSE)</f>
        <v>N/A</v>
      </c>
      <c r="FD211" s="11" t="str">
        <f>VLOOKUP(Table8[[#This Row],[Candidate Detail Answer: Major]],majors_final,4,FALSE)</f>
        <v>N/A</v>
      </c>
      <c r="FE211" s="11">
        <f>VLOOKUP(Table8[[#This Row],[Candidate Detail Answer: Major]],majors_final,5,FALSE)</f>
        <v>0</v>
      </c>
      <c r="FF211" s="11">
        <f>VLOOKUP(Table8[[#This Row],[Candidate Detail Answer: Major]],majors_final,6,FALSE)</f>
        <v>0</v>
      </c>
      <c r="FG211" s="5"/>
      <c r="FH211" s="5"/>
      <c r="FI211" s="11"/>
    </row>
    <row r="212" spans="1:165" ht="12.75" x14ac:dyDescent="0.2">
      <c r="A212" s="11">
        <v>52526913</v>
      </c>
      <c r="B212" s="11">
        <v>74634682</v>
      </c>
      <c r="C212" s="11">
        <v>44666.559027777781</v>
      </c>
      <c r="D212" s="11" t="s">
        <v>153</v>
      </c>
      <c r="E212" s="11">
        <v>345600</v>
      </c>
      <c r="F212" s="11">
        <v>78035534</v>
      </c>
      <c r="G212" s="11">
        <v>44666.609027777777</v>
      </c>
      <c r="H212" s="11">
        <v>44668.590277777781</v>
      </c>
      <c r="I212" s="11">
        <v>171149</v>
      </c>
      <c r="J212" s="11">
        <v>1</v>
      </c>
      <c r="K212" s="11">
        <v>41</v>
      </c>
      <c r="L212" s="11">
        <v>114777</v>
      </c>
      <c r="M212" s="11">
        <v>131</v>
      </c>
      <c r="N212" s="11">
        <v>131</v>
      </c>
      <c r="O212" s="11">
        <v>92</v>
      </c>
      <c r="P212" s="11">
        <v>100</v>
      </c>
      <c r="Q212" s="11">
        <v>142011</v>
      </c>
      <c r="R212" s="11" t="s">
        <v>154</v>
      </c>
      <c r="S212" s="11" t="s">
        <v>155</v>
      </c>
      <c r="T212" s="11" t="s">
        <v>208</v>
      </c>
      <c r="U212" s="11">
        <v>36</v>
      </c>
      <c r="V212" s="11" t="s">
        <v>154</v>
      </c>
      <c r="W212" s="11" t="s">
        <v>157</v>
      </c>
      <c r="X212" s="11"/>
      <c r="Y212" s="11">
        <v>1</v>
      </c>
      <c r="Z212" s="11">
        <v>10</v>
      </c>
      <c r="AA212" s="11">
        <v>10</v>
      </c>
      <c r="AB212" s="11">
        <v>10</v>
      </c>
      <c r="AC212" s="11">
        <v>10</v>
      </c>
      <c r="AD212" s="11">
        <v>10</v>
      </c>
      <c r="AE212" s="11">
        <v>10</v>
      </c>
      <c r="AF212" s="11">
        <v>10</v>
      </c>
      <c r="AG212" s="11">
        <v>10</v>
      </c>
      <c r="AH212" s="11">
        <v>10</v>
      </c>
      <c r="AI212" s="11">
        <v>10</v>
      </c>
      <c r="AJ212" s="11">
        <v>10</v>
      </c>
      <c r="AK212" s="11">
        <v>10</v>
      </c>
      <c r="AL212" s="11">
        <v>10</v>
      </c>
      <c r="AM212" s="11">
        <v>121</v>
      </c>
      <c r="AN212" s="11">
        <v>60</v>
      </c>
      <c r="AO212" s="11">
        <v>10</v>
      </c>
      <c r="AP212" s="11">
        <v>120</v>
      </c>
      <c r="AQ212" s="11">
        <v>60</v>
      </c>
      <c r="AR212" s="11">
        <v>40</v>
      </c>
      <c r="AS212" s="11">
        <v>1</v>
      </c>
      <c r="AT212" s="11">
        <v>130</v>
      </c>
      <c r="AU212" s="11">
        <v>148</v>
      </c>
      <c r="AV212" s="11">
        <v>5907</v>
      </c>
      <c r="AW212" s="11">
        <v>979</v>
      </c>
      <c r="AX212" s="11">
        <v>1014</v>
      </c>
      <c r="AY212" s="11">
        <v>1301</v>
      </c>
      <c r="AZ212" s="11">
        <v>4447</v>
      </c>
      <c r="BA212" s="11">
        <v>2384</v>
      </c>
      <c r="BB212" s="11">
        <v>726</v>
      </c>
      <c r="BC212" s="11">
        <v>1083</v>
      </c>
      <c r="BD212" s="11">
        <v>767</v>
      </c>
      <c r="BE212" s="11">
        <v>5069</v>
      </c>
      <c r="BF212" s="11">
        <v>718</v>
      </c>
      <c r="BG212" s="11">
        <v>3556</v>
      </c>
      <c r="BH212" s="11">
        <v>872</v>
      </c>
      <c r="BI212" s="11">
        <v>8</v>
      </c>
      <c r="BJ212" s="11">
        <v>8</v>
      </c>
      <c r="BK212" s="11">
        <v>1</v>
      </c>
      <c r="BL212" s="11">
        <v>17</v>
      </c>
      <c r="BM212" s="11">
        <v>11</v>
      </c>
      <c r="BN212" s="11">
        <v>9</v>
      </c>
      <c r="BO212" s="11">
        <v>10</v>
      </c>
      <c r="BP212" s="11">
        <v>9</v>
      </c>
      <c r="BQ212" s="11">
        <v>8</v>
      </c>
      <c r="BR212" s="11">
        <v>10</v>
      </c>
      <c r="BS212" s="11">
        <v>9</v>
      </c>
      <c r="BT212" s="11">
        <v>10</v>
      </c>
      <c r="BU212" s="11">
        <v>23</v>
      </c>
      <c r="BV212" s="11">
        <v>43</v>
      </c>
      <c r="BW212" s="11">
        <v>10</v>
      </c>
      <c r="BX212" s="11">
        <v>12</v>
      </c>
      <c r="BY212" s="11">
        <v>4</v>
      </c>
      <c r="BZ212" s="11">
        <v>14</v>
      </c>
      <c r="CA212" s="11">
        <v>29</v>
      </c>
      <c r="CB212" s="11">
        <v>5</v>
      </c>
      <c r="CC212" s="11">
        <v>9</v>
      </c>
      <c r="CD212" s="11">
        <v>5</v>
      </c>
      <c r="CE212" s="11">
        <v>2</v>
      </c>
      <c r="CF212" s="11">
        <v>4</v>
      </c>
      <c r="CG212" s="11">
        <v>10</v>
      </c>
      <c r="CH212" s="11">
        <v>13</v>
      </c>
      <c r="CI212" s="11"/>
      <c r="CJ212" s="11"/>
      <c r="CK212" s="11" t="s">
        <v>158</v>
      </c>
      <c r="CL212" s="11" t="s">
        <v>158</v>
      </c>
      <c r="CM212" s="11" t="s">
        <v>158</v>
      </c>
      <c r="CN212" s="11" t="s">
        <v>158</v>
      </c>
      <c r="CO212" s="11" t="s">
        <v>158</v>
      </c>
      <c r="CP212" s="11" t="s">
        <v>158</v>
      </c>
      <c r="CQ212" s="11" t="s">
        <v>158</v>
      </c>
      <c r="CR212" s="11" t="s">
        <v>158</v>
      </c>
      <c r="CS212" s="11" t="s">
        <v>158</v>
      </c>
      <c r="CT212" s="11" t="s">
        <v>158</v>
      </c>
      <c r="CU212" s="11" t="s">
        <v>158</v>
      </c>
      <c r="CV212" s="11" t="s">
        <v>158</v>
      </c>
      <c r="CW212" s="11" t="s">
        <v>158</v>
      </c>
      <c r="CX212" s="11" t="s">
        <v>154</v>
      </c>
      <c r="CY212" s="11" t="s">
        <v>154</v>
      </c>
      <c r="CZ212" s="11" t="s">
        <v>154</v>
      </c>
      <c r="DA212" s="11" t="s">
        <v>154</v>
      </c>
      <c r="DB212" s="11" t="s">
        <v>154</v>
      </c>
      <c r="DC212" s="11" t="s">
        <v>154</v>
      </c>
      <c r="DD212" s="11" t="s">
        <v>154</v>
      </c>
      <c r="DE212" s="11" t="s">
        <v>154</v>
      </c>
      <c r="DF212" s="11" t="s">
        <v>154</v>
      </c>
      <c r="DG212" s="11" t="s">
        <v>154</v>
      </c>
      <c r="DH212" s="11" t="s">
        <v>154</v>
      </c>
      <c r="DI212" s="11" t="s">
        <v>154</v>
      </c>
      <c r="DJ212" s="11" t="s">
        <v>154</v>
      </c>
      <c r="DK212" s="11" t="s">
        <v>157</v>
      </c>
      <c r="DL212" s="11" t="s">
        <v>157</v>
      </c>
      <c r="DM212" s="11" t="s">
        <v>157</v>
      </c>
      <c r="DN212" s="11" t="s">
        <v>157</v>
      </c>
      <c r="DO212" s="11" t="s">
        <v>157</v>
      </c>
      <c r="DP212" s="11" t="s">
        <v>157</v>
      </c>
      <c r="DQ212" s="11" t="s">
        <v>157</v>
      </c>
      <c r="DR212" s="11" t="s">
        <v>157</v>
      </c>
      <c r="DS212" s="11" t="s">
        <v>157</v>
      </c>
      <c r="DT212" s="11" t="s">
        <v>157</v>
      </c>
      <c r="DU212" s="11" t="s">
        <v>157</v>
      </c>
      <c r="DV212" s="11" t="s">
        <v>157</v>
      </c>
      <c r="DW212" s="11" t="s">
        <v>157</v>
      </c>
      <c r="DX212" s="11" t="b">
        <v>1</v>
      </c>
      <c r="DY212" s="11" t="b">
        <v>1</v>
      </c>
      <c r="DZ212" s="11" t="b">
        <v>1</v>
      </c>
      <c r="EA212" s="11" t="b">
        <v>1</v>
      </c>
      <c r="EB212" s="11" t="b">
        <v>1</v>
      </c>
      <c r="EC212" s="11" t="b">
        <v>1</v>
      </c>
      <c r="ED212" s="11" t="b">
        <v>1</v>
      </c>
      <c r="EE212" s="11" t="b">
        <v>1</v>
      </c>
      <c r="EF212" s="11" t="b">
        <v>1</v>
      </c>
      <c r="EG212" s="11" t="b">
        <v>1</v>
      </c>
      <c r="EH212" s="11" t="b">
        <v>1</v>
      </c>
      <c r="EI212" s="11" t="b">
        <v>1</v>
      </c>
      <c r="EJ212" s="11" t="b">
        <v>1</v>
      </c>
      <c r="EK212" s="11">
        <v>1.7763801999999999E-2</v>
      </c>
      <c r="EL212" s="11">
        <v>1.3779817E-2</v>
      </c>
      <c r="EM212" s="11">
        <v>3.2451862999999997E-2</v>
      </c>
      <c r="EN212" s="11">
        <v>0.22325642700000001</v>
      </c>
      <c r="EO212" s="11">
        <v>1.4653246E-2</v>
      </c>
      <c r="EP212" s="11">
        <v>1.1673807E-2</v>
      </c>
      <c r="EQ212" s="11">
        <v>3.4777447000000003E-2</v>
      </c>
      <c r="ER212" s="11">
        <v>5.3401474999999997E-2</v>
      </c>
      <c r="ES212" s="11">
        <v>3.1836672000000003E-2</v>
      </c>
      <c r="ET212" s="11">
        <v>3.1527917000000003E-2</v>
      </c>
      <c r="EU212" s="11">
        <v>8.5656514000000003E-2</v>
      </c>
      <c r="EV212" s="11">
        <v>3.8730881000000002E-2</v>
      </c>
      <c r="EW212" s="11">
        <v>0.28699475800000002</v>
      </c>
      <c r="EX212" s="11" t="s">
        <v>591</v>
      </c>
      <c r="EY212" s="11" t="str">
        <f>VLOOKUP(Table8[[#This Row],[Candidate Detail Answer: City]],cities,2,FALSE)</f>
        <v>Erie</v>
      </c>
      <c r="EZ212" s="11" t="str">
        <f>VLOOKUP(Table8[[#This Row],[Candidate Detail Answer: City]],cities,3,FALSE)</f>
        <v>PA</v>
      </c>
      <c r="FA212" s="21">
        <f>VLOOKUP(Table8[[#This Row],[Candidate Detail Answer: City]],cities,4,FALSE)</f>
        <v>16501</v>
      </c>
      <c r="FB212" s="11" t="s">
        <v>312</v>
      </c>
      <c r="FC212" s="11" t="str">
        <f>VLOOKUP(Table8[[#This Row],[Candidate Detail Answer: Major]],majors_final,3,FALSE)</f>
        <v>Quality Assurance</v>
      </c>
      <c r="FD212" s="11" t="str">
        <f>VLOOKUP(Table8[[#This Row],[Candidate Detail Answer: Major]],majors_final,4,FALSE)</f>
        <v>IT non-development</v>
      </c>
      <c r="FE212" s="11">
        <f>VLOOKUP(Table8[[#This Row],[Candidate Detail Answer: Major]],majors_final,5,FALSE)</f>
        <v>0</v>
      </c>
      <c r="FF212" s="11">
        <f>VLOOKUP(Table8[[#This Row],[Candidate Detail Answer: Major]],majors_final,6,FALSE)</f>
        <v>0</v>
      </c>
      <c r="FG212" s="5"/>
      <c r="FH212" s="5"/>
      <c r="FI212" s="11"/>
    </row>
    <row r="213" spans="1:165" ht="12.75" x14ac:dyDescent="0.2">
      <c r="A213" s="11">
        <v>51960725</v>
      </c>
      <c r="B213" s="11">
        <v>73589904</v>
      </c>
      <c r="C213" s="11">
        <v>45051.6</v>
      </c>
      <c r="D213" s="11" t="s">
        <v>153</v>
      </c>
      <c r="E213" s="11">
        <v>345600</v>
      </c>
      <c r="F213" s="11">
        <v>77729208</v>
      </c>
      <c r="G213" s="11">
        <v>54935.459027779601</v>
      </c>
      <c r="H213" s="11">
        <v>53737.4986111088</v>
      </c>
      <c r="I213" s="11">
        <v>336004</v>
      </c>
      <c r="J213" s="11">
        <v>1</v>
      </c>
      <c r="K213" s="11">
        <v>31</v>
      </c>
      <c r="L213" s="11">
        <v>13112</v>
      </c>
      <c r="M213" s="11">
        <v>131</v>
      </c>
      <c r="N213" s="11">
        <v>131</v>
      </c>
      <c r="O213" s="11">
        <v>92</v>
      </c>
      <c r="P213" s="11">
        <v>100</v>
      </c>
      <c r="Q213" s="11">
        <v>262195</v>
      </c>
      <c r="R213" s="11" t="s">
        <v>154</v>
      </c>
      <c r="S213" s="11" t="s">
        <v>155</v>
      </c>
      <c r="T213" s="11" t="s">
        <v>208</v>
      </c>
      <c r="U213" s="11">
        <v>105</v>
      </c>
      <c r="V213" s="11" t="s">
        <v>154</v>
      </c>
      <c r="W213" s="11" t="s">
        <v>157</v>
      </c>
      <c r="X213" s="11">
        <v>5</v>
      </c>
      <c r="Y213" s="11">
        <v>1</v>
      </c>
      <c r="Z213" s="11">
        <v>10</v>
      </c>
      <c r="AA213" s="11">
        <v>10</v>
      </c>
      <c r="AB213" s="11">
        <v>10</v>
      </c>
      <c r="AC213" s="11">
        <v>10</v>
      </c>
      <c r="AD213" s="11">
        <v>10</v>
      </c>
      <c r="AE213" s="11">
        <v>10</v>
      </c>
      <c r="AF213" s="11">
        <v>10</v>
      </c>
      <c r="AG213" s="11">
        <v>10</v>
      </c>
      <c r="AH213" s="11">
        <v>10</v>
      </c>
      <c r="AI213" s="11">
        <v>10</v>
      </c>
      <c r="AJ213" s="11">
        <v>10</v>
      </c>
      <c r="AK213" s="11">
        <v>10</v>
      </c>
      <c r="AL213" s="11">
        <v>10</v>
      </c>
      <c r="AM213" s="11">
        <v>121</v>
      </c>
      <c r="AN213" s="11">
        <v>60</v>
      </c>
      <c r="AO213" s="11">
        <v>10</v>
      </c>
      <c r="AP213" s="11">
        <v>120</v>
      </c>
      <c r="AQ213" s="11">
        <v>60</v>
      </c>
      <c r="AR213" s="11">
        <v>40</v>
      </c>
      <c r="AS213" s="11">
        <v>1</v>
      </c>
      <c r="AT213" s="11">
        <v>130</v>
      </c>
      <c r="AU213" s="11">
        <v>573</v>
      </c>
      <c r="AV213" s="11">
        <v>3244</v>
      </c>
      <c r="AW213" s="11">
        <v>3263</v>
      </c>
      <c r="AX213" s="11">
        <v>1064</v>
      </c>
      <c r="AY213" s="11">
        <v>1379</v>
      </c>
      <c r="AZ213" s="11">
        <v>1586</v>
      </c>
      <c r="BA213" s="11">
        <v>22022</v>
      </c>
      <c r="BB213" s="11">
        <v>2996</v>
      </c>
      <c r="BC213" s="11">
        <v>1429</v>
      </c>
      <c r="BD213" s="11">
        <v>453</v>
      </c>
      <c r="BE213" s="11">
        <v>3098</v>
      </c>
      <c r="BF213" s="11">
        <v>1945</v>
      </c>
      <c r="BG213" s="11">
        <v>13273</v>
      </c>
      <c r="BH213" s="11">
        <v>17119</v>
      </c>
      <c r="BI213" s="11">
        <v>5</v>
      </c>
      <c r="BJ213" s="11">
        <v>4</v>
      </c>
      <c r="BK213" s="11">
        <v>4</v>
      </c>
      <c r="BL213" s="11">
        <v>7</v>
      </c>
      <c r="BM213" s="11">
        <v>4</v>
      </c>
      <c r="BN213" s="11">
        <v>5</v>
      </c>
      <c r="BO213" s="11">
        <v>6</v>
      </c>
      <c r="BP213" s="11">
        <v>5</v>
      </c>
      <c r="BQ213" s="11">
        <v>4</v>
      </c>
      <c r="BR213" s="11">
        <v>5</v>
      </c>
      <c r="BS213" s="11">
        <v>5</v>
      </c>
      <c r="BT213" s="11">
        <v>12</v>
      </c>
      <c r="BU213" s="11">
        <v>15</v>
      </c>
      <c r="BV213" s="11">
        <v>11</v>
      </c>
      <c r="BW213" s="11">
        <v>11</v>
      </c>
      <c r="BX213" s="11">
        <v>6</v>
      </c>
      <c r="BY213" s="11">
        <v>6</v>
      </c>
      <c r="BZ213" s="11">
        <v>9</v>
      </c>
      <c r="CA213" s="11">
        <v>96</v>
      </c>
      <c r="CB213" s="11">
        <v>8</v>
      </c>
      <c r="CC213" s="11">
        <v>13</v>
      </c>
      <c r="CD213" s="11">
        <v>8</v>
      </c>
      <c r="CE213" s="11">
        <v>16</v>
      </c>
      <c r="CF213" s="11">
        <v>17</v>
      </c>
      <c r="CG213" s="11">
        <v>90</v>
      </c>
      <c r="CH213" s="11">
        <v>18</v>
      </c>
      <c r="CI213" s="11"/>
      <c r="CJ213" s="11"/>
      <c r="CK213" s="11" t="s">
        <v>158</v>
      </c>
      <c r="CL213" s="11" t="s">
        <v>158</v>
      </c>
      <c r="CM213" s="11" t="s">
        <v>158</v>
      </c>
      <c r="CN213" s="11" t="s">
        <v>158</v>
      </c>
      <c r="CO213" s="11" t="s">
        <v>158</v>
      </c>
      <c r="CP213" s="11" t="s">
        <v>158</v>
      </c>
      <c r="CQ213" s="11" t="s">
        <v>158</v>
      </c>
      <c r="CR213" s="11" t="s">
        <v>158</v>
      </c>
      <c r="CS213" s="11" t="s">
        <v>158</v>
      </c>
      <c r="CT213" s="11" t="s">
        <v>158</v>
      </c>
      <c r="CU213" s="11" t="s">
        <v>158</v>
      </c>
      <c r="CV213" s="11" t="s">
        <v>158</v>
      </c>
      <c r="CW213" s="11" t="s">
        <v>158</v>
      </c>
      <c r="CX213" s="11" t="s">
        <v>154</v>
      </c>
      <c r="CY213" s="11" t="s">
        <v>154</v>
      </c>
      <c r="CZ213" s="11" t="s">
        <v>154</v>
      </c>
      <c r="DA213" s="11" t="s">
        <v>154</v>
      </c>
      <c r="DB213" s="11" t="s">
        <v>154</v>
      </c>
      <c r="DC213" s="11" t="s">
        <v>154</v>
      </c>
      <c r="DD213" s="11" t="s">
        <v>154</v>
      </c>
      <c r="DE213" s="11" t="s">
        <v>154</v>
      </c>
      <c r="DF213" s="11" t="s">
        <v>154</v>
      </c>
      <c r="DG213" s="11" t="s">
        <v>154</v>
      </c>
      <c r="DH213" s="11" t="s">
        <v>154</v>
      </c>
      <c r="DI213" s="11" t="s">
        <v>154</v>
      </c>
      <c r="DJ213" s="11" t="s">
        <v>154</v>
      </c>
      <c r="DK213" s="11" t="s">
        <v>157</v>
      </c>
      <c r="DL213" s="11" t="s">
        <v>157</v>
      </c>
      <c r="DM213" s="11" t="s">
        <v>157</v>
      </c>
      <c r="DN213" s="11" t="s">
        <v>157</v>
      </c>
      <c r="DO213" s="11" t="s">
        <v>157</v>
      </c>
      <c r="DP213" s="11" t="s">
        <v>157</v>
      </c>
      <c r="DQ213" s="11" t="s">
        <v>157</v>
      </c>
      <c r="DR213" s="11" t="s">
        <v>157</v>
      </c>
      <c r="DS213" s="11" t="s">
        <v>157</v>
      </c>
      <c r="DT213" s="11" t="s">
        <v>157</v>
      </c>
      <c r="DU213" s="11" t="s">
        <v>157</v>
      </c>
      <c r="DV213" s="11" t="s">
        <v>157</v>
      </c>
      <c r="DW213" s="11" t="s">
        <v>157</v>
      </c>
      <c r="DX213" s="11" t="b">
        <v>1</v>
      </c>
      <c r="DY213" s="11" t="b">
        <v>1</v>
      </c>
      <c r="DZ213" s="11" t="b">
        <v>1</v>
      </c>
      <c r="EA213" s="11" t="b">
        <v>1</v>
      </c>
      <c r="EB213" s="11" t="b">
        <v>1</v>
      </c>
      <c r="EC213" s="11" t="b">
        <v>1</v>
      </c>
      <c r="ED213" s="11" t="b">
        <v>1</v>
      </c>
      <c r="EE213" s="11" t="b">
        <v>1</v>
      </c>
      <c r="EF213" s="11" t="b">
        <v>1</v>
      </c>
      <c r="EG213" s="11" t="b">
        <v>1</v>
      </c>
      <c r="EH213" s="11" t="b">
        <v>1</v>
      </c>
      <c r="EI213" s="11" t="b">
        <v>1</v>
      </c>
      <c r="EJ213" s="11" t="b">
        <v>1</v>
      </c>
      <c r="EK213" s="11">
        <v>2.8322E-2</v>
      </c>
      <c r="EL213" s="11">
        <v>0.17402300000000001</v>
      </c>
      <c r="EM213" s="11">
        <v>3.1140000000000001E-2</v>
      </c>
      <c r="EN213" s="11">
        <v>3.3459000000000003E-2</v>
      </c>
      <c r="EO213" s="11">
        <v>3.0948E-2</v>
      </c>
      <c r="EP213" s="11">
        <v>3.0131000000000002E-2</v>
      </c>
      <c r="EQ213" s="11">
        <v>3.1029000000000001E-2</v>
      </c>
      <c r="ER213" s="11">
        <v>3.5257999999999998E-2</v>
      </c>
      <c r="ES213" s="11">
        <v>3.3022000000000003E-2</v>
      </c>
      <c r="ET213" s="11">
        <v>3.3461999999999999E-2</v>
      </c>
      <c r="EU213" s="11">
        <v>9.3773999999999996E-2</v>
      </c>
      <c r="EV213" s="11">
        <v>2.2259999999999999E-2</v>
      </c>
      <c r="EW213" s="11">
        <v>3.0016000000000001E-2</v>
      </c>
      <c r="EX213" s="11" t="s">
        <v>266</v>
      </c>
      <c r="EY213" s="11" t="str">
        <f>VLOOKUP(Table8[[#This Row],[Candidate Detail Answer: City]],cities,2,FALSE)</f>
        <v>Everett</v>
      </c>
      <c r="EZ213" s="11" t="str">
        <f>VLOOKUP(Table8[[#This Row],[Candidate Detail Answer: City]],cities,3,FALSE)</f>
        <v>WA</v>
      </c>
      <c r="FA213" s="21">
        <f>VLOOKUP(Table8[[#This Row],[Candidate Detail Answer: City]],cities,4,FALSE)</f>
        <v>98201</v>
      </c>
      <c r="FB213" s="11" t="s">
        <v>482</v>
      </c>
      <c r="FC213" s="11" t="str">
        <f>VLOOKUP(Table8[[#This Row],[Candidate Detail Answer: Major]],majors_final,3,FALSE)</f>
        <v>N/A</v>
      </c>
      <c r="FD213" s="11" t="str">
        <f>VLOOKUP(Table8[[#This Row],[Candidate Detail Answer: Major]],majors_final,4,FALSE)</f>
        <v>N/A</v>
      </c>
      <c r="FE213" s="11">
        <f>VLOOKUP(Table8[[#This Row],[Candidate Detail Answer: Major]],majors_final,5,FALSE)</f>
        <v>0</v>
      </c>
      <c r="FF213" s="11">
        <f>VLOOKUP(Table8[[#This Row],[Candidate Detail Answer: Major]],majors_final,6,FALSE)</f>
        <v>0</v>
      </c>
      <c r="FG213" s="5"/>
      <c r="FH213" s="5"/>
      <c r="FI213" s="11"/>
    </row>
    <row r="214" spans="1:165" ht="12.75" x14ac:dyDescent="0.2">
      <c r="A214" s="11">
        <v>34073537</v>
      </c>
      <c r="B214" s="11">
        <v>45901658</v>
      </c>
      <c r="C214" s="11">
        <v>49789.049999999697</v>
      </c>
      <c r="D214" s="11" t="s">
        <v>153</v>
      </c>
      <c r="E214" s="11">
        <v>345600</v>
      </c>
      <c r="F214" s="11">
        <v>52567766</v>
      </c>
      <c r="G214" s="11">
        <v>49717.764583334203</v>
      </c>
      <c r="H214" s="11">
        <v>49130.984722221103</v>
      </c>
      <c r="I214" s="11">
        <v>59299</v>
      </c>
      <c r="J214" s="11">
        <v>1</v>
      </c>
      <c r="K214" s="11">
        <v>36</v>
      </c>
      <c r="L214" s="11">
        <v>33652</v>
      </c>
      <c r="M214" s="11">
        <v>131</v>
      </c>
      <c r="N214" s="11">
        <v>130.5</v>
      </c>
      <c r="O214" s="11">
        <v>92</v>
      </c>
      <c r="P214" s="11">
        <v>99.61</v>
      </c>
      <c r="Q214" s="11">
        <v>35929</v>
      </c>
      <c r="R214" s="11" t="s">
        <v>154</v>
      </c>
      <c r="S214" s="11" t="s">
        <v>155</v>
      </c>
      <c r="T214" s="11" t="s">
        <v>208</v>
      </c>
      <c r="U214" s="11">
        <v>5</v>
      </c>
      <c r="V214" s="11" t="s">
        <v>154</v>
      </c>
      <c r="W214" s="11" t="s">
        <v>157</v>
      </c>
      <c r="X214" s="11">
        <v>2</v>
      </c>
      <c r="Y214" s="11">
        <v>0.5</v>
      </c>
      <c r="Z214" s="11">
        <v>10</v>
      </c>
      <c r="AA214" s="11">
        <v>10</v>
      </c>
      <c r="AB214" s="11">
        <v>10</v>
      </c>
      <c r="AC214" s="11">
        <v>10</v>
      </c>
      <c r="AD214" s="11">
        <v>10</v>
      </c>
      <c r="AE214" s="11">
        <v>10</v>
      </c>
      <c r="AF214" s="11">
        <v>10</v>
      </c>
      <c r="AG214" s="11">
        <v>10</v>
      </c>
      <c r="AH214" s="11">
        <v>10</v>
      </c>
      <c r="AI214" s="11">
        <v>10</v>
      </c>
      <c r="AJ214" s="11">
        <v>10</v>
      </c>
      <c r="AK214" s="11">
        <v>10</v>
      </c>
      <c r="AL214" s="11">
        <v>10</v>
      </c>
      <c r="AM214" s="11">
        <v>120.5</v>
      </c>
      <c r="AN214" s="11">
        <v>60</v>
      </c>
      <c r="AO214" s="11">
        <v>10</v>
      </c>
      <c r="AP214" s="11">
        <v>120</v>
      </c>
      <c r="AQ214" s="11">
        <v>60</v>
      </c>
      <c r="AR214" s="11">
        <v>40</v>
      </c>
      <c r="AS214" s="11">
        <v>0.5</v>
      </c>
      <c r="AT214" s="11">
        <v>130</v>
      </c>
      <c r="AU214" s="11">
        <v>291</v>
      </c>
      <c r="AV214" s="11">
        <v>426</v>
      </c>
      <c r="AW214" s="11">
        <v>431</v>
      </c>
      <c r="AX214" s="11">
        <v>1546</v>
      </c>
      <c r="AY214" s="11">
        <v>1099</v>
      </c>
      <c r="AZ214" s="11">
        <v>4665</v>
      </c>
      <c r="BA214" s="11">
        <v>2345</v>
      </c>
      <c r="BB214" s="11">
        <v>896</v>
      </c>
      <c r="BC214" s="11">
        <v>461</v>
      </c>
      <c r="BD214" s="11">
        <v>531</v>
      </c>
      <c r="BE214" s="11">
        <v>717</v>
      </c>
      <c r="BF214" s="11">
        <v>564</v>
      </c>
      <c r="BG214" s="11">
        <v>8684</v>
      </c>
      <c r="BH214" s="11">
        <v>639</v>
      </c>
      <c r="BI214" s="11">
        <v>5</v>
      </c>
      <c r="BJ214" s="11">
        <v>5</v>
      </c>
      <c r="BK214" s="11">
        <v>5</v>
      </c>
      <c r="BL214" s="11">
        <v>7</v>
      </c>
      <c r="BM214" s="11">
        <v>4</v>
      </c>
      <c r="BN214" s="11">
        <v>5</v>
      </c>
      <c r="BO214" s="11">
        <v>7</v>
      </c>
      <c r="BP214" s="11">
        <v>6</v>
      </c>
      <c r="BQ214" s="11">
        <v>5</v>
      </c>
      <c r="BR214" s="11">
        <v>6</v>
      </c>
      <c r="BS214" s="11">
        <v>7</v>
      </c>
      <c r="BT214" s="11">
        <v>13</v>
      </c>
      <c r="BU214" s="11">
        <v>19</v>
      </c>
      <c r="BV214" s="11">
        <v>3</v>
      </c>
      <c r="BW214" s="11">
        <v>3</v>
      </c>
      <c r="BX214" s="11">
        <v>23</v>
      </c>
      <c r="BY214" s="11">
        <v>6</v>
      </c>
      <c r="BZ214" s="11">
        <v>33</v>
      </c>
      <c r="CA214" s="11">
        <v>9</v>
      </c>
      <c r="CB214" s="11">
        <v>7</v>
      </c>
      <c r="CC214" s="11">
        <v>6</v>
      </c>
      <c r="CD214" s="11">
        <v>4</v>
      </c>
      <c r="CE214" s="11">
        <v>6</v>
      </c>
      <c r="CF214" s="11">
        <v>8</v>
      </c>
      <c r="CG214" s="11">
        <v>72</v>
      </c>
      <c r="CH214" s="11">
        <v>4</v>
      </c>
      <c r="CI214" s="11"/>
      <c r="CJ214" s="11"/>
      <c r="CK214" s="11" t="s">
        <v>158</v>
      </c>
      <c r="CL214" s="11" t="s">
        <v>158</v>
      </c>
      <c r="CM214" s="11" t="s">
        <v>158</v>
      </c>
      <c r="CN214" s="11" t="s">
        <v>158</v>
      </c>
      <c r="CO214" s="11" t="s">
        <v>158</v>
      </c>
      <c r="CP214" s="11" t="s">
        <v>158</v>
      </c>
      <c r="CQ214" s="11" t="s">
        <v>158</v>
      </c>
      <c r="CR214" s="11" t="s">
        <v>158</v>
      </c>
      <c r="CS214" s="11" t="s">
        <v>158</v>
      </c>
      <c r="CT214" s="11" t="s">
        <v>158</v>
      </c>
      <c r="CU214" s="11" t="s">
        <v>158</v>
      </c>
      <c r="CV214" s="11" t="s">
        <v>158</v>
      </c>
      <c r="CW214" s="11" t="s">
        <v>158</v>
      </c>
      <c r="CX214" s="11" t="s">
        <v>154</v>
      </c>
      <c r="CY214" s="11" t="s">
        <v>154</v>
      </c>
      <c r="CZ214" s="11" t="s">
        <v>154</v>
      </c>
      <c r="DA214" s="11" t="s">
        <v>154</v>
      </c>
      <c r="DB214" s="11" t="s">
        <v>154</v>
      </c>
      <c r="DC214" s="11" t="s">
        <v>154</v>
      </c>
      <c r="DD214" s="11" t="s">
        <v>154</v>
      </c>
      <c r="DE214" s="11" t="s">
        <v>154</v>
      </c>
      <c r="DF214" s="11" t="s">
        <v>154</v>
      </c>
      <c r="DG214" s="11" t="s">
        <v>154</v>
      </c>
      <c r="DH214" s="11" t="s">
        <v>154</v>
      </c>
      <c r="DI214" s="11" t="s">
        <v>154</v>
      </c>
      <c r="DJ214" s="11" t="s">
        <v>154</v>
      </c>
      <c r="DK214" s="11" t="s">
        <v>157</v>
      </c>
      <c r="DL214" s="11" t="s">
        <v>157</v>
      </c>
      <c r="DM214" s="11" t="s">
        <v>157</v>
      </c>
      <c r="DN214" s="11" t="s">
        <v>157</v>
      </c>
      <c r="DO214" s="11" t="s">
        <v>157</v>
      </c>
      <c r="DP214" s="11" t="s">
        <v>157</v>
      </c>
      <c r="DQ214" s="11" t="s">
        <v>157</v>
      </c>
      <c r="DR214" s="11" t="s">
        <v>157</v>
      </c>
      <c r="DS214" s="11" t="s">
        <v>157</v>
      </c>
      <c r="DT214" s="11" t="s">
        <v>157</v>
      </c>
      <c r="DU214" s="11" t="s">
        <v>157</v>
      </c>
      <c r="DV214" s="11" t="s">
        <v>157</v>
      </c>
      <c r="DW214" s="11" t="s">
        <v>157</v>
      </c>
      <c r="DX214" s="11" t="b">
        <v>1</v>
      </c>
      <c r="DY214" s="11" t="b">
        <v>1</v>
      </c>
      <c r="DZ214" s="11" t="b">
        <v>1</v>
      </c>
      <c r="EA214" s="11" t="b">
        <v>1</v>
      </c>
      <c r="EB214" s="11" t="b">
        <v>1</v>
      </c>
      <c r="EC214" s="11" t="b">
        <v>1</v>
      </c>
      <c r="ED214" s="11" t="b">
        <v>1</v>
      </c>
      <c r="EE214" s="11" t="b">
        <v>1</v>
      </c>
      <c r="EF214" s="11" t="b">
        <v>1</v>
      </c>
      <c r="EG214" s="11" t="b">
        <v>1</v>
      </c>
      <c r="EH214" s="11" t="b">
        <v>1</v>
      </c>
      <c r="EI214" s="11" t="b">
        <v>1</v>
      </c>
      <c r="EJ214" s="11" t="b">
        <v>1</v>
      </c>
      <c r="EK214" s="11">
        <v>1.0933999999999999E-2</v>
      </c>
      <c r="EL214" s="11">
        <v>3.3637E-2</v>
      </c>
      <c r="EM214" s="11">
        <v>2.0319E-2</v>
      </c>
      <c r="EN214" s="11">
        <v>3.2648000000000003E-2</v>
      </c>
      <c r="EO214" s="11">
        <v>3.0048999999999999E-2</v>
      </c>
      <c r="EP214" s="11">
        <v>3.4952999999999998E-2</v>
      </c>
      <c r="EQ214" s="11">
        <v>3.2856999999999997E-2</v>
      </c>
      <c r="ER214" s="11">
        <v>1.5768999999999998E-2</v>
      </c>
      <c r="ES214" s="11">
        <v>3.2502000000000003E-2</v>
      </c>
      <c r="ET214" s="11">
        <v>3.2094999999999999E-2</v>
      </c>
      <c r="EU214" s="11">
        <v>3.4816E-2</v>
      </c>
      <c r="EV214" s="11">
        <v>4.3576999999999998E-2</v>
      </c>
      <c r="EW214" s="11">
        <v>3.3321000000000003E-2</v>
      </c>
      <c r="EX214" s="11" t="s">
        <v>266</v>
      </c>
      <c r="EY214" s="11" t="str">
        <f>VLOOKUP(Table8[[#This Row],[Candidate Detail Answer: City]],cities,2,FALSE)</f>
        <v>Everett</v>
      </c>
      <c r="EZ214" s="11" t="str">
        <f>VLOOKUP(Table8[[#This Row],[Candidate Detail Answer: City]],cities,3,FALSE)</f>
        <v>WA</v>
      </c>
      <c r="FA214" s="21">
        <f>VLOOKUP(Table8[[#This Row],[Candidate Detail Answer: City]],cities,4,FALSE)</f>
        <v>98201</v>
      </c>
      <c r="FB214" s="11" t="s">
        <v>267</v>
      </c>
      <c r="FC214" s="11" t="str">
        <f>VLOOKUP(Table8[[#This Row],[Candidate Detail Answer: Major]],majors_final,3,FALSE)</f>
        <v>Software Engineering</v>
      </c>
      <c r="FD214" s="11" t="str">
        <f>VLOOKUP(Table8[[#This Row],[Candidate Detail Answer: Major]],majors_final,4,FALSE)</f>
        <v>IT-development focused</v>
      </c>
      <c r="FE214" s="11">
        <f>VLOOKUP(Table8[[#This Row],[Candidate Detail Answer: Major]],majors_final,5,FALSE)</f>
        <v>0</v>
      </c>
      <c r="FF214" s="11">
        <f>VLOOKUP(Table8[[#This Row],[Candidate Detail Answer: Major]],majors_final,6,FALSE)</f>
        <v>0</v>
      </c>
      <c r="FG214" s="5"/>
      <c r="FH214" s="5"/>
      <c r="FI214" s="11"/>
    </row>
    <row r="215" spans="1:165" ht="12.75" x14ac:dyDescent="0.2">
      <c r="A215" s="11">
        <v>29502120</v>
      </c>
      <c r="B215" s="11">
        <v>38835974</v>
      </c>
      <c r="C215" s="11">
        <v>49394.262499999699</v>
      </c>
      <c r="D215" s="11" t="s">
        <v>153</v>
      </c>
      <c r="E215" s="11">
        <v>345600</v>
      </c>
      <c r="F215" s="11">
        <v>46029758</v>
      </c>
      <c r="G215" s="11">
        <v>47871.503472222801</v>
      </c>
      <c r="H215" s="11">
        <v>47500.987499999203</v>
      </c>
      <c r="I215" s="11">
        <v>252801</v>
      </c>
      <c r="J215" s="11">
        <v>1</v>
      </c>
      <c r="K215" s="11">
        <v>0</v>
      </c>
      <c r="L215" s="11">
        <v>0</v>
      </c>
      <c r="M215" s="11">
        <v>131</v>
      </c>
      <c r="N215" s="11">
        <v>131</v>
      </c>
      <c r="O215" s="11">
        <v>92</v>
      </c>
      <c r="P215" s="11">
        <v>100</v>
      </c>
      <c r="Q215" s="11">
        <v>205675</v>
      </c>
      <c r="R215" s="11" t="s">
        <v>154</v>
      </c>
      <c r="S215" s="11" t="s">
        <v>155</v>
      </c>
      <c r="T215" s="11" t="s">
        <v>156</v>
      </c>
      <c r="U215" s="11">
        <v>0</v>
      </c>
      <c r="V215" s="11" t="s">
        <v>154</v>
      </c>
      <c r="W215" s="11" t="s">
        <v>157</v>
      </c>
      <c r="X215" s="11">
        <v>4</v>
      </c>
      <c r="Y215" s="11">
        <v>1</v>
      </c>
      <c r="Z215" s="11">
        <v>10</v>
      </c>
      <c r="AA215" s="11">
        <v>10</v>
      </c>
      <c r="AB215" s="11">
        <v>10</v>
      </c>
      <c r="AC215" s="11">
        <v>10</v>
      </c>
      <c r="AD215" s="11">
        <v>10</v>
      </c>
      <c r="AE215" s="11">
        <v>10</v>
      </c>
      <c r="AF215" s="11">
        <v>10</v>
      </c>
      <c r="AG215" s="11">
        <v>10</v>
      </c>
      <c r="AH215" s="11">
        <v>10</v>
      </c>
      <c r="AI215" s="11">
        <v>10</v>
      </c>
      <c r="AJ215" s="11">
        <v>10</v>
      </c>
      <c r="AK215" s="11">
        <v>10</v>
      </c>
      <c r="AL215" s="11">
        <v>10</v>
      </c>
      <c r="AM215" s="11">
        <v>121</v>
      </c>
      <c r="AN215" s="11">
        <v>60</v>
      </c>
      <c r="AO215" s="11">
        <v>10</v>
      </c>
      <c r="AP215" s="11">
        <v>120</v>
      </c>
      <c r="AQ215" s="11">
        <v>60</v>
      </c>
      <c r="AR215" s="11">
        <v>40</v>
      </c>
      <c r="AS215" s="11">
        <v>1</v>
      </c>
      <c r="AT215" s="11">
        <v>130</v>
      </c>
      <c r="AU215" s="11">
        <v>172</v>
      </c>
      <c r="AV215" s="11">
        <v>1201</v>
      </c>
      <c r="AW215" s="11">
        <v>516</v>
      </c>
      <c r="AX215" s="11">
        <v>256</v>
      </c>
      <c r="AY215" s="11">
        <v>426</v>
      </c>
      <c r="AZ215" s="11">
        <v>30611</v>
      </c>
      <c r="BA215" s="11">
        <v>3276</v>
      </c>
      <c r="BB215" s="11">
        <v>777</v>
      </c>
      <c r="BC215" s="11">
        <v>1536</v>
      </c>
      <c r="BD215" s="11">
        <v>481</v>
      </c>
      <c r="BE215" s="11">
        <v>860</v>
      </c>
      <c r="BF215" s="11">
        <v>427</v>
      </c>
      <c r="BG215" s="11">
        <v>3548</v>
      </c>
      <c r="BH215" s="11">
        <v>2983</v>
      </c>
      <c r="BI215" s="11">
        <v>8</v>
      </c>
      <c r="BJ215" s="11">
        <v>8</v>
      </c>
      <c r="BK215" s="11">
        <v>8</v>
      </c>
      <c r="BL215" s="11">
        <v>10</v>
      </c>
      <c r="BM215" s="11">
        <v>8</v>
      </c>
      <c r="BN215" s="11">
        <v>8</v>
      </c>
      <c r="BO215" s="11">
        <v>10</v>
      </c>
      <c r="BP215" s="11">
        <v>9</v>
      </c>
      <c r="BQ215" s="11">
        <v>8</v>
      </c>
      <c r="BR215" s="11">
        <v>9</v>
      </c>
      <c r="BS215" s="11">
        <v>9</v>
      </c>
      <c r="BT215" s="11">
        <v>14</v>
      </c>
      <c r="BU215" s="11">
        <v>22</v>
      </c>
      <c r="BV215" s="11">
        <v>6</v>
      </c>
      <c r="BW215" s="11">
        <v>5</v>
      </c>
      <c r="BX215" s="11">
        <v>4</v>
      </c>
      <c r="BY215" s="11">
        <v>4</v>
      </c>
      <c r="BZ215" s="11">
        <v>42</v>
      </c>
      <c r="CA215" s="11">
        <v>21</v>
      </c>
      <c r="CB215" s="11">
        <v>7</v>
      </c>
      <c r="CC215" s="11">
        <v>16</v>
      </c>
      <c r="CD215" s="11">
        <v>4</v>
      </c>
      <c r="CE215" s="11">
        <v>5</v>
      </c>
      <c r="CF215" s="11">
        <v>5</v>
      </c>
      <c r="CG215" s="11">
        <v>13</v>
      </c>
      <c r="CH215" s="11">
        <v>16</v>
      </c>
      <c r="CI215" s="11"/>
      <c r="CJ215" s="11"/>
      <c r="CK215" s="11" t="s">
        <v>158</v>
      </c>
      <c r="CL215" s="11" t="s">
        <v>158</v>
      </c>
      <c r="CM215" s="11" t="s">
        <v>158</v>
      </c>
      <c r="CN215" s="11" t="s">
        <v>158</v>
      </c>
      <c r="CO215" s="11" t="s">
        <v>158</v>
      </c>
      <c r="CP215" s="11" t="s">
        <v>158</v>
      </c>
      <c r="CQ215" s="11" t="s">
        <v>158</v>
      </c>
      <c r="CR215" s="11" t="s">
        <v>158</v>
      </c>
      <c r="CS215" s="11" t="s">
        <v>158</v>
      </c>
      <c r="CT215" s="11" t="s">
        <v>158</v>
      </c>
      <c r="CU215" s="11" t="s">
        <v>158</v>
      </c>
      <c r="CV215" s="11" t="s">
        <v>158</v>
      </c>
      <c r="CW215" s="11" t="s">
        <v>158</v>
      </c>
      <c r="CX215" s="11" t="s">
        <v>154</v>
      </c>
      <c r="CY215" s="11" t="s">
        <v>154</v>
      </c>
      <c r="CZ215" s="11" t="s">
        <v>154</v>
      </c>
      <c r="DA215" s="11" t="s">
        <v>154</v>
      </c>
      <c r="DB215" s="11" t="s">
        <v>154</v>
      </c>
      <c r="DC215" s="11" t="s">
        <v>154</v>
      </c>
      <c r="DD215" s="11" t="s">
        <v>154</v>
      </c>
      <c r="DE215" s="11" t="s">
        <v>154</v>
      </c>
      <c r="DF215" s="11" t="s">
        <v>154</v>
      </c>
      <c r="DG215" s="11" t="s">
        <v>154</v>
      </c>
      <c r="DH215" s="11" t="s">
        <v>154</v>
      </c>
      <c r="DI215" s="11" t="s">
        <v>154</v>
      </c>
      <c r="DJ215" s="11" t="s">
        <v>154</v>
      </c>
      <c r="DK215" s="11" t="s">
        <v>157</v>
      </c>
      <c r="DL215" s="11" t="s">
        <v>157</v>
      </c>
      <c r="DM215" s="11" t="s">
        <v>157</v>
      </c>
      <c r="DN215" s="11" t="s">
        <v>157</v>
      </c>
      <c r="DO215" s="11" t="s">
        <v>157</v>
      </c>
      <c r="DP215" s="11" t="s">
        <v>157</v>
      </c>
      <c r="DQ215" s="11" t="s">
        <v>157</v>
      </c>
      <c r="DR215" s="11" t="s">
        <v>157</v>
      </c>
      <c r="DS215" s="11" t="s">
        <v>157</v>
      </c>
      <c r="DT215" s="11" t="s">
        <v>157</v>
      </c>
      <c r="DU215" s="11" t="s">
        <v>157</v>
      </c>
      <c r="DV215" s="11" t="s">
        <v>157</v>
      </c>
      <c r="DW215" s="11" t="s">
        <v>157</v>
      </c>
      <c r="DX215" s="11" t="b">
        <v>1</v>
      </c>
      <c r="DY215" s="11" t="b">
        <v>1</v>
      </c>
      <c r="DZ215" s="11" t="b">
        <v>1</v>
      </c>
      <c r="EA215" s="11" t="b">
        <v>1</v>
      </c>
      <c r="EB215" s="11" t="b">
        <v>1</v>
      </c>
      <c r="EC215" s="11" t="b">
        <v>1</v>
      </c>
      <c r="ED215" s="11" t="b">
        <v>1</v>
      </c>
      <c r="EE215" s="11" t="b">
        <v>1</v>
      </c>
      <c r="EF215" s="11" t="b">
        <v>1</v>
      </c>
      <c r="EG215" s="11" t="b">
        <v>1</v>
      </c>
      <c r="EH215" s="11" t="b">
        <v>1</v>
      </c>
      <c r="EI215" s="11" t="b">
        <v>1</v>
      </c>
      <c r="EJ215" s="11" t="b">
        <v>1</v>
      </c>
      <c r="EK215" s="11">
        <v>3.4719E-2</v>
      </c>
      <c r="EL215" s="11">
        <v>3.4467999999999999E-2</v>
      </c>
      <c r="EM215" s="11">
        <v>1.1849999999999999E-2</v>
      </c>
      <c r="EN215" s="11">
        <v>3.7877000000000001E-2</v>
      </c>
      <c r="EO215" s="11">
        <v>4.9924000000000003E-2</v>
      </c>
      <c r="EP215" s="11">
        <v>3.4717999999999999E-2</v>
      </c>
      <c r="EQ215" s="11">
        <v>4.113E-2</v>
      </c>
      <c r="ER215" s="11">
        <v>3.6613E-2</v>
      </c>
      <c r="ES215" s="11">
        <v>3.2363000000000003E-2</v>
      </c>
      <c r="ET215" s="11">
        <v>3.8626000000000001E-2</v>
      </c>
      <c r="EU215" s="11">
        <v>3.6683E-2</v>
      </c>
      <c r="EV215" s="11">
        <v>2.4910000000000002E-2</v>
      </c>
      <c r="EW215" s="11">
        <v>3.3530999999999998E-2</v>
      </c>
      <c r="EX215" s="11" t="s">
        <v>502</v>
      </c>
      <c r="EY215" s="11" t="str">
        <f>VLOOKUP(Table8[[#This Row],[Candidate Detail Answer: City]],cities,2,FALSE)</f>
        <v>Everett</v>
      </c>
      <c r="EZ215" s="11" t="str">
        <f>VLOOKUP(Table8[[#This Row],[Candidate Detail Answer: City]],cities,3,FALSE)</f>
        <v>WA</v>
      </c>
      <c r="FA215" s="21">
        <f>VLOOKUP(Table8[[#This Row],[Candidate Detail Answer: City]],cities,4,FALSE)</f>
        <v>98201</v>
      </c>
      <c r="FB215" s="11" t="s">
        <v>229</v>
      </c>
      <c r="FC215" s="11" t="str">
        <f>VLOOKUP(Table8[[#This Row],[Candidate Detail Answer: Major]],majors_final,3,FALSE)</f>
        <v>Computer Science</v>
      </c>
      <c r="FD215" s="11" t="str">
        <f>VLOOKUP(Table8[[#This Row],[Candidate Detail Answer: Major]],majors_final,4,FALSE)</f>
        <v>IT-development focused</v>
      </c>
      <c r="FE215" s="11">
        <f>VLOOKUP(Table8[[#This Row],[Candidate Detail Answer: Major]],majors_final,5,FALSE)</f>
        <v>0</v>
      </c>
      <c r="FF215" s="11">
        <f>VLOOKUP(Table8[[#This Row],[Candidate Detail Answer: Major]],majors_final,6,FALSE)</f>
        <v>0</v>
      </c>
      <c r="FG215" s="5"/>
      <c r="FH215" s="5"/>
      <c r="FI215" s="11"/>
    </row>
    <row r="216" spans="1:165" ht="12.75" x14ac:dyDescent="0.2">
      <c r="A216" s="11">
        <v>47969142</v>
      </c>
      <c r="B216" s="11">
        <v>66953610</v>
      </c>
      <c r="C216" s="11">
        <v>46279.827777777697</v>
      </c>
      <c r="D216" s="11" t="s">
        <v>153</v>
      </c>
      <c r="E216" s="11">
        <v>345600</v>
      </c>
      <c r="F216" s="11">
        <v>73386540</v>
      </c>
      <c r="G216" s="11">
        <v>53490.559027779302</v>
      </c>
      <c r="H216" s="11">
        <v>52461.848611109097</v>
      </c>
      <c r="I216" s="11">
        <v>286232</v>
      </c>
      <c r="J216" s="11">
        <v>1</v>
      </c>
      <c r="K216" s="11">
        <v>77</v>
      </c>
      <c r="L216" s="11">
        <v>83021</v>
      </c>
      <c r="M216" s="11">
        <v>131</v>
      </c>
      <c r="N216" s="11">
        <v>131</v>
      </c>
      <c r="O216" s="11">
        <v>92</v>
      </c>
      <c r="P216" s="11">
        <v>100</v>
      </c>
      <c r="Q216" s="11">
        <v>153688</v>
      </c>
      <c r="R216" s="11" t="s">
        <v>154</v>
      </c>
      <c r="S216" s="11" t="s">
        <v>155</v>
      </c>
      <c r="T216" s="11" t="s">
        <v>208</v>
      </c>
      <c r="U216" s="11">
        <v>44</v>
      </c>
      <c r="V216" s="11" t="s">
        <v>154</v>
      </c>
      <c r="W216" s="11" t="s">
        <v>157</v>
      </c>
      <c r="X216" s="11">
        <v>4</v>
      </c>
      <c r="Y216" s="11">
        <v>1</v>
      </c>
      <c r="Z216" s="11">
        <v>10</v>
      </c>
      <c r="AA216" s="11">
        <v>10</v>
      </c>
      <c r="AB216" s="11">
        <v>10</v>
      </c>
      <c r="AC216" s="11">
        <v>10</v>
      </c>
      <c r="AD216" s="11">
        <v>10</v>
      </c>
      <c r="AE216" s="11">
        <v>10</v>
      </c>
      <c r="AF216" s="11">
        <v>10</v>
      </c>
      <c r="AG216" s="11">
        <v>10</v>
      </c>
      <c r="AH216" s="11">
        <v>10</v>
      </c>
      <c r="AI216" s="11">
        <v>10</v>
      </c>
      <c r="AJ216" s="11">
        <v>10</v>
      </c>
      <c r="AK216" s="11">
        <v>10</v>
      </c>
      <c r="AL216" s="11">
        <v>10</v>
      </c>
      <c r="AM216" s="11">
        <v>121</v>
      </c>
      <c r="AN216" s="11">
        <v>60</v>
      </c>
      <c r="AO216" s="11">
        <v>10</v>
      </c>
      <c r="AP216" s="11">
        <v>120</v>
      </c>
      <c r="AQ216" s="11">
        <v>60</v>
      </c>
      <c r="AR216" s="11">
        <v>40</v>
      </c>
      <c r="AS216" s="11">
        <v>1</v>
      </c>
      <c r="AT216" s="11">
        <v>130</v>
      </c>
      <c r="AU216" s="11">
        <v>199</v>
      </c>
      <c r="AV216" s="11">
        <v>901</v>
      </c>
      <c r="AW216" s="11">
        <v>1232</v>
      </c>
      <c r="AX216" s="11">
        <v>1965</v>
      </c>
      <c r="AY216" s="11">
        <v>620</v>
      </c>
      <c r="AZ216" s="11">
        <v>16448</v>
      </c>
      <c r="BA216" s="11">
        <v>10942</v>
      </c>
      <c r="BB216" s="11">
        <v>2747</v>
      </c>
      <c r="BC216" s="11">
        <v>910</v>
      </c>
      <c r="BD216" s="11">
        <v>427</v>
      </c>
      <c r="BE216" s="11">
        <v>992</v>
      </c>
      <c r="BF216" s="11">
        <v>2274</v>
      </c>
      <c r="BG216" s="11">
        <v>59839</v>
      </c>
      <c r="BH216" s="11">
        <v>29828</v>
      </c>
      <c r="BI216" s="11">
        <v>5</v>
      </c>
      <c r="BJ216" s="11">
        <v>6</v>
      </c>
      <c r="BK216" s="11">
        <v>7</v>
      </c>
      <c r="BL216" s="11">
        <v>7</v>
      </c>
      <c r="BM216" s="11">
        <v>5</v>
      </c>
      <c r="BN216" s="11">
        <v>7</v>
      </c>
      <c r="BO216" s="11">
        <v>8</v>
      </c>
      <c r="BP216" s="11">
        <v>7</v>
      </c>
      <c r="BQ216" s="11">
        <v>5</v>
      </c>
      <c r="BR216" s="11">
        <v>7</v>
      </c>
      <c r="BS216" s="11">
        <v>8</v>
      </c>
      <c r="BT216" s="11">
        <v>15</v>
      </c>
      <c r="BU216" s="11">
        <v>18</v>
      </c>
      <c r="BV216" s="11">
        <v>16</v>
      </c>
      <c r="BW216" s="11">
        <v>17</v>
      </c>
      <c r="BX216" s="11">
        <v>13</v>
      </c>
      <c r="BY216" s="11">
        <v>9</v>
      </c>
      <c r="BZ216" s="11">
        <v>20</v>
      </c>
      <c r="CA216" s="11">
        <v>24</v>
      </c>
      <c r="CB216" s="11">
        <v>10</v>
      </c>
      <c r="CC216" s="11">
        <v>12</v>
      </c>
      <c r="CD216" s="11">
        <v>9</v>
      </c>
      <c r="CE216" s="11">
        <v>13</v>
      </c>
      <c r="CF216" s="11">
        <v>14</v>
      </c>
      <c r="CG216" s="11">
        <v>34</v>
      </c>
      <c r="CH216" s="11">
        <v>20</v>
      </c>
      <c r="CI216" s="11"/>
      <c r="CJ216" s="11"/>
      <c r="CK216" s="11" t="s">
        <v>158</v>
      </c>
      <c r="CL216" s="11" t="s">
        <v>158</v>
      </c>
      <c r="CM216" s="11" t="s">
        <v>158</v>
      </c>
      <c r="CN216" s="11" t="s">
        <v>158</v>
      </c>
      <c r="CO216" s="11" t="s">
        <v>158</v>
      </c>
      <c r="CP216" s="11" t="s">
        <v>158</v>
      </c>
      <c r="CQ216" s="11" t="s">
        <v>158</v>
      </c>
      <c r="CR216" s="11" t="s">
        <v>158</v>
      </c>
      <c r="CS216" s="11" t="s">
        <v>158</v>
      </c>
      <c r="CT216" s="11" t="s">
        <v>158</v>
      </c>
      <c r="CU216" s="11" t="s">
        <v>158</v>
      </c>
      <c r="CV216" s="11" t="s">
        <v>158</v>
      </c>
      <c r="CW216" s="11" t="s">
        <v>158</v>
      </c>
      <c r="CX216" s="11" t="s">
        <v>154</v>
      </c>
      <c r="CY216" s="11" t="s">
        <v>154</v>
      </c>
      <c r="CZ216" s="11" t="s">
        <v>154</v>
      </c>
      <c r="DA216" s="11" t="s">
        <v>154</v>
      </c>
      <c r="DB216" s="11" t="s">
        <v>154</v>
      </c>
      <c r="DC216" s="11" t="s">
        <v>154</v>
      </c>
      <c r="DD216" s="11" t="s">
        <v>154</v>
      </c>
      <c r="DE216" s="11" t="s">
        <v>154</v>
      </c>
      <c r="DF216" s="11" t="s">
        <v>154</v>
      </c>
      <c r="DG216" s="11" t="s">
        <v>154</v>
      </c>
      <c r="DH216" s="11" t="s">
        <v>154</v>
      </c>
      <c r="DI216" s="11" t="s">
        <v>154</v>
      </c>
      <c r="DJ216" s="11" t="s">
        <v>154</v>
      </c>
      <c r="DK216" s="11" t="s">
        <v>157</v>
      </c>
      <c r="DL216" s="11" t="s">
        <v>157</v>
      </c>
      <c r="DM216" s="11" t="s">
        <v>157</v>
      </c>
      <c r="DN216" s="11" t="s">
        <v>157</v>
      </c>
      <c r="DO216" s="11" t="s">
        <v>157</v>
      </c>
      <c r="DP216" s="11" t="s">
        <v>157</v>
      </c>
      <c r="DQ216" s="11" t="s">
        <v>157</v>
      </c>
      <c r="DR216" s="11" t="s">
        <v>157</v>
      </c>
      <c r="DS216" s="11" t="s">
        <v>157</v>
      </c>
      <c r="DT216" s="11" t="s">
        <v>157</v>
      </c>
      <c r="DU216" s="11" t="s">
        <v>157</v>
      </c>
      <c r="DV216" s="11" t="s">
        <v>157</v>
      </c>
      <c r="DW216" s="11" t="s">
        <v>157</v>
      </c>
      <c r="DX216" s="11" t="b">
        <v>1</v>
      </c>
      <c r="DY216" s="11" t="b">
        <v>1</v>
      </c>
      <c r="DZ216" s="11" t="b">
        <v>1</v>
      </c>
      <c r="EA216" s="11" t="b">
        <v>1</v>
      </c>
      <c r="EB216" s="11" t="b">
        <v>1</v>
      </c>
      <c r="EC216" s="11" t="b">
        <v>1</v>
      </c>
      <c r="ED216" s="11" t="b">
        <v>1</v>
      </c>
      <c r="EE216" s="11" t="b">
        <v>1</v>
      </c>
      <c r="EF216" s="11" t="b">
        <v>1</v>
      </c>
      <c r="EG216" s="11" t="b">
        <v>1</v>
      </c>
      <c r="EH216" s="11" t="b">
        <v>1</v>
      </c>
      <c r="EI216" s="11" t="b">
        <v>1</v>
      </c>
      <c r="EJ216" s="11" t="b">
        <v>1</v>
      </c>
      <c r="EK216" s="11">
        <v>6.3707E-2</v>
      </c>
      <c r="EL216" s="11">
        <v>3.5409999999999997E-2</v>
      </c>
      <c r="EM216" s="11">
        <v>7.8609999999999999E-2</v>
      </c>
      <c r="EN216" s="11">
        <v>7.1731000000000003E-2</v>
      </c>
      <c r="EO216" s="11">
        <v>0.11287</v>
      </c>
      <c r="EP216" s="11">
        <v>0.18666099999999999</v>
      </c>
      <c r="EQ216" s="11">
        <v>4.8078999999999997E-2</v>
      </c>
      <c r="ER216" s="11">
        <v>0.13325400000000001</v>
      </c>
      <c r="ES216" s="11">
        <v>0.26367400000000002</v>
      </c>
      <c r="ET216" s="11">
        <v>9.9929000000000004E-2</v>
      </c>
      <c r="EU216" s="11">
        <v>4.3026000000000002E-2</v>
      </c>
      <c r="EV216" s="11">
        <v>4.4424999999999999E-2</v>
      </c>
      <c r="EW216" s="11">
        <v>0.10265000000000001</v>
      </c>
      <c r="EX216" s="11" t="s">
        <v>650</v>
      </c>
      <c r="EY216" s="11" t="str">
        <f>VLOOKUP(Table8[[#This Row],[Candidate Detail Answer: City]],cities,2,FALSE)</f>
        <v>Excelsior</v>
      </c>
      <c r="EZ216" s="11" t="str">
        <f>VLOOKUP(Table8[[#This Row],[Candidate Detail Answer: City]],cities,3,FALSE)</f>
        <v>MN</v>
      </c>
      <c r="FA216" s="21">
        <f>VLOOKUP(Table8[[#This Row],[Candidate Detail Answer: City]],cities,4,FALSE)</f>
        <v>55331</v>
      </c>
      <c r="FB216" s="11" t="s">
        <v>233</v>
      </c>
      <c r="FC216" s="11" t="str">
        <f>VLOOKUP(Table8[[#This Row],[Candidate Detail Answer: Major]],majors_final,3,FALSE)</f>
        <v>Software Development</v>
      </c>
      <c r="FD216" s="11" t="str">
        <f>VLOOKUP(Table8[[#This Row],[Candidate Detail Answer: Major]],majors_final,4,FALSE)</f>
        <v>IT-development focused</v>
      </c>
      <c r="FE216" s="11">
        <f>VLOOKUP(Table8[[#This Row],[Candidate Detail Answer: Major]],majors_final,5,FALSE)</f>
        <v>0</v>
      </c>
      <c r="FF216" s="11">
        <f>VLOOKUP(Table8[[#This Row],[Candidate Detail Answer: Major]],majors_final,6,FALSE)</f>
        <v>0</v>
      </c>
      <c r="FG216" s="5"/>
      <c r="FH216" s="5"/>
      <c r="FI216" s="11"/>
    </row>
    <row r="217" spans="1:165" ht="12.75" x14ac:dyDescent="0.2">
      <c r="A217" s="11">
        <v>51960713</v>
      </c>
      <c r="B217" s="11">
        <v>73589880</v>
      </c>
      <c r="C217" s="11">
        <v>53364.070138888397</v>
      </c>
      <c r="D217" s="11" t="s">
        <v>153</v>
      </c>
      <c r="E217" s="11">
        <v>345600</v>
      </c>
      <c r="F217" s="11">
        <v>77728958</v>
      </c>
      <c r="G217" s="11">
        <v>54694.642361112899</v>
      </c>
      <c r="H217" s="11">
        <v>53524.890277775499</v>
      </c>
      <c r="I217" s="11">
        <v>341118</v>
      </c>
      <c r="J217" s="11">
        <v>1</v>
      </c>
      <c r="K217" s="11">
        <v>96</v>
      </c>
      <c r="L217" s="11">
        <v>132921</v>
      </c>
      <c r="M217" s="11">
        <v>131</v>
      </c>
      <c r="N217" s="11">
        <v>120.5</v>
      </c>
      <c r="O217" s="11">
        <v>92</v>
      </c>
      <c r="P217" s="11">
        <v>91.98</v>
      </c>
      <c r="Q217" s="11">
        <v>270391</v>
      </c>
      <c r="R217" s="11" t="s">
        <v>154</v>
      </c>
      <c r="S217" s="11" t="s">
        <v>155</v>
      </c>
      <c r="T217" s="11" t="s">
        <v>208</v>
      </c>
      <c r="U217" s="11">
        <v>44</v>
      </c>
      <c r="V217" s="11" t="s">
        <v>154</v>
      </c>
      <c r="W217" s="11" t="s">
        <v>157</v>
      </c>
      <c r="X217" s="11">
        <v>4</v>
      </c>
      <c r="Y217" s="11">
        <v>0.5</v>
      </c>
      <c r="Z217" s="11">
        <v>10</v>
      </c>
      <c r="AA217" s="11">
        <v>10</v>
      </c>
      <c r="AB217" s="11">
        <v>10</v>
      </c>
      <c r="AC217" s="11">
        <v>10</v>
      </c>
      <c r="AD217" s="11">
        <v>10</v>
      </c>
      <c r="AE217" s="11">
        <v>10</v>
      </c>
      <c r="AF217" s="11">
        <v>10</v>
      </c>
      <c r="AG217" s="11">
        <v>10</v>
      </c>
      <c r="AH217" s="11">
        <v>10</v>
      </c>
      <c r="AI217" s="11">
        <v>10</v>
      </c>
      <c r="AJ217" s="11">
        <v>10</v>
      </c>
      <c r="AK217" s="11">
        <v>0</v>
      </c>
      <c r="AL217" s="11">
        <v>10</v>
      </c>
      <c r="AM217" s="11">
        <v>110.5</v>
      </c>
      <c r="AN217" s="11">
        <v>60</v>
      </c>
      <c r="AO217" s="11">
        <v>10</v>
      </c>
      <c r="AP217" s="11">
        <v>110</v>
      </c>
      <c r="AQ217" s="11">
        <v>50</v>
      </c>
      <c r="AR217" s="11">
        <v>30</v>
      </c>
      <c r="AS217" s="11">
        <v>0.5</v>
      </c>
      <c r="AT217" s="11">
        <v>120</v>
      </c>
      <c r="AU217" s="11">
        <v>722</v>
      </c>
      <c r="AV217" s="11">
        <v>1934</v>
      </c>
      <c r="AW217" s="11">
        <v>2341</v>
      </c>
      <c r="AX217" s="11">
        <v>12506</v>
      </c>
      <c r="AY217" s="11">
        <v>943</v>
      </c>
      <c r="AZ217" s="11">
        <v>5201</v>
      </c>
      <c r="BA217" s="11">
        <v>1417</v>
      </c>
      <c r="BB217" s="11">
        <v>3223</v>
      </c>
      <c r="BC217" s="11">
        <v>2746</v>
      </c>
      <c r="BD217" s="11">
        <v>2180</v>
      </c>
      <c r="BE217" s="11">
        <v>2330</v>
      </c>
      <c r="BF217" s="11">
        <v>812</v>
      </c>
      <c r="BG217" s="11">
        <v>23622</v>
      </c>
      <c r="BH217" s="11">
        <v>5096</v>
      </c>
      <c r="BI217" s="11">
        <v>6</v>
      </c>
      <c r="BJ217" s="11">
        <v>6</v>
      </c>
      <c r="BK217" s="11">
        <v>7</v>
      </c>
      <c r="BL217" s="11">
        <v>9</v>
      </c>
      <c r="BM217" s="11">
        <v>4</v>
      </c>
      <c r="BN217" s="11">
        <v>5</v>
      </c>
      <c r="BO217" s="11">
        <v>9</v>
      </c>
      <c r="BP217" s="11">
        <v>7</v>
      </c>
      <c r="BQ217" s="11">
        <v>6</v>
      </c>
      <c r="BR217" s="11">
        <v>7</v>
      </c>
      <c r="BS217" s="11">
        <v>10</v>
      </c>
      <c r="BT217" s="11">
        <v>23</v>
      </c>
      <c r="BU217" s="11">
        <v>23</v>
      </c>
      <c r="BV217" s="11">
        <v>5</v>
      </c>
      <c r="BW217" s="11">
        <v>5</v>
      </c>
      <c r="BX217" s="11">
        <v>13</v>
      </c>
      <c r="BY217" s="11">
        <v>6</v>
      </c>
      <c r="BZ217" s="11">
        <v>20</v>
      </c>
      <c r="CA217" s="11">
        <v>3</v>
      </c>
      <c r="CB217" s="11">
        <v>9</v>
      </c>
      <c r="CC217" s="11">
        <v>8</v>
      </c>
      <c r="CD217" s="11">
        <v>8</v>
      </c>
      <c r="CE217" s="11">
        <v>5</v>
      </c>
      <c r="CF217" s="11">
        <v>2</v>
      </c>
      <c r="CG217" s="11">
        <v>14</v>
      </c>
      <c r="CH217" s="11">
        <v>5</v>
      </c>
      <c r="CI217" s="11"/>
      <c r="CJ217" s="11"/>
      <c r="CK217" s="11" t="s">
        <v>158</v>
      </c>
      <c r="CL217" s="11" t="s">
        <v>158</v>
      </c>
      <c r="CM217" s="11" t="s">
        <v>158</v>
      </c>
      <c r="CN217" s="11" t="s">
        <v>158</v>
      </c>
      <c r="CO217" s="11" t="s">
        <v>158</v>
      </c>
      <c r="CP217" s="11" t="s">
        <v>158</v>
      </c>
      <c r="CQ217" s="11" t="s">
        <v>158</v>
      </c>
      <c r="CR217" s="11" t="s">
        <v>158</v>
      </c>
      <c r="CS217" s="11" t="s">
        <v>158</v>
      </c>
      <c r="CT217" s="11" t="s">
        <v>158</v>
      </c>
      <c r="CU217" s="11" t="s">
        <v>158</v>
      </c>
      <c r="CV217" s="11" t="s">
        <v>158</v>
      </c>
      <c r="CW217" s="11" t="s">
        <v>158</v>
      </c>
      <c r="CX217" s="11" t="s">
        <v>154</v>
      </c>
      <c r="CY217" s="11" t="s">
        <v>154</v>
      </c>
      <c r="CZ217" s="11" t="s">
        <v>154</v>
      </c>
      <c r="DA217" s="11" t="s">
        <v>154</v>
      </c>
      <c r="DB217" s="11" t="s">
        <v>154</v>
      </c>
      <c r="DC217" s="11" t="s">
        <v>154</v>
      </c>
      <c r="DD217" s="11" t="s">
        <v>154</v>
      </c>
      <c r="DE217" s="11" t="s">
        <v>154</v>
      </c>
      <c r="DF217" s="11" t="s">
        <v>154</v>
      </c>
      <c r="DG217" s="11" t="s">
        <v>154</v>
      </c>
      <c r="DH217" s="11" t="s">
        <v>154</v>
      </c>
      <c r="DI217" s="11" t="s">
        <v>154</v>
      </c>
      <c r="DJ217" s="11" t="s">
        <v>154</v>
      </c>
      <c r="DK217" s="11" t="s">
        <v>157</v>
      </c>
      <c r="DL217" s="11" t="s">
        <v>157</v>
      </c>
      <c r="DM217" s="11" t="s">
        <v>157</v>
      </c>
      <c r="DN217" s="11" t="s">
        <v>157</v>
      </c>
      <c r="DO217" s="11" t="s">
        <v>157</v>
      </c>
      <c r="DP217" s="11" t="s">
        <v>157</v>
      </c>
      <c r="DQ217" s="11" t="s">
        <v>157</v>
      </c>
      <c r="DR217" s="11" t="s">
        <v>157</v>
      </c>
      <c r="DS217" s="11" t="s">
        <v>157</v>
      </c>
      <c r="DT217" s="11" t="s">
        <v>157</v>
      </c>
      <c r="DU217" s="11" t="s">
        <v>157</v>
      </c>
      <c r="DV217" s="11" t="s">
        <v>157</v>
      </c>
      <c r="DW217" s="11" t="s">
        <v>157</v>
      </c>
      <c r="DX217" s="11" t="b">
        <v>1</v>
      </c>
      <c r="DY217" s="11" t="b">
        <v>1</v>
      </c>
      <c r="DZ217" s="11" t="b">
        <v>1</v>
      </c>
      <c r="EA217" s="11" t="b">
        <v>1</v>
      </c>
      <c r="EB217" s="11" t="b">
        <v>1</v>
      </c>
      <c r="EC217" s="11" t="b">
        <v>1</v>
      </c>
      <c r="ED217" s="11" t="b">
        <v>1</v>
      </c>
      <c r="EE217" s="11" t="b">
        <v>1</v>
      </c>
      <c r="EF217" s="11" t="b">
        <v>1</v>
      </c>
      <c r="EG217" s="11" t="b">
        <v>1</v>
      </c>
      <c r="EH217" s="11" t="b">
        <v>1</v>
      </c>
      <c r="EI217" s="11" t="b">
        <v>0</v>
      </c>
      <c r="EJ217" s="11" t="b">
        <v>1</v>
      </c>
      <c r="EK217" s="11">
        <v>1.4661E-2</v>
      </c>
      <c r="EL217" s="11">
        <v>4.6829000000000003E-2</v>
      </c>
      <c r="EM217" s="11">
        <v>5.6713E-2</v>
      </c>
      <c r="EN217" s="11">
        <v>2.9700000000000001E-2</v>
      </c>
      <c r="EO217" s="11">
        <v>2.8001000000000002E-2</v>
      </c>
      <c r="EP217" s="11">
        <v>4.2235000000000002E-2</v>
      </c>
      <c r="EQ217" s="11">
        <v>3.3494000000000003E-2</v>
      </c>
      <c r="ER217" s="11">
        <v>0.109886</v>
      </c>
      <c r="ES217" s="11">
        <v>4.1648999999999999E-2</v>
      </c>
      <c r="ET217" s="11">
        <v>4.9222000000000002E-2</v>
      </c>
      <c r="EU217" s="11">
        <v>0.10734299999999999</v>
      </c>
      <c r="EV217" s="11">
        <v>4.0835999999999997E-2</v>
      </c>
      <c r="EW217" s="11">
        <v>3.0263000000000002E-2</v>
      </c>
      <c r="EX217" s="11" t="s">
        <v>639</v>
      </c>
      <c r="EY217" s="11" t="str">
        <f>VLOOKUP(Table8[[#This Row],[Candidate Detail Answer: City]],cities,2,FALSE)</f>
        <v>Fall City</v>
      </c>
      <c r="EZ217" s="11" t="str">
        <f>VLOOKUP(Table8[[#This Row],[Candidate Detail Answer: City]],cities,3,FALSE)</f>
        <v>WA</v>
      </c>
      <c r="FA217" s="21">
        <f>VLOOKUP(Table8[[#This Row],[Candidate Detail Answer: City]],cities,4,FALSE)</f>
        <v>98024</v>
      </c>
      <c r="FB217" s="11" t="s">
        <v>250</v>
      </c>
      <c r="FC217" s="11" t="str">
        <f>VLOOKUP(Table8[[#This Row],[Candidate Detail Answer: Major]],majors_final,3,FALSE)</f>
        <v>Full Stack Development</v>
      </c>
      <c r="FD217" s="11" t="str">
        <f>VLOOKUP(Table8[[#This Row],[Candidate Detail Answer: Major]],majors_final,4,FALSE)</f>
        <v>IT-development focused</v>
      </c>
      <c r="FE217" s="11">
        <f>VLOOKUP(Table8[[#This Row],[Candidate Detail Answer: Major]],majors_final,5,FALSE)</f>
        <v>0</v>
      </c>
      <c r="FF217" s="11">
        <f>VLOOKUP(Table8[[#This Row],[Candidate Detail Answer: Major]],majors_final,6,FALSE)</f>
        <v>0</v>
      </c>
      <c r="FG217" s="5"/>
      <c r="FH217" s="5"/>
      <c r="FI217" s="11"/>
    </row>
    <row r="218" spans="1:165" ht="12.75" x14ac:dyDescent="0.2">
      <c r="A218" s="11">
        <v>47969133</v>
      </c>
      <c r="B218" s="11">
        <v>66953592</v>
      </c>
      <c r="C218" s="11">
        <v>46126.299305555498</v>
      </c>
      <c r="D218" s="11" t="s">
        <v>153</v>
      </c>
      <c r="E218" s="11">
        <v>345600</v>
      </c>
      <c r="F218" s="11">
        <v>73387664</v>
      </c>
      <c r="G218" s="11">
        <v>53309.946527779299</v>
      </c>
      <c r="H218" s="11">
        <v>52302.392361109101</v>
      </c>
      <c r="I218" s="11">
        <v>321359</v>
      </c>
      <c r="J218" s="11">
        <v>1</v>
      </c>
      <c r="K218" s="11">
        <v>92</v>
      </c>
      <c r="L218" s="11">
        <v>230555</v>
      </c>
      <c r="M218" s="11">
        <v>131</v>
      </c>
      <c r="N218" s="11">
        <v>131</v>
      </c>
      <c r="O218" s="11">
        <v>92</v>
      </c>
      <c r="P218" s="11">
        <v>100</v>
      </c>
      <c r="Q218" s="11">
        <v>18359</v>
      </c>
      <c r="R218" s="11" t="s">
        <v>154</v>
      </c>
      <c r="S218" s="11" t="s">
        <v>155</v>
      </c>
      <c r="T218" s="11" t="s">
        <v>208</v>
      </c>
      <c r="U218" s="11">
        <v>0</v>
      </c>
      <c r="V218" s="11" t="s">
        <v>154</v>
      </c>
      <c r="W218" s="11" t="s">
        <v>157</v>
      </c>
      <c r="X218" s="11">
        <v>4</v>
      </c>
      <c r="Y218" s="11">
        <v>1</v>
      </c>
      <c r="Z218" s="11">
        <v>10</v>
      </c>
      <c r="AA218" s="11">
        <v>10</v>
      </c>
      <c r="AB218" s="11">
        <v>10</v>
      </c>
      <c r="AC218" s="11">
        <v>10</v>
      </c>
      <c r="AD218" s="11">
        <v>10</v>
      </c>
      <c r="AE218" s="11">
        <v>10</v>
      </c>
      <c r="AF218" s="11">
        <v>10</v>
      </c>
      <c r="AG218" s="11">
        <v>10</v>
      </c>
      <c r="AH218" s="11">
        <v>10</v>
      </c>
      <c r="AI218" s="11">
        <v>10</v>
      </c>
      <c r="AJ218" s="11">
        <v>10</v>
      </c>
      <c r="AK218" s="11">
        <v>10</v>
      </c>
      <c r="AL218" s="11">
        <v>10</v>
      </c>
      <c r="AM218" s="11">
        <v>121</v>
      </c>
      <c r="AN218" s="11">
        <v>60</v>
      </c>
      <c r="AO218" s="11">
        <v>10</v>
      </c>
      <c r="AP218" s="11">
        <v>120</v>
      </c>
      <c r="AQ218" s="11">
        <v>60</v>
      </c>
      <c r="AR218" s="11">
        <v>40</v>
      </c>
      <c r="AS218" s="11">
        <v>1</v>
      </c>
      <c r="AT218" s="11">
        <v>130</v>
      </c>
      <c r="AU218" s="11">
        <v>234</v>
      </c>
      <c r="AV218" s="11">
        <v>8078</v>
      </c>
      <c r="AW218" s="11">
        <v>943</v>
      </c>
      <c r="AX218" s="11">
        <v>1499</v>
      </c>
      <c r="AY218" s="11">
        <v>767</v>
      </c>
      <c r="AZ218" s="11">
        <v>2864</v>
      </c>
      <c r="BA218" s="11">
        <v>2104</v>
      </c>
      <c r="BB218" s="11">
        <v>14887</v>
      </c>
      <c r="BC218" s="11">
        <v>85461</v>
      </c>
      <c r="BD218" s="11">
        <v>18681</v>
      </c>
      <c r="BE218" s="11">
        <v>43860</v>
      </c>
      <c r="BF218" s="11">
        <v>20900</v>
      </c>
      <c r="BG218" s="11">
        <v>98980</v>
      </c>
      <c r="BH218" s="11">
        <v>3558</v>
      </c>
      <c r="BI218" s="11">
        <v>14</v>
      </c>
      <c r="BJ218" s="11">
        <v>15</v>
      </c>
      <c r="BK218" s="11">
        <v>16</v>
      </c>
      <c r="BL218" s="11">
        <v>18</v>
      </c>
      <c r="BM218" s="11">
        <v>15</v>
      </c>
      <c r="BN218" s="11">
        <v>15</v>
      </c>
      <c r="BO218" s="11">
        <v>17</v>
      </c>
      <c r="BP218" s="11">
        <v>17</v>
      </c>
      <c r="BQ218" s="11">
        <v>15</v>
      </c>
      <c r="BR218" s="11">
        <v>16</v>
      </c>
      <c r="BS218" s="11">
        <v>15</v>
      </c>
      <c r="BT218" s="11">
        <v>24</v>
      </c>
      <c r="BU218" s="11">
        <v>28</v>
      </c>
      <c r="BV218" s="11">
        <v>10</v>
      </c>
      <c r="BW218" s="11">
        <v>6</v>
      </c>
      <c r="BX218" s="11">
        <v>4</v>
      </c>
      <c r="BY218" s="11">
        <v>4</v>
      </c>
      <c r="BZ218" s="11">
        <v>11</v>
      </c>
      <c r="CA218" s="11">
        <v>15</v>
      </c>
      <c r="CB218" s="11">
        <v>10</v>
      </c>
      <c r="CC218" s="11">
        <v>9</v>
      </c>
      <c r="CD218" s="11">
        <v>4</v>
      </c>
      <c r="CE218" s="11">
        <v>8</v>
      </c>
      <c r="CF218" s="11">
        <v>6</v>
      </c>
      <c r="CG218" s="11">
        <v>4</v>
      </c>
      <c r="CH218" s="11">
        <v>5</v>
      </c>
      <c r="CI218" s="11"/>
      <c r="CJ218" s="11"/>
      <c r="CK218" s="11" t="s">
        <v>158</v>
      </c>
      <c r="CL218" s="11" t="s">
        <v>158</v>
      </c>
      <c r="CM218" s="11" t="s">
        <v>158</v>
      </c>
      <c r="CN218" s="11" t="s">
        <v>158</v>
      </c>
      <c r="CO218" s="11" t="s">
        <v>158</v>
      </c>
      <c r="CP218" s="11" t="s">
        <v>158</v>
      </c>
      <c r="CQ218" s="11" t="s">
        <v>158</v>
      </c>
      <c r="CR218" s="11" t="s">
        <v>158</v>
      </c>
      <c r="CS218" s="11" t="s">
        <v>158</v>
      </c>
      <c r="CT218" s="11" t="s">
        <v>158</v>
      </c>
      <c r="CU218" s="11" t="s">
        <v>158</v>
      </c>
      <c r="CV218" s="11" t="s">
        <v>158</v>
      </c>
      <c r="CW218" s="11" t="s">
        <v>158</v>
      </c>
      <c r="CX218" s="11" t="s">
        <v>154</v>
      </c>
      <c r="CY218" s="11" t="s">
        <v>154</v>
      </c>
      <c r="CZ218" s="11" t="s">
        <v>154</v>
      </c>
      <c r="DA218" s="11" t="s">
        <v>154</v>
      </c>
      <c r="DB218" s="11" t="s">
        <v>154</v>
      </c>
      <c r="DC218" s="11" t="s">
        <v>154</v>
      </c>
      <c r="DD218" s="11" t="s">
        <v>154</v>
      </c>
      <c r="DE218" s="11" t="s">
        <v>154</v>
      </c>
      <c r="DF218" s="11" t="s">
        <v>154</v>
      </c>
      <c r="DG218" s="11" t="s">
        <v>154</v>
      </c>
      <c r="DH218" s="11" t="s">
        <v>154</v>
      </c>
      <c r="DI218" s="11" t="s">
        <v>154</v>
      </c>
      <c r="DJ218" s="11" t="s">
        <v>154</v>
      </c>
      <c r="DK218" s="11" t="s">
        <v>157</v>
      </c>
      <c r="DL218" s="11" t="s">
        <v>157</v>
      </c>
      <c r="DM218" s="11" t="s">
        <v>157</v>
      </c>
      <c r="DN218" s="11" t="s">
        <v>157</v>
      </c>
      <c r="DO218" s="11" t="s">
        <v>157</v>
      </c>
      <c r="DP218" s="11" t="s">
        <v>157</v>
      </c>
      <c r="DQ218" s="11" t="s">
        <v>157</v>
      </c>
      <c r="DR218" s="11" t="s">
        <v>157</v>
      </c>
      <c r="DS218" s="11" t="s">
        <v>157</v>
      </c>
      <c r="DT218" s="11" t="s">
        <v>157</v>
      </c>
      <c r="DU218" s="11" t="s">
        <v>157</v>
      </c>
      <c r="DV218" s="11" t="s">
        <v>157</v>
      </c>
      <c r="DW218" s="11" t="s">
        <v>157</v>
      </c>
      <c r="DX218" s="11" t="b">
        <v>1</v>
      </c>
      <c r="DY218" s="11" t="b">
        <v>1</v>
      </c>
      <c r="DZ218" s="11" t="b">
        <v>1</v>
      </c>
      <c r="EA218" s="11" t="b">
        <v>1</v>
      </c>
      <c r="EB218" s="11" t="b">
        <v>1</v>
      </c>
      <c r="EC218" s="11" t="b">
        <v>1</v>
      </c>
      <c r="ED218" s="11" t="b">
        <v>1</v>
      </c>
      <c r="EE218" s="11" t="b">
        <v>1</v>
      </c>
      <c r="EF218" s="11" t="b">
        <v>1</v>
      </c>
      <c r="EG218" s="11" t="b">
        <v>1</v>
      </c>
      <c r="EH218" s="11" t="b">
        <v>1</v>
      </c>
      <c r="EI218" s="11" t="b">
        <v>1</v>
      </c>
      <c r="EJ218" s="11" t="b">
        <v>1</v>
      </c>
      <c r="EK218" s="11">
        <v>4.0545999999999999E-2</v>
      </c>
      <c r="EL218" s="11">
        <v>3.3738999999999998E-2</v>
      </c>
      <c r="EM218" s="11">
        <v>5.0852000000000001E-2</v>
      </c>
      <c r="EN218" s="11">
        <v>3.5409000000000003E-2</v>
      </c>
      <c r="EO218" s="11">
        <v>6.3894999999999993E-2</v>
      </c>
      <c r="EP218" s="11">
        <v>4.9931999999999997E-2</v>
      </c>
      <c r="EQ218" s="11">
        <v>8.3150000000000002E-2</v>
      </c>
      <c r="ER218" s="11">
        <v>5.0790000000000002E-2</v>
      </c>
      <c r="ES218" s="11">
        <v>3.5395999999999997E-2</v>
      </c>
      <c r="ET218" s="11">
        <v>3.2800000000000003E-2</v>
      </c>
      <c r="EU218" s="11">
        <v>0.17147299999999999</v>
      </c>
      <c r="EV218" s="11">
        <v>5.602E-2</v>
      </c>
      <c r="EW218" s="11">
        <v>5.296E-2</v>
      </c>
      <c r="EX218" s="11" t="s">
        <v>586</v>
      </c>
      <c r="EY218" s="11" t="str">
        <f>VLOOKUP(Table8[[#This Row],[Candidate Detail Answer: City]],cities,2,FALSE)</f>
        <v>Faribault</v>
      </c>
      <c r="EZ218" s="11" t="str">
        <f>VLOOKUP(Table8[[#This Row],[Candidate Detail Answer: City]],cities,3,FALSE)</f>
        <v>MN</v>
      </c>
      <c r="FA218" s="21">
        <f>VLOOKUP(Table8[[#This Row],[Candidate Detail Answer: City]],cities,4,FALSE)</f>
        <v>55021</v>
      </c>
      <c r="FB218" s="11" t="s">
        <v>229</v>
      </c>
      <c r="FC218" s="11" t="str">
        <f>VLOOKUP(Table8[[#This Row],[Candidate Detail Answer: Major]],majors_final,3,FALSE)</f>
        <v>Computer Science</v>
      </c>
      <c r="FD218" s="11" t="str">
        <f>VLOOKUP(Table8[[#This Row],[Candidate Detail Answer: Major]],majors_final,4,FALSE)</f>
        <v>IT-development focused</v>
      </c>
      <c r="FE218" s="11">
        <f>VLOOKUP(Table8[[#This Row],[Candidate Detail Answer: Major]],majors_final,5,FALSE)</f>
        <v>0</v>
      </c>
      <c r="FF218" s="11">
        <f>VLOOKUP(Table8[[#This Row],[Candidate Detail Answer: Major]],majors_final,6,FALSE)</f>
        <v>0</v>
      </c>
      <c r="FG218" s="5"/>
      <c r="FH218" s="5"/>
      <c r="FI218" s="11"/>
    </row>
    <row r="219" spans="1:165" ht="12.75" x14ac:dyDescent="0.2">
      <c r="A219" s="11">
        <v>42760081</v>
      </c>
      <c r="B219" s="11">
        <v>58412772</v>
      </c>
      <c r="C219" s="11">
        <v>47200.998611110997</v>
      </c>
      <c r="D219" s="11" t="s">
        <v>153</v>
      </c>
      <c r="E219" s="11">
        <v>345600</v>
      </c>
      <c r="F219" s="11">
        <v>66507522</v>
      </c>
      <c r="G219" s="11">
        <v>51704.502083334599</v>
      </c>
      <c r="H219" s="11">
        <v>50885.003472220596</v>
      </c>
      <c r="I219" s="11">
        <v>328852</v>
      </c>
      <c r="J219" s="11">
        <v>1</v>
      </c>
      <c r="K219" s="11">
        <v>572</v>
      </c>
      <c r="L219" s="11">
        <v>256403</v>
      </c>
      <c r="M219" s="11">
        <v>131</v>
      </c>
      <c r="N219" s="11">
        <v>131</v>
      </c>
      <c r="O219" s="11">
        <v>92</v>
      </c>
      <c r="P219" s="11">
        <v>100</v>
      </c>
      <c r="Q219" s="11">
        <v>190448</v>
      </c>
      <c r="R219" s="11" t="s">
        <v>154</v>
      </c>
      <c r="S219" s="11" t="s">
        <v>155</v>
      </c>
      <c r="T219" s="11" t="s">
        <v>208</v>
      </c>
      <c r="U219" s="11">
        <v>0</v>
      </c>
      <c r="V219" s="11" t="s">
        <v>154</v>
      </c>
      <c r="W219" s="11" t="s">
        <v>157</v>
      </c>
      <c r="X219" s="11"/>
      <c r="Y219" s="11">
        <v>1</v>
      </c>
      <c r="Z219" s="11">
        <v>10</v>
      </c>
      <c r="AA219" s="11">
        <v>10</v>
      </c>
      <c r="AB219" s="11">
        <v>10</v>
      </c>
      <c r="AC219" s="11">
        <v>10</v>
      </c>
      <c r="AD219" s="11">
        <v>10</v>
      </c>
      <c r="AE219" s="11">
        <v>10</v>
      </c>
      <c r="AF219" s="11">
        <v>10</v>
      </c>
      <c r="AG219" s="11">
        <v>10</v>
      </c>
      <c r="AH219" s="11">
        <v>10</v>
      </c>
      <c r="AI219" s="11">
        <v>10</v>
      </c>
      <c r="AJ219" s="11">
        <v>10</v>
      </c>
      <c r="AK219" s="11">
        <v>10</v>
      </c>
      <c r="AL219" s="11">
        <v>10</v>
      </c>
      <c r="AM219" s="11">
        <v>121</v>
      </c>
      <c r="AN219" s="11">
        <v>60</v>
      </c>
      <c r="AO219" s="11">
        <v>10</v>
      </c>
      <c r="AP219" s="11">
        <v>120</v>
      </c>
      <c r="AQ219" s="11">
        <v>60</v>
      </c>
      <c r="AR219" s="11">
        <v>40</v>
      </c>
      <c r="AS219" s="11">
        <v>1</v>
      </c>
      <c r="AT219" s="11">
        <v>130</v>
      </c>
      <c r="AU219" s="11">
        <v>410</v>
      </c>
      <c r="AV219" s="11">
        <v>13094</v>
      </c>
      <c r="AW219" s="11">
        <v>3023</v>
      </c>
      <c r="AX219" s="11">
        <v>14152</v>
      </c>
      <c r="AY219" s="11">
        <v>16745</v>
      </c>
      <c r="AZ219" s="11">
        <v>21128</v>
      </c>
      <c r="BA219" s="11">
        <v>16243</v>
      </c>
      <c r="BB219" s="11">
        <v>9937</v>
      </c>
      <c r="BC219" s="11">
        <v>2322</v>
      </c>
      <c r="BD219" s="11">
        <v>1172</v>
      </c>
      <c r="BE219" s="11">
        <v>7154</v>
      </c>
      <c r="BF219" s="11">
        <v>7401</v>
      </c>
      <c r="BG219" s="11">
        <v>9929</v>
      </c>
      <c r="BH219" s="11">
        <v>15234</v>
      </c>
      <c r="BI219" s="11">
        <v>13</v>
      </c>
      <c r="BJ219" s="11">
        <v>11</v>
      </c>
      <c r="BK219" s="11">
        <v>12</v>
      </c>
      <c r="BL219" s="11">
        <v>18</v>
      </c>
      <c r="BM219" s="11">
        <v>9</v>
      </c>
      <c r="BN219" s="11">
        <v>10</v>
      </c>
      <c r="BO219" s="11">
        <v>19</v>
      </c>
      <c r="BP219" s="11">
        <v>10</v>
      </c>
      <c r="BQ219" s="11">
        <v>9</v>
      </c>
      <c r="BR219" s="11">
        <v>9</v>
      </c>
      <c r="BS219" s="11">
        <v>11</v>
      </c>
      <c r="BT219" s="11">
        <v>21</v>
      </c>
      <c r="BU219" s="11">
        <v>25</v>
      </c>
      <c r="BV219" s="11">
        <v>42</v>
      </c>
      <c r="BW219" s="11">
        <v>15</v>
      </c>
      <c r="BX219" s="11">
        <v>26</v>
      </c>
      <c r="BY219" s="11">
        <v>62</v>
      </c>
      <c r="BZ219" s="11">
        <v>70</v>
      </c>
      <c r="CA219" s="11">
        <v>32</v>
      </c>
      <c r="CB219" s="11">
        <v>57</v>
      </c>
      <c r="CC219" s="11">
        <v>23</v>
      </c>
      <c r="CD219" s="11">
        <v>11</v>
      </c>
      <c r="CE219" s="11">
        <v>28</v>
      </c>
      <c r="CF219" s="11">
        <v>18</v>
      </c>
      <c r="CG219" s="11">
        <v>37</v>
      </c>
      <c r="CH219" s="11">
        <v>21</v>
      </c>
      <c r="CI219" s="11"/>
      <c r="CJ219" s="11"/>
      <c r="CK219" s="11" t="s">
        <v>158</v>
      </c>
      <c r="CL219" s="11" t="s">
        <v>158</v>
      </c>
      <c r="CM219" s="11" t="s">
        <v>158</v>
      </c>
      <c r="CN219" s="11" t="s">
        <v>158</v>
      </c>
      <c r="CO219" s="11" t="s">
        <v>158</v>
      </c>
      <c r="CP219" s="11" t="s">
        <v>158</v>
      </c>
      <c r="CQ219" s="11" t="s">
        <v>158</v>
      </c>
      <c r="CR219" s="11" t="s">
        <v>158</v>
      </c>
      <c r="CS219" s="11" t="s">
        <v>158</v>
      </c>
      <c r="CT219" s="11" t="s">
        <v>158</v>
      </c>
      <c r="CU219" s="11" t="s">
        <v>158</v>
      </c>
      <c r="CV219" s="11" t="s">
        <v>158</v>
      </c>
      <c r="CW219" s="11" t="s">
        <v>158</v>
      </c>
      <c r="CX219" s="11" t="s">
        <v>154</v>
      </c>
      <c r="CY219" s="11" t="s">
        <v>154</v>
      </c>
      <c r="CZ219" s="11" t="s">
        <v>154</v>
      </c>
      <c r="DA219" s="11" t="s">
        <v>154</v>
      </c>
      <c r="DB219" s="11" t="s">
        <v>154</v>
      </c>
      <c r="DC219" s="11" t="s">
        <v>154</v>
      </c>
      <c r="DD219" s="11" t="s">
        <v>154</v>
      </c>
      <c r="DE219" s="11" t="s">
        <v>154</v>
      </c>
      <c r="DF219" s="11" t="s">
        <v>154</v>
      </c>
      <c r="DG219" s="11" t="s">
        <v>154</v>
      </c>
      <c r="DH219" s="11" t="s">
        <v>154</v>
      </c>
      <c r="DI219" s="11" t="s">
        <v>154</v>
      </c>
      <c r="DJ219" s="11" t="s">
        <v>154</v>
      </c>
      <c r="DK219" s="11" t="s">
        <v>157</v>
      </c>
      <c r="DL219" s="11" t="s">
        <v>157</v>
      </c>
      <c r="DM219" s="11" t="s">
        <v>157</v>
      </c>
      <c r="DN219" s="11" t="s">
        <v>157</v>
      </c>
      <c r="DO219" s="11" t="s">
        <v>157</v>
      </c>
      <c r="DP219" s="11" t="s">
        <v>157</v>
      </c>
      <c r="DQ219" s="11" t="s">
        <v>157</v>
      </c>
      <c r="DR219" s="11" t="s">
        <v>157</v>
      </c>
      <c r="DS219" s="11" t="s">
        <v>157</v>
      </c>
      <c r="DT219" s="11" t="s">
        <v>157</v>
      </c>
      <c r="DU219" s="11" t="s">
        <v>157</v>
      </c>
      <c r="DV219" s="11" t="s">
        <v>157</v>
      </c>
      <c r="DW219" s="11" t="s">
        <v>157</v>
      </c>
      <c r="DX219" s="11" t="b">
        <v>1</v>
      </c>
      <c r="DY219" s="11" t="b">
        <v>1</v>
      </c>
      <c r="DZ219" s="11" t="b">
        <v>1</v>
      </c>
      <c r="EA219" s="11" t="b">
        <v>1</v>
      </c>
      <c r="EB219" s="11" t="b">
        <v>1</v>
      </c>
      <c r="EC219" s="11" t="b">
        <v>1</v>
      </c>
      <c r="ED219" s="11" t="b">
        <v>1</v>
      </c>
      <c r="EE219" s="11" t="b">
        <v>1</v>
      </c>
      <c r="EF219" s="11" t="b">
        <v>1</v>
      </c>
      <c r="EG219" s="11" t="b">
        <v>1</v>
      </c>
      <c r="EH219" s="11" t="b">
        <v>1</v>
      </c>
      <c r="EI219" s="11" t="b">
        <v>1</v>
      </c>
      <c r="EJ219" s="11" t="b">
        <v>1</v>
      </c>
      <c r="EK219" s="11">
        <v>1.1686999999999999E-2</v>
      </c>
      <c r="EL219" s="11">
        <v>3.2580999999999999E-2</v>
      </c>
      <c r="EM219" s="11">
        <v>1.7828E-2</v>
      </c>
      <c r="EN219" s="11">
        <v>1.9474000000000002E-2</v>
      </c>
      <c r="EO219" s="11">
        <v>2.0278000000000001E-2</v>
      </c>
      <c r="EP219" s="11">
        <v>1.8324E-2</v>
      </c>
      <c r="EQ219" s="11">
        <v>0.17749000000000001</v>
      </c>
      <c r="ER219" s="11">
        <v>0.35770000000000002</v>
      </c>
      <c r="ES219" s="11">
        <v>7.7037999999999995E-2</v>
      </c>
      <c r="ET219" s="11">
        <v>3.2266000000000003E-2</v>
      </c>
      <c r="EU219" s="11">
        <v>3.5587000000000001E-2</v>
      </c>
      <c r="EV219" s="11">
        <v>8.4154000000000007E-2</v>
      </c>
      <c r="EW219" s="11">
        <v>2.0621E-2</v>
      </c>
      <c r="EX219" s="11" t="s">
        <v>671</v>
      </c>
      <c r="EY219" s="11" t="str">
        <f>VLOOKUP(Table8[[#This Row],[Candidate Detail Answer: City]],cities,2,FALSE)</f>
        <v>Farmington Hills</v>
      </c>
      <c r="EZ219" s="11" t="str">
        <f>VLOOKUP(Table8[[#This Row],[Candidate Detail Answer: City]],cities,3,FALSE)</f>
        <v>MI</v>
      </c>
      <c r="FA219" s="21">
        <f>VLOOKUP(Table8[[#This Row],[Candidate Detail Answer: City]],cities,4,FALSE)</f>
        <v>48331</v>
      </c>
      <c r="FB219" s="11" t="s">
        <v>672</v>
      </c>
      <c r="FC219" s="11" t="str">
        <f>VLOOKUP(Table8[[#This Row],[Candidate Detail Answer: Major]],majors_final,3,FALSE)</f>
        <v>Electronics and Communication Engineering</v>
      </c>
      <c r="FD219" s="11" t="str">
        <f>VLOOKUP(Table8[[#This Row],[Candidate Detail Answer: Major]],majors_final,4,FALSE)</f>
        <v>Non-IT</v>
      </c>
      <c r="FE219" s="11">
        <f>VLOOKUP(Table8[[#This Row],[Candidate Detail Answer: Major]],majors_final,5,FALSE)</f>
        <v>0</v>
      </c>
      <c r="FF219" s="11">
        <f>VLOOKUP(Table8[[#This Row],[Candidate Detail Answer: Major]],majors_final,6,FALSE)</f>
        <v>0</v>
      </c>
      <c r="FG219" s="5"/>
      <c r="FH219" s="5"/>
      <c r="FI219" s="11"/>
    </row>
    <row r="220" spans="1:165" ht="12.75" x14ac:dyDescent="0.2">
      <c r="A220" s="11">
        <v>33750678</v>
      </c>
      <c r="B220" s="11">
        <v>45381888</v>
      </c>
      <c r="C220" s="11">
        <v>48516.956944444202</v>
      </c>
      <c r="D220" s="11" t="s">
        <v>153</v>
      </c>
      <c r="E220" s="11">
        <v>345600</v>
      </c>
      <c r="F220" s="11">
        <v>52144376</v>
      </c>
      <c r="G220" s="11">
        <v>49637.492361112003</v>
      </c>
      <c r="H220" s="11">
        <v>49060.115277776596</v>
      </c>
      <c r="I220" s="11">
        <v>356199</v>
      </c>
      <c r="J220" s="11">
        <v>1</v>
      </c>
      <c r="K220" s="11">
        <v>17</v>
      </c>
      <c r="L220" s="11">
        <v>3141</v>
      </c>
      <c r="M220" s="11">
        <v>131</v>
      </c>
      <c r="N220" s="11">
        <v>131</v>
      </c>
      <c r="O220" s="11">
        <v>92</v>
      </c>
      <c r="P220" s="11">
        <v>100</v>
      </c>
      <c r="Q220" s="11">
        <v>331481</v>
      </c>
      <c r="R220" s="11" t="s">
        <v>154</v>
      </c>
      <c r="S220" s="11" t="s">
        <v>155</v>
      </c>
      <c r="T220" s="11" t="s">
        <v>208</v>
      </c>
      <c r="U220" s="11">
        <v>0</v>
      </c>
      <c r="V220" s="11" t="s">
        <v>154</v>
      </c>
      <c r="W220" s="11" t="s">
        <v>157</v>
      </c>
      <c r="X220" s="11">
        <v>5</v>
      </c>
      <c r="Y220" s="11">
        <v>1</v>
      </c>
      <c r="Z220" s="11">
        <v>10</v>
      </c>
      <c r="AA220" s="11">
        <v>10</v>
      </c>
      <c r="AB220" s="11">
        <v>10</v>
      </c>
      <c r="AC220" s="11">
        <v>10</v>
      </c>
      <c r="AD220" s="11">
        <v>10</v>
      </c>
      <c r="AE220" s="11">
        <v>10</v>
      </c>
      <c r="AF220" s="11">
        <v>10</v>
      </c>
      <c r="AG220" s="11">
        <v>10</v>
      </c>
      <c r="AH220" s="11">
        <v>10</v>
      </c>
      <c r="AI220" s="11">
        <v>10</v>
      </c>
      <c r="AJ220" s="11">
        <v>10</v>
      </c>
      <c r="AK220" s="11">
        <v>10</v>
      </c>
      <c r="AL220" s="11">
        <v>10</v>
      </c>
      <c r="AM220" s="11">
        <v>121</v>
      </c>
      <c r="AN220" s="11">
        <v>60</v>
      </c>
      <c r="AO220" s="11">
        <v>10</v>
      </c>
      <c r="AP220" s="11">
        <v>120</v>
      </c>
      <c r="AQ220" s="11">
        <v>60</v>
      </c>
      <c r="AR220" s="11">
        <v>40</v>
      </c>
      <c r="AS220" s="11">
        <v>1</v>
      </c>
      <c r="AT220" s="11">
        <v>130</v>
      </c>
      <c r="AU220" s="11">
        <v>63</v>
      </c>
      <c r="AV220" s="11">
        <v>474</v>
      </c>
      <c r="AW220" s="11">
        <v>742</v>
      </c>
      <c r="AX220" s="11">
        <v>391</v>
      </c>
      <c r="AY220" s="11">
        <v>816</v>
      </c>
      <c r="AZ220" s="11">
        <v>874</v>
      </c>
      <c r="BA220" s="11">
        <v>1651</v>
      </c>
      <c r="BB220" s="11">
        <v>1959</v>
      </c>
      <c r="BC220" s="11">
        <v>1655</v>
      </c>
      <c r="BD220" s="11">
        <v>323</v>
      </c>
      <c r="BE220" s="11">
        <v>6939</v>
      </c>
      <c r="BF220" s="11">
        <v>698</v>
      </c>
      <c r="BG220" s="11">
        <v>6024</v>
      </c>
      <c r="BH220" s="11">
        <v>1580</v>
      </c>
      <c r="BI220" s="11">
        <v>11</v>
      </c>
      <c r="BJ220" s="11">
        <v>11</v>
      </c>
      <c r="BK220" s="11">
        <v>12</v>
      </c>
      <c r="BL220" s="11">
        <v>14</v>
      </c>
      <c r="BM220" s="11">
        <v>9</v>
      </c>
      <c r="BN220" s="11">
        <v>10</v>
      </c>
      <c r="BO220" s="11">
        <v>18</v>
      </c>
      <c r="BP220" s="11">
        <v>12</v>
      </c>
      <c r="BQ220" s="11">
        <v>11</v>
      </c>
      <c r="BR220" s="11">
        <v>22</v>
      </c>
      <c r="BS220" s="11">
        <v>13</v>
      </c>
      <c r="BT220" s="11">
        <v>62</v>
      </c>
      <c r="BU220" s="11">
        <v>27</v>
      </c>
      <c r="BV220" s="11">
        <v>2</v>
      </c>
      <c r="BW220" s="11">
        <v>4</v>
      </c>
      <c r="BX220" s="11">
        <v>3</v>
      </c>
      <c r="BY220" s="11">
        <v>5</v>
      </c>
      <c r="BZ220" s="11">
        <v>11</v>
      </c>
      <c r="CA220" s="11">
        <v>4</v>
      </c>
      <c r="CB220" s="11">
        <v>5</v>
      </c>
      <c r="CC220" s="11">
        <v>7</v>
      </c>
      <c r="CD220" s="11">
        <v>3</v>
      </c>
      <c r="CE220" s="11">
        <v>44</v>
      </c>
      <c r="CF220" s="11">
        <v>8</v>
      </c>
      <c r="CG220" s="11">
        <v>29</v>
      </c>
      <c r="CH220" s="11">
        <v>8</v>
      </c>
      <c r="CI220" s="11"/>
      <c r="CJ220" s="11"/>
      <c r="CK220" s="11" t="s">
        <v>158</v>
      </c>
      <c r="CL220" s="11" t="s">
        <v>158</v>
      </c>
      <c r="CM220" s="11" t="s">
        <v>158</v>
      </c>
      <c r="CN220" s="11" t="s">
        <v>158</v>
      </c>
      <c r="CO220" s="11" t="s">
        <v>158</v>
      </c>
      <c r="CP220" s="11" t="s">
        <v>158</v>
      </c>
      <c r="CQ220" s="11" t="s">
        <v>158</v>
      </c>
      <c r="CR220" s="11" t="s">
        <v>158</v>
      </c>
      <c r="CS220" s="11" t="s">
        <v>158</v>
      </c>
      <c r="CT220" s="11" t="s">
        <v>158</v>
      </c>
      <c r="CU220" s="11" t="s">
        <v>158</v>
      </c>
      <c r="CV220" s="11" t="s">
        <v>158</v>
      </c>
      <c r="CW220" s="11" t="s">
        <v>158</v>
      </c>
      <c r="CX220" s="11" t="s">
        <v>154</v>
      </c>
      <c r="CY220" s="11" t="s">
        <v>154</v>
      </c>
      <c r="CZ220" s="11" t="s">
        <v>154</v>
      </c>
      <c r="DA220" s="11" t="s">
        <v>154</v>
      </c>
      <c r="DB220" s="11" t="s">
        <v>154</v>
      </c>
      <c r="DC220" s="11" t="s">
        <v>154</v>
      </c>
      <c r="DD220" s="11" t="s">
        <v>154</v>
      </c>
      <c r="DE220" s="11" t="s">
        <v>154</v>
      </c>
      <c r="DF220" s="11" t="s">
        <v>154</v>
      </c>
      <c r="DG220" s="11" t="s">
        <v>154</v>
      </c>
      <c r="DH220" s="11" t="s">
        <v>154</v>
      </c>
      <c r="DI220" s="11" t="s">
        <v>154</v>
      </c>
      <c r="DJ220" s="11" t="s">
        <v>154</v>
      </c>
      <c r="DK220" s="11" t="s">
        <v>157</v>
      </c>
      <c r="DL220" s="11" t="s">
        <v>157</v>
      </c>
      <c r="DM220" s="11" t="s">
        <v>157</v>
      </c>
      <c r="DN220" s="11" t="s">
        <v>157</v>
      </c>
      <c r="DO220" s="11" t="s">
        <v>157</v>
      </c>
      <c r="DP220" s="11" t="s">
        <v>157</v>
      </c>
      <c r="DQ220" s="11" t="s">
        <v>157</v>
      </c>
      <c r="DR220" s="11" t="s">
        <v>157</v>
      </c>
      <c r="DS220" s="11" t="s">
        <v>157</v>
      </c>
      <c r="DT220" s="11" t="s">
        <v>157</v>
      </c>
      <c r="DU220" s="11" t="s">
        <v>157</v>
      </c>
      <c r="DV220" s="11" t="s">
        <v>157</v>
      </c>
      <c r="DW220" s="11" t="s">
        <v>157</v>
      </c>
      <c r="DX220" s="11" t="b">
        <v>1</v>
      </c>
      <c r="DY220" s="11" t="b">
        <v>1</v>
      </c>
      <c r="DZ220" s="11" t="b">
        <v>1</v>
      </c>
      <c r="EA220" s="11" t="b">
        <v>1</v>
      </c>
      <c r="EB220" s="11" t="b">
        <v>1</v>
      </c>
      <c r="EC220" s="11" t="b">
        <v>1</v>
      </c>
      <c r="ED220" s="11" t="b">
        <v>1</v>
      </c>
      <c r="EE220" s="11" t="b">
        <v>1</v>
      </c>
      <c r="EF220" s="11" t="b">
        <v>1</v>
      </c>
      <c r="EG220" s="11" t="b">
        <v>1</v>
      </c>
      <c r="EH220" s="11" t="b">
        <v>1</v>
      </c>
      <c r="EI220" s="11" t="b">
        <v>1</v>
      </c>
      <c r="EJ220" s="11" t="b">
        <v>1</v>
      </c>
      <c r="EK220" s="11">
        <v>1.2664E-2</v>
      </c>
      <c r="EL220" s="11">
        <v>3.8695E-2</v>
      </c>
      <c r="EM220" s="11">
        <v>3.1056E-2</v>
      </c>
      <c r="EN220" s="11">
        <v>1.5173000000000001E-2</v>
      </c>
      <c r="EO220" s="11">
        <v>1.1037E-2</v>
      </c>
      <c r="EP220" s="11">
        <v>1.5611E-2</v>
      </c>
      <c r="EQ220" s="11">
        <v>2.6207999999999999E-2</v>
      </c>
      <c r="ER220" s="11">
        <v>1.6257000000000001E-2</v>
      </c>
      <c r="ES220" s="11">
        <v>1.4605999999999999E-2</v>
      </c>
      <c r="ET220" s="11">
        <v>2.0390999999999999E-2</v>
      </c>
      <c r="EU220" s="11">
        <v>1.7538000000000002E-2</v>
      </c>
      <c r="EV220" s="11">
        <v>4.9507000000000002E-2</v>
      </c>
      <c r="EW220" s="11">
        <v>1.9542E-2</v>
      </c>
      <c r="EX220" s="11" t="s">
        <v>270</v>
      </c>
      <c r="EY220" s="11" t="str">
        <f>VLOOKUP(Table8[[#This Row],[Candidate Detail Answer: City]],cities,2,FALSE)</f>
        <v>Fountain Hills</v>
      </c>
      <c r="EZ220" s="11" t="str">
        <f>VLOOKUP(Table8[[#This Row],[Candidate Detail Answer: City]],cities,3,FALSE)</f>
        <v>AZ</v>
      </c>
      <c r="FA220" s="21">
        <f>VLOOKUP(Table8[[#This Row],[Candidate Detail Answer: City]],cities,4,FALSE)</f>
        <v>85268</v>
      </c>
      <c r="FB220" s="11" t="s">
        <v>271</v>
      </c>
      <c r="FC220" s="11" t="str">
        <f>VLOOKUP(Table8[[#This Row],[Candidate Detail Answer: Major]],majors_final,3,FALSE)</f>
        <v>Full Stack Development</v>
      </c>
      <c r="FD220" s="11" t="str">
        <f>VLOOKUP(Table8[[#This Row],[Candidate Detail Answer: Major]],majors_final,4,FALSE)</f>
        <v>IT-development focused</v>
      </c>
      <c r="FE220" s="11">
        <f>VLOOKUP(Table8[[#This Row],[Candidate Detail Answer: Major]],majors_final,5,FALSE)</f>
        <v>0</v>
      </c>
      <c r="FF220" s="11">
        <f>VLOOKUP(Table8[[#This Row],[Candidate Detail Answer: Major]],majors_final,6,FALSE)</f>
        <v>0</v>
      </c>
      <c r="FG220" s="5"/>
      <c r="FH220" s="5"/>
      <c r="FI220" s="11"/>
    </row>
    <row r="221" spans="1:165" ht="12.75" x14ac:dyDescent="0.2">
      <c r="A221" s="11">
        <v>52249783</v>
      </c>
      <c r="B221" s="11">
        <v>74119782</v>
      </c>
      <c r="C221" s="11">
        <v>44664.606249999997</v>
      </c>
      <c r="D221" s="11" t="s">
        <v>153</v>
      </c>
      <c r="E221" s="11">
        <v>345600</v>
      </c>
      <c r="F221" s="11">
        <v>77904640</v>
      </c>
      <c r="G221" s="11">
        <v>44664.67083333333</v>
      </c>
      <c r="H221" s="11">
        <v>44666.833333333336</v>
      </c>
      <c r="I221" s="11">
        <v>186879</v>
      </c>
      <c r="J221" s="11">
        <v>1</v>
      </c>
      <c r="K221" s="11">
        <v>43</v>
      </c>
      <c r="L221" s="11">
        <v>6770</v>
      </c>
      <c r="M221" s="11">
        <v>131</v>
      </c>
      <c r="N221" s="11">
        <v>131</v>
      </c>
      <c r="O221" s="11">
        <v>92</v>
      </c>
      <c r="P221" s="11">
        <v>100</v>
      </c>
      <c r="Q221" s="11">
        <v>128594</v>
      </c>
      <c r="R221" s="11" t="s">
        <v>154</v>
      </c>
      <c r="S221" s="11" t="s">
        <v>155</v>
      </c>
      <c r="T221" s="11" t="s">
        <v>208</v>
      </c>
      <c r="U221" s="11">
        <v>14</v>
      </c>
      <c r="V221" s="11" t="s">
        <v>154</v>
      </c>
      <c r="W221" s="11" t="s">
        <v>157</v>
      </c>
      <c r="X221" s="11">
        <v>4</v>
      </c>
      <c r="Y221" s="11">
        <v>1</v>
      </c>
      <c r="Z221" s="11">
        <v>10</v>
      </c>
      <c r="AA221" s="11">
        <v>10</v>
      </c>
      <c r="AB221" s="11">
        <v>10</v>
      </c>
      <c r="AC221" s="11">
        <v>10</v>
      </c>
      <c r="AD221" s="11">
        <v>10</v>
      </c>
      <c r="AE221" s="11">
        <v>10</v>
      </c>
      <c r="AF221" s="11">
        <v>10</v>
      </c>
      <c r="AG221" s="11">
        <v>10</v>
      </c>
      <c r="AH221" s="11">
        <v>10</v>
      </c>
      <c r="AI221" s="11">
        <v>10</v>
      </c>
      <c r="AJ221" s="11">
        <v>10</v>
      </c>
      <c r="AK221" s="11">
        <v>10</v>
      </c>
      <c r="AL221" s="11">
        <v>10</v>
      </c>
      <c r="AM221" s="11">
        <v>121</v>
      </c>
      <c r="AN221" s="11">
        <v>60</v>
      </c>
      <c r="AO221" s="11">
        <v>10</v>
      </c>
      <c r="AP221" s="11">
        <v>120</v>
      </c>
      <c r="AQ221" s="11">
        <v>60</v>
      </c>
      <c r="AR221" s="11">
        <v>40</v>
      </c>
      <c r="AS221" s="11">
        <v>1</v>
      </c>
      <c r="AT221" s="11">
        <v>130</v>
      </c>
      <c r="AU221" s="11">
        <v>211</v>
      </c>
      <c r="AV221" s="11">
        <v>4112</v>
      </c>
      <c r="AW221" s="11">
        <v>1162</v>
      </c>
      <c r="AX221" s="11">
        <v>4615</v>
      </c>
      <c r="AY221" s="11">
        <v>2216</v>
      </c>
      <c r="AZ221" s="11">
        <v>3662</v>
      </c>
      <c r="BA221" s="11">
        <v>1607</v>
      </c>
      <c r="BB221" s="11">
        <v>17120</v>
      </c>
      <c r="BC221" s="11">
        <v>3543</v>
      </c>
      <c r="BD221" s="11">
        <v>948</v>
      </c>
      <c r="BE221" s="11">
        <v>471</v>
      </c>
      <c r="BF221" s="11">
        <v>3364</v>
      </c>
      <c r="BG221" s="11">
        <v>4219</v>
      </c>
      <c r="BH221" s="11">
        <v>10574</v>
      </c>
      <c r="BI221" s="11">
        <v>11</v>
      </c>
      <c r="BJ221" s="11">
        <v>11</v>
      </c>
      <c r="BK221" s="11">
        <v>11</v>
      </c>
      <c r="BL221" s="11">
        <v>13</v>
      </c>
      <c r="BM221" s="11">
        <v>9</v>
      </c>
      <c r="BN221" s="11">
        <v>9</v>
      </c>
      <c r="BO221" s="11">
        <v>14</v>
      </c>
      <c r="BP221" s="11">
        <v>11</v>
      </c>
      <c r="BQ221" s="11">
        <v>11</v>
      </c>
      <c r="BR221" s="11">
        <v>12</v>
      </c>
      <c r="BS221" s="11">
        <v>15</v>
      </c>
      <c r="BT221" s="11">
        <v>19</v>
      </c>
      <c r="BU221" s="11">
        <v>24</v>
      </c>
      <c r="BV221" s="11">
        <v>11</v>
      </c>
      <c r="BW221" s="11">
        <v>10</v>
      </c>
      <c r="BX221" s="11">
        <v>26</v>
      </c>
      <c r="BY221" s="11">
        <v>14</v>
      </c>
      <c r="BZ221" s="11">
        <v>21</v>
      </c>
      <c r="CA221" s="11">
        <v>9</v>
      </c>
      <c r="CB221" s="11">
        <v>31</v>
      </c>
      <c r="CC221" s="11">
        <v>7</v>
      </c>
      <c r="CD221" s="11">
        <v>7</v>
      </c>
      <c r="CE221" s="11">
        <v>4</v>
      </c>
      <c r="CF221" s="11">
        <v>12</v>
      </c>
      <c r="CG221" s="11">
        <v>17</v>
      </c>
      <c r="CH221" s="11">
        <v>8</v>
      </c>
      <c r="CI221" s="11"/>
      <c r="CJ221" s="11"/>
      <c r="CK221" s="11" t="s">
        <v>158</v>
      </c>
      <c r="CL221" s="11" t="s">
        <v>158</v>
      </c>
      <c r="CM221" s="11" t="s">
        <v>158</v>
      </c>
      <c r="CN221" s="11" t="s">
        <v>158</v>
      </c>
      <c r="CO221" s="11" t="s">
        <v>158</v>
      </c>
      <c r="CP221" s="11" t="s">
        <v>158</v>
      </c>
      <c r="CQ221" s="11" t="s">
        <v>158</v>
      </c>
      <c r="CR221" s="11" t="s">
        <v>158</v>
      </c>
      <c r="CS221" s="11" t="s">
        <v>158</v>
      </c>
      <c r="CT221" s="11" t="s">
        <v>158</v>
      </c>
      <c r="CU221" s="11" t="s">
        <v>158</v>
      </c>
      <c r="CV221" s="11" t="s">
        <v>158</v>
      </c>
      <c r="CW221" s="11" t="s">
        <v>158</v>
      </c>
      <c r="CX221" s="11" t="s">
        <v>154</v>
      </c>
      <c r="CY221" s="11" t="s">
        <v>154</v>
      </c>
      <c r="CZ221" s="11" t="s">
        <v>154</v>
      </c>
      <c r="DA221" s="11" t="s">
        <v>154</v>
      </c>
      <c r="DB221" s="11" t="s">
        <v>154</v>
      </c>
      <c r="DC221" s="11" t="s">
        <v>154</v>
      </c>
      <c r="DD221" s="11" t="s">
        <v>154</v>
      </c>
      <c r="DE221" s="11" t="s">
        <v>154</v>
      </c>
      <c r="DF221" s="11" t="s">
        <v>154</v>
      </c>
      <c r="DG221" s="11" t="s">
        <v>154</v>
      </c>
      <c r="DH221" s="11" t="s">
        <v>154</v>
      </c>
      <c r="DI221" s="11" t="s">
        <v>154</v>
      </c>
      <c r="DJ221" s="11" t="s">
        <v>154</v>
      </c>
      <c r="DK221" s="11" t="s">
        <v>157</v>
      </c>
      <c r="DL221" s="11" t="s">
        <v>157</v>
      </c>
      <c r="DM221" s="11" t="s">
        <v>157</v>
      </c>
      <c r="DN221" s="11" t="s">
        <v>157</v>
      </c>
      <c r="DO221" s="11" t="s">
        <v>157</v>
      </c>
      <c r="DP221" s="11" t="s">
        <v>157</v>
      </c>
      <c r="DQ221" s="11" t="s">
        <v>157</v>
      </c>
      <c r="DR221" s="11" t="s">
        <v>157</v>
      </c>
      <c r="DS221" s="11" t="s">
        <v>157</v>
      </c>
      <c r="DT221" s="11" t="s">
        <v>157</v>
      </c>
      <c r="DU221" s="11" t="s">
        <v>157</v>
      </c>
      <c r="DV221" s="11" t="s">
        <v>157</v>
      </c>
      <c r="DW221" s="11" t="s">
        <v>157</v>
      </c>
      <c r="DX221" s="11" t="b">
        <v>1</v>
      </c>
      <c r="DY221" s="11" t="b">
        <v>1</v>
      </c>
      <c r="DZ221" s="11" t="b">
        <v>1</v>
      </c>
      <c r="EA221" s="11" t="b">
        <v>1</v>
      </c>
      <c r="EB221" s="11" t="b">
        <v>1</v>
      </c>
      <c r="EC221" s="11" t="b">
        <v>1</v>
      </c>
      <c r="ED221" s="11" t="b">
        <v>1</v>
      </c>
      <c r="EE221" s="11" t="b">
        <v>1</v>
      </c>
      <c r="EF221" s="11" t="b">
        <v>1</v>
      </c>
      <c r="EG221" s="11" t="b">
        <v>1</v>
      </c>
      <c r="EH221" s="11" t="b">
        <v>1</v>
      </c>
      <c r="EI221" s="11" t="b">
        <v>1</v>
      </c>
      <c r="EJ221" s="11" t="b">
        <v>1</v>
      </c>
      <c r="EK221" s="11">
        <v>2.8507119000000001E-2</v>
      </c>
      <c r="EL221" s="11">
        <v>5.4244379000000002E-2</v>
      </c>
      <c r="EM221" s="11">
        <v>3.9188092000000001E-2</v>
      </c>
      <c r="EN221" s="11">
        <v>0.13077124900000001</v>
      </c>
      <c r="EO221" s="11">
        <v>0.13092297899999999</v>
      </c>
      <c r="EP221" s="11">
        <v>2.8739036999999999E-2</v>
      </c>
      <c r="EQ221" s="11">
        <v>2.5139439999999999E-2</v>
      </c>
      <c r="ER221" s="11">
        <v>3.2215445000000002E-2</v>
      </c>
      <c r="ES221" s="11">
        <v>3.2908787000000002E-2</v>
      </c>
      <c r="ET221" s="11">
        <v>0.13902961899999999</v>
      </c>
      <c r="EU221" s="11">
        <v>3.7027952000000003E-2</v>
      </c>
      <c r="EV221" s="11">
        <v>0.186380929</v>
      </c>
      <c r="EW221" s="11">
        <v>6.6964049999999997E-2</v>
      </c>
      <c r="EX221" s="11" t="s">
        <v>406</v>
      </c>
      <c r="EY221" s="11" t="str">
        <f>VLOOKUP(Table8[[#This Row],[Candidate Detail Answer: City]],cities,2,FALSE)</f>
        <v>Foxborough</v>
      </c>
      <c r="EZ221" s="11" t="str">
        <f>VLOOKUP(Table8[[#This Row],[Candidate Detail Answer: City]],cities,3,FALSE)</f>
        <v>MA</v>
      </c>
      <c r="FA221" s="21">
        <f>VLOOKUP(Table8[[#This Row],[Candidate Detail Answer: City]],cities,4,FALSE)</f>
        <v>2035</v>
      </c>
      <c r="FB221" s="11" t="s">
        <v>407</v>
      </c>
      <c r="FC221" s="11" t="str">
        <f>VLOOKUP(Table8[[#This Row],[Candidate Detail Answer: Major]],majors_final,3,FALSE)</f>
        <v>Hospitality Management</v>
      </c>
      <c r="FD221" s="11" t="str">
        <f>VLOOKUP(Table8[[#This Row],[Candidate Detail Answer: Major]],majors_final,4,FALSE)</f>
        <v>Non-IT</v>
      </c>
      <c r="FE221" s="11">
        <f>VLOOKUP(Table8[[#This Row],[Candidate Detail Answer: Major]],majors_final,5,FALSE)</f>
        <v>0</v>
      </c>
      <c r="FF221" s="11">
        <f>VLOOKUP(Table8[[#This Row],[Candidate Detail Answer: Major]],majors_final,6,FALSE)</f>
        <v>0</v>
      </c>
      <c r="FG221" s="5"/>
      <c r="FH221" s="5"/>
      <c r="FI221" s="11"/>
    </row>
    <row r="222" spans="1:165" ht="12.75" x14ac:dyDescent="0.2">
      <c r="A222" s="11">
        <v>20958859</v>
      </c>
      <c r="B222" s="11">
        <v>28092844</v>
      </c>
      <c r="C222" s="11">
        <v>55754.727777777101</v>
      </c>
      <c r="D222" s="11" t="s">
        <v>153</v>
      </c>
      <c r="E222" s="11">
        <v>345600</v>
      </c>
      <c r="F222" s="11">
        <v>32018268</v>
      </c>
      <c r="G222" s="11">
        <v>45764.357638889102</v>
      </c>
      <c r="H222" s="11">
        <v>45640.664583333099</v>
      </c>
      <c r="I222" s="11">
        <v>348676</v>
      </c>
      <c r="J222" s="11">
        <v>1</v>
      </c>
      <c r="K222" s="11">
        <v>119</v>
      </c>
      <c r="L222" s="11">
        <v>76419</v>
      </c>
      <c r="M222" s="11">
        <v>130</v>
      </c>
      <c r="N222" s="11">
        <v>70</v>
      </c>
      <c r="O222" s="11">
        <v>92</v>
      </c>
      <c r="P222" s="11">
        <v>53.84</v>
      </c>
      <c r="Q222" s="11">
        <v>304145</v>
      </c>
      <c r="R222" s="11" t="s">
        <v>154</v>
      </c>
      <c r="S222" s="11" t="s">
        <v>155</v>
      </c>
      <c r="T222" s="11" t="s">
        <v>156</v>
      </c>
      <c r="U222" s="11">
        <v>0</v>
      </c>
      <c r="V222" s="11" t="s">
        <v>154</v>
      </c>
      <c r="W222" s="11" t="s">
        <v>157</v>
      </c>
      <c r="X222" s="11"/>
      <c r="Y222" s="11" t="s">
        <v>157</v>
      </c>
      <c r="Z222" s="11">
        <v>10</v>
      </c>
      <c r="AA222" s="11">
        <v>10</v>
      </c>
      <c r="AB222" s="11">
        <v>10</v>
      </c>
      <c r="AC222" s="11">
        <v>10</v>
      </c>
      <c r="AD222" s="11">
        <v>10</v>
      </c>
      <c r="AE222" s="11">
        <v>10</v>
      </c>
      <c r="AF222" s="11">
        <v>0</v>
      </c>
      <c r="AG222" s="11">
        <v>10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60</v>
      </c>
      <c r="AN222" s="11">
        <v>40</v>
      </c>
      <c r="AO222" s="11">
        <v>0</v>
      </c>
      <c r="AP222" s="11">
        <v>70</v>
      </c>
      <c r="AQ222" s="11">
        <v>10</v>
      </c>
      <c r="AR222" s="11">
        <v>10</v>
      </c>
      <c r="AS222" s="11">
        <v>10</v>
      </c>
      <c r="AT222" s="11">
        <v>60</v>
      </c>
      <c r="AU222" s="11" t="s">
        <v>157</v>
      </c>
      <c r="AV222" s="11">
        <v>7121</v>
      </c>
      <c r="AW222" s="11">
        <v>2585</v>
      </c>
      <c r="AX222" s="11">
        <v>2642</v>
      </c>
      <c r="AY222" s="11">
        <v>524</v>
      </c>
      <c r="AZ222" s="11">
        <v>6995</v>
      </c>
      <c r="BA222" s="11">
        <v>376</v>
      </c>
      <c r="BB222" s="11">
        <v>13295</v>
      </c>
      <c r="BC222" s="11">
        <v>1102</v>
      </c>
      <c r="BD222" s="11">
        <v>867</v>
      </c>
      <c r="BE222" s="11">
        <v>150</v>
      </c>
      <c r="BF222" s="11">
        <v>4736</v>
      </c>
      <c r="BG222" s="11">
        <v>98</v>
      </c>
      <c r="BH222" s="11">
        <v>910</v>
      </c>
      <c r="BI222" s="11">
        <v>11</v>
      </c>
      <c r="BJ222" s="11">
        <v>12</v>
      </c>
      <c r="BK222" s="11">
        <v>11</v>
      </c>
      <c r="BL222" s="11">
        <v>12</v>
      </c>
      <c r="BM222" s="11">
        <v>11</v>
      </c>
      <c r="BN222" s="11">
        <v>10</v>
      </c>
      <c r="BO222" s="11">
        <v>13</v>
      </c>
      <c r="BP222" s="11">
        <v>11</v>
      </c>
      <c r="BQ222" s="11">
        <v>0</v>
      </c>
      <c r="BR222" s="11">
        <v>0</v>
      </c>
      <c r="BS222" s="11">
        <v>0</v>
      </c>
      <c r="BT222" s="11">
        <v>0</v>
      </c>
      <c r="BU222" s="11">
        <v>20</v>
      </c>
      <c r="BV222" s="11">
        <v>16</v>
      </c>
      <c r="BW222" s="11">
        <v>3</v>
      </c>
      <c r="BX222" s="11">
        <v>9</v>
      </c>
      <c r="BY222" s="11">
        <v>2</v>
      </c>
      <c r="BZ222" s="11">
        <v>19</v>
      </c>
      <c r="CA222" s="11">
        <v>5</v>
      </c>
      <c r="CB222" s="11">
        <v>8</v>
      </c>
      <c r="CC222" s="11">
        <v>4</v>
      </c>
      <c r="CD222" s="11">
        <v>0</v>
      </c>
      <c r="CE222" s="11">
        <v>0</v>
      </c>
      <c r="CF222" s="11">
        <v>0</v>
      </c>
      <c r="CG222" s="11">
        <v>0</v>
      </c>
      <c r="CH222" s="11">
        <v>4</v>
      </c>
      <c r="CI222" s="11"/>
      <c r="CJ222" s="11"/>
      <c r="CK222" s="11" t="s">
        <v>158</v>
      </c>
      <c r="CL222" s="11" t="s">
        <v>158</v>
      </c>
      <c r="CM222" s="11" t="s">
        <v>158</v>
      </c>
      <c r="CN222" s="11" t="s">
        <v>158</v>
      </c>
      <c r="CO222" s="11" t="s">
        <v>158</v>
      </c>
      <c r="CP222" s="11" t="s">
        <v>158</v>
      </c>
      <c r="CQ222" s="11" t="s">
        <v>158</v>
      </c>
      <c r="CR222" s="11" t="s">
        <v>158</v>
      </c>
      <c r="CS222" s="11" t="s">
        <v>166</v>
      </c>
      <c r="CT222" s="11" t="s">
        <v>166</v>
      </c>
      <c r="CU222" s="11" t="s">
        <v>166</v>
      </c>
      <c r="CV222" s="11" t="s">
        <v>166</v>
      </c>
      <c r="CW222" s="11" t="s">
        <v>158</v>
      </c>
      <c r="CX222" s="11" t="s">
        <v>154</v>
      </c>
      <c r="CY222" s="11" t="s">
        <v>154</v>
      </c>
      <c r="CZ222" s="11" t="s">
        <v>154</v>
      </c>
      <c r="DA222" s="11" t="s">
        <v>154</v>
      </c>
      <c r="DB222" s="11" t="s">
        <v>154</v>
      </c>
      <c r="DC222" s="11" t="s">
        <v>154</v>
      </c>
      <c r="DD222" s="11" t="s">
        <v>154</v>
      </c>
      <c r="DE222" s="11" t="s">
        <v>154</v>
      </c>
      <c r="DF222" s="11" t="s">
        <v>154</v>
      </c>
      <c r="DG222" s="11" t="s">
        <v>154</v>
      </c>
      <c r="DH222" s="11" t="s">
        <v>154</v>
      </c>
      <c r="DI222" s="11" t="s">
        <v>154</v>
      </c>
      <c r="DJ222" s="11" t="s">
        <v>154</v>
      </c>
      <c r="DK222" s="11" t="s">
        <v>157</v>
      </c>
      <c r="DL222" s="11" t="s">
        <v>157</v>
      </c>
      <c r="DM222" s="11" t="s">
        <v>157</v>
      </c>
      <c r="DN222" s="11" t="s">
        <v>157</v>
      </c>
      <c r="DO222" s="11" t="s">
        <v>157</v>
      </c>
      <c r="DP222" s="11" t="s">
        <v>157</v>
      </c>
      <c r="DQ222" s="11" t="s">
        <v>157</v>
      </c>
      <c r="DR222" s="11" t="s">
        <v>157</v>
      </c>
      <c r="DS222" s="11" t="s">
        <v>157</v>
      </c>
      <c r="DT222" s="11" t="s">
        <v>157</v>
      </c>
      <c r="DU222" s="11" t="s">
        <v>157</v>
      </c>
      <c r="DV222" s="11" t="s">
        <v>157</v>
      </c>
      <c r="DW222" s="11" t="s">
        <v>157</v>
      </c>
      <c r="DX222" s="11" t="b">
        <v>1</v>
      </c>
      <c r="DY222" s="11" t="b">
        <v>1</v>
      </c>
      <c r="DZ222" s="11" t="b">
        <v>1</v>
      </c>
      <c r="EA222" s="11" t="b">
        <v>1</v>
      </c>
      <c r="EB222" s="11" t="b">
        <v>1</v>
      </c>
      <c r="EC222" s="11" t="b">
        <v>1</v>
      </c>
      <c r="ED222" s="11" t="b">
        <v>0</v>
      </c>
      <c r="EE222" s="11" t="b">
        <v>1</v>
      </c>
      <c r="EF222" s="11" t="s">
        <v>157</v>
      </c>
      <c r="EG222" s="11" t="s">
        <v>157</v>
      </c>
      <c r="EH222" s="11" t="s">
        <v>157</v>
      </c>
      <c r="EI222" s="11" t="s">
        <v>157</v>
      </c>
      <c r="EJ222" s="11" t="b">
        <v>0</v>
      </c>
      <c r="EK222" s="11">
        <v>7.92E-3</v>
      </c>
      <c r="EL222" s="11">
        <v>8.0400000000000003E-3</v>
      </c>
      <c r="EM222" s="11">
        <v>8.2699999999999996E-3</v>
      </c>
      <c r="EN222" s="11">
        <v>7.9900000000000006E-3</v>
      </c>
      <c r="EO222" s="11">
        <v>7.2199999999999999E-3</v>
      </c>
      <c r="EP222" s="11">
        <v>8.5699999999999995E-3</v>
      </c>
      <c r="EQ222" s="11">
        <v>8.3499999999999998E-3</v>
      </c>
      <c r="ER222" s="11">
        <v>8.9499999999999996E-3</v>
      </c>
      <c r="ES222" s="11" t="s">
        <v>157</v>
      </c>
      <c r="ET222" s="11" t="s">
        <v>157</v>
      </c>
      <c r="EU222" s="11" t="s">
        <v>157</v>
      </c>
      <c r="EV222" s="11" t="s">
        <v>157</v>
      </c>
      <c r="EW222" s="11">
        <v>7.2899999999999996E-3</v>
      </c>
      <c r="EX222" s="11" t="s">
        <v>220</v>
      </c>
      <c r="EY222" s="11" t="str">
        <f>VLOOKUP(Table8[[#This Row],[Candidate Detail Answer: City]],cities,2,FALSE)</f>
        <v>Franklin Square</v>
      </c>
      <c r="EZ222" s="11" t="str">
        <f>VLOOKUP(Table8[[#This Row],[Candidate Detail Answer: City]],cities,3,FALSE)</f>
        <v>NY</v>
      </c>
      <c r="FA222" s="21">
        <f>VLOOKUP(Table8[[#This Row],[Candidate Detail Answer: City]],cities,4,FALSE)</f>
        <v>11010</v>
      </c>
      <c r="FB222" s="11" t="s">
        <v>157</v>
      </c>
      <c r="FC222" s="11" t="str">
        <f>VLOOKUP(Table8[[#This Row],[Candidate Detail Answer: Major]],majors_final,3,FALSE)</f>
        <v>N/A</v>
      </c>
      <c r="FD222" s="11" t="str">
        <f>VLOOKUP(Table8[[#This Row],[Candidate Detail Answer: Major]],majors_final,4,FALSE)</f>
        <v>N/A</v>
      </c>
      <c r="FE222" s="11">
        <f>VLOOKUP(Table8[[#This Row],[Candidate Detail Answer: Major]],majors_final,5,FALSE)</f>
        <v>0</v>
      </c>
      <c r="FF222" s="11">
        <f>VLOOKUP(Table8[[#This Row],[Candidate Detail Answer: Major]],majors_final,6,FALSE)</f>
        <v>0</v>
      </c>
      <c r="FG222" s="5"/>
      <c r="FH222" s="5"/>
      <c r="FI222" s="11"/>
    </row>
    <row r="223" spans="1:165" ht="12.75" x14ac:dyDescent="0.2">
      <c r="A223" s="11">
        <v>41095526</v>
      </c>
      <c r="B223" s="11">
        <v>56044974</v>
      </c>
      <c r="C223" s="11">
        <v>53100.878472221702</v>
      </c>
      <c r="D223" s="11" t="s">
        <v>153</v>
      </c>
      <c r="E223" s="11">
        <v>345600</v>
      </c>
      <c r="F223" s="11">
        <v>64003584</v>
      </c>
      <c r="G223" s="11">
        <v>50982.0520833345</v>
      </c>
      <c r="H223" s="11">
        <v>50247.178472220803</v>
      </c>
      <c r="I223" s="11">
        <v>133849</v>
      </c>
      <c r="J223" s="11">
        <v>1</v>
      </c>
      <c r="K223" s="11">
        <v>0</v>
      </c>
      <c r="L223" s="11">
        <v>0</v>
      </c>
      <c r="M223" s="11">
        <v>131</v>
      </c>
      <c r="N223" s="11">
        <v>121</v>
      </c>
      <c r="O223" s="11">
        <v>92</v>
      </c>
      <c r="P223" s="11">
        <v>92.36</v>
      </c>
      <c r="Q223" s="11">
        <v>45482</v>
      </c>
      <c r="R223" s="11" t="s">
        <v>154</v>
      </c>
      <c r="S223" s="11" t="s">
        <v>155</v>
      </c>
      <c r="T223" s="11" t="s">
        <v>208</v>
      </c>
      <c r="U223" s="11">
        <v>0</v>
      </c>
      <c r="V223" s="11" t="s">
        <v>154</v>
      </c>
      <c r="W223" s="11" t="s">
        <v>157</v>
      </c>
      <c r="X223" s="11"/>
      <c r="Y223" s="11">
        <v>1</v>
      </c>
      <c r="Z223" s="11">
        <v>10</v>
      </c>
      <c r="AA223" s="11">
        <v>10</v>
      </c>
      <c r="AB223" s="11">
        <v>10</v>
      </c>
      <c r="AC223" s="11">
        <v>10</v>
      </c>
      <c r="AD223" s="11">
        <v>10</v>
      </c>
      <c r="AE223" s="11">
        <v>10</v>
      </c>
      <c r="AF223" s="11">
        <v>10</v>
      </c>
      <c r="AG223" s="11">
        <v>10</v>
      </c>
      <c r="AH223" s="11">
        <v>10</v>
      </c>
      <c r="AI223" s="11">
        <v>10</v>
      </c>
      <c r="AJ223" s="11">
        <v>10</v>
      </c>
      <c r="AK223" s="11">
        <v>0</v>
      </c>
      <c r="AL223" s="11">
        <v>10</v>
      </c>
      <c r="AM223" s="11">
        <v>111</v>
      </c>
      <c r="AN223" s="11">
        <v>60</v>
      </c>
      <c r="AO223" s="11">
        <v>10</v>
      </c>
      <c r="AP223" s="11">
        <v>110</v>
      </c>
      <c r="AQ223" s="11">
        <v>50</v>
      </c>
      <c r="AR223" s="11">
        <v>30</v>
      </c>
      <c r="AS223" s="11">
        <v>1</v>
      </c>
      <c r="AT223" s="11">
        <v>120</v>
      </c>
      <c r="AU223" s="11">
        <v>2288</v>
      </c>
      <c r="AV223" s="11">
        <v>6679</v>
      </c>
      <c r="AW223" s="11">
        <v>1192</v>
      </c>
      <c r="AX223" s="11">
        <v>1770</v>
      </c>
      <c r="AY223" s="11">
        <v>7381</v>
      </c>
      <c r="AZ223" s="11">
        <v>2746</v>
      </c>
      <c r="BA223" s="11">
        <v>547</v>
      </c>
      <c r="BB223" s="11">
        <v>5635</v>
      </c>
      <c r="BC223" s="11">
        <v>626</v>
      </c>
      <c r="BD223" s="11">
        <v>2189</v>
      </c>
      <c r="BE223" s="11">
        <v>1883</v>
      </c>
      <c r="BF223" s="11">
        <v>711</v>
      </c>
      <c r="BG223" s="11">
        <v>53509</v>
      </c>
      <c r="BH223" s="11">
        <v>708</v>
      </c>
      <c r="BI223" s="11">
        <v>5</v>
      </c>
      <c r="BJ223" s="11">
        <v>6</v>
      </c>
      <c r="BK223" s="11">
        <v>2</v>
      </c>
      <c r="BL223" s="11">
        <v>6</v>
      </c>
      <c r="BM223" s="11">
        <v>7</v>
      </c>
      <c r="BN223" s="11">
        <v>7</v>
      </c>
      <c r="BO223" s="11">
        <v>7</v>
      </c>
      <c r="BP223" s="11">
        <v>6</v>
      </c>
      <c r="BQ223" s="11">
        <v>6</v>
      </c>
      <c r="BR223" s="11">
        <v>7</v>
      </c>
      <c r="BS223" s="11">
        <v>5</v>
      </c>
      <c r="BT223" s="11">
        <v>12</v>
      </c>
      <c r="BU223" s="11">
        <v>17</v>
      </c>
      <c r="BV223" s="11">
        <v>13</v>
      </c>
      <c r="BW223" s="11">
        <v>5</v>
      </c>
      <c r="BX223" s="11">
        <v>18</v>
      </c>
      <c r="BY223" s="11">
        <v>26</v>
      </c>
      <c r="BZ223" s="11">
        <v>29</v>
      </c>
      <c r="CA223" s="11">
        <v>7</v>
      </c>
      <c r="CB223" s="11">
        <v>15</v>
      </c>
      <c r="CC223" s="11">
        <v>5</v>
      </c>
      <c r="CD223" s="11">
        <v>8</v>
      </c>
      <c r="CE223" s="11">
        <v>19</v>
      </c>
      <c r="CF223" s="11">
        <v>4</v>
      </c>
      <c r="CG223" s="11">
        <v>190</v>
      </c>
      <c r="CH223" s="11">
        <v>4</v>
      </c>
      <c r="CI223" s="11"/>
      <c r="CJ223" s="11"/>
      <c r="CK223" s="11" t="s">
        <v>158</v>
      </c>
      <c r="CL223" s="11" t="s">
        <v>158</v>
      </c>
      <c r="CM223" s="11" t="s">
        <v>158</v>
      </c>
      <c r="CN223" s="11" t="s">
        <v>158</v>
      </c>
      <c r="CO223" s="11" t="s">
        <v>158</v>
      </c>
      <c r="CP223" s="11" t="s">
        <v>158</v>
      </c>
      <c r="CQ223" s="11" t="s">
        <v>158</v>
      </c>
      <c r="CR223" s="11" t="s">
        <v>158</v>
      </c>
      <c r="CS223" s="11" t="s">
        <v>158</v>
      </c>
      <c r="CT223" s="11" t="s">
        <v>158</v>
      </c>
      <c r="CU223" s="11" t="s">
        <v>158</v>
      </c>
      <c r="CV223" s="11" t="s">
        <v>158</v>
      </c>
      <c r="CW223" s="11" t="s">
        <v>158</v>
      </c>
      <c r="CX223" s="11" t="s">
        <v>154</v>
      </c>
      <c r="CY223" s="11" t="s">
        <v>154</v>
      </c>
      <c r="CZ223" s="11" t="s">
        <v>154</v>
      </c>
      <c r="DA223" s="11" t="s">
        <v>154</v>
      </c>
      <c r="DB223" s="11" t="s">
        <v>154</v>
      </c>
      <c r="DC223" s="11" t="s">
        <v>154</v>
      </c>
      <c r="DD223" s="11" t="s">
        <v>154</v>
      </c>
      <c r="DE223" s="11" t="s">
        <v>154</v>
      </c>
      <c r="DF223" s="11" t="s">
        <v>154</v>
      </c>
      <c r="DG223" s="11" t="s">
        <v>154</v>
      </c>
      <c r="DH223" s="11" t="s">
        <v>154</v>
      </c>
      <c r="DI223" s="11" t="s">
        <v>154</v>
      </c>
      <c r="DJ223" s="11" t="s">
        <v>154</v>
      </c>
      <c r="DK223" s="11" t="s">
        <v>157</v>
      </c>
      <c r="DL223" s="11" t="s">
        <v>157</v>
      </c>
      <c r="DM223" s="11" t="s">
        <v>157</v>
      </c>
      <c r="DN223" s="11" t="s">
        <v>157</v>
      </c>
      <c r="DO223" s="11" t="s">
        <v>157</v>
      </c>
      <c r="DP223" s="11" t="s">
        <v>157</v>
      </c>
      <c r="DQ223" s="11" t="s">
        <v>157</v>
      </c>
      <c r="DR223" s="11" t="s">
        <v>157</v>
      </c>
      <c r="DS223" s="11" t="s">
        <v>157</v>
      </c>
      <c r="DT223" s="11" t="s">
        <v>157</v>
      </c>
      <c r="DU223" s="11" t="s">
        <v>157</v>
      </c>
      <c r="DV223" s="11" t="s">
        <v>157</v>
      </c>
      <c r="DW223" s="11" t="s">
        <v>157</v>
      </c>
      <c r="DX223" s="11" t="b">
        <v>1</v>
      </c>
      <c r="DY223" s="11" t="b">
        <v>1</v>
      </c>
      <c r="DZ223" s="11" t="b">
        <v>1</v>
      </c>
      <c r="EA223" s="11" t="b">
        <v>1</v>
      </c>
      <c r="EB223" s="11" t="b">
        <v>1</v>
      </c>
      <c r="EC223" s="11" t="b">
        <v>1</v>
      </c>
      <c r="ED223" s="11" t="b">
        <v>1</v>
      </c>
      <c r="EE223" s="11" t="b">
        <v>1</v>
      </c>
      <c r="EF223" s="11" t="b">
        <v>1</v>
      </c>
      <c r="EG223" s="11" t="b">
        <v>1</v>
      </c>
      <c r="EH223" s="11" t="b">
        <v>1</v>
      </c>
      <c r="EI223" s="11" t="b">
        <v>0</v>
      </c>
      <c r="EJ223" s="11" t="b">
        <v>1</v>
      </c>
      <c r="EK223" s="11">
        <v>6.9691000000000003E-2</v>
      </c>
      <c r="EL223" s="11">
        <v>6.1746000000000002E-2</v>
      </c>
      <c r="EM223" s="11">
        <v>8.0640000000000003E-2</v>
      </c>
      <c r="EN223" s="11">
        <v>3.2661000000000003E-2</v>
      </c>
      <c r="EO223" s="11">
        <v>2.7372E-2</v>
      </c>
      <c r="EP223" s="11">
        <v>2.8414999999999999E-2</v>
      </c>
      <c r="EQ223" s="11">
        <v>2.2020000000000001E-2</v>
      </c>
      <c r="ER223" s="11">
        <v>0.375224</v>
      </c>
      <c r="ES223" s="11">
        <v>0.44336300000000001</v>
      </c>
      <c r="ET223" s="11">
        <v>0.66686599999999996</v>
      </c>
      <c r="EU223" s="11">
        <v>9.9947999999999995E-2</v>
      </c>
      <c r="EV223" s="11">
        <v>1.12551</v>
      </c>
      <c r="EW223" s="11">
        <v>3.5721000000000003E-2</v>
      </c>
      <c r="EX223" s="11" t="s">
        <v>674</v>
      </c>
      <c r="EY223" s="11" t="str">
        <f>VLOOKUP(Table8[[#This Row],[Candidate Detail Answer: City]],cities,2,FALSE)</f>
        <v>Fremont</v>
      </c>
      <c r="EZ223" s="11" t="str">
        <f>VLOOKUP(Table8[[#This Row],[Candidate Detail Answer: City]],cities,3,FALSE)</f>
        <v>CA</v>
      </c>
      <c r="FA223" s="21">
        <f>VLOOKUP(Table8[[#This Row],[Candidate Detail Answer: City]],cities,4,FALSE)</f>
        <v>94536</v>
      </c>
      <c r="FB223" s="11" t="s">
        <v>381</v>
      </c>
      <c r="FC223" s="11" t="str">
        <f>VLOOKUP(Table8[[#This Row],[Candidate Detail Answer: Major]],majors_final,3,FALSE)</f>
        <v>Software Development</v>
      </c>
      <c r="FD223" s="11" t="str">
        <f>VLOOKUP(Table8[[#This Row],[Candidate Detail Answer: Major]],majors_final,4,FALSE)</f>
        <v>IT-development focused</v>
      </c>
      <c r="FE223" s="11">
        <f>VLOOKUP(Table8[[#This Row],[Candidate Detail Answer: Major]],majors_final,5,FALSE)</f>
        <v>0</v>
      </c>
      <c r="FF223" s="11">
        <f>VLOOKUP(Table8[[#This Row],[Candidate Detail Answer: Major]],majors_final,6,FALSE)</f>
        <v>0</v>
      </c>
      <c r="FG223" s="5"/>
      <c r="FH223" s="5"/>
      <c r="FI223" s="11"/>
    </row>
    <row r="224" spans="1:165" ht="12.75" x14ac:dyDescent="0.2">
      <c r="A224" s="11">
        <v>30067963</v>
      </c>
      <c r="B224" s="11">
        <v>39671034</v>
      </c>
      <c r="C224" s="11">
        <v>55030.950694443898</v>
      </c>
      <c r="D224" s="11" t="s">
        <v>153</v>
      </c>
      <c r="E224" s="11">
        <v>345600</v>
      </c>
      <c r="F224" s="11">
        <v>47411506</v>
      </c>
      <c r="G224" s="11">
        <v>48032.047916667303</v>
      </c>
      <c r="H224" s="11">
        <v>47642.726388888099</v>
      </c>
      <c r="I224" s="11">
        <v>105411</v>
      </c>
      <c r="J224" s="11">
        <v>2</v>
      </c>
      <c r="K224" s="11">
        <v>0</v>
      </c>
      <c r="L224" s="11">
        <v>0</v>
      </c>
      <c r="M224" s="11">
        <v>131</v>
      </c>
      <c r="N224" s="11">
        <v>91</v>
      </c>
      <c r="O224" s="11">
        <v>92</v>
      </c>
      <c r="P224" s="11">
        <v>69.459999999999994</v>
      </c>
      <c r="Q224" s="11">
        <v>103754</v>
      </c>
      <c r="R224" s="11" t="s">
        <v>154</v>
      </c>
      <c r="S224" s="11" t="s">
        <v>155</v>
      </c>
      <c r="T224" s="11" t="s">
        <v>156</v>
      </c>
      <c r="U224" s="11">
        <v>0</v>
      </c>
      <c r="V224" s="11" t="s">
        <v>154</v>
      </c>
      <c r="W224" s="11" t="s">
        <v>157</v>
      </c>
      <c r="X224" s="11">
        <v>2</v>
      </c>
      <c r="Y224" s="11">
        <v>1</v>
      </c>
      <c r="Z224" s="11">
        <v>10</v>
      </c>
      <c r="AA224" s="11">
        <v>10</v>
      </c>
      <c r="AB224" s="11">
        <v>10</v>
      </c>
      <c r="AC224" s="11">
        <v>10</v>
      </c>
      <c r="AD224" s="11">
        <v>0</v>
      </c>
      <c r="AE224" s="11">
        <v>0</v>
      </c>
      <c r="AF224" s="11">
        <v>0</v>
      </c>
      <c r="AG224" s="11">
        <v>10</v>
      </c>
      <c r="AH224" s="11">
        <v>10</v>
      </c>
      <c r="AI224" s="11">
        <v>10</v>
      </c>
      <c r="AJ224" s="11">
        <v>10</v>
      </c>
      <c r="AK224" s="11">
        <v>10</v>
      </c>
      <c r="AL224" s="11">
        <v>0</v>
      </c>
      <c r="AM224" s="11">
        <v>81</v>
      </c>
      <c r="AN224" s="11">
        <v>60</v>
      </c>
      <c r="AO224" s="11">
        <v>0</v>
      </c>
      <c r="AP224" s="11">
        <v>90</v>
      </c>
      <c r="AQ224" s="11">
        <v>40</v>
      </c>
      <c r="AR224" s="11">
        <v>40</v>
      </c>
      <c r="AS224" s="11">
        <v>1</v>
      </c>
      <c r="AT224" s="11">
        <v>90</v>
      </c>
      <c r="AU224" s="11">
        <v>3</v>
      </c>
      <c r="AV224" s="11">
        <v>119</v>
      </c>
      <c r="AW224" s="11">
        <v>30</v>
      </c>
      <c r="AX224" s="11">
        <v>44</v>
      </c>
      <c r="AY224" s="11">
        <v>23</v>
      </c>
      <c r="AZ224" s="11">
        <v>57</v>
      </c>
      <c r="BA224" s="11">
        <v>1094</v>
      </c>
      <c r="BB224" s="11">
        <v>37</v>
      </c>
      <c r="BC224" s="11">
        <v>33</v>
      </c>
      <c r="BD224" s="11">
        <v>38</v>
      </c>
      <c r="BE224" s="11">
        <v>26</v>
      </c>
      <c r="BF224" s="11">
        <v>24</v>
      </c>
      <c r="BG224" s="11">
        <v>52</v>
      </c>
      <c r="BH224" s="11">
        <v>35</v>
      </c>
      <c r="BI224" s="11">
        <v>7</v>
      </c>
      <c r="BJ224" s="11">
        <v>6</v>
      </c>
      <c r="BK224" s="11">
        <v>5</v>
      </c>
      <c r="BL224" s="11">
        <v>8</v>
      </c>
      <c r="BM224" s="11">
        <v>4</v>
      </c>
      <c r="BN224" s="11">
        <v>4</v>
      </c>
      <c r="BO224" s="11">
        <v>4</v>
      </c>
      <c r="BP224" s="11">
        <v>6</v>
      </c>
      <c r="BQ224" s="11">
        <v>5</v>
      </c>
      <c r="BR224" s="11">
        <v>6</v>
      </c>
      <c r="BS224" s="11">
        <v>6</v>
      </c>
      <c r="BT224" s="11">
        <v>7</v>
      </c>
      <c r="BU224" s="11">
        <v>0</v>
      </c>
      <c r="BV224" s="11">
        <v>2</v>
      </c>
      <c r="BW224" s="11">
        <v>2</v>
      </c>
      <c r="BX224" s="11">
        <v>2</v>
      </c>
      <c r="BY224" s="11">
        <v>2</v>
      </c>
      <c r="BZ224" s="11">
        <v>2</v>
      </c>
      <c r="CA224" s="11">
        <v>4</v>
      </c>
      <c r="CB224" s="11">
        <v>2</v>
      </c>
      <c r="CC224" s="11">
        <v>2</v>
      </c>
      <c r="CD224" s="11">
        <v>2</v>
      </c>
      <c r="CE224" s="11">
        <v>2</v>
      </c>
      <c r="CF224" s="11">
        <v>2</v>
      </c>
      <c r="CG224" s="11">
        <v>2</v>
      </c>
      <c r="CH224" s="11">
        <v>1</v>
      </c>
      <c r="CI224" s="11"/>
      <c r="CJ224" s="11"/>
      <c r="CK224" s="11" t="s">
        <v>158</v>
      </c>
      <c r="CL224" s="11" t="s">
        <v>158</v>
      </c>
      <c r="CM224" s="11" t="s">
        <v>158</v>
      </c>
      <c r="CN224" s="11" t="s">
        <v>158</v>
      </c>
      <c r="CO224" s="11" t="s">
        <v>158</v>
      </c>
      <c r="CP224" s="11" t="s">
        <v>158</v>
      </c>
      <c r="CQ224" s="11" t="s">
        <v>158</v>
      </c>
      <c r="CR224" s="11" t="s">
        <v>158</v>
      </c>
      <c r="CS224" s="11" t="s">
        <v>158</v>
      </c>
      <c r="CT224" s="11" t="s">
        <v>158</v>
      </c>
      <c r="CU224" s="11" t="s">
        <v>158</v>
      </c>
      <c r="CV224" s="11" t="s">
        <v>158</v>
      </c>
      <c r="CW224" s="11" t="s">
        <v>158</v>
      </c>
      <c r="CX224" s="11" t="s">
        <v>154</v>
      </c>
      <c r="CY224" s="11" t="s">
        <v>154</v>
      </c>
      <c r="CZ224" s="11" t="s">
        <v>154</v>
      </c>
      <c r="DA224" s="11" t="s">
        <v>154</v>
      </c>
      <c r="DB224" s="11" t="s">
        <v>154</v>
      </c>
      <c r="DC224" s="11" t="s">
        <v>154</v>
      </c>
      <c r="DD224" s="11" t="s">
        <v>154</v>
      </c>
      <c r="DE224" s="11" t="s">
        <v>154</v>
      </c>
      <c r="DF224" s="11" t="s">
        <v>154</v>
      </c>
      <c r="DG224" s="11" t="s">
        <v>154</v>
      </c>
      <c r="DH224" s="11" t="s">
        <v>154</v>
      </c>
      <c r="DI224" s="11" t="s">
        <v>154</v>
      </c>
      <c r="DJ224" s="11" t="s">
        <v>154</v>
      </c>
      <c r="DK224" s="11" t="s">
        <v>157</v>
      </c>
      <c r="DL224" s="11" t="s">
        <v>157</v>
      </c>
      <c r="DM224" s="11" t="s">
        <v>157</v>
      </c>
      <c r="DN224" s="11" t="s">
        <v>157</v>
      </c>
      <c r="DO224" s="11" t="s">
        <v>157</v>
      </c>
      <c r="DP224" s="11" t="s">
        <v>157</v>
      </c>
      <c r="DQ224" s="11" t="s">
        <v>157</v>
      </c>
      <c r="DR224" s="11" t="s">
        <v>157</v>
      </c>
      <c r="DS224" s="11" t="s">
        <v>157</v>
      </c>
      <c r="DT224" s="11" t="s">
        <v>157</v>
      </c>
      <c r="DU224" s="11" t="s">
        <v>157</v>
      </c>
      <c r="DV224" s="11" t="s">
        <v>157</v>
      </c>
      <c r="DW224" s="11" t="s">
        <v>157</v>
      </c>
      <c r="DX224" s="11" t="b">
        <v>1</v>
      </c>
      <c r="DY224" s="11" t="b">
        <v>1</v>
      </c>
      <c r="DZ224" s="11" t="b">
        <v>1</v>
      </c>
      <c r="EA224" s="11" t="b">
        <v>1</v>
      </c>
      <c r="EB224" s="11" t="b">
        <v>0</v>
      </c>
      <c r="EC224" s="11" t="b">
        <v>0</v>
      </c>
      <c r="ED224" s="11" t="b">
        <v>0</v>
      </c>
      <c r="EE224" s="11" t="b">
        <v>1</v>
      </c>
      <c r="EF224" s="11" t="b">
        <v>1</v>
      </c>
      <c r="EG224" s="11" t="b">
        <v>1</v>
      </c>
      <c r="EH224" s="11" t="b">
        <v>1</v>
      </c>
      <c r="EI224" s="11" t="b">
        <v>1</v>
      </c>
      <c r="EJ224" s="11" t="b">
        <v>0</v>
      </c>
      <c r="EK224" s="11">
        <v>9.4844999999999999E-2</v>
      </c>
      <c r="EL224" s="11">
        <v>3.3105000000000002E-2</v>
      </c>
      <c r="EM224" s="11">
        <v>3.2174000000000001E-2</v>
      </c>
      <c r="EN224" s="11">
        <v>4.9332000000000001E-2</v>
      </c>
      <c r="EO224" s="11">
        <v>2.9850999999999999E-2</v>
      </c>
      <c r="EP224" s="11">
        <v>3.0401000000000001E-2</v>
      </c>
      <c r="EQ224" s="11">
        <v>3.0959E-2</v>
      </c>
      <c r="ER224" s="11">
        <v>4.7670999999999998E-2</v>
      </c>
      <c r="ES224" s="11">
        <v>3.3181000000000002E-2</v>
      </c>
      <c r="ET224" s="11">
        <v>3.7564E-2</v>
      </c>
      <c r="EU224" s="11">
        <v>4.2735000000000002E-2</v>
      </c>
      <c r="EV224" s="11">
        <v>4.0239999999999998E-2</v>
      </c>
      <c r="EW224" s="11">
        <v>1.2955E-2</v>
      </c>
      <c r="EX224" s="11" t="s">
        <v>584</v>
      </c>
      <c r="EY224" s="11" t="str">
        <f>VLOOKUP(Table8[[#This Row],[Candidate Detail Answer: City]],cities,2,FALSE)</f>
        <v>Fresno</v>
      </c>
      <c r="EZ224" s="11" t="str">
        <f>VLOOKUP(Table8[[#This Row],[Candidate Detail Answer: City]],cities,3,FALSE)</f>
        <v>CA</v>
      </c>
      <c r="FA224" s="21">
        <f>VLOOKUP(Table8[[#This Row],[Candidate Detail Answer: City]],cities,4,FALSE)</f>
        <v>93701</v>
      </c>
      <c r="FB224" s="11" t="s">
        <v>263</v>
      </c>
      <c r="FC224" s="11" t="str">
        <f>VLOOKUP(Table8[[#This Row],[Candidate Detail Answer: Major]],majors_final,3,FALSE)</f>
        <v>Software Engineering</v>
      </c>
      <c r="FD224" s="11" t="str">
        <f>VLOOKUP(Table8[[#This Row],[Candidate Detail Answer: Major]],majors_final,4,FALSE)</f>
        <v>IT-development focused</v>
      </c>
      <c r="FE224" s="11">
        <f>VLOOKUP(Table8[[#This Row],[Candidate Detail Answer: Major]],majors_final,5,FALSE)</f>
        <v>0</v>
      </c>
      <c r="FF224" s="11">
        <f>VLOOKUP(Table8[[#This Row],[Candidate Detail Answer: Major]],majors_final,6,FALSE)</f>
        <v>0</v>
      </c>
      <c r="FG224" s="5"/>
      <c r="FH224" s="5"/>
      <c r="FI224" s="11"/>
    </row>
    <row r="225" spans="1:165" ht="12.75" x14ac:dyDescent="0.2">
      <c r="A225" s="11">
        <v>52250295</v>
      </c>
      <c r="B225" s="11">
        <v>74120700</v>
      </c>
      <c r="C225" s="11">
        <v>44664.611805555556</v>
      </c>
      <c r="D225" s="11" t="s">
        <v>153</v>
      </c>
      <c r="E225" s="11">
        <v>345600</v>
      </c>
      <c r="F225" s="11">
        <v>77904672</v>
      </c>
      <c r="G225" s="11">
        <v>44664.67083333333</v>
      </c>
      <c r="H225" s="11">
        <v>44668.054861111108</v>
      </c>
      <c r="I225" s="11">
        <v>292357</v>
      </c>
      <c r="J225" s="11">
        <v>1</v>
      </c>
      <c r="K225" s="11">
        <v>43</v>
      </c>
      <c r="L225" s="11">
        <v>74754</v>
      </c>
      <c r="M225" s="11">
        <v>131</v>
      </c>
      <c r="N225" s="11">
        <v>131</v>
      </c>
      <c r="O225" s="11">
        <v>92</v>
      </c>
      <c r="P225" s="11">
        <v>100</v>
      </c>
      <c r="Q225" s="11">
        <v>181048</v>
      </c>
      <c r="R225" s="11" t="s">
        <v>154</v>
      </c>
      <c r="S225" s="11" t="s">
        <v>155</v>
      </c>
      <c r="T225" s="11" t="s">
        <v>208</v>
      </c>
      <c r="U225" s="11">
        <v>3</v>
      </c>
      <c r="V225" s="11" t="s">
        <v>154</v>
      </c>
      <c r="W225" s="11" t="s">
        <v>157</v>
      </c>
      <c r="X225" s="11">
        <v>3</v>
      </c>
      <c r="Y225" s="11">
        <v>1</v>
      </c>
      <c r="Z225" s="11">
        <v>10</v>
      </c>
      <c r="AA225" s="11">
        <v>10</v>
      </c>
      <c r="AB225" s="11">
        <v>10</v>
      </c>
      <c r="AC225" s="11">
        <v>10</v>
      </c>
      <c r="AD225" s="11">
        <v>10</v>
      </c>
      <c r="AE225" s="11">
        <v>10</v>
      </c>
      <c r="AF225" s="11">
        <v>10</v>
      </c>
      <c r="AG225" s="11">
        <v>10</v>
      </c>
      <c r="AH225" s="11">
        <v>10</v>
      </c>
      <c r="AI225" s="11">
        <v>10</v>
      </c>
      <c r="AJ225" s="11">
        <v>10</v>
      </c>
      <c r="AK225" s="11">
        <v>10</v>
      </c>
      <c r="AL225" s="11">
        <v>10</v>
      </c>
      <c r="AM225" s="11">
        <v>121</v>
      </c>
      <c r="AN225" s="11">
        <v>60</v>
      </c>
      <c r="AO225" s="11">
        <v>10</v>
      </c>
      <c r="AP225" s="11">
        <v>120</v>
      </c>
      <c r="AQ225" s="11">
        <v>60</v>
      </c>
      <c r="AR225" s="11">
        <v>40</v>
      </c>
      <c r="AS225" s="11">
        <v>1</v>
      </c>
      <c r="AT225" s="11">
        <v>130</v>
      </c>
      <c r="AU225" s="11">
        <v>590</v>
      </c>
      <c r="AV225" s="11">
        <v>25391</v>
      </c>
      <c r="AW225" s="11">
        <v>5835</v>
      </c>
      <c r="AX225" s="11">
        <v>14361</v>
      </c>
      <c r="AY225" s="11">
        <v>6959</v>
      </c>
      <c r="AZ225" s="11">
        <v>17948</v>
      </c>
      <c r="BA225" s="11">
        <v>10816</v>
      </c>
      <c r="BB225" s="11">
        <v>12492</v>
      </c>
      <c r="BC225" s="11">
        <v>2433</v>
      </c>
      <c r="BD225" s="11">
        <v>7186</v>
      </c>
      <c r="BE225" s="11">
        <v>749</v>
      </c>
      <c r="BF225" s="11">
        <v>1263</v>
      </c>
      <c r="BG225" s="11">
        <v>366</v>
      </c>
      <c r="BH225" s="11">
        <v>3525</v>
      </c>
      <c r="BI225" s="11">
        <v>11</v>
      </c>
      <c r="BJ225" s="11">
        <v>13</v>
      </c>
      <c r="BK225" s="11">
        <v>12</v>
      </c>
      <c r="BL225" s="11">
        <v>14</v>
      </c>
      <c r="BM225" s="11">
        <v>11</v>
      </c>
      <c r="BN225" s="11">
        <v>10</v>
      </c>
      <c r="BO225" s="11">
        <v>14</v>
      </c>
      <c r="BP225" s="11">
        <v>13</v>
      </c>
      <c r="BQ225" s="11">
        <v>10</v>
      </c>
      <c r="BR225" s="11">
        <v>11</v>
      </c>
      <c r="BS225" s="11">
        <v>15</v>
      </c>
      <c r="BT225" s="11">
        <v>20</v>
      </c>
      <c r="BU225" s="11">
        <v>25</v>
      </c>
      <c r="BV225" s="11">
        <v>36</v>
      </c>
      <c r="BW225" s="11">
        <v>14</v>
      </c>
      <c r="BX225" s="11">
        <v>23</v>
      </c>
      <c r="BY225" s="11">
        <v>20</v>
      </c>
      <c r="BZ225" s="11">
        <v>17</v>
      </c>
      <c r="CA225" s="11">
        <v>32</v>
      </c>
      <c r="CB225" s="11">
        <v>17</v>
      </c>
      <c r="CC225" s="11">
        <v>14</v>
      </c>
      <c r="CD225" s="11">
        <v>7</v>
      </c>
      <c r="CE225" s="11">
        <v>5</v>
      </c>
      <c r="CF225" s="11">
        <v>10</v>
      </c>
      <c r="CG225" s="11">
        <v>2</v>
      </c>
      <c r="CH225" s="11">
        <v>17</v>
      </c>
      <c r="CI225" s="11"/>
      <c r="CJ225" s="11"/>
      <c r="CK225" s="11" t="s">
        <v>158</v>
      </c>
      <c r="CL225" s="11" t="s">
        <v>158</v>
      </c>
      <c r="CM225" s="11" t="s">
        <v>158</v>
      </c>
      <c r="CN225" s="11" t="s">
        <v>158</v>
      </c>
      <c r="CO225" s="11" t="s">
        <v>158</v>
      </c>
      <c r="CP225" s="11" t="s">
        <v>158</v>
      </c>
      <c r="CQ225" s="11" t="s">
        <v>158</v>
      </c>
      <c r="CR225" s="11" t="s">
        <v>158</v>
      </c>
      <c r="CS225" s="11" t="s">
        <v>158</v>
      </c>
      <c r="CT225" s="11" t="s">
        <v>158</v>
      </c>
      <c r="CU225" s="11" t="s">
        <v>158</v>
      </c>
      <c r="CV225" s="11" t="s">
        <v>158</v>
      </c>
      <c r="CW225" s="11" t="s">
        <v>158</v>
      </c>
      <c r="CX225" s="11" t="s">
        <v>154</v>
      </c>
      <c r="CY225" s="11" t="s">
        <v>154</v>
      </c>
      <c r="CZ225" s="11" t="s">
        <v>154</v>
      </c>
      <c r="DA225" s="11" t="s">
        <v>154</v>
      </c>
      <c r="DB225" s="11" t="s">
        <v>154</v>
      </c>
      <c r="DC225" s="11" t="s">
        <v>154</v>
      </c>
      <c r="DD225" s="11" t="s">
        <v>154</v>
      </c>
      <c r="DE225" s="11" t="s">
        <v>154</v>
      </c>
      <c r="DF225" s="11" t="s">
        <v>154</v>
      </c>
      <c r="DG225" s="11" t="s">
        <v>154</v>
      </c>
      <c r="DH225" s="11" t="s">
        <v>154</v>
      </c>
      <c r="DI225" s="11" t="s">
        <v>154</v>
      </c>
      <c r="DJ225" s="11" t="s">
        <v>154</v>
      </c>
      <c r="DK225" s="11" t="s">
        <v>157</v>
      </c>
      <c r="DL225" s="11" t="s">
        <v>157</v>
      </c>
      <c r="DM225" s="11" t="s">
        <v>157</v>
      </c>
      <c r="DN225" s="11" t="s">
        <v>157</v>
      </c>
      <c r="DO225" s="11" t="s">
        <v>157</v>
      </c>
      <c r="DP225" s="11" t="s">
        <v>157</v>
      </c>
      <c r="DQ225" s="11" t="s">
        <v>157</v>
      </c>
      <c r="DR225" s="11" t="s">
        <v>157</v>
      </c>
      <c r="DS225" s="11" t="s">
        <v>157</v>
      </c>
      <c r="DT225" s="11" t="s">
        <v>157</v>
      </c>
      <c r="DU225" s="11" t="s">
        <v>157</v>
      </c>
      <c r="DV225" s="11" t="s">
        <v>157</v>
      </c>
      <c r="DW225" s="11" t="s">
        <v>157</v>
      </c>
      <c r="DX225" s="11" t="b">
        <v>1</v>
      </c>
      <c r="DY225" s="11" t="b">
        <v>1</v>
      </c>
      <c r="DZ225" s="11" t="b">
        <v>1</v>
      </c>
      <c r="EA225" s="11" t="b">
        <v>1</v>
      </c>
      <c r="EB225" s="11" t="b">
        <v>1</v>
      </c>
      <c r="EC225" s="11" t="b">
        <v>1</v>
      </c>
      <c r="ED225" s="11" t="b">
        <v>1</v>
      </c>
      <c r="EE225" s="11" t="b">
        <v>1</v>
      </c>
      <c r="EF225" s="11" t="b">
        <v>1</v>
      </c>
      <c r="EG225" s="11" t="b">
        <v>1</v>
      </c>
      <c r="EH225" s="11" t="b">
        <v>1</v>
      </c>
      <c r="EI225" s="11" t="b">
        <v>1</v>
      </c>
      <c r="EJ225" s="11" t="b">
        <v>1</v>
      </c>
      <c r="EK225" s="11">
        <v>0.479811078</v>
      </c>
      <c r="EL225" s="11">
        <v>3.2707700999999999E-2</v>
      </c>
      <c r="EM225" s="11">
        <v>1.2572083E-2</v>
      </c>
      <c r="EN225" s="11">
        <v>0.162561333</v>
      </c>
      <c r="EO225" s="11">
        <v>3.3818882000000001E-2</v>
      </c>
      <c r="EP225" s="11">
        <v>4.1609872999999999E-2</v>
      </c>
      <c r="EQ225" s="11">
        <v>3.7886784E-2</v>
      </c>
      <c r="ER225" s="11">
        <v>3.1003869999999999E-2</v>
      </c>
      <c r="ES225" s="11">
        <v>6.6175714999999996E-2</v>
      </c>
      <c r="ET225" s="11">
        <v>0.350625888</v>
      </c>
      <c r="EU225" s="11">
        <v>0.140132379</v>
      </c>
      <c r="EV225" s="11">
        <v>2.0922825999999999E-2</v>
      </c>
      <c r="EW225" s="11">
        <v>0.31956241800000001</v>
      </c>
      <c r="EX225" s="11" t="s">
        <v>362</v>
      </c>
      <c r="EY225" s="11" t="str">
        <f>VLOOKUP(Table8[[#This Row],[Candidate Detail Answer: City]],cities,2,FALSE)</f>
        <v>Fridley</v>
      </c>
      <c r="EZ225" s="11" t="str">
        <f>VLOOKUP(Table8[[#This Row],[Candidate Detail Answer: City]],cities,3,FALSE)</f>
        <v>MN</v>
      </c>
      <c r="FA225" s="21">
        <f>VLOOKUP(Table8[[#This Row],[Candidate Detail Answer: City]],cities,4,FALSE)</f>
        <v>55432</v>
      </c>
      <c r="FB225" s="11" t="s">
        <v>229</v>
      </c>
      <c r="FC225" s="11" t="str">
        <f>VLOOKUP(Table8[[#This Row],[Candidate Detail Answer: Major]],majors_final,3,FALSE)</f>
        <v>Computer Science</v>
      </c>
      <c r="FD225" s="11" t="str">
        <f>VLOOKUP(Table8[[#This Row],[Candidate Detail Answer: Major]],majors_final,4,FALSE)</f>
        <v>IT-development focused</v>
      </c>
      <c r="FE225" s="11">
        <f>VLOOKUP(Table8[[#This Row],[Candidate Detail Answer: Major]],majors_final,5,FALSE)</f>
        <v>0</v>
      </c>
      <c r="FF225" s="11">
        <f>VLOOKUP(Table8[[#This Row],[Candidate Detail Answer: Major]],majors_final,6,FALSE)</f>
        <v>0</v>
      </c>
      <c r="FG225" s="5"/>
      <c r="FH225" s="5"/>
      <c r="FI225" s="11"/>
    </row>
    <row r="226" spans="1:165" ht="12.75" x14ac:dyDescent="0.2">
      <c r="A226" s="11">
        <v>47969161</v>
      </c>
      <c r="B226" s="11">
        <v>66953648</v>
      </c>
      <c r="C226" s="11">
        <v>51938.448611110703</v>
      </c>
      <c r="D226" s="11" t="s">
        <v>153</v>
      </c>
      <c r="E226" s="11">
        <v>345600</v>
      </c>
      <c r="F226" s="11">
        <v>73408348</v>
      </c>
      <c r="G226" s="11">
        <v>53851.784027779402</v>
      </c>
      <c r="H226" s="11">
        <v>52780.761111109001</v>
      </c>
      <c r="I226" s="11">
        <v>346498</v>
      </c>
      <c r="J226" s="11">
        <v>1</v>
      </c>
      <c r="K226" s="11">
        <v>72</v>
      </c>
      <c r="L226" s="11">
        <v>54068</v>
      </c>
      <c r="M226" s="11">
        <v>131</v>
      </c>
      <c r="N226" s="11">
        <v>121</v>
      </c>
      <c r="O226" s="11">
        <v>92</v>
      </c>
      <c r="P226" s="11">
        <v>92.36</v>
      </c>
      <c r="Q226" s="11">
        <v>231924</v>
      </c>
      <c r="R226" s="11" t="s">
        <v>154</v>
      </c>
      <c r="S226" s="11" t="s">
        <v>155</v>
      </c>
      <c r="T226" s="11" t="s">
        <v>208</v>
      </c>
      <c r="U226" s="11">
        <v>3</v>
      </c>
      <c r="V226" s="11" t="s">
        <v>154</v>
      </c>
      <c r="W226" s="11" t="s">
        <v>157</v>
      </c>
      <c r="X226" s="11"/>
      <c r="Y226" s="11">
        <v>1</v>
      </c>
      <c r="Z226" s="11">
        <v>10</v>
      </c>
      <c r="AA226" s="11">
        <v>10</v>
      </c>
      <c r="AB226" s="11">
        <v>10</v>
      </c>
      <c r="AC226" s="11">
        <v>10</v>
      </c>
      <c r="AD226" s="11">
        <v>10</v>
      </c>
      <c r="AE226" s="11">
        <v>10</v>
      </c>
      <c r="AF226" s="11">
        <v>10</v>
      </c>
      <c r="AG226" s="11">
        <v>10</v>
      </c>
      <c r="AH226" s="11">
        <v>10</v>
      </c>
      <c r="AI226" s="11">
        <v>10</v>
      </c>
      <c r="AJ226" s="11">
        <v>10</v>
      </c>
      <c r="AK226" s="11">
        <v>0</v>
      </c>
      <c r="AL226" s="11">
        <v>10</v>
      </c>
      <c r="AM226" s="11">
        <v>111</v>
      </c>
      <c r="AN226" s="11">
        <v>60</v>
      </c>
      <c r="AO226" s="11">
        <v>10</v>
      </c>
      <c r="AP226" s="11">
        <v>110</v>
      </c>
      <c r="AQ226" s="11">
        <v>50</v>
      </c>
      <c r="AR226" s="11">
        <v>30</v>
      </c>
      <c r="AS226" s="11">
        <v>1</v>
      </c>
      <c r="AT226" s="11">
        <v>120</v>
      </c>
      <c r="AU226" s="11">
        <v>40</v>
      </c>
      <c r="AV226" s="11">
        <v>4797</v>
      </c>
      <c r="AW226" s="11">
        <v>82028</v>
      </c>
      <c r="AX226" s="11">
        <v>5706</v>
      </c>
      <c r="AY226" s="11">
        <v>494</v>
      </c>
      <c r="AZ226" s="11">
        <v>1491</v>
      </c>
      <c r="BA226" s="11">
        <v>751</v>
      </c>
      <c r="BB226" s="11">
        <v>2618</v>
      </c>
      <c r="BC226" s="11">
        <v>402</v>
      </c>
      <c r="BD226" s="11">
        <v>2442</v>
      </c>
      <c r="BE226" s="11">
        <v>557</v>
      </c>
      <c r="BF226" s="11">
        <v>426</v>
      </c>
      <c r="BG226" s="11">
        <v>9580</v>
      </c>
      <c r="BH226" s="11">
        <v>2134</v>
      </c>
      <c r="BI226" s="11">
        <v>1</v>
      </c>
      <c r="BJ226" s="11">
        <v>6</v>
      </c>
      <c r="BK226" s="11">
        <v>6</v>
      </c>
      <c r="BL226" s="11">
        <v>9</v>
      </c>
      <c r="BM226" s="11">
        <v>4</v>
      </c>
      <c r="BN226" s="11">
        <v>5</v>
      </c>
      <c r="BO226" s="11">
        <v>7</v>
      </c>
      <c r="BP226" s="11">
        <v>7</v>
      </c>
      <c r="BQ226" s="11">
        <v>5</v>
      </c>
      <c r="BR226" s="11">
        <v>5</v>
      </c>
      <c r="BS226" s="11">
        <v>6</v>
      </c>
      <c r="BT226" s="11">
        <v>5</v>
      </c>
      <c r="BU226" s="11">
        <v>18</v>
      </c>
      <c r="BV226" s="11">
        <v>26</v>
      </c>
      <c r="BW226" s="11">
        <v>11</v>
      </c>
      <c r="BX226" s="11">
        <v>5</v>
      </c>
      <c r="BY226" s="11">
        <v>2</v>
      </c>
      <c r="BZ226" s="11">
        <v>7</v>
      </c>
      <c r="CA226" s="11">
        <v>2</v>
      </c>
      <c r="CB226" s="11">
        <v>13</v>
      </c>
      <c r="CC226" s="11">
        <v>2</v>
      </c>
      <c r="CD226" s="11">
        <v>3</v>
      </c>
      <c r="CE226" s="11">
        <v>3</v>
      </c>
      <c r="CF226" s="11">
        <v>3</v>
      </c>
      <c r="CG226" s="11">
        <v>7</v>
      </c>
      <c r="CH226" s="11">
        <v>6</v>
      </c>
      <c r="CI226" s="11"/>
      <c r="CJ226" s="11"/>
      <c r="CK226" s="11" t="s">
        <v>158</v>
      </c>
      <c r="CL226" s="11" t="s">
        <v>158</v>
      </c>
      <c r="CM226" s="11" t="s">
        <v>158</v>
      </c>
      <c r="CN226" s="11" t="s">
        <v>158</v>
      </c>
      <c r="CO226" s="11" t="s">
        <v>158</v>
      </c>
      <c r="CP226" s="11" t="s">
        <v>158</v>
      </c>
      <c r="CQ226" s="11" t="s">
        <v>158</v>
      </c>
      <c r="CR226" s="11" t="s">
        <v>158</v>
      </c>
      <c r="CS226" s="11" t="s">
        <v>158</v>
      </c>
      <c r="CT226" s="11" t="s">
        <v>158</v>
      </c>
      <c r="CU226" s="11" t="s">
        <v>158</v>
      </c>
      <c r="CV226" s="11" t="s">
        <v>158</v>
      </c>
      <c r="CW226" s="11" t="s">
        <v>158</v>
      </c>
      <c r="CX226" s="11" t="s">
        <v>154</v>
      </c>
      <c r="CY226" s="11" t="s">
        <v>154</v>
      </c>
      <c r="CZ226" s="11" t="s">
        <v>154</v>
      </c>
      <c r="DA226" s="11" t="s">
        <v>154</v>
      </c>
      <c r="DB226" s="11" t="s">
        <v>154</v>
      </c>
      <c r="DC226" s="11" t="s">
        <v>154</v>
      </c>
      <c r="DD226" s="11" t="s">
        <v>154</v>
      </c>
      <c r="DE226" s="11" t="s">
        <v>154</v>
      </c>
      <c r="DF226" s="11" t="s">
        <v>154</v>
      </c>
      <c r="DG226" s="11" t="s">
        <v>154</v>
      </c>
      <c r="DH226" s="11" t="s">
        <v>154</v>
      </c>
      <c r="DI226" s="11" t="s">
        <v>154</v>
      </c>
      <c r="DJ226" s="11" t="s">
        <v>154</v>
      </c>
      <c r="DK226" s="11" t="s">
        <v>157</v>
      </c>
      <c r="DL226" s="11" t="s">
        <v>157</v>
      </c>
      <c r="DM226" s="11" t="s">
        <v>157</v>
      </c>
      <c r="DN226" s="11" t="s">
        <v>157</v>
      </c>
      <c r="DO226" s="11" t="s">
        <v>157</v>
      </c>
      <c r="DP226" s="11" t="s">
        <v>157</v>
      </c>
      <c r="DQ226" s="11" t="s">
        <v>157</v>
      </c>
      <c r="DR226" s="11" t="s">
        <v>157</v>
      </c>
      <c r="DS226" s="11" t="s">
        <v>157</v>
      </c>
      <c r="DT226" s="11" t="s">
        <v>157</v>
      </c>
      <c r="DU226" s="11" t="s">
        <v>157</v>
      </c>
      <c r="DV226" s="11" t="s">
        <v>157</v>
      </c>
      <c r="DW226" s="11" t="s">
        <v>157</v>
      </c>
      <c r="DX226" s="11" t="b">
        <v>1</v>
      </c>
      <c r="DY226" s="11" t="b">
        <v>1</v>
      </c>
      <c r="DZ226" s="11" t="b">
        <v>1</v>
      </c>
      <c r="EA226" s="11" t="b">
        <v>1</v>
      </c>
      <c r="EB226" s="11" t="b">
        <v>1</v>
      </c>
      <c r="EC226" s="11" t="b">
        <v>1</v>
      </c>
      <c r="ED226" s="11" t="b">
        <v>1</v>
      </c>
      <c r="EE226" s="11" t="b">
        <v>1</v>
      </c>
      <c r="EF226" s="11" t="b">
        <v>1</v>
      </c>
      <c r="EG226" s="11" t="b">
        <v>1</v>
      </c>
      <c r="EH226" s="11" t="b">
        <v>1</v>
      </c>
      <c r="EI226" s="11" t="b">
        <v>0</v>
      </c>
      <c r="EJ226" s="11" t="b">
        <v>1</v>
      </c>
      <c r="EK226" s="11">
        <v>0.116803</v>
      </c>
      <c r="EL226" s="11">
        <v>3.1290999999999999E-2</v>
      </c>
      <c r="EM226" s="11">
        <v>4.1653000000000003E-2</v>
      </c>
      <c r="EN226" s="11">
        <v>4.7099000000000002E-2</v>
      </c>
      <c r="EO226" s="11">
        <v>3.0196000000000001E-2</v>
      </c>
      <c r="EP226" s="11">
        <v>4.5343000000000001E-2</v>
      </c>
      <c r="EQ226" s="11">
        <v>3.6648E-2</v>
      </c>
      <c r="ER226" s="11">
        <v>3.1986000000000001E-2</v>
      </c>
      <c r="ES226" s="11">
        <v>4.6426000000000002E-2</v>
      </c>
      <c r="ET226" s="11">
        <v>3.5303000000000001E-2</v>
      </c>
      <c r="EU226" s="11">
        <v>4.0167000000000001E-2</v>
      </c>
      <c r="EV226" s="11">
        <v>3.2113999999999997E-2</v>
      </c>
      <c r="EW226" s="11">
        <v>4.3309E-2</v>
      </c>
      <c r="EX226" s="11" t="s">
        <v>362</v>
      </c>
      <c r="EY226" s="11" t="str">
        <f>VLOOKUP(Table8[[#This Row],[Candidate Detail Answer: City]],cities,2,FALSE)</f>
        <v>Fridley</v>
      </c>
      <c r="EZ226" s="11" t="str">
        <f>VLOOKUP(Table8[[#This Row],[Candidate Detail Answer: City]],cities,3,FALSE)</f>
        <v>MN</v>
      </c>
      <c r="FA226" s="21">
        <f>VLOOKUP(Table8[[#This Row],[Candidate Detail Answer: City]],cities,4,FALSE)</f>
        <v>55432</v>
      </c>
      <c r="FB226" s="11" t="s">
        <v>234</v>
      </c>
      <c r="FC226" s="11" t="str">
        <f>VLOOKUP(Table8[[#This Row],[Candidate Detail Answer: Major]],majors_final,3,FALSE)</f>
        <v>Computer Programming</v>
      </c>
      <c r="FD226" s="11" t="str">
        <f>VLOOKUP(Table8[[#This Row],[Candidate Detail Answer: Major]],majors_final,4,FALSE)</f>
        <v>IT-development focused</v>
      </c>
      <c r="FE226" s="11">
        <f>VLOOKUP(Table8[[#This Row],[Candidate Detail Answer: Major]],majors_final,5,FALSE)</f>
        <v>0</v>
      </c>
      <c r="FF226" s="11">
        <f>VLOOKUP(Table8[[#This Row],[Candidate Detail Answer: Major]],majors_final,6,FALSE)</f>
        <v>0</v>
      </c>
      <c r="FG226" s="5"/>
      <c r="FH226" s="5"/>
      <c r="FI226" s="11"/>
    </row>
    <row r="227" spans="1:165" ht="12.75" x14ac:dyDescent="0.2">
      <c r="A227" s="11">
        <v>47906389</v>
      </c>
      <c r="B227" s="11">
        <v>66853434</v>
      </c>
      <c r="C227" s="11">
        <v>47705.449305555398</v>
      </c>
      <c r="D227" s="11" t="s">
        <v>153</v>
      </c>
      <c r="E227" s="11">
        <v>345600</v>
      </c>
      <c r="F227" s="11">
        <v>72957952</v>
      </c>
      <c r="G227" s="11">
        <v>52607.564583334701</v>
      </c>
      <c r="H227" s="11">
        <v>51682.2847222204</v>
      </c>
      <c r="I227" s="11">
        <v>125991</v>
      </c>
      <c r="J227" s="11">
        <v>1</v>
      </c>
      <c r="K227" s="11">
        <v>128</v>
      </c>
      <c r="L227" s="11">
        <v>86223</v>
      </c>
      <c r="M227" s="11">
        <v>131</v>
      </c>
      <c r="N227" s="11">
        <v>131</v>
      </c>
      <c r="O227" s="11">
        <v>92</v>
      </c>
      <c r="P227" s="11">
        <v>100</v>
      </c>
      <c r="Q227" s="11">
        <v>44139</v>
      </c>
      <c r="R227" s="11" t="s">
        <v>154</v>
      </c>
      <c r="S227" s="11" t="s">
        <v>155</v>
      </c>
      <c r="T227" s="11" t="s">
        <v>208</v>
      </c>
      <c r="U227" s="11">
        <v>5</v>
      </c>
      <c r="V227" s="11" t="s">
        <v>154</v>
      </c>
      <c r="W227" s="11" t="s">
        <v>157</v>
      </c>
      <c r="X227" s="11">
        <v>5</v>
      </c>
      <c r="Y227" s="11">
        <v>1</v>
      </c>
      <c r="Z227" s="11">
        <v>10</v>
      </c>
      <c r="AA227" s="11">
        <v>10</v>
      </c>
      <c r="AB227" s="11">
        <v>10</v>
      </c>
      <c r="AC227" s="11">
        <v>10</v>
      </c>
      <c r="AD227" s="11">
        <v>10</v>
      </c>
      <c r="AE227" s="11">
        <v>10</v>
      </c>
      <c r="AF227" s="11">
        <v>10</v>
      </c>
      <c r="AG227" s="11">
        <v>10</v>
      </c>
      <c r="AH227" s="11">
        <v>10</v>
      </c>
      <c r="AI227" s="11">
        <v>10</v>
      </c>
      <c r="AJ227" s="11">
        <v>10</v>
      </c>
      <c r="AK227" s="11">
        <v>10</v>
      </c>
      <c r="AL227" s="11">
        <v>10</v>
      </c>
      <c r="AM227" s="11">
        <v>121</v>
      </c>
      <c r="AN227" s="11">
        <v>60</v>
      </c>
      <c r="AO227" s="11">
        <v>10</v>
      </c>
      <c r="AP227" s="11">
        <v>120</v>
      </c>
      <c r="AQ227" s="11">
        <v>60</v>
      </c>
      <c r="AR227" s="11">
        <v>40</v>
      </c>
      <c r="AS227" s="11">
        <v>1</v>
      </c>
      <c r="AT227" s="11">
        <v>130</v>
      </c>
      <c r="AU227" s="11">
        <v>4194</v>
      </c>
      <c r="AV227" s="11">
        <v>7899</v>
      </c>
      <c r="AW227" s="11">
        <v>2074</v>
      </c>
      <c r="AX227" s="11">
        <v>23493</v>
      </c>
      <c r="AY227" s="11">
        <v>21332</v>
      </c>
      <c r="AZ227" s="11">
        <v>1060</v>
      </c>
      <c r="BA227" s="11">
        <v>669</v>
      </c>
      <c r="BB227" s="11">
        <v>6489</v>
      </c>
      <c r="BC227" s="11">
        <v>2301</v>
      </c>
      <c r="BD227" s="11">
        <v>1661</v>
      </c>
      <c r="BE227" s="11">
        <v>2579</v>
      </c>
      <c r="BF227" s="11">
        <v>1808</v>
      </c>
      <c r="BG227" s="11">
        <v>3625</v>
      </c>
      <c r="BH227" s="11">
        <v>711</v>
      </c>
      <c r="BI227" s="11">
        <v>19</v>
      </c>
      <c r="BJ227" s="11">
        <v>18</v>
      </c>
      <c r="BK227" s="11">
        <v>16</v>
      </c>
      <c r="BL227" s="11">
        <v>24</v>
      </c>
      <c r="BM227" s="11">
        <v>14</v>
      </c>
      <c r="BN227" s="11">
        <v>16</v>
      </c>
      <c r="BO227" s="11">
        <v>27</v>
      </c>
      <c r="BP227" s="11">
        <v>23</v>
      </c>
      <c r="BQ227" s="11">
        <v>18</v>
      </c>
      <c r="BR227" s="11">
        <v>18</v>
      </c>
      <c r="BS227" s="11">
        <v>25</v>
      </c>
      <c r="BT227" s="11">
        <v>53</v>
      </c>
      <c r="BU227" s="11">
        <v>34</v>
      </c>
      <c r="BV227" s="11">
        <v>16</v>
      </c>
      <c r="BW227" s="11">
        <v>13</v>
      </c>
      <c r="BX227" s="11">
        <v>18</v>
      </c>
      <c r="BY227" s="11">
        <v>10</v>
      </c>
      <c r="BZ227" s="11">
        <v>6</v>
      </c>
      <c r="CA227" s="11">
        <v>5</v>
      </c>
      <c r="CB227" s="11">
        <v>32</v>
      </c>
      <c r="CC227" s="11">
        <v>14</v>
      </c>
      <c r="CD227" s="11">
        <v>6</v>
      </c>
      <c r="CE227" s="11">
        <v>13</v>
      </c>
      <c r="CF227" s="11">
        <v>4</v>
      </c>
      <c r="CG227" s="11">
        <v>5</v>
      </c>
      <c r="CH227" s="11">
        <v>7</v>
      </c>
      <c r="CI227" s="11"/>
      <c r="CJ227" s="11"/>
      <c r="CK227" s="11" t="s">
        <v>158</v>
      </c>
      <c r="CL227" s="11" t="s">
        <v>158</v>
      </c>
      <c r="CM227" s="11" t="s">
        <v>158</v>
      </c>
      <c r="CN227" s="11" t="s">
        <v>158</v>
      </c>
      <c r="CO227" s="11" t="s">
        <v>158</v>
      </c>
      <c r="CP227" s="11" t="s">
        <v>158</v>
      </c>
      <c r="CQ227" s="11" t="s">
        <v>158</v>
      </c>
      <c r="CR227" s="11" t="s">
        <v>158</v>
      </c>
      <c r="CS227" s="11" t="s">
        <v>158</v>
      </c>
      <c r="CT227" s="11" t="s">
        <v>158</v>
      </c>
      <c r="CU227" s="11" t="s">
        <v>158</v>
      </c>
      <c r="CV227" s="11" t="s">
        <v>158</v>
      </c>
      <c r="CW227" s="11" t="s">
        <v>158</v>
      </c>
      <c r="CX227" s="11" t="s">
        <v>154</v>
      </c>
      <c r="CY227" s="11" t="s">
        <v>154</v>
      </c>
      <c r="CZ227" s="11" t="s">
        <v>154</v>
      </c>
      <c r="DA227" s="11" t="s">
        <v>154</v>
      </c>
      <c r="DB227" s="11" t="s">
        <v>154</v>
      </c>
      <c r="DC227" s="11" t="s">
        <v>154</v>
      </c>
      <c r="DD227" s="11" t="s">
        <v>154</v>
      </c>
      <c r="DE227" s="11" t="s">
        <v>154</v>
      </c>
      <c r="DF227" s="11" t="s">
        <v>154</v>
      </c>
      <c r="DG227" s="11" t="s">
        <v>154</v>
      </c>
      <c r="DH227" s="11" t="s">
        <v>154</v>
      </c>
      <c r="DI227" s="11" t="s">
        <v>154</v>
      </c>
      <c r="DJ227" s="11" t="s">
        <v>154</v>
      </c>
      <c r="DK227" s="11" t="s">
        <v>157</v>
      </c>
      <c r="DL227" s="11" t="s">
        <v>157</v>
      </c>
      <c r="DM227" s="11" t="s">
        <v>157</v>
      </c>
      <c r="DN227" s="11" t="s">
        <v>157</v>
      </c>
      <c r="DO227" s="11" t="s">
        <v>157</v>
      </c>
      <c r="DP227" s="11" t="s">
        <v>157</v>
      </c>
      <c r="DQ227" s="11" t="s">
        <v>157</v>
      </c>
      <c r="DR227" s="11" t="s">
        <v>157</v>
      </c>
      <c r="DS227" s="11" t="s">
        <v>157</v>
      </c>
      <c r="DT227" s="11" t="s">
        <v>157</v>
      </c>
      <c r="DU227" s="11" t="s">
        <v>157</v>
      </c>
      <c r="DV227" s="11" t="s">
        <v>157</v>
      </c>
      <c r="DW227" s="11" t="s">
        <v>157</v>
      </c>
      <c r="DX227" s="11" t="b">
        <v>1</v>
      </c>
      <c r="DY227" s="11" t="b">
        <v>1</v>
      </c>
      <c r="DZ227" s="11" t="b">
        <v>1</v>
      </c>
      <c r="EA227" s="11" t="b">
        <v>1</v>
      </c>
      <c r="EB227" s="11" t="b">
        <v>1</v>
      </c>
      <c r="EC227" s="11" t="b">
        <v>1</v>
      </c>
      <c r="ED227" s="11" t="b">
        <v>1</v>
      </c>
      <c r="EE227" s="11" t="b">
        <v>1</v>
      </c>
      <c r="EF227" s="11" t="b">
        <v>1</v>
      </c>
      <c r="EG227" s="11" t="b">
        <v>1</v>
      </c>
      <c r="EH227" s="11" t="b">
        <v>1</v>
      </c>
      <c r="EI227" s="11" t="b">
        <v>1</v>
      </c>
      <c r="EJ227" s="11" t="b">
        <v>1</v>
      </c>
      <c r="EK227" s="11">
        <v>7.4378E-2</v>
      </c>
      <c r="EL227" s="11">
        <v>7.6102000000000003E-2</v>
      </c>
      <c r="EM227" s="11">
        <v>4.2544999999999999E-2</v>
      </c>
      <c r="EN227" s="11">
        <v>0.191306</v>
      </c>
      <c r="EO227" s="11">
        <v>1.6413000000000001E-2</v>
      </c>
      <c r="EP227" s="11">
        <v>2.8726000000000002E-2</v>
      </c>
      <c r="EQ227" s="11">
        <v>2.8818E-2</v>
      </c>
      <c r="ER227" s="11">
        <v>2.1679E-2</v>
      </c>
      <c r="ES227" s="11">
        <v>5.8626999999999999E-2</v>
      </c>
      <c r="ET227" s="11">
        <v>4.8762E-2</v>
      </c>
      <c r="EU227" s="11">
        <v>2.9350000000000001E-2</v>
      </c>
      <c r="EV227" s="11">
        <v>3.1831999999999999E-2</v>
      </c>
      <c r="EW227" s="11">
        <v>2.8552000000000001E-2</v>
      </c>
      <c r="EX227" s="11" t="s">
        <v>314</v>
      </c>
      <c r="EY227" s="11" t="str">
        <f>VLOOKUP(Table8[[#This Row],[Candidate Detail Answer: City]],cities,2,FALSE)</f>
        <v>Frisco</v>
      </c>
      <c r="EZ227" s="11" t="str">
        <f>VLOOKUP(Table8[[#This Row],[Candidate Detail Answer: City]],cities,3,FALSE)</f>
        <v>TX</v>
      </c>
      <c r="FA227" s="21">
        <f>VLOOKUP(Table8[[#This Row],[Candidate Detail Answer: City]],cities,4,FALSE)</f>
        <v>75034</v>
      </c>
      <c r="FB227" s="11" t="s">
        <v>315</v>
      </c>
      <c r="FC227" s="11" t="str">
        <f>VLOOKUP(Table8[[#This Row],[Candidate Detail Answer: Major]],majors_final,3,FALSE)</f>
        <v>Full Stack Development</v>
      </c>
      <c r="FD227" s="11" t="str">
        <f>VLOOKUP(Table8[[#This Row],[Candidate Detail Answer: Major]],majors_final,4,FALSE)</f>
        <v>IT-development focused</v>
      </c>
      <c r="FE227" s="11">
        <f>VLOOKUP(Table8[[#This Row],[Candidate Detail Answer: Major]],majors_final,5,FALSE)</f>
        <v>0</v>
      </c>
      <c r="FF227" s="11">
        <f>VLOOKUP(Table8[[#This Row],[Candidate Detail Answer: Major]],majors_final,6,FALSE)</f>
        <v>0</v>
      </c>
      <c r="FG227" s="5"/>
      <c r="FH227" s="5"/>
      <c r="FI227" s="11"/>
    </row>
    <row r="228" spans="1:165" ht="12.75" x14ac:dyDescent="0.2">
      <c r="A228" s="11">
        <v>29502124</v>
      </c>
      <c r="B228" s="11">
        <v>38835982</v>
      </c>
      <c r="C228" s="11">
        <v>52662.225694444001</v>
      </c>
      <c r="D228" s="11" t="s">
        <v>153</v>
      </c>
      <c r="E228" s="11">
        <v>345600</v>
      </c>
      <c r="F228" s="11">
        <v>46029874</v>
      </c>
      <c r="G228" s="11">
        <v>47911.639583333897</v>
      </c>
      <c r="H228" s="11">
        <v>47536.422222221503</v>
      </c>
      <c r="I228" s="11">
        <v>241092</v>
      </c>
      <c r="J228" s="11">
        <v>1</v>
      </c>
      <c r="K228" s="11">
        <v>0</v>
      </c>
      <c r="L228" s="11">
        <v>0</v>
      </c>
      <c r="M228" s="11">
        <v>131</v>
      </c>
      <c r="N228" s="11">
        <v>121</v>
      </c>
      <c r="O228" s="11">
        <v>92</v>
      </c>
      <c r="P228" s="11">
        <v>92.36</v>
      </c>
      <c r="Q228" s="11">
        <v>212262</v>
      </c>
      <c r="R228" s="11" t="s">
        <v>154</v>
      </c>
      <c r="S228" s="11" t="s">
        <v>155</v>
      </c>
      <c r="T228" s="11" t="s">
        <v>156</v>
      </c>
      <c r="U228" s="11">
        <v>0</v>
      </c>
      <c r="V228" s="11" t="s">
        <v>154</v>
      </c>
      <c r="W228" s="11" t="s">
        <v>157</v>
      </c>
      <c r="X228" s="11">
        <v>3</v>
      </c>
      <c r="Y228" s="11">
        <v>1</v>
      </c>
      <c r="Z228" s="11">
        <v>10</v>
      </c>
      <c r="AA228" s="11">
        <v>10</v>
      </c>
      <c r="AB228" s="11">
        <v>10</v>
      </c>
      <c r="AC228" s="11">
        <v>10</v>
      </c>
      <c r="AD228" s="11">
        <v>10</v>
      </c>
      <c r="AE228" s="11">
        <v>10</v>
      </c>
      <c r="AF228" s="11">
        <v>10</v>
      </c>
      <c r="AG228" s="11">
        <v>10</v>
      </c>
      <c r="AH228" s="11">
        <v>10</v>
      </c>
      <c r="AI228" s="11">
        <v>10</v>
      </c>
      <c r="AJ228" s="11">
        <v>10</v>
      </c>
      <c r="AK228" s="11">
        <v>0</v>
      </c>
      <c r="AL228" s="11">
        <v>10</v>
      </c>
      <c r="AM228" s="11">
        <v>111</v>
      </c>
      <c r="AN228" s="11">
        <v>60</v>
      </c>
      <c r="AO228" s="11">
        <v>10</v>
      </c>
      <c r="AP228" s="11">
        <v>110</v>
      </c>
      <c r="AQ228" s="11">
        <v>50</v>
      </c>
      <c r="AR228" s="11">
        <v>30</v>
      </c>
      <c r="AS228" s="11">
        <v>1</v>
      </c>
      <c r="AT228" s="11">
        <v>120</v>
      </c>
      <c r="AU228" s="11">
        <v>381</v>
      </c>
      <c r="AV228" s="11">
        <v>2112</v>
      </c>
      <c r="AW228" s="11">
        <v>1097</v>
      </c>
      <c r="AX228" s="11">
        <v>3439</v>
      </c>
      <c r="AY228" s="11">
        <v>434</v>
      </c>
      <c r="AZ228" s="11">
        <v>2249</v>
      </c>
      <c r="BA228" s="11">
        <v>669</v>
      </c>
      <c r="BB228" s="11">
        <v>8353</v>
      </c>
      <c r="BC228" s="11">
        <v>3131</v>
      </c>
      <c r="BD228" s="11">
        <v>935</v>
      </c>
      <c r="BE228" s="11">
        <v>1782</v>
      </c>
      <c r="BF228" s="11">
        <v>978</v>
      </c>
      <c r="BG228" s="11">
        <v>2398</v>
      </c>
      <c r="BH228" s="11">
        <v>672</v>
      </c>
      <c r="BI228" s="11">
        <v>10</v>
      </c>
      <c r="BJ228" s="11">
        <v>10</v>
      </c>
      <c r="BK228" s="11">
        <v>11</v>
      </c>
      <c r="BL228" s="11">
        <v>13</v>
      </c>
      <c r="BM228" s="11">
        <v>10</v>
      </c>
      <c r="BN228" s="11">
        <v>9</v>
      </c>
      <c r="BO228" s="11">
        <v>10</v>
      </c>
      <c r="BP228" s="11">
        <v>11</v>
      </c>
      <c r="BQ228" s="11">
        <v>10</v>
      </c>
      <c r="BR228" s="11">
        <v>11</v>
      </c>
      <c r="BS228" s="11">
        <v>10</v>
      </c>
      <c r="BT228" s="11">
        <v>10</v>
      </c>
      <c r="BU228" s="11">
        <v>26</v>
      </c>
      <c r="BV228" s="11">
        <v>29</v>
      </c>
      <c r="BW228" s="11">
        <v>20</v>
      </c>
      <c r="BX228" s="11">
        <v>36</v>
      </c>
      <c r="BY228" s="11">
        <v>12</v>
      </c>
      <c r="BZ228" s="11">
        <v>34</v>
      </c>
      <c r="CA228" s="11">
        <v>15</v>
      </c>
      <c r="CB228" s="11">
        <v>44</v>
      </c>
      <c r="CC228" s="11">
        <v>23</v>
      </c>
      <c r="CD228" s="11">
        <v>14</v>
      </c>
      <c r="CE228" s="11">
        <v>9</v>
      </c>
      <c r="CF228" s="11">
        <v>11</v>
      </c>
      <c r="CG228" s="11">
        <v>22</v>
      </c>
      <c r="CH228" s="11">
        <v>10</v>
      </c>
      <c r="CI228" s="11"/>
      <c r="CJ228" s="11"/>
      <c r="CK228" s="11" t="s">
        <v>158</v>
      </c>
      <c r="CL228" s="11" t="s">
        <v>158</v>
      </c>
      <c r="CM228" s="11" t="s">
        <v>158</v>
      </c>
      <c r="CN228" s="11" t="s">
        <v>158</v>
      </c>
      <c r="CO228" s="11" t="s">
        <v>158</v>
      </c>
      <c r="CP228" s="11" t="s">
        <v>158</v>
      </c>
      <c r="CQ228" s="11" t="s">
        <v>158</v>
      </c>
      <c r="CR228" s="11" t="s">
        <v>158</v>
      </c>
      <c r="CS228" s="11" t="s">
        <v>158</v>
      </c>
      <c r="CT228" s="11" t="s">
        <v>158</v>
      </c>
      <c r="CU228" s="11" t="s">
        <v>158</v>
      </c>
      <c r="CV228" s="11" t="s">
        <v>158</v>
      </c>
      <c r="CW228" s="11" t="s">
        <v>158</v>
      </c>
      <c r="CX228" s="11" t="s">
        <v>154</v>
      </c>
      <c r="CY228" s="11" t="s">
        <v>154</v>
      </c>
      <c r="CZ228" s="11" t="s">
        <v>154</v>
      </c>
      <c r="DA228" s="11" t="s">
        <v>154</v>
      </c>
      <c r="DB228" s="11" t="s">
        <v>154</v>
      </c>
      <c r="DC228" s="11" t="s">
        <v>154</v>
      </c>
      <c r="DD228" s="11" t="s">
        <v>154</v>
      </c>
      <c r="DE228" s="11" t="s">
        <v>154</v>
      </c>
      <c r="DF228" s="11" t="s">
        <v>154</v>
      </c>
      <c r="DG228" s="11" t="s">
        <v>154</v>
      </c>
      <c r="DH228" s="11" t="s">
        <v>154</v>
      </c>
      <c r="DI228" s="11" t="s">
        <v>154</v>
      </c>
      <c r="DJ228" s="11" t="s">
        <v>154</v>
      </c>
      <c r="DK228" s="11" t="s">
        <v>157</v>
      </c>
      <c r="DL228" s="11" t="s">
        <v>157</v>
      </c>
      <c r="DM228" s="11" t="s">
        <v>157</v>
      </c>
      <c r="DN228" s="11" t="s">
        <v>157</v>
      </c>
      <c r="DO228" s="11" t="s">
        <v>157</v>
      </c>
      <c r="DP228" s="11" t="s">
        <v>157</v>
      </c>
      <c r="DQ228" s="11" t="s">
        <v>157</v>
      </c>
      <c r="DR228" s="11" t="s">
        <v>157</v>
      </c>
      <c r="DS228" s="11" t="s">
        <v>157</v>
      </c>
      <c r="DT228" s="11" t="s">
        <v>157</v>
      </c>
      <c r="DU228" s="11" t="s">
        <v>157</v>
      </c>
      <c r="DV228" s="11" t="s">
        <v>157</v>
      </c>
      <c r="DW228" s="11" t="s">
        <v>157</v>
      </c>
      <c r="DX228" s="11" t="b">
        <v>1</v>
      </c>
      <c r="DY228" s="11" t="b">
        <v>1</v>
      </c>
      <c r="DZ228" s="11" t="b">
        <v>1</v>
      </c>
      <c r="EA228" s="11" t="b">
        <v>1</v>
      </c>
      <c r="EB228" s="11" t="b">
        <v>1</v>
      </c>
      <c r="EC228" s="11" t="b">
        <v>1</v>
      </c>
      <c r="ED228" s="11" t="b">
        <v>1</v>
      </c>
      <c r="EE228" s="11" t="b">
        <v>1</v>
      </c>
      <c r="EF228" s="11" t="b">
        <v>1</v>
      </c>
      <c r="EG228" s="11" t="b">
        <v>1</v>
      </c>
      <c r="EH228" s="11" t="b">
        <v>1</v>
      </c>
      <c r="EI228" s="11" t="b">
        <v>0</v>
      </c>
      <c r="EJ228" s="11" t="b">
        <v>1</v>
      </c>
      <c r="EK228" s="11">
        <v>3.3464000000000001E-2</v>
      </c>
      <c r="EL228" s="11">
        <v>3.4909999999999997E-2</v>
      </c>
      <c r="EM228" s="11">
        <v>3.1286000000000001E-2</v>
      </c>
      <c r="EN228" s="11">
        <v>3.8806E-2</v>
      </c>
      <c r="EO228" s="11">
        <v>3.4054000000000001E-2</v>
      </c>
      <c r="EP228" s="11">
        <v>3.3001999999999997E-2</v>
      </c>
      <c r="EQ228" s="11">
        <v>4.3150000000000001E-2</v>
      </c>
      <c r="ER228" s="11">
        <v>3.7499999999999999E-2</v>
      </c>
      <c r="ES228" s="11">
        <v>3.2384999999999997E-2</v>
      </c>
      <c r="ET228" s="11">
        <v>3.2597000000000001E-2</v>
      </c>
      <c r="EU228" s="11">
        <v>4.0966000000000002E-2</v>
      </c>
      <c r="EV228" s="11">
        <v>3.9738999999999997E-2</v>
      </c>
      <c r="EW228" s="11">
        <v>3.9657999999999999E-2</v>
      </c>
      <c r="EX228" s="11" t="s">
        <v>516</v>
      </c>
      <c r="EY228" s="11" t="str">
        <f>VLOOKUP(Table8[[#This Row],[Candidate Detail Answer: City]],cities,2,FALSE)</f>
        <v>Fullerton</v>
      </c>
      <c r="EZ228" s="11" t="str">
        <f>VLOOKUP(Table8[[#This Row],[Candidate Detail Answer: City]],cities,3,FALSE)</f>
        <v>CA</v>
      </c>
      <c r="FA228" s="21">
        <f>VLOOKUP(Table8[[#This Row],[Candidate Detail Answer: City]],cities,4,FALSE)</f>
        <v>92831</v>
      </c>
      <c r="FB228" s="11" t="s">
        <v>229</v>
      </c>
      <c r="FC228" s="11" t="str">
        <f>VLOOKUP(Table8[[#This Row],[Candidate Detail Answer: Major]],majors_final,3,FALSE)</f>
        <v>Computer Science</v>
      </c>
      <c r="FD228" s="11" t="str">
        <f>VLOOKUP(Table8[[#This Row],[Candidate Detail Answer: Major]],majors_final,4,FALSE)</f>
        <v>IT-development focused</v>
      </c>
      <c r="FE228" s="11">
        <f>VLOOKUP(Table8[[#This Row],[Candidate Detail Answer: Major]],majors_final,5,FALSE)</f>
        <v>0</v>
      </c>
      <c r="FF228" s="11">
        <f>VLOOKUP(Table8[[#This Row],[Candidate Detail Answer: Major]],majors_final,6,FALSE)</f>
        <v>0</v>
      </c>
      <c r="FG228" s="5"/>
      <c r="FH228" s="5"/>
      <c r="FI228" s="11"/>
    </row>
    <row r="229" spans="1:165" ht="12.75" x14ac:dyDescent="0.2">
      <c r="A229" s="11">
        <v>41095529</v>
      </c>
      <c r="B229" s="11">
        <v>56044980</v>
      </c>
      <c r="C229" s="11">
        <v>56149.5152777771</v>
      </c>
      <c r="D229" s="11" t="s">
        <v>153</v>
      </c>
      <c r="E229" s="11">
        <v>345600</v>
      </c>
      <c r="F229" s="11">
        <v>63769814</v>
      </c>
      <c r="G229" s="11">
        <v>51022.188194445604</v>
      </c>
      <c r="H229" s="11">
        <v>50282.613194443002</v>
      </c>
      <c r="I229" s="11">
        <v>343295</v>
      </c>
      <c r="J229" s="11">
        <v>1</v>
      </c>
      <c r="K229" s="11">
        <v>0</v>
      </c>
      <c r="L229" s="11">
        <v>0</v>
      </c>
      <c r="M229" s="11">
        <v>131</v>
      </c>
      <c r="N229" s="11">
        <v>1</v>
      </c>
      <c r="O229" s="11">
        <v>92</v>
      </c>
      <c r="P229" s="11">
        <v>0.76</v>
      </c>
      <c r="Q229" s="11">
        <v>219963</v>
      </c>
      <c r="R229" s="11" t="s">
        <v>154</v>
      </c>
      <c r="S229" s="11" t="s">
        <v>155</v>
      </c>
      <c r="T229" s="11" t="s">
        <v>208</v>
      </c>
      <c r="U229" s="11">
        <v>0</v>
      </c>
      <c r="V229" s="11" t="s">
        <v>154</v>
      </c>
      <c r="W229" s="11" t="s">
        <v>157</v>
      </c>
      <c r="X229" s="11">
        <v>2</v>
      </c>
      <c r="Y229" s="11">
        <v>1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1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1</v>
      </c>
      <c r="AT229" s="11">
        <v>0</v>
      </c>
      <c r="AU229" s="11">
        <v>61</v>
      </c>
      <c r="AV229" s="11">
        <v>43503</v>
      </c>
      <c r="AW229" s="11">
        <v>15047</v>
      </c>
      <c r="AX229" s="11">
        <v>2687</v>
      </c>
      <c r="AY229" s="11">
        <v>7639</v>
      </c>
      <c r="AZ229" s="11">
        <v>43110</v>
      </c>
      <c r="BA229" s="11">
        <v>3563</v>
      </c>
      <c r="BB229" s="11">
        <v>484</v>
      </c>
      <c r="BC229" s="11">
        <v>391</v>
      </c>
      <c r="BD229" s="11">
        <v>555</v>
      </c>
      <c r="BE229" s="11">
        <v>463</v>
      </c>
      <c r="BF229" s="11">
        <v>1608</v>
      </c>
      <c r="BG229" s="11">
        <v>1590</v>
      </c>
      <c r="BH229" s="11">
        <v>2461</v>
      </c>
      <c r="BI229" s="11">
        <v>6</v>
      </c>
      <c r="BJ229" s="11">
        <v>5</v>
      </c>
      <c r="BK229" s="11">
        <v>5</v>
      </c>
      <c r="BL229" s="11">
        <v>6</v>
      </c>
      <c r="BM229" s="11">
        <v>6</v>
      </c>
      <c r="BN229" s="11">
        <v>5</v>
      </c>
      <c r="BO229" s="11">
        <v>5</v>
      </c>
      <c r="BP229" s="11">
        <v>5</v>
      </c>
      <c r="BQ229" s="11">
        <v>6</v>
      </c>
      <c r="BR229" s="11">
        <v>6</v>
      </c>
      <c r="BS229" s="11">
        <v>6</v>
      </c>
      <c r="BT229" s="11">
        <v>5</v>
      </c>
      <c r="BU229" s="11">
        <v>8</v>
      </c>
      <c r="BV229" s="11">
        <v>60</v>
      </c>
      <c r="BW229" s="11">
        <v>41</v>
      </c>
      <c r="BX229" s="11">
        <v>15</v>
      </c>
      <c r="BY229" s="11">
        <v>31</v>
      </c>
      <c r="BZ229" s="11">
        <v>10</v>
      </c>
      <c r="CA229" s="11">
        <v>21</v>
      </c>
      <c r="CB229" s="11">
        <v>9</v>
      </c>
      <c r="CC229" s="11">
        <v>6</v>
      </c>
      <c r="CD229" s="11">
        <v>7</v>
      </c>
      <c r="CE229" s="11">
        <v>6</v>
      </c>
      <c r="CF229" s="11">
        <v>31</v>
      </c>
      <c r="CG229" s="11">
        <v>19</v>
      </c>
      <c r="CH229" s="11">
        <v>28</v>
      </c>
      <c r="CI229" s="11"/>
      <c r="CJ229" s="11"/>
      <c r="CK229" s="11" t="s">
        <v>158</v>
      </c>
      <c r="CL229" s="11" t="s">
        <v>158</v>
      </c>
      <c r="CM229" s="11" t="s">
        <v>158</v>
      </c>
      <c r="CN229" s="11" t="s">
        <v>158</v>
      </c>
      <c r="CO229" s="11" t="s">
        <v>158</v>
      </c>
      <c r="CP229" s="11" t="s">
        <v>158</v>
      </c>
      <c r="CQ229" s="11" t="s">
        <v>158</v>
      </c>
      <c r="CR229" s="11" t="s">
        <v>158</v>
      </c>
      <c r="CS229" s="11" t="s">
        <v>158</v>
      </c>
      <c r="CT229" s="11" t="s">
        <v>158</v>
      </c>
      <c r="CU229" s="11" t="s">
        <v>158</v>
      </c>
      <c r="CV229" s="11" t="s">
        <v>158</v>
      </c>
      <c r="CW229" s="11" t="s">
        <v>158</v>
      </c>
      <c r="CX229" s="11" t="s">
        <v>154</v>
      </c>
      <c r="CY229" s="11" t="s">
        <v>154</v>
      </c>
      <c r="CZ229" s="11" t="s">
        <v>154</v>
      </c>
      <c r="DA229" s="11" t="s">
        <v>154</v>
      </c>
      <c r="DB229" s="11" t="s">
        <v>154</v>
      </c>
      <c r="DC229" s="11" t="s">
        <v>154</v>
      </c>
      <c r="DD229" s="11" t="s">
        <v>154</v>
      </c>
      <c r="DE229" s="11" t="s">
        <v>154</v>
      </c>
      <c r="DF229" s="11" t="s">
        <v>154</v>
      </c>
      <c r="DG229" s="11" t="s">
        <v>154</v>
      </c>
      <c r="DH229" s="11" t="s">
        <v>154</v>
      </c>
      <c r="DI229" s="11" t="s">
        <v>154</v>
      </c>
      <c r="DJ229" s="11" t="s">
        <v>154</v>
      </c>
      <c r="DK229" s="11" t="s">
        <v>157</v>
      </c>
      <c r="DL229" s="11" t="s">
        <v>157</v>
      </c>
      <c r="DM229" s="11" t="s">
        <v>157</v>
      </c>
      <c r="DN229" s="11" t="s">
        <v>157</v>
      </c>
      <c r="DO229" s="11" t="s">
        <v>157</v>
      </c>
      <c r="DP229" s="11" t="s">
        <v>157</v>
      </c>
      <c r="DQ229" s="11" t="s">
        <v>157</v>
      </c>
      <c r="DR229" s="11" t="s">
        <v>157</v>
      </c>
      <c r="DS229" s="11" t="s">
        <v>157</v>
      </c>
      <c r="DT229" s="11" t="s">
        <v>157</v>
      </c>
      <c r="DU229" s="11" t="s">
        <v>157</v>
      </c>
      <c r="DV229" s="11" t="s">
        <v>157</v>
      </c>
      <c r="DW229" s="11" t="s">
        <v>157</v>
      </c>
      <c r="DX229" s="11" t="b">
        <v>0</v>
      </c>
      <c r="DY229" s="11" t="b">
        <v>0</v>
      </c>
      <c r="DZ229" s="11" t="b">
        <v>0</v>
      </c>
      <c r="EA229" s="11" t="b">
        <v>0</v>
      </c>
      <c r="EB229" s="11" t="b">
        <v>0</v>
      </c>
      <c r="EC229" s="11" t="b">
        <v>0</v>
      </c>
      <c r="ED229" s="11" t="b">
        <v>0</v>
      </c>
      <c r="EE229" s="11" t="b">
        <v>0</v>
      </c>
      <c r="EF229" s="11" t="b">
        <v>0</v>
      </c>
      <c r="EG229" s="11" t="b">
        <v>0</v>
      </c>
      <c r="EH229" s="11" t="b">
        <v>0</v>
      </c>
      <c r="EI229" s="11" t="b">
        <v>0</v>
      </c>
      <c r="EJ229" s="11" t="b">
        <v>0</v>
      </c>
      <c r="EK229" s="11">
        <v>7.0912000000000003E-2</v>
      </c>
      <c r="EL229" s="11">
        <v>7.3594999999999994E-2</v>
      </c>
      <c r="EM229" s="11">
        <v>5.9768000000000002E-2</v>
      </c>
      <c r="EN229" s="11">
        <v>3.3808999999999999E-2</v>
      </c>
      <c r="EO229" s="11">
        <v>1.244186</v>
      </c>
      <c r="EP229" s="11">
        <v>1.2932570000000001</v>
      </c>
      <c r="EQ229" s="11">
        <v>8.3386000000000002E-2</v>
      </c>
      <c r="ER229" s="11">
        <v>1.4907220000000001</v>
      </c>
      <c r="ES229" s="11">
        <v>7.9594999999999999E-2</v>
      </c>
      <c r="ET229" s="11">
        <v>7.6684000000000002E-2</v>
      </c>
      <c r="EU229" s="11">
        <v>8.8447999999999999E-2</v>
      </c>
      <c r="EV229" s="11">
        <v>4.9593999999999999E-2</v>
      </c>
      <c r="EW229" s="11">
        <v>0.33074500000000001</v>
      </c>
      <c r="EX229" s="11" t="s">
        <v>516</v>
      </c>
      <c r="EY229" s="11" t="str">
        <f>VLOOKUP(Table8[[#This Row],[Candidate Detail Answer: City]],cities,2,FALSE)</f>
        <v>Fullerton</v>
      </c>
      <c r="EZ229" s="11" t="str">
        <f>VLOOKUP(Table8[[#This Row],[Candidate Detail Answer: City]],cities,3,FALSE)</f>
        <v>CA</v>
      </c>
      <c r="FA229" s="21">
        <f>VLOOKUP(Table8[[#This Row],[Candidate Detail Answer: City]],cities,4,FALSE)</f>
        <v>92831</v>
      </c>
      <c r="FB229" s="11" t="s">
        <v>356</v>
      </c>
      <c r="FC229" s="11" t="str">
        <f>VLOOKUP(Table8[[#This Row],[Candidate Detail Answer: Major]],majors_final,3,FALSE)</f>
        <v>Information Technology Support</v>
      </c>
      <c r="FD229" s="11" t="str">
        <f>VLOOKUP(Table8[[#This Row],[Candidate Detail Answer: Major]],majors_final,4,FALSE)</f>
        <v>IT non-development</v>
      </c>
      <c r="FE229" s="11">
        <f>VLOOKUP(Table8[[#This Row],[Candidate Detail Answer: Major]],majors_final,5,FALSE)</f>
        <v>0</v>
      </c>
      <c r="FF229" s="11">
        <f>VLOOKUP(Table8[[#This Row],[Candidate Detail Answer: Major]],majors_final,6,FALSE)</f>
        <v>0</v>
      </c>
      <c r="FG229" s="5"/>
      <c r="FH229" s="5"/>
      <c r="FI229" s="11"/>
    </row>
    <row r="230" spans="1:165" ht="12.75" x14ac:dyDescent="0.2">
      <c r="A230" s="11">
        <v>52249760</v>
      </c>
      <c r="B230" s="11">
        <v>74119738</v>
      </c>
      <c r="C230" s="11">
        <v>44664.606249999997</v>
      </c>
      <c r="D230" s="11" t="s">
        <v>153</v>
      </c>
      <c r="E230" s="11">
        <v>345600</v>
      </c>
      <c r="F230" s="11">
        <v>77904642</v>
      </c>
      <c r="G230" s="11">
        <v>44664.67083333333</v>
      </c>
      <c r="H230" s="11">
        <v>44666.92291666667</v>
      </c>
      <c r="I230" s="11">
        <v>194602</v>
      </c>
      <c r="J230" s="11">
        <v>1</v>
      </c>
      <c r="K230" s="11">
        <v>72</v>
      </c>
      <c r="L230" s="11">
        <v>43015</v>
      </c>
      <c r="M230" s="11">
        <v>131</v>
      </c>
      <c r="N230" s="11">
        <v>131</v>
      </c>
      <c r="O230" s="11">
        <v>92</v>
      </c>
      <c r="P230" s="11">
        <v>100</v>
      </c>
      <c r="Q230" s="11">
        <v>110268</v>
      </c>
      <c r="R230" s="11" t="s">
        <v>154</v>
      </c>
      <c r="S230" s="11" t="s">
        <v>155</v>
      </c>
      <c r="T230" s="11" t="s">
        <v>208</v>
      </c>
      <c r="U230" s="11">
        <v>1</v>
      </c>
      <c r="V230" s="11" t="s">
        <v>154</v>
      </c>
      <c r="W230" s="11" t="s">
        <v>157</v>
      </c>
      <c r="X230" s="11">
        <v>4</v>
      </c>
      <c r="Y230" s="11">
        <v>1</v>
      </c>
      <c r="Z230" s="11">
        <v>10</v>
      </c>
      <c r="AA230" s="11">
        <v>10</v>
      </c>
      <c r="AB230" s="11">
        <v>10</v>
      </c>
      <c r="AC230" s="11">
        <v>10</v>
      </c>
      <c r="AD230" s="11">
        <v>10</v>
      </c>
      <c r="AE230" s="11">
        <v>10</v>
      </c>
      <c r="AF230" s="11">
        <v>10</v>
      </c>
      <c r="AG230" s="11">
        <v>10</v>
      </c>
      <c r="AH230" s="11">
        <v>10</v>
      </c>
      <c r="AI230" s="11">
        <v>10</v>
      </c>
      <c r="AJ230" s="11">
        <v>10</v>
      </c>
      <c r="AK230" s="11">
        <v>10</v>
      </c>
      <c r="AL230" s="11">
        <v>10</v>
      </c>
      <c r="AM230" s="11">
        <v>121</v>
      </c>
      <c r="AN230" s="11">
        <v>60</v>
      </c>
      <c r="AO230" s="11">
        <v>10</v>
      </c>
      <c r="AP230" s="11">
        <v>120</v>
      </c>
      <c r="AQ230" s="11">
        <v>60</v>
      </c>
      <c r="AR230" s="11">
        <v>40</v>
      </c>
      <c r="AS230" s="11">
        <v>1</v>
      </c>
      <c r="AT230" s="11">
        <v>130</v>
      </c>
      <c r="AU230" s="11">
        <v>122</v>
      </c>
      <c r="AV230" s="11">
        <v>946</v>
      </c>
      <c r="AW230" s="11">
        <v>958</v>
      </c>
      <c r="AX230" s="11">
        <v>1503</v>
      </c>
      <c r="AY230" s="11">
        <v>8527</v>
      </c>
      <c r="AZ230" s="11">
        <v>3071</v>
      </c>
      <c r="BA230" s="11">
        <v>2100</v>
      </c>
      <c r="BB230" s="11">
        <v>27030</v>
      </c>
      <c r="BC230" s="11">
        <v>2112</v>
      </c>
      <c r="BD230" s="11">
        <v>258</v>
      </c>
      <c r="BE230" s="11">
        <v>302</v>
      </c>
      <c r="BF230" s="11">
        <v>7926</v>
      </c>
      <c r="BG230" s="11">
        <v>17021</v>
      </c>
      <c r="BH230" s="11">
        <v>3210</v>
      </c>
      <c r="BI230" s="11">
        <v>11</v>
      </c>
      <c r="BJ230" s="11">
        <v>11</v>
      </c>
      <c r="BK230" s="11">
        <v>10</v>
      </c>
      <c r="BL230" s="11">
        <v>13</v>
      </c>
      <c r="BM230" s="11">
        <v>10</v>
      </c>
      <c r="BN230" s="11">
        <v>12</v>
      </c>
      <c r="BO230" s="11">
        <v>15</v>
      </c>
      <c r="BP230" s="11">
        <v>14</v>
      </c>
      <c r="BQ230" s="11">
        <v>11</v>
      </c>
      <c r="BR230" s="11">
        <v>12</v>
      </c>
      <c r="BS230" s="11">
        <v>13</v>
      </c>
      <c r="BT230" s="11">
        <v>18</v>
      </c>
      <c r="BU230" s="11">
        <v>25</v>
      </c>
      <c r="BV230" s="11">
        <v>9</v>
      </c>
      <c r="BW230" s="11">
        <v>8</v>
      </c>
      <c r="BX230" s="11">
        <v>10</v>
      </c>
      <c r="BY230" s="11">
        <v>6</v>
      </c>
      <c r="BZ230" s="11">
        <v>27</v>
      </c>
      <c r="CA230" s="11">
        <v>9</v>
      </c>
      <c r="CB230" s="11">
        <v>29</v>
      </c>
      <c r="CC230" s="11">
        <v>31</v>
      </c>
      <c r="CD230" s="11">
        <v>3</v>
      </c>
      <c r="CE230" s="11">
        <v>6</v>
      </c>
      <c r="CF230" s="11">
        <v>3</v>
      </c>
      <c r="CG230" s="11">
        <v>31</v>
      </c>
      <c r="CH230" s="11">
        <v>13</v>
      </c>
      <c r="CI230" s="11"/>
      <c r="CJ230" s="11"/>
      <c r="CK230" s="11" t="s">
        <v>158</v>
      </c>
      <c r="CL230" s="11" t="s">
        <v>158</v>
      </c>
      <c r="CM230" s="11" t="s">
        <v>158</v>
      </c>
      <c r="CN230" s="11" t="s">
        <v>158</v>
      </c>
      <c r="CO230" s="11" t="s">
        <v>158</v>
      </c>
      <c r="CP230" s="11" t="s">
        <v>158</v>
      </c>
      <c r="CQ230" s="11" t="s">
        <v>158</v>
      </c>
      <c r="CR230" s="11" t="s">
        <v>158</v>
      </c>
      <c r="CS230" s="11" t="s">
        <v>158</v>
      </c>
      <c r="CT230" s="11" t="s">
        <v>158</v>
      </c>
      <c r="CU230" s="11" t="s">
        <v>158</v>
      </c>
      <c r="CV230" s="11" t="s">
        <v>158</v>
      </c>
      <c r="CW230" s="11" t="s">
        <v>158</v>
      </c>
      <c r="CX230" s="11" t="s">
        <v>154</v>
      </c>
      <c r="CY230" s="11" t="s">
        <v>154</v>
      </c>
      <c r="CZ230" s="11" t="s">
        <v>154</v>
      </c>
      <c r="DA230" s="11" t="s">
        <v>154</v>
      </c>
      <c r="DB230" s="11" t="s">
        <v>154</v>
      </c>
      <c r="DC230" s="11" t="s">
        <v>154</v>
      </c>
      <c r="DD230" s="11" t="s">
        <v>154</v>
      </c>
      <c r="DE230" s="11" t="s">
        <v>154</v>
      </c>
      <c r="DF230" s="11" t="s">
        <v>154</v>
      </c>
      <c r="DG230" s="11" t="s">
        <v>154</v>
      </c>
      <c r="DH230" s="11" t="s">
        <v>154</v>
      </c>
      <c r="DI230" s="11" t="s">
        <v>154</v>
      </c>
      <c r="DJ230" s="11" t="s">
        <v>154</v>
      </c>
      <c r="DK230" s="11" t="s">
        <v>157</v>
      </c>
      <c r="DL230" s="11" t="s">
        <v>157</v>
      </c>
      <c r="DM230" s="11" t="s">
        <v>157</v>
      </c>
      <c r="DN230" s="11" t="s">
        <v>157</v>
      </c>
      <c r="DO230" s="11" t="s">
        <v>157</v>
      </c>
      <c r="DP230" s="11" t="s">
        <v>157</v>
      </c>
      <c r="DQ230" s="11" t="s">
        <v>157</v>
      </c>
      <c r="DR230" s="11" t="s">
        <v>157</v>
      </c>
      <c r="DS230" s="11" t="s">
        <v>157</v>
      </c>
      <c r="DT230" s="11" t="s">
        <v>157</v>
      </c>
      <c r="DU230" s="11" t="s">
        <v>157</v>
      </c>
      <c r="DV230" s="11" t="s">
        <v>157</v>
      </c>
      <c r="DW230" s="11" t="s">
        <v>157</v>
      </c>
      <c r="DX230" s="11" t="b">
        <v>1</v>
      </c>
      <c r="DY230" s="11" t="b">
        <v>1</v>
      </c>
      <c r="DZ230" s="11" t="b">
        <v>1</v>
      </c>
      <c r="EA230" s="11" t="b">
        <v>1</v>
      </c>
      <c r="EB230" s="11" t="b">
        <v>1</v>
      </c>
      <c r="EC230" s="11" t="b">
        <v>1</v>
      </c>
      <c r="ED230" s="11" t="b">
        <v>1</v>
      </c>
      <c r="EE230" s="11" t="b">
        <v>1</v>
      </c>
      <c r="EF230" s="11" t="b">
        <v>1</v>
      </c>
      <c r="EG230" s="11" t="b">
        <v>1</v>
      </c>
      <c r="EH230" s="11" t="b">
        <v>1</v>
      </c>
      <c r="EI230" s="11" t="b">
        <v>1</v>
      </c>
      <c r="EJ230" s="11" t="b">
        <v>1</v>
      </c>
      <c r="EK230" s="11">
        <v>3.3443441999999997E-2</v>
      </c>
      <c r="EL230" s="11">
        <v>8.3822543999999999E-2</v>
      </c>
      <c r="EM230" s="11">
        <v>1.2711112E-2</v>
      </c>
      <c r="EN230" s="11">
        <v>3.6429496999999998E-2</v>
      </c>
      <c r="EO230" s="11">
        <v>7.2202203000000006E-2</v>
      </c>
      <c r="EP230" s="11">
        <v>0.31491348600000002</v>
      </c>
      <c r="EQ230" s="11">
        <v>2.9186244E-2</v>
      </c>
      <c r="ER230" s="11">
        <v>1.9886040000000001E-2</v>
      </c>
      <c r="ES230" s="11">
        <v>3.6810774999999997E-2</v>
      </c>
      <c r="ET230" s="11">
        <v>8.3759319999999998E-2</v>
      </c>
      <c r="EU230" s="11">
        <v>3.642277E-2</v>
      </c>
      <c r="EV230" s="11">
        <v>4.0867787000000003E-2</v>
      </c>
      <c r="EW230" s="11">
        <v>1.8454648000000001E-2</v>
      </c>
      <c r="EX230" s="11" t="s">
        <v>307</v>
      </c>
      <c r="EY230" s="11" t="str">
        <f>VLOOKUP(Table8[[#This Row],[Candidate Detail Answer: City]],cities,2,FALSE)</f>
        <v>Fuquay-Varina</v>
      </c>
      <c r="EZ230" s="11" t="str">
        <f>VLOOKUP(Table8[[#This Row],[Candidate Detail Answer: City]],cities,3,FALSE)</f>
        <v>NC</v>
      </c>
      <c r="FA230" s="21">
        <f>VLOOKUP(Table8[[#This Row],[Candidate Detail Answer: City]],cities,4,FALSE)</f>
        <v>27526</v>
      </c>
      <c r="FB230" s="11" t="s">
        <v>234</v>
      </c>
      <c r="FC230" s="11" t="str">
        <f>VLOOKUP(Table8[[#This Row],[Candidate Detail Answer: Major]],majors_final,3,FALSE)</f>
        <v>Computer Programming</v>
      </c>
      <c r="FD230" s="11" t="str">
        <f>VLOOKUP(Table8[[#This Row],[Candidate Detail Answer: Major]],majors_final,4,FALSE)</f>
        <v>IT-development focused</v>
      </c>
      <c r="FE230" s="11">
        <f>VLOOKUP(Table8[[#This Row],[Candidate Detail Answer: Major]],majors_final,5,FALSE)</f>
        <v>0</v>
      </c>
      <c r="FF230" s="11">
        <f>VLOOKUP(Table8[[#This Row],[Candidate Detail Answer: Major]],majors_final,6,FALSE)</f>
        <v>0</v>
      </c>
      <c r="FG230" s="5"/>
      <c r="FH230" s="5"/>
      <c r="FI230" s="11"/>
    </row>
    <row r="231" spans="1:165" ht="12.75" x14ac:dyDescent="0.2">
      <c r="A231" s="11">
        <v>52101971</v>
      </c>
      <c r="B231" s="11">
        <v>73848122</v>
      </c>
      <c r="C231" s="11">
        <v>52048.111805555098</v>
      </c>
      <c r="D231" s="11" t="s">
        <v>153</v>
      </c>
      <c r="E231" s="11">
        <v>345600</v>
      </c>
      <c r="F231" s="11">
        <v>77824926</v>
      </c>
      <c r="G231" s="11">
        <v>55196.343750001899</v>
      </c>
      <c r="H231" s="11">
        <v>53967.8243055532</v>
      </c>
      <c r="I231" s="11">
        <v>335612</v>
      </c>
      <c r="J231" s="11">
        <v>1</v>
      </c>
      <c r="K231" s="11">
        <v>13</v>
      </c>
      <c r="L231" s="11">
        <v>193199</v>
      </c>
      <c r="M231" s="11">
        <v>131</v>
      </c>
      <c r="N231" s="11">
        <v>121</v>
      </c>
      <c r="O231" s="11">
        <v>92</v>
      </c>
      <c r="P231" s="11">
        <v>92.36</v>
      </c>
      <c r="Q231" s="11">
        <v>154449</v>
      </c>
      <c r="R231" s="11" t="s">
        <v>154</v>
      </c>
      <c r="S231" s="11" t="s">
        <v>155</v>
      </c>
      <c r="T231" s="11" t="s">
        <v>208</v>
      </c>
      <c r="U231" s="11">
        <v>2</v>
      </c>
      <c r="V231" s="11" t="s">
        <v>154</v>
      </c>
      <c r="W231" s="11" t="s">
        <v>157</v>
      </c>
      <c r="X231" s="11">
        <v>3</v>
      </c>
      <c r="Y231" s="11">
        <v>1</v>
      </c>
      <c r="Z231" s="11">
        <v>10</v>
      </c>
      <c r="AA231" s="11">
        <v>10</v>
      </c>
      <c r="AB231" s="11">
        <v>10</v>
      </c>
      <c r="AC231" s="11">
        <v>10</v>
      </c>
      <c r="AD231" s="11">
        <v>10</v>
      </c>
      <c r="AE231" s="11">
        <v>10</v>
      </c>
      <c r="AF231" s="11">
        <v>10</v>
      </c>
      <c r="AG231" s="11">
        <v>10</v>
      </c>
      <c r="AH231" s="11">
        <v>10</v>
      </c>
      <c r="AI231" s="11">
        <v>10</v>
      </c>
      <c r="AJ231" s="11">
        <v>10</v>
      </c>
      <c r="AK231" s="11">
        <v>0</v>
      </c>
      <c r="AL231" s="11">
        <v>10</v>
      </c>
      <c r="AM231" s="11">
        <v>111</v>
      </c>
      <c r="AN231" s="11">
        <v>60</v>
      </c>
      <c r="AO231" s="11">
        <v>10</v>
      </c>
      <c r="AP231" s="11">
        <v>110</v>
      </c>
      <c r="AQ231" s="11">
        <v>50</v>
      </c>
      <c r="AR231" s="11">
        <v>30</v>
      </c>
      <c r="AS231" s="11">
        <v>1</v>
      </c>
      <c r="AT231" s="11">
        <v>120</v>
      </c>
      <c r="AU231" s="11">
        <v>259</v>
      </c>
      <c r="AV231" s="11">
        <v>3292</v>
      </c>
      <c r="AW231" s="11">
        <v>3044</v>
      </c>
      <c r="AX231" s="11">
        <v>7117</v>
      </c>
      <c r="AY231" s="11">
        <v>42386</v>
      </c>
      <c r="AZ231" s="11">
        <v>7356</v>
      </c>
      <c r="BA231" s="11">
        <v>4854</v>
      </c>
      <c r="BB231" s="11">
        <v>9614</v>
      </c>
      <c r="BC231" s="11">
        <v>40013</v>
      </c>
      <c r="BD231" s="11">
        <v>678</v>
      </c>
      <c r="BE231" s="11">
        <v>1305</v>
      </c>
      <c r="BF231" s="11">
        <v>753</v>
      </c>
      <c r="BG231" s="11">
        <v>41649</v>
      </c>
      <c r="BH231" s="11">
        <v>17850</v>
      </c>
      <c r="BI231" s="11">
        <v>11</v>
      </c>
      <c r="BJ231" s="11">
        <v>14</v>
      </c>
      <c r="BK231" s="11">
        <v>11</v>
      </c>
      <c r="BL231" s="11">
        <v>14</v>
      </c>
      <c r="BM231" s="11">
        <v>9</v>
      </c>
      <c r="BN231" s="11">
        <v>10</v>
      </c>
      <c r="BO231" s="11">
        <v>15</v>
      </c>
      <c r="BP231" s="11">
        <v>13</v>
      </c>
      <c r="BQ231" s="11">
        <v>11</v>
      </c>
      <c r="BR231" s="11">
        <v>12</v>
      </c>
      <c r="BS231" s="11">
        <v>13</v>
      </c>
      <c r="BT231" s="11">
        <v>35</v>
      </c>
      <c r="BU231" s="11">
        <v>27</v>
      </c>
      <c r="BV231" s="11">
        <v>10</v>
      </c>
      <c r="BW231" s="11">
        <v>11</v>
      </c>
      <c r="BX231" s="11">
        <v>16</v>
      </c>
      <c r="BY231" s="11">
        <v>32</v>
      </c>
      <c r="BZ231" s="11">
        <v>35</v>
      </c>
      <c r="CA231" s="11">
        <v>19</v>
      </c>
      <c r="CB231" s="11">
        <v>70</v>
      </c>
      <c r="CC231" s="11">
        <v>72</v>
      </c>
      <c r="CD231" s="11">
        <v>6</v>
      </c>
      <c r="CE231" s="11">
        <v>18</v>
      </c>
      <c r="CF231" s="11">
        <v>6</v>
      </c>
      <c r="CG231" s="11">
        <v>92</v>
      </c>
      <c r="CH231" s="11">
        <v>38</v>
      </c>
      <c r="CI231" s="11"/>
      <c r="CJ231" s="11"/>
      <c r="CK231" s="11" t="s">
        <v>158</v>
      </c>
      <c r="CL231" s="11" t="s">
        <v>158</v>
      </c>
      <c r="CM231" s="11" t="s">
        <v>158</v>
      </c>
      <c r="CN231" s="11" t="s">
        <v>158</v>
      </c>
      <c r="CO231" s="11" t="s">
        <v>158</v>
      </c>
      <c r="CP231" s="11" t="s">
        <v>158</v>
      </c>
      <c r="CQ231" s="11" t="s">
        <v>158</v>
      </c>
      <c r="CR231" s="11" t="s">
        <v>158</v>
      </c>
      <c r="CS231" s="11" t="s">
        <v>158</v>
      </c>
      <c r="CT231" s="11" t="s">
        <v>158</v>
      </c>
      <c r="CU231" s="11" t="s">
        <v>158</v>
      </c>
      <c r="CV231" s="11" t="s">
        <v>158</v>
      </c>
      <c r="CW231" s="11" t="s">
        <v>158</v>
      </c>
      <c r="CX231" s="11" t="s">
        <v>154</v>
      </c>
      <c r="CY231" s="11" t="s">
        <v>154</v>
      </c>
      <c r="CZ231" s="11" t="s">
        <v>154</v>
      </c>
      <c r="DA231" s="11" t="s">
        <v>154</v>
      </c>
      <c r="DB231" s="11" t="s">
        <v>154</v>
      </c>
      <c r="DC231" s="11" t="s">
        <v>154</v>
      </c>
      <c r="DD231" s="11" t="s">
        <v>154</v>
      </c>
      <c r="DE231" s="11" t="s">
        <v>154</v>
      </c>
      <c r="DF231" s="11" t="s">
        <v>154</v>
      </c>
      <c r="DG231" s="11" t="s">
        <v>154</v>
      </c>
      <c r="DH231" s="11" t="s">
        <v>154</v>
      </c>
      <c r="DI231" s="11" t="s">
        <v>154</v>
      </c>
      <c r="DJ231" s="11" t="s">
        <v>154</v>
      </c>
      <c r="DK231" s="11" t="s">
        <v>157</v>
      </c>
      <c r="DL231" s="11" t="s">
        <v>157</v>
      </c>
      <c r="DM231" s="11" t="s">
        <v>157</v>
      </c>
      <c r="DN231" s="11" t="s">
        <v>157</v>
      </c>
      <c r="DO231" s="11" t="s">
        <v>157</v>
      </c>
      <c r="DP231" s="11" t="s">
        <v>157</v>
      </c>
      <c r="DQ231" s="11" t="s">
        <v>157</v>
      </c>
      <c r="DR231" s="11" t="s">
        <v>157</v>
      </c>
      <c r="DS231" s="11" t="s">
        <v>157</v>
      </c>
      <c r="DT231" s="11" t="s">
        <v>157</v>
      </c>
      <c r="DU231" s="11" t="s">
        <v>157</v>
      </c>
      <c r="DV231" s="11" t="s">
        <v>157</v>
      </c>
      <c r="DW231" s="11" t="s">
        <v>157</v>
      </c>
      <c r="DX231" s="11" t="b">
        <v>1</v>
      </c>
      <c r="DY231" s="11" t="b">
        <v>1</v>
      </c>
      <c r="DZ231" s="11" t="b">
        <v>1</v>
      </c>
      <c r="EA231" s="11" t="b">
        <v>1</v>
      </c>
      <c r="EB231" s="11" t="b">
        <v>1</v>
      </c>
      <c r="EC231" s="11" t="b">
        <v>1</v>
      </c>
      <c r="ED231" s="11" t="b">
        <v>1</v>
      </c>
      <c r="EE231" s="11" t="b">
        <v>1</v>
      </c>
      <c r="EF231" s="11" t="b">
        <v>1</v>
      </c>
      <c r="EG231" s="11" t="b">
        <v>1</v>
      </c>
      <c r="EH231" s="11" t="b">
        <v>1</v>
      </c>
      <c r="EI231" s="11" t="b">
        <v>0</v>
      </c>
      <c r="EJ231" s="11" t="b">
        <v>1</v>
      </c>
      <c r="EK231" s="11">
        <v>1.1279000000000001E-2</v>
      </c>
      <c r="EL231" s="11">
        <v>1.6978E-2</v>
      </c>
      <c r="EM231" s="11">
        <v>1.2786E-2</v>
      </c>
      <c r="EN231" s="11">
        <v>1.5412E-2</v>
      </c>
      <c r="EO231" s="11">
        <v>1.2932000000000001E-2</v>
      </c>
      <c r="EP231" s="11">
        <v>2.8743999999999999E-2</v>
      </c>
      <c r="EQ231" s="11">
        <v>1.6393999999999999E-2</v>
      </c>
      <c r="ER231" s="11">
        <v>3.1995999999999997E-2</v>
      </c>
      <c r="ES231" s="11">
        <v>3.2370999999999997E-2</v>
      </c>
      <c r="ET231" s="11">
        <v>1.8637000000000001E-2</v>
      </c>
      <c r="EU231" s="11">
        <v>3.6360999999999997E-2</v>
      </c>
      <c r="EV231" s="11">
        <v>2.0622000000000001E-2</v>
      </c>
      <c r="EW231" s="11">
        <v>3.3375000000000002E-2</v>
      </c>
      <c r="EX231" s="11" t="s">
        <v>398</v>
      </c>
      <c r="EY231" s="11" t="str">
        <f>VLOOKUP(Table8[[#This Row],[Candidate Detail Answer: City]],cities,2,FALSE)</f>
        <v>Furlong</v>
      </c>
      <c r="EZ231" s="11" t="str">
        <f>VLOOKUP(Table8[[#This Row],[Candidate Detail Answer: City]],cities,3,FALSE)</f>
        <v>PA</v>
      </c>
      <c r="FA231" s="21">
        <f>VLOOKUP(Table8[[#This Row],[Candidate Detail Answer: City]],cities,4,FALSE)</f>
        <v>18925</v>
      </c>
      <c r="FB231" s="11" t="s">
        <v>399</v>
      </c>
      <c r="FC231" s="11" t="str">
        <f>VLOOKUP(Table8[[#This Row],[Candidate Detail Answer: Major]],majors_final,3,FALSE)</f>
        <v>Electronics Engineering</v>
      </c>
      <c r="FD231" s="11" t="str">
        <f>VLOOKUP(Table8[[#This Row],[Candidate Detail Answer: Major]],majors_final,4,FALSE)</f>
        <v>Non-IT</v>
      </c>
      <c r="FE231" s="11">
        <f>VLOOKUP(Table8[[#This Row],[Candidate Detail Answer: Major]],majors_final,5,FALSE)</f>
        <v>0</v>
      </c>
      <c r="FF231" s="11">
        <f>VLOOKUP(Table8[[#This Row],[Candidate Detail Answer: Major]],majors_final,6,FALSE)</f>
        <v>0</v>
      </c>
      <c r="FG231" s="5"/>
      <c r="FH231" s="5"/>
      <c r="FI231" s="11"/>
    </row>
    <row r="232" spans="1:165" ht="12.75" x14ac:dyDescent="0.2">
      <c r="A232" s="11">
        <v>30819777</v>
      </c>
      <c r="B232" s="11">
        <v>40836032</v>
      </c>
      <c r="C232" s="11">
        <v>48144.102083333099</v>
      </c>
      <c r="D232" s="11" t="s">
        <v>153</v>
      </c>
      <c r="E232" s="11">
        <v>345600</v>
      </c>
      <c r="F232" s="11">
        <v>48030590</v>
      </c>
      <c r="G232" s="11">
        <v>49195.995138889703</v>
      </c>
      <c r="H232" s="11">
        <v>48670.333333332303</v>
      </c>
      <c r="I232" s="11">
        <v>279916</v>
      </c>
      <c r="J232" s="11">
        <v>1</v>
      </c>
      <c r="K232" s="11">
        <v>0</v>
      </c>
      <c r="L232" s="11">
        <v>0</v>
      </c>
      <c r="M232" s="11">
        <v>131</v>
      </c>
      <c r="N232" s="11">
        <v>131</v>
      </c>
      <c r="O232" s="11">
        <v>92</v>
      </c>
      <c r="P232" s="11">
        <v>100</v>
      </c>
      <c r="Q232" s="11">
        <v>143746</v>
      </c>
      <c r="R232" s="11" t="s">
        <v>154</v>
      </c>
      <c r="S232" s="11" t="s">
        <v>155</v>
      </c>
      <c r="T232" s="11" t="s">
        <v>156</v>
      </c>
      <c r="U232" s="11">
        <v>0</v>
      </c>
      <c r="V232" s="11" t="s">
        <v>154</v>
      </c>
      <c r="W232" s="11" t="s">
        <v>157</v>
      </c>
      <c r="X232" s="11">
        <v>4</v>
      </c>
      <c r="Y232" s="11">
        <v>1</v>
      </c>
      <c r="Z232" s="11">
        <v>10</v>
      </c>
      <c r="AA232" s="11">
        <v>10</v>
      </c>
      <c r="AB232" s="11">
        <v>10</v>
      </c>
      <c r="AC232" s="11">
        <v>10</v>
      </c>
      <c r="AD232" s="11">
        <v>10</v>
      </c>
      <c r="AE232" s="11">
        <v>10</v>
      </c>
      <c r="AF232" s="11">
        <v>10</v>
      </c>
      <c r="AG232" s="11">
        <v>10</v>
      </c>
      <c r="AH232" s="11">
        <v>10</v>
      </c>
      <c r="AI232" s="11">
        <v>10</v>
      </c>
      <c r="AJ232" s="11">
        <v>10</v>
      </c>
      <c r="AK232" s="11">
        <v>10</v>
      </c>
      <c r="AL232" s="11">
        <v>10</v>
      </c>
      <c r="AM232" s="11">
        <v>121</v>
      </c>
      <c r="AN232" s="11">
        <v>60</v>
      </c>
      <c r="AO232" s="11">
        <v>10</v>
      </c>
      <c r="AP232" s="11">
        <v>120</v>
      </c>
      <c r="AQ232" s="11">
        <v>60</v>
      </c>
      <c r="AR232" s="11">
        <v>40</v>
      </c>
      <c r="AS232" s="11">
        <v>1</v>
      </c>
      <c r="AT232" s="11">
        <v>130</v>
      </c>
      <c r="AU232" s="11">
        <v>186</v>
      </c>
      <c r="AV232" s="11">
        <v>4395</v>
      </c>
      <c r="AW232" s="11">
        <v>1170</v>
      </c>
      <c r="AX232" s="11">
        <v>12472</v>
      </c>
      <c r="AY232" s="11">
        <v>2764</v>
      </c>
      <c r="AZ232" s="11">
        <v>4228</v>
      </c>
      <c r="BA232" s="11">
        <v>1548</v>
      </c>
      <c r="BB232" s="11">
        <v>59426</v>
      </c>
      <c r="BC232" s="11">
        <v>2645</v>
      </c>
      <c r="BD232" s="11">
        <v>1959</v>
      </c>
      <c r="BE232" s="11">
        <v>42130</v>
      </c>
      <c r="BF232" s="11">
        <v>661</v>
      </c>
      <c r="BG232" s="11">
        <v>1233</v>
      </c>
      <c r="BH232" s="11">
        <v>1314</v>
      </c>
      <c r="BI232" s="11">
        <v>10</v>
      </c>
      <c r="BJ232" s="11">
        <v>10</v>
      </c>
      <c r="BK232" s="11">
        <v>11</v>
      </c>
      <c r="BL232" s="11">
        <v>12</v>
      </c>
      <c r="BM232" s="11">
        <v>10</v>
      </c>
      <c r="BN232" s="11">
        <v>11</v>
      </c>
      <c r="BO232" s="11">
        <v>12</v>
      </c>
      <c r="BP232" s="11">
        <v>11</v>
      </c>
      <c r="BQ232" s="11">
        <v>10</v>
      </c>
      <c r="BR232" s="11">
        <v>11</v>
      </c>
      <c r="BS232" s="11">
        <v>12</v>
      </c>
      <c r="BT232" s="11">
        <v>19</v>
      </c>
      <c r="BU232" s="11">
        <v>24</v>
      </c>
      <c r="BV232" s="11">
        <v>33</v>
      </c>
      <c r="BW232" s="11">
        <v>8</v>
      </c>
      <c r="BX232" s="11">
        <v>95</v>
      </c>
      <c r="BY232" s="11">
        <v>19</v>
      </c>
      <c r="BZ232" s="11">
        <v>44</v>
      </c>
      <c r="CA232" s="11">
        <v>15</v>
      </c>
      <c r="CB232" s="11">
        <v>20</v>
      </c>
      <c r="CC232" s="11">
        <v>15</v>
      </c>
      <c r="CD232" s="11">
        <v>7</v>
      </c>
      <c r="CE232" s="11">
        <v>43</v>
      </c>
      <c r="CF232" s="11">
        <v>8</v>
      </c>
      <c r="CG232" s="11">
        <v>19</v>
      </c>
      <c r="CH232" s="11">
        <v>6</v>
      </c>
      <c r="CI232" s="11"/>
      <c r="CJ232" s="11"/>
      <c r="CK232" s="11" t="s">
        <v>158</v>
      </c>
      <c r="CL232" s="11" t="s">
        <v>158</v>
      </c>
      <c r="CM232" s="11" t="s">
        <v>158</v>
      </c>
      <c r="CN232" s="11" t="s">
        <v>158</v>
      </c>
      <c r="CO232" s="11" t="s">
        <v>158</v>
      </c>
      <c r="CP232" s="11" t="s">
        <v>158</v>
      </c>
      <c r="CQ232" s="11" t="s">
        <v>158</v>
      </c>
      <c r="CR232" s="11" t="s">
        <v>158</v>
      </c>
      <c r="CS232" s="11" t="s">
        <v>158</v>
      </c>
      <c r="CT232" s="11" t="s">
        <v>158</v>
      </c>
      <c r="CU232" s="11" t="s">
        <v>158</v>
      </c>
      <c r="CV232" s="11" t="s">
        <v>158</v>
      </c>
      <c r="CW232" s="11" t="s">
        <v>158</v>
      </c>
      <c r="CX232" s="11" t="s">
        <v>154</v>
      </c>
      <c r="CY232" s="11" t="s">
        <v>154</v>
      </c>
      <c r="CZ232" s="11" t="s">
        <v>154</v>
      </c>
      <c r="DA232" s="11" t="s">
        <v>154</v>
      </c>
      <c r="DB232" s="11" t="s">
        <v>154</v>
      </c>
      <c r="DC232" s="11" t="s">
        <v>154</v>
      </c>
      <c r="DD232" s="11" t="s">
        <v>154</v>
      </c>
      <c r="DE232" s="11" t="s">
        <v>154</v>
      </c>
      <c r="DF232" s="11" t="s">
        <v>154</v>
      </c>
      <c r="DG232" s="11" t="s">
        <v>154</v>
      </c>
      <c r="DH232" s="11" t="s">
        <v>154</v>
      </c>
      <c r="DI232" s="11" t="s">
        <v>154</v>
      </c>
      <c r="DJ232" s="11" t="s">
        <v>154</v>
      </c>
      <c r="DK232" s="11" t="s">
        <v>157</v>
      </c>
      <c r="DL232" s="11" t="s">
        <v>157</v>
      </c>
      <c r="DM232" s="11" t="s">
        <v>157</v>
      </c>
      <c r="DN232" s="11" t="s">
        <v>157</v>
      </c>
      <c r="DO232" s="11" t="s">
        <v>157</v>
      </c>
      <c r="DP232" s="11" t="s">
        <v>157</v>
      </c>
      <c r="DQ232" s="11" t="s">
        <v>157</v>
      </c>
      <c r="DR232" s="11" t="s">
        <v>157</v>
      </c>
      <c r="DS232" s="11" t="s">
        <v>157</v>
      </c>
      <c r="DT232" s="11" t="s">
        <v>157</v>
      </c>
      <c r="DU232" s="11" t="s">
        <v>157</v>
      </c>
      <c r="DV232" s="11" t="s">
        <v>157</v>
      </c>
      <c r="DW232" s="11" t="s">
        <v>157</v>
      </c>
      <c r="DX232" s="11" t="b">
        <v>1</v>
      </c>
      <c r="DY232" s="11" t="b">
        <v>1</v>
      </c>
      <c r="DZ232" s="11" t="b">
        <v>1</v>
      </c>
      <c r="EA232" s="11" t="b">
        <v>1</v>
      </c>
      <c r="EB232" s="11" t="b">
        <v>1</v>
      </c>
      <c r="EC232" s="11" t="b">
        <v>1</v>
      </c>
      <c r="ED232" s="11" t="b">
        <v>1</v>
      </c>
      <c r="EE232" s="11" t="b">
        <v>1</v>
      </c>
      <c r="EF232" s="11" t="b">
        <v>1</v>
      </c>
      <c r="EG232" s="11" t="b">
        <v>1</v>
      </c>
      <c r="EH232" s="11" t="b">
        <v>1</v>
      </c>
      <c r="EI232" s="11" t="b">
        <v>1</v>
      </c>
      <c r="EJ232" s="11" t="b">
        <v>1</v>
      </c>
      <c r="EK232" s="11">
        <v>3.0897000000000001E-2</v>
      </c>
      <c r="EL232" s="11">
        <v>3.4262000000000001E-2</v>
      </c>
      <c r="EM232" s="11">
        <v>3.1773000000000003E-2</v>
      </c>
      <c r="EN232" s="11">
        <v>4.3434E-2</v>
      </c>
      <c r="EO232" s="11">
        <v>3.397E-2</v>
      </c>
      <c r="EP232" s="11">
        <v>3.3062000000000001E-2</v>
      </c>
      <c r="EQ232" s="11">
        <v>3.9877999999999997E-2</v>
      </c>
      <c r="ER232" s="11">
        <v>3.6796000000000002E-2</v>
      </c>
      <c r="ES232" s="11">
        <v>3.6533000000000003E-2</v>
      </c>
      <c r="ET232" s="11">
        <v>1.4756999999999999E-2</v>
      </c>
      <c r="EU232" s="11">
        <v>3.6875999999999999E-2</v>
      </c>
      <c r="EV232" s="11">
        <v>4.1855999999999997E-2</v>
      </c>
      <c r="EW232" s="11">
        <v>3.1015000000000001E-2</v>
      </c>
      <c r="EX232" s="11" t="s">
        <v>507</v>
      </c>
      <c r="EY232" s="11" t="str">
        <f>VLOOKUP(Table8[[#This Row],[Candidate Detail Answer: City]],cities,2,FALSE)</f>
        <v>Galloway</v>
      </c>
      <c r="EZ232" s="11" t="str">
        <f>VLOOKUP(Table8[[#This Row],[Candidate Detail Answer: City]],cities,3,FALSE)</f>
        <v>OH</v>
      </c>
      <c r="FA232" s="21">
        <f>VLOOKUP(Table8[[#This Row],[Candidate Detail Answer: City]],cities,4,FALSE)</f>
        <v>43119</v>
      </c>
      <c r="FB232" s="11" t="s">
        <v>508</v>
      </c>
      <c r="FC232" s="11" t="str">
        <f>VLOOKUP(Table8[[#This Row],[Candidate Detail Answer: Major]],majors_final,3,FALSE)</f>
        <v>Business and Administration</v>
      </c>
      <c r="FD232" s="11" t="str">
        <f>VLOOKUP(Table8[[#This Row],[Candidate Detail Answer: Major]],majors_final,4,FALSE)</f>
        <v>Non-IT</v>
      </c>
      <c r="FE232" s="11">
        <f>VLOOKUP(Table8[[#This Row],[Candidate Detail Answer: Major]],majors_final,5,FALSE)</f>
        <v>0</v>
      </c>
      <c r="FF232" s="11">
        <f>VLOOKUP(Table8[[#This Row],[Candidate Detail Answer: Major]],majors_final,6,FALSE)</f>
        <v>0</v>
      </c>
      <c r="FG232" s="5"/>
      <c r="FH232" s="5"/>
      <c r="FI232" s="11"/>
    </row>
    <row r="233" spans="1:165" ht="12.75" x14ac:dyDescent="0.2">
      <c r="A233" s="11">
        <v>25915123</v>
      </c>
      <c r="B233" s="11">
        <v>34482320</v>
      </c>
      <c r="C233" s="11">
        <v>53912.386111110602</v>
      </c>
      <c r="D233" s="11" t="s">
        <v>153</v>
      </c>
      <c r="E233" s="11">
        <v>345600</v>
      </c>
      <c r="F233" s="11">
        <v>40066486</v>
      </c>
      <c r="G233" s="11">
        <v>46767.760416667101</v>
      </c>
      <c r="H233" s="11">
        <v>46526.532638888399</v>
      </c>
      <c r="I233" s="11">
        <v>254213</v>
      </c>
      <c r="J233" s="11">
        <v>1</v>
      </c>
      <c r="K233" s="11">
        <v>25</v>
      </c>
      <c r="L233" s="11">
        <v>85023</v>
      </c>
      <c r="M233" s="11">
        <v>131</v>
      </c>
      <c r="N233" s="11">
        <v>110</v>
      </c>
      <c r="O233" s="11">
        <v>92</v>
      </c>
      <c r="P233" s="11">
        <v>83.96</v>
      </c>
      <c r="Q233" s="11">
        <v>146404</v>
      </c>
      <c r="R233" s="11" t="s">
        <v>154</v>
      </c>
      <c r="S233" s="11" t="s">
        <v>155</v>
      </c>
      <c r="T233" s="11" t="s">
        <v>156</v>
      </c>
      <c r="U233" s="11">
        <v>24</v>
      </c>
      <c r="V233" s="11" t="s">
        <v>154</v>
      </c>
      <c r="W233" s="11" t="s">
        <v>157</v>
      </c>
      <c r="X233" s="11"/>
      <c r="Y233" s="11" t="s">
        <v>157</v>
      </c>
      <c r="Z233" s="11">
        <v>10</v>
      </c>
      <c r="AA233" s="11">
        <v>10</v>
      </c>
      <c r="AB233" s="11">
        <v>10</v>
      </c>
      <c r="AC233" s="11">
        <v>10</v>
      </c>
      <c r="AD233" s="11">
        <v>10</v>
      </c>
      <c r="AE233" s="11">
        <v>10</v>
      </c>
      <c r="AF233" s="11">
        <v>10</v>
      </c>
      <c r="AG233" s="11">
        <v>10</v>
      </c>
      <c r="AH233" s="11">
        <v>10</v>
      </c>
      <c r="AI233" s="11">
        <v>10</v>
      </c>
      <c r="AJ233" s="11">
        <v>10</v>
      </c>
      <c r="AK233" s="11">
        <v>0</v>
      </c>
      <c r="AL233" s="11">
        <v>0</v>
      </c>
      <c r="AM233" s="11">
        <v>100</v>
      </c>
      <c r="AN233" s="11">
        <v>60</v>
      </c>
      <c r="AO233" s="11">
        <v>0</v>
      </c>
      <c r="AP233" s="11">
        <v>110</v>
      </c>
      <c r="AQ233" s="11">
        <v>40</v>
      </c>
      <c r="AR233" s="11">
        <v>30</v>
      </c>
      <c r="AS233" s="11">
        <v>0</v>
      </c>
      <c r="AT233" s="11">
        <v>110</v>
      </c>
      <c r="AU233" s="11" t="s">
        <v>157</v>
      </c>
      <c r="AV233" s="11">
        <v>833</v>
      </c>
      <c r="AW233" s="11">
        <v>280</v>
      </c>
      <c r="AX233" s="11">
        <v>1071</v>
      </c>
      <c r="AY233" s="11">
        <v>160</v>
      </c>
      <c r="AZ233" s="11">
        <v>923</v>
      </c>
      <c r="BA233" s="11">
        <v>927</v>
      </c>
      <c r="BB233" s="11">
        <v>34285</v>
      </c>
      <c r="BC233" s="11">
        <v>1908</v>
      </c>
      <c r="BD233" s="11">
        <v>7970</v>
      </c>
      <c r="BE233" s="11">
        <v>2323</v>
      </c>
      <c r="BF233" s="11">
        <v>862</v>
      </c>
      <c r="BG233" s="11">
        <v>49962</v>
      </c>
      <c r="BH233" s="11">
        <v>5923</v>
      </c>
      <c r="BI233" s="11">
        <v>10</v>
      </c>
      <c r="BJ233" s="11">
        <v>10</v>
      </c>
      <c r="BK233" s="11">
        <v>11</v>
      </c>
      <c r="BL233" s="11">
        <v>14</v>
      </c>
      <c r="BM233" s="11">
        <v>9</v>
      </c>
      <c r="BN233" s="11">
        <v>10</v>
      </c>
      <c r="BO233" s="11">
        <v>12</v>
      </c>
      <c r="BP233" s="11">
        <v>11</v>
      </c>
      <c r="BQ233" s="11">
        <v>10</v>
      </c>
      <c r="BR233" s="11">
        <v>11</v>
      </c>
      <c r="BS233" s="11">
        <v>12</v>
      </c>
      <c r="BT233" s="11">
        <v>13</v>
      </c>
      <c r="BU233" s="11">
        <v>24</v>
      </c>
      <c r="BV233" s="11">
        <v>4</v>
      </c>
      <c r="BW233" s="11">
        <v>2</v>
      </c>
      <c r="BX233" s="11">
        <v>7</v>
      </c>
      <c r="BY233" s="11">
        <v>2</v>
      </c>
      <c r="BZ233" s="11">
        <v>5</v>
      </c>
      <c r="CA233" s="11">
        <v>4</v>
      </c>
      <c r="CB233" s="11">
        <v>2</v>
      </c>
      <c r="CC233" s="11">
        <v>7</v>
      </c>
      <c r="CD233" s="11">
        <v>2</v>
      </c>
      <c r="CE233" s="11">
        <v>4</v>
      </c>
      <c r="CF233" s="11">
        <v>2</v>
      </c>
      <c r="CG233" s="11">
        <v>2</v>
      </c>
      <c r="CH233" s="11">
        <v>4</v>
      </c>
      <c r="CI233" s="11"/>
      <c r="CJ233" s="11"/>
      <c r="CK233" s="11" t="s">
        <v>158</v>
      </c>
      <c r="CL233" s="11" t="s">
        <v>158</v>
      </c>
      <c r="CM233" s="11" t="s">
        <v>158</v>
      </c>
      <c r="CN233" s="11" t="s">
        <v>158</v>
      </c>
      <c r="CO233" s="11" t="s">
        <v>158</v>
      </c>
      <c r="CP233" s="11" t="s">
        <v>158</v>
      </c>
      <c r="CQ233" s="11" t="s">
        <v>158</v>
      </c>
      <c r="CR233" s="11" t="s">
        <v>158</v>
      </c>
      <c r="CS233" s="11" t="s">
        <v>158</v>
      </c>
      <c r="CT233" s="11" t="s">
        <v>158</v>
      </c>
      <c r="CU233" s="11" t="s">
        <v>158</v>
      </c>
      <c r="CV233" s="11" t="s">
        <v>158</v>
      </c>
      <c r="CW233" s="11" t="s">
        <v>158</v>
      </c>
      <c r="CX233" s="11" t="s">
        <v>154</v>
      </c>
      <c r="CY233" s="11" t="s">
        <v>154</v>
      </c>
      <c r="CZ233" s="11" t="s">
        <v>154</v>
      </c>
      <c r="DA233" s="11" t="s">
        <v>154</v>
      </c>
      <c r="DB233" s="11" t="s">
        <v>154</v>
      </c>
      <c r="DC233" s="11" t="s">
        <v>154</v>
      </c>
      <c r="DD233" s="11" t="s">
        <v>154</v>
      </c>
      <c r="DE233" s="11" t="s">
        <v>154</v>
      </c>
      <c r="DF233" s="11" t="s">
        <v>154</v>
      </c>
      <c r="DG233" s="11" t="s">
        <v>154</v>
      </c>
      <c r="DH233" s="11" t="s">
        <v>154</v>
      </c>
      <c r="DI233" s="11" t="s">
        <v>154</v>
      </c>
      <c r="DJ233" s="11" t="s">
        <v>154</v>
      </c>
      <c r="DK233" s="11" t="s">
        <v>157</v>
      </c>
      <c r="DL233" s="11" t="s">
        <v>157</v>
      </c>
      <c r="DM233" s="11" t="s">
        <v>157</v>
      </c>
      <c r="DN233" s="11" t="s">
        <v>157</v>
      </c>
      <c r="DO233" s="11" t="s">
        <v>157</v>
      </c>
      <c r="DP233" s="11" t="s">
        <v>157</v>
      </c>
      <c r="DQ233" s="11" t="s">
        <v>157</v>
      </c>
      <c r="DR233" s="11" t="s">
        <v>157</v>
      </c>
      <c r="DS233" s="11" t="s">
        <v>157</v>
      </c>
      <c r="DT233" s="11" t="s">
        <v>157</v>
      </c>
      <c r="DU233" s="11" t="s">
        <v>157</v>
      </c>
      <c r="DV233" s="11" t="s">
        <v>157</v>
      </c>
      <c r="DW233" s="11" t="s">
        <v>157</v>
      </c>
      <c r="DX233" s="11" t="b">
        <v>1</v>
      </c>
      <c r="DY233" s="11" t="b">
        <v>1</v>
      </c>
      <c r="DZ233" s="11" t="b">
        <v>1</v>
      </c>
      <c r="EA233" s="11" t="b">
        <v>1</v>
      </c>
      <c r="EB233" s="11" t="b">
        <v>1</v>
      </c>
      <c r="EC233" s="11" t="b">
        <v>1</v>
      </c>
      <c r="ED233" s="11" t="b">
        <v>1</v>
      </c>
      <c r="EE233" s="11" t="b">
        <v>1</v>
      </c>
      <c r="EF233" s="11" t="b">
        <v>1</v>
      </c>
      <c r="EG233" s="11" t="b">
        <v>1</v>
      </c>
      <c r="EH233" s="11" t="b">
        <v>1</v>
      </c>
      <c r="EI233" s="11" t="b">
        <v>0</v>
      </c>
      <c r="EJ233" s="11" t="b">
        <v>0</v>
      </c>
      <c r="EK233" s="11">
        <v>2.9250999999999999E-2</v>
      </c>
      <c r="EL233" s="11">
        <v>3.5103000000000002E-2</v>
      </c>
      <c r="EM233" s="11">
        <v>2.7872999999999998E-2</v>
      </c>
      <c r="EN233" s="11">
        <v>4.3864E-2</v>
      </c>
      <c r="EO233" s="11">
        <v>3.2288999999999998E-2</v>
      </c>
      <c r="EP233" s="11">
        <v>2.7281E-2</v>
      </c>
      <c r="EQ233" s="11">
        <v>9.6041000000000001E-2</v>
      </c>
      <c r="ER233" s="11">
        <v>3.483E-2</v>
      </c>
      <c r="ES233" s="11">
        <v>3.4162999999999999E-2</v>
      </c>
      <c r="ET233" s="11">
        <v>3.2307000000000002E-2</v>
      </c>
      <c r="EU233" s="11">
        <v>5.7953999999999999E-2</v>
      </c>
      <c r="EV233" s="11">
        <v>4.2202999999999997E-2</v>
      </c>
      <c r="EW233" s="11">
        <v>4.2301999999999999E-2</v>
      </c>
      <c r="EX233" s="11" t="s">
        <v>466</v>
      </c>
      <c r="EY233" s="11" t="str">
        <f>VLOOKUP(Table8[[#This Row],[Candidate Detail Answer: City]],cities,2,FALSE)</f>
        <v>Gastonia</v>
      </c>
      <c r="EZ233" s="11" t="str">
        <f>VLOOKUP(Table8[[#This Row],[Candidate Detail Answer: City]],cities,3,FALSE)</f>
        <v>NC</v>
      </c>
      <c r="FA233" s="21">
        <f>VLOOKUP(Table8[[#This Row],[Candidate Detail Answer: City]],cities,4,FALSE)</f>
        <v>28052</v>
      </c>
      <c r="FB233" s="11" t="s">
        <v>229</v>
      </c>
      <c r="FC233" s="11" t="str">
        <f>VLOOKUP(Table8[[#This Row],[Candidate Detail Answer: Major]],majors_final,3,FALSE)</f>
        <v>Computer Science</v>
      </c>
      <c r="FD233" s="11" t="str">
        <f>VLOOKUP(Table8[[#This Row],[Candidate Detail Answer: Major]],majors_final,4,FALSE)</f>
        <v>IT-development focused</v>
      </c>
      <c r="FE233" s="11">
        <f>VLOOKUP(Table8[[#This Row],[Candidate Detail Answer: Major]],majors_final,5,FALSE)</f>
        <v>0</v>
      </c>
      <c r="FF233" s="11">
        <f>VLOOKUP(Table8[[#This Row],[Candidate Detail Answer: Major]],majors_final,6,FALSE)</f>
        <v>0</v>
      </c>
      <c r="FG233" s="5"/>
      <c r="FH233" s="5"/>
      <c r="FI233" s="11"/>
    </row>
    <row r="234" spans="1:165" ht="12.75" x14ac:dyDescent="0.2">
      <c r="A234" s="11">
        <v>30815792</v>
      </c>
      <c r="B234" s="11">
        <v>40830836</v>
      </c>
      <c r="C234" s="11">
        <v>52837.686805555102</v>
      </c>
      <c r="D234" s="11" t="s">
        <v>153</v>
      </c>
      <c r="E234" s="11">
        <v>345600</v>
      </c>
      <c r="F234" s="11">
        <v>48934210</v>
      </c>
      <c r="G234" s="11">
        <v>48393.272916667302</v>
      </c>
      <c r="H234" s="11">
        <v>47961.638888888003</v>
      </c>
      <c r="I234" s="11">
        <v>254912</v>
      </c>
      <c r="J234" s="11">
        <v>2</v>
      </c>
      <c r="K234" s="11">
        <v>0</v>
      </c>
      <c r="L234" s="11">
        <v>0</v>
      </c>
      <c r="M234" s="11">
        <v>131</v>
      </c>
      <c r="N234" s="11">
        <v>121</v>
      </c>
      <c r="O234" s="11">
        <v>92</v>
      </c>
      <c r="P234" s="11">
        <v>92.36</v>
      </c>
      <c r="Q234" s="11">
        <v>159995</v>
      </c>
      <c r="R234" s="11" t="s">
        <v>154</v>
      </c>
      <c r="S234" s="11" t="s">
        <v>155</v>
      </c>
      <c r="T234" s="11" t="s">
        <v>208</v>
      </c>
      <c r="U234" s="11">
        <v>0</v>
      </c>
      <c r="V234" s="11" t="s">
        <v>154</v>
      </c>
      <c r="W234" s="11" t="s">
        <v>157</v>
      </c>
      <c r="X234" s="11">
        <v>5</v>
      </c>
      <c r="Y234" s="11">
        <v>1</v>
      </c>
      <c r="Z234" s="11">
        <v>10</v>
      </c>
      <c r="AA234" s="11">
        <v>10</v>
      </c>
      <c r="AB234" s="11">
        <v>10</v>
      </c>
      <c r="AC234" s="11">
        <v>10</v>
      </c>
      <c r="AD234" s="11">
        <v>10</v>
      </c>
      <c r="AE234" s="11">
        <v>10</v>
      </c>
      <c r="AF234" s="11">
        <v>10</v>
      </c>
      <c r="AG234" s="11">
        <v>10</v>
      </c>
      <c r="AH234" s="11">
        <v>10</v>
      </c>
      <c r="AI234" s="11">
        <v>10</v>
      </c>
      <c r="AJ234" s="11">
        <v>10</v>
      </c>
      <c r="AK234" s="11">
        <v>0</v>
      </c>
      <c r="AL234" s="11">
        <v>10</v>
      </c>
      <c r="AM234" s="11">
        <v>111</v>
      </c>
      <c r="AN234" s="11">
        <v>60</v>
      </c>
      <c r="AO234" s="11">
        <v>10</v>
      </c>
      <c r="AP234" s="11">
        <v>110</v>
      </c>
      <c r="AQ234" s="11">
        <v>50</v>
      </c>
      <c r="AR234" s="11">
        <v>30</v>
      </c>
      <c r="AS234" s="11">
        <v>1</v>
      </c>
      <c r="AT234" s="11">
        <v>120</v>
      </c>
      <c r="AU234" s="11">
        <v>151</v>
      </c>
      <c r="AV234" s="11">
        <v>2037</v>
      </c>
      <c r="AW234" s="11">
        <v>336</v>
      </c>
      <c r="AX234" s="11">
        <v>2426</v>
      </c>
      <c r="AY234" s="11">
        <v>949</v>
      </c>
      <c r="AZ234" s="11">
        <v>3073</v>
      </c>
      <c r="BA234" s="11">
        <v>15072</v>
      </c>
      <c r="BB234" s="11">
        <v>775</v>
      </c>
      <c r="BC234" s="11">
        <v>870</v>
      </c>
      <c r="BD234" s="11">
        <v>769</v>
      </c>
      <c r="BE234" s="11">
        <v>11537</v>
      </c>
      <c r="BF234" s="11">
        <v>362</v>
      </c>
      <c r="BG234" s="11">
        <v>26783</v>
      </c>
      <c r="BH234" s="11">
        <v>2799</v>
      </c>
      <c r="BI234" s="11">
        <v>9</v>
      </c>
      <c r="BJ234" s="11">
        <v>10</v>
      </c>
      <c r="BK234" s="11">
        <v>8</v>
      </c>
      <c r="BL234" s="11">
        <v>12</v>
      </c>
      <c r="BM234" s="11">
        <v>8</v>
      </c>
      <c r="BN234" s="11">
        <v>9</v>
      </c>
      <c r="BO234" s="11">
        <v>13</v>
      </c>
      <c r="BP234" s="11">
        <v>11</v>
      </c>
      <c r="BQ234" s="11">
        <v>10</v>
      </c>
      <c r="BR234" s="11">
        <v>13</v>
      </c>
      <c r="BS234" s="11">
        <v>12</v>
      </c>
      <c r="BT234" s="11">
        <v>27</v>
      </c>
      <c r="BU234" s="11">
        <v>23</v>
      </c>
      <c r="BV234" s="11">
        <v>12</v>
      </c>
      <c r="BW234" s="11">
        <v>6</v>
      </c>
      <c r="BX234" s="11">
        <v>16</v>
      </c>
      <c r="BY234" s="11">
        <v>10</v>
      </c>
      <c r="BZ234" s="11">
        <v>23</v>
      </c>
      <c r="CA234" s="11">
        <v>92</v>
      </c>
      <c r="CB234" s="11">
        <v>12</v>
      </c>
      <c r="CC234" s="11">
        <v>9</v>
      </c>
      <c r="CD234" s="11">
        <v>10</v>
      </c>
      <c r="CE234" s="11">
        <v>82</v>
      </c>
      <c r="CF234" s="11">
        <v>8</v>
      </c>
      <c r="CG234" s="11">
        <v>45</v>
      </c>
      <c r="CH234" s="11">
        <v>11</v>
      </c>
      <c r="CI234" s="11"/>
      <c r="CJ234" s="11"/>
      <c r="CK234" s="11" t="s">
        <v>158</v>
      </c>
      <c r="CL234" s="11" t="s">
        <v>158</v>
      </c>
      <c r="CM234" s="11" t="s">
        <v>158</v>
      </c>
      <c r="CN234" s="11" t="s">
        <v>158</v>
      </c>
      <c r="CO234" s="11" t="s">
        <v>158</v>
      </c>
      <c r="CP234" s="11" t="s">
        <v>158</v>
      </c>
      <c r="CQ234" s="11" t="s">
        <v>158</v>
      </c>
      <c r="CR234" s="11" t="s">
        <v>158</v>
      </c>
      <c r="CS234" s="11" t="s">
        <v>158</v>
      </c>
      <c r="CT234" s="11" t="s">
        <v>158</v>
      </c>
      <c r="CU234" s="11" t="s">
        <v>158</v>
      </c>
      <c r="CV234" s="11" t="s">
        <v>158</v>
      </c>
      <c r="CW234" s="11" t="s">
        <v>158</v>
      </c>
      <c r="CX234" s="11" t="s">
        <v>154</v>
      </c>
      <c r="CY234" s="11" t="s">
        <v>154</v>
      </c>
      <c r="CZ234" s="11" t="s">
        <v>154</v>
      </c>
      <c r="DA234" s="11" t="s">
        <v>154</v>
      </c>
      <c r="DB234" s="11" t="s">
        <v>154</v>
      </c>
      <c r="DC234" s="11" t="s">
        <v>154</v>
      </c>
      <c r="DD234" s="11" t="s">
        <v>154</v>
      </c>
      <c r="DE234" s="11" t="s">
        <v>154</v>
      </c>
      <c r="DF234" s="11" t="s">
        <v>154</v>
      </c>
      <c r="DG234" s="11" t="s">
        <v>154</v>
      </c>
      <c r="DH234" s="11" t="s">
        <v>154</v>
      </c>
      <c r="DI234" s="11" t="s">
        <v>154</v>
      </c>
      <c r="DJ234" s="11" t="s">
        <v>154</v>
      </c>
      <c r="DK234" s="11" t="s">
        <v>157</v>
      </c>
      <c r="DL234" s="11" t="s">
        <v>157</v>
      </c>
      <c r="DM234" s="11" t="s">
        <v>157</v>
      </c>
      <c r="DN234" s="11" t="s">
        <v>157</v>
      </c>
      <c r="DO234" s="11" t="s">
        <v>157</v>
      </c>
      <c r="DP234" s="11" t="s">
        <v>157</v>
      </c>
      <c r="DQ234" s="11" t="s">
        <v>157</v>
      </c>
      <c r="DR234" s="11" t="s">
        <v>157</v>
      </c>
      <c r="DS234" s="11" t="s">
        <v>157</v>
      </c>
      <c r="DT234" s="11" t="s">
        <v>157</v>
      </c>
      <c r="DU234" s="11" t="s">
        <v>157</v>
      </c>
      <c r="DV234" s="11" t="s">
        <v>157</v>
      </c>
      <c r="DW234" s="11" t="s">
        <v>157</v>
      </c>
      <c r="DX234" s="11" t="b">
        <v>1</v>
      </c>
      <c r="DY234" s="11" t="b">
        <v>1</v>
      </c>
      <c r="DZ234" s="11" t="b">
        <v>1</v>
      </c>
      <c r="EA234" s="11" t="b">
        <v>1</v>
      </c>
      <c r="EB234" s="11" t="b">
        <v>1</v>
      </c>
      <c r="EC234" s="11" t="b">
        <v>1</v>
      </c>
      <c r="ED234" s="11" t="b">
        <v>1</v>
      </c>
      <c r="EE234" s="11" t="b">
        <v>1</v>
      </c>
      <c r="EF234" s="11" t="b">
        <v>1</v>
      </c>
      <c r="EG234" s="11" t="b">
        <v>1</v>
      </c>
      <c r="EH234" s="11" t="b">
        <v>1</v>
      </c>
      <c r="EI234" s="11" t="b">
        <v>0</v>
      </c>
      <c r="EJ234" s="11" t="b">
        <v>1</v>
      </c>
      <c r="EK234" s="11">
        <v>3.8170999999999997E-2</v>
      </c>
      <c r="EL234" s="11">
        <v>3.4311000000000001E-2</v>
      </c>
      <c r="EM234" s="11">
        <v>2.8753000000000001E-2</v>
      </c>
      <c r="EN234" s="11">
        <v>3.7144999999999997E-2</v>
      </c>
      <c r="EO234" s="11">
        <v>3.7373000000000003E-2</v>
      </c>
      <c r="EP234" s="11">
        <v>3.2396000000000001E-2</v>
      </c>
      <c r="EQ234" s="11">
        <v>3.8507E-2</v>
      </c>
      <c r="ER234" s="11">
        <v>3.7711000000000001E-2</v>
      </c>
      <c r="ES234" s="11">
        <v>5.6446000000000003E-2</v>
      </c>
      <c r="ET234" s="11">
        <v>1.6709999999999999E-2</v>
      </c>
      <c r="EU234" s="11">
        <v>0.12732399999999999</v>
      </c>
      <c r="EV234" s="11">
        <v>2.6814000000000001E-2</v>
      </c>
      <c r="EW234" s="11">
        <v>3.5193000000000002E-2</v>
      </c>
      <c r="EX234" s="11" t="s">
        <v>517</v>
      </c>
      <c r="EY234" s="11" t="str">
        <f>VLOOKUP(Table8[[#This Row],[Candidate Detail Answer: City]],cities,2,FALSE)</f>
        <v>Gibsonia</v>
      </c>
      <c r="EZ234" s="11" t="str">
        <f>VLOOKUP(Table8[[#This Row],[Candidate Detail Answer: City]],cities,3,FALSE)</f>
        <v>PA</v>
      </c>
      <c r="FA234" s="21">
        <f>VLOOKUP(Table8[[#This Row],[Candidate Detail Answer: City]],cities,4,FALSE)</f>
        <v>15044</v>
      </c>
      <c r="FB234" s="11" t="s">
        <v>518</v>
      </c>
      <c r="FC234" s="11" t="str">
        <f>VLOOKUP(Table8[[#This Row],[Candidate Detail Answer: Major]],majors_final,3,FALSE)</f>
        <v>Business and Administration</v>
      </c>
      <c r="FD234" s="11" t="str">
        <f>VLOOKUP(Table8[[#This Row],[Candidate Detail Answer: Major]],majors_final,4,FALSE)</f>
        <v>Non-IT</v>
      </c>
      <c r="FE234" s="11">
        <f>VLOOKUP(Table8[[#This Row],[Candidate Detail Answer: Major]],majors_final,5,FALSE)</f>
        <v>0</v>
      </c>
      <c r="FF234" s="11">
        <f>VLOOKUP(Table8[[#This Row],[Candidate Detail Answer: Major]],majors_final,6,FALSE)</f>
        <v>0</v>
      </c>
      <c r="FG234" s="5"/>
      <c r="FH234" s="5"/>
      <c r="FI234" s="11"/>
    </row>
    <row r="235" spans="1:165" ht="12.75" x14ac:dyDescent="0.2">
      <c r="A235" s="11">
        <v>43507392</v>
      </c>
      <c r="B235" s="11">
        <v>59571018</v>
      </c>
      <c r="C235" s="11">
        <v>47354.527083333203</v>
      </c>
      <c r="D235" s="11" t="s">
        <v>153</v>
      </c>
      <c r="E235" s="11">
        <v>345600</v>
      </c>
      <c r="F235" s="11">
        <v>67603400</v>
      </c>
      <c r="G235" s="11">
        <v>52125.931250001297</v>
      </c>
      <c r="H235" s="11">
        <v>51257.0680555539</v>
      </c>
      <c r="I235" s="11">
        <v>10336</v>
      </c>
      <c r="J235" s="11">
        <v>1</v>
      </c>
      <c r="K235" s="11">
        <v>19</v>
      </c>
      <c r="L235" s="11">
        <v>1400</v>
      </c>
      <c r="M235" s="11">
        <v>131</v>
      </c>
      <c r="N235" s="11">
        <v>131</v>
      </c>
      <c r="O235" s="11">
        <v>92</v>
      </c>
      <c r="P235" s="11">
        <v>100</v>
      </c>
      <c r="Q235" s="11">
        <v>63</v>
      </c>
      <c r="R235" s="11" t="s">
        <v>154</v>
      </c>
      <c r="S235" s="11" t="s">
        <v>155</v>
      </c>
      <c r="T235" s="11" t="s">
        <v>208</v>
      </c>
      <c r="U235" s="11">
        <v>0</v>
      </c>
      <c r="V235" s="11" t="s">
        <v>154</v>
      </c>
      <c r="W235" s="11" t="s">
        <v>157</v>
      </c>
      <c r="X235" s="11">
        <v>5</v>
      </c>
      <c r="Y235" s="11">
        <v>1</v>
      </c>
      <c r="Z235" s="11">
        <v>10</v>
      </c>
      <c r="AA235" s="11">
        <v>10</v>
      </c>
      <c r="AB235" s="11">
        <v>10</v>
      </c>
      <c r="AC235" s="11">
        <v>10</v>
      </c>
      <c r="AD235" s="11">
        <v>10</v>
      </c>
      <c r="AE235" s="11">
        <v>10</v>
      </c>
      <c r="AF235" s="11">
        <v>10</v>
      </c>
      <c r="AG235" s="11">
        <v>10</v>
      </c>
      <c r="AH235" s="11">
        <v>10</v>
      </c>
      <c r="AI235" s="11">
        <v>10</v>
      </c>
      <c r="AJ235" s="11">
        <v>10</v>
      </c>
      <c r="AK235" s="11">
        <v>10</v>
      </c>
      <c r="AL235" s="11">
        <v>10</v>
      </c>
      <c r="AM235" s="11">
        <v>121</v>
      </c>
      <c r="AN235" s="11">
        <v>60</v>
      </c>
      <c r="AO235" s="11">
        <v>10</v>
      </c>
      <c r="AP235" s="11">
        <v>120</v>
      </c>
      <c r="AQ235" s="11">
        <v>60</v>
      </c>
      <c r="AR235" s="11">
        <v>40</v>
      </c>
      <c r="AS235" s="11">
        <v>1</v>
      </c>
      <c r="AT235" s="11">
        <v>130</v>
      </c>
      <c r="AU235" s="11">
        <v>538</v>
      </c>
      <c r="AV235" s="11">
        <v>583</v>
      </c>
      <c r="AW235" s="11">
        <v>429</v>
      </c>
      <c r="AX235" s="11">
        <v>604</v>
      </c>
      <c r="AY235" s="11">
        <v>271</v>
      </c>
      <c r="AZ235" s="11">
        <v>518</v>
      </c>
      <c r="BA235" s="11">
        <v>538</v>
      </c>
      <c r="BB235" s="11">
        <v>670</v>
      </c>
      <c r="BC235" s="11">
        <v>455</v>
      </c>
      <c r="BD235" s="11">
        <v>410</v>
      </c>
      <c r="BE235" s="11">
        <v>2054</v>
      </c>
      <c r="BF235" s="11">
        <v>583</v>
      </c>
      <c r="BG235" s="11">
        <v>878</v>
      </c>
      <c r="BH235" s="11">
        <v>1634</v>
      </c>
      <c r="BI235" s="11">
        <v>5</v>
      </c>
      <c r="BJ235" s="11">
        <v>5</v>
      </c>
      <c r="BK235" s="11">
        <v>6</v>
      </c>
      <c r="BL235" s="11">
        <v>7</v>
      </c>
      <c r="BM235" s="11">
        <v>4</v>
      </c>
      <c r="BN235" s="11">
        <v>5</v>
      </c>
      <c r="BO235" s="11">
        <v>8</v>
      </c>
      <c r="BP235" s="11">
        <v>6</v>
      </c>
      <c r="BQ235" s="11">
        <v>5</v>
      </c>
      <c r="BR235" s="11">
        <v>6</v>
      </c>
      <c r="BS235" s="11">
        <v>6</v>
      </c>
      <c r="BT235" s="11">
        <v>14</v>
      </c>
      <c r="BU235" s="11">
        <v>21</v>
      </c>
      <c r="BV235" s="11">
        <v>5</v>
      </c>
      <c r="BW235" s="11">
        <v>3</v>
      </c>
      <c r="BX235" s="11">
        <v>3</v>
      </c>
      <c r="BY235" s="11">
        <v>3</v>
      </c>
      <c r="BZ235" s="11">
        <v>5</v>
      </c>
      <c r="CA235" s="11">
        <v>5</v>
      </c>
      <c r="CB235" s="11">
        <v>3</v>
      </c>
      <c r="CC235" s="11">
        <v>4</v>
      </c>
      <c r="CD235" s="11">
        <v>3</v>
      </c>
      <c r="CE235" s="11">
        <v>3</v>
      </c>
      <c r="CF235" s="11">
        <v>3</v>
      </c>
      <c r="CG235" s="11">
        <v>3</v>
      </c>
      <c r="CH235" s="11">
        <v>3</v>
      </c>
      <c r="CI235" s="11"/>
      <c r="CJ235" s="11"/>
      <c r="CK235" s="11" t="s">
        <v>158</v>
      </c>
      <c r="CL235" s="11" t="s">
        <v>158</v>
      </c>
      <c r="CM235" s="11" t="s">
        <v>158</v>
      </c>
      <c r="CN235" s="11" t="s">
        <v>158</v>
      </c>
      <c r="CO235" s="11" t="s">
        <v>158</v>
      </c>
      <c r="CP235" s="11" t="s">
        <v>158</v>
      </c>
      <c r="CQ235" s="11" t="s">
        <v>158</v>
      </c>
      <c r="CR235" s="11" t="s">
        <v>158</v>
      </c>
      <c r="CS235" s="11" t="s">
        <v>158</v>
      </c>
      <c r="CT235" s="11" t="s">
        <v>158</v>
      </c>
      <c r="CU235" s="11" t="s">
        <v>158</v>
      </c>
      <c r="CV235" s="11" t="s">
        <v>158</v>
      </c>
      <c r="CW235" s="11" t="s">
        <v>158</v>
      </c>
      <c r="CX235" s="11" t="s">
        <v>154</v>
      </c>
      <c r="CY235" s="11" t="s">
        <v>154</v>
      </c>
      <c r="CZ235" s="11" t="s">
        <v>154</v>
      </c>
      <c r="DA235" s="11" t="s">
        <v>154</v>
      </c>
      <c r="DB235" s="11" t="s">
        <v>154</v>
      </c>
      <c r="DC235" s="11" t="s">
        <v>154</v>
      </c>
      <c r="DD235" s="11" t="s">
        <v>154</v>
      </c>
      <c r="DE235" s="11" t="s">
        <v>154</v>
      </c>
      <c r="DF235" s="11" t="s">
        <v>154</v>
      </c>
      <c r="DG235" s="11" t="s">
        <v>154</v>
      </c>
      <c r="DH235" s="11" t="s">
        <v>154</v>
      </c>
      <c r="DI235" s="11" t="s">
        <v>154</v>
      </c>
      <c r="DJ235" s="11" t="s">
        <v>154</v>
      </c>
      <c r="DK235" s="11" t="s">
        <v>157</v>
      </c>
      <c r="DL235" s="11" t="s">
        <v>157</v>
      </c>
      <c r="DM235" s="11" t="s">
        <v>157</v>
      </c>
      <c r="DN235" s="11" t="s">
        <v>157</v>
      </c>
      <c r="DO235" s="11" t="s">
        <v>157</v>
      </c>
      <c r="DP235" s="11" t="s">
        <v>157</v>
      </c>
      <c r="DQ235" s="11" t="s">
        <v>157</v>
      </c>
      <c r="DR235" s="11" t="s">
        <v>157</v>
      </c>
      <c r="DS235" s="11" t="s">
        <v>157</v>
      </c>
      <c r="DT235" s="11" t="s">
        <v>157</v>
      </c>
      <c r="DU235" s="11" t="s">
        <v>157</v>
      </c>
      <c r="DV235" s="11" t="s">
        <v>157</v>
      </c>
      <c r="DW235" s="11" t="s">
        <v>157</v>
      </c>
      <c r="DX235" s="11" t="b">
        <v>1</v>
      </c>
      <c r="DY235" s="11" t="b">
        <v>1</v>
      </c>
      <c r="DZ235" s="11" t="b">
        <v>1</v>
      </c>
      <c r="EA235" s="11" t="b">
        <v>1</v>
      </c>
      <c r="EB235" s="11" t="b">
        <v>1</v>
      </c>
      <c r="EC235" s="11" t="b">
        <v>1</v>
      </c>
      <c r="ED235" s="11" t="b">
        <v>1</v>
      </c>
      <c r="EE235" s="11" t="b">
        <v>1</v>
      </c>
      <c r="EF235" s="11" t="b">
        <v>1</v>
      </c>
      <c r="EG235" s="11" t="b">
        <v>1</v>
      </c>
      <c r="EH235" s="11" t="b">
        <v>1</v>
      </c>
      <c r="EI235" s="11" t="b">
        <v>1</v>
      </c>
      <c r="EJ235" s="11" t="b">
        <v>1</v>
      </c>
      <c r="EK235" s="11">
        <v>2.6946999999999999E-2</v>
      </c>
      <c r="EL235" s="11">
        <v>0.12380099999999999</v>
      </c>
      <c r="EM235" s="11">
        <v>0.21814800000000001</v>
      </c>
      <c r="EN235" s="11">
        <v>4.9695999999999997E-2</v>
      </c>
      <c r="EO235" s="11">
        <v>0.152175</v>
      </c>
      <c r="EP235" s="11">
        <v>3.1591000000000001E-2</v>
      </c>
      <c r="EQ235" s="11">
        <v>5.6106999999999997E-2</v>
      </c>
      <c r="ER235" s="11">
        <v>4.6153E-2</v>
      </c>
      <c r="ES235" s="11">
        <v>3.7502000000000001E-2</v>
      </c>
      <c r="ET235" s="11">
        <v>2.9933999999999999E-2</v>
      </c>
      <c r="EU235" s="11">
        <v>0.19469600000000001</v>
      </c>
      <c r="EV235" s="11">
        <v>5.0812000000000003E-2</v>
      </c>
      <c r="EW235" s="11">
        <v>4.1090000000000002E-2</v>
      </c>
      <c r="EX235" s="11" t="s">
        <v>517</v>
      </c>
      <c r="EY235" s="11" t="str">
        <f>VLOOKUP(Table8[[#This Row],[Candidate Detail Answer: City]],cities,2,FALSE)</f>
        <v>Gibsonia</v>
      </c>
      <c r="EZ235" s="11" t="str">
        <f>VLOOKUP(Table8[[#This Row],[Candidate Detail Answer: City]],cities,3,FALSE)</f>
        <v>PA</v>
      </c>
      <c r="FA235" s="21">
        <f>VLOOKUP(Table8[[#This Row],[Candidate Detail Answer: City]],cities,4,FALSE)</f>
        <v>15044</v>
      </c>
      <c r="FB235" s="11" t="s">
        <v>229</v>
      </c>
      <c r="FC235" s="11" t="str">
        <f>VLOOKUP(Table8[[#This Row],[Candidate Detail Answer: Major]],majors_final,3,FALSE)</f>
        <v>Computer Science</v>
      </c>
      <c r="FD235" s="11" t="str">
        <f>VLOOKUP(Table8[[#This Row],[Candidate Detail Answer: Major]],majors_final,4,FALSE)</f>
        <v>IT-development focused</v>
      </c>
      <c r="FE235" s="11">
        <f>VLOOKUP(Table8[[#This Row],[Candidate Detail Answer: Major]],majors_final,5,FALSE)</f>
        <v>0</v>
      </c>
      <c r="FF235" s="11">
        <f>VLOOKUP(Table8[[#This Row],[Candidate Detail Answer: Major]],majors_final,6,FALSE)</f>
        <v>0</v>
      </c>
      <c r="FG235" s="5"/>
      <c r="FH235" s="5"/>
      <c r="FI235" s="11"/>
    </row>
    <row r="236" spans="1:165" ht="12.75" x14ac:dyDescent="0.2">
      <c r="A236" s="11">
        <v>51960721</v>
      </c>
      <c r="B236" s="11">
        <v>73589896</v>
      </c>
      <c r="C236" s="11">
        <v>45007.734722222202</v>
      </c>
      <c r="D236" s="11" t="s">
        <v>153</v>
      </c>
      <c r="E236" s="11">
        <v>345600</v>
      </c>
      <c r="F236" s="11">
        <v>77728982</v>
      </c>
      <c r="G236" s="11">
        <v>54855.186805557401</v>
      </c>
      <c r="H236" s="11">
        <v>53666.629166664301</v>
      </c>
      <c r="I236" s="11">
        <v>30820</v>
      </c>
      <c r="J236" s="11">
        <v>1</v>
      </c>
      <c r="K236" s="11">
        <v>35</v>
      </c>
      <c r="L236" s="11">
        <v>13281</v>
      </c>
      <c r="M236" s="11">
        <v>131</v>
      </c>
      <c r="N236" s="11">
        <v>131</v>
      </c>
      <c r="O236" s="11">
        <v>92</v>
      </c>
      <c r="P236" s="11">
        <v>100</v>
      </c>
      <c r="Q236" s="11">
        <v>500</v>
      </c>
      <c r="R236" s="11" t="s">
        <v>154</v>
      </c>
      <c r="S236" s="11" t="s">
        <v>155</v>
      </c>
      <c r="T236" s="11" t="s">
        <v>208</v>
      </c>
      <c r="U236" s="11">
        <v>4</v>
      </c>
      <c r="V236" s="11" t="s">
        <v>154</v>
      </c>
      <c r="W236" s="11" t="s">
        <v>157</v>
      </c>
      <c r="X236" s="11">
        <v>5</v>
      </c>
      <c r="Y236" s="11">
        <v>1</v>
      </c>
      <c r="Z236" s="11">
        <v>10</v>
      </c>
      <c r="AA236" s="11">
        <v>10</v>
      </c>
      <c r="AB236" s="11">
        <v>10</v>
      </c>
      <c r="AC236" s="11">
        <v>10</v>
      </c>
      <c r="AD236" s="11">
        <v>10</v>
      </c>
      <c r="AE236" s="11">
        <v>10</v>
      </c>
      <c r="AF236" s="11">
        <v>10</v>
      </c>
      <c r="AG236" s="11">
        <v>10</v>
      </c>
      <c r="AH236" s="11">
        <v>10</v>
      </c>
      <c r="AI236" s="11">
        <v>10</v>
      </c>
      <c r="AJ236" s="11">
        <v>10</v>
      </c>
      <c r="AK236" s="11">
        <v>10</v>
      </c>
      <c r="AL236" s="11">
        <v>10</v>
      </c>
      <c r="AM236" s="11">
        <v>121</v>
      </c>
      <c r="AN236" s="11">
        <v>60</v>
      </c>
      <c r="AO236" s="11">
        <v>10</v>
      </c>
      <c r="AP236" s="11">
        <v>120</v>
      </c>
      <c r="AQ236" s="11">
        <v>60</v>
      </c>
      <c r="AR236" s="11">
        <v>40</v>
      </c>
      <c r="AS236" s="11">
        <v>1</v>
      </c>
      <c r="AT236" s="11">
        <v>130</v>
      </c>
      <c r="AU236" s="11">
        <v>273</v>
      </c>
      <c r="AV236" s="11">
        <v>1011</v>
      </c>
      <c r="AW236" s="11">
        <v>328</v>
      </c>
      <c r="AX236" s="11">
        <v>748</v>
      </c>
      <c r="AY236" s="11">
        <v>533</v>
      </c>
      <c r="AZ236" s="11">
        <v>929</v>
      </c>
      <c r="BA236" s="11">
        <v>936</v>
      </c>
      <c r="BB236" s="11">
        <v>4571</v>
      </c>
      <c r="BC236" s="11">
        <v>5537</v>
      </c>
      <c r="BD236" s="11">
        <v>649</v>
      </c>
      <c r="BE236" s="11">
        <v>951</v>
      </c>
      <c r="BF236" s="11">
        <v>1546</v>
      </c>
      <c r="BG236" s="11">
        <v>3127</v>
      </c>
      <c r="BH236" s="11">
        <v>9037</v>
      </c>
      <c r="BI236" s="11">
        <v>10</v>
      </c>
      <c r="BJ236" s="11">
        <v>10</v>
      </c>
      <c r="BK236" s="11">
        <v>7</v>
      </c>
      <c r="BL236" s="11">
        <v>12</v>
      </c>
      <c r="BM236" s="11">
        <v>8</v>
      </c>
      <c r="BN236" s="11">
        <v>9</v>
      </c>
      <c r="BO236" s="11">
        <v>13</v>
      </c>
      <c r="BP236" s="11">
        <v>12</v>
      </c>
      <c r="BQ236" s="11">
        <v>10</v>
      </c>
      <c r="BR236" s="11">
        <v>11</v>
      </c>
      <c r="BS236" s="11">
        <v>12</v>
      </c>
      <c r="BT236" s="11">
        <v>24</v>
      </c>
      <c r="BU236" s="11">
        <v>23</v>
      </c>
      <c r="BV236" s="11">
        <v>14</v>
      </c>
      <c r="BW236" s="11">
        <v>4</v>
      </c>
      <c r="BX236" s="11">
        <v>5</v>
      </c>
      <c r="BY236" s="11">
        <v>5</v>
      </c>
      <c r="BZ236" s="11">
        <v>4</v>
      </c>
      <c r="CA236" s="11">
        <v>6</v>
      </c>
      <c r="CB236" s="11">
        <v>6</v>
      </c>
      <c r="CC236" s="11">
        <v>4</v>
      </c>
      <c r="CD236" s="11">
        <v>3</v>
      </c>
      <c r="CE236" s="11">
        <v>5</v>
      </c>
      <c r="CF236" s="11">
        <v>7</v>
      </c>
      <c r="CG236" s="11">
        <v>4</v>
      </c>
      <c r="CH236" s="11">
        <v>3</v>
      </c>
      <c r="CI236" s="11"/>
      <c r="CJ236" s="11"/>
      <c r="CK236" s="11" t="s">
        <v>158</v>
      </c>
      <c r="CL236" s="11" t="s">
        <v>158</v>
      </c>
      <c r="CM236" s="11" t="s">
        <v>158</v>
      </c>
      <c r="CN236" s="11" t="s">
        <v>158</v>
      </c>
      <c r="CO236" s="11" t="s">
        <v>158</v>
      </c>
      <c r="CP236" s="11" t="s">
        <v>158</v>
      </c>
      <c r="CQ236" s="11" t="s">
        <v>158</v>
      </c>
      <c r="CR236" s="11" t="s">
        <v>158</v>
      </c>
      <c r="CS236" s="11" t="s">
        <v>158</v>
      </c>
      <c r="CT236" s="11" t="s">
        <v>158</v>
      </c>
      <c r="CU236" s="11" t="s">
        <v>158</v>
      </c>
      <c r="CV236" s="11" t="s">
        <v>158</v>
      </c>
      <c r="CW236" s="11" t="s">
        <v>158</v>
      </c>
      <c r="CX236" s="11" t="s">
        <v>154</v>
      </c>
      <c r="CY236" s="11" t="s">
        <v>154</v>
      </c>
      <c r="CZ236" s="11" t="s">
        <v>154</v>
      </c>
      <c r="DA236" s="11" t="s">
        <v>154</v>
      </c>
      <c r="DB236" s="11" t="s">
        <v>154</v>
      </c>
      <c r="DC236" s="11" t="s">
        <v>154</v>
      </c>
      <c r="DD236" s="11" t="s">
        <v>154</v>
      </c>
      <c r="DE236" s="11" t="s">
        <v>154</v>
      </c>
      <c r="DF236" s="11" t="s">
        <v>154</v>
      </c>
      <c r="DG236" s="11" t="s">
        <v>154</v>
      </c>
      <c r="DH236" s="11" t="s">
        <v>154</v>
      </c>
      <c r="DI236" s="11" t="s">
        <v>154</v>
      </c>
      <c r="DJ236" s="11" t="s">
        <v>154</v>
      </c>
      <c r="DK236" s="11" t="s">
        <v>157</v>
      </c>
      <c r="DL236" s="11" t="s">
        <v>157</v>
      </c>
      <c r="DM236" s="11" t="s">
        <v>157</v>
      </c>
      <c r="DN236" s="11" t="s">
        <v>157</v>
      </c>
      <c r="DO236" s="11" t="s">
        <v>157</v>
      </c>
      <c r="DP236" s="11" t="s">
        <v>157</v>
      </c>
      <c r="DQ236" s="11" t="s">
        <v>157</v>
      </c>
      <c r="DR236" s="11" t="s">
        <v>157</v>
      </c>
      <c r="DS236" s="11" t="s">
        <v>157</v>
      </c>
      <c r="DT236" s="11" t="s">
        <v>157</v>
      </c>
      <c r="DU236" s="11" t="s">
        <v>157</v>
      </c>
      <c r="DV236" s="11" t="s">
        <v>157</v>
      </c>
      <c r="DW236" s="11" t="s">
        <v>157</v>
      </c>
      <c r="DX236" s="11" t="b">
        <v>1</v>
      </c>
      <c r="DY236" s="11" t="b">
        <v>1</v>
      </c>
      <c r="DZ236" s="11" t="b">
        <v>1</v>
      </c>
      <c r="EA236" s="11" t="b">
        <v>1</v>
      </c>
      <c r="EB236" s="11" t="b">
        <v>1</v>
      </c>
      <c r="EC236" s="11" t="b">
        <v>1</v>
      </c>
      <c r="ED236" s="11" t="b">
        <v>1</v>
      </c>
      <c r="EE236" s="11" t="b">
        <v>1</v>
      </c>
      <c r="EF236" s="11" t="b">
        <v>1</v>
      </c>
      <c r="EG236" s="11" t="b">
        <v>1</v>
      </c>
      <c r="EH236" s="11" t="b">
        <v>1</v>
      </c>
      <c r="EI236" s="11" t="b">
        <v>1</v>
      </c>
      <c r="EJ236" s="11" t="b">
        <v>1</v>
      </c>
      <c r="EK236" s="11">
        <v>2.8579E-2</v>
      </c>
      <c r="EL236" s="11">
        <v>3.0988999999999999E-2</v>
      </c>
      <c r="EM236" s="11">
        <v>5.1653999999999999E-2</v>
      </c>
      <c r="EN236" s="11">
        <v>3.1497999999999998E-2</v>
      </c>
      <c r="EO236" s="11">
        <v>0.142592</v>
      </c>
      <c r="EP236" s="11">
        <v>3.9293000000000002E-2</v>
      </c>
      <c r="EQ236" s="11">
        <v>6.9658999999999999E-2</v>
      </c>
      <c r="ER236" s="11">
        <v>3.1988999999999997E-2</v>
      </c>
      <c r="ES236" s="11">
        <v>8.3346000000000003E-2</v>
      </c>
      <c r="ET236" s="11">
        <v>3.0988000000000002E-2</v>
      </c>
      <c r="EU236" s="11">
        <v>9.9576999999999999E-2</v>
      </c>
      <c r="EV236" s="11">
        <v>4.8353E-2</v>
      </c>
      <c r="EW236" s="11">
        <v>2.9984E-2</v>
      </c>
      <c r="EX236" s="11" t="s">
        <v>396</v>
      </c>
      <c r="EY236" s="11" t="str">
        <f>VLOOKUP(Table8[[#This Row],[Candidate Detail Answer: City]],cities,2,FALSE)</f>
        <v>Gig Harbor</v>
      </c>
      <c r="EZ236" s="11" t="str">
        <f>VLOOKUP(Table8[[#This Row],[Candidate Detail Answer: City]],cities,3,FALSE)</f>
        <v>WA</v>
      </c>
      <c r="FA236" s="21">
        <f>VLOOKUP(Table8[[#This Row],[Candidate Detail Answer: City]],cities,4,FALSE)</f>
        <v>98335</v>
      </c>
      <c r="FB236" s="11" t="s">
        <v>397</v>
      </c>
      <c r="FC236" s="11" t="str">
        <f>VLOOKUP(Table8[[#This Row],[Candidate Detail Answer: Major]],majors_final,3,FALSE)</f>
        <v>Full Stack Development</v>
      </c>
      <c r="FD236" s="11" t="str">
        <f>VLOOKUP(Table8[[#This Row],[Candidate Detail Answer: Major]],majors_final,4,FALSE)</f>
        <v>IT-development focused</v>
      </c>
      <c r="FE236" s="11">
        <f>VLOOKUP(Table8[[#This Row],[Candidate Detail Answer: Major]],majors_final,5,FALSE)</f>
        <v>0</v>
      </c>
      <c r="FF236" s="11">
        <f>VLOOKUP(Table8[[#This Row],[Candidate Detail Answer: Major]],majors_final,6,FALSE)</f>
        <v>0</v>
      </c>
      <c r="FG236" s="5"/>
      <c r="FH236" s="5"/>
      <c r="FI236" s="11"/>
    </row>
    <row r="237" spans="1:165" ht="12.75" x14ac:dyDescent="0.2">
      <c r="A237" s="11">
        <v>33750664</v>
      </c>
      <c r="B237" s="11">
        <v>45381860</v>
      </c>
      <c r="C237" s="11">
        <v>48297.630555555399</v>
      </c>
      <c r="D237" s="11" t="s">
        <v>153</v>
      </c>
      <c r="E237" s="11">
        <v>345600</v>
      </c>
      <c r="F237" s="11">
        <v>52144316</v>
      </c>
      <c r="G237" s="11">
        <v>49376.607638889698</v>
      </c>
      <c r="H237" s="11">
        <v>48829.789583332298</v>
      </c>
      <c r="I237" s="11">
        <v>411724</v>
      </c>
      <c r="J237" s="11">
        <v>1</v>
      </c>
      <c r="K237" s="11">
        <v>70</v>
      </c>
      <c r="L237" s="11">
        <v>36402</v>
      </c>
      <c r="M237" s="11">
        <v>131</v>
      </c>
      <c r="N237" s="11">
        <v>131</v>
      </c>
      <c r="O237" s="11">
        <v>92</v>
      </c>
      <c r="P237" s="11">
        <v>100</v>
      </c>
      <c r="Q237" s="11">
        <v>338727</v>
      </c>
      <c r="R237" s="11" t="s">
        <v>154</v>
      </c>
      <c r="S237" s="11" t="s">
        <v>155</v>
      </c>
      <c r="T237" s="11" t="s">
        <v>208</v>
      </c>
      <c r="U237" s="11">
        <v>0</v>
      </c>
      <c r="V237" s="11" t="s">
        <v>154</v>
      </c>
      <c r="W237" s="11" t="s">
        <v>157</v>
      </c>
      <c r="X237" s="11">
        <v>4</v>
      </c>
      <c r="Y237" s="11">
        <v>1</v>
      </c>
      <c r="Z237" s="11">
        <v>10</v>
      </c>
      <c r="AA237" s="11">
        <v>10</v>
      </c>
      <c r="AB237" s="11">
        <v>10</v>
      </c>
      <c r="AC237" s="11">
        <v>10</v>
      </c>
      <c r="AD237" s="11">
        <v>10</v>
      </c>
      <c r="AE237" s="11">
        <v>10</v>
      </c>
      <c r="AF237" s="11">
        <v>10</v>
      </c>
      <c r="AG237" s="11">
        <v>10</v>
      </c>
      <c r="AH237" s="11">
        <v>10</v>
      </c>
      <c r="AI237" s="11">
        <v>10</v>
      </c>
      <c r="AJ237" s="11">
        <v>10</v>
      </c>
      <c r="AK237" s="11">
        <v>10</v>
      </c>
      <c r="AL237" s="11">
        <v>10</v>
      </c>
      <c r="AM237" s="11">
        <v>121</v>
      </c>
      <c r="AN237" s="11">
        <v>60</v>
      </c>
      <c r="AO237" s="11">
        <v>10</v>
      </c>
      <c r="AP237" s="11">
        <v>120</v>
      </c>
      <c r="AQ237" s="11">
        <v>60</v>
      </c>
      <c r="AR237" s="11">
        <v>40</v>
      </c>
      <c r="AS237" s="11">
        <v>1</v>
      </c>
      <c r="AT237" s="11">
        <v>130</v>
      </c>
      <c r="AU237" s="11">
        <v>1552</v>
      </c>
      <c r="AV237" s="11">
        <v>14545</v>
      </c>
      <c r="AW237" s="11">
        <v>13986</v>
      </c>
      <c r="AX237" s="11">
        <v>1344</v>
      </c>
      <c r="AY237" s="11">
        <v>3008</v>
      </c>
      <c r="AZ237" s="11">
        <v>2618</v>
      </c>
      <c r="BA237" s="11">
        <v>2443</v>
      </c>
      <c r="BB237" s="11">
        <v>2469</v>
      </c>
      <c r="BC237" s="11">
        <v>4358</v>
      </c>
      <c r="BD237" s="11">
        <v>910</v>
      </c>
      <c r="BE237" s="11">
        <v>2105</v>
      </c>
      <c r="BF237" s="11">
        <v>1800</v>
      </c>
      <c r="BG237" s="11">
        <v>4174</v>
      </c>
      <c r="BH237" s="11">
        <v>13059</v>
      </c>
      <c r="BI237" s="11">
        <v>10</v>
      </c>
      <c r="BJ237" s="11">
        <v>9</v>
      </c>
      <c r="BK237" s="11">
        <v>8</v>
      </c>
      <c r="BL237" s="11">
        <v>11</v>
      </c>
      <c r="BM237" s="11">
        <v>8</v>
      </c>
      <c r="BN237" s="11">
        <v>9</v>
      </c>
      <c r="BO237" s="11">
        <v>11</v>
      </c>
      <c r="BP237" s="11">
        <v>10</v>
      </c>
      <c r="BQ237" s="11">
        <v>9</v>
      </c>
      <c r="BR237" s="11">
        <v>11</v>
      </c>
      <c r="BS237" s="11">
        <v>11</v>
      </c>
      <c r="BT237" s="11">
        <v>25</v>
      </c>
      <c r="BU237" s="11">
        <v>27</v>
      </c>
      <c r="BV237" s="11">
        <v>9</v>
      </c>
      <c r="BW237" s="11">
        <v>10</v>
      </c>
      <c r="BX237" s="11">
        <v>7</v>
      </c>
      <c r="BY237" s="11">
        <v>3</v>
      </c>
      <c r="BZ237" s="11">
        <v>12</v>
      </c>
      <c r="CA237" s="11">
        <v>3</v>
      </c>
      <c r="CB237" s="11">
        <v>2</v>
      </c>
      <c r="CC237" s="11">
        <v>10</v>
      </c>
      <c r="CD237" s="11">
        <v>6</v>
      </c>
      <c r="CE237" s="11">
        <v>13</v>
      </c>
      <c r="CF237" s="11">
        <v>4</v>
      </c>
      <c r="CG237" s="11">
        <v>7</v>
      </c>
      <c r="CH237" s="11">
        <v>20</v>
      </c>
      <c r="CI237" s="11"/>
      <c r="CJ237" s="11"/>
      <c r="CK237" s="11" t="s">
        <v>158</v>
      </c>
      <c r="CL237" s="11" t="s">
        <v>158</v>
      </c>
      <c r="CM237" s="11" t="s">
        <v>158</v>
      </c>
      <c r="CN237" s="11" t="s">
        <v>158</v>
      </c>
      <c r="CO237" s="11" t="s">
        <v>158</v>
      </c>
      <c r="CP237" s="11" t="s">
        <v>158</v>
      </c>
      <c r="CQ237" s="11" t="s">
        <v>158</v>
      </c>
      <c r="CR237" s="11" t="s">
        <v>158</v>
      </c>
      <c r="CS237" s="11" t="s">
        <v>158</v>
      </c>
      <c r="CT237" s="11" t="s">
        <v>158</v>
      </c>
      <c r="CU237" s="11" t="s">
        <v>158</v>
      </c>
      <c r="CV237" s="11" t="s">
        <v>158</v>
      </c>
      <c r="CW237" s="11" t="s">
        <v>158</v>
      </c>
      <c r="CX237" s="11" t="s">
        <v>154</v>
      </c>
      <c r="CY237" s="11" t="s">
        <v>154</v>
      </c>
      <c r="CZ237" s="11" t="s">
        <v>154</v>
      </c>
      <c r="DA237" s="11" t="s">
        <v>154</v>
      </c>
      <c r="DB237" s="11" t="s">
        <v>154</v>
      </c>
      <c r="DC237" s="11" t="s">
        <v>154</v>
      </c>
      <c r="DD237" s="11" t="s">
        <v>154</v>
      </c>
      <c r="DE237" s="11" t="s">
        <v>154</v>
      </c>
      <c r="DF237" s="11" t="s">
        <v>154</v>
      </c>
      <c r="DG237" s="11" t="s">
        <v>154</v>
      </c>
      <c r="DH237" s="11" t="s">
        <v>154</v>
      </c>
      <c r="DI237" s="11" t="s">
        <v>154</v>
      </c>
      <c r="DJ237" s="11" t="s">
        <v>154</v>
      </c>
      <c r="DK237" s="11" t="s">
        <v>157</v>
      </c>
      <c r="DL237" s="11" t="s">
        <v>157</v>
      </c>
      <c r="DM237" s="11" t="s">
        <v>157</v>
      </c>
      <c r="DN237" s="11" t="s">
        <v>157</v>
      </c>
      <c r="DO237" s="11" t="s">
        <v>157</v>
      </c>
      <c r="DP237" s="11" t="s">
        <v>157</v>
      </c>
      <c r="DQ237" s="11" t="s">
        <v>157</v>
      </c>
      <c r="DR237" s="11" t="s">
        <v>157</v>
      </c>
      <c r="DS237" s="11" t="s">
        <v>157</v>
      </c>
      <c r="DT237" s="11" t="s">
        <v>157</v>
      </c>
      <c r="DU237" s="11" t="s">
        <v>157</v>
      </c>
      <c r="DV237" s="11" t="s">
        <v>157</v>
      </c>
      <c r="DW237" s="11" t="s">
        <v>157</v>
      </c>
      <c r="DX237" s="11" t="b">
        <v>1</v>
      </c>
      <c r="DY237" s="11" t="b">
        <v>1</v>
      </c>
      <c r="DZ237" s="11" t="b">
        <v>1</v>
      </c>
      <c r="EA237" s="11" t="b">
        <v>1</v>
      </c>
      <c r="EB237" s="11" t="b">
        <v>1</v>
      </c>
      <c r="EC237" s="11" t="b">
        <v>1</v>
      </c>
      <c r="ED237" s="11" t="b">
        <v>1</v>
      </c>
      <c r="EE237" s="11" t="b">
        <v>1</v>
      </c>
      <c r="EF237" s="11" t="b">
        <v>1</v>
      </c>
      <c r="EG237" s="11" t="b">
        <v>1</v>
      </c>
      <c r="EH237" s="11" t="b">
        <v>1</v>
      </c>
      <c r="EI237" s="11" t="b">
        <v>1</v>
      </c>
      <c r="EJ237" s="11" t="b">
        <v>1</v>
      </c>
      <c r="EK237" s="11">
        <v>1.4801E-2</v>
      </c>
      <c r="EL237" s="11">
        <v>2.9541999999999999E-2</v>
      </c>
      <c r="EM237" s="11">
        <v>2.6123E-2</v>
      </c>
      <c r="EN237" s="11">
        <v>3.4222000000000002E-2</v>
      </c>
      <c r="EO237" s="11">
        <v>0.63451800000000003</v>
      </c>
      <c r="EP237" s="11">
        <v>1.4186000000000001E-2</v>
      </c>
      <c r="EQ237" s="11">
        <v>4.3031E-2</v>
      </c>
      <c r="ER237" s="11">
        <v>1.3846000000000001E-2</v>
      </c>
      <c r="ES237" s="11">
        <v>3.1669999999999997E-2</v>
      </c>
      <c r="ET237" s="11">
        <v>3.1643999999999999E-2</v>
      </c>
      <c r="EU237" s="11">
        <v>3.9580999999999998E-2</v>
      </c>
      <c r="EV237" s="11">
        <v>4.1335999999999998E-2</v>
      </c>
      <c r="EW237" s="11">
        <v>2.0368000000000001E-2</v>
      </c>
      <c r="EX237" s="11" t="s">
        <v>232</v>
      </c>
      <c r="EY237" s="11" t="str">
        <f>VLOOKUP(Table8[[#This Row],[Candidate Detail Answer: City]],cities,2,FALSE)</f>
        <v>Gilbert</v>
      </c>
      <c r="EZ237" s="11" t="str">
        <f>VLOOKUP(Table8[[#This Row],[Candidate Detail Answer: City]],cities,3,FALSE)</f>
        <v>AZ</v>
      </c>
      <c r="FA237" s="21">
        <f>VLOOKUP(Table8[[#This Row],[Candidate Detail Answer: City]],cities,4,FALSE)</f>
        <v>85233</v>
      </c>
      <c r="FB237" s="11" t="s">
        <v>233</v>
      </c>
      <c r="FC237" s="11" t="str">
        <f>VLOOKUP(Table8[[#This Row],[Candidate Detail Answer: Major]],majors_final,3,FALSE)</f>
        <v>Software Development</v>
      </c>
      <c r="FD237" s="11" t="str">
        <f>VLOOKUP(Table8[[#This Row],[Candidate Detail Answer: Major]],majors_final,4,FALSE)</f>
        <v>IT-development focused</v>
      </c>
      <c r="FE237" s="11">
        <f>VLOOKUP(Table8[[#This Row],[Candidate Detail Answer: Major]],majors_final,5,FALSE)</f>
        <v>0</v>
      </c>
      <c r="FF237" s="11">
        <f>VLOOKUP(Table8[[#This Row],[Candidate Detail Answer: Major]],majors_final,6,FALSE)</f>
        <v>0</v>
      </c>
      <c r="FG237" s="5"/>
      <c r="FH237" s="5"/>
      <c r="FI237" s="11"/>
    </row>
    <row r="238" spans="1:165" ht="12.75" x14ac:dyDescent="0.2">
      <c r="A238" s="11">
        <v>52250324</v>
      </c>
      <c r="B238" s="11">
        <v>74120758</v>
      </c>
      <c r="C238" s="11">
        <v>45665.7138888888</v>
      </c>
      <c r="D238" s="11" t="s">
        <v>153</v>
      </c>
      <c r="E238" s="11">
        <v>345600</v>
      </c>
      <c r="F238" s="11">
        <v>77904490</v>
      </c>
      <c r="G238" s="11">
        <v>56360.290972224298</v>
      </c>
      <c r="H238" s="11">
        <v>54995.431249997302</v>
      </c>
      <c r="I238" s="11">
        <v>117287</v>
      </c>
      <c r="J238" s="11">
        <v>1</v>
      </c>
      <c r="K238" s="11">
        <v>178</v>
      </c>
      <c r="L238" s="11">
        <v>30068</v>
      </c>
      <c r="M238" s="11">
        <v>131</v>
      </c>
      <c r="N238" s="11">
        <v>131</v>
      </c>
      <c r="O238" s="11">
        <v>92</v>
      </c>
      <c r="P238" s="11">
        <v>100</v>
      </c>
      <c r="Q238" s="11">
        <v>67060</v>
      </c>
      <c r="R238" s="11" t="s">
        <v>154</v>
      </c>
      <c r="S238" s="11" t="s">
        <v>155</v>
      </c>
      <c r="T238" s="11" t="s">
        <v>208</v>
      </c>
      <c r="U238" s="11">
        <v>40</v>
      </c>
      <c r="V238" s="11" t="s">
        <v>154</v>
      </c>
      <c r="W238" s="11" t="s">
        <v>157</v>
      </c>
      <c r="X238" s="11">
        <v>5</v>
      </c>
      <c r="Y238" s="11">
        <v>1</v>
      </c>
      <c r="Z238" s="11">
        <v>10</v>
      </c>
      <c r="AA238" s="11">
        <v>10</v>
      </c>
      <c r="AB238" s="11">
        <v>10</v>
      </c>
      <c r="AC238" s="11">
        <v>10</v>
      </c>
      <c r="AD238" s="11">
        <v>10</v>
      </c>
      <c r="AE238" s="11">
        <v>10</v>
      </c>
      <c r="AF238" s="11">
        <v>10</v>
      </c>
      <c r="AG238" s="11">
        <v>10</v>
      </c>
      <c r="AH238" s="11">
        <v>10</v>
      </c>
      <c r="AI238" s="11">
        <v>10</v>
      </c>
      <c r="AJ238" s="11">
        <v>10</v>
      </c>
      <c r="AK238" s="11">
        <v>10</v>
      </c>
      <c r="AL238" s="11">
        <v>10</v>
      </c>
      <c r="AM238" s="11">
        <v>121</v>
      </c>
      <c r="AN238" s="11">
        <v>60</v>
      </c>
      <c r="AO238" s="11">
        <v>10</v>
      </c>
      <c r="AP238" s="11">
        <v>120</v>
      </c>
      <c r="AQ238" s="11">
        <v>60</v>
      </c>
      <c r="AR238" s="11">
        <v>40</v>
      </c>
      <c r="AS238" s="11">
        <v>1</v>
      </c>
      <c r="AT238" s="11">
        <v>130</v>
      </c>
      <c r="AU238" s="11">
        <v>412</v>
      </c>
      <c r="AV238" s="11">
        <v>8107</v>
      </c>
      <c r="AW238" s="11">
        <v>12602</v>
      </c>
      <c r="AX238" s="11">
        <v>913</v>
      </c>
      <c r="AY238" s="11">
        <v>843</v>
      </c>
      <c r="AZ238" s="11">
        <v>1713</v>
      </c>
      <c r="BA238" s="11">
        <v>554</v>
      </c>
      <c r="BB238" s="11">
        <v>6668</v>
      </c>
      <c r="BC238" s="11">
        <v>2855</v>
      </c>
      <c r="BD238" s="11">
        <v>563</v>
      </c>
      <c r="BE238" s="11">
        <v>4233</v>
      </c>
      <c r="BF238" s="11">
        <v>3024</v>
      </c>
      <c r="BG238" s="11">
        <v>2904</v>
      </c>
      <c r="BH238" s="11">
        <v>2642</v>
      </c>
      <c r="BI238" s="11">
        <v>16</v>
      </c>
      <c r="BJ238" s="11">
        <v>5</v>
      </c>
      <c r="BK238" s="11">
        <v>4</v>
      </c>
      <c r="BL238" s="11">
        <v>15</v>
      </c>
      <c r="BM238" s="11">
        <v>4</v>
      </c>
      <c r="BN238" s="11">
        <v>12</v>
      </c>
      <c r="BO238" s="11">
        <v>7</v>
      </c>
      <c r="BP238" s="11">
        <v>14</v>
      </c>
      <c r="BQ238" s="11">
        <v>10</v>
      </c>
      <c r="BR238" s="11">
        <v>11</v>
      </c>
      <c r="BS238" s="11">
        <v>7</v>
      </c>
      <c r="BT238" s="11">
        <v>8</v>
      </c>
      <c r="BU238" s="11">
        <v>18</v>
      </c>
      <c r="BV238" s="11">
        <v>6</v>
      </c>
      <c r="BW238" s="11">
        <v>20</v>
      </c>
      <c r="BX238" s="11">
        <v>5</v>
      </c>
      <c r="BY238" s="11">
        <v>5</v>
      </c>
      <c r="BZ238" s="11">
        <v>6</v>
      </c>
      <c r="CA238" s="11">
        <v>6</v>
      </c>
      <c r="CB238" s="11">
        <v>5</v>
      </c>
      <c r="CC238" s="11">
        <v>17</v>
      </c>
      <c r="CD238" s="11">
        <v>5</v>
      </c>
      <c r="CE238" s="11">
        <v>4</v>
      </c>
      <c r="CF238" s="11">
        <v>10</v>
      </c>
      <c r="CG238" s="11">
        <v>4</v>
      </c>
      <c r="CH238" s="11">
        <v>5</v>
      </c>
      <c r="CI238" s="11"/>
      <c r="CJ238" s="11"/>
      <c r="CK238" s="11" t="s">
        <v>158</v>
      </c>
      <c r="CL238" s="11" t="s">
        <v>158</v>
      </c>
      <c r="CM238" s="11" t="s">
        <v>158</v>
      </c>
      <c r="CN238" s="11" t="s">
        <v>158</v>
      </c>
      <c r="CO238" s="11" t="s">
        <v>158</v>
      </c>
      <c r="CP238" s="11" t="s">
        <v>158</v>
      </c>
      <c r="CQ238" s="11" t="s">
        <v>158</v>
      </c>
      <c r="CR238" s="11" t="s">
        <v>158</v>
      </c>
      <c r="CS238" s="11" t="s">
        <v>158</v>
      </c>
      <c r="CT238" s="11" t="s">
        <v>158</v>
      </c>
      <c r="CU238" s="11" t="s">
        <v>158</v>
      </c>
      <c r="CV238" s="11" t="s">
        <v>158</v>
      </c>
      <c r="CW238" s="11" t="s">
        <v>158</v>
      </c>
      <c r="CX238" s="11" t="s">
        <v>154</v>
      </c>
      <c r="CY238" s="11" t="s">
        <v>154</v>
      </c>
      <c r="CZ238" s="11" t="s">
        <v>154</v>
      </c>
      <c r="DA238" s="11" t="s">
        <v>154</v>
      </c>
      <c r="DB238" s="11" t="s">
        <v>154</v>
      </c>
      <c r="DC238" s="11" t="s">
        <v>154</v>
      </c>
      <c r="DD238" s="11" t="s">
        <v>154</v>
      </c>
      <c r="DE238" s="11" t="s">
        <v>154</v>
      </c>
      <c r="DF238" s="11" t="s">
        <v>154</v>
      </c>
      <c r="DG238" s="11" t="s">
        <v>154</v>
      </c>
      <c r="DH238" s="11" t="s">
        <v>154</v>
      </c>
      <c r="DI238" s="11" t="s">
        <v>154</v>
      </c>
      <c r="DJ238" s="11" t="s">
        <v>154</v>
      </c>
      <c r="DK238" s="11" t="s">
        <v>157</v>
      </c>
      <c r="DL238" s="11" t="s">
        <v>157</v>
      </c>
      <c r="DM238" s="11" t="s">
        <v>157</v>
      </c>
      <c r="DN238" s="11" t="s">
        <v>157</v>
      </c>
      <c r="DO238" s="11" t="s">
        <v>157</v>
      </c>
      <c r="DP238" s="11" t="s">
        <v>157</v>
      </c>
      <c r="DQ238" s="11" t="s">
        <v>157</v>
      </c>
      <c r="DR238" s="11" t="s">
        <v>157</v>
      </c>
      <c r="DS238" s="11" t="s">
        <v>157</v>
      </c>
      <c r="DT238" s="11" t="s">
        <v>157</v>
      </c>
      <c r="DU238" s="11" t="s">
        <v>157</v>
      </c>
      <c r="DV238" s="11" t="s">
        <v>157</v>
      </c>
      <c r="DW238" s="11" t="s">
        <v>157</v>
      </c>
      <c r="DX238" s="11" t="b">
        <v>1</v>
      </c>
      <c r="DY238" s="11" t="b">
        <v>1</v>
      </c>
      <c r="DZ238" s="11" t="b">
        <v>1</v>
      </c>
      <c r="EA238" s="11" t="b">
        <v>1</v>
      </c>
      <c r="EB238" s="11" t="b">
        <v>1</v>
      </c>
      <c r="EC238" s="11" t="b">
        <v>1</v>
      </c>
      <c r="ED238" s="11" t="b">
        <v>1</v>
      </c>
      <c r="EE238" s="11" t="b">
        <v>1</v>
      </c>
      <c r="EF238" s="11" t="b">
        <v>1</v>
      </c>
      <c r="EG238" s="11" t="b">
        <v>1</v>
      </c>
      <c r="EH238" s="11" t="b">
        <v>1</v>
      </c>
      <c r="EI238" s="11" t="b">
        <v>1</v>
      </c>
      <c r="EJ238" s="11" t="b">
        <v>1</v>
      </c>
      <c r="EK238" s="11">
        <v>9.2793E-2</v>
      </c>
      <c r="EL238" s="11">
        <v>3.2749E-2</v>
      </c>
      <c r="EM238" s="11">
        <v>3.048E-2</v>
      </c>
      <c r="EN238" s="11">
        <v>0.20491200000000001</v>
      </c>
      <c r="EO238" s="11">
        <v>3.2795999999999999E-2</v>
      </c>
      <c r="EP238" s="11">
        <v>2.9558000000000001E-2</v>
      </c>
      <c r="EQ238" s="11">
        <v>3.3482999999999999E-2</v>
      </c>
      <c r="ER238" s="11">
        <v>4.5498999999999998E-2</v>
      </c>
      <c r="ES238" s="11">
        <v>4.8569000000000001E-2</v>
      </c>
      <c r="ET238" s="11">
        <v>0.139989</v>
      </c>
      <c r="EU238" s="11">
        <v>4.7746999999999998E-2</v>
      </c>
      <c r="EV238" s="11">
        <v>5.5939000000000003E-2</v>
      </c>
      <c r="EW238" s="11">
        <v>4.5371000000000002E-2</v>
      </c>
      <c r="EX238" s="11" t="s">
        <v>232</v>
      </c>
      <c r="EY238" s="11" t="str">
        <f>VLOOKUP(Table8[[#This Row],[Candidate Detail Answer: City]],cities,2,FALSE)</f>
        <v>Gilbert</v>
      </c>
      <c r="EZ238" s="11" t="str">
        <f>VLOOKUP(Table8[[#This Row],[Candidate Detail Answer: City]],cities,3,FALSE)</f>
        <v>AZ</v>
      </c>
      <c r="FA238" s="21">
        <f>VLOOKUP(Table8[[#This Row],[Candidate Detail Answer: City]],cities,4,FALSE)</f>
        <v>85233</v>
      </c>
      <c r="FB238" s="11" t="s">
        <v>577</v>
      </c>
      <c r="FC238" s="11" t="str">
        <f>VLOOKUP(Table8[[#This Row],[Candidate Detail Answer: Major]],majors_final,3,FALSE)</f>
        <v>Full Stack Development</v>
      </c>
      <c r="FD238" s="11" t="str">
        <f>VLOOKUP(Table8[[#This Row],[Candidate Detail Answer: Major]],majors_final,4,FALSE)</f>
        <v>IT-development focused</v>
      </c>
      <c r="FE238" s="11">
        <f>VLOOKUP(Table8[[#This Row],[Candidate Detail Answer: Major]],majors_final,5,FALSE)</f>
        <v>0</v>
      </c>
      <c r="FF238" s="11">
        <f>VLOOKUP(Table8[[#This Row],[Candidate Detail Answer: Major]],majors_final,6,FALSE)</f>
        <v>0</v>
      </c>
      <c r="FG238" s="5"/>
      <c r="FH238" s="5"/>
      <c r="FI238" s="11"/>
    </row>
    <row r="239" spans="1:165" ht="12.75" x14ac:dyDescent="0.2">
      <c r="A239" s="11">
        <v>47969154</v>
      </c>
      <c r="B239" s="11">
        <v>66953634</v>
      </c>
      <c r="C239" s="11">
        <v>46433.356249999903</v>
      </c>
      <c r="D239" s="11" t="s">
        <v>153</v>
      </c>
      <c r="E239" s="11">
        <v>345600</v>
      </c>
      <c r="F239" s="11">
        <v>73386544</v>
      </c>
      <c r="G239" s="11">
        <v>53711.307638890503</v>
      </c>
      <c r="H239" s="11">
        <v>52656.739583331298</v>
      </c>
      <c r="I239" s="11">
        <v>315947</v>
      </c>
      <c r="J239" s="11">
        <v>1</v>
      </c>
      <c r="K239" s="11">
        <v>73</v>
      </c>
      <c r="L239" s="11">
        <v>257041</v>
      </c>
      <c r="M239" s="11">
        <v>131</v>
      </c>
      <c r="N239" s="11">
        <v>131</v>
      </c>
      <c r="O239" s="11">
        <v>92</v>
      </c>
      <c r="P239" s="11">
        <v>100</v>
      </c>
      <c r="Q239" s="11">
        <v>100817</v>
      </c>
      <c r="R239" s="11" t="s">
        <v>154</v>
      </c>
      <c r="S239" s="11" t="s">
        <v>155</v>
      </c>
      <c r="T239" s="11" t="s">
        <v>208</v>
      </c>
      <c r="U239" s="11">
        <v>7</v>
      </c>
      <c r="V239" s="11" t="s">
        <v>154</v>
      </c>
      <c r="W239" s="11" t="s">
        <v>157</v>
      </c>
      <c r="X239" s="11"/>
      <c r="Y239" s="11">
        <v>1</v>
      </c>
      <c r="Z239" s="11">
        <v>10</v>
      </c>
      <c r="AA239" s="11">
        <v>10</v>
      </c>
      <c r="AB239" s="11">
        <v>10</v>
      </c>
      <c r="AC239" s="11">
        <v>10</v>
      </c>
      <c r="AD239" s="11">
        <v>10</v>
      </c>
      <c r="AE239" s="11">
        <v>10</v>
      </c>
      <c r="AF239" s="11">
        <v>10</v>
      </c>
      <c r="AG239" s="11">
        <v>10</v>
      </c>
      <c r="AH239" s="11">
        <v>10</v>
      </c>
      <c r="AI239" s="11">
        <v>10</v>
      </c>
      <c r="AJ239" s="11">
        <v>10</v>
      </c>
      <c r="AK239" s="11">
        <v>10</v>
      </c>
      <c r="AL239" s="11">
        <v>10</v>
      </c>
      <c r="AM239" s="11">
        <v>121</v>
      </c>
      <c r="AN239" s="11">
        <v>60</v>
      </c>
      <c r="AO239" s="11">
        <v>10</v>
      </c>
      <c r="AP239" s="11">
        <v>120</v>
      </c>
      <c r="AQ239" s="11">
        <v>60</v>
      </c>
      <c r="AR239" s="11">
        <v>40</v>
      </c>
      <c r="AS239" s="11">
        <v>1</v>
      </c>
      <c r="AT239" s="11">
        <v>130</v>
      </c>
      <c r="AU239" s="11">
        <v>24640</v>
      </c>
      <c r="AV239" s="11">
        <v>22318</v>
      </c>
      <c r="AW239" s="11">
        <v>4634</v>
      </c>
      <c r="AX239" s="11">
        <v>1818</v>
      </c>
      <c r="AY239" s="11">
        <v>3330</v>
      </c>
      <c r="AZ239" s="11">
        <v>23820</v>
      </c>
      <c r="BA239" s="11">
        <v>1989</v>
      </c>
      <c r="BB239" s="11">
        <v>1453</v>
      </c>
      <c r="BC239" s="11">
        <v>1913</v>
      </c>
      <c r="BD239" s="11">
        <v>1595</v>
      </c>
      <c r="BE239" s="11">
        <v>14350</v>
      </c>
      <c r="BF239" s="11">
        <v>2696</v>
      </c>
      <c r="BG239" s="11">
        <v>26144</v>
      </c>
      <c r="BH239" s="11">
        <v>75559</v>
      </c>
      <c r="BI239" s="11">
        <v>11</v>
      </c>
      <c r="BJ239" s="11">
        <v>11</v>
      </c>
      <c r="BK239" s="11">
        <v>19</v>
      </c>
      <c r="BL239" s="11">
        <v>25</v>
      </c>
      <c r="BM239" s="11">
        <v>14</v>
      </c>
      <c r="BN239" s="11">
        <v>12</v>
      </c>
      <c r="BO239" s="11">
        <v>17</v>
      </c>
      <c r="BP239" s="11">
        <v>18</v>
      </c>
      <c r="BQ239" s="11">
        <v>13</v>
      </c>
      <c r="BR239" s="11">
        <v>13</v>
      </c>
      <c r="BS239" s="11">
        <v>18</v>
      </c>
      <c r="BT239" s="11">
        <v>29</v>
      </c>
      <c r="BU239" s="11">
        <v>57</v>
      </c>
      <c r="BV239" s="11">
        <v>22</v>
      </c>
      <c r="BW239" s="11">
        <v>19</v>
      </c>
      <c r="BX239" s="11">
        <v>17</v>
      </c>
      <c r="BY239" s="11">
        <v>19</v>
      </c>
      <c r="BZ239" s="11">
        <v>19</v>
      </c>
      <c r="CA239" s="11">
        <v>14</v>
      </c>
      <c r="CB239" s="11">
        <v>12</v>
      </c>
      <c r="CC239" s="11">
        <v>13</v>
      </c>
      <c r="CD239" s="11">
        <v>11</v>
      </c>
      <c r="CE239" s="11">
        <v>47</v>
      </c>
      <c r="CF239" s="11">
        <v>12</v>
      </c>
      <c r="CG239" s="11">
        <v>23</v>
      </c>
      <c r="CH239" s="11">
        <v>21</v>
      </c>
      <c r="CI239" s="11"/>
      <c r="CJ239" s="11"/>
      <c r="CK239" s="11" t="s">
        <v>158</v>
      </c>
      <c r="CL239" s="11" t="s">
        <v>158</v>
      </c>
      <c r="CM239" s="11" t="s">
        <v>158</v>
      </c>
      <c r="CN239" s="11" t="s">
        <v>158</v>
      </c>
      <c r="CO239" s="11" t="s">
        <v>158</v>
      </c>
      <c r="CP239" s="11" t="s">
        <v>158</v>
      </c>
      <c r="CQ239" s="11" t="s">
        <v>158</v>
      </c>
      <c r="CR239" s="11" t="s">
        <v>158</v>
      </c>
      <c r="CS239" s="11" t="s">
        <v>158</v>
      </c>
      <c r="CT239" s="11" t="s">
        <v>158</v>
      </c>
      <c r="CU239" s="11" t="s">
        <v>158</v>
      </c>
      <c r="CV239" s="11" t="s">
        <v>158</v>
      </c>
      <c r="CW239" s="11" t="s">
        <v>158</v>
      </c>
      <c r="CX239" s="11" t="s">
        <v>154</v>
      </c>
      <c r="CY239" s="11" t="s">
        <v>154</v>
      </c>
      <c r="CZ239" s="11" t="s">
        <v>154</v>
      </c>
      <c r="DA239" s="11" t="s">
        <v>154</v>
      </c>
      <c r="DB239" s="11" t="s">
        <v>154</v>
      </c>
      <c r="DC239" s="11" t="s">
        <v>154</v>
      </c>
      <c r="DD239" s="11" t="s">
        <v>154</v>
      </c>
      <c r="DE239" s="11" t="s">
        <v>154</v>
      </c>
      <c r="DF239" s="11" t="s">
        <v>154</v>
      </c>
      <c r="DG239" s="11" t="s">
        <v>154</v>
      </c>
      <c r="DH239" s="11" t="s">
        <v>154</v>
      </c>
      <c r="DI239" s="11" t="s">
        <v>154</v>
      </c>
      <c r="DJ239" s="11" t="s">
        <v>154</v>
      </c>
      <c r="DK239" s="11" t="s">
        <v>157</v>
      </c>
      <c r="DL239" s="11" t="s">
        <v>157</v>
      </c>
      <c r="DM239" s="11" t="s">
        <v>157</v>
      </c>
      <c r="DN239" s="11" t="s">
        <v>157</v>
      </c>
      <c r="DO239" s="11" t="s">
        <v>157</v>
      </c>
      <c r="DP239" s="11" t="s">
        <v>157</v>
      </c>
      <c r="DQ239" s="11" t="s">
        <v>157</v>
      </c>
      <c r="DR239" s="11" t="s">
        <v>157</v>
      </c>
      <c r="DS239" s="11" t="s">
        <v>157</v>
      </c>
      <c r="DT239" s="11" t="s">
        <v>157</v>
      </c>
      <c r="DU239" s="11" t="s">
        <v>157</v>
      </c>
      <c r="DV239" s="11" t="s">
        <v>157</v>
      </c>
      <c r="DW239" s="11" t="s">
        <v>157</v>
      </c>
      <c r="DX239" s="11" t="b">
        <v>1</v>
      </c>
      <c r="DY239" s="11" t="b">
        <v>1</v>
      </c>
      <c r="DZ239" s="11" t="b">
        <v>1</v>
      </c>
      <c r="EA239" s="11" t="b">
        <v>1</v>
      </c>
      <c r="EB239" s="11" t="b">
        <v>1</v>
      </c>
      <c r="EC239" s="11" t="b">
        <v>1</v>
      </c>
      <c r="ED239" s="11" t="b">
        <v>1</v>
      </c>
      <c r="EE239" s="11" t="b">
        <v>1</v>
      </c>
      <c r="EF239" s="11" t="b">
        <v>1</v>
      </c>
      <c r="EG239" s="11" t="b">
        <v>1</v>
      </c>
      <c r="EH239" s="11" t="b">
        <v>1</v>
      </c>
      <c r="EI239" s="11" t="b">
        <v>1</v>
      </c>
      <c r="EJ239" s="11" t="b">
        <v>1</v>
      </c>
      <c r="EK239" s="11">
        <v>7.7446000000000001E-2</v>
      </c>
      <c r="EL239" s="11">
        <v>8.7454000000000004E-2</v>
      </c>
      <c r="EM239" s="11">
        <v>1.7632999999999999E-2</v>
      </c>
      <c r="EN239" s="11">
        <v>6.7909999999999998E-2</v>
      </c>
      <c r="EO239" s="11">
        <v>3.8165999999999999E-2</v>
      </c>
      <c r="EP239" s="11">
        <v>3.0778E-2</v>
      </c>
      <c r="EQ239" s="11">
        <v>4.3521999999999998E-2</v>
      </c>
      <c r="ER239" s="11">
        <v>4.6387999999999999E-2</v>
      </c>
      <c r="ES239" s="11">
        <v>7.4436000000000002E-2</v>
      </c>
      <c r="ET239" s="11">
        <v>4.9609E-2</v>
      </c>
      <c r="EU239" s="11">
        <v>0.55056799999999995</v>
      </c>
      <c r="EV239" s="11">
        <v>3.4381000000000002E-2</v>
      </c>
      <c r="EW239" s="11">
        <v>3.7308000000000001E-2</v>
      </c>
      <c r="EX239" s="11" t="s">
        <v>232</v>
      </c>
      <c r="EY239" s="11" t="str">
        <f>VLOOKUP(Table8[[#This Row],[Candidate Detail Answer: City]],cities,2,FALSE)</f>
        <v>Gilbert</v>
      </c>
      <c r="EZ239" s="11" t="str">
        <f>VLOOKUP(Table8[[#This Row],[Candidate Detail Answer: City]],cities,3,FALSE)</f>
        <v>AZ</v>
      </c>
      <c r="FA239" s="21">
        <f>VLOOKUP(Table8[[#This Row],[Candidate Detail Answer: City]],cities,4,FALSE)</f>
        <v>85233</v>
      </c>
      <c r="FB239" s="11" t="s">
        <v>579</v>
      </c>
      <c r="FC239" s="11" t="str">
        <f>VLOOKUP(Table8[[#This Row],[Candidate Detail Answer: Major]],majors_final,3,FALSE)</f>
        <v>Full Stack Development</v>
      </c>
      <c r="FD239" s="11" t="str">
        <f>VLOOKUP(Table8[[#This Row],[Candidate Detail Answer: Major]],majors_final,4,FALSE)</f>
        <v>IT-development focused</v>
      </c>
      <c r="FE239" s="11">
        <f>VLOOKUP(Table8[[#This Row],[Candidate Detail Answer: Major]],majors_final,5,FALSE)</f>
        <v>0</v>
      </c>
      <c r="FF239" s="11">
        <f>VLOOKUP(Table8[[#This Row],[Candidate Detail Answer: Major]],majors_final,6,FALSE)</f>
        <v>0</v>
      </c>
      <c r="FG239" s="5"/>
      <c r="FH239" s="5"/>
      <c r="FI239" s="11"/>
    </row>
    <row r="240" spans="1:165" ht="12.75" x14ac:dyDescent="0.2">
      <c r="A240" s="11">
        <v>52250301</v>
      </c>
      <c r="B240" s="11">
        <v>74120712</v>
      </c>
      <c r="C240" s="11">
        <v>44664.611805555556</v>
      </c>
      <c r="D240" s="11" t="s">
        <v>153</v>
      </c>
      <c r="E240" s="11">
        <v>345600</v>
      </c>
      <c r="F240" s="11">
        <v>77904606</v>
      </c>
      <c r="G240" s="11">
        <v>44664.670138888891</v>
      </c>
      <c r="H240" s="11">
        <v>44667.96597222222</v>
      </c>
      <c r="I240" s="11">
        <v>284796</v>
      </c>
      <c r="J240" s="11">
        <v>1</v>
      </c>
      <c r="K240" s="11">
        <v>13</v>
      </c>
      <c r="L240" s="11">
        <v>21201</v>
      </c>
      <c r="M240" s="11">
        <v>131</v>
      </c>
      <c r="N240" s="11">
        <v>131</v>
      </c>
      <c r="O240" s="11">
        <v>92</v>
      </c>
      <c r="P240" s="11">
        <v>100</v>
      </c>
      <c r="Q240" s="11">
        <v>168668</v>
      </c>
      <c r="R240" s="11" t="s">
        <v>154</v>
      </c>
      <c r="S240" s="11" t="s">
        <v>155</v>
      </c>
      <c r="T240" s="11" t="s">
        <v>208</v>
      </c>
      <c r="U240" s="11">
        <v>18</v>
      </c>
      <c r="V240" s="11" t="s">
        <v>154</v>
      </c>
      <c r="W240" s="11" t="s">
        <v>157</v>
      </c>
      <c r="X240" s="11">
        <v>5</v>
      </c>
      <c r="Y240" s="11">
        <v>1</v>
      </c>
      <c r="Z240" s="11">
        <v>10</v>
      </c>
      <c r="AA240" s="11">
        <v>10</v>
      </c>
      <c r="AB240" s="11">
        <v>10</v>
      </c>
      <c r="AC240" s="11">
        <v>10</v>
      </c>
      <c r="AD240" s="11">
        <v>10</v>
      </c>
      <c r="AE240" s="11">
        <v>10</v>
      </c>
      <c r="AF240" s="11">
        <v>10</v>
      </c>
      <c r="AG240" s="11">
        <v>10</v>
      </c>
      <c r="AH240" s="11">
        <v>10</v>
      </c>
      <c r="AI240" s="11">
        <v>10</v>
      </c>
      <c r="AJ240" s="11">
        <v>10</v>
      </c>
      <c r="AK240" s="11">
        <v>10</v>
      </c>
      <c r="AL240" s="11">
        <v>10</v>
      </c>
      <c r="AM240" s="11">
        <v>121</v>
      </c>
      <c r="AN240" s="11">
        <v>60</v>
      </c>
      <c r="AO240" s="11">
        <v>10</v>
      </c>
      <c r="AP240" s="11">
        <v>120</v>
      </c>
      <c r="AQ240" s="11">
        <v>60</v>
      </c>
      <c r="AR240" s="11">
        <v>40</v>
      </c>
      <c r="AS240" s="11">
        <v>1</v>
      </c>
      <c r="AT240" s="11">
        <v>130</v>
      </c>
      <c r="AU240" s="11">
        <v>166</v>
      </c>
      <c r="AV240" s="11">
        <v>6491</v>
      </c>
      <c r="AW240" s="11">
        <v>5778</v>
      </c>
      <c r="AX240" s="11">
        <v>1372</v>
      </c>
      <c r="AY240" s="11">
        <v>836</v>
      </c>
      <c r="AZ240" s="11">
        <v>5689</v>
      </c>
      <c r="BA240" s="11">
        <v>1240</v>
      </c>
      <c r="BB240" s="11">
        <v>3117</v>
      </c>
      <c r="BC240" s="11">
        <v>3910</v>
      </c>
      <c r="BD240" s="11">
        <v>758</v>
      </c>
      <c r="BE240" s="11">
        <v>1485</v>
      </c>
      <c r="BF240" s="11">
        <v>12719</v>
      </c>
      <c r="BG240" s="11">
        <v>60938</v>
      </c>
      <c r="BH240" s="11">
        <v>8768</v>
      </c>
      <c r="BI240" s="11">
        <v>6</v>
      </c>
      <c r="BJ240" s="11">
        <v>8</v>
      </c>
      <c r="BK240" s="11">
        <v>6</v>
      </c>
      <c r="BL240" s="11">
        <v>11</v>
      </c>
      <c r="BM240" s="11">
        <v>6</v>
      </c>
      <c r="BN240" s="11">
        <v>7</v>
      </c>
      <c r="BO240" s="11">
        <v>11</v>
      </c>
      <c r="BP240" s="11">
        <v>7</v>
      </c>
      <c r="BQ240" s="11">
        <v>6</v>
      </c>
      <c r="BR240" s="11">
        <v>8</v>
      </c>
      <c r="BS240" s="11">
        <v>10</v>
      </c>
      <c r="BT240" s="11">
        <v>18</v>
      </c>
      <c r="BU240" s="11">
        <v>18</v>
      </c>
      <c r="BV240" s="11">
        <v>8</v>
      </c>
      <c r="BW240" s="11">
        <v>4</v>
      </c>
      <c r="BX240" s="11">
        <v>5</v>
      </c>
      <c r="BY240" s="11">
        <v>4</v>
      </c>
      <c r="BZ240" s="11">
        <v>15</v>
      </c>
      <c r="CA240" s="11">
        <v>6</v>
      </c>
      <c r="CB240" s="11">
        <v>8</v>
      </c>
      <c r="CC240" s="11">
        <v>20</v>
      </c>
      <c r="CD240" s="11">
        <v>6</v>
      </c>
      <c r="CE240" s="11">
        <v>10</v>
      </c>
      <c r="CF240" s="11">
        <v>6</v>
      </c>
      <c r="CG240" s="11">
        <v>111</v>
      </c>
      <c r="CH240" s="11">
        <v>6</v>
      </c>
      <c r="CI240" s="11"/>
      <c r="CJ240" s="11"/>
      <c r="CK240" s="11" t="s">
        <v>158</v>
      </c>
      <c r="CL240" s="11" t="s">
        <v>158</v>
      </c>
      <c r="CM240" s="11" t="s">
        <v>158</v>
      </c>
      <c r="CN240" s="11" t="s">
        <v>158</v>
      </c>
      <c r="CO240" s="11" t="s">
        <v>158</v>
      </c>
      <c r="CP240" s="11" t="s">
        <v>158</v>
      </c>
      <c r="CQ240" s="11" t="s">
        <v>158</v>
      </c>
      <c r="CR240" s="11" t="s">
        <v>158</v>
      </c>
      <c r="CS240" s="11" t="s">
        <v>158</v>
      </c>
      <c r="CT240" s="11" t="s">
        <v>158</v>
      </c>
      <c r="CU240" s="11" t="s">
        <v>158</v>
      </c>
      <c r="CV240" s="11" t="s">
        <v>158</v>
      </c>
      <c r="CW240" s="11" t="s">
        <v>158</v>
      </c>
      <c r="CX240" s="11" t="s">
        <v>154</v>
      </c>
      <c r="CY240" s="11" t="s">
        <v>154</v>
      </c>
      <c r="CZ240" s="11" t="s">
        <v>154</v>
      </c>
      <c r="DA240" s="11" t="s">
        <v>154</v>
      </c>
      <c r="DB240" s="11" t="s">
        <v>154</v>
      </c>
      <c r="DC240" s="11" t="s">
        <v>154</v>
      </c>
      <c r="DD240" s="11" t="s">
        <v>154</v>
      </c>
      <c r="DE240" s="11" t="s">
        <v>154</v>
      </c>
      <c r="DF240" s="11" t="s">
        <v>154</v>
      </c>
      <c r="DG240" s="11" t="s">
        <v>154</v>
      </c>
      <c r="DH240" s="11" t="s">
        <v>154</v>
      </c>
      <c r="DI240" s="11" t="s">
        <v>154</v>
      </c>
      <c r="DJ240" s="11" t="s">
        <v>154</v>
      </c>
      <c r="DK240" s="11" t="s">
        <v>157</v>
      </c>
      <c r="DL240" s="11" t="s">
        <v>157</v>
      </c>
      <c r="DM240" s="11" t="s">
        <v>157</v>
      </c>
      <c r="DN240" s="11" t="s">
        <v>157</v>
      </c>
      <c r="DO240" s="11" t="s">
        <v>157</v>
      </c>
      <c r="DP240" s="11" t="s">
        <v>157</v>
      </c>
      <c r="DQ240" s="11" t="s">
        <v>157</v>
      </c>
      <c r="DR240" s="11" t="s">
        <v>157</v>
      </c>
      <c r="DS240" s="11" t="s">
        <v>157</v>
      </c>
      <c r="DT240" s="11" t="s">
        <v>157</v>
      </c>
      <c r="DU240" s="11" t="s">
        <v>157</v>
      </c>
      <c r="DV240" s="11" t="s">
        <v>157</v>
      </c>
      <c r="DW240" s="11" t="s">
        <v>157</v>
      </c>
      <c r="DX240" s="11" t="b">
        <v>1</v>
      </c>
      <c r="DY240" s="11" t="b">
        <v>1</v>
      </c>
      <c r="DZ240" s="11" t="b">
        <v>1</v>
      </c>
      <c r="EA240" s="11" t="b">
        <v>1</v>
      </c>
      <c r="EB240" s="11" t="b">
        <v>1</v>
      </c>
      <c r="EC240" s="11" t="b">
        <v>1</v>
      </c>
      <c r="ED240" s="11" t="b">
        <v>1</v>
      </c>
      <c r="EE240" s="11" t="b">
        <v>1</v>
      </c>
      <c r="EF240" s="11" t="b">
        <v>1</v>
      </c>
      <c r="EG240" s="11" t="b">
        <v>1</v>
      </c>
      <c r="EH240" s="11" t="b">
        <v>1</v>
      </c>
      <c r="EI240" s="11" t="b">
        <v>1</v>
      </c>
      <c r="EJ240" s="11" t="b">
        <v>1</v>
      </c>
      <c r="EK240" s="11">
        <v>3.4093631999999999E-2</v>
      </c>
      <c r="EL240" s="11">
        <v>3.5840368999999997E-2</v>
      </c>
      <c r="EM240" s="11">
        <v>3.1718760999999998E-2</v>
      </c>
      <c r="EN240" s="11">
        <v>3.4488325E-2</v>
      </c>
      <c r="EO240" s="11">
        <v>4.4807668000000002E-2</v>
      </c>
      <c r="EP240" s="11">
        <v>3.8692089999999998E-2</v>
      </c>
      <c r="EQ240" s="11">
        <v>3.5664945000000003E-2</v>
      </c>
      <c r="ER240" s="11">
        <v>5.3371639999999998E-2</v>
      </c>
      <c r="ES240" s="11">
        <v>0.636445598</v>
      </c>
      <c r="ET240" s="11">
        <v>1.6103157E-2</v>
      </c>
      <c r="EU240" s="11">
        <v>1.9781816000000001E-2</v>
      </c>
      <c r="EV240" s="11">
        <v>2.1280509999999999E-2</v>
      </c>
      <c r="EW240" s="11">
        <v>0.21276216000000001</v>
      </c>
      <c r="EX240" s="11" t="s">
        <v>232</v>
      </c>
      <c r="EY240" s="11" t="str">
        <f>VLOOKUP(Table8[[#This Row],[Candidate Detail Answer: City]],cities,2,FALSE)</f>
        <v>Gilbert</v>
      </c>
      <c r="EZ240" s="11" t="str">
        <f>VLOOKUP(Table8[[#This Row],[Candidate Detail Answer: City]],cities,3,FALSE)</f>
        <v>AZ</v>
      </c>
      <c r="FA240" s="21">
        <f>VLOOKUP(Table8[[#This Row],[Candidate Detail Answer: City]],cities,4,FALSE)</f>
        <v>85233</v>
      </c>
      <c r="FB240" s="11" t="s">
        <v>229</v>
      </c>
      <c r="FC240" s="11" t="str">
        <f>VLOOKUP(Table8[[#This Row],[Candidate Detail Answer: Major]],majors_final,3,FALSE)</f>
        <v>Computer Science</v>
      </c>
      <c r="FD240" s="11" t="str">
        <f>VLOOKUP(Table8[[#This Row],[Candidate Detail Answer: Major]],majors_final,4,FALSE)</f>
        <v>IT-development focused</v>
      </c>
      <c r="FE240" s="11">
        <f>VLOOKUP(Table8[[#This Row],[Candidate Detail Answer: Major]],majors_final,5,FALSE)</f>
        <v>0</v>
      </c>
      <c r="FF240" s="11">
        <f>VLOOKUP(Table8[[#This Row],[Candidate Detail Answer: Major]],majors_final,6,FALSE)</f>
        <v>0</v>
      </c>
      <c r="FG240" s="5"/>
      <c r="FH240" s="5"/>
      <c r="FI240" s="11"/>
    </row>
    <row r="241" spans="1:165" ht="12.75" x14ac:dyDescent="0.2">
      <c r="A241" s="11">
        <v>47969155</v>
      </c>
      <c r="B241" s="11">
        <v>66953636</v>
      </c>
      <c r="C241" s="11">
        <v>46455.288888888797</v>
      </c>
      <c r="D241" s="11" t="s">
        <v>153</v>
      </c>
      <c r="E241" s="11">
        <v>345600</v>
      </c>
      <c r="F241" s="11">
        <v>73386212</v>
      </c>
      <c r="G241" s="11">
        <v>53731.375694446098</v>
      </c>
      <c r="H241" s="11">
        <v>52674.456944442398</v>
      </c>
      <c r="I241" s="11">
        <v>370790</v>
      </c>
      <c r="J241" s="11">
        <v>1</v>
      </c>
      <c r="K241" s="11">
        <v>50</v>
      </c>
      <c r="L241" s="11">
        <v>88220</v>
      </c>
      <c r="M241" s="11">
        <v>131</v>
      </c>
      <c r="N241" s="11">
        <v>131</v>
      </c>
      <c r="O241" s="11">
        <v>92</v>
      </c>
      <c r="P241" s="11">
        <v>100</v>
      </c>
      <c r="Q241" s="11">
        <v>175664</v>
      </c>
      <c r="R241" s="11" t="s">
        <v>154</v>
      </c>
      <c r="S241" s="11" t="s">
        <v>155</v>
      </c>
      <c r="T241" s="11" t="s">
        <v>208</v>
      </c>
      <c r="U241" s="11">
        <v>19</v>
      </c>
      <c r="V241" s="11" t="s">
        <v>154</v>
      </c>
      <c r="W241" s="11" t="s">
        <v>157</v>
      </c>
      <c r="X241" s="11">
        <v>3</v>
      </c>
      <c r="Y241" s="11">
        <v>1</v>
      </c>
      <c r="Z241" s="11">
        <v>10</v>
      </c>
      <c r="AA241" s="11">
        <v>10</v>
      </c>
      <c r="AB241" s="11">
        <v>10</v>
      </c>
      <c r="AC241" s="11">
        <v>10</v>
      </c>
      <c r="AD241" s="11">
        <v>10</v>
      </c>
      <c r="AE241" s="11">
        <v>10</v>
      </c>
      <c r="AF241" s="11">
        <v>10</v>
      </c>
      <c r="AG241" s="11">
        <v>10</v>
      </c>
      <c r="AH241" s="11">
        <v>10</v>
      </c>
      <c r="AI241" s="11">
        <v>10</v>
      </c>
      <c r="AJ241" s="11">
        <v>10</v>
      </c>
      <c r="AK241" s="11">
        <v>10</v>
      </c>
      <c r="AL241" s="11">
        <v>10</v>
      </c>
      <c r="AM241" s="11">
        <v>121</v>
      </c>
      <c r="AN241" s="11">
        <v>60</v>
      </c>
      <c r="AO241" s="11">
        <v>10</v>
      </c>
      <c r="AP241" s="11">
        <v>120</v>
      </c>
      <c r="AQ241" s="11">
        <v>60</v>
      </c>
      <c r="AR241" s="11">
        <v>40</v>
      </c>
      <c r="AS241" s="11">
        <v>1</v>
      </c>
      <c r="AT241" s="11">
        <v>130</v>
      </c>
      <c r="AU241" s="11">
        <v>544</v>
      </c>
      <c r="AV241" s="11">
        <v>2389</v>
      </c>
      <c r="AW241" s="11">
        <v>442</v>
      </c>
      <c r="AX241" s="11">
        <v>608</v>
      </c>
      <c r="AY241" s="11">
        <v>596</v>
      </c>
      <c r="AZ241" s="11">
        <v>7566</v>
      </c>
      <c r="BA241" s="11">
        <v>31429</v>
      </c>
      <c r="BB241" s="11">
        <v>96802</v>
      </c>
      <c r="BC241" s="11">
        <v>1953</v>
      </c>
      <c r="BD241" s="11">
        <v>519</v>
      </c>
      <c r="BE241" s="11">
        <v>4909</v>
      </c>
      <c r="BF241" s="11">
        <v>529</v>
      </c>
      <c r="BG241" s="11">
        <v>42902</v>
      </c>
      <c r="BH241" s="11">
        <v>3816</v>
      </c>
      <c r="BI241" s="11">
        <v>5</v>
      </c>
      <c r="BJ241" s="11">
        <v>5</v>
      </c>
      <c r="BK241" s="11">
        <v>4</v>
      </c>
      <c r="BL241" s="11">
        <v>6</v>
      </c>
      <c r="BM241" s="11">
        <v>4</v>
      </c>
      <c r="BN241" s="11">
        <v>5</v>
      </c>
      <c r="BO241" s="11">
        <v>7</v>
      </c>
      <c r="BP241" s="11">
        <v>6</v>
      </c>
      <c r="BQ241" s="11">
        <v>5</v>
      </c>
      <c r="BR241" s="11">
        <v>7</v>
      </c>
      <c r="BS241" s="11">
        <v>8</v>
      </c>
      <c r="BT241" s="11">
        <v>9</v>
      </c>
      <c r="BU241" s="11">
        <v>19</v>
      </c>
      <c r="BV241" s="11">
        <v>38</v>
      </c>
      <c r="BW241" s="11">
        <v>7</v>
      </c>
      <c r="BX241" s="11">
        <v>10</v>
      </c>
      <c r="BY241" s="11">
        <v>8</v>
      </c>
      <c r="BZ241" s="11">
        <v>36</v>
      </c>
      <c r="CA241" s="11">
        <v>30</v>
      </c>
      <c r="CB241" s="11">
        <v>15</v>
      </c>
      <c r="CC241" s="11">
        <v>5</v>
      </c>
      <c r="CD241" s="11">
        <v>5</v>
      </c>
      <c r="CE241" s="11">
        <v>22</v>
      </c>
      <c r="CF241" s="11">
        <v>6</v>
      </c>
      <c r="CG241" s="11">
        <v>53</v>
      </c>
      <c r="CH241" s="11">
        <v>10</v>
      </c>
      <c r="CI241" s="11"/>
      <c r="CJ241" s="11"/>
      <c r="CK241" s="11" t="s">
        <v>158</v>
      </c>
      <c r="CL241" s="11" t="s">
        <v>158</v>
      </c>
      <c r="CM241" s="11" t="s">
        <v>158</v>
      </c>
      <c r="CN241" s="11" t="s">
        <v>158</v>
      </c>
      <c r="CO241" s="11" t="s">
        <v>158</v>
      </c>
      <c r="CP241" s="11" t="s">
        <v>158</v>
      </c>
      <c r="CQ241" s="11" t="s">
        <v>158</v>
      </c>
      <c r="CR241" s="11" t="s">
        <v>158</v>
      </c>
      <c r="CS241" s="11" t="s">
        <v>158</v>
      </c>
      <c r="CT241" s="11" t="s">
        <v>158</v>
      </c>
      <c r="CU241" s="11" t="s">
        <v>158</v>
      </c>
      <c r="CV241" s="11" t="s">
        <v>158</v>
      </c>
      <c r="CW241" s="11" t="s">
        <v>158</v>
      </c>
      <c r="CX241" s="11" t="s">
        <v>154</v>
      </c>
      <c r="CY241" s="11" t="s">
        <v>154</v>
      </c>
      <c r="CZ241" s="11" t="s">
        <v>154</v>
      </c>
      <c r="DA241" s="11" t="s">
        <v>154</v>
      </c>
      <c r="DB241" s="11" t="s">
        <v>154</v>
      </c>
      <c r="DC241" s="11" t="s">
        <v>154</v>
      </c>
      <c r="DD241" s="11" t="s">
        <v>154</v>
      </c>
      <c r="DE241" s="11" t="s">
        <v>154</v>
      </c>
      <c r="DF241" s="11" t="s">
        <v>154</v>
      </c>
      <c r="DG241" s="11" t="s">
        <v>154</v>
      </c>
      <c r="DH241" s="11" t="s">
        <v>154</v>
      </c>
      <c r="DI241" s="11" t="s">
        <v>154</v>
      </c>
      <c r="DJ241" s="11" t="s">
        <v>154</v>
      </c>
      <c r="DK241" s="11" t="s">
        <v>157</v>
      </c>
      <c r="DL241" s="11" t="s">
        <v>157</v>
      </c>
      <c r="DM241" s="11" t="s">
        <v>157</v>
      </c>
      <c r="DN241" s="11" t="s">
        <v>157</v>
      </c>
      <c r="DO241" s="11" t="s">
        <v>157</v>
      </c>
      <c r="DP241" s="11" t="s">
        <v>157</v>
      </c>
      <c r="DQ241" s="11" t="s">
        <v>157</v>
      </c>
      <c r="DR241" s="11" t="s">
        <v>157</v>
      </c>
      <c r="DS241" s="11" t="s">
        <v>157</v>
      </c>
      <c r="DT241" s="11" t="s">
        <v>157</v>
      </c>
      <c r="DU241" s="11" t="s">
        <v>157</v>
      </c>
      <c r="DV241" s="11" t="s">
        <v>157</v>
      </c>
      <c r="DW241" s="11" t="s">
        <v>157</v>
      </c>
      <c r="DX241" s="11" t="b">
        <v>1</v>
      </c>
      <c r="DY241" s="11" t="b">
        <v>1</v>
      </c>
      <c r="DZ241" s="11" t="b">
        <v>1</v>
      </c>
      <c r="EA241" s="11" t="b">
        <v>1</v>
      </c>
      <c r="EB241" s="11" t="b">
        <v>1</v>
      </c>
      <c r="EC241" s="11" t="b">
        <v>1</v>
      </c>
      <c r="ED241" s="11" t="b">
        <v>1</v>
      </c>
      <c r="EE241" s="11" t="b">
        <v>1</v>
      </c>
      <c r="EF241" s="11" t="b">
        <v>1</v>
      </c>
      <c r="EG241" s="11" t="b">
        <v>1</v>
      </c>
      <c r="EH241" s="11" t="b">
        <v>1</v>
      </c>
      <c r="EI241" s="11" t="b">
        <v>1</v>
      </c>
      <c r="EJ241" s="11" t="b">
        <v>1</v>
      </c>
      <c r="EK241" s="11">
        <v>4.6100000000000002E-2</v>
      </c>
      <c r="EL241" s="11">
        <v>4.1147999999999997E-2</v>
      </c>
      <c r="EM241" s="11">
        <v>4.1195000000000002E-2</v>
      </c>
      <c r="EN241" s="11">
        <v>3.6343E-2</v>
      </c>
      <c r="EO241" s="11">
        <v>1.4220999999999999E-2</v>
      </c>
      <c r="EP241" s="11">
        <v>1.3861E-2</v>
      </c>
      <c r="EQ241" s="11">
        <v>3.3241E-2</v>
      </c>
      <c r="ER241" s="11">
        <v>6.8102999999999997E-2</v>
      </c>
      <c r="ES241" s="11">
        <v>3.8781999999999997E-2</v>
      </c>
      <c r="ET241" s="11">
        <v>0.17283999999999999</v>
      </c>
      <c r="EU241" s="11">
        <v>9.0634999999999993E-2</v>
      </c>
      <c r="EV241" s="11">
        <v>0.177817</v>
      </c>
      <c r="EW241" s="11">
        <v>0.173956</v>
      </c>
      <c r="EX241" s="11" t="s">
        <v>232</v>
      </c>
      <c r="EY241" s="11" t="str">
        <f>VLOOKUP(Table8[[#This Row],[Candidate Detail Answer: City]],cities,2,FALSE)</f>
        <v>Gilbert</v>
      </c>
      <c r="EZ241" s="11" t="str">
        <f>VLOOKUP(Table8[[#This Row],[Candidate Detail Answer: City]],cities,3,FALSE)</f>
        <v>AZ</v>
      </c>
      <c r="FA241" s="21">
        <f>VLOOKUP(Table8[[#This Row],[Candidate Detail Answer: City]],cities,4,FALSE)</f>
        <v>85233</v>
      </c>
      <c r="FB241" s="11" t="s">
        <v>229</v>
      </c>
      <c r="FC241" s="11" t="str">
        <f>VLOOKUP(Table8[[#This Row],[Candidate Detail Answer: Major]],majors_final,3,FALSE)</f>
        <v>Computer Science</v>
      </c>
      <c r="FD241" s="11" t="str">
        <f>VLOOKUP(Table8[[#This Row],[Candidate Detail Answer: Major]],majors_final,4,FALSE)</f>
        <v>IT-development focused</v>
      </c>
      <c r="FE241" s="11">
        <f>VLOOKUP(Table8[[#This Row],[Candidate Detail Answer: Major]],majors_final,5,FALSE)</f>
        <v>0</v>
      </c>
      <c r="FF241" s="11">
        <f>VLOOKUP(Table8[[#This Row],[Candidate Detail Answer: Major]],majors_final,6,FALSE)</f>
        <v>0</v>
      </c>
      <c r="FG241" s="5"/>
      <c r="FH241" s="5"/>
      <c r="FI241" s="11"/>
    </row>
    <row r="242" spans="1:165" ht="12.75" x14ac:dyDescent="0.2">
      <c r="A242" s="11">
        <v>20536471</v>
      </c>
      <c r="B242" s="11">
        <v>27533796</v>
      </c>
      <c r="C242" s="11">
        <v>51368.199999999597</v>
      </c>
      <c r="D242" s="11" t="s">
        <v>153</v>
      </c>
      <c r="E242" s="11">
        <v>345600</v>
      </c>
      <c r="F242" s="11">
        <v>31385476</v>
      </c>
      <c r="G242" s="11">
        <v>45202.452083333403</v>
      </c>
      <c r="H242" s="11">
        <v>45144.5784722221</v>
      </c>
      <c r="I242" s="11">
        <v>39258</v>
      </c>
      <c r="J242" s="11">
        <v>1</v>
      </c>
      <c r="K242" s="11">
        <v>19</v>
      </c>
      <c r="L242" s="11">
        <v>2703</v>
      </c>
      <c r="M242" s="11">
        <v>130</v>
      </c>
      <c r="N242" s="11">
        <v>130</v>
      </c>
      <c r="O242" s="11">
        <v>92</v>
      </c>
      <c r="P242" s="11">
        <v>100</v>
      </c>
      <c r="Q242" s="11">
        <v>1331</v>
      </c>
      <c r="R242" s="11" t="s">
        <v>154</v>
      </c>
      <c r="S242" s="11" t="s">
        <v>155</v>
      </c>
      <c r="T242" s="11" t="s">
        <v>156</v>
      </c>
      <c r="U242" s="11">
        <v>0</v>
      </c>
      <c r="V242" s="11" t="s">
        <v>154</v>
      </c>
      <c r="W242" s="11" t="s">
        <v>157</v>
      </c>
      <c r="X242" s="11">
        <v>4</v>
      </c>
      <c r="Y242" s="11" t="s">
        <v>157</v>
      </c>
      <c r="Z242" s="11">
        <v>10</v>
      </c>
      <c r="AA242" s="11">
        <v>10</v>
      </c>
      <c r="AB242" s="11">
        <v>10</v>
      </c>
      <c r="AC242" s="11">
        <v>10</v>
      </c>
      <c r="AD242" s="11">
        <v>10</v>
      </c>
      <c r="AE242" s="11">
        <v>10</v>
      </c>
      <c r="AF242" s="11">
        <v>10</v>
      </c>
      <c r="AG242" s="11">
        <v>10</v>
      </c>
      <c r="AH242" s="11">
        <v>10</v>
      </c>
      <c r="AI242" s="11">
        <v>10</v>
      </c>
      <c r="AJ242" s="11">
        <v>10</v>
      </c>
      <c r="AK242" s="11">
        <v>10</v>
      </c>
      <c r="AL242" s="11">
        <v>10</v>
      </c>
      <c r="AM242" s="11">
        <v>120</v>
      </c>
      <c r="AN242" s="11">
        <v>60</v>
      </c>
      <c r="AO242" s="11">
        <v>10</v>
      </c>
      <c r="AP242" s="11">
        <v>120</v>
      </c>
      <c r="AQ242" s="11">
        <v>60</v>
      </c>
      <c r="AR242" s="11">
        <v>40</v>
      </c>
      <c r="AS242" s="11">
        <v>10</v>
      </c>
      <c r="AT242" s="11">
        <v>120</v>
      </c>
      <c r="AU242" s="11" t="s">
        <v>157</v>
      </c>
      <c r="AV242" s="11">
        <v>1920</v>
      </c>
      <c r="AW242" s="11">
        <v>1158</v>
      </c>
      <c r="AX242" s="11">
        <v>3713</v>
      </c>
      <c r="AY242" s="11">
        <v>1975</v>
      </c>
      <c r="AZ242" s="11">
        <v>3982</v>
      </c>
      <c r="BA242" s="11">
        <v>1295</v>
      </c>
      <c r="BB242" s="11">
        <v>1633</v>
      </c>
      <c r="BC242" s="11">
        <v>1810</v>
      </c>
      <c r="BD242" s="11">
        <v>827</v>
      </c>
      <c r="BE242" s="11">
        <v>7038</v>
      </c>
      <c r="BF242" s="11">
        <v>4985</v>
      </c>
      <c r="BG242" s="11">
        <v>3129</v>
      </c>
      <c r="BH242" s="11">
        <v>2034</v>
      </c>
      <c r="BI242" s="11">
        <v>9</v>
      </c>
      <c r="BJ242" s="11">
        <v>9</v>
      </c>
      <c r="BK242" s="11">
        <v>13</v>
      </c>
      <c r="BL242" s="11">
        <v>14</v>
      </c>
      <c r="BM242" s="11">
        <v>6</v>
      </c>
      <c r="BN242" s="11">
        <v>9</v>
      </c>
      <c r="BO242" s="11">
        <v>15</v>
      </c>
      <c r="BP242" s="11">
        <v>7</v>
      </c>
      <c r="BQ242" s="11">
        <v>10</v>
      </c>
      <c r="BR242" s="11">
        <v>19</v>
      </c>
      <c r="BS242" s="11">
        <v>16</v>
      </c>
      <c r="BT242" s="11">
        <v>24</v>
      </c>
      <c r="BU242" s="11">
        <v>26</v>
      </c>
      <c r="BV242" s="11">
        <v>15</v>
      </c>
      <c r="BW242" s="11">
        <v>9</v>
      </c>
      <c r="BX242" s="11">
        <v>14</v>
      </c>
      <c r="BY242" s="11">
        <v>8</v>
      </c>
      <c r="BZ242" s="11">
        <v>27</v>
      </c>
      <c r="CA242" s="11">
        <v>15</v>
      </c>
      <c r="CB242" s="11">
        <v>9</v>
      </c>
      <c r="CC242" s="11">
        <v>8</v>
      </c>
      <c r="CD242" s="11">
        <v>6</v>
      </c>
      <c r="CE242" s="11">
        <v>38</v>
      </c>
      <c r="CF242" s="11">
        <v>12</v>
      </c>
      <c r="CG242" s="11">
        <v>15</v>
      </c>
      <c r="CH242" s="11">
        <v>10</v>
      </c>
      <c r="CI242" s="11"/>
      <c r="CJ242" s="11"/>
      <c r="CK242" s="11" t="s">
        <v>158</v>
      </c>
      <c r="CL242" s="11" t="s">
        <v>158</v>
      </c>
      <c r="CM242" s="11" t="s">
        <v>158</v>
      </c>
      <c r="CN242" s="11" t="s">
        <v>158</v>
      </c>
      <c r="CO242" s="11" t="s">
        <v>158</v>
      </c>
      <c r="CP242" s="11" t="s">
        <v>158</v>
      </c>
      <c r="CQ242" s="11" t="s">
        <v>158</v>
      </c>
      <c r="CR242" s="11" t="s">
        <v>158</v>
      </c>
      <c r="CS242" s="11" t="s">
        <v>158</v>
      </c>
      <c r="CT242" s="11" t="s">
        <v>158</v>
      </c>
      <c r="CU242" s="11" t="s">
        <v>158</v>
      </c>
      <c r="CV242" s="11" t="s">
        <v>158</v>
      </c>
      <c r="CW242" s="11" t="s">
        <v>158</v>
      </c>
      <c r="CX242" s="11" t="s">
        <v>154</v>
      </c>
      <c r="CY242" s="11" t="s">
        <v>154</v>
      </c>
      <c r="CZ242" s="11" t="s">
        <v>154</v>
      </c>
      <c r="DA242" s="11" t="s">
        <v>154</v>
      </c>
      <c r="DB242" s="11" t="s">
        <v>154</v>
      </c>
      <c r="DC242" s="11" t="s">
        <v>154</v>
      </c>
      <c r="DD242" s="11" t="s">
        <v>154</v>
      </c>
      <c r="DE242" s="11" t="s">
        <v>154</v>
      </c>
      <c r="DF242" s="11" t="s">
        <v>154</v>
      </c>
      <c r="DG242" s="11" t="s">
        <v>154</v>
      </c>
      <c r="DH242" s="11" t="s">
        <v>154</v>
      </c>
      <c r="DI242" s="11" t="s">
        <v>154</v>
      </c>
      <c r="DJ242" s="11" t="s">
        <v>154</v>
      </c>
      <c r="DK242" s="11" t="s">
        <v>157</v>
      </c>
      <c r="DL242" s="11" t="s">
        <v>157</v>
      </c>
      <c r="DM242" s="11" t="s">
        <v>157</v>
      </c>
      <c r="DN242" s="11" t="s">
        <v>157</v>
      </c>
      <c r="DO242" s="11" t="s">
        <v>157</v>
      </c>
      <c r="DP242" s="11" t="s">
        <v>157</v>
      </c>
      <c r="DQ242" s="11" t="s">
        <v>157</v>
      </c>
      <c r="DR242" s="11" t="s">
        <v>157</v>
      </c>
      <c r="DS242" s="11" t="s">
        <v>157</v>
      </c>
      <c r="DT242" s="11" t="s">
        <v>157</v>
      </c>
      <c r="DU242" s="11" t="s">
        <v>157</v>
      </c>
      <c r="DV242" s="11" t="s">
        <v>157</v>
      </c>
      <c r="DW242" s="11" t="s">
        <v>157</v>
      </c>
      <c r="DX242" s="11" t="b">
        <v>1</v>
      </c>
      <c r="DY242" s="11" t="b">
        <v>1</v>
      </c>
      <c r="DZ242" s="11" t="b">
        <v>1</v>
      </c>
      <c r="EA242" s="11" t="b">
        <v>1</v>
      </c>
      <c r="EB242" s="11" t="b">
        <v>1</v>
      </c>
      <c r="EC242" s="11" t="b">
        <v>1</v>
      </c>
      <c r="ED242" s="11" t="b">
        <v>1</v>
      </c>
      <c r="EE242" s="11" t="b">
        <v>1</v>
      </c>
      <c r="EF242" s="11" t="b">
        <v>1</v>
      </c>
      <c r="EG242" s="11" t="b">
        <v>1</v>
      </c>
      <c r="EH242" s="11" t="b">
        <v>1</v>
      </c>
      <c r="EI242" s="11" t="b">
        <v>1</v>
      </c>
      <c r="EJ242" s="11" t="b">
        <v>1</v>
      </c>
      <c r="EK242" s="11">
        <v>7.3200000000000001E-3</v>
      </c>
      <c r="EL242" s="11">
        <v>7.3200000000000001E-3</v>
      </c>
      <c r="EM242" s="11">
        <v>8.1499999999999993E-3</v>
      </c>
      <c r="EN242" s="11">
        <v>7.9100000000000004E-3</v>
      </c>
      <c r="EO242" s="11">
        <v>7.4900000000000001E-3</v>
      </c>
      <c r="EP242" s="11">
        <v>7.7299999999999999E-3</v>
      </c>
      <c r="EQ242" s="11">
        <v>9.6799999999999994E-3</v>
      </c>
      <c r="ER242" s="11">
        <v>7.79E-3</v>
      </c>
      <c r="ES242" s="11">
        <v>6.8599999999999998E-3</v>
      </c>
      <c r="ET242" s="11">
        <v>7.1199999999999996E-3</v>
      </c>
      <c r="EU242" s="11">
        <v>6.9899999999999997E-3</v>
      </c>
      <c r="EV242" s="11">
        <v>7.3800000000000003E-3</v>
      </c>
      <c r="EW242" s="11">
        <v>8.3599999999999994E-3</v>
      </c>
      <c r="EX242" s="11" t="s">
        <v>197</v>
      </c>
      <c r="EY242" s="11" t="str">
        <f>VLOOKUP(Table8[[#This Row],[Candidate Detail Answer: City]],cities,2,FALSE)</f>
        <v>Glen Allen</v>
      </c>
      <c r="EZ242" s="11" t="str">
        <f>VLOOKUP(Table8[[#This Row],[Candidate Detail Answer: City]],cities,3,FALSE)</f>
        <v>VA</v>
      </c>
      <c r="FA242" s="21">
        <f>VLOOKUP(Table8[[#This Row],[Candidate Detail Answer: City]],cities,4,FALSE)</f>
        <v>23060</v>
      </c>
      <c r="FB242" s="11" t="s">
        <v>157</v>
      </c>
      <c r="FC242" s="11" t="str">
        <f>VLOOKUP(Table8[[#This Row],[Candidate Detail Answer: Major]],majors_final,3,FALSE)</f>
        <v>N/A</v>
      </c>
      <c r="FD242" s="11" t="str">
        <f>VLOOKUP(Table8[[#This Row],[Candidate Detail Answer: Major]],majors_final,4,FALSE)</f>
        <v>N/A</v>
      </c>
      <c r="FE242" s="11">
        <f>VLOOKUP(Table8[[#This Row],[Candidate Detail Answer: Major]],majors_final,5,FALSE)</f>
        <v>0</v>
      </c>
      <c r="FF242" s="11">
        <f>VLOOKUP(Table8[[#This Row],[Candidate Detail Answer: Major]],majors_final,6,FALSE)</f>
        <v>0</v>
      </c>
      <c r="FG242" s="5"/>
      <c r="FH242" s="5"/>
      <c r="FI242" s="11"/>
    </row>
    <row r="243" spans="1:165" ht="12.75" x14ac:dyDescent="0.2">
      <c r="A243" s="11">
        <v>29502109</v>
      </c>
      <c r="B243" s="11">
        <v>38835954</v>
      </c>
      <c r="C243" s="11">
        <v>53934.318749999497</v>
      </c>
      <c r="D243" s="11" t="s">
        <v>153</v>
      </c>
      <c r="E243" s="11">
        <v>345600</v>
      </c>
      <c r="F243" s="11">
        <v>46029750</v>
      </c>
      <c r="G243" s="11">
        <v>47690.890972222798</v>
      </c>
      <c r="H243" s="11">
        <v>47341.531249999302</v>
      </c>
      <c r="I243" s="11">
        <v>197839</v>
      </c>
      <c r="J243" s="11">
        <v>1</v>
      </c>
      <c r="K243" s="11">
        <v>0</v>
      </c>
      <c r="L243" s="11">
        <v>0</v>
      </c>
      <c r="M243" s="11">
        <v>131</v>
      </c>
      <c r="N243" s="11">
        <v>111</v>
      </c>
      <c r="O243" s="11">
        <v>92</v>
      </c>
      <c r="P243" s="11">
        <v>84.73</v>
      </c>
      <c r="Q243" s="11">
        <v>149436</v>
      </c>
      <c r="R243" s="11" t="s">
        <v>154</v>
      </c>
      <c r="S243" s="11" t="s">
        <v>155</v>
      </c>
      <c r="T243" s="11" t="s">
        <v>156</v>
      </c>
      <c r="U243" s="11">
        <v>0</v>
      </c>
      <c r="V243" s="11" t="s">
        <v>154</v>
      </c>
      <c r="W243" s="11" t="s">
        <v>157</v>
      </c>
      <c r="X243" s="11"/>
      <c r="Y243" s="11">
        <v>1</v>
      </c>
      <c r="Z243" s="11">
        <v>10</v>
      </c>
      <c r="AA243" s="11">
        <v>10</v>
      </c>
      <c r="AB243" s="11">
        <v>10</v>
      </c>
      <c r="AC243" s="11">
        <v>10</v>
      </c>
      <c r="AD243" s="11">
        <v>10</v>
      </c>
      <c r="AE243" s="11">
        <v>10</v>
      </c>
      <c r="AF243" s="11">
        <v>10</v>
      </c>
      <c r="AG243" s="11">
        <v>10</v>
      </c>
      <c r="AH243" s="11">
        <v>10</v>
      </c>
      <c r="AI243" s="11">
        <v>10</v>
      </c>
      <c r="AJ243" s="11">
        <v>10</v>
      </c>
      <c r="AK243" s="11">
        <v>0</v>
      </c>
      <c r="AL243" s="11">
        <v>0</v>
      </c>
      <c r="AM243" s="11">
        <v>101</v>
      </c>
      <c r="AN243" s="11">
        <v>60</v>
      </c>
      <c r="AO243" s="11">
        <v>0</v>
      </c>
      <c r="AP243" s="11">
        <v>110</v>
      </c>
      <c r="AQ243" s="11">
        <v>40</v>
      </c>
      <c r="AR243" s="11">
        <v>30</v>
      </c>
      <c r="AS243" s="11">
        <v>1</v>
      </c>
      <c r="AT243" s="11">
        <v>110</v>
      </c>
      <c r="AU243" s="11">
        <v>427</v>
      </c>
      <c r="AV243" s="11">
        <v>3146</v>
      </c>
      <c r="AW243" s="11">
        <v>717</v>
      </c>
      <c r="AX243" s="11">
        <v>1463</v>
      </c>
      <c r="AY243" s="11">
        <v>881</v>
      </c>
      <c r="AZ243" s="11">
        <v>1921</v>
      </c>
      <c r="BA243" s="11">
        <v>1576</v>
      </c>
      <c r="BB243" s="11">
        <v>4900</v>
      </c>
      <c r="BC243" s="11">
        <v>8053</v>
      </c>
      <c r="BD243" s="11">
        <v>727</v>
      </c>
      <c r="BE243" s="11">
        <v>2736</v>
      </c>
      <c r="BF243" s="11">
        <v>6898</v>
      </c>
      <c r="BG243" s="11">
        <v>5683</v>
      </c>
      <c r="BH243" s="11">
        <v>9214</v>
      </c>
      <c r="BI243" s="11">
        <v>11</v>
      </c>
      <c r="BJ243" s="11">
        <v>15</v>
      </c>
      <c r="BK243" s="11">
        <v>12</v>
      </c>
      <c r="BL243" s="11">
        <v>12</v>
      </c>
      <c r="BM243" s="11">
        <v>15</v>
      </c>
      <c r="BN243" s="11">
        <v>16</v>
      </c>
      <c r="BO243" s="11">
        <v>6</v>
      </c>
      <c r="BP243" s="11">
        <v>5</v>
      </c>
      <c r="BQ243" s="11">
        <v>9</v>
      </c>
      <c r="BR243" s="11">
        <v>5</v>
      </c>
      <c r="BS243" s="11">
        <v>11</v>
      </c>
      <c r="BT243" s="11">
        <v>13</v>
      </c>
      <c r="BU243" s="11">
        <v>6</v>
      </c>
      <c r="BV243" s="11">
        <v>17</v>
      </c>
      <c r="BW243" s="11">
        <v>7</v>
      </c>
      <c r="BX243" s="11">
        <v>10</v>
      </c>
      <c r="BY243" s="11">
        <v>13</v>
      </c>
      <c r="BZ243" s="11">
        <v>13</v>
      </c>
      <c r="CA243" s="11">
        <v>20</v>
      </c>
      <c r="CB243" s="11">
        <v>21</v>
      </c>
      <c r="CC243" s="11">
        <v>52</v>
      </c>
      <c r="CD243" s="11">
        <v>18</v>
      </c>
      <c r="CE243" s="11">
        <v>27</v>
      </c>
      <c r="CF243" s="11">
        <v>30</v>
      </c>
      <c r="CG243" s="11">
        <v>10</v>
      </c>
      <c r="CH243" s="11">
        <v>1</v>
      </c>
      <c r="CI243" s="11"/>
      <c r="CJ243" s="11"/>
      <c r="CK243" s="11" t="s">
        <v>158</v>
      </c>
      <c r="CL243" s="11" t="s">
        <v>158</v>
      </c>
      <c r="CM243" s="11" t="s">
        <v>158</v>
      </c>
      <c r="CN243" s="11" t="s">
        <v>158</v>
      </c>
      <c r="CO243" s="11" t="s">
        <v>158</v>
      </c>
      <c r="CP243" s="11" t="s">
        <v>158</v>
      </c>
      <c r="CQ243" s="11" t="s">
        <v>158</v>
      </c>
      <c r="CR243" s="11" t="s">
        <v>158</v>
      </c>
      <c r="CS243" s="11" t="s">
        <v>158</v>
      </c>
      <c r="CT243" s="11" t="s">
        <v>158</v>
      </c>
      <c r="CU243" s="11" t="s">
        <v>158</v>
      </c>
      <c r="CV243" s="11" t="s">
        <v>158</v>
      </c>
      <c r="CW243" s="11" t="s">
        <v>158</v>
      </c>
      <c r="CX243" s="11" t="s">
        <v>154</v>
      </c>
      <c r="CY243" s="11" t="s">
        <v>154</v>
      </c>
      <c r="CZ243" s="11" t="s">
        <v>154</v>
      </c>
      <c r="DA243" s="11" t="s">
        <v>154</v>
      </c>
      <c r="DB243" s="11" t="s">
        <v>154</v>
      </c>
      <c r="DC243" s="11" t="s">
        <v>154</v>
      </c>
      <c r="DD243" s="11" t="s">
        <v>154</v>
      </c>
      <c r="DE243" s="11" t="s">
        <v>154</v>
      </c>
      <c r="DF243" s="11" t="s">
        <v>154</v>
      </c>
      <c r="DG243" s="11" t="s">
        <v>154</v>
      </c>
      <c r="DH243" s="11" t="s">
        <v>154</v>
      </c>
      <c r="DI243" s="11" t="s">
        <v>154</v>
      </c>
      <c r="DJ243" s="11" t="s">
        <v>154</v>
      </c>
      <c r="DK243" s="11" t="s">
        <v>157</v>
      </c>
      <c r="DL243" s="11" t="s">
        <v>157</v>
      </c>
      <c r="DM243" s="11" t="s">
        <v>157</v>
      </c>
      <c r="DN243" s="11" t="s">
        <v>157</v>
      </c>
      <c r="DO243" s="11" t="s">
        <v>157</v>
      </c>
      <c r="DP243" s="11" t="s">
        <v>157</v>
      </c>
      <c r="DQ243" s="11" t="s">
        <v>157</v>
      </c>
      <c r="DR243" s="11" t="s">
        <v>157</v>
      </c>
      <c r="DS243" s="11" t="s">
        <v>157</v>
      </c>
      <c r="DT243" s="11" t="s">
        <v>157</v>
      </c>
      <c r="DU243" s="11" t="s">
        <v>157</v>
      </c>
      <c r="DV243" s="11" t="s">
        <v>157</v>
      </c>
      <c r="DW243" s="11" t="s">
        <v>157</v>
      </c>
      <c r="DX243" s="11" t="b">
        <v>1</v>
      </c>
      <c r="DY243" s="11" t="b">
        <v>1</v>
      </c>
      <c r="DZ243" s="11" t="b">
        <v>1</v>
      </c>
      <c r="EA243" s="11" t="b">
        <v>1</v>
      </c>
      <c r="EB243" s="11" t="b">
        <v>1</v>
      </c>
      <c r="EC243" s="11" t="b">
        <v>1</v>
      </c>
      <c r="ED243" s="11" t="b">
        <v>1</v>
      </c>
      <c r="EE243" s="11" t="b">
        <v>1</v>
      </c>
      <c r="EF243" s="11" t="b">
        <v>1</v>
      </c>
      <c r="EG243" s="11" t="b">
        <v>1</v>
      </c>
      <c r="EH243" s="11" t="b">
        <v>1</v>
      </c>
      <c r="EI243" s="11" t="b">
        <v>0</v>
      </c>
      <c r="EJ243" s="11" t="b">
        <v>0</v>
      </c>
      <c r="EK243" s="11">
        <v>2.7532999999999998E-2</v>
      </c>
      <c r="EL243" s="11">
        <v>3.2931000000000002E-2</v>
      </c>
      <c r="EM243" s="11">
        <v>2.9624000000000001E-2</v>
      </c>
      <c r="EN243" s="11">
        <v>3.3033E-2</v>
      </c>
      <c r="EO243" s="11">
        <v>3.3751999999999997E-2</v>
      </c>
      <c r="EP243" s="11">
        <v>5.5662000000000003E-2</v>
      </c>
      <c r="EQ243" s="11">
        <v>2.5769E-2</v>
      </c>
      <c r="ER243" s="11">
        <v>1.7516E-2</v>
      </c>
      <c r="ES243" s="11">
        <v>3.5043999999999999E-2</v>
      </c>
      <c r="ET243" s="11">
        <v>1.5389999999999999E-2</v>
      </c>
      <c r="EU243" s="11">
        <v>3.6191000000000001E-2</v>
      </c>
      <c r="EV243" s="11">
        <v>3.1956999999999999E-2</v>
      </c>
      <c r="EW243" s="11">
        <v>2.7417E-2</v>
      </c>
      <c r="EX243" s="11" t="s">
        <v>283</v>
      </c>
      <c r="EY243" s="11" t="str">
        <f>VLOOKUP(Table8[[#This Row],[Candidate Detail Answer: City]],cities,2,FALSE)</f>
        <v>Glendale</v>
      </c>
      <c r="EZ243" s="11" t="str">
        <f>VLOOKUP(Table8[[#This Row],[Candidate Detail Answer: City]],cities,3,FALSE)</f>
        <v>CA</v>
      </c>
      <c r="FA243" s="21">
        <f>VLOOKUP(Table8[[#This Row],[Candidate Detail Answer: City]],cities,4,FALSE)</f>
        <v>91201</v>
      </c>
      <c r="FB243" s="11" t="s">
        <v>284</v>
      </c>
      <c r="FC243" s="11" t="str">
        <f>VLOOKUP(Table8[[#This Row],[Candidate Detail Answer: Major]],majors_final,3,FALSE)</f>
        <v>Software Engineering</v>
      </c>
      <c r="FD243" s="11" t="str">
        <f>VLOOKUP(Table8[[#This Row],[Candidate Detail Answer: Major]],majors_final,4,FALSE)</f>
        <v>IT-development focused</v>
      </c>
      <c r="FE243" s="11">
        <f>VLOOKUP(Table8[[#This Row],[Candidate Detail Answer: Major]],majors_final,5,FALSE)</f>
        <v>0</v>
      </c>
      <c r="FF243" s="11">
        <f>VLOOKUP(Table8[[#This Row],[Candidate Detail Answer: Major]],majors_final,6,FALSE)</f>
        <v>0</v>
      </c>
      <c r="FG243" s="5"/>
      <c r="FH243" s="5"/>
      <c r="FI243" s="11"/>
    </row>
    <row r="244" spans="1:165" ht="12.75" x14ac:dyDescent="0.2">
      <c r="A244" s="11">
        <v>51960719</v>
      </c>
      <c r="B244" s="11">
        <v>73589892</v>
      </c>
      <c r="C244" s="11">
        <v>52004.246527777403</v>
      </c>
      <c r="D244" s="11" t="s">
        <v>153</v>
      </c>
      <c r="E244" s="11">
        <v>345600</v>
      </c>
      <c r="F244" s="11">
        <v>77824808</v>
      </c>
      <c r="G244" s="11">
        <v>54815.050694446203</v>
      </c>
      <c r="H244" s="11">
        <v>53631.194444442102</v>
      </c>
      <c r="I244" s="11">
        <v>345512</v>
      </c>
      <c r="J244" s="11">
        <v>1</v>
      </c>
      <c r="K244" s="11">
        <v>153</v>
      </c>
      <c r="L244" s="11">
        <v>15695</v>
      </c>
      <c r="M244" s="11">
        <v>131</v>
      </c>
      <c r="N244" s="11">
        <v>121</v>
      </c>
      <c r="O244" s="11">
        <v>92</v>
      </c>
      <c r="P244" s="11">
        <v>92.36</v>
      </c>
      <c r="Q244" s="11">
        <v>299786</v>
      </c>
      <c r="R244" s="11" t="s">
        <v>154</v>
      </c>
      <c r="S244" s="11" t="s">
        <v>155</v>
      </c>
      <c r="T244" s="11" t="s">
        <v>208</v>
      </c>
      <c r="U244" s="11">
        <v>0</v>
      </c>
      <c r="V244" s="11" t="s">
        <v>154</v>
      </c>
      <c r="W244" s="11" t="s">
        <v>157</v>
      </c>
      <c r="X244" s="11"/>
      <c r="Y244" s="11">
        <v>1</v>
      </c>
      <c r="Z244" s="11">
        <v>10</v>
      </c>
      <c r="AA244" s="11">
        <v>10</v>
      </c>
      <c r="AB244" s="11">
        <v>10</v>
      </c>
      <c r="AC244" s="11">
        <v>10</v>
      </c>
      <c r="AD244" s="11">
        <v>10</v>
      </c>
      <c r="AE244" s="11">
        <v>10</v>
      </c>
      <c r="AF244" s="11">
        <v>10</v>
      </c>
      <c r="AG244" s="11">
        <v>10</v>
      </c>
      <c r="AH244" s="11">
        <v>10</v>
      </c>
      <c r="AI244" s="11">
        <v>10</v>
      </c>
      <c r="AJ244" s="11">
        <v>10</v>
      </c>
      <c r="AK244" s="11">
        <v>0</v>
      </c>
      <c r="AL244" s="11">
        <v>10</v>
      </c>
      <c r="AM244" s="11">
        <v>111</v>
      </c>
      <c r="AN244" s="11">
        <v>60</v>
      </c>
      <c r="AO244" s="11">
        <v>10</v>
      </c>
      <c r="AP244" s="11">
        <v>110</v>
      </c>
      <c r="AQ244" s="11">
        <v>50</v>
      </c>
      <c r="AR244" s="11">
        <v>30</v>
      </c>
      <c r="AS244" s="11">
        <v>1</v>
      </c>
      <c r="AT244" s="11">
        <v>120</v>
      </c>
      <c r="AU244" s="11">
        <v>583</v>
      </c>
      <c r="AV244" s="11">
        <v>6014</v>
      </c>
      <c r="AW244" s="11">
        <v>2531</v>
      </c>
      <c r="AX244" s="11">
        <v>247</v>
      </c>
      <c r="AY244" s="11">
        <v>1414</v>
      </c>
      <c r="AZ244" s="11">
        <v>9838</v>
      </c>
      <c r="BA244" s="11">
        <v>6390</v>
      </c>
      <c r="BB244" s="11">
        <v>963</v>
      </c>
      <c r="BC244" s="11">
        <v>602</v>
      </c>
      <c r="BD244" s="11">
        <v>291</v>
      </c>
      <c r="BE244" s="11">
        <v>7034</v>
      </c>
      <c r="BF244" s="11">
        <v>669</v>
      </c>
      <c r="BG244" s="11">
        <v>2515</v>
      </c>
      <c r="BH244" s="11">
        <v>6495</v>
      </c>
      <c r="BI244" s="11">
        <v>10</v>
      </c>
      <c r="BJ244" s="11">
        <v>11</v>
      </c>
      <c r="BK244" s="11">
        <v>9</v>
      </c>
      <c r="BL244" s="11">
        <v>11</v>
      </c>
      <c r="BM244" s="11">
        <v>9</v>
      </c>
      <c r="BN244" s="11">
        <v>10</v>
      </c>
      <c r="BO244" s="11">
        <v>14</v>
      </c>
      <c r="BP244" s="11">
        <v>12</v>
      </c>
      <c r="BQ244" s="11">
        <v>11</v>
      </c>
      <c r="BR244" s="11">
        <v>14</v>
      </c>
      <c r="BS244" s="11">
        <v>11</v>
      </c>
      <c r="BT244" s="11">
        <v>12</v>
      </c>
      <c r="BU244" s="11">
        <v>22</v>
      </c>
      <c r="BV244" s="11">
        <v>65</v>
      </c>
      <c r="BW244" s="11">
        <v>35</v>
      </c>
      <c r="BX244" s="11">
        <v>3</v>
      </c>
      <c r="BY244" s="11">
        <v>8</v>
      </c>
      <c r="BZ244" s="11">
        <v>112</v>
      </c>
      <c r="CA244" s="11">
        <v>64</v>
      </c>
      <c r="CB244" s="11">
        <v>5</v>
      </c>
      <c r="CC244" s="11">
        <v>6</v>
      </c>
      <c r="CD244" s="11">
        <v>3</v>
      </c>
      <c r="CE244" s="11">
        <v>76</v>
      </c>
      <c r="CF244" s="11">
        <v>2</v>
      </c>
      <c r="CG244" s="11">
        <v>20</v>
      </c>
      <c r="CH244" s="11">
        <v>44</v>
      </c>
      <c r="CI244" s="11"/>
      <c r="CJ244" s="11"/>
      <c r="CK244" s="11" t="s">
        <v>158</v>
      </c>
      <c r="CL244" s="11" t="s">
        <v>158</v>
      </c>
      <c r="CM244" s="11" t="s">
        <v>158</v>
      </c>
      <c r="CN244" s="11" t="s">
        <v>158</v>
      </c>
      <c r="CO244" s="11" t="s">
        <v>158</v>
      </c>
      <c r="CP244" s="11" t="s">
        <v>158</v>
      </c>
      <c r="CQ244" s="11" t="s">
        <v>158</v>
      </c>
      <c r="CR244" s="11" t="s">
        <v>158</v>
      </c>
      <c r="CS244" s="11" t="s">
        <v>158</v>
      </c>
      <c r="CT244" s="11" t="s">
        <v>158</v>
      </c>
      <c r="CU244" s="11" t="s">
        <v>158</v>
      </c>
      <c r="CV244" s="11" t="s">
        <v>158</v>
      </c>
      <c r="CW244" s="11" t="s">
        <v>158</v>
      </c>
      <c r="CX244" s="11" t="s">
        <v>154</v>
      </c>
      <c r="CY244" s="11" t="s">
        <v>154</v>
      </c>
      <c r="CZ244" s="11" t="s">
        <v>154</v>
      </c>
      <c r="DA244" s="11" t="s">
        <v>154</v>
      </c>
      <c r="DB244" s="11" t="s">
        <v>154</v>
      </c>
      <c r="DC244" s="11" t="s">
        <v>154</v>
      </c>
      <c r="DD244" s="11" t="s">
        <v>154</v>
      </c>
      <c r="DE244" s="11" t="s">
        <v>154</v>
      </c>
      <c r="DF244" s="11" t="s">
        <v>154</v>
      </c>
      <c r="DG244" s="11" t="s">
        <v>154</v>
      </c>
      <c r="DH244" s="11" t="s">
        <v>154</v>
      </c>
      <c r="DI244" s="11" t="s">
        <v>154</v>
      </c>
      <c r="DJ244" s="11" t="s">
        <v>154</v>
      </c>
      <c r="DK244" s="11" t="s">
        <v>157</v>
      </c>
      <c r="DL244" s="11" t="s">
        <v>157</v>
      </c>
      <c r="DM244" s="11" t="s">
        <v>157</v>
      </c>
      <c r="DN244" s="11" t="s">
        <v>157</v>
      </c>
      <c r="DO244" s="11" t="s">
        <v>157</v>
      </c>
      <c r="DP244" s="11" t="s">
        <v>157</v>
      </c>
      <c r="DQ244" s="11" t="s">
        <v>157</v>
      </c>
      <c r="DR244" s="11" t="s">
        <v>157</v>
      </c>
      <c r="DS244" s="11" t="s">
        <v>157</v>
      </c>
      <c r="DT244" s="11" t="s">
        <v>157</v>
      </c>
      <c r="DU244" s="11" t="s">
        <v>157</v>
      </c>
      <c r="DV244" s="11" t="s">
        <v>157</v>
      </c>
      <c r="DW244" s="11" t="s">
        <v>157</v>
      </c>
      <c r="DX244" s="11" t="b">
        <v>1</v>
      </c>
      <c r="DY244" s="11" t="b">
        <v>1</v>
      </c>
      <c r="DZ244" s="11" t="b">
        <v>1</v>
      </c>
      <c r="EA244" s="11" t="b">
        <v>1</v>
      </c>
      <c r="EB244" s="11" t="b">
        <v>1</v>
      </c>
      <c r="EC244" s="11" t="b">
        <v>1</v>
      </c>
      <c r="ED244" s="11" t="b">
        <v>1</v>
      </c>
      <c r="EE244" s="11" t="b">
        <v>1</v>
      </c>
      <c r="EF244" s="11" t="b">
        <v>1</v>
      </c>
      <c r="EG244" s="11" t="b">
        <v>1</v>
      </c>
      <c r="EH244" s="11" t="b">
        <v>1</v>
      </c>
      <c r="EI244" s="11" t="b">
        <v>0</v>
      </c>
      <c r="EJ244" s="11" t="b">
        <v>1</v>
      </c>
      <c r="EK244" s="11">
        <v>5.3971999999999999E-2</v>
      </c>
      <c r="EL244" s="11">
        <v>5.5195000000000001E-2</v>
      </c>
      <c r="EM244" s="11">
        <v>2.7508999999999999E-2</v>
      </c>
      <c r="EN244" s="11">
        <v>3.5381000000000003E-2</v>
      </c>
      <c r="EO244" s="11">
        <v>5.6398999999999998E-2</v>
      </c>
      <c r="EP244" s="11">
        <v>2.8282000000000002E-2</v>
      </c>
      <c r="EQ244" s="11">
        <v>9.0813000000000005E-2</v>
      </c>
      <c r="ER244" s="11">
        <v>7.4347999999999997E-2</v>
      </c>
      <c r="ES244" s="11">
        <v>3.4495999999999999E-2</v>
      </c>
      <c r="ET244" s="11">
        <v>0.25098300000000001</v>
      </c>
      <c r="EU244" s="11">
        <v>4.1390999999999997E-2</v>
      </c>
      <c r="EV244" s="11">
        <v>3.8228999999999999E-2</v>
      </c>
      <c r="EW244" s="11">
        <v>5.3179999999999998E-2</v>
      </c>
      <c r="EX244" s="11" t="s">
        <v>613</v>
      </c>
      <c r="EY244" s="11" t="str">
        <f>VLOOKUP(Table8[[#This Row],[Candidate Detail Answer: City]],cities,2,FALSE)</f>
        <v>Glendale</v>
      </c>
      <c r="EZ244" s="11" t="str">
        <f>VLOOKUP(Table8[[#This Row],[Candidate Detail Answer: City]],cities,3,FALSE)</f>
        <v>CA</v>
      </c>
      <c r="FA244" s="21">
        <f>VLOOKUP(Table8[[#This Row],[Candidate Detail Answer: City]],cities,4,FALSE)</f>
        <v>91201</v>
      </c>
      <c r="FB244" s="11" t="s">
        <v>233</v>
      </c>
      <c r="FC244" s="11" t="str">
        <f>VLOOKUP(Table8[[#This Row],[Candidate Detail Answer: Major]],majors_final,3,FALSE)</f>
        <v>Software Development</v>
      </c>
      <c r="FD244" s="11" t="str">
        <f>VLOOKUP(Table8[[#This Row],[Candidate Detail Answer: Major]],majors_final,4,FALSE)</f>
        <v>IT-development focused</v>
      </c>
      <c r="FE244" s="11">
        <f>VLOOKUP(Table8[[#This Row],[Candidate Detail Answer: Major]],majors_final,5,FALSE)</f>
        <v>0</v>
      </c>
      <c r="FF244" s="11">
        <f>VLOOKUP(Table8[[#This Row],[Candidate Detail Answer: Major]],majors_final,6,FALSE)</f>
        <v>0</v>
      </c>
      <c r="FG244" s="5"/>
      <c r="FH244" s="5"/>
      <c r="FI244" s="11"/>
    </row>
    <row r="245" spans="1:165" ht="12.75" x14ac:dyDescent="0.2">
      <c r="A245" s="11">
        <v>33750673</v>
      </c>
      <c r="B245" s="11">
        <v>45381878</v>
      </c>
      <c r="C245" s="11">
        <v>48451.159027777598</v>
      </c>
      <c r="D245" s="11" t="s">
        <v>153</v>
      </c>
      <c r="E245" s="11">
        <v>345600</v>
      </c>
      <c r="F245" s="11">
        <v>52144498</v>
      </c>
      <c r="G245" s="11">
        <v>49537.1520833342</v>
      </c>
      <c r="H245" s="11">
        <v>48971.5284722211</v>
      </c>
      <c r="I245" s="11">
        <v>336194</v>
      </c>
      <c r="J245" s="11">
        <v>1</v>
      </c>
      <c r="K245" s="11">
        <v>6</v>
      </c>
      <c r="L245" s="11">
        <v>792</v>
      </c>
      <c r="M245" s="11">
        <v>131</v>
      </c>
      <c r="N245" s="11">
        <v>131</v>
      </c>
      <c r="O245" s="11">
        <v>92</v>
      </c>
      <c r="P245" s="11">
        <v>100</v>
      </c>
      <c r="Q245" s="11">
        <v>311521</v>
      </c>
      <c r="R245" s="11" t="s">
        <v>154</v>
      </c>
      <c r="S245" s="11" t="s">
        <v>155</v>
      </c>
      <c r="T245" s="11" t="s">
        <v>208</v>
      </c>
      <c r="U245" s="11">
        <v>1</v>
      </c>
      <c r="V245" s="11" t="s">
        <v>154</v>
      </c>
      <c r="W245" s="11" t="s">
        <v>157</v>
      </c>
      <c r="X245" s="11">
        <v>4</v>
      </c>
      <c r="Y245" s="11">
        <v>1</v>
      </c>
      <c r="Z245" s="11">
        <v>10</v>
      </c>
      <c r="AA245" s="11">
        <v>10</v>
      </c>
      <c r="AB245" s="11">
        <v>10</v>
      </c>
      <c r="AC245" s="11">
        <v>10</v>
      </c>
      <c r="AD245" s="11">
        <v>10</v>
      </c>
      <c r="AE245" s="11">
        <v>10</v>
      </c>
      <c r="AF245" s="11">
        <v>10</v>
      </c>
      <c r="AG245" s="11">
        <v>10</v>
      </c>
      <c r="AH245" s="11">
        <v>10</v>
      </c>
      <c r="AI245" s="11">
        <v>10</v>
      </c>
      <c r="AJ245" s="11">
        <v>10</v>
      </c>
      <c r="AK245" s="11">
        <v>10</v>
      </c>
      <c r="AL245" s="11">
        <v>10</v>
      </c>
      <c r="AM245" s="11">
        <v>121</v>
      </c>
      <c r="AN245" s="11">
        <v>60</v>
      </c>
      <c r="AO245" s="11">
        <v>10</v>
      </c>
      <c r="AP245" s="11">
        <v>120</v>
      </c>
      <c r="AQ245" s="11">
        <v>60</v>
      </c>
      <c r="AR245" s="11">
        <v>40</v>
      </c>
      <c r="AS245" s="11">
        <v>1</v>
      </c>
      <c r="AT245" s="11">
        <v>130</v>
      </c>
      <c r="AU245" s="11">
        <v>2570</v>
      </c>
      <c r="AV245" s="11">
        <v>1519</v>
      </c>
      <c r="AW245" s="11">
        <v>1399</v>
      </c>
      <c r="AX245" s="11">
        <v>1499</v>
      </c>
      <c r="AY245" s="11">
        <v>981</v>
      </c>
      <c r="AZ245" s="11">
        <v>1093</v>
      </c>
      <c r="BA245" s="11">
        <v>634</v>
      </c>
      <c r="BB245" s="11">
        <v>5080</v>
      </c>
      <c r="BC245" s="11">
        <v>1719</v>
      </c>
      <c r="BD245" s="11">
        <v>458</v>
      </c>
      <c r="BE245" s="11">
        <v>434</v>
      </c>
      <c r="BF245" s="11">
        <v>1063</v>
      </c>
      <c r="BG245" s="11">
        <v>2758</v>
      </c>
      <c r="BH245" s="11">
        <v>2878</v>
      </c>
      <c r="BI245" s="11">
        <v>5</v>
      </c>
      <c r="BJ245" s="11">
        <v>5</v>
      </c>
      <c r="BK245" s="11">
        <v>3</v>
      </c>
      <c r="BL245" s="11">
        <v>6</v>
      </c>
      <c r="BM245" s="11">
        <v>4</v>
      </c>
      <c r="BN245" s="11">
        <v>5</v>
      </c>
      <c r="BO245" s="11">
        <v>7</v>
      </c>
      <c r="BP245" s="11">
        <v>6</v>
      </c>
      <c r="BQ245" s="11">
        <v>5</v>
      </c>
      <c r="BR245" s="11">
        <v>5</v>
      </c>
      <c r="BS245" s="11">
        <v>6</v>
      </c>
      <c r="BT245" s="11">
        <v>11</v>
      </c>
      <c r="BU245" s="11">
        <v>19</v>
      </c>
      <c r="BV245" s="11">
        <v>6</v>
      </c>
      <c r="BW245" s="11">
        <v>4</v>
      </c>
      <c r="BX245" s="11">
        <v>2</v>
      </c>
      <c r="BY245" s="11">
        <v>3</v>
      </c>
      <c r="BZ245" s="11">
        <v>5</v>
      </c>
      <c r="CA245" s="11">
        <v>2</v>
      </c>
      <c r="CB245" s="11">
        <v>4</v>
      </c>
      <c r="CC245" s="11">
        <v>2</v>
      </c>
      <c r="CD245" s="11">
        <v>2</v>
      </c>
      <c r="CE245" s="11">
        <v>3</v>
      </c>
      <c r="CF245" s="11">
        <v>3</v>
      </c>
      <c r="CG245" s="11">
        <v>5</v>
      </c>
      <c r="CH245" s="11">
        <v>4</v>
      </c>
      <c r="CI245" s="11"/>
      <c r="CJ245" s="11"/>
      <c r="CK245" s="11" t="s">
        <v>158</v>
      </c>
      <c r="CL245" s="11" t="s">
        <v>158</v>
      </c>
      <c r="CM245" s="11" t="s">
        <v>158</v>
      </c>
      <c r="CN245" s="11" t="s">
        <v>158</v>
      </c>
      <c r="CO245" s="11" t="s">
        <v>158</v>
      </c>
      <c r="CP245" s="11" t="s">
        <v>158</v>
      </c>
      <c r="CQ245" s="11" t="s">
        <v>158</v>
      </c>
      <c r="CR245" s="11" t="s">
        <v>158</v>
      </c>
      <c r="CS245" s="11" t="s">
        <v>158</v>
      </c>
      <c r="CT245" s="11" t="s">
        <v>158</v>
      </c>
      <c r="CU245" s="11" t="s">
        <v>158</v>
      </c>
      <c r="CV245" s="11" t="s">
        <v>158</v>
      </c>
      <c r="CW245" s="11" t="s">
        <v>158</v>
      </c>
      <c r="CX245" s="11" t="s">
        <v>154</v>
      </c>
      <c r="CY245" s="11" t="s">
        <v>154</v>
      </c>
      <c r="CZ245" s="11" t="s">
        <v>154</v>
      </c>
      <c r="DA245" s="11" t="s">
        <v>154</v>
      </c>
      <c r="DB245" s="11" t="s">
        <v>154</v>
      </c>
      <c r="DC245" s="11" t="s">
        <v>154</v>
      </c>
      <c r="DD245" s="11" t="s">
        <v>154</v>
      </c>
      <c r="DE245" s="11" t="s">
        <v>154</v>
      </c>
      <c r="DF245" s="11" t="s">
        <v>154</v>
      </c>
      <c r="DG245" s="11" t="s">
        <v>154</v>
      </c>
      <c r="DH245" s="11" t="s">
        <v>154</v>
      </c>
      <c r="DI245" s="11" t="s">
        <v>154</v>
      </c>
      <c r="DJ245" s="11" t="s">
        <v>154</v>
      </c>
      <c r="DK245" s="11" t="s">
        <v>157</v>
      </c>
      <c r="DL245" s="11" t="s">
        <v>157</v>
      </c>
      <c r="DM245" s="11" t="s">
        <v>157</v>
      </c>
      <c r="DN245" s="11" t="s">
        <v>157</v>
      </c>
      <c r="DO245" s="11" t="s">
        <v>157</v>
      </c>
      <c r="DP245" s="11" t="s">
        <v>157</v>
      </c>
      <c r="DQ245" s="11" t="s">
        <v>157</v>
      </c>
      <c r="DR245" s="11" t="s">
        <v>157</v>
      </c>
      <c r="DS245" s="11" t="s">
        <v>157</v>
      </c>
      <c r="DT245" s="11" t="s">
        <v>157</v>
      </c>
      <c r="DU245" s="11" t="s">
        <v>157</v>
      </c>
      <c r="DV245" s="11" t="s">
        <v>157</v>
      </c>
      <c r="DW245" s="11" t="s">
        <v>157</v>
      </c>
      <c r="DX245" s="11" t="b">
        <v>1</v>
      </c>
      <c r="DY245" s="11" t="b">
        <v>1</v>
      </c>
      <c r="DZ245" s="11" t="b">
        <v>1</v>
      </c>
      <c r="EA245" s="11" t="b">
        <v>1</v>
      </c>
      <c r="EB245" s="11" t="b">
        <v>1</v>
      </c>
      <c r="EC245" s="11" t="b">
        <v>1</v>
      </c>
      <c r="ED245" s="11" t="b">
        <v>1</v>
      </c>
      <c r="EE245" s="11" t="b">
        <v>1</v>
      </c>
      <c r="EF245" s="11" t="b">
        <v>1</v>
      </c>
      <c r="EG245" s="11" t="b">
        <v>1</v>
      </c>
      <c r="EH245" s="11" t="b">
        <v>1</v>
      </c>
      <c r="EI245" s="11" t="b">
        <v>1</v>
      </c>
      <c r="EJ245" s="11" t="b">
        <v>1</v>
      </c>
      <c r="EK245" s="11">
        <v>2.6922999999999999E-2</v>
      </c>
      <c r="EL245" s="11">
        <v>3.1634000000000002E-2</v>
      </c>
      <c r="EM245" s="11">
        <v>2.6443000000000001E-2</v>
      </c>
      <c r="EN245" s="11">
        <v>3.483E-2</v>
      </c>
      <c r="EO245" s="11">
        <v>3.2028000000000001E-2</v>
      </c>
      <c r="EP245" s="11">
        <v>0.124529</v>
      </c>
      <c r="EQ245" s="11">
        <v>3.0861E-2</v>
      </c>
      <c r="ER245" s="11">
        <v>3.0543000000000001E-2</v>
      </c>
      <c r="ES245" s="11">
        <v>3.2800999999999997E-2</v>
      </c>
      <c r="ET245" s="11">
        <v>3.1033000000000002E-2</v>
      </c>
      <c r="EU245" s="11">
        <v>3.4014999999999997E-2</v>
      </c>
      <c r="EV245" s="11">
        <v>4.0967999999999997E-2</v>
      </c>
      <c r="EW245" s="11">
        <v>3.3487999999999997E-2</v>
      </c>
      <c r="EX245" s="11" t="s">
        <v>352</v>
      </c>
      <c r="EY245" s="11" t="str">
        <f>VLOOKUP(Table8[[#This Row],[Candidate Detail Answer: City]],cities,2,FALSE)</f>
        <v>Glendale</v>
      </c>
      <c r="EZ245" s="11" t="str">
        <f>VLOOKUP(Table8[[#This Row],[Candidate Detail Answer: City]],cities,3,FALSE)</f>
        <v>AZ</v>
      </c>
      <c r="FA245" s="21">
        <f>VLOOKUP(Table8[[#This Row],[Candidate Detail Answer: City]],cities,4,FALSE)</f>
        <v>85301</v>
      </c>
      <c r="FB245" s="11" t="s">
        <v>229</v>
      </c>
      <c r="FC245" s="11" t="str">
        <f>VLOOKUP(Table8[[#This Row],[Candidate Detail Answer: Major]],majors_final,3,FALSE)</f>
        <v>Computer Science</v>
      </c>
      <c r="FD245" s="11" t="str">
        <f>VLOOKUP(Table8[[#This Row],[Candidate Detail Answer: Major]],majors_final,4,FALSE)</f>
        <v>IT-development focused</v>
      </c>
      <c r="FE245" s="11">
        <f>VLOOKUP(Table8[[#This Row],[Candidate Detail Answer: Major]],majors_final,5,FALSE)</f>
        <v>0</v>
      </c>
      <c r="FF245" s="11">
        <f>VLOOKUP(Table8[[#This Row],[Candidate Detail Answer: Major]],majors_final,6,FALSE)</f>
        <v>0</v>
      </c>
      <c r="FG245" s="5"/>
      <c r="FH245" s="5"/>
      <c r="FI245" s="11"/>
    </row>
    <row r="246" spans="1:165" ht="12.75" x14ac:dyDescent="0.2">
      <c r="A246" s="11">
        <v>47906394</v>
      </c>
      <c r="B246" s="11">
        <v>66853442</v>
      </c>
      <c r="C246" s="11">
        <v>49832.915277777502</v>
      </c>
      <c r="D246" s="11" t="s">
        <v>153</v>
      </c>
      <c r="E246" s="11">
        <v>345600</v>
      </c>
      <c r="F246" s="11">
        <v>72957590</v>
      </c>
      <c r="G246" s="11">
        <v>52687.836805557003</v>
      </c>
      <c r="H246" s="11">
        <v>51753.154166664797</v>
      </c>
      <c r="I246" s="11">
        <v>280909</v>
      </c>
      <c r="J246" s="11">
        <v>1</v>
      </c>
      <c r="K246" s="11">
        <v>47</v>
      </c>
      <c r="L246" s="11">
        <v>148651</v>
      </c>
      <c r="M246" s="11">
        <v>131</v>
      </c>
      <c r="N246" s="11">
        <v>130.5</v>
      </c>
      <c r="O246" s="11">
        <v>92</v>
      </c>
      <c r="P246" s="11">
        <v>99.61</v>
      </c>
      <c r="Q246" s="11">
        <v>49212</v>
      </c>
      <c r="R246" s="11" t="s">
        <v>154</v>
      </c>
      <c r="S246" s="11" t="s">
        <v>155</v>
      </c>
      <c r="T246" s="11" t="s">
        <v>208</v>
      </c>
      <c r="U246" s="11">
        <v>64</v>
      </c>
      <c r="V246" s="11" t="s">
        <v>154</v>
      </c>
      <c r="W246" s="11" t="s">
        <v>157</v>
      </c>
      <c r="X246" s="11">
        <v>5</v>
      </c>
      <c r="Y246" s="11">
        <v>0.5</v>
      </c>
      <c r="Z246" s="11">
        <v>10</v>
      </c>
      <c r="AA246" s="11">
        <v>10</v>
      </c>
      <c r="AB246" s="11">
        <v>10</v>
      </c>
      <c r="AC246" s="11">
        <v>10</v>
      </c>
      <c r="AD246" s="11">
        <v>10</v>
      </c>
      <c r="AE246" s="11">
        <v>10</v>
      </c>
      <c r="AF246" s="11">
        <v>10</v>
      </c>
      <c r="AG246" s="11">
        <v>10</v>
      </c>
      <c r="AH246" s="11">
        <v>10</v>
      </c>
      <c r="AI246" s="11">
        <v>10</v>
      </c>
      <c r="AJ246" s="11">
        <v>10</v>
      </c>
      <c r="AK246" s="11">
        <v>10</v>
      </c>
      <c r="AL246" s="11">
        <v>10</v>
      </c>
      <c r="AM246" s="11">
        <v>120.5</v>
      </c>
      <c r="AN246" s="11">
        <v>60</v>
      </c>
      <c r="AO246" s="11">
        <v>10</v>
      </c>
      <c r="AP246" s="11">
        <v>120</v>
      </c>
      <c r="AQ246" s="11">
        <v>60</v>
      </c>
      <c r="AR246" s="11">
        <v>40</v>
      </c>
      <c r="AS246" s="11">
        <v>0.5</v>
      </c>
      <c r="AT246" s="11">
        <v>130</v>
      </c>
      <c r="AU246" s="11">
        <v>934</v>
      </c>
      <c r="AV246" s="11">
        <v>9998</v>
      </c>
      <c r="AW246" s="11">
        <v>5267</v>
      </c>
      <c r="AX246" s="11">
        <v>28847</v>
      </c>
      <c r="AY246" s="11">
        <v>4701</v>
      </c>
      <c r="AZ246" s="11">
        <v>3364</v>
      </c>
      <c r="BA246" s="11">
        <v>4025</v>
      </c>
      <c r="BB246" s="11">
        <v>55357</v>
      </c>
      <c r="BC246" s="11">
        <v>8039</v>
      </c>
      <c r="BD246" s="11">
        <v>3342</v>
      </c>
      <c r="BE246" s="11">
        <v>6284</v>
      </c>
      <c r="BF246" s="11">
        <v>19577</v>
      </c>
      <c r="BG246" s="11">
        <v>53612</v>
      </c>
      <c r="BH246" s="11">
        <v>28286</v>
      </c>
      <c r="BI246" s="11">
        <v>5</v>
      </c>
      <c r="BJ246" s="11">
        <v>5</v>
      </c>
      <c r="BK246" s="11">
        <v>5</v>
      </c>
      <c r="BL246" s="11">
        <v>7</v>
      </c>
      <c r="BM246" s="11">
        <v>4</v>
      </c>
      <c r="BN246" s="11">
        <v>5</v>
      </c>
      <c r="BO246" s="11">
        <v>9</v>
      </c>
      <c r="BP246" s="11">
        <v>6</v>
      </c>
      <c r="BQ246" s="11">
        <v>5</v>
      </c>
      <c r="BR246" s="11">
        <v>5</v>
      </c>
      <c r="BS246" s="11">
        <v>9</v>
      </c>
      <c r="BT246" s="11">
        <v>15</v>
      </c>
      <c r="BU246" s="11">
        <v>24</v>
      </c>
      <c r="BV246" s="11">
        <v>36</v>
      </c>
      <c r="BW246" s="11">
        <v>33</v>
      </c>
      <c r="BX246" s="11">
        <v>41</v>
      </c>
      <c r="BY246" s="11">
        <v>7</v>
      </c>
      <c r="BZ246" s="11">
        <v>13</v>
      </c>
      <c r="CA246" s="11">
        <v>50</v>
      </c>
      <c r="CB246" s="11">
        <v>32</v>
      </c>
      <c r="CC246" s="11">
        <v>54</v>
      </c>
      <c r="CD246" s="11">
        <v>11</v>
      </c>
      <c r="CE246" s="11">
        <v>5</v>
      </c>
      <c r="CF246" s="11">
        <v>26</v>
      </c>
      <c r="CG246" s="11">
        <v>24</v>
      </c>
      <c r="CH246" s="11">
        <v>18</v>
      </c>
      <c r="CI246" s="11"/>
      <c r="CJ246" s="11"/>
      <c r="CK246" s="11" t="s">
        <v>158</v>
      </c>
      <c r="CL246" s="11" t="s">
        <v>158</v>
      </c>
      <c r="CM246" s="11" t="s">
        <v>158</v>
      </c>
      <c r="CN246" s="11" t="s">
        <v>158</v>
      </c>
      <c r="CO246" s="11" t="s">
        <v>158</v>
      </c>
      <c r="CP246" s="11" t="s">
        <v>158</v>
      </c>
      <c r="CQ246" s="11" t="s">
        <v>158</v>
      </c>
      <c r="CR246" s="11" t="s">
        <v>158</v>
      </c>
      <c r="CS246" s="11" t="s">
        <v>158</v>
      </c>
      <c r="CT246" s="11" t="s">
        <v>158</v>
      </c>
      <c r="CU246" s="11" t="s">
        <v>158</v>
      </c>
      <c r="CV246" s="11" t="s">
        <v>158</v>
      </c>
      <c r="CW246" s="11" t="s">
        <v>158</v>
      </c>
      <c r="CX246" s="11" t="s">
        <v>154</v>
      </c>
      <c r="CY246" s="11" t="s">
        <v>154</v>
      </c>
      <c r="CZ246" s="11" t="s">
        <v>154</v>
      </c>
      <c r="DA246" s="11" t="s">
        <v>154</v>
      </c>
      <c r="DB246" s="11" t="s">
        <v>154</v>
      </c>
      <c r="DC246" s="11" t="s">
        <v>154</v>
      </c>
      <c r="DD246" s="11" t="s">
        <v>154</v>
      </c>
      <c r="DE246" s="11" t="s">
        <v>154</v>
      </c>
      <c r="DF246" s="11" t="s">
        <v>154</v>
      </c>
      <c r="DG246" s="11" t="s">
        <v>154</v>
      </c>
      <c r="DH246" s="11" t="s">
        <v>154</v>
      </c>
      <c r="DI246" s="11" t="s">
        <v>154</v>
      </c>
      <c r="DJ246" s="11" t="s">
        <v>154</v>
      </c>
      <c r="DK246" s="11" t="s">
        <v>157</v>
      </c>
      <c r="DL246" s="11" t="s">
        <v>157</v>
      </c>
      <c r="DM246" s="11" t="s">
        <v>157</v>
      </c>
      <c r="DN246" s="11" t="s">
        <v>157</v>
      </c>
      <c r="DO246" s="11" t="s">
        <v>157</v>
      </c>
      <c r="DP246" s="11" t="s">
        <v>157</v>
      </c>
      <c r="DQ246" s="11" t="s">
        <v>157</v>
      </c>
      <c r="DR246" s="11" t="s">
        <v>157</v>
      </c>
      <c r="DS246" s="11" t="s">
        <v>157</v>
      </c>
      <c r="DT246" s="11" t="s">
        <v>157</v>
      </c>
      <c r="DU246" s="11" t="s">
        <v>157</v>
      </c>
      <c r="DV246" s="11" t="s">
        <v>157</v>
      </c>
      <c r="DW246" s="11" t="s">
        <v>157</v>
      </c>
      <c r="DX246" s="11" t="b">
        <v>1</v>
      </c>
      <c r="DY246" s="11" t="b">
        <v>1</v>
      </c>
      <c r="DZ246" s="11" t="b">
        <v>1</v>
      </c>
      <c r="EA246" s="11" t="b">
        <v>1</v>
      </c>
      <c r="EB246" s="11" t="b">
        <v>1</v>
      </c>
      <c r="EC246" s="11" t="b">
        <v>1</v>
      </c>
      <c r="ED246" s="11" t="b">
        <v>1</v>
      </c>
      <c r="EE246" s="11" t="b">
        <v>1</v>
      </c>
      <c r="EF246" s="11" t="b">
        <v>1</v>
      </c>
      <c r="EG246" s="11" t="b">
        <v>1</v>
      </c>
      <c r="EH246" s="11" t="b">
        <v>1</v>
      </c>
      <c r="EI246" s="11" t="b">
        <v>1</v>
      </c>
      <c r="EJ246" s="11" t="b">
        <v>1</v>
      </c>
      <c r="EK246" s="11">
        <v>8.6291000000000007E-2</v>
      </c>
      <c r="EL246" s="11">
        <v>0.15762799999999999</v>
      </c>
      <c r="EM246" s="11">
        <v>0.146541</v>
      </c>
      <c r="EN246" s="11">
        <v>7.6918E-2</v>
      </c>
      <c r="EO246" s="11">
        <v>0.105403</v>
      </c>
      <c r="EP246" s="11">
        <v>8.1441E-2</v>
      </c>
      <c r="EQ246" s="11">
        <v>0.13595099999999999</v>
      </c>
      <c r="ER246" s="11">
        <v>8.6148000000000002E-2</v>
      </c>
      <c r="ES246" s="11">
        <v>7.0112999999999995E-2</v>
      </c>
      <c r="ET246" s="11">
        <v>0.20804700000000001</v>
      </c>
      <c r="EU246" s="11">
        <v>3.8258E-2</v>
      </c>
      <c r="EV246" s="11">
        <v>9.6392000000000005E-2</v>
      </c>
      <c r="EW246" s="11">
        <v>8.2270999999999997E-2</v>
      </c>
      <c r="EX246" s="11" t="s">
        <v>623</v>
      </c>
      <c r="EY246" s="11" t="str">
        <f>VLOOKUP(Table8[[#This Row],[Candidate Detail Answer: City]],cities,2,FALSE)</f>
        <v>Grand Prairie</v>
      </c>
      <c r="EZ246" s="11" t="str">
        <f>VLOOKUP(Table8[[#This Row],[Candidate Detail Answer: City]],cities,3,FALSE)</f>
        <v>TX</v>
      </c>
      <c r="FA246" s="21">
        <f>VLOOKUP(Table8[[#This Row],[Candidate Detail Answer: City]],cities,4,FALSE)</f>
        <v>75050</v>
      </c>
      <c r="FB246" s="11" t="s">
        <v>624</v>
      </c>
      <c r="FC246" s="11" t="str">
        <f>VLOOKUP(Table8[[#This Row],[Candidate Detail Answer: Major]],majors_final,3,FALSE)</f>
        <v>Health Science</v>
      </c>
      <c r="FD246" s="11" t="str">
        <f>VLOOKUP(Table8[[#This Row],[Candidate Detail Answer: Major]],majors_final,4,FALSE)</f>
        <v>Non-IT</v>
      </c>
      <c r="FE246" s="11">
        <f>VLOOKUP(Table8[[#This Row],[Candidate Detail Answer: Major]],majors_final,5,FALSE)</f>
        <v>0</v>
      </c>
      <c r="FF246" s="11">
        <f>VLOOKUP(Table8[[#This Row],[Candidate Detail Answer: Major]],majors_final,6,FALSE)</f>
        <v>0</v>
      </c>
      <c r="FG246" s="5"/>
      <c r="FH246" s="5"/>
      <c r="FI246" s="11"/>
    </row>
    <row r="247" spans="1:165" ht="12.75" x14ac:dyDescent="0.2">
      <c r="A247" s="11">
        <v>52101985</v>
      </c>
      <c r="B247" s="11">
        <v>73848150</v>
      </c>
      <c r="C247" s="11">
        <v>45183.195833333302</v>
      </c>
      <c r="D247" s="11" t="s">
        <v>153</v>
      </c>
      <c r="E247" s="11">
        <v>345600</v>
      </c>
      <c r="F247" s="11">
        <v>77824656</v>
      </c>
      <c r="G247" s="11">
        <v>55437.160416668601</v>
      </c>
      <c r="H247" s="11">
        <v>54180.432638886399</v>
      </c>
      <c r="I247" s="11">
        <v>163427</v>
      </c>
      <c r="J247" s="11">
        <v>1</v>
      </c>
      <c r="K247" s="11">
        <v>32</v>
      </c>
      <c r="L247" s="11">
        <v>4045</v>
      </c>
      <c r="M247" s="11">
        <v>131</v>
      </c>
      <c r="N247" s="11">
        <v>131</v>
      </c>
      <c r="O247" s="11">
        <v>92</v>
      </c>
      <c r="P247" s="11">
        <v>100</v>
      </c>
      <c r="Q247" s="11">
        <v>136345</v>
      </c>
      <c r="R247" s="11" t="s">
        <v>154</v>
      </c>
      <c r="S247" s="11" t="s">
        <v>155</v>
      </c>
      <c r="T247" s="11" t="s">
        <v>208</v>
      </c>
      <c r="U247" s="11">
        <v>12</v>
      </c>
      <c r="V247" s="11" t="s">
        <v>154</v>
      </c>
      <c r="W247" s="11" t="s">
        <v>157</v>
      </c>
      <c r="X247" s="11"/>
      <c r="Y247" s="11">
        <v>1</v>
      </c>
      <c r="Z247" s="11">
        <v>10</v>
      </c>
      <c r="AA247" s="11">
        <v>10</v>
      </c>
      <c r="AB247" s="11">
        <v>10</v>
      </c>
      <c r="AC247" s="11">
        <v>10</v>
      </c>
      <c r="AD247" s="11">
        <v>10</v>
      </c>
      <c r="AE247" s="11">
        <v>10</v>
      </c>
      <c r="AF247" s="11">
        <v>10</v>
      </c>
      <c r="AG247" s="11">
        <v>10</v>
      </c>
      <c r="AH247" s="11">
        <v>10</v>
      </c>
      <c r="AI247" s="11">
        <v>10</v>
      </c>
      <c r="AJ247" s="11">
        <v>10</v>
      </c>
      <c r="AK247" s="11">
        <v>10</v>
      </c>
      <c r="AL247" s="11">
        <v>10</v>
      </c>
      <c r="AM247" s="11">
        <v>121</v>
      </c>
      <c r="AN247" s="11">
        <v>60</v>
      </c>
      <c r="AO247" s="11">
        <v>10</v>
      </c>
      <c r="AP247" s="11">
        <v>120</v>
      </c>
      <c r="AQ247" s="11">
        <v>60</v>
      </c>
      <c r="AR247" s="11">
        <v>40</v>
      </c>
      <c r="AS247" s="11">
        <v>1</v>
      </c>
      <c r="AT247" s="11">
        <v>130</v>
      </c>
      <c r="AU247" s="11">
        <v>234</v>
      </c>
      <c r="AV247" s="11">
        <v>967</v>
      </c>
      <c r="AW247" s="11">
        <v>1146</v>
      </c>
      <c r="AX247" s="11">
        <v>1432</v>
      </c>
      <c r="AY247" s="11">
        <v>1067</v>
      </c>
      <c r="AZ247" s="11">
        <v>2843</v>
      </c>
      <c r="BA247" s="11">
        <v>4411</v>
      </c>
      <c r="BB247" s="11">
        <v>3134</v>
      </c>
      <c r="BC247" s="11">
        <v>678</v>
      </c>
      <c r="BD247" s="11">
        <v>330</v>
      </c>
      <c r="BE247" s="11">
        <v>1302</v>
      </c>
      <c r="BF247" s="11">
        <v>1053</v>
      </c>
      <c r="BG247" s="11">
        <v>3878</v>
      </c>
      <c r="BH247" s="11">
        <v>2092</v>
      </c>
      <c r="BI247" s="11">
        <v>6</v>
      </c>
      <c r="BJ247" s="11">
        <v>6</v>
      </c>
      <c r="BK247" s="11">
        <v>9</v>
      </c>
      <c r="BL247" s="11">
        <v>12</v>
      </c>
      <c r="BM247" s="11">
        <v>4</v>
      </c>
      <c r="BN247" s="11">
        <v>6</v>
      </c>
      <c r="BO247" s="11">
        <v>13</v>
      </c>
      <c r="BP247" s="11">
        <v>7</v>
      </c>
      <c r="BQ247" s="11">
        <v>6</v>
      </c>
      <c r="BR247" s="11">
        <v>11</v>
      </c>
      <c r="BS247" s="11">
        <v>9</v>
      </c>
      <c r="BT247" s="11">
        <v>20</v>
      </c>
      <c r="BU247" s="11">
        <v>21</v>
      </c>
      <c r="BV247" s="11">
        <v>18</v>
      </c>
      <c r="BW247" s="11">
        <v>22</v>
      </c>
      <c r="BX247" s="11">
        <v>28</v>
      </c>
      <c r="BY247" s="11">
        <v>21</v>
      </c>
      <c r="BZ247" s="11">
        <v>32</v>
      </c>
      <c r="CA247" s="11">
        <v>63</v>
      </c>
      <c r="CB247" s="11">
        <v>41</v>
      </c>
      <c r="CC247" s="11">
        <v>17</v>
      </c>
      <c r="CD247" s="11">
        <v>12</v>
      </c>
      <c r="CE247" s="11">
        <v>23</v>
      </c>
      <c r="CF247" s="11">
        <v>17</v>
      </c>
      <c r="CG247" s="11">
        <v>24</v>
      </c>
      <c r="CH247" s="11">
        <v>20</v>
      </c>
      <c r="CI247" s="11"/>
      <c r="CJ247" s="11"/>
      <c r="CK247" s="11" t="s">
        <v>158</v>
      </c>
      <c r="CL247" s="11" t="s">
        <v>158</v>
      </c>
      <c r="CM247" s="11" t="s">
        <v>158</v>
      </c>
      <c r="CN247" s="11" t="s">
        <v>158</v>
      </c>
      <c r="CO247" s="11" t="s">
        <v>158</v>
      </c>
      <c r="CP247" s="11" t="s">
        <v>158</v>
      </c>
      <c r="CQ247" s="11" t="s">
        <v>158</v>
      </c>
      <c r="CR247" s="11" t="s">
        <v>158</v>
      </c>
      <c r="CS247" s="11" t="s">
        <v>158</v>
      </c>
      <c r="CT247" s="11" t="s">
        <v>158</v>
      </c>
      <c r="CU247" s="11" t="s">
        <v>158</v>
      </c>
      <c r="CV247" s="11" t="s">
        <v>158</v>
      </c>
      <c r="CW247" s="11" t="s">
        <v>158</v>
      </c>
      <c r="CX247" s="11" t="s">
        <v>154</v>
      </c>
      <c r="CY247" s="11" t="s">
        <v>154</v>
      </c>
      <c r="CZ247" s="11" t="s">
        <v>154</v>
      </c>
      <c r="DA247" s="11" t="s">
        <v>154</v>
      </c>
      <c r="DB247" s="11" t="s">
        <v>154</v>
      </c>
      <c r="DC247" s="11" t="s">
        <v>154</v>
      </c>
      <c r="DD247" s="11" t="s">
        <v>154</v>
      </c>
      <c r="DE247" s="11" t="s">
        <v>154</v>
      </c>
      <c r="DF247" s="11" t="s">
        <v>154</v>
      </c>
      <c r="DG247" s="11" t="s">
        <v>154</v>
      </c>
      <c r="DH247" s="11" t="s">
        <v>154</v>
      </c>
      <c r="DI247" s="11" t="s">
        <v>154</v>
      </c>
      <c r="DJ247" s="11" t="s">
        <v>154</v>
      </c>
      <c r="DK247" s="11" t="s">
        <v>157</v>
      </c>
      <c r="DL247" s="11" t="s">
        <v>157</v>
      </c>
      <c r="DM247" s="11" t="s">
        <v>157</v>
      </c>
      <c r="DN247" s="11" t="s">
        <v>157</v>
      </c>
      <c r="DO247" s="11" t="s">
        <v>157</v>
      </c>
      <c r="DP247" s="11" t="s">
        <v>157</v>
      </c>
      <c r="DQ247" s="11" t="s">
        <v>157</v>
      </c>
      <c r="DR247" s="11" t="s">
        <v>157</v>
      </c>
      <c r="DS247" s="11" t="s">
        <v>157</v>
      </c>
      <c r="DT247" s="11" t="s">
        <v>157</v>
      </c>
      <c r="DU247" s="11" t="s">
        <v>157</v>
      </c>
      <c r="DV247" s="11" t="s">
        <v>157</v>
      </c>
      <c r="DW247" s="11" t="s">
        <v>157</v>
      </c>
      <c r="DX247" s="11" t="b">
        <v>1</v>
      </c>
      <c r="DY247" s="11" t="b">
        <v>1</v>
      </c>
      <c r="DZ247" s="11" t="b">
        <v>1</v>
      </c>
      <c r="EA247" s="11" t="b">
        <v>1</v>
      </c>
      <c r="EB247" s="11" t="b">
        <v>1</v>
      </c>
      <c r="EC247" s="11" t="b">
        <v>1</v>
      </c>
      <c r="ED247" s="11" t="b">
        <v>1</v>
      </c>
      <c r="EE247" s="11" t="b">
        <v>1</v>
      </c>
      <c r="EF247" s="11" t="b">
        <v>1</v>
      </c>
      <c r="EG247" s="11" t="b">
        <v>1</v>
      </c>
      <c r="EH247" s="11" t="b">
        <v>1</v>
      </c>
      <c r="EI247" s="11" t="b">
        <v>1</v>
      </c>
      <c r="EJ247" s="11" t="b">
        <v>1</v>
      </c>
      <c r="EK247" s="11">
        <v>1.2393E-2</v>
      </c>
      <c r="EL247" s="11">
        <v>2.0338999999999999E-2</v>
      </c>
      <c r="EM247" s="11">
        <v>2.8421999999999999E-2</v>
      </c>
      <c r="EN247" s="11">
        <v>3.0946000000000001E-2</v>
      </c>
      <c r="EO247" s="11">
        <v>6.0510000000000001E-2</v>
      </c>
      <c r="EP247" s="11">
        <v>2.7036000000000001E-2</v>
      </c>
      <c r="EQ247" s="11">
        <v>4.5067999999999997E-2</v>
      </c>
      <c r="ER247" s="11">
        <v>3.8205000000000003E-2</v>
      </c>
      <c r="ES247" s="11">
        <v>3.9656999999999998E-2</v>
      </c>
      <c r="ET247" s="11">
        <v>3.8289999999999998E-2</v>
      </c>
      <c r="EU247" s="11">
        <v>1.8435E-2</v>
      </c>
      <c r="EV247" s="11">
        <v>3.8714999999999999E-2</v>
      </c>
      <c r="EW247" s="11">
        <v>9.4978999999999994E-2</v>
      </c>
      <c r="EX247" s="11" t="s">
        <v>524</v>
      </c>
      <c r="EY247" s="11" t="str">
        <f>VLOOKUP(Table8[[#This Row],[Candidate Detail Answer: City]],cities,2,FALSE)</f>
        <v>Boston</v>
      </c>
      <c r="EZ247" s="11" t="str">
        <f>VLOOKUP(Table8[[#This Row],[Candidate Detail Answer: City]],cities,3,FALSE)</f>
        <v>MA</v>
      </c>
      <c r="FA247" s="21">
        <f>VLOOKUP(Table8[[#This Row],[Candidate Detail Answer: City]],cities,4,FALSE)</f>
        <v>2101</v>
      </c>
      <c r="FB247" s="11" t="s">
        <v>525</v>
      </c>
      <c r="FC247" s="11" t="str">
        <f>VLOOKUP(Table8[[#This Row],[Candidate Detail Answer: Major]],majors_final,3,FALSE)</f>
        <v>Environmental Science</v>
      </c>
      <c r="FD247" s="11" t="str">
        <f>VLOOKUP(Table8[[#This Row],[Candidate Detail Answer: Major]],majors_final,4,FALSE)</f>
        <v>Non-IT</v>
      </c>
      <c r="FE247" s="11">
        <f>VLOOKUP(Table8[[#This Row],[Candidate Detail Answer: Major]],majors_final,5,FALSE)</f>
        <v>0</v>
      </c>
      <c r="FF247" s="11">
        <f>VLOOKUP(Table8[[#This Row],[Candidate Detail Answer: Major]],majors_final,6,FALSE)</f>
        <v>0</v>
      </c>
      <c r="FG247" s="5"/>
      <c r="FH247" s="5"/>
      <c r="FI247" s="11"/>
    </row>
    <row r="248" spans="1:165" ht="12.75" x14ac:dyDescent="0.2">
      <c r="A248" s="11">
        <v>20958860</v>
      </c>
      <c r="B248" s="11">
        <v>28092846</v>
      </c>
      <c r="C248" s="11">
        <v>51565.5937499996</v>
      </c>
      <c r="D248" s="11" t="s">
        <v>153</v>
      </c>
      <c r="E248" s="11">
        <v>345600</v>
      </c>
      <c r="F248" s="11">
        <v>31968456</v>
      </c>
      <c r="G248" s="11">
        <v>45784.425694444697</v>
      </c>
      <c r="H248" s="11">
        <v>45658.381944444198</v>
      </c>
      <c r="I248" s="11">
        <v>316120</v>
      </c>
      <c r="J248" s="11">
        <v>1</v>
      </c>
      <c r="K248" s="11">
        <v>166</v>
      </c>
      <c r="L248" s="11">
        <v>18868</v>
      </c>
      <c r="M248" s="11">
        <v>130</v>
      </c>
      <c r="N248" s="11">
        <v>130</v>
      </c>
      <c r="O248" s="11">
        <v>92</v>
      </c>
      <c r="P248" s="11">
        <v>100</v>
      </c>
      <c r="Q248" s="11">
        <v>257208</v>
      </c>
      <c r="R248" s="11" t="s">
        <v>154</v>
      </c>
      <c r="S248" s="11" t="s">
        <v>155</v>
      </c>
      <c r="T248" s="11" t="s">
        <v>156</v>
      </c>
      <c r="U248" s="11">
        <v>0</v>
      </c>
      <c r="V248" s="11" t="s">
        <v>154</v>
      </c>
      <c r="W248" s="11" t="s">
        <v>157</v>
      </c>
      <c r="X248" s="11">
        <v>5</v>
      </c>
      <c r="Y248" s="11" t="s">
        <v>157</v>
      </c>
      <c r="Z248" s="11">
        <v>10</v>
      </c>
      <c r="AA248" s="11">
        <v>10</v>
      </c>
      <c r="AB248" s="11">
        <v>10</v>
      </c>
      <c r="AC248" s="11">
        <v>10</v>
      </c>
      <c r="AD248" s="11">
        <v>10</v>
      </c>
      <c r="AE248" s="11">
        <v>10</v>
      </c>
      <c r="AF248" s="11">
        <v>10</v>
      </c>
      <c r="AG248" s="11">
        <v>10</v>
      </c>
      <c r="AH248" s="11">
        <v>10</v>
      </c>
      <c r="AI248" s="11">
        <v>10</v>
      </c>
      <c r="AJ248" s="11">
        <v>10</v>
      </c>
      <c r="AK248" s="11">
        <v>10</v>
      </c>
      <c r="AL248" s="11">
        <v>10</v>
      </c>
      <c r="AM248" s="11">
        <v>120</v>
      </c>
      <c r="AN248" s="11">
        <v>60</v>
      </c>
      <c r="AO248" s="11">
        <v>10</v>
      </c>
      <c r="AP248" s="11">
        <v>120</v>
      </c>
      <c r="AQ248" s="11">
        <v>60</v>
      </c>
      <c r="AR248" s="11">
        <v>40</v>
      </c>
      <c r="AS248" s="11">
        <v>10</v>
      </c>
      <c r="AT248" s="11">
        <v>120</v>
      </c>
      <c r="AU248" s="11" t="s">
        <v>157</v>
      </c>
      <c r="AV248" s="11">
        <v>1120</v>
      </c>
      <c r="AW248" s="11">
        <v>647</v>
      </c>
      <c r="AX248" s="11">
        <v>1616</v>
      </c>
      <c r="AY248" s="11">
        <v>6815</v>
      </c>
      <c r="AZ248" s="11">
        <v>3308</v>
      </c>
      <c r="BA248" s="11">
        <v>1651</v>
      </c>
      <c r="BB248" s="11">
        <v>8744</v>
      </c>
      <c r="BC248" s="11">
        <v>1091</v>
      </c>
      <c r="BD248" s="11">
        <v>993</v>
      </c>
      <c r="BE248" s="11">
        <v>2136</v>
      </c>
      <c r="BF248" s="11">
        <v>1790</v>
      </c>
      <c r="BG248" s="11">
        <v>6614</v>
      </c>
      <c r="BH248" s="11">
        <v>16198</v>
      </c>
      <c r="BI248" s="11">
        <v>21</v>
      </c>
      <c r="BJ248" s="11">
        <v>14</v>
      </c>
      <c r="BK248" s="11">
        <v>16</v>
      </c>
      <c r="BL248" s="11">
        <v>26</v>
      </c>
      <c r="BM248" s="11">
        <v>17</v>
      </c>
      <c r="BN248" s="11">
        <v>19</v>
      </c>
      <c r="BO248" s="11">
        <v>20</v>
      </c>
      <c r="BP248" s="11">
        <v>23</v>
      </c>
      <c r="BQ248" s="11">
        <v>19</v>
      </c>
      <c r="BR248" s="11">
        <v>17</v>
      </c>
      <c r="BS248" s="11">
        <v>20</v>
      </c>
      <c r="BT248" s="11">
        <v>25</v>
      </c>
      <c r="BU248" s="11">
        <v>42</v>
      </c>
      <c r="BV248" s="11">
        <v>12</v>
      </c>
      <c r="BW248" s="11">
        <v>7</v>
      </c>
      <c r="BX248" s="11">
        <v>20</v>
      </c>
      <c r="BY248" s="11">
        <v>76</v>
      </c>
      <c r="BZ248" s="11">
        <v>13</v>
      </c>
      <c r="CA248" s="11">
        <v>13</v>
      </c>
      <c r="CB248" s="11">
        <v>26</v>
      </c>
      <c r="CC248" s="11">
        <v>13</v>
      </c>
      <c r="CD248" s="11">
        <v>6</v>
      </c>
      <c r="CE248" s="11">
        <v>23</v>
      </c>
      <c r="CF248" s="11">
        <v>12</v>
      </c>
      <c r="CG248" s="11">
        <v>61</v>
      </c>
      <c r="CH248" s="11">
        <v>95</v>
      </c>
      <c r="CI248" s="11"/>
      <c r="CJ248" s="11"/>
      <c r="CK248" s="11" t="s">
        <v>158</v>
      </c>
      <c r="CL248" s="11" t="s">
        <v>158</v>
      </c>
      <c r="CM248" s="11" t="s">
        <v>158</v>
      </c>
      <c r="CN248" s="11" t="s">
        <v>158</v>
      </c>
      <c r="CO248" s="11" t="s">
        <v>158</v>
      </c>
      <c r="CP248" s="11" t="s">
        <v>158</v>
      </c>
      <c r="CQ248" s="11" t="s">
        <v>158</v>
      </c>
      <c r="CR248" s="11" t="s">
        <v>158</v>
      </c>
      <c r="CS248" s="11" t="s">
        <v>158</v>
      </c>
      <c r="CT248" s="11" t="s">
        <v>158</v>
      </c>
      <c r="CU248" s="11" t="s">
        <v>158</v>
      </c>
      <c r="CV248" s="11" t="s">
        <v>158</v>
      </c>
      <c r="CW248" s="11" t="s">
        <v>158</v>
      </c>
      <c r="CX248" s="11" t="s">
        <v>154</v>
      </c>
      <c r="CY248" s="11" t="s">
        <v>154</v>
      </c>
      <c r="CZ248" s="11" t="s">
        <v>154</v>
      </c>
      <c r="DA248" s="11" t="s">
        <v>154</v>
      </c>
      <c r="DB248" s="11" t="s">
        <v>154</v>
      </c>
      <c r="DC248" s="11" t="s">
        <v>154</v>
      </c>
      <c r="DD248" s="11" t="s">
        <v>154</v>
      </c>
      <c r="DE248" s="11" t="s">
        <v>154</v>
      </c>
      <c r="DF248" s="11" t="s">
        <v>154</v>
      </c>
      <c r="DG248" s="11" t="s">
        <v>154</v>
      </c>
      <c r="DH248" s="11" t="s">
        <v>154</v>
      </c>
      <c r="DI248" s="11" t="s">
        <v>154</v>
      </c>
      <c r="DJ248" s="11" t="s">
        <v>154</v>
      </c>
      <c r="DK248" s="11" t="s">
        <v>157</v>
      </c>
      <c r="DL248" s="11" t="s">
        <v>157</v>
      </c>
      <c r="DM248" s="11" t="s">
        <v>157</v>
      </c>
      <c r="DN248" s="11" t="s">
        <v>157</v>
      </c>
      <c r="DO248" s="11" t="s">
        <v>157</v>
      </c>
      <c r="DP248" s="11" t="s">
        <v>157</v>
      </c>
      <c r="DQ248" s="11" t="s">
        <v>157</v>
      </c>
      <c r="DR248" s="11" t="s">
        <v>157</v>
      </c>
      <c r="DS248" s="11" t="s">
        <v>157</v>
      </c>
      <c r="DT248" s="11" t="s">
        <v>157</v>
      </c>
      <c r="DU248" s="11" t="s">
        <v>157</v>
      </c>
      <c r="DV248" s="11" t="s">
        <v>157</v>
      </c>
      <c r="DW248" s="11" t="s">
        <v>157</v>
      </c>
      <c r="DX248" s="11" t="b">
        <v>1</v>
      </c>
      <c r="DY248" s="11" t="b">
        <v>1</v>
      </c>
      <c r="DZ248" s="11" t="b">
        <v>1</v>
      </c>
      <c r="EA248" s="11" t="b">
        <v>1</v>
      </c>
      <c r="EB248" s="11" t="b">
        <v>1</v>
      </c>
      <c r="EC248" s="11" t="b">
        <v>1</v>
      </c>
      <c r="ED248" s="11" t="b">
        <v>1</v>
      </c>
      <c r="EE248" s="11" t="b">
        <v>1</v>
      </c>
      <c r="EF248" s="11" t="b">
        <v>1</v>
      </c>
      <c r="EG248" s="11" t="b">
        <v>1</v>
      </c>
      <c r="EH248" s="11" t="b">
        <v>1</v>
      </c>
      <c r="EI248" s="11" t="b">
        <v>1</v>
      </c>
      <c r="EJ248" s="11" t="b">
        <v>1</v>
      </c>
      <c r="EK248" s="11">
        <v>8.0199999999999994E-3</v>
      </c>
      <c r="EL248" s="11">
        <v>8.26E-3</v>
      </c>
      <c r="EM248" s="11">
        <v>8.4399999999999996E-3</v>
      </c>
      <c r="EN248" s="11">
        <v>8.26E-3</v>
      </c>
      <c r="EO248" s="11">
        <v>8.0400000000000003E-3</v>
      </c>
      <c r="EP248" s="11">
        <v>7.7600000000000004E-3</v>
      </c>
      <c r="EQ248" s="11">
        <v>8.8599999999999998E-3</v>
      </c>
      <c r="ER248" s="11">
        <v>8.4100000000000008E-3</v>
      </c>
      <c r="ES248" s="11">
        <v>8.4799999999999997E-3</v>
      </c>
      <c r="ET248" s="11">
        <v>7.7600000000000004E-3</v>
      </c>
      <c r="EU248" s="11">
        <v>7.8100000000000001E-3</v>
      </c>
      <c r="EV248" s="11">
        <v>7.1700000000000002E-3</v>
      </c>
      <c r="EW248" s="11">
        <v>8.9499999999999996E-3</v>
      </c>
      <c r="EX248" s="11" t="s">
        <v>215</v>
      </c>
      <c r="EY248" s="11" t="str">
        <f>VLOOKUP(Table8[[#This Row],[Candidate Detail Answer: City]],cities,2,FALSE)</f>
        <v>Guttenberg</v>
      </c>
      <c r="EZ248" s="11" t="str">
        <f>VLOOKUP(Table8[[#This Row],[Candidate Detail Answer: City]],cities,3,FALSE)</f>
        <v>NJ</v>
      </c>
      <c r="FA248" s="21">
        <f>VLOOKUP(Table8[[#This Row],[Candidate Detail Answer: City]],cities,4,FALSE)</f>
        <v>7093</v>
      </c>
      <c r="FB248" s="11" t="s">
        <v>157</v>
      </c>
      <c r="FC248" s="11" t="str">
        <f>VLOOKUP(Table8[[#This Row],[Candidate Detail Answer: Major]],majors_final,3,FALSE)</f>
        <v>N/A</v>
      </c>
      <c r="FD248" s="11" t="str">
        <f>VLOOKUP(Table8[[#This Row],[Candidate Detail Answer: Major]],majors_final,4,FALSE)</f>
        <v>N/A</v>
      </c>
      <c r="FE248" s="11">
        <f>VLOOKUP(Table8[[#This Row],[Candidate Detail Answer: Major]],majors_final,5,FALSE)</f>
        <v>0</v>
      </c>
      <c r="FF248" s="11">
        <f>VLOOKUP(Table8[[#This Row],[Candidate Detail Answer: Major]],majors_final,6,FALSE)</f>
        <v>0</v>
      </c>
      <c r="FG248" s="5"/>
      <c r="FH248" s="5"/>
      <c r="FI248" s="11"/>
    </row>
    <row r="249" spans="1:165" ht="12.75" x14ac:dyDescent="0.2">
      <c r="A249" s="11">
        <v>25915107</v>
      </c>
      <c r="B249" s="11">
        <v>34482290</v>
      </c>
      <c r="C249" s="11">
        <v>52420.966666666201</v>
      </c>
      <c r="D249" s="11" t="s">
        <v>153</v>
      </c>
      <c r="E249" s="11">
        <v>345600</v>
      </c>
      <c r="F249" s="11">
        <v>40066652</v>
      </c>
      <c r="G249" s="11">
        <v>46486.8076388892</v>
      </c>
      <c r="H249" s="11">
        <v>46278.489583332899</v>
      </c>
      <c r="I249" s="11">
        <v>243522</v>
      </c>
      <c r="J249" s="11">
        <v>1</v>
      </c>
      <c r="K249" s="11">
        <v>304</v>
      </c>
      <c r="L249" s="11">
        <v>108870</v>
      </c>
      <c r="M249" s="11">
        <v>131</v>
      </c>
      <c r="N249" s="11">
        <v>120</v>
      </c>
      <c r="O249" s="11">
        <v>92</v>
      </c>
      <c r="P249" s="11">
        <v>91.6</v>
      </c>
      <c r="Q249" s="11">
        <v>189324</v>
      </c>
      <c r="R249" s="11" t="s">
        <v>154</v>
      </c>
      <c r="S249" s="11" t="s">
        <v>155</v>
      </c>
      <c r="T249" s="11" t="s">
        <v>156</v>
      </c>
      <c r="U249" s="11">
        <v>26</v>
      </c>
      <c r="V249" s="11" t="s">
        <v>154</v>
      </c>
      <c r="W249" s="11" t="s">
        <v>157</v>
      </c>
      <c r="X249" s="11"/>
      <c r="Y249" s="11" t="s">
        <v>157</v>
      </c>
      <c r="Z249" s="11">
        <v>10</v>
      </c>
      <c r="AA249" s="11">
        <v>10</v>
      </c>
      <c r="AB249" s="11">
        <v>10</v>
      </c>
      <c r="AC249" s="11">
        <v>10</v>
      </c>
      <c r="AD249" s="11">
        <v>10</v>
      </c>
      <c r="AE249" s="11">
        <v>10</v>
      </c>
      <c r="AF249" s="11">
        <v>10</v>
      </c>
      <c r="AG249" s="11">
        <v>10</v>
      </c>
      <c r="AH249" s="11">
        <v>10</v>
      </c>
      <c r="AI249" s="11">
        <v>10</v>
      </c>
      <c r="AJ249" s="11">
        <v>10</v>
      </c>
      <c r="AK249" s="11">
        <v>0</v>
      </c>
      <c r="AL249" s="11">
        <v>10</v>
      </c>
      <c r="AM249" s="11">
        <v>110</v>
      </c>
      <c r="AN249" s="11">
        <v>60</v>
      </c>
      <c r="AO249" s="11">
        <v>10</v>
      </c>
      <c r="AP249" s="11">
        <v>110</v>
      </c>
      <c r="AQ249" s="11">
        <v>50</v>
      </c>
      <c r="AR249" s="11">
        <v>30</v>
      </c>
      <c r="AS249" s="11">
        <v>0</v>
      </c>
      <c r="AT249" s="11">
        <v>120</v>
      </c>
      <c r="AU249" s="11" t="s">
        <v>157</v>
      </c>
      <c r="AV249" s="11">
        <v>2290</v>
      </c>
      <c r="AW249" s="11">
        <v>1975</v>
      </c>
      <c r="AX249" s="11">
        <v>2008</v>
      </c>
      <c r="AY249" s="11">
        <v>3285</v>
      </c>
      <c r="AZ249" s="11">
        <v>13531</v>
      </c>
      <c r="BA249" s="11">
        <v>2031</v>
      </c>
      <c r="BB249" s="11">
        <v>5700</v>
      </c>
      <c r="BC249" s="11">
        <v>4763</v>
      </c>
      <c r="BD249" s="11">
        <v>664</v>
      </c>
      <c r="BE249" s="11">
        <v>2667</v>
      </c>
      <c r="BF249" s="11">
        <v>1362</v>
      </c>
      <c r="BG249" s="11">
        <v>5704</v>
      </c>
      <c r="BH249" s="11">
        <v>7369</v>
      </c>
      <c r="BI249" s="11">
        <v>10</v>
      </c>
      <c r="BJ249" s="11">
        <v>12</v>
      </c>
      <c r="BK249" s="11">
        <v>7</v>
      </c>
      <c r="BL249" s="11">
        <v>13</v>
      </c>
      <c r="BM249" s="11">
        <v>5</v>
      </c>
      <c r="BN249" s="11">
        <v>5</v>
      </c>
      <c r="BO249" s="11">
        <v>8</v>
      </c>
      <c r="BP249" s="11">
        <v>8</v>
      </c>
      <c r="BQ249" s="11">
        <v>8</v>
      </c>
      <c r="BR249" s="11">
        <v>7</v>
      </c>
      <c r="BS249" s="11">
        <v>7</v>
      </c>
      <c r="BT249" s="11">
        <v>11</v>
      </c>
      <c r="BU249" s="11">
        <v>36</v>
      </c>
      <c r="BV249" s="11">
        <v>9</v>
      </c>
      <c r="BW249" s="11">
        <v>5</v>
      </c>
      <c r="BX249" s="11">
        <v>6</v>
      </c>
      <c r="BY249" s="11">
        <v>8</v>
      </c>
      <c r="BZ249" s="11">
        <v>14</v>
      </c>
      <c r="CA249" s="11">
        <v>14</v>
      </c>
      <c r="CB249" s="11">
        <v>9</v>
      </c>
      <c r="CC249" s="11">
        <v>20</v>
      </c>
      <c r="CD249" s="11">
        <v>6</v>
      </c>
      <c r="CE249" s="11">
        <v>14</v>
      </c>
      <c r="CF249" s="11">
        <v>7</v>
      </c>
      <c r="CG249" s="11">
        <v>3</v>
      </c>
      <c r="CH249" s="11">
        <v>11</v>
      </c>
      <c r="CI249" s="11"/>
      <c r="CJ249" s="11"/>
      <c r="CK249" s="11" t="s">
        <v>158</v>
      </c>
      <c r="CL249" s="11" t="s">
        <v>158</v>
      </c>
      <c r="CM249" s="11" t="s">
        <v>158</v>
      </c>
      <c r="CN249" s="11" t="s">
        <v>158</v>
      </c>
      <c r="CO249" s="11" t="s">
        <v>158</v>
      </c>
      <c r="CP249" s="11" t="s">
        <v>158</v>
      </c>
      <c r="CQ249" s="11" t="s">
        <v>158</v>
      </c>
      <c r="CR249" s="11" t="s">
        <v>158</v>
      </c>
      <c r="CS249" s="11" t="s">
        <v>158</v>
      </c>
      <c r="CT249" s="11" t="s">
        <v>158</v>
      </c>
      <c r="CU249" s="11" t="s">
        <v>158</v>
      </c>
      <c r="CV249" s="11" t="s">
        <v>158</v>
      </c>
      <c r="CW249" s="11" t="s">
        <v>158</v>
      </c>
      <c r="CX249" s="11" t="s">
        <v>154</v>
      </c>
      <c r="CY249" s="11" t="s">
        <v>154</v>
      </c>
      <c r="CZ249" s="11" t="s">
        <v>154</v>
      </c>
      <c r="DA249" s="11" t="s">
        <v>154</v>
      </c>
      <c r="DB249" s="11" t="s">
        <v>154</v>
      </c>
      <c r="DC249" s="11" t="s">
        <v>154</v>
      </c>
      <c r="DD249" s="11" t="s">
        <v>154</v>
      </c>
      <c r="DE249" s="11" t="s">
        <v>154</v>
      </c>
      <c r="DF249" s="11" t="s">
        <v>154</v>
      </c>
      <c r="DG249" s="11" t="s">
        <v>154</v>
      </c>
      <c r="DH249" s="11" t="s">
        <v>154</v>
      </c>
      <c r="DI249" s="11" t="s">
        <v>154</v>
      </c>
      <c r="DJ249" s="11" t="s">
        <v>154</v>
      </c>
      <c r="DK249" s="11" t="s">
        <v>157</v>
      </c>
      <c r="DL249" s="11" t="s">
        <v>157</v>
      </c>
      <c r="DM249" s="11" t="s">
        <v>157</v>
      </c>
      <c r="DN249" s="11" t="s">
        <v>157</v>
      </c>
      <c r="DO249" s="11" t="s">
        <v>157</v>
      </c>
      <c r="DP249" s="11" t="s">
        <v>157</v>
      </c>
      <c r="DQ249" s="11" t="s">
        <v>157</v>
      </c>
      <c r="DR249" s="11" t="s">
        <v>157</v>
      </c>
      <c r="DS249" s="11" t="s">
        <v>157</v>
      </c>
      <c r="DT249" s="11" t="s">
        <v>157</v>
      </c>
      <c r="DU249" s="11" t="s">
        <v>157</v>
      </c>
      <c r="DV249" s="11" t="s">
        <v>157</v>
      </c>
      <c r="DW249" s="11" t="s">
        <v>157</v>
      </c>
      <c r="DX249" s="11" t="b">
        <v>1</v>
      </c>
      <c r="DY249" s="11" t="b">
        <v>1</v>
      </c>
      <c r="DZ249" s="11" t="b">
        <v>1</v>
      </c>
      <c r="EA249" s="11" t="b">
        <v>1</v>
      </c>
      <c r="EB249" s="11" t="b">
        <v>1</v>
      </c>
      <c r="EC249" s="11" t="b">
        <v>1</v>
      </c>
      <c r="ED249" s="11" t="b">
        <v>1</v>
      </c>
      <c r="EE249" s="11" t="b">
        <v>1</v>
      </c>
      <c r="EF249" s="11" t="b">
        <v>1</v>
      </c>
      <c r="EG249" s="11" t="b">
        <v>1</v>
      </c>
      <c r="EH249" s="11" t="b">
        <v>1</v>
      </c>
      <c r="EI249" s="11" t="b">
        <v>0</v>
      </c>
      <c r="EJ249" s="11" t="b">
        <v>1</v>
      </c>
      <c r="EK249" s="11">
        <v>3.2051000000000003E-2</v>
      </c>
      <c r="EL249" s="11">
        <v>3.6170000000000001E-2</v>
      </c>
      <c r="EM249" s="11">
        <v>3.3482999999999999E-2</v>
      </c>
      <c r="EN249" s="11">
        <v>3.6573000000000001E-2</v>
      </c>
      <c r="EO249" s="11">
        <v>2.8943E-2</v>
      </c>
      <c r="EP249" s="11">
        <v>3.0249999999999999E-2</v>
      </c>
      <c r="EQ249" s="11">
        <v>1.5155999999999999E-2</v>
      </c>
      <c r="ER249" s="11">
        <v>1.4002000000000001E-2</v>
      </c>
      <c r="ES249" s="11">
        <v>3.1549000000000001E-2</v>
      </c>
      <c r="ET249" s="11">
        <v>1.5186E-2</v>
      </c>
      <c r="EU249" s="11">
        <v>3.4285999999999997E-2</v>
      </c>
      <c r="EV249" s="11">
        <v>2.0663000000000001E-2</v>
      </c>
      <c r="EW249" s="11">
        <v>1.8849999999999999E-2</v>
      </c>
      <c r="EX249" s="11" t="s">
        <v>235</v>
      </c>
      <c r="EY249" s="11" t="str">
        <f>VLOOKUP(Table8[[#This Row],[Candidate Detail Answer: City]],cities,2,FALSE)</f>
        <v>Harrisburg</v>
      </c>
      <c r="EZ249" s="11" t="str">
        <f>VLOOKUP(Table8[[#This Row],[Candidate Detail Answer: City]],cities,3,FALSE)</f>
        <v>PA</v>
      </c>
      <c r="FA249" s="21">
        <f>VLOOKUP(Table8[[#This Row],[Candidate Detail Answer: City]],cities,4,FALSE)</f>
        <v>17101</v>
      </c>
      <c r="FB249" s="11" t="s">
        <v>236</v>
      </c>
      <c r="FC249" s="11" t="str">
        <f>VLOOKUP(Table8[[#This Row],[Candidate Detail Answer: Major]],majors_final,3,FALSE)</f>
        <v>Computer Science</v>
      </c>
      <c r="FD249" s="11" t="str">
        <f>VLOOKUP(Table8[[#This Row],[Candidate Detail Answer: Major]],majors_final,4,FALSE)</f>
        <v>IT-development focused</v>
      </c>
      <c r="FE249" s="11">
        <f>VLOOKUP(Table8[[#This Row],[Candidate Detail Answer: Major]],majors_final,5,FALSE)</f>
        <v>0</v>
      </c>
      <c r="FF249" s="11">
        <f>VLOOKUP(Table8[[#This Row],[Candidate Detail Answer: Major]],majors_final,6,FALSE)</f>
        <v>0</v>
      </c>
      <c r="FG249" s="5"/>
      <c r="FH249" s="5"/>
      <c r="FI249" s="11"/>
    </row>
    <row r="250" spans="1:165" ht="12.75" x14ac:dyDescent="0.2">
      <c r="A250" s="11">
        <v>42760061</v>
      </c>
      <c r="B250" s="11">
        <v>58412732</v>
      </c>
      <c r="C250" s="11">
        <v>55228.344444443799</v>
      </c>
      <c r="D250" s="11" t="s">
        <v>153</v>
      </c>
      <c r="E250" s="11">
        <v>345600</v>
      </c>
      <c r="F250" s="11">
        <v>66507312</v>
      </c>
      <c r="G250" s="11">
        <v>51343.277083334498</v>
      </c>
      <c r="H250" s="11">
        <v>50566.0909722207</v>
      </c>
      <c r="I250" s="11">
        <v>332668</v>
      </c>
      <c r="J250" s="11">
        <v>1</v>
      </c>
      <c r="K250" s="11">
        <v>138</v>
      </c>
      <c r="L250" s="11">
        <v>232985</v>
      </c>
      <c r="M250" s="11">
        <v>131</v>
      </c>
      <c r="N250" s="11">
        <v>90.5</v>
      </c>
      <c r="O250" s="11">
        <v>92</v>
      </c>
      <c r="P250" s="11">
        <v>69.08</v>
      </c>
      <c r="Q250" s="11">
        <v>184624</v>
      </c>
      <c r="R250" s="11" t="s">
        <v>154</v>
      </c>
      <c r="S250" s="11" t="s">
        <v>155</v>
      </c>
      <c r="T250" s="11" t="s">
        <v>208</v>
      </c>
      <c r="U250" s="11">
        <v>0</v>
      </c>
      <c r="V250" s="11" t="s">
        <v>154</v>
      </c>
      <c r="W250" s="11" t="s">
        <v>157</v>
      </c>
      <c r="X250" s="11">
        <v>1</v>
      </c>
      <c r="Y250" s="11">
        <v>0.5</v>
      </c>
      <c r="Z250" s="11">
        <v>10</v>
      </c>
      <c r="AA250" s="11">
        <v>10</v>
      </c>
      <c r="AB250" s="11">
        <v>10</v>
      </c>
      <c r="AC250" s="11">
        <v>10</v>
      </c>
      <c r="AD250" s="11">
        <v>0</v>
      </c>
      <c r="AE250" s="11">
        <v>0</v>
      </c>
      <c r="AF250" s="11">
        <v>10</v>
      </c>
      <c r="AG250" s="11">
        <v>10</v>
      </c>
      <c r="AH250" s="11">
        <v>10</v>
      </c>
      <c r="AI250" s="11">
        <v>10</v>
      </c>
      <c r="AJ250" s="11">
        <v>10</v>
      </c>
      <c r="AK250" s="11">
        <v>0</v>
      </c>
      <c r="AL250" s="11">
        <v>0</v>
      </c>
      <c r="AM250" s="11">
        <v>80.5</v>
      </c>
      <c r="AN250" s="11">
        <v>60</v>
      </c>
      <c r="AO250" s="11">
        <v>0</v>
      </c>
      <c r="AP250" s="11">
        <v>90</v>
      </c>
      <c r="AQ250" s="11">
        <v>40</v>
      </c>
      <c r="AR250" s="11">
        <v>30</v>
      </c>
      <c r="AS250" s="11">
        <v>0.5</v>
      </c>
      <c r="AT250" s="11">
        <v>90</v>
      </c>
      <c r="AU250" s="11">
        <v>413</v>
      </c>
      <c r="AV250" s="11">
        <v>2531</v>
      </c>
      <c r="AW250" s="11">
        <v>868</v>
      </c>
      <c r="AX250" s="11">
        <v>3890</v>
      </c>
      <c r="AY250" s="11">
        <v>2827</v>
      </c>
      <c r="AZ250" s="11">
        <v>80522</v>
      </c>
      <c r="BA250" s="11">
        <v>287</v>
      </c>
      <c r="BB250" s="11">
        <v>3816</v>
      </c>
      <c r="BC250" s="11">
        <v>2255</v>
      </c>
      <c r="BD250" s="11">
        <v>17969</v>
      </c>
      <c r="BE250" s="11">
        <v>757</v>
      </c>
      <c r="BF250" s="11">
        <v>3077</v>
      </c>
      <c r="BG250" s="11">
        <v>27920</v>
      </c>
      <c r="BH250" s="11">
        <v>861</v>
      </c>
      <c r="BI250" s="11">
        <v>10</v>
      </c>
      <c r="BJ250" s="11">
        <v>10</v>
      </c>
      <c r="BK250" s="11">
        <v>10</v>
      </c>
      <c r="BL250" s="11">
        <v>12</v>
      </c>
      <c r="BM250" s="11">
        <v>9</v>
      </c>
      <c r="BN250" s="11">
        <v>6</v>
      </c>
      <c r="BO250" s="11">
        <v>13</v>
      </c>
      <c r="BP250" s="11">
        <v>12</v>
      </c>
      <c r="BQ250" s="11">
        <v>9</v>
      </c>
      <c r="BR250" s="11">
        <v>10</v>
      </c>
      <c r="BS250" s="11">
        <v>10</v>
      </c>
      <c r="BT250" s="11">
        <v>32</v>
      </c>
      <c r="BU250" s="11">
        <v>11</v>
      </c>
      <c r="BV250" s="11">
        <v>16</v>
      </c>
      <c r="BW250" s="11">
        <v>7</v>
      </c>
      <c r="BX250" s="11">
        <v>19</v>
      </c>
      <c r="BY250" s="11">
        <v>35</v>
      </c>
      <c r="BZ250" s="11">
        <v>34</v>
      </c>
      <c r="CA250" s="11">
        <v>1</v>
      </c>
      <c r="CB250" s="11">
        <v>28</v>
      </c>
      <c r="CC250" s="11">
        <v>17</v>
      </c>
      <c r="CD250" s="11">
        <v>4</v>
      </c>
      <c r="CE250" s="11">
        <v>10</v>
      </c>
      <c r="CF250" s="11">
        <v>3</v>
      </c>
      <c r="CG250" s="11">
        <v>3</v>
      </c>
      <c r="CH250" s="11">
        <v>4</v>
      </c>
      <c r="CI250" s="11"/>
      <c r="CJ250" s="11"/>
      <c r="CK250" s="11" t="s">
        <v>158</v>
      </c>
      <c r="CL250" s="11" t="s">
        <v>158</v>
      </c>
      <c r="CM250" s="11" t="s">
        <v>158</v>
      </c>
      <c r="CN250" s="11" t="s">
        <v>158</v>
      </c>
      <c r="CO250" s="11" t="s">
        <v>158</v>
      </c>
      <c r="CP250" s="11" t="s">
        <v>158</v>
      </c>
      <c r="CQ250" s="11" t="s">
        <v>158</v>
      </c>
      <c r="CR250" s="11" t="s">
        <v>158</v>
      </c>
      <c r="CS250" s="11" t="s">
        <v>158</v>
      </c>
      <c r="CT250" s="11" t="s">
        <v>158</v>
      </c>
      <c r="CU250" s="11" t="s">
        <v>158</v>
      </c>
      <c r="CV250" s="11" t="s">
        <v>158</v>
      </c>
      <c r="CW250" s="11" t="s">
        <v>158</v>
      </c>
      <c r="CX250" s="11" t="s">
        <v>154</v>
      </c>
      <c r="CY250" s="11" t="s">
        <v>154</v>
      </c>
      <c r="CZ250" s="11" t="s">
        <v>154</v>
      </c>
      <c r="DA250" s="11" t="s">
        <v>154</v>
      </c>
      <c r="DB250" s="11" t="s">
        <v>154</v>
      </c>
      <c r="DC250" s="11" t="s">
        <v>154</v>
      </c>
      <c r="DD250" s="11" t="s">
        <v>154</v>
      </c>
      <c r="DE250" s="11" t="s">
        <v>154</v>
      </c>
      <c r="DF250" s="11" t="s">
        <v>154</v>
      </c>
      <c r="DG250" s="11" t="s">
        <v>154</v>
      </c>
      <c r="DH250" s="11" t="s">
        <v>154</v>
      </c>
      <c r="DI250" s="11" t="s">
        <v>154</v>
      </c>
      <c r="DJ250" s="11" t="s">
        <v>154</v>
      </c>
      <c r="DK250" s="11" t="s">
        <v>157</v>
      </c>
      <c r="DL250" s="11" t="s">
        <v>157</v>
      </c>
      <c r="DM250" s="11" t="s">
        <v>157</v>
      </c>
      <c r="DN250" s="11" t="s">
        <v>157</v>
      </c>
      <c r="DO250" s="11" t="s">
        <v>157</v>
      </c>
      <c r="DP250" s="11" t="s">
        <v>157</v>
      </c>
      <c r="DQ250" s="11" t="s">
        <v>157</v>
      </c>
      <c r="DR250" s="11" t="s">
        <v>157</v>
      </c>
      <c r="DS250" s="11" t="s">
        <v>157</v>
      </c>
      <c r="DT250" s="11" t="s">
        <v>157</v>
      </c>
      <c r="DU250" s="11" t="s">
        <v>157</v>
      </c>
      <c r="DV250" s="11" t="s">
        <v>157</v>
      </c>
      <c r="DW250" s="11" t="s">
        <v>157</v>
      </c>
      <c r="DX250" s="11" t="b">
        <v>1</v>
      </c>
      <c r="DY250" s="11" t="b">
        <v>1</v>
      </c>
      <c r="DZ250" s="11" t="b">
        <v>1</v>
      </c>
      <c r="EA250" s="11" t="b">
        <v>1</v>
      </c>
      <c r="EB250" s="11" t="b">
        <v>0</v>
      </c>
      <c r="EC250" s="11" t="b">
        <v>0</v>
      </c>
      <c r="ED250" s="11" t="b">
        <v>1</v>
      </c>
      <c r="EE250" s="11" t="b">
        <v>1</v>
      </c>
      <c r="EF250" s="11" t="b">
        <v>1</v>
      </c>
      <c r="EG250" s="11" t="b">
        <v>1</v>
      </c>
      <c r="EH250" s="11" t="b">
        <v>1</v>
      </c>
      <c r="EI250" s="11" t="b">
        <v>0</v>
      </c>
      <c r="EJ250" s="11" t="b">
        <v>0</v>
      </c>
      <c r="EK250" s="11">
        <v>0.167577</v>
      </c>
      <c r="EL250" s="11">
        <v>9.1744000000000006E-2</v>
      </c>
      <c r="EM250" s="11">
        <v>1.5633999999999999E-2</v>
      </c>
      <c r="EN250" s="11">
        <v>1.7638000000000001E-2</v>
      </c>
      <c r="EO250" s="11">
        <v>1.4831E-2</v>
      </c>
      <c r="EP250" s="11">
        <v>7.9669000000000004E-2</v>
      </c>
      <c r="EQ250" s="11">
        <v>3.6583999999999998E-2</v>
      </c>
      <c r="ER250" s="11">
        <v>3.7770999999999999E-2</v>
      </c>
      <c r="ES250" s="11">
        <v>0.10672</v>
      </c>
      <c r="ET250" s="11">
        <v>0.108295</v>
      </c>
      <c r="EU250" s="11">
        <v>4.1534000000000001E-2</v>
      </c>
      <c r="EV250" s="11">
        <v>3.8800000000000001E-2</v>
      </c>
      <c r="EW250" s="11">
        <v>5.8333000000000003E-2</v>
      </c>
      <c r="EX250" s="11" t="s">
        <v>519</v>
      </c>
      <c r="EY250" s="11" t="str">
        <f>VLOOKUP(Table8[[#This Row],[Candidate Detail Answer: City]],cities,2,FALSE)</f>
        <v>Harrisburg</v>
      </c>
      <c r="EZ250" s="11" t="str">
        <f>VLOOKUP(Table8[[#This Row],[Candidate Detail Answer: City]],cities,3,FALSE)</f>
        <v>PA</v>
      </c>
      <c r="FA250" s="21">
        <f>VLOOKUP(Table8[[#This Row],[Candidate Detail Answer: City]],cities,4,FALSE)</f>
        <v>17101</v>
      </c>
      <c r="FB250" s="11" t="s">
        <v>520</v>
      </c>
      <c r="FC250" s="11" t="str">
        <f>VLOOKUP(Table8[[#This Row],[Candidate Detail Answer: Major]],majors_final,3,FALSE)</f>
        <v>Education</v>
      </c>
      <c r="FD250" s="11" t="str">
        <f>VLOOKUP(Table8[[#This Row],[Candidate Detail Answer: Major]],majors_final,4,FALSE)</f>
        <v>Non-IT</v>
      </c>
      <c r="FE250" s="11">
        <f>VLOOKUP(Table8[[#This Row],[Candidate Detail Answer: Major]],majors_final,5,FALSE)</f>
        <v>0</v>
      </c>
      <c r="FF250" s="11">
        <f>VLOOKUP(Table8[[#This Row],[Candidate Detail Answer: Major]],majors_final,6,FALSE)</f>
        <v>0</v>
      </c>
      <c r="FG250" s="5"/>
      <c r="FH250" s="5"/>
      <c r="FI250" s="11"/>
    </row>
    <row r="251" spans="1:165" ht="12.75" x14ac:dyDescent="0.2">
      <c r="A251" s="11">
        <v>52249731</v>
      </c>
      <c r="B251" s="11">
        <v>74119680</v>
      </c>
      <c r="C251" s="11">
        <v>45314.791666666599</v>
      </c>
      <c r="D251" s="11" t="s">
        <v>153</v>
      </c>
      <c r="E251" s="11">
        <v>345600</v>
      </c>
      <c r="F251" s="11">
        <v>77904342</v>
      </c>
      <c r="G251" s="11">
        <v>55838.521527779798</v>
      </c>
      <c r="H251" s="11">
        <v>54534.779861108596</v>
      </c>
      <c r="I251" s="11">
        <v>102853</v>
      </c>
      <c r="J251" s="11">
        <v>1</v>
      </c>
      <c r="K251" s="11">
        <v>36</v>
      </c>
      <c r="L251" s="11">
        <v>35490</v>
      </c>
      <c r="M251" s="11">
        <v>131</v>
      </c>
      <c r="N251" s="11">
        <v>131</v>
      </c>
      <c r="O251" s="11">
        <v>92</v>
      </c>
      <c r="P251" s="11">
        <v>100</v>
      </c>
      <c r="Q251" s="11">
        <v>1224</v>
      </c>
      <c r="R251" s="11" t="s">
        <v>154</v>
      </c>
      <c r="S251" s="11" t="s">
        <v>155</v>
      </c>
      <c r="T251" s="11" t="s">
        <v>208</v>
      </c>
      <c r="U251" s="11">
        <v>0</v>
      </c>
      <c r="V251" s="11" t="s">
        <v>154</v>
      </c>
      <c r="W251" s="11" t="s">
        <v>157</v>
      </c>
      <c r="X251" s="11">
        <v>5</v>
      </c>
      <c r="Y251" s="11">
        <v>1</v>
      </c>
      <c r="Z251" s="11">
        <v>10</v>
      </c>
      <c r="AA251" s="11">
        <v>10</v>
      </c>
      <c r="AB251" s="11">
        <v>10</v>
      </c>
      <c r="AC251" s="11">
        <v>10</v>
      </c>
      <c r="AD251" s="11">
        <v>10</v>
      </c>
      <c r="AE251" s="11">
        <v>10</v>
      </c>
      <c r="AF251" s="11">
        <v>10</v>
      </c>
      <c r="AG251" s="11">
        <v>10</v>
      </c>
      <c r="AH251" s="11">
        <v>10</v>
      </c>
      <c r="AI251" s="11">
        <v>10</v>
      </c>
      <c r="AJ251" s="11">
        <v>10</v>
      </c>
      <c r="AK251" s="11">
        <v>10</v>
      </c>
      <c r="AL251" s="11">
        <v>10</v>
      </c>
      <c r="AM251" s="11">
        <v>121</v>
      </c>
      <c r="AN251" s="11">
        <v>60</v>
      </c>
      <c r="AO251" s="11">
        <v>10</v>
      </c>
      <c r="AP251" s="11">
        <v>120</v>
      </c>
      <c r="AQ251" s="11">
        <v>60</v>
      </c>
      <c r="AR251" s="11">
        <v>40</v>
      </c>
      <c r="AS251" s="11">
        <v>1</v>
      </c>
      <c r="AT251" s="11">
        <v>130</v>
      </c>
      <c r="AU251" s="11">
        <v>28</v>
      </c>
      <c r="AV251" s="11">
        <v>754</v>
      </c>
      <c r="AW251" s="11">
        <v>627</v>
      </c>
      <c r="AX251" s="11">
        <v>1274</v>
      </c>
      <c r="AY251" s="11">
        <v>13317</v>
      </c>
      <c r="AZ251" s="11">
        <v>2187</v>
      </c>
      <c r="BA251" s="11">
        <v>540</v>
      </c>
      <c r="BB251" s="11">
        <v>23713</v>
      </c>
      <c r="BC251" s="11">
        <v>557</v>
      </c>
      <c r="BD251" s="11">
        <v>40096</v>
      </c>
      <c r="BE251" s="11">
        <v>873</v>
      </c>
      <c r="BF251" s="11">
        <v>2231</v>
      </c>
      <c r="BG251" s="11">
        <v>9177</v>
      </c>
      <c r="BH251" s="11">
        <v>2457</v>
      </c>
      <c r="BI251" s="11">
        <v>9</v>
      </c>
      <c r="BJ251" s="11">
        <v>10</v>
      </c>
      <c r="BK251" s="11">
        <v>9</v>
      </c>
      <c r="BL251" s="11">
        <v>11</v>
      </c>
      <c r="BM251" s="11">
        <v>4</v>
      </c>
      <c r="BN251" s="11">
        <v>5</v>
      </c>
      <c r="BO251" s="11">
        <v>7</v>
      </c>
      <c r="BP251" s="11">
        <v>10</v>
      </c>
      <c r="BQ251" s="11">
        <v>5</v>
      </c>
      <c r="BR251" s="11">
        <v>6</v>
      </c>
      <c r="BS251" s="11">
        <v>7</v>
      </c>
      <c r="BT251" s="11">
        <v>14</v>
      </c>
      <c r="BU251" s="11">
        <v>23</v>
      </c>
      <c r="BV251" s="11">
        <v>5</v>
      </c>
      <c r="BW251" s="11">
        <v>3</v>
      </c>
      <c r="BX251" s="11">
        <v>17</v>
      </c>
      <c r="BY251" s="11">
        <v>4</v>
      </c>
      <c r="BZ251" s="11">
        <v>13</v>
      </c>
      <c r="CA251" s="11">
        <v>5</v>
      </c>
      <c r="CB251" s="11">
        <v>19</v>
      </c>
      <c r="CC251" s="11">
        <v>10</v>
      </c>
      <c r="CD251" s="11">
        <v>15</v>
      </c>
      <c r="CE251" s="11">
        <v>17</v>
      </c>
      <c r="CF251" s="11">
        <v>9</v>
      </c>
      <c r="CG251" s="11">
        <v>8</v>
      </c>
      <c r="CH251" s="11">
        <v>23</v>
      </c>
      <c r="CI251" s="11"/>
      <c r="CJ251" s="11"/>
      <c r="CK251" s="11" t="s">
        <v>158</v>
      </c>
      <c r="CL251" s="11" t="s">
        <v>158</v>
      </c>
      <c r="CM251" s="11" t="s">
        <v>158</v>
      </c>
      <c r="CN251" s="11" t="s">
        <v>158</v>
      </c>
      <c r="CO251" s="11" t="s">
        <v>158</v>
      </c>
      <c r="CP251" s="11" t="s">
        <v>158</v>
      </c>
      <c r="CQ251" s="11" t="s">
        <v>158</v>
      </c>
      <c r="CR251" s="11" t="s">
        <v>158</v>
      </c>
      <c r="CS251" s="11" t="s">
        <v>158</v>
      </c>
      <c r="CT251" s="11" t="s">
        <v>158</v>
      </c>
      <c r="CU251" s="11" t="s">
        <v>158</v>
      </c>
      <c r="CV251" s="11" t="s">
        <v>158</v>
      </c>
      <c r="CW251" s="11" t="s">
        <v>158</v>
      </c>
      <c r="CX251" s="11" t="s">
        <v>154</v>
      </c>
      <c r="CY251" s="11" t="s">
        <v>154</v>
      </c>
      <c r="CZ251" s="11" t="s">
        <v>154</v>
      </c>
      <c r="DA251" s="11" t="s">
        <v>154</v>
      </c>
      <c r="DB251" s="11" t="s">
        <v>154</v>
      </c>
      <c r="DC251" s="11" t="s">
        <v>154</v>
      </c>
      <c r="DD251" s="11" t="s">
        <v>154</v>
      </c>
      <c r="DE251" s="11" t="s">
        <v>154</v>
      </c>
      <c r="DF251" s="11" t="s">
        <v>154</v>
      </c>
      <c r="DG251" s="11" t="s">
        <v>154</v>
      </c>
      <c r="DH251" s="11" t="s">
        <v>154</v>
      </c>
      <c r="DI251" s="11" t="s">
        <v>154</v>
      </c>
      <c r="DJ251" s="11" t="s">
        <v>154</v>
      </c>
      <c r="DK251" s="11" t="s">
        <v>157</v>
      </c>
      <c r="DL251" s="11" t="s">
        <v>157</v>
      </c>
      <c r="DM251" s="11" t="s">
        <v>157</v>
      </c>
      <c r="DN251" s="11" t="s">
        <v>157</v>
      </c>
      <c r="DO251" s="11" t="s">
        <v>157</v>
      </c>
      <c r="DP251" s="11" t="s">
        <v>157</v>
      </c>
      <c r="DQ251" s="11" t="s">
        <v>157</v>
      </c>
      <c r="DR251" s="11" t="s">
        <v>157</v>
      </c>
      <c r="DS251" s="11" t="s">
        <v>157</v>
      </c>
      <c r="DT251" s="11" t="s">
        <v>157</v>
      </c>
      <c r="DU251" s="11" t="s">
        <v>157</v>
      </c>
      <c r="DV251" s="11" t="s">
        <v>157</v>
      </c>
      <c r="DW251" s="11" t="s">
        <v>157</v>
      </c>
      <c r="DX251" s="11" t="b">
        <v>1</v>
      </c>
      <c r="DY251" s="11" t="b">
        <v>1</v>
      </c>
      <c r="DZ251" s="11" t="b">
        <v>1</v>
      </c>
      <c r="EA251" s="11" t="b">
        <v>1</v>
      </c>
      <c r="EB251" s="11" t="b">
        <v>1</v>
      </c>
      <c r="EC251" s="11" t="b">
        <v>1</v>
      </c>
      <c r="ED251" s="11" t="b">
        <v>1</v>
      </c>
      <c r="EE251" s="11" t="b">
        <v>1</v>
      </c>
      <c r="EF251" s="11" t="b">
        <v>1</v>
      </c>
      <c r="EG251" s="11" t="b">
        <v>1</v>
      </c>
      <c r="EH251" s="11" t="b">
        <v>1</v>
      </c>
      <c r="EI251" s="11" t="b">
        <v>1</v>
      </c>
      <c r="EJ251" s="11" t="b">
        <v>1</v>
      </c>
      <c r="EK251" s="11">
        <v>3.0969E-2</v>
      </c>
      <c r="EL251" s="11">
        <v>1.5617000000000001E-2</v>
      </c>
      <c r="EM251" s="11">
        <v>3.4616000000000001E-2</v>
      </c>
      <c r="EN251" s="11">
        <v>3.2388E-2</v>
      </c>
      <c r="EO251" s="11">
        <v>2.9078E-2</v>
      </c>
      <c r="EP251" s="11">
        <v>3.7446E-2</v>
      </c>
      <c r="EQ251" s="11">
        <v>3.5208999999999997E-2</v>
      </c>
      <c r="ER251" s="11">
        <v>3.0173999999999999E-2</v>
      </c>
      <c r="ES251" s="11">
        <v>3.5210999999999999E-2</v>
      </c>
      <c r="ET251" s="11">
        <v>3.6665000000000003E-2</v>
      </c>
      <c r="EU251" s="11">
        <v>2.4187E-2</v>
      </c>
      <c r="EV251" s="11">
        <v>2.1094000000000002E-2</v>
      </c>
      <c r="EW251" s="11">
        <v>0.219195</v>
      </c>
      <c r="EX251" s="11" t="s">
        <v>349</v>
      </c>
      <c r="EY251" s="11" t="str">
        <f>VLOOKUP(Table8[[#This Row],[Candidate Detail Answer: City]],cities,2,FALSE)</f>
        <v>Hastings</v>
      </c>
      <c r="EZ251" s="11" t="str">
        <f>VLOOKUP(Table8[[#This Row],[Candidate Detail Answer: City]],cities,3,FALSE)</f>
        <v>MN</v>
      </c>
      <c r="FA251" s="21">
        <f>VLOOKUP(Table8[[#This Row],[Candidate Detail Answer: City]],cities,4,FALSE)</f>
        <v>55033</v>
      </c>
      <c r="FB251" s="11" t="s">
        <v>267</v>
      </c>
      <c r="FC251" s="11" t="str">
        <f>VLOOKUP(Table8[[#This Row],[Candidate Detail Answer: Major]],majors_final,3,FALSE)</f>
        <v>Software Engineering</v>
      </c>
      <c r="FD251" s="11" t="str">
        <f>VLOOKUP(Table8[[#This Row],[Candidate Detail Answer: Major]],majors_final,4,FALSE)</f>
        <v>IT-development focused</v>
      </c>
      <c r="FE251" s="11">
        <f>VLOOKUP(Table8[[#This Row],[Candidate Detail Answer: Major]],majors_final,5,FALSE)</f>
        <v>0</v>
      </c>
      <c r="FF251" s="11">
        <f>VLOOKUP(Table8[[#This Row],[Candidate Detail Answer: Major]],majors_final,6,FALSE)</f>
        <v>0</v>
      </c>
      <c r="FG251" s="5"/>
      <c r="FH251" s="5"/>
      <c r="FI251" s="11"/>
    </row>
    <row r="252" spans="1:165" ht="12.75" x14ac:dyDescent="0.2">
      <c r="A252" s="11">
        <v>30067971</v>
      </c>
      <c r="B252" s="11">
        <v>39671050</v>
      </c>
      <c r="C252" s="11">
        <v>52815.7541666662</v>
      </c>
      <c r="D252" s="11" t="s">
        <v>153</v>
      </c>
      <c r="E252" s="11">
        <v>345600</v>
      </c>
      <c r="F252" s="11">
        <v>47411630</v>
      </c>
      <c r="G252" s="11">
        <v>48192.592361111703</v>
      </c>
      <c r="H252" s="11">
        <v>47784.465277777002</v>
      </c>
      <c r="I252" s="11">
        <v>172958</v>
      </c>
      <c r="J252" s="11">
        <v>2</v>
      </c>
      <c r="K252" s="11">
        <v>0</v>
      </c>
      <c r="L252" s="11">
        <v>0</v>
      </c>
      <c r="M252" s="11">
        <v>131</v>
      </c>
      <c r="N252" s="11">
        <v>121</v>
      </c>
      <c r="O252" s="11">
        <v>92</v>
      </c>
      <c r="P252" s="11">
        <v>92.36</v>
      </c>
      <c r="Q252" s="11">
        <v>141972</v>
      </c>
      <c r="R252" s="11" t="s">
        <v>154</v>
      </c>
      <c r="S252" s="11" t="s">
        <v>155</v>
      </c>
      <c r="T252" s="11" t="s">
        <v>156</v>
      </c>
      <c r="U252" s="11">
        <v>0</v>
      </c>
      <c r="V252" s="11" t="s">
        <v>154</v>
      </c>
      <c r="W252" s="11" t="s">
        <v>157</v>
      </c>
      <c r="X252" s="11"/>
      <c r="Y252" s="11">
        <v>1</v>
      </c>
      <c r="Z252" s="11">
        <v>10</v>
      </c>
      <c r="AA252" s="11">
        <v>10</v>
      </c>
      <c r="AB252" s="11">
        <v>10</v>
      </c>
      <c r="AC252" s="11">
        <v>10</v>
      </c>
      <c r="AD252" s="11">
        <v>10</v>
      </c>
      <c r="AE252" s="11">
        <v>10</v>
      </c>
      <c r="AF252" s="11">
        <v>10</v>
      </c>
      <c r="AG252" s="11">
        <v>10</v>
      </c>
      <c r="AH252" s="11">
        <v>10</v>
      </c>
      <c r="AI252" s="11">
        <v>10</v>
      </c>
      <c r="AJ252" s="11">
        <v>10</v>
      </c>
      <c r="AK252" s="11">
        <v>0</v>
      </c>
      <c r="AL252" s="11">
        <v>10</v>
      </c>
      <c r="AM252" s="11">
        <v>111</v>
      </c>
      <c r="AN252" s="11">
        <v>60</v>
      </c>
      <c r="AO252" s="11">
        <v>10</v>
      </c>
      <c r="AP252" s="11">
        <v>110</v>
      </c>
      <c r="AQ252" s="11">
        <v>50</v>
      </c>
      <c r="AR252" s="11">
        <v>30</v>
      </c>
      <c r="AS252" s="11">
        <v>1</v>
      </c>
      <c r="AT252" s="11">
        <v>120</v>
      </c>
      <c r="AU252" s="11">
        <v>288</v>
      </c>
      <c r="AV252" s="11">
        <v>2674</v>
      </c>
      <c r="AW252" s="11">
        <v>359</v>
      </c>
      <c r="AX252" s="11">
        <v>241</v>
      </c>
      <c r="AY252" s="11">
        <v>1622</v>
      </c>
      <c r="AZ252" s="11">
        <v>10509</v>
      </c>
      <c r="BA252" s="11">
        <v>4253</v>
      </c>
      <c r="BB252" s="11">
        <v>4973</v>
      </c>
      <c r="BC252" s="11">
        <v>3677</v>
      </c>
      <c r="BD252" s="11">
        <v>252</v>
      </c>
      <c r="BE252" s="11">
        <v>428</v>
      </c>
      <c r="BF252" s="11">
        <v>548</v>
      </c>
      <c r="BG252" s="11">
        <v>517</v>
      </c>
      <c r="BH252" s="11">
        <v>489</v>
      </c>
      <c r="BI252" s="11">
        <v>9</v>
      </c>
      <c r="BJ252" s="11">
        <v>9</v>
      </c>
      <c r="BK252" s="11">
        <v>8</v>
      </c>
      <c r="BL252" s="11">
        <v>11</v>
      </c>
      <c r="BM252" s="11">
        <v>8</v>
      </c>
      <c r="BN252" s="11">
        <v>9</v>
      </c>
      <c r="BO252" s="11">
        <v>11</v>
      </c>
      <c r="BP252" s="11">
        <v>10</v>
      </c>
      <c r="BQ252" s="11">
        <v>9</v>
      </c>
      <c r="BR252" s="11">
        <v>10</v>
      </c>
      <c r="BS252" s="11">
        <v>11</v>
      </c>
      <c r="BT252" s="11">
        <v>12</v>
      </c>
      <c r="BU252" s="11">
        <v>36</v>
      </c>
      <c r="BV252" s="11">
        <v>11</v>
      </c>
      <c r="BW252" s="11">
        <v>3</v>
      </c>
      <c r="BX252" s="11">
        <v>3</v>
      </c>
      <c r="BY252" s="11">
        <v>6</v>
      </c>
      <c r="BZ252" s="11">
        <v>37</v>
      </c>
      <c r="CA252" s="11">
        <v>17</v>
      </c>
      <c r="CB252" s="11">
        <v>7</v>
      </c>
      <c r="CC252" s="11">
        <v>10</v>
      </c>
      <c r="CD252" s="11">
        <v>2</v>
      </c>
      <c r="CE252" s="11">
        <v>7</v>
      </c>
      <c r="CF252" s="11">
        <v>4</v>
      </c>
      <c r="CG252" s="11">
        <v>5</v>
      </c>
      <c r="CH252" s="11">
        <v>3</v>
      </c>
      <c r="CI252" s="11"/>
      <c r="CJ252" s="11"/>
      <c r="CK252" s="11" t="s">
        <v>158</v>
      </c>
      <c r="CL252" s="11" t="s">
        <v>158</v>
      </c>
      <c r="CM252" s="11" t="s">
        <v>158</v>
      </c>
      <c r="CN252" s="11" t="s">
        <v>158</v>
      </c>
      <c r="CO252" s="11" t="s">
        <v>158</v>
      </c>
      <c r="CP252" s="11" t="s">
        <v>158</v>
      </c>
      <c r="CQ252" s="11" t="s">
        <v>158</v>
      </c>
      <c r="CR252" s="11" t="s">
        <v>158</v>
      </c>
      <c r="CS252" s="11" t="s">
        <v>158</v>
      </c>
      <c r="CT252" s="11" t="s">
        <v>158</v>
      </c>
      <c r="CU252" s="11" t="s">
        <v>158</v>
      </c>
      <c r="CV252" s="11" t="s">
        <v>158</v>
      </c>
      <c r="CW252" s="11" t="s">
        <v>158</v>
      </c>
      <c r="CX252" s="11" t="s">
        <v>154</v>
      </c>
      <c r="CY252" s="11" t="s">
        <v>154</v>
      </c>
      <c r="CZ252" s="11" t="s">
        <v>154</v>
      </c>
      <c r="DA252" s="11" t="s">
        <v>154</v>
      </c>
      <c r="DB252" s="11" t="s">
        <v>154</v>
      </c>
      <c r="DC252" s="11" t="s">
        <v>154</v>
      </c>
      <c r="DD252" s="11" t="s">
        <v>154</v>
      </c>
      <c r="DE252" s="11" t="s">
        <v>154</v>
      </c>
      <c r="DF252" s="11" t="s">
        <v>154</v>
      </c>
      <c r="DG252" s="11" t="s">
        <v>154</v>
      </c>
      <c r="DH252" s="11" t="s">
        <v>154</v>
      </c>
      <c r="DI252" s="11" t="s">
        <v>154</v>
      </c>
      <c r="DJ252" s="11" t="s">
        <v>154</v>
      </c>
      <c r="DK252" s="11" t="s">
        <v>157</v>
      </c>
      <c r="DL252" s="11" t="s">
        <v>157</v>
      </c>
      <c r="DM252" s="11" t="s">
        <v>157</v>
      </c>
      <c r="DN252" s="11" t="s">
        <v>157</v>
      </c>
      <c r="DO252" s="11" t="s">
        <v>157</v>
      </c>
      <c r="DP252" s="11" t="s">
        <v>157</v>
      </c>
      <c r="DQ252" s="11" t="s">
        <v>157</v>
      </c>
      <c r="DR252" s="11" t="s">
        <v>157</v>
      </c>
      <c r="DS252" s="11" t="s">
        <v>157</v>
      </c>
      <c r="DT252" s="11" t="s">
        <v>157</v>
      </c>
      <c r="DU252" s="11" t="s">
        <v>157</v>
      </c>
      <c r="DV252" s="11" t="s">
        <v>157</v>
      </c>
      <c r="DW252" s="11" t="s">
        <v>157</v>
      </c>
      <c r="DX252" s="11" t="b">
        <v>1</v>
      </c>
      <c r="DY252" s="11" t="b">
        <v>1</v>
      </c>
      <c r="DZ252" s="11" t="b">
        <v>1</v>
      </c>
      <c r="EA252" s="11" t="b">
        <v>1</v>
      </c>
      <c r="EB252" s="11" t="b">
        <v>1</v>
      </c>
      <c r="EC252" s="11" t="b">
        <v>1</v>
      </c>
      <c r="ED252" s="11" t="b">
        <v>1</v>
      </c>
      <c r="EE252" s="11" t="b">
        <v>1</v>
      </c>
      <c r="EF252" s="11" t="b">
        <v>1</v>
      </c>
      <c r="EG252" s="11" t="b">
        <v>1</v>
      </c>
      <c r="EH252" s="11" t="b">
        <v>1</v>
      </c>
      <c r="EI252" s="11" t="b">
        <v>0</v>
      </c>
      <c r="EJ252" s="11" t="b">
        <v>1</v>
      </c>
      <c r="EK252" s="11">
        <v>4.0967000000000003E-2</v>
      </c>
      <c r="EL252" s="11">
        <v>0.103366</v>
      </c>
      <c r="EM252" s="11">
        <v>3.075E-2</v>
      </c>
      <c r="EN252" s="11">
        <v>4.3922999999999997E-2</v>
      </c>
      <c r="EO252" s="11">
        <v>3.0488000000000001E-2</v>
      </c>
      <c r="EP252" s="11">
        <v>0.101838</v>
      </c>
      <c r="EQ252" s="11">
        <v>3.6547999999999997E-2</v>
      </c>
      <c r="ER252" s="11">
        <v>4.5366999999999998E-2</v>
      </c>
      <c r="ES252" s="11">
        <v>4.4070999999999999E-2</v>
      </c>
      <c r="ET252" s="11">
        <v>3.7175E-2</v>
      </c>
      <c r="EU252" s="11">
        <v>4.9553E-2</v>
      </c>
      <c r="EV252" s="11">
        <v>3.1898999999999997E-2</v>
      </c>
      <c r="EW252" s="11">
        <v>3.8186999999999999E-2</v>
      </c>
      <c r="EX252" s="11" t="s">
        <v>574</v>
      </c>
      <c r="EY252" s="11" t="str">
        <f>VLOOKUP(Table8[[#This Row],[Candidate Detail Answer: City]],cities,2,FALSE)</f>
        <v>Hemet</v>
      </c>
      <c r="EZ252" s="11" t="str">
        <f>VLOOKUP(Table8[[#This Row],[Candidate Detail Answer: City]],cities,3,FALSE)</f>
        <v>CA</v>
      </c>
      <c r="FA252" s="21">
        <f>VLOOKUP(Table8[[#This Row],[Candidate Detail Answer: City]],cities,4,FALSE)</f>
        <v>92543</v>
      </c>
      <c r="FB252" s="11" t="s">
        <v>575</v>
      </c>
      <c r="FC252" s="11" t="str">
        <f>VLOOKUP(Table8[[#This Row],[Candidate Detail Answer: Major]],majors_final,3,FALSE)</f>
        <v>Software Engineering</v>
      </c>
      <c r="FD252" s="11" t="str">
        <f>VLOOKUP(Table8[[#This Row],[Candidate Detail Answer: Major]],majors_final,4,FALSE)</f>
        <v>IT-development focused</v>
      </c>
      <c r="FE252" s="11">
        <f>VLOOKUP(Table8[[#This Row],[Candidate Detail Answer: Major]],majors_final,5,FALSE)</f>
        <v>0</v>
      </c>
      <c r="FF252" s="11">
        <f>VLOOKUP(Table8[[#This Row],[Candidate Detail Answer: Major]],majors_final,6,FALSE)</f>
        <v>0</v>
      </c>
      <c r="FG252" s="5"/>
      <c r="FH252" s="5"/>
      <c r="FI252" s="11"/>
    </row>
    <row r="253" spans="1:165" ht="12.75" x14ac:dyDescent="0.2">
      <c r="A253" s="11">
        <v>30067970</v>
      </c>
      <c r="B253" s="11">
        <v>39671048</v>
      </c>
      <c r="C253" s="11">
        <v>52793.821527777298</v>
      </c>
      <c r="D253" s="11" t="s">
        <v>153</v>
      </c>
      <c r="E253" s="11">
        <v>345600</v>
      </c>
      <c r="F253" s="11">
        <v>46980028</v>
      </c>
      <c r="G253" s="11">
        <v>48172.524305556202</v>
      </c>
      <c r="H253" s="11">
        <v>47766.747916665801</v>
      </c>
      <c r="I253" s="11">
        <v>258672</v>
      </c>
      <c r="J253" s="11">
        <v>1</v>
      </c>
      <c r="K253" s="11">
        <v>0</v>
      </c>
      <c r="L253" s="11">
        <v>0</v>
      </c>
      <c r="M253" s="11">
        <v>131</v>
      </c>
      <c r="N253" s="11">
        <v>121</v>
      </c>
      <c r="O253" s="11">
        <v>92</v>
      </c>
      <c r="P253" s="11">
        <v>92.36</v>
      </c>
      <c r="Q253" s="11">
        <v>184769</v>
      </c>
      <c r="R253" s="11" t="s">
        <v>154</v>
      </c>
      <c r="S253" s="11" t="s">
        <v>155</v>
      </c>
      <c r="T253" s="11" t="s">
        <v>156</v>
      </c>
      <c r="U253" s="11">
        <v>0</v>
      </c>
      <c r="V253" s="11" t="s">
        <v>154</v>
      </c>
      <c r="W253" s="11" t="s">
        <v>157</v>
      </c>
      <c r="X253" s="11">
        <v>3</v>
      </c>
      <c r="Y253" s="11">
        <v>1</v>
      </c>
      <c r="Z253" s="11">
        <v>10</v>
      </c>
      <c r="AA253" s="11">
        <v>10</v>
      </c>
      <c r="AB253" s="11">
        <v>10</v>
      </c>
      <c r="AC253" s="11">
        <v>10</v>
      </c>
      <c r="AD253" s="11">
        <v>10</v>
      </c>
      <c r="AE253" s="11">
        <v>10</v>
      </c>
      <c r="AF253" s="11">
        <v>10</v>
      </c>
      <c r="AG253" s="11">
        <v>10</v>
      </c>
      <c r="AH253" s="11">
        <v>10</v>
      </c>
      <c r="AI253" s="11">
        <v>10</v>
      </c>
      <c r="AJ253" s="11">
        <v>10</v>
      </c>
      <c r="AK253" s="11">
        <v>0</v>
      </c>
      <c r="AL253" s="11">
        <v>10</v>
      </c>
      <c r="AM253" s="11">
        <v>111</v>
      </c>
      <c r="AN253" s="11">
        <v>60</v>
      </c>
      <c r="AO253" s="11">
        <v>10</v>
      </c>
      <c r="AP253" s="11">
        <v>110</v>
      </c>
      <c r="AQ253" s="11">
        <v>50</v>
      </c>
      <c r="AR253" s="11">
        <v>30</v>
      </c>
      <c r="AS253" s="11">
        <v>1</v>
      </c>
      <c r="AT253" s="11">
        <v>120</v>
      </c>
      <c r="AU253" s="11">
        <v>176</v>
      </c>
      <c r="AV253" s="11">
        <v>5124</v>
      </c>
      <c r="AW253" s="11">
        <v>3698</v>
      </c>
      <c r="AX253" s="11">
        <v>21849</v>
      </c>
      <c r="AY253" s="11">
        <v>560</v>
      </c>
      <c r="AZ253" s="11">
        <v>7510</v>
      </c>
      <c r="BA253" s="11">
        <v>1404</v>
      </c>
      <c r="BB253" s="11">
        <v>8278</v>
      </c>
      <c r="BC253" s="11">
        <v>2022</v>
      </c>
      <c r="BD253" s="11">
        <v>766</v>
      </c>
      <c r="BE253" s="11">
        <v>347</v>
      </c>
      <c r="BF253" s="11">
        <v>2656</v>
      </c>
      <c r="BG253" s="11">
        <v>15892</v>
      </c>
      <c r="BH253" s="11">
        <v>2464</v>
      </c>
      <c r="BI253" s="11">
        <v>13</v>
      </c>
      <c r="BJ253" s="11">
        <v>9</v>
      </c>
      <c r="BK253" s="11">
        <v>9</v>
      </c>
      <c r="BL253" s="11">
        <v>11</v>
      </c>
      <c r="BM253" s="11">
        <v>7</v>
      </c>
      <c r="BN253" s="11">
        <v>11</v>
      </c>
      <c r="BO253" s="11">
        <v>14</v>
      </c>
      <c r="BP253" s="11">
        <v>10</v>
      </c>
      <c r="BQ253" s="11">
        <v>9</v>
      </c>
      <c r="BR253" s="11">
        <v>10</v>
      </c>
      <c r="BS253" s="11">
        <v>13</v>
      </c>
      <c r="BT253" s="11">
        <v>14</v>
      </c>
      <c r="BU253" s="11">
        <v>25</v>
      </c>
      <c r="BV253" s="11">
        <v>18</v>
      </c>
      <c r="BW253" s="11">
        <v>15</v>
      </c>
      <c r="BX253" s="11">
        <v>9</v>
      </c>
      <c r="BY253" s="11">
        <v>6</v>
      </c>
      <c r="BZ253" s="11">
        <v>11</v>
      </c>
      <c r="CA253" s="11">
        <v>14</v>
      </c>
      <c r="CB253" s="11">
        <v>52</v>
      </c>
      <c r="CC253" s="11">
        <v>13</v>
      </c>
      <c r="CD253" s="11">
        <v>12</v>
      </c>
      <c r="CE253" s="11">
        <v>8</v>
      </c>
      <c r="CF253" s="11">
        <v>16</v>
      </c>
      <c r="CG253" s="11">
        <v>31</v>
      </c>
      <c r="CH253" s="11">
        <v>8</v>
      </c>
      <c r="CI253" s="11"/>
      <c r="CJ253" s="11"/>
      <c r="CK253" s="11" t="s">
        <v>158</v>
      </c>
      <c r="CL253" s="11" t="s">
        <v>158</v>
      </c>
      <c r="CM253" s="11" t="s">
        <v>158</v>
      </c>
      <c r="CN253" s="11" t="s">
        <v>158</v>
      </c>
      <c r="CO253" s="11" t="s">
        <v>158</v>
      </c>
      <c r="CP253" s="11" t="s">
        <v>158</v>
      </c>
      <c r="CQ253" s="11" t="s">
        <v>158</v>
      </c>
      <c r="CR253" s="11" t="s">
        <v>158</v>
      </c>
      <c r="CS253" s="11" t="s">
        <v>158</v>
      </c>
      <c r="CT253" s="11" t="s">
        <v>158</v>
      </c>
      <c r="CU253" s="11" t="s">
        <v>158</v>
      </c>
      <c r="CV253" s="11" t="s">
        <v>158</v>
      </c>
      <c r="CW253" s="11" t="s">
        <v>158</v>
      </c>
      <c r="CX253" s="11" t="s">
        <v>154</v>
      </c>
      <c r="CY253" s="11" t="s">
        <v>154</v>
      </c>
      <c r="CZ253" s="11" t="s">
        <v>154</v>
      </c>
      <c r="DA253" s="11" t="s">
        <v>154</v>
      </c>
      <c r="DB253" s="11" t="s">
        <v>154</v>
      </c>
      <c r="DC253" s="11" t="s">
        <v>154</v>
      </c>
      <c r="DD253" s="11" t="s">
        <v>154</v>
      </c>
      <c r="DE253" s="11" t="s">
        <v>154</v>
      </c>
      <c r="DF253" s="11" t="s">
        <v>154</v>
      </c>
      <c r="DG253" s="11" t="s">
        <v>154</v>
      </c>
      <c r="DH253" s="11" t="s">
        <v>154</v>
      </c>
      <c r="DI253" s="11" t="s">
        <v>154</v>
      </c>
      <c r="DJ253" s="11" t="s">
        <v>154</v>
      </c>
      <c r="DK253" s="11" t="s">
        <v>157</v>
      </c>
      <c r="DL253" s="11" t="s">
        <v>157</v>
      </c>
      <c r="DM253" s="11" t="s">
        <v>157</v>
      </c>
      <c r="DN253" s="11" t="s">
        <v>157</v>
      </c>
      <c r="DO253" s="11" t="s">
        <v>157</v>
      </c>
      <c r="DP253" s="11" t="s">
        <v>157</v>
      </c>
      <c r="DQ253" s="11" t="s">
        <v>157</v>
      </c>
      <c r="DR253" s="11" t="s">
        <v>157</v>
      </c>
      <c r="DS253" s="11" t="s">
        <v>157</v>
      </c>
      <c r="DT253" s="11" t="s">
        <v>157</v>
      </c>
      <c r="DU253" s="11" t="s">
        <v>157</v>
      </c>
      <c r="DV253" s="11" t="s">
        <v>157</v>
      </c>
      <c r="DW253" s="11" t="s">
        <v>157</v>
      </c>
      <c r="DX253" s="11" t="b">
        <v>1</v>
      </c>
      <c r="DY253" s="11" t="b">
        <v>1</v>
      </c>
      <c r="DZ253" s="11" t="b">
        <v>1</v>
      </c>
      <c r="EA253" s="11" t="b">
        <v>1</v>
      </c>
      <c r="EB253" s="11" t="b">
        <v>1</v>
      </c>
      <c r="EC253" s="11" t="b">
        <v>1</v>
      </c>
      <c r="ED253" s="11" t="b">
        <v>1</v>
      </c>
      <c r="EE253" s="11" t="b">
        <v>1</v>
      </c>
      <c r="EF253" s="11" t="b">
        <v>1</v>
      </c>
      <c r="EG253" s="11" t="b">
        <v>1</v>
      </c>
      <c r="EH253" s="11" t="b">
        <v>1</v>
      </c>
      <c r="EI253" s="11" t="b">
        <v>0</v>
      </c>
      <c r="EJ253" s="11" t="b">
        <v>1</v>
      </c>
      <c r="EK253" s="11">
        <v>1.2149E-2</v>
      </c>
      <c r="EL253" s="11">
        <v>3.6208999999999998E-2</v>
      </c>
      <c r="EM253" s="11">
        <v>3.8198000000000003E-2</v>
      </c>
      <c r="EN253" s="11">
        <v>3.4347000000000003E-2</v>
      </c>
      <c r="EO253" s="11">
        <v>3.2760999999999998E-2</v>
      </c>
      <c r="EP253" s="11">
        <v>3.5227000000000001E-2</v>
      </c>
      <c r="EQ253" s="11">
        <v>4.863E-2</v>
      </c>
      <c r="ER253" s="11">
        <v>3.8632E-2</v>
      </c>
      <c r="ES253" s="11">
        <v>3.6162E-2</v>
      </c>
      <c r="ET253" s="11">
        <v>3.6792999999999999E-2</v>
      </c>
      <c r="EU253" s="11">
        <v>3.3228000000000001E-2</v>
      </c>
      <c r="EV253" s="11">
        <v>3.8580999999999997E-2</v>
      </c>
      <c r="EW253" s="11">
        <v>1.7739000000000001E-2</v>
      </c>
      <c r="EX253" s="11" t="s">
        <v>534</v>
      </c>
      <c r="EY253" s="11" t="str">
        <f>VLOOKUP(Table8[[#This Row],[Candidate Detail Answer: City]],cities,2,FALSE)</f>
        <v>Hercules</v>
      </c>
      <c r="EZ253" s="11" t="str">
        <f>VLOOKUP(Table8[[#This Row],[Candidate Detail Answer: City]],cities,3,FALSE)</f>
        <v>CA</v>
      </c>
      <c r="FA253" s="21">
        <f>VLOOKUP(Table8[[#This Row],[Candidate Detail Answer: City]],cities,4,FALSE)</f>
        <v>94547</v>
      </c>
      <c r="FB253" s="11" t="s">
        <v>263</v>
      </c>
      <c r="FC253" s="11" t="str">
        <f>VLOOKUP(Table8[[#This Row],[Candidate Detail Answer: Major]],majors_final,3,FALSE)</f>
        <v>Software Engineering</v>
      </c>
      <c r="FD253" s="11" t="str">
        <f>VLOOKUP(Table8[[#This Row],[Candidate Detail Answer: Major]],majors_final,4,FALSE)</f>
        <v>IT-development focused</v>
      </c>
      <c r="FE253" s="11">
        <f>VLOOKUP(Table8[[#This Row],[Candidate Detail Answer: Major]],majors_final,5,FALSE)</f>
        <v>0</v>
      </c>
      <c r="FF253" s="11">
        <f>VLOOKUP(Table8[[#This Row],[Candidate Detail Answer: Major]],majors_final,6,FALSE)</f>
        <v>0</v>
      </c>
      <c r="FG253" s="5"/>
      <c r="FH253" s="5"/>
      <c r="FI253" s="11"/>
    </row>
    <row r="254" spans="1:165" ht="12.75" x14ac:dyDescent="0.2">
      <c r="A254" s="11">
        <v>20536466</v>
      </c>
      <c r="B254" s="11">
        <v>27533786</v>
      </c>
      <c r="C254" s="11">
        <v>53517.598611110603</v>
      </c>
      <c r="D254" s="11" t="s">
        <v>153</v>
      </c>
      <c r="E254" s="11">
        <v>345600</v>
      </c>
      <c r="F254" s="11">
        <v>34141842</v>
      </c>
      <c r="G254" s="11">
        <v>45102.1118055556</v>
      </c>
      <c r="H254" s="11">
        <v>45055.991666666501</v>
      </c>
      <c r="I254" s="11">
        <v>201894</v>
      </c>
      <c r="J254" s="11">
        <v>2</v>
      </c>
      <c r="K254" s="11">
        <v>131</v>
      </c>
      <c r="L254" s="11">
        <v>30656</v>
      </c>
      <c r="M254" s="11">
        <v>130</v>
      </c>
      <c r="N254" s="11">
        <v>110</v>
      </c>
      <c r="O254" s="11">
        <v>92</v>
      </c>
      <c r="P254" s="11">
        <v>84.61</v>
      </c>
      <c r="Q254" s="11">
        <v>136466</v>
      </c>
      <c r="R254" s="11" t="s">
        <v>154</v>
      </c>
      <c r="S254" s="11" t="s">
        <v>155</v>
      </c>
      <c r="T254" s="11" t="s">
        <v>156</v>
      </c>
      <c r="U254" s="11">
        <v>0</v>
      </c>
      <c r="V254" s="11" t="s">
        <v>154</v>
      </c>
      <c r="W254" s="11" t="s">
        <v>157</v>
      </c>
      <c r="X254" s="11">
        <v>1</v>
      </c>
      <c r="Y254" s="11" t="s">
        <v>157</v>
      </c>
      <c r="Z254" s="11">
        <v>10</v>
      </c>
      <c r="AA254" s="11">
        <v>10</v>
      </c>
      <c r="AB254" s="11">
        <v>10</v>
      </c>
      <c r="AC254" s="11">
        <v>10</v>
      </c>
      <c r="AD254" s="11">
        <v>10</v>
      </c>
      <c r="AE254" s="11">
        <v>10</v>
      </c>
      <c r="AF254" s="11">
        <v>0</v>
      </c>
      <c r="AG254" s="11">
        <v>10</v>
      </c>
      <c r="AH254" s="11">
        <v>10</v>
      </c>
      <c r="AI254" s="11">
        <v>10</v>
      </c>
      <c r="AJ254" s="11">
        <v>10</v>
      </c>
      <c r="AK254" s="11">
        <v>0</v>
      </c>
      <c r="AL254" s="11">
        <v>10</v>
      </c>
      <c r="AM254" s="11">
        <v>100</v>
      </c>
      <c r="AN254" s="11">
        <v>60</v>
      </c>
      <c r="AO254" s="11">
        <v>10</v>
      </c>
      <c r="AP254" s="11">
        <v>100</v>
      </c>
      <c r="AQ254" s="11">
        <v>40</v>
      </c>
      <c r="AR254" s="11">
        <v>30</v>
      </c>
      <c r="AS254" s="11">
        <v>10</v>
      </c>
      <c r="AT254" s="11">
        <v>100</v>
      </c>
      <c r="AU254" s="11" t="s">
        <v>157</v>
      </c>
      <c r="AV254" s="11">
        <v>4478</v>
      </c>
      <c r="AW254" s="11">
        <v>429</v>
      </c>
      <c r="AX254" s="11">
        <v>4511</v>
      </c>
      <c r="AY254" s="11">
        <v>4540</v>
      </c>
      <c r="AZ254" s="11">
        <v>5743</v>
      </c>
      <c r="BA254" s="11">
        <v>3991</v>
      </c>
      <c r="BB254" s="11">
        <v>11133</v>
      </c>
      <c r="BC254" s="11">
        <v>3057</v>
      </c>
      <c r="BD254" s="11">
        <v>2350</v>
      </c>
      <c r="BE254" s="11">
        <v>9659</v>
      </c>
      <c r="BF254" s="11">
        <v>1550</v>
      </c>
      <c r="BG254" s="11">
        <v>6456</v>
      </c>
      <c r="BH254" s="11">
        <v>7068</v>
      </c>
      <c r="BI254" s="11">
        <v>9</v>
      </c>
      <c r="BJ254" s="11">
        <v>10</v>
      </c>
      <c r="BK254" s="11">
        <v>10</v>
      </c>
      <c r="BL254" s="11">
        <v>14</v>
      </c>
      <c r="BM254" s="11">
        <v>13</v>
      </c>
      <c r="BN254" s="11">
        <v>10</v>
      </c>
      <c r="BO254" s="11">
        <v>7</v>
      </c>
      <c r="BP254" s="11">
        <v>10</v>
      </c>
      <c r="BQ254" s="11">
        <v>16</v>
      </c>
      <c r="BR254" s="11">
        <v>16</v>
      </c>
      <c r="BS254" s="11">
        <v>16</v>
      </c>
      <c r="BT254" s="11">
        <v>6</v>
      </c>
      <c r="BU254" s="11">
        <v>56</v>
      </c>
      <c r="BV254" s="11">
        <v>16</v>
      </c>
      <c r="BW254" s="11">
        <v>2</v>
      </c>
      <c r="BX254" s="11">
        <v>26</v>
      </c>
      <c r="BY254" s="11">
        <v>26</v>
      </c>
      <c r="BZ254" s="11">
        <v>51</v>
      </c>
      <c r="CA254" s="11">
        <v>16</v>
      </c>
      <c r="CB254" s="11">
        <v>36</v>
      </c>
      <c r="CC254" s="11">
        <v>28</v>
      </c>
      <c r="CD254" s="11">
        <v>6</v>
      </c>
      <c r="CE254" s="11">
        <v>73</v>
      </c>
      <c r="CF254" s="11">
        <v>11</v>
      </c>
      <c r="CG254" s="11">
        <v>40</v>
      </c>
      <c r="CH254" s="11">
        <v>45</v>
      </c>
      <c r="CI254" s="11"/>
      <c r="CJ254" s="11"/>
      <c r="CK254" s="11" t="s">
        <v>158</v>
      </c>
      <c r="CL254" s="11" t="s">
        <v>158</v>
      </c>
      <c r="CM254" s="11" t="s">
        <v>158</v>
      </c>
      <c r="CN254" s="11" t="s">
        <v>158</v>
      </c>
      <c r="CO254" s="11" t="s">
        <v>158</v>
      </c>
      <c r="CP254" s="11" t="s">
        <v>158</v>
      </c>
      <c r="CQ254" s="11" t="s">
        <v>158</v>
      </c>
      <c r="CR254" s="11" t="s">
        <v>158</v>
      </c>
      <c r="CS254" s="11" t="s">
        <v>158</v>
      </c>
      <c r="CT254" s="11" t="s">
        <v>158</v>
      </c>
      <c r="CU254" s="11" t="s">
        <v>158</v>
      </c>
      <c r="CV254" s="11" t="s">
        <v>158</v>
      </c>
      <c r="CW254" s="11" t="s">
        <v>158</v>
      </c>
      <c r="CX254" s="11" t="s">
        <v>154</v>
      </c>
      <c r="CY254" s="11" t="s">
        <v>154</v>
      </c>
      <c r="CZ254" s="11" t="s">
        <v>154</v>
      </c>
      <c r="DA254" s="11" t="s">
        <v>154</v>
      </c>
      <c r="DB254" s="11" t="s">
        <v>154</v>
      </c>
      <c r="DC254" s="11" t="s">
        <v>154</v>
      </c>
      <c r="DD254" s="11" t="s">
        <v>154</v>
      </c>
      <c r="DE254" s="11" t="s">
        <v>154</v>
      </c>
      <c r="DF254" s="11" t="s">
        <v>154</v>
      </c>
      <c r="DG254" s="11" t="s">
        <v>154</v>
      </c>
      <c r="DH254" s="11" t="s">
        <v>154</v>
      </c>
      <c r="DI254" s="11" t="s">
        <v>154</v>
      </c>
      <c r="DJ254" s="11" t="s">
        <v>154</v>
      </c>
      <c r="DK254" s="11" t="s">
        <v>157</v>
      </c>
      <c r="DL254" s="11" t="s">
        <v>157</v>
      </c>
      <c r="DM254" s="11" t="s">
        <v>157</v>
      </c>
      <c r="DN254" s="11" t="s">
        <v>157</v>
      </c>
      <c r="DO254" s="11" t="s">
        <v>157</v>
      </c>
      <c r="DP254" s="11" t="s">
        <v>157</v>
      </c>
      <c r="DQ254" s="11" t="s">
        <v>157</v>
      </c>
      <c r="DR254" s="11" t="s">
        <v>157</v>
      </c>
      <c r="DS254" s="11" t="s">
        <v>157</v>
      </c>
      <c r="DT254" s="11" t="s">
        <v>157</v>
      </c>
      <c r="DU254" s="11" t="s">
        <v>157</v>
      </c>
      <c r="DV254" s="11" t="s">
        <v>157</v>
      </c>
      <c r="DW254" s="11" t="s">
        <v>157</v>
      </c>
      <c r="DX254" s="11" t="b">
        <v>1</v>
      </c>
      <c r="DY254" s="11" t="b">
        <v>1</v>
      </c>
      <c r="DZ254" s="11" t="b">
        <v>1</v>
      </c>
      <c r="EA254" s="11" t="b">
        <v>1</v>
      </c>
      <c r="EB254" s="11" t="b">
        <v>1</v>
      </c>
      <c r="EC254" s="11" t="b">
        <v>1</v>
      </c>
      <c r="ED254" s="11" t="b">
        <v>0</v>
      </c>
      <c r="EE254" s="11" t="b">
        <v>1</v>
      </c>
      <c r="EF254" s="11" t="b">
        <v>1</v>
      </c>
      <c r="EG254" s="11" t="b">
        <v>1</v>
      </c>
      <c r="EH254" s="11" t="b">
        <v>1</v>
      </c>
      <c r="EI254" s="11" t="b">
        <v>0</v>
      </c>
      <c r="EJ254" s="11" t="b">
        <v>1</v>
      </c>
      <c r="EK254" s="11">
        <v>7.3200000000000001E-3</v>
      </c>
      <c r="EL254" s="11">
        <v>7.5399999999999998E-3</v>
      </c>
      <c r="EM254" s="11">
        <v>7.0000000000000001E-3</v>
      </c>
      <c r="EN254" s="11">
        <v>7.1399999999999996E-3</v>
      </c>
      <c r="EO254" s="11">
        <v>7.7799999999999996E-3</v>
      </c>
      <c r="EP254" s="11">
        <v>7.9600000000000001E-3</v>
      </c>
      <c r="EQ254" s="11">
        <v>8.2000000000000007E-3</v>
      </c>
      <c r="ER254" s="11">
        <v>7.1900000000000002E-3</v>
      </c>
      <c r="ES254" s="11">
        <v>7.5500000000000003E-3</v>
      </c>
      <c r="ET254" s="11">
        <v>7.4400000000000004E-3</v>
      </c>
      <c r="EU254" s="11">
        <v>1.0999999999999999E-2</v>
      </c>
      <c r="EV254" s="11">
        <v>8.0999999999999996E-3</v>
      </c>
      <c r="EW254" s="11">
        <v>8.2199999999999999E-3</v>
      </c>
      <c r="EX254" s="11" t="s">
        <v>171</v>
      </c>
      <c r="EY254" s="11" t="str">
        <f>VLOOKUP(Table8[[#This Row],[Candidate Detail Answer: City]],cities,2,FALSE)</f>
        <v>High Point</v>
      </c>
      <c r="EZ254" s="11" t="str">
        <f>VLOOKUP(Table8[[#This Row],[Candidate Detail Answer: City]],cities,3,FALSE)</f>
        <v>NC</v>
      </c>
      <c r="FA254" s="21">
        <f>VLOOKUP(Table8[[#This Row],[Candidate Detail Answer: City]],cities,4,FALSE)</f>
        <v>27260</v>
      </c>
      <c r="FB254" s="11" t="s">
        <v>157</v>
      </c>
      <c r="FC254" s="11" t="str">
        <f>VLOOKUP(Table8[[#This Row],[Candidate Detail Answer: Major]],majors_final,3,FALSE)</f>
        <v>N/A</v>
      </c>
      <c r="FD254" s="11" t="str">
        <f>VLOOKUP(Table8[[#This Row],[Candidate Detail Answer: Major]],majors_final,4,FALSE)</f>
        <v>N/A</v>
      </c>
      <c r="FE254" s="11">
        <f>VLOOKUP(Table8[[#This Row],[Candidate Detail Answer: Major]],majors_final,5,FALSE)</f>
        <v>0</v>
      </c>
      <c r="FF254" s="11">
        <f>VLOOKUP(Table8[[#This Row],[Candidate Detail Answer: Major]],majors_final,6,FALSE)</f>
        <v>0</v>
      </c>
      <c r="FG254" s="5"/>
      <c r="FH254" s="5"/>
      <c r="FI254" s="11"/>
    </row>
    <row r="255" spans="1:165" ht="12.75" x14ac:dyDescent="0.2">
      <c r="A255" s="11">
        <v>52101968</v>
      </c>
      <c r="B255" s="11">
        <v>73848116</v>
      </c>
      <c r="C255" s="11">
        <v>45095.465277777803</v>
      </c>
      <c r="D255" s="11" t="s">
        <v>153</v>
      </c>
      <c r="E255" s="11">
        <v>345600</v>
      </c>
      <c r="F255" s="11">
        <v>77824676</v>
      </c>
      <c r="G255" s="11">
        <v>55136.1395833352</v>
      </c>
      <c r="H255" s="11">
        <v>53914.6722222198</v>
      </c>
      <c r="I255" s="11">
        <v>328465</v>
      </c>
      <c r="J255" s="11">
        <v>1</v>
      </c>
      <c r="K255" s="11">
        <v>222</v>
      </c>
      <c r="L255" s="11">
        <v>39454</v>
      </c>
      <c r="M255" s="11">
        <v>131</v>
      </c>
      <c r="N255" s="11">
        <v>131</v>
      </c>
      <c r="O255" s="11">
        <v>92</v>
      </c>
      <c r="P255" s="11">
        <v>100</v>
      </c>
      <c r="Q255" s="11">
        <v>233511</v>
      </c>
      <c r="R255" s="11" t="s">
        <v>154</v>
      </c>
      <c r="S255" s="11" t="s">
        <v>155</v>
      </c>
      <c r="T255" s="11" t="s">
        <v>208</v>
      </c>
      <c r="U255" s="11">
        <v>38</v>
      </c>
      <c r="V255" s="11" t="s">
        <v>154</v>
      </c>
      <c r="W255" s="11" t="s">
        <v>157</v>
      </c>
      <c r="X255" s="11"/>
      <c r="Y255" s="11">
        <v>1</v>
      </c>
      <c r="Z255" s="11">
        <v>10</v>
      </c>
      <c r="AA255" s="11">
        <v>10</v>
      </c>
      <c r="AB255" s="11">
        <v>10</v>
      </c>
      <c r="AC255" s="11">
        <v>10</v>
      </c>
      <c r="AD255" s="11">
        <v>10</v>
      </c>
      <c r="AE255" s="11">
        <v>10</v>
      </c>
      <c r="AF255" s="11">
        <v>10</v>
      </c>
      <c r="AG255" s="11">
        <v>10</v>
      </c>
      <c r="AH255" s="11">
        <v>10</v>
      </c>
      <c r="AI255" s="11">
        <v>10</v>
      </c>
      <c r="AJ255" s="11">
        <v>10</v>
      </c>
      <c r="AK255" s="11">
        <v>10</v>
      </c>
      <c r="AL255" s="11">
        <v>10</v>
      </c>
      <c r="AM255" s="11">
        <v>121</v>
      </c>
      <c r="AN255" s="11">
        <v>60</v>
      </c>
      <c r="AO255" s="11">
        <v>10</v>
      </c>
      <c r="AP255" s="11">
        <v>120</v>
      </c>
      <c r="AQ255" s="11">
        <v>60</v>
      </c>
      <c r="AR255" s="11">
        <v>40</v>
      </c>
      <c r="AS255" s="11">
        <v>1</v>
      </c>
      <c r="AT255" s="11">
        <v>130</v>
      </c>
      <c r="AU255" s="11">
        <v>419</v>
      </c>
      <c r="AV255" s="11">
        <v>5486</v>
      </c>
      <c r="AW255" s="11">
        <v>971</v>
      </c>
      <c r="AX255" s="11">
        <v>4747</v>
      </c>
      <c r="AY255" s="11">
        <v>528</v>
      </c>
      <c r="AZ255" s="11">
        <v>1524</v>
      </c>
      <c r="BA255" s="11">
        <v>5056</v>
      </c>
      <c r="BB255" s="11">
        <v>1324</v>
      </c>
      <c r="BC255" s="11">
        <v>858</v>
      </c>
      <c r="BD255" s="11">
        <v>11761</v>
      </c>
      <c r="BE255" s="11">
        <v>5593</v>
      </c>
      <c r="BF255" s="11">
        <v>817</v>
      </c>
      <c r="BG255" s="11">
        <v>54595</v>
      </c>
      <c r="BH255" s="11">
        <v>1143</v>
      </c>
      <c r="BI255" s="11">
        <v>10</v>
      </c>
      <c r="BJ255" s="11">
        <v>10</v>
      </c>
      <c r="BK255" s="11">
        <v>10</v>
      </c>
      <c r="BL255" s="11">
        <v>13</v>
      </c>
      <c r="BM255" s="11">
        <v>8</v>
      </c>
      <c r="BN255" s="11">
        <v>9</v>
      </c>
      <c r="BO255" s="11">
        <v>13</v>
      </c>
      <c r="BP255" s="11">
        <v>11</v>
      </c>
      <c r="BQ255" s="11">
        <v>12</v>
      </c>
      <c r="BR255" s="11">
        <v>11</v>
      </c>
      <c r="BS255" s="11">
        <v>14</v>
      </c>
      <c r="BT255" s="11">
        <v>22</v>
      </c>
      <c r="BU255" s="11">
        <v>24</v>
      </c>
      <c r="BV255" s="11">
        <v>15</v>
      </c>
      <c r="BW255" s="11">
        <v>6</v>
      </c>
      <c r="BX255" s="11">
        <v>7</v>
      </c>
      <c r="BY255" s="11">
        <v>3</v>
      </c>
      <c r="BZ255" s="11">
        <v>9</v>
      </c>
      <c r="CA255" s="11">
        <v>3</v>
      </c>
      <c r="CB255" s="11">
        <v>5</v>
      </c>
      <c r="CC255" s="11">
        <v>6</v>
      </c>
      <c r="CD255" s="11">
        <v>5</v>
      </c>
      <c r="CE255" s="11">
        <v>23</v>
      </c>
      <c r="CF255" s="11">
        <v>7</v>
      </c>
      <c r="CG255" s="11">
        <v>55</v>
      </c>
      <c r="CH255" s="11">
        <v>4</v>
      </c>
      <c r="CI255" s="11"/>
      <c r="CJ255" s="11"/>
      <c r="CK255" s="11" t="s">
        <v>158</v>
      </c>
      <c r="CL255" s="11" t="s">
        <v>158</v>
      </c>
      <c r="CM255" s="11" t="s">
        <v>158</v>
      </c>
      <c r="CN255" s="11" t="s">
        <v>158</v>
      </c>
      <c r="CO255" s="11" t="s">
        <v>158</v>
      </c>
      <c r="CP255" s="11" t="s">
        <v>158</v>
      </c>
      <c r="CQ255" s="11" t="s">
        <v>158</v>
      </c>
      <c r="CR255" s="11" t="s">
        <v>158</v>
      </c>
      <c r="CS255" s="11" t="s">
        <v>158</v>
      </c>
      <c r="CT255" s="11" t="s">
        <v>158</v>
      </c>
      <c r="CU255" s="11" t="s">
        <v>158</v>
      </c>
      <c r="CV255" s="11" t="s">
        <v>158</v>
      </c>
      <c r="CW255" s="11" t="s">
        <v>158</v>
      </c>
      <c r="CX255" s="11" t="s">
        <v>154</v>
      </c>
      <c r="CY255" s="11" t="s">
        <v>154</v>
      </c>
      <c r="CZ255" s="11" t="s">
        <v>154</v>
      </c>
      <c r="DA255" s="11" t="s">
        <v>154</v>
      </c>
      <c r="DB255" s="11" t="s">
        <v>154</v>
      </c>
      <c r="DC255" s="11" t="s">
        <v>154</v>
      </c>
      <c r="DD255" s="11" t="s">
        <v>154</v>
      </c>
      <c r="DE255" s="11" t="s">
        <v>154</v>
      </c>
      <c r="DF255" s="11" t="s">
        <v>154</v>
      </c>
      <c r="DG255" s="11" t="s">
        <v>154</v>
      </c>
      <c r="DH255" s="11" t="s">
        <v>154</v>
      </c>
      <c r="DI255" s="11" t="s">
        <v>154</v>
      </c>
      <c r="DJ255" s="11" t="s">
        <v>154</v>
      </c>
      <c r="DK255" s="11" t="s">
        <v>157</v>
      </c>
      <c r="DL255" s="11" t="s">
        <v>157</v>
      </c>
      <c r="DM255" s="11" t="s">
        <v>157</v>
      </c>
      <c r="DN255" s="11" t="s">
        <v>157</v>
      </c>
      <c r="DO255" s="11" t="s">
        <v>157</v>
      </c>
      <c r="DP255" s="11" t="s">
        <v>157</v>
      </c>
      <c r="DQ255" s="11" t="s">
        <v>157</v>
      </c>
      <c r="DR255" s="11" t="s">
        <v>157</v>
      </c>
      <c r="DS255" s="11" t="s">
        <v>157</v>
      </c>
      <c r="DT255" s="11" t="s">
        <v>157</v>
      </c>
      <c r="DU255" s="11" t="s">
        <v>157</v>
      </c>
      <c r="DV255" s="11" t="s">
        <v>157</v>
      </c>
      <c r="DW255" s="11" t="s">
        <v>157</v>
      </c>
      <c r="DX255" s="11" t="b">
        <v>1</v>
      </c>
      <c r="DY255" s="11" t="b">
        <v>1</v>
      </c>
      <c r="DZ255" s="11" t="b">
        <v>1</v>
      </c>
      <c r="EA255" s="11" t="b">
        <v>1</v>
      </c>
      <c r="EB255" s="11" t="b">
        <v>1</v>
      </c>
      <c r="EC255" s="11" t="b">
        <v>1</v>
      </c>
      <c r="ED255" s="11" t="b">
        <v>1</v>
      </c>
      <c r="EE255" s="11" t="b">
        <v>1</v>
      </c>
      <c r="EF255" s="11" t="b">
        <v>1</v>
      </c>
      <c r="EG255" s="11" t="b">
        <v>1</v>
      </c>
      <c r="EH255" s="11" t="b">
        <v>1</v>
      </c>
      <c r="EI255" s="11" t="b">
        <v>1</v>
      </c>
      <c r="EJ255" s="11" t="b">
        <v>1</v>
      </c>
      <c r="EK255" s="11">
        <v>4.2521000000000003E-2</v>
      </c>
      <c r="EL255" s="11">
        <v>0.151282</v>
      </c>
      <c r="EM255" s="11">
        <v>0.103738</v>
      </c>
      <c r="EN255" s="11">
        <v>0.107609</v>
      </c>
      <c r="EO255" s="11">
        <v>2.9478000000000001E-2</v>
      </c>
      <c r="EP255" s="11">
        <v>3.0762999999999999E-2</v>
      </c>
      <c r="EQ255" s="11">
        <v>5.1451999999999998E-2</v>
      </c>
      <c r="ER255" s="11">
        <v>4.1680000000000002E-2</v>
      </c>
      <c r="ES255" s="11">
        <v>4.2299000000000003E-2</v>
      </c>
      <c r="ET255" s="11">
        <v>3.9216000000000001E-2</v>
      </c>
      <c r="EU255" s="11">
        <v>3.8324999999999998E-2</v>
      </c>
      <c r="EV255" s="11">
        <v>6.6767999999999994E-2</v>
      </c>
      <c r="EW255" s="11">
        <v>3.7999999999999999E-2</v>
      </c>
      <c r="EX255" s="11" t="s">
        <v>560</v>
      </c>
      <c r="EY255" s="11" t="str">
        <f>VLOOKUP(Table8[[#This Row],[Candidate Detail Answer: City]],cities,2,FALSE)</f>
        <v>Holmes</v>
      </c>
      <c r="EZ255" s="11" t="str">
        <f>VLOOKUP(Table8[[#This Row],[Candidate Detail Answer: City]],cities,3,FALSE)</f>
        <v>PA</v>
      </c>
      <c r="FA255" s="21">
        <f>VLOOKUP(Table8[[#This Row],[Candidate Detail Answer: City]],cities,4,FALSE)</f>
        <v>19043</v>
      </c>
      <c r="FB255" s="11" t="s">
        <v>229</v>
      </c>
      <c r="FC255" s="11" t="str">
        <f>VLOOKUP(Table8[[#This Row],[Candidate Detail Answer: Major]],majors_final,3,FALSE)</f>
        <v>Computer Science</v>
      </c>
      <c r="FD255" s="11" t="str">
        <f>VLOOKUP(Table8[[#This Row],[Candidate Detail Answer: Major]],majors_final,4,FALSE)</f>
        <v>IT-development focused</v>
      </c>
      <c r="FE255" s="11">
        <f>VLOOKUP(Table8[[#This Row],[Candidate Detail Answer: Major]],majors_final,5,FALSE)</f>
        <v>0</v>
      </c>
      <c r="FF255" s="11">
        <f>VLOOKUP(Table8[[#This Row],[Candidate Detail Answer: Major]],majors_final,6,FALSE)</f>
        <v>0</v>
      </c>
      <c r="FG255" s="5"/>
      <c r="FH255" s="5"/>
      <c r="FI255" s="11"/>
    </row>
    <row r="256" spans="1:165" ht="12.75" x14ac:dyDescent="0.2">
      <c r="A256" s="11">
        <v>43507399</v>
      </c>
      <c r="B256" s="11">
        <v>59571032</v>
      </c>
      <c r="C256" s="11">
        <v>47464.190277777598</v>
      </c>
      <c r="D256" s="11" t="s">
        <v>153</v>
      </c>
      <c r="E256" s="11">
        <v>345600</v>
      </c>
      <c r="F256" s="11">
        <v>67603500</v>
      </c>
      <c r="G256" s="11">
        <v>52246.339583334702</v>
      </c>
      <c r="H256" s="11">
        <v>51363.372222220503</v>
      </c>
      <c r="I256" s="11">
        <v>32539</v>
      </c>
      <c r="J256" s="11">
        <v>1</v>
      </c>
      <c r="K256" s="11">
        <v>15</v>
      </c>
      <c r="L256" s="11">
        <v>2324</v>
      </c>
      <c r="M256" s="11">
        <v>131</v>
      </c>
      <c r="N256" s="11">
        <v>131</v>
      </c>
      <c r="O256" s="11">
        <v>92</v>
      </c>
      <c r="P256" s="11">
        <v>100</v>
      </c>
      <c r="Q256" s="11">
        <v>214</v>
      </c>
      <c r="R256" s="11" t="s">
        <v>154</v>
      </c>
      <c r="S256" s="11" t="s">
        <v>155</v>
      </c>
      <c r="T256" s="11" t="s">
        <v>208</v>
      </c>
      <c r="U256" s="11">
        <v>0</v>
      </c>
      <c r="V256" s="11" t="s">
        <v>154</v>
      </c>
      <c r="W256" s="11" t="s">
        <v>157</v>
      </c>
      <c r="X256" s="11">
        <v>2</v>
      </c>
      <c r="Y256" s="11">
        <v>1</v>
      </c>
      <c r="Z256" s="11">
        <v>10</v>
      </c>
      <c r="AA256" s="11">
        <v>10</v>
      </c>
      <c r="AB256" s="11">
        <v>10</v>
      </c>
      <c r="AC256" s="11">
        <v>10</v>
      </c>
      <c r="AD256" s="11">
        <v>10</v>
      </c>
      <c r="AE256" s="11">
        <v>10</v>
      </c>
      <c r="AF256" s="11">
        <v>10</v>
      </c>
      <c r="AG256" s="11">
        <v>10</v>
      </c>
      <c r="AH256" s="11">
        <v>10</v>
      </c>
      <c r="AI256" s="11">
        <v>10</v>
      </c>
      <c r="AJ256" s="11">
        <v>10</v>
      </c>
      <c r="AK256" s="11">
        <v>10</v>
      </c>
      <c r="AL256" s="11">
        <v>10</v>
      </c>
      <c r="AM256" s="11">
        <v>121</v>
      </c>
      <c r="AN256" s="11">
        <v>60</v>
      </c>
      <c r="AO256" s="11">
        <v>10</v>
      </c>
      <c r="AP256" s="11">
        <v>120</v>
      </c>
      <c r="AQ256" s="11">
        <v>60</v>
      </c>
      <c r="AR256" s="11">
        <v>40</v>
      </c>
      <c r="AS256" s="11">
        <v>1</v>
      </c>
      <c r="AT256" s="11">
        <v>130</v>
      </c>
      <c r="AU256" s="11">
        <v>497</v>
      </c>
      <c r="AV256" s="11">
        <v>3143</v>
      </c>
      <c r="AW256" s="11">
        <v>891</v>
      </c>
      <c r="AX256" s="11">
        <v>2785</v>
      </c>
      <c r="AY256" s="11">
        <v>3804</v>
      </c>
      <c r="AZ256" s="11">
        <v>1392</v>
      </c>
      <c r="BA256" s="11">
        <v>2030</v>
      </c>
      <c r="BB256" s="11">
        <v>2024</v>
      </c>
      <c r="BC256" s="11">
        <v>3109</v>
      </c>
      <c r="BD256" s="11">
        <v>961</v>
      </c>
      <c r="BE256" s="11">
        <v>1130</v>
      </c>
      <c r="BF256" s="11">
        <v>1240</v>
      </c>
      <c r="BG256" s="11">
        <v>5211</v>
      </c>
      <c r="BH256" s="11">
        <v>3944</v>
      </c>
      <c r="BI256" s="11">
        <v>10</v>
      </c>
      <c r="BJ256" s="11">
        <v>10</v>
      </c>
      <c r="BK256" s="11">
        <v>9</v>
      </c>
      <c r="BL256" s="11">
        <v>12</v>
      </c>
      <c r="BM256" s="11">
        <v>9</v>
      </c>
      <c r="BN256" s="11">
        <v>9</v>
      </c>
      <c r="BO256" s="11">
        <v>13</v>
      </c>
      <c r="BP256" s="11">
        <v>11</v>
      </c>
      <c r="BQ256" s="11">
        <v>11</v>
      </c>
      <c r="BR256" s="11">
        <v>11</v>
      </c>
      <c r="BS256" s="11">
        <v>12</v>
      </c>
      <c r="BT256" s="11">
        <v>17</v>
      </c>
      <c r="BU256" s="11">
        <v>25</v>
      </c>
      <c r="BV256" s="11">
        <v>23</v>
      </c>
      <c r="BW256" s="11">
        <v>11</v>
      </c>
      <c r="BX256" s="11">
        <v>7</v>
      </c>
      <c r="BY256" s="11">
        <v>16</v>
      </c>
      <c r="BZ256" s="11">
        <v>13</v>
      </c>
      <c r="CA256" s="11">
        <v>14</v>
      </c>
      <c r="CB256" s="11">
        <v>16</v>
      </c>
      <c r="CC256" s="11">
        <v>30</v>
      </c>
      <c r="CD256" s="11">
        <v>14</v>
      </c>
      <c r="CE256" s="11">
        <v>11</v>
      </c>
      <c r="CF256" s="11">
        <v>7</v>
      </c>
      <c r="CG256" s="11">
        <v>19</v>
      </c>
      <c r="CH256" s="11">
        <v>15</v>
      </c>
      <c r="CI256" s="11"/>
      <c r="CJ256" s="11"/>
      <c r="CK256" s="11" t="s">
        <v>158</v>
      </c>
      <c r="CL256" s="11" t="s">
        <v>158</v>
      </c>
      <c r="CM256" s="11" t="s">
        <v>158</v>
      </c>
      <c r="CN256" s="11" t="s">
        <v>158</v>
      </c>
      <c r="CO256" s="11" t="s">
        <v>158</v>
      </c>
      <c r="CP256" s="11" t="s">
        <v>158</v>
      </c>
      <c r="CQ256" s="11" t="s">
        <v>158</v>
      </c>
      <c r="CR256" s="11" t="s">
        <v>158</v>
      </c>
      <c r="CS256" s="11" t="s">
        <v>158</v>
      </c>
      <c r="CT256" s="11" t="s">
        <v>158</v>
      </c>
      <c r="CU256" s="11" t="s">
        <v>158</v>
      </c>
      <c r="CV256" s="11" t="s">
        <v>158</v>
      </c>
      <c r="CW256" s="11" t="s">
        <v>158</v>
      </c>
      <c r="CX256" s="11" t="s">
        <v>154</v>
      </c>
      <c r="CY256" s="11" t="s">
        <v>154</v>
      </c>
      <c r="CZ256" s="11" t="s">
        <v>154</v>
      </c>
      <c r="DA256" s="11" t="s">
        <v>154</v>
      </c>
      <c r="DB256" s="11" t="s">
        <v>154</v>
      </c>
      <c r="DC256" s="11" t="s">
        <v>154</v>
      </c>
      <c r="DD256" s="11" t="s">
        <v>154</v>
      </c>
      <c r="DE256" s="11" t="s">
        <v>154</v>
      </c>
      <c r="DF256" s="11" t="s">
        <v>154</v>
      </c>
      <c r="DG256" s="11" t="s">
        <v>154</v>
      </c>
      <c r="DH256" s="11" t="s">
        <v>154</v>
      </c>
      <c r="DI256" s="11" t="s">
        <v>154</v>
      </c>
      <c r="DJ256" s="11" t="s">
        <v>154</v>
      </c>
      <c r="DK256" s="11" t="s">
        <v>157</v>
      </c>
      <c r="DL256" s="11" t="s">
        <v>157</v>
      </c>
      <c r="DM256" s="11" t="s">
        <v>157</v>
      </c>
      <c r="DN256" s="11" t="s">
        <v>157</v>
      </c>
      <c r="DO256" s="11" t="s">
        <v>157</v>
      </c>
      <c r="DP256" s="11" t="s">
        <v>157</v>
      </c>
      <c r="DQ256" s="11" t="s">
        <v>157</v>
      </c>
      <c r="DR256" s="11" t="s">
        <v>157</v>
      </c>
      <c r="DS256" s="11" t="s">
        <v>157</v>
      </c>
      <c r="DT256" s="11" t="s">
        <v>157</v>
      </c>
      <c r="DU256" s="11" t="s">
        <v>157</v>
      </c>
      <c r="DV256" s="11" t="s">
        <v>157</v>
      </c>
      <c r="DW256" s="11" t="s">
        <v>157</v>
      </c>
      <c r="DX256" s="11" t="b">
        <v>1</v>
      </c>
      <c r="DY256" s="11" t="b">
        <v>1</v>
      </c>
      <c r="DZ256" s="11" t="b">
        <v>1</v>
      </c>
      <c r="EA256" s="11" t="b">
        <v>1</v>
      </c>
      <c r="EB256" s="11" t="b">
        <v>1</v>
      </c>
      <c r="EC256" s="11" t="b">
        <v>1</v>
      </c>
      <c r="ED256" s="11" t="b">
        <v>1</v>
      </c>
      <c r="EE256" s="11" t="b">
        <v>1</v>
      </c>
      <c r="EF256" s="11" t="b">
        <v>1</v>
      </c>
      <c r="EG256" s="11" t="b">
        <v>1</v>
      </c>
      <c r="EH256" s="11" t="b">
        <v>1</v>
      </c>
      <c r="EI256" s="11" t="b">
        <v>1</v>
      </c>
      <c r="EJ256" s="11" t="b">
        <v>1</v>
      </c>
      <c r="EK256" s="11">
        <v>1.8089999999999998E-2</v>
      </c>
      <c r="EL256" s="11">
        <v>0.598186</v>
      </c>
      <c r="EM256" s="11">
        <v>9.3130000000000004E-2</v>
      </c>
      <c r="EN256" s="11">
        <v>1.6711E-2</v>
      </c>
      <c r="EO256" s="11">
        <v>5.4989999999999997E-2</v>
      </c>
      <c r="EP256" s="11">
        <v>0.45411400000000002</v>
      </c>
      <c r="EQ256" s="11">
        <v>0.169934</v>
      </c>
      <c r="ER256" s="11">
        <v>5.2241000000000003E-2</v>
      </c>
      <c r="ES256" s="11">
        <v>0.3805</v>
      </c>
      <c r="ET256" s="11">
        <v>8.8902999999999996E-2</v>
      </c>
      <c r="EU256" s="11">
        <v>5.4591000000000001E-2</v>
      </c>
      <c r="EV256" s="11">
        <v>0.110218</v>
      </c>
      <c r="EW256" s="11">
        <v>9.9890000000000007E-2</v>
      </c>
      <c r="EX256" s="11" t="s">
        <v>589</v>
      </c>
      <c r="EY256" s="11" t="str">
        <f>VLOOKUP(Table8[[#This Row],[Candidate Detail Answer: City]],cities,2,FALSE)</f>
        <v>Homestead</v>
      </c>
      <c r="EZ256" s="11" t="str">
        <f>VLOOKUP(Table8[[#This Row],[Candidate Detail Answer: City]],cities,3,FALSE)</f>
        <v>FL</v>
      </c>
      <c r="FA256" s="21">
        <f>VLOOKUP(Table8[[#This Row],[Candidate Detail Answer: City]],cities,4,FALSE)</f>
        <v>33030</v>
      </c>
      <c r="FB256" s="11" t="s">
        <v>330</v>
      </c>
      <c r="FC256" s="11" t="str">
        <f>VLOOKUP(Table8[[#This Row],[Candidate Detail Answer: Major]],majors_final,3,FALSE)</f>
        <v>Information Technology Support</v>
      </c>
      <c r="FD256" s="11" t="str">
        <f>VLOOKUP(Table8[[#This Row],[Candidate Detail Answer: Major]],majors_final,4,FALSE)</f>
        <v>IT non-development</v>
      </c>
      <c r="FE256" s="11">
        <f>VLOOKUP(Table8[[#This Row],[Candidate Detail Answer: Major]],majors_final,5,FALSE)</f>
        <v>0</v>
      </c>
      <c r="FF256" s="11">
        <f>VLOOKUP(Table8[[#This Row],[Candidate Detail Answer: Major]],majors_final,6,FALSE)</f>
        <v>0</v>
      </c>
      <c r="FG256" s="5"/>
      <c r="FH256" s="5"/>
      <c r="FI256" s="11"/>
    </row>
    <row r="257" spans="1:165" ht="12.75" x14ac:dyDescent="0.2">
      <c r="A257" s="11">
        <v>52250318</v>
      </c>
      <c r="B257" s="11">
        <v>74120746</v>
      </c>
      <c r="C257" s="11">
        <v>45643.78125</v>
      </c>
      <c r="D257" s="11" t="s">
        <v>153</v>
      </c>
      <c r="E257" s="11">
        <v>345600</v>
      </c>
      <c r="F257" s="11">
        <v>77904520</v>
      </c>
      <c r="G257" s="11">
        <v>56340.222916668703</v>
      </c>
      <c r="H257" s="11">
        <v>54977.713888886203</v>
      </c>
      <c r="I257" s="11">
        <v>170706</v>
      </c>
      <c r="J257" s="11">
        <v>1</v>
      </c>
      <c r="K257" s="11">
        <v>310</v>
      </c>
      <c r="L257" s="11">
        <v>141647</v>
      </c>
      <c r="M257" s="11">
        <v>131</v>
      </c>
      <c r="N257" s="11">
        <v>131</v>
      </c>
      <c r="O257" s="11">
        <v>92</v>
      </c>
      <c r="P257" s="11">
        <v>100</v>
      </c>
      <c r="Q257" s="11">
        <v>70791</v>
      </c>
      <c r="R257" s="11" t="s">
        <v>154</v>
      </c>
      <c r="S257" s="11" t="s">
        <v>155</v>
      </c>
      <c r="T257" s="11" t="s">
        <v>208</v>
      </c>
      <c r="U257" s="11">
        <v>2</v>
      </c>
      <c r="V257" s="11" t="s">
        <v>154</v>
      </c>
      <c r="W257" s="11" t="s">
        <v>157</v>
      </c>
      <c r="X257" s="11">
        <v>4</v>
      </c>
      <c r="Y257" s="11">
        <v>1</v>
      </c>
      <c r="Z257" s="11">
        <v>10</v>
      </c>
      <c r="AA257" s="11">
        <v>10</v>
      </c>
      <c r="AB257" s="11">
        <v>10</v>
      </c>
      <c r="AC257" s="11">
        <v>10</v>
      </c>
      <c r="AD257" s="11">
        <v>10</v>
      </c>
      <c r="AE257" s="11">
        <v>10</v>
      </c>
      <c r="AF257" s="11">
        <v>10</v>
      </c>
      <c r="AG257" s="11">
        <v>10</v>
      </c>
      <c r="AH257" s="11">
        <v>10</v>
      </c>
      <c r="AI257" s="11">
        <v>10</v>
      </c>
      <c r="AJ257" s="11">
        <v>10</v>
      </c>
      <c r="AK257" s="11">
        <v>10</v>
      </c>
      <c r="AL257" s="11">
        <v>10</v>
      </c>
      <c r="AM257" s="11">
        <v>121</v>
      </c>
      <c r="AN257" s="11">
        <v>60</v>
      </c>
      <c r="AO257" s="11">
        <v>10</v>
      </c>
      <c r="AP257" s="11">
        <v>120</v>
      </c>
      <c r="AQ257" s="11">
        <v>60</v>
      </c>
      <c r="AR257" s="11">
        <v>40</v>
      </c>
      <c r="AS257" s="11">
        <v>1</v>
      </c>
      <c r="AT257" s="11">
        <v>130</v>
      </c>
      <c r="AU257" s="11">
        <v>77</v>
      </c>
      <c r="AV257" s="11">
        <v>31895</v>
      </c>
      <c r="AW257" s="11">
        <v>24132</v>
      </c>
      <c r="AX257" s="11">
        <v>5454</v>
      </c>
      <c r="AY257" s="11">
        <v>2568</v>
      </c>
      <c r="AZ257" s="11">
        <v>2653</v>
      </c>
      <c r="BA257" s="11">
        <v>457</v>
      </c>
      <c r="BB257" s="11">
        <v>2129</v>
      </c>
      <c r="BC257" s="11">
        <v>1873</v>
      </c>
      <c r="BD257" s="11">
        <v>374</v>
      </c>
      <c r="BE257" s="11">
        <v>3484</v>
      </c>
      <c r="BF257" s="11">
        <v>9746</v>
      </c>
      <c r="BG257" s="11">
        <v>12827</v>
      </c>
      <c r="BH257" s="11">
        <v>1939</v>
      </c>
      <c r="BI257" s="11">
        <v>6</v>
      </c>
      <c r="BJ257" s="11">
        <v>6</v>
      </c>
      <c r="BK257" s="11">
        <v>7</v>
      </c>
      <c r="BL257" s="11">
        <v>16</v>
      </c>
      <c r="BM257" s="11">
        <v>4</v>
      </c>
      <c r="BN257" s="11">
        <v>5</v>
      </c>
      <c r="BO257" s="11">
        <v>9</v>
      </c>
      <c r="BP257" s="11">
        <v>7</v>
      </c>
      <c r="BQ257" s="11">
        <v>6</v>
      </c>
      <c r="BR257" s="11">
        <v>7</v>
      </c>
      <c r="BS257" s="11">
        <v>10</v>
      </c>
      <c r="BT257" s="11">
        <v>11</v>
      </c>
      <c r="BU257" s="11">
        <v>29</v>
      </c>
      <c r="BV257" s="11">
        <v>36</v>
      </c>
      <c r="BW257" s="11">
        <v>24</v>
      </c>
      <c r="BX257" s="11">
        <v>57</v>
      </c>
      <c r="BY257" s="11">
        <v>29</v>
      </c>
      <c r="BZ257" s="11">
        <v>34</v>
      </c>
      <c r="CA257" s="11">
        <v>6</v>
      </c>
      <c r="CB257" s="11">
        <v>13</v>
      </c>
      <c r="CC257" s="11">
        <v>19</v>
      </c>
      <c r="CD257" s="11">
        <v>5</v>
      </c>
      <c r="CE257" s="11">
        <v>12</v>
      </c>
      <c r="CF257" s="11">
        <v>12</v>
      </c>
      <c r="CG257" s="11">
        <v>7</v>
      </c>
      <c r="CH257" s="11">
        <v>25</v>
      </c>
      <c r="CI257" s="11"/>
      <c r="CJ257" s="11"/>
      <c r="CK257" s="11" t="s">
        <v>158</v>
      </c>
      <c r="CL257" s="11" t="s">
        <v>158</v>
      </c>
      <c r="CM257" s="11" t="s">
        <v>158</v>
      </c>
      <c r="CN257" s="11" t="s">
        <v>158</v>
      </c>
      <c r="CO257" s="11" t="s">
        <v>158</v>
      </c>
      <c r="CP257" s="11" t="s">
        <v>158</v>
      </c>
      <c r="CQ257" s="11" t="s">
        <v>158</v>
      </c>
      <c r="CR257" s="11" t="s">
        <v>158</v>
      </c>
      <c r="CS257" s="11" t="s">
        <v>158</v>
      </c>
      <c r="CT257" s="11" t="s">
        <v>158</v>
      </c>
      <c r="CU257" s="11" t="s">
        <v>158</v>
      </c>
      <c r="CV257" s="11" t="s">
        <v>158</v>
      </c>
      <c r="CW257" s="11" t="s">
        <v>158</v>
      </c>
      <c r="CX257" s="11" t="s">
        <v>154</v>
      </c>
      <c r="CY257" s="11" t="s">
        <v>154</v>
      </c>
      <c r="CZ257" s="11" t="s">
        <v>154</v>
      </c>
      <c r="DA257" s="11" t="s">
        <v>154</v>
      </c>
      <c r="DB257" s="11" t="s">
        <v>154</v>
      </c>
      <c r="DC257" s="11" t="s">
        <v>154</v>
      </c>
      <c r="DD257" s="11" t="s">
        <v>154</v>
      </c>
      <c r="DE257" s="11" t="s">
        <v>154</v>
      </c>
      <c r="DF257" s="11" t="s">
        <v>154</v>
      </c>
      <c r="DG257" s="11" t="s">
        <v>154</v>
      </c>
      <c r="DH257" s="11" t="s">
        <v>154</v>
      </c>
      <c r="DI257" s="11" t="s">
        <v>154</v>
      </c>
      <c r="DJ257" s="11" t="s">
        <v>154</v>
      </c>
      <c r="DK257" s="11" t="s">
        <v>157</v>
      </c>
      <c r="DL257" s="11" t="s">
        <v>157</v>
      </c>
      <c r="DM257" s="11" t="s">
        <v>157</v>
      </c>
      <c r="DN257" s="11" t="s">
        <v>157</v>
      </c>
      <c r="DO257" s="11" t="s">
        <v>157</v>
      </c>
      <c r="DP257" s="11" t="s">
        <v>157</v>
      </c>
      <c r="DQ257" s="11" t="s">
        <v>157</v>
      </c>
      <c r="DR257" s="11" t="s">
        <v>157</v>
      </c>
      <c r="DS257" s="11" t="s">
        <v>157</v>
      </c>
      <c r="DT257" s="11" t="s">
        <v>157</v>
      </c>
      <c r="DU257" s="11" t="s">
        <v>157</v>
      </c>
      <c r="DV257" s="11" t="s">
        <v>157</v>
      </c>
      <c r="DW257" s="11" t="s">
        <v>157</v>
      </c>
      <c r="DX257" s="11" t="b">
        <v>1</v>
      </c>
      <c r="DY257" s="11" t="b">
        <v>1</v>
      </c>
      <c r="DZ257" s="11" t="b">
        <v>1</v>
      </c>
      <c r="EA257" s="11" t="b">
        <v>1</v>
      </c>
      <c r="EB257" s="11" t="b">
        <v>1</v>
      </c>
      <c r="EC257" s="11" t="b">
        <v>1</v>
      </c>
      <c r="ED257" s="11" t="b">
        <v>1</v>
      </c>
      <c r="EE257" s="11" t="b">
        <v>1</v>
      </c>
      <c r="EF257" s="11" t="b">
        <v>1</v>
      </c>
      <c r="EG257" s="11" t="b">
        <v>1</v>
      </c>
      <c r="EH257" s="11" t="b">
        <v>1</v>
      </c>
      <c r="EI257" s="11" t="b">
        <v>1</v>
      </c>
      <c r="EJ257" s="11" t="b">
        <v>1</v>
      </c>
      <c r="EK257" s="11">
        <v>0.107392</v>
      </c>
      <c r="EL257" s="11">
        <v>3.2620999999999997E-2</v>
      </c>
      <c r="EM257" s="11">
        <v>6.3589000000000007E-2</v>
      </c>
      <c r="EN257" s="11">
        <v>0.42396299999999998</v>
      </c>
      <c r="EO257" s="11">
        <v>2.9388999999999998E-2</v>
      </c>
      <c r="EP257" s="11">
        <v>3.2646000000000001E-2</v>
      </c>
      <c r="EQ257" s="11">
        <v>3.3785999999999997E-2</v>
      </c>
      <c r="ER257" s="11">
        <v>4.3691000000000001E-2</v>
      </c>
      <c r="ES257" s="11">
        <v>3.1313000000000001E-2</v>
      </c>
      <c r="ET257" s="11">
        <v>3.1102000000000001E-2</v>
      </c>
      <c r="EU257" s="11">
        <v>4.0124E-2</v>
      </c>
      <c r="EV257" s="11">
        <v>4.4417999999999999E-2</v>
      </c>
      <c r="EW257" s="11">
        <v>4.8821999999999997E-2</v>
      </c>
      <c r="EX257" s="11" t="s">
        <v>565</v>
      </c>
      <c r="EY257" s="11" t="str">
        <f>VLOOKUP(Table8[[#This Row],[Candidate Detail Answer: City]],cities,2,FALSE)</f>
        <v>Hopkins</v>
      </c>
      <c r="EZ257" s="11" t="str">
        <f>VLOOKUP(Table8[[#This Row],[Candidate Detail Answer: City]],cities,3,FALSE)</f>
        <v>MN</v>
      </c>
      <c r="FA257" s="21">
        <f>VLOOKUP(Table8[[#This Row],[Candidate Detail Answer: City]],cities,4,FALSE)</f>
        <v>55305</v>
      </c>
      <c r="FB257" s="11" t="s">
        <v>253</v>
      </c>
      <c r="FC257" s="11" t="str">
        <f>VLOOKUP(Table8[[#This Row],[Candidate Detail Answer: Major]],majors_final,3,FALSE)</f>
        <v>Web Development</v>
      </c>
      <c r="FD257" s="11" t="str">
        <f>VLOOKUP(Table8[[#This Row],[Candidate Detail Answer: Major]],majors_final,4,FALSE)</f>
        <v>IT-development focused</v>
      </c>
      <c r="FE257" s="11">
        <f>VLOOKUP(Table8[[#This Row],[Candidate Detail Answer: Major]],majors_final,5,FALSE)</f>
        <v>0</v>
      </c>
      <c r="FF257" s="11">
        <f>VLOOKUP(Table8[[#This Row],[Candidate Detail Answer: Major]],majors_final,6,FALSE)</f>
        <v>0</v>
      </c>
      <c r="FG257" s="5"/>
      <c r="FH257" s="5"/>
      <c r="FI257" s="11"/>
    </row>
    <row r="258" spans="1:165" ht="12.75" x14ac:dyDescent="0.2">
      <c r="A258" s="11">
        <v>43507397</v>
      </c>
      <c r="B258" s="11">
        <v>59571028</v>
      </c>
      <c r="C258" s="11">
        <v>47420.324999999903</v>
      </c>
      <c r="D258" s="11" t="s">
        <v>153</v>
      </c>
      <c r="E258" s="11">
        <v>345600</v>
      </c>
      <c r="F258" s="11">
        <v>67603944</v>
      </c>
      <c r="G258" s="11">
        <v>52206.203472223599</v>
      </c>
      <c r="H258" s="11">
        <v>51327.937499998297</v>
      </c>
      <c r="I258" s="11">
        <v>189296</v>
      </c>
      <c r="J258" s="11">
        <v>1</v>
      </c>
      <c r="K258" s="11">
        <v>41</v>
      </c>
      <c r="L258" s="11">
        <v>16092</v>
      </c>
      <c r="M258" s="11">
        <v>131</v>
      </c>
      <c r="N258" s="11">
        <v>131</v>
      </c>
      <c r="O258" s="11">
        <v>92</v>
      </c>
      <c r="P258" s="11">
        <v>100</v>
      </c>
      <c r="Q258" s="11">
        <v>126046</v>
      </c>
      <c r="R258" s="11" t="s">
        <v>154</v>
      </c>
      <c r="S258" s="11" t="s">
        <v>155</v>
      </c>
      <c r="T258" s="11" t="s">
        <v>208</v>
      </c>
      <c r="U258" s="11">
        <v>0</v>
      </c>
      <c r="V258" s="11" t="s">
        <v>154</v>
      </c>
      <c r="W258" s="11" t="s">
        <v>157</v>
      </c>
      <c r="X258" s="11">
        <v>3</v>
      </c>
      <c r="Y258" s="11">
        <v>1</v>
      </c>
      <c r="Z258" s="11">
        <v>10</v>
      </c>
      <c r="AA258" s="11">
        <v>10</v>
      </c>
      <c r="AB258" s="11">
        <v>10</v>
      </c>
      <c r="AC258" s="11">
        <v>10</v>
      </c>
      <c r="AD258" s="11">
        <v>10</v>
      </c>
      <c r="AE258" s="11">
        <v>10</v>
      </c>
      <c r="AF258" s="11">
        <v>10</v>
      </c>
      <c r="AG258" s="11">
        <v>10</v>
      </c>
      <c r="AH258" s="11">
        <v>10</v>
      </c>
      <c r="AI258" s="11">
        <v>10</v>
      </c>
      <c r="AJ258" s="11">
        <v>10</v>
      </c>
      <c r="AK258" s="11">
        <v>10</v>
      </c>
      <c r="AL258" s="11">
        <v>10</v>
      </c>
      <c r="AM258" s="11">
        <v>121</v>
      </c>
      <c r="AN258" s="11">
        <v>60</v>
      </c>
      <c r="AO258" s="11">
        <v>10</v>
      </c>
      <c r="AP258" s="11">
        <v>120</v>
      </c>
      <c r="AQ258" s="11">
        <v>60</v>
      </c>
      <c r="AR258" s="11">
        <v>40</v>
      </c>
      <c r="AS258" s="11">
        <v>1</v>
      </c>
      <c r="AT258" s="11">
        <v>130</v>
      </c>
      <c r="AU258" s="11">
        <v>1051</v>
      </c>
      <c r="AV258" s="11">
        <v>6467</v>
      </c>
      <c r="AW258" s="11">
        <v>2957</v>
      </c>
      <c r="AX258" s="11">
        <v>6626</v>
      </c>
      <c r="AY258" s="11">
        <v>18279</v>
      </c>
      <c r="AZ258" s="11">
        <v>4892</v>
      </c>
      <c r="BA258" s="11">
        <v>1988</v>
      </c>
      <c r="BB258" s="11">
        <v>1091</v>
      </c>
      <c r="BC258" s="11">
        <v>1035</v>
      </c>
      <c r="BD258" s="11">
        <v>697</v>
      </c>
      <c r="BE258" s="11">
        <v>1828</v>
      </c>
      <c r="BF258" s="11">
        <v>1986</v>
      </c>
      <c r="BG258" s="11">
        <v>4480</v>
      </c>
      <c r="BH258" s="11">
        <v>9715</v>
      </c>
      <c r="BI258" s="11">
        <v>6</v>
      </c>
      <c r="BJ258" s="11">
        <v>6</v>
      </c>
      <c r="BK258" s="11">
        <v>3</v>
      </c>
      <c r="BL258" s="11">
        <v>6</v>
      </c>
      <c r="BM258" s="11">
        <v>4</v>
      </c>
      <c r="BN258" s="11">
        <v>5</v>
      </c>
      <c r="BO258" s="11">
        <v>7</v>
      </c>
      <c r="BP258" s="11">
        <v>6</v>
      </c>
      <c r="BQ258" s="11">
        <v>5</v>
      </c>
      <c r="BR258" s="11">
        <v>5</v>
      </c>
      <c r="BS258" s="11">
        <v>6</v>
      </c>
      <c r="BT258" s="11">
        <v>6</v>
      </c>
      <c r="BU258" s="11">
        <v>19</v>
      </c>
      <c r="BV258" s="11">
        <v>6</v>
      </c>
      <c r="BW258" s="11">
        <v>13</v>
      </c>
      <c r="BX258" s="11">
        <v>13</v>
      </c>
      <c r="BY258" s="11">
        <v>14</v>
      </c>
      <c r="BZ258" s="11">
        <v>15</v>
      </c>
      <c r="CA258" s="11">
        <v>5</v>
      </c>
      <c r="CB258" s="11">
        <v>5</v>
      </c>
      <c r="CC258" s="11">
        <v>5</v>
      </c>
      <c r="CD258" s="11">
        <v>2</v>
      </c>
      <c r="CE258" s="11">
        <v>4</v>
      </c>
      <c r="CF258" s="11">
        <v>8</v>
      </c>
      <c r="CG258" s="11">
        <v>12</v>
      </c>
      <c r="CH258" s="11">
        <v>39</v>
      </c>
      <c r="CI258" s="11"/>
      <c r="CJ258" s="11"/>
      <c r="CK258" s="11" t="s">
        <v>158</v>
      </c>
      <c r="CL258" s="11" t="s">
        <v>158</v>
      </c>
      <c r="CM258" s="11" t="s">
        <v>158</v>
      </c>
      <c r="CN258" s="11" t="s">
        <v>158</v>
      </c>
      <c r="CO258" s="11" t="s">
        <v>158</v>
      </c>
      <c r="CP258" s="11" t="s">
        <v>158</v>
      </c>
      <c r="CQ258" s="11" t="s">
        <v>158</v>
      </c>
      <c r="CR258" s="11" t="s">
        <v>158</v>
      </c>
      <c r="CS258" s="11" t="s">
        <v>158</v>
      </c>
      <c r="CT258" s="11" t="s">
        <v>158</v>
      </c>
      <c r="CU258" s="11" t="s">
        <v>158</v>
      </c>
      <c r="CV258" s="11" t="s">
        <v>158</v>
      </c>
      <c r="CW258" s="11" t="s">
        <v>158</v>
      </c>
      <c r="CX258" s="11" t="s">
        <v>154</v>
      </c>
      <c r="CY258" s="11" t="s">
        <v>154</v>
      </c>
      <c r="CZ258" s="11" t="s">
        <v>154</v>
      </c>
      <c r="DA258" s="11" t="s">
        <v>154</v>
      </c>
      <c r="DB258" s="11" t="s">
        <v>154</v>
      </c>
      <c r="DC258" s="11" t="s">
        <v>154</v>
      </c>
      <c r="DD258" s="11" t="s">
        <v>154</v>
      </c>
      <c r="DE258" s="11" t="s">
        <v>154</v>
      </c>
      <c r="DF258" s="11" t="s">
        <v>154</v>
      </c>
      <c r="DG258" s="11" t="s">
        <v>154</v>
      </c>
      <c r="DH258" s="11" t="s">
        <v>154</v>
      </c>
      <c r="DI258" s="11" t="s">
        <v>154</v>
      </c>
      <c r="DJ258" s="11" t="s">
        <v>154</v>
      </c>
      <c r="DK258" s="11" t="s">
        <v>157</v>
      </c>
      <c r="DL258" s="11" t="s">
        <v>157</v>
      </c>
      <c r="DM258" s="11" t="s">
        <v>157</v>
      </c>
      <c r="DN258" s="11" t="s">
        <v>157</v>
      </c>
      <c r="DO258" s="11" t="s">
        <v>157</v>
      </c>
      <c r="DP258" s="11" t="s">
        <v>157</v>
      </c>
      <c r="DQ258" s="11" t="s">
        <v>157</v>
      </c>
      <c r="DR258" s="11" t="s">
        <v>157</v>
      </c>
      <c r="DS258" s="11" t="s">
        <v>157</v>
      </c>
      <c r="DT258" s="11" t="s">
        <v>157</v>
      </c>
      <c r="DU258" s="11" t="s">
        <v>157</v>
      </c>
      <c r="DV258" s="11" t="s">
        <v>157</v>
      </c>
      <c r="DW258" s="11" t="s">
        <v>157</v>
      </c>
      <c r="DX258" s="11" t="b">
        <v>1</v>
      </c>
      <c r="DY258" s="11" t="b">
        <v>1</v>
      </c>
      <c r="DZ258" s="11" t="b">
        <v>1</v>
      </c>
      <c r="EA258" s="11" t="b">
        <v>1</v>
      </c>
      <c r="EB258" s="11" t="b">
        <v>1</v>
      </c>
      <c r="EC258" s="11" t="b">
        <v>1</v>
      </c>
      <c r="ED258" s="11" t="b">
        <v>1</v>
      </c>
      <c r="EE258" s="11" t="b">
        <v>1</v>
      </c>
      <c r="EF258" s="11" t="b">
        <v>1</v>
      </c>
      <c r="EG258" s="11" t="b">
        <v>1</v>
      </c>
      <c r="EH258" s="11" t="b">
        <v>1</v>
      </c>
      <c r="EI258" s="11" t="b">
        <v>1</v>
      </c>
      <c r="EJ258" s="11" t="b">
        <v>1</v>
      </c>
      <c r="EK258" s="11">
        <v>9.3429999999999999E-2</v>
      </c>
      <c r="EL258" s="11">
        <v>3.2138E-2</v>
      </c>
      <c r="EM258" s="11">
        <v>0.12528500000000001</v>
      </c>
      <c r="EN258" s="11">
        <v>3.7100000000000001E-2</v>
      </c>
      <c r="EO258" s="11">
        <v>5.7640999999999998E-2</v>
      </c>
      <c r="EP258" s="11">
        <v>0.546991</v>
      </c>
      <c r="EQ258" s="11">
        <v>4.9359E-2</v>
      </c>
      <c r="ER258" s="11">
        <v>0.184389</v>
      </c>
      <c r="ES258" s="11">
        <v>1.9199000000000001E-2</v>
      </c>
      <c r="ET258" s="11">
        <v>0.29066700000000001</v>
      </c>
      <c r="EU258" s="11">
        <v>6.2136999999999998E-2</v>
      </c>
      <c r="EV258" s="11">
        <v>9.6279000000000003E-2</v>
      </c>
      <c r="EW258" s="11">
        <v>5.0791000000000003E-2</v>
      </c>
      <c r="EX258" s="11" t="s">
        <v>660</v>
      </c>
      <c r="EY258" s="11" t="str">
        <f>VLOOKUP(Table8[[#This Row],[Candidate Detail Answer: City]],cities,2,FALSE)</f>
        <v>Houston</v>
      </c>
      <c r="EZ258" s="11" t="str">
        <f>VLOOKUP(Table8[[#This Row],[Candidate Detail Answer: City]],cities,3,FALSE)</f>
        <v>TX</v>
      </c>
      <c r="FA258" s="21">
        <f>VLOOKUP(Table8[[#This Row],[Candidate Detail Answer: City]],cities,4,FALSE)</f>
        <v>77001</v>
      </c>
      <c r="FB258" s="11" t="s">
        <v>429</v>
      </c>
      <c r="FC258" s="11" t="str">
        <f>VLOOKUP(Table8[[#This Row],[Candidate Detail Answer: Major]],majors_final,3,FALSE)</f>
        <v>Computer Engineering</v>
      </c>
      <c r="FD258" s="11" t="str">
        <f>VLOOKUP(Table8[[#This Row],[Candidate Detail Answer: Major]],majors_final,4,FALSE)</f>
        <v>IT-development focused</v>
      </c>
      <c r="FE258" s="11">
        <f>VLOOKUP(Table8[[#This Row],[Candidate Detail Answer: Major]],majors_final,5,FALSE)</f>
        <v>0</v>
      </c>
      <c r="FF258" s="11">
        <f>VLOOKUP(Table8[[#This Row],[Candidate Detail Answer: Major]],majors_final,6,FALSE)</f>
        <v>0</v>
      </c>
      <c r="FG258" s="5"/>
      <c r="FH258" s="5"/>
      <c r="FI258" s="11"/>
    </row>
    <row r="259" spans="1:165" ht="12.75" x14ac:dyDescent="0.2">
      <c r="A259" s="11">
        <v>47969121</v>
      </c>
      <c r="B259" s="11">
        <v>66953568</v>
      </c>
      <c r="C259" s="11">
        <v>45950.838194444397</v>
      </c>
      <c r="D259" s="11" t="s">
        <v>153</v>
      </c>
      <c r="E259" s="11">
        <v>345600</v>
      </c>
      <c r="F259" s="11">
        <v>73386234</v>
      </c>
      <c r="G259" s="11">
        <v>53069.129861112597</v>
      </c>
      <c r="H259" s="11">
        <v>52089.784027775902</v>
      </c>
      <c r="I259" s="11">
        <v>97041</v>
      </c>
      <c r="J259" s="11">
        <v>1</v>
      </c>
      <c r="K259" s="11">
        <v>8</v>
      </c>
      <c r="L259" s="11">
        <v>9150</v>
      </c>
      <c r="M259" s="11">
        <v>131</v>
      </c>
      <c r="N259" s="11">
        <v>131</v>
      </c>
      <c r="O259" s="11">
        <v>92</v>
      </c>
      <c r="P259" s="11">
        <v>100</v>
      </c>
      <c r="Q259" s="11">
        <v>37535</v>
      </c>
      <c r="R259" s="11" t="s">
        <v>154</v>
      </c>
      <c r="S259" s="11" t="s">
        <v>155</v>
      </c>
      <c r="T259" s="11" t="s">
        <v>208</v>
      </c>
      <c r="U259" s="11">
        <v>14</v>
      </c>
      <c r="V259" s="11" t="s">
        <v>154</v>
      </c>
      <c r="W259" s="11" t="s">
        <v>157</v>
      </c>
      <c r="X259" s="11">
        <v>1</v>
      </c>
      <c r="Y259" s="11">
        <v>1</v>
      </c>
      <c r="Z259" s="11">
        <v>10</v>
      </c>
      <c r="AA259" s="11">
        <v>10</v>
      </c>
      <c r="AB259" s="11">
        <v>10</v>
      </c>
      <c r="AC259" s="11">
        <v>10</v>
      </c>
      <c r="AD259" s="11">
        <v>10</v>
      </c>
      <c r="AE259" s="11">
        <v>10</v>
      </c>
      <c r="AF259" s="11">
        <v>10</v>
      </c>
      <c r="AG259" s="11">
        <v>10</v>
      </c>
      <c r="AH259" s="11">
        <v>10</v>
      </c>
      <c r="AI259" s="11">
        <v>10</v>
      </c>
      <c r="AJ259" s="11">
        <v>10</v>
      </c>
      <c r="AK259" s="11">
        <v>10</v>
      </c>
      <c r="AL259" s="11">
        <v>10</v>
      </c>
      <c r="AM259" s="11">
        <v>121</v>
      </c>
      <c r="AN259" s="11">
        <v>60</v>
      </c>
      <c r="AO259" s="11">
        <v>10</v>
      </c>
      <c r="AP259" s="11">
        <v>120</v>
      </c>
      <c r="AQ259" s="11">
        <v>60</v>
      </c>
      <c r="AR259" s="11">
        <v>40</v>
      </c>
      <c r="AS259" s="11">
        <v>1</v>
      </c>
      <c r="AT259" s="11">
        <v>130</v>
      </c>
      <c r="AU259" s="11">
        <v>395</v>
      </c>
      <c r="AV259" s="11">
        <v>3158</v>
      </c>
      <c r="AW259" s="11">
        <v>2395</v>
      </c>
      <c r="AX259" s="11">
        <v>2879</v>
      </c>
      <c r="AY259" s="11">
        <v>1127</v>
      </c>
      <c r="AZ259" s="11">
        <v>1587</v>
      </c>
      <c r="BA259" s="11">
        <v>7875</v>
      </c>
      <c r="BB259" s="11">
        <v>3757</v>
      </c>
      <c r="BC259" s="11">
        <v>1096</v>
      </c>
      <c r="BD259" s="11">
        <v>1230</v>
      </c>
      <c r="BE259" s="11">
        <v>492</v>
      </c>
      <c r="BF259" s="11">
        <v>10417</v>
      </c>
      <c r="BG259" s="11">
        <v>2802</v>
      </c>
      <c r="BH259" s="11">
        <v>12193</v>
      </c>
      <c r="BI259" s="11">
        <v>9</v>
      </c>
      <c r="BJ259" s="11">
        <v>11</v>
      </c>
      <c r="BK259" s="11">
        <v>17</v>
      </c>
      <c r="BL259" s="11">
        <v>12</v>
      </c>
      <c r="BM259" s="11">
        <v>12</v>
      </c>
      <c r="BN259" s="11">
        <v>20</v>
      </c>
      <c r="BO259" s="11">
        <v>12</v>
      </c>
      <c r="BP259" s="11">
        <v>11</v>
      </c>
      <c r="BQ259" s="11">
        <v>13</v>
      </c>
      <c r="BR259" s="11">
        <v>11</v>
      </c>
      <c r="BS259" s="11">
        <v>10</v>
      </c>
      <c r="BT259" s="11">
        <v>19</v>
      </c>
      <c r="BU259" s="11">
        <v>20</v>
      </c>
      <c r="BV259" s="11">
        <v>8</v>
      </c>
      <c r="BW259" s="11">
        <v>8</v>
      </c>
      <c r="BX259" s="11">
        <v>16</v>
      </c>
      <c r="BY259" s="11">
        <v>6</v>
      </c>
      <c r="BZ259" s="11">
        <v>8</v>
      </c>
      <c r="CA259" s="11">
        <v>6</v>
      </c>
      <c r="CB259" s="11">
        <v>9</v>
      </c>
      <c r="CC259" s="11">
        <v>7</v>
      </c>
      <c r="CD259" s="11">
        <v>8</v>
      </c>
      <c r="CE259" s="11">
        <v>9</v>
      </c>
      <c r="CF259" s="11">
        <v>16</v>
      </c>
      <c r="CG259" s="11">
        <v>7</v>
      </c>
      <c r="CH259" s="11">
        <v>17</v>
      </c>
      <c r="CI259" s="11"/>
      <c r="CJ259" s="11"/>
      <c r="CK259" s="11" t="s">
        <v>158</v>
      </c>
      <c r="CL259" s="11" t="s">
        <v>158</v>
      </c>
      <c r="CM259" s="11" t="s">
        <v>158</v>
      </c>
      <c r="CN259" s="11" t="s">
        <v>158</v>
      </c>
      <c r="CO259" s="11" t="s">
        <v>158</v>
      </c>
      <c r="CP259" s="11" t="s">
        <v>158</v>
      </c>
      <c r="CQ259" s="11" t="s">
        <v>158</v>
      </c>
      <c r="CR259" s="11" t="s">
        <v>158</v>
      </c>
      <c r="CS259" s="11" t="s">
        <v>158</v>
      </c>
      <c r="CT259" s="11" t="s">
        <v>158</v>
      </c>
      <c r="CU259" s="11" t="s">
        <v>158</v>
      </c>
      <c r="CV259" s="11" t="s">
        <v>158</v>
      </c>
      <c r="CW259" s="11" t="s">
        <v>158</v>
      </c>
      <c r="CX259" s="11" t="s">
        <v>154</v>
      </c>
      <c r="CY259" s="11" t="s">
        <v>154</v>
      </c>
      <c r="CZ259" s="11" t="s">
        <v>154</v>
      </c>
      <c r="DA259" s="11" t="s">
        <v>154</v>
      </c>
      <c r="DB259" s="11" t="s">
        <v>154</v>
      </c>
      <c r="DC259" s="11" t="s">
        <v>154</v>
      </c>
      <c r="DD259" s="11" t="s">
        <v>154</v>
      </c>
      <c r="DE259" s="11" t="s">
        <v>154</v>
      </c>
      <c r="DF259" s="11" t="s">
        <v>154</v>
      </c>
      <c r="DG259" s="11" t="s">
        <v>154</v>
      </c>
      <c r="DH259" s="11" t="s">
        <v>154</v>
      </c>
      <c r="DI259" s="11" t="s">
        <v>154</v>
      </c>
      <c r="DJ259" s="11" t="s">
        <v>154</v>
      </c>
      <c r="DK259" s="11" t="s">
        <v>157</v>
      </c>
      <c r="DL259" s="11" t="s">
        <v>157</v>
      </c>
      <c r="DM259" s="11" t="s">
        <v>157</v>
      </c>
      <c r="DN259" s="11" t="s">
        <v>157</v>
      </c>
      <c r="DO259" s="11" t="s">
        <v>157</v>
      </c>
      <c r="DP259" s="11" t="s">
        <v>157</v>
      </c>
      <c r="DQ259" s="11" t="s">
        <v>157</v>
      </c>
      <c r="DR259" s="11" t="s">
        <v>157</v>
      </c>
      <c r="DS259" s="11" t="s">
        <v>157</v>
      </c>
      <c r="DT259" s="11" t="s">
        <v>157</v>
      </c>
      <c r="DU259" s="11" t="s">
        <v>157</v>
      </c>
      <c r="DV259" s="11" t="s">
        <v>157</v>
      </c>
      <c r="DW259" s="11" t="s">
        <v>157</v>
      </c>
      <c r="DX259" s="11" t="b">
        <v>1</v>
      </c>
      <c r="DY259" s="11" t="b">
        <v>1</v>
      </c>
      <c r="DZ259" s="11" t="b">
        <v>1</v>
      </c>
      <c r="EA259" s="11" t="b">
        <v>1</v>
      </c>
      <c r="EB259" s="11" t="b">
        <v>1</v>
      </c>
      <c r="EC259" s="11" t="b">
        <v>1</v>
      </c>
      <c r="ED259" s="11" t="b">
        <v>1</v>
      </c>
      <c r="EE259" s="11" t="b">
        <v>1</v>
      </c>
      <c r="EF259" s="11" t="b">
        <v>1</v>
      </c>
      <c r="EG259" s="11" t="b">
        <v>1</v>
      </c>
      <c r="EH259" s="11" t="b">
        <v>1</v>
      </c>
      <c r="EI259" s="11" t="b">
        <v>1</v>
      </c>
      <c r="EJ259" s="11" t="b">
        <v>1</v>
      </c>
      <c r="EK259" s="11">
        <v>2.7519999999999999E-2</v>
      </c>
      <c r="EL259" s="11">
        <v>1.4392E-2</v>
      </c>
      <c r="EM259" s="11">
        <v>6.7123000000000002E-2</v>
      </c>
      <c r="EN259" s="11">
        <v>3.3889000000000002E-2</v>
      </c>
      <c r="EO259" s="11">
        <v>3.2925999999999997E-2</v>
      </c>
      <c r="EP259" s="11">
        <v>0.14150199999999999</v>
      </c>
      <c r="EQ259" s="11">
        <v>0.58530899999999997</v>
      </c>
      <c r="ER259" s="11">
        <v>2.3199999999999998E-2</v>
      </c>
      <c r="ES259" s="11">
        <v>2.1165E-2</v>
      </c>
      <c r="ET259" s="11">
        <v>0.139539</v>
      </c>
      <c r="EU259" s="11">
        <v>0.21795400000000001</v>
      </c>
      <c r="EV259" s="11">
        <v>4.2237999999999998E-2</v>
      </c>
      <c r="EW259" s="11">
        <v>4.5039000000000003E-2</v>
      </c>
      <c r="EX259" s="11" t="s">
        <v>322</v>
      </c>
      <c r="EY259" s="11" t="str">
        <f>VLOOKUP(Table8[[#This Row],[Candidate Detail Answer: City]],cities,2,FALSE)</f>
        <v>Hudson</v>
      </c>
      <c r="EZ259" s="11" t="str">
        <f>VLOOKUP(Table8[[#This Row],[Candidate Detail Answer: City]],cities,3,FALSE)</f>
        <v>MA</v>
      </c>
      <c r="FA259" s="21">
        <f>VLOOKUP(Table8[[#This Row],[Candidate Detail Answer: City]],cities,4,FALSE)</f>
        <v>1749</v>
      </c>
      <c r="FB259" s="11" t="s">
        <v>210</v>
      </c>
      <c r="FC259" s="11" t="str">
        <f>VLOOKUP(Table8[[#This Row],[Candidate Detail Answer: Major]],majors_final,3,FALSE)</f>
        <v>Computer Science</v>
      </c>
      <c r="FD259" s="11" t="str">
        <f>VLOOKUP(Table8[[#This Row],[Candidate Detail Answer: Major]],majors_final,4,FALSE)</f>
        <v>IT-development focused</v>
      </c>
      <c r="FE259" s="11">
        <f>VLOOKUP(Table8[[#This Row],[Candidate Detail Answer: Major]],majors_final,5,FALSE)</f>
        <v>0</v>
      </c>
      <c r="FF259" s="11">
        <f>VLOOKUP(Table8[[#This Row],[Candidate Detail Answer: Major]],majors_final,6,FALSE)</f>
        <v>0</v>
      </c>
      <c r="FG259" s="5"/>
      <c r="FH259" s="5"/>
      <c r="FI259" s="11"/>
    </row>
    <row r="260" spans="1:165" ht="12.75" x14ac:dyDescent="0.2">
      <c r="A260" s="11">
        <v>51617701</v>
      </c>
      <c r="B260" s="11">
        <v>72971914</v>
      </c>
      <c r="C260" s="11">
        <v>57597.069444443703</v>
      </c>
      <c r="D260" s="11" t="s">
        <v>153</v>
      </c>
      <c r="E260" s="11">
        <v>345600</v>
      </c>
      <c r="F260" s="11">
        <v>77495020</v>
      </c>
      <c r="G260" s="11">
        <v>54413.689583335101</v>
      </c>
      <c r="H260" s="11">
        <v>53276.84722222</v>
      </c>
      <c r="I260" s="11">
        <v>345581</v>
      </c>
      <c r="J260" s="11">
        <v>1</v>
      </c>
      <c r="K260" s="11">
        <v>5</v>
      </c>
      <c r="L260" s="11">
        <v>274238</v>
      </c>
      <c r="M260" s="11">
        <v>131</v>
      </c>
      <c r="N260" s="11">
        <v>0</v>
      </c>
      <c r="O260" s="11">
        <v>92</v>
      </c>
      <c r="P260" s="11">
        <v>0</v>
      </c>
      <c r="Q260" s="11">
        <v>85837</v>
      </c>
      <c r="R260" s="11" t="s">
        <v>154</v>
      </c>
      <c r="S260" s="11" t="s">
        <v>155</v>
      </c>
      <c r="T260" s="11" t="s">
        <v>208</v>
      </c>
      <c r="U260" s="11">
        <v>0</v>
      </c>
      <c r="V260" s="11" t="s">
        <v>154</v>
      </c>
      <c r="W260" s="11" t="s">
        <v>157</v>
      </c>
      <c r="X260" s="11"/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 t="s">
        <v>157</v>
      </c>
      <c r="AT260" s="11" t="s">
        <v>157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0</v>
      </c>
      <c r="CH260" s="11">
        <v>0</v>
      </c>
      <c r="CI260" s="11"/>
      <c r="CJ260" s="11"/>
      <c r="CK260" s="11" t="s">
        <v>166</v>
      </c>
      <c r="CL260" s="11" t="s">
        <v>166</v>
      </c>
      <c r="CM260" s="11" t="s">
        <v>166</v>
      </c>
      <c r="CN260" s="11" t="s">
        <v>166</v>
      </c>
      <c r="CO260" s="11" t="s">
        <v>166</v>
      </c>
      <c r="CP260" s="11" t="s">
        <v>166</v>
      </c>
      <c r="CQ260" s="11" t="s">
        <v>166</v>
      </c>
      <c r="CR260" s="11" t="s">
        <v>166</v>
      </c>
      <c r="CS260" s="11" t="s">
        <v>166</v>
      </c>
      <c r="CT260" s="11" t="s">
        <v>166</v>
      </c>
      <c r="CU260" s="11" t="s">
        <v>166</v>
      </c>
      <c r="CV260" s="11" t="s">
        <v>166</v>
      </c>
      <c r="CW260" s="11" t="s">
        <v>166</v>
      </c>
      <c r="CX260" s="11" t="s">
        <v>154</v>
      </c>
      <c r="CY260" s="11" t="s">
        <v>154</v>
      </c>
      <c r="CZ260" s="11" t="s">
        <v>154</v>
      </c>
      <c r="DA260" s="11" t="s">
        <v>154</v>
      </c>
      <c r="DB260" s="11" t="s">
        <v>154</v>
      </c>
      <c r="DC260" s="11" t="s">
        <v>154</v>
      </c>
      <c r="DD260" s="11" t="s">
        <v>154</v>
      </c>
      <c r="DE260" s="11" t="s">
        <v>154</v>
      </c>
      <c r="DF260" s="11" t="s">
        <v>154</v>
      </c>
      <c r="DG260" s="11" t="s">
        <v>154</v>
      </c>
      <c r="DH260" s="11" t="s">
        <v>154</v>
      </c>
      <c r="DI260" s="11" t="s">
        <v>154</v>
      </c>
      <c r="DJ260" s="11" t="s">
        <v>154</v>
      </c>
      <c r="DK260" s="11" t="s">
        <v>157</v>
      </c>
      <c r="DL260" s="11" t="s">
        <v>157</v>
      </c>
      <c r="DM260" s="11" t="s">
        <v>157</v>
      </c>
      <c r="DN260" s="11" t="s">
        <v>157</v>
      </c>
      <c r="DO260" s="11" t="s">
        <v>157</v>
      </c>
      <c r="DP260" s="11" t="s">
        <v>157</v>
      </c>
      <c r="DQ260" s="11" t="s">
        <v>157</v>
      </c>
      <c r="DR260" s="11" t="s">
        <v>157</v>
      </c>
      <c r="DS260" s="11" t="s">
        <v>157</v>
      </c>
      <c r="DT260" s="11" t="s">
        <v>157</v>
      </c>
      <c r="DU260" s="11" t="s">
        <v>157</v>
      </c>
      <c r="DV260" s="11" t="s">
        <v>157</v>
      </c>
      <c r="DW260" s="11" t="s">
        <v>157</v>
      </c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 t="s">
        <v>698</v>
      </c>
      <c r="EY260" s="11" t="str">
        <f>VLOOKUP(Table8[[#This Row],[Candidate Detail Answer: City]],cities,2,FALSE)</f>
        <v>Hyde Park</v>
      </c>
      <c r="EZ260" s="11" t="str">
        <f>VLOOKUP(Table8[[#This Row],[Candidate Detail Answer: City]],cities,3,FALSE)</f>
        <v>MA</v>
      </c>
      <c r="FA260" s="21">
        <f>VLOOKUP(Table8[[#This Row],[Candidate Detail Answer: City]],cities,4,FALSE)</f>
        <v>2136</v>
      </c>
      <c r="FB260" s="11" t="s">
        <v>229</v>
      </c>
      <c r="FC260" s="11" t="str">
        <f>VLOOKUP(Table8[[#This Row],[Candidate Detail Answer: Major]],majors_final,3,FALSE)</f>
        <v>Computer Science</v>
      </c>
      <c r="FD260" s="11" t="str">
        <f>VLOOKUP(Table8[[#This Row],[Candidate Detail Answer: Major]],majors_final,4,FALSE)</f>
        <v>IT-development focused</v>
      </c>
      <c r="FE260" s="11">
        <f>VLOOKUP(Table8[[#This Row],[Candidate Detail Answer: Major]],majors_final,5,FALSE)</f>
        <v>0</v>
      </c>
      <c r="FF260" s="11">
        <f>VLOOKUP(Table8[[#This Row],[Candidate Detail Answer: Major]],majors_final,6,FALSE)</f>
        <v>0</v>
      </c>
      <c r="FG260" s="5"/>
      <c r="FH260" s="5"/>
      <c r="FI260" s="11"/>
    </row>
    <row r="261" spans="1:165" ht="12.75" x14ac:dyDescent="0.2">
      <c r="A261" s="11">
        <v>41095531</v>
      </c>
      <c r="B261" s="11">
        <v>56044984</v>
      </c>
      <c r="C261" s="11">
        <v>53144.743749999499</v>
      </c>
      <c r="D261" s="11" t="s">
        <v>153</v>
      </c>
      <c r="E261" s="11">
        <v>345600</v>
      </c>
      <c r="F261" s="11">
        <v>63768738</v>
      </c>
      <c r="G261" s="11">
        <v>51062.3243055567</v>
      </c>
      <c r="H261" s="11">
        <v>50318.0479166652</v>
      </c>
      <c r="I261" s="11">
        <v>342163</v>
      </c>
      <c r="J261" s="11">
        <v>1</v>
      </c>
      <c r="K261" s="11">
        <v>0</v>
      </c>
      <c r="L261" s="11">
        <v>0</v>
      </c>
      <c r="M261" s="11">
        <v>131</v>
      </c>
      <c r="N261" s="11">
        <v>121</v>
      </c>
      <c r="O261" s="11">
        <v>92</v>
      </c>
      <c r="P261" s="11">
        <v>92.36</v>
      </c>
      <c r="Q261" s="11">
        <v>246245</v>
      </c>
      <c r="R261" s="11" t="s">
        <v>154</v>
      </c>
      <c r="S261" s="11" t="s">
        <v>155</v>
      </c>
      <c r="T261" s="11" t="s">
        <v>208</v>
      </c>
      <c r="U261" s="11">
        <v>0</v>
      </c>
      <c r="V261" s="11" t="s">
        <v>154</v>
      </c>
      <c r="W261" s="11" t="s">
        <v>157</v>
      </c>
      <c r="X261" s="11">
        <v>3</v>
      </c>
      <c r="Y261" s="11">
        <v>1</v>
      </c>
      <c r="Z261" s="11">
        <v>10</v>
      </c>
      <c r="AA261" s="11">
        <v>10</v>
      </c>
      <c r="AB261" s="11">
        <v>10</v>
      </c>
      <c r="AC261" s="11">
        <v>10</v>
      </c>
      <c r="AD261" s="11">
        <v>10</v>
      </c>
      <c r="AE261" s="11">
        <v>10</v>
      </c>
      <c r="AF261" s="11">
        <v>10</v>
      </c>
      <c r="AG261" s="11">
        <v>10</v>
      </c>
      <c r="AH261" s="11">
        <v>10</v>
      </c>
      <c r="AI261" s="11">
        <v>10</v>
      </c>
      <c r="AJ261" s="11">
        <v>10</v>
      </c>
      <c r="AK261" s="11">
        <v>0</v>
      </c>
      <c r="AL261" s="11">
        <v>10</v>
      </c>
      <c r="AM261" s="11">
        <v>111</v>
      </c>
      <c r="AN261" s="11">
        <v>60</v>
      </c>
      <c r="AO261" s="11">
        <v>10</v>
      </c>
      <c r="AP261" s="11">
        <v>110</v>
      </c>
      <c r="AQ261" s="11">
        <v>50</v>
      </c>
      <c r="AR261" s="11">
        <v>30</v>
      </c>
      <c r="AS261" s="11">
        <v>1</v>
      </c>
      <c r="AT261" s="11">
        <v>120</v>
      </c>
      <c r="AU261" s="11">
        <v>101</v>
      </c>
      <c r="AV261" s="11">
        <v>3925</v>
      </c>
      <c r="AW261" s="11">
        <v>2464</v>
      </c>
      <c r="AX261" s="11">
        <v>5156</v>
      </c>
      <c r="AY261" s="11">
        <v>2357</v>
      </c>
      <c r="AZ261" s="11">
        <v>1769</v>
      </c>
      <c r="BA261" s="11">
        <v>3677</v>
      </c>
      <c r="BB261" s="11">
        <v>8465</v>
      </c>
      <c r="BC261" s="11">
        <v>2836</v>
      </c>
      <c r="BD261" s="11">
        <v>647</v>
      </c>
      <c r="BE261" s="11">
        <v>5228</v>
      </c>
      <c r="BF261" s="11">
        <v>1184</v>
      </c>
      <c r="BG261" s="11">
        <v>49379</v>
      </c>
      <c r="BH261" s="11">
        <v>6132</v>
      </c>
      <c r="BI261" s="11">
        <v>9</v>
      </c>
      <c r="BJ261" s="11">
        <v>10</v>
      </c>
      <c r="BK261" s="11">
        <v>6</v>
      </c>
      <c r="BL261" s="11">
        <v>10</v>
      </c>
      <c r="BM261" s="11">
        <v>8</v>
      </c>
      <c r="BN261" s="11">
        <v>9</v>
      </c>
      <c r="BO261" s="11">
        <v>11</v>
      </c>
      <c r="BP261" s="11">
        <v>11</v>
      </c>
      <c r="BQ261" s="11">
        <v>9</v>
      </c>
      <c r="BR261" s="11">
        <v>10</v>
      </c>
      <c r="BS261" s="11">
        <v>12</v>
      </c>
      <c r="BT261" s="11">
        <v>89</v>
      </c>
      <c r="BU261" s="11">
        <v>23</v>
      </c>
      <c r="BV261" s="11">
        <v>5</v>
      </c>
      <c r="BW261" s="11">
        <v>5</v>
      </c>
      <c r="BX261" s="11">
        <v>4</v>
      </c>
      <c r="BY261" s="11">
        <v>24</v>
      </c>
      <c r="BZ261" s="11">
        <v>13</v>
      </c>
      <c r="CA261" s="11">
        <v>56</v>
      </c>
      <c r="CB261" s="11">
        <v>42</v>
      </c>
      <c r="CC261" s="11">
        <v>25</v>
      </c>
      <c r="CD261" s="11">
        <v>4</v>
      </c>
      <c r="CE261" s="11">
        <v>8</v>
      </c>
      <c r="CF261" s="11">
        <v>6</v>
      </c>
      <c r="CG261" s="11">
        <v>360</v>
      </c>
      <c r="CH261" s="11">
        <v>9</v>
      </c>
      <c r="CI261" s="11"/>
      <c r="CJ261" s="11"/>
      <c r="CK261" s="11" t="s">
        <v>158</v>
      </c>
      <c r="CL261" s="11" t="s">
        <v>158</v>
      </c>
      <c r="CM261" s="11" t="s">
        <v>158</v>
      </c>
      <c r="CN261" s="11" t="s">
        <v>158</v>
      </c>
      <c r="CO261" s="11" t="s">
        <v>158</v>
      </c>
      <c r="CP261" s="11" t="s">
        <v>158</v>
      </c>
      <c r="CQ261" s="11" t="s">
        <v>158</v>
      </c>
      <c r="CR261" s="11" t="s">
        <v>158</v>
      </c>
      <c r="CS261" s="11" t="s">
        <v>158</v>
      </c>
      <c r="CT261" s="11" t="s">
        <v>158</v>
      </c>
      <c r="CU261" s="11" t="s">
        <v>158</v>
      </c>
      <c r="CV261" s="11" t="s">
        <v>158</v>
      </c>
      <c r="CW261" s="11" t="s">
        <v>158</v>
      </c>
      <c r="CX261" s="11" t="s">
        <v>154</v>
      </c>
      <c r="CY261" s="11" t="s">
        <v>154</v>
      </c>
      <c r="CZ261" s="11" t="s">
        <v>154</v>
      </c>
      <c r="DA261" s="11" t="s">
        <v>154</v>
      </c>
      <c r="DB261" s="11" t="s">
        <v>154</v>
      </c>
      <c r="DC261" s="11" t="s">
        <v>154</v>
      </c>
      <c r="DD261" s="11" t="s">
        <v>154</v>
      </c>
      <c r="DE261" s="11" t="s">
        <v>154</v>
      </c>
      <c r="DF261" s="11" t="s">
        <v>154</v>
      </c>
      <c r="DG261" s="11" t="s">
        <v>154</v>
      </c>
      <c r="DH261" s="11" t="s">
        <v>154</v>
      </c>
      <c r="DI261" s="11" t="s">
        <v>154</v>
      </c>
      <c r="DJ261" s="11" t="s">
        <v>154</v>
      </c>
      <c r="DK261" s="11" t="s">
        <v>157</v>
      </c>
      <c r="DL261" s="11" t="s">
        <v>157</v>
      </c>
      <c r="DM261" s="11" t="s">
        <v>157</v>
      </c>
      <c r="DN261" s="11" t="s">
        <v>157</v>
      </c>
      <c r="DO261" s="11" t="s">
        <v>157</v>
      </c>
      <c r="DP261" s="11" t="s">
        <v>157</v>
      </c>
      <c r="DQ261" s="11" t="s">
        <v>157</v>
      </c>
      <c r="DR261" s="11" t="s">
        <v>157</v>
      </c>
      <c r="DS261" s="11" t="s">
        <v>157</v>
      </c>
      <c r="DT261" s="11" t="s">
        <v>157</v>
      </c>
      <c r="DU261" s="11" t="s">
        <v>157</v>
      </c>
      <c r="DV261" s="11" t="s">
        <v>157</v>
      </c>
      <c r="DW261" s="11" t="s">
        <v>157</v>
      </c>
      <c r="DX261" s="11" t="b">
        <v>1</v>
      </c>
      <c r="DY261" s="11" t="b">
        <v>1</v>
      </c>
      <c r="DZ261" s="11" t="b">
        <v>1</v>
      </c>
      <c r="EA261" s="11" t="b">
        <v>1</v>
      </c>
      <c r="EB261" s="11" t="b">
        <v>1</v>
      </c>
      <c r="EC261" s="11" t="b">
        <v>1</v>
      </c>
      <c r="ED261" s="11" t="b">
        <v>1</v>
      </c>
      <c r="EE261" s="11" t="b">
        <v>1</v>
      </c>
      <c r="EF261" s="11" t="b">
        <v>1</v>
      </c>
      <c r="EG261" s="11" t="b">
        <v>1</v>
      </c>
      <c r="EH261" s="11" t="b">
        <v>1</v>
      </c>
      <c r="EI261" s="11" t="b">
        <v>0</v>
      </c>
      <c r="EJ261" s="11" t="b">
        <v>1</v>
      </c>
      <c r="EK261" s="11">
        <v>2.9856000000000001E-2</v>
      </c>
      <c r="EL261" s="11">
        <v>3.2374E-2</v>
      </c>
      <c r="EM261" s="11">
        <v>2.7276999999999999E-2</v>
      </c>
      <c r="EN261" s="11">
        <v>3.4433999999999999E-2</v>
      </c>
      <c r="EO261" s="11">
        <v>3.1491999999999999E-2</v>
      </c>
      <c r="EP261" s="11">
        <v>5.8728000000000002E-2</v>
      </c>
      <c r="EQ261" s="11">
        <v>9.9475999999999995E-2</v>
      </c>
      <c r="ER261" s="11">
        <v>8.1573000000000007E-2</v>
      </c>
      <c r="ES261" s="11">
        <v>0.119838</v>
      </c>
      <c r="ET261" s="11">
        <v>3.2766000000000003E-2</v>
      </c>
      <c r="EU261" s="11">
        <v>5.9233000000000001E-2</v>
      </c>
      <c r="EV261" s="11">
        <v>2.1669999999999998E-2</v>
      </c>
      <c r="EW261" s="11">
        <v>0.112368</v>
      </c>
      <c r="EX261" s="11" t="s">
        <v>620</v>
      </c>
      <c r="EY261" s="11" t="str">
        <f>VLOOKUP(Table8[[#This Row],[Candidate Detail Answer: City]],cities,2,FALSE)</f>
        <v>Indianapolis</v>
      </c>
      <c r="EZ261" s="11" t="str">
        <f>VLOOKUP(Table8[[#This Row],[Candidate Detail Answer: City]],cities,3,FALSE)</f>
        <v>IN</v>
      </c>
      <c r="FA261" s="21">
        <f>VLOOKUP(Table8[[#This Row],[Candidate Detail Answer: City]],cities,4,FALSE)</f>
        <v>46201</v>
      </c>
      <c r="FB261" s="11" t="s">
        <v>229</v>
      </c>
      <c r="FC261" s="11" t="str">
        <f>VLOOKUP(Table8[[#This Row],[Candidate Detail Answer: Major]],majors_final,3,FALSE)</f>
        <v>Computer Science</v>
      </c>
      <c r="FD261" s="11" t="str">
        <f>VLOOKUP(Table8[[#This Row],[Candidate Detail Answer: Major]],majors_final,4,FALSE)</f>
        <v>IT-development focused</v>
      </c>
      <c r="FE261" s="11">
        <f>VLOOKUP(Table8[[#This Row],[Candidate Detail Answer: Major]],majors_final,5,FALSE)</f>
        <v>0</v>
      </c>
      <c r="FF261" s="11">
        <f>VLOOKUP(Table8[[#This Row],[Candidate Detail Answer: Major]],majors_final,6,FALSE)</f>
        <v>0</v>
      </c>
      <c r="FG261" s="5"/>
      <c r="FH261" s="5"/>
      <c r="FI261" s="11"/>
    </row>
    <row r="262" spans="1:165" ht="12.75" x14ac:dyDescent="0.2">
      <c r="A262" s="11">
        <v>29175332</v>
      </c>
      <c r="B262" s="11">
        <v>38364580</v>
      </c>
      <c r="C262" s="11">
        <v>49306.531944444199</v>
      </c>
      <c r="D262" s="11" t="s">
        <v>153</v>
      </c>
      <c r="E262" s="11">
        <v>345600</v>
      </c>
      <c r="F262" s="11">
        <v>45698558</v>
      </c>
      <c r="G262" s="11">
        <v>47209.257638889401</v>
      </c>
      <c r="H262" s="11">
        <v>46916.3145833327</v>
      </c>
      <c r="I262" s="11">
        <v>114575</v>
      </c>
      <c r="J262" s="11">
        <v>1</v>
      </c>
      <c r="K262" s="11">
        <v>43</v>
      </c>
      <c r="L262" s="11">
        <v>16153</v>
      </c>
      <c r="M262" s="11">
        <v>131</v>
      </c>
      <c r="N262" s="11">
        <v>130</v>
      </c>
      <c r="O262" s="11">
        <v>92</v>
      </c>
      <c r="P262" s="11">
        <v>99.23</v>
      </c>
      <c r="Q262" s="11">
        <v>69413</v>
      </c>
      <c r="R262" s="11" t="s">
        <v>154</v>
      </c>
      <c r="S262" s="11" t="s">
        <v>155</v>
      </c>
      <c r="T262" s="11" t="s">
        <v>156</v>
      </c>
      <c r="U262" s="11">
        <v>29</v>
      </c>
      <c r="V262" s="11" t="s">
        <v>154</v>
      </c>
      <c r="W262" s="11" t="s">
        <v>157</v>
      </c>
      <c r="X262" s="11"/>
      <c r="Y262" s="11" t="s">
        <v>157</v>
      </c>
      <c r="Z262" s="11">
        <v>10</v>
      </c>
      <c r="AA262" s="11">
        <v>10</v>
      </c>
      <c r="AB262" s="11">
        <v>10</v>
      </c>
      <c r="AC262" s="11">
        <v>10</v>
      </c>
      <c r="AD262" s="11">
        <v>10</v>
      </c>
      <c r="AE262" s="11">
        <v>10</v>
      </c>
      <c r="AF262" s="11">
        <v>10</v>
      </c>
      <c r="AG262" s="11">
        <v>10</v>
      </c>
      <c r="AH262" s="11">
        <v>10</v>
      </c>
      <c r="AI262" s="11">
        <v>10</v>
      </c>
      <c r="AJ262" s="11">
        <v>10</v>
      </c>
      <c r="AK262" s="11">
        <v>10</v>
      </c>
      <c r="AL262" s="11">
        <v>10</v>
      </c>
      <c r="AM262" s="11">
        <v>120</v>
      </c>
      <c r="AN262" s="11">
        <v>60</v>
      </c>
      <c r="AO262" s="11">
        <v>10</v>
      </c>
      <c r="AP262" s="11">
        <v>120</v>
      </c>
      <c r="AQ262" s="11">
        <v>60</v>
      </c>
      <c r="AR262" s="11">
        <v>40</v>
      </c>
      <c r="AS262" s="11">
        <v>0</v>
      </c>
      <c r="AT262" s="11">
        <v>130</v>
      </c>
      <c r="AU262" s="11" t="s">
        <v>157</v>
      </c>
      <c r="AV262" s="11">
        <v>3625</v>
      </c>
      <c r="AW262" s="11">
        <v>501</v>
      </c>
      <c r="AX262" s="11">
        <v>2162</v>
      </c>
      <c r="AY262" s="11">
        <v>14649</v>
      </c>
      <c r="AZ262" s="11">
        <v>4254</v>
      </c>
      <c r="BA262" s="11">
        <v>1099</v>
      </c>
      <c r="BB262" s="11">
        <v>9669</v>
      </c>
      <c r="BC262" s="11">
        <v>797</v>
      </c>
      <c r="BD262" s="11">
        <v>911</v>
      </c>
      <c r="BE262" s="11">
        <v>1659</v>
      </c>
      <c r="BF262" s="11">
        <v>772</v>
      </c>
      <c r="BG262" s="11">
        <v>1505</v>
      </c>
      <c r="BH262" s="11">
        <v>2945</v>
      </c>
      <c r="BI262" s="11">
        <v>10</v>
      </c>
      <c r="BJ262" s="11">
        <v>10</v>
      </c>
      <c r="BK262" s="11">
        <v>12</v>
      </c>
      <c r="BL262" s="11">
        <v>18</v>
      </c>
      <c r="BM262" s="11">
        <v>9</v>
      </c>
      <c r="BN262" s="11">
        <v>10</v>
      </c>
      <c r="BO262" s="11">
        <v>14</v>
      </c>
      <c r="BP262" s="11">
        <v>14</v>
      </c>
      <c r="BQ262" s="11">
        <v>12</v>
      </c>
      <c r="BR262" s="11">
        <v>13</v>
      </c>
      <c r="BS262" s="11">
        <v>14</v>
      </c>
      <c r="BT262" s="11">
        <v>26</v>
      </c>
      <c r="BU262" s="11">
        <v>27</v>
      </c>
      <c r="BV262" s="11">
        <v>4</v>
      </c>
      <c r="BW262" s="11">
        <v>2</v>
      </c>
      <c r="BX262" s="11">
        <v>2</v>
      </c>
      <c r="BY262" s="11">
        <v>2</v>
      </c>
      <c r="BZ262" s="11">
        <v>9</v>
      </c>
      <c r="CA262" s="11">
        <v>2</v>
      </c>
      <c r="CB262" s="11">
        <v>7</v>
      </c>
      <c r="CC262" s="11">
        <v>2</v>
      </c>
      <c r="CD262" s="11">
        <v>2</v>
      </c>
      <c r="CE262" s="11">
        <v>4</v>
      </c>
      <c r="CF262" s="11">
        <v>2</v>
      </c>
      <c r="CG262" s="11">
        <v>4</v>
      </c>
      <c r="CH262" s="11">
        <v>6</v>
      </c>
      <c r="CI262" s="11"/>
      <c r="CJ262" s="11"/>
      <c r="CK262" s="11" t="s">
        <v>158</v>
      </c>
      <c r="CL262" s="11" t="s">
        <v>158</v>
      </c>
      <c r="CM262" s="11" t="s">
        <v>158</v>
      </c>
      <c r="CN262" s="11" t="s">
        <v>158</v>
      </c>
      <c r="CO262" s="11" t="s">
        <v>158</v>
      </c>
      <c r="CP262" s="11" t="s">
        <v>158</v>
      </c>
      <c r="CQ262" s="11" t="s">
        <v>158</v>
      </c>
      <c r="CR262" s="11" t="s">
        <v>158</v>
      </c>
      <c r="CS262" s="11" t="s">
        <v>158</v>
      </c>
      <c r="CT262" s="11" t="s">
        <v>158</v>
      </c>
      <c r="CU262" s="11" t="s">
        <v>158</v>
      </c>
      <c r="CV262" s="11" t="s">
        <v>158</v>
      </c>
      <c r="CW262" s="11" t="s">
        <v>158</v>
      </c>
      <c r="CX262" s="11" t="s">
        <v>154</v>
      </c>
      <c r="CY262" s="11" t="s">
        <v>154</v>
      </c>
      <c r="CZ262" s="11" t="s">
        <v>154</v>
      </c>
      <c r="DA262" s="11" t="s">
        <v>154</v>
      </c>
      <c r="DB262" s="11" t="s">
        <v>154</v>
      </c>
      <c r="DC262" s="11" t="s">
        <v>154</v>
      </c>
      <c r="DD262" s="11" t="s">
        <v>154</v>
      </c>
      <c r="DE262" s="11" t="s">
        <v>154</v>
      </c>
      <c r="DF262" s="11" t="s">
        <v>154</v>
      </c>
      <c r="DG262" s="11" t="s">
        <v>154</v>
      </c>
      <c r="DH262" s="11" t="s">
        <v>154</v>
      </c>
      <c r="DI262" s="11" t="s">
        <v>154</v>
      </c>
      <c r="DJ262" s="11" t="s">
        <v>154</v>
      </c>
      <c r="DK262" s="11" t="s">
        <v>157</v>
      </c>
      <c r="DL262" s="11" t="s">
        <v>157</v>
      </c>
      <c r="DM262" s="11" t="s">
        <v>157</v>
      </c>
      <c r="DN262" s="11" t="s">
        <v>157</v>
      </c>
      <c r="DO262" s="11" t="s">
        <v>157</v>
      </c>
      <c r="DP262" s="11" t="s">
        <v>157</v>
      </c>
      <c r="DQ262" s="11" t="s">
        <v>157</v>
      </c>
      <c r="DR262" s="11" t="s">
        <v>157</v>
      </c>
      <c r="DS262" s="11" t="s">
        <v>157</v>
      </c>
      <c r="DT262" s="11" t="s">
        <v>157</v>
      </c>
      <c r="DU262" s="11" t="s">
        <v>157</v>
      </c>
      <c r="DV262" s="11" t="s">
        <v>157</v>
      </c>
      <c r="DW262" s="11" t="s">
        <v>157</v>
      </c>
      <c r="DX262" s="11" t="b">
        <v>1</v>
      </c>
      <c r="DY262" s="11" t="b">
        <v>1</v>
      </c>
      <c r="DZ262" s="11" t="b">
        <v>1</v>
      </c>
      <c r="EA262" s="11" t="b">
        <v>1</v>
      </c>
      <c r="EB262" s="11" t="b">
        <v>1</v>
      </c>
      <c r="EC262" s="11" t="b">
        <v>1</v>
      </c>
      <c r="ED262" s="11" t="b">
        <v>1</v>
      </c>
      <c r="EE262" s="11" t="b">
        <v>1</v>
      </c>
      <c r="EF262" s="11" t="b">
        <v>1</v>
      </c>
      <c r="EG262" s="11" t="b">
        <v>1</v>
      </c>
      <c r="EH262" s="11" t="b">
        <v>1</v>
      </c>
      <c r="EI262" s="11" t="b">
        <v>1</v>
      </c>
      <c r="EJ262" s="11" t="b">
        <v>1</v>
      </c>
      <c r="EK262" s="11">
        <v>1.0988E-2</v>
      </c>
      <c r="EL262" s="11">
        <v>3.7166999999999999E-2</v>
      </c>
      <c r="EM262" s="11">
        <v>3.2712999999999999E-2</v>
      </c>
      <c r="EN262" s="11">
        <v>3.6249000000000003E-2</v>
      </c>
      <c r="EO262" s="11">
        <v>3.8556E-2</v>
      </c>
      <c r="EP262" s="11">
        <v>3.4707000000000002E-2</v>
      </c>
      <c r="EQ262" s="11">
        <v>3.7796000000000003E-2</v>
      </c>
      <c r="ER262" s="11">
        <v>3.4095E-2</v>
      </c>
      <c r="ES262" s="11">
        <v>3.4208000000000002E-2</v>
      </c>
      <c r="ET262" s="11">
        <v>3.4668999999999998E-2</v>
      </c>
      <c r="EU262" s="11">
        <v>3.9072000000000003E-2</v>
      </c>
      <c r="EV262" s="11">
        <v>4.1666000000000002E-2</v>
      </c>
      <c r="EW262" s="11">
        <v>3.8504999999999998E-2</v>
      </c>
      <c r="EX262" s="11" t="s">
        <v>451</v>
      </c>
      <c r="EY262" s="11" t="str">
        <f>VLOOKUP(Table8[[#This Row],[Candidate Detail Answer: City]],cities,2,FALSE)</f>
        <v>Inver Grove Heights</v>
      </c>
      <c r="EZ262" s="11" t="str">
        <f>VLOOKUP(Table8[[#This Row],[Candidate Detail Answer: City]],cities,3,FALSE)</f>
        <v>MN</v>
      </c>
      <c r="FA262" s="21">
        <f>VLOOKUP(Table8[[#This Row],[Candidate Detail Answer: City]],cities,4,FALSE)</f>
        <v>55076</v>
      </c>
      <c r="FB262" s="11" t="s">
        <v>229</v>
      </c>
      <c r="FC262" s="11" t="str">
        <f>VLOOKUP(Table8[[#This Row],[Candidate Detail Answer: Major]],majors_final,3,FALSE)</f>
        <v>Computer Science</v>
      </c>
      <c r="FD262" s="11" t="str">
        <f>VLOOKUP(Table8[[#This Row],[Candidate Detail Answer: Major]],majors_final,4,FALSE)</f>
        <v>IT-development focused</v>
      </c>
      <c r="FE262" s="11">
        <f>VLOOKUP(Table8[[#This Row],[Candidate Detail Answer: Major]],majors_final,5,FALSE)</f>
        <v>0</v>
      </c>
      <c r="FF262" s="11">
        <f>VLOOKUP(Table8[[#This Row],[Candidate Detail Answer: Major]],majors_final,6,FALSE)</f>
        <v>0</v>
      </c>
      <c r="FG262" s="5"/>
      <c r="FH262" s="5"/>
      <c r="FI262" s="11"/>
    </row>
    <row r="263" spans="1:165" ht="12.75" x14ac:dyDescent="0.2">
      <c r="A263" s="11">
        <v>20536455</v>
      </c>
      <c r="B263" s="11">
        <v>27533768</v>
      </c>
      <c r="C263" s="11">
        <v>55645.0645833327</v>
      </c>
      <c r="D263" s="11" t="s">
        <v>153</v>
      </c>
      <c r="E263" s="11">
        <v>345600</v>
      </c>
      <c r="F263" s="11">
        <v>31446246</v>
      </c>
      <c r="G263" s="11">
        <v>44921.499305555597</v>
      </c>
      <c r="H263" s="11">
        <v>44896.5354166666</v>
      </c>
      <c r="I263" s="11">
        <v>278275</v>
      </c>
      <c r="J263" s="11">
        <v>1</v>
      </c>
      <c r="K263" s="11">
        <v>283</v>
      </c>
      <c r="L263" s="11">
        <v>16448</v>
      </c>
      <c r="M263" s="11">
        <v>130</v>
      </c>
      <c r="N263" s="11">
        <v>70</v>
      </c>
      <c r="O263" s="11">
        <v>92</v>
      </c>
      <c r="P263" s="11">
        <v>53.84</v>
      </c>
      <c r="Q263" s="11">
        <v>189253</v>
      </c>
      <c r="R263" s="11" t="s">
        <v>154</v>
      </c>
      <c r="S263" s="11" t="s">
        <v>155</v>
      </c>
      <c r="T263" s="11" t="s">
        <v>156</v>
      </c>
      <c r="U263" s="11">
        <v>0</v>
      </c>
      <c r="V263" s="11" t="s">
        <v>154</v>
      </c>
      <c r="W263" s="11" t="s">
        <v>157</v>
      </c>
      <c r="X263" s="11">
        <v>3</v>
      </c>
      <c r="Y263" s="11" t="s">
        <v>157</v>
      </c>
      <c r="Z263" s="11">
        <v>10</v>
      </c>
      <c r="AA263" s="11">
        <v>10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10</v>
      </c>
      <c r="AH263" s="11">
        <v>10</v>
      </c>
      <c r="AI263" s="11">
        <v>10</v>
      </c>
      <c r="AJ263" s="11">
        <v>10</v>
      </c>
      <c r="AK263" s="11">
        <v>0</v>
      </c>
      <c r="AL263" s="11">
        <v>10</v>
      </c>
      <c r="AM263" s="11">
        <v>60</v>
      </c>
      <c r="AN263" s="11">
        <v>40</v>
      </c>
      <c r="AO263" s="11">
        <v>10</v>
      </c>
      <c r="AP263" s="11">
        <v>60</v>
      </c>
      <c r="AQ263" s="11">
        <v>40</v>
      </c>
      <c r="AR263" s="11">
        <v>20</v>
      </c>
      <c r="AS263" s="11">
        <v>10</v>
      </c>
      <c r="AT263" s="11">
        <v>60</v>
      </c>
      <c r="AU263" s="11" t="s">
        <v>157</v>
      </c>
      <c r="AV263" s="11">
        <v>11569</v>
      </c>
      <c r="AW263" s="11">
        <v>2684</v>
      </c>
      <c r="AX263" s="11">
        <v>34651</v>
      </c>
      <c r="AY263" s="11">
        <v>1072</v>
      </c>
      <c r="AZ263" s="11">
        <v>7790</v>
      </c>
      <c r="BA263" s="11">
        <v>2574</v>
      </c>
      <c r="BB263" s="11">
        <v>2050</v>
      </c>
      <c r="BC263" s="11">
        <v>12309</v>
      </c>
      <c r="BD263" s="11">
        <v>701</v>
      </c>
      <c r="BE263" s="11">
        <v>1990</v>
      </c>
      <c r="BF263" s="11">
        <v>1803</v>
      </c>
      <c r="BG263" s="11">
        <v>6377</v>
      </c>
      <c r="BH263" s="11">
        <v>3329</v>
      </c>
      <c r="BI263" s="11">
        <v>11</v>
      </c>
      <c r="BJ263" s="11">
        <v>11</v>
      </c>
      <c r="BK263" s="11">
        <v>14</v>
      </c>
      <c r="BL263" s="11">
        <v>14</v>
      </c>
      <c r="BM263" s="11">
        <v>10</v>
      </c>
      <c r="BN263" s="11">
        <v>11</v>
      </c>
      <c r="BO263" s="11">
        <v>12</v>
      </c>
      <c r="BP263" s="11">
        <v>11</v>
      </c>
      <c r="BQ263" s="11">
        <v>10</v>
      </c>
      <c r="BR263" s="11">
        <v>12</v>
      </c>
      <c r="BS263" s="11">
        <v>12</v>
      </c>
      <c r="BT263" s="11">
        <v>13</v>
      </c>
      <c r="BU263" s="11">
        <v>37</v>
      </c>
      <c r="BV263" s="11">
        <v>96</v>
      </c>
      <c r="BW263" s="11">
        <v>32</v>
      </c>
      <c r="BX263" s="11">
        <v>351</v>
      </c>
      <c r="BY263" s="11">
        <v>17</v>
      </c>
      <c r="BZ263" s="11">
        <v>78</v>
      </c>
      <c r="CA263" s="11">
        <v>36</v>
      </c>
      <c r="CB263" s="11">
        <v>31</v>
      </c>
      <c r="CC263" s="11">
        <v>137</v>
      </c>
      <c r="CD263" s="11">
        <v>12</v>
      </c>
      <c r="CE263" s="11">
        <v>31</v>
      </c>
      <c r="CF263" s="11">
        <v>20</v>
      </c>
      <c r="CG263" s="11">
        <v>74</v>
      </c>
      <c r="CH263" s="11">
        <v>25</v>
      </c>
      <c r="CI263" s="11"/>
      <c r="CJ263" s="11"/>
      <c r="CK263" s="11" t="s">
        <v>158</v>
      </c>
      <c r="CL263" s="11" t="s">
        <v>158</v>
      </c>
      <c r="CM263" s="11" t="s">
        <v>158</v>
      </c>
      <c r="CN263" s="11" t="s">
        <v>158</v>
      </c>
      <c r="CO263" s="11" t="s">
        <v>158</v>
      </c>
      <c r="CP263" s="11" t="s">
        <v>158</v>
      </c>
      <c r="CQ263" s="11" t="s">
        <v>158</v>
      </c>
      <c r="CR263" s="11" t="s">
        <v>158</v>
      </c>
      <c r="CS263" s="11" t="s">
        <v>158</v>
      </c>
      <c r="CT263" s="11" t="s">
        <v>158</v>
      </c>
      <c r="CU263" s="11" t="s">
        <v>158</v>
      </c>
      <c r="CV263" s="11" t="s">
        <v>158</v>
      </c>
      <c r="CW263" s="11" t="s">
        <v>158</v>
      </c>
      <c r="CX263" s="11" t="s">
        <v>154</v>
      </c>
      <c r="CY263" s="11" t="s">
        <v>154</v>
      </c>
      <c r="CZ263" s="11" t="s">
        <v>154</v>
      </c>
      <c r="DA263" s="11" t="s">
        <v>154</v>
      </c>
      <c r="DB263" s="11" t="s">
        <v>154</v>
      </c>
      <c r="DC263" s="11" t="s">
        <v>154</v>
      </c>
      <c r="DD263" s="11" t="s">
        <v>154</v>
      </c>
      <c r="DE263" s="11" t="s">
        <v>154</v>
      </c>
      <c r="DF263" s="11" t="s">
        <v>154</v>
      </c>
      <c r="DG263" s="11" t="s">
        <v>154</v>
      </c>
      <c r="DH263" s="11" t="s">
        <v>154</v>
      </c>
      <c r="DI263" s="11" t="s">
        <v>154</v>
      </c>
      <c r="DJ263" s="11" t="s">
        <v>154</v>
      </c>
      <c r="DK263" s="11" t="s">
        <v>157</v>
      </c>
      <c r="DL263" s="11" t="s">
        <v>157</v>
      </c>
      <c r="DM263" s="11" t="s">
        <v>157</v>
      </c>
      <c r="DN263" s="11" t="s">
        <v>157</v>
      </c>
      <c r="DO263" s="11" t="s">
        <v>157</v>
      </c>
      <c r="DP263" s="11" t="s">
        <v>157</v>
      </c>
      <c r="DQ263" s="11" t="s">
        <v>157</v>
      </c>
      <c r="DR263" s="11" t="s">
        <v>157</v>
      </c>
      <c r="DS263" s="11" t="s">
        <v>157</v>
      </c>
      <c r="DT263" s="11" t="s">
        <v>157</v>
      </c>
      <c r="DU263" s="11" t="s">
        <v>157</v>
      </c>
      <c r="DV263" s="11" t="s">
        <v>157</v>
      </c>
      <c r="DW263" s="11" t="s">
        <v>157</v>
      </c>
      <c r="DX263" s="11" t="b">
        <v>1</v>
      </c>
      <c r="DY263" s="11" t="b">
        <v>1</v>
      </c>
      <c r="DZ263" s="11" t="b">
        <v>0</v>
      </c>
      <c r="EA263" s="11" t="b">
        <v>0</v>
      </c>
      <c r="EB263" s="11" t="b">
        <v>0</v>
      </c>
      <c r="EC263" s="11" t="b">
        <v>0</v>
      </c>
      <c r="ED263" s="11" t="b">
        <v>0</v>
      </c>
      <c r="EE263" s="11" t="b">
        <v>1</v>
      </c>
      <c r="EF263" s="11" t="b">
        <v>1</v>
      </c>
      <c r="EG263" s="11" t="b">
        <v>1</v>
      </c>
      <c r="EH263" s="11" t="b">
        <v>1</v>
      </c>
      <c r="EI263" s="11" t="b">
        <v>0</v>
      </c>
      <c r="EJ263" s="11" t="b">
        <v>1</v>
      </c>
      <c r="EK263" s="11">
        <v>8.6999999999999994E-3</v>
      </c>
      <c r="EL263" s="11">
        <v>7.4799999999999997E-3</v>
      </c>
      <c r="EM263" s="11">
        <v>8.9300000000000004E-3</v>
      </c>
      <c r="EN263" s="11">
        <v>7.8200000000000006E-3</v>
      </c>
      <c r="EO263" s="11">
        <v>7.6699999999999997E-3</v>
      </c>
      <c r="EP263" s="11">
        <v>7.5500000000000003E-3</v>
      </c>
      <c r="EQ263" s="11">
        <v>7.0200000000000002E-3</v>
      </c>
      <c r="ER263" s="11">
        <v>8.1499999999999993E-3</v>
      </c>
      <c r="ES263" s="11">
        <v>7.2300000000000003E-3</v>
      </c>
      <c r="ET263" s="11">
        <v>7.5300000000000002E-3</v>
      </c>
      <c r="EU263" s="11">
        <v>7.0800000000000004E-3</v>
      </c>
      <c r="EV263" s="11">
        <v>7.3699999999999998E-3</v>
      </c>
      <c r="EW263" s="11">
        <v>7.0600000000000003E-3</v>
      </c>
      <c r="EX263" s="11" t="s">
        <v>207</v>
      </c>
      <c r="EY263" s="11" t="str">
        <f>VLOOKUP(Table8[[#This Row],[Candidate Detail Answer: City]],cities,2,FALSE)</f>
        <v>Iron Station</v>
      </c>
      <c r="EZ263" s="11" t="str">
        <f>VLOOKUP(Table8[[#This Row],[Candidate Detail Answer: City]],cities,3,FALSE)</f>
        <v>NC</v>
      </c>
      <c r="FA263" s="21">
        <f>VLOOKUP(Table8[[#This Row],[Candidate Detail Answer: City]],cities,4,FALSE)</f>
        <v>28080</v>
      </c>
      <c r="FB263" s="11" t="s">
        <v>157</v>
      </c>
      <c r="FC263" s="11" t="str">
        <f>VLOOKUP(Table8[[#This Row],[Candidate Detail Answer: Major]],majors_final,3,FALSE)</f>
        <v>N/A</v>
      </c>
      <c r="FD263" s="11" t="str">
        <f>VLOOKUP(Table8[[#This Row],[Candidate Detail Answer: Major]],majors_final,4,FALSE)</f>
        <v>N/A</v>
      </c>
      <c r="FE263" s="11">
        <f>VLOOKUP(Table8[[#This Row],[Candidate Detail Answer: Major]],majors_final,5,FALSE)</f>
        <v>0</v>
      </c>
      <c r="FF263" s="11">
        <f>VLOOKUP(Table8[[#This Row],[Candidate Detail Answer: Major]],majors_final,6,FALSE)</f>
        <v>0</v>
      </c>
      <c r="FG263" s="5"/>
      <c r="FH263" s="5"/>
      <c r="FI263" s="11"/>
    </row>
    <row r="264" spans="1:165" ht="12.75" x14ac:dyDescent="0.2">
      <c r="A264" s="11">
        <v>40538372</v>
      </c>
      <c r="B264" s="11">
        <v>55212594</v>
      </c>
      <c r="C264" s="11">
        <v>57421.608333332602</v>
      </c>
      <c r="D264" s="11" t="s">
        <v>153</v>
      </c>
      <c r="E264" s="11">
        <v>345600</v>
      </c>
      <c r="F264" s="11">
        <v>62898358</v>
      </c>
      <c r="G264" s="11">
        <v>50861.643750001102</v>
      </c>
      <c r="H264" s="11">
        <v>50140.874305554098</v>
      </c>
      <c r="I264" s="11">
        <v>210979</v>
      </c>
      <c r="J264" s="11">
        <v>1</v>
      </c>
      <c r="K264" s="11">
        <v>0</v>
      </c>
      <c r="L264" s="11">
        <v>0</v>
      </c>
      <c r="M264" s="11">
        <v>131</v>
      </c>
      <c r="N264" s="11">
        <v>131</v>
      </c>
      <c r="O264" s="11">
        <v>92</v>
      </c>
      <c r="P264" s="11">
        <v>100</v>
      </c>
      <c r="Q264" s="11">
        <v>69942</v>
      </c>
      <c r="R264" s="11" t="s">
        <v>154</v>
      </c>
      <c r="S264" s="11" t="s">
        <v>155</v>
      </c>
      <c r="T264" s="11" t="s">
        <v>208</v>
      </c>
      <c r="U264" s="11">
        <v>3</v>
      </c>
      <c r="V264" s="11" t="s">
        <v>154</v>
      </c>
      <c r="W264" s="11" t="s">
        <v>157</v>
      </c>
      <c r="X264" s="11">
        <v>5</v>
      </c>
      <c r="Y264" s="11">
        <v>1</v>
      </c>
      <c r="Z264" s="11">
        <v>10</v>
      </c>
      <c r="AA264" s="11">
        <v>10</v>
      </c>
      <c r="AB264" s="11">
        <v>10</v>
      </c>
      <c r="AC264" s="11">
        <v>10</v>
      </c>
      <c r="AD264" s="11">
        <v>10</v>
      </c>
      <c r="AE264" s="11">
        <v>10</v>
      </c>
      <c r="AF264" s="11">
        <v>10</v>
      </c>
      <c r="AG264" s="11">
        <v>10</v>
      </c>
      <c r="AH264" s="11">
        <v>10</v>
      </c>
      <c r="AI264" s="11">
        <v>10</v>
      </c>
      <c r="AJ264" s="11">
        <v>10</v>
      </c>
      <c r="AK264" s="11">
        <v>10</v>
      </c>
      <c r="AL264" s="11">
        <v>10</v>
      </c>
      <c r="AM264" s="11">
        <v>121</v>
      </c>
      <c r="AN264" s="11">
        <v>60</v>
      </c>
      <c r="AO264" s="11">
        <v>10</v>
      </c>
      <c r="AP264" s="11">
        <v>120</v>
      </c>
      <c r="AQ264" s="11">
        <v>60</v>
      </c>
      <c r="AR264" s="11">
        <v>40</v>
      </c>
      <c r="AS264" s="11">
        <v>1</v>
      </c>
      <c r="AT264" s="11">
        <v>130</v>
      </c>
      <c r="AU264" s="11">
        <v>193</v>
      </c>
      <c r="AV264" s="11">
        <v>4903</v>
      </c>
      <c r="AW264" s="11">
        <v>1204</v>
      </c>
      <c r="AX264" s="11">
        <v>7972</v>
      </c>
      <c r="AY264" s="11">
        <v>1065</v>
      </c>
      <c r="AZ264" s="11">
        <v>8816</v>
      </c>
      <c r="BA264" s="11">
        <v>4791</v>
      </c>
      <c r="BB264" s="11">
        <v>20145</v>
      </c>
      <c r="BC264" s="11">
        <v>7772</v>
      </c>
      <c r="BD264" s="11">
        <v>5970</v>
      </c>
      <c r="BE264" s="11">
        <v>16080</v>
      </c>
      <c r="BF264" s="11">
        <v>6063</v>
      </c>
      <c r="BG264" s="11">
        <v>34847</v>
      </c>
      <c r="BH264" s="11">
        <v>21044</v>
      </c>
      <c r="BI264" s="11">
        <v>14</v>
      </c>
      <c r="BJ264" s="11">
        <v>10</v>
      </c>
      <c r="BK264" s="11">
        <v>12</v>
      </c>
      <c r="BL264" s="11">
        <v>14</v>
      </c>
      <c r="BM264" s="11">
        <v>8</v>
      </c>
      <c r="BN264" s="11">
        <v>6</v>
      </c>
      <c r="BO264" s="11">
        <v>15</v>
      </c>
      <c r="BP264" s="11">
        <v>8</v>
      </c>
      <c r="BQ264" s="11">
        <v>6</v>
      </c>
      <c r="BR264" s="11">
        <v>11</v>
      </c>
      <c r="BS264" s="11">
        <v>15</v>
      </c>
      <c r="BT264" s="11">
        <v>19</v>
      </c>
      <c r="BU264" s="11">
        <v>24</v>
      </c>
      <c r="BV264" s="11">
        <v>35</v>
      </c>
      <c r="BW264" s="11">
        <v>12</v>
      </c>
      <c r="BX264" s="11">
        <v>52</v>
      </c>
      <c r="BY264" s="11">
        <v>9</v>
      </c>
      <c r="BZ264" s="11">
        <v>56</v>
      </c>
      <c r="CA264" s="11">
        <v>27</v>
      </c>
      <c r="CB264" s="11">
        <v>23</v>
      </c>
      <c r="CC264" s="11">
        <v>27</v>
      </c>
      <c r="CD264" s="11">
        <v>20</v>
      </c>
      <c r="CE264" s="11">
        <v>27</v>
      </c>
      <c r="CF264" s="11">
        <v>27</v>
      </c>
      <c r="CG264" s="11">
        <v>40</v>
      </c>
      <c r="CH264" s="11">
        <v>30</v>
      </c>
      <c r="CI264" s="11"/>
      <c r="CJ264" s="11"/>
      <c r="CK264" s="11" t="s">
        <v>158</v>
      </c>
      <c r="CL264" s="11" t="s">
        <v>158</v>
      </c>
      <c r="CM264" s="11" t="s">
        <v>158</v>
      </c>
      <c r="CN264" s="11" t="s">
        <v>158</v>
      </c>
      <c r="CO264" s="11" t="s">
        <v>158</v>
      </c>
      <c r="CP264" s="11" t="s">
        <v>158</v>
      </c>
      <c r="CQ264" s="11" t="s">
        <v>158</v>
      </c>
      <c r="CR264" s="11" t="s">
        <v>158</v>
      </c>
      <c r="CS264" s="11" t="s">
        <v>158</v>
      </c>
      <c r="CT264" s="11" t="s">
        <v>158</v>
      </c>
      <c r="CU264" s="11" t="s">
        <v>158</v>
      </c>
      <c r="CV264" s="11" t="s">
        <v>158</v>
      </c>
      <c r="CW264" s="11" t="s">
        <v>158</v>
      </c>
      <c r="CX264" s="11" t="s">
        <v>154</v>
      </c>
      <c r="CY264" s="11" t="s">
        <v>154</v>
      </c>
      <c r="CZ264" s="11" t="s">
        <v>154</v>
      </c>
      <c r="DA264" s="11" t="s">
        <v>154</v>
      </c>
      <c r="DB264" s="11" t="s">
        <v>154</v>
      </c>
      <c r="DC264" s="11" t="s">
        <v>154</v>
      </c>
      <c r="DD264" s="11" t="s">
        <v>154</v>
      </c>
      <c r="DE264" s="11" t="s">
        <v>154</v>
      </c>
      <c r="DF264" s="11" t="s">
        <v>154</v>
      </c>
      <c r="DG264" s="11" t="s">
        <v>154</v>
      </c>
      <c r="DH264" s="11" t="s">
        <v>154</v>
      </c>
      <c r="DI264" s="11" t="s">
        <v>154</v>
      </c>
      <c r="DJ264" s="11" t="s">
        <v>154</v>
      </c>
      <c r="DK264" s="11" t="s">
        <v>157</v>
      </c>
      <c r="DL264" s="11" t="s">
        <v>157</v>
      </c>
      <c r="DM264" s="11" t="s">
        <v>157</v>
      </c>
      <c r="DN264" s="11" t="s">
        <v>157</v>
      </c>
      <c r="DO264" s="11" t="s">
        <v>157</v>
      </c>
      <c r="DP264" s="11" t="s">
        <v>157</v>
      </c>
      <c r="DQ264" s="11" t="s">
        <v>157</v>
      </c>
      <c r="DR264" s="11" t="s">
        <v>157</v>
      </c>
      <c r="DS264" s="11" t="s">
        <v>157</v>
      </c>
      <c r="DT264" s="11" t="s">
        <v>157</v>
      </c>
      <c r="DU264" s="11" t="s">
        <v>157</v>
      </c>
      <c r="DV264" s="11" t="s">
        <v>157</v>
      </c>
      <c r="DW264" s="11" t="s">
        <v>157</v>
      </c>
      <c r="DX264" s="11" t="b">
        <v>1</v>
      </c>
      <c r="DY264" s="11" t="b">
        <v>1</v>
      </c>
      <c r="DZ264" s="11" t="b">
        <v>1</v>
      </c>
      <c r="EA264" s="11" t="b">
        <v>1</v>
      </c>
      <c r="EB264" s="11" t="b">
        <v>1</v>
      </c>
      <c r="EC264" s="11" t="b">
        <v>1</v>
      </c>
      <c r="ED264" s="11" t="b">
        <v>1</v>
      </c>
      <c r="EE264" s="11" t="b">
        <v>1</v>
      </c>
      <c r="EF264" s="11" t="b">
        <v>1</v>
      </c>
      <c r="EG264" s="11" t="b">
        <v>1</v>
      </c>
      <c r="EH264" s="11" t="b">
        <v>1</v>
      </c>
      <c r="EI264" s="11" t="b">
        <v>1</v>
      </c>
      <c r="EJ264" s="11" t="b">
        <v>1</v>
      </c>
      <c r="EK264" s="11">
        <v>1.5106E-2</v>
      </c>
      <c r="EL264" s="11">
        <v>1.6591999999999999E-2</v>
      </c>
      <c r="EM264" s="11">
        <v>4.3423000000000003E-2</v>
      </c>
      <c r="EN264" s="11">
        <v>5.6903000000000002E-2</v>
      </c>
      <c r="EO264" s="11">
        <v>2.794E-2</v>
      </c>
      <c r="EP264" s="11">
        <v>0.56294999999999995</v>
      </c>
      <c r="EQ264" s="11">
        <v>0.51349699999999998</v>
      </c>
      <c r="ER264" s="11">
        <v>3.4935000000000001E-2</v>
      </c>
      <c r="ES264" s="11">
        <v>8.7055999999999994E-2</v>
      </c>
      <c r="ET264" s="11">
        <v>2.2897000000000001E-2</v>
      </c>
      <c r="EU264" s="11">
        <v>2.8201E-2</v>
      </c>
      <c r="EV264" s="11">
        <v>4.4787E-2</v>
      </c>
      <c r="EW264" s="11">
        <v>5.5333E-2</v>
      </c>
      <c r="EX264" s="11" t="s">
        <v>470</v>
      </c>
      <c r="EY264" s="11" t="str">
        <f>VLOOKUP(Table8[[#This Row],[Candidate Detail Answer: City]],cities,2,FALSE)</f>
        <v>Irving</v>
      </c>
      <c r="EZ264" s="11" t="str">
        <f>VLOOKUP(Table8[[#This Row],[Candidate Detail Answer: City]],cities,3,FALSE)</f>
        <v>TX</v>
      </c>
      <c r="FA264" s="21">
        <f>VLOOKUP(Table8[[#This Row],[Candidate Detail Answer: City]],cities,4,FALSE)</f>
        <v>75039</v>
      </c>
      <c r="FB264" s="11" t="s">
        <v>471</v>
      </c>
      <c r="FC264" s="11" t="str">
        <f>VLOOKUP(Table8[[#This Row],[Candidate Detail Answer: Major]],majors_final,3,FALSE)</f>
        <v>Business and Administration</v>
      </c>
      <c r="FD264" s="11" t="str">
        <f>VLOOKUP(Table8[[#This Row],[Candidate Detail Answer: Major]],majors_final,4,FALSE)</f>
        <v>Non-IT</v>
      </c>
      <c r="FE264" s="11">
        <f>VLOOKUP(Table8[[#This Row],[Candidate Detail Answer: Major]],majors_final,5,FALSE)</f>
        <v>0</v>
      </c>
      <c r="FF264" s="11">
        <f>VLOOKUP(Table8[[#This Row],[Candidate Detail Answer: Major]],majors_final,6,FALSE)</f>
        <v>0</v>
      </c>
      <c r="FG264" s="5"/>
      <c r="FH264" s="5"/>
      <c r="FI264" s="11"/>
    </row>
    <row r="265" spans="1:165" ht="12.75" x14ac:dyDescent="0.2">
      <c r="A265" s="11">
        <v>47906381</v>
      </c>
      <c r="B265" s="11">
        <v>66853418</v>
      </c>
      <c r="C265" s="11">
        <v>47639.651388888698</v>
      </c>
      <c r="D265" s="11" t="s">
        <v>153</v>
      </c>
      <c r="E265" s="11">
        <v>345600</v>
      </c>
      <c r="F265" s="11">
        <v>73032384</v>
      </c>
      <c r="G265" s="11">
        <v>52487.156250001397</v>
      </c>
      <c r="H265" s="11">
        <v>51575.980555553797</v>
      </c>
      <c r="I265" s="11">
        <v>21339</v>
      </c>
      <c r="J265" s="11">
        <v>1</v>
      </c>
      <c r="K265" s="11">
        <v>82</v>
      </c>
      <c r="L265" s="11">
        <v>7887</v>
      </c>
      <c r="M265" s="11">
        <v>131</v>
      </c>
      <c r="N265" s="11">
        <v>131</v>
      </c>
      <c r="O265" s="11">
        <v>92</v>
      </c>
      <c r="P265" s="11">
        <v>100</v>
      </c>
      <c r="Q265" s="11">
        <v>2239</v>
      </c>
      <c r="R265" s="11" t="s">
        <v>154</v>
      </c>
      <c r="S265" s="11" t="s">
        <v>155</v>
      </c>
      <c r="T265" s="11" t="s">
        <v>208</v>
      </c>
      <c r="U265" s="11">
        <v>8</v>
      </c>
      <c r="V265" s="11" t="s">
        <v>154</v>
      </c>
      <c r="W265" s="11" t="s">
        <v>157</v>
      </c>
      <c r="X265" s="11">
        <v>5</v>
      </c>
      <c r="Y265" s="11">
        <v>1</v>
      </c>
      <c r="Z265" s="11">
        <v>10</v>
      </c>
      <c r="AA265" s="11">
        <v>10</v>
      </c>
      <c r="AB265" s="11">
        <v>10</v>
      </c>
      <c r="AC265" s="11">
        <v>10</v>
      </c>
      <c r="AD265" s="11">
        <v>10</v>
      </c>
      <c r="AE265" s="11">
        <v>10</v>
      </c>
      <c r="AF265" s="11">
        <v>10</v>
      </c>
      <c r="AG265" s="11">
        <v>10</v>
      </c>
      <c r="AH265" s="11">
        <v>10</v>
      </c>
      <c r="AI265" s="11">
        <v>10</v>
      </c>
      <c r="AJ265" s="11">
        <v>10</v>
      </c>
      <c r="AK265" s="11">
        <v>10</v>
      </c>
      <c r="AL265" s="11">
        <v>10</v>
      </c>
      <c r="AM265" s="11">
        <v>121</v>
      </c>
      <c r="AN265" s="11">
        <v>60</v>
      </c>
      <c r="AO265" s="11">
        <v>10</v>
      </c>
      <c r="AP265" s="11">
        <v>120</v>
      </c>
      <c r="AQ265" s="11">
        <v>60</v>
      </c>
      <c r="AR265" s="11">
        <v>40</v>
      </c>
      <c r="AS265" s="11">
        <v>1</v>
      </c>
      <c r="AT265" s="11">
        <v>130</v>
      </c>
      <c r="AU265" s="11">
        <v>312</v>
      </c>
      <c r="AV265" s="11">
        <v>1453</v>
      </c>
      <c r="AW265" s="11">
        <v>611</v>
      </c>
      <c r="AX265" s="11">
        <v>738</v>
      </c>
      <c r="AY265" s="11">
        <v>1746</v>
      </c>
      <c r="AZ265" s="11">
        <v>3749</v>
      </c>
      <c r="BA265" s="11">
        <v>1079</v>
      </c>
      <c r="BB265" s="11">
        <v>1396</v>
      </c>
      <c r="BC265" s="11">
        <v>860</v>
      </c>
      <c r="BD265" s="11">
        <v>729</v>
      </c>
      <c r="BE265" s="11">
        <v>1161</v>
      </c>
      <c r="BF265" s="11">
        <v>678</v>
      </c>
      <c r="BG265" s="11">
        <v>1391</v>
      </c>
      <c r="BH265" s="11">
        <v>1401</v>
      </c>
      <c r="BI265" s="11">
        <v>16</v>
      </c>
      <c r="BJ265" s="11">
        <v>16</v>
      </c>
      <c r="BK265" s="11">
        <v>16</v>
      </c>
      <c r="BL265" s="11">
        <v>19</v>
      </c>
      <c r="BM265" s="11">
        <v>11</v>
      </c>
      <c r="BN265" s="11">
        <v>15</v>
      </c>
      <c r="BO265" s="11">
        <v>22</v>
      </c>
      <c r="BP265" s="11">
        <v>18</v>
      </c>
      <c r="BQ265" s="11">
        <v>16</v>
      </c>
      <c r="BR265" s="11">
        <v>16</v>
      </c>
      <c r="BS265" s="11">
        <v>20</v>
      </c>
      <c r="BT265" s="11">
        <v>34</v>
      </c>
      <c r="BU265" s="11">
        <v>30</v>
      </c>
      <c r="BV265" s="11">
        <v>9</v>
      </c>
      <c r="BW265" s="11">
        <v>7</v>
      </c>
      <c r="BX265" s="11">
        <v>7</v>
      </c>
      <c r="BY265" s="11">
        <v>6</v>
      </c>
      <c r="BZ265" s="11">
        <v>6</v>
      </c>
      <c r="CA265" s="11">
        <v>8</v>
      </c>
      <c r="CB265" s="11">
        <v>4</v>
      </c>
      <c r="CC265" s="11">
        <v>5</v>
      </c>
      <c r="CD265" s="11">
        <v>2</v>
      </c>
      <c r="CE265" s="11">
        <v>4</v>
      </c>
      <c r="CF265" s="11">
        <v>2</v>
      </c>
      <c r="CG265" s="11">
        <v>2</v>
      </c>
      <c r="CH265" s="11">
        <v>3</v>
      </c>
      <c r="CI265" s="11"/>
      <c r="CJ265" s="11"/>
      <c r="CK265" s="11" t="s">
        <v>158</v>
      </c>
      <c r="CL265" s="11" t="s">
        <v>158</v>
      </c>
      <c r="CM265" s="11" t="s">
        <v>158</v>
      </c>
      <c r="CN265" s="11" t="s">
        <v>158</v>
      </c>
      <c r="CO265" s="11" t="s">
        <v>158</v>
      </c>
      <c r="CP265" s="11" t="s">
        <v>158</v>
      </c>
      <c r="CQ265" s="11" t="s">
        <v>158</v>
      </c>
      <c r="CR265" s="11" t="s">
        <v>158</v>
      </c>
      <c r="CS265" s="11" t="s">
        <v>158</v>
      </c>
      <c r="CT265" s="11" t="s">
        <v>158</v>
      </c>
      <c r="CU265" s="11" t="s">
        <v>158</v>
      </c>
      <c r="CV265" s="11" t="s">
        <v>158</v>
      </c>
      <c r="CW265" s="11" t="s">
        <v>158</v>
      </c>
      <c r="CX265" s="11" t="s">
        <v>154</v>
      </c>
      <c r="CY265" s="11" t="s">
        <v>154</v>
      </c>
      <c r="CZ265" s="11" t="s">
        <v>154</v>
      </c>
      <c r="DA265" s="11" t="s">
        <v>154</v>
      </c>
      <c r="DB265" s="11" t="s">
        <v>154</v>
      </c>
      <c r="DC265" s="11" t="s">
        <v>154</v>
      </c>
      <c r="DD265" s="11" t="s">
        <v>154</v>
      </c>
      <c r="DE265" s="11" t="s">
        <v>154</v>
      </c>
      <c r="DF265" s="11" t="s">
        <v>154</v>
      </c>
      <c r="DG265" s="11" t="s">
        <v>154</v>
      </c>
      <c r="DH265" s="11" t="s">
        <v>154</v>
      </c>
      <c r="DI265" s="11" t="s">
        <v>154</v>
      </c>
      <c r="DJ265" s="11" t="s">
        <v>154</v>
      </c>
      <c r="DK265" s="11" t="s">
        <v>157</v>
      </c>
      <c r="DL265" s="11" t="s">
        <v>157</v>
      </c>
      <c r="DM265" s="11" t="s">
        <v>157</v>
      </c>
      <c r="DN265" s="11" t="s">
        <v>157</v>
      </c>
      <c r="DO265" s="11" t="s">
        <v>157</v>
      </c>
      <c r="DP265" s="11" t="s">
        <v>157</v>
      </c>
      <c r="DQ265" s="11" t="s">
        <v>157</v>
      </c>
      <c r="DR265" s="11" t="s">
        <v>157</v>
      </c>
      <c r="DS265" s="11" t="s">
        <v>157</v>
      </c>
      <c r="DT265" s="11" t="s">
        <v>157</v>
      </c>
      <c r="DU265" s="11" t="s">
        <v>157</v>
      </c>
      <c r="DV265" s="11" t="s">
        <v>157</v>
      </c>
      <c r="DW265" s="11" t="s">
        <v>157</v>
      </c>
      <c r="DX265" s="11" t="b">
        <v>1</v>
      </c>
      <c r="DY265" s="11" t="b">
        <v>1</v>
      </c>
      <c r="DZ265" s="11" t="b">
        <v>1</v>
      </c>
      <c r="EA265" s="11" t="b">
        <v>1</v>
      </c>
      <c r="EB265" s="11" t="b">
        <v>1</v>
      </c>
      <c r="EC265" s="11" t="b">
        <v>1</v>
      </c>
      <c r="ED265" s="11" t="b">
        <v>1</v>
      </c>
      <c r="EE265" s="11" t="b">
        <v>1</v>
      </c>
      <c r="EF265" s="11" t="b">
        <v>1</v>
      </c>
      <c r="EG265" s="11" t="b">
        <v>1</v>
      </c>
      <c r="EH265" s="11" t="b">
        <v>1</v>
      </c>
      <c r="EI265" s="11" t="b">
        <v>1</v>
      </c>
      <c r="EJ265" s="11" t="b">
        <v>1</v>
      </c>
      <c r="EK265" s="11">
        <v>0.41699900000000001</v>
      </c>
      <c r="EL265" s="11">
        <v>0.22758500000000001</v>
      </c>
      <c r="EM265" s="11">
        <v>6.5027000000000001E-2</v>
      </c>
      <c r="EN265" s="11">
        <v>4.6915999999999999E-2</v>
      </c>
      <c r="EO265" s="11">
        <v>4.8217999999999997E-2</v>
      </c>
      <c r="EP265" s="11">
        <v>8.2048999999999997E-2</v>
      </c>
      <c r="EQ265" s="11">
        <v>0.153532</v>
      </c>
      <c r="ER265" s="11">
        <v>0.14505599999999999</v>
      </c>
      <c r="ES265" s="11">
        <v>0.123428</v>
      </c>
      <c r="ET265" s="11">
        <v>6.4245999999999998E-2</v>
      </c>
      <c r="EU265" s="11">
        <v>6.2755000000000005E-2</v>
      </c>
      <c r="EV265" s="11">
        <v>0.13661999999999999</v>
      </c>
      <c r="EW265" s="11">
        <v>5.8939999999999999E-2</v>
      </c>
      <c r="EX265" s="11" t="s">
        <v>470</v>
      </c>
      <c r="EY265" s="11" t="str">
        <f>VLOOKUP(Table8[[#This Row],[Candidate Detail Answer: City]],cities,2,FALSE)</f>
        <v>Irving</v>
      </c>
      <c r="EZ265" s="11" t="str">
        <f>VLOOKUP(Table8[[#This Row],[Candidate Detail Answer: City]],cities,3,FALSE)</f>
        <v>TX</v>
      </c>
      <c r="FA265" s="21">
        <f>VLOOKUP(Table8[[#This Row],[Candidate Detail Answer: City]],cities,4,FALSE)</f>
        <v>75039</v>
      </c>
      <c r="FB265" s="11" t="s">
        <v>654</v>
      </c>
      <c r="FC265" s="11" t="str">
        <f>VLOOKUP(Table8[[#This Row],[Candidate Detail Answer: Major]],majors_final,3,FALSE)</f>
        <v>Information Technology</v>
      </c>
      <c r="FD265" s="11" t="str">
        <f>VLOOKUP(Table8[[#This Row],[Candidate Detail Answer: Major]],majors_final,4,FALSE)</f>
        <v>IT non-development</v>
      </c>
      <c r="FE265" s="11">
        <f>VLOOKUP(Table8[[#This Row],[Candidate Detail Answer: Major]],majors_final,5,FALSE)</f>
        <v>0</v>
      </c>
      <c r="FF265" s="11">
        <f>VLOOKUP(Table8[[#This Row],[Candidate Detail Answer: Major]],majors_final,6,FALSE)</f>
        <v>0</v>
      </c>
      <c r="FG265" s="5"/>
      <c r="FH265" s="5"/>
      <c r="FI265" s="11"/>
    </row>
    <row r="266" spans="1:165" ht="12.75" x14ac:dyDescent="0.2">
      <c r="A266" s="11">
        <v>22110483</v>
      </c>
      <c r="B266" s="11">
        <v>29468214</v>
      </c>
      <c r="C266" s="11">
        <v>53758.857638888403</v>
      </c>
      <c r="D266" s="11" t="s">
        <v>153</v>
      </c>
      <c r="E266" s="11">
        <v>345600</v>
      </c>
      <c r="F266" s="11">
        <v>33889830</v>
      </c>
      <c r="G266" s="11">
        <v>45985.106250000201</v>
      </c>
      <c r="H266" s="11">
        <v>45835.555555555198</v>
      </c>
      <c r="I266" s="11">
        <v>431579</v>
      </c>
      <c r="J266" s="11">
        <v>1</v>
      </c>
      <c r="K266" s="11">
        <v>316</v>
      </c>
      <c r="L266" s="11">
        <v>281353</v>
      </c>
      <c r="M266" s="11">
        <v>130</v>
      </c>
      <c r="N266" s="11">
        <v>120</v>
      </c>
      <c r="O266" s="11">
        <v>92</v>
      </c>
      <c r="P266" s="11">
        <v>92.3</v>
      </c>
      <c r="Q266" s="11">
        <v>237051</v>
      </c>
      <c r="R266" s="11" t="s">
        <v>154</v>
      </c>
      <c r="S266" s="11" t="s">
        <v>155</v>
      </c>
      <c r="T266" s="11" t="s">
        <v>156</v>
      </c>
      <c r="U266" s="11">
        <v>0</v>
      </c>
      <c r="V266" s="11" t="s">
        <v>154</v>
      </c>
      <c r="W266" s="11" t="s">
        <v>157</v>
      </c>
      <c r="X266" s="11">
        <v>1</v>
      </c>
      <c r="Y266" s="11" t="s">
        <v>157</v>
      </c>
      <c r="Z266" s="11">
        <v>10</v>
      </c>
      <c r="AA266" s="11">
        <v>10</v>
      </c>
      <c r="AB266" s="11">
        <v>10</v>
      </c>
      <c r="AC266" s="11">
        <v>10</v>
      </c>
      <c r="AD266" s="11">
        <v>10</v>
      </c>
      <c r="AE266" s="11">
        <v>10</v>
      </c>
      <c r="AF266" s="11">
        <v>10</v>
      </c>
      <c r="AG266" s="11">
        <v>10</v>
      </c>
      <c r="AH266" s="11">
        <v>10</v>
      </c>
      <c r="AI266" s="11">
        <v>10</v>
      </c>
      <c r="AJ266" s="11">
        <v>10</v>
      </c>
      <c r="AK266" s="11">
        <v>0</v>
      </c>
      <c r="AL266" s="11">
        <v>10</v>
      </c>
      <c r="AM266" s="11">
        <v>110</v>
      </c>
      <c r="AN266" s="11">
        <v>60</v>
      </c>
      <c r="AO266" s="11">
        <v>10</v>
      </c>
      <c r="AP266" s="11">
        <v>110</v>
      </c>
      <c r="AQ266" s="11">
        <v>50</v>
      </c>
      <c r="AR266" s="11">
        <v>30</v>
      </c>
      <c r="AS266" s="11">
        <v>10</v>
      </c>
      <c r="AT266" s="11">
        <v>110</v>
      </c>
      <c r="AU266" s="11" t="s">
        <v>157</v>
      </c>
      <c r="AV266" s="11">
        <v>45483</v>
      </c>
      <c r="AW266" s="11">
        <v>467</v>
      </c>
      <c r="AX266" s="11">
        <v>7879</v>
      </c>
      <c r="AY266" s="11">
        <v>1243</v>
      </c>
      <c r="AZ266" s="11">
        <v>42824</v>
      </c>
      <c r="BA266" s="11">
        <v>5439</v>
      </c>
      <c r="BB266" s="11">
        <v>3618</v>
      </c>
      <c r="BC266" s="11">
        <v>54074</v>
      </c>
      <c r="BD266" s="11">
        <v>3601</v>
      </c>
      <c r="BE266" s="11">
        <v>14854</v>
      </c>
      <c r="BF266" s="11">
        <v>1932</v>
      </c>
      <c r="BG266" s="11">
        <v>10591</v>
      </c>
      <c r="BH266" s="11">
        <v>2478</v>
      </c>
      <c r="BI266" s="11">
        <v>9</v>
      </c>
      <c r="BJ266" s="11">
        <v>11</v>
      </c>
      <c r="BK266" s="11">
        <v>9</v>
      </c>
      <c r="BL266" s="11">
        <v>12</v>
      </c>
      <c r="BM266" s="11">
        <v>8</v>
      </c>
      <c r="BN266" s="11">
        <v>8</v>
      </c>
      <c r="BO266" s="11">
        <v>13</v>
      </c>
      <c r="BP266" s="11">
        <v>11</v>
      </c>
      <c r="BQ266" s="11">
        <v>10</v>
      </c>
      <c r="BR266" s="11">
        <v>32</v>
      </c>
      <c r="BS266" s="11">
        <v>12</v>
      </c>
      <c r="BT266" s="11">
        <v>4</v>
      </c>
      <c r="BU266" s="11">
        <v>27</v>
      </c>
      <c r="BV266" s="11">
        <v>26</v>
      </c>
      <c r="BW266" s="11">
        <v>3</v>
      </c>
      <c r="BX266" s="11">
        <v>48</v>
      </c>
      <c r="BY266" s="11">
        <v>8</v>
      </c>
      <c r="BZ266" s="11">
        <v>10</v>
      </c>
      <c r="CA266" s="11">
        <v>27</v>
      </c>
      <c r="CB266" s="11">
        <v>4</v>
      </c>
      <c r="CC266" s="11">
        <v>20</v>
      </c>
      <c r="CD266" s="11">
        <v>13</v>
      </c>
      <c r="CE266" s="11">
        <v>58</v>
      </c>
      <c r="CF266" s="11">
        <v>10</v>
      </c>
      <c r="CG266" s="11">
        <v>2</v>
      </c>
      <c r="CH266" s="11">
        <v>6</v>
      </c>
      <c r="CI266" s="11"/>
      <c r="CJ266" s="11"/>
      <c r="CK266" s="11" t="s">
        <v>158</v>
      </c>
      <c r="CL266" s="11" t="s">
        <v>158</v>
      </c>
      <c r="CM266" s="11" t="s">
        <v>158</v>
      </c>
      <c r="CN266" s="11" t="s">
        <v>158</v>
      </c>
      <c r="CO266" s="11" t="s">
        <v>158</v>
      </c>
      <c r="CP266" s="11" t="s">
        <v>158</v>
      </c>
      <c r="CQ266" s="11" t="s">
        <v>158</v>
      </c>
      <c r="CR266" s="11" t="s">
        <v>158</v>
      </c>
      <c r="CS266" s="11" t="s">
        <v>158</v>
      </c>
      <c r="CT266" s="11" t="s">
        <v>158</v>
      </c>
      <c r="CU266" s="11" t="s">
        <v>158</v>
      </c>
      <c r="CV266" s="11" t="s">
        <v>158</v>
      </c>
      <c r="CW266" s="11" t="s">
        <v>158</v>
      </c>
      <c r="CX266" s="11" t="s">
        <v>154</v>
      </c>
      <c r="CY266" s="11" t="s">
        <v>154</v>
      </c>
      <c r="CZ266" s="11" t="s">
        <v>154</v>
      </c>
      <c r="DA266" s="11" t="s">
        <v>154</v>
      </c>
      <c r="DB266" s="11" t="s">
        <v>154</v>
      </c>
      <c r="DC266" s="11" t="s">
        <v>154</v>
      </c>
      <c r="DD266" s="11" t="s">
        <v>154</v>
      </c>
      <c r="DE266" s="11" t="s">
        <v>154</v>
      </c>
      <c r="DF266" s="11" t="s">
        <v>154</v>
      </c>
      <c r="DG266" s="11" t="s">
        <v>154</v>
      </c>
      <c r="DH266" s="11" t="s">
        <v>154</v>
      </c>
      <c r="DI266" s="11" t="s">
        <v>154</v>
      </c>
      <c r="DJ266" s="11" t="s">
        <v>154</v>
      </c>
      <c r="DK266" s="11" t="s">
        <v>157</v>
      </c>
      <c r="DL266" s="11" t="s">
        <v>157</v>
      </c>
      <c r="DM266" s="11" t="s">
        <v>157</v>
      </c>
      <c r="DN266" s="11" t="s">
        <v>157</v>
      </c>
      <c r="DO266" s="11" t="s">
        <v>157</v>
      </c>
      <c r="DP266" s="11" t="s">
        <v>157</v>
      </c>
      <c r="DQ266" s="11" t="s">
        <v>157</v>
      </c>
      <c r="DR266" s="11" t="s">
        <v>157</v>
      </c>
      <c r="DS266" s="11" t="s">
        <v>157</v>
      </c>
      <c r="DT266" s="11" t="s">
        <v>157</v>
      </c>
      <c r="DU266" s="11" t="s">
        <v>157</v>
      </c>
      <c r="DV266" s="11" t="s">
        <v>157</v>
      </c>
      <c r="DW266" s="11" t="s">
        <v>157</v>
      </c>
      <c r="DX266" s="11" t="b">
        <v>1</v>
      </c>
      <c r="DY266" s="11" t="b">
        <v>1</v>
      </c>
      <c r="DZ266" s="11" t="b">
        <v>1</v>
      </c>
      <c r="EA266" s="11" t="b">
        <v>1</v>
      </c>
      <c r="EB266" s="11" t="b">
        <v>1</v>
      </c>
      <c r="EC266" s="11" t="b">
        <v>1</v>
      </c>
      <c r="ED266" s="11" t="b">
        <v>1</v>
      </c>
      <c r="EE266" s="11" t="b">
        <v>1</v>
      </c>
      <c r="EF266" s="11" t="b">
        <v>1</v>
      </c>
      <c r="EG266" s="11" t="b">
        <v>1</v>
      </c>
      <c r="EH266" s="11" t="b">
        <v>1</v>
      </c>
      <c r="EI266" s="11" t="b">
        <v>0</v>
      </c>
      <c r="EJ266" s="11" t="b">
        <v>1</v>
      </c>
      <c r="EK266" s="11">
        <v>7.6400000000000001E-3</v>
      </c>
      <c r="EL266" s="11">
        <v>9.3699999999999999E-3</v>
      </c>
      <c r="EM266" s="11">
        <v>7.7200000000000003E-3</v>
      </c>
      <c r="EN266" s="11">
        <v>9.0299999999999998E-3</v>
      </c>
      <c r="EO266" s="11">
        <v>7.1300000000000001E-3</v>
      </c>
      <c r="EP266" s="11">
        <v>9.41E-3</v>
      </c>
      <c r="EQ266" s="11">
        <v>8.3300000000000006E-3</v>
      </c>
      <c r="ER266" s="11">
        <v>7.2899999999999996E-3</v>
      </c>
      <c r="ES266" s="11">
        <v>8.7799999999999996E-3</v>
      </c>
      <c r="ET266" s="11">
        <v>8.3499999999999998E-3</v>
      </c>
      <c r="EU266" s="11">
        <v>8.1799999999999998E-3</v>
      </c>
      <c r="EV266" s="11">
        <v>6.9800000000000001E-3</v>
      </c>
      <c r="EW266" s="11">
        <v>7.3800000000000003E-3</v>
      </c>
      <c r="EX266" s="11" t="s">
        <v>174</v>
      </c>
      <c r="EY266" s="11" t="str">
        <f>VLOOKUP(Table8[[#This Row],[Candidate Detail Answer: City]],cities,2,FALSE)</f>
        <v>Jamaica Plain</v>
      </c>
      <c r="EZ266" s="11" t="str">
        <f>VLOOKUP(Table8[[#This Row],[Candidate Detail Answer: City]],cities,3,FALSE)</f>
        <v>MA</v>
      </c>
      <c r="FA266" s="21">
        <f>VLOOKUP(Table8[[#This Row],[Candidate Detail Answer: City]],cities,4,FALSE)</f>
        <v>2130</v>
      </c>
      <c r="FB266" s="11" t="s">
        <v>157</v>
      </c>
      <c r="FC266" s="11" t="str">
        <f>VLOOKUP(Table8[[#This Row],[Candidate Detail Answer: Major]],majors_final,3,FALSE)</f>
        <v>N/A</v>
      </c>
      <c r="FD266" s="11" t="str">
        <f>VLOOKUP(Table8[[#This Row],[Candidate Detail Answer: Major]],majors_final,4,FALSE)</f>
        <v>N/A</v>
      </c>
      <c r="FE266" s="11">
        <f>VLOOKUP(Table8[[#This Row],[Candidate Detail Answer: Major]],majors_final,5,FALSE)</f>
        <v>0</v>
      </c>
      <c r="FF266" s="11">
        <f>VLOOKUP(Table8[[#This Row],[Candidate Detail Answer: Major]],majors_final,6,FALSE)</f>
        <v>0</v>
      </c>
      <c r="FG266" s="5"/>
      <c r="FH266" s="5"/>
      <c r="FI266" s="11"/>
    </row>
    <row r="267" spans="1:165" ht="12.75" x14ac:dyDescent="0.2">
      <c r="A267" s="11">
        <v>52101978</v>
      </c>
      <c r="B267" s="11">
        <v>73848136</v>
      </c>
      <c r="C267" s="11">
        <v>52091.977083332902</v>
      </c>
      <c r="D267" s="11" t="s">
        <v>153</v>
      </c>
      <c r="E267" s="11">
        <v>345600</v>
      </c>
      <c r="F267" s="11">
        <v>77824704</v>
      </c>
      <c r="G267" s="11">
        <v>55336.820138890798</v>
      </c>
      <c r="H267" s="11">
        <v>54091.845833330903</v>
      </c>
      <c r="I267" s="11">
        <v>336051</v>
      </c>
      <c r="J267" s="11">
        <v>1</v>
      </c>
      <c r="K267" s="11">
        <v>272</v>
      </c>
      <c r="L267" s="11">
        <v>106296</v>
      </c>
      <c r="M267" s="11">
        <v>131</v>
      </c>
      <c r="N267" s="11">
        <v>121</v>
      </c>
      <c r="O267" s="11">
        <v>92</v>
      </c>
      <c r="P267" s="11">
        <v>92.36</v>
      </c>
      <c r="Q267" s="11">
        <v>179320</v>
      </c>
      <c r="R267" s="11" t="s">
        <v>154</v>
      </c>
      <c r="S267" s="11" t="s">
        <v>155</v>
      </c>
      <c r="T267" s="11" t="s">
        <v>208</v>
      </c>
      <c r="U267" s="11">
        <v>7</v>
      </c>
      <c r="V267" s="11" t="s">
        <v>154</v>
      </c>
      <c r="W267" s="11" t="s">
        <v>157</v>
      </c>
      <c r="X267" s="11">
        <v>2</v>
      </c>
      <c r="Y267" s="11">
        <v>1</v>
      </c>
      <c r="Z267" s="11">
        <v>10</v>
      </c>
      <c r="AA267" s="11">
        <v>10</v>
      </c>
      <c r="AB267" s="11">
        <v>10</v>
      </c>
      <c r="AC267" s="11">
        <v>10</v>
      </c>
      <c r="AD267" s="11">
        <v>10</v>
      </c>
      <c r="AE267" s="11">
        <v>10</v>
      </c>
      <c r="AF267" s="11">
        <v>10</v>
      </c>
      <c r="AG267" s="11">
        <v>10</v>
      </c>
      <c r="AH267" s="11">
        <v>10</v>
      </c>
      <c r="AI267" s="11">
        <v>10</v>
      </c>
      <c r="AJ267" s="11">
        <v>10</v>
      </c>
      <c r="AK267" s="11">
        <v>0</v>
      </c>
      <c r="AL267" s="11">
        <v>10</v>
      </c>
      <c r="AM267" s="11">
        <v>111</v>
      </c>
      <c r="AN267" s="11">
        <v>60</v>
      </c>
      <c r="AO267" s="11">
        <v>10</v>
      </c>
      <c r="AP267" s="11">
        <v>110</v>
      </c>
      <c r="AQ267" s="11">
        <v>50</v>
      </c>
      <c r="AR267" s="11">
        <v>30</v>
      </c>
      <c r="AS267" s="11">
        <v>1</v>
      </c>
      <c r="AT267" s="11">
        <v>120</v>
      </c>
      <c r="AU267" s="11">
        <v>2835</v>
      </c>
      <c r="AV267" s="11">
        <v>8060</v>
      </c>
      <c r="AW267" s="11">
        <v>1659</v>
      </c>
      <c r="AX267" s="11">
        <v>21945</v>
      </c>
      <c r="AY267" s="11">
        <v>38572</v>
      </c>
      <c r="AZ267" s="11">
        <v>1597</v>
      </c>
      <c r="BA267" s="11">
        <v>12401</v>
      </c>
      <c r="BB267" s="11">
        <v>3474</v>
      </c>
      <c r="BC267" s="11">
        <v>3301</v>
      </c>
      <c r="BD267" s="11">
        <v>1638</v>
      </c>
      <c r="BE267" s="11">
        <v>3580</v>
      </c>
      <c r="BF267" s="11">
        <v>1535</v>
      </c>
      <c r="BG267" s="11">
        <v>29290</v>
      </c>
      <c r="BH267" s="11">
        <v>25710</v>
      </c>
      <c r="BI267" s="11">
        <v>16</v>
      </c>
      <c r="BJ267" s="11">
        <v>9</v>
      </c>
      <c r="BK267" s="11">
        <v>17</v>
      </c>
      <c r="BL267" s="11">
        <v>13</v>
      </c>
      <c r="BM267" s="11">
        <v>8</v>
      </c>
      <c r="BN267" s="11">
        <v>9</v>
      </c>
      <c r="BO267" s="11">
        <v>11</v>
      </c>
      <c r="BP267" s="11">
        <v>10</v>
      </c>
      <c r="BQ267" s="11">
        <v>9</v>
      </c>
      <c r="BR267" s="11">
        <v>10</v>
      </c>
      <c r="BS267" s="11">
        <v>13</v>
      </c>
      <c r="BT267" s="11">
        <v>11</v>
      </c>
      <c r="BU267" s="11">
        <v>32</v>
      </c>
      <c r="BV267" s="11">
        <v>93</v>
      </c>
      <c r="BW267" s="11">
        <v>29</v>
      </c>
      <c r="BX267" s="11">
        <v>202</v>
      </c>
      <c r="BY267" s="11">
        <v>44</v>
      </c>
      <c r="BZ267" s="11">
        <v>11</v>
      </c>
      <c r="CA267" s="11">
        <v>40</v>
      </c>
      <c r="CB267" s="11">
        <v>22</v>
      </c>
      <c r="CC267" s="11">
        <v>9</v>
      </c>
      <c r="CD267" s="11">
        <v>9</v>
      </c>
      <c r="CE267" s="11">
        <v>24</v>
      </c>
      <c r="CF267" s="11">
        <v>11</v>
      </c>
      <c r="CG267" s="11">
        <v>115</v>
      </c>
      <c r="CH267" s="11">
        <v>37</v>
      </c>
      <c r="CI267" s="11"/>
      <c r="CJ267" s="11"/>
      <c r="CK267" s="11" t="s">
        <v>158</v>
      </c>
      <c r="CL267" s="11" t="s">
        <v>158</v>
      </c>
      <c r="CM267" s="11" t="s">
        <v>158</v>
      </c>
      <c r="CN267" s="11" t="s">
        <v>158</v>
      </c>
      <c r="CO267" s="11" t="s">
        <v>158</v>
      </c>
      <c r="CP267" s="11" t="s">
        <v>158</v>
      </c>
      <c r="CQ267" s="11" t="s">
        <v>158</v>
      </c>
      <c r="CR267" s="11" t="s">
        <v>158</v>
      </c>
      <c r="CS267" s="11" t="s">
        <v>158</v>
      </c>
      <c r="CT267" s="11" t="s">
        <v>158</v>
      </c>
      <c r="CU267" s="11" t="s">
        <v>158</v>
      </c>
      <c r="CV267" s="11" t="s">
        <v>158</v>
      </c>
      <c r="CW267" s="11" t="s">
        <v>158</v>
      </c>
      <c r="CX267" s="11" t="s">
        <v>154</v>
      </c>
      <c r="CY267" s="11" t="s">
        <v>154</v>
      </c>
      <c r="CZ267" s="11" t="s">
        <v>154</v>
      </c>
      <c r="DA267" s="11" t="s">
        <v>154</v>
      </c>
      <c r="DB267" s="11" t="s">
        <v>154</v>
      </c>
      <c r="DC267" s="11" t="s">
        <v>154</v>
      </c>
      <c r="DD267" s="11" t="s">
        <v>154</v>
      </c>
      <c r="DE267" s="11" t="s">
        <v>154</v>
      </c>
      <c r="DF267" s="11" t="s">
        <v>154</v>
      </c>
      <c r="DG267" s="11" t="s">
        <v>154</v>
      </c>
      <c r="DH267" s="11" t="s">
        <v>154</v>
      </c>
      <c r="DI267" s="11" t="s">
        <v>154</v>
      </c>
      <c r="DJ267" s="11" t="s">
        <v>154</v>
      </c>
      <c r="DK267" s="11" t="s">
        <v>157</v>
      </c>
      <c r="DL267" s="11" t="s">
        <v>157</v>
      </c>
      <c r="DM267" s="11" t="s">
        <v>157</v>
      </c>
      <c r="DN267" s="11" t="s">
        <v>157</v>
      </c>
      <c r="DO267" s="11" t="s">
        <v>157</v>
      </c>
      <c r="DP267" s="11" t="s">
        <v>157</v>
      </c>
      <c r="DQ267" s="11" t="s">
        <v>157</v>
      </c>
      <c r="DR267" s="11" t="s">
        <v>157</v>
      </c>
      <c r="DS267" s="11" t="s">
        <v>157</v>
      </c>
      <c r="DT267" s="11" t="s">
        <v>157</v>
      </c>
      <c r="DU267" s="11" t="s">
        <v>157</v>
      </c>
      <c r="DV267" s="11" t="s">
        <v>157</v>
      </c>
      <c r="DW267" s="11" t="s">
        <v>157</v>
      </c>
      <c r="DX267" s="11" t="b">
        <v>1</v>
      </c>
      <c r="DY267" s="11" t="b">
        <v>1</v>
      </c>
      <c r="DZ267" s="11" t="b">
        <v>1</v>
      </c>
      <c r="EA267" s="11" t="b">
        <v>1</v>
      </c>
      <c r="EB267" s="11" t="b">
        <v>1</v>
      </c>
      <c r="EC267" s="11" t="b">
        <v>1</v>
      </c>
      <c r="ED267" s="11" t="b">
        <v>1</v>
      </c>
      <c r="EE267" s="11" t="b">
        <v>1</v>
      </c>
      <c r="EF267" s="11" t="b">
        <v>1</v>
      </c>
      <c r="EG267" s="11" t="b">
        <v>1</v>
      </c>
      <c r="EH267" s="11" t="b">
        <v>1</v>
      </c>
      <c r="EI267" s="11" t="b">
        <v>0</v>
      </c>
      <c r="EJ267" s="11" t="b">
        <v>1</v>
      </c>
      <c r="EK267" s="11">
        <v>1.1863E-2</v>
      </c>
      <c r="EL267" s="11">
        <v>1.5758999999999999E-2</v>
      </c>
      <c r="EM267" s="11">
        <v>1.1606E-2</v>
      </c>
      <c r="EN267" s="11">
        <v>1.5124E-2</v>
      </c>
      <c r="EO267" s="11">
        <v>2.9588E-2</v>
      </c>
      <c r="EP267" s="11">
        <v>2.9864999999999999E-2</v>
      </c>
      <c r="EQ267" s="11">
        <v>3.2986000000000001E-2</v>
      </c>
      <c r="ER267" s="11">
        <v>3.6268000000000002E-2</v>
      </c>
      <c r="ES267" s="11">
        <v>3.1371999999999997E-2</v>
      </c>
      <c r="ET267" s="11">
        <v>3.3651E-2</v>
      </c>
      <c r="EU267" s="11">
        <v>2.2912999999999999E-2</v>
      </c>
      <c r="EV267" s="11">
        <v>1.8388999999999999E-2</v>
      </c>
      <c r="EW267" s="11">
        <v>1.6965000000000001E-2</v>
      </c>
      <c r="EX267" s="11" t="s">
        <v>499</v>
      </c>
      <c r="EY267" s="11" t="str">
        <f>VLOOKUP(Table8[[#This Row],[Candidate Detail Answer: City]],cities,2,FALSE)</f>
        <v>Jamaica Plain</v>
      </c>
      <c r="EZ267" s="11" t="str">
        <f>VLOOKUP(Table8[[#This Row],[Candidate Detail Answer: City]],cities,3,FALSE)</f>
        <v>MA</v>
      </c>
      <c r="FA267" s="21">
        <f>VLOOKUP(Table8[[#This Row],[Candidate Detail Answer: City]],cities,4,FALSE)</f>
        <v>2130</v>
      </c>
      <c r="FB267" s="11" t="s">
        <v>450</v>
      </c>
      <c r="FC267" s="11" t="str">
        <f>VLOOKUP(Table8[[#This Row],[Candidate Detail Answer: Major]],majors_final,3,FALSE)</f>
        <v>Science</v>
      </c>
      <c r="FD267" s="11" t="str">
        <f>VLOOKUP(Table8[[#This Row],[Candidate Detail Answer: Major]],majors_final,4,FALSE)</f>
        <v>Non-IT</v>
      </c>
      <c r="FE267" s="11">
        <f>VLOOKUP(Table8[[#This Row],[Candidate Detail Answer: Major]],majors_final,5,FALSE)</f>
        <v>0</v>
      </c>
      <c r="FF267" s="11">
        <f>VLOOKUP(Table8[[#This Row],[Candidate Detail Answer: Major]],majors_final,6,FALSE)</f>
        <v>0</v>
      </c>
      <c r="FG267" s="5"/>
      <c r="FH267" s="5"/>
      <c r="FI267" s="11"/>
    </row>
    <row r="268" spans="1:165" ht="12.75" x14ac:dyDescent="0.2">
      <c r="A268" s="11">
        <v>29175331</v>
      </c>
      <c r="B268" s="11">
        <v>38364578</v>
      </c>
      <c r="C268" s="11">
        <v>49284.599305555297</v>
      </c>
      <c r="D268" s="11" t="s">
        <v>153</v>
      </c>
      <c r="E268" s="11">
        <v>345600</v>
      </c>
      <c r="F268" s="11">
        <v>45697340</v>
      </c>
      <c r="G268" s="11">
        <v>47189.189583333799</v>
      </c>
      <c r="H268" s="11">
        <v>46898.597222221601</v>
      </c>
      <c r="I268" s="11">
        <v>112680</v>
      </c>
      <c r="J268" s="11">
        <v>1</v>
      </c>
      <c r="K268" s="11">
        <v>0</v>
      </c>
      <c r="L268" s="11">
        <v>0</v>
      </c>
      <c r="M268" s="11">
        <v>131</v>
      </c>
      <c r="N268" s="11">
        <v>130</v>
      </c>
      <c r="O268" s="11">
        <v>92</v>
      </c>
      <c r="P268" s="11">
        <v>99.23</v>
      </c>
      <c r="Q268" s="11">
        <v>92844</v>
      </c>
      <c r="R268" s="11" t="s">
        <v>154</v>
      </c>
      <c r="S268" s="11" t="s">
        <v>155</v>
      </c>
      <c r="T268" s="11" t="s">
        <v>156</v>
      </c>
      <c r="U268" s="11">
        <v>0</v>
      </c>
      <c r="V268" s="11" t="s">
        <v>154</v>
      </c>
      <c r="W268" s="11" t="s">
        <v>157</v>
      </c>
      <c r="X268" s="11">
        <v>3</v>
      </c>
      <c r="Y268" s="11" t="s">
        <v>157</v>
      </c>
      <c r="Z268" s="11">
        <v>10</v>
      </c>
      <c r="AA268" s="11">
        <v>10</v>
      </c>
      <c r="AB268" s="11">
        <v>10</v>
      </c>
      <c r="AC268" s="11">
        <v>10</v>
      </c>
      <c r="AD268" s="11">
        <v>10</v>
      </c>
      <c r="AE268" s="11">
        <v>10</v>
      </c>
      <c r="AF268" s="11">
        <v>10</v>
      </c>
      <c r="AG268" s="11">
        <v>10</v>
      </c>
      <c r="AH268" s="11">
        <v>10</v>
      </c>
      <c r="AI268" s="11">
        <v>10</v>
      </c>
      <c r="AJ268" s="11">
        <v>10</v>
      </c>
      <c r="AK268" s="11">
        <v>10</v>
      </c>
      <c r="AL268" s="11">
        <v>10</v>
      </c>
      <c r="AM268" s="11">
        <v>120</v>
      </c>
      <c r="AN268" s="11">
        <v>60</v>
      </c>
      <c r="AO268" s="11">
        <v>10</v>
      </c>
      <c r="AP268" s="11">
        <v>120</v>
      </c>
      <c r="AQ268" s="11">
        <v>60</v>
      </c>
      <c r="AR268" s="11">
        <v>40</v>
      </c>
      <c r="AS268" s="11">
        <v>0</v>
      </c>
      <c r="AT268" s="11">
        <v>130</v>
      </c>
      <c r="AU268" s="11" t="s">
        <v>157</v>
      </c>
      <c r="AV268" s="11">
        <v>604</v>
      </c>
      <c r="AW268" s="11">
        <v>442</v>
      </c>
      <c r="AX268" s="11">
        <v>1210</v>
      </c>
      <c r="AY268" s="11">
        <v>404</v>
      </c>
      <c r="AZ268" s="11">
        <v>2388</v>
      </c>
      <c r="BA268" s="11">
        <v>944</v>
      </c>
      <c r="BB268" s="11">
        <v>1923</v>
      </c>
      <c r="BC268" s="11">
        <v>690</v>
      </c>
      <c r="BD268" s="11">
        <v>280</v>
      </c>
      <c r="BE268" s="11">
        <v>4189</v>
      </c>
      <c r="BF268" s="11">
        <v>502</v>
      </c>
      <c r="BG268" s="11">
        <v>3748</v>
      </c>
      <c r="BH268" s="11">
        <v>1841</v>
      </c>
      <c r="BI268" s="11">
        <v>11</v>
      </c>
      <c r="BJ268" s="11">
        <v>11</v>
      </c>
      <c r="BK268" s="11">
        <v>10</v>
      </c>
      <c r="BL268" s="11">
        <v>13</v>
      </c>
      <c r="BM268" s="11">
        <v>10</v>
      </c>
      <c r="BN268" s="11">
        <v>11</v>
      </c>
      <c r="BO268" s="11">
        <v>12</v>
      </c>
      <c r="BP268" s="11">
        <v>11</v>
      </c>
      <c r="BQ268" s="11">
        <v>10</v>
      </c>
      <c r="BR268" s="11">
        <v>11</v>
      </c>
      <c r="BS268" s="11">
        <v>12</v>
      </c>
      <c r="BT268" s="11">
        <v>20</v>
      </c>
      <c r="BU268" s="11">
        <v>43</v>
      </c>
      <c r="BV268" s="11">
        <v>14</v>
      </c>
      <c r="BW268" s="11">
        <v>7</v>
      </c>
      <c r="BX268" s="11">
        <v>15</v>
      </c>
      <c r="BY268" s="11">
        <v>5</v>
      </c>
      <c r="BZ268" s="11">
        <v>19</v>
      </c>
      <c r="CA268" s="11">
        <v>12</v>
      </c>
      <c r="CB268" s="11">
        <v>12</v>
      </c>
      <c r="CC268" s="11">
        <v>8</v>
      </c>
      <c r="CD268" s="11">
        <v>6</v>
      </c>
      <c r="CE268" s="11">
        <v>11</v>
      </c>
      <c r="CF268" s="11">
        <v>5</v>
      </c>
      <c r="CG268" s="11">
        <v>7</v>
      </c>
      <c r="CH268" s="11">
        <v>10</v>
      </c>
      <c r="CI268" s="11"/>
      <c r="CJ268" s="11"/>
      <c r="CK268" s="11" t="s">
        <v>158</v>
      </c>
      <c r="CL268" s="11" t="s">
        <v>158</v>
      </c>
      <c r="CM268" s="11" t="s">
        <v>158</v>
      </c>
      <c r="CN268" s="11" t="s">
        <v>158</v>
      </c>
      <c r="CO268" s="11" t="s">
        <v>158</v>
      </c>
      <c r="CP268" s="11" t="s">
        <v>158</v>
      </c>
      <c r="CQ268" s="11" t="s">
        <v>158</v>
      </c>
      <c r="CR268" s="11" t="s">
        <v>158</v>
      </c>
      <c r="CS268" s="11" t="s">
        <v>158</v>
      </c>
      <c r="CT268" s="11" t="s">
        <v>158</v>
      </c>
      <c r="CU268" s="11" t="s">
        <v>158</v>
      </c>
      <c r="CV268" s="11" t="s">
        <v>158</v>
      </c>
      <c r="CW268" s="11" t="s">
        <v>158</v>
      </c>
      <c r="CX268" s="11" t="s">
        <v>154</v>
      </c>
      <c r="CY268" s="11" t="s">
        <v>154</v>
      </c>
      <c r="CZ268" s="11" t="s">
        <v>154</v>
      </c>
      <c r="DA268" s="11" t="s">
        <v>154</v>
      </c>
      <c r="DB268" s="11" t="s">
        <v>154</v>
      </c>
      <c r="DC268" s="11" t="s">
        <v>154</v>
      </c>
      <c r="DD268" s="11" t="s">
        <v>154</v>
      </c>
      <c r="DE268" s="11" t="s">
        <v>154</v>
      </c>
      <c r="DF268" s="11" t="s">
        <v>154</v>
      </c>
      <c r="DG268" s="11" t="s">
        <v>154</v>
      </c>
      <c r="DH268" s="11" t="s">
        <v>154</v>
      </c>
      <c r="DI268" s="11" t="s">
        <v>154</v>
      </c>
      <c r="DJ268" s="11" t="s">
        <v>154</v>
      </c>
      <c r="DK268" s="11" t="s">
        <v>157</v>
      </c>
      <c r="DL268" s="11" t="s">
        <v>157</v>
      </c>
      <c r="DM268" s="11" t="s">
        <v>157</v>
      </c>
      <c r="DN268" s="11" t="s">
        <v>157</v>
      </c>
      <c r="DO268" s="11" t="s">
        <v>157</v>
      </c>
      <c r="DP268" s="11" t="s">
        <v>157</v>
      </c>
      <c r="DQ268" s="11" t="s">
        <v>157</v>
      </c>
      <c r="DR268" s="11" t="s">
        <v>157</v>
      </c>
      <c r="DS268" s="11" t="s">
        <v>157</v>
      </c>
      <c r="DT268" s="11" t="s">
        <v>157</v>
      </c>
      <c r="DU268" s="11" t="s">
        <v>157</v>
      </c>
      <c r="DV268" s="11" t="s">
        <v>157</v>
      </c>
      <c r="DW268" s="11" t="s">
        <v>157</v>
      </c>
      <c r="DX268" s="11" t="b">
        <v>1</v>
      </c>
      <c r="DY268" s="11" t="b">
        <v>1</v>
      </c>
      <c r="DZ268" s="11" t="b">
        <v>1</v>
      </c>
      <c r="EA268" s="11" t="b">
        <v>1</v>
      </c>
      <c r="EB268" s="11" t="b">
        <v>1</v>
      </c>
      <c r="EC268" s="11" t="b">
        <v>1</v>
      </c>
      <c r="ED268" s="11" t="b">
        <v>1</v>
      </c>
      <c r="EE268" s="11" t="b">
        <v>1</v>
      </c>
      <c r="EF268" s="11" t="b">
        <v>1</v>
      </c>
      <c r="EG268" s="11" t="b">
        <v>1</v>
      </c>
      <c r="EH268" s="11" t="b">
        <v>1</v>
      </c>
      <c r="EI268" s="11" t="b">
        <v>1</v>
      </c>
      <c r="EJ268" s="11" t="b">
        <v>1</v>
      </c>
      <c r="EK268" s="11">
        <v>3.0778E-2</v>
      </c>
      <c r="EL268" s="11">
        <v>3.4795E-2</v>
      </c>
      <c r="EM268" s="11">
        <v>3.2631E-2</v>
      </c>
      <c r="EN268" s="11">
        <v>3.2889000000000002E-2</v>
      </c>
      <c r="EO268" s="11">
        <v>3.1877000000000003E-2</v>
      </c>
      <c r="EP268" s="11">
        <v>3.4816E-2</v>
      </c>
      <c r="EQ268" s="11">
        <v>3.4638000000000002E-2</v>
      </c>
      <c r="ER268" s="11">
        <v>3.8031000000000002E-2</v>
      </c>
      <c r="ES268" s="11">
        <v>3.1163E-2</v>
      </c>
      <c r="ET268" s="11">
        <v>3.4577999999999998E-2</v>
      </c>
      <c r="EU268" s="11">
        <v>3.6726000000000002E-2</v>
      </c>
      <c r="EV268" s="11">
        <v>4.2175999999999998E-2</v>
      </c>
      <c r="EW268" s="11">
        <v>3.9662000000000003E-2</v>
      </c>
      <c r="EX268" s="11" t="s">
        <v>523</v>
      </c>
      <c r="EY268" s="11" t="str">
        <f>VLOOKUP(Table8[[#This Row],[Candidate Detail Answer: City]],cities,2,FALSE)</f>
        <v>Jersey City</v>
      </c>
      <c r="EZ268" s="11" t="str">
        <f>VLOOKUP(Table8[[#This Row],[Candidate Detail Answer: City]],cities,3,FALSE)</f>
        <v>NJ</v>
      </c>
      <c r="FA268" s="21">
        <f>VLOOKUP(Table8[[#This Row],[Candidate Detail Answer: City]],cities,4,FALSE)</f>
        <v>7302</v>
      </c>
      <c r="FB268" s="11" t="s">
        <v>229</v>
      </c>
      <c r="FC268" s="11" t="str">
        <f>VLOOKUP(Table8[[#This Row],[Candidate Detail Answer: Major]],majors_final,3,FALSE)</f>
        <v>Computer Science</v>
      </c>
      <c r="FD268" s="11" t="str">
        <f>VLOOKUP(Table8[[#This Row],[Candidate Detail Answer: Major]],majors_final,4,FALSE)</f>
        <v>IT-development focused</v>
      </c>
      <c r="FE268" s="11">
        <f>VLOOKUP(Table8[[#This Row],[Candidate Detail Answer: Major]],majors_final,5,FALSE)</f>
        <v>0</v>
      </c>
      <c r="FF268" s="11">
        <f>VLOOKUP(Table8[[#This Row],[Candidate Detail Answer: Major]],majors_final,6,FALSE)</f>
        <v>0</v>
      </c>
      <c r="FG268" s="5"/>
      <c r="FH268" s="5"/>
      <c r="FI268" s="11"/>
    </row>
    <row r="269" spans="1:165" ht="12.75" x14ac:dyDescent="0.2">
      <c r="A269" s="11">
        <v>47906383</v>
      </c>
      <c r="B269" s="11">
        <v>66853422</v>
      </c>
      <c r="C269" s="11">
        <v>47661.584027777601</v>
      </c>
      <c r="D269" s="11" t="s">
        <v>153</v>
      </c>
      <c r="E269" s="11">
        <v>345600</v>
      </c>
      <c r="F269" s="11">
        <v>73032472</v>
      </c>
      <c r="G269" s="11">
        <v>52527.292361112501</v>
      </c>
      <c r="H269" s="11">
        <v>51611.415277776003</v>
      </c>
      <c r="I269" s="11">
        <v>193659</v>
      </c>
      <c r="J269" s="11">
        <v>1</v>
      </c>
      <c r="K269" s="11">
        <v>372</v>
      </c>
      <c r="L269" s="11">
        <v>89758</v>
      </c>
      <c r="M269" s="11">
        <v>131</v>
      </c>
      <c r="N269" s="11">
        <v>131</v>
      </c>
      <c r="O269" s="11">
        <v>92</v>
      </c>
      <c r="P269" s="11">
        <v>100</v>
      </c>
      <c r="Q269" s="11">
        <v>84209</v>
      </c>
      <c r="R269" s="11" t="s">
        <v>154</v>
      </c>
      <c r="S269" s="11" t="s">
        <v>155</v>
      </c>
      <c r="T269" s="11" t="s">
        <v>208</v>
      </c>
      <c r="U269" s="11">
        <v>67</v>
      </c>
      <c r="V269" s="11" t="s">
        <v>154</v>
      </c>
      <c r="W269" s="11" t="s">
        <v>157</v>
      </c>
      <c r="X269" s="11">
        <v>3</v>
      </c>
      <c r="Y269" s="11">
        <v>1</v>
      </c>
      <c r="Z269" s="11">
        <v>10</v>
      </c>
      <c r="AA269" s="11">
        <v>10</v>
      </c>
      <c r="AB269" s="11">
        <v>10</v>
      </c>
      <c r="AC269" s="11">
        <v>10</v>
      </c>
      <c r="AD269" s="11">
        <v>10</v>
      </c>
      <c r="AE269" s="11">
        <v>10</v>
      </c>
      <c r="AF269" s="11">
        <v>10</v>
      </c>
      <c r="AG269" s="11">
        <v>10</v>
      </c>
      <c r="AH269" s="11">
        <v>10</v>
      </c>
      <c r="AI269" s="11">
        <v>10</v>
      </c>
      <c r="AJ269" s="11">
        <v>10</v>
      </c>
      <c r="AK269" s="11">
        <v>10</v>
      </c>
      <c r="AL269" s="11">
        <v>10</v>
      </c>
      <c r="AM269" s="11">
        <v>121</v>
      </c>
      <c r="AN269" s="11">
        <v>60</v>
      </c>
      <c r="AO269" s="11">
        <v>10</v>
      </c>
      <c r="AP269" s="11">
        <v>120</v>
      </c>
      <c r="AQ269" s="11">
        <v>60</v>
      </c>
      <c r="AR269" s="11">
        <v>40</v>
      </c>
      <c r="AS269" s="11">
        <v>1</v>
      </c>
      <c r="AT269" s="11">
        <v>130</v>
      </c>
      <c r="AU269" s="11">
        <v>4158</v>
      </c>
      <c r="AV269" s="11">
        <v>2843</v>
      </c>
      <c r="AW269" s="11">
        <v>4595</v>
      </c>
      <c r="AX269" s="11">
        <v>7583</v>
      </c>
      <c r="AY269" s="11">
        <v>5129</v>
      </c>
      <c r="AZ269" s="11">
        <v>8673</v>
      </c>
      <c r="BA269" s="11">
        <v>17283</v>
      </c>
      <c r="BB269" s="11">
        <v>6389</v>
      </c>
      <c r="BC269" s="11">
        <v>4901</v>
      </c>
      <c r="BD269" s="11">
        <v>786</v>
      </c>
      <c r="BE269" s="11">
        <v>10385</v>
      </c>
      <c r="BF269" s="11">
        <v>4468</v>
      </c>
      <c r="BG269" s="11">
        <v>18214</v>
      </c>
      <c r="BH269" s="11">
        <v>13808</v>
      </c>
      <c r="BI269" s="11">
        <v>8</v>
      </c>
      <c r="BJ269" s="11">
        <v>11</v>
      </c>
      <c r="BK269" s="11">
        <v>12</v>
      </c>
      <c r="BL269" s="11">
        <v>22</v>
      </c>
      <c r="BM269" s="11">
        <v>12</v>
      </c>
      <c r="BN269" s="11">
        <v>10</v>
      </c>
      <c r="BO269" s="11">
        <v>22</v>
      </c>
      <c r="BP269" s="11">
        <v>16</v>
      </c>
      <c r="BQ269" s="11">
        <v>14</v>
      </c>
      <c r="BR269" s="11">
        <v>25</v>
      </c>
      <c r="BS269" s="11">
        <v>16</v>
      </c>
      <c r="BT269" s="11">
        <v>27</v>
      </c>
      <c r="BU269" s="11">
        <v>30</v>
      </c>
      <c r="BV269" s="11">
        <v>19</v>
      </c>
      <c r="BW269" s="11">
        <v>11</v>
      </c>
      <c r="BX269" s="11">
        <v>30</v>
      </c>
      <c r="BY269" s="11">
        <v>15</v>
      </c>
      <c r="BZ269" s="11">
        <v>27</v>
      </c>
      <c r="CA269" s="11">
        <v>28</v>
      </c>
      <c r="CB269" s="11">
        <v>10</v>
      </c>
      <c r="CC269" s="11">
        <v>11</v>
      </c>
      <c r="CD269" s="11">
        <v>7</v>
      </c>
      <c r="CE269" s="11">
        <v>16</v>
      </c>
      <c r="CF269" s="11">
        <v>7</v>
      </c>
      <c r="CG269" s="11">
        <v>50</v>
      </c>
      <c r="CH269" s="11">
        <v>21</v>
      </c>
      <c r="CI269" s="11"/>
      <c r="CJ269" s="11"/>
      <c r="CK269" s="11" t="s">
        <v>158</v>
      </c>
      <c r="CL269" s="11" t="s">
        <v>158</v>
      </c>
      <c r="CM269" s="11" t="s">
        <v>158</v>
      </c>
      <c r="CN269" s="11" t="s">
        <v>158</v>
      </c>
      <c r="CO269" s="11" t="s">
        <v>158</v>
      </c>
      <c r="CP269" s="11" t="s">
        <v>158</v>
      </c>
      <c r="CQ269" s="11" t="s">
        <v>158</v>
      </c>
      <c r="CR269" s="11" t="s">
        <v>158</v>
      </c>
      <c r="CS269" s="11" t="s">
        <v>158</v>
      </c>
      <c r="CT269" s="11" t="s">
        <v>158</v>
      </c>
      <c r="CU269" s="11" t="s">
        <v>158</v>
      </c>
      <c r="CV269" s="11" t="s">
        <v>158</v>
      </c>
      <c r="CW269" s="11" t="s">
        <v>158</v>
      </c>
      <c r="CX269" s="11" t="s">
        <v>154</v>
      </c>
      <c r="CY269" s="11" t="s">
        <v>154</v>
      </c>
      <c r="CZ269" s="11" t="s">
        <v>154</v>
      </c>
      <c r="DA269" s="11" t="s">
        <v>154</v>
      </c>
      <c r="DB269" s="11" t="s">
        <v>154</v>
      </c>
      <c r="DC269" s="11" t="s">
        <v>154</v>
      </c>
      <c r="DD269" s="11" t="s">
        <v>154</v>
      </c>
      <c r="DE269" s="11" t="s">
        <v>154</v>
      </c>
      <c r="DF269" s="11" t="s">
        <v>154</v>
      </c>
      <c r="DG269" s="11" t="s">
        <v>154</v>
      </c>
      <c r="DH269" s="11" t="s">
        <v>154</v>
      </c>
      <c r="DI269" s="11" t="s">
        <v>154</v>
      </c>
      <c r="DJ269" s="11" t="s">
        <v>154</v>
      </c>
      <c r="DK269" s="11" t="s">
        <v>157</v>
      </c>
      <c r="DL269" s="11" t="s">
        <v>157</v>
      </c>
      <c r="DM269" s="11" t="s">
        <v>157</v>
      </c>
      <c r="DN269" s="11" t="s">
        <v>157</v>
      </c>
      <c r="DO269" s="11" t="s">
        <v>157</v>
      </c>
      <c r="DP269" s="11" t="s">
        <v>157</v>
      </c>
      <c r="DQ269" s="11" t="s">
        <v>157</v>
      </c>
      <c r="DR269" s="11" t="s">
        <v>157</v>
      </c>
      <c r="DS269" s="11" t="s">
        <v>157</v>
      </c>
      <c r="DT269" s="11" t="s">
        <v>157</v>
      </c>
      <c r="DU269" s="11" t="s">
        <v>157</v>
      </c>
      <c r="DV269" s="11" t="s">
        <v>157</v>
      </c>
      <c r="DW269" s="11" t="s">
        <v>157</v>
      </c>
      <c r="DX269" s="11" t="b">
        <v>1</v>
      </c>
      <c r="DY269" s="11" t="b">
        <v>1</v>
      </c>
      <c r="DZ269" s="11" t="b">
        <v>1</v>
      </c>
      <c r="EA269" s="11" t="b">
        <v>1</v>
      </c>
      <c r="EB269" s="11" t="b">
        <v>1</v>
      </c>
      <c r="EC269" s="11" t="b">
        <v>1</v>
      </c>
      <c r="ED269" s="11" t="b">
        <v>1</v>
      </c>
      <c r="EE269" s="11" t="b">
        <v>1</v>
      </c>
      <c r="EF269" s="11" t="b">
        <v>1</v>
      </c>
      <c r="EG269" s="11" t="b">
        <v>1</v>
      </c>
      <c r="EH269" s="11" t="b">
        <v>1</v>
      </c>
      <c r="EI269" s="11" t="b">
        <v>1</v>
      </c>
      <c r="EJ269" s="11" t="b">
        <v>1</v>
      </c>
      <c r="EK269" s="11">
        <v>1.8683000000000002E-2</v>
      </c>
      <c r="EL269" s="11">
        <v>7.8586000000000003E-2</v>
      </c>
      <c r="EM269" s="11">
        <v>3.0946999999999999E-2</v>
      </c>
      <c r="EN269" s="11">
        <v>3.1453000000000002E-2</v>
      </c>
      <c r="EO269" s="11">
        <v>3.2224999999999997E-2</v>
      </c>
      <c r="EP269" s="11">
        <v>3.0667E-2</v>
      </c>
      <c r="EQ269" s="11">
        <v>9.0981999999999993E-2</v>
      </c>
      <c r="ER269" s="11">
        <v>3.1140999999999999E-2</v>
      </c>
      <c r="ES269" s="11">
        <v>3.6119999999999999E-2</v>
      </c>
      <c r="ET269" s="11">
        <v>1.5994000000000001E-2</v>
      </c>
      <c r="EU269" s="11">
        <v>0.11391</v>
      </c>
      <c r="EV269" s="11">
        <v>9.6050999999999997E-2</v>
      </c>
      <c r="EW269" s="11">
        <v>1.5155E-2</v>
      </c>
      <c r="EX269" s="11" t="s">
        <v>367</v>
      </c>
      <c r="EY269" s="11" t="str">
        <f>VLOOKUP(Table8[[#This Row],[Candidate Detail Answer: City]],cities,2,FALSE)</f>
        <v>Jersey City</v>
      </c>
      <c r="EZ269" s="11" t="str">
        <f>VLOOKUP(Table8[[#This Row],[Candidate Detail Answer: City]],cities,3,FALSE)</f>
        <v>NJ</v>
      </c>
      <c r="FA269" s="21">
        <f>VLOOKUP(Table8[[#This Row],[Candidate Detail Answer: City]],cities,4,FALSE)</f>
        <v>7302</v>
      </c>
      <c r="FB269" s="11" t="s">
        <v>280</v>
      </c>
      <c r="FC269" s="11" t="str">
        <f>VLOOKUP(Table8[[#This Row],[Candidate Detail Answer: Major]],majors_final,3,FALSE)</f>
        <v>Software Development</v>
      </c>
      <c r="FD269" s="11" t="str">
        <f>VLOOKUP(Table8[[#This Row],[Candidate Detail Answer: Major]],majors_final,4,FALSE)</f>
        <v>IT-development focused</v>
      </c>
      <c r="FE269" s="11">
        <f>VLOOKUP(Table8[[#This Row],[Candidate Detail Answer: Major]],majors_final,5,FALSE)</f>
        <v>0</v>
      </c>
      <c r="FF269" s="11">
        <f>VLOOKUP(Table8[[#This Row],[Candidate Detail Answer: Major]],majors_final,6,FALSE)</f>
        <v>0</v>
      </c>
      <c r="FG269" s="5"/>
      <c r="FH269" s="5"/>
      <c r="FI269" s="11"/>
    </row>
    <row r="270" spans="1:165" ht="12.75" x14ac:dyDescent="0.2">
      <c r="A270" s="11">
        <v>43507402</v>
      </c>
      <c r="B270" s="11">
        <v>59571038</v>
      </c>
      <c r="C270" s="11">
        <v>47508.055555555402</v>
      </c>
      <c r="D270" s="11" t="s">
        <v>153</v>
      </c>
      <c r="E270" s="11">
        <v>345600</v>
      </c>
      <c r="F270" s="11">
        <v>67603440</v>
      </c>
      <c r="G270" s="11">
        <v>52306.543750001401</v>
      </c>
      <c r="H270" s="11">
        <v>51416.524305553801</v>
      </c>
      <c r="I270" s="11">
        <v>189908</v>
      </c>
      <c r="J270" s="11">
        <v>1</v>
      </c>
      <c r="K270" s="11">
        <v>27</v>
      </c>
      <c r="L270" s="11">
        <v>149924</v>
      </c>
      <c r="M270" s="11">
        <v>131</v>
      </c>
      <c r="N270" s="11">
        <v>131</v>
      </c>
      <c r="O270" s="11">
        <v>92</v>
      </c>
      <c r="P270" s="11">
        <v>100</v>
      </c>
      <c r="Q270" s="11">
        <v>142425</v>
      </c>
      <c r="R270" s="11" t="s">
        <v>154</v>
      </c>
      <c r="S270" s="11" t="s">
        <v>155</v>
      </c>
      <c r="T270" s="11" t="s">
        <v>208</v>
      </c>
      <c r="U270" s="11">
        <v>0</v>
      </c>
      <c r="V270" s="11" t="s">
        <v>154</v>
      </c>
      <c r="W270" s="11" t="s">
        <v>157</v>
      </c>
      <c r="X270" s="11"/>
      <c r="Y270" s="11">
        <v>1</v>
      </c>
      <c r="Z270" s="11">
        <v>10</v>
      </c>
      <c r="AA270" s="11">
        <v>10</v>
      </c>
      <c r="AB270" s="11">
        <v>10</v>
      </c>
      <c r="AC270" s="11">
        <v>10</v>
      </c>
      <c r="AD270" s="11">
        <v>10</v>
      </c>
      <c r="AE270" s="11">
        <v>10</v>
      </c>
      <c r="AF270" s="11">
        <v>10</v>
      </c>
      <c r="AG270" s="11">
        <v>10</v>
      </c>
      <c r="AH270" s="11">
        <v>10</v>
      </c>
      <c r="AI270" s="11">
        <v>10</v>
      </c>
      <c r="AJ270" s="11">
        <v>10</v>
      </c>
      <c r="AK270" s="11">
        <v>10</v>
      </c>
      <c r="AL270" s="11">
        <v>10</v>
      </c>
      <c r="AM270" s="11">
        <v>121</v>
      </c>
      <c r="AN270" s="11">
        <v>60</v>
      </c>
      <c r="AO270" s="11">
        <v>10</v>
      </c>
      <c r="AP270" s="11">
        <v>120</v>
      </c>
      <c r="AQ270" s="11">
        <v>60</v>
      </c>
      <c r="AR270" s="11">
        <v>40</v>
      </c>
      <c r="AS270" s="11">
        <v>1</v>
      </c>
      <c r="AT270" s="11">
        <v>130</v>
      </c>
      <c r="AU270" s="11">
        <v>316</v>
      </c>
      <c r="AV270" s="11">
        <v>1260</v>
      </c>
      <c r="AW270" s="11">
        <v>1277</v>
      </c>
      <c r="AX270" s="11">
        <v>6618</v>
      </c>
      <c r="AY270" s="11">
        <v>491</v>
      </c>
      <c r="AZ270" s="11">
        <v>5048</v>
      </c>
      <c r="BA270" s="11">
        <v>673</v>
      </c>
      <c r="BB270" s="11">
        <v>13196</v>
      </c>
      <c r="BC270" s="11">
        <v>3151</v>
      </c>
      <c r="BD270" s="11">
        <v>1194</v>
      </c>
      <c r="BE270" s="11">
        <v>237</v>
      </c>
      <c r="BF270" s="11">
        <v>1166</v>
      </c>
      <c r="BG270" s="11">
        <v>7354</v>
      </c>
      <c r="BH270" s="11">
        <v>5411</v>
      </c>
      <c r="BI270" s="11">
        <v>6</v>
      </c>
      <c r="BJ270" s="11">
        <v>7</v>
      </c>
      <c r="BK270" s="11">
        <v>6</v>
      </c>
      <c r="BL270" s="11">
        <v>6</v>
      </c>
      <c r="BM270" s="11">
        <v>5</v>
      </c>
      <c r="BN270" s="11">
        <v>8</v>
      </c>
      <c r="BO270" s="11">
        <v>9</v>
      </c>
      <c r="BP270" s="11">
        <v>10</v>
      </c>
      <c r="BQ270" s="11">
        <v>8</v>
      </c>
      <c r="BR270" s="11">
        <v>6</v>
      </c>
      <c r="BS270" s="11">
        <v>6</v>
      </c>
      <c r="BT270" s="11">
        <v>6</v>
      </c>
      <c r="BU270" s="11">
        <v>24</v>
      </c>
      <c r="BV270" s="11">
        <v>6</v>
      </c>
      <c r="BW270" s="11">
        <v>6</v>
      </c>
      <c r="BX270" s="11">
        <v>8</v>
      </c>
      <c r="BY270" s="11">
        <v>2</v>
      </c>
      <c r="BZ270" s="11">
        <v>9</v>
      </c>
      <c r="CA270" s="11">
        <v>2</v>
      </c>
      <c r="CB270" s="11">
        <v>2</v>
      </c>
      <c r="CC270" s="11">
        <v>10</v>
      </c>
      <c r="CD270" s="11">
        <v>7</v>
      </c>
      <c r="CE270" s="11">
        <v>3</v>
      </c>
      <c r="CF270" s="11">
        <v>4</v>
      </c>
      <c r="CG270" s="11">
        <v>4</v>
      </c>
      <c r="CH270" s="11">
        <v>27</v>
      </c>
      <c r="CI270" s="11"/>
      <c r="CJ270" s="11"/>
      <c r="CK270" s="11" t="s">
        <v>158</v>
      </c>
      <c r="CL270" s="11" t="s">
        <v>158</v>
      </c>
      <c r="CM270" s="11" t="s">
        <v>158</v>
      </c>
      <c r="CN270" s="11" t="s">
        <v>158</v>
      </c>
      <c r="CO270" s="11" t="s">
        <v>158</v>
      </c>
      <c r="CP270" s="11" t="s">
        <v>158</v>
      </c>
      <c r="CQ270" s="11" t="s">
        <v>158</v>
      </c>
      <c r="CR270" s="11" t="s">
        <v>158</v>
      </c>
      <c r="CS270" s="11" t="s">
        <v>158</v>
      </c>
      <c r="CT270" s="11" t="s">
        <v>158</v>
      </c>
      <c r="CU270" s="11" t="s">
        <v>158</v>
      </c>
      <c r="CV270" s="11" t="s">
        <v>158</v>
      </c>
      <c r="CW270" s="11" t="s">
        <v>158</v>
      </c>
      <c r="CX270" s="11" t="s">
        <v>154</v>
      </c>
      <c r="CY270" s="11" t="s">
        <v>154</v>
      </c>
      <c r="CZ270" s="11" t="s">
        <v>154</v>
      </c>
      <c r="DA270" s="11" t="s">
        <v>154</v>
      </c>
      <c r="DB270" s="11" t="s">
        <v>154</v>
      </c>
      <c r="DC270" s="11" t="s">
        <v>154</v>
      </c>
      <c r="DD270" s="11" t="s">
        <v>154</v>
      </c>
      <c r="DE270" s="11" t="s">
        <v>154</v>
      </c>
      <c r="DF270" s="11" t="s">
        <v>154</v>
      </c>
      <c r="DG270" s="11" t="s">
        <v>154</v>
      </c>
      <c r="DH270" s="11" t="s">
        <v>154</v>
      </c>
      <c r="DI270" s="11" t="s">
        <v>154</v>
      </c>
      <c r="DJ270" s="11" t="s">
        <v>154</v>
      </c>
      <c r="DK270" s="11" t="s">
        <v>157</v>
      </c>
      <c r="DL270" s="11" t="s">
        <v>157</v>
      </c>
      <c r="DM270" s="11" t="s">
        <v>157</v>
      </c>
      <c r="DN270" s="11" t="s">
        <v>157</v>
      </c>
      <c r="DO270" s="11" t="s">
        <v>157</v>
      </c>
      <c r="DP270" s="11" t="s">
        <v>157</v>
      </c>
      <c r="DQ270" s="11" t="s">
        <v>157</v>
      </c>
      <c r="DR270" s="11" t="s">
        <v>157</v>
      </c>
      <c r="DS270" s="11" t="s">
        <v>157</v>
      </c>
      <c r="DT270" s="11" t="s">
        <v>157</v>
      </c>
      <c r="DU270" s="11" t="s">
        <v>157</v>
      </c>
      <c r="DV270" s="11" t="s">
        <v>157</v>
      </c>
      <c r="DW270" s="11" t="s">
        <v>157</v>
      </c>
      <c r="DX270" s="11" t="b">
        <v>1</v>
      </c>
      <c r="DY270" s="11" t="b">
        <v>1</v>
      </c>
      <c r="DZ270" s="11" t="b">
        <v>1</v>
      </c>
      <c r="EA270" s="11" t="b">
        <v>1</v>
      </c>
      <c r="EB270" s="11" t="b">
        <v>1</v>
      </c>
      <c r="EC270" s="11" t="b">
        <v>1</v>
      </c>
      <c r="ED270" s="11" t="b">
        <v>1</v>
      </c>
      <c r="EE270" s="11" t="b">
        <v>1</v>
      </c>
      <c r="EF270" s="11" t="b">
        <v>1</v>
      </c>
      <c r="EG270" s="11" t="b">
        <v>1</v>
      </c>
      <c r="EH270" s="11" t="b">
        <v>1</v>
      </c>
      <c r="EI270" s="11" t="b">
        <v>1</v>
      </c>
      <c r="EJ270" s="11" t="b">
        <v>1</v>
      </c>
      <c r="EK270" s="11">
        <v>4.3853000000000003E-2</v>
      </c>
      <c r="EL270" s="11">
        <v>5.7884999999999999E-2</v>
      </c>
      <c r="EM270" s="11">
        <v>9.2675999999999994E-2</v>
      </c>
      <c r="EN270" s="11">
        <v>3.7600000000000001E-2</v>
      </c>
      <c r="EO270" s="11">
        <v>9.9386000000000002E-2</v>
      </c>
      <c r="EP270" s="11">
        <v>0.30073299999999997</v>
      </c>
      <c r="EQ270" s="11">
        <v>2.3012000000000001E-2</v>
      </c>
      <c r="ER270" s="11">
        <v>2.4629000000000002E-2</v>
      </c>
      <c r="ES270" s="11">
        <v>4.9370999999999998E-2</v>
      </c>
      <c r="ET270" s="11">
        <v>4.8690999999999998E-2</v>
      </c>
      <c r="EU270" s="11">
        <v>0.10459499999999999</v>
      </c>
      <c r="EV270" s="11">
        <v>8.6237999999999995E-2</v>
      </c>
      <c r="EW270" s="11">
        <v>1.6712000000000001E-2</v>
      </c>
      <c r="EX270" s="11" t="s">
        <v>329</v>
      </c>
      <c r="EY270" s="11" t="str">
        <f>VLOOKUP(Table8[[#This Row],[Candidate Detail Answer: City]],cities,2,FALSE)</f>
        <v>Johnstown</v>
      </c>
      <c r="EZ270" s="11" t="str">
        <f>VLOOKUP(Table8[[#This Row],[Candidate Detail Answer: City]],cities,3,FALSE)</f>
        <v>PA</v>
      </c>
      <c r="FA270" s="21">
        <f>VLOOKUP(Table8[[#This Row],[Candidate Detail Answer: City]],cities,4,FALSE)</f>
        <v>15901</v>
      </c>
      <c r="FB270" s="11" t="s">
        <v>330</v>
      </c>
      <c r="FC270" s="11" t="str">
        <f>VLOOKUP(Table8[[#This Row],[Candidate Detail Answer: Major]],majors_final,3,FALSE)</f>
        <v>Information Technology Support</v>
      </c>
      <c r="FD270" s="11" t="str">
        <f>VLOOKUP(Table8[[#This Row],[Candidate Detail Answer: Major]],majors_final,4,FALSE)</f>
        <v>IT non-development</v>
      </c>
      <c r="FE270" s="11">
        <f>VLOOKUP(Table8[[#This Row],[Candidate Detail Answer: Major]],majors_final,5,FALSE)</f>
        <v>0</v>
      </c>
      <c r="FF270" s="11">
        <f>VLOOKUP(Table8[[#This Row],[Candidate Detail Answer: Major]],majors_final,6,FALSE)</f>
        <v>0</v>
      </c>
      <c r="FG270" s="5"/>
      <c r="FH270" s="5"/>
      <c r="FI270" s="11"/>
    </row>
    <row r="271" spans="1:165" ht="12.75" x14ac:dyDescent="0.2">
      <c r="A271" s="11">
        <v>42760078</v>
      </c>
      <c r="B271" s="11">
        <v>58412766</v>
      </c>
      <c r="C271" s="11">
        <v>47179.065972222103</v>
      </c>
      <c r="D271" s="11" t="s">
        <v>153</v>
      </c>
      <c r="E271" s="11">
        <v>345600</v>
      </c>
      <c r="F271" s="11">
        <v>66507258</v>
      </c>
      <c r="G271" s="11">
        <v>51644.2979166679</v>
      </c>
      <c r="H271" s="11">
        <v>50831.851388887299</v>
      </c>
      <c r="I271" s="11">
        <v>94224</v>
      </c>
      <c r="J271" s="11">
        <v>1</v>
      </c>
      <c r="K271" s="11">
        <v>22</v>
      </c>
      <c r="L271" s="11">
        <v>1996</v>
      </c>
      <c r="M271" s="11">
        <v>131</v>
      </c>
      <c r="N271" s="11">
        <v>131</v>
      </c>
      <c r="O271" s="11">
        <v>92</v>
      </c>
      <c r="P271" s="11">
        <v>100</v>
      </c>
      <c r="Q271" s="11">
        <v>61363</v>
      </c>
      <c r="R271" s="11" t="s">
        <v>154</v>
      </c>
      <c r="S271" s="11" t="s">
        <v>155</v>
      </c>
      <c r="T271" s="11" t="s">
        <v>208</v>
      </c>
      <c r="U271" s="11">
        <v>0</v>
      </c>
      <c r="V271" s="11" t="s">
        <v>154</v>
      </c>
      <c r="W271" s="11" t="s">
        <v>157</v>
      </c>
      <c r="X271" s="11">
        <v>2</v>
      </c>
      <c r="Y271" s="11">
        <v>1</v>
      </c>
      <c r="Z271" s="11">
        <v>10</v>
      </c>
      <c r="AA271" s="11">
        <v>10</v>
      </c>
      <c r="AB271" s="11">
        <v>10</v>
      </c>
      <c r="AC271" s="11">
        <v>10</v>
      </c>
      <c r="AD271" s="11">
        <v>10</v>
      </c>
      <c r="AE271" s="11">
        <v>10</v>
      </c>
      <c r="AF271" s="11">
        <v>10</v>
      </c>
      <c r="AG271" s="11">
        <v>10</v>
      </c>
      <c r="AH271" s="11">
        <v>10</v>
      </c>
      <c r="AI271" s="11">
        <v>10</v>
      </c>
      <c r="AJ271" s="11">
        <v>10</v>
      </c>
      <c r="AK271" s="11">
        <v>10</v>
      </c>
      <c r="AL271" s="11">
        <v>10</v>
      </c>
      <c r="AM271" s="11">
        <v>121</v>
      </c>
      <c r="AN271" s="11">
        <v>60</v>
      </c>
      <c r="AO271" s="11">
        <v>10</v>
      </c>
      <c r="AP271" s="11">
        <v>120</v>
      </c>
      <c r="AQ271" s="11">
        <v>60</v>
      </c>
      <c r="AR271" s="11">
        <v>40</v>
      </c>
      <c r="AS271" s="11">
        <v>1</v>
      </c>
      <c r="AT271" s="11">
        <v>130</v>
      </c>
      <c r="AU271" s="11">
        <v>384</v>
      </c>
      <c r="AV271" s="11">
        <v>1215</v>
      </c>
      <c r="AW271" s="11">
        <v>533</v>
      </c>
      <c r="AX271" s="11">
        <v>1206</v>
      </c>
      <c r="AY271" s="11">
        <v>662</v>
      </c>
      <c r="AZ271" s="11">
        <v>1163</v>
      </c>
      <c r="BA271" s="11">
        <v>2911</v>
      </c>
      <c r="BB271" s="11">
        <v>1778</v>
      </c>
      <c r="BC271" s="11">
        <v>4887</v>
      </c>
      <c r="BD271" s="11">
        <v>1513</v>
      </c>
      <c r="BE271" s="11">
        <v>2650</v>
      </c>
      <c r="BF271" s="11">
        <v>1533</v>
      </c>
      <c r="BG271" s="11">
        <v>7516</v>
      </c>
      <c r="BH271" s="11">
        <v>3596</v>
      </c>
      <c r="BI271" s="11">
        <v>10</v>
      </c>
      <c r="BJ271" s="11">
        <v>10</v>
      </c>
      <c r="BK271" s="11">
        <v>11</v>
      </c>
      <c r="BL271" s="11">
        <v>13</v>
      </c>
      <c r="BM271" s="11">
        <v>8</v>
      </c>
      <c r="BN271" s="11">
        <v>9</v>
      </c>
      <c r="BO271" s="11">
        <v>13</v>
      </c>
      <c r="BP271" s="11">
        <v>11</v>
      </c>
      <c r="BQ271" s="11">
        <v>10</v>
      </c>
      <c r="BR271" s="11">
        <v>11</v>
      </c>
      <c r="BS271" s="11">
        <v>12</v>
      </c>
      <c r="BT271" s="11">
        <v>20</v>
      </c>
      <c r="BU271" s="11">
        <v>24</v>
      </c>
      <c r="BV271" s="11">
        <v>13</v>
      </c>
      <c r="BW271" s="11">
        <v>11</v>
      </c>
      <c r="BX271" s="11">
        <v>20</v>
      </c>
      <c r="BY271" s="11">
        <v>8</v>
      </c>
      <c r="BZ271" s="11">
        <v>14</v>
      </c>
      <c r="CA271" s="11">
        <v>27</v>
      </c>
      <c r="CB271" s="11">
        <v>16</v>
      </c>
      <c r="CC271" s="11">
        <v>29</v>
      </c>
      <c r="CD271" s="11">
        <v>25</v>
      </c>
      <c r="CE271" s="11">
        <v>23</v>
      </c>
      <c r="CF271" s="11">
        <v>15</v>
      </c>
      <c r="CG271" s="11">
        <v>12</v>
      </c>
      <c r="CH271" s="11">
        <v>10</v>
      </c>
      <c r="CI271" s="11"/>
      <c r="CJ271" s="11"/>
      <c r="CK271" s="11" t="s">
        <v>158</v>
      </c>
      <c r="CL271" s="11" t="s">
        <v>158</v>
      </c>
      <c r="CM271" s="11" t="s">
        <v>158</v>
      </c>
      <c r="CN271" s="11" t="s">
        <v>158</v>
      </c>
      <c r="CO271" s="11" t="s">
        <v>158</v>
      </c>
      <c r="CP271" s="11" t="s">
        <v>158</v>
      </c>
      <c r="CQ271" s="11" t="s">
        <v>158</v>
      </c>
      <c r="CR271" s="11" t="s">
        <v>158</v>
      </c>
      <c r="CS271" s="11" t="s">
        <v>158</v>
      </c>
      <c r="CT271" s="11" t="s">
        <v>158</v>
      </c>
      <c r="CU271" s="11" t="s">
        <v>158</v>
      </c>
      <c r="CV271" s="11" t="s">
        <v>158</v>
      </c>
      <c r="CW271" s="11" t="s">
        <v>158</v>
      </c>
      <c r="CX271" s="11" t="s">
        <v>154</v>
      </c>
      <c r="CY271" s="11" t="s">
        <v>154</v>
      </c>
      <c r="CZ271" s="11" t="s">
        <v>154</v>
      </c>
      <c r="DA271" s="11" t="s">
        <v>154</v>
      </c>
      <c r="DB271" s="11" t="s">
        <v>154</v>
      </c>
      <c r="DC271" s="11" t="s">
        <v>154</v>
      </c>
      <c r="DD271" s="11" t="s">
        <v>154</v>
      </c>
      <c r="DE271" s="11" t="s">
        <v>154</v>
      </c>
      <c r="DF271" s="11" t="s">
        <v>154</v>
      </c>
      <c r="DG271" s="11" t="s">
        <v>154</v>
      </c>
      <c r="DH271" s="11" t="s">
        <v>154</v>
      </c>
      <c r="DI271" s="11" t="s">
        <v>154</v>
      </c>
      <c r="DJ271" s="11" t="s">
        <v>154</v>
      </c>
      <c r="DK271" s="11" t="s">
        <v>157</v>
      </c>
      <c r="DL271" s="11" t="s">
        <v>157</v>
      </c>
      <c r="DM271" s="11" t="s">
        <v>157</v>
      </c>
      <c r="DN271" s="11" t="s">
        <v>157</v>
      </c>
      <c r="DO271" s="11" t="s">
        <v>157</v>
      </c>
      <c r="DP271" s="11" t="s">
        <v>157</v>
      </c>
      <c r="DQ271" s="11" t="s">
        <v>157</v>
      </c>
      <c r="DR271" s="11" t="s">
        <v>157</v>
      </c>
      <c r="DS271" s="11" t="s">
        <v>157</v>
      </c>
      <c r="DT271" s="11" t="s">
        <v>157</v>
      </c>
      <c r="DU271" s="11" t="s">
        <v>157</v>
      </c>
      <c r="DV271" s="11" t="s">
        <v>157</v>
      </c>
      <c r="DW271" s="11" t="s">
        <v>157</v>
      </c>
      <c r="DX271" s="11" t="b">
        <v>1</v>
      </c>
      <c r="DY271" s="11" t="b">
        <v>1</v>
      </c>
      <c r="DZ271" s="11" t="b">
        <v>1</v>
      </c>
      <c r="EA271" s="11" t="b">
        <v>1</v>
      </c>
      <c r="EB271" s="11" t="b">
        <v>1</v>
      </c>
      <c r="EC271" s="11" t="b">
        <v>1</v>
      </c>
      <c r="ED271" s="11" t="b">
        <v>1</v>
      </c>
      <c r="EE271" s="11" t="b">
        <v>1</v>
      </c>
      <c r="EF271" s="11" t="b">
        <v>1</v>
      </c>
      <c r="EG271" s="11" t="b">
        <v>1</v>
      </c>
      <c r="EH271" s="11" t="b">
        <v>1</v>
      </c>
      <c r="EI271" s="11" t="b">
        <v>1</v>
      </c>
      <c r="EJ271" s="11" t="b">
        <v>1</v>
      </c>
      <c r="EK271" s="11">
        <v>0.203373</v>
      </c>
      <c r="EL271" s="11">
        <v>0.57454300000000003</v>
      </c>
      <c r="EM271" s="11">
        <v>8.7003999999999998E-2</v>
      </c>
      <c r="EN271" s="11">
        <v>6.3737000000000002E-2</v>
      </c>
      <c r="EO271" s="11">
        <v>9.5788999999999999E-2</v>
      </c>
      <c r="EP271" s="11">
        <v>0.22749800000000001</v>
      </c>
      <c r="EQ271" s="11">
        <v>0.47517799999999999</v>
      </c>
      <c r="ER271" s="11">
        <v>3.1738000000000002E-2</v>
      </c>
      <c r="ES271" s="11">
        <v>3.2514000000000001E-2</v>
      </c>
      <c r="ET271" s="11">
        <v>0.104601</v>
      </c>
      <c r="EU271" s="11">
        <v>4.0835999999999997E-2</v>
      </c>
      <c r="EV271" s="11">
        <v>0.27215899999999998</v>
      </c>
      <c r="EW271" s="11">
        <v>4.1817E-2</v>
      </c>
      <c r="EX271" s="11" t="s">
        <v>388</v>
      </c>
      <c r="EY271" s="11" t="str">
        <f>VLOOKUP(Table8[[#This Row],[Candidate Detail Answer: City]],cities,2,FALSE)</f>
        <v>Kannapolis</v>
      </c>
      <c r="EZ271" s="11" t="str">
        <f>VLOOKUP(Table8[[#This Row],[Candidate Detail Answer: City]],cities,3,FALSE)</f>
        <v>NC</v>
      </c>
      <c r="FA271" s="21">
        <f>VLOOKUP(Table8[[#This Row],[Candidate Detail Answer: City]],cities,4,FALSE)</f>
        <v>28081</v>
      </c>
      <c r="FB271" s="11" t="s">
        <v>275</v>
      </c>
      <c r="FC271" s="11" t="str">
        <f>VLOOKUP(Table8[[#This Row],[Candidate Detail Answer: Major]],majors_final,3,FALSE)</f>
        <v>Full Stack Development</v>
      </c>
      <c r="FD271" s="11" t="str">
        <f>VLOOKUP(Table8[[#This Row],[Candidate Detail Answer: Major]],majors_final,4,FALSE)</f>
        <v>IT-development focused</v>
      </c>
      <c r="FE271" s="11">
        <f>VLOOKUP(Table8[[#This Row],[Candidate Detail Answer: Major]],majors_final,5,FALSE)</f>
        <v>0</v>
      </c>
      <c r="FF271" s="11">
        <f>VLOOKUP(Table8[[#This Row],[Candidate Detail Answer: Major]],majors_final,6,FALSE)</f>
        <v>0</v>
      </c>
      <c r="FG271" s="5"/>
      <c r="FH271" s="5"/>
      <c r="FI271" s="11"/>
    </row>
    <row r="272" spans="1:165" ht="12.75" x14ac:dyDescent="0.2">
      <c r="A272" s="11">
        <v>52250276</v>
      </c>
      <c r="B272" s="11">
        <v>74120662</v>
      </c>
      <c r="C272" s="11">
        <v>52201.640277777398</v>
      </c>
      <c r="D272" s="11" t="s">
        <v>153</v>
      </c>
      <c r="E272" s="11">
        <v>345600</v>
      </c>
      <c r="F272" s="11">
        <v>77904518</v>
      </c>
      <c r="G272" s="11">
        <v>56079.3381944465</v>
      </c>
      <c r="H272" s="11">
        <v>54747.388194441897</v>
      </c>
      <c r="I272" s="11">
        <v>344553</v>
      </c>
      <c r="J272" s="11">
        <v>1</v>
      </c>
      <c r="K272" s="11">
        <v>143</v>
      </c>
      <c r="L272" s="11">
        <v>286436</v>
      </c>
      <c r="M272" s="11">
        <v>131</v>
      </c>
      <c r="N272" s="11">
        <v>121</v>
      </c>
      <c r="O272" s="11">
        <v>92</v>
      </c>
      <c r="P272" s="11">
        <v>92.36</v>
      </c>
      <c r="Q272" s="11">
        <v>119654</v>
      </c>
      <c r="R272" s="11" t="s">
        <v>154</v>
      </c>
      <c r="S272" s="11" t="s">
        <v>155</v>
      </c>
      <c r="T272" s="11" t="s">
        <v>208</v>
      </c>
      <c r="U272" s="11">
        <v>22</v>
      </c>
      <c r="V272" s="11" t="s">
        <v>154</v>
      </c>
      <c r="W272" s="11" t="s">
        <v>157</v>
      </c>
      <c r="X272" s="11">
        <v>1</v>
      </c>
      <c r="Y272" s="11">
        <v>1</v>
      </c>
      <c r="Z272" s="11">
        <v>10</v>
      </c>
      <c r="AA272" s="11">
        <v>10</v>
      </c>
      <c r="AB272" s="11">
        <v>10</v>
      </c>
      <c r="AC272" s="11">
        <v>10</v>
      </c>
      <c r="AD272" s="11">
        <v>10</v>
      </c>
      <c r="AE272" s="11">
        <v>10</v>
      </c>
      <c r="AF272" s="11">
        <v>0</v>
      </c>
      <c r="AG272" s="11">
        <v>10</v>
      </c>
      <c r="AH272" s="11">
        <v>10</v>
      </c>
      <c r="AI272" s="11">
        <v>10</v>
      </c>
      <c r="AJ272" s="11">
        <v>10</v>
      </c>
      <c r="AK272" s="11">
        <v>10</v>
      </c>
      <c r="AL272" s="11">
        <v>10</v>
      </c>
      <c r="AM272" s="11">
        <v>111</v>
      </c>
      <c r="AN272" s="11">
        <v>60</v>
      </c>
      <c r="AO272" s="11">
        <v>10</v>
      </c>
      <c r="AP272" s="11">
        <v>110</v>
      </c>
      <c r="AQ272" s="11">
        <v>50</v>
      </c>
      <c r="AR272" s="11">
        <v>40</v>
      </c>
      <c r="AS272" s="11">
        <v>1</v>
      </c>
      <c r="AT272" s="11">
        <v>120</v>
      </c>
      <c r="AU272" s="11">
        <v>377</v>
      </c>
      <c r="AV272" s="11">
        <v>46281</v>
      </c>
      <c r="AW272" s="11">
        <v>1857</v>
      </c>
      <c r="AX272" s="11">
        <v>15170</v>
      </c>
      <c r="AY272" s="11">
        <v>5682</v>
      </c>
      <c r="AZ272" s="11">
        <v>8116</v>
      </c>
      <c r="BA272" s="11">
        <v>18313</v>
      </c>
      <c r="BB272" s="11">
        <v>7671</v>
      </c>
      <c r="BC272" s="11">
        <v>30155</v>
      </c>
      <c r="BD272" s="11">
        <v>4600</v>
      </c>
      <c r="BE272" s="11">
        <v>66150</v>
      </c>
      <c r="BF272" s="11">
        <v>1123</v>
      </c>
      <c r="BG272" s="11">
        <v>16779</v>
      </c>
      <c r="BH272" s="11">
        <v>2481</v>
      </c>
      <c r="BI272" s="11">
        <v>11</v>
      </c>
      <c r="BJ272" s="11">
        <v>11</v>
      </c>
      <c r="BK272" s="11">
        <v>12</v>
      </c>
      <c r="BL272" s="11">
        <v>13</v>
      </c>
      <c r="BM272" s="11">
        <v>8</v>
      </c>
      <c r="BN272" s="11">
        <v>11</v>
      </c>
      <c r="BO272" s="11">
        <v>11</v>
      </c>
      <c r="BP272" s="11">
        <v>10</v>
      </c>
      <c r="BQ272" s="11">
        <v>9</v>
      </c>
      <c r="BR272" s="11">
        <v>10</v>
      </c>
      <c r="BS272" s="11">
        <v>9</v>
      </c>
      <c r="BT272" s="11">
        <v>22</v>
      </c>
      <c r="BU272" s="11">
        <v>22</v>
      </c>
      <c r="BV272" s="11">
        <v>86</v>
      </c>
      <c r="BW272" s="11">
        <v>9</v>
      </c>
      <c r="BX272" s="11">
        <v>41</v>
      </c>
      <c r="BY272" s="11">
        <v>22</v>
      </c>
      <c r="BZ272" s="11">
        <v>18</v>
      </c>
      <c r="CA272" s="11">
        <v>51</v>
      </c>
      <c r="CB272" s="11">
        <v>19</v>
      </c>
      <c r="CC272" s="11">
        <v>28</v>
      </c>
      <c r="CD272" s="11">
        <v>30</v>
      </c>
      <c r="CE272" s="11">
        <v>35</v>
      </c>
      <c r="CF272" s="11">
        <v>9</v>
      </c>
      <c r="CG272" s="11">
        <v>42</v>
      </c>
      <c r="CH272" s="11">
        <v>28</v>
      </c>
      <c r="CI272" s="11"/>
      <c r="CJ272" s="11"/>
      <c r="CK272" s="11" t="s">
        <v>158</v>
      </c>
      <c r="CL272" s="11" t="s">
        <v>158</v>
      </c>
      <c r="CM272" s="11" t="s">
        <v>158</v>
      </c>
      <c r="CN272" s="11" t="s">
        <v>158</v>
      </c>
      <c r="CO272" s="11" t="s">
        <v>158</v>
      </c>
      <c r="CP272" s="11" t="s">
        <v>158</v>
      </c>
      <c r="CQ272" s="11" t="s">
        <v>158</v>
      </c>
      <c r="CR272" s="11" t="s">
        <v>158</v>
      </c>
      <c r="CS272" s="11" t="s">
        <v>158</v>
      </c>
      <c r="CT272" s="11" t="s">
        <v>158</v>
      </c>
      <c r="CU272" s="11" t="s">
        <v>158</v>
      </c>
      <c r="CV272" s="11" t="s">
        <v>158</v>
      </c>
      <c r="CW272" s="11" t="s">
        <v>158</v>
      </c>
      <c r="CX272" s="11" t="s">
        <v>154</v>
      </c>
      <c r="CY272" s="11" t="s">
        <v>154</v>
      </c>
      <c r="CZ272" s="11" t="s">
        <v>154</v>
      </c>
      <c r="DA272" s="11" t="s">
        <v>154</v>
      </c>
      <c r="DB272" s="11" t="s">
        <v>154</v>
      </c>
      <c r="DC272" s="11" t="s">
        <v>154</v>
      </c>
      <c r="DD272" s="11" t="s">
        <v>154</v>
      </c>
      <c r="DE272" s="11" t="s">
        <v>154</v>
      </c>
      <c r="DF272" s="11" t="s">
        <v>154</v>
      </c>
      <c r="DG272" s="11" t="s">
        <v>154</v>
      </c>
      <c r="DH272" s="11" t="s">
        <v>154</v>
      </c>
      <c r="DI272" s="11" t="s">
        <v>154</v>
      </c>
      <c r="DJ272" s="11" t="s">
        <v>154</v>
      </c>
      <c r="DK272" s="11" t="s">
        <v>157</v>
      </c>
      <c r="DL272" s="11" t="s">
        <v>157</v>
      </c>
      <c r="DM272" s="11" t="s">
        <v>157</v>
      </c>
      <c r="DN272" s="11" t="s">
        <v>157</v>
      </c>
      <c r="DO272" s="11" t="s">
        <v>157</v>
      </c>
      <c r="DP272" s="11" t="s">
        <v>157</v>
      </c>
      <c r="DQ272" s="11" t="s">
        <v>157</v>
      </c>
      <c r="DR272" s="11" t="s">
        <v>157</v>
      </c>
      <c r="DS272" s="11" t="s">
        <v>157</v>
      </c>
      <c r="DT272" s="11" t="s">
        <v>157</v>
      </c>
      <c r="DU272" s="11" t="s">
        <v>157</v>
      </c>
      <c r="DV272" s="11" t="s">
        <v>157</v>
      </c>
      <c r="DW272" s="11" t="s">
        <v>157</v>
      </c>
      <c r="DX272" s="11" t="b">
        <v>1</v>
      </c>
      <c r="DY272" s="11" t="b">
        <v>1</v>
      </c>
      <c r="DZ272" s="11" t="b">
        <v>1</v>
      </c>
      <c r="EA272" s="11" t="b">
        <v>1</v>
      </c>
      <c r="EB272" s="11" t="b">
        <v>1</v>
      </c>
      <c r="EC272" s="11" t="b">
        <v>1</v>
      </c>
      <c r="ED272" s="11" t="b">
        <v>0</v>
      </c>
      <c r="EE272" s="11" t="b">
        <v>1</v>
      </c>
      <c r="EF272" s="11" t="b">
        <v>1</v>
      </c>
      <c r="EG272" s="11" t="b">
        <v>1</v>
      </c>
      <c r="EH272" s="11" t="b">
        <v>1</v>
      </c>
      <c r="EI272" s="11" t="b">
        <v>1</v>
      </c>
      <c r="EJ272" s="11" t="b">
        <v>1</v>
      </c>
      <c r="EK272" s="11">
        <v>3.4397999999999998E-2</v>
      </c>
      <c r="EL272" s="11">
        <v>2.0362000000000002E-2</v>
      </c>
      <c r="EM272" s="11">
        <v>2.6581E-2</v>
      </c>
      <c r="EN272" s="11">
        <v>3.2292000000000001E-2</v>
      </c>
      <c r="EO272" s="11">
        <v>5.1346000000000003E-2</v>
      </c>
      <c r="EP272" s="11">
        <v>2.1795999999999999E-2</v>
      </c>
      <c r="EQ272" s="11">
        <v>1.5211000000000001E-2</v>
      </c>
      <c r="ER272" s="11">
        <v>2.5519E-2</v>
      </c>
      <c r="ES272" s="11">
        <v>3.0098E-2</v>
      </c>
      <c r="ET272" s="11">
        <v>1.6070000000000001E-2</v>
      </c>
      <c r="EU272" s="11">
        <v>3.3161000000000003E-2</v>
      </c>
      <c r="EV272" s="11">
        <v>3.7614000000000002E-2</v>
      </c>
      <c r="EW272" s="11">
        <v>3.1864000000000003E-2</v>
      </c>
      <c r="EX272" s="11" t="s">
        <v>331</v>
      </c>
      <c r="EY272" s="11" t="str">
        <f>VLOOKUP(Table8[[#This Row],[Candidate Detail Answer: City]],cities,2,FALSE)</f>
        <v>Kent</v>
      </c>
      <c r="EZ272" s="11" t="str">
        <f>VLOOKUP(Table8[[#This Row],[Candidate Detail Answer: City]],cities,3,FALSE)</f>
        <v>WA</v>
      </c>
      <c r="FA272" s="21">
        <f>VLOOKUP(Table8[[#This Row],[Candidate Detail Answer: City]],cities,4,FALSE)</f>
        <v>98031</v>
      </c>
      <c r="FB272" s="11" t="s">
        <v>332</v>
      </c>
      <c r="FC272" s="11" t="str">
        <f>VLOOKUP(Table8[[#This Row],[Candidate Detail Answer: Major]],majors_final,3,FALSE)</f>
        <v>Information Systems</v>
      </c>
      <c r="FD272" s="11" t="str">
        <f>VLOOKUP(Table8[[#This Row],[Candidate Detail Answer: Major]],majors_final,4,FALSE)</f>
        <v>IT non-development</v>
      </c>
      <c r="FE272" s="11">
        <f>VLOOKUP(Table8[[#This Row],[Candidate Detail Answer: Major]],majors_final,5,FALSE)</f>
        <v>0</v>
      </c>
      <c r="FF272" s="11">
        <f>VLOOKUP(Table8[[#This Row],[Candidate Detail Answer: Major]],majors_final,6,FALSE)</f>
        <v>0</v>
      </c>
      <c r="FG272" s="5"/>
      <c r="FH272" s="5"/>
      <c r="FI272" s="11"/>
    </row>
    <row r="273" spans="1:165" ht="12.75" x14ac:dyDescent="0.2">
      <c r="A273" s="11">
        <v>34073590</v>
      </c>
      <c r="B273" s="11">
        <v>45901762</v>
      </c>
      <c r="C273" s="11">
        <v>56039.852083332698</v>
      </c>
      <c r="D273" s="11" t="s">
        <v>153</v>
      </c>
      <c r="E273" s="11">
        <v>345600</v>
      </c>
      <c r="F273" s="11">
        <v>55689274</v>
      </c>
      <c r="G273" s="11">
        <v>49998.717361112103</v>
      </c>
      <c r="H273" s="11">
        <v>49379.027777776602</v>
      </c>
      <c r="I273" s="11">
        <v>349191</v>
      </c>
      <c r="J273" s="11">
        <v>3</v>
      </c>
      <c r="K273" s="11">
        <v>20</v>
      </c>
      <c r="L273" s="11">
        <v>321191</v>
      </c>
      <c r="M273" s="11">
        <v>131</v>
      </c>
      <c r="N273" s="11">
        <v>41</v>
      </c>
      <c r="O273" s="11">
        <v>92</v>
      </c>
      <c r="P273" s="11">
        <v>31.29</v>
      </c>
      <c r="Q273" s="11">
        <v>306519</v>
      </c>
      <c r="R273" s="11" t="s">
        <v>154</v>
      </c>
      <c r="S273" s="11" t="s">
        <v>155</v>
      </c>
      <c r="T273" s="11" t="s">
        <v>208</v>
      </c>
      <c r="U273" s="11">
        <v>0</v>
      </c>
      <c r="V273" s="11" t="s">
        <v>154</v>
      </c>
      <c r="W273" s="11" t="s">
        <v>157</v>
      </c>
      <c r="X273" s="11"/>
      <c r="Y273" s="11">
        <v>1</v>
      </c>
      <c r="Z273" s="11">
        <v>0</v>
      </c>
      <c r="AA273" s="11">
        <v>10</v>
      </c>
      <c r="AB273" s="11">
        <v>10</v>
      </c>
      <c r="AC273" s="11">
        <v>10</v>
      </c>
      <c r="AD273" s="11">
        <v>0</v>
      </c>
      <c r="AE273" s="11">
        <v>0</v>
      </c>
      <c r="AF273" s="11">
        <v>0</v>
      </c>
      <c r="AG273" s="11">
        <v>10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31</v>
      </c>
      <c r="AN273" s="11">
        <v>30</v>
      </c>
      <c r="AO273" s="11">
        <v>0</v>
      </c>
      <c r="AP273" s="11">
        <v>40</v>
      </c>
      <c r="AQ273" s="11">
        <v>10</v>
      </c>
      <c r="AR273" s="11">
        <v>10</v>
      </c>
      <c r="AS273" s="11">
        <v>1</v>
      </c>
      <c r="AT273" s="11">
        <v>40</v>
      </c>
      <c r="AU273" s="11">
        <v>596</v>
      </c>
      <c r="AV273" s="11">
        <v>12075</v>
      </c>
      <c r="AW273" s="11">
        <v>908</v>
      </c>
      <c r="AX273" s="11">
        <v>380</v>
      </c>
      <c r="AY273" s="11">
        <v>9938</v>
      </c>
      <c r="AZ273" s="11">
        <v>730</v>
      </c>
      <c r="BA273" s="11">
        <v>291</v>
      </c>
      <c r="BB273" s="11">
        <v>579</v>
      </c>
      <c r="BC273" s="11">
        <v>271</v>
      </c>
      <c r="BD273" s="11">
        <v>694</v>
      </c>
      <c r="BE273" s="11">
        <v>2534</v>
      </c>
      <c r="BF273" s="11">
        <v>7221</v>
      </c>
      <c r="BG273" s="11">
        <v>629</v>
      </c>
      <c r="BH273" s="11">
        <v>5650</v>
      </c>
      <c r="BI273" s="11">
        <v>10</v>
      </c>
      <c r="BJ273" s="11">
        <v>10</v>
      </c>
      <c r="BK273" s="11">
        <v>11</v>
      </c>
      <c r="BL273" s="11">
        <v>13</v>
      </c>
      <c r="BM273" s="11">
        <v>12</v>
      </c>
      <c r="BN273" s="11">
        <v>9</v>
      </c>
      <c r="BO273" s="11">
        <v>11</v>
      </c>
      <c r="BP273" s="11">
        <v>11</v>
      </c>
      <c r="BQ273" s="11">
        <v>8</v>
      </c>
      <c r="BR273" s="11">
        <v>6</v>
      </c>
      <c r="BS273" s="11">
        <v>10</v>
      </c>
      <c r="BT273" s="11">
        <v>8</v>
      </c>
      <c r="BU273" s="11">
        <v>10</v>
      </c>
      <c r="BV273" s="11">
        <v>19</v>
      </c>
      <c r="BW273" s="11">
        <v>5</v>
      </c>
      <c r="BX273" s="11">
        <v>5</v>
      </c>
      <c r="BY273" s="11">
        <v>12</v>
      </c>
      <c r="BZ273" s="11">
        <v>5</v>
      </c>
      <c r="CA273" s="11">
        <v>2</v>
      </c>
      <c r="CB273" s="11">
        <v>4</v>
      </c>
      <c r="CC273" s="11">
        <v>5</v>
      </c>
      <c r="CD273" s="11">
        <v>2</v>
      </c>
      <c r="CE273" s="11">
        <v>5</v>
      </c>
      <c r="CF273" s="11">
        <v>36</v>
      </c>
      <c r="CG273" s="11">
        <v>9</v>
      </c>
      <c r="CH273" s="11">
        <v>12</v>
      </c>
      <c r="CI273" s="11"/>
      <c r="CJ273" s="11"/>
      <c r="CK273" s="11" t="s">
        <v>158</v>
      </c>
      <c r="CL273" s="11" t="s">
        <v>158</v>
      </c>
      <c r="CM273" s="11" t="s">
        <v>158</v>
      </c>
      <c r="CN273" s="11" t="s">
        <v>158</v>
      </c>
      <c r="CO273" s="11" t="s">
        <v>158</v>
      </c>
      <c r="CP273" s="11" t="s">
        <v>158</v>
      </c>
      <c r="CQ273" s="11" t="s">
        <v>158</v>
      </c>
      <c r="CR273" s="11" t="s">
        <v>158</v>
      </c>
      <c r="CS273" s="11" t="s">
        <v>158</v>
      </c>
      <c r="CT273" s="11" t="s">
        <v>158</v>
      </c>
      <c r="CU273" s="11" t="s">
        <v>158</v>
      </c>
      <c r="CV273" s="11" t="s">
        <v>158</v>
      </c>
      <c r="CW273" s="11" t="s">
        <v>158</v>
      </c>
      <c r="CX273" s="11" t="s">
        <v>154</v>
      </c>
      <c r="CY273" s="11" t="s">
        <v>154</v>
      </c>
      <c r="CZ273" s="11" t="s">
        <v>154</v>
      </c>
      <c r="DA273" s="11" t="s">
        <v>154</v>
      </c>
      <c r="DB273" s="11" t="s">
        <v>154</v>
      </c>
      <c r="DC273" s="11" t="s">
        <v>154</v>
      </c>
      <c r="DD273" s="11" t="s">
        <v>154</v>
      </c>
      <c r="DE273" s="11" t="s">
        <v>154</v>
      </c>
      <c r="DF273" s="11" t="s">
        <v>154</v>
      </c>
      <c r="DG273" s="11" t="s">
        <v>154</v>
      </c>
      <c r="DH273" s="11" t="s">
        <v>154</v>
      </c>
      <c r="DI273" s="11" t="s">
        <v>154</v>
      </c>
      <c r="DJ273" s="11" t="s">
        <v>154</v>
      </c>
      <c r="DK273" s="11" t="s">
        <v>157</v>
      </c>
      <c r="DL273" s="11" t="s">
        <v>157</v>
      </c>
      <c r="DM273" s="11" t="s">
        <v>157</v>
      </c>
      <c r="DN273" s="11" t="s">
        <v>157</v>
      </c>
      <c r="DO273" s="11" t="s">
        <v>157</v>
      </c>
      <c r="DP273" s="11" t="s">
        <v>157</v>
      </c>
      <c r="DQ273" s="11" t="s">
        <v>157</v>
      </c>
      <c r="DR273" s="11" t="s">
        <v>157</v>
      </c>
      <c r="DS273" s="11" t="s">
        <v>157</v>
      </c>
      <c r="DT273" s="11" t="s">
        <v>157</v>
      </c>
      <c r="DU273" s="11" t="s">
        <v>157</v>
      </c>
      <c r="DV273" s="11" t="s">
        <v>157</v>
      </c>
      <c r="DW273" s="11" t="s">
        <v>157</v>
      </c>
      <c r="DX273" s="11" t="b">
        <v>0</v>
      </c>
      <c r="DY273" s="11" t="b">
        <v>1</v>
      </c>
      <c r="DZ273" s="11" t="b">
        <v>1</v>
      </c>
      <c r="EA273" s="11" t="b">
        <v>1</v>
      </c>
      <c r="EB273" s="11" t="b">
        <v>0</v>
      </c>
      <c r="EC273" s="11" t="b">
        <v>0</v>
      </c>
      <c r="ED273" s="11" t="b">
        <v>0</v>
      </c>
      <c r="EE273" s="11" t="b">
        <v>1</v>
      </c>
      <c r="EF273" s="11" t="b">
        <v>0</v>
      </c>
      <c r="EG273" s="11" t="b">
        <v>0</v>
      </c>
      <c r="EH273" s="11" t="b">
        <v>0</v>
      </c>
      <c r="EI273" s="11" t="b">
        <v>0</v>
      </c>
      <c r="EJ273" s="11" t="b">
        <v>0</v>
      </c>
      <c r="EK273" s="11">
        <v>1.1117999999999999E-2</v>
      </c>
      <c r="EL273" s="11">
        <v>3.5977000000000002E-2</v>
      </c>
      <c r="EM273" s="11">
        <v>7.5049000000000005E-2</v>
      </c>
      <c r="EN273" s="11">
        <v>3.3933999999999999E-2</v>
      </c>
      <c r="EO273" s="11">
        <v>1.8955E-2</v>
      </c>
      <c r="EP273" s="11">
        <v>2.9448999999999999E-2</v>
      </c>
      <c r="EQ273" s="11">
        <v>7.1218000000000004E-2</v>
      </c>
      <c r="ER273" s="11">
        <v>3.5573E-2</v>
      </c>
      <c r="ES273" s="11">
        <v>3.4960999999999999E-2</v>
      </c>
      <c r="ET273" s="11">
        <v>2.7129E-2</v>
      </c>
      <c r="EU273" s="11">
        <v>1.8173999999999999E-2</v>
      </c>
      <c r="EV273" s="11">
        <v>0.40413500000000002</v>
      </c>
      <c r="EW273" s="11">
        <v>1.5897999999999999E-2</v>
      </c>
      <c r="EX273" s="11" t="s">
        <v>490</v>
      </c>
      <c r="EY273" s="11" t="str">
        <f>VLOOKUP(Table8[[#This Row],[Candidate Detail Answer: City]],cities,2,FALSE)</f>
        <v>Kent</v>
      </c>
      <c r="EZ273" s="11" t="str">
        <f>VLOOKUP(Table8[[#This Row],[Candidate Detail Answer: City]],cities,3,FALSE)</f>
        <v>WA</v>
      </c>
      <c r="FA273" s="21">
        <f>VLOOKUP(Table8[[#This Row],[Candidate Detail Answer: City]],cities,4,FALSE)</f>
        <v>98031</v>
      </c>
      <c r="FB273" s="11" t="s">
        <v>229</v>
      </c>
      <c r="FC273" s="11" t="str">
        <f>VLOOKUP(Table8[[#This Row],[Candidate Detail Answer: Major]],majors_final,3,FALSE)</f>
        <v>Computer Science</v>
      </c>
      <c r="FD273" s="11" t="str">
        <f>VLOOKUP(Table8[[#This Row],[Candidate Detail Answer: Major]],majors_final,4,FALSE)</f>
        <v>IT-development focused</v>
      </c>
      <c r="FE273" s="11">
        <f>VLOOKUP(Table8[[#This Row],[Candidate Detail Answer: Major]],majors_final,5,FALSE)</f>
        <v>0</v>
      </c>
      <c r="FF273" s="11">
        <f>VLOOKUP(Table8[[#This Row],[Candidate Detail Answer: Major]],majors_final,6,FALSE)</f>
        <v>0</v>
      </c>
      <c r="FG273" s="5"/>
      <c r="FH273" s="5"/>
      <c r="FI273" s="11"/>
    </row>
    <row r="274" spans="1:165" ht="12.75" x14ac:dyDescent="0.2">
      <c r="A274" s="11">
        <v>20536476</v>
      </c>
      <c r="B274" s="11">
        <v>27533806</v>
      </c>
      <c r="C274" s="11">
        <v>53583.396527777302</v>
      </c>
      <c r="D274" s="11" t="s">
        <v>153</v>
      </c>
      <c r="E274" s="11">
        <v>345600</v>
      </c>
      <c r="F274" s="11">
        <v>31402478</v>
      </c>
      <c r="G274" s="11">
        <v>45302.792361111198</v>
      </c>
      <c r="H274" s="11">
        <v>45233.165277777603</v>
      </c>
      <c r="I274" s="11">
        <v>362715</v>
      </c>
      <c r="J274" s="11">
        <v>1</v>
      </c>
      <c r="K274" s="11">
        <v>200</v>
      </c>
      <c r="L274" s="11">
        <v>141153</v>
      </c>
      <c r="M274" s="11">
        <v>130</v>
      </c>
      <c r="N274" s="11">
        <v>120</v>
      </c>
      <c r="O274" s="11">
        <v>92</v>
      </c>
      <c r="P274" s="11">
        <v>92.3</v>
      </c>
      <c r="Q274" s="11">
        <v>224905</v>
      </c>
      <c r="R274" s="11" t="s">
        <v>154</v>
      </c>
      <c r="S274" s="11" t="s">
        <v>155</v>
      </c>
      <c r="T274" s="11" t="s">
        <v>156</v>
      </c>
      <c r="U274" s="11">
        <v>0</v>
      </c>
      <c r="V274" s="11" t="s">
        <v>154</v>
      </c>
      <c r="W274" s="11" t="s">
        <v>157</v>
      </c>
      <c r="X274" s="11">
        <v>3</v>
      </c>
      <c r="Y274" s="11" t="s">
        <v>157</v>
      </c>
      <c r="Z274" s="11">
        <v>10</v>
      </c>
      <c r="AA274" s="11">
        <v>10</v>
      </c>
      <c r="AB274" s="11">
        <v>10</v>
      </c>
      <c r="AC274" s="11">
        <v>10</v>
      </c>
      <c r="AD274" s="11">
        <v>10</v>
      </c>
      <c r="AE274" s="11">
        <v>10</v>
      </c>
      <c r="AF274" s="11">
        <v>10</v>
      </c>
      <c r="AG274" s="11">
        <v>10</v>
      </c>
      <c r="AH274" s="11">
        <v>10</v>
      </c>
      <c r="AI274" s="11">
        <v>10</v>
      </c>
      <c r="AJ274" s="11">
        <v>10</v>
      </c>
      <c r="AK274" s="11">
        <v>0</v>
      </c>
      <c r="AL274" s="11">
        <v>10</v>
      </c>
      <c r="AM274" s="11">
        <v>110</v>
      </c>
      <c r="AN274" s="11">
        <v>60</v>
      </c>
      <c r="AO274" s="11">
        <v>10</v>
      </c>
      <c r="AP274" s="11">
        <v>110</v>
      </c>
      <c r="AQ274" s="11">
        <v>50</v>
      </c>
      <c r="AR274" s="11">
        <v>30</v>
      </c>
      <c r="AS274" s="11">
        <v>10</v>
      </c>
      <c r="AT274" s="11">
        <v>110</v>
      </c>
      <c r="AU274" s="11" t="s">
        <v>157</v>
      </c>
      <c r="AV274" s="11">
        <v>5284</v>
      </c>
      <c r="AW274" s="11">
        <v>5073</v>
      </c>
      <c r="AX274" s="11">
        <v>5661</v>
      </c>
      <c r="AY274" s="11">
        <v>2510</v>
      </c>
      <c r="AZ274" s="11">
        <v>20629</v>
      </c>
      <c r="BA274" s="11">
        <v>1894</v>
      </c>
      <c r="BB274" s="11">
        <v>46936</v>
      </c>
      <c r="BC274" s="11">
        <v>1729</v>
      </c>
      <c r="BD274" s="11">
        <v>12727</v>
      </c>
      <c r="BE274" s="11">
        <v>17399</v>
      </c>
      <c r="BF274" s="11">
        <v>3836</v>
      </c>
      <c r="BG274" s="11">
        <v>8486</v>
      </c>
      <c r="BH274" s="11">
        <v>5305</v>
      </c>
      <c r="BI274" s="11">
        <v>8</v>
      </c>
      <c r="BJ274" s="11">
        <v>8</v>
      </c>
      <c r="BK274" s="11">
        <v>9</v>
      </c>
      <c r="BL274" s="11">
        <v>9</v>
      </c>
      <c r="BM274" s="11">
        <v>10</v>
      </c>
      <c r="BN274" s="11">
        <v>10</v>
      </c>
      <c r="BO274" s="11">
        <v>10</v>
      </c>
      <c r="BP274" s="11">
        <v>11</v>
      </c>
      <c r="BQ274" s="11">
        <v>10</v>
      </c>
      <c r="BR274" s="11">
        <v>10</v>
      </c>
      <c r="BS274" s="11">
        <v>10</v>
      </c>
      <c r="BT274" s="11">
        <v>29</v>
      </c>
      <c r="BU274" s="11">
        <v>23</v>
      </c>
      <c r="BV274" s="11">
        <v>7</v>
      </c>
      <c r="BW274" s="11">
        <v>5</v>
      </c>
      <c r="BX274" s="11">
        <v>10</v>
      </c>
      <c r="BY274" s="11">
        <v>8</v>
      </c>
      <c r="BZ274" s="11">
        <v>27</v>
      </c>
      <c r="CA274" s="11">
        <v>8</v>
      </c>
      <c r="CB274" s="11">
        <v>25</v>
      </c>
      <c r="CC274" s="11">
        <v>12</v>
      </c>
      <c r="CD274" s="11">
        <v>20</v>
      </c>
      <c r="CE274" s="11">
        <v>22</v>
      </c>
      <c r="CF274" s="11">
        <v>16</v>
      </c>
      <c r="CG274" s="11">
        <v>54</v>
      </c>
      <c r="CH274" s="11">
        <v>14</v>
      </c>
      <c r="CI274" s="11"/>
      <c r="CJ274" s="11"/>
      <c r="CK274" s="11" t="s">
        <v>158</v>
      </c>
      <c r="CL274" s="11" t="s">
        <v>158</v>
      </c>
      <c r="CM274" s="11" t="s">
        <v>158</v>
      </c>
      <c r="CN274" s="11" t="s">
        <v>158</v>
      </c>
      <c r="CO274" s="11" t="s">
        <v>158</v>
      </c>
      <c r="CP274" s="11" t="s">
        <v>158</v>
      </c>
      <c r="CQ274" s="11" t="s">
        <v>158</v>
      </c>
      <c r="CR274" s="11" t="s">
        <v>158</v>
      </c>
      <c r="CS274" s="11" t="s">
        <v>158</v>
      </c>
      <c r="CT274" s="11" t="s">
        <v>158</v>
      </c>
      <c r="CU274" s="11" t="s">
        <v>158</v>
      </c>
      <c r="CV274" s="11" t="s">
        <v>158</v>
      </c>
      <c r="CW274" s="11" t="s">
        <v>158</v>
      </c>
      <c r="CX274" s="11" t="s">
        <v>154</v>
      </c>
      <c r="CY274" s="11" t="s">
        <v>154</v>
      </c>
      <c r="CZ274" s="11" t="s">
        <v>154</v>
      </c>
      <c r="DA274" s="11" t="s">
        <v>154</v>
      </c>
      <c r="DB274" s="11" t="s">
        <v>154</v>
      </c>
      <c r="DC274" s="11" t="s">
        <v>154</v>
      </c>
      <c r="DD274" s="11" t="s">
        <v>154</v>
      </c>
      <c r="DE274" s="11" t="s">
        <v>154</v>
      </c>
      <c r="DF274" s="11" t="s">
        <v>154</v>
      </c>
      <c r="DG274" s="11" t="s">
        <v>154</v>
      </c>
      <c r="DH274" s="11" t="s">
        <v>154</v>
      </c>
      <c r="DI274" s="11" t="s">
        <v>154</v>
      </c>
      <c r="DJ274" s="11" t="s">
        <v>154</v>
      </c>
      <c r="DK274" s="11" t="s">
        <v>157</v>
      </c>
      <c r="DL274" s="11" t="s">
        <v>157</v>
      </c>
      <c r="DM274" s="11" t="s">
        <v>157</v>
      </c>
      <c r="DN274" s="11" t="s">
        <v>157</v>
      </c>
      <c r="DO274" s="11" t="s">
        <v>157</v>
      </c>
      <c r="DP274" s="11" t="s">
        <v>157</v>
      </c>
      <c r="DQ274" s="11" t="s">
        <v>157</v>
      </c>
      <c r="DR274" s="11" t="s">
        <v>157</v>
      </c>
      <c r="DS274" s="11" t="s">
        <v>157</v>
      </c>
      <c r="DT274" s="11" t="s">
        <v>157</v>
      </c>
      <c r="DU274" s="11" t="s">
        <v>157</v>
      </c>
      <c r="DV274" s="11" t="s">
        <v>157</v>
      </c>
      <c r="DW274" s="11" t="s">
        <v>157</v>
      </c>
      <c r="DX274" s="11" t="b">
        <v>1</v>
      </c>
      <c r="DY274" s="11" t="b">
        <v>1</v>
      </c>
      <c r="DZ274" s="11" t="b">
        <v>1</v>
      </c>
      <c r="EA274" s="11" t="b">
        <v>1</v>
      </c>
      <c r="EB274" s="11" t="b">
        <v>1</v>
      </c>
      <c r="EC274" s="11" t="b">
        <v>1</v>
      </c>
      <c r="ED274" s="11" t="b">
        <v>1</v>
      </c>
      <c r="EE274" s="11" t="b">
        <v>1</v>
      </c>
      <c r="EF274" s="11" t="b">
        <v>1</v>
      </c>
      <c r="EG274" s="11" t="b">
        <v>1</v>
      </c>
      <c r="EH274" s="11" t="b">
        <v>1</v>
      </c>
      <c r="EI274" s="11" t="b">
        <v>0</v>
      </c>
      <c r="EJ274" s="11" t="b">
        <v>1</v>
      </c>
      <c r="EK274" s="11">
        <v>7.9600000000000001E-3</v>
      </c>
      <c r="EL274" s="11">
        <v>7.5799999999999999E-3</v>
      </c>
      <c r="EM274" s="11">
        <v>7.9299999999999995E-3</v>
      </c>
      <c r="EN274" s="11">
        <v>7.9299999999999995E-3</v>
      </c>
      <c r="EO274" s="11">
        <v>7.0499999999999998E-3</v>
      </c>
      <c r="EP274" s="11">
        <v>7.6800000000000002E-3</v>
      </c>
      <c r="EQ274" s="11">
        <v>7.4599999999999996E-3</v>
      </c>
      <c r="ER274" s="11">
        <v>7.1599999999999997E-3</v>
      </c>
      <c r="ES274" s="11">
        <v>7.5399999999999998E-3</v>
      </c>
      <c r="ET274" s="11">
        <v>7.5399999999999998E-3</v>
      </c>
      <c r="EU274" s="11">
        <v>7.26E-3</v>
      </c>
      <c r="EV274" s="11">
        <v>7.7400000000000004E-3</v>
      </c>
      <c r="EW274" s="11">
        <v>7.2399999999999999E-3</v>
      </c>
      <c r="EX274" s="11" t="s">
        <v>170</v>
      </c>
      <c r="EY274" s="11" t="str">
        <f>VLOOKUP(Table8[[#This Row],[Candidate Detail Answer: City]],cities,2,FALSE)</f>
        <v>Kissimmee</v>
      </c>
      <c r="EZ274" s="11" t="str">
        <f>VLOOKUP(Table8[[#This Row],[Candidate Detail Answer: City]],cities,3,FALSE)</f>
        <v>FL</v>
      </c>
      <c r="FA274" s="21">
        <f>VLOOKUP(Table8[[#This Row],[Candidate Detail Answer: City]],cities,4,FALSE)</f>
        <v>34741</v>
      </c>
      <c r="FB274" s="11" t="s">
        <v>157</v>
      </c>
      <c r="FC274" s="11" t="str">
        <f>VLOOKUP(Table8[[#This Row],[Candidate Detail Answer: Major]],majors_final,3,FALSE)</f>
        <v>N/A</v>
      </c>
      <c r="FD274" s="11" t="str">
        <f>VLOOKUP(Table8[[#This Row],[Candidate Detail Answer: Major]],majors_final,4,FALSE)</f>
        <v>N/A</v>
      </c>
      <c r="FE274" s="11">
        <f>VLOOKUP(Table8[[#This Row],[Candidate Detail Answer: Major]],majors_final,5,FALSE)</f>
        <v>0</v>
      </c>
      <c r="FF274" s="11">
        <f>VLOOKUP(Table8[[#This Row],[Candidate Detail Answer: Major]],majors_final,6,FALSE)</f>
        <v>0</v>
      </c>
      <c r="FG274" s="5"/>
      <c r="FH274" s="5"/>
      <c r="FI274" s="11"/>
    </row>
    <row r="275" spans="1:165" ht="12.75" x14ac:dyDescent="0.2">
      <c r="A275" s="11">
        <v>52250298</v>
      </c>
      <c r="B275" s="11">
        <v>74120706</v>
      </c>
      <c r="C275" s="11">
        <v>44664.611805555556</v>
      </c>
      <c r="D275" s="11" t="s">
        <v>153</v>
      </c>
      <c r="E275" s="11">
        <v>345600</v>
      </c>
      <c r="F275" s="11">
        <v>77904562</v>
      </c>
      <c r="G275" s="11">
        <v>44664.669444444444</v>
      </c>
      <c r="H275" s="11">
        <v>44668.527777777781</v>
      </c>
      <c r="I275" s="11">
        <v>333392</v>
      </c>
      <c r="J275" s="11">
        <v>1</v>
      </c>
      <c r="K275" s="11">
        <v>183</v>
      </c>
      <c r="L275" s="11">
        <v>150774</v>
      </c>
      <c r="M275" s="11">
        <v>131</v>
      </c>
      <c r="N275" s="11">
        <v>131</v>
      </c>
      <c r="O275" s="11">
        <v>92</v>
      </c>
      <c r="P275" s="11">
        <v>100</v>
      </c>
      <c r="Q275" s="11">
        <v>167874</v>
      </c>
      <c r="R275" s="11" t="s">
        <v>154</v>
      </c>
      <c r="S275" s="11" t="s">
        <v>155</v>
      </c>
      <c r="T275" s="11" t="s">
        <v>208</v>
      </c>
      <c r="U275" s="11">
        <v>2</v>
      </c>
      <c r="V275" s="11" t="s">
        <v>154</v>
      </c>
      <c r="W275" s="11" t="s">
        <v>157</v>
      </c>
      <c r="X275" s="11">
        <v>2</v>
      </c>
      <c r="Y275" s="11">
        <v>1</v>
      </c>
      <c r="Z275" s="11">
        <v>10</v>
      </c>
      <c r="AA275" s="11">
        <v>10</v>
      </c>
      <c r="AB275" s="11">
        <v>10</v>
      </c>
      <c r="AC275" s="11">
        <v>10</v>
      </c>
      <c r="AD275" s="11">
        <v>10</v>
      </c>
      <c r="AE275" s="11">
        <v>10</v>
      </c>
      <c r="AF275" s="11">
        <v>10</v>
      </c>
      <c r="AG275" s="11">
        <v>10</v>
      </c>
      <c r="AH275" s="11">
        <v>10</v>
      </c>
      <c r="AI275" s="11">
        <v>10</v>
      </c>
      <c r="AJ275" s="11">
        <v>10</v>
      </c>
      <c r="AK275" s="11">
        <v>10</v>
      </c>
      <c r="AL275" s="11">
        <v>10</v>
      </c>
      <c r="AM275" s="11">
        <v>121</v>
      </c>
      <c r="AN275" s="11">
        <v>60</v>
      </c>
      <c r="AO275" s="11">
        <v>10</v>
      </c>
      <c r="AP275" s="11">
        <v>120</v>
      </c>
      <c r="AQ275" s="11">
        <v>60</v>
      </c>
      <c r="AR275" s="11">
        <v>40</v>
      </c>
      <c r="AS275" s="11">
        <v>1</v>
      </c>
      <c r="AT275" s="11">
        <v>130</v>
      </c>
      <c r="AU275" s="11">
        <v>608</v>
      </c>
      <c r="AV275" s="11">
        <v>11732</v>
      </c>
      <c r="AW275" s="11">
        <v>2328</v>
      </c>
      <c r="AX275" s="11">
        <v>6448</v>
      </c>
      <c r="AY275" s="11">
        <v>3901</v>
      </c>
      <c r="AZ275" s="11">
        <v>45953</v>
      </c>
      <c r="BA275" s="11">
        <v>5546</v>
      </c>
      <c r="BB275" s="11">
        <v>30870</v>
      </c>
      <c r="BC275" s="11">
        <v>21077</v>
      </c>
      <c r="BD275" s="11">
        <v>7121</v>
      </c>
      <c r="BE275" s="11">
        <v>671</v>
      </c>
      <c r="BF275" s="11">
        <v>2232</v>
      </c>
      <c r="BG275" s="11">
        <v>21161</v>
      </c>
      <c r="BH275" s="11">
        <v>5721</v>
      </c>
      <c r="BI275" s="11">
        <v>10</v>
      </c>
      <c r="BJ275" s="11">
        <v>10</v>
      </c>
      <c r="BK275" s="11">
        <v>11</v>
      </c>
      <c r="BL275" s="11">
        <v>13</v>
      </c>
      <c r="BM275" s="11">
        <v>9</v>
      </c>
      <c r="BN275" s="11">
        <v>9</v>
      </c>
      <c r="BO275" s="11">
        <v>13</v>
      </c>
      <c r="BP275" s="11">
        <v>11</v>
      </c>
      <c r="BQ275" s="11">
        <v>10</v>
      </c>
      <c r="BR275" s="11">
        <v>11</v>
      </c>
      <c r="BS275" s="11">
        <v>14</v>
      </c>
      <c r="BT275" s="11">
        <v>21</v>
      </c>
      <c r="BU275" s="11">
        <v>24</v>
      </c>
      <c r="BV275" s="11">
        <v>66</v>
      </c>
      <c r="BW275" s="11">
        <v>7</v>
      </c>
      <c r="BX275" s="11">
        <v>6</v>
      </c>
      <c r="BY275" s="11">
        <v>9</v>
      </c>
      <c r="BZ275" s="11">
        <v>22</v>
      </c>
      <c r="CA275" s="11">
        <v>15</v>
      </c>
      <c r="CB275" s="11">
        <v>53</v>
      </c>
      <c r="CC275" s="11">
        <v>17</v>
      </c>
      <c r="CD275" s="11">
        <v>8</v>
      </c>
      <c r="CE275" s="11">
        <v>8</v>
      </c>
      <c r="CF275" s="11">
        <v>8</v>
      </c>
      <c r="CG275" s="11">
        <v>9</v>
      </c>
      <c r="CH275" s="11">
        <v>10</v>
      </c>
      <c r="CI275" s="11"/>
      <c r="CJ275" s="11"/>
      <c r="CK275" s="11" t="s">
        <v>158</v>
      </c>
      <c r="CL275" s="11" t="s">
        <v>158</v>
      </c>
      <c r="CM275" s="11" t="s">
        <v>158</v>
      </c>
      <c r="CN275" s="11" t="s">
        <v>158</v>
      </c>
      <c r="CO275" s="11" t="s">
        <v>158</v>
      </c>
      <c r="CP275" s="11" t="s">
        <v>158</v>
      </c>
      <c r="CQ275" s="11" t="s">
        <v>158</v>
      </c>
      <c r="CR275" s="11" t="s">
        <v>158</v>
      </c>
      <c r="CS275" s="11" t="s">
        <v>158</v>
      </c>
      <c r="CT275" s="11" t="s">
        <v>158</v>
      </c>
      <c r="CU275" s="11" t="s">
        <v>158</v>
      </c>
      <c r="CV275" s="11" t="s">
        <v>158</v>
      </c>
      <c r="CW275" s="11" t="s">
        <v>158</v>
      </c>
      <c r="CX275" s="11" t="s">
        <v>154</v>
      </c>
      <c r="CY275" s="11" t="s">
        <v>154</v>
      </c>
      <c r="CZ275" s="11" t="s">
        <v>154</v>
      </c>
      <c r="DA275" s="11" t="s">
        <v>154</v>
      </c>
      <c r="DB275" s="11" t="s">
        <v>154</v>
      </c>
      <c r="DC275" s="11" t="s">
        <v>154</v>
      </c>
      <c r="DD275" s="11" t="s">
        <v>154</v>
      </c>
      <c r="DE275" s="11" t="s">
        <v>154</v>
      </c>
      <c r="DF275" s="11" t="s">
        <v>154</v>
      </c>
      <c r="DG275" s="11" t="s">
        <v>154</v>
      </c>
      <c r="DH275" s="11" t="s">
        <v>154</v>
      </c>
      <c r="DI275" s="11" t="s">
        <v>154</v>
      </c>
      <c r="DJ275" s="11" t="s">
        <v>154</v>
      </c>
      <c r="DK275" s="11" t="s">
        <v>157</v>
      </c>
      <c r="DL275" s="11" t="s">
        <v>157</v>
      </c>
      <c r="DM275" s="11" t="s">
        <v>157</v>
      </c>
      <c r="DN275" s="11" t="s">
        <v>157</v>
      </c>
      <c r="DO275" s="11" t="s">
        <v>157</v>
      </c>
      <c r="DP275" s="11" t="s">
        <v>157</v>
      </c>
      <c r="DQ275" s="11" t="s">
        <v>157</v>
      </c>
      <c r="DR275" s="11" t="s">
        <v>157</v>
      </c>
      <c r="DS275" s="11" t="s">
        <v>157</v>
      </c>
      <c r="DT275" s="11" t="s">
        <v>157</v>
      </c>
      <c r="DU275" s="11" t="s">
        <v>157</v>
      </c>
      <c r="DV275" s="11" t="s">
        <v>157</v>
      </c>
      <c r="DW275" s="11" t="s">
        <v>157</v>
      </c>
      <c r="DX275" s="11" t="b">
        <v>1</v>
      </c>
      <c r="DY275" s="11" t="b">
        <v>1</v>
      </c>
      <c r="DZ275" s="11" t="b">
        <v>1</v>
      </c>
      <c r="EA275" s="11" t="b">
        <v>1</v>
      </c>
      <c r="EB275" s="11" t="b">
        <v>1</v>
      </c>
      <c r="EC275" s="11" t="b">
        <v>1</v>
      </c>
      <c r="ED275" s="11" t="b">
        <v>1</v>
      </c>
      <c r="EE275" s="11" t="b">
        <v>1</v>
      </c>
      <c r="EF275" s="11" t="b">
        <v>1</v>
      </c>
      <c r="EG275" s="11" t="b">
        <v>1</v>
      </c>
      <c r="EH275" s="11" t="b">
        <v>1</v>
      </c>
      <c r="EI275" s="11" t="b">
        <v>1</v>
      </c>
      <c r="EJ275" s="11" t="b">
        <v>1</v>
      </c>
      <c r="EK275" s="11">
        <v>3.5968244000000003E-2</v>
      </c>
      <c r="EL275" s="11">
        <v>9.5512902999999996E-2</v>
      </c>
      <c r="EM275" s="11">
        <v>5.8302357999999999E-2</v>
      </c>
      <c r="EN275" s="11">
        <v>3.4670041999999998E-2</v>
      </c>
      <c r="EO275" s="11">
        <v>1.1808213999999999E-2</v>
      </c>
      <c r="EP275" s="11">
        <v>0.197330269</v>
      </c>
      <c r="EQ275" s="11">
        <v>4.7224644000000003E-2</v>
      </c>
      <c r="ER275" s="11">
        <v>3.119893E-2</v>
      </c>
      <c r="ES275" s="11">
        <v>0.47651249600000001</v>
      </c>
      <c r="ET275" s="11">
        <v>4.4773357E-2</v>
      </c>
      <c r="EU275" s="11">
        <v>7.2383111E-2</v>
      </c>
      <c r="EV275" s="11">
        <v>8.8946734999999999E-2</v>
      </c>
      <c r="EW275" s="11">
        <v>9.5249364000000003E-2</v>
      </c>
      <c r="EX275" s="11" t="s">
        <v>370</v>
      </c>
      <c r="EY275" s="11" t="str">
        <f>VLOOKUP(Table8[[#This Row],[Candidate Detail Answer: City]],cities,2,FALSE)</f>
        <v>Lakeland</v>
      </c>
      <c r="EZ275" s="11" t="str">
        <f>VLOOKUP(Table8[[#This Row],[Candidate Detail Answer: City]],cities,3,FALSE)</f>
        <v>FL</v>
      </c>
      <c r="FA275" s="21">
        <f>VLOOKUP(Table8[[#This Row],[Candidate Detail Answer: City]],cities,4,FALSE)</f>
        <v>33801</v>
      </c>
      <c r="FB275" s="11" t="s">
        <v>273</v>
      </c>
      <c r="FC275" s="11" t="str">
        <f>VLOOKUP(Table8[[#This Row],[Candidate Detail Answer: Major]],majors_final,3,FALSE)</f>
        <v>Computer Programming</v>
      </c>
      <c r="FD275" s="11" t="str">
        <f>VLOOKUP(Table8[[#This Row],[Candidate Detail Answer: Major]],majors_final,4,FALSE)</f>
        <v>IT-development focused</v>
      </c>
      <c r="FE275" s="11">
        <f>VLOOKUP(Table8[[#This Row],[Candidate Detail Answer: Major]],majors_final,5,FALSE)</f>
        <v>0</v>
      </c>
      <c r="FF275" s="11">
        <f>VLOOKUP(Table8[[#This Row],[Candidate Detail Answer: Major]],majors_final,6,FALSE)</f>
        <v>0</v>
      </c>
      <c r="FG275" s="5"/>
      <c r="FH275" s="5"/>
      <c r="FI275" s="11"/>
    </row>
    <row r="276" spans="1:165" ht="12.75" x14ac:dyDescent="0.2">
      <c r="A276" s="11">
        <v>52249676</v>
      </c>
      <c r="B276" s="11">
        <v>74119570</v>
      </c>
      <c r="C276" s="11">
        <v>45227.061111111099</v>
      </c>
      <c r="D276" s="11" t="s">
        <v>153</v>
      </c>
      <c r="E276" s="11">
        <v>345600</v>
      </c>
      <c r="F276" s="11">
        <v>77904506</v>
      </c>
      <c r="G276" s="11">
        <v>55637.8409722242</v>
      </c>
      <c r="H276" s="11">
        <v>54357.606249997501</v>
      </c>
      <c r="I276" s="11">
        <v>89396</v>
      </c>
      <c r="J276" s="11">
        <v>1</v>
      </c>
      <c r="K276" s="11">
        <v>31</v>
      </c>
      <c r="L276" s="11">
        <v>62877</v>
      </c>
      <c r="M276" s="11">
        <v>131</v>
      </c>
      <c r="N276" s="11">
        <v>131</v>
      </c>
      <c r="O276" s="11">
        <v>92</v>
      </c>
      <c r="P276" s="11">
        <v>100</v>
      </c>
      <c r="Q276" s="11">
        <v>47388</v>
      </c>
      <c r="R276" s="11" t="s">
        <v>154</v>
      </c>
      <c r="S276" s="11" t="s">
        <v>155</v>
      </c>
      <c r="T276" s="11" t="s">
        <v>208</v>
      </c>
      <c r="U276" s="11">
        <v>20</v>
      </c>
      <c r="V276" s="11" t="s">
        <v>154</v>
      </c>
      <c r="W276" s="11" t="s">
        <v>157</v>
      </c>
      <c r="X276" s="11">
        <v>5</v>
      </c>
      <c r="Y276" s="11">
        <v>1</v>
      </c>
      <c r="Z276" s="11">
        <v>10</v>
      </c>
      <c r="AA276" s="11">
        <v>10</v>
      </c>
      <c r="AB276" s="11">
        <v>10</v>
      </c>
      <c r="AC276" s="11">
        <v>10</v>
      </c>
      <c r="AD276" s="11">
        <v>10</v>
      </c>
      <c r="AE276" s="11">
        <v>10</v>
      </c>
      <c r="AF276" s="11">
        <v>10</v>
      </c>
      <c r="AG276" s="11">
        <v>10</v>
      </c>
      <c r="AH276" s="11">
        <v>10</v>
      </c>
      <c r="AI276" s="11">
        <v>10</v>
      </c>
      <c r="AJ276" s="11">
        <v>10</v>
      </c>
      <c r="AK276" s="11">
        <v>10</v>
      </c>
      <c r="AL276" s="11">
        <v>10</v>
      </c>
      <c r="AM276" s="11">
        <v>121</v>
      </c>
      <c r="AN276" s="11">
        <v>60</v>
      </c>
      <c r="AO276" s="11">
        <v>10</v>
      </c>
      <c r="AP276" s="11">
        <v>120</v>
      </c>
      <c r="AQ276" s="11">
        <v>60</v>
      </c>
      <c r="AR276" s="11">
        <v>40</v>
      </c>
      <c r="AS276" s="11">
        <v>1</v>
      </c>
      <c r="AT276" s="11">
        <v>130</v>
      </c>
      <c r="AU276" s="11">
        <v>342</v>
      </c>
      <c r="AV276" s="11">
        <v>1870</v>
      </c>
      <c r="AW276" s="11">
        <v>781</v>
      </c>
      <c r="AX276" s="11">
        <v>5156</v>
      </c>
      <c r="AY276" s="11">
        <v>2584</v>
      </c>
      <c r="AZ276" s="11">
        <v>1130</v>
      </c>
      <c r="BA276" s="11">
        <v>1522</v>
      </c>
      <c r="BB276" s="11">
        <v>3832</v>
      </c>
      <c r="BC276" s="11">
        <v>720</v>
      </c>
      <c r="BD276" s="11">
        <v>401</v>
      </c>
      <c r="BE276" s="11">
        <v>226</v>
      </c>
      <c r="BF276" s="11">
        <v>1557</v>
      </c>
      <c r="BG276" s="11">
        <v>15585</v>
      </c>
      <c r="BH276" s="11">
        <v>2131</v>
      </c>
      <c r="BI276" s="11">
        <v>7</v>
      </c>
      <c r="BJ276" s="11">
        <v>7</v>
      </c>
      <c r="BK276" s="11">
        <v>4</v>
      </c>
      <c r="BL276" s="11">
        <v>9</v>
      </c>
      <c r="BM276" s="11">
        <v>6</v>
      </c>
      <c r="BN276" s="11">
        <v>7</v>
      </c>
      <c r="BO276" s="11">
        <v>10</v>
      </c>
      <c r="BP276" s="11">
        <v>9</v>
      </c>
      <c r="BQ276" s="11">
        <v>7</v>
      </c>
      <c r="BR276" s="11">
        <v>8</v>
      </c>
      <c r="BS276" s="11">
        <v>9</v>
      </c>
      <c r="BT276" s="11">
        <v>16</v>
      </c>
      <c r="BU276" s="11">
        <v>23</v>
      </c>
      <c r="BV276" s="11">
        <v>11</v>
      </c>
      <c r="BW276" s="11">
        <v>5</v>
      </c>
      <c r="BX276" s="11">
        <v>7</v>
      </c>
      <c r="BY276" s="11">
        <v>5</v>
      </c>
      <c r="BZ276" s="11">
        <v>5</v>
      </c>
      <c r="CA276" s="11">
        <v>9</v>
      </c>
      <c r="CB276" s="11">
        <v>5</v>
      </c>
      <c r="CC276" s="11">
        <v>4</v>
      </c>
      <c r="CD276" s="11">
        <v>4</v>
      </c>
      <c r="CE276" s="11">
        <v>7</v>
      </c>
      <c r="CF276" s="11">
        <v>8</v>
      </c>
      <c r="CG276" s="11">
        <v>9</v>
      </c>
      <c r="CH276" s="11">
        <v>4</v>
      </c>
      <c r="CI276" s="11"/>
      <c r="CJ276" s="11"/>
      <c r="CK276" s="11" t="s">
        <v>158</v>
      </c>
      <c r="CL276" s="11" t="s">
        <v>158</v>
      </c>
      <c r="CM276" s="11" t="s">
        <v>158</v>
      </c>
      <c r="CN276" s="11" t="s">
        <v>158</v>
      </c>
      <c r="CO276" s="11" t="s">
        <v>158</v>
      </c>
      <c r="CP276" s="11" t="s">
        <v>158</v>
      </c>
      <c r="CQ276" s="11" t="s">
        <v>158</v>
      </c>
      <c r="CR276" s="11" t="s">
        <v>158</v>
      </c>
      <c r="CS276" s="11" t="s">
        <v>158</v>
      </c>
      <c r="CT276" s="11" t="s">
        <v>158</v>
      </c>
      <c r="CU276" s="11" t="s">
        <v>158</v>
      </c>
      <c r="CV276" s="11" t="s">
        <v>158</v>
      </c>
      <c r="CW276" s="11" t="s">
        <v>158</v>
      </c>
      <c r="CX276" s="11" t="s">
        <v>154</v>
      </c>
      <c r="CY276" s="11" t="s">
        <v>154</v>
      </c>
      <c r="CZ276" s="11" t="s">
        <v>154</v>
      </c>
      <c r="DA276" s="11" t="s">
        <v>154</v>
      </c>
      <c r="DB276" s="11" t="s">
        <v>154</v>
      </c>
      <c r="DC276" s="11" t="s">
        <v>154</v>
      </c>
      <c r="DD276" s="11" t="s">
        <v>154</v>
      </c>
      <c r="DE276" s="11" t="s">
        <v>154</v>
      </c>
      <c r="DF276" s="11" t="s">
        <v>154</v>
      </c>
      <c r="DG276" s="11" t="s">
        <v>154</v>
      </c>
      <c r="DH276" s="11" t="s">
        <v>154</v>
      </c>
      <c r="DI276" s="11" t="s">
        <v>154</v>
      </c>
      <c r="DJ276" s="11" t="s">
        <v>154</v>
      </c>
      <c r="DK276" s="11" t="s">
        <v>157</v>
      </c>
      <c r="DL276" s="11" t="s">
        <v>157</v>
      </c>
      <c r="DM276" s="11" t="s">
        <v>157</v>
      </c>
      <c r="DN276" s="11" t="s">
        <v>157</v>
      </c>
      <c r="DO276" s="11" t="s">
        <v>157</v>
      </c>
      <c r="DP276" s="11" t="s">
        <v>157</v>
      </c>
      <c r="DQ276" s="11" t="s">
        <v>157</v>
      </c>
      <c r="DR276" s="11" t="s">
        <v>157</v>
      </c>
      <c r="DS276" s="11" t="s">
        <v>157</v>
      </c>
      <c r="DT276" s="11" t="s">
        <v>157</v>
      </c>
      <c r="DU276" s="11" t="s">
        <v>157</v>
      </c>
      <c r="DV276" s="11" t="s">
        <v>157</v>
      </c>
      <c r="DW276" s="11" t="s">
        <v>157</v>
      </c>
      <c r="DX276" s="11" t="b">
        <v>1</v>
      </c>
      <c r="DY276" s="11" t="b">
        <v>1</v>
      </c>
      <c r="DZ276" s="11" t="b">
        <v>1</v>
      </c>
      <c r="EA276" s="11" t="b">
        <v>1</v>
      </c>
      <c r="EB276" s="11" t="b">
        <v>1</v>
      </c>
      <c r="EC276" s="11" t="b">
        <v>1</v>
      </c>
      <c r="ED276" s="11" t="b">
        <v>1</v>
      </c>
      <c r="EE276" s="11" t="b">
        <v>1</v>
      </c>
      <c r="EF276" s="11" t="b">
        <v>1</v>
      </c>
      <c r="EG276" s="11" t="b">
        <v>1</v>
      </c>
      <c r="EH276" s="11" t="b">
        <v>1</v>
      </c>
      <c r="EI276" s="11" t="b">
        <v>1</v>
      </c>
      <c r="EJ276" s="11" t="b">
        <v>1</v>
      </c>
      <c r="EK276" s="11">
        <v>3.0039E-2</v>
      </c>
      <c r="EL276" s="11">
        <v>7.009E-2</v>
      </c>
      <c r="EM276" s="11">
        <v>3.5564999999999999E-2</v>
      </c>
      <c r="EN276" s="11">
        <v>9.6143000000000006E-2</v>
      </c>
      <c r="EO276" s="11">
        <v>3.9861000000000001E-2</v>
      </c>
      <c r="EP276" s="11">
        <v>1.4194E-2</v>
      </c>
      <c r="EQ276" s="11">
        <v>4.2588000000000001E-2</v>
      </c>
      <c r="ER276" s="11">
        <v>3.1859999999999999E-2</v>
      </c>
      <c r="ES276" s="11">
        <v>3.3232999999999999E-2</v>
      </c>
      <c r="ET276" s="11">
        <v>1.4936E-2</v>
      </c>
      <c r="EU276" s="11">
        <v>0.17281199999999999</v>
      </c>
      <c r="EV276" s="11">
        <v>4.1415E-2</v>
      </c>
      <c r="EW276" s="11">
        <v>3.3401E-2</v>
      </c>
      <c r="EX276" s="11" t="s">
        <v>393</v>
      </c>
      <c r="EY276" s="11" t="str">
        <f>VLOOKUP(Table8[[#This Row],[Candidate Detail Answer: City]],cities,2,FALSE)</f>
        <v>Lakeville</v>
      </c>
      <c r="EZ276" s="11" t="str">
        <f>VLOOKUP(Table8[[#This Row],[Candidate Detail Answer: City]],cities,3,FALSE)</f>
        <v>MN</v>
      </c>
      <c r="FA276" s="21">
        <f>VLOOKUP(Table8[[#This Row],[Candidate Detail Answer: City]],cities,4,FALSE)</f>
        <v>55044</v>
      </c>
      <c r="FB276" s="11" t="s">
        <v>394</v>
      </c>
      <c r="FC276" s="11" t="str">
        <f>VLOOKUP(Table8[[#This Row],[Candidate Detail Answer: Major]],majors_final,3,FALSE)</f>
        <v>Web Development</v>
      </c>
      <c r="FD276" s="11" t="str">
        <f>VLOOKUP(Table8[[#This Row],[Candidate Detail Answer: Major]],majors_final,4,FALSE)</f>
        <v>IT-development focused</v>
      </c>
      <c r="FE276" s="11">
        <f>VLOOKUP(Table8[[#This Row],[Candidate Detail Answer: Major]],majors_final,5,FALSE)</f>
        <v>0</v>
      </c>
      <c r="FF276" s="11">
        <f>VLOOKUP(Table8[[#This Row],[Candidate Detail Answer: Major]],majors_final,6,FALSE)</f>
        <v>0</v>
      </c>
      <c r="FG276" s="5"/>
      <c r="FH276" s="5"/>
      <c r="FI276" s="11"/>
    </row>
    <row r="277" spans="1:165" ht="12.75" x14ac:dyDescent="0.2">
      <c r="A277" s="11">
        <v>47969149</v>
      </c>
      <c r="B277" s="11">
        <v>66953624</v>
      </c>
      <c r="C277" s="11">
        <v>46389.490972222098</v>
      </c>
      <c r="D277" s="11" t="s">
        <v>153</v>
      </c>
      <c r="E277" s="11">
        <v>345600</v>
      </c>
      <c r="F277" s="11">
        <v>73386302</v>
      </c>
      <c r="G277" s="11">
        <v>53631.035416668303</v>
      </c>
      <c r="H277" s="11">
        <v>52585.870138886799</v>
      </c>
      <c r="I277" s="11">
        <v>281050</v>
      </c>
      <c r="J277" s="11">
        <v>1</v>
      </c>
      <c r="K277" s="11">
        <v>37</v>
      </c>
      <c r="L277" s="11">
        <v>261310</v>
      </c>
      <c r="M277" s="11">
        <v>131</v>
      </c>
      <c r="N277" s="11">
        <v>131</v>
      </c>
      <c r="O277" s="11">
        <v>92</v>
      </c>
      <c r="P277" s="11">
        <v>100</v>
      </c>
      <c r="Q277" s="11">
        <v>107473</v>
      </c>
      <c r="R277" s="11" t="s">
        <v>154</v>
      </c>
      <c r="S277" s="11" t="s">
        <v>155</v>
      </c>
      <c r="T277" s="11" t="s">
        <v>208</v>
      </c>
      <c r="U277" s="11">
        <v>31</v>
      </c>
      <c r="V277" s="11" t="s">
        <v>154</v>
      </c>
      <c r="W277" s="11" t="s">
        <v>157</v>
      </c>
      <c r="X277" s="11"/>
      <c r="Y277" s="11">
        <v>1</v>
      </c>
      <c r="Z277" s="11">
        <v>10</v>
      </c>
      <c r="AA277" s="11">
        <v>10</v>
      </c>
      <c r="AB277" s="11">
        <v>10</v>
      </c>
      <c r="AC277" s="11">
        <v>10</v>
      </c>
      <c r="AD277" s="11">
        <v>10</v>
      </c>
      <c r="AE277" s="11">
        <v>10</v>
      </c>
      <c r="AF277" s="11">
        <v>10</v>
      </c>
      <c r="AG277" s="11">
        <v>10</v>
      </c>
      <c r="AH277" s="11">
        <v>10</v>
      </c>
      <c r="AI277" s="11">
        <v>10</v>
      </c>
      <c r="AJ277" s="11">
        <v>10</v>
      </c>
      <c r="AK277" s="11">
        <v>10</v>
      </c>
      <c r="AL277" s="11">
        <v>10</v>
      </c>
      <c r="AM277" s="11">
        <v>121</v>
      </c>
      <c r="AN277" s="11">
        <v>60</v>
      </c>
      <c r="AO277" s="11">
        <v>10</v>
      </c>
      <c r="AP277" s="11">
        <v>120</v>
      </c>
      <c r="AQ277" s="11">
        <v>60</v>
      </c>
      <c r="AR277" s="11">
        <v>40</v>
      </c>
      <c r="AS277" s="11">
        <v>1</v>
      </c>
      <c r="AT277" s="11">
        <v>130</v>
      </c>
      <c r="AU277" s="11">
        <v>113</v>
      </c>
      <c r="AV277" s="11">
        <v>1081</v>
      </c>
      <c r="AW277" s="11">
        <v>335</v>
      </c>
      <c r="AX277" s="11">
        <v>38341</v>
      </c>
      <c r="AY277" s="11">
        <v>545</v>
      </c>
      <c r="AZ277" s="11">
        <v>24718</v>
      </c>
      <c r="BA277" s="11">
        <v>1116</v>
      </c>
      <c r="BB277" s="11">
        <v>1333</v>
      </c>
      <c r="BC277" s="11">
        <v>3039</v>
      </c>
      <c r="BD277" s="11">
        <v>324</v>
      </c>
      <c r="BE277" s="11">
        <v>181</v>
      </c>
      <c r="BF277" s="11">
        <v>775</v>
      </c>
      <c r="BG277" s="11">
        <v>95207</v>
      </c>
      <c r="BH277" s="11">
        <v>5980</v>
      </c>
      <c r="BI277" s="11">
        <v>6</v>
      </c>
      <c r="BJ277" s="11">
        <v>6</v>
      </c>
      <c r="BK277" s="11">
        <v>3</v>
      </c>
      <c r="BL277" s="11">
        <v>7</v>
      </c>
      <c r="BM277" s="11">
        <v>4</v>
      </c>
      <c r="BN277" s="11">
        <v>5</v>
      </c>
      <c r="BO277" s="11">
        <v>9</v>
      </c>
      <c r="BP277" s="11">
        <v>7</v>
      </c>
      <c r="BQ277" s="11">
        <v>6</v>
      </c>
      <c r="BR277" s="11">
        <v>7</v>
      </c>
      <c r="BS277" s="11">
        <v>10</v>
      </c>
      <c r="BT277" s="11">
        <v>14</v>
      </c>
      <c r="BU277" s="11">
        <v>20</v>
      </c>
      <c r="BV277" s="11">
        <v>4</v>
      </c>
      <c r="BW277" s="11">
        <v>3</v>
      </c>
      <c r="BX277" s="11">
        <v>5</v>
      </c>
      <c r="BY277" s="11">
        <v>3</v>
      </c>
      <c r="BZ277" s="11">
        <v>12</v>
      </c>
      <c r="CA277" s="11">
        <v>4</v>
      </c>
      <c r="CB277" s="11">
        <v>4</v>
      </c>
      <c r="CC277" s="11">
        <v>23</v>
      </c>
      <c r="CD277" s="11">
        <v>3</v>
      </c>
      <c r="CE277" s="11">
        <v>3</v>
      </c>
      <c r="CF277" s="11">
        <v>4</v>
      </c>
      <c r="CG277" s="11">
        <v>21</v>
      </c>
      <c r="CH277" s="11">
        <v>13</v>
      </c>
      <c r="CI277" s="11"/>
      <c r="CJ277" s="11"/>
      <c r="CK277" s="11" t="s">
        <v>158</v>
      </c>
      <c r="CL277" s="11" t="s">
        <v>158</v>
      </c>
      <c r="CM277" s="11" t="s">
        <v>158</v>
      </c>
      <c r="CN277" s="11" t="s">
        <v>158</v>
      </c>
      <c r="CO277" s="11" t="s">
        <v>158</v>
      </c>
      <c r="CP277" s="11" t="s">
        <v>158</v>
      </c>
      <c r="CQ277" s="11" t="s">
        <v>158</v>
      </c>
      <c r="CR277" s="11" t="s">
        <v>158</v>
      </c>
      <c r="CS277" s="11" t="s">
        <v>158</v>
      </c>
      <c r="CT277" s="11" t="s">
        <v>158</v>
      </c>
      <c r="CU277" s="11" t="s">
        <v>158</v>
      </c>
      <c r="CV277" s="11" t="s">
        <v>158</v>
      </c>
      <c r="CW277" s="11" t="s">
        <v>158</v>
      </c>
      <c r="CX277" s="11" t="s">
        <v>154</v>
      </c>
      <c r="CY277" s="11" t="s">
        <v>154</v>
      </c>
      <c r="CZ277" s="11" t="s">
        <v>154</v>
      </c>
      <c r="DA277" s="11" t="s">
        <v>154</v>
      </c>
      <c r="DB277" s="11" t="s">
        <v>154</v>
      </c>
      <c r="DC277" s="11" t="s">
        <v>154</v>
      </c>
      <c r="DD277" s="11" t="s">
        <v>154</v>
      </c>
      <c r="DE277" s="11" t="s">
        <v>154</v>
      </c>
      <c r="DF277" s="11" t="s">
        <v>154</v>
      </c>
      <c r="DG277" s="11" t="s">
        <v>154</v>
      </c>
      <c r="DH277" s="11" t="s">
        <v>154</v>
      </c>
      <c r="DI277" s="11" t="s">
        <v>154</v>
      </c>
      <c r="DJ277" s="11" t="s">
        <v>154</v>
      </c>
      <c r="DK277" s="11" t="s">
        <v>157</v>
      </c>
      <c r="DL277" s="11" t="s">
        <v>157</v>
      </c>
      <c r="DM277" s="11" t="s">
        <v>157</v>
      </c>
      <c r="DN277" s="11" t="s">
        <v>157</v>
      </c>
      <c r="DO277" s="11" t="s">
        <v>157</v>
      </c>
      <c r="DP277" s="11" t="s">
        <v>157</v>
      </c>
      <c r="DQ277" s="11" t="s">
        <v>157</v>
      </c>
      <c r="DR277" s="11" t="s">
        <v>157</v>
      </c>
      <c r="DS277" s="11" t="s">
        <v>157</v>
      </c>
      <c r="DT277" s="11" t="s">
        <v>157</v>
      </c>
      <c r="DU277" s="11" t="s">
        <v>157</v>
      </c>
      <c r="DV277" s="11" t="s">
        <v>157</v>
      </c>
      <c r="DW277" s="11" t="s">
        <v>157</v>
      </c>
      <c r="DX277" s="11" t="b">
        <v>1</v>
      </c>
      <c r="DY277" s="11" t="b">
        <v>1</v>
      </c>
      <c r="DZ277" s="11" t="b">
        <v>1</v>
      </c>
      <c r="EA277" s="11" t="b">
        <v>1</v>
      </c>
      <c r="EB277" s="11" t="b">
        <v>1</v>
      </c>
      <c r="EC277" s="11" t="b">
        <v>1</v>
      </c>
      <c r="ED277" s="11" t="b">
        <v>1</v>
      </c>
      <c r="EE277" s="11" t="b">
        <v>1</v>
      </c>
      <c r="EF277" s="11" t="b">
        <v>1</v>
      </c>
      <c r="EG277" s="11" t="b">
        <v>1</v>
      </c>
      <c r="EH277" s="11" t="b">
        <v>1</v>
      </c>
      <c r="EI277" s="11" t="b">
        <v>1</v>
      </c>
      <c r="EJ277" s="11" t="b">
        <v>1</v>
      </c>
      <c r="EK277" s="11">
        <v>2.7899E-2</v>
      </c>
      <c r="EL277" s="11">
        <v>3.0834E-2</v>
      </c>
      <c r="EM277" s="11">
        <v>5.8423999999999997E-2</v>
      </c>
      <c r="EN277" s="11">
        <v>0.28142200000000001</v>
      </c>
      <c r="EO277" s="11">
        <v>4.6803999999999998E-2</v>
      </c>
      <c r="EP277" s="11">
        <v>3.5638999999999997E-2</v>
      </c>
      <c r="EQ277" s="11">
        <v>3.5583999999999998E-2</v>
      </c>
      <c r="ER277" s="11">
        <v>0.21417800000000001</v>
      </c>
      <c r="ES277" s="11">
        <v>6.4009999999999997E-2</v>
      </c>
      <c r="ET277" s="11">
        <v>7.3206999999999994E-2</v>
      </c>
      <c r="EU277" s="11">
        <v>4.3653999999999998E-2</v>
      </c>
      <c r="EV277" s="11">
        <v>4.4139999999999999E-2</v>
      </c>
      <c r="EW277" s="11">
        <v>3.9536000000000002E-2</v>
      </c>
      <c r="EX277" s="11" t="s">
        <v>393</v>
      </c>
      <c r="EY277" s="11" t="str">
        <f>VLOOKUP(Table8[[#This Row],[Candidate Detail Answer: City]],cities,2,FALSE)</f>
        <v>Lakeville</v>
      </c>
      <c r="EZ277" s="11" t="str">
        <f>VLOOKUP(Table8[[#This Row],[Candidate Detail Answer: City]],cities,3,FALSE)</f>
        <v>MN</v>
      </c>
      <c r="FA277" s="21">
        <f>VLOOKUP(Table8[[#This Row],[Candidate Detail Answer: City]],cities,4,FALSE)</f>
        <v>55044</v>
      </c>
      <c r="FB277" s="11" t="s">
        <v>662</v>
      </c>
      <c r="FC277" s="11" t="str">
        <f>VLOOKUP(Table8[[#This Row],[Candidate Detail Answer: Major]],majors_final,3,FALSE)</f>
        <v>Web Development</v>
      </c>
      <c r="FD277" s="11" t="str">
        <f>VLOOKUP(Table8[[#This Row],[Candidate Detail Answer: Major]],majors_final,4,FALSE)</f>
        <v>IT-development focused</v>
      </c>
      <c r="FE277" s="11">
        <f>VLOOKUP(Table8[[#This Row],[Candidate Detail Answer: Major]],majors_final,5,FALSE)</f>
        <v>0</v>
      </c>
      <c r="FF277" s="11">
        <f>VLOOKUP(Table8[[#This Row],[Candidate Detail Answer: Major]],majors_final,6,FALSE)</f>
        <v>0</v>
      </c>
      <c r="FG277" s="5"/>
      <c r="FH277" s="5"/>
      <c r="FI277" s="11"/>
    </row>
    <row r="278" spans="1:165" ht="12.75" x14ac:dyDescent="0.2">
      <c r="A278" s="11">
        <v>52526919</v>
      </c>
      <c r="B278" s="11">
        <v>74634692</v>
      </c>
      <c r="C278" s="11">
        <v>55623.131944443798</v>
      </c>
      <c r="D278" s="11" t="s">
        <v>153</v>
      </c>
      <c r="E278" s="11">
        <v>345600</v>
      </c>
      <c r="F278" s="11">
        <v>78035570</v>
      </c>
      <c r="G278" s="11">
        <v>56681.379861113302</v>
      </c>
      <c r="H278" s="11">
        <v>55278.909027775102</v>
      </c>
      <c r="I278" s="11">
        <v>332786</v>
      </c>
      <c r="J278" s="11">
        <v>1</v>
      </c>
      <c r="K278" s="11">
        <v>100</v>
      </c>
      <c r="L278" s="11">
        <v>47621</v>
      </c>
      <c r="M278" s="11">
        <v>131</v>
      </c>
      <c r="N278" s="11">
        <v>91</v>
      </c>
      <c r="O278" s="11">
        <v>92</v>
      </c>
      <c r="P278" s="11">
        <v>69.459999999999994</v>
      </c>
      <c r="Q278" s="11">
        <v>258336</v>
      </c>
      <c r="R278" s="11" t="s">
        <v>154</v>
      </c>
      <c r="S278" s="11" t="s">
        <v>155</v>
      </c>
      <c r="T278" s="11" t="s">
        <v>208</v>
      </c>
      <c r="U278" s="11">
        <v>1</v>
      </c>
      <c r="V278" s="11" t="s">
        <v>154</v>
      </c>
      <c r="W278" s="11" t="s">
        <v>157</v>
      </c>
      <c r="X278" s="11"/>
      <c r="Y278" s="11">
        <v>1</v>
      </c>
      <c r="Z278" s="11">
        <v>10</v>
      </c>
      <c r="AA278" s="11">
        <v>10</v>
      </c>
      <c r="AB278" s="11">
        <v>10</v>
      </c>
      <c r="AC278" s="11">
        <v>10</v>
      </c>
      <c r="AD278" s="11">
        <v>0</v>
      </c>
      <c r="AE278" s="11">
        <v>0</v>
      </c>
      <c r="AF278" s="11">
        <v>10</v>
      </c>
      <c r="AG278" s="11">
        <v>10</v>
      </c>
      <c r="AH278" s="11">
        <v>10</v>
      </c>
      <c r="AI278" s="11">
        <v>10</v>
      </c>
      <c r="AJ278" s="11">
        <v>10</v>
      </c>
      <c r="AK278" s="11">
        <v>0</v>
      </c>
      <c r="AL278" s="11">
        <v>0</v>
      </c>
      <c r="AM278" s="11">
        <v>81</v>
      </c>
      <c r="AN278" s="11">
        <v>60</v>
      </c>
      <c r="AO278" s="11">
        <v>0</v>
      </c>
      <c r="AP278" s="11">
        <v>90</v>
      </c>
      <c r="AQ278" s="11">
        <v>40</v>
      </c>
      <c r="AR278" s="11">
        <v>30</v>
      </c>
      <c r="AS278" s="11">
        <v>1</v>
      </c>
      <c r="AT278" s="11">
        <v>90</v>
      </c>
      <c r="AU278" s="11">
        <v>36</v>
      </c>
      <c r="AV278" s="11">
        <v>1058</v>
      </c>
      <c r="AW278" s="11">
        <v>403</v>
      </c>
      <c r="AX278" s="11">
        <v>4855</v>
      </c>
      <c r="AY278" s="11">
        <v>987</v>
      </c>
      <c r="AZ278" s="11">
        <v>10228</v>
      </c>
      <c r="BA278" s="11">
        <v>1287</v>
      </c>
      <c r="BB278" s="11">
        <v>2339</v>
      </c>
      <c r="BC278" s="11">
        <v>3051</v>
      </c>
      <c r="BD278" s="11">
        <v>1106</v>
      </c>
      <c r="BE278" s="11">
        <v>685</v>
      </c>
      <c r="BF278" s="11">
        <v>1847</v>
      </c>
      <c r="BG278" s="11">
        <v>9230</v>
      </c>
      <c r="BH278" s="11">
        <v>35889</v>
      </c>
      <c r="BI278" s="11">
        <v>10</v>
      </c>
      <c r="BJ278" s="11">
        <v>10</v>
      </c>
      <c r="BK278" s="11">
        <v>9</v>
      </c>
      <c r="BL278" s="11">
        <v>14</v>
      </c>
      <c r="BM278" s="11">
        <v>9</v>
      </c>
      <c r="BN278" s="11">
        <v>10</v>
      </c>
      <c r="BO278" s="11">
        <v>13</v>
      </c>
      <c r="BP278" s="11">
        <v>11</v>
      </c>
      <c r="BQ278" s="11">
        <v>10</v>
      </c>
      <c r="BR278" s="11">
        <v>11</v>
      </c>
      <c r="BS278" s="11">
        <v>12</v>
      </c>
      <c r="BT278" s="11">
        <v>13</v>
      </c>
      <c r="BU278" s="11">
        <v>20</v>
      </c>
      <c r="BV278" s="11">
        <v>16</v>
      </c>
      <c r="BW278" s="11">
        <v>3</v>
      </c>
      <c r="BX278" s="11">
        <v>28</v>
      </c>
      <c r="BY278" s="11">
        <v>14</v>
      </c>
      <c r="BZ278" s="11">
        <v>64</v>
      </c>
      <c r="CA278" s="11">
        <v>20</v>
      </c>
      <c r="CB278" s="11">
        <v>22</v>
      </c>
      <c r="CC278" s="11">
        <v>37</v>
      </c>
      <c r="CD278" s="11">
        <v>9</v>
      </c>
      <c r="CE278" s="11">
        <v>10</v>
      </c>
      <c r="CF278" s="11">
        <v>10</v>
      </c>
      <c r="CG278" s="11">
        <v>33</v>
      </c>
      <c r="CH278" s="11">
        <v>21</v>
      </c>
      <c r="CI278" s="11"/>
      <c r="CJ278" s="11"/>
      <c r="CK278" s="11" t="s">
        <v>158</v>
      </c>
      <c r="CL278" s="11" t="s">
        <v>158</v>
      </c>
      <c r="CM278" s="11" t="s">
        <v>158</v>
      </c>
      <c r="CN278" s="11" t="s">
        <v>158</v>
      </c>
      <c r="CO278" s="11" t="s">
        <v>158</v>
      </c>
      <c r="CP278" s="11" t="s">
        <v>158</v>
      </c>
      <c r="CQ278" s="11" t="s">
        <v>158</v>
      </c>
      <c r="CR278" s="11" t="s">
        <v>158</v>
      </c>
      <c r="CS278" s="11" t="s">
        <v>158</v>
      </c>
      <c r="CT278" s="11" t="s">
        <v>158</v>
      </c>
      <c r="CU278" s="11" t="s">
        <v>158</v>
      </c>
      <c r="CV278" s="11" t="s">
        <v>158</v>
      </c>
      <c r="CW278" s="11" t="s">
        <v>158</v>
      </c>
      <c r="CX278" s="11" t="s">
        <v>154</v>
      </c>
      <c r="CY278" s="11" t="s">
        <v>154</v>
      </c>
      <c r="CZ278" s="11" t="s">
        <v>154</v>
      </c>
      <c r="DA278" s="11" t="s">
        <v>154</v>
      </c>
      <c r="DB278" s="11" t="s">
        <v>154</v>
      </c>
      <c r="DC278" s="11" t="s">
        <v>154</v>
      </c>
      <c r="DD278" s="11" t="s">
        <v>154</v>
      </c>
      <c r="DE278" s="11" t="s">
        <v>154</v>
      </c>
      <c r="DF278" s="11" t="s">
        <v>154</v>
      </c>
      <c r="DG278" s="11" t="s">
        <v>154</v>
      </c>
      <c r="DH278" s="11" t="s">
        <v>154</v>
      </c>
      <c r="DI278" s="11" t="s">
        <v>154</v>
      </c>
      <c r="DJ278" s="11" t="s">
        <v>154</v>
      </c>
      <c r="DK278" s="11" t="s">
        <v>157</v>
      </c>
      <c r="DL278" s="11" t="s">
        <v>157</v>
      </c>
      <c r="DM278" s="11" t="s">
        <v>157</v>
      </c>
      <c r="DN278" s="11" t="s">
        <v>157</v>
      </c>
      <c r="DO278" s="11" t="s">
        <v>157</v>
      </c>
      <c r="DP278" s="11" t="s">
        <v>157</v>
      </c>
      <c r="DQ278" s="11" t="s">
        <v>157</v>
      </c>
      <c r="DR278" s="11" t="s">
        <v>157</v>
      </c>
      <c r="DS278" s="11" t="s">
        <v>157</v>
      </c>
      <c r="DT278" s="11" t="s">
        <v>157</v>
      </c>
      <c r="DU278" s="11" t="s">
        <v>157</v>
      </c>
      <c r="DV278" s="11" t="s">
        <v>157</v>
      </c>
      <c r="DW278" s="11" t="s">
        <v>157</v>
      </c>
      <c r="DX278" s="11" t="b">
        <v>1</v>
      </c>
      <c r="DY278" s="11" t="b">
        <v>1</v>
      </c>
      <c r="DZ278" s="11" t="b">
        <v>1</v>
      </c>
      <c r="EA278" s="11" t="b">
        <v>1</v>
      </c>
      <c r="EB278" s="11" t="b">
        <v>0</v>
      </c>
      <c r="EC278" s="11" t="b">
        <v>0</v>
      </c>
      <c r="ED278" s="11" t="b">
        <v>1</v>
      </c>
      <c r="EE278" s="11" t="b">
        <v>1</v>
      </c>
      <c r="EF278" s="11" t="b">
        <v>1</v>
      </c>
      <c r="EG278" s="11" t="b">
        <v>1</v>
      </c>
      <c r="EH278" s="11" t="b">
        <v>1</v>
      </c>
      <c r="EI278" s="11" t="b">
        <v>0</v>
      </c>
      <c r="EJ278" s="11" t="b">
        <v>0</v>
      </c>
      <c r="EK278" s="11">
        <v>9.8574999999999996E-2</v>
      </c>
      <c r="EL278" s="11">
        <v>0.50444</v>
      </c>
      <c r="EM278" s="11">
        <v>3.3798000000000002E-2</v>
      </c>
      <c r="EN278" s="11">
        <v>0.35591600000000001</v>
      </c>
      <c r="EO278" s="11">
        <v>3.4883999999999998E-2</v>
      </c>
      <c r="EP278" s="11">
        <v>2.9531000000000002E-2</v>
      </c>
      <c r="EQ278" s="11">
        <v>4.6130999999999998E-2</v>
      </c>
      <c r="ER278" s="11">
        <v>1.9338000000000001E-2</v>
      </c>
      <c r="ES278" s="11">
        <v>5.9486999999999998E-2</v>
      </c>
      <c r="ET278" s="11">
        <v>4.7227999999999999E-2</v>
      </c>
      <c r="EU278" s="11">
        <v>5.9573000000000001E-2</v>
      </c>
      <c r="EV278" s="11">
        <v>0.107753</v>
      </c>
      <c r="EW278" s="11">
        <v>0.107235</v>
      </c>
      <c r="EX278" s="11" t="s">
        <v>303</v>
      </c>
      <c r="EY278" s="11" t="str">
        <f>VLOOKUP(Table8[[#This Row],[Candidate Detail Answer: City]],cities,2,FALSE)</f>
        <v>Lakewood</v>
      </c>
      <c r="EZ278" s="11" t="str">
        <f>VLOOKUP(Table8[[#This Row],[Candidate Detail Answer: City]],cities,3,FALSE)</f>
        <v>WA</v>
      </c>
      <c r="FA278" s="21">
        <f>VLOOKUP(Table8[[#This Row],[Candidate Detail Answer: City]],cities,4,FALSE)</f>
        <v>98439</v>
      </c>
      <c r="FB278" s="11" t="s">
        <v>229</v>
      </c>
      <c r="FC278" s="11" t="str">
        <f>VLOOKUP(Table8[[#This Row],[Candidate Detail Answer: Major]],majors_final,3,FALSE)</f>
        <v>Computer Science</v>
      </c>
      <c r="FD278" s="11" t="str">
        <f>VLOOKUP(Table8[[#This Row],[Candidate Detail Answer: Major]],majors_final,4,FALSE)</f>
        <v>IT-development focused</v>
      </c>
      <c r="FE278" s="11">
        <f>VLOOKUP(Table8[[#This Row],[Candidate Detail Answer: Major]],majors_final,5,FALSE)</f>
        <v>0</v>
      </c>
      <c r="FF278" s="11">
        <f>VLOOKUP(Table8[[#This Row],[Candidate Detail Answer: Major]],majors_final,6,FALSE)</f>
        <v>0</v>
      </c>
      <c r="FG278" s="5"/>
      <c r="FH278" s="5"/>
      <c r="FI278" s="11"/>
    </row>
    <row r="279" spans="1:165" ht="12.75" x14ac:dyDescent="0.2">
      <c r="A279" s="11">
        <v>52249679</v>
      </c>
      <c r="B279" s="11">
        <v>74119576</v>
      </c>
      <c r="C279" s="11">
        <v>45248.993750000001</v>
      </c>
      <c r="D279" s="11" t="s">
        <v>153</v>
      </c>
      <c r="E279" s="11">
        <v>345600</v>
      </c>
      <c r="F279" s="11">
        <v>77904344</v>
      </c>
      <c r="G279" s="11">
        <v>55657.9090277797</v>
      </c>
      <c r="H279" s="11">
        <v>54375.323611108601</v>
      </c>
      <c r="I279" s="11">
        <v>50149</v>
      </c>
      <c r="J279" s="11">
        <v>1</v>
      </c>
      <c r="K279" s="11">
        <v>221</v>
      </c>
      <c r="L279" s="11">
        <v>12424</v>
      </c>
      <c r="M279" s="11">
        <v>131</v>
      </c>
      <c r="N279" s="11">
        <v>131</v>
      </c>
      <c r="O279" s="11">
        <v>92</v>
      </c>
      <c r="P279" s="11">
        <v>100</v>
      </c>
      <c r="Q279" s="11">
        <v>24146</v>
      </c>
      <c r="R279" s="11" t="s">
        <v>154</v>
      </c>
      <c r="S279" s="11" t="s">
        <v>155</v>
      </c>
      <c r="T279" s="11" t="s">
        <v>208</v>
      </c>
      <c r="U279" s="11">
        <v>10</v>
      </c>
      <c r="V279" s="11" t="s">
        <v>154</v>
      </c>
      <c r="W279" s="11" t="s">
        <v>157</v>
      </c>
      <c r="X279" s="11">
        <v>5</v>
      </c>
      <c r="Y279" s="11">
        <v>1</v>
      </c>
      <c r="Z279" s="11">
        <v>10</v>
      </c>
      <c r="AA279" s="11">
        <v>10</v>
      </c>
      <c r="AB279" s="11">
        <v>10</v>
      </c>
      <c r="AC279" s="11">
        <v>10</v>
      </c>
      <c r="AD279" s="11">
        <v>10</v>
      </c>
      <c r="AE279" s="11">
        <v>10</v>
      </c>
      <c r="AF279" s="11">
        <v>10</v>
      </c>
      <c r="AG279" s="11">
        <v>10</v>
      </c>
      <c r="AH279" s="11">
        <v>10</v>
      </c>
      <c r="AI279" s="11">
        <v>10</v>
      </c>
      <c r="AJ279" s="11">
        <v>10</v>
      </c>
      <c r="AK279" s="11">
        <v>10</v>
      </c>
      <c r="AL279" s="11">
        <v>10</v>
      </c>
      <c r="AM279" s="11">
        <v>121</v>
      </c>
      <c r="AN279" s="11">
        <v>60</v>
      </c>
      <c r="AO279" s="11">
        <v>10</v>
      </c>
      <c r="AP279" s="11">
        <v>120</v>
      </c>
      <c r="AQ279" s="11">
        <v>60</v>
      </c>
      <c r="AR279" s="11">
        <v>40</v>
      </c>
      <c r="AS279" s="11">
        <v>1</v>
      </c>
      <c r="AT279" s="11">
        <v>130</v>
      </c>
      <c r="AU279" s="11">
        <v>118</v>
      </c>
      <c r="AV279" s="11">
        <v>4061</v>
      </c>
      <c r="AW279" s="11">
        <v>308</v>
      </c>
      <c r="AX279" s="11">
        <v>1690</v>
      </c>
      <c r="AY279" s="11">
        <v>1215</v>
      </c>
      <c r="AZ279" s="11">
        <v>483</v>
      </c>
      <c r="BA279" s="11">
        <v>457</v>
      </c>
      <c r="BB279" s="11">
        <v>1487</v>
      </c>
      <c r="BC279" s="11">
        <v>2788</v>
      </c>
      <c r="BD279" s="11">
        <v>989</v>
      </c>
      <c r="BE279" s="11">
        <v>473</v>
      </c>
      <c r="BF279" s="11">
        <v>1138</v>
      </c>
      <c r="BG279" s="11">
        <v>4270</v>
      </c>
      <c r="BH279" s="11">
        <v>6020</v>
      </c>
      <c r="BI279" s="11">
        <v>15</v>
      </c>
      <c r="BJ279" s="11">
        <v>15</v>
      </c>
      <c r="BK279" s="11">
        <v>11</v>
      </c>
      <c r="BL279" s="11">
        <v>18</v>
      </c>
      <c r="BM279" s="11">
        <v>13</v>
      </c>
      <c r="BN279" s="11">
        <v>14</v>
      </c>
      <c r="BO279" s="11">
        <v>19</v>
      </c>
      <c r="BP279" s="11">
        <v>17</v>
      </c>
      <c r="BQ279" s="11">
        <v>15</v>
      </c>
      <c r="BR279" s="11">
        <v>15</v>
      </c>
      <c r="BS279" s="11">
        <v>21</v>
      </c>
      <c r="BT279" s="11">
        <v>29</v>
      </c>
      <c r="BU279" s="11">
        <v>19</v>
      </c>
      <c r="BV279" s="11">
        <v>7</v>
      </c>
      <c r="BW279" s="11">
        <v>9</v>
      </c>
      <c r="BX279" s="11">
        <v>22</v>
      </c>
      <c r="BY279" s="11">
        <v>18</v>
      </c>
      <c r="BZ279" s="11">
        <v>6</v>
      </c>
      <c r="CA279" s="11">
        <v>8</v>
      </c>
      <c r="CB279" s="11">
        <v>10</v>
      </c>
      <c r="CC279" s="11">
        <v>16</v>
      </c>
      <c r="CD279" s="11">
        <v>13</v>
      </c>
      <c r="CE279" s="11">
        <v>9</v>
      </c>
      <c r="CF279" s="11">
        <v>8</v>
      </c>
      <c r="CG279" s="11">
        <v>8</v>
      </c>
      <c r="CH279" s="11">
        <v>5</v>
      </c>
      <c r="CI279" s="11"/>
      <c r="CJ279" s="11"/>
      <c r="CK279" s="11" t="s">
        <v>158</v>
      </c>
      <c r="CL279" s="11" t="s">
        <v>158</v>
      </c>
      <c r="CM279" s="11" t="s">
        <v>158</v>
      </c>
      <c r="CN279" s="11" t="s">
        <v>158</v>
      </c>
      <c r="CO279" s="11" t="s">
        <v>158</v>
      </c>
      <c r="CP279" s="11" t="s">
        <v>158</v>
      </c>
      <c r="CQ279" s="11" t="s">
        <v>158</v>
      </c>
      <c r="CR279" s="11" t="s">
        <v>158</v>
      </c>
      <c r="CS279" s="11" t="s">
        <v>158</v>
      </c>
      <c r="CT279" s="11" t="s">
        <v>158</v>
      </c>
      <c r="CU279" s="11" t="s">
        <v>158</v>
      </c>
      <c r="CV279" s="11" t="s">
        <v>158</v>
      </c>
      <c r="CW279" s="11" t="s">
        <v>158</v>
      </c>
      <c r="CX279" s="11" t="s">
        <v>154</v>
      </c>
      <c r="CY279" s="11" t="s">
        <v>154</v>
      </c>
      <c r="CZ279" s="11" t="s">
        <v>154</v>
      </c>
      <c r="DA279" s="11" t="s">
        <v>154</v>
      </c>
      <c r="DB279" s="11" t="s">
        <v>154</v>
      </c>
      <c r="DC279" s="11" t="s">
        <v>154</v>
      </c>
      <c r="DD279" s="11" t="s">
        <v>154</v>
      </c>
      <c r="DE279" s="11" t="s">
        <v>154</v>
      </c>
      <c r="DF279" s="11" t="s">
        <v>154</v>
      </c>
      <c r="DG279" s="11" t="s">
        <v>154</v>
      </c>
      <c r="DH279" s="11" t="s">
        <v>154</v>
      </c>
      <c r="DI279" s="11" t="s">
        <v>154</v>
      </c>
      <c r="DJ279" s="11" t="s">
        <v>154</v>
      </c>
      <c r="DK279" s="11" t="s">
        <v>157</v>
      </c>
      <c r="DL279" s="11" t="s">
        <v>157</v>
      </c>
      <c r="DM279" s="11" t="s">
        <v>157</v>
      </c>
      <c r="DN279" s="11" t="s">
        <v>157</v>
      </c>
      <c r="DO279" s="11" t="s">
        <v>157</v>
      </c>
      <c r="DP279" s="11" t="s">
        <v>157</v>
      </c>
      <c r="DQ279" s="11" t="s">
        <v>157</v>
      </c>
      <c r="DR279" s="11" t="s">
        <v>157</v>
      </c>
      <c r="DS279" s="11" t="s">
        <v>157</v>
      </c>
      <c r="DT279" s="11" t="s">
        <v>157</v>
      </c>
      <c r="DU279" s="11" t="s">
        <v>157</v>
      </c>
      <c r="DV279" s="11" t="s">
        <v>157</v>
      </c>
      <c r="DW279" s="11" t="s">
        <v>157</v>
      </c>
      <c r="DX279" s="11" t="b">
        <v>1</v>
      </c>
      <c r="DY279" s="11" t="b">
        <v>1</v>
      </c>
      <c r="DZ279" s="11" t="b">
        <v>1</v>
      </c>
      <c r="EA279" s="11" t="b">
        <v>1</v>
      </c>
      <c r="EB279" s="11" t="b">
        <v>1</v>
      </c>
      <c r="EC279" s="11" t="b">
        <v>1</v>
      </c>
      <c r="ED279" s="11" t="b">
        <v>1</v>
      </c>
      <c r="EE279" s="11" t="b">
        <v>1</v>
      </c>
      <c r="EF279" s="11" t="b">
        <v>1</v>
      </c>
      <c r="EG279" s="11" t="b">
        <v>1</v>
      </c>
      <c r="EH279" s="11" t="b">
        <v>1</v>
      </c>
      <c r="EI279" s="11" t="b">
        <v>1</v>
      </c>
      <c r="EJ279" s="11" t="b">
        <v>1</v>
      </c>
      <c r="EK279" s="11">
        <v>3.1116000000000001E-2</v>
      </c>
      <c r="EL279" s="11">
        <v>3.2086000000000003E-2</v>
      </c>
      <c r="EM279" s="11">
        <v>7.8343999999999997E-2</v>
      </c>
      <c r="EN279" s="11">
        <v>8.6776000000000006E-2</v>
      </c>
      <c r="EO279" s="11">
        <v>0.13169</v>
      </c>
      <c r="EP279" s="11">
        <v>0.10491300000000001</v>
      </c>
      <c r="EQ279" s="11">
        <v>3.7536E-2</v>
      </c>
      <c r="ER279" s="11">
        <v>3.1746999999999997E-2</v>
      </c>
      <c r="ES279" s="11">
        <v>0.152443</v>
      </c>
      <c r="ET279" s="11">
        <v>3.9527E-2</v>
      </c>
      <c r="EU279" s="11">
        <v>3.8313E-2</v>
      </c>
      <c r="EV279" s="11">
        <v>4.5346999999999998E-2</v>
      </c>
      <c r="EW279" s="11">
        <v>3.6079E-2</v>
      </c>
      <c r="EX279" s="11" t="s">
        <v>389</v>
      </c>
      <c r="EY279" s="11" t="str">
        <f>VLOOKUP(Table8[[#This Row],[Candidate Detail Answer: City]],cities,2,FALSE)</f>
        <v>Lexington</v>
      </c>
      <c r="EZ279" s="11" t="str">
        <f>VLOOKUP(Table8[[#This Row],[Candidate Detail Answer: City]],cities,3,FALSE)</f>
        <v>MA</v>
      </c>
      <c r="FA279" s="21">
        <f>VLOOKUP(Table8[[#This Row],[Candidate Detail Answer: City]],cities,4,FALSE)</f>
        <v>2420</v>
      </c>
      <c r="FB279" s="11" t="s">
        <v>390</v>
      </c>
      <c r="FC279" s="11" t="str">
        <f>VLOOKUP(Table8[[#This Row],[Candidate Detail Answer: Major]],majors_final,3,FALSE)</f>
        <v>Science</v>
      </c>
      <c r="FD279" s="11" t="str">
        <f>VLOOKUP(Table8[[#This Row],[Candidate Detail Answer: Major]],majors_final,4,FALSE)</f>
        <v>Non-IT</v>
      </c>
      <c r="FE279" s="11">
        <f>VLOOKUP(Table8[[#This Row],[Candidate Detail Answer: Major]],majors_final,5,FALSE)</f>
        <v>0</v>
      </c>
      <c r="FF279" s="11">
        <f>VLOOKUP(Table8[[#This Row],[Candidate Detail Answer: Major]],majors_final,6,FALSE)</f>
        <v>0</v>
      </c>
      <c r="FG279" s="5"/>
      <c r="FH279" s="5"/>
      <c r="FI279" s="11"/>
    </row>
    <row r="280" spans="1:165" ht="12.75" x14ac:dyDescent="0.2">
      <c r="A280" s="11">
        <v>40538353</v>
      </c>
      <c r="B280" s="11">
        <v>55212558</v>
      </c>
      <c r="C280" s="11">
        <v>57048.753472221499</v>
      </c>
      <c r="D280" s="11" t="s">
        <v>153</v>
      </c>
      <c r="E280" s="11">
        <v>345600</v>
      </c>
      <c r="F280" s="11">
        <v>62898272</v>
      </c>
      <c r="G280" s="11">
        <v>50520.486805556597</v>
      </c>
      <c r="H280" s="11">
        <v>49839.679166665301</v>
      </c>
      <c r="I280" s="11">
        <v>343382</v>
      </c>
      <c r="J280" s="11">
        <v>1</v>
      </c>
      <c r="K280" s="11">
        <v>0</v>
      </c>
      <c r="L280" s="11">
        <v>0</v>
      </c>
      <c r="M280" s="11">
        <v>131</v>
      </c>
      <c r="N280" s="11">
        <v>131</v>
      </c>
      <c r="O280" s="11">
        <v>92</v>
      </c>
      <c r="P280" s="11">
        <v>100</v>
      </c>
      <c r="Q280" s="11">
        <v>59570</v>
      </c>
      <c r="R280" s="11" t="s">
        <v>154</v>
      </c>
      <c r="S280" s="11" t="s">
        <v>155</v>
      </c>
      <c r="T280" s="11" t="s">
        <v>208</v>
      </c>
      <c r="U280" s="11">
        <v>0</v>
      </c>
      <c r="V280" s="11" t="s">
        <v>154</v>
      </c>
      <c r="W280" s="11" t="s">
        <v>157</v>
      </c>
      <c r="X280" s="11">
        <v>5</v>
      </c>
      <c r="Y280" s="11">
        <v>1</v>
      </c>
      <c r="Z280" s="11">
        <v>10</v>
      </c>
      <c r="AA280" s="11">
        <v>10</v>
      </c>
      <c r="AB280" s="11">
        <v>10</v>
      </c>
      <c r="AC280" s="11">
        <v>10</v>
      </c>
      <c r="AD280" s="11">
        <v>10</v>
      </c>
      <c r="AE280" s="11">
        <v>10</v>
      </c>
      <c r="AF280" s="11">
        <v>10</v>
      </c>
      <c r="AG280" s="11">
        <v>10</v>
      </c>
      <c r="AH280" s="11">
        <v>10</v>
      </c>
      <c r="AI280" s="11">
        <v>10</v>
      </c>
      <c r="AJ280" s="11">
        <v>10</v>
      </c>
      <c r="AK280" s="11">
        <v>10</v>
      </c>
      <c r="AL280" s="11">
        <v>10</v>
      </c>
      <c r="AM280" s="11">
        <v>121</v>
      </c>
      <c r="AN280" s="11">
        <v>60</v>
      </c>
      <c r="AO280" s="11">
        <v>10</v>
      </c>
      <c r="AP280" s="11">
        <v>120</v>
      </c>
      <c r="AQ280" s="11">
        <v>60</v>
      </c>
      <c r="AR280" s="11">
        <v>40</v>
      </c>
      <c r="AS280" s="11">
        <v>1</v>
      </c>
      <c r="AT280" s="11">
        <v>130</v>
      </c>
      <c r="AU280" s="11">
        <v>557</v>
      </c>
      <c r="AV280" s="11">
        <v>40524</v>
      </c>
      <c r="AW280" s="11">
        <v>2148</v>
      </c>
      <c r="AX280" s="11">
        <v>2575</v>
      </c>
      <c r="AY280" s="11">
        <v>117855</v>
      </c>
      <c r="AZ280" s="11">
        <v>32151</v>
      </c>
      <c r="BA280" s="11">
        <v>1042</v>
      </c>
      <c r="BB280" s="11">
        <v>4196</v>
      </c>
      <c r="BC280" s="11">
        <v>2196</v>
      </c>
      <c r="BD280" s="11">
        <v>1266</v>
      </c>
      <c r="BE280" s="11">
        <v>16565</v>
      </c>
      <c r="BF280" s="11">
        <v>1979</v>
      </c>
      <c r="BG280" s="11">
        <v>35973</v>
      </c>
      <c r="BH280" s="11">
        <v>24290</v>
      </c>
      <c r="BI280" s="11">
        <v>10</v>
      </c>
      <c r="BJ280" s="11">
        <v>9</v>
      </c>
      <c r="BK280" s="11">
        <v>10</v>
      </c>
      <c r="BL280" s="11">
        <v>16</v>
      </c>
      <c r="BM280" s="11">
        <v>8</v>
      </c>
      <c r="BN280" s="11">
        <v>10</v>
      </c>
      <c r="BO280" s="11">
        <v>11</v>
      </c>
      <c r="BP280" s="11">
        <v>9</v>
      </c>
      <c r="BQ280" s="11">
        <v>8</v>
      </c>
      <c r="BR280" s="11">
        <v>12</v>
      </c>
      <c r="BS280" s="11">
        <v>9</v>
      </c>
      <c r="BT280" s="11">
        <v>15</v>
      </c>
      <c r="BU280" s="11">
        <v>27</v>
      </c>
      <c r="BV280" s="11">
        <v>13</v>
      </c>
      <c r="BW280" s="11">
        <v>11</v>
      </c>
      <c r="BX280" s="11">
        <v>8</v>
      </c>
      <c r="BY280" s="11">
        <v>9</v>
      </c>
      <c r="BZ280" s="11">
        <v>11</v>
      </c>
      <c r="CA280" s="11">
        <v>9</v>
      </c>
      <c r="CB280" s="11">
        <v>14</v>
      </c>
      <c r="CC280" s="11">
        <v>6</v>
      </c>
      <c r="CD280" s="11">
        <v>13</v>
      </c>
      <c r="CE280" s="11">
        <v>54</v>
      </c>
      <c r="CF280" s="11">
        <v>11</v>
      </c>
      <c r="CG280" s="11">
        <v>16</v>
      </c>
      <c r="CH280" s="11">
        <v>12</v>
      </c>
      <c r="CI280" s="11"/>
      <c r="CJ280" s="11"/>
      <c r="CK280" s="11" t="s">
        <v>158</v>
      </c>
      <c r="CL280" s="11" t="s">
        <v>158</v>
      </c>
      <c r="CM280" s="11" t="s">
        <v>158</v>
      </c>
      <c r="CN280" s="11" t="s">
        <v>158</v>
      </c>
      <c r="CO280" s="11" t="s">
        <v>158</v>
      </c>
      <c r="CP280" s="11" t="s">
        <v>158</v>
      </c>
      <c r="CQ280" s="11" t="s">
        <v>158</v>
      </c>
      <c r="CR280" s="11" t="s">
        <v>158</v>
      </c>
      <c r="CS280" s="11" t="s">
        <v>158</v>
      </c>
      <c r="CT280" s="11" t="s">
        <v>158</v>
      </c>
      <c r="CU280" s="11" t="s">
        <v>158</v>
      </c>
      <c r="CV280" s="11" t="s">
        <v>158</v>
      </c>
      <c r="CW280" s="11" t="s">
        <v>158</v>
      </c>
      <c r="CX280" s="11" t="s">
        <v>154</v>
      </c>
      <c r="CY280" s="11" t="s">
        <v>154</v>
      </c>
      <c r="CZ280" s="11" t="s">
        <v>154</v>
      </c>
      <c r="DA280" s="11" t="s">
        <v>154</v>
      </c>
      <c r="DB280" s="11" t="s">
        <v>154</v>
      </c>
      <c r="DC280" s="11" t="s">
        <v>154</v>
      </c>
      <c r="DD280" s="11" t="s">
        <v>154</v>
      </c>
      <c r="DE280" s="11" t="s">
        <v>154</v>
      </c>
      <c r="DF280" s="11" t="s">
        <v>154</v>
      </c>
      <c r="DG280" s="11" t="s">
        <v>154</v>
      </c>
      <c r="DH280" s="11" t="s">
        <v>154</v>
      </c>
      <c r="DI280" s="11" t="s">
        <v>154</v>
      </c>
      <c r="DJ280" s="11" t="s">
        <v>154</v>
      </c>
      <c r="DK280" s="11" t="s">
        <v>157</v>
      </c>
      <c r="DL280" s="11" t="s">
        <v>157</v>
      </c>
      <c r="DM280" s="11" t="s">
        <v>157</v>
      </c>
      <c r="DN280" s="11" t="s">
        <v>157</v>
      </c>
      <c r="DO280" s="11" t="s">
        <v>157</v>
      </c>
      <c r="DP280" s="11" t="s">
        <v>157</v>
      </c>
      <c r="DQ280" s="11" t="s">
        <v>157</v>
      </c>
      <c r="DR280" s="11" t="s">
        <v>157</v>
      </c>
      <c r="DS280" s="11" t="s">
        <v>157</v>
      </c>
      <c r="DT280" s="11" t="s">
        <v>157</v>
      </c>
      <c r="DU280" s="11" t="s">
        <v>157</v>
      </c>
      <c r="DV280" s="11" t="s">
        <v>157</v>
      </c>
      <c r="DW280" s="11" t="s">
        <v>157</v>
      </c>
      <c r="DX280" s="11" t="b">
        <v>1</v>
      </c>
      <c r="DY280" s="11" t="b">
        <v>1</v>
      </c>
      <c r="DZ280" s="11" t="b">
        <v>1</v>
      </c>
      <c r="EA280" s="11" t="b">
        <v>1</v>
      </c>
      <c r="EB280" s="11" t="b">
        <v>1</v>
      </c>
      <c r="EC280" s="11" t="b">
        <v>1</v>
      </c>
      <c r="ED280" s="11" t="b">
        <v>1</v>
      </c>
      <c r="EE280" s="11" t="b">
        <v>1</v>
      </c>
      <c r="EF280" s="11" t="b">
        <v>1</v>
      </c>
      <c r="EG280" s="11" t="b">
        <v>1</v>
      </c>
      <c r="EH280" s="11" t="b">
        <v>1</v>
      </c>
      <c r="EI280" s="11" t="b">
        <v>1</v>
      </c>
      <c r="EJ280" s="11" t="b">
        <v>1</v>
      </c>
      <c r="EK280" s="11">
        <v>6.6684999999999994E-2</v>
      </c>
      <c r="EL280" s="11">
        <v>5.4316999999999997E-2</v>
      </c>
      <c r="EM280" s="11">
        <v>4.7848000000000002E-2</v>
      </c>
      <c r="EN280" s="11">
        <v>3.1143000000000001E-2</v>
      </c>
      <c r="EO280" s="11">
        <v>5.9845000000000002E-2</v>
      </c>
      <c r="EP280" s="11">
        <v>5.3304999999999998E-2</v>
      </c>
      <c r="EQ280" s="11">
        <v>8.8164000000000006E-2</v>
      </c>
      <c r="ER280" s="11">
        <v>0.33877800000000002</v>
      </c>
      <c r="ES280" s="11">
        <v>4.3548999999999997E-2</v>
      </c>
      <c r="ET280" s="11">
        <v>3.7782000000000003E-2</v>
      </c>
      <c r="EU280" s="11">
        <v>8.0453999999999998E-2</v>
      </c>
      <c r="EV280" s="11">
        <v>9.7184000000000006E-2</v>
      </c>
      <c r="EW280" s="11">
        <v>8.9424000000000003E-2</v>
      </c>
      <c r="EX280" s="11" t="s">
        <v>670</v>
      </c>
      <c r="EY280" s="11" t="str">
        <f>VLOOKUP(Table8[[#This Row],[Candidate Detail Answer: City]],cities,2,FALSE)</f>
        <v>Lindenhurst</v>
      </c>
      <c r="EZ280" s="11" t="str">
        <f>VLOOKUP(Table8[[#This Row],[Candidate Detail Answer: City]],cities,3,FALSE)</f>
        <v>NY</v>
      </c>
      <c r="FA280" s="21">
        <f>VLOOKUP(Table8[[#This Row],[Candidate Detail Answer: City]],cities,4,FALSE)</f>
        <v>11757</v>
      </c>
      <c r="FB280" s="11" t="s">
        <v>229</v>
      </c>
      <c r="FC280" s="11" t="str">
        <f>VLOOKUP(Table8[[#This Row],[Candidate Detail Answer: Major]],majors_final,3,FALSE)</f>
        <v>Computer Science</v>
      </c>
      <c r="FD280" s="11" t="str">
        <f>VLOOKUP(Table8[[#This Row],[Candidate Detail Answer: Major]],majors_final,4,FALSE)</f>
        <v>IT-development focused</v>
      </c>
      <c r="FE280" s="11">
        <f>VLOOKUP(Table8[[#This Row],[Candidate Detail Answer: Major]],majors_final,5,FALSE)</f>
        <v>0</v>
      </c>
      <c r="FF280" s="11">
        <f>VLOOKUP(Table8[[#This Row],[Candidate Detail Answer: Major]],majors_final,6,FALSE)</f>
        <v>0</v>
      </c>
      <c r="FG280" s="5"/>
      <c r="FH280" s="5"/>
      <c r="FI280" s="11"/>
    </row>
    <row r="281" spans="1:165" ht="12.75" x14ac:dyDescent="0.2">
      <c r="A281" s="11">
        <v>52526904</v>
      </c>
      <c r="B281" s="11">
        <v>74634664</v>
      </c>
      <c r="C281" s="11">
        <v>55579.266666666001</v>
      </c>
      <c r="D281" s="11" t="s">
        <v>153</v>
      </c>
      <c r="E281" s="11">
        <v>345600</v>
      </c>
      <c r="F281" s="11">
        <v>78035478</v>
      </c>
      <c r="G281" s="11">
        <v>56621.175694446603</v>
      </c>
      <c r="H281" s="11">
        <v>55225.756944441702</v>
      </c>
      <c r="I281" s="11">
        <v>283586</v>
      </c>
      <c r="J281" s="11">
        <v>1</v>
      </c>
      <c r="K281" s="11">
        <v>77</v>
      </c>
      <c r="L281" s="11">
        <v>244815</v>
      </c>
      <c r="M281" s="11">
        <v>131</v>
      </c>
      <c r="N281" s="11">
        <v>101</v>
      </c>
      <c r="O281" s="11">
        <v>92</v>
      </c>
      <c r="P281" s="11">
        <v>77.09</v>
      </c>
      <c r="Q281" s="11">
        <v>193587</v>
      </c>
      <c r="R281" s="11" t="s">
        <v>154</v>
      </c>
      <c r="S281" s="11" t="s">
        <v>155</v>
      </c>
      <c r="T281" s="11" t="s">
        <v>208</v>
      </c>
      <c r="U281" s="11">
        <v>0</v>
      </c>
      <c r="V281" s="11" t="s">
        <v>154</v>
      </c>
      <c r="W281" s="11" t="s">
        <v>157</v>
      </c>
      <c r="X281" s="11"/>
      <c r="Y281" s="11">
        <v>1</v>
      </c>
      <c r="Z281" s="11">
        <v>10</v>
      </c>
      <c r="AA281" s="11">
        <v>10</v>
      </c>
      <c r="AB281" s="11">
        <v>10</v>
      </c>
      <c r="AC281" s="11">
        <v>10</v>
      </c>
      <c r="AD281" s="11">
        <v>10</v>
      </c>
      <c r="AE281" s="11">
        <v>0</v>
      </c>
      <c r="AF281" s="11">
        <v>10</v>
      </c>
      <c r="AG281" s="11">
        <v>10</v>
      </c>
      <c r="AH281" s="11">
        <v>10</v>
      </c>
      <c r="AI281" s="11">
        <v>10</v>
      </c>
      <c r="AJ281" s="11">
        <v>10</v>
      </c>
      <c r="AK281" s="11">
        <v>0</v>
      </c>
      <c r="AL281" s="11">
        <v>0</v>
      </c>
      <c r="AM281" s="11">
        <v>91</v>
      </c>
      <c r="AN281" s="11">
        <v>60</v>
      </c>
      <c r="AO281" s="11">
        <v>0</v>
      </c>
      <c r="AP281" s="11">
        <v>100</v>
      </c>
      <c r="AQ281" s="11">
        <v>40</v>
      </c>
      <c r="AR281" s="11">
        <v>30</v>
      </c>
      <c r="AS281" s="11">
        <v>1</v>
      </c>
      <c r="AT281" s="11">
        <v>100</v>
      </c>
      <c r="AU281" s="11">
        <v>33</v>
      </c>
      <c r="AV281" s="11">
        <v>3918</v>
      </c>
      <c r="AW281" s="11">
        <v>2152</v>
      </c>
      <c r="AX281" s="11">
        <v>386</v>
      </c>
      <c r="AY281" s="11">
        <v>2591</v>
      </c>
      <c r="AZ281" s="11">
        <v>13329</v>
      </c>
      <c r="BA281" s="11">
        <v>22029</v>
      </c>
      <c r="BB281" s="11">
        <v>699</v>
      </c>
      <c r="BC281" s="11">
        <v>683</v>
      </c>
      <c r="BD281" s="11">
        <v>9591</v>
      </c>
      <c r="BE281" s="11">
        <v>10134</v>
      </c>
      <c r="BF281" s="11">
        <v>1695</v>
      </c>
      <c r="BG281" s="11">
        <v>13690</v>
      </c>
      <c r="BH281" s="11">
        <v>3301</v>
      </c>
      <c r="BI281" s="11">
        <v>11</v>
      </c>
      <c r="BJ281" s="11">
        <v>13</v>
      </c>
      <c r="BK281" s="11">
        <v>9</v>
      </c>
      <c r="BL281" s="11">
        <v>14</v>
      </c>
      <c r="BM281" s="11">
        <v>12</v>
      </c>
      <c r="BN281" s="11">
        <v>13</v>
      </c>
      <c r="BO281" s="11">
        <v>19</v>
      </c>
      <c r="BP281" s="11">
        <v>17</v>
      </c>
      <c r="BQ281" s="11">
        <v>14</v>
      </c>
      <c r="BR281" s="11">
        <v>15</v>
      </c>
      <c r="BS281" s="11">
        <v>18</v>
      </c>
      <c r="BT281" s="11">
        <v>27</v>
      </c>
      <c r="BU281" s="11">
        <v>19</v>
      </c>
      <c r="BV281" s="11">
        <v>28</v>
      </c>
      <c r="BW281" s="11">
        <v>6</v>
      </c>
      <c r="BX281" s="11">
        <v>3</v>
      </c>
      <c r="BY281" s="11">
        <v>4</v>
      </c>
      <c r="BZ281" s="11">
        <v>55</v>
      </c>
      <c r="CA281" s="11">
        <v>27</v>
      </c>
      <c r="CB281" s="11">
        <v>3</v>
      </c>
      <c r="CC281" s="11">
        <v>4</v>
      </c>
      <c r="CD281" s="11">
        <v>2</v>
      </c>
      <c r="CE281" s="11">
        <v>62</v>
      </c>
      <c r="CF281" s="11">
        <v>8</v>
      </c>
      <c r="CG281" s="11">
        <v>21</v>
      </c>
      <c r="CH281" s="11">
        <v>14</v>
      </c>
      <c r="CI281" s="11"/>
      <c r="CJ281" s="11"/>
      <c r="CK281" s="11" t="s">
        <v>158</v>
      </c>
      <c r="CL281" s="11" t="s">
        <v>158</v>
      </c>
      <c r="CM281" s="11" t="s">
        <v>158</v>
      </c>
      <c r="CN281" s="11" t="s">
        <v>158</v>
      </c>
      <c r="CO281" s="11" t="s">
        <v>158</v>
      </c>
      <c r="CP281" s="11" t="s">
        <v>158</v>
      </c>
      <c r="CQ281" s="11" t="s">
        <v>158</v>
      </c>
      <c r="CR281" s="11" t="s">
        <v>158</v>
      </c>
      <c r="CS281" s="11" t="s">
        <v>158</v>
      </c>
      <c r="CT281" s="11" t="s">
        <v>158</v>
      </c>
      <c r="CU281" s="11" t="s">
        <v>158</v>
      </c>
      <c r="CV281" s="11" t="s">
        <v>158</v>
      </c>
      <c r="CW281" s="11" t="s">
        <v>158</v>
      </c>
      <c r="CX281" s="11" t="s">
        <v>154</v>
      </c>
      <c r="CY281" s="11" t="s">
        <v>154</v>
      </c>
      <c r="CZ281" s="11" t="s">
        <v>154</v>
      </c>
      <c r="DA281" s="11" t="s">
        <v>154</v>
      </c>
      <c r="DB281" s="11" t="s">
        <v>154</v>
      </c>
      <c r="DC281" s="11" t="s">
        <v>154</v>
      </c>
      <c r="DD281" s="11" t="s">
        <v>154</v>
      </c>
      <c r="DE281" s="11" t="s">
        <v>154</v>
      </c>
      <c r="DF281" s="11" t="s">
        <v>154</v>
      </c>
      <c r="DG281" s="11" t="s">
        <v>154</v>
      </c>
      <c r="DH281" s="11" t="s">
        <v>154</v>
      </c>
      <c r="DI281" s="11" t="s">
        <v>154</v>
      </c>
      <c r="DJ281" s="11" t="s">
        <v>154</v>
      </c>
      <c r="DK281" s="11" t="s">
        <v>157</v>
      </c>
      <c r="DL281" s="11" t="s">
        <v>157</v>
      </c>
      <c r="DM281" s="11" t="s">
        <v>157</v>
      </c>
      <c r="DN281" s="11" t="s">
        <v>157</v>
      </c>
      <c r="DO281" s="11" t="s">
        <v>157</v>
      </c>
      <c r="DP281" s="11" t="s">
        <v>157</v>
      </c>
      <c r="DQ281" s="11" t="s">
        <v>157</v>
      </c>
      <c r="DR281" s="11" t="s">
        <v>157</v>
      </c>
      <c r="DS281" s="11" t="s">
        <v>157</v>
      </c>
      <c r="DT281" s="11" t="s">
        <v>157</v>
      </c>
      <c r="DU281" s="11" t="s">
        <v>157</v>
      </c>
      <c r="DV281" s="11" t="s">
        <v>157</v>
      </c>
      <c r="DW281" s="11" t="s">
        <v>157</v>
      </c>
      <c r="DX281" s="11" t="b">
        <v>1</v>
      </c>
      <c r="DY281" s="11" t="b">
        <v>1</v>
      </c>
      <c r="DZ281" s="11" t="b">
        <v>1</v>
      </c>
      <c r="EA281" s="11" t="b">
        <v>1</v>
      </c>
      <c r="EB281" s="11" t="b">
        <v>1</v>
      </c>
      <c r="EC281" s="11" t="b">
        <v>0</v>
      </c>
      <c r="ED281" s="11" t="b">
        <v>1</v>
      </c>
      <c r="EE281" s="11" t="b">
        <v>1</v>
      </c>
      <c r="EF281" s="11" t="b">
        <v>1</v>
      </c>
      <c r="EG281" s="11" t="b">
        <v>1</v>
      </c>
      <c r="EH281" s="11" t="b">
        <v>1</v>
      </c>
      <c r="EI281" s="11" t="b">
        <v>0</v>
      </c>
      <c r="EJ281" s="11" t="b">
        <v>0</v>
      </c>
      <c r="EK281" s="11">
        <v>5.7194000000000002E-2</v>
      </c>
      <c r="EL281" s="11">
        <v>3.0376E-2</v>
      </c>
      <c r="EM281" s="11">
        <v>2.665E-2</v>
      </c>
      <c r="EN281" s="11">
        <v>4.1117000000000001E-2</v>
      </c>
      <c r="EO281" s="11">
        <v>6.0816000000000002E-2</v>
      </c>
      <c r="EP281" s="11">
        <v>5.8349999999999999E-2</v>
      </c>
      <c r="EQ281" s="11">
        <v>6.1098E-2</v>
      </c>
      <c r="ER281" s="11">
        <v>6.0988000000000001E-2</v>
      </c>
      <c r="ES281" s="11">
        <v>6.5096000000000001E-2</v>
      </c>
      <c r="ET281" s="11">
        <v>4.5082999999999998E-2</v>
      </c>
      <c r="EU281" s="11">
        <v>3.7919000000000001E-2</v>
      </c>
      <c r="EV281" s="11">
        <v>8.9942999999999995E-2</v>
      </c>
      <c r="EW281" s="11">
        <v>7.6633000000000007E-2</v>
      </c>
      <c r="EX281" s="11" t="s">
        <v>603</v>
      </c>
      <c r="EY281" s="11" t="str">
        <f>VLOOKUP(Table8[[#This Row],[Candidate Detail Answer: City]],cities,2,FALSE)</f>
        <v>Lone Tree</v>
      </c>
      <c r="EZ281" s="11" t="str">
        <f>VLOOKUP(Table8[[#This Row],[Candidate Detail Answer: City]],cities,3,FALSE)</f>
        <v>CO</v>
      </c>
      <c r="FA281" s="21">
        <f>VLOOKUP(Table8[[#This Row],[Candidate Detail Answer: City]],cities,4,FALSE)</f>
        <v>80124</v>
      </c>
      <c r="FB281" s="11" t="s">
        <v>604</v>
      </c>
      <c r="FC281" s="11" t="str">
        <f>VLOOKUP(Table8[[#This Row],[Candidate Detail Answer: Major]],majors_final,3,FALSE)</f>
        <v>Quality Assurance</v>
      </c>
      <c r="FD281" s="11" t="str">
        <f>VLOOKUP(Table8[[#This Row],[Candidate Detail Answer: Major]],majors_final,4,FALSE)</f>
        <v>IT non-development</v>
      </c>
      <c r="FE281" s="11">
        <f>VLOOKUP(Table8[[#This Row],[Candidate Detail Answer: Major]],majors_final,5,FALSE)</f>
        <v>0</v>
      </c>
      <c r="FF281" s="11">
        <f>VLOOKUP(Table8[[#This Row],[Candidate Detail Answer: Major]],majors_final,6,FALSE)</f>
        <v>0</v>
      </c>
      <c r="FG281" s="5"/>
      <c r="FH281" s="5"/>
      <c r="FI281" s="11"/>
    </row>
    <row r="282" spans="1:165" ht="12.75" x14ac:dyDescent="0.2">
      <c r="A282" s="11">
        <v>29502117</v>
      </c>
      <c r="B282" s="11">
        <v>38835968</v>
      </c>
      <c r="C282" s="11">
        <v>54987.085416666101</v>
      </c>
      <c r="D282" s="11" t="s">
        <v>153</v>
      </c>
      <c r="E282" s="11">
        <v>345600</v>
      </c>
      <c r="F282" s="11">
        <v>46031176</v>
      </c>
      <c r="G282" s="11">
        <v>47811.299305556102</v>
      </c>
      <c r="H282" s="11">
        <v>47447.835416665897</v>
      </c>
      <c r="I282" s="11">
        <v>237431</v>
      </c>
      <c r="J282" s="11">
        <v>1</v>
      </c>
      <c r="K282" s="11">
        <v>0</v>
      </c>
      <c r="L282" s="11">
        <v>0</v>
      </c>
      <c r="M282" s="11">
        <v>131</v>
      </c>
      <c r="N282" s="11">
        <v>101</v>
      </c>
      <c r="O282" s="11">
        <v>92</v>
      </c>
      <c r="P282" s="11">
        <v>77.09</v>
      </c>
      <c r="Q282" s="11">
        <v>126699</v>
      </c>
      <c r="R282" s="11" t="s">
        <v>154</v>
      </c>
      <c r="S282" s="11" t="s">
        <v>155</v>
      </c>
      <c r="T282" s="11" t="s">
        <v>156</v>
      </c>
      <c r="U282" s="11">
        <v>0</v>
      </c>
      <c r="V282" s="11" t="s">
        <v>154</v>
      </c>
      <c r="W282" s="11" t="s">
        <v>157</v>
      </c>
      <c r="X282" s="11">
        <v>3</v>
      </c>
      <c r="Y282" s="11">
        <v>1</v>
      </c>
      <c r="Z282" s="11">
        <v>10</v>
      </c>
      <c r="AA282" s="11">
        <v>10</v>
      </c>
      <c r="AB282" s="11">
        <v>10</v>
      </c>
      <c r="AC282" s="11">
        <v>10</v>
      </c>
      <c r="AD282" s="11">
        <v>10</v>
      </c>
      <c r="AE282" s="11">
        <v>10</v>
      </c>
      <c r="AF282" s="11">
        <v>10</v>
      </c>
      <c r="AG282" s="11">
        <v>10</v>
      </c>
      <c r="AH282" s="11">
        <v>10</v>
      </c>
      <c r="AI282" s="11">
        <v>10</v>
      </c>
      <c r="AJ282" s="11">
        <v>0</v>
      </c>
      <c r="AK282" s="11">
        <v>0</v>
      </c>
      <c r="AL282" s="11">
        <v>0</v>
      </c>
      <c r="AM282" s="11">
        <v>91</v>
      </c>
      <c r="AN282" s="11">
        <v>60</v>
      </c>
      <c r="AO282" s="11">
        <v>0</v>
      </c>
      <c r="AP282" s="11">
        <v>100</v>
      </c>
      <c r="AQ282" s="11">
        <v>30</v>
      </c>
      <c r="AR282" s="11">
        <v>20</v>
      </c>
      <c r="AS282" s="11">
        <v>1</v>
      </c>
      <c r="AT282" s="11">
        <v>100</v>
      </c>
      <c r="AU282" s="11">
        <v>9259</v>
      </c>
      <c r="AV282" s="11">
        <v>18391</v>
      </c>
      <c r="AW282" s="11">
        <v>5221</v>
      </c>
      <c r="AX282" s="11">
        <v>2549</v>
      </c>
      <c r="AY282" s="11">
        <v>1537</v>
      </c>
      <c r="AZ282" s="11">
        <v>11510</v>
      </c>
      <c r="BA282" s="11">
        <v>21945</v>
      </c>
      <c r="BB282" s="11">
        <v>3704</v>
      </c>
      <c r="BC282" s="11">
        <v>13077</v>
      </c>
      <c r="BD282" s="11">
        <v>12826</v>
      </c>
      <c r="BE282" s="11">
        <v>5178</v>
      </c>
      <c r="BF282" s="11">
        <v>936</v>
      </c>
      <c r="BG282" s="11">
        <v>4074</v>
      </c>
      <c r="BH282" s="11">
        <v>351</v>
      </c>
      <c r="BI282" s="11">
        <v>9</v>
      </c>
      <c r="BJ282" s="11">
        <v>9</v>
      </c>
      <c r="BK282" s="11">
        <v>9</v>
      </c>
      <c r="BL282" s="11">
        <v>14</v>
      </c>
      <c r="BM282" s="11">
        <v>8</v>
      </c>
      <c r="BN282" s="11">
        <v>9</v>
      </c>
      <c r="BO282" s="11">
        <v>12</v>
      </c>
      <c r="BP282" s="11">
        <v>10</v>
      </c>
      <c r="BQ282" s="11">
        <v>9</v>
      </c>
      <c r="BR282" s="11">
        <v>10</v>
      </c>
      <c r="BS282" s="11">
        <v>6</v>
      </c>
      <c r="BT282" s="11">
        <v>11</v>
      </c>
      <c r="BU282" s="11">
        <v>4</v>
      </c>
      <c r="BV282" s="11">
        <v>17</v>
      </c>
      <c r="BW282" s="11">
        <v>17</v>
      </c>
      <c r="BX282" s="11">
        <v>11</v>
      </c>
      <c r="BY282" s="11">
        <v>6</v>
      </c>
      <c r="BZ282" s="11">
        <v>22</v>
      </c>
      <c r="CA282" s="11">
        <v>38</v>
      </c>
      <c r="CB282" s="11">
        <v>15</v>
      </c>
      <c r="CC282" s="11">
        <v>38</v>
      </c>
      <c r="CD282" s="11">
        <v>38</v>
      </c>
      <c r="CE282" s="11">
        <v>13</v>
      </c>
      <c r="CF282" s="11">
        <v>2</v>
      </c>
      <c r="CG282" s="11">
        <v>11</v>
      </c>
      <c r="CH282" s="11">
        <v>1</v>
      </c>
      <c r="CI282" s="11"/>
      <c r="CJ282" s="11"/>
      <c r="CK282" s="11" t="s">
        <v>158</v>
      </c>
      <c r="CL282" s="11" t="s">
        <v>158</v>
      </c>
      <c r="CM282" s="11" t="s">
        <v>158</v>
      </c>
      <c r="CN282" s="11" t="s">
        <v>158</v>
      </c>
      <c r="CO282" s="11" t="s">
        <v>158</v>
      </c>
      <c r="CP282" s="11" t="s">
        <v>158</v>
      </c>
      <c r="CQ282" s="11" t="s">
        <v>158</v>
      </c>
      <c r="CR282" s="11" t="s">
        <v>158</v>
      </c>
      <c r="CS282" s="11" t="s">
        <v>158</v>
      </c>
      <c r="CT282" s="11" t="s">
        <v>158</v>
      </c>
      <c r="CU282" s="11" t="s">
        <v>158</v>
      </c>
      <c r="CV282" s="11" t="s">
        <v>158</v>
      </c>
      <c r="CW282" s="11" t="s">
        <v>158</v>
      </c>
      <c r="CX282" s="11" t="s">
        <v>154</v>
      </c>
      <c r="CY282" s="11" t="s">
        <v>154</v>
      </c>
      <c r="CZ282" s="11" t="s">
        <v>154</v>
      </c>
      <c r="DA282" s="11" t="s">
        <v>154</v>
      </c>
      <c r="DB282" s="11" t="s">
        <v>154</v>
      </c>
      <c r="DC282" s="11" t="s">
        <v>154</v>
      </c>
      <c r="DD282" s="11" t="s">
        <v>154</v>
      </c>
      <c r="DE282" s="11" t="s">
        <v>154</v>
      </c>
      <c r="DF282" s="11" t="s">
        <v>154</v>
      </c>
      <c r="DG282" s="11" t="s">
        <v>154</v>
      </c>
      <c r="DH282" s="11" t="s">
        <v>154</v>
      </c>
      <c r="DI282" s="11" t="s">
        <v>154</v>
      </c>
      <c r="DJ282" s="11" t="s">
        <v>154</v>
      </c>
      <c r="DK282" s="11" t="s">
        <v>157</v>
      </c>
      <c r="DL282" s="11" t="s">
        <v>157</v>
      </c>
      <c r="DM282" s="11" t="s">
        <v>157</v>
      </c>
      <c r="DN282" s="11" t="s">
        <v>157</v>
      </c>
      <c r="DO282" s="11" t="s">
        <v>157</v>
      </c>
      <c r="DP282" s="11" t="s">
        <v>157</v>
      </c>
      <c r="DQ282" s="11" t="s">
        <v>157</v>
      </c>
      <c r="DR282" s="11" t="s">
        <v>157</v>
      </c>
      <c r="DS282" s="11" t="s">
        <v>157</v>
      </c>
      <c r="DT282" s="11" t="s">
        <v>157</v>
      </c>
      <c r="DU282" s="11" t="s">
        <v>157</v>
      </c>
      <c r="DV282" s="11" t="s">
        <v>157</v>
      </c>
      <c r="DW282" s="11" t="s">
        <v>157</v>
      </c>
      <c r="DX282" s="11" t="b">
        <v>1</v>
      </c>
      <c r="DY282" s="11" t="b">
        <v>1</v>
      </c>
      <c r="DZ282" s="11" t="b">
        <v>1</v>
      </c>
      <c r="EA282" s="11" t="b">
        <v>1</v>
      </c>
      <c r="EB282" s="11" t="b">
        <v>1</v>
      </c>
      <c r="EC282" s="11" t="b">
        <v>1</v>
      </c>
      <c r="ED282" s="11" t="b">
        <v>1</v>
      </c>
      <c r="EE282" s="11" t="b">
        <v>1</v>
      </c>
      <c r="EF282" s="11" t="b">
        <v>1</v>
      </c>
      <c r="EG282" s="11" t="b">
        <v>1</v>
      </c>
      <c r="EH282" s="11" t="b">
        <v>0</v>
      </c>
      <c r="EI282" s="11" t="b">
        <v>0</v>
      </c>
      <c r="EJ282" s="11" t="b">
        <v>0</v>
      </c>
      <c r="EK282" s="11">
        <v>1.3416000000000001E-2</v>
      </c>
      <c r="EL282" s="11">
        <v>1.2843E-2</v>
      </c>
      <c r="EM282" s="11">
        <v>1.1575999999999999E-2</v>
      </c>
      <c r="EN282" s="11">
        <v>0.166572</v>
      </c>
      <c r="EO282" s="11">
        <v>3.3029000000000003E-2</v>
      </c>
      <c r="EP282" s="11">
        <v>1.2996000000000001E-2</v>
      </c>
      <c r="EQ282" s="11">
        <v>5.3265E-2</v>
      </c>
      <c r="ER282" s="11">
        <v>3.4877999999999999E-2</v>
      </c>
      <c r="ES282" s="11">
        <v>3.3315999999999998E-2</v>
      </c>
      <c r="ET282" s="11">
        <v>3.1864999999999997E-2</v>
      </c>
      <c r="EU282" s="11">
        <v>8.3572999999999995E-2</v>
      </c>
      <c r="EV282" s="11">
        <v>2.0330000000000001E-2</v>
      </c>
      <c r="EW282" s="11">
        <v>2.7591999999999998E-2</v>
      </c>
      <c r="EX282" s="11" t="s">
        <v>469</v>
      </c>
      <c r="EY282" s="11" t="str">
        <f>VLOOKUP(Table8[[#This Row],[Candidate Detail Answer: City]],cities,2,FALSE)</f>
        <v>Los Angeles</v>
      </c>
      <c r="EZ282" s="11" t="str">
        <f>VLOOKUP(Table8[[#This Row],[Candidate Detail Answer: City]],cities,3,FALSE)</f>
        <v>CA</v>
      </c>
      <c r="FA282" s="21">
        <f>VLOOKUP(Table8[[#This Row],[Candidate Detail Answer: City]],cities,4,FALSE)</f>
        <v>90001</v>
      </c>
      <c r="FB282" s="11" t="s">
        <v>284</v>
      </c>
      <c r="FC282" s="11" t="str">
        <f>VLOOKUP(Table8[[#This Row],[Candidate Detail Answer: Major]],majors_final,3,FALSE)</f>
        <v>Software Engineering</v>
      </c>
      <c r="FD282" s="11" t="str">
        <f>VLOOKUP(Table8[[#This Row],[Candidate Detail Answer: Major]],majors_final,4,FALSE)</f>
        <v>IT-development focused</v>
      </c>
      <c r="FE282" s="11">
        <f>VLOOKUP(Table8[[#This Row],[Candidate Detail Answer: Major]],majors_final,5,FALSE)</f>
        <v>0</v>
      </c>
      <c r="FF282" s="11">
        <f>VLOOKUP(Table8[[#This Row],[Candidate Detail Answer: Major]],majors_final,6,FALSE)</f>
        <v>0</v>
      </c>
      <c r="FG282" s="5"/>
      <c r="FH282" s="5"/>
      <c r="FI282" s="11"/>
    </row>
    <row r="283" spans="1:165" ht="12.75" x14ac:dyDescent="0.2">
      <c r="A283" s="11">
        <v>42760070</v>
      </c>
      <c r="B283" s="11">
        <v>58412750</v>
      </c>
      <c r="C283" s="11">
        <v>53232.474305555101</v>
      </c>
      <c r="D283" s="11" t="s">
        <v>153</v>
      </c>
      <c r="E283" s="11">
        <v>345600</v>
      </c>
      <c r="F283" s="11">
        <v>66507238</v>
      </c>
      <c r="G283" s="11">
        <v>51503.821527779</v>
      </c>
      <c r="H283" s="11">
        <v>50707.829861109502</v>
      </c>
      <c r="I283" s="11">
        <v>267726</v>
      </c>
      <c r="J283" s="11">
        <v>1</v>
      </c>
      <c r="K283" s="11">
        <v>69</v>
      </c>
      <c r="L283" s="11">
        <v>136927</v>
      </c>
      <c r="M283" s="11">
        <v>131</v>
      </c>
      <c r="N283" s="11">
        <v>121</v>
      </c>
      <c r="O283" s="11">
        <v>92</v>
      </c>
      <c r="P283" s="11">
        <v>92.36</v>
      </c>
      <c r="Q283" s="11">
        <v>190116</v>
      </c>
      <c r="R283" s="11" t="s">
        <v>154</v>
      </c>
      <c r="S283" s="11" t="s">
        <v>155</v>
      </c>
      <c r="T283" s="11" t="s">
        <v>208</v>
      </c>
      <c r="U283" s="11">
        <v>0</v>
      </c>
      <c r="V283" s="11" t="s">
        <v>154</v>
      </c>
      <c r="W283" s="11" t="s">
        <v>157</v>
      </c>
      <c r="X283" s="11"/>
      <c r="Y283" s="11">
        <v>1</v>
      </c>
      <c r="Z283" s="11">
        <v>10</v>
      </c>
      <c r="AA283" s="11">
        <v>10</v>
      </c>
      <c r="AB283" s="11">
        <v>10</v>
      </c>
      <c r="AC283" s="11">
        <v>10</v>
      </c>
      <c r="AD283" s="11">
        <v>10</v>
      </c>
      <c r="AE283" s="11">
        <v>10</v>
      </c>
      <c r="AF283" s="11">
        <v>10</v>
      </c>
      <c r="AG283" s="11">
        <v>10</v>
      </c>
      <c r="AH283" s="11">
        <v>10</v>
      </c>
      <c r="AI283" s="11">
        <v>10</v>
      </c>
      <c r="AJ283" s="11">
        <v>10</v>
      </c>
      <c r="AK283" s="11">
        <v>0</v>
      </c>
      <c r="AL283" s="11">
        <v>10</v>
      </c>
      <c r="AM283" s="11">
        <v>111</v>
      </c>
      <c r="AN283" s="11">
        <v>60</v>
      </c>
      <c r="AO283" s="11">
        <v>10</v>
      </c>
      <c r="AP283" s="11">
        <v>110</v>
      </c>
      <c r="AQ283" s="11">
        <v>50</v>
      </c>
      <c r="AR283" s="11">
        <v>30</v>
      </c>
      <c r="AS283" s="11">
        <v>1</v>
      </c>
      <c r="AT283" s="11">
        <v>120</v>
      </c>
      <c r="AU283" s="11">
        <v>241</v>
      </c>
      <c r="AV283" s="11">
        <v>2402</v>
      </c>
      <c r="AW283" s="11">
        <v>1295</v>
      </c>
      <c r="AX283" s="11">
        <v>15845</v>
      </c>
      <c r="AY283" s="11">
        <v>675</v>
      </c>
      <c r="AZ283" s="11">
        <v>2138</v>
      </c>
      <c r="BA283" s="11">
        <v>17007</v>
      </c>
      <c r="BB283" s="11">
        <v>1172</v>
      </c>
      <c r="BC283" s="11">
        <v>1929</v>
      </c>
      <c r="BD283" s="11">
        <v>647</v>
      </c>
      <c r="BE283" s="11">
        <v>2235</v>
      </c>
      <c r="BF283" s="11">
        <v>4340</v>
      </c>
      <c r="BG283" s="11">
        <v>25780</v>
      </c>
      <c r="BH283" s="11">
        <v>1517</v>
      </c>
      <c r="BI283" s="11">
        <v>12</v>
      </c>
      <c r="BJ283" s="11">
        <v>12</v>
      </c>
      <c r="BK283" s="11">
        <v>10</v>
      </c>
      <c r="BL283" s="11">
        <v>16</v>
      </c>
      <c r="BM283" s="11">
        <v>10</v>
      </c>
      <c r="BN283" s="11">
        <v>12</v>
      </c>
      <c r="BO283" s="11">
        <v>16</v>
      </c>
      <c r="BP283" s="11">
        <v>15</v>
      </c>
      <c r="BQ283" s="11">
        <v>11</v>
      </c>
      <c r="BR283" s="11">
        <v>10</v>
      </c>
      <c r="BS283" s="11">
        <v>18</v>
      </c>
      <c r="BT283" s="11">
        <v>0</v>
      </c>
      <c r="BU283" s="11">
        <v>27</v>
      </c>
      <c r="BV283" s="11">
        <v>4</v>
      </c>
      <c r="BW283" s="11">
        <v>3</v>
      </c>
      <c r="BX283" s="11">
        <v>3</v>
      </c>
      <c r="BY283" s="11">
        <v>2</v>
      </c>
      <c r="BZ283" s="11">
        <v>16</v>
      </c>
      <c r="CA283" s="11">
        <v>33</v>
      </c>
      <c r="CB283" s="11">
        <v>2</v>
      </c>
      <c r="CC283" s="11">
        <v>10</v>
      </c>
      <c r="CD283" s="11">
        <v>2</v>
      </c>
      <c r="CE283" s="11">
        <v>9</v>
      </c>
      <c r="CF283" s="11">
        <v>6</v>
      </c>
      <c r="CG283" s="11">
        <v>0</v>
      </c>
      <c r="CH283" s="11">
        <v>2</v>
      </c>
      <c r="CI283" s="11"/>
      <c r="CJ283" s="11"/>
      <c r="CK283" s="11" t="s">
        <v>158</v>
      </c>
      <c r="CL283" s="11" t="s">
        <v>158</v>
      </c>
      <c r="CM283" s="11" t="s">
        <v>158</v>
      </c>
      <c r="CN283" s="11" t="s">
        <v>158</v>
      </c>
      <c r="CO283" s="11" t="s">
        <v>158</v>
      </c>
      <c r="CP283" s="11" t="s">
        <v>158</v>
      </c>
      <c r="CQ283" s="11" t="s">
        <v>158</v>
      </c>
      <c r="CR283" s="11" t="s">
        <v>158</v>
      </c>
      <c r="CS283" s="11" t="s">
        <v>158</v>
      </c>
      <c r="CT283" s="11" t="s">
        <v>158</v>
      </c>
      <c r="CU283" s="11" t="s">
        <v>158</v>
      </c>
      <c r="CV283" s="11" t="s">
        <v>166</v>
      </c>
      <c r="CW283" s="11" t="s">
        <v>158</v>
      </c>
      <c r="CX283" s="11" t="s">
        <v>154</v>
      </c>
      <c r="CY283" s="11" t="s">
        <v>154</v>
      </c>
      <c r="CZ283" s="11" t="s">
        <v>154</v>
      </c>
      <c r="DA283" s="11" t="s">
        <v>154</v>
      </c>
      <c r="DB283" s="11" t="s">
        <v>154</v>
      </c>
      <c r="DC283" s="11" t="s">
        <v>154</v>
      </c>
      <c r="DD283" s="11" t="s">
        <v>154</v>
      </c>
      <c r="DE283" s="11" t="s">
        <v>154</v>
      </c>
      <c r="DF283" s="11" t="s">
        <v>154</v>
      </c>
      <c r="DG283" s="11" t="s">
        <v>154</v>
      </c>
      <c r="DH283" s="11" t="s">
        <v>154</v>
      </c>
      <c r="DI283" s="11" t="s">
        <v>154</v>
      </c>
      <c r="DJ283" s="11" t="s">
        <v>154</v>
      </c>
      <c r="DK283" s="11" t="s">
        <v>157</v>
      </c>
      <c r="DL283" s="11" t="s">
        <v>157</v>
      </c>
      <c r="DM283" s="11" t="s">
        <v>157</v>
      </c>
      <c r="DN283" s="11" t="s">
        <v>157</v>
      </c>
      <c r="DO283" s="11" t="s">
        <v>157</v>
      </c>
      <c r="DP283" s="11" t="s">
        <v>157</v>
      </c>
      <c r="DQ283" s="11" t="s">
        <v>157</v>
      </c>
      <c r="DR283" s="11" t="s">
        <v>157</v>
      </c>
      <c r="DS283" s="11" t="s">
        <v>157</v>
      </c>
      <c r="DT283" s="11" t="s">
        <v>157</v>
      </c>
      <c r="DU283" s="11" t="s">
        <v>157</v>
      </c>
      <c r="DV283" s="11" t="s">
        <v>157</v>
      </c>
      <c r="DW283" s="11" t="s">
        <v>157</v>
      </c>
      <c r="DX283" s="11" t="b">
        <v>1</v>
      </c>
      <c r="DY283" s="11" t="b">
        <v>1</v>
      </c>
      <c r="DZ283" s="11" t="b">
        <v>1</v>
      </c>
      <c r="EA283" s="11" t="b">
        <v>1</v>
      </c>
      <c r="EB283" s="11" t="b">
        <v>1</v>
      </c>
      <c r="EC283" s="11" t="b">
        <v>1</v>
      </c>
      <c r="ED283" s="11" t="b">
        <v>1</v>
      </c>
      <c r="EE283" s="11" t="b">
        <v>1</v>
      </c>
      <c r="EF283" s="11" t="b">
        <v>1</v>
      </c>
      <c r="EG283" s="11" t="b">
        <v>1</v>
      </c>
      <c r="EH283" s="11" t="b">
        <v>1</v>
      </c>
      <c r="EI283" s="11" t="s">
        <v>157</v>
      </c>
      <c r="EJ283" s="11" t="b">
        <v>1</v>
      </c>
      <c r="EK283" s="11">
        <v>0.2361</v>
      </c>
      <c r="EL283" s="11">
        <v>4.3338000000000002E-2</v>
      </c>
      <c r="EM283" s="11">
        <v>0.141125</v>
      </c>
      <c r="EN283" s="11">
        <v>0.152471</v>
      </c>
      <c r="EO283" s="11">
        <v>2.9600000000000001E-2</v>
      </c>
      <c r="EP283" s="11">
        <v>3.4858E-2</v>
      </c>
      <c r="EQ283" s="11">
        <v>7.7921000000000004E-2</v>
      </c>
      <c r="ER283" s="11">
        <v>3.5711E-2</v>
      </c>
      <c r="ES283" s="11">
        <v>7.7268000000000003E-2</v>
      </c>
      <c r="ET283" s="11">
        <v>3.4741000000000001E-2</v>
      </c>
      <c r="EU283" s="11">
        <v>0.14693100000000001</v>
      </c>
      <c r="EV283" s="11" t="s">
        <v>157</v>
      </c>
      <c r="EW283" s="11">
        <v>3.6975000000000001E-2</v>
      </c>
      <c r="EX283" s="11" t="s">
        <v>469</v>
      </c>
      <c r="EY283" s="11" t="str">
        <f>VLOOKUP(Table8[[#This Row],[Candidate Detail Answer: City]],cities,2,FALSE)</f>
        <v>Los Angeles</v>
      </c>
      <c r="EZ283" s="11" t="str">
        <f>VLOOKUP(Table8[[#This Row],[Candidate Detail Answer: City]],cities,3,FALSE)</f>
        <v>CA</v>
      </c>
      <c r="FA283" s="21">
        <f>VLOOKUP(Table8[[#This Row],[Candidate Detail Answer: City]],cities,4,FALSE)</f>
        <v>90001</v>
      </c>
      <c r="FB283" s="11" t="s">
        <v>227</v>
      </c>
      <c r="FC283" s="11" t="str">
        <f>VLOOKUP(Table8[[#This Row],[Candidate Detail Answer: Major]],majors_final,3,FALSE)</f>
        <v>Software Development</v>
      </c>
      <c r="FD283" s="11" t="str">
        <f>VLOOKUP(Table8[[#This Row],[Candidate Detail Answer: Major]],majors_final,4,FALSE)</f>
        <v>IT-development focused</v>
      </c>
      <c r="FE283" s="11">
        <f>VLOOKUP(Table8[[#This Row],[Candidate Detail Answer: Major]],majors_final,5,FALSE)</f>
        <v>0</v>
      </c>
      <c r="FF283" s="11">
        <f>VLOOKUP(Table8[[#This Row],[Candidate Detail Answer: Major]],majors_final,6,FALSE)</f>
        <v>0</v>
      </c>
      <c r="FG283" s="5"/>
      <c r="FH283" s="5"/>
      <c r="FI283" s="11"/>
    </row>
    <row r="284" spans="1:165" ht="12.75" x14ac:dyDescent="0.2">
      <c r="A284" s="11">
        <v>52526912</v>
      </c>
      <c r="B284" s="11">
        <v>74634680</v>
      </c>
      <c r="C284" s="11">
        <v>44666.559027777781</v>
      </c>
      <c r="D284" s="11" t="s">
        <v>153</v>
      </c>
      <c r="E284" s="11">
        <v>345600</v>
      </c>
      <c r="F284" s="11">
        <v>78035518</v>
      </c>
      <c r="G284" s="11">
        <v>44666.609027777777</v>
      </c>
      <c r="H284" s="11">
        <v>44667.506249999999</v>
      </c>
      <c r="I284" s="11">
        <v>77516</v>
      </c>
      <c r="J284" s="11">
        <v>1</v>
      </c>
      <c r="K284" s="11">
        <v>40</v>
      </c>
      <c r="L284" s="11">
        <v>61505</v>
      </c>
      <c r="M284" s="11">
        <v>131</v>
      </c>
      <c r="N284" s="11">
        <v>131</v>
      </c>
      <c r="O284" s="11">
        <v>92</v>
      </c>
      <c r="P284" s="11">
        <v>100</v>
      </c>
      <c r="Q284" s="11">
        <v>47971</v>
      </c>
      <c r="R284" s="11" t="s">
        <v>154</v>
      </c>
      <c r="S284" s="11" t="s">
        <v>155</v>
      </c>
      <c r="T284" s="11" t="s">
        <v>208</v>
      </c>
      <c r="U284" s="11">
        <v>12</v>
      </c>
      <c r="V284" s="11" t="s">
        <v>154</v>
      </c>
      <c r="W284" s="11" t="s">
        <v>157</v>
      </c>
      <c r="X284" s="11">
        <v>4</v>
      </c>
      <c r="Y284" s="11">
        <v>1</v>
      </c>
      <c r="Z284" s="11">
        <v>10</v>
      </c>
      <c r="AA284" s="11">
        <v>10</v>
      </c>
      <c r="AB284" s="11">
        <v>10</v>
      </c>
      <c r="AC284" s="11">
        <v>10</v>
      </c>
      <c r="AD284" s="11">
        <v>10</v>
      </c>
      <c r="AE284" s="11">
        <v>10</v>
      </c>
      <c r="AF284" s="11">
        <v>10</v>
      </c>
      <c r="AG284" s="11">
        <v>10</v>
      </c>
      <c r="AH284" s="11">
        <v>10</v>
      </c>
      <c r="AI284" s="11">
        <v>10</v>
      </c>
      <c r="AJ284" s="11">
        <v>10</v>
      </c>
      <c r="AK284" s="11">
        <v>10</v>
      </c>
      <c r="AL284" s="11">
        <v>10</v>
      </c>
      <c r="AM284" s="11">
        <v>121</v>
      </c>
      <c r="AN284" s="11">
        <v>60</v>
      </c>
      <c r="AO284" s="11">
        <v>10</v>
      </c>
      <c r="AP284" s="11">
        <v>120</v>
      </c>
      <c r="AQ284" s="11">
        <v>60</v>
      </c>
      <c r="AR284" s="11">
        <v>40</v>
      </c>
      <c r="AS284" s="11">
        <v>1</v>
      </c>
      <c r="AT284" s="11">
        <v>130</v>
      </c>
      <c r="AU284" s="11">
        <v>64</v>
      </c>
      <c r="AV284" s="11">
        <v>415</v>
      </c>
      <c r="AW284" s="11">
        <v>296</v>
      </c>
      <c r="AX284" s="11">
        <v>485</v>
      </c>
      <c r="AY284" s="11">
        <v>498</v>
      </c>
      <c r="AZ284" s="11">
        <v>927</v>
      </c>
      <c r="BA284" s="11">
        <v>1236</v>
      </c>
      <c r="BB284" s="11">
        <v>2179</v>
      </c>
      <c r="BC284" s="11">
        <v>2098</v>
      </c>
      <c r="BD284" s="11">
        <v>871</v>
      </c>
      <c r="BE284" s="11">
        <v>996</v>
      </c>
      <c r="BF284" s="11">
        <v>2070</v>
      </c>
      <c r="BG284" s="11">
        <v>15764</v>
      </c>
      <c r="BH284" s="11">
        <v>910</v>
      </c>
      <c r="BI284" s="11">
        <v>9</v>
      </c>
      <c r="BJ284" s="11">
        <v>11</v>
      </c>
      <c r="BK284" s="11">
        <v>11</v>
      </c>
      <c r="BL284" s="11">
        <v>14</v>
      </c>
      <c r="BM284" s="11">
        <v>12</v>
      </c>
      <c r="BN284" s="11">
        <v>13</v>
      </c>
      <c r="BO284" s="11">
        <v>12</v>
      </c>
      <c r="BP284" s="11">
        <v>12</v>
      </c>
      <c r="BQ284" s="11">
        <v>11</v>
      </c>
      <c r="BR284" s="11">
        <v>12</v>
      </c>
      <c r="BS284" s="11">
        <v>10</v>
      </c>
      <c r="BT284" s="11">
        <v>12</v>
      </c>
      <c r="BU284" s="11">
        <v>29</v>
      </c>
      <c r="BV284" s="11">
        <v>2</v>
      </c>
      <c r="BW284" s="11">
        <v>2</v>
      </c>
      <c r="BX284" s="11">
        <v>7</v>
      </c>
      <c r="BY284" s="11">
        <v>3</v>
      </c>
      <c r="BZ284" s="11">
        <v>8</v>
      </c>
      <c r="CA284" s="11">
        <v>6</v>
      </c>
      <c r="CB284" s="11">
        <v>13</v>
      </c>
      <c r="CC284" s="11">
        <v>7</v>
      </c>
      <c r="CD284" s="11">
        <v>2</v>
      </c>
      <c r="CE284" s="11">
        <v>7</v>
      </c>
      <c r="CF284" s="11">
        <v>17</v>
      </c>
      <c r="CG284" s="11">
        <v>35</v>
      </c>
      <c r="CH284" s="11">
        <v>3</v>
      </c>
      <c r="CI284" s="11"/>
      <c r="CJ284" s="11"/>
      <c r="CK284" s="11" t="s">
        <v>158</v>
      </c>
      <c r="CL284" s="11" t="s">
        <v>158</v>
      </c>
      <c r="CM284" s="11" t="s">
        <v>158</v>
      </c>
      <c r="CN284" s="11" t="s">
        <v>158</v>
      </c>
      <c r="CO284" s="11" t="s">
        <v>158</v>
      </c>
      <c r="CP284" s="11" t="s">
        <v>158</v>
      </c>
      <c r="CQ284" s="11" t="s">
        <v>158</v>
      </c>
      <c r="CR284" s="11" t="s">
        <v>158</v>
      </c>
      <c r="CS284" s="11" t="s">
        <v>158</v>
      </c>
      <c r="CT284" s="11" t="s">
        <v>158</v>
      </c>
      <c r="CU284" s="11" t="s">
        <v>158</v>
      </c>
      <c r="CV284" s="11" t="s">
        <v>158</v>
      </c>
      <c r="CW284" s="11" t="s">
        <v>158</v>
      </c>
      <c r="CX284" s="11" t="s">
        <v>154</v>
      </c>
      <c r="CY284" s="11" t="s">
        <v>154</v>
      </c>
      <c r="CZ284" s="11" t="s">
        <v>154</v>
      </c>
      <c r="DA284" s="11" t="s">
        <v>154</v>
      </c>
      <c r="DB284" s="11" t="s">
        <v>154</v>
      </c>
      <c r="DC284" s="11" t="s">
        <v>154</v>
      </c>
      <c r="DD284" s="11" t="s">
        <v>154</v>
      </c>
      <c r="DE284" s="11" t="s">
        <v>154</v>
      </c>
      <c r="DF284" s="11" t="s">
        <v>154</v>
      </c>
      <c r="DG284" s="11" t="s">
        <v>154</v>
      </c>
      <c r="DH284" s="11" t="s">
        <v>154</v>
      </c>
      <c r="DI284" s="11" t="s">
        <v>154</v>
      </c>
      <c r="DJ284" s="11" t="s">
        <v>154</v>
      </c>
      <c r="DK284" s="11" t="s">
        <v>157</v>
      </c>
      <c r="DL284" s="11" t="s">
        <v>157</v>
      </c>
      <c r="DM284" s="11" t="s">
        <v>157</v>
      </c>
      <c r="DN284" s="11" t="s">
        <v>157</v>
      </c>
      <c r="DO284" s="11" t="s">
        <v>157</v>
      </c>
      <c r="DP284" s="11" t="s">
        <v>157</v>
      </c>
      <c r="DQ284" s="11" t="s">
        <v>157</v>
      </c>
      <c r="DR284" s="11" t="s">
        <v>157</v>
      </c>
      <c r="DS284" s="11" t="s">
        <v>157</v>
      </c>
      <c r="DT284" s="11" t="s">
        <v>157</v>
      </c>
      <c r="DU284" s="11" t="s">
        <v>157</v>
      </c>
      <c r="DV284" s="11" t="s">
        <v>157</v>
      </c>
      <c r="DW284" s="11" t="s">
        <v>157</v>
      </c>
      <c r="DX284" s="11" t="b">
        <v>1</v>
      </c>
      <c r="DY284" s="11" t="b">
        <v>1</v>
      </c>
      <c r="DZ284" s="11" t="b">
        <v>1</v>
      </c>
      <c r="EA284" s="11" t="b">
        <v>1</v>
      </c>
      <c r="EB284" s="11" t="b">
        <v>1</v>
      </c>
      <c r="EC284" s="11" t="b">
        <v>1</v>
      </c>
      <c r="ED284" s="11" t="b">
        <v>1</v>
      </c>
      <c r="EE284" s="11" t="b">
        <v>1</v>
      </c>
      <c r="EF284" s="11" t="b">
        <v>1</v>
      </c>
      <c r="EG284" s="11" t="b">
        <v>1</v>
      </c>
      <c r="EH284" s="11" t="b">
        <v>1</v>
      </c>
      <c r="EI284" s="11" t="b">
        <v>1</v>
      </c>
      <c r="EJ284" s="11" t="b">
        <v>1</v>
      </c>
      <c r="EK284" s="11">
        <v>3.0974181E-2</v>
      </c>
      <c r="EL284" s="11">
        <v>3.2207334999999997E-2</v>
      </c>
      <c r="EM284" s="11">
        <v>2.9115241E-2</v>
      </c>
      <c r="EN284" s="11">
        <v>0.47400056499999998</v>
      </c>
      <c r="EO284" s="11">
        <v>0.11705343999999999</v>
      </c>
      <c r="EP284" s="11">
        <v>3.2226426000000002E-2</v>
      </c>
      <c r="EQ284" s="11">
        <v>2.7155015000000001E-2</v>
      </c>
      <c r="ER284" s="11">
        <v>3.4419879E-2</v>
      </c>
      <c r="ES284" s="11">
        <v>9.7231216999999995E-2</v>
      </c>
      <c r="ET284" s="11">
        <v>6.0332589999999998E-2</v>
      </c>
      <c r="EU284" s="11">
        <v>3.5686384000000002E-2</v>
      </c>
      <c r="EV284" s="11">
        <v>5.4802324999999999E-2</v>
      </c>
      <c r="EW284" s="11">
        <v>0.101114816</v>
      </c>
      <c r="EX284" s="11" t="s">
        <v>457</v>
      </c>
      <c r="EY284" s="11" t="str">
        <f>VLOOKUP(Table8[[#This Row],[Candidate Detail Answer: City]],cities,2,FALSE)</f>
        <v>Louisville</v>
      </c>
      <c r="EZ284" s="11" t="str">
        <f>VLOOKUP(Table8[[#This Row],[Candidate Detail Answer: City]],cities,3,FALSE)</f>
        <v>KY</v>
      </c>
      <c r="FA284" s="21">
        <f>VLOOKUP(Table8[[#This Row],[Candidate Detail Answer: City]],cities,4,FALSE)</f>
        <v>40201</v>
      </c>
      <c r="FB284" s="11" t="s">
        <v>351</v>
      </c>
      <c r="FC284" s="11" t="str">
        <f>VLOOKUP(Table8[[#This Row],[Candidate Detail Answer: Major]],majors_final,3,FALSE)</f>
        <v>N/A</v>
      </c>
      <c r="FD284" s="11" t="str">
        <f>VLOOKUP(Table8[[#This Row],[Candidate Detail Answer: Major]],majors_final,4,FALSE)</f>
        <v>N/A</v>
      </c>
      <c r="FE284" s="11">
        <f>VLOOKUP(Table8[[#This Row],[Candidate Detail Answer: Major]],majors_final,5,FALSE)</f>
        <v>0</v>
      </c>
      <c r="FF284" s="11">
        <f>VLOOKUP(Table8[[#This Row],[Candidate Detail Answer: Major]],majors_final,6,FALSE)</f>
        <v>0</v>
      </c>
      <c r="FG284" s="5"/>
      <c r="FH284" s="5"/>
      <c r="FI284" s="11"/>
    </row>
    <row r="285" spans="1:165" ht="12.75" x14ac:dyDescent="0.2">
      <c r="A285" s="11">
        <v>33750668</v>
      </c>
      <c r="B285" s="11">
        <v>45381868</v>
      </c>
      <c r="C285" s="11">
        <v>48385.361111110898</v>
      </c>
      <c r="D285" s="11" t="s">
        <v>153</v>
      </c>
      <c r="E285" s="11">
        <v>345600</v>
      </c>
      <c r="F285" s="11">
        <v>52144318</v>
      </c>
      <c r="G285" s="11">
        <v>49456.879861112</v>
      </c>
      <c r="H285" s="11">
        <v>48900.659027776703</v>
      </c>
      <c r="I285" s="11">
        <v>431827</v>
      </c>
      <c r="J285" s="11">
        <v>1</v>
      </c>
      <c r="K285" s="11">
        <v>72</v>
      </c>
      <c r="L285" s="11">
        <v>98311</v>
      </c>
      <c r="M285" s="11">
        <v>131</v>
      </c>
      <c r="N285" s="11">
        <v>131</v>
      </c>
      <c r="O285" s="11">
        <v>92</v>
      </c>
      <c r="P285" s="11">
        <v>100</v>
      </c>
      <c r="Q285" s="11">
        <v>365670</v>
      </c>
      <c r="R285" s="11" t="s">
        <v>154</v>
      </c>
      <c r="S285" s="11" t="s">
        <v>155</v>
      </c>
      <c r="T285" s="11" t="s">
        <v>208</v>
      </c>
      <c r="U285" s="11">
        <v>0</v>
      </c>
      <c r="V285" s="11" t="s">
        <v>154</v>
      </c>
      <c r="W285" s="11" t="s">
        <v>157</v>
      </c>
      <c r="X285" s="11">
        <v>5</v>
      </c>
      <c r="Y285" s="11">
        <v>1</v>
      </c>
      <c r="Z285" s="11">
        <v>10</v>
      </c>
      <c r="AA285" s="11">
        <v>10</v>
      </c>
      <c r="AB285" s="11">
        <v>10</v>
      </c>
      <c r="AC285" s="11">
        <v>10</v>
      </c>
      <c r="AD285" s="11">
        <v>10</v>
      </c>
      <c r="AE285" s="11">
        <v>10</v>
      </c>
      <c r="AF285" s="11">
        <v>10</v>
      </c>
      <c r="AG285" s="11">
        <v>10</v>
      </c>
      <c r="AH285" s="11">
        <v>10</v>
      </c>
      <c r="AI285" s="11">
        <v>10</v>
      </c>
      <c r="AJ285" s="11">
        <v>10</v>
      </c>
      <c r="AK285" s="11">
        <v>10</v>
      </c>
      <c r="AL285" s="11">
        <v>10</v>
      </c>
      <c r="AM285" s="11">
        <v>121</v>
      </c>
      <c r="AN285" s="11">
        <v>60</v>
      </c>
      <c r="AO285" s="11">
        <v>10</v>
      </c>
      <c r="AP285" s="11">
        <v>120</v>
      </c>
      <c r="AQ285" s="11">
        <v>60</v>
      </c>
      <c r="AR285" s="11">
        <v>40</v>
      </c>
      <c r="AS285" s="11">
        <v>1</v>
      </c>
      <c r="AT285" s="11">
        <v>130</v>
      </c>
      <c r="AU285" s="11">
        <v>346</v>
      </c>
      <c r="AV285" s="11">
        <v>2663</v>
      </c>
      <c r="AW285" s="11">
        <v>538</v>
      </c>
      <c r="AX285" s="11">
        <v>8720</v>
      </c>
      <c r="AY285" s="11">
        <v>1327</v>
      </c>
      <c r="AZ285" s="11">
        <v>3339</v>
      </c>
      <c r="BA285" s="11">
        <v>973</v>
      </c>
      <c r="BB285" s="11">
        <v>12463</v>
      </c>
      <c r="BC285" s="11">
        <v>9377</v>
      </c>
      <c r="BD285" s="11">
        <v>5064</v>
      </c>
      <c r="BE285" s="11">
        <v>3713</v>
      </c>
      <c r="BF285" s="11">
        <v>3000</v>
      </c>
      <c r="BG285" s="11">
        <v>7365</v>
      </c>
      <c r="BH285" s="11">
        <v>6888</v>
      </c>
      <c r="BI285" s="11">
        <v>8</v>
      </c>
      <c r="BJ285" s="11">
        <v>8</v>
      </c>
      <c r="BK285" s="11">
        <v>7</v>
      </c>
      <c r="BL285" s="11">
        <v>10</v>
      </c>
      <c r="BM285" s="11">
        <v>7</v>
      </c>
      <c r="BN285" s="11">
        <v>7</v>
      </c>
      <c r="BO285" s="11">
        <v>11</v>
      </c>
      <c r="BP285" s="11">
        <v>9</v>
      </c>
      <c r="BQ285" s="11">
        <v>8</v>
      </c>
      <c r="BR285" s="11">
        <v>10</v>
      </c>
      <c r="BS285" s="11">
        <v>8</v>
      </c>
      <c r="BT285" s="11">
        <v>14</v>
      </c>
      <c r="BU285" s="11">
        <v>23</v>
      </c>
      <c r="BV285" s="11">
        <v>7</v>
      </c>
      <c r="BW285" s="11">
        <v>5</v>
      </c>
      <c r="BX285" s="11">
        <v>4</v>
      </c>
      <c r="BY285" s="11">
        <v>4</v>
      </c>
      <c r="BZ285" s="11">
        <v>5</v>
      </c>
      <c r="CA285" s="11">
        <v>3</v>
      </c>
      <c r="CB285" s="11">
        <v>2</v>
      </c>
      <c r="CC285" s="11">
        <v>2</v>
      </c>
      <c r="CD285" s="11">
        <v>11</v>
      </c>
      <c r="CE285" s="11">
        <v>5</v>
      </c>
      <c r="CF285" s="11">
        <v>4</v>
      </c>
      <c r="CG285" s="11">
        <v>11</v>
      </c>
      <c r="CH285" s="11">
        <v>2</v>
      </c>
      <c r="CI285" s="11"/>
      <c r="CJ285" s="11"/>
      <c r="CK285" s="11" t="s">
        <v>158</v>
      </c>
      <c r="CL285" s="11" t="s">
        <v>158</v>
      </c>
      <c r="CM285" s="11" t="s">
        <v>158</v>
      </c>
      <c r="CN285" s="11" t="s">
        <v>158</v>
      </c>
      <c r="CO285" s="11" t="s">
        <v>158</v>
      </c>
      <c r="CP285" s="11" t="s">
        <v>158</v>
      </c>
      <c r="CQ285" s="11" t="s">
        <v>158</v>
      </c>
      <c r="CR285" s="11" t="s">
        <v>158</v>
      </c>
      <c r="CS285" s="11" t="s">
        <v>158</v>
      </c>
      <c r="CT285" s="11" t="s">
        <v>158</v>
      </c>
      <c r="CU285" s="11" t="s">
        <v>158</v>
      </c>
      <c r="CV285" s="11" t="s">
        <v>158</v>
      </c>
      <c r="CW285" s="11" t="s">
        <v>158</v>
      </c>
      <c r="CX285" s="11" t="s">
        <v>154</v>
      </c>
      <c r="CY285" s="11" t="s">
        <v>154</v>
      </c>
      <c r="CZ285" s="11" t="s">
        <v>154</v>
      </c>
      <c r="DA285" s="11" t="s">
        <v>154</v>
      </c>
      <c r="DB285" s="11" t="s">
        <v>154</v>
      </c>
      <c r="DC285" s="11" t="s">
        <v>154</v>
      </c>
      <c r="DD285" s="11" t="s">
        <v>154</v>
      </c>
      <c r="DE285" s="11" t="s">
        <v>154</v>
      </c>
      <c r="DF285" s="11" t="s">
        <v>154</v>
      </c>
      <c r="DG285" s="11" t="s">
        <v>154</v>
      </c>
      <c r="DH285" s="11" t="s">
        <v>154</v>
      </c>
      <c r="DI285" s="11" t="s">
        <v>154</v>
      </c>
      <c r="DJ285" s="11" t="s">
        <v>154</v>
      </c>
      <c r="DK285" s="11" t="s">
        <v>157</v>
      </c>
      <c r="DL285" s="11" t="s">
        <v>157</v>
      </c>
      <c r="DM285" s="11" t="s">
        <v>157</v>
      </c>
      <c r="DN285" s="11" t="s">
        <v>157</v>
      </c>
      <c r="DO285" s="11" t="s">
        <v>157</v>
      </c>
      <c r="DP285" s="11" t="s">
        <v>157</v>
      </c>
      <c r="DQ285" s="11" t="s">
        <v>157</v>
      </c>
      <c r="DR285" s="11" t="s">
        <v>157</v>
      </c>
      <c r="DS285" s="11" t="s">
        <v>157</v>
      </c>
      <c r="DT285" s="11" t="s">
        <v>157</v>
      </c>
      <c r="DU285" s="11" t="s">
        <v>157</v>
      </c>
      <c r="DV285" s="11" t="s">
        <v>157</v>
      </c>
      <c r="DW285" s="11" t="s">
        <v>157</v>
      </c>
      <c r="DX285" s="11" t="b">
        <v>1</v>
      </c>
      <c r="DY285" s="11" t="b">
        <v>1</v>
      </c>
      <c r="DZ285" s="11" t="b">
        <v>1</v>
      </c>
      <c r="EA285" s="11" t="b">
        <v>1</v>
      </c>
      <c r="EB285" s="11" t="b">
        <v>1</v>
      </c>
      <c r="EC285" s="11" t="b">
        <v>1</v>
      </c>
      <c r="ED285" s="11" t="b">
        <v>1</v>
      </c>
      <c r="EE285" s="11" t="b">
        <v>1</v>
      </c>
      <c r="EF285" s="11" t="b">
        <v>1</v>
      </c>
      <c r="EG285" s="11" t="b">
        <v>1</v>
      </c>
      <c r="EH285" s="11" t="b">
        <v>1</v>
      </c>
      <c r="EI285" s="11" t="b">
        <v>1</v>
      </c>
      <c r="EJ285" s="11" t="b">
        <v>1</v>
      </c>
      <c r="EK285" s="11">
        <v>1.0907E-2</v>
      </c>
      <c r="EL285" s="11">
        <v>7.3714000000000002E-2</v>
      </c>
      <c r="EM285" s="11">
        <v>2.8523E-2</v>
      </c>
      <c r="EN285" s="11">
        <v>1.5851000000000001E-2</v>
      </c>
      <c r="EO285" s="11">
        <v>3.2592000000000003E-2</v>
      </c>
      <c r="EP285" s="11">
        <v>3.0005E-2</v>
      </c>
      <c r="EQ285" s="11">
        <v>4.4495E-2</v>
      </c>
      <c r="ER285" s="11">
        <v>3.9308999999999997E-2</v>
      </c>
      <c r="ES285" s="11">
        <v>0.19653100000000001</v>
      </c>
      <c r="ET285" s="11">
        <v>3.3954999999999999E-2</v>
      </c>
      <c r="EU285" s="11">
        <v>3.6121E-2</v>
      </c>
      <c r="EV285" s="11">
        <v>4.1235000000000001E-2</v>
      </c>
      <c r="EW285" s="11">
        <v>3.4467999999999999E-2</v>
      </c>
      <c r="EX285" s="11" t="s">
        <v>538</v>
      </c>
      <c r="EY285" s="11" t="str">
        <f>VLOOKUP(Table8[[#This Row],[Candidate Detail Answer: City]],cities,2,FALSE)</f>
        <v>Mabank</v>
      </c>
      <c r="EZ285" s="11" t="str">
        <f>VLOOKUP(Table8[[#This Row],[Candidate Detail Answer: City]],cities,3,FALSE)</f>
        <v>TX</v>
      </c>
      <c r="FA285" s="21">
        <f>VLOOKUP(Table8[[#This Row],[Candidate Detail Answer: City]],cities,4,FALSE)</f>
        <v>75147</v>
      </c>
      <c r="FB285" s="11" t="s">
        <v>236</v>
      </c>
      <c r="FC285" s="11" t="str">
        <f>VLOOKUP(Table8[[#This Row],[Candidate Detail Answer: Major]],majors_final,3,FALSE)</f>
        <v>Computer Science</v>
      </c>
      <c r="FD285" s="11" t="str">
        <f>VLOOKUP(Table8[[#This Row],[Candidate Detail Answer: Major]],majors_final,4,FALSE)</f>
        <v>IT-development focused</v>
      </c>
      <c r="FE285" s="11">
        <f>VLOOKUP(Table8[[#This Row],[Candidate Detail Answer: Major]],majors_final,5,FALSE)</f>
        <v>0</v>
      </c>
      <c r="FF285" s="11">
        <f>VLOOKUP(Table8[[#This Row],[Candidate Detail Answer: Major]],majors_final,6,FALSE)</f>
        <v>0</v>
      </c>
      <c r="FG285" s="5"/>
      <c r="FH285" s="5"/>
      <c r="FI285" s="11"/>
    </row>
    <row r="286" spans="1:165" ht="12.75" x14ac:dyDescent="0.2">
      <c r="A286" s="11">
        <v>47969173</v>
      </c>
      <c r="B286" s="11">
        <v>66953670</v>
      </c>
      <c r="C286" s="11">
        <v>46740.4131944443</v>
      </c>
      <c r="D286" s="11" t="s">
        <v>153</v>
      </c>
      <c r="E286" s="11">
        <v>345600</v>
      </c>
      <c r="F286" s="11">
        <v>73386378</v>
      </c>
      <c r="G286" s="11">
        <v>54052.464583335</v>
      </c>
      <c r="H286" s="11">
        <v>52957.934722220103</v>
      </c>
      <c r="I286" s="11">
        <v>307345</v>
      </c>
      <c r="J286" s="11">
        <v>1</v>
      </c>
      <c r="K286" s="11">
        <v>25</v>
      </c>
      <c r="L286" s="11">
        <v>14193</v>
      </c>
      <c r="M286" s="11">
        <v>131</v>
      </c>
      <c r="N286" s="11">
        <v>131</v>
      </c>
      <c r="O286" s="11">
        <v>92</v>
      </c>
      <c r="P286" s="11">
        <v>100</v>
      </c>
      <c r="Q286" s="11">
        <v>193310</v>
      </c>
      <c r="R286" s="11" t="s">
        <v>154</v>
      </c>
      <c r="S286" s="11" t="s">
        <v>155</v>
      </c>
      <c r="T286" s="11" t="s">
        <v>208</v>
      </c>
      <c r="U286" s="11">
        <v>11</v>
      </c>
      <c r="V286" s="11" t="s">
        <v>154</v>
      </c>
      <c r="W286" s="11" t="s">
        <v>157</v>
      </c>
      <c r="X286" s="11">
        <v>3</v>
      </c>
      <c r="Y286" s="11">
        <v>1</v>
      </c>
      <c r="Z286" s="11">
        <v>10</v>
      </c>
      <c r="AA286" s="11">
        <v>10</v>
      </c>
      <c r="AB286" s="11">
        <v>10</v>
      </c>
      <c r="AC286" s="11">
        <v>10</v>
      </c>
      <c r="AD286" s="11">
        <v>10</v>
      </c>
      <c r="AE286" s="11">
        <v>10</v>
      </c>
      <c r="AF286" s="11">
        <v>10</v>
      </c>
      <c r="AG286" s="11">
        <v>10</v>
      </c>
      <c r="AH286" s="11">
        <v>10</v>
      </c>
      <c r="AI286" s="11">
        <v>10</v>
      </c>
      <c r="AJ286" s="11">
        <v>10</v>
      </c>
      <c r="AK286" s="11">
        <v>10</v>
      </c>
      <c r="AL286" s="11">
        <v>10</v>
      </c>
      <c r="AM286" s="11">
        <v>121</v>
      </c>
      <c r="AN286" s="11">
        <v>60</v>
      </c>
      <c r="AO286" s="11">
        <v>10</v>
      </c>
      <c r="AP286" s="11">
        <v>120</v>
      </c>
      <c r="AQ286" s="11">
        <v>60</v>
      </c>
      <c r="AR286" s="11">
        <v>40</v>
      </c>
      <c r="AS286" s="11">
        <v>1</v>
      </c>
      <c r="AT286" s="11">
        <v>130</v>
      </c>
      <c r="AU286" s="11">
        <v>111</v>
      </c>
      <c r="AV286" s="11">
        <v>5543</v>
      </c>
      <c r="AW286" s="11">
        <v>1332</v>
      </c>
      <c r="AX286" s="11">
        <v>785</v>
      </c>
      <c r="AY286" s="11">
        <v>10899</v>
      </c>
      <c r="AZ286" s="11">
        <v>4148</v>
      </c>
      <c r="BA286" s="11">
        <v>32669</v>
      </c>
      <c r="BB286" s="11">
        <v>483</v>
      </c>
      <c r="BC286" s="11">
        <v>772</v>
      </c>
      <c r="BD286" s="11">
        <v>338</v>
      </c>
      <c r="BE286" s="11">
        <v>977</v>
      </c>
      <c r="BF286" s="11">
        <v>287</v>
      </c>
      <c r="BG286" s="11">
        <v>872</v>
      </c>
      <c r="BH286" s="11">
        <v>568</v>
      </c>
      <c r="BI286" s="11">
        <v>9</v>
      </c>
      <c r="BJ286" s="11">
        <v>8</v>
      </c>
      <c r="BK286" s="11">
        <v>7</v>
      </c>
      <c r="BL286" s="11">
        <v>10</v>
      </c>
      <c r="BM286" s="11">
        <v>7</v>
      </c>
      <c r="BN286" s="11">
        <v>8</v>
      </c>
      <c r="BO286" s="11">
        <v>10</v>
      </c>
      <c r="BP286" s="11">
        <v>11</v>
      </c>
      <c r="BQ286" s="11">
        <v>10</v>
      </c>
      <c r="BR286" s="11">
        <v>12</v>
      </c>
      <c r="BS286" s="11">
        <v>12</v>
      </c>
      <c r="BT286" s="11">
        <v>14</v>
      </c>
      <c r="BU286" s="11">
        <v>28</v>
      </c>
      <c r="BV286" s="11">
        <v>32</v>
      </c>
      <c r="BW286" s="11">
        <v>6</v>
      </c>
      <c r="BX286" s="11">
        <v>5</v>
      </c>
      <c r="BY286" s="11">
        <v>8</v>
      </c>
      <c r="BZ286" s="11">
        <v>20</v>
      </c>
      <c r="CA286" s="11">
        <v>4</v>
      </c>
      <c r="CB286" s="11">
        <v>3</v>
      </c>
      <c r="CC286" s="11">
        <v>5</v>
      </c>
      <c r="CD286" s="11">
        <v>2</v>
      </c>
      <c r="CE286" s="11">
        <v>5</v>
      </c>
      <c r="CF286" s="11">
        <v>3</v>
      </c>
      <c r="CG286" s="11">
        <v>3</v>
      </c>
      <c r="CH286" s="11">
        <v>4</v>
      </c>
      <c r="CI286" s="11"/>
      <c r="CJ286" s="11"/>
      <c r="CK286" s="11" t="s">
        <v>158</v>
      </c>
      <c r="CL286" s="11" t="s">
        <v>158</v>
      </c>
      <c r="CM286" s="11" t="s">
        <v>158</v>
      </c>
      <c r="CN286" s="11" t="s">
        <v>158</v>
      </c>
      <c r="CO286" s="11" t="s">
        <v>158</v>
      </c>
      <c r="CP286" s="11" t="s">
        <v>158</v>
      </c>
      <c r="CQ286" s="11" t="s">
        <v>158</v>
      </c>
      <c r="CR286" s="11" t="s">
        <v>158</v>
      </c>
      <c r="CS286" s="11" t="s">
        <v>158</v>
      </c>
      <c r="CT286" s="11" t="s">
        <v>158</v>
      </c>
      <c r="CU286" s="11" t="s">
        <v>158</v>
      </c>
      <c r="CV286" s="11" t="s">
        <v>158</v>
      </c>
      <c r="CW286" s="11" t="s">
        <v>158</v>
      </c>
      <c r="CX286" s="11" t="s">
        <v>154</v>
      </c>
      <c r="CY286" s="11" t="s">
        <v>154</v>
      </c>
      <c r="CZ286" s="11" t="s">
        <v>154</v>
      </c>
      <c r="DA286" s="11" t="s">
        <v>154</v>
      </c>
      <c r="DB286" s="11" t="s">
        <v>154</v>
      </c>
      <c r="DC286" s="11" t="s">
        <v>154</v>
      </c>
      <c r="DD286" s="11" t="s">
        <v>154</v>
      </c>
      <c r="DE286" s="11" t="s">
        <v>154</v>
      </c>
      <c r="DF286" s="11" t="s">
        <v>154</v>
      </c>
      <c r="DG286" s="11" t="s">
        <v>154</v>
      </c>
      <c r="DH286" s="11" t="s">
        <v>154</v>
      </c>
      <c r="DI286" s="11" t="s">
        <v>154</v>
      </c>
      <c r="DJ286" s="11" t="s">
        <v>154</v>
      </c>
      <c r="DK286" s="11" t="s">
        <v>157</v>
      </c>
      <c r="DL286" s="11" t="s">
        <v>157</v>
      </c>
      <c r="DM286" s="11" t="s">
        <v>157</v>
      </c>
      <c r="DN286" s="11" t="s">
        <v>157</v>
      </c>
      <c r="DO286" s="11" t="s">
        <v>157</v>
      </c>
      <c r="DP286" s="11" t="s">
        <v>157</v>
      </c>
      <c r="DQ286" s="11" t="s">
        <v>157</v>
      </c>
      <c r="DR286" s="11" t="s">
        <v>157</v>
      </c>
      <c r="DS286" s="11" t="s">
        <v>157</v>
      </c>
      <c r="DT286" s="11" t="s">
        <v>157</v>
      </c>
      <c r="DU286" s="11" t="s">
        <v>157</v>
      </c>
      <c r="DV286" s="11" t="s">
        <v>157</v>
      </c>
      <c r="DW286" s="11" t="s">
        <v>157</v>
      </c>
      <c r="DX286" s="11" t="b">
        <v>1</v>
      </c>
      <c r="DY286" s="11" t="b">
        <v>1</v>
      </c>
      <c r="DZ286" s="11" t="b">
        <v>1</v>
      </c>
      <c r="EA286" s="11" t="b">
        <v>1</v>
      </c>
      <c r="EB286" s="11" t="b">
        <v>1</v>
      </c>
      <c r="EC286" s="11" t="b">
        <v>1</v>
      </c>
      <c r="ED286" s="11" t="b">
        <v>1</v>
      </c>
      <c r="EE286" s="11" t="b">
        <v>1</v>
      </c>
      <c r="EF286" s="11" t="b">
        <v>1</v>
      </c>
      <c r="EG286" s="11" t="b">
        <v>1</v>
      </c>
      <c r="EH286" s="11" t="b">
        <v>1</v>
      </c>
      <c r="EI286" s="11" t="b">
        <v>1</v>
      </c>
      <c r="EJ286" s="11" t="b">
        <v>1</v>
      </c>
      <c r="EK286" s="11">
        <v>3.5191E-2</v>
      </c>
      <c r="EL286" s="11">
        <v>6.8724999999999994E-2</v>
      </c>
      <c r="EM286" s="11">
        <v>3.6295000000000001E-2</v>
      </c>
      <c r="EN286" s="11">
        <v>0.40960800000000003</v>
      </c>
      <c r="EO286" s="11">
        <v>3.0608E-2</v>
      </c>
      <c r="EP286" s="11">
        <v>2.7212E-2</v>
      </c>
      <c r="EQ286" s="11">
        <v>3.4625999999999997E-2</v>
      </c>
      <c r="ER286" s="11">
        <v>6.5850000000000006E-2</v>
      </c>
      <c r="ES286" s="11">
        <v>6.8930000000000005E-2</v>
      </c>
      <c r="ET286" s="11">
        <v>6.4250000000000002E-2</v>
      </c>
      <c r="EU286" s="11">
        <v>1.9682999999999999E-2</v>
      </c>
      <c r="EV286" s="11">
        <v>2.8142E-2</v>
      </c>
      <c r="EW286" s="11">
        <v>0.19819800000000001</v>
      </c>
      <c r="EX286" s="11" t="s">
        <v>474</v>
      </c>
      <c r="EY286" s="11" t="str">
        <f>VLOOKUP(Table8[[#This Row],[Candidate Detail Answer: City]],cities,2,FALSE)</f>
        <v>Madison</v>
      </c>
      <c r="EZ286" s="11" t="str">
        <f>VLOOKUP(Table8[[#This Row],[Candidate Detail Answer: City]],cities,3,FALSE)</f>
        <v>WI</v>
      </c>
      <c r="FA286" s="21">
        <f>VLOOKUP(Table8[[#This Row],[Candidate Detail Answer: City]],cities,4,FALSE)</f>
        <v>53703</v>
      </c>
      <c r="FB286" s="11" t="s">
        <v>608</v>
      </c>
      <c r="FC286" s="11" t="str">
        <f>VLOOKUP(Table8[[#This Row],[Candidate Detail Answer: Major]],majors_final,3,FALSE)</f>
        <v>Software Development</v>
      </c>
      <c r="FD286" s="11" t="str">
        <f>VLOOKUP(Table8[[#This Row],[Candidate Detail Answer: Major]],majors_final,4,FALSE)</f>
        <v>IT-development focused</v>
      </c>
      <c r="FE286" s="11">
        <f>VLOOKUP(Table8[[#This Row],[Candidate Detail Answer: Major]],majors_final,5,FALSE)</f>
        <v>0</v>
      </c>
      <c r="FF286" s="11">
        <f>VLOOKUP(Table8[[#This Row],[Candidate Detail Answer: Major]],majors_final,6,FALSE)</f>
        <v>0</v>
      </c>
      <c r="FG286" s="5"/>
      <c r="FH286" s="5"/>
      <c r="FI286" s="11"/>
    </row>
    <row r="287" spans="1:165" ht="12.75" x14ac:dyDescent="0.2">
      <c r="A287" s="11">
        <v>52101970</v>
      </c>
      <c r="B287" s="11">
        <v>73848120</v>
      </c>
      <c r="C287" s="11">
        <v>45117.397916666698</v>
      </c>
      <c r="D287" s="11" t="s">
        <v>153</v>
      </c>
      <c r="E287" s="11">
        <v>345600</v>
      </c>
      <c r="F287" s="11">
        <v>77824630</v>
      </c>
      <c r="G287" s="11">
        <v>55176.275694446304</v>
      </c>
      <c r="H287" s="11">
        <v>53950.106944442101</v>
      </c>
      <c r="I287" s="11">
        <v>184127</v>
      </c>
      <c r="J287" s="11">
        <v>1</v>
      </c>
      <c r="K287" s="11">
        <v>31</v>
      </c>
      <c r="L287" s="11">
        <v>119196</v>
      </c>
      <c r="M287" s="11">
        <v>131</v>
      </c>
      <c r="N287" s="11">
        <v>131</v>
      </c>
      <c r="O287" s="11">
        <v>92</v>
      </c>
      <c r="P287" s="11">
        <v>100</v>
      </c>
      <c r="Q287" s="11">
        <v>99425</v>
      </c>
      <c r="R287" s="11" t="s">
        <v>154</v>
      </c>
      <c r="S287" s="11" t="s">
        <v>155</v>
      </c>
      <c r="T287" s="11" t="s">
        <v>208</v>
      </c>
      <c r="U287" s="11">
        <v>0</v>
      </c>
      <c r="V287" s="11" t="s">
        <v>154</v>
      </c>
      <c r="W287" s="11" t="s">
        <v>157</v>
      </c>
      <c r="X287" s="11">
        <v>4</v>
      </c>
      <c r="Y287" s="11">
        <v>1</v>
      </c>
      <c r="Z287" s="11">
        <v>10</v>
      </c>
      <c r="AA287" s="11">
        <v>10</v>
      </c>
      <c r="AB287" s="11">
        <v>10</v>
      </c>
      <c r="AC287" s="11">
        <v>10</v>
      </c>
      <c r="AD287" s="11">
        <v>10</v>
      </c>
      <c r="AE287" s="11">
        <v>10</v>
      </c>
      <c r="AF287" s="11">
        <v>10</v>
      </c>
      <c r="AG287" s="11">
        <v>10</v>
      </c>
      <c r="AH287" s="11">
        <v>10</v>
      </c>
      <c r="AI287" s="11">
        <v>10</v>
      </c>
      <c r="AJ287" s="11">
        <v>10</v>
      </c>
      <c r="AK287" s="11">
        <v>10</v>
      </c>
      <c r="AL287" s="11">
        <v>10</v>
      </c>
      <c r="AM287" s="11">
        <v>121</v>
      </c>
      <c r="AN287" s="11">
        <v>60</v>
      </c>
      <c r="AO287" s="11">
        <v>10</v>
      </c>
      <c r="AP287" s="11">
        <v>120</v>
      </c>
      <c r="AQ287" s="11">
        <v>60</v>
      </c>
      <c r="AR287" s="11">
        <v>40</v>
      </c>
      <c r="AS287" s="11">
        <v>1</v>
      </c>
      <c r="AT287" s="11">
        <v>130</v>
      </c>
      <c r="AU287" s="11">
        <v>291</v>
      </c>
      <c r="AV287" s="11">
        <v>9589</v>
      </c>
      <c r="AW287" s="11">
        <v>610</v>
      </c>
      <c r="AX287" s="11">
        <v>1903</v>
      </c>
      <c r="AY287" s="11">
        <v>2316</v>
      </c>
      <c r="AZ287" s="11">
        <v>6549</v>
      </c>
      <c r="BA287" s="11">
        <v>2236</v>
      </c>
      <c r="BB287" s="11">
        <v>1450</v>
      </c>
      <c r="BC287" s="11">
        <v>19651</v>
      </c>
      <c r="BD287" s="11">
        <v>919</v>
      </c>
      <c r="BE287" s="11">
        <v>18381</v>
      </c>
      <c r="BF287" s="11">
        <v>1507</v>
      </c>
      <c r="BG287" s="11">
        <v>4900</v>
      </c>
      <c r="BH287" s="11">
        <v>10620</v>
      </c>
      <c r="BI287" s="11">
        <v>9</v>
      </c>
      <c r="BJ287" s="11">
        <v>9</v>
      </c>
      <c r="BK287" s="11">
        <v>8</v>
      </c>
      <c r="BL287" s="11">
        <v>10</v>
      </c>
      <c r="BM287" s="11">
        <v>9</v>
      </c>
      <c r="BN287" s="11">
        <v>10</v>
      </c>
      <c r="BO287" s="11">
        <v>13</v>
      </c>
      <c r="BP287" s="11">
        <v>13</v>
      </c>
      <c r="BQ287" s="11">
        <v>10</v>
      </c>
      <c r="BR287" s="11">
        <v>16</v>
      </c>
      <c r="BS287" s="11">
        <v>13</v>
      </c>
      <c r="BT287" s="11">
        <v>22</v>
      </c>
      <c r="BU287" s="11">
        <v>24</v>
      </c>
      <c r="BV287" s="11">
        <v>20</v>
      </c>
      <c r="BW287" s="11">
        <v>7</v>
      </c>
      <c r="BX287" s="11">
        <v>15</v>
      </c>
      <c r="BY287" s="11">
        <v>14</v>
      </c>
      <c r="BZ287" s="11">
        <v>33</v>
      </c>
      <c r="CA287" s="11">
        <v>15</v>
      </c>
      <c r="CB287" s="11">
        <v>11</v>
      </c>
      <c r="CC287" s="11">
        <v>14</v>
      </c>
      <c r="CD287" s="11">
        <v>10</v>
      </c>
      <c r="CE287" s="11">
        <v>34</v>
      </c>
      <c r="CF287" s="11">
        <v>12</v>
      </c>
      <c r="CG287" s="11">
        <v>24</v>
      </c>
      <c r="CH287" s="11">
        <v>24</v>
      </c>
      <c r="CI287" s="11"/>
      <c r="CJ287" s="11"/>
      <c r="CK287" s="11" t="s">
        <v>158</v>
      </c>
      <c r="CL287" s="11" t="s">
        <v>158</v>
      </c>
      <c r="CM287" s="11" t="s">
        <v>158</v>
      </c>
      <c r="CN287" s="11" t="s">
        <v>158</v>
      </c>
      <c r="CO287" s="11" t="s">
        <v>158</v>
      </c>
      <c r="CP287" s="11" t="s">
        <v>158</v>
      </c>
      <c r="CQ287" s="11" t="s">
        <v>158</v>
      </c>
      <c r="CR287" s="11" t="s">
        <v>158</v>
      </c>
      <c r="CS287" s="11" t="s">
        <v>158</v>
      </c>
      <c r="CT287" s="11" t="s">
        <v>158</v>
      </c>
      <c r="CU287" s="11" t="s">
        <v>158</v>
      </c>
      <c r="CV287" s="11" t="s">
        <v>158</v>
      </c>
      <c r="CW287" s="11" t="s">
        <v>158</v>
      </c>
      <c r="CX287" s="11" t="s">
        <v>154</v>
      </c>
      <c r="CY287" s="11" t="s">
        <v>154</v>
      </c>
      <c r="CZ287" s="11" t="s">
        <v>154</v>
      </c>
      <c r="DA287" s="11" t="s">
        <v>154</v>
      </c>
      <c r="DB287" s="11" t="s">
        <v>154</v>
      </c>
      <c r="DC287" s="11" t="s">
        <v>154</v>
      </c>
      <c r="DD287" s="11" t="s">
        <v>154</v>
      </c>
      <c r="DE287" s="11" t="s">
        <v>154</v>
      </c>
      <c r="DF287" s="11" t="s">
        <v>154</v>
      </c>
      <c r="DG287" s="11" t="s">
        <v>154</v>
      </c>
      <c r="DH287" s="11" t="s">
        <v>154</v>
      </c>
      <c r="DI287" s="11" t="s">
        <v>154</v>
      </c>
      <c r="DJ287" s="11" t="s">
        <v>154</v>
      </c>
      <c r="DK287" s="11" t="s">
        <v>157</v>
      </c>
      <c r="DL287" s="11" t="s">
        <v>157</v>
      </c>
      <c r="DM287" s="11" t="s">
        <v>157</v>
      </c>
      <c r="DN287" s="11" t="s">
        <v>157</v>
      </c>
      <c r="DO287" s="11" t="s">
        <v>157</v>
      </c>
      <c r="DP287" s="11" t="s">
        <v>157</v>
      </c>
      <c r="DQ287" s="11" t="s">
        <v>157</v>
      </c>
      <c r="DR287" s="11" t="s">
        <v>157</v>
      </c>
      <c r="DS287" s="11" t="s">
        <v>157</v>
      </c>
      <c r="DT287" s="11" t="s">
        <v>157</v>
      </c>
      <c r="DU287" s="11" t="s">
        <v>157</v>
      </c>
      <c r="DV287" s="11" t="s">
        <v>157</v>
      </c>
      <c r="DW287" s="11" t="s">
        <v>157</v>
      </c>
      <c r="DX287" s="11" t="b">
        <v>1</v>
      </c>
      <c r="DY287" s="11" t="b">
        <v>1</v>
      </c>
      <c r="DZ287" s="11" t="b">
        <v>1</v>
      </c>
      <c r="EA287" s="11" t="b">
        <v>1</v>
      </c>
      <c r="EB287" s="11" t="b">
        <v>1</v>
      </c>
      <c r="EC287" s="11" t="b">
        <v>1</v>
      </c>
      <c r="ED287" s="11" t="b">
        <v>1</v>
      </c>
      <c r="EE287" s="11" t="b">
        <v>1</v>
      </c>
      <c r="EF287" s="11" t="b">
        <v>1</v>
      </c>
      <c r="EG287" s="11" t="b">
        <v>1</v>
      </c>
      <c r="EH287" s="11" t="b">
        <v>1</v>
      </c>
      <c r="EI287" s="11" t="b">
        <v>1</v>
      </c>
      <c r="EJ287" s="11" t="b">
        <v>1</v>
      </c>
      <c r="EK287" s="11">
        <v>1.1704000000000001E-2</v>
      </c>
      <c r="EL287" s="11">
        <v>3.7374999999999999E-2</v>
      </c>
      <c r="EM287" s="11">
        <v>2.724E-2</v>
      </c>
      <c r="EN287" s="11">
        <v>4.2203999999999998E-2</v>
      </c>
      <c r="EO287" s="11">
        <v>5.4794000000000002E-2</v>
      </c>
      <c r="EP287" s="11">
        <v>2.9321E-2</v>
      </c>
      <c r="EQ287" s="11">
        <v>4.4484999999999997E-2</v>
      </c>
      <c r="ER287" s="11">
        <v>4.5206999999999997E-2</v>
      </c>
      <c r="ES287" s="11">
        <v>9.5146999999999995E-2</v>
      </c>
      <c r="ET287" s="11">
        <v>0.145589</v>
      </c>
      <c r="EU287" s="11">
        <v>0.18087900000000001</v>
      </c>
      <c r="EV287" s="11">
        <v>6.0895999999999999E-2</v>
      </c>
      <c r="EW287" s="11">
        <v>3.5085999999999999E-2</v>
      </c>
      <c r="EX287" s="11" t="s">
        <v>571</v>
      </c>
      <c r="EY287" s="11" t="str">
        <f>VLOOKUP(Table8[[#This Row],[Candidate Detail Answer: City]],cities,2,FALSE)</f>
        <v>Malvern</v>
      </c>
      <c r="EZ287" s="11" t="str">
        <f>VLOOKUP(Table8[[#This Row],[Candidate Detail Answer: City]],cities,3,FALSE)</f>
        <v>PA</v>
      </c>
      <c r="FA287" s="21">
        <f>VLOOKUP(Table8[[#This Row],[Candidate Detail Answer: City]],cities,4,FALSE)</f>
        <v>19355</v>
      </c>
      <c r="FB287" s="11" t="s">
        <v>572</v>
      </c>
      <c r="FC287" s="11" t="str">
        <f>VLOOKUP(Table8[[#This Row],[Candidate Detail Answer: Major]],majors_final,3,FALSE)</f>
        <v>Computer Engineering</v>
      </c>
      <c r="FD287" s="11" t="str">
        <f>VLOOKUP(Table8[[#This Row],[Candidate Detail Answer: Major]],majors_final,4,FALSE)</f>
        <v>IT-development focused</v>
      </c>
      <c r="FE287" s="11">
        <f>VLOOKUP(Table8[[#This Row],[Candidate Detail Answer: Major]],majors_final,5,FALSE)</f>
        <v>0</v>
      </c>
      <c r="FF287" s="11">
        <f>VLOOKUP(Table8[[#This Row],[Candidate Detail Answer: Major]],majors_final,6,FALSE)</f>
        <v>0</v>
      </c>
      <c r="FG287" s="5"/>
      <c r="FH287" s="5"/>
      <c r="FI287" s="11"/>
    </row>
    <row r="288" spans="1:165" ht="12.75" x14ac:dyDescent="0.2">
      <c r="A288" s="11">
        <v>47969117</v>
      </c>
      <c r="B288" s="11">
        <v>66953560</v>
      </c>
      <c r="C288" s="11">
        <v>51894.583333332899</v>
      </c>
      <c r="D288" s="11" t="s">
        <v>153</v>
      </c>
      <c r="E288" s="11">
        <v>345600</v>
      </c>
      <c r="F288" s="11">
        <v>73386422</v>
      </c>
      <c r="G288" s="11">
        <v>52988.857638890397</v>
      </c>
      <c r="H288" s="11">
        <v>52018.914583331403</v>
      </c>
      <c r="I288" s="11">
        <v>125506</v>
      </c>
      <c r="J288" s="11">
        <v>1</v>
      </c>
      <c r="K288" s="11">
        <v>47</v>
      </c>
      <c r="L288" s="11">
        <v>85619</v>
      </c>
      <c r="M288" s="11">
        <v>131</v>
      </c>
      <c r="N288" s="11">
        <v>121</v>
      </c>
      <c r="O288" s="11">
        <v>92</v>
      </c>
      <c r="P288" s="11">
        <v>92.36</v>
      </c>
      <c r="Q288" s="11">
        <v>48620</v>
      </c>
      <c r="R288" s="11" t="s">
        <v>154</v>
      </c>
      <c r="S288" s="11" t="s">
        <v>155</v>
      </c>
      <c r="T288" s="11" t="s">
        <v>208</v>
      </c>
      <c r="U288" s="11">
        <v>0</v>
      </c>
      <c r="V288" s="11" t="s">
        <v>154</v>
      </c>
      <c r="W288" s="11" t="s">
        <v>157</v>
      </c>
      <c r="X288" s="11">
        <v>4</v>
      </c>
      <c r="Y288" s="11">
        <v>1</v>
      </c>
      <c r="Z288" s="11">
        <v>10</v>
      </c>
      <c r="AA288" s="11">
        <v>10</v>
      </c>
      <c r="AB288" s="11">
        <v>10</v>
      </c>
      <c r="AC288" s="11">
        <v>10</v>
      </c>
      <c r="AD288" s="11">
        <v>10</v>
      </c>
      <c r="AE288" s="11">
        <v>10</v>
      </c>
      <c r="AF288" s="11">
        <v>10</v>
      </c>
      <c r="AG288" s="11">
        <v>10</v>
      </c>
      <c r="AH288" s="11">
        <v>10</v>
      </c>
      <c r="AI288" s="11">
        <v>10</v>
      </c>
      <c r="AJ288" s="11">
        <v>10</v>
      </c>
      <c r="AK288" s="11">
        <v>0</v>
      </c>
      <c r="AL288" s="11">
        <v>10</v>
      </c>
      <c r="AM288" s="11">
        <v>111</v>
      </c>
      <c r="AN288" s="11">
        <v>60</v>
      </c>
      <c r="AO288" s="11">
        <v>10</v>
      </c>
      <c r="AP288" s="11">
        <v>110</v>
      </c>
      <c r="AQ288" s="11">
        <v>50</v>
      </c>
      <c r="AR288" s="11">
        <v>30</v>
      </c>
      <c r="AS288" s="11">
        <v>1</v>
      </c>
      <c r="AT288" s="11">
        <v>120</v>
      </c>
      <c r="AU288" s="11">
        <v>420</v>
      </c>
      <c r="AV288" s="11">
        <v>1954</v>
      </c>
      <c r="AW288" s="11">
        <v>2163</v>
      </c>
      <c r="AX288" s="11">
        <v>2159</v>
      </c>
      <c r="AY288" s="11">
        <v>4355</v>
      </c>
      <c r="AZ288" s="11">
        <v>6789</v>
      </c>
      <c r="BA288" s="11">
        <v>4203</v>
      </c>
      <c r="BB288" s="11">
        <v>3452</v>
      </c>
      <c r="BC288" s="11">
        <v>1660</v>
      </c>
      <c r="BD288" s="11">
        <v>4735</v>
      </c>
      <c r="BE288" s="11">
        <v>1214</v>
      </c>
      <c r="BF288" s="11">
        <v>918</v>
      </c>
      <c r="BG288" s="11">
        <v>15668</v>
      </c>
      <c r="BH288" s="11">
        <v>21391</v>
      </c>
      <c r="BI288" s="11">
        <v>10</v>
      </c>
      <c r="BJ288" s="11">
        <v>11</v>
      </c>
      <c r="BK288" s="11">
        <v>10</v>
      </c>
      <c r="BL288" s="11">
        <v>12</v>
      </c>
      <c r="BM288" s="11">
        <v>9</v>
      </c>
      <c r="BN288" s="11">
        <v>10</v>
      </c>
      <c r="BO288" s="11">
        <v>12</v>
      </c>
      <c r="BP288" s="11">
        <v>12</v>
      </c>
      <c r="BQ288" s="11">
        <v>10</v>
      </c>
      <c r="BR288" s="11">
        <v>11</v>
      </c>
      <c r="BS288" s="11">
        <v>12</v>
      </c>
      <c r="BT288" s="11">
        <v>11</v>
      </c>
      <c r="BU288" s="11">
        <v>25</v>
      </c>
      <c r="BV288" s="11">
        <v>11</v>
      </c>
      <c r="BW288" s="11">
        <v>9</v>
      </c>
      <c r="BX288" s="11">
        <v>6</v>
      </c>
      <c r="BY288" s="11">
        <v>4</v>
      </c>
      <c r="BZ288" s="11">
        <v>19</v>
      </c>
      <c r="CA288" s="11">
        <v>12</v>
      </c>
      <c r="CB288" s="11">
        <v>6</v>
      </c>
      <c r="CC288" s="11">
        <v>6</v>
      </c>
      <c r="CD288" s="11">
        <v>12</v>
      </c>
      <c r="CE288" s="11">
        <v>7</v>
      </c>
      <c r="CF288" s="11">
        <v>4</v>
      </c>
      <c r="CG288" s="11">
        <v>7</v>
      </c>
      <c r="CH288" s="11">
        <v>6</v>
      </c>
      <c r="CI288" s="11"/>
      <c r="CJ288" s="11"/>
      <c r="CK288" s="11" t="s">
        <v>158</v>
      </c>
      <c r="CL288" s="11" t="s">
        <v>158</v>
      </c>
      <c r="CM288" s="11" t="s">
        <v>158</v>
      </c>
      <c r="CN288" s="11" t="s">
        <v>158</v>
      </c>
      <c r="CO288" s="11" t="s">
        <v>158</v>
      </c>
      <c r="CP288" s="11" t="s">
        <v>158</v>
      </c>
      <c r="CQ288" s="11" t="s">
        <v>158</v>
      </c>
      <c r="CR288" s="11" t="s">
        <v>158</v>
      </c>
      <c r="CS288" s="11" t="s">
        <v>158</v>
      </c>
      <c r="CT288" s="11" t="s">
        <v>158</v>
      </c>
      <c r="CU288" s="11" t="s">
        <v>158</v>
      </c>
      <c r="CV288" s="11" t="s">
        <v>158</v>
      </c>
      <c r="CW288" s="11" t="s">
        <v>158</v>
      </c>
      <c r="CX288" s="11" t="s">
        <v>154</v>
      </c>
      <c r="CY288" s="11" t="s">
        <v>154</v>
      </c>
      <c r="CZ288" s="11" t="s">
        <v>154</v>
      </c>
      <c r="DA288" s="11" t="s">
        <v>154</v>
      </c>
      <c r="DB288" s="11" t="s">
        <v>154</v>
      </c>
      <c r="DC288" s="11" t="s">
        <v>154</v>
      </c>
      <c r="DD288" s="11" t="s">
        <v>154</v>
      </c>
      <c r="DE288" s="11" t="s">
        <v>154</v>
      </c>
      <c r="DF288" s="11" t="s">
        <v>154</v>
      </c>
      <c r="DG288" s="11" t="s">
        <v>154</v>
      </c>
      <c r="DH288" s="11" t="s">
        <v>154</v>
      </c>
      <c r="DI288" s="11" t="s">
        <v>154</v>
      </c>
      <c r="DJ288" s="11" t="s">
        <v>154</v>
      </c>
      <c r="DK288" s="11" t="s">
        <v>157</v>
      </c>
      <c r="DL288" s="11" t="s">
        <v>157</v>
      </c>
      <c r="DM288" s="11" t="s">
        <v>157</v>
      </c>
      <c r="DN288" s="11" t="s">
        <v>157</v>
      </c>
      <c r="DO288" s="11" t="s">
        <v>157</v>
      </c>
      <c r="DP288" s="11" t="s">
        <v>157</v>
      </c>
      <c r="DQ288" s="11" t="s">
        <v>157</v>
      </c>
      <c r="DR288" s="11" t="s">
        <v>157</v>
      </c>
      <c r="DS288" s="11" t="s">
        <v>157</v>
      </c>
      <c r="DT288" s="11" t="s">
        <v>157</v>
      </c>
      <c r="DU288" s="11" t="s">
        <v>157</v>
      </c>
      <c r="DV288" s="11" t="s">
        <v>157</v>
      </c>
      <c r="DW288" s="11" t="s">
        <v>157</v>
      </c>
      <c r="DX288" s="11" t="b">
        <v>1</v>
      </c>
      <c r="DY288" s="11" t="b">
        <v>1</v>
      </c>
      <c r="DZ288" s="11" t="b">
        <v>1</v>
      </c>
      <c r="EA288" s="11" t="b">
        <v>1</v>
      </c>
      <c r="EB288" s="11" t="b">
        <v>1</v>
      </c>
      <c r="EC288" s="11" t="b">
        <v>1</v>
      </c>
      <c r="ED288" s="11" t="b">
        <v>1</v>
      </c>
      <c r="EE288" s="11" t="b">
        <v>1</v>
      </c>
      <c r="EF288" s="11" t="b">
        <v>1</v>
      </c>
      <c r="EG288" s="11" t="b">
        <v>1</v>
      </c>
      <c r="EH288" s="11" t="b">
        <v>1</v>
      </c>
      <c r="EI288" s="11" t="b">
        <v>0</v>
      </c>
      <c r="EJ288" s="11" t="b">
        <v>1</v>
      </c>
      <c r="EK288" s="11">
        <v>1.576E-2</v>
      </c>
      <c r="EL288" s="11">
        <v>2.1923000000000002E-2</v>
      </c>
      <c r="EM288" s="11">
        <v>0.26605400000000001</v>
      </c>
      <c r="EN288" s="11">
        <v>0.113217</v>
      </c>
      <c r="EO288" s="11">
        <v>6.2220999999999999E-2</v>
      </c>
      <c r="EP288" s="11">
        <v>9.9588999999999997E-2</v>
      </c>
      <c r="EQ288" s="11">
        <v>3.8979E-2</v>
      </c>
      <c r="ER288" s="11">
        <v>9.4789999999999999E-2</v>
      </c>
      <c r="ES288" s="11">
        <v>0.14974399999999999</v>
      </c>
      <c r="ET288" s="11">
        <v>7.8555E-2</v>
      </c>
      <c r="EU288" s="11">
        <v>4.9249000000000001E-2</v>
      </c>
      <c r="EV288" s="11">
        <v>3.5126999999999999E-2</v>
      </c>
      <c r="EW288" s="11">
        <v>2.1441999999999999E-2</v>
      </c>
      <c r="EX288" s="11" t="s">
        <v>631</v>
      </c>
      <c r="EY288" s="11" t="str">
        <f>VLOOKUP(Table8[[#This Row],[Candidate Detail Answer: City]],cities,2,FALSE)</f>
        <v>Mansfield</v>
      </c>
      <c r="EZ288" s="11" t="str">
        <f>VLOOKUP(Table8[[#This Row],[Candidate Detail Answer: City]],cities,3,FALSE)</f>
        <v>TX</v>
      </c>
      <c r="FA288" s="21">
        <f>VLOOKUP(Table8[[#This Row],[Candidate Detail Answer: City]],cities,4,FALSE)</f>
        <v>76063</v>
      </c>
      <c r="FB288" s="11" t="s">
        <v>234</v>
      </c>
      <c r="FC288" s="11" t="str">
        <f>VLOOKUP(Table8[[#This Row],[Candidate Detail Answer: Major]],majors_final,3,FALSE)</f>
        <v>Computer Programming</v>
      </c>
      <c r="FD288" s="11" t="str">
        <f>VLOOKUP(Table8[[#This Row],[Candidate Detail Answer: Major]],majors_final,4,FALSE)</f>
        <v>IT-development focused</v>
      </c>
      <c r="FE288" s="11">
        <f>VLOOKUP(Table8[[#This Row],[Candidate Detail Answer: Major]],majors_final,5,FALSE)</f>
        <v>0</v>
      </c>
      <c r="FF288" s="11">
        <f>VLOOKUP(Table8[[#This Row],[Candidate Detail Answer: Major]],majors_final,6,FALSE)</f>
        <v>0</v>
      </c>
      <c r="FG288" s="5"/>
      <c r="FH288" s="5"/>
      <c r="FI288" s="11"/>
    </row>
    <row r="289" spans="1:165" ht="12.75" x14ac:dyDescent="0.2">
      <c r="A289" s="11">
        <v>51960710</v>
      </c>
      <c r="B289" s="11">
        <v>73589874</v>
      </c>
      <c r="C289" s="11">
        <v>54372.971527777197</v>
      </c>
      <c r="D289" s="11" t="s">
        <v>153</v>
      </c>
      <c r="E289" s="11">
        <v>345600</v>
      </c>
      <c r="F289" s="11">
        <v>77729246</v>
      </c>
      <c r="G289" s="11">
        <v>54634.4381944462</v>
      </c>
      <c r="H289" s="11">
        <v>53471.738194442201</v>
      </c>
      <c r="I289" s="11">
        <v>345592</v>
      </c>
      <c r="J289" s="11">
        <v>1</v>
      </c>
      <c r="K289" s="11">
        <v>77</v>
      </c>
      <c r="L289" s="11">
        <v>195427</v>
      </c>
      <c r="M289" s="11">
        <v>131</v>
      </c>
      <c r="N289" s="11">
        <v>111</v>
      </c>
      <c r="O289" s="11">
        <v>92</v>
      </c>
      <c r="P289" s="11">
        <v>84.73</v>
      </c>
      <c r="Q289" s="11">
        <v>194838</v>
      </c>
      <c r="R289" s="11" t="s">
        <v>154</v>
      </c>
      <c r="S289" s="11" t="s">
        <v>155</v>
      </c>
      <c r="T289" s="11" t="s">
        <v>208</v>
      </c>
      <c r="U289" s="11">
        <v>22</v>
      </c>
      <c r="V289" s="11" t="s">
        <v>154</v>
      </c>
      <c r="W289" s="11" t="s">
        <v>157</v>
      </c>
      <c r="X289" s="11">
        <v>4</v>
      </c>
      <c r="Y289" s="11">
        <v>1</v>
      </c>
      <c r="Z289" s="11">
        <v>10</v>
      </c>
      <c r="AA289" s="11">
        <v>10</v>
      </c>
      <c r="AB289" s="11">
        <v>10</v>
      </c>
      <c r="AC289" s="11">
        <v>10</v>
      </c>
      <c r="AD289" s="11">
        <v>10</v>
      </c>
      <c r="AE289" s="11">
        <v>10</v>
      </c>
      <c r="AF289" s="11">
        <v>10</v>
      </c>
      <c r="AG289" s="11">
        <v>10</v>
      </c>
      <c r="AH289" s="11">
        <v>10</v>
      </c>
      <c r="AI289" s="11">
        <v>0</v>
      </c>
      <c r="AJ289" s="11">
        <v>10</v>
      </c>
      <c r="AK289" s="11">
        <v>0</v>
      </c>
      <c r="AL289" s="11">
        <v>10</v>
      </c>
      <c r="AM289" s="11">
        <v>101</v>
      </c>
      <c r="AN289" s="11">
        <v>50</v>
      </c>
      <c r="AO289" s="11">
        <v>10</v>
      </c>
      <c r="AP289" s="11">
        <v>100</v>
      </c>
      <c r="AQ289" s="11">
        <v>40</v>
      </c>
      <c r="AR289" s="11">
        <v>20</v>
      </c>
      <c r="AS289" s="11">
        <v>1</v>
      </c>
      <c r="AT289" s="11">
        <v>110</v>
      </c>
      <c r="AU289" s="11">
        <v>34</v>
      </c>
      <c r="AV289" s="11">
        <v>88764</v>
      </c>
      <c r="AW289" s="11">
        <v>512</v>
      </c>
      <c r="AX289" s="11">
        <v>8047</v>
      </c>
      <c r="AY289" s="11">
        <v>857</v>
      </c>
      <c r="AZ289" s="11">
        <v>20965</v>
      </c>
      <c r="BA289" s="11">
        <v>1824</v>
      </c>
      <c r="BB289" s="11">
        <v>2292</v>
      </c>
      <c r="BC289" s="11">
        <v>893</v>
      </c>
      <c r="BD289" s="11">
        <v>865</v>
      </c>
      <c r="BE289" s="11">
        <v>5943</v>
      </c>
      <c r="BF289" s="11">
        <v>724</v>
      </c>
      <c r="BG289" s="11">
        <v>7429</v>
      </c>
      <c r="BH289" s="11">
        <v>11506</v>
      </c>
      <c r="BI289" s="11">
        <v>8</v>
      </c>
      <c r="BJ289" s="11">
        <v>8</v>
      </c>
      <c r="BK289" s="11">
        <v>4</v>
      </c>
      <c r="BL289" s="11">
        <v>6</v>
      </c>
      <c r="BM289" s="11">
        <v>5</v>
      </c>
      <c r="BN289" s="11">
        <v>6</v>
      </c>
      <c r="BO289" s="11">
        <v>6</v>
      </c>
      <c r="BP289" s="11">
        <v>5</v>
      </c>
      <c r="BQ289" s="11">
        <v>4</v>
      </c>
      <c r="BR289" s="11">
        <v>7</v>
      </c>
      <c r="BS289" s="11">
        <v>5</v>
      </c>
      <c r="BT289" s="11">
        <v>11</v>
      </c>
      <c r="BU289" s="11">
        <v>19</v>
      </c>
      <c r="BV289" s="11">
        <v>30</v>
      </c>
      <c r="BW289" s="11">
        <v>7</v>
      </c>
      <c r="BX289" s="11">
        <v>80</v>
      </c>
      <c r="BY289" s="11">
        <v>6</v>
      </c>
      <c r="BZ289" s="11">
        <v>73</v>
      </c>
      <c r="CA289" s="11">
        <v>4</v>
      </c>
      <c r="CB289" s="11">
        <v>2</v>
      </c>
      <c r="CC289" s="11">
        <v>4</v>
      </c>
      <c r="CD289" s="11">
        <v>3</v>
      </c>
      <c r="CE289" s="11">
        <v>13</v>
      </c>
      <c r="CF289" s="11">
        <v>3</v>
      </c>
      <c r="CG289" s="11">
        <v>2</v>
      </c>
      <c r="CH289" s="11">
        <v>22</v>
      </c>
      <c r="CI289" s="11"/>
      <c r="CJ289" s="11"/>
      <c r="CK289" s="11" t="s">
        <v>158</v>
      </c>
      <c r="CL289" s="11" t="s">
        <v>158</v>
      </c>
      <c r="CM289" s="11" t="s">
        <v>158</v>
      </c>
      <c r="CN289" s="11" t="s">
        <v>158</v>
      </c>
      <c r="CO289" s="11" t="s">
        <v>158</v>
      </c>
      <c r="CP289" s="11" t="s">
        <v>158</v>
      </c>
      <c r="CQ289" s="11" t="s">
        <v>158</v>
      </c>
      <c r="CR289" s="11" t="s">
        <v>158</v>
      </c>
      <c r="CS289" s="11" t="s">
        <v>158</v>
      </c>
      <c r="CT289" s="11" t="s">
        <v>158</v>
      </c>
      <c r="CU289" s="11" t="s">
        <v>158</v>
      </c>
      <c r="CV289" s="11" t="s">
        <v>158</v>
      </c>
      <c r="CW289" s="11" t="s">
        <v>158</v>
      </c>
      <c r="CX289" s="11" t="s">
        <v>154</v>
      </c>
      <c r="CY289" s="11" t="s">
        <v>154</v>
      </c>
      <c r="CZ289" s="11" t="s">
        <v>154</v>
      </c>
      <c r="DA289" s="11" t="s">
        <v>154</v>
      </c>
      <c r="DB289" s="11" t="s">
        <v>154</v>
      </c>
      <c r="DC289" s="11" t="s">
        <v>154</v>
      </c>
      <c r="DD289" s="11" t="s">
        <v>154</v>
      </c>
      <c r="DE289" s="11" t="s">
        <v>154</v>
      </c>
      <c r="DF289" s="11" t="s">
        <v>154</v>
      </c>
      <c r="DG289" s="11" t="s">
        <v>154</v>
      </c>
      <c r="DH289" s="11" t="s">
        <v>154</v>
      </c>
      <c r="DI289" s="11" t="s">
        <v>154</v>
      </c>
      <c r="DJ289" s="11" t="s">
        <v>154</v>
      </c>
      <c r="DK289" s="11" t="s">
        <v>157</v>
      </c>
      <c r="DL289" s="11" t="s">
        <v>157</v>
      </c>
      <c r="DM289" s="11" t="s">
        <v>157</v>
      </c>
      <c r="DN289" s="11" t="s">
        <v>157</v>
      </c>
      <c r="DO289" s="11" t="s">
        <v>157</v>
      </c>
      <c r="DP289" s="11" t="s">
        <v>157</v>
      </c>
      <c r="DQ289" s="11" t="s">
        <v>157</v>
      </c>
      <c r="DR289" s="11" t="s">
        <v>157</v>
      </c>
      <c r="DS289" s="11" t="s">
        <v>157</v>
      </c>
      <c r="DT289" s="11" t="s">
        <v>157</v>
      </c>
      <c r="DU289" s="11" t="s">
        <v>157</v>
      </c>
      <c r="DV289" s="11" t="s">
        <v>157</v>
      </c>
      <c r="DW289" s="11" t="s">
        <v>157</v>
      </c>
      <c r="DX289" s="11" t="b">
        <v>1</v>
      </c>
      <c r="DY289" s="11" t="b">
        <v>1</v>
      </c>
      <c r="DZ289" s="11" t="b">
        <v>1</v>
      </c>
      <c r="EA289" s="11" t="b">
        <v>1</v>
      </c>
      <c r="EB289" s="11" t="b">
        <v>1</v>
      </c>
      <c r="EC289" s="11" t="b">
        <v>1</v>
      </c>
      <c r="ED289" s="11" t="b">
        <v>1</v>
      </c>
      <c r="EE289" s="11" t="b">
        <v>1</v>
      </c>
      <c r="EF289" s="11" t="b">
        <v>1</v>
      </c>
      <c r="EG289" s="11" t="b">
        <v>0</v>
      </c>
      <c r="EH289" s="11" t="b">
        <v>1</v>
      </c>
      <c r="EI289" s="11" t="b">
        <v>0</v>
      </c>
      <c r="EJ289" s="11" t="b">
        <v>1</v>
      </c>
      <c r="EK289" s="11">
        <v>1.289E-2</v>
      </c>
      <c r="EL289" s="11">
        <v>0.204931</v>
      </c>
      <c r="EM289" s="11">
        <v>3.1433000000000003E-2</v>
      </c>
      <c r="EN289" s="11">
        <v>0.28423300000000001</v>
      </c>
      <c r="EO289" s="11">
        <v>3.1875000000000001E-2</v>
      </c>
      <c r="EP289" s="11">
        <v>3.0879E-2</v>
      </c>
      <c r="EQ289" s="11">
        <v>4.3575000000000003E-2</v>
      </c>
      <c r="ER289" s="11">
        <v>3.2962999999999999E-2</v>
      </c>
      <c r="ES289" s="11">
        <v>3.1893999999999999E-2</v>
      </c>
      <c r="ET289" s="11">
        <v>1.8286370000000001</v>
      </c>
      <c r="EU289" s="11">
        <v>3.5536999999999999E-2</v>
      </c>
      <c r="EV289" s="11">
        <v>1.1934E-2</v>
      </c>
      <c r="EW289" s="11">
        <v>4.7467000000000002E-2</v>
      </c>
      <c r="EX289" s="11" t="s">
        <v>423</v>
      </c>
      <c r="EY289" s="11" t="str">
        <f>VLOOKUP(Table8[[#This Row],[Candidate Detail Answer: City]],cities,2,FALSE)</f>
        <v>Maricopa</v>
      </c>
      <c r="EZ289" s="11" t="str">
        <f>VLOOKUP(Table8[[#This Row],[Candidate Detail Answer: City]],cities,3,FALSE)</f>
        <v>AZ</v>
      </c>
      <c r="FA289" s="21">
        <f>VLOOKUP(Table8[[#This Row],[Candidate Detail Answer: City]],cities,4,FALSE)</f>
        <v>85138</v>
      </c>
      <c r="FB289" s="11" t="s">
        <v>424</v>
      </c>
      <c r="FC289" s="11" t="str">
        <f>VLOOKUP(Table8[[#This Row],[Candidate Detail Answer: Major]],majors_final,3,FALSE)</f>
        <v>Computer Science</v>
      </c>
      <c r="FD289" s="11" t="str">
        <f>VLOOKUP(Table8[[#This Row],[Candidate Detail Answer: Major]],majors_final,4,FALSE)</f>
        <v>IT-development focused</v>
      </c>
      <c r="FE289" s="11">
        <f>VLOOKUP(Table8[[#This Row],[Candidate Detail Answer: Major]],majors_final,5,FALSE)</f>
        <v>0</v>
      </c>
      <c r="FF289" s="11">
        <f>VLOOKUP(Table8[[#This Row],[Candidate Detail Answer: Major]],majors_final,6,FALSE)</f>
        <v>0</v>
      </c>
      <c r="FG289" s="5"/>
      <c r="FH289" s="5"/>
      <c r="FI289" s="11"/>
    </row>
    <row r="290" spans="1:165" ht="12.75" x14ac:dyDescent="0.2">
      <c r="A290" s="11">
        <v>47906395</v>
      </c>
      <c r="B290" s="11">
        <v>66853444</v>
      </c>
      <c r="C290" s="11">
        <v>47771.247222222097</v>
      </c>
      <c r="D290" s="11" t="s">
        <v>153</v>
      </c>
      <c r="E290" s="11">
        <v>345600</v>
      </c>
      <c r="F290" s="11">
        <v>72958116</v>
      </c>
      <c r="G290" s="11">
        <v>52707.904861112504</v>
      </c>
      <c r="H290" s="11">
        <v>51770.871527775897</v>
      </c>
      <c r="I290" s="11">
        <v>249035</v>
      </c>
      <c r="J290" s="11">
        <v>1</v>
      </c>
      <c r="K290" s="11">
        <v>112</v>
      </c>
      <c r="L290" s="11">
        <v>146026</v>
      </c>
      <c r="M290" s="11">
        <v>131</v>
      </c>
      <c r="N290" s="11">
        <v>131</v>
      </c>
      <c r="O290" s="11">
        <v>92</v>
      </c>
      <c r="P290" s="11">
        <v>100</v>
      </c>
      <c r="Q290" s="11">
        <v>167712</v>
      </c>
      <c r="R290" s="11" t="s">
        <v>154</v>
      </c>
      <c r="S290" s="11" t="s">
        <v>155</v>
      </c>
      <c r="T290" s="11" t="s">
        <v>208</v>
      </c>
      <c r="U290" s="11">
        <v>17</v>
      </c>
      <c r="V290" s="11" t="s">
        <v>154</v>
      </c>
      <c r="W290" s="11" t="s">
        <v>157</v>
      </c>
      <c r="X290" s="11">
        <v>5</v>
      </c>
      <c r="Y290" s="11">
        <v>1</v>
      </c>
      <c r="Z290" s="11">
        <v>10</v>
      </c>
      <c r="AA290" s="11">
        <v>10</v>
      </c>
      <c r="AB290" s="11">
        <v>10</v>
      </c>
      <c r="AC290" s="11">
        <v>10</v>
      </c>
      <c r="AD290" s="11">
        <v>10</v>
      </c>
      <c r="AE290" s="11">
        <v>10</v>
      </c>
      <c r="AF290" s="11">
        <v>10</v>
      </c>
      <c r="AG290" s="11">
        <v>10</v>
      </c>
      <c r="AH290" s="11">
        <v>10</v>
      </c>
      <c r="AI290" s="11">
        <v>10</v>
      </c>
      <c r="AJ290" s="11">
        <v>10</v>
      </c>
      <c r="AK290" s="11">
        <v>10</v>
      </c>
      <c r="AL290" s="11">
        <v>10</v>
      </c>
      <c r="AM290" s="11">
        <v>121</v>
      </c>
      <c r="AN290" s="11">
        <v>60</v>
      </c>
      <c r="AO290" s="11">
        <v>10</v>
      </c>
      <c r="AP290" s="11">
        <v>120</v>
      </c>
      <c r="AQ290" s="11">
        <v>60</v>
      </c>
      <c r="AR290" s="11">
        <v>40</v>
      </c>
      <c r="AS290" s="11">
        <v>1</v>
      </c>
      <c r="AT290" s="11">
        <v>130</v>
      </c>
      <c r="AU290" s="11">
        <v>533</v>
      </c>
      <c r="AV290" s="11">
        <v>5255</v>
      </c>
      <c r="AW290" s="11">
        <v>3207</v>
      </c>
      <c r="AX290" s="11">
        <v>10315</v>
      </c>
      <c r="AY290" s="11">
        <v>10805</v>
      </c>
      <c r="AZ290" s="11">
        <v>5137</v>
      </c>
      <c r="BA290" s="11">
        <v>3152</v>
      </c>
      <c r="BB290" s="11">
        <v>2828</v>
      </c>
      <c r="BC290" s="11">
        <v>3199</v>
      </c>
      <c r="BD290" s="11">
        <v>2142</v>
      </c>
      <c r="BE290" s="11">
        <v>9168</v>
      </c>
      <c r="BF290" s="11">
        <v>10113</v>
      </c>
      <c r="BG290" s="11">
        <v>11197</v>
      </c>
      <c r="BH290" s="11">
        <v>3967</v>
      </c>
      <c r="BI290" s="11">
        <v>6</v>
      </c>
      <c r="BJ290" s="11">
        <v>4</v>
      </c>
      <c r="BK290" s="11">
        <v>5</v>
      </c>
      <c r="BL290" s="11">
        <v>6</v>
      </c>
      <c r="BM290" s="11">
        <v>6</v>
      </c>
      <c r="BN290" s="11">
        <v>5</v>
      </c>
      <c r="BO290" s="11">
        <v>431</v>
      </c>
      <c r="BP290" s="11">
        <v>9</v>
      </c>
      <c r="BQ290" s="11">
        <v>6</v>
      </c>
      <c r="BR290" s="11">
        <v>5</v>
      </c>
      <c r="BS290" s="11">
        <v>12</v>
      </c>
      <c r="BT290" s="11">
        <v>3</v>
      </c>
      <c r="BU290" s="11">
        <v>25</v>
      </c>
      <c r="BV290" s="11">
        <v>5</v>
      </c>
      <c r="BW290" s="11">
        <v>7</v>
      </c>
      <c r="BX290" s="11">
        <v>14</v>
      </c>
      <c r="BY290" s="11">
        <v>16</v>
      </c>
      <c r="BZ290" s="11">
        <v>12</v>
      </c>
      <c r="CA290" s="11">
        <v>19</v>
      </c>
      <c r="CB290" s="11">
        <v>9</v>
      </c>
      <c r="CC290" s="11">
        <v>22</v>
      </c>
      <c r="CD290" s="11">
        <v>3</v>
      </c>
      <c r="CE290" s="11">
        <v>11</v>
      </c>
      <c r="CF290" s="11">
        <v>42</v>
      </c>
      <c r="CG290" s="11">
        <v>53</v>
      </c>
      <c r="CH290" s="11">
        <v>20</v>
      </c>
      <c r="CI290" s="11"/>
      <c r="CJ290" s="11"/>
      <c r="CK290" s="11" t="s">
        <v>158</v>
      </c>
      <c r="CL290" s="11" t="s">
        <v>158</v>
      </c>
      <c r="CM290" s="11" t="s">
        <v>158</v>
      </c>
      <c r="CN290" s="11" t="s">
        <v>158</v>
      </c>
      <c r="CO290" s="11" t="s">
        <v>158</v>
      </c>
      <c r="CP290" s="11" t="s">
        <v>158</v>
      </c>
      <c r="CQ290" s="11" t="s">
        <v>158</v>
      </c>
      <c r="CR290" s="11" t="s">
        <v>158</v>
      </c>
      <c r="CS290" s="11" t="s">
        <v>158</v>
      </c>
      <c r="CT290" s="11" t="s">
        <v>158</v>
      </c>
      <c r="CU290" s="11" t="s">
        <v>158</v>
      </c>
      <c r="CV290" s="11" t="s">
        <v>158</v>
      </c>
      <c r="CW290" s="11" t="s">
        <v>158</v>
      </c>
      <c r="CX290" s="11" t="s">
        <v>154</v>
      </c>
      <c r="CY290" s="11" t="s">
        <v>154</v>
      </c>
      <c r="CZ290" s="11" t="s">
        <v>154</v>
      </c>
      <c r="DA290" s="11" t="s">
        <v>154</v>
      </c>
      <c r="DB290" s="11" t="s">
        <v>154</v>
      </c>
      <c r="DC290" s="11" t="s">
        <v>154</v>
      </c>
      <c r="DD290" s="11" t="s">
        <v>154</v>
      </c>
      <c r="DE290" s="11" t="s">
        <v>154</v>
      </c>
      <c r="DF290" s="11" t="s">
        <v>154</v>
      </c>
      <c r="DG290" s="11" t="s">
        <v>154</v>
      </c>
      <c r="DH290" s="11" t="s">
        <v>154</v>
      </c>
      <c r="DI290" s="11" t="s">
        <v>154</v>
      </c>
      <c r="DJ290" s="11" t="s">
        <v>154</v>
      </c>
      <c r="DK290" s="11" t="s">
        <v>157</v>
      </c>
      <c r="DL290" s="11" t="s">
        <v>157</v>
      </c>
      <c r="DM290" s="11" t="s">
        <v>157</v>
      </c>
      <c r="DN290" s="11" t="s">
        <v>157</v>
      </c>
      <c r="DO290" s="11" t="s">
        <v>157</v>
      </c>
      <c r="DP290" s="11" t="s">
        <v>157</v>
      </c>
      <c r="DQ290" s="11" t="s">
        <v>157</v>
      </c>
      <c r="DR290" s="11" t="s">
        <v>157</v>
      </c>
      <c r="DS290" s="11" t="s">
        <v>157</v>
      </c>
      <c r="DT290" s="11" t="s">
        <v>157</v>
      </c>
      <c r="DU290" s="11" t="s">
        <v>157</v>
      </c>
      <c r="DV290" s="11" t="s">
        <v>157</v>
      </c>
      <c r="DW290" s="11" t="s">
        <v>157</v>
      </c>
      <c r="DX290" s="11" t="b">
        <v>1</v>
      </c>
      <c r="DY290" s="11" t="b">
        <v>1</v>
      </c>
      <c r="DZ290" s="11" t="b">
        <v>1</v>
      </c>
      <c r="EA290" s="11" t="b">
        <v>1</v>
      </c>
      <c r="EB290" s="11" t="b">
        <v>1</v>
      </c>
      <c r="EC290" s="11" t="b">
        <v>1</v>
      </c>
      <c r="ED290" s="11" t="b">
        <v>1</v>
      </c>
      <c r="EE290" s="11" t="b">
        <v>1</v>
      </c>
      <c r="EF290" s="11" t="b">
        <v>1</v>
      </c>
      <c r="EG290" s="11" t="b">
        <v>1</v>
      </c>
      <c r="EH290" s="11" t="b">
        <v>1</v>
      </c>
      <c r="EI290" s="11" t="b">
        <v>1</v>
      </c>
      <c r="EJ290" s="11" t="b">
        <v>1</v>
      </c>
      <c r="EK290" s="11">
        <v>0.43358400000000002</v>
      </c>
      <c r="EL290" s="11">
        <v>0.102836</v>
      </c>
      <c r="EM290" s="11">
        <v>8.8181999999999996E-2</v>
      </c>
      <c r="EN290" s="11">
        <v>8.6201E-2</v>
      </c>
      <c r="EO290" s="11">
        <v>0.112042</v>
      </c>
      <c r="EP290" s="11">
        <v>3.9898000000000003E-2</v>
      </c>
      <c r="EQ290" s="11">
        <v>2.2991999999999999E-2</v>
      </c>
      <c r="ER290" s="11">
        <v>3.9972000000000001E-2</v>
      </c>
      <c r="ES290" s="11">
        <v>1.9585000000000002E-2</v>
      </c>
      <c r="ET290" s="11">
        <v>3.1586000000000003E-2</v>
      </c>
      <c r="EU290" s="11">
        <v>0.117204</v>
      </c>
      <c r="EV290" s="11">
        <v>2.6738000000000001E-2</v>
      </c>
      <c r="EW290" s="11">
        <v>0.143259</v>
      </c>
      <c r="EX290" s="11" t="s">
        <v>544</v>
      </c>
      <c r="EY290" s="11" t="str">
        <f>VLOOKUP(Table8[[#This Row],[Candidate Detail Answer: City]],cities,2,FALSE)</f>
        <v>Marietta</v>
      </c>
      <c r="EZ290" s="11" t="str">
        <f>VLOOKUP(Table8[[#This Row],[Candidate Detail Answer: City]],cities,3,FALSE)</f>
        <v>GA</v>
      </c>
      <c r="FA290" s="21">
        <f>VLOOKUP(Table8[[#This Row],[Candidate Detail Answer: City]],cities,4,FALSE)</f>
        <v>30060</v>
      </c>
      <c r="FB290" s="11" t="s">
        <v>545</v>
      </c>
      <c r="FC290" s="11" t="str">
        <f>VLOOKUP(Table8[[#This Row],[Candidate Detail Answer: Major]],majors_final,3,FALSE)</f>
        <v>Computer Science</v>
      </c>
      <c r="FD290" s="11" t="str">
        <f>VLOOKUP(Table8[[#This Row],[Candidate Detail Answer: Major]],majors_final,4,FALSE)</f>
        <v>IT-development focused</v>
      </c>
      <c r="FE290" s="11">
        <f>VLOOKUP(Table8[[#This Row],[Candidate Detail Answer: Major]],majors_final,5,FALSE)</f>
        <v>0</v>
      </c>
      <c r="FF290" s="11">
        <f>VLOOKUP(Table8[[#This Row],[Candidate Detail Answer: Major]],majors_final,6,FALSE)</f>
        <v>0</v>
      </c>
      <c r="FG290" s="5"/>
      <c r="FH290" s="5"/>
      <c r="FI290" s="11"/>
    </row>
    <row r="291" spans="1:165" ht="12.75" x14ac:dyDescent="0.2">
      <c r="A291" s="11">
        <v>22110494</v>
      </c>
      <c r="B291" s="11">
        <v>29468236</v>
      </c>
      <c r="C291" s="11">
        <v>53802.722916666098</v>
      </c>
      <c r="D291" s="11" t="s">
        <v>153</v>
      </c>
      <c r="E291" s="11">
        <v>345600</v>
      </c>
      <c r="F291" s="11">
        <v>33889870</v>
      </c>
      <c r="G291" s="11">
        <v>46205.854861111402</v>
      </c>
      <c r="H291" s="11">
        <v>46030.4465277774</v>
      </c>
      <c r="I291" s="11">
        <v>406044</v>
      </c>
      <c r="J291" s="11">
        <v>1</v>
      </c>
      <c r="K291" s="11">
        <v>192</v>
      </c>
      <c r="L291" s="11">
        <v>144340</v>
      </c>
      <c r="M291" s="11">
        <v>130</v>
      </c>
      <c r="N291" s="11">
        <v>120</v>
      </c>
      <c r="O291" s="11">
        <v>92</v>
      </c>
      <c r="P291" s="11">
        <v>92.3</v>
      </c>
      <c r="Q291" s="11">
        <v>306618</v>
      </c>
      <c r="R291" s="11" t="s">
        <v>154</v>
      </c>
      <c r="S291" s="11" t="s">
        <v>155</v>
      </c>
      <c r="T291" s="11" t="s">
        <v>156</v>
      </c>
      <c r="U291" s="11">
        <v>0</v>
      </c>
      <c r="V291" s="11" t="s">
        <v>154</v>
      </c>
      <c r="W291" s="11" t="s">
        <v>157</v>
      </c>
      <c r="X291" s="11">
        <v>2</v>
      </c>
      <c r="Y291" s="11" t="s">
        <v>157</v>
      </c>
      <c r="Z291" s="11">
        <v>10</v>
      </c>
      <c r="AA291" s="11">
        <v>10</v>
      </c>
      <c r="AB291" s="11">
        <v>10</v>
      </c>
      <c r="AC291" s="11">
        <v>10</v>
      </c>
      <c r="AD291" s="11">
        <v>10</v>
      </c>
      <c r="AE291" s="11">
        <v>10</v>
      </c>
      <c r="AF291" s="11">
        <v>10</v>
      </c>
      <c r="AG291" s="11">
        <v>10</v>
      </c>
      <c r="AH291" s="11">
        <v>10</v>
      </c>
      <c r="AI291" s="11">
        <v>10</v>
      </c>
      <c r="AJ291" s="11">
        <v>10</v>
      </c>
      <c r="AK291" s="11">
        <v>10</v>
      </c>
      <c r="AL291" s="11">
        <v>0</v>
      </c>
      <c r="AM291" s="11">
        <v>110</v>
      </c>
      <c r="AN291" s="11">
        <v>60</v>
      </c>
      <c r="AO291" s="11">
        <v>0</v>
      </c>
      <c r="AP291" s="11">
        <v>120</v>
      </c>
      <c r="AQ291" s="11">
        <v>50</v>
      </c>
      <c r="AR291" s="11">
        <v>40</v>
      </c>
      <c r="AS291" s="11">
        <v>10</v>
      </c>
      <c r="AT291" s="11">
        <v>110</v>
      </c>
      <c r="AU291" s="11" t="s">
        <v>157</v>
      </c>
      <c r="AV291" s="11">
        <v>11798</v>
      </c>
      <c r="AW291" s="11">
        <v>29085</v>
      </c>
      <c r="AX291" s="11">
        <v>1839</v>
      </c>
      <c r="AY291" s="11">
        <v>7811</v>
      </c>
      <c r="AZ291" s="11">
        <v>10566</v>
      </c>
      <c r="BA291" s="11">
        <v>7799</v>
      </c>
      <c r="BB291" s="11">
        <v>12382</v>
      </c>
      <c r="BC291" s="11">
        <v>2822</v>
      </c>
      <c r="BD291" s="11">
        <v>2158</v>
      </c>
      <c r="BE291" s="11">
        <v>3394</v>
      </c>
      <c r="BF291" s="11">
        <v>1977</v>
      </c>
      <c r="BG291" s="11">
        <v>2023</v>
      </c>
      <c r="BH291" s="11">
        <v>5683</v>
      </c>
      <c r="BI291" s="11">
        <v>10</v>
      </c>
      <c r="BJ291" s="11">
        <v>19</v>
      </c>
      <c r="BK291" s="11">
        <v>10</v>
      </c>
      <c r="BL291" s="11">
        <v>14</v>
      </c>
      <c r="BM291" s="11">
        <v>15</v>
      </c>
      <c r="BN291" s="11">
        <v>12</v>
      </c>
      <c r="BO291" s="11">
        <v>25</v>
      </c>
      <c r="BP291" s="11">
        <v>11</v>
      </c>
      <c r="BQ291" s="11">
        <v>11</v>
      </c>
      <c r="BR291" s="11">
        <v>11</v>
      </c>
      <c r="BS291" s="11">
        <v>15</v>
      </c>
      <c r="BT291" s="11">
        <v>16</v>
      </c>
      <c r="BU291" s="11">
        <v>27</v>
      </c>
      <c r="BV291" s="11">
        <v>109</v>
      </c>
      <c r="BW291" s="11">
        <v>41</v>
      </c>
      <c r="BX291" s="11">
        <v>16</v>
      </c>
      <c r="BY291" s="11">
        <v>59</v>
      </c>
      <c r="BZ291" s="11">
        <v>86</v>
      </c>
      <c r="CA291" s="11">
        <v>55</v>
      </c>
      <c r="CB291" s="11">
        <v>95</v>
      </c>
      <c r="CC291" s="11">
        <v>28</v>
      </c>
      <c r="CD291" s="11">
        <v>23</v>
      </c>
      <c r="CE291" s="11">
        <v>30</v>
      </c>
      <c r="CF291" s="11">
        <v>11</v>
      </c>
      <c r="CG291" s="11">
        <v>14</v>
      </c>
      <c r="CH291" s="11">
        <v>53</v>
      </c>
      <c r="CI291" s="11"/>
      <c r="CJ291" s="11"/>
      <c r="CK291" s="11" t="s">
        <v>158</v>
      </c>
      <c r="CL291" s="11" t="s">
        <v>158</v>
      </c>
      <c r="CM291" s="11" t="s">
        <v>158</v>
      </c>
      <c r="CN291" s="11" t="s">
        <v>158</v>
      </c>
      <c r="CO291" s="11" t="s">
        <v>158</v>
      </c>
      <c r="CP291" s="11" t="s">
        <v>158</v>
      </c>
      <c r="CQ291" s="11" t="s">
        <v>158</v>
      </c>
      <c r="CR291" s="11" t="s">
        <v>158</v>
      </c>
      <c r="CS291" s="11" t="s">
        <v>158</v>
      </c>
      <c r="CT291" s="11" t="s">
        <v>158</v>
      </c>
      <c r="CU291" s="11" t="s">
        <v>158</v>
      </c>
      <c r="CV291" s="11" t="s">
        <v>158</v>
      </c>
      <c r="CW291" s="11" t="s">
        <v>158</v>
      </c>
      <c r="CX291" s="11" t="s">
        <v>154</v>
      </c>
      <c r="CY291" s="11" t="s">
        <v>154</v>
      </c>
      <c r="CZ291" s="11" t="s">
        <v>154</v>
      </c>
      <c r="DA291" s="11" t="s">
        <v>154</v>
      </c>
      <c r="DB291" s="11" t="s">
        <v>154</v>
      </c>
      <c r="DC291" s="11" t="s">
        <v>154</v>
      </c>
      <c r="DD291" s="11" t="s">
        <v>154</v>
      </c>
      <c r="DE291" s="11" t="s">
        <v>154</v>
      </c>
      <c r="DF291" s="11" t="s">
        <v>154</v>
      </c>
      <c r="DG291" s="11" t="s">
        <v>154</v>
      </c>
      <c r="DH291" s="11" t="s">
        <v>154</v>
      </c>
      <c r="DI291" s="11" t="s">
        <v>154</v>
      </c>
      <c r="DJ291" s="11" t="s">
        <v>154</v>
      </c>
      <c r="DK291" s="11" t="s">
        <v>157</v>
      </c>
      <c r="DL291" s="11" t="s">
        <v>157</v>
      </c>
      <c r="DM291" s="11" t="s">
        <v>157</v>
      </c>
      <c r="DN291" s="11" t="s">
        <v>157</v>
      </c>
      <c r="DO291" s="11" t="s">
        <v>157</v>
      </c>
      <c r="DP291" s="11" t="s">
        <v>157</v>
      </c>
      <c r="DQ291" s="11" t="s">
        <v>157</v>
      </c>
      <c r="DR291" s="11" t="s">
        <v>157</v>
      </c>
      <c r="DS291" s="11" t="s">
        <v>157</v>
      </c>
      <c r="DT291" s="11" t="s">
        <v>157</v>
      </c>
      <c r="DU291" s="11" t="s">
        <v>157</v>
      </c>
      <c r="DV291" s="11" t="s">
        <v>157</v>
      </c>
      <c r="DW291" s="11" t="s">
        <v>157</v>
      </c>
      <c r="DX291" s="11" t="b">
        <v>1</v>
      </c>
      <c r="DY291" s="11" t="b">
        <v>1</v>
      </c>
      <c r="DZ291" s="11" t="b">
        <v>1</v>
      </c>
      <c r="EA291" s="11" t="b">
        <v>1</v>
      </c>
      <c r="EB291" s="11" t="b">
        <v>1</v>
      </c>
      <c r="EC291" s="11" t="b">
        <v>1</v>
      </c>
      <c r="ED291" s="11" t="b">
        <v>1</v>
      </c>
      <c r="EE291" s="11" t="b">
        <v>1</v>
      </c>
      <c r="EF291" s="11" t="b">
        <v>1</v>
      </c>
      <c r="EG291" s="11" t="b">
        <v>1</v>
      </c>
      <c r="EH291" s="11" t="b">
        <v>1</v>
      </c>
      <c r="EI291" s="11" t="b">
        <v>1</v>
      </c>
      <c r="EJ291" s="11" t="b">
        <v>0</v>
      </c>
      <c r="EK291" s="11">
        <v>8.5400000000000007E-3</v>
      </c>
      <c r="EL291" s="11">
        <v>7.6299999999999996E-3</v>
      </c>
      <c r="EM291" s="11">
        <v>7.7400000000000004E-3</v>
      </c>
      <c r="EN291" s="11">
        <v>8.7399999999999995E-3</v>
      </c>
      <c r="EO291" s="11">
        <v>7.2100000000000003E-3</v>
      </c>
      <c r="EP291" s="11">
        <v>7.1000000000000004E-3</v>
      </c>
      <c r="EQ291" s="11">
        <v>8.2900000000000005E-3</v>
      </c>
      <c r="ER291" s="11">
        <v>7.4000000000000003E-3</v>
      </c>
      <c r="ES291" s="11">
        <v>7.1500000000000001E-3</v>
      </c>
      <c r="ET291" s="11">
        <v>7.1300000000000001E-3</v>
      </c>
      <c r="EU291" s="11">
        <v>7.5700000000000003E-3</v>
      </c>
      <c r="EV291" s="11">
        <v>7.7099999999999998E-3</v>
      </c>
      <c r="EW291" s="11">
        <v>8.8599999999999998E-3</v>
      </c>
      <c r="EX291" s="11" t="s">
        <v>180</v>
      </c>
      <c r="EY291" s="11" t="str">
        <f>VLOOKUP(Table8[[#This Row],[Candidate Detail Answer: City]],cities,2,FALSE)</f>
        <v>Marlborough</v>
      </c>
      <c r="EZ291" s="11" t="str">
        <f>VLOOKUP(Table8[[#This Row],[Candidate Detail Answer: City]],cities,3,FALSE)</f>
        <v>MA</v>
      </c>
      <c r="FA291" s="21">
        <f>VLOOKUP(Table8[[#This Row],[Candidate Detail Answer: City]],cities,4,FALSE)</f>
        <v>1752</v>
      </c>
      <c r="FB291" s="11" t="s">
        <v>157</v>
      </c>
      <c r="FC291" s="11" t="str">
        <f>VLOOKUP(Table8[[#This Row],[Candidate Detail Answer: Major]],majors_final,3,FALSE)</f>
        <v>N/A</v>
      </c>
      <c r="FD291" s="11" t="str">
        <f>VLOOKUP(Table8[[#This Row],[Candidate Detail Answer: Major]],majors_final,4,FALSE)</f>
        <v>N/A</v>
      </c>
      <c r="FE291" s="11">
        <f>VLOOKUP(Table8[[#This Row],[Candidate Detail Answer: Major]],majors_final,5,FALSE)</f>
        <v>0</v>
      </c>
      <c r="FF291" s="11">
        <f>VLOOKUP(Table8[[#This Row],[Candidate Detail Answer: Major]],majors_final,6,FALSE)</f>
        <v>0</v>
      </c>
      <c r="FG291" s="5"/>
      <c r="FH291" s="5"/>
      <c r="FI291" s="11"/>
    </row>
    <row r="292" spans="1:165" ht="12.75" x14ac:dyDescent="0.2">
      <c r="A292" s="11">
        <v>52249654</v>
      </c>
      <c r="B292" s="11">
        <v>74119526</v>
      </c>
      <c r="C292" s="11">
        <v>45205.128472222197</v>
      </c>
      <c r="D292" s="11" t="s">
        <v>153</v>
      </c>
      <c r="E292" s="11">
        <v>345600</v>
      </c>
      <c r="F292" s="11">
        <v>77904398</v>
      </c>
      <c r="G292" s="11">
        <v>55577.6368055575</v>
      </c>
      <c r="H292" s="11">
        <v>54304.454166664204</v>
      </c>
      <c r="I292" s="11">
        <v>332847</v>
      </c>
      <c r="J292" s="11">
        <v>1</v>
      </c>
      <c r="K292" s="11">
        <v>29</v>
      </c>
      <c r="L292" s="11">
        <v>42110</v>
      </c>
      <c r="M292" s="11">
        <v>131</v>
      </c>
      <c r="N292" s="11">
        <v>131</v>
      </c>
      <c r="O292" s="11">
        <v>92</v>
      </c>
      <c r="P292" s="11">
        <v>100</v>
      </c>
      <c r="Q292" s="11">
        <v>276228</v>
      </c>
      <c r="R292" s="11" t="s">
        <v>154</v>
      </c>
      <c r="S292" s="11" t="s">
        <v>155</v>
      </c>
      <c r="T292" s="11" t="s">
        <v>208</v>
      </c>
      <c r="U292" s="11">
        <v>17</v>
      </c>
      <c r="V292" s="11" t="s">
        <v>154</v>
      </c>
      <c r="W292" s="11" t="s">
        <v>157</v>
      </c>
      <c r="X292" s="11"/>
      <c r="Y292" s="11">
        <v>1</v>
      </c>
      <c r="Z292" s="11">
        <v>10</v>
      </c>
      <c r="AA292" s="11">
        <v>10</v>
      </c>
      <c r="AB292" s="11">
        <v>10</v>
      </c>
      <c r="AC292" s="11">
        <v>10</v>
      </c>
      <c r="AD292" s="11">
        <v>10</v>
      </c>
      <c r="AE292" s="11">
        <v>10</v>
      </c>
      <c r="AF292" s="11">
        <v>10</v>
      </c>
      <c r="AG292" s="11">
        <v>10</v>
      </c>
      <c r="AH292" s="11">
        <v>10</v>
      </c>
      <c r="AI292" s="11">
        <v>10</v>
      </c>
      <c r="AJ292" s="11">
        <v>10</v>
      </c>
      <c r="AK292" s="11">
        <v>10</v>
      </c>
      <c r="AL292" s="11">
        <v>10</v>
      </c>
      <c r="AM292" s="11">
        <v>121</v>
      </c>
      <c r="AN292" s="11">
        <v>60</v>
      </c>
      <c r="AO292" s="11">
        <v>10</v>
      </c>
      <c r="AP292" s="11">
        <v>120</v>
      </c>
      <c r="AQ292" s="11">
        <v>60</v>
      </c>
      <c r="AR292" s="11">
        <v>40</v>
      </c>
      <c r="AS292" s="11">
        <v>1</v>
      </c>
      <c r="AT292" s="11">
        <v>130</v>
      </c>
      <c r="AU292" s="11">
        <v>62</v>
      </c>
      <c r="AV292" s="11">
        <v>5343</v>
      </c>
      <c r="AW292" s="11">
        <v>2166</v>
      </c>
      <c r="AX292" s="11">
        <v>1883</v>
      </c>
      <c r="AY292" s="11">
        <v>366</v>
      </c>
      <c r="AZ292" s="11">
        <v>1941</v>
      </c>
      <c r="BA292" s="11">
        <v>5382</v>
      </c>
      <c r="BB292" s="11">
        <v>654</v>
      </c>
      <c r="BC292" s="11">
        <v>1662</v>
      </c>
      <c r="BD292" s="11">
        <v>367</v>
      </c>
      <c r="BE292" s="11">
        <v>141</v>
      </c>
      <c r="BF292" s="11">
        <v>2037</v>
      </c>
      <c r="BG292" s="11">
        <v>2393</v>
      </c>
      <c r="BH292" s="11">
        <v>574</v>
      </c>
      <c r="BI292" s="11">
        <v>6</v>
      </c>
      <c r="BJ292" s="11">
        <v>9</v>
      </c>
      <c r="BK292" s="11">
        <v>9</v>
      </c>
      <c r="BL292" s="11">
        <v>11</v>
      </c>
      <c r="BM292" s="11">
        <v>7</v>
      </c>
      <c r="BN292" s="11">
        <v>9</v>
      </c>
      <c r="BO292" s="11">
        <v>11</v>
      </c>
      <c r="BP292" s="11">
        <v>10</v>
      </c>
      <c r="BQ292" s="11">
        <v>10</v>
      </c>
      <c r="BR292" s="11">
        <v>10</v>
      </c>
      <c r="BS292" s="11">
        <v>11</v>
      </c>
      <c r="BT292" s="11">
        <v>16</v>
      </c>
      <c r="BU292" s="11">
        <v>22</v>
      </c>
      <c r="BV292" s="11">
        <v>9</v>
      </c>
      <c r="BW292" s="11">
        <v>9</v>
      </c>
      <c r="BX292" s="11">
        <v>14</v>
      </c>
      <c r="BY292" s="11">
        <v>4</v>
      </c>
      <c r="BZ292" s="11">
        <v>2</v>
      </c>
      <c r="CA292" s="11">
        <v>7</v>
      </c>
      <c r="CB292" s="11">
        <v>6</v>
      </c>
      <c r="CC292" s="11">
        <v>15</v>
      </c>
      <c r="CD292" s="11">
        <v>6</v>
      </c>
      <c r="CE292" s="11">
        <v>2</v>
      </c>
      <c r="CF292" s="11">
        <v>11</v>
      </c>
      <c r="CG292" s="11">
        <v>9</v>
      </c>
      <c r="CH292" s="11">
        <v>7</v>
      </c>
      <c r="CI292" s="11"/>
      <c r="CJ292" s="11"/>
      <c r="CK292" s="11" t="s">
        <v>158</v>
      </c>
      <c r="CL292" s="11" t="s">
        <v>158</v>
      </c>
      <c r="CM292" s="11" t="s">
        <v>158</v>
      </c>
      <c r="CN292" s="11" t="s">
        <v>158</v>
      </c>
      <c r="CO292" s="11" t="s">
        <v>158</v>
      </c>
      <c r="CP292" s="11" t="s">
        <v>158</v>
      </c>
      <c r="CQ292" s="11" t="s">
        <v>158</v>
      </c>
      <c r="CR292" s="11" t="s">
        <v>158</v>
      </c>
      <c r="CS292" s="11" t="s">
        <v>158</v>
      </c>
      <c r="CT292" s="11" t="s">
        <v>158</v>
      </c>
      <c r="CU292" s="11" t="s">
        <v>158</v>
      </c>
      <c r="CV292" s="11" t="s">
        <v>158</v>
      </c>
      <c r="CW292" s="11" t="s">
        <v>158</v>
      </c>
      <c r="CX292" s="11" t="s">
        <v>154</v>
      </c>
      <c r="CY292" s="11" t="s">
        <v>154</v>
      </c>
      <c r="CZ292" s="11" t="s">
        <v>154</v>
      </c>
      <c r="DA292" s="11" t="s">
        <v>154</v>
      </c>
      <c r="DB292" s="11" t="s">
        <v>154</v>
      </c>
      <c r="DC292" s="11" t="s">
        <v>154</v>
      </c>
      <c r="DD292" s="11" t="s">
        <v>154</v>
      </c>
      <c r="DE292" s="11" t="s">
        <v>154</v>
      </c>
      <c r="DF292" s="11" t="s">
        <v>154</v>
      </c>
      <c r="DG292" s="11" t="s">
        <v>154</v>
      </c>
      <c r="DH292" s="11" t="s">
        <v>154</v>
      </c>
      <c r="DI292" s="11" t="s">
        <v>154</v>
      </c>
      <c r="DJ292" s="11" t="s">
        <v>154</v>
      </c>
      <c r="DK292" s="11" t="s">
        <v>157</v>
      </c>
      <c r="DL292" s="11" t="s">
        <v>157</v>
      </c>
      <c r="DM292" s="11" t="s">
        <v>157</v>
      </c>
      <c r="DN292" s="11" t="s">
        <v>157</v>
      </c>
      <c r="DO292" s="11" t="s">
        <v>157</v>
      </c>
      <c r="DP292" s="11" t="s">
        <v>157</v>
      </c>
      <c r="DQ292" s="11" t="s">
        <v>157</v>
      </c>
      <c r="DR292" s="11" t="s">
        <v>157</v>
      </c>
      <c r="DS292" s="11" t="s">
        <v>157</v>
      </c>
      <c r="DT292" s="11" t="s">
        <v>157</v>
      </c>
      <c r="DU292" s="11" t="s">
        <v>157</v>
      </c>
      <c r="DV292" s="11" t="s">
        <v>157</v>
      </c>
      <c r="DW292" s="11" t="s">
        <v>157</v>
      </c>
      <c r="DX292" s="11" t="b">
        <v>1</v>
      </c>
      <c r="DY292" s="11" t="b">
        <v>1</v>
      </c>
      <c r="DZ292" s="11" t="b">
        <v>1</v>
      </c>
      <c r="EA292" s="11" t="b">
        <v>1</v>
      </c>
      <c r="EB292" s="11" t="b">
        <v>1</v>
      </c>
      <c r="EC292" s="11" t="b">
        <v>1</v>
      </c>
      <c r="ED292" s="11" t="b">
        <v>1</v>
      </c>
      <c r="EE292" s="11" t="b">
        <v>1</v>
      </c>
      <c r="EF292" s="11" t="b">
        <v>1</v>
      </c>
      <c r="EG292" s="11" t="b">
        <v>1</v>
      </c>
      <c r="EH292" s="11" t="b">
        <v>1</v>
      </c>
      <c r="EI292" s="11" t="b">
        <v>1</v>
      </c>
      <c r="EJ292" s="11" t="b">
        <v>1</v>
      </c>
      <c r="EK292" s="11">
        <v>1.4857E-2</v>
      </c>
      <c r="EL292" s="11">
        <v>0.31295099999999998</v>
      </c>
      <c r="EM292" s="11">
        <v>1.2593E-2</v>
      </c>
      <c r="EN292" s="11">
        <v>3.1678999999999999E-2</v>
      </c>
      <c r="EO292" s="11">
        <v>9.9232000000000001E-2</v>
      </c>
      <c r="EP292" s="11">
        <v>3.4062000000000002E-2</v>
      </c>
      <c r="EQ292" s="11">
        <v>9.6373E-2</v>
      </c>
      <c r="ER292" s="11">
        <v>3.1673E-2</v>
      </c>
      <c r="ES292" s="11">
        <v>0.10546800000000001</v>
      </c>
      <c r="ET292" s="11">
        <v>3.5173999999999997E-2</v>
      </c>
      <c r="EU292" s="11">
        <v>7.3913000000000006E-2</v>
      </c>
      <c r="EV292" s="11">
        <v>7.5937000000000004E-2</v>
      </c>
      <c r="EW292" s="11">
        <v>4.5591E-2</v>
      </c>
      <c r="EX292" s="11" t="s">
        <v>180</v>
      </c>
      <c r="EY292" s="11" t="str">
        <f>VLOOKUP(Table8[[#This Row],[Candidate Detail Answer: City]],cities,2,FALSE)</f>
        <v>Marlborough</v>
      </c>
      <c r="EZ292" s="11" t="str">
        <f>VLOOKUP(Table8[[#This Row],[Candidate Detail Answer: City]],cities,3,FALSE)</f>
        <v>MA</v>
      </c>
      <c r="FA292" s="21">
        <f>VLOOKUP(Table8[[#This Row],[Candidate Detail Answer: City]],cities,4,FALSE)</f>
        <v>1752</v>
      </c>
      <c r="FB292" s="11" t="s">
        <v>231</v>
      </c>
      <c r="FC292" s="11" t="str">
        <f>VLOOKUP(Table8[[#This Row],[Candidate Detail Answer: Major]],majors_final,3,FALSE)</f>
        <v>Software Engineering</v>
      </c>
      <c r="FD292" s="11" t="str">
        <f>VLOOKUP(Table8[[#This Row],[Candidate Detail Answer: Major]],majors_final,4,FALSE)</f>
        <v>IT-development focused</v>
      </c>
      <c r="FE292" s="11">
        <f>VLOOKUP(Table8[[#This Row],[Candidate Detail Answer: Major]],majors_final,5,FALSE)</f>
        <v>0</v>
      </c>
      <c r="FF292" s="11">
        <f>VLOOKUP(Table8[[#This Row],[Candidate Detail Answer: Major]],majors_final,6,FALSE)</f>
        <v>0</v>
      </c>
      <c r="FG292" s="5"/>
      <c r="FH292" s="5"/>
      <c r="FI292" s="11"/>
    </row>
    <row r="293" spans="1:165" ht="12.75" x14ac:dyDescent="0.2">
      <c r="A293" s="11">
        <v>47906387</v>
      </c>
      <c r="B293" s="11">
        <v>66853430</v>
      </c>
      <c r="C293" s="11">
        <v>51828.785416666302</v>
      </c>
      <c r="D293" s="11" t="s">
        <v>153</v>
      </c>
      <c r="E293" s="11">
        <v>345600</v>
      </c>
      <c r="F293" s="11">
        <v>73032814</v>
      </c>
      <c r="G293" s="11">
        <v>52587.4965277792</v>
      </c>
      <c r="H293" s="11">
        <v>51664.567361109301</v>
      </c>
      <c r="I293" s="11">
        <v>217423</v>
      </c>
      <c r="J293" s="11">
        <v>1</v>
      </c>
      <c r="K293" s="11">
        <v>59</v>
      </c>
      <c r="L293" s="11">
        <v>104440</v>
      </c>
      <c r="M293" s="11">
        <v>131</v>
      </c>
      <c r="N293" s="11">
        <v>121</v>
      </c>
      <c r="O293" s="11">
        <v>92</v>
      </c>
      <c r="P293" s="11">
        <v>92.36</v>
      </c>
      <c r="Q293" s="11">
        <v>103146</v>
      </c>
      <c r="R293" s="11" t="s">
        <v>154</v>
      </c>
      <c r="S293" s="11" t="s">
        <v>155</v>
      </c>
      <c r="T293" s="11" t="s">
        <v>208</v>
      </c>
      <c r="U293" s="11">
        <v>0</v>
      </c>
      <c r="V293" s="11" t="s">
        <v>154</v>
      </c>
      <c r="W293" s="11" t="s">
        <v>157</v>
      </c>
      <c r="X293" s="11">
        <v>4</v>
      </c>
      <c r="Y293" s="11">
        <v>1</v>
      </c>
      <c r="Z293" s="11">
        <v>10</v>
      </c>
      <c r="AA293" s="11">
        <v>10</v>
      </c>
      <c r="AB293" s="11">
        <v>10</v>
      </c>
      <c r="AC293" s="11">
        <v>10</v>
      </c>
      <c r="AD293" s="11">
        <v>10</v>
      </c>
      <c r="AE293" s="11">
        <v>10</v>
      </c>
      <c r="AF293" s="11">
        <v>10</v>
      </c>
      <c r="AG293" s="11">
        <v>10</v>
      </c>
      <c r="AH293" s="11">
        <v>10</v>
      </c>
      <c r="AI293" s="11">
        <v>10</v>
      </c>
      <c r="AJ293" s="11">
        <v>10</v>
      </c>
      <c r="AK293" s="11">
        <v>0</v>
      </c>
      <c r="AL293" s="11">
        <v>10</v>
      </c>
      <c r="AM293" s="11">
        <v>111</v>
      </c>
      <c r="AN293" s="11">
        <v>60</v>
      </c>
      <c r="AO293" s="11">
        <v>10</v>
      </c>
      <c r="AP293" s="11">
        <v>110</v>
      </c>
      <c r="AQ293" s="11">
        <v>50</v>
      </c>
      <c r="AR293" s="11">
        <v>30</v>
      </c>
      <c r="AS293" s="11">
        <v>1</v>
      </c>
      <c r="AT293" s="11">
        <v>120</v>
      </c>
      <c r="AU293" s="11">
        <v>125</v>
      </c>
      <c r="AV293" s="11">
        <v>2258</v>
      </c>
      <c r="AW293" s="11">
        <v>1269</v>
      </c>
      <c r="AX293" s="11">
        <v>21405</v>
      </c>
      <c r="AY293" s="11">
        <v>10547</v>
      </c>
      <c r="AZ293" s="11">
        <v>44580</v>
      </c>
      <c r="BA293" s="11">
        <v>3180</v>
      </c>
      <c r="BB293" s="11">
        <v>21228</v>
      </c>
      <c r="BC293" s="11">
        <v>1005</v>
      </c>
      <c r="BD293" s="11">
        <v>455</v>
      </c>
      <c r="BE293" s="11">
        <v>1875</v>
      </c>
      <c r="BF293" s="11">
        <v>879</v>
      </c>
      <c r="BG293" s="11">
        <v>4025</v>
      </c>
      <c r="BH293" s="11">
        <v>1352</v>
      </c>
      <c r="BI293" s="11">
        <v>7</v>
      </c>
      <c r="BJ293" s="11">
        <v>5</v>
      </c>
      <c r="BK293" s="11">
        <v>5</v>
      </c>
      <c r="BL293" s="11">
        <v>8</v>
      </c>
      <c r="BM293" s="11">
        <v>3</v>
      </c>
      <c r="BN293" s="11">
        <v>5</v>
      </c>
      <c r="BO293" s="11">
        <v>8</v>
      </c>
      <c r="BP293" s="11">
        <v>8</v>
      </c>
      <c r="BQ293" s="11">
        <v>7</v>
      </c>
      <c r="BR293" s="11">
        <v>14</v>
      </c>
      <c r="BS293" s="11">
        <v>8</v>
      </c>
      <c r="BT293" s="11">
        <v>16</v>
      </c>
      <c r="BU293" s="11">
        <v>18</v>
      </c>
      <c r="BV293" s="11">
        <v>18</v>
      </c>
      <c r="BW293" s="11">
        <v>5</v>
      </c>
      <c r="BX293" s="11">
        <v>39</v>
      </c>
      <c r="BY293" s="11">
        <v>10</v>
      </c>
      <c r="BZ293" s="11">
        <v>27</v>
      </c>
      <c r="CA293" s="11">
        <v>23</v>
      </c>
      <c r="CB293" s="11">
        <v>11</v>
      </c>
      <c r="CC293" s="11">
        <v>10</v>
      </c>
      <c r="CD293" s="11">
        <v>5</v>
      </c>
      <c r="CE293" s="11">
        <v>4</v>
      </c>
      <c r="CF293" s="11">
        <v>4</v>
      </c>
      <c r="CG293" s="11">
        <v>22</v>
      </c>
      <c r="CH293" s="11">
        <v>7</v>
      </c>
      <c r="CI293" s="11"/>
      <c r="CJ293" s="11"/>
      <c r="CK293" s="11" t="s">
        <v>158</v>
      </c>
      <c r="CL293" s="11" t="s">
        <v>158</v>
      </c>
      <c r="CM293" s="11" t="s">
        <v>158</v>
      </c>
      <c r="CN293" s="11" t="s">
        <v>158</v>
      </c>
      <c r="CO293" s="11" t="s">
        <v>158</v>
      </c>
      <c r="CP293" s="11" t="s">
        <v>158</v>
      </c>
      <c r="CQ293" s="11" t="s">
        <v>158</v>
      </c>
      <c r="CR293" s="11" t="s">
        <v>158</v>
      </c>
      <c r="CS293" s="11" t="s">
        <v>158</v>
      </c>
      <c r="CT293" s="11" t="s">
        <v>158</v>
      </c>
      <c r="CU293" s="11" t="s">
        <v>158</v>
      </c>
      <c r="CV293" s="11" t="s">
        <v>158</v>
      </c>
      <c r="CW293" s="11" t="s">
        <v>158</v>
      </c>
      <c r="CX293" s="11" t="s">
        <v>154</v>
      </c>
      <c r="CY293" s="11" t="s">
        <v>154</v>
      </c>
      <c r="CZ293" s="11" t="s">
        <v>154</v>
      </c>
      <c r="DA293" s="11" t="s">
        <v>154</v>
      </c>
      <c r="DB293" s="11" t="s">
        <v>154</v>
      </c>
      <c r="DC293" s="11" t="s">
        <v>154</v>
      </c>
      <c r="DD293" s="11" t="s">
        <v>154</v>
      </c>
      <c r="DE293" s="11" t="s">
        <v>154</v>
      </c>
      <c r="DF293" s="11" t="s">
        <v>154</v>
      </c>
      <c r="DG293" s="11" t="s">
        <v>154</v>
      </c>
      <c r="DH293" s="11" t="s">
        <v>154</v>
      </c>
      <c r="DI293" s="11" t="s">
        <v>154</v>
      </c>
      <c r="DJ293" s="11" t="s">
        <v>154</v>
      </c>
      <c r="DK293" s="11" t="s">
        <v>157</v>
      </c>
      <c r="DL293" s="11" t="s">
        <v>157</v>
      </c>
      <c r="DM293" s="11" t="s">
        <v>157</v>
      </c>
      <c r="DN293" s="11" t="s">
        <v>157</v>
      </c>
      <c r="DO293" s="11" t="s">
        <v>157</v>
      </c>
      <c r="DP293" s="11" t="s">
        <v>157</v>
      </c>
      <c r="DQ293" s="11" t="s">
        <v>157</v>
      </c>
      <c r="DR293" s="11" t="s">
        <v>157</v>
      </c>
      <c r="DS293" s="11" t="s">
        <v>157</v>
      </c>
      <c r="DT293" s="11" t="s">
        <v>157</v>
      </c>
      <c r="DU293" s="11" t="s">
        <v>157</v>
      </c>
      <c r="DV293" s="11" t="s">
        <v>157</v>
      </c>
      <c r="DW293" s="11" t="s">
        <v>157</v>
      </c>
      <c r="DX293" s="11" t="b">
        <v>1</v>
      </c>
      <c r="DY293" s="11" t="b">
        <v>1</v>
      </c>
      <c r="DZ293" s="11" t="b">
        <v>1</v>
      </c>
      <c r="EA293" s="11" t="b">
        <v>1</v>
      </c>
      <c r="EB293" s="11" t="b">
        <v>1</v>
      </c>
      <c r="EC293" s="11" t="b">
        <v>1</v>
      </c>
      <c r="ED293" s="11" t="b">
        <v>1</v>
      </c>
      <c r="EE293" s="11" t="b">
        <v>1</v>
      </c>
      <c r="EF293" s="11" t="b">
        <v>1</v>
      </c>
      <c r="EG293" s="11" t="b">
        <v>1</v>
      </c>
      <c r="EH293" s="11" t="b">
        <v>1</v>
      </c>
      <c r="EI293" s="11" t="b">
        <v>0</v>
      </c>
      <c r="EJ293" s="11" t="b">
        <v>1</v>
      </c>
      <c r="EK293" s="11">
        <v>0.30796200000000001</v>
      </c>
      <c r="EL293" s="11">
        <v>1.4671E-2</v>
      </c>
      <c r="EM293" s="11">
        <v>1.1679E-2</v>
      </c>
      <c r="EN293" s="11">
        <v>0.116649</v>
      </c>
      <c r="EO293" s="11">
        <v>2.7621E-2</v>
      </c>
      <c r="EP293" s="11">
        <v>1.9109000000000001E-2</v>
      </c>
      <c r="EQ293" s="11">
        <v>9.4031000000000003E-2</v>
      </c>
      <c r="ER293" s="11">
        <v>0.518486</v>
      </c>
      <c r="ES293" s="11">
        <v>8.8121000000000005E-2</v>
      </c>
      <c r="ET293" s="11">
        <v>0.123683</v>
      </c>
      <c r="EU293" s="11">
        <v>3.5373000000000002E-2</v>
      </c>
      <c r="EV293" s="11">
        <v>2.5166000000000001E-2</v>
      </c>
      <c r="EW293" s="11">
        <v>0.13838800000000001</v>
      </c>
      <c r="EX293" s="11" t="s">
        <v>678</v>
      </c>
      <c r="EY293" s="11" t="str">
        <f>VLOOKUP(Table8[[#This Row],[Candidate Detail Answer: City]],cities,2,FALSE)</f>
        <v>McKinney</v>
      </c>
      <c r="EZ293" s="11" t="str">
        <f>VLOOKUP(Table8[[#This Row],[Candidate Detail Answer: City]],cities,3,FALSE)</f>
        <v>TX</v>
      </c>
      <c r="FA293" s="21">
        <f>VLOOKUP(Table8[[#This Row],[Candidate Detail Answer: City]],cities,4,FALSE)</f>
        <v>75069</v>
      </c>
      <c r="FB293" s="11" t="s">
        <v>654</v>
      </c>
      <c r="FC293" s="11" t="str">
        <f>VLOOKUP(Table8[[#This Row],[Candidate Detail Answer: Major]],majors_final,3,FALSE)</f>
        <v>Information Technology</v>
      </c>
      <c r="FD293" s="11" t="str">
        <f>VLOOKUP(Table8[[#This Row],[Candidate Detail Answer: Major]],majors_final,4,FALSE)</f>
        <v>IT non-development</v>
      </c>
      <c r="FE293" s="11">
        <f>VLOOKUP(Table8[[#This Row],[Candidate Detail Answer: Major]],majors_final,5,FALSE)</f>
        <v>0</v>
      </c>
      <c r="FF293" s="11">
        <f>VLOOKUP(Table8[[#This Row],[Candidate Detail Answer: Major]],majors_final,6,FALSE)</f>
        <v>0</v>
      </c>
      <c r="FG293" s="5"/>
      <c r="FH293" s="5"/>
      <c r="FI293" s="11"/>
    </row>
    <row r="294" spans="1:165" ht="12.75" x14ac:dyDescent="0.2">
      <c r="A294" s="11">
        <v>30815814</v>
      </c>
      <c r="B294" s="11">
        <v>40830878</v>
      </c>
      <c r="C294" s="11">
        <v>49635.521527777499</v>
      </c>
      <c r="D294" s="11" t="s">
        <v>153</v>
      </c>
      <c r="E294" s="11">
        <v>345600</v>
      </c>
      <c r="F294" s="11">
        <v>48023058</v>
      </c>
      <c r="G294" s="11">
        <v>48774.565972222998</v>
      </c>
      <c r="H294" s="11">
        <v>48298.268749998999</v>
      </c>
      <c r="I294" s="11">
        <v>104214</v>
      </c>
      <c r="J294" s="11">
        <v>1</v>
      </c>
      <c r="K294" s="11">
        <v>0</v>
      </c>
      <c r="L294" s="11">
        <v>0</v>
      </c>
      <c r="M294" s="11">
        <v>131</v>
      </c>
      <c r="N294" s="11">
        <v>131</v>
      </c>
      <c r="O294" s="11">
        <v>92</v>
      </c>
      <c r="P294" s="11">
        <v>100</v>
      </c>
      <c r="Q294" s="11">
        <v>13996</v>
      </c>
      <c r="R294" s="11" t="s">
        <v>154</v>
      </c>
      <c r="S294" s="11" t="s">
        <v>155</v>
      </c>
      <c r="T294" s="11" t="s">
        <v>156</v>
      </c>
      <c r="U294" s="11">
        <v>0</v>
      </c>
      <c r="V294" s="11" t="s">
        <v>154</v>
      </c>
      <c r="W294" s="11" t="s">
        <v>157</v>
      </c>
      <c r="X294" s="11">
        <v>4</v>
      </c>
      <c r="Y294" s="11">
        <v>1</v>
      </c>
      <c r="Z294" s="11">
        <v>10</v>
      </c>
      <c r="AA294" s="11">
        <v>10</v>
      </c>
      <c r="AB294" s="11">
        <v>10</v>
      </c>
      <c r="AC294" s="11">
        <v>10</v>
      </c>
      <c r="AD294" s="11">
        <v>10</v>
      </c>
      <c r="AE294" s="11">
        <v>10</v>
      </c>
      <c r="AF294" s="11">
        <v>10</v>
      </c>
      <c r="AG294" s="11">
        <v>10</v>
      </c>
      <c r="AH294" s="11">
        <v>10</v>
      </c>
      <c r="AI294" s="11">
        <v>10</v>
      </c>
      <c r="AJ294" s="11">
        <v>10</v>
      </c>
      <c r="AK294" s="11">
        <v>10</v>
      </c>
      <c r="AL294" s="11">
        <v>10</v>
      </c>
      <c r="AM294" s="11">
        <v>121</v>
      </c>
      <c r="AN294" s="11">
        <v>60</v>
      </c>
      <c r="AO294" s="11">
        <v>10</v>
      </c>
      <c r="AP294" s="11">
        <v>120</v>
      </c>
      <c r="AQ294" s="11">
        <v>60</v>
      </c>
      <c r="AR294" s="11">
        <v>40</v>
      </c>
      <c r="AS294" s="11">
        <v>1</v>
      </c>
      <c r="AT294" s="11">
        <v>130</v>
      </c>
      <c r="AU294" s="11">
        <v>246</v>
      </c>
      <c r="AV294" s="11">
        <v>875</v>
      </c>
      <c r="AW294" s="11">
        <v>415</v>
      </c>
      <c r="AX294" s="11">
        <v>371</v>
      </c>
      <c r="AY294" s="11">
        <v>586</v>
      </c>
      <c r="AZ294" s="11">
        <v>2665</v>
      </c>
      <c r="BA294" s="11">
        <v>773</v>
      </c>
      <c r="BB294" s="11">
        <v>854</v>
      </c>
      <c r="BC294" s="11">
        <v>447</v>
      </c>
      <c r="BD294" s="11">
        <v>289</v>
      </c>
      <c r="BE294" s="11">
        <v>331</v>
      </c>
      <c r="BF294" s="11">
        <v>999</v>
      </c>
      <c r="BG294" s="11">
        <v>80068</v>
      </c>
      <c r="BH294" s="11">
        <v>1260</v>
      </c>
      <c r="BI294" s="11">
        <v>11</v>
      </c>
      <c r="BJ294" s="11">
        <v>10</v>
      </c>
      <c r="BK294" s="11">
        <v>10</v>
      </c>
      <c r="BL294" s="11">
        <v>14</v>
      </c>
      <c r="BM294" s="11">
        <v>10</v>
      </c>
      <c r="BN294" s="11">
        <v>12</v>
      </c>
      <c r="BO294" s="11">
        <v>15</v>
      </c>
      <c r="BP294" s="11">
        <v>13</v>
      </c>
      <c r="BQ294" s="11">
        <v>11</v>
      </c>
      <c r="BR294" s="11">
        <v>15</v>
      </c>
      <c r="BS294" s="11">
        <v>14</v>
      </c>
      <c r="BT294" s="11">
        <v>45</v>
      </c>
      <c r="BU294" s="11">
        <v>28</v>
      </c>
      <c r="BV294" s="11">
        <v>6</v>
      </c>
      <c r="BW294" s="11">
        <v>7</v>
      </c>
      <c r="BX294" s="11">
        <v>5</v>
      </c>
      <c r="BY294" s="11">
        <v>7</v>
      </c>
      <c r="BZ294" s="11">
        <v>7</v>
      </c>
      <c r="CA294" s="11">
        <v>8</v>
      </c>
      <c r="CB294" s="11">
        <v>8</v>
      </c>
      <c r="CC294" s="11">
        <v>5</v>
      </c>
      <c r="CD294" s="11">
        <v>5</v>
      </c>
      <c r="CE294" s="11">
        <v>7</v>
      </c>
      <c r="CF294" s="11">
        <v>7</v>
      </c>
      <c r="CG294" s="11">
        <v>22</v>
      </c>
      <c r="CH294" s="11">
        <v>7</v>
      </c>
      <c r="CI294" s="11"/>
      <c r="CJ294" s="11"/>
      <c r="CK294" s="11" t="s">
        <v>158</v>
      </c>
      <c r="CL294" s="11" t="s">
        <v>158</v>
      </c>
      <c r="CM294" s="11" t="s">
        <v>158</v>
      </c>
      <c r="CN294" s="11" t="s">
        <v>158</v>
      </c>
      <c r="CO294" s="11" t="s">
        <v>158</v>
      </c>
      <c r="CP294" s="11" t="s">
        <v>158</v>
      </c>
      <c r="CQ294" s="11" t="s">
        <v>158</v>
      </c>
      <c r="CR294" s="11" t="s">
        <v>158</v>
      </c>
      <c r="CS294" s="11" t="s">
        <v>158</v>
      </c>
      <c r="CT294" s="11" t="s">
        <v>158</v>
      </c>
      <c r="CU294" s="11" t="s">
        <v>158</v>
      </c>
      <c r="CV294" s="11" t="s">
        <v>158</v>
      </c>
      <c r="CW294" s="11" t="s">
        <v>158</v>
      </c>
      <c r="CX294" s="11" t="s">
        <v>154</v>
      </c>
      <c r="CY294" s="11" t="s">
        <v>154</v>
      </c>
      <c r="CZ294" s="11" t="s">
        <v>154</v>
      </c>
      <c r="DA294" s="11" t="s">
        <v>154</v>
      </c>
      <c r="DB294" s="11" t="s">
        <v>154</v>
      </c>
      <c r="DC294" s="11" t="s">
        <v>154</v>
      </c>
      <c r="DD294" s="11" t="s">
        <v>154</v>
      </c>
      <c r="DE294" s="11" t="s">
        <v>154</v>
      </c>
      <c r="DF294" s="11" t="s">
        <v>154</v>
      </c>
      <c r="DG294" s="11" t="s">
        <v>154</v>
      </c>
      <c r="DH294" s="11" t="s">
        <v>154</v>
      </c>
      <c r="DI294" s="11" t="s">
        <v>154</v>
      </c>
      <c r="DJ294" s="11" t="s">
        <v>154</v>
      </c>
      <c r="DK294" s="11" t="s">
        <v>157</v>
      </c>
      <c r="DL294" s="11" t="s">
        <v>157</v>
      </c>
      <c r="DM294" s="11" t="s">
        <v>157</v>
      </c>
      <c r="DN294" s="11" t="s">
        <v>157</v>
      </c>
      <c r="DO294" s="11" t="s">
        <v>157</v>
      </c>
      <c r="DP294" s="11" t="s">
        <v>157</v>
      </c>
      <c r="DQ294" s="11" t="s">
        <v>157</v>
      </c>
      <c r="DR294" s="11" t="s">
        <v>157</v>
      </c>
      <c r="DS294" s="11" t="s">
        <v>157</v>
      </c>
      <c r="DT294" s="11" t="s">
        <v>157</v>
      </c>
      <c r="DU294" s="11" t="s">
        <v>157</v>
      </c>
      <c r="DV294" s="11" t="s">
        <v>157</v>
      </c>
      <c r="DW294" s="11" t="s">
        <v>157</v>
      </c>
      <c r="DX294" s="11" t="b">
        <v>1</v>
      </c>
      <c r="DY294" s="11" t="b">
        <v>1</v>
      </c>
      <c r="DZ294" s="11" t="b">
        <v>1</v>
      </c>
      <c r="EA294" s="11" t="b">
        <v>1</v>
      </c>
      <c r="EB294" s="11" t="b">
        <v>1</v>
      </c>
      <c r="EC294" s="11" t="b">
        <v>1</v>
      </c>
      <c r="ED294" s="11" t="b">
        <v>1</v>
      </c>
      <c r="EE294" s="11" t="b">
        <v>1</v>
      </c>
      <c r="EF294" s="11" t="b">
        <v>1</v>
      </c>
      <c r="EG294" s="11" t="b">
        <v>1</v>
      </c>
      <c r="EH294" s="11" t="b">
        <v>1</v>
      </c>
      <c r="EI294" s="11" t="b">
        <v>1</v>
      </c>
      <c r="EJ294" s="11" t="b">
        <v>1</v>
      </c>
      <c r="EK294" s="11">
        <v>2.9219999999999999E-2</v>
      </c>
      <c r="EL294" s="11">
        <v>3.8505999999999999E-2</v>
      </c>
      <c r="EM294" s="11">
        <v>3.7127E-2</v>
      </c>
      <c r="EN294" s="11">
        <v>2.0476999999999999E-2</v>
      </c>
      <c r="EO294" s="11">
        <v>1.4375000000000001E-2</v>
      </c>
      <c r="EP294" s="11">
        <v>1.2374E-2</v>
      </c>
      <c r="EQ294" s="11">
        <v>1.9824000000000001E-2</v>
      </c>
      <c r="ER294" s="11">
        <v>1.6309000000000001E-2</v>
      </c>
      <c r="ES294" s="11">
        <v>1.8821999999999998E-2</v>
      </c>
      <c r="ET294" s="11">
        <v>1.6142E-2</v>
      </c>
      <c r="EU294" s="11">
        <v>2.1429E-2</v>
      </c>
      <c r="EV294" s="11">
        <v>2.0750999999999999E-2</v>
      </c>
      <c r="EW294" s="11">
        <v>1.7344999999999999E-2</v>
      </c>
      <c r="EX294" s="11" t="s">
        <v>272</v>
      </c>
      <c r="EY294" s="11" t="str">
        <f>VLOOKUP(Table8[[#This Row],[Candidate Detail Answer: City]],cities,2,FALSE)</f>
        <v>McMurray</v>
      </c>
      <c r="EZ294" s="11" t="str">
        <f>VLOOKUP(Table8[[#This Row],[Candidate Detail Answer: City]],cities,3,FALSE)</f>
        <v>PA</v>
      </c>
      <c r="FA294" s="21">
        <f>VLOOKUP(Table8[[#This Row],[Candidate Detail Answer: City]],cities,4,FALSE)</f>
        <v>15317</v>
      </c>
      <c r="FB294" s="11" t="s">
        <v>157</v>
      </c>
      <c r="FC294" s="11" t="str">
        <f>VLOOKUP(Table8[[#This Row],[Candidate Detail Answer: Major]],majors_final,3,FALSE)</f>
        <v>N/A</v>
      </c>
      <c r="FD294" s="11" t="str">
        <f>VLOOKUP(Table8[[#This Row],[Candidate Detail Answer: Major]],majors_final,4,FALSE)</f>
        <v>N/A</v>
      </c>
      <c r="FE294" s="11">
        <f>VLOOKUP(Table8[[#This Row],[Candidate Detail Answer: Major]],majors_final,5,FALSE)</f>
        <v>0</v>
      </c>
      <c r="FF294" s="11">
        <f>VLOOKUP(Table8[[#This Row],[Candidate Detail Answer: Major]],majors_final,6,FALSE)</f>
        <v>0</v>
      </c>
      <c r="FG294" s="5"/>
      <c r="FH294" s="5"/>
      <c r="FI294" s="11"/>
    </row>
    <row r="295" spans="1:165" ht="12.75" x14ac:dyDescent="0.2">
      <c r="A295" s="11">
        <v>52101966</v>
      </c>
      <c r="B295" s="11">
        <v>73848112</v>
      </c>
      <c r="C295" s="11">
        <v>45073.532638888901</v>
      </c>
      <c r="D295" s="11" t="s">
        <v>153</v>
      </c>
      <c r="E295" s="11">
        <v>345600</v>
      </c>
      <c r="F295" s="11">
        <v>77824572</v>
      </c>
      <c r="G295" s="11">
        <v>55096.003472224103</v>
      </c>
      <c r="H295" s="11">
        <v>53879.237499997602</v>
      </c>
      <c r="I295" s="11">
        <v>95746</v>
      </c>
      <c r="J295" s="11">
        <v>1</v>
      </c>
      <c r="K295" s="11">
        <v>101</v>
      </c>
      <c r="L295" s="11">
        <v>78892</v>
      </c>
      <c r="M295" s="11">
        <v>131</v>
      </c>
      <c r="N295" s="11">
        <v>131</v>
      </c>
      <c r="O295" s="11">
        <v>92</v>
      </c>
      <c r="P295" s="11">
        <v>100</v>
      </c>
      <c r="Q295" s="11">
        <v>37290</v>
      </c>
      <c r="R295" s="11" t="s">
        <v>154</v>
      </c>
      <c r="S295" s="11" t="s">
        <v>155</v>
      </c>
      <c r="T295" s="11" t="s">
        <v>208</v>
      </c>
      <c r="U295" s="11">
        <v>14</v>
      </c>
      <c r="V295" s="11" t="s">
        <v>154</v>
      </c>
      <c r="W295" s="11" t="s">
        <v>157</v>
      </c>
      <c r="X295" s="11"/>
      <c r="Y295" s="11">
        <v>1</v>
      </c>
      <c r="Z295" s="11">
        <v>10</v>
      </c>
      <c r="AA295" s="11">
        <v>10</v>
      </c>
      <c r="AB295" s="11">
        <v>10</v>
      </c>
      <c r="AC295" s="11">
        <v>10</v>
      </c>
      <c r="AD295" s="11">
        <v>10</v>
      </c>
      <c r="AE295" s="11">
        <v>10</v>
      </c>
      <c r="AF295" s="11">
        <v>10</v>
      </c>
      <c r="AG295" s="11">
        <v>10</v>
      </c>
      <c r="AH295" s="11">
        <v>10</v>
      </c>
      <c r="AI295" s="11">
        <v>10</v>
      </c>
      <c r="AJ295" s="11">
        <v>10</v>
      </c>
      <c r="AK295" s="11">
        <v>10</v>
      </c>
      <c r="AL295" s="11">
        <v>10</v>
      </c>
      <c r="AM295" s="11">
        <v>121</v>
      </c>
      <c r="AN295" s="11">
        <v>60</v>
      </c>
      <c r="AO295" s="11">
        <v>10</v>
      </c>
      <c r="AP295" s="11">
        <v>120</v>
      </c>
      <c r="AQ295" s="11">
        <v>60</v>
      </c>
      <c r="AR295" s="11">
        <v>40</v>
      </c>
      <c r="AS295" s="11">
        <v>1</v>
      </c>
      <c r="AT295" s="11">
        <v>130</v>
      </c>
      <c r="AU295" s="11">
        <v>126</v>
      </c>
      <c r="AV295" s="11">
        <v>2978</v>
      </c>
      <c r="AW295" s="11">
        <v>2017</v>
      </c>
      <c r="AX295" s="11">
        <v>1573</v>
      </c>
      <c r="AY295" s="11">
        <v>714</v>
      </c>
      <c r="AZ295" s="11">
        <v>2961</v>
      </c>
      <c r="BA295" s="11">
        <v>1229</v>
      </c>
      <c r="BB295" s="11">
        <v>2766</v>
      </c>
      <c r="BC295" s="11">
        <v>7669</v>
      </c>
      <c r="BD295" s="11">
        <v>17536</v>
      </c>
      <c r="BE295" s="11">
        <v>1912</v>
      </c>
      <c r="BF295" s="11">
        <v>448</v>
      </c>
      <c r="BG295" s="11">
        <v>14541</v>
      </c>
      <c r="BH295" s="11">
        <v>1965</v>
      </c>
      <c r="BI295" s="11">
        <v>6</v>
      </c>
      <c r="BJ295" s="11">
        <v>6</v>
      </c>
      <c r="BK295" s="11">
        <v>5</v>
      </c>
      <c r="BL295" s="11">
        <v>13</v>
      </c>
      <c r="BM295" s="11">
        <v>5</v>
      </c>
      <c r="BN295" s="11">
        <v>5</v>
      </c>
      <c r="BO295" s="11">
        <v>8</v>
      </c>
      <c r="BP295" s="11">
        <v>10</v>
      </c>
      <c r="BQ295" s="11">
        <v>6</v>
      </c>
      <c r="BR295" s="11">
        <v>9</v>
      </c>
      <c r="BS295" s="11">
        <v>7</v>
      </c>
      <c r="BT295" s="11">
        <v>19</v>
      </c>
      <c r="BU295" s="11">
        <v>19</v>
      </c>
      <c r="BV295" s="11">
        <v>7</v>
      </c>
      <c r="BW295" s="11">
        <v>23</v>
      </c>
      <c r="BX295" s="11">
        <v>32</v>
      </c>
      <c r="BY295" s="11">
        <v>11</v>
      </c>
      <c r="BZ295" s="11">
        <v>28</v>
      </c>
      <c r="CA295" s="11">
        <v>20</v>
      </c>
      <c r="CB295" s="11">
        <v>20</v>
      </c>
      <c r="CC295" s="11">
        <v>5</v>
      </c>
      <c r="CD295" s="11">
        <v>6</v>
      </c>
      <c r="CE295" s="11">
        <v>23</v>
      </c>
      <c r="CF295" s="11">
        <v>5</v>
      </c>
      <c r="CG295" s="11">
        <v>8</v>
      </c>
      <c r="CH295" s="11">
        <v>5</v>
      </c>
      <c r="CI295" s="11"/>
      <c r="CJ295" s="11"/>
      <c r="CK295" s="11" t="s">
        <v>158</v>
      </c>
      <c r="CL295" s="11" t="s">
        <v>158</v>
      </c>
      <c r="CM295" s="11" t="s">
        <v>158</v>
      </c>
      <c r="CN295" s="11" t="s">
        <v>158</v>
      </c>
      <c r="CO295" s="11" t="s">
        <v>158</v>
      </c>
      <c r="CP295" s="11" t="s">
        <v>158</v>
      </c>
      <c r="CQ295" s="11" t="s">
        <v>158</v>
      </c>
      <c r="CR295" s="11" t="s">
        <v>158</v>
      </c>
      <c r="CS295" s="11" t="s">
        <v>158</v>
      </c>
      <c r="CT295" s="11" t="s">
        <v>158</v>
      </c>
      <c r="CU295" s="11" t="s">
        <v>158</v>
      </c>
      <c r="CV295" s="11" t="s">
        <v>158</v>
      </c>
      <c r="CW295" s="11" t="s">
        <v>158</v>
      </c>
      <c r="CX295" s="11" t="s">
        <v>154</v>
      </c>
      <c r="CY295" s="11" t="s">
        <v>154</v>
      </c>
      <c r="CZ295" s="11" t="s">
        <v>154</v>
      </c>
      <c r="DA295" s="11" t="s">
        <v>154</v>
      </c>
      <c r="DB295" s="11" t="s">
        <v>154</v>
      </c>
      <c r="DC295" s="11" t="s">
        <v>154</v>
      </c>
      <c r="DD295" s="11" t="s">
        <v>154</v>
      </c>
      <c r="DE295" s="11" t="s">
        <v>154</v>
      </c>
      <c r="DF295" s="11" t="s">
        <v>154</v>
      </c>
      <c r="DG295" s="11" t="s">
        <v>154</v>
      </c>
      <c r="DH295" s="11" t="s">
        <v>154</v>
      </c>
      <c r="DI295" s="11" t="s">
        <v>154</v>
      </c>
      <c r="DJ295" s="11" t="s">
        <v>154</v>
      </c>
      <c r="DK295" s="11" t="s">
        <v>157</v>
      </c>
      <c r="DL295" s="11" t="s">
        <v>157</v>
      </c>
      <c r="DM295" s="11" t="s">
        <v>157</v>
      </c>
      <c r="DN295" s="11" t="s">
        <v>157</v>
      </c>
      <c r="DO295" s="11" t="s">
        <v>157</v>
      </c>
      <c r="DP295" s="11" t="s">
        <v>157</v>
      </c>
      <c r="DQ295" s="11" t="s">
        <v>157</v>
      </c>
      <c r="DR295" s="11" t="s">
        <v>157</v>
      </c>
      <c r="DS295" s="11" t="s">
        <v>157</v>
      </c>
      <c r="DT295" s="11" t="s">
        <v>157</v>
      </c>
      <c r="DU295" s="11" t="s">
        <v>157</v>
      </c>
      <c r="DV295" s="11" t="s">
        <v>157</v>
      </c>
      <c r="DW295" s="11" t="s">
        <v>157</v>
      </c>
      <c r="DX295" s="11" t="b">
        <v>1</v>
      </c>
      <c r="DY295" s="11" t="b">
        <v>1</v>
      </c>
      <c r="DZ295" s="11" t="b">
        <v>1</v>
      </c>
      <c r="EA295" s="11" t="b">
        <v>1</v>
      </c>
      <c r="EB295" s="11" t="b">
        <v>1</v>
      </c>
      <c r="EC295" s="11" t="b">
        <v>1</v>
      </c>
      <c r="ED295" s="11" t="b">
        <v>1</v>
      </c>
      <c r="EE295" s="11" t="b">
        <v>1</v>
      </c>
      <c r="EF295" s="11" t="b">
        <v>1</v>
      </c>
      <c r="EG295" s="11" t="b">
        <v>1</v>
      </c>
      <c r="EH295" s="11" t="b">
        <v>1</v>
      </c>
      <c r="EI295" s="11" t="b">
        <v>1</v>
      </c>
      <c r="EJ295" s="11" t="b">
        <v>1</v>
      </c>
      <c r="EK295" s="11">
        <v>4.5911E-2</v>
      </c>
      <c r="EL295" s="11">
        <v>0.137624</v>
      </c>
      <c r="EM295" s="11">
        <v>9.2208999999999999E-2</v>
      </c>
      <c r="EN295" s="11">
        <v>5.0775000000000001E-2</v>
      </c>
      <c r="EO295" s="11">
        <v>7.3949000000000001E-2</v>
      </c>
      <c r="EP295" s="11">
        <v>7.5110999999999997E-2</v>
      </c>
      <c r="EQ295" s="11">
        <v>4.5143999999999997E-2</v>
      </c>
      <c r="ER295" s="11">
        <v>3.1808999999999997E-2</v>
      </c>
      <c r="ES295" s="11">
        <v>0.10711900000000001</v>
      </c>
      <c r="ET295" s="11">
        <v>8.1638000000000002E-2</v>
      </c>
      <c r="EU295" s="11">
        <v>0.14488599999999999</v>
      </c>
      <c r="EV295" s="11">
        <v>4.0197999999999998E-2</v>
      </c>
      <c r="EW295" s="11">
        <v>5.7757000000000003E-2</v>
      </c>
      <c r="EX295" s="11" t="s">
        <v>392</v>
      </c>
      <c r="EY295" s="11" t="str">
        <f>VLOOKUP(Table8[[#This Row],[Candidate Detail Answer: City]],cities,2,FALSE)</f>
        <v>Media</v>
      </c>
      <c r="EZ295" s="11" t="str">
        <f>VLOOKUP(Table8[[#This Row],[Candidate Detail Answer: City]],cities,3,FALSE)</f>
        <v>PA</v>
      </c>
      <c r="FA295" s="21">
        <f>VLOOKUP(Table8[[#This Row],[Candidate Detail Answer: City]],cities,4,FALSE)</f>
        <v>19063</v>
      </c>
      <c r="FB295" s="11" t="s">
        <v>229</v>
      </c>
      <c r="FC295" s="11" t="str">
        <f>VLOOKUP(Table8[[#This Row],[Candidate Detail Answer: Major]],majors_final,3,FALSE)</f>
        <v>Computer Science</v>
      </c>
      <c r="FD295" s="11" t="str">
        <f>VLOOKUP(Table8[[#This Row],[Candidate Detail Answer: Major]],majors_final,4,FALSE)</f>
        <v>IT-development focused</v>
      </c>
      <c r="FE295" s="11">
        <f>VLOOKUP(Table8[[#This Row],[Candidate Detail Answer: Major]],majors_final,5,FALSE)</f>
        <v>0</v>
      </c>
      <c r="FF295" s="11">
        <f>VLOOKUP(Table8[[#This Row],[Candidate Detail Answer: Major]],majors_final,6,FALSE)</f>
        <v>0</v>
      </c>
      <c r="FG295" s="5"/>
      <c r="FH295" s="5"/>
      <c r="FI295" s="11"/>
    </row>
    <row r="296" spans="1:165" ht="12.75" x14ac:dyDescent="0.2">
      <c r="A296" s="11">
        <v>52101972</v>
      </c>
      <c r="B296" s="11">
        <v>73848124</v>
      </c>
      <c r="C296" s="11">
        <v>55469.603472221599</v>
      </c>
      <c r="D296" s="11" t="s">
        <v>153</v>
      </c>
      <c r="E296" s="11">
        <v>345600</v>
      </c>
      <c r="F296" s="11">
        <v>80998706</v>
      </c>
      <c r="G296" s="11">
        <v>55216.4118055574</v>
      </c>
      <c r="H296" s="11">
        <v>53985.5416666643</v>
      </c>
      <c r="I296" s="11">
        <v>113124</v>
      </c>
      <c r="J296" s="11">
        <v>2</v>
      </c>
      <c r="K296" s="11">
        <v>176</v>
      </c>
      <c r="L296" s="11">
        <v>95546</v>
      </c>
      <c r="M296" s="11">
        <v>131</v>
      </c>
      <c r="N296" s="11">
        <v>101</v>
      </c>
      <c r="O296" s="11">
        <v>92</v>
      </c>
      <c r="P296" s="11">
        <v>77.09</v>
      </c>
      <c r="Q296" s="11">
        <v>46299</v>
      </c>
      <c r="R296" s="11" t="s">
        <v>154</v>
      </c>
      <c r="S296" s="11" t="s">
        <v>155</v>
      </c>
      <c r="T296" s="11" t="s">
        <v>208</v>
      </c>
      <c r="U296" s="11">
        <v>47</v>
      </c>
      <c r="V296" s="11" t="s">
        <v>154</v>
      </c>
      <c r="W296" s="11" t="s">
        <v>157</v>
      </c>
      <c r="X296" s="11"/>
      <c r="Y296" s="11">
        <v>1</v>
      </c>
      <c r="Z296" s="11">
        <v>10</v>
      </c>
      <c r="AA296" s="11">
        <v>10</v>
      </c>
      <c r="AB296" s="11">
        <v>10</v>
      </c>
      <c r="AC296" s="11">
        <v>10</v>
      </c>
      <c r="AD296" s="11">
        <v>10</v>
      </c>
      <c r="AE296" s="11">
        <v>10</v>
      </c>
      <c r="AF296" s="11">
        <v>10</v>
      </c>
      <c r="AG296" s="11">
        <v>10</v>
      </c>
      <c r="AH296" s="11">
        <v>10</v>
      </c>
      <c r="AI296" s="11">
        <v>0</v>
      </c>
      <c r="AJ296" s="11">
        <v>10</v>
      </c>
      <c r="AK296" s="11">
        <v>0</v>
      </c>
      <c r="AL296" s="11">
        <v>0</v>
      </c>
      <c r="AM296" s="11">
        <v>91</v>
      </c>
      <c r="AN296" s="11">
        <v>50</v>
      </c>
      <c r="AO296" s="11">
        <v>0</v>
      </c>
      <c r="AP296" s="11">
        <v>100</v>
      </c>
      <c r="AQ296" s="11">
        <v>30</v>
      </c>
      <c r="AR296" s="11">
        <v>20</v>
      </c>
      <c r="AS296" s="11">
        <v>1</v>
      </c>
      <c r="AT296" s="11">
        <v>100</v>
      </c>
      <c r="AU296" s="11">
        <v>481</v>
      </c>
      <c r="AV296" s="11">
        <v>4322</v>
      </c>
      <c r="AW296" s="11">
        <v>6518</v>
      </c>
      <c r="AX296" s="11">
        <v>4796</v>
      </c>
      <c r="AY296" s="11">
        <v>168</v>
      </c>
      <c r="AZ296" s="11">
        <v>1423</v>
      </c>
      <c r="BA296" s="11">
        <v>338</v>
      </c>
      <c r="BB296" s="11">
        <v>6882</v>
      </c>
      <c r="BC296" s="11">
        <v>293</v>
      </c>
      <c r="BD296" s="11">
        <v>323</v>
      </c>
      <c r="BE296" s="11">
        <v>16114</v>
      </c>
      <c r="BF296" s="11">
        <v>22134</v>
      </c>
      <c r="BG296" s="11">
        <v>1340</v>
      </c>
      <c r="BH296" s="11">
        <v>1536</v>
      </c>
      <c r="BI296" s="11">
        <v>6</v>
      </c>
      <c r="BJ296" s="11">
        <v>12</v>
      </c>
      <c r="BK296" s="11">
        <v>7</v>
      </c>
      <c r="BL296" s="11">
        <v>9</v>
      </c>
      <c r="BM296" s="11">
        <v>6</v>
      </c>
      <c r="BN296" s="11">
        <v>6</v>
      </c>
      <c r="BO296" s="11">
        <v>8</v>
      </c>
      <c r="BP296" s="11">
        <v>9</v>
      </c>
      <c r="BQ296" s="11">
        <v>7</v>
      </c>
      <c r="BR296" s="11">
        <v>12</v>
      </c>
      <c r="BS296" s="11">
        <v>9</v>
      </c>
      <c r="BT296" s="11">
        <v>8</v>
      </c>
      <c r="BU296" s="11">
        <v>14</v>
      </c>
      <c r="BV296" s="11">
        <v>14</v>
      </c>
      <c r="BW296" s="11">
        <v>20</v>
      </c>
      <c r="BX296" s="11">
        <v>7</v>
      </c>
      <c r="BY296" s="11">
        <v>7</v>
      </c>
      <c r="BZ296" s="11">
        <v>12</v>
      </c>
      <c r="CA296" s="11">
        <v>10</v>
      </c>
      <c r="CB296" s="11">
        <v>20</v>
      </c>
      <c r="CC296" s="11">
        <v>13</v>
      </c>
      <c r="CD296" s="11">
        <v>16</v>
      </c>
      <c r="CE296" s="11">
        <v>53</v>
      </c>
      <c r="CF296" s="11">
        <v>12</v>
      </c>
      <c r="CG296" s="11">
        <v>7</v>
      </c>
      <c r="CH296" s="11">
        <v>3</v>
      </c>
      <c r="CI296" s="11"/>
      <c r="CJ296" s="11"/>
      <c r="CK296" s="11" t="s">
        <v>158</v>
      </c>
      <c r="CL296" s="11" t="s">
        <v>158</v>
      </c>
      <c r="CM296" s="11" t="s">
        <v>158</v>
      </c>
      <c r="CN296" s="11" t="s">
        <v>158</v>
      </c>
      <c r="CO296" s="11" t="s">
        <v>158</v>
      </c>
      <c r="CP296" s="11" t="s">
        <v>158</v>
      </c>
      <c r="CQ296" s="11" t="s">
        <v>158</v>
      </c>
      <c r="CR296" s="11" t="s">
        <v>158</v>
      </c>
      <c r="CS296" s="11" t="s">
        <v>158</v>
      </c>
      <c r="CT296" s="11" t="s">
        <v>158</v>
      </c>
      <c r="CU296" s="11" t="s">
        <v>158</v>
      </c>
      <c r="CV296" s="11" t="s">
        <v>158</v>
      </c>
      <c r="CW296" s="11" t="s">
        <v>158</v>
      </c>
      <c r="CX296" s="11" t="s">
        <v>154</v>
      </c>
      <c r="CY296" s="11" t="s">
        <v>154</v>
      </c>
      <c r="CZ296" s="11" t="s">
        <v>154</v>
      </c>
      <c r="DA296" s="11" t="s">
        <v>154</v>
      </c>
      <c r="DB296" s="11" t="s">
        <v>154</v>
      </c>
      <c r="DC296" s="11" t="s">
        <v>154</v>
      </c>
      <c r="DD296" s="11" t="s">
        <v>154</v>
      </c>
      <c r="DE296" s="11" t="s">
        <v>154</v>
      </c>
      <c r="DF296" s="11" t="s">
        <v>154</v>
      </c>
      <c r="DG296" s="11" t="s">
        <v>154</v>
      </c>
      <c r="DH296" s="11" t="s">
        <v>154</v>
      </c>
      <c r="DI296" s="11" t="s">
        <v>154</v>
      </c>
      <c r="DJ296" s="11" t="s">
        <v>154</v>
      </c>
      <c r="DK296" s="11" t="s">
        <v>157</v>
      </c>
      <c r="DL296" s="11" t="s">
        <v>157</v>
      </c>
      <c r="DM296" s="11" t="s">
        <v>157</v>
      </c>
      <c r="DN296" s="11" t="s">
        <v>157</v>
      </c>
      <c r="DO296" s="11" t="s">
        <v>157</v>
      </c>
      <c r="DP296" s="11" t="s">
        <v>157</v>
      </c>
      <c r="DQ296" s="11" t="s">
        <v>157</v>
      </c>
      <c r="DR296" s="11" t="s">
        <v>157</v>
      </c>
      <c r="DS296" s="11" t="s">
        <v>157</v>
      </c>
      <c r="DT296" s="11" t="s">
        <v>157</v>
      </c>
      <c r="DU296" s="11" t="s">
        <v>157</v>
      </c>
      <c r="DV296" s="11" t="s">
        <v>157</v>
      </c>
      <c r="DW296" s="11" t="s">
        <v>157</v>
      </c>
      <c r="DX296" s="11" t="b">
        <v>1</v>
      </c>
      <c r="DY296" s="11" t="b">
        <v>1</v>
      </c>
      <c r="DZ296" s="11" t="b">
        <v>1</v>
      </c>
      <c r="EA296" s="11" t="b">
        <v>1</v>
      </c>
      <c r="EB296" s="11" t="b">
        <v>1</v>
      </c>
      <c r="EC296" s="11" t="b">
        <v>1</v>
      </c>
      <c r="ED296" s="11" t="b">
        <v>1</v>
      </c>
      <c r="EE296" s="11" t="b">
        <v>1</v>
      </c>
      <c r="EF296" s="11" t="b">
        <v>1</v>
      </c>
      <c r="EG296" s="11" t="b">
        <v>0</v>
      </c>
      <c r="EH296" s="11" t="b">
        <v>1</v>
      </c>
      <c r="EI296" s="11" t="b">
        <v>0</v>
      </c>
      <c r="EJ296" s="11" t="b">
        <v>0</v>
      </c>
      <c r="EK296" s="11">
        <v>1.9858000000000001E-2</v>
      </c>
      <c r="EL296" s="11">
        <v>8.8649999999999996E-3</v>
      </c>
      <c r="EM296" s="11">
        <v>1.566E-2</v>
      </c>
      <c r="EN296" s="11">
        <v>2.0184000000000001E-2</v>
      </c>
      <c r="EO296" s="11">
        <v>9.5267000000000004E-2</v>
      </c>
      <c r="EP296" s="11">
        <v>9.8099999999999993E-3</v>
      </c>
      <c r="EQ296" s="11">
        <v>2.3157000000000001E-2</v>
      </c>
      <c r="ER296" s="11">
        <v>1.5684E-2</v>
      </c>
      <c r="ES296" s="11">
        <v>1.7062999999999998E-2</v>
      </c>
      <c r="ET296" s="11">
        <v>7.6239999999999997E-3</v>
      </c>
      <c r="EU296" s="11">
        <v>1.9210000000000001E-2</v>
      </c>
      <c r="EV296" s="11">
        <v>2.0528000000000001E-2</v>
      </c>
      <c r="EW296" s="11">
        <v>1.4799E-2</v>
      </c>
      <c r="EX296" s="11" t="s">
        <v>264</v>
      </c>
      <c r="EY296" s="11" t="str">
        <f>VLOOKUP(Table8[[#This Row],[Candidate Detail Answer: City]],cities,2,FALSE)</f>
        <v>Melrose</v>
      </c>
      <c r="EZ296" s="11" t="str">
        <f>VLOOKUP(Table8[[#This Row],[Candidate Detail Answer: City]],cities,3,FALSE)</f>
        <v>MA</v>
      </c>
      <c r="FA296" s="21">
        <f>VLOOKUP(Table8[[#This Row],[Candidate Detail Answer: City]],cities,4,FALSE)</f>
        <v>2176</v>
      </c>
      <c r="FB296" s="11" t="s">
        <v>229</v>
      </c>
      <c r="FC296" s="11" t="str">
        <f>VLOOKUP(Table8[[#This Row],[Candidate Detail Answer: Major]],majors_final,3,FALSE)</f>
        <v>Computer Science</v>
      </c>
      <c r="FD296" s="11" t="str">
        <f>VLOOKUP(Table8[[#This Row],[Candidate Detail Answer: Major]],majors_final,4,FALSE)</f>
        <v>IT-development focused</v>
      </c>
      <c r="FE296" s="11">
        <f>VLOOKUP(Table8[[#This Row],[Candidate Detail Answer: Major]],majors_final,5,FALSE)</f>
        <v>0</v>
      </c>
      <c r="FF296" s="11">
        <f>VLOOKUP(Table8[[#This Row],[Candidate Detail Answer: Major]],majors_final,6,FALSE)</f>
        <v>0</v>
      </c>
      <c r="FG296" s="5"/>
      <c r="FH296" s="5"/>
      <c r="FI296" s="11"/>
    </row>
    <row r="297" spans="1:165" ht="12.75" x14ac:dyDescent="0.2">
      <c r="A297" s="11">
        <v>47969113</v>
      </c>
      <c r="B297" s="11">
        <v>66953552</v>
      </c>
      <c r="C297" s="11">
        <v>51850.718055555102</v>
      </c>
      <c r="D297" s="11" t="s">
        <v>153</v>
      </c>
      <c r="E297" s="11">
        <v>345600</v>
      </c>
      <c r="F297" s="11">
        <v>73386742</v>
      </c>
      <c r="G297" s="11">
        <v>52908.585416668102</v>
      </c>
      <c r="H297" s="11">
        <v>51948.045138886999</v>
      </c>
      <c r="I297" s="11">
        <v>135034</v>
      </c>
      <c r="J297" s="11">
        <v>1</v>
      </c>
      <c r="K297" s="11">
        <v>18</v>
      </c>
      <c r="L297" s="11">
        <v>31141</v>
      </c>
      <c r="M297" s="11">
        <v>131</v>
      </c>
      <c r="N297" s="11">
        <v>121</v>
      </c>
      <c r="O297" s="11">
        <v>92</v>
      </c>
      <c r="P297" s="11">
        <v>92.36</v>
      </c>
      <c r="Q297" s="11">
        <v>61847</v>
      </c>
      <c r="R297" s="11" t="s">
        <v>154</v>
      </c>
      <c r="S297" s="11" t="s">
        <v>155</v>
      </c>
      <c r="T297" s="11" t="s">
        <v>208</v>
      </c>
      <c r="U297" s="11">
        <v>29</v>
      </c>
      <c r="V297" s="11" t="s">
        <v>154</v>
      </c>
      <c r="W297" s="11" t="s">
        <v>157</v>
      </c>
      <c r="X297" s="11">
        <v>5</v>
      </c>
      <c r="Y297" s="11">
        <v>1</v>
      </c>
      <c r="Z297" s="11">
        <v>10</v>
      </c>
      <c r="AA297" s="11">
        <v>10</v>
      </c>
      <c r="AB297" s="11">
        <v>10</v>
      </c>
      <c r="AC297" s="11">
        <v>10</v>
      </c>
      <c r="AD297" s="11">
        <v>10</v>
      </c>
      <c r="AE297" s="11">
        <v>10</v>
      </c>
      <c r="AF297" s="11">
        <v>10</v>
      </c>
      <c r="AG297" s="11">
        <v>10</v>
      </c>
      <c r="AH297" s="11">
        <v>10</v>
      </c>
      <c r="AI297" s="11">
        <v>0</v>
      </c>
      <c r="AJ297" s="11">
        <v>10</v>
      </c>
      <c r="AK297" s="11">
        <v>10</v>
      </c>
      <c r="AL297" s="11">
        <v>10</v>
      </c>
      <c r="AM297" s="11">
        <v>111</v>
      </c>
      <c r="AN297" s="11">
        <v>50</v>
      </c>
      <c r="AO297" s="11">
        <v>10</v>
      </c>
      <c r="AP297" s="11">
        <v>110</v>
      </c>
      <c r="AQ297" s="11">
        <v>50</v>
      </c>
      <c r="AR297" s="11">
        <v>30</v>
      </c>
      <c r="AS297" s="11">
        <v>1</v>
      </c>
      <c r="AT297" s="11">
        <v>120</v>
      </c>
      <c r="AU297" s="11">
        <v>1574</v>
      </c>
      <c r="AV297" s="11">
        <v>1280</v>
      </c>
      <c r="AW297" s="11">
        <v>1854</v>
      </c>
      <c r="AX297" s="11">
        <v>1308</v>
      </c>
      <c r="AY297" s="11">
        <v>791</v>
      </c>
      <c r="AZ297" s="11">
        <v>2826</v>
      </c>
      <c r="BA297" s="11">
        <v>2450</v>
      </c>
      <c r="BB297" s="11">
        <v>4247</v>
      </c>
      <c r="BC297" s="11">
        <v>1126</v>
      </c>
      <c r="BD297" s="11">
        <v>740</v>
      </c>
      <c r="BE297" s="11">
        <v>898</v>
      </c>
      <c r="BF297" s="11">
        <v>4506</v>
      </c>
      <c r="BG297" s="11">
        <v>29745</v>
      </c>
      <c r="BH297" s="11">
        <v>19811</v>
      </c>
      <c r="BI297" s="11">
        <v>14</v>
      </c>
      <c r="BJ297" s="11">
        <v>14</v>
      </c>
      <c r="BK297" s="11">
        <v>12</v>
      </c>
      <c r="BL297" s="11">
        <v>17</v>
      </c>
      <c r="BM297" s="11">
        <v>18</v>
      </c>
      <c r="BN297" s="11">
        <v>17</v>
      </c>
      <c r="BO297" s="11">
        <v>20</v>
      </c>
      <c r="BP297" s="11">
        <v>17</v>
      </c>
      <c r="BQ297" s="11">
        <v>14</v>
      </c>
      <c r="BR297" s="11">
        <v>15</v>
      </c>
      <c r="BS297" s="11">
        <v>21</v>
      </c>
      <c r="BT297" s="11">
        <v>35</v>
      </c>
      <c r="BU297" s="11">
        <v>29</v>
      </c>
      <c r="BV297" s="11">
        <v>3</v>
      </c>
      <c r="BW297" s="11">
        <v>4</v>
      </c>
      <c r="BX297" s="11">
        <v>2</v>
      </c>
      <c r="BY297" s="11">
        <v>3</v>
      </c>
      <c r="BZ297" s="11">
        <v>8</v>
      </c>
      <c r="CA297" s="11">
        <v>5</v>
      </c>
      <c r="CB297" s="11">
        <v>3</v>
      </c>
      <c r="CC297" s="11">
        <v>2</v>
      </c>
      <c r="CD297" s="11">
        <v>3</v>
      </c>
      <c r="CE297" s="11">
        <v>7</v>
      </c>
      <c r="CF297" s="11">
        <v>6</v>
      </c>
      <c r="CG297" s="11">
        <v>4</v>
      </c>
      <c r="CH297" s="11">
        <v>2</v>
      </c>
      <c r="CI297" s="11"/>
      <c r="CJ297" s="11"/>
      <c r="CK297" s="11" t="s">
        <v>158</v>
      </c>
      <c r="CL297" s="11" t="s">
        <v>158</v>
      </c>
      <c r="CM297" s="11" t="s">
        <v>158</v>
      </c>
      <c r="CN297" s="11" t="s">
        <v>158</v>
      </c>
      <c r="CO297" s="11" t="s">
        <v>158</v>
      </c>
      <c r="CP297" s="11" t="s">
        <v>158</v>
      </c>
      <c r="CQ297" s="11" t="s">
        <v>158</v>
      </c>
      <c r="CR297" s="11" t="s">
        <v>158</v>
      </c>
      <c r="CS297" s="11" t="s">
        <v>158</v>
      </c>
      <c r="CT297" s="11" t="s">
        <v>158</v>
      </c>
      <c r="CU297" s="11" t="s">
        <v>158</v>
      </c>
      <c r="CV297" s="11" t="s">
        <v>158</v>
      </c>
      <c r="CW297" s="11" t="s">
        <v>158</v>
      </c>
      <c r="CX297" s="11" t="s">
        <v>154</v>
      </c>
      <c r="CY297" s="11" t="s">
        <v>154</v>
      </c>
      <c r="CZ297" s="11" t="s">
        <v>154</v>
      </c>
      <c r="DA297" s="11" t="s">
        <v>154</v>
      </c>
      <c r="DB297" s="11" t="s">
        <v>154</v>
      </c>
      <c r="DC297" s="11" t="s">
        <v>154</v>
      </c>
      <c r="DD297" s="11" t="s">
        <v>154</v>
      </c>
      <c r="DE297" s="11" t="s">
        <v>154</v>
      </c>
      <c r="DF297" s="11" t="s">
        <v>154</v>
      </c>
      <c r="DG297" s="11" t="s">
        <v>154</v>
      </c>
      <c r="DH297" s="11" t="s">
        <v>154</v>
      </c>
      <c r="DI297" s="11" t="s">
        <v>154</v>
      </c>
      <c r="DJ297" s="11" t="s">
        <v>154</v>
      </c>
      <c r="DK297" s="11" t="s">
        <v>157</v>
      </c>
      <c r="DL297" s="11" t="s">
        <v>157</v>
      </c>
      <c r="DM297" s="11" t="s">
        <v>157</v>
      </c>
      <c r="DN297" s="11" t="s">
        <v>157</v>
      </c>
      <c r="DO297" s="11" t="s">
        <v>157</v>
      </c>
      <c r="DP297" s="11" t="s">
        <v>157</v>
      </c>
      <c r="DQ297" s="11" t="s">
        <v>157</v>
      </c>
      <c r="DR297" s="11" t="s">
        <v>157</v>
      </c>
      <c r="DS297" s="11" t="s">
        <v>157</v>
      </c>
      <c r="DT297" s="11" t="s">
        <v>157</v>
      </c>
      <c r="DU297" s="11" t="s">
        <v>157</v>
      </c>
      <c r="DV297" s="11" t="s">
        <v>157</v>
      </c>
      <c r="DW297" s="11" t="s">
        <v>157</v>
      </c>
      <c r="DX297" s="11" t="b">
        <v>1</v>
      </c>
      <c r="DY297" s="11" t="b">
        <v>1</v>
      </c>
      <c r="DZ297" s="11" t="b">
        <v>1</v>
      </c>
      <c r="EA297" s="11" t="b">
        <v>1</v>
      </c>
      <c r="EB297" s="11" t="b">
        <v>1</v>
      </c>
      <c r="EC297" s="11" t="b">
        <v>1</v>
      </c>
      <c r="ED297" s="11" t="b">
        <v>1</v>
      </c>
      <c r="EE297" s="11" t="b">
        <v>1</v>
      </c>
      <c r="EF297" s="11" t="b">
        <v>1</v>
      </c>
      <c r="EG297" s="11" t="b">
        <v>0</v>
      </c>
      <c r="EH297" s="11" t="b">
        <v>1</v>
      </c>
      <c r="EI297" s="11" t="b">
        <v>1</v>
      </c>
      <c r="EJ297" s="11" t="b">
        <v>1</v>
      </c>
      <c r="EK297" s="11">
        <v>2.7969000000000001E-2</v>
      </c>
      <c r="EL297" s="11">
        <v>7.2437000000000001E-2</v>
      </c>
      <c r="EM297" s="11">
        <v>3.2015000000000002E-2</v>
      </c>
      <c r="EN297" s="11">
        <v>3.6838999999999997E-2</v>
      </c>
      <c r="EO297" s="11">
        <v>2.7074000000000001E-2</v>
      </c>
      <c r="EP297" s="11">
        <v>3.2339E-2</v>
      </c>
      <c r="EQ297" s="11">
        <v>3.3467999999999998E-2</v>
      </c>
      <c r="ER297" s="11">
        <v>3.1425000000000002E-2</v>
      </c>
      <c r="ES297" s="11">
        <v>6.1685999999999998E-2</v>
      </c>
      <c r="ET297" s="11">
        <v>2.5499000000000001E-2</v>
      </c>
      <c r="EU297" s="11">
        <v>3.4562000000000002E-2</v>
      </c>
      <c r="EV297" s="11">
        <v>3.9779000000000002E-2</v>
      </c>
      <c r="EW297" s="11">
        <v>3.3783000000000001E-2</v>
      </c>
      <c r="EX297" s="11" t="s">
        <v>380</v>
      </c>
      <c r="EY297" s="11" t="str">
        <f>VLOOKUP(Table8[[#This Row],[Candidate Detail Answer: City]],cities,2,FALSE)</f>
        <v>Mendon</v>
      </c>
      <c r="EZ297" s="11" t="str">
        <f>VLOOKUP(Table8[[#This Row],[Candidate Detail Answer: City]],cities,3,FALSE)</f>
        <v>MA</v>
      </c>
      <c r="FA297" s="21">
        <f>VLOOKUP(Table8[[#This Row],[Candidate Detail Answer: City]],cities,4,FALSE)</f>
        <v>1756</v>
      </c>
      <c r="FB297" s="11" t="s">
        <v>381</v>
      </c>
      <c r="FC297" s="11" t="str">
        <f>VLOOKUP(Table8[[#This Row],[Candidate Detail Answer: Major]],majors_final,3,FALSE)</f>
        <v>Software Development</v>
      </c>
      <c r="FD297" s="11" t="str">
        <f>VLOOKUP(Table8[[#This Row],[Candidate Detail Answer: Major]],majors_final,4,FALSE)</f>
        <v>IT-development focused</v>
      </c>
      <c r="FE297" s="11">
        <f>VLOOKUP(Table8[[#This Row],[Candidate Detail Answer: Major]],majors_final,5,FALSE)</f>
        <v>0</v>
      </c>
      <c r="FF297" s="11">
        <f>VLOOKUP(Table8[[#This Row],[Candidate Detail Answer: Major]],majors_final,6,FALSE)</f>
        <v>0</v>
      </c>
      <c r="FG297" s="5"/>
      <c r="FH297" s="5"/>
      <c r="FI297" s="11"/>
    </row>
    <row r="298" spans="1:165" ht="12.75" x14ac:dyDescent="0.2">
      <c r="A298" s="11">
        <v>47969144</v>
      </c>
      <c r="B298" s="11">
        <v>66953614</v>
      </c>
      <c r="C298" s="11">
        <v>46323.693055555501</v>
      </c>
      <c r="D298" s="11" t="s">
        <v>153</v>
      </c>
      <c r="E298" s="11">
        <v>345600</v>
      </c>
      <c r="F298" s="11">
        <v>73386502</v>
      </c>
      <c r="G298" s="11">
        <v>53530.6951388905</v>
      </c>
      <c r="H298" s="11">
        <v>52497.283333331303</v>
      </c>
      <c r="I298" s="11">
        <v>133193</v>
      </c>
      <c r="J298" s="11">
        <v>1</v>
      </c>
      <c r="K298" s="11">
        <v>76</v>
      </c>
      <c r="L298" s="11">
        <v>111559</v>
      </c>
      <c r="M298" s="11">
        <v>131</v>
      </c>
      <c r="N298" s="11">
        <v>131</v>
      </c>
      <c r="O298" s="11">
        <v>92</v>
      </c>
      <c r="P298" s="11">
        <v>100</v>
      </c>
      <c r="Q298" s="11">
        <v>8017</v>
      </c>
      <c r="R298" s="11" t="s">
        <v>154</v>
      </c>
      <c r="S298" s="11" t="s">
        <v>155</v>
      </c>
      <c r="T298" s="11" t="s">
        <v>208</v>
      </c>
      <c r="U298" s="11">
        <v>13</v>
      </c>
      <c r="V298" s="11" t="s">
        <v>154</v>
      </c>
      <c r="W298" s="11" t="s">
        <v>157</v>
      </c>
      <c r="X298" s="11">
        <v>5</v>
      </c>
      <c r="Y298" s="11">
        <v>1</v>
      </c>
      <c r="Z298" s="11">
        <v>10</v>
      </c>
      <c r="AA298" s="11">
        <v>10</v>
      </c>
      <c r="AB298" s="11">
        <v>10</v>
      </c>
      <c r="AC298" s="11">
        <v>10</v>
      </c>
      <c r="AD298" s="11">
        <v>10</v>
      </c>
      <c r="AE298" s="11">
        <v>10</v>
      </c>
      <c r="AF298" s="11">
        <v>10</v>
      </c>
      <c r="AG298" s="11">
        <v>10</v>
      </c>
      <c r="AH298" s="11">
        <v>10</v>
      </c>
      <c r="AI298" s="11">
        <v>10</v>
      </c>
      <c r="AJ298" s="11">
        <v>10</v>
      </c>
      <c r="AK298" s="11">
        <v>10</v>
      </c>
      <c r="AL298" s="11">
        <v>10</v>
      </c>
      <c r="AM298" s="11">
        <v>121</v>
      </c>
      <c r="AN298" s="11">
        <v>60</v>
      </c>
      <c r="AO298" s="11">
        <v>10</v>
      </c>
      <c r="AP298" s="11">
        <v>120</v>
      </c>
      <c r="AQ298" s="11">
        <v>60</v>
      </c>
      <c r="AR298" s="11">
        <v>40</v>
      </c>
      <c r="AS298" s="11">
        <v>1</v>
      </c>
      <c r="AT298" s="11">
        <v>130</v>
      </c>
      <c r="AU298" s="11">
        <v>68</v>
      </c>
      <c r="AV298" s="11">
        <v>2197</v>
      </c>
      <c r="AW298" s="11">
        <v>988</v>
      </c>
      <c r="AX298" s="11">
        <v>371</v>
      </c>
      <c r="AY298" s="11">
        <v>1020</v>
      </c>
      <c r="AZ298" s="11">
        <v>918</v>
      </c>
      <c r="BA298" s="11">
        <v>82528</v>
      </c>
      <c r="BB298" s="11">
        <v>9526</v>
      </c>
      <c r="BC298" s="11">
        <v>574</v>
      </c>
      <c r="BD298" s="11">
        <v>278</v>
      </c>
      <c r="BE298" s="11">
        <v>19870</v>
      </c>
      <c r="BF298" s="11">
        <v>720</v>
      </c>
      <c r="BG298" s="11">
        <v>4429</v>
      </c>
      <c r="BH298" s="11">
        <v>1532</v>
      </c>
      <c r="BI298" s="11">
        <v>7</v>
      </c>
      <c r="BJ298" s="11">
        <v>7</v>
      </c>
      <c r="BK298" s="11">
        <v>6</v>
      </c>
      <c r="BL298" s="11">
        <v>8</v>
      </c>
      <c r="BM298" s="11">
        <v>6</v>
      </c>
      <c r="BN298" s="11">
        <v>8</v>
      </c>
      <c r="BO298" s="11">
        <v>10</v>
      </c>
      <c r="BP298" s="11">
        <v>7</v>
      </c>
      <c r="BQ298" s="11">
        <v>7</v>
      </c>
      <c r="BR298" s="11">
        <v>8</v>
      </c>
      <c r="BS298" s="11">
        <v>9</v>
      </c>
      <c r="BT298" s="11">
        <v>9</v>
      </c>
      <c r="BU298" s="11">
        <v>21</v>
      </c>
      <c r="BV298" s="11">
        <v>20</v>
      </c>
      <c r="BW298" s="11">
        <v>14</v>
      </c>
      <c r="BX298" s="11">
        <v>5</v>
      </c>
      <c r="BY298" s="11">
        <v>14</v>
      </c>
      <c r="BZ298" s="11">
        <v>12</v>
      </c>
      <c r="CA298" s="11">
        <v>29</v>
      </c>
      <c r="CB298" s="11">
        <v>9</v>
      </c>
      <c r="CC298" s="11">
        <v>9</v>
      </c>
      <c r="CD298" s="11">
        <v>4</v>
      </c>
      <c r="CE298" s="11">
        <v>5</v>
      </c>
      <c r="CF298" s="11">
        <v>9</v>
      </c>
      <c r="CG298" s="11">
        <v>20</v>
      </c>
      <c r="CH298" s="11">
        <v>13</v>
      </c>
      <c r="CI298" s="11"/>
      <c r="CJ298" s="11"/>
      <c r="CK298" s="11" t="s">
        <v>158</v>
      </c>
      <c r="CL298" s="11" t="s">
        <v>158</v>
      </c>
      <c r="CM298" s="11" t="s">
        <v>158</v>
      </c>
      <c r="CN298" s="11" t="s">
        <v>158</v>
      </c>
      <c r="CO298" s="11" t="s">
        <v>158</v>
      </c>
      <c r="CP298" s="11" t="s">
        <v>158</v>
      </c>
      <c r="CQ298" s="11" t="s">
        <v>158</v>
      </c>
      <c r="CR298" s="11" t="s">
        <v>158</v>
      </c>
      <c r="CS298" s="11" t="s">
        <v>158</v>
      </c>
      <c r="CT298" s="11" t="s">
        <v>158</v>
      </c>
      <c r="CU298" s="11" t="s">
        <v>158</v>
      </c>
      <c r="CV298" s="11" t="s">
        <v>158</v>
      </c>
      <c r="CW298" s="11" t="s">
        <v>158</v>
      </c>
      <c r="CX298" s="11" t="s">
        <v>154</v>
      </c>
      <c r="CY298" s="11" t="s">
        <v>154</v>
      </c>
      <c r="CZ298" s="11" t="s">
        <v>154</v>
      </c>
      <c r="DA298" s="11" t="s">
        <v>154</v>
      </c>
      <c r="DB298" s="11" t="s">
        <v>154</v>
      </c>
      <c r="DC298" s="11" t="s">
        <v>154</v>
      </c>
      <c r="DD298" s="11" t="s">
        <v>154</v>
      </c>
      <c r="DE298" s="11" t="s">
        <v>154</v>
      </c>
      <c r="DF298" s="11" t="s">
        <v>154</v>
      </c>
      <c r="DG298" s="11" t="s">
        <v>154</v>
      </c>
      <c r="DH298" s="11" t="s">
        <v>154</v>
      </c>
      <c r="DI298" s="11" t="s">
        <v>154</v>
      </c>
      <c r="DJ298" s="11" t="s">
        <v>154</v>
      </c>
      <c r="DK298" s="11" t="s">
        <v>157</v>
      </c>
      <c r="DL298" s="11" t="s">
        <v>157</v>
      </c>
      <c r="DM298" s="11" t="s">
        <v>157</v>
      </c>
      <c r="DN298" s="11" t="s">
        <v>157</v>
      </c>
      <c r="DO298" s="11" t="s">
        <v>157</v>
      </c>
      <c r="DP298" s="11" t="s">
        <v>157</v>
      </c>
      <c r="DQ298" s="11" t="s">
        <v>157</v>
      </c>
      <c r="DR298" s="11" t="s">
        <v>157</v>
      </c>
      <c r="DS298" s="11" t="s">
        <v>157</v>
      </c>
      <c r="DT298" s="11" t="s">
        <v>157</v>
      </c>
      <c r="DU298" s="11" t="s">
        <v>157</v>
      </c>
      <c r="DV298" s="11" t="s">
        <v>157</v>
      </c>
      <c r="DW298" s="11" t="s">
        <v>157</v>
      </c>
      <c r="DX298" s="11" t="b">
        <v>1</v>
      </c>
      <c r="DY298" s="11" t="b">
        <v>1</v>
      </c>
      <c r="DZ298" s="11" t="b">
        <v>1</v>
      </c>
      <c r="EA298" s="11" t="b">
        <v>1</v>
      </c>
      <c r="EB298" s="11" t="b">
        <v>1</v>
      </c>
      <c r="EC298" s="11" t="b">
        <v>1</v>
      </c>
      <c r="ED298" s="11" t="b">
        <v>1</v>
      </c>
      <c r="EE298" s="11" t="b">
        <v>1</v>
      </c>
      <c r="EF298" s="11" t="b">
        <v>1</v>
      </c>
      <c r="EG298" s="11" t="b">
        <v>1</v>
      </c>
      <c r="EH298" s="11" t="b">
        <v>1</v>
      </c>
      <c r="EI298" s="11" t="b">
        <v>1</v>
      </c>
      <c r="EJ298" s="11" t="b">
        <v>1</v>
      </c>
      <c r="EK298" s="11">
        <v>2.7571999999999999E-2</v>
      </c>
      <c r="EL298" s="11">
        <v>0.121194</v>
      </c>
      <c r="EM298" s="11">
        <v>9.3978999999999993E-2</v>
      </c>
      <c r="EN298" s="11">
        <v>6.0610999999999998E-2</v>
      </c>
      <c r="EO298" s="11">
        <v>3.5371E-2</v>
      </c>
      <c r="EP298" s="11">
        <v>1.8579999999999999E-2</v>
      </c>
      <c r="EQ298" s="11">
        <v>4.5687999999999999E-2</v>
      </c>
      <c r="ER298" s="11">
        <v>2.9933999999999999E-2</v>
      </c>
      <c r="ES298" s="11">
        <v>2.5953E-2</v>
      </c>
      <c r="ET298" s="11">
        <v>4.7400999999999999E-2</v>
      </c>
      <c r="EU298" s="11">
        <v>3.3750000000000002E-2</v>
      </c>
      <c r="EV298" s="11">
        <v>0.12712899999999999</v>
      </c>
      <c r="EW298" s="11">
        <v>8.3960000000000007E-2</v>
      </c>
      <c r="EX298" s="11" t="s">
        <v>346</v>
      </c>
      <c r="EY298" s="11" t="str">
        <f>VLOOKUP(Table8[[#This Row],[Candidate Detail Answer: City]],cities,2,FALSE)</f>
        <v>Mesa</v>
      </c>
      <c r="EZ298" s="11" t="str">
        <f>VLOOKUP(Table8[[#This Row],[Candidate Detail Answer: City]],cities,3,FALSE)</f>
        <v>AZ</v>
      </c>
      <c r="FA298" s="21">
        <f>VLOOKUP(Table8[[#This Row],[Candidate Detail Answer: City]],cities,4,FALSE)</f>
        <v>85201</v>
      </c>
      <c r="FB298" s="11" t="s">
        <v>229</v>
      </c>
      <c r="FC298" s="11" t="str">
        <f>VLOOKUP(Table8[[#This Row],[Candidate Detail Answer: Major]],majors_final,3,FALSE)</f>
        <v>Computer Science</v>
      </c>
      <c r="FD298" s="11" t="str">
        <f>VLOOKUP(Table8[[#This Row],[Candidate Detail Answer: Major]],majors_final,4,FALSE)</f>
        <v>IT-development focused</v>
      </c>
      <c r="FE298" s="11">
        <f>VLOOKUP(Table8[[#This Row],[Candidate Detail Answer: Major]],majors_final,5,FALSE)</f>
        <v>0</v>
      </c>
      <c r="FF298" s="11">
        <f>VLOOKUP(Table8[[#This Row],[Candidate Detail Answer: Major]],majors_final,6,FALSE)</f>
        <v>0</v>
      </c>
      <c r="FG298" s="5"/>
      <c r="FH298" s="5"/>
      <c r="FI298" s="11"/>
    </row>
    <row r="299" spans="1:165" ht="12.75" x14ac:dyDescent="0.2">
      <c r="A299" s="11">
        <v>52250353</v>
      </c>
      <c r="B299" s="11">
        <v>74120816</v>
      </c>
      <c r="C299" s="11">
        <v>52311.3034722218</v>
      </c>
      <c r="D299" s="11" t="s">
        <v>153</v>
      </c>
      <c r="E299" s="11">
        <v>345600</v>
      </c>
      <c r="F299" s="11">
        <v>77904592</v>
      </c>
      <c r="G299" s="11">
        <v>56560.971527779897</v>
      </c>
      <c r="H299" s="11">
        <v>55172.604861108397</v>
      </c>
      <c r="I299" s="11">
        <v>319235</v>
      </c>
      <c r="J299" s="11">
        <v>1</v>
      </c>
      <c r="K299" s="11">
        <v>168</v>
      </c>
      <c r="L299" s="11">
        <v>132583</v>
      </c>
      <c r="M299" s="11">
        <v>131</v>
      </c>
      <c r="N299" s="11">
        <v>121</v>
      </c>
      <c r="O299" s="11">
        <v>92</v>
      </c>
      <c r="P299" s="11">
        <v>92.36</v>
      </c>
      <c r="Q299" s="11">
        <v>190755</v>
      </c>
      <c r="R299" s="11" t="s">
        <v>154</v>
      </c>
      <c r="S299" s="11" t="s">
        <v>155</v>
      </c>
      <c r="T299" s="11" t="s">
        <v>208</v>
      </c>
      <c r="U299" s="11">
        <v>30</v>
      </c>
      <c r="V299" s="11" t="s">
        <v>154</v>
      </c>
      <c r="W299" s="11" t="s">
        <v>157</v>
      </c>
      <c r="X299" s="11">
        <v>2</v>
      </c>
      <c r="Y299" s="11">
        <v>1</v>
      </c>
      <c r="Z299" s="11">
        <v>10</v>
      </c>
      <c r="AA299" s="11">
        <v>10</v>
      </c>
      <c r="AB299" s="11">
        <v>10</v>
      </c>
      <c r="AC299" s="11">
        <v>10</v>
      </c>
      <c r="AD299" s="11">
        <v>10</v>
      </c>
      <c r="AE299" s="11">
        <v>10</v>
      </c>
      <c r="AF299" s="11">
        <v>10</v>
      </c>
      <c r="AG299" s="11">
        <v>10</v>
      </c>
      <c r="AH299" s="11">
        <v>10</v>
      </c>
      <c r="AI299" s="11">
        <v>10</v>
      </c>
      <c r="AJ299" s="11">
        <v>10</v>
      </c>
      <c r="AK299" s="11">
        <v>0</v>
      </c>
      <c r="AL299" s="11">
        <v>10</v>
      </c>
      <c r="AM299" s="11">
        <v>111</v>
      </c>
      <c r="AN299" s="11">
        <v>60</v>
      </c>
      <c r="AO299" s="11">
        <v>10</v>
      </c>
      <c r="AP299" s="11">
        <v>110</v>
      </c>
      <c r="AQ299" s="11">
        <v>50</v>
      </c>
      <c r="AR299" s="11">
        <v>30</v>
      </c>
      <c r="AS299" s="11">
        <v>1</v>
      </c>
      <c r="AT299" s="11">
        <v>120</v>
      </c>
      <c r="AU299" s="11">
        <v>393</v>
      </c>
      <c r="AV299" s="11">
        <v>73997</v>
      </c>
      <c r="AW299" s="11">
        <v>17607</v>
      </c>
      <c r="AX299" s="11">
        <v>4120</v>
      </c>
      <c r="AY299" s="11">
        <v>6672</v>
      </c>
      <c r="AZ299" s="11">
        <v>1953</v>
      </c>
      <c r="BA299" s="11">
        <v>758</v>
      </c>
      <c r="BB299" s="11">
        <v>2632</v>
      </c>
      <c r="BC299" s="11">
        <v>4594</v>
      </c>
      <c r="BD299" s="11">
        <v>1854</v>
      </c>
      <c r="BE299" s="11">
        <v>5569</v>
      </c>
      <c r="BF299" s="11">
        <v>972</v>
      </c>
      <c r="BG299" s="11">
        <v>260</v>
      </c>
      <c r="BH299" s="11">
        <v>6468</v>
      </c>
      <c r="BI299" s="11">
        <v>6</v>
      </c>
      <c r="BJ299" s="11">
        <v>6</v>
      </c>
      <c r="BK299" s="11">
        <v>5</v>
      </c>
      <c r="BL299" s="11">
        <v>9</v>
      </c>
      <c r="BM299" s="11">
        <v>6</v>
      </c>
      <c r="BN299" s="11">
        <v>5</v>
      </c>
      <c r="BO299" s="11">
        <v>9</v>
      </c>
      <c r="BP299" s="11">
        <v>7</v>
      </c>
      <c r="BQ299" s="11">
        <v>6</v>
      </c>
      <c r="BR299" s="11">
        <v>11</v>
      </c>
      <c r="BS299" s="11">
        <v>8</v>
      </c>
      <c r="BT299" s="11">
        <v>0</v>
      </c>
      <c r="BU299" s="11">
        <v>20</v>
      </c>
      <c r="BV299" s="11">
        <v>70</v>
      </c>
      <c r="BW299" s="11">
        <v>12</v>
      </c>
      <c r="BX299" s="11">
        <v>8</v>
      </c>
      <c r="BY299" s="11">
        <v>18</v>
      </c>
      <c r="BZ299" s="11">
        <v>8</v>
      </c>
      <c r="CA299" s="11">
        <v>7</v>
      </c>
      <c r="CB299" s="11">
        <v>4</v>
      </c>
      <c r="CC299" s="11">
        <v>8</v>
      </c>
      <c r="CD299" s="11">
        <v>5</v>
      </c>
      <c r="CE299" s="11">
        <v>22</v>
      </c>
      <c r="CF299" s="11">
        <v>7</v>
      </c>
      <c r="CG299" s="11">
        <v>0</v>
      </c>
      <c r="CH299" s="11">
        <v>8</v>
      </c>
      <c r="CI299" s="11"/>
      <c r="CJ299" s="11"/>
      <c r="CK299" s="11" t="s">
        <v>158</v>
      </c>
      <c r="CL299" s="11" t="s">
        <v>158</v>
      </c>
      <c r="CM299" s="11" t="s">
        <v>158</v>
      </c>
      <c r="CN299" s="11" t="s">
        <v>158</v>
      </c>
      <c r="CO299" s="11" t="s">
        <v>158</v>
      </c>
      <c r="CP299" s="11" t="s">
        <v>158</v>
      </c>
      <c r="CQ299" s="11" t="s">
        <v>158</v>
      </c>
      <c r="CR299" s="11" t="s">
        <v>158</v>
      </c>
      <c r="CS299" s="11" t="s">
        <v>158</v>
      </c>
      <c r="CT299" s="11" t="s">
        <v>158</v>
      </c>
      <c r="CU299" s="11" t="s">
        <v>158</v>
      </c>
      <c r="CV299" s="11" t="s">
        <v>166</v>
      </c>
      <c r="CW299" s="11" t="s">
        <v>158</v>
      </c>
      <c r="CX299" s="11" t="s">
        <v>154</v>
      </c>
      <c r="CY299" s="11" t="s">
        <v>154</v>
      </c>
      <c r="CZ299" s="11" t="s">
        <v>154</v>
      </c>
      <c r="DA299" s="11" t="s">
        <v>154</v>
      </c>
      <c r="DB299" s="11" t="s">
        <v>154</v>
      </c>
      <c r="DC299" s="11" t="s">
        <v>154</v>
      </c>
      <c r="DD299" s="11" t="s">
        <v>154</v>
      </c>
      <c r="DE299" s="11" t="s">
        <v>154</v>
      </c>
      <c r="DF299" s="11" t="s">
        <v>154</v>
      </c>
      <c r="DG299" s="11" t="s">
        <v>154</v>
      </c>
      <c r="DH299" s="11" t="s">
        <v>154</v>
      </c>
      <c r="DI299" s="11" t="s">
        <v>154</v>
      </c>
      <c r="DJ299" s="11" t="s">
        <v>154</v>
      </c>
      <c r="DK299" s="11" t="s">
        <v>157</v>
      </c>
      <c r="DL299" s="11" t="s">
        <v>157</v>
      </c>
      <c r="DM299" s="11" t="s">
        <v>157</v>
      </c>
      <c r="DN299" s="11" t="s">
        <v>157</v>
      </c>
      <c r="DO299" s="11" t="s">
        <v>157</v>
      </c>
      <c r="DP299" s="11" t="s">
        <v>157</v>
      </c>
      <c r="DQ299" s="11" t="s">
        <v>157</v>
      </c>
      <c r="DR299" s="11" t="s">
        <v>157</v>
      </c>
      <c r="DS299" s="11" t="s">
        <v>157</v>
      </c>
      <c r="DT299" s="11" t="s">
        <v>157</v>
      </c>
      <c r="DU299" s="11" t="s">
        <v>157</v>
      </c>
      <c r="DV299" s="11" t="s">
        <v>157</v>
      </c>
      <c r="DW299" s="11" t="s">
        <v>157</v>
      </c>
      <c r="DX299" s="11" t="b">
        <v>1</v>
      </c>
      <c r="DY299" s="11" t="b">
        <v>1</v>
      </c>
      <c r="DZ299" s="11" t="b">
        <v>1</v>
      </c>
      <c r="EA299" s="11" t="b">
        <v>1</v>
      </c>
      <c r="EB299" s="11" t="b">
        <v>1</v>
      </c>
      <c r="EC299" s="11" t="b">
        <v>1</v>
      </c>
      <c r="ED299" s="11" t="b">
        <v>1</v>
      </c>
      <c r="EE299" s="11" t="b">
        <v>1</v>
      </c>
      <c r="EF299" s="11" t="b">
        <v>1</v>
      </c>
      <c r="EG299" s="11" t="b">
        <v>1</v>
      </c>
      <c r="EH299" s="11" t="b">
        <v>1</v>
      </c>
      <c r="EI299" s="11" t="s">
        <v>157</v>
      </c>
      <c r="EJ299" s="11" t="b">
        <v>1</v>
      </c>
      <c r="EK299" s="11">
        <v>3.8658999999999999E-2</v>
      </c>
      <c r="EL299" s="11">
        <v>6.2241999999999999E-2</v>
      </c>
      <c r="EM299" s="11">
        <v>1.4682000000000001E-2</v>
      </c>
      <c r="EN299" s="11">
        <v>4.4422999999999997E-2</v>
      </c>
      <c r="EO299" s="11">
        <v>6.6209000000000004E-2</v>
      </c>
      <c r="EP299" s="11">
        <v>1.1795E-2</v>
      </c>
      <c r="EQ299" s="11">
        <v>3.4393E-2</v>
      </c>
      <c r="ER299" s="11">
        <v>3.1982999999999998E-2</v>
      </c>
      <c r="ES299" s="11">
        <v>3.5702999999999999E-2</v>
      </c>
      <c r="ET299" s="11">
        <v>3.3724999999999998E-2</v>
      </c>
      <c r="EU299" s="11">
        <v>3.2243000000000001E-2</v>
      </c>
      <c r="EV299" s="11" t="s">
        <v>157</v>
      </c>
      <c r="EW299" s="11">
        <v>2.0656999999999998E-2</v>
      </c>
      <c r="EX299" s="11" t="s">
        <v>346</v>
      </c>
      <c r="EY299" s="11" t="str">
        <f>VLOOKUP(Table8[[#This Row],[Candidate Detail Answer: City]],cities,2,FALSE)</f>
        <v>Mesa</v>
      </c>
      <c r="EZ299" s="11" t="str">
        <f>VLOOKUP(Table8[[#This Row],[Candidate Detail Answer: City]],cities,3,FALSE)</f>
        <v>AZ</v>
      </c>
      <c r="FA299" s="21">
        <f>VLOOKUP(Table8[[#This Row],[Candidate Detail Answer: City]],cities,4,FALSE)</f>
        <v>85201</v>
      </c>
      <c r="FB299" s="11" t="s">
        <v>395</v>
      </c>
      <c r="FC299" s="11" t="str">
        <f>VLOOKUP(Table8[[#This Row],[Candidate Detail Answer: Major]],majors_final,3,FALSE)</f>
        <v>Cyber Security</v>
      </c>
      <c r="FD299" s="11" t="str">
        <f>VLOOKUP(Table8[[#This Row],[Candidate Detail Answer: Major]],majors_final,4,FALSE)</f>
        <v>IT non-development</v>
      </c>
      <c r="FE299" s="11">
        <f>VLOOKUP(Table8[[#This Row],[Candidate Detail Answer: Major]],majors_final,5,FALSE)</f>
        <v>0</v>
      </c>
      <c r="FF299" s="11">
        <f>VLOOKUP(Table8[[#This Row],[Candidate Detail Answer: Major]],majors_final,6,FALSE)</f>
        <v>0</v>
      </c>
      <c r="FG299" s="5"/>
      <c r="FH299" s="5"/>
      <c r="FI299" s="11"/>
    </row>
    <row r="300" spans="1:165" ht="12.75" x14ac:dyDescent="0.2">
      <c r="A300" s="11">
        <v>52250338</v>
      </c>
      <c r="B300" s="11">
        <v>74120786</v>
      </c>
      <c r="C300" s="11">
        <v>52267.438194444003</v>
      </c>
      <c r="D300" s="11" t="s">
        <v>153</v>
      </c>
      <c r="E300" s="11">
        <v>345600</v>
      </c>
      <c r="F300" s="11">
        <v>77904650</v>
      </c>
      <c r="G300" s="11">
        <v>56500.767361113198</v>
      </c>
      <c r="H300" s="11">
        <v>55119.452777775099</v>
      </c>
      <c r="I300" s="11">
        <v>331770</v>
      </c>
      <c r="J300" s="11">
        <v>1</v>
      </c>
      <c r="K300" s="11">
        <v>293</v>
      </c>
      <c r="L300" s="11">
        <v>155101</v>
      </c>
      <c r="M300" s="11">
        <v>131</v>
      </c>
      <c r="N300" s="11">
        <v>121</v>
      </c>
      <c r="O300" s="11">
        <v>92</v>
      </c>
      <c r="P300" s="11">
        <v>92.36</v>
      </c>
      <c r="Q300" s="11">
        <v>237358</v>
      </c>
      <c r="R300" s="11" t="s">
        <v>154</v>
      </c>
      <c r="S300" s="11" t="s">
        <v>155</v>
      </c>
      <c r="T300" s="11" t="s">
        <v>208</v>
      </c>
      <c r="U300" s="11">
        <v>23</v>
      </c>
      <c r="V300" s="11" t="s">
        <v>154</v>
      </c>
      <c r="W300" s="11" t="s">
        <v>157</v>
      </c>
      <c r="X300" s="11">
        <v>5</v>
      </c>
      <c r="Y300" s="11">
        <v>1</v>
      </c>
      <c r="Z300" s="11">
        <v>10</v>
      </c>
      <c r="AA300" s="11">
        <v>10</v>
      </c>
      <c r="AB300" s="11">
        <v>10</v>
      </c>
      <c r="AC300" s="11">
        <v>10</v>
      </c>
      <c r="AD300" s="11">
        <v>10</v>
      </c>
      <c r="AE300" s="11">
        <v>10</v>
      </c>
      <c r="AF300" s="11">
        <v>10</v>
      </c>
      <c r="AG300" s="11">
        <v>10</v>
      </c>
      <c r="AH300" s="11">
        <v>10</v>
      </c>
      <c r="AI300" s="11">
        <v>10</v>
      </c>
      <c r="AJ300" s="11">
        <v>10</v>
      </c>
      <c r="AK300" s="11">
        <v>10</v>
      </c>
      <c r="AL300" s="11">
        <v>0</v>
      </c>
      <c r="AM300" s="11">
        <v>111</v>
      </c>
      <c r="AN300" s="11">
        <v>60</v>
      </c>
      <c r="AO300" s="11">
        <v>0</v>
      </c>
      <c r="AP300" s="11">
        <v>120</v>
      </c>
      <c r="AQ300" s="11">
        <v>50</v>
      </c>
      <c r="AR300" s="11">
        <v>40</v>
      </c>
      <c r="AS300" s="11">
        <v>1</v>
      </c>
      <c r="AT300" s="11">
        <v>120</v>
      </c>
      <c r="AU300" s="11">
        <v>300</v>
      </c>
      <c r="AV300" s="11">
        <v>18778</v>
      </c>
      <c r="AW300" s="11">
        <v>7063</v>
      </c>
      <c r="AX300" s="11">
        <v>18905</v>
      </c>
      <c r="AY300" s="11">
        <v>11227</v>
      </c>
      <c r="AZ300" s="11">
        <v>14970</v>
      </c>
      <c r="BA300" s="11">
        <v>10055</v>
      </c>
      <c r="BB300" s="11">
        <v>6046</v>
      </c>
      <c r="BC300" s="11">
        <v>2415</v>
      </c>
      <c r="BD300" s="11">
        <v>640</v>
      </c>
      <c r="BE300" s="11">
        <v>2334</v>
      </c>
      <c r="BF300" s="11">
        <v>403</v>
      </c>
      <c r="BG300" s="11">
        <v>487</v>
      </c>
      <c r="BH300" s="11">
        <v>681</v>
      </c>
      <c r="BI300" s="11">
        <v>10</v>
      </c>
      <c r="BJ300" s="11">
        <v>10</v>
      </c>
      <c r="BK300" s="11">
        <v>10</v>
      </c>
      <c r="BL300" s="11">
        <v>13</v>
      </c>
      <c r="BM300" s="11">
        <v>9</v>
      </c>
      <c r="BN300" s="11">
        <v>10</v>
      </c>
      <c r="BO300" s="11">
        <v>14</v>
      </c>
      <c r="BP300" s="11">
        <v>12</v>
      </c>
      <c r="BQ300" s="11">
        <v>11</v>
      </c>
      <c r="BR300" s="11">
        <v>12</v>
      </c>
      <c r="BS300" s="11">
        <v>14</v>
      </c>
      <c r="BT300" s="11">
        <v>16</v>
      </c>
      <c r="BU300" s="11">
        <v>32</v>
      </c>
      <c r="BV300" s="11">
        <v>32</v>
      </c>
      <c r="BW300" s="11">
        <v>2</v>
      </c>
      <c r="BX300" s="11">
        <v>8</v>
      </c>
      <c r="BY300" s="11">
        <v>6</v>
      </c>
      <c r="BZ300" s="11">
        <v>7</v>
      </c>
      <c r="CA300" s="11">
        <v>7</v>
      </c>
      <c r="CB300" s="11">
        <v>7</v>
      </c>
      <c r="CC300" s="11">
        <v>5</v>
      </c>
      <c r="CD300" s="11">
        <v>2</v>
      </c>
      <c r="CE300" s="11">
        <v>2</v>
      </c>
      <c r="CF300" s="11">
        <v>3</v>
      </c>
      <c r="CG300" s="11">
        <v>4</v>
      </c>
      <c r="CH300" s="11">
        <v>4</v>
      </c>
      <c r="CI300" s="11"/>
      <c r="CJ300" s="11"/>
      <c r="CK300" s="11" t="s">
        <v>158</v>
      </c>
      <c r="CL300" s="11" t="s">
        <v>158</v>
      </c>
      <c r="CM300" s="11" t="s">
        <v>158</v>
      </c>
      <c r="CN300" s="11" t="s">
        <v>158</v>
      </c>
      <c r="CO300" s="11" t="s">
        <v>158</v>
      </c>
      <c r="CP300" s="11" t="s">
        <v>158</v>
      </c>
      <c r="CQ300" s="11" t="s">
        <v>158</v>
      </c>
      <c r="CR300" s="11" t="s">
        <v>158</v>
      </c>
      <c r="CS300" s="11" t="s">
        <v>158</v>
      </c>
      <c r="CT300" s="11" t="s">
        <v>158</v>
      </c>
      <c r="CU300" s="11" t="s">
        <v>158</v>
      </c>
      <c r="CV300" s="11" t="s">
        <v>158</v>
      </c>
      <c r="CW300" s="11" t="s">
        <v>158</v>
      </c>
      <c r="CX300" s="11" t="s">
        <v>154</v>
      </c>
      <c r="CY300" s="11" t="s">
        <v>154</v>
      </c>
      <c r="CZ300" s="11" t="s">
        <v>154</v>
      </c>
      <c r="DA300" s="11" t="s">
        <v>154</v>
      </c>
      <c r="DB300" s="11" t="s">
        <v>154</v>
      </c>
      <c r="DC300" s="11" t="s">
        <v>154</v>
      </c>
      <c r="DD300" s="11" t="s">
        <v>154</v>
      </c>
      <c r="DE300" s="11" t="s">
        <v>154</v>
      </c>
      <c r="DF300" s="11" t="s">
        <v>154</v>
      </c>
      <c r="DG300" s="11" t="s">
        <v>154</v>
      </c>
      <c r="DH300" s="11" t="s">
        <v>154</v>
      </c>
      <c r="DI300" s="11" t="s">
        <v>154</v>
      </c>
      <c r="DJ300" s="11" t="s">
        <v>154</v>
      </c>
      <c r="DK300" s="11" t="s">
        <v>157</v>
      </c>
      <c r="DL300" s="11" t="s">
        <v>157</v>
      </c>
      <c r="DM300" s="11" t="s">
        <v>157</v>
      </c>
      <c r="DN300" s="11" t="s">
        <v>157</v>
      </c>
      <c r="DO300" s="11" t="s">
        <v>157</v>
      </c>
      <c r="DP300" s="11" t="s">
        <v>157</v>
      </c>
      <c r="DQ300" s="11" t="s">
        <v>157</v>
      </c>
      <c r="DR300" s="11" t="s">
        <v>157</v>
      </c>
      <c r="DS300" s="11" t="s">
        <v>157</v>
      </c>
      <c r="DT300" s="11" t="s">
        <v>157</v>
      </c>
      <c r="DU300" s="11" t="s">
        <v>157</v>
      </c>
      <c r="DV300" s="11" t="s">
        <v>157</v>
      </c>
      <c r="DW300" s="11" t="s">
        <v>157</v>
      </c>
      <c r="DX300" s="11" t="b">
        <v>1</v>
      </c>
      <c r="DY300" s="11" t="b">
        <v>1</v>
      </c>
      <c r="DZ300" s="11" t="b">
        <v>1</v>
      </c>
      <c r="EA300" s="11" t="b">
        <v>1</v>
      </c>
      <c r="EB300" s="11" t="b">
        <v>1</v>
      </c>
      <c r="EC300" s="11" t="b">
        <v>1</v>
      </c>
      <c r="ED300" s="11" t="b">
        <v>1</v>
      </c>
      <c r="EE300" s="11" t="b">
        <v>1</v>
      </c>
      <c r="EF300" s="11" t="b">
        <v>1</v>
      </c>
      <c r="EG300" s="11" t="b">
        <v>1</v>
      </c>
      <c r="EH300" s="11" t="b">
        <v>1</v>
      </c>
      <c r="EI300" s="11" t="b">
        <v>1</v>
      </c>
      <c r="EJ300" s="11" t="b">
        <v>0</v>
      </c>
      <c r="EK300" s="11">
        <v>2.8139000000000001E-2</v>
      </c>
      <c r="EL300" s="11">
        <v>3.279E-2</v>
      </c>
      <c r="EM300" s="11">
        <v>2.8628000000000001E-2</v>
      </c>
      <c r="EN300" s="11">
        <v>3.6871000000000001E-2</v>
      </c>
      <c r="EO300" s="11">
        <v>9.5271999999999996E-2</v>
      </c>
      <c r="EP300" s="11">
        <v>1.3395000000000001E-2</v>
      </c>
      <c r="EQ300" s="11">
        <v>4.7294999999999997E-2</v>
      </c>
      <c r="ER300" s="11">
        <v>3.2818E-2</v>
      </c>
      <c r="ES300" s="11">
        <v>3.3080999999999999E-2</v>
      </c>
      <c r="ET300" s="11">
        <v>5.0480999999999998E-2</v>
      </c>
      <c r="EU300" s="11">
        <v>4.4351000000000002E-2</v>
      </c>
      <c r="EV300" s="11">
        <v>0.124802</v>
      </c>
      <c r="EW300" s="11">
        <v>1.0983E-2</v>
      </c>
      <c r="EX300" s="11" t="s">
        <v>346</v>
      </c>
      <c r="EY300" s="11" t="str">
        <f>VLOOKUP(Table8[[#This Row],[Candidate Detail Answer: City]],cities,2,FALSE)</f>
        <v>Mesa</v>
      </c>
      <c r="EZ300" s="11" t="str">
        <f>VLOOKUP(Table8[[#This Row],[Candidate Detail Answer: City]],cities,3,FALSE)</f>
        <v>AZ</v>
      </c>
      <c r="FA300" s="21">
        <f>VLOOKUP(Table8[[#This Row],[Candidate Detail Answer: City]],cities,4,FALSE)</f>
        <v>85201</v>
      </c>
      <c r="FB300" s="11" t="s">
        <v>420</v>
      </c>
      <c r="FC300" s="11" t="str">
        <f>VLOOKUP(Table8[[#This Row],[Candidate Detail Answer: Major]],majors_final,3,FALSE)</f>
        <v>Full Stack Development</v>
      </c>
      <c r="FD300" s="11" t="str">
        <f>VLOOKUP(Table8[[#This Row],[Candidate Detail Answer: Major]],majors_final,4,FALSE)</f>
        <v>IT-development focused</v>
      </c>
      <c r="FE300" s="11">
        <f>VLOOKUP(Table8[[#This Row],[Candidate Detail Answer: Major]],majors_final,5,FALSE)</f>
        <v>0</v>
      </c>
      <c r="FF300" s="11">
        <f>VLOOKUP(Table8[[#This Row],[Candidate Detail Answer: Major]],majors_final,6,FALSE)</f>
        <v>0</v>
      </c>
      <c r="FG300" s="5"/>
      <c r="FH300" s="5"/>
      <c r="FI300" s="11"/>
    </row>
    <row r="301" spans="1:165" ht="12.75" x14ac:dyDescent="0.2">
      <c r="A301" s="11">
        <v>47969148</v>
      </c>
      <c r="B301" s="11">
        <v>66953622</v>
      </c>
      <c r="C301" s="11">
        <v>46367.558333333298</v>
      </c>
      <c r="D301" s="11" t="s">
        <v>153</v>
      </c>
      <c r="E301" s="11">
        <v>345600</v>
      </c>
      <c r="F301" s="11">
        <v>73386492</v>
      </c>
      <c r="G301" s="11">
        <v>53610.9673611127</v>
      </c>
      <c r="H301" s="11">
        <v>52568.1527777757</v>
      </c>
      <c r="I301" s="11">
        <v>282098</v>
      </c>
      <c r="J301" s="11">
        <v>1</v>
      </c>
      <c r="K301" s="11">
        <v>53</v>
      </c>
      <c r="L301" s="11">
        <v>33133</v>
      </c>
      <c r="M301" s="11">
        <v>131</v>
      </c>
      <c r="N301" s="11">
        <v>131</v>
      </c>
      <c r="O301" s="11">
        <v>92</v>
      </c>
      <c r="P301" s="11">
        <v>100</v>
      </c>
      <c r="Q301" s="11">
        <v>182232</v>
      </c>
      <c r="R301" s="11" t="s">
        <v>154</v>
      </c>
      <c r="S301" s="11" t="s">
        <v>155</v>
      </c>
      <c r="T301" s="11" t="s">
        <v>208</v>
      </c>
      <c r="U301" s="11">
        <v>24</v>
      </c>
      <c r="V301" s="11" t="s">
        <v>154</v>
      </c>
      <c r="W301" s="11" t="s">
        <v>157</v>
      </c>
      <c r="X301" s="11"/>
      <c r="Y301" s="11">
        <v>1</v>
      </c>
      <c r="Z301" s="11">
        <v>10</v>
      </c>
      <c r="AA301" s="11">
        <v>10</v>
      </c>
      <c r="AB301" s="11">
        <v>10</v>
      </c>
      <c r="AC301" s="11">
        <v>10</v>
      </c>
      <c r="AD301" s="11">
        <v>10</v>
      </c>
      <c r="AE301" s="11">
        <v>10</v>
      </c>
      <c r="AF301" s="11">
        <v>10</v>
      </c>
      <c r="AG301" s="11">
        <v>10</v>
      </c>
      <c r="AH301" s="11">
        <v>10</v>
      </c>
      <c r="AI301" s="11">
        <v>10</v>
      </c>
      <c r="AJ301" s="11">
        <v>10</v>
      </c>
      <c r="AK301" s="11">
        <v>10</v>
      </c>
      <c r="AL301" s="11">
        <v>10</v>
      </c>
      <c r="AM301" s="11">
        <v>121</v>
      </c>
      <c r="AN301" s="11">
        <v>60</v>
      </c>
      <c r="AO301" s="11">
        <v>10</v>
      </c>
      <c r="AP301" s="11">
        <v>120</v>
      </c>
      <c r="AQ301" s="11">
        <v>60</v>
      </c>
      <c r="AR301" s="11">
        <v>40</v>
      </c>
      <c r="AS301" s="11">
        <v>1</v>
      </c>
      <c r="AT301" s="11">
        <v>130</v>
      </c>
      <c r="AU301" s="11">
        <v>3217</v>
      </c>
      <c r="AV301" s="11">
        <v>2818</v>
      </c>
      <c r="AW301" s="11">
        <v>2903</v>
      </c>
      <c r="AX301" s="11">
        <v>1032</v>
      </c>
      <c r="AY301" s="11">
        <v>1614</v>
      </c>
      <c r="AZ301" s="11">
        <v>6908</v>
      </c>
      <c r="BA301" s="11">
        <v>1895</v>
      </c>
      <c r="BB301" s="11">
        <v>13700</v>
      </c>
      <c r="BC301" s="11">
        <v>1005</v>
      </c>
      <c r="BD301" s="11">
        <v>3733</v>
      </c>
      <c r="BE301" s="11">
        <v>641</v>
      </c>
      <c r="BF301" s="11">
        <v>934</v>
      </c>
      <c r="BG301" s="11">
        <v>1497</v>
      </c>
      <c r="BH301" s="11">
        <v>1624</v>
      </c>
      <c r="BI301" s="11">
        <v>5</v>
      </c>
      <c r="BJ301" s="11">
        <v>5</v>
      </c>
      <c r="BK301" s="11">
        <v>5</v>
      </c>
      <c r="BL301" s="11">
        <v>7</v>
      </c>
      <c r="BM301" s="11">
        <v>6</v>
      </c>
      <c r="BN301" s="11">
        <v>7</v>
      </c>
      <c r="BO301" s="11">
        <v>9</v>
      </c>
      <c r="BP301" s="11">
        <v>14</v>
      </c>
      <c r="BQ301" s="11">
        <v>6</v>
      </c>
      <c r="BR301" s="11">
        <v>7</v>
      </c>
      <c r="BS301" s="11">
        <v>9</v>
      </c>
      <c r="BT301" s="11">
        <v>17</v>
      </c>
      <c r="BU301" s="11">
        <v>20</v>
      </c>
      <c r="BV301" s="11">
        <v>10</v>
      </c>
      <c r="BW301" s="11">
        <v>5</v>
      </c>
      <c r="BX301" s="11">
        <v>6</v>
      </c>
      <c r="BY301" s="11">
        <v>9</v>
      </c>
      <c r="BZ301" s="11">
        <v>10</v>
      </c>
      <c r="CA301" s="11">
        <v>10</v>
      </c>
      <c r="CB301" s="11">
        <v>5</v>
      </c>
      <c r="CC301" s="11">
        <v>6</v>
      </c>
      <c r="CD301" s="11">
        <v>7</v>
      </c>
      <c r="CE301" s="11">
        <v>9</v>
      </c>
      <c r="CF301" s="11">
        <v>5</v>
      </c>
      <c r="CG301" s="11">
        <v>6</v>
      </c>
      <c r="CH301" s="11">
        <v>5</v>
      </c>
      <c r="CI301" s="11"/>
      <c r="CJ301" s="11"/>
      <c r="CK301" s="11" t="s">
        <v>158</v>
      </c>
      <c r="CL301" s="11" t="s">
        <v>158</v>
      </c>
      <c r="CM301" s="11" t="s">
        <v>158</v>
      </c>
      <c r="CN301" s="11" t="s">
        <v>158</v>
      </c>
      <c r="CO301" s="11" t="s">
        <v>158</v>
      </c>
      <c r="CP301" s="11" t="s">
        <v>158</v>
      </c>
      <c r="CQ301" s="11" t="s">
        <v>158</v>
      </c>
      <c r="CR301" s="11" t="s">
        <v>158</v>
      </c>
      <c r="CS301" s="11" t="s">
        <v>158</v>
      </c>
      <c r="CT301" s="11" t="s">
        <v>158</v>
      </c>
      <c r="CU301" s="11" t="s">
        <v>158</v>
      </c>
      <c r="CV301" s="11" t="s">
        <v>158</v>
      </c>
      <c r="CW301" s="11" t="s">
        <v>158</v>
      </c>
      <c r="CX301" s="11" t="s">
        <v>154</v>
      </c>
      <c r="CY301" s="11" t="s">
        <v>154</v>
      </c>
      <c r="CZ301" s="11" t="s">
        <v>154</v>
      </c>
      <c r="DA301" s="11" t="s">
        <v>154</v>
      </c>
      <c r="DB301" s="11" t="s">
        <v>154</v>
      </c>
      <c r="DC301" s="11" t="s">
        <v>154</v>
      </c>
      <c r="DD301" s="11" t="s">
        <v>154</v>
      </c>
      <c r="DE301" s="11" t="s">
        <v>154</v>
      </c>
      <c r="DF301" s="11" t="s">
        <v>154</v>
      </c>
      <c r="DG301" s="11" t="s">
        <v>154</v>
      </c>
      <c r="DH301" s="11" t="s">
        <v>154</v>
      </c>
      <c r="DI301" s="11" t="s">
        <v>154</v>
      </c>
      <c r="DJ301" s="11" t="s">
        <v>154</v>
      </c>
      <c r="DK301" s="11" t="s">
        <v>157</v>
      </c>
      <c r="DL301" s="11" t="s">
        <v>157</v>
      </c>
      <c r="DM301" s="11" t="s">
        <v>157</v>
      </c>
      <c r="DN301" s="11" t="s">
        <v>157</v>
      </c>
      <c r="DO301" s="11" t="s">
        <v>157</v>
      </c>
      <c r="DP301" s="11" t="s">
        <v>157</v>
      </c>
      <c r="DQ301" s="11" t="s">
        <v>157</v>
      </c>
      <c r="DR301" s="11" t="s">
        <v>157</v>
      </c>
      <c r="DS301" s="11" t="s">
        <v>157</v>
      </c>
      <c r="DT301" s="11" t="s">
        <v>157</v>
      </c>
      <c r="DU301" s="11" t="s">
        <v>157</v>
      </c>
      <c r="DV301" s="11" t="s">
        <v>157</v>
      </c>
      <c r="DW301" s="11" t="s">
        <v>157</v>
      </c>
      <c r="DX301" s="11" t="b">
        <v>1</v>
      </c>
      <c r="DY301" s="11" t="b">
        <v>1</v>
      </c>
      <c r="DZ301" s="11" t="b">
        <v>1</v>
      </c>
      <c r="EA301" s="11" t="b">
        <v>1</v>
      </c>
      <c r="EB301" s="11" t="b">
        <v>1</v>
      </c>
      <c r="EC301" s="11" t="b">
        <v>1</v>
      </c>
      <c r="ED301" s="11" t="b">
        <v>1</v>
      </c>
      <c r="EE301" s="11" t="b">
        <v>1</v>
      </c>
      <c r="EF301" s="11" t="b">
        <v>1</v>
      </c>
      <c r="EG301" s="11" t="b">
        <v>1</v>
      </c>
      <c r="EH301" s="11" t="b">
        <v>1</v>
      </c>
      <c r="EI301" s="11" t="b">
        <v>1</v>
      </c>
      <c r="EJ301" s="11" t="b">
        <v>1</v>
      </c>
      <c r="EK301" s="11">
        <v>2.8364E-2</v>
      </c>
      <c r="EL301" s="11">
        <v>2.9721000000000001E-2</v>
      </c>
      <c r="EM301" s="11">
        <v>4.7620999999999997E-2</v>
      </c>
      <c r="EN301" s="11">
        <v>2.9270000000000001E-2</v>
      </c>
      <c r="EO301" s="11">
        <v>3.2309999999999998E-2</v>
      </c>
      <c r="EP301" s="11">
        <v>3.0008E-2</v>
      </c>
      <c r="EQ301" s="11">
        <v>3.261E-2</v>
      </c>
      <c r="ER301" s="11">
        <v>3.3325E-2</v>
      </c>
      <c r="ES301" s="11">
        <v>3.3647999999999997E-2</v>
      </c>
      <c r="ET301" s="11">
        <v>3.4043999999999998E-2</v>
      </c>
      <c r="EU301" s="11">
        <v>3.7721999999999999E-2</v>
      </c>
      <c r="EV301" s="11">
        <v>4.1302999999999999E-2</v>
      </c>
      <c r="EW301" s="11">
        <v>3.3875000000000002E-2</v>
      </c>
      <c r="EX301" s="11" t="s">
        <v>346</v>
      </c>
      <c r="EY301" s="11" t="str">
        <f>VLOOKUP(Table8[[#This Row],[Candidate Detail Answer: City]],cities,2,FALSE)</f>
        <v>Mesa</v>
      </c>
      <c r="EZ301" s="11" t="str">
        <f>VLOOKUP(Table8[[#This Row],[Candidate Detail Answer: City]],cities,3,FALSE)</f>
        <v>AZ</v>
      </c>
      <c r="FA301" s="21">
        <f>VLOOKUP(Table8[[#This Row],[Candidate Detail Answer: City]],cities,4,FALSE)</f>
        <v>85201</v>
      </c>
      <c r="FB301" s="11" t="s">
        <v>231</v>
      </c>
      <c r="FC301" s="11" t="str">
        <f>VLOOKUP(Table8[[#This Row],[Candidate Detail Answer: Major]],majors_final,3,FALSE)</f>
        <v>Software Engineering</v>
      </c>
      <c r="FD301" s="11" t="str">
        <f>VLOOKUP(Table8[[#This Row],[Candidate Detail Answer: Major]],majors_final,4,FALSE)</f>
        <v>IT-development focused</v>
      </c>
      <c r="FE301" s="11">
        <f>VLOOKUP(Table8[[#This Row],[Candidate Detail Answer: Major]],majors_final,5,FALSE)</f>
        <v>0</v>
      </c>
      <c r="FF301" s="11">
        <f>VLOOKUP(Table8[[#This Row],[Candidate Detail Answer: Major]],majors_final,6,FALSE)</f>
        <v>0</v>
      </c>
      <c r="FG301" s="5"/>
      <c r="FH301" s="5"/>
      <c r="FI301" s="11"/>
    </row>
    <row r="302" spans="1:165" ht="12.75" x14ac:dyDescent="0.2">
      <c r="A302" s="11">
        <v>47969135</v>
      </c>
      <c r="B302" s="11">
        <v>66953596</v>
      </c>
      <c r="C302" s="11">
        <v>46148.2319444444</v>
      </c>
      <c r="D302" s="11" t="s">
        <v>153</v>
      </c>
      <c r="E302" s="11">
        <v>345600</v>
      </c>
      <c r="F302" s="11">
        <v>73386206</v>
      </c>
      <c r="G302" s="11">
        <v>53350.082638890402</v>
      </c>
      <c r="H302" s="11">
        <v>52337.827083331402</v>
      </c>
      <c r="I302" s="11">
        <v>287080</v>
      </c>
      <c r="J302" s="11">
        <v>1</v>
      </c>
      <c r="K302" s="11">
        <v>40</v>
      </c>
      <c r="L302" s="11">
        <v>105485</v>
      </c>
      <c r="M302" s="11">
        <v>131</v>
      </c>
      <c r="N302" s="11">
        <v>131</v>
      </c>
      <c r="O302" s="11">
        <v>92</v>
      </c>
      <c r="P302" s="11">
        <v>100</v>
      </c>
      <c r="Q302" s="11">
        <v>202993</v>
      </c>
      <c r="R302" s="11" t="s">
        <v>154</v>
      </c>
      <c r="S302" s="11" t="s">
        <v>155</v>
      </c>
      <c r="T302" s="11" t="s">
        <v>208</v>
      </c>
      <c r="U302" s="11">
        <v>4</v>
      </c>
      <c r="V302" s="11" t="s">
        <v>154</v>
      </c>
      <c r="W302" s="11" t="s">
        <v>157</v>
      </c>
      <c r="X302" s="11">
        <v>5</v>
      </c>
      <c r="Y302" s="11">
        <v>1</v>
      </c>
      <c r="Z302" s="11">
        <v>10</v>
      </c>
      <c r="AA302" s="11">
        <v>10</v>
      </c>
      <c r="AB302" s="11">
        <v>10</v>
      </c>
      <c r="AC302" s="11">
        <v>10</v>
      </c>
      <c r="AD302" s="11">
        <v>10</v>
      </c>
      <c r="AE302" s="11">
        <v>10</v>
      </c>
      <c r="AF302" s="11">
        <v>10</v>
      </c>
      <c r="AG302" s="11">
        <v>10</v>
      </c>
      <c r="AH302" s="11">
        <v>10</v>
      </c>
      <c r="AI302" s="11">
        <v>10</v>
      </c>
      <c r="AJ302" s="11">
        <v>10</v>
      </c>
      <c r="AK302" s="11">
        <v>10</v>
      </c>
      <c r="AL302" s="11">
        <v>10</v>
      </c>
      <c r="AM302" s="11">
        <v>121</v>
      </c>
      <c r="AN302" s="11">
        <v>60</v>
      </c>
      <c r="AO302" s="11">
        <v>10</v>
      </c>
      <c r="AP302" s="11">
        <v>120</v>
      </c>
      <c r="AQ302" s="11">
        <v>60</v>
      </c>
      <c r="AR302" s="11">
        <v>40</v>
      </c>
      <c r="AS302" s="11">
        <v>1</v>
      </c>
      <c r="AT302" s="11">
        <v>130</v>
      </c>
      <c r="AU302" s="11">
        <v>1161</v>
      </c>
      <c r="AV302" s="11">
        <v>566</v>
      </c>
      <c r="AW302" s="11">
        <v>167</v>
      </c>
      <c r="AX302" s="11">
        <v>1936</v>
      </c>
      <c r="AY302" s="11">
        <v>561</v>
      </c>
      <c r="AZ302" s="11">
        <v>1970</v>
      </c>
      <c r="BA302" s="11">
        <v>27876</v>
      </c>
      <c r="BB302" s="11">
        <v>6210</v>
      </c>
      <c r="BC302" s="11">
        <v>1901</v>
      </c>
      <c r="BD302" s="11">
        <v>636</v>
      </c>
      <c r="BE302" s="11">
        <v>4633</v>
      </c>
      <c r="BF302" s="11">
        <v>913</v>
      </c>
      <c r="BG302" s="11">
        <v>33968</v>
      </c>
      <c r="BH302" s="11">
        <v>1545</v>
      </c>
      <c r="BI302" s="11">
        <v>9</v>
      </c>
      <c r="BJ302" s="11">
        <v>9</v>
      </c>
      <c r="BK302" s="11">
        <v>8</v>
      </c>
      <c r="BL302" s="11">
        <v>11</v>
      </c>
      <c r="BM302" s="11">
        <v>9</v>
      </c>
      <c r="BN302" s="11">
        <v>10</v>
      </c>
      <c r="BO302" s="11">
        <v>12</v>
      </c>
      <c r="BP302" s="11">
        <v>10</v>
      </c>
      <c r="BQ302" s="11">
        <v>9</v>
      </c>
      <c r="BR302" s="11">
        <v>11</v>
      </c>
      <c r="BS302" s="11">
        <v>11</v>
      </c>
      <c r="BT302" s="11">
        <v>18</v>
      </c>
      <c r="BU302" s="11">
        <v>23</v>
      </c>
      <c r="BV302" s="11">
        <v>9</v>
      </c>
      <c r="BW302" s="11">
        <v>3</v>
      </c>
      <c r="BX302" s="11">
        <v>3</v>
      </c>
      <c r="BY302" s="11">
        <v>10</v>
      </c>
      <c r="BZ302" s="11">
        <v>17</v>
      </c>
      <c r="CA302" s="11">
        <v>15</v>
      </c>
      <c r="CB302" s="11">
        <v>31</v>
      </c>
      <c r="CC302" s="11">
        <v>13</v>
      </c>
      <c r="CD302" s="11">
        <v>5</v>
      </c>
      <c r="CE302" s="11">
        <v>9</v>
      </c>
      <c r="CF302" s="11">
        <v>7</v>
      </c>
      <c r="CG302" s="11">
        <v>27</v>
      </c>
      <c r="CH302" s="11">
        <v>5</v>
      </c>
      <c r="CI302" s="11"/>
      <c r="CJ302" s="11"/>
      <c r="CK302" s="11" t="s">
        <v>158</v>
      </c>
      <c r="CL302" s="11" t="s">
        <v>158</v>
      </c>
      <c r="CM302" s="11" t="s">
        <v>158</v>
      </c>
      <c r="CN302" s="11" t="s">
        <v>158</v>
      </c>
      <c r="CO302" s="11" t="s">
        <v>158</v>
      </c>
      <c r="CP302" s="11" t="s">
        <v>158</v>
      </c>
      <c r="CQ302" s="11" t="s">
        <v>158</v>
      </c>
      <c r="CR302" s="11" t="s">
        <v>158</v>
      </c>
      <c r="CS302" s="11" t="s">
        <v>158</v>
      </c>
      <c r="CT302" s="11" t="s">
        <v>158</v>
      </c>
      <c r="CU302" s="11" t="s">
        <v>158</v>
      </c>
      <c r="CV302" s="11" t="s">
        <v>158</v>
      </c>
      <c r="CW302" s="11" t="s">
        <v>158</v>
      </c>
      <c r="CX302" s="11" t="s">
        <v>154</v>
      </c>
      <c r="CY302" s="11" t="s">
        <v>154</v>
      </c>
      <c r="CZ302" s="11" t="s">
        <v>154</v>
      </c>
      <c r="DA302" s="11" t="s">
        <v>154</v>
      </c>
      <c r="DB302" s="11" t="s">
        <v>154</v>
      </c>
      <c r="DC302" s="11" t="s">
        <v>154</v>
      </c>
      <c r="DD302" s="11" t="s">
        <v>154</v>
      </c>
      <c r="DE302" s="11" t="s">
        <v>154</v>
      </c>
      <c r="DF302" s="11" t="s">
        <v>154</v>
      </c>
      <c r="DG302" s="11" t="s">
        <v>154</v>
      </c>
      <c r="DH302" s="11" t="s">
        <v>154</v>
      </c>
      <c r="DI302" s="11" t="s">
        <v>154</v>
      </c>
      <c r="DJ302" s="11" t="s">
        <v>154</v>
      </c>
      <c r="DK302" s="11" t="s">
        <v>157</v>
      </c>
      <c r="DL302" s="11" t="s">
        <v>157</v>
      </c>
      <c r="DM302" s="11" t="s">
        <v>157</v>
      </c>
      <c r="DN302" s="11" t="s">
        <v>157</v>
      </c>
      <c r="DO302" s="11" t="s">
        <v>157</v>
      </c>
      <c r="DP302" s="11" t="s">
        <v>157</v>
      </c>
      <c r="DQ302" s="11" t="s">
        <v>157</v>
      </c>
      <c r="DR302" s="11" t="s">
        <v>157</v>
      </c>
      <c r="DS302" s="11" t="s">
        <v>157</v>
      </c>
      <c r="DT302" s="11" t="s">
        <v>157</v>
      </c>
      <c r="DU302" s="11" t="s">
        <v>157</v>
      </c>
      <c r="DV302" s="11" t="s">
        <v>157</v>
      </c>
      <c r="DW302" s="11" t="s">
        <v>157</v>
      </c>
      <c r="DX302" s="11" t="b">
        <v>1</v>
      </c>
      <c r="DY302" s="11" t="b">
        <v>1</v>
      </c>
      <c r="DZ302" s="11" t="b">
        <v>1</v>
      </c>
      <c r="EA302" s="11" t="b">
        <v>1</v>
      </c>
      <c r="EB302" s="11" t="b">
        <v>1</v>
      </c>
      <c r="EC302" s="11" t="b">
        <v>1</v>
      </c>
      <c r="ED302" s="11" t="b">
        <v>1</v>
      </c>
      <c r="EE302" s="11" t="b">
        <v>1</v>
      </c>
      <c r="EF302" s="11" t="b">
        <v>1</v>
      </c>
      <c r="EG302" s="11" t="b">
        <v>1</v>
      </c>
      <c r="EH302" s="11" t="b">
        <v>1</v>
      </c>
      <c r="EI302" s="11" t="b">
        <v>1</v>
      </c>
      <c r="EJ302" s="11" t="b">
        <v>1</v>
      </c>
      <c r="EK302" s="11">
        <v>9.3709000000000001E-2</v>
      </c>
      <c r="EL302" s="11">
        <v>3.4168999999999998E-2</v>
      </c>
      <c r="EM302" s="11">
        <v>0.111652</v>
      </c>
      <c r="EN302" s="11">
        <v>3.0865E-2</v>
      </c>
      <c r="EO302" s="11">
        <v>3.6955000000000002E-2</v>
      </c>
      <c r="EP302" s="11">
        <v>4.8835000000000003E-2</v>
      </c>
      <c r="EQ302" s="11">
        <v>3.3363999999999998E-2</v>
      </c>
      <c r="ER302" s="11">
        <v>4.9074E-2</v>
      </c>
      <c r="ES302" s="11">
        <v>9.8947999999999994E-2</v>
      </c>
      <c r="ET302" s="11">
        <v>3.3064000000000003E-2</v>
      </c>
      <c r="EU302" s="11">
        <v>9.2138999999999999E-2</v>
      </c>
      <c r="EV302" s="11">
        <v>4.6771E-2</v>
      </c>
      <c r="EW302" s="11">
        <v>3.5749999999999997E-2</v>
      </c>
      <c r="EX302" s="11" t="s">
        <v>346</v>
      </c>
      <c r="EY302" s="11" t="str">
        <f>VLOOKUP(Table8[[#This Row],[Candidate Detail Answer: City]],cities,2,FALSE)</f>
        <v>Mesa</v>
      </c>
      <c r="EZ302" s="11" t="str">
        <f>VLOOKUP(Table8[[#This Row],[Candidate Detail Answer: City]],cities,3,FALSE)</f>
        <v>AZ</v>
      </c>
      <c r="FA302" s="21">
        <f>VLOOKUP(Table8[[#This Row],[Candidate Detail Answer: City]],cities,4,FALSE)</f>
        <v>85201</v>
      </c>
      <c r="FB302" s="11" t="s">
        <v>231</v>
      </c>
      <c r="FC302" s="11" t="str">
        <f>VLOOKUP(Table8[[#This Row],[Candidate Detail Answer: Major]],majors_final,3,FALSE)</f>
        <v>Software Engineering</v>
      </c>
      <c r="FD302" s="11" t="str">
        <f>VLOOKUP(Table8[[#This Row],[Candidate Detail Answer: Major]],majors_final,4,FALSE)</f>
        <v>IT-development focused</v>
      </c>
      <c r="FE302" s="11">
        <f>VLOOKUP(Table8[[#This Row],[Candidate Detail Answer: Major]],majors_final,5,FALSE)</f>
        <v>0</v>
      </c>
      <c r="FF302" s="11">
        <f>VLOOKUP(Table8[[#This Row],[Candidate Detail Answer: Major]],majors_final,6,FALSE)</f>
        <v>0</v>
      </c>
      <c r="FG302" s="5"/>
      <c r="FH302" s="5"/>
      <c r="FI302" s="11"/>
    </row>
    <row r="303" spans="1:165" ht="12.75" x14ac:dyDescent="0.2">
      <c r="A303" s="11">
        <v>52250305</v>
      </c>
      <c r="B303" s="11">
        <v>74120720</v>
      </c>
      <c r="C303" s="11">
        <v>57706.732638888097</v>
      </c>
      <c r="D303" s="11" t="s">
        <v>153</v>
      </c>
      <c r="E303" s="11">
        <v>345600</v>
      </c>
      <c r="F303" s="11">
        <v>77904550</v>
      </c>
      <c r="G303" s="11">
        <v>56259.950694446503</v>
      </c>
      <c r="H303" s="11">
        <v>54906.844444441798</v>
      </c>
      <c r="I303" s="11">
        <v>170210</v>
      </c>
      <c r="J303" s="11">
        <v>1</v>
      </c>
      <c r="K303" s="11">
        <v>30</v>
      </c>
      <c r="L303" s="11">
        <v>6475</v>
      </c>
      <c r="M303" s="11">
        <v>131</v>
      </c>
      <c r="N303" s="11">
        <v>0.5</v>
      </c>
      <c r="O303" s="11">
        <v>92</v>
      </c>
      <c r="P303" s="11">
        <v>0.38</v>
      </c>
      <c r="Q303" s="11">
        <v>157923</v>
      </c>
      <c r="R303" s="11" t="s">
        <v>154</v>
      </c>
      <c r="S303" s="11" t="s">
        <v>155</v>
      </c>
      <c r="T303" s="11" t="s">
        <v>208</v>
      </c>
      <c r="U303" s="11">
        <v>0</v>
      </c>
      <c r="V303" s="11" t="s">
        <v>154</v>
      </c>
      <c r="W303" s="11" t="s">
        <v>157</v>
      </c>
      <c r="X303" s="11"/>
      <c r="Y303" s="11">
        <v>0.5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0.5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0.5</v>
      </c>
      <c r="AT303" s="11">
        <v>0</v>
      </c>
      <c r="AU303" s="11">
        <v>64</v>
      </c>
      <c r="AV303" s="11">
        <v>5586</v>
      </c>
      <c r="AW303" s="11">
        <v>3087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3474</v>
      </c>
      <c r="BI303" s="11">
        <v>5</v>
      </c>
      <c r="BJ303" s="11">
        <v>1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1</v>
      </c>
      <c r="BV303" s="11">
        <v>39</v>
      </c>
      <c r="BW303" s="11">
        <v>7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0</v>
      </c>
      <c r="CG303" s="11">
        <v>0</v>
      </c>
      <c r="CH303" s="11">
        <v>3</v>
      </c>
      <c r="CI303" s="11"/>
      <c r="CJ303" s="11"/>
      <c r="CK303" s="11" t="s">
        <v>158</v>
      </c>
      <c r="CL303" s="11" t="s">
        <v>158</v>
      </c>
      <c r="CM303" s="11" t="s">
        <v>166</v>
      </c>
      <c r="CN303" s="11" t="s">
        <v>166</v>
      </c>
      <c r="CO303" s="11" t="s">
        <v>166</v>
      </c>
      <c r="CP303" s="11" t="s">
        <v>166</v>
      </c>
      <c r="CQ303" s="11" t="s">
        <v>166</v>
      </c>
      <c r="CR303" s="11" t="s">
        <v>166</v>
      </c>
      <c r="CS303" s="11" t="s">
        <v>166</v>
      </c>
      <c r="CT303" s="11" t="s">
        <v>166</v>
      </c>
      <c r="CU303" s="11" t="s">
        <v>166</v>
      </c>
      <c r="CV303" s="11" t="s">
        <v>166</v>
      </c>
      <c r="CW303" s="11" t="s">
        <v>158</v>
      </c>
      <c r="CX303" s="11" t="s">
        <v>154</v>
      </c>
      <c r="CY303" s="11" t="s">
        <v>154</v>
      </c>
      <c r="CZ303" s="11" t="s">
        <v>154</v>
      </c>
      <c r="DA303" s="11" t="s">
        <v>154</v>
      </c>
      <c r="DB303" s="11" t="s">
        <v>154</v>
      </c>
      <c r="DC303" s="11" t="s">
        <v>154</v>
      </c>
      <c r="DD303" s="11" t="s">
        <v>154</v>
      </c>
      <c r="DE303" s="11" t="s">
        <v>154</v>
      </c>
      <c r="DF303" s="11" t="s">
        <v>154</v>
      </c>
      <c r="DG303" s="11" t="s">
        <v>154</v>
      </c>
      <c r="DH303" s="11" t="s">
        <v>154</v>
      </c>
      <c r="DI303" s="11" t="s">
        <v>154</v>
      </c>
      <c r="DJ303" s="11" t="s">
        <v>154</v>
      </c>
      <c r="DK303" s="11" t="s">
        <v>157</v>
      </c>
      <c r="DL303" s="11" t="s">
        <v>157</v>
      </c>
      <c r="DM303" s="11" t="s">
        <v>157</v>
      </c>
      <c r="DN303" s="11" t="s">
        <v>157</v>
      </c>
      <c r="DO303" s="11" t="s">
        <v>157</v>
      </c>
      <c r="DP303" s="11" t="s">
        <v>157</v>
      </c>
      <c r="DQ303" s="11" t="s">
        <v>157</v>
      </c>
      <c r="DR303" s="11" t="s">
        <v>157</v>
      </c>
      <c r="DS303" s="11" t="s">
        <v>157</v>
      </c>
      <c r="DT303" s="11" t="s">
        <v>157</v>
      </c>
      <c r="DU303" s="11" t="s">
        <v>157</v>
      </c>
      <c r="DV303" s="11" t="s">
        <v>157</v>
      </c>
      <c r="DW303" s="11" t="s">
        <v>157</v>
      </c>
      <c r="DX303" s="11" t="b">
        <v>0</v>
      </c>
      <c r="DY303" s="11" t="b">
        <v>0</v>
      </c>
      <c r="DZ303" s="11" t="s">
        <v>157</v>
      </c>
      <c r="EA303" s="11" t="s">
        <v>157</v>
      </c>
      <c r="EB303" s="11" t="s">
        <v>157</v>
      </c>
      <c r="EC303" s="11" t="s">
        <v>157</v>
      </c>
      <c r="ED303" s="11" t="s">
        <v>157</v>
      </c>
      <c r="EE303" s="11" t="s">
        <v>157</v>
      </c>
      <c r="EF303" s="11" t="s">
        <v>157</v>
      </c>
      <c r="EG303" s="11" t="s">
        <v>157</v>
      </c>
      <c r="EH303" s="11" t="s">
        <v>157</v>
      </c>
      <c r="EI303" s="11" t="s">
        <v>157</v>
      </c>
      <c r="EJ303" s="11" t="b">
        <v>0</v>
      </c>
      <c r="EK303" s="11">
        <v>2.7685000000000001E-2</v>
      </c>
      <c r="EL303" s="11">
        <v>3.1609999999999999E-2</v>
      </c>
      <c r="EM303" s="11" t="s">
        <v>157</v>
      </c>
      <c r="EN303" s="11" t="s">
        <v>157</v>
      </c>
      <c r="EO303" s="11" t="s">
        <v>157</v>
      </c>
      <c r="EP303" s="11" t="s">
        <v>157</v>
      </c>
      <c r="EQ303" s="11" t="s">
        <v>157</v>
      </c>
      <c r="ER303" s="11" t="s">
        <v>157</v>
      </c>
      <c r="ES303" s="11" t="s">
        <v>157</v>
      </c>
      <c r="ET303" s="11" t="s">
        <v>157</v>
      </c>
      <c r="EU303" s="11" t="s">
        <v>157</v>
      </c>
      <c r="EV303" s="11" t="s">
        <v>157</v>
      </c>
      <c r="EW303" s="11">
        <v>2.9114999999999999E-2</v>
      </c>
      <c r="EX303" s="11" t="s">
        <v>346</v>
      </c>
      <c r="EY303" s="11" t="str">
        <f>VLOOKUP(Table8[[#This Row],[Candidate Detail Answer: City]],cities,2,FALSE)</f>
        <v>Mesa</v>
      </c>
      <c r="EZ303" s="11" t="str">
        <f>VLOOKUP(Table8[[#This Row],[Candidate Detail Answer: City]],cities,3,FALSE)</f>
        <v>AZ</v>
      </c>
      <c r="FA303" s="21">
        <f>VLOOKUP(Table8[[#This Row],[Candidate Detail Answer: City]],cities,4,FALSE)</f>
        <v>85201</v>
      </c>
      <c r="FB303" s="11" t="s">
        <v>267</v>
      </c>
      <c r="FC303" s="11" t="str">
        <f>VLOOKUP(Table8[[#This Row],[Candidate Detail Answer: Major]],majors_final,3,FALSE)</f>
        <v>Software Engineering</v>
      </c>
      <c r="FD303" s="11" t="str">
        <f>VLOOKUP(Table8[[#This Row],[Candidate Detail Answer: Major]],majors_final,4,FALSE)</f>
        <v>IT-development focused</v>
      </c>
      <c r="FE303" s="11">
        <f>VLOOKUP(Table8[[#This Row],[Candidate Detail Answer: Major]],majors_final,5,FALSE)</f>
        <v>0</v>
      </c>
      <c r="FF303" s="11">
        <f>VLOOKUP(Table8[[#This Row],[Candidate Detail Answer: Major]],majors_final,6,FALSE)</f>
        <v>0</v>
      </c>
      <c r="FG303" s="5"/>
      <c r="FH303" s="5"/>
      <c r="FI303" s="11"/>
    </row>
    <row r="304" spans="1:165" ht="12.75" x14ac:dyDescent="0.2">
      <c r="A304" s="11">
        <v>40538363</v>
      </c>
      <c r="B304" s="11">
        <v>55212576</v>
      </c>
      <c r="C304" s="11">
        <v>57246.147222221502</v>
      </c>
      <c r="D304" s="11" t="s">
        <v>153</v>
      </c>
      <c r="E304" s="11">
        <v>345600</v>
      </c>
      <c r="F304" s="11">
        <v>62899104</v>
      </c>
      <c r="G304" s="11">
        <v>50701.0993055566</v>
      </c>
      <c r="H304" s="11">
        <v>49999.135416665304</v>
      </c>
      <c r="I304" s="11">
        <v>193438</v>
      </c>
      <c r="J304" s="11">
        <v>1</v>
      </c>
      <c r="K304" s="11">
        <v>0</v>
      </c>
      <c r="L304" s="11">
        <v>0</v>
      </c>
      <c r="M304" s="11">
        <v>131</v>
      </c>
      <c r="N304" s="11">
        <v>121</v>
      </c>
      <c r="O304" s="11">
        <v>92</v>
      </c>
      <c r="P304" s="11">
        <v>92.36</v>
      </c>
      <c r="Q304" s="11">
        <v>1706</v>
      </c>
      <c r="R304" s="11" t="s">
        <v>154</v>
      </c>
      <c r="S304" s="11" t="s">
        <v>155</v>
      </c>
      <c r="T304" s="11" t="s">
        <v>208</v>
      </c>
      <c r="U304" s="11">
        <v>0</v>
      </c>
      <c r="V304" s="11" t="s">
        <v>154</v>
      </c>
      <c r="W304" s="11" t="s">
        <v>157</v>
      </c>
      <c r="X304" s="11">
        <v>3</v>
      </c>
      <c r="Y304" s="11">
        <v>1</v>
      </c>
      <c r="Z304" s="11">
        <v>10</v>
      </c>
      <c r="AA304" s="11">
        <v>10</v>
      </c>
      <c r="AB304" s="11">
        <v>10</v>
      </c>
      <c r="AC304" s="11">
        <v>0</v>
      </c>
      <c r="AD304" s="11">
        <v>10</v>
      </c>
      <c r="AE304" s="11">
        <v>10</v>
      </c>
      <c r="AF304" s="11">
        <v>10</v>
      </c>
      <c r="AG304" s="11">
        <v>10</v>
      </c>
      <c r="AH304" s="11">
        <v>10</v>
      </c>
      <c r="AI304" s="11">
        <v>10</v>
      </c>
      <c r="AJ304" s="11">
        <v>10</v>
      </c>
      <c r="AK304" s="11">
        <v>10</v>
      </c>
      <c r="AL304" s="11">
        <v>10</v>
      </c>
      <c r="AM304" s="11">
        <v>111</v>
      </c>
      <c r="AN304" s="11">
        <v>50</v>
      </c>
      <c r="AO304" s="11">
        <v>10</v>
      </c>
      <c r="AP304" s="11">
        <v>110</v>
      </c>
      <c r="AQ304" s="11">
        <v>60</v>
      </c>
      <c r="AR304" s="11">
        <v>30</v>
      </c>
      <c r="AS304" s="11">
        <v>1</v>
      </c>
      <c r="AT304" s="11">
        <v>120</v>
      </c>
      <c r="AU304" s="11">
        <v>518</v>
      </c>
      <c r="AV304" s="11">
        <v>3337</v>
      </c>
      <c r="AW304" s="11">
        <v>20825</v>
      </c>
      <c r="AX304" s="11">
        <v>535</v>
      </c>
      <c r="AY304" s="11">
        <v>1236</v>
      </c>
      <c r="AZ304" s="11">
        <v>3701</v>
      </c>
      <c r="BA304" s="11">
        <v>61727</v>
      </c>
      <c r="BB304" s="11">
        <v>7037</v>
      </c>
      <c r="BC304" s="11">
        <v>17372</v>
      </c>
      <c r="BD304" s="11">
        <v>2936</v>
      </c>
      <c r="BE304" s="11">
        <v>7262</v>
      </c>
      <c r="BF304" s="11">
        <v>4132</v>
      </c>
      <c r="BG304" s="11">
        <v>3752</v>
      </c>
      <c r="BH304" s="11">
        <v>57055</v>
      </c>
      <c r="BI304" s="11">
        <v>8</v>
      </c>
      <c r="BJ304" s="11">
        <v>8</v>
      </c>
      <c r="BK304" s="11">
        <v>10</v>
      </c>
      <c r="BL304" s="11">
        <v>10</v>
      </c>
      <c r="BM304" s="11">
        <v>10</v>
      </c>
      <c r="BN304" s="11">
        <v>9</v>
      </c>
      <c r="BO304" s="11">
        <v>16</v>
      </c>
      <c r="BP304" s="11">
        <v>16</v>
      </c>
      <c r="BQ304" s="11">
        <v>10</v>
      </c>
      <c r="BR304" s="11">
        <v>11</v>
      </c>
      <c r="BS304" s="11">
        <v>14</v>
      </c>
      <c r="BT304" s="11">
        <v>18</v>
      </c>
      <c r="BU304" s="11">
        <v>21</v>
      </c>
      <c r="BV304" s="11">
        <v>26</v>
      </c>
      <c r="BW304" s="11">
        <v>13</v>
      </c>
      <c r="BX304" s="11">
        <v>3</v>
      </c>
      <c r="BY304" s="11">
        <v>7</v>
      </c>
      <c r="BZ304" s="11">
        <v>12</v>
      </c>
      <c r="CA304" s="11">
        <v>39</v>
      </c>
      <c r="CB304" s="11">
        <v>27</v>
      </c>
      <c r="CC304" s="11">
        <v>25</v>
      </c>
      <c r="CD304" s="11">
        <v>10</v>
      </c>
      <c r="CE304" s="11">
        <v>21</v>
      </c>
      <c r="CF304" s="11">
        <v>13</v>
      </c>
      <c r="CG304" s="11">
        <v>6</v>
      </c>
      <c r="CH304" s="11">
        <v>24</v>
      </c>
      <c r="CI304" s="11"/>
      <c r="CJ304" s="11"/>
      <c r="CK304" s="11" t="s">
        <v>158</v>
      </c>
      <c r="CL304" s="11" t="s">
        <v>158</v>
      </c>
      <c r="CM304" s="11" t="s">
        <v>158</v>
      </c>
      <c r="CN304" s="11" t="s">
        <v>158</v>
      </c>
      <c r="CO304" s="11" t="s">
        <v>158</v>
      </c>
      <c r="CP304" s="11" t="s">
        <v>158</v>
      </c>
      <c r="CQ304" s="11" t="s">
        <v>158</v>
      </c>
      <c r="CR304" s="11" t="s">
        <v>158</v>
      </c>
      <c r="CS304" s="11" t="s">
        <v>158</v>
      </c>
      <c r="CT304" s="11" t="s">
        <v>158</v>
      </c>
      <c r="CU304" s="11" t="s">
        <v>158</v>
      </c>
      <c r="CV304" s="11" t="s">
        <v>158</v>
      </c>
      <c r="CW304" s="11" t="s">
        <v>158</v>
      </c>
      <c r="CX304" s="11" t="s">
        <v>154</v>
      </c>
      <c r="CY304" s="11" t="s">
        <v>154</v>
      </c>
      <c r="CZ304" s="11" t="s">
        <v>154</v>
      </c>
      <c r="DA304" s="11" t="s">
        <v>154</v>
      </c>
      <c r="DB304" s="11" t="s">
        <v>154</v>
      </c>
      <c r="DC304" s="11" t="s">
        <v>154</v>
      </c>
      <c r="DD304" s="11" t="s">
        <v>154</v>
      </c>
      <c r="DE304" s="11" t="s">
        <v>154</v>
      </c>
      <c r="DF304" s="11" t="s">
        <v>154</v>
      </c>
      <c r="DG304" s="11" t="s">
        <v>154</v>
      </c>
      <c r="DH304" s="11" t="s">
        <v>154</v>
      </c>
      <c r="DI304" s="11" t="s">
        <v>154</v>
      </c>
      <c r="DJ304" s="11" t="s">
        <v>154</v>
      </c>
      <c r="DK304" s="11" t="s">
        <v>157</v>
      </c>
      <c r="DL304" s="11" t="s">
        <v>157</v>
      </c>
      <c r="DM304" s="11" t="s">
        <v>157</v>
      </c>
      <c r="DN304" s="11" t="s">
        <v>157</v>
      </c>
      <c r="DO304" s="11" t="s">
        <v>157</v>
      </c>
      <c r="DP304" s="11" t="s">
        <v>157</v>
      </c>
      <c r="DQ304" s="11" t="s">
        <v>157</v>
      </c>
      <c r="DR304" s="11" t="s">
        <v>157</v>
      </c>
      <c r="DS304" s="11" t="s">
        <v>157</v>
      </c>
      <c r="DT304" s="11" t="s">
        <v>157</v>
      </c>
      <c r="DU304" s="11" t="s">
        <v>157</v>
      </c>
      <c r="DV304" s="11" t="s">
        <v>157</v>
      </c>
      <c r="DW304" s="11" t="s">
        <v>157</v>
      </c>
      <c r="DX304" s="11" t="b">
        <v>1</v>
      </c>
      <c r="DY304" s="11" t="b">
        <v>1</v>
      </c>
      <c r="DZ304" s="11" t="b">
        <v>1</v>
      </c>
      <c r="EA304" s="11" t="b">
        <v>0</v>
      </c>
      <c r="EB304" s="11" t="b">
        <v>1</v>
      </c>
      <c r="EC304" s="11" t="b">
        <v>1</v>
      </c>
      <c r="ED304" s="11" t="b">
        <v>1</v>
      </c>
      <c r="EE304" s="11" t="b">
        <v>1</v>
      </c>
      <c r="EF304" s="11" t="b">
        <v>1</v>
      </c>
      <c r="EG304" s="11" t="b">
        <v>1</v>
      </c>
      <c r="EH304" s="11" t="b">
        <v>1</v>
      </c>
      <c r="EI304" s="11" t="b">
        <v>1</v>
      </c>
      <c r="EJ304" s="11" t="b">
        <v>1</v>
      </c>
      <c r="EK304" s="11">
        <v>8.0682000000000004E-2</v>
      </c>
      <c r="EL304" s="11">
        <v>6.6687999999999997E-2</v>
      </c>
      <c r="EM304" s="11">
        <v>5.0591999999999998E-2</v>
      </c>
      <c r="EN304" s="11">
        <v>2.0153000000000001E-2</v>
      </c>
      <c r="EO304" s="11">
        <v>4.3985999999999997E-2</v>
      </c>
      <c r="EP304" s="11">
        <v>5.4667E-2</v>
      </c>
      <c r="EQ304" s="11">
        <v>5.8476E-2</v>
      </c>
      <c r="ER304" s="11">
        <v>2.9360000000000001E-2</v>
      </c>
      <c r="ES304" s="11">
        <v>9.6741999999999995E-2</v>
      </c>
      <c r="ET304" s="11">
        <v>2.6013000000000001E-2</v>
      </c>
      <c r="EU304" s="11">
        <v>2.4999E-2</v>
      </c>
      <c r="EV304" s="11">
        <v>2.8001000000000002E-2</v>
      </c>
      <c r="EW304" s="11">
        <v>0.11849999999999999</v>
      </c>
      <c r="EX304" s="11" t="s">
        <v>341</v>
      </c>
      <c r="EY304" s="11" t="str">
        <f>VLOOKUP(Table8[[#This Row],[Candidate Detail Answer: City]],cities,2,FALSE)</f>
        <v>Mesquite</v>
      </c>
      <c r="EZ304" s="11" t="str">
        <f>VLOOKUP(Table8[[#This Row],[Candidate Detail Answer: City]],cities,3,FALSE)</f>
        <v>TX</v>
      </c>
      <c r="FA304" s="21">
        <f>VLOOKUP(Table8[[#This Row],[Candidate Detail Answer: City]],cities,4,FALSE)</f>
        <v>75149</v>
      </c>
      <c r="FB304" s="11" t="s">
        <v>342</v>
      </c>
      <c r="FC304" s="11" t="str">
        <f>VLOOKUP(Table8[[#This Row],[Candidate Detail Answer: Major]],majors_final,3,FALSE)</f>
        <v>Full Stack Development</v>
      </c>
      <c r="FD304" s="11" t="str">
        <f>VLOOKUP(Table8[[#This Row],[Candidate Detail Answer: Major]],majors_final,4,FALSE)</f>
        <v>IT-development focused</v>
      </c>
      <c r="FE304" s="11">
        <f>VLOOKUP(Table8[[#This Row],[Candidate Detail Answer: Major]],majors_final,5,FALSE)</f>
        <v>0</v>
      </c>
      <c r="FF304" s="11">
        <f>VLOOKUP(Table8[[#This Row],[Candidate Detail Answer: Major]],majors_final,6,FALSE)</f>
        <v>0</v>
      </c>
      <c r="FG304" s="5"/>
      <c r="FH304" s="5"/>
      <c r="FI304" s="11"/>
    </row>
    <row r="305" spans="1:165" ht="12.75" x14ac:dyDescent="0.2">
      <c r="A305" s="11">
        <v>52249698</v>
      </c>
      <c r="B305" s="11">
        <v>74119614</v>
      </c>
      <c r="C305" s="11">
        <v>53451.800694443897</v>
      </c>
      <c r="D305" s="11" t="s">
        <v>153</v>
      </c>
      <c r="E305" s="11">
        <v>345600</v>
      </c>
      <c r="F305" s="11">
        <v>77904468</v>
      </c>
      <c r="G305" s="11">
        <v>55738.181250002002</v>
      </c>
      <c r="H305" s="11">
        <v>54446.193055552998</v>
      </c>
      <c r="I305" s="11">
        <v>345420</v>
      </c>
      <c r="J305" s="11">
        <v>1</v>
      </c>
      <c r="K305" s="11">
        <v>13</v>
      </c>
      <c r="L305" s="11">
        <v>17224</v>
      </c>
      <c r="M305" s="11">
        <v>131</v>
      </c>
      <c r="N305" s="11">
        <v>120.5</v>
      </c>
      <c r="O305" s="11">
        <v>92</v>
      </c>
      <c r="P305" s="11">
        <v>91.98</v>
      </c>
      <c r="Q305" s="11">
        <v>277924</v>
      </c>
      <c r="R305" s="11" t="s">
        <v>154</v>
      </c>
      <c r="S305" s="11" t="s">
        <v>155</v>
      </c>
      <c r="T305" s="11" t="s">
        <v>208</v>
      </c>
      <c r="U305" s="11">
        <v>4</v>
      </c>
      <c r="V305" s="11" t="s">
        <v>154</v>
      </c>
      <c r="W305" s="11" t="s">
        <v>157</v>
      </c>
      <c r="X305" s="11">
        <v>3</v>
      </c>
      <c r="Y305" s="11">
        <v>0.5</v>
      </c>
      <c r="Z305" s="11">
        <v>10</v>
      </c>
      <c r="AA305" s="11">
        <v>10</v>
      </c>
      <c r="AB305" s="11">
        <v>10</v>
      </c>
      <c r="AC305" s="11">
        <v>10</v>
      </c>
      <c r="AD305" s="11">
        <v>10</v>
      </c>
      <c r="AE305" s="11">
        <v>10</v>
      </c>
      <c r="AF305" s="11">
        <v>0</v>
      </c>
      <c r="AG305" s="11">
        <v>10</v>
      </c>
      <c r="AH305" s="11">
        <v>10</v>
      </c>
      <c r="AI305" s="11">
        <v>10</v>
      </c>
      <c r="AJ305" s="11">
        <v>10</v>
      </c>
      <c r="AK305" s="11">
        <v>10</v>
      </c>
      <c r="AL305" s="11">
        <v>10</v>
      </c>
      <c r="AM305" s="11">
        <v>110.5</v>
      </c>
      <c r="AN305" s="11">
        <v>60</v>
      </c>
      <c r="AO305" s="11">
        <v>10</v>
      </c>
      <c r="AP305" s="11">
        <v>110</v>
      </c>
      <c r="AQ305" s="11">
        <v>50</v>
      </c>
      <c r="AR305" s="11">
        <v>40</v>
      </c>
      <c r="AS305" s="11">
        <v>0.5</v>
      </c>
      <c r="AT305" s="11">
        <v>120</v>
      </c>
      <c r="AU305" s="11">
        <v>36</v>
      </c>
      <c r="AV305" s="11">
        <v>5665</v>
      </c>
      <c r="AW305" s="11">
        <v>1724</v>
      </c>
      <c r="AX305" s="11">
        <v>24170</v>
      </c>
      <c r="AY305" s="11">
        <v>1588</v>
      </c>
      <c r="AZ305" s="11">
        <v>217</v>
      </c>
      <c r="BA305" s="11">
        <v>139</v>
      </c>
      <c r="BB305" s="11">
        <v>1585</v>
      </c>
      <c r="BC305" s="11">
        <v>255</v>
      </c>
      <c r="BD305" s="11">
        <v>64</v>
      </c>
      <c r="BE305" s="11">
        <v>593</v>
      </c>
      <c r="BF305" s="11">
        <v>403</v>
      </c>
      <c r="BG305" s="11">
        <v>76</v>
      </c>
      <c r="BH305" s="11">
        <v>50</v>
      </c>
      <c r="BI305" s="11">
        <v>10</v>
      </c>
      <c r="BJ305" s="11">
        <v>10</v>
      </c>
      <c r="BK305" s="11">
        <v>17</v>
      </c>
      <c r="BL305" s="11">
        <v>12</v>
      </c>
      <c r="BM305" s="11">
        <v>8</v>
      </c>
      <c r="BN305" s="11">
        <v>9</v>
      </c>
      <c r="BO305" s="11">
        <v>12</v>
      </c>
      <c r="BP305" s="11">
        <v>10</v>
      </c>
      <c r="BQ305" s="11">
        <v>10</v>
      </c>
      <c r="BR305" s="11">
        <v>11</v>
      </c>
      <c r="BS305" s="11">
        <v>12</v>
      </c>
      <c r="BT305" s="11">
        <v>17</v>
      </c>
      <c r="BU305" s="11">
        <v>24</v>
      </c>
      <c r="BV305" s="11">
        <v>28</v>
      </c>
      <c r="BW305" s="11">
        <v>12</v>
      </c>
      <c r="BX305" s="11">
        <v>10</v>
      </c>
      <c r="BY305" s="11">
        <v>2</v>
      </c>
      <c r="BZ305" s="11">
        <v>4</v>
      </c>
      <c r="CA305" s="11">
        <v>2</v>
      </c>
      <c r="CB305" s="11">
        <v>14</v>
      </c>
      <c r="CC305" s="11">
        <v>5</v>
      </c>
      <c r="CD305" s="11">
        <v>3</v>
      </c>
      <c r="CE305" s="11">
        <v>8</v>
      </c>
      <c r="CF305" s="11">
        <v>5</v>
      </c>
      <c r="CG305" s="11">
        <v>2</v>
      </c>
      <c r="CH305" s="11">
        <v>3</v>
      </c>
      <c r="CI305" s="11"/>
      <c r="CJ305" s="11"/>
      <c r="CK305" s="11" t="s">
        <v>158</v>
      </c>
      <c r="CL305" s="11" t="s">
        <v>158</v>
      </c>
      <c r="CM305" s="11" t="s">
        <v>158</v>
      </c>
      <c r="CN305" s="11" t="s">
        <v>158</v>
      </c>
      <c r="CO305" s="11" t="s">
        <v>158</v>
      </c>
      <c r="CP305" s="11" t="s">
        <v>158</v>
      </c>
      <c r="CQ305" s="11" t="s">
        <v>158</v>
      </c>
      <c r="CR305" s="11" t="s">
        <v>158</v>
      </c>
      <c r="CS305" s="11" t="s">
        <v>158</v>
      </c>
      <c r="CT305" s="11" t="s">
        <v>158</v>
      </c>
      <c r="CU305" s="11" t="s">
        <v>158</v>
      </c>
      <c r="CV305" s="11" t="s">
        <v>158</v>
      </c>
      <c r="CW305" s="11" t="s">
        <v>158</v>
      </c>
      <c r="CX305" s="11" t="s">
        <v>154</v>
      </c>
      <c r="CY305" s="11" t="s">
        <v>154</v>
      </c>
      <c r="CZ305" s="11" t="s">
        <v>154</v>
      </c>
      <c r="DA305" s="11" t="s">
        <v>154</v>
      </c>
      <c r="DB305" s="11" t="s">
        <v>154</v>
      </c>
      <c r="DC305" s="11" t="s">
        <v>154</v>
      </c>
      <c r="DD305" s="11" t="s">
        <v>154</v>
      </c>
      <c r="DE305" s="11" t="s">
        <v>154</v>
      </c>
      <c r="DF305" s="11" t="s">
        <v>154</v>
      </c>
      <c r="DG305" s="11" t="s">
        <v>154</v>
      </c>
      <c r="DH305" s="11" t="s">
        <v>154</v>
      </c>
      <c r="DI305" s="11" t="s">
        <v>154</v>
      </c>
      <c r="DJ305" s="11" t="s">
        <v>154</v>
      </c>
      <c r="DK305" s="11" t="s">
        <v>157</v>
      </c>
      <c r="DL305" s="11" t="s">
        <v>157</v>
      </c>
      <c r="DM305" s="11" t="s">
        <v>157</v>
      </c>
      <c r="DN305" s="11" t="s">
        <v>157</v>
      </c>
      <c r="DO305" s="11" t="s">
        <v>157</v>
      </c>
      <c r="DP305" s="11" t="s">
        <v>157</v>
      </c>
      <c r="DQ305" s="11" t="s">
        <v>157</v>
      </c>
      <c r="DR305" s="11" t="s">
        <v>157</v>
      </c>
      <c r="DS305" s="11" t="s">
        <v>157</v>
      </c>
      <c r="DT305" s="11" t="s">
        <v>157</v>
      </c>
      <c r="DU305" s="11" t="s">
        <v>157</v>
      </c>
      <c r="DV305" s="11" t="s">
        <v>157</v>
      </c>
      <c r="DW305" s="11" t="s">
        <v>157</v>
      </c>
      <c r="DX305" s="11" t="b">
        <v>1</v>
      </c>
      <c r="DY305" s="11" t="b">
        <v>1</v>
      </c>
      <c r="DZ305" s="11" t="b">
        <v>1</v>
      </c>
      <c r="EA305" s="11" t="b">
        <v>1</v>
      </c>
      <c r="EB305" s="11" t="b">
        <v>1</v>
      </c>
      <c r="EC305" s="11" t="b">
        <v>1</v>
      </c>
      <c r="ED305" s="11" t="b">
        <v>0</v>
      </c>
      <c r="EE305" s="11" t="b">
        <v>1</v>
      </c>
      <c r="EF305" s="11" t="b">
        <v>1</v>
      </c>
      <c r="EG305" s="11" t="b">
        <v>1</v>
      </c>
      <c r="EH305" s="11" t="b">
        <v>1</v>
      </c>
      <c r="EI305" s="11" t="b">
        <v>1</v>
      </c>
      <c r="EJ305" s="11" t="b">
        <v>1</v>
      </c>
      <c r="EK305" s="11">
        <v>0.15622800000000001</v>
      </c>
      <c r="EL305" s="11">
        <v>4.8009999999999997E-2</v>
      </c>
      <c r="EM305" s="11">
        <v>2.7716999999999999E-2</v>
      </c>
      <c r="EN305" s="11">
        <v>3.0908000000000001E-2</v>
      </c>
      <c r="EO305" s="11">
        <v>3.0169000000000001E-2</v>
      </c>
      <c r="EP305" s="11">
        <v>4.7752999999999997E-2</v>
      </c>
      <c r="EQ305" s="11">
        <v>3.1620000000000002E-2</v>
      </c>
      <c r="ER305" s="11">
        <v>4.0030999999999997E-2</v>
      </c>
      <c r="ES305" s="11">
        <v>3.4013000000000002E-2</v>
      </c>
      <c r="ET305" s="11">
        <v>3.3222000000000002E-2</v>
      </c>
      <c r="EU305" s="11">
        <v>3.6082999999999997E-2</v>
      </c>
      <c r="EV305" s="11">
        <v>3.7414999999999997E-2</v>
      </c>
      <c r="EW305" s="11">
        <v>5.4143999999999998E-2</v>
      </c>
      <c r="EX305" s="11" t="s">
        <v>546</v>
      </c>
      <c r="EY305" s="11" t="str">
        <f>VLOOKUP(Table8[[#This Row],[Candidate Detail Answer: City]],cities,2,FALSE)</f>
        <v>Methuen</v>
      </c>
      <c r="EZ305" s="11" t="str">
        <f>VLOOKUP(Table8[[#This Row],[Candidate Detail Answer: City]],cities,3,FALSE)</f>
        <v>MA</v>
      </c>
      <c r="FA305" s="21">
        <f>VLOOKUP(Table8[[#This Row],[Candidate Detail Answer: City]],cities,4,FALSE)</f>
        <v>1844</v>
      </c>
      <c r="FB305" s="11" t="s">
        <v>231</v>
      </c>
      <c r="FC305" s="11" t="str">
        <f>VLOOKUP(Table8[[#This Row],[Candidate Detail Answer: Major]],majors_final,3,FALSE)</f>
        <v>Software Engineering</v>
      </c>
      <c r="FD305" s="11" t="str">
        <f>VLOOKUP(Table8[[#This Row],[Candidate Detail Answer: Major]],majors_final,4,FALSE)</f>
        <v>IT-development focused</v>
      </c>
      <c r="FE305" s="11">
        <f>VLOOKUP(Table8[[#This Row],[Candidate Detail Answer: Major]],majors_final,5,FALSE)</f>
        <v>0</v>
      </c>
      <c r="FF305" s="11">
        <f>VLOOKUP(Table8[[#This Row],[Candidate Detail Answer: Major]],majors_final,6,FALSE)</f>
        <v>0</v>
      </c>
      <c r="FG305" s="5"/>
      <c r="FH305" s="5"/>
      <c r="FI305" s="11"/>
    </row>
    <row r="306" spans="1:165" ht="12.75" x14ac:dyDescent="0.2">
      <c r="A306" s="11">
        <v>20958843</v>
      </c>
      <c r="B306" s="11">
        <v>28092814</v>
      </c>
      <c r="C306" s="11">
        <v>51455.930555555198</v>
      </c>
      <c r="D306" s="11" t="s">
        <v>153</v>
      </c>
      <c r="E306" s="11">
        <v>345600</v>
      </c>
      <c r="F306" s="11">
        <v>31977462</v>
      </c>
      <c r="G306" s="11">
        <v>45463.3368055557</v>
      </c>
      <c r="H306" s="11">
        <v>45374.9041666665</v>
      </c>
      <c r="I306" s="11">
        <v>350932</v>
      </c>
      <c r="J306" s="11">
        <v>1</v>
      </c>
      <c r="K306" s="11">
        <v>254</v>
      </c>
      <c r="L306" s="11">
        <v>180543</v>
      </c>
      <c r="M306" s="11">
        <v>130</v>
      </c>
      <c r="N306" s="11">
        <v>130</v>
      </c>
      <c r="O306" s="11">
        <v>92</v>
      </c>
      <c r="P306" s="11">
        <v>100</v>
      </c>
      <c r="Q306" s="11">
        <v>75553</v>
      </c>
      <c r="R306" s="11" t="s">
        <v>154</v>
      </c>
      <c r="S306" s="11" t="s">
        <v>155</v>
      </c>
      <c r="T306" s="11" t="s">
        <v>156</v>
      </c>
      <c r="U306" s="11">
        <v>0</v>
      </c>
      <c r="V306" s="11" t="s">
        <v>154</v>
      </c>
      <c r="W306" s="11" t="s">
        <v>157</v>
      </c>
      <c r="X306" s="11">
        <v>4</v>
      </c>
      <c r="Y306" s="11" t="s">
        <v>157</v>
      </c>
      <c r="Z306" s="11">
        <v>10</v>
      </c>
      <c r="AA306" s="11">
        <v>10</v>
      </c>
      <c r="AB306" s="11">
        <v>10</v>
      </c>
      <c r="AC306" s="11">
        <v>10</v>
      </c>
      <c r="AD306" s="11">
        <v>10</v>
      </c>
      <c r="AE306" s="11">
        <v>10</v>
      </c>
      <c r="AF306" s="11">
        <v>10</v>
      </c>
      <c r="AG306" s="11">
        <v>10</v>
      </c>
      <c r="AH306" s="11">
        <v>10</v>
      </c>
      <c r="AI306" s="11">
        <v>10</v>
      </c>
      <c r="AJ306" s="11">
        <v>10</v>
      </c>
      <c r="AK306" s="11">
        <v>10</v>
      </c>
      <c r="AL306" s="11">
        <v>10</v>
      </c>
      <c r="AM306" s="11">
        <v>120</v>
      </c>
      <c r="AN306" s="11">
        <v>60</v>
      </c>
      <c r="AO306" s="11">
        <v>10</v>
      </c>
      <c r="AP306" s="11">
        <v>120</v>
      </c>
      <c r="AQ306" s="11">
        <v>60</v>
      </c>
      <c r="AR306" s="11">
        <v>40</v>
      </c>
      <c r="AS306" s="11">
        <v>10</v>
      </c>
      <c r="AT306" s="11">
        <v>120</v>
      </c>
      <c r="AU306" s="11" t="s">
        <v>157</v>
      </c>
      <c r="AV306" s="11">
        <v>175002</v>
      </c>
      <c r="AW306" s="11">
        <v>6147</v>
      </c>
      <c r="AX306" s="11">
        <v>41731</v>
      </c>
      <c r="AY306" s="11">
        <v>15597</v>
      </c>
      <c r="AZ306" s="11">
        <v>663</v>
      </c>
      <c r="BA306" s="11">
        <v>14023</v>
      </c>
      <c r="BB306" s="11">
        <v>2903</v>
      </c>
      <c r="BC306" s="11">
        <v>1121</v>
      </c>
      <c r="BD306" s="11">
        <v>1997</v>
      </c>
      <c r="BE306" s="11">
        <v>2811</v>
      </c>
      <c r="BF306" s="11">
        <v>1574</v>
      </c>
      <c r="BG306" s="11">
        <v>10250</v>
      </c>
      <c r="BH306" s="11">
        <v>1497</v>
      </c>
      <c r="BI306" s="11">
        <v>11</v>
      </c>
      <c r="BJ306" s="11">
        <v>10</v>
      </c>
      <c r="BK306" s="11">
        <v>11</v>
      </c>
      <c r="BL306" s="11">
        <v>12</v>
      </c>
      <c r="BM306" s="11">
        <v>10</v>
      </c>
      <c r="BN306" s="11">
        <v>10</v>
      </c>
      <c r="BO306" s="11">
        <v>15</v>
      </c>
      <c r="BP306" s="11">
        <v>11</v>
      </c>
      <c r="BQ306" s="11">
        <v>10</v>
      </c>
      <c r="BR306" s="11">
        <v>11</v>
      </c>
      <c r="BS306" s="11">
        <v>11</v>
      </c>
      <c r="BT306" s="11">
        <v>19</v>
      </c>
      <c r="BU306" s="11">
        <v>22</v>
      </c>
      <c r="BV306" s="11">
        <v>14</v>
      </c>
      <c r="BW306" s="11">
        <v>17</v>
      </c>
      <c r="BX306" s="11">
        <v>48</v>
      </c>
      <c r="BY306" s="11">
        <v>3</v>
      </c>
      <c r="BZ306" s="11">
        <v>3</v>
      </c>
      <c r="CA306" s="11">
        <v>13</v>
      </c>
      <c r="CB306" s="11">
        <v>9</v>
      </c>
      <c r="CC306" s="11">
        <v>3</v>
      </c>
      <c r="CD306" s="11">
        <v>6</v>
      </c>
      <c r="CE306" s="11">
        <v>17</v>
      </c>
      <c r="CF306" s="11">
        <v>2</v>
      </c>
      <c r="CG306" s="11">
        <v>67</v>
      </c>
      <c r="CH306" s="11">
        <v>5</v>
      </c>
      <c r="CI306" s="11"/>
      <c r="CJ306" s="11"/>
      <c r="CK306" s="11" t="s">
        <v>158</v>
      </c>
      <c r="CL306" s="11" t="s">
        <v>158</v>
      </c>
      <c r="CM306" s="11" t="s">
        <v>158</v>
      </c>
      <c r="CN306" s="11" t="s">
        <v>158</v>
      </c>
      <c r="CO306" s="11" t="s">
        <v>158</v>
      </c>
      <c r="CP306" s="11" t="s">
        <v>158</v>
      </c>
      <c r="CQ306" s="11" t="s">
        <v>158</v>
      </c>
      <c r="CR306" s="11" t="s">
        <v>158</v>
      </c>
      <c r="CS306" s="11" t="s">
        <v>158</v>
      </c>
      <c r="CT306" s="11" t="s">
        <v>158</v>
      </c>
      <c r="CU306" s="11" t="s">
        <v>158</v>
      </c>
      <c r="CV306" s="11" t="s">
        <v>158</v>
      </c>
      <c r="CW306" s="11" t="s">
        <v>158</v>
      </c>
      <c r="CX306" s="11" t="s">
        <v>154</v>
      </c>
      <c r="CY306" s="11" t="s">
        <v>154</v>
      </c>
      <c r="CZ306" s="11" t="s">
        <v>154</v>
      </c>
      <c r="DA306" s="11" t="s">
        <v>154</v>
      </c>
      <c r="DB306" s="11" t="s">
        <v>154</v>
      </c>
      <c r="DC306" s="11" t="s">
        <v>154</v>
      </c>
      <c r="DD306" s="11" t="s">
        <v>154</v>
      </c>
      <c r="DE306" s="11" t="s">
        <v>154</v>
      </c>
      <c r="DF306" s="11" t="s">
        <v>154</v>
      </c>
      <c r="DG306" s="11" t="s">
        <v>154</v>
      </c>
      <c r="DH306" s="11" t="s">
        <v>154</v>
      </c>
      <c r="DI306" s="11" t="s">
        <v>154</v>
      </c>
      <c r="DJ306" s="11" t="s">
        <v>154</v>
      </c>
      <c r="DK306" s="11" t="s">
        <v>157</v>
      </c>
      <c r="DL306" s="11" t="s">
        <v>157</v>
      </c>
      <c r="DM306" s="11" t="s">
        <v>157</v>
      </c>
      <c r="DN306" s="11" t="s">
        <v>157</v>
      </c>
      <c r="DO306" s="11" t="s">
        <v>157</v>
      </c>
      <c r="DP306" s="11" t="s">
        <v>157</v>
      </c>
      <c r="DQ306" s="11" t="s">
        <v>157</v>
      </c>
      <c r="DR306" s="11" t="s">
        <v>157</v>
      </c>
      <c r="DS306" s="11" t="s">
        <v>157</v>
      </c>
      <c r="DT306" s="11" t="s">
        <v>157</v>
      </c>
      <c r="DU306" s="11" t="s">
        <v>157</v>
      </c>
      <c r="DV306" s="11" t="s">
        <v>157</v>
      </c>
      <c r="DW306" s="11" t="s">
        <v>157</v>
      </c>
      <c r="DX306" s="11" t="b">
        <v>1</v>
      </c>
      <c r="DY306" s="11" t="b">
        <v>1</v>
      </c>
      <c r="DZ306" s="11" t="b">
        <v>1</v>
      </c>
      <c r="EA306" s="11" t="b">
        <v>1</v>
      </c>
      <c r="EB306" s="11" t="b">
        <v>1</v>
      </c>
      <c r="EC306" s="11" t="b">
        <v>1</v>
      </c>
      <c r="ED306" s="11" t="b">
        <v>1</v>
      </c>
      <c r="EE306" s="11" t="b">
        <v>1</v>
      </c>
      <c r="EF306" s="11" t="b">
        <v>1</v>
      </c>
      <c r="EG306" s="11" t="b">
        <v>1</v>
      </c>
      <c r="EH306" s="11" t="b">
        <v>1</v>
      </c>
      <c r="EI306" s="11" t="b">
        <v>1</v>
      </c>
      <c r="EJ306" s="11" t="b">
        <v>1</v>
      </c>
      <c r="EK306" s="11">
        <v>8.1799999999999998E-3</v>
      </c>
      <c r="EL306" s="11">
        <v>8.3499999999999998E-3</v>
      </c>
      <c r="EM306" s="11">
        <v>8.6400000000000001E-3</v>
      </c>
      <c r="EN306" s="11">
        <v>8.3300000000000006E-3</v>
      </c>
      <c r="EO306" s="11">
        <v>7.8200000000000006E-3</v>
      </c>
      <c r="EP306" s="11">
        <v>7.5100000000000002E-3</v>
      </c>
      <c r="EQ306" s="11">
        <v>8.4700000000000001E-3</v>
      </c>
      <c r="ER306" s="11">
        <v>7.7799999999999996E-3</v>
      </c>
      <c r="ES306" s="11">
        <v>8.0099999999999998E-3</v>
      </c>
      <c r="ET306" s="11">
        <v>7.4599999999999996E-3</v>
      </c>
      <c r="EU306" s="11">
        <v>8.3999999999999995E-3</v>
      </c>
      <c r="EV306" s="11">
        <v>8.2100000000000003E-3</v>
      </c>
      <c r="EW306" s="11">
        <v>7.7400000000000004E-3</v>
      </c>
      <c r="EX306" s="11" t="s">
        <v>195</v>
      </c>
      <c r="EY306" s="11" t="str">
        <f>VLOOKUP(Table8[[#This Row],[Candidate Detail Answer: City]],cities,2,FALSE)</f>
        <v>Metuchen</v>
      </c>
      <c r="EZ306" s="11" t="str">
        <f>VLOOKUP(Table8[[#This Row],[Candidate Detail Answer: City]],cities,3,FALSE)</f>
        <v>NJ</v>
      </c>
      <c r="FA306" s="21">
        <f>VLOOKUP(Table8[[#This Row],[Candidate Detail Answer: City]],cities,4,FALSE)</f>
        <v>8840</v>
      </c>
      <c r="FB306" s="11" t="s">
        <v>157</v>
      </c>
      <c r="FC306" s="11" t="str">
        <f>VLOOKUP(Table8[[#This Row],[Candidate Detail Answer: Major]],majors_final,3,FALSE)</f>
        <v>N/A</v>
      </c>
      <c r="FD306" s="11" t="str">
        <f>VLOOKUP(Table8[[#This Row],[Candidate Detail Answer: Major]],majors_final,4,FALSE)</f>
        <v>N/A</v>
      </c>
      <c r="FE306" s="11">
        <f>VLOOKUP(Table8[[#This Row],[Candidate Detail Answer: Major]],majors_final,5,FALSE)</f>
        <v>0</v>
      </c>
      <c r="FF306" s="11">
        <f>VLOOKUP(Table8[[#This Row],[Candidate Detail Answer: Major]],majors_final,6,FALSE)</f>
        <v>0</v>
      </c>
      <c r="FG306" s="5"/>
      <c r="FH306" s="5"/>
      <c r="FI306" s="11"/>
    </row>
    <row r="307" spans="1:165" ht="12.75" x14ac:dyDescent="0.2">
      <c r="A307" s="11">
        <v>30819764</v>
      </c>
      <c r="B307" s="11">
        <v>40836006</v>
      </c>
      <c r="C307" s="11">
        <v>55162.546527777202</v>
      </c>
      <c r="D307" s="11" t="s">
        <v>153</v>
      </c>
      <c r="E307" s="11">
        <v>345600</v>
      </c>
      <c r="F307" s="11">
        <v>48029490</v>
      </c>
      <c r="G307" s="11">
        <v>48935.110416667398</v>
      </c>
      <c r="H307" s="11">
        <v>48440.007638887902</v>
      </c>
      <c r="I307" s="11">
        <v>417147</v>
      </c>
      <c r="J307" s="11">
        <v>1</v>
      </c>
      <c r="K307" s="11">
        <v>0</v>
      </c>
      <c r="L307" s="11">
        <v>0</v>
      </c>
      <c r="M307" s="11">
        <v>131</v>
      </c>
      <c r="N307" s="11">
        <v>91</v>
      </c>
      <c r="O307" s="11">
        <v>92</v>
      </c>
      <c r="P307" s="11">
        <v>69.459999999999994</v>
      </c>
      <c r="Q307" s="11">
        <v>298625</v>
      </c>
      <c r="R307" s="11" t="s">
        <v>154</v>
      </c>
      <c r="S307" s="11" t="s">
        <v>155</v>
      </c>
      <c r="T307" s="11" t="s">
        <v>156</v>
      </c>
      <c r="U307" s="11">
        <v>0</v>
      </c>
      <c r="V307" s="11" t="s">
        <v>154</v>
      </c>
      <c r="W307" s="11" t="s">
        <v>157</v>
      </c>
      <c r="X307" s="11"/>
      <c r="Y307" s="11">
        <v>1</v>
      </c>
      <c r="Z307" s="11">
        <v>10</v>
      </c>
      <c r="AA307" s="11">
        <v>10</v>
      </c>
      <c r="AB307" s="11">
        <v>10</v>
      </c>
      <c r="AC307" s="11">
        <v>10</v>
      </c>
      <c r="AD307" s="11">
        <v>0</v>
      </c>
      <c r="AE307" s="11">
        <v>0</v>
      </c>
      <c r="AF307" s="11">
        <v>10</v>
      </c>
      <c r="AG307" s="11">
        <v>10</v>
      </c>
      <c r="AH307" s="11">
        <v>10</v>
      </c>
      <c r="AI307" s="11">
        <v>10</v>
      </c>
      <c r="AJ307" s="11">
        <v>0</v>
      </c>
      <c r="AK307" s="11">
        <v>0</v>
      </c>
      <c r="AL307" s="11">
        <v>10</v>
      </c>
      <c r="AM307" s="11">
        <v>81</v>
      </c>
      <c r="AN307" s="11">
        <v>60</v>
      </c>
      <c r="AO307" s="11">
        <v>10</v>
      </c>
      <c r="AP307" s="11">
        <v>80</v>
      </c>
      <c r="AQ307" s="11">
        <v>40</v>
      </c>
      <c r="AR307" s="11">
        <v>20</v>
      </c>
      <c r="AS307" s="11">
        <v>1</v>
      </c>
      <c r="AT307" s="11">
        <v>90</v>
      </c>
      <c r="AU307" s="11">
        <v>64</v>
      </c>
      <c r="AV307" s="11">
        <v>502</v>
      </c>
      <c r="AW307" s="11">
        <v>608</v>
      </c>
      <c r="AX307" s="11">
        <v>20336</v>
      </c>
      <c r="AY307" s="11">
        <v>1002</v>
      </c>
      <c r="AZ307" s="11">
        <v>5132</v>
      </c>
      <c r="BA307" s="11">
        <v>1282</v>
      </c>
      <c r="BB307" s="11">
        <v>1181</v>
      </c>
      <c r="BC307" s="11">
        <v>1646</v>
      </c>
      <c r="BD307" s="11">
        <v>294</v>
      </c>
      <c r="BE307" s="11">
        <v>7001</v>
      </c>
      <c r="BF307" s="11">
        <v>14908</v>
      </c>
      <c r="BG307" s="11">
        <v>23210</v>
      </c>
      <c r="BH307" s="11">
        <v>40653</v>
      </c>
      <c r="BI307" s="11">
        <v>8</v>
      </c>
      <c r="BJ307" s="11">
        <v>9</v>
      </c>
      <c r="BK307" s="11">
        <v>10</v>
      </c>
      <c r="BL307" s="11">
        <v>10</v>
      </c>
      <c r="BM307" s="11">
        <v>8</v>
      </c>
      <c r="BN307" s="11">
        <v>10</v>
      </c>
      <c r="BO307" s="11">
        <v>12</v>
      </c>
      <c r="BP307" s="11">
        <v>10</v>
      </c>
      <c r="BQ307" s="11">
        <v>9</v>
      </c>
      <c r="BR307" s="11">
        <v>10</v>
      </c>
      <c r="BS307" s="11">
        <v>11</v>
      </c>
      <c r="BT307" s="11">
        <v>12</v>
      </c>
      <c r="BU307" s="11">
        <v>24</v>
      </c>
      <c r="BV307" s="11">
        <v>4</v>
      </c>
      <c r="BW307" s="11">
        <v>7</v>
      </c>
      <c r="BX307" s="11">
        <v>91</v>
      </c>
      <c r="BY307" s="11">
        <v>17</v>
      </c>
      <c r="BZ307" s="11">
        <v>27</v>
      </c>
      <c r="CA307" s="11">
        <v>12</v>
      </c>
      <c r="CB307" s="11">
        <v>10</v>
      </c>
      <c r="CC307" s="11">
        <v>9</v>
      </c>
      <c r="CD307" s="11">
        <v>4</v>
      </c>
      <c r="CE307" s="11">
        <v>6</v>
      </c>
      <c r="CF307" s="11">
        <v>29</v>
      </c>
      <c r="CG307" s="11">
        <v>8</v>
      </c>
      <c r="CH307" s="11">
        <v>3</v>
      </c>
      <c r="CI307" s="11"/>
      <c r="CJ307" s="11"/>
      <c r="CK307" s="11" t="s">
        <v>158</v>
      </c>
      <c r="CL307" s="11" t="s">
        <v>158</v>
      </c>
      <c r="CM307" s="11" t="s">
        <v>158</v>
      </c>
      <c r="CN307" s="11" t="s">
        <v>158</v>
      </c>
      <c r="CO307" s="11" t="s">
        <v>158</v>
      </c>
      <c r="CP307" s="11" t="s">
        <v>158</v>
      </c>
      <c r="CQ307" s="11" t="s">
        <v>158</v>
      </c>
      <c r="CR307" s="11" t="s">
        <v>158</v>
      </c>
      <c r="CS307" s="11" t="s">
        <v>158</v>
      </c>
      <c r="CT307" s="11" t="s">
        <v>158</v>
      </c>
      <c r="CU307" s="11" t="s">
        <v>158</v>
      </c>
      <c r="CV307" s="11" t="s">
        <v>158</v>
      </c>
      <c r="CW307" s="11" t="s">
        <v>158</v>
      </c>
      <c r="CX307" s="11" t="s">
        <v>154</v>
      </c>
      <c r="CY307" s="11" t="s">
        <v>154</v>
      </c>
      <c r="CZ307" s="11" t="s">
        <v>154</v>
      </c>
      <c r="DA307" s="11" t="s">
        <v>154</v>
      </c>
      <c r="DB307" s="11" t="s">
        <v>154</v>
      </c>
      <c r="DC307" s="11" t="s">
        <v>154</v>
      </c>
      <c r="DD307" s="11" t="s">
        <v>154</v>
      </c>
      <c r="DE307" s="11" t="s">
        <v>154</v>
      </c>
      <c r="DF307" s="11" t="s">
        <v>154</v>
      </c>
      <c r="DG307" s="11" t="s">
        <v>154</v>
      </c>
      <c r="DH307" s="11" t="s">
        <v>154</v>
      </c>
      <c r="DI307" s="11" t="s">
        <v>154</v>
      </c>
      <c r="DJ307" s="11" t="s">
        <v>154</v>
      </c>
      <c r="DK307" s="11" t="s">
        <v>157</v>
      </c>
      <c r="DL307" s="11" t="s">
        <v>157</v>
      </c>
      <c r="DM307" s="11" t="s">
        <v>157</v>
      </c>
      <c r="DN307" s="11" t="s">
        <v>157</v>
      </c>
      <c r="DO307" s="11" t="s">
        <v>157</v>
      </c>
      <c r="DP307" s="11" t="s">
        <v>157</v>
      </c>
      <c r="DQ307" s="11" t="s">
        <v>157</v>
      </c>
      <c r="DR307" s="11" t="s">
        <v>157</v>
      </c>
      <c r="DS307" s="11" t="s">
        <v>157</v>
      </c>
      <c r="DT307" s="11" t="s">
        <v>157</v>
      </c>
      <c r="DU307" s="11" t="s">
        <v>157</v>
      </c>
      <c r="DV307" s="11" t="s">
        <v>157</v>
      </c>
      <c r="DW307" s="11" t="s">
        <v>157</v>
      </c>
      <c r="DX307" s="11" t="b">
        <v>1</v>
      </c>
      <c r="DY307" s="11" t="b">
        <v>1</v>
      </c>
      <c r="DZ307" s="11" t="b">
        <v>1</v>
      </c>
      <c r="EA307" s="11" t="b">
        <v>1</v>
      </c>
      <c r="EB307" s="11" t="b">
        <v>0</v>
      </c>
      <c r="EC307" s="11" t="b">
        <v>0</v>
      </c>
      <c r="ED307" s="11" t="b">
        <v>1</v>
      </c>
      <c r="EE307" s="11" t="b">
        <v>1</v>
      </c>
      <c r="EF307" s="11" t="b">
        <v>1</v>
      </c>
      <c r="EG307" s="11" t="b">
        <v>1</v>
      </c>
      <c r="EH307" s="11" t="b">
        <v>0</v>
      </c>
      <c r="EI307" s="11" t="b">
        <v>0</v>
      </c>
      <c r="EJ307" s="11" t="b">
        <v>1</v>
      </c>
      <c r="EK307" s="11">
        <v>2.9905999999999999E-2</v>
      </c>
      <c r="EL307" s="11">
        <v>3.0841E-2</v>
      </c>
      <c r="EM307" s="11">
        <v>1.3188E-2</v>
      </c>
      <c r="EN307" s="11">
        <v>4.2988999999999999E-2</v>
      </c>
      <c r="EO307" s="11">
        <v>8.5066000000000003E-2</v>
      </c>
      <c r="EP307" s="11">
        <v>3.2292000000000001E-2</v>
      </c>
      <c r="EQ307" s="11">
        <v>4.0329999999999998E-2</v>
      </c>
      <c r="ER307" s="11">
        <v>3.8307000000000001E-2</v>
      </c>
      <c r="ES307" s="11">
        <v>3.4182999999999998E-2</v>
      </c>
      <c r="ET307" s="11">
        <v>4.1061E-2</v>
      </c>
      <c r="EU307" s="11">
        <v>6.9406999999999996E-2</v>
      </c>
      <c r="EV307" s="11">
        <v>7.4243000000000003E-2</v>
      </c>
      <c r="EW307" s="11">
        <v>3.9560999999999999E-2</v>
      </c>
      <c r="EX307" s="11" t="s">
        <v>530</v>
      </c>
      <c r="EY307" s="11" t="str">
        <f>VLOOKUP(Table8[[#This Row],[Candidate Detail Answer: City]],cities,2,FALSE)</f>
        <v>Middletown</v>
      </c>
      <c r="EZ307" s="11" t="str">
        <f>VLOOKUP(Table8[[#This Row],[Candidate Detail Answer: City]],cities,3,FALSE)</f>
        <v>NY</v>
      </c>
      <c r="FA307" s="21">
        <f>VLOOKUP(Table8[[#This Row],[Candidate Detail Answer: City]],cities,4,FALSE)</f>
        <v>10940</v>
      </c>
      <c r="FB307" s="11" t="s">
        <v>229</v>
      </c>
      <c r="FC307" s="11" t="str">
        <f>VLOOKUP(Table8[[#This Row],[Candidate Detail Answer: Major]],majors_final,3,FALSE)</f>
        <v>Computer Science</v>
      </c>
      <c r="FD307" s="11" t="str">
        <f>VLOOKUP(Table8[[#This Row],[Candidate Detail Answer: Major]],majors_final,4,FALSE)</f>
        <v>IT-development focused</v>
      </c>
      <c r="FE307" s="11">
        <f>VLOOKUP(Table8[[#This Row],[Candidate Detail Answer: Major]],majors_final,5,FALSE)</f>
        <v>0</v>
      </c>
      <c r="FF307" s="11">
        <f>VLOOKUP(Table8[[#This Row],[Candidate Detail Answer: Major]],majors_final,6,FALSE)</f>
        <v>0</v>
      </c>
      <c r="FG307" s="5"/>
      <c r="FH307" s="5"/>
      <c r="FI307" s="11"/>
    </row>
    <row r="308" spans="1:165" ht="12.75" x14ac:dyDescent="0.2">
      <c r="A308" s="11">
        <v>47969114</v>
      </c>
      <c r="B308" s="11">
        <v>66953554</v>
      </c>
      <c r="C308" s="11">
        <v>51872.650694443997</v>
      </c>
      <c r="D308" s="11" t="s">
        <v>153</v>
      </c>
      <c r="E308" s="11">
        <v>345600</v>
      </c>
      <c r="F308" s="11">
        <v>73387076</v>
      </c>
      <c r="G308" s="11">
        <v>52928.653472223697</v>
      </c>
      <c r="H308" s="11">
        <v>51965.762499998098</v>
      </c>
      <c r="I308" s="11">
        <v>162313</v>
      </c>
      <c r="J308" s="11">
        <v>1</v>
      </c>
      <c r="K308" s="11">
        <v>37</v>
      </c>
      <c r="L308" s="11">
        <v>11444</v>
      </c>
      <c r="M308" s="11">
        <v>131</v>
      </c>
      <c r="N308" s="11">
        <v>121</v>
      </c>
      <c r="O308" s="11">
        <v>92</v>
      </c>
      <c r="P308" s="11">
        <v>92.36</v>
      </c>
      <c r="Q308" s="11">
        <v>171</v>
      </c>
      <c r="R308" s="11" t="s">
        <v>154</v>
      </c>
      <c r="S308" s="11" t="s">
        <v>155</v>
      </c>
      <c r="T308" s="11" t="s">
        <v>208</v>
      </c>
      <c r="U308" s="11">
        <v>57</v>
      </c>
      <c r="V308" s="11" t="s">
        <v>154</v>
      </c>
      <c r="W308" s="11" t="s">
        <v>157</v>
      </c>
      <c r="X308" s="11">
        <v>3</v>
      </c>
      <c r="Y308" s="11">
        <v>1</v>
      </c>
      <c r="Z308" s="11">
        <v>10</v>
      </c>
      <c r="AA308" s="11">
        <v>10</v>
      </c>
      <c r="AB308" s="11">
        <v>10</v>
      </c>
      <c r="AC308" s="11">
        <v>10</v>
      </c>
      <c r="AD308" s="11">
        <v>10</v>
      </c>
      <c r="AE308" s="11">
        <v>10</v>
      </c>
      <c r="AF308" s="11">
        <v>10</v>
      </c>
      <c r="AG308" s="11">
        <v>10</v>
      </c>
      <c r="AH308" s="11">
        <v>10</v>
      </c>
      <c r="AI308" s="11">
        <v>10</v>
      </c>
      <c r="AJ308" s="11">
        <v>10</v>
      </c>
      <c r="AK308" s="11">
        <v>0</v>
      </c>
      <c r="AL308" s="11">
        <v>10</v>
      </c>
      <c r="AM308" s="11">
        <v>111</v>
      </c>
      <c r="AN308" s="11">
        <v>60</v>
      </c>
      <c r="AO308" s="11">
        <v>10</v>
      </c>
      <c r="AP308" s="11">
        <v>110</v>
      </c>
      <c r="AQ308" s="11">
        <v>50</v>
      </c>
      <c r="AR308" s="11">
        <v>30</v>
      </c>
      <c r="AS308" s="11">
        <v>1</v>
      </c>
      <c r="AT308" s="11">
        <v>120</v>
      </c>
      <c r="AU308" s="11">
        <v>870</v>
      </c>
      <c r="AV308" s="11">
        <v>2631</v>
      </c>
      <c r="AW308" s="11">
        <v>848</v>
      </c>
      <c r="AX308" s="11">
        <v>1708</v>
      </c>
      <c r="AY308" s="11">
        <v>711</v>
      </c>
      <c r="AZ308" s="11">
        <v>7619</v>
      </c>
      <c r="BA308" s="11">
        <v>2673</v>
      </c>
      <c r="BB308" s="11">
        <v>10028</v>
      </c>
      <c r="BC308" s="11">
        <v>2886</v>
      </c>
      <c r="BD308" s="11">
        <v>256</v>
      </c>
      <c r="BE308" s="11">
        <v>60702</v>
      </c>
      <c r="BF308" s="11">
        <v>10065</v>
      </c>
      <c r="BG308" s="11">
        <v>58436</v>
      </c>
      <c r="BH308" s="11">
        <v>2682</v>
      </c>
      <c r="BI308" s="11">
        <v>5</v>
      </c>
      <c r="BJ308" s="11">
        <v>5</v>
      </c>
      <c r="BK308" s="11">
        <v>6</v>
      </c>
      <c r="BL308" s="11">
        <v>7</v>
      </c>
      <c r="BM308" s="11">
        <v>4</v>
      </c>
      <c r="BN308" s="11">
        <v>5</v>
      </c>
      <c r="BO308" s="11">
        <v>7</v>
      </c>
      <c r="BP308" s="11">
        <v>6</v>
      </c>
      <c r="BQ308" s="11">
        <v>5</v>
      </c>
      <c r="BR308" s="11">
        <v>6</v>
      </c>
      <c r="BS308" s="11">
        <v>6</v>
      </c>
      <c r="BT308" s="11">
        <v>14</v>
      </c>
      <c r="BU308" s="11">
        <v>19</v>
      </c>
      <c r="BV308" s="11">
        <v>23</v>
      </c>
      <c r="BW308" s="11">
        <v>2</v>
      </c>
      <c r="BX308" s="11">
        <v>4</v>
      </c>
      <c r="BY308" s="11">
        <v>3</v>
      </c>
      <c r="BZ308" s="11">
        <v>7</v>
      </c>
      <c r="CA308" s="11">
        <v>15</v>
      </c>
      <c r="CB308" s="11">
        <v>11</v>
      </c>
      <c r="CC308" s="11">
        <v>9</v>
      </c>
      <c r="CD308" s="11">
        <v>2</v>
      </c>
      <c r="CE308" s="11">
        <v>6</v>
      </c>
      <c r="CF308" s="11">
        <v>12</v>
      </c>
      <c r="CG308" s="11">
        <v>14</v>
      </c>
      <c r="CH308" s="11">
        <v>2</v>
      </c>
      <c r="CI308" s="11"/>
      <c r="CJ308" s="11"/>
      <c r="CK308" s="11" t="s">
        <v>158</v>
      </c>
      <c r="CL308" s="11" t="s">
        <v>158</v>
      </c>
      <c r="CM308" s="11" t="s">
        <v>158</v>
      </c>
      <c r="CN308" s="11" t="s">
        <v>158</v>
      </c>
      <c r="CO308" s="11" t="s">
        <v>158</v>
      </c>
      <c r="CP308" s="11" t="s">
        <v>158</v>
      </c>
      <c r="CQ308" s="11" t="s">
        <v>158</v>
      </c>
      <c r="CR308" s="11" t="s">
        <v>158</v>
      </c>
      <c r="CS308" s="11" t="s">
        <v>158</v>
      </c>
      <c r="CT308" s="11" t="s">
        <v>158</v>
      </c>
      <c r="CU308" s="11" t="s">
        <v>158</v>
      </c>
      <c r="CV308" s="11" t="s">
        <v>158</v>
      </c>
      <c r="CW308" s="11" t="s">
        <v>158</v>
      </c>
      <c r="CX308" s="11" t="s">
        <v>154</v>
      </c>
      <c r="CY308" s="11" t="s">
        <v>154</v>
      </c>
      <c r="CZ308" s="11" t="s">
        <v>154</v>
      </c>
      <c r="DA308" s="11" t="s">
        <v>154</v>
      </c>
      <c r="DB308" s="11" t="s">
        <v>154</v>
      </c>
      <c r="DC308" s="11" t="s">
        <v>154</v>
      </c>
      <c r="DD308" s="11" t="s">
        <v>154</v>
      </c>
      <c r="DE308" s="11" t="s">
        <v>154</v>
      </c>
      <c r="DF308" s="11" t="s">
        <v>154</v>
      </c>
      <c r="DG308" s="11" t="s">
        <v>154</v>
      </c>
      <c r="DH308" s="11" t="s">
        <v>154</v>
      </c>
      <c r="DI308" s="11" t="s">
        <v>154</v>
      </c>
      <c r="DJ308" s="11" t="s">
        <v>154</v>
      </c>
      <c r="DK308" s="11" t="s">
        <v>157</v>
      </c>
      <c r="DL308" s="11" t="s">
        <v>157</v>
      </c>
      <c r="DM308" s="11" t="s">
        <v>157</v>
      </c>
      <c r="DN308" s="11" t="s">
        <v>157</v>
      </c>
      <c r="DO308" s="11" t="s">
        <v>157</v>
      </c>
      <c r="DP308" s="11" t="s">
        <v>157</v>
      </c>
      <c r="DQ308" s="11" t="s">
        <v>157</v>
      </c>
      <c r="DR308" s="11" t="s">
        <v>157</v>
      </c>
      <c r="DS308" s="11" t="s">
        <v>157</v>
      </c>
      <c r="DT308" s="11" t="s">
        <v>157</v>
      </c>
      <c r="DU308" s="11" t="s">
        <v>157</v>
      </c>
      <c r="DV308" s="11" t="s">
        <v>157</v>
      </c>
      <c r="DW308" s="11" t="s">
        <v>157</v>
      </c>
      <c r="DX308" s="11" t="b">
        <v>1</v>
      </c>
      <c r="DY308" s="11" t="b">
        <v>1</v>
      </c>
      <c r="DZ308" s="11" t="b">
        <v>1</v>
      </c>
      <c r="EA308" s="11" t="b">
        <v>1</v>
      </c>
      <c r="EB308" s="11" t="b">
        <v>1</v>
      </c>
      <c r="EC308" s="11" t="b">
        <v>1</v>
      </c>
      <c r="ED308" s="11" t="b">
        <v>1</v>
      </c>
      <c r="EE308" s="11" t="b">
        <v>1</v>
      </c>
      <c r="EF308" s="11" t="b">
        <v>1</v>
      </c>
      <c r="EG308" s="11" t="b">
        <v>1</v>
      </c>
      <c r="EH308" s="11" t="b">
        <v>1</v>
      </c>
      <c r="EI308" s="11" t="b">
        <v>0</v>
      </c>
      <c r="EJ308" s="11" t="b">
        <v>1</v>
      </c>
      <c r="EK308" s="11">
        <v>2.7819E-2</v>
      </c>
      <c r="EL308" s="11">
        <v>3.1022000000000001E-2</v>
      </c>
      <c r="EM308" s="11">
        <v>2.8791000000000001E-2</v>
      </c>
      <c r="EN308" s="11">
        <v>4.2265999999999998E-2</v>
      </c>
      <c r="EO308" s="11">
        <v>2.8885000000000001E-2</v>
      </c>
      <c r="EP308" s="11">
        <v>1.2114E-2</v>
      </c>
      <c r="EQ308" s="11">
        <v>3.4194000000000002E-2</v>
      </c>
      <c r="ER308" s="11">
        <v>7.6263999999999998E-2</v>
      </c>
      <c r="ES308" s="11">
        <v>9.7851999999999995E-2</v>
      </c>
      <c r="ET308" s="11">
        <v>3.9643999999999999E-2</v>
      </c>
      <c r="EU308" s="11">
        <v>4.0544999999999998E-2</v>
      </c>
      <c r="EV308" s="11">
        <v>6.5091999999999997E-2</v>
      </c>
      <c r="EW308" s="11">
        <v>0.13678699999999999</v>
      </c>
      <c r="EX308" s="11" t="s">
        <v>615</v>
      </c>
      <c r="EY308" s="11" t="str">
        <f>VLOOKUP(Table8[[#This Row],[Candidate Detail Answer: City]],cities,2,FALSE)</f>
        <v>Milaca</v>
      </c>
      <c r="EZ308" s="11" t="str">
        <f>VLOOKUP(Table8[[#This Row],[Candidate Detail Answer: City]],cities,3,FALSE)</f>
        <v>MN</v>
      </c>
      <c r="FA308" s="21">
        <f>VLOOKUP(Table8[[#This Row],[Candidate Detail Answer: City]],cities,4,FALSE)</f>
        <v>56353</v>
      </c>
      <c r="FB308" s="11" t="s">
        <v>616</v>
      </c>
      <c r="FC308" s="11" t="str">
        <f>VLOOKUP(Table8[[#This Row],[Candidate Detail Answer: Major]],majors_final,3,FALSE)</f>
        <v>Full Stack Development</v>
      </c>
      <c r="FD308" s="11" t="str">
        <f>VLOOKUP(Table8[[#This Row],[Candidate Detail Answer: Major]],majors_final,4,FALSE)</f>
        <v>IT-development focused</v>
      </c>
      <c r="FE308" s="11">
        <f>VLOOKUP(Table8[[#This Row],[Candidate Detail Answer: Major]],majors_final,5,FALSE)</f>
        <v>0</v>
      </c>
      <c r="FF308" s="11">
        <f>VLOOKUP(Table8[[#This Row],[Candidate Detail Answer: Major]],majors_final,6,FALSE)</f>
        <v>0</v>
      </c>
      <c r="FG308" s="5"/>
      <c r="FH308" s="5"/>
      <c r="FI308" s="11"/>
    </row>
    <row r="309" spans="1:165" ht="12.75" x14ac:dyDescent="0.2">
      <c r="A309" s="11">
        <v>42760101</v>
      </c>
      <c r="B309" s="11">
        <v>58412810</v>
      </c>
      <c r="C309" s="11">
        <v>47266.796527777602</v>
      </c>
      <c r="D309" s="11" t="s">
        <v>153</v>
      </c>
      <c r="E309" s="11">
        <v>345600</v>
      </c>
      <c r="F309" s="11">
        <v>66507274</v>
      </c>
      <c r="G309" s="11">
        <v>52025.590972223501</v>
      </c>
      <c r="H309" s="11">
        <v>51168.481249998302</v>
      </c>
      <c r="I309" s="11">
        <v>339118</v>
      </c>
      <c r="J309" s="11">
        <v>1</v>
      </c>
      <c r="K309" s="11">
        <v>137</v>
      </c>
      <c r="L309" s="11">
        <v>167815</v>
      </c>
      <c r="M309" s="11">
        <v>131</v>
      </c>
      <c r="N309" s="11">
        <v>131</v>
      </c>
      <c r="O309" s="11">
        <v>92</v>
      </c>
      <c r="P309" s="11">
        <v>100</v>
      </c>
      <c r="Q309" s="11">
        <v>237223</v>
      </c>
      <c r="R309" s="11" t="s">
        <v>154</v>
      </c>
      <c r="S309" s="11" t="s">
        <v>155</v>
      </c>
      <c r="T309" s="11" t="s">
        <v>208</v>
      </c>
      <c r="U309" s="11">
        <v>0</v>
      </c>
      <c r="V309" s="11" t="s">
        <v>154</v>
      </c>
      <c r="W309" s="11" t="s">
        <v>157</v>
      </c>
      <c r="X309" s="11">
        <v>3</v>
      </c>
      <c r="Y309" s="11">
        <v>1</v>
      </c>
      <c r="Z309" s="11">
        <v>10</v>
      </c>
      <c r="AA309" s="11">
        <v>10</v>
      </c>
      <c r="AB309" s="11">
        <v>10</v>
      </c>
      <c r="AC309" s="11">
        <v>10</v>
      </c>
      <c r="AD309" s="11">
        <v>10</v>
      </c>
      <c r="AE309" s="11">
        <v>10</v>
      </c>
      <c r="AF309" s="11">
        <v>10</v>
      </c>
      <c r="AG309" s="11">
        <v>10</v>
      </c>
      <c r="AH309" s="11">
        <v>10</v>
      </c>
      <c r="AI309" s="11">
        <v>10</v>
      </c>
      <c r="AJ309" s="11">
        <v>10</v>
      </c>
      <c r="AK309" s="11">
        <v>10</v>
      </c>
      <c r="AL309" s="11">
        <v>10</v>
      </c>
      <c r="AM309" s="11">
        <v>121</v>
      </c>
      <c r="AN309" s="11">
        <v>60</v>
      </c>
      <c r="AO309" s="11">
        <v>10</v>
      </c>
      <c r="AP309" s="11">
        <v>120</v>
      </c>
      <c r="AQ309" s="11">
        <v>60</v>
      </c>
      <c r="AR309" s="11">
        <v>40</v>
      </c>
      <c r="AS309" s="11">
        <v>1</v>
      </c>
      <c r="AT309" s="11">
        <v>130</v>
      </c>
      <c r="AU309" s="11">
        <v>7766</v>
      </c>
      <c r="AV309" s="11">
        <v>29652</v>
      </c>
      <c r="AW309" s="11">
        <v>553</v>
      </c>
      <c r="AX309" s="11">
        <v>455</v>
      </c>
      <c r="AY309" s="11">
        <v>452</v>
      </c>
      <c r="AZ309" s="11">
        <v>1998</v>
      </c>
      <c r="BA309" s="11">
        <v>17090</v>
      </c>
      <c r="BB309" s="11">
        <v>33375</v>
      </c>
      <c r="BC309" s="11">
        <v>1231</v>
      </c>
      <c r="BD309" s="11">
        <v>713</v>
      </c>
      <c r="BE309" s="11">
        <v>921</v>
      </c>
      <c r="BF309" s="11">
        <v>637</v>
      </c>
      <c r="BG309" s="11">
        <v>1169</v>
      </c>
      <c r="BH309" s="11">
        <v>2944</v>
      </c>
      <c r="BI309" s="11">
        <v>9</v>
      </c>
      <c r="BJ309" s="11">
        <v>9</v>
      </c>
      <c r="BK309" s="11">
        <v>8</v>
      </c>
      <c r="BL309" s="11">
        <v>9</v>
      </c>
      <c r="BM309" s="11">
        <v>10</v>
      </c>
      <c r="BN309" s="11">
        <v>10</v>
      </c>
      <c r="BO309" s="11">
        <v>11</v>
      </c>
      <c r="BP309" s="11">
        <v>9</v>
      </c>
      <c r="BQ309" s="11">
        <v>9</v>
      </c>
      <c r="BR309" s="11">
        <v>16</v>
      </c>
      <c r="BS309" s="11">
        <v>9</v>
      </c>
      <c r="BT309" s="11">
        <v>17</v>
      </c>
      <c r="BU309" s="11">
        <v>24</v>
      </c>
      <c r="BV309" s="11">
        <v>17</v>
      </c>
      <c r="BW309" s="11">
        <v>9</v>
      </c>
      <c r="BX309" s="11">
        <v>6</v>
      </c>
      <c r="BY309" s="11">
        <v>6</v>
      </c>
      <c r="BZ309" s="11">
        <v>17</v>
      </c>
      <c r="CA309" s="11">
        <v>29</v>
      </c>
      <c r="CB309" s="11">
        <v>13</v>
      </c>
      <c r="CC309" s="11">
        <v>9</v>
      </c>
      <c r="CD309" s="11">
        <v>7</v>
      </c>
      <c r="CE309" s="11">
        <v>9</v>
      </c>
      <c r="CF309" s="11">
        <v>9</v>
      </c>
      <c r="CG309" s="11">
        <v>7</v>
      </c>
      <c r="CH309" s="11">
        <v>13</v>
      </c>
      <c r="CI309" s="11"/>
      <c r="CJ309" s="11"/>
      <c r="CK309" s="11" t="s">
        <v>158</v>
      </c>
      <c r="CL309" s="11" t="s">
        <v>158</v>
      </c>
      <c r="CM309" s="11" t="s">
        <v>158</v>
      </c>
      <c r="CN309" s="11" t="s">
        <v>158</v>
      </c>
      <c r="CO309" s="11" t="s">
        <v>158</v>
      </c>
      <c r="CP309" s="11" t="s">
        <v>158</v>
      </c>
      <c r="CQ309" s="11" t="s">
        <v>158</v>
      </c>
      <c r="CR309" s="11" t="s">
        <v>158</v>
      </c>
      <c r="CS309" s="11" t="s">
        <v>158</v>
      </c>
      <c r="CT309" s="11" t="s">
        <v>158</v>
      </c>
      <c r="CU309" s="11" t="s">
        <v>158</v>
      </c>
      <c r="CV309" s="11" t="s">
        <v>158</v>
      </c>
      <c r="CW309" s="11" t="s">
        <v>158</v>
      </c>
      <c r="CX309" s="11" t="s">
        <v>154</v>
      </c>
      <c r="CY309" s="11" t="s">
        <v>154</v>
      </c>
      <c r="CZ309" s="11" t="s">
        <v>154</v>
      </c>
      <c r="DA309" s="11" t="s">
        <v>154</v>
      </c>
      <c r="DB309" s="11" t="s">
        <v>154</v>
      </c>
      <c r="DC309" s="11" t="s">
        <v>154</v>
      </c>
      <c r="DD309" s="11" t="s">
        <v>154</v>
      </c>
      <c r="DE309" s="11" t="s">
        <v>154</v>
      </c>
      <c r="DF309" s="11" t="s">
        <v>154</v>
      </c>
      <c r="DG309" s="11" t="s">
        <v>154</v>
      </c>
      <c r="DH309" s="11" t="s">
        <v>154</v>
      </c>
      <c r="DI309" s="11" t="s">
        <v>154</v>
      </c>
      <c r="DJ309" s="11" t="s">
        <v>154</v>
      </c>
      <c r="DK309" s="11" t="s">
        <v>157</v>
      </c>
      <c r="DL309" s="11" t="s">
        <v>157</v>
      </c>
      <c r="DM309" s="11" t="s">
        <v>157</v>
      </c>
      <c r="DN309" s="11" t="s">
        <v>157</v>
      </c>
      <c r="DO309" s="11" t="s">
        <v>157</v>
      </c>
      <c r="DP309" s="11" t="s">
        <v>157</v>
      </c>
      <c r="DQ309" s="11" t="s">
        <v>157</v>
      </c>
      <c r="DR309" s="11" t="s">
        <v>157</v>
      </c>
      <c r="DS309" s="11" t="s">
        <v>157</v>
      </c>
      <c r="DT309" s="11" t="s">
        <v>157</v>
      </c>
      <c r="DU309" s="11" t="s">
        <v>157</v>
      </c>
      <c r="DV309" s="11" t="s">
        <v>157</v>
      </c>
      <c r="DW309" s="11" t="s">
        <v>157</v>
      </c>
      <c r="DX309" s="11" t="b">
        <v>1</v>
      </c>
      <c r="DY309" s="11" t="b">
        <v>1</v>
      </c>
      <c r="DZ309" s="11" t="b">
        <v>1</v>
      </c>
      <c r="EA309" s="11" t="b">
        <v>1</v>
      </c>
      <c r="EB309" s="11" t="b">
        <v>1</v>
      </c>
      <c r="EC309" s="11" t="b">
        <v>1</v>
      </c>
      <c r="ED309" s="11" t="b">
        <v>1</v>
      </c>
      <c r="EE309" s="11" t="b">
        <v>1</v>
      </c>
      <c r="EF309" s="11" t="b">
        <v>1</v>
      </c>
      <c r="EG309" s="11" t="b">
        <v>1</v>
      </c>
      <c r="EH309" s="11" t="b">
        <v>1</v>
      </c>
      <c r="EI309" s="11" t="b">
        <v>1</v>
      </c>
      <c r="EJ309" s="11" t="b">
        <v>1</v>
      </c>
      <c r="EK309" s="11">
        <v>1.1153E-2</v>
      </c>
      <c r="EL309" s="11">
        <v>2.8653000000000001E-2</v>
      </c>
      <c r="EM309" s="11">
        <v>6.0491000000000003E-2</v>
      </c>
      <c r="EN309" s="11">
        <v>3.2027E-2</v>
      </c>
      <c r="EO309" s="11">
        <v>2.121E-2</v>
      </c>
      <c r="EP309" s="11">
        <v>0.22641700000000001</v>
      </c>
      <c r="EQ309" s="11">
        <v>3.3992000000000001E-2</v>
      </c>
      <c r="ER309" s="11">
        <v>8.9769000000000002E-2</v>
      </c>
      <c r="ES309" s="11">
        <v>0.173544</v>
      </c>
      <c r="ET309" s="11">
        <v>2.6249000000000001E-2</v>
      </c>
      <c r="EU309" s="11">
        <v>0.12456100000000001</v>
      </c>
      <c r="EV309" s="11">
        <v>2.7515000000000001E-2</v>
      </c>
      <c r="EW309" s="11">
        <v>1.6767000000000001E-2</v>
      </c>
      <c r="EX309" s="11" t="s">
        <v>627</v>
      </c>
      <c r="EY309" s="11" t="str">
        <f>VLOOKUP(Table8[[#This Row],[Candidate Detail Answer: City]],cities,2,FALSE)</f>
        <v>Milford</v>
      </c>
      <c r="EZ309" s="11" t="str">
        <f>VLOOKUP(Table8[[#This Row],[Candidate Detail Answer: City]],cities,3,FALSE)</f>
        <v>CT</v>
      </c>
      <c r="FA309" s="21">
        <f>VLOOKUP(Table8[[#This Row],[Candidate Detail Answer: City]],cities,4,FALSE)</f>
        <v>6460</v>
      </c>
      <c r="FB309" s="11" t="s">
        <v>280</v>
      </c>
      <c r="FC309" s="11" t="str">
        <f>VLOOKUP(Table8[[#This Row],[Candidate Detail Answer: Major]],majors_final,3,FALSE)</f>
        <v>Software Development</v>
      </c>
      <c r="FD309" s="11" t="str">
        <f>VLOOKUP(Table8[[#This Row],[Candidate Detail Answer: Major]],majors_final,4,FALSE)</f>
        <v>IT-development focused</v>
      </c>
      <c r="FE309" s="11">
        <f>VLOOKUP(Table8[[#This Row],[Candidate Detail Answer: Major]],majors_final,5,FALSE)</f>
        <v>0</v>
      </c>
      <c r="FF309" s="11">
        <f>VLOOKUP(Table8[[#This Row],[Candidate Detail Answer: Major]],majors_final,6,FALSE)</f>
        <v>0</v>
      </c>
      <c r="FG309" s="5"/>
      <c r="FH309" s="5"/>
      <c r="FI309" s="11"/>
    </row>
    <row r="310" spans="1:165" ht="12.75" x14ac:dyDescent="0.2">
      <c r="A310" s="11">
        <v>51960717</v>
      </c>
      <c r="B310" s="11">
        <v>73589888</v>
      </c>
      <c r="C310" s="11">
        <v>44985.802083333299</v>
      </c>
      <c r="D310" s="11" t="s">
        <v>153</v>
      </c>
      <c r="E310" s="11">
        <v>345600</v>
      </c>
      <c r="F310" s="11">
        <v>77729076</v>
      </c>
      <c r="G310" s="11">
        <v>54774.914583335099</v>
      </c>
      <c r="H310" s="11">
        <v>53595.759722219897</v>
      </c>
      <c r="I310" s="11">
        <v>106737</v>
      </c>
      <c r="J310" s="11">
        <v>1</v>
      </c>
      <c r="K310" s="11">
        <v>62</v>
      </c>
      <c r="L310" s="11">
        <v>49659</v>
      </c>
      <c r="M310" s="11">
        <v>131</v>
      </c>
      <c r="N310" s="11">
        <v>131</v>
      </c>
      <c r="O310" s="11">
        <v>92</v>
      </c>
      <c r="P310" s="11">
        <v>100</v>
      </c>
      <c r="Q310" s="11">
        <v>50850</v>
      </c>
      <c r="R310" s="11" t="s">
        <v>154</v>
      </c>
      <c r="S310" s="11" t="s">
        <v>155</v>
      </c>
      <c r="T310" s="11" t="s">
        <v>208</v>
      </c>
      <c r="U310" s="11">
        <v>0</v>
      </c>
      <c r="V310" s="11" t="s">
        <v>154</v>
      </c>
      <c r="W310" s="11" t="s">
        <v>157</v>
      </c>
      <c r="X310" s="11">
        <v>4</v>
      </c>
      <c r="Y310" s="11">
        <v>1</v>
      </c>
      <c r="Z310" s="11">
        <v>10</v>
      </c>
      <c r="AA310" s="11">
        <v>10</v>
      </c>
      <c r="AB310" s="11">
        <v>10</v>
      </c>
      <c r="AC310" s="11">
        <v>10</v>
      </c>
      <c r="AD310" s="11">
        <v>10</v>
      </c>
      <c r="AE310" s="11">
        <v>10</v>
      </c>
      <c r="AF310" s="11">
        <v>10</v>
      </c>
      <c r="AG310" s="11">
        <v>10</v>
      </c>
      <c r="AH310" s="11">
        <v>10</v>
      </c>
      <c r="AI310" s="11">
        <v>10</v>
      </c>
      <c r="AJ310" s="11">
        <v>10</v>
      </c>
      <c r="AK310" s="11">
        <v>10</v>
      </c>
      <c r="AL310" s="11">
        <v>10</v>
      </c>
      <c r="AM310" s="11">
        <v>121</v>
      </c>
      <c r="AN310" s="11">
        <v>60</v>
      </c>
      <c r="AO310" s="11">
        <v>10</v>
      </c>
      <c r="AP310" s="11">
        <v>120</v>
      </c>
      <c r="AQ310" s="11">
        <v>60</v>
      </c>
      <c r="AR310" s="11">
        <v>40</v>
      </c>
      <c r="AS310" s="11">
        <v>1</v>
      </c>
      <c r="AT310" s="11">
        <v>130</v>
      </c>
      <c r="AU310" s="11">
        <v>194</v>
      </c>
      <c r="AV310" s="11">
        <v>472</v>
      </c>
      <c r="AW310" s="11">
        <v>906</v>
      </c>
      <c r="AX310" s="11">
        <v>1354</v>
      </c>
      <c r="AY310" s="11">
        <v>837</v>
      </c>
      <c r="AZ310" s="11">
        <v>1453</v>
      </c>
      <c r="BA310" s="11">
        <v>4618</v>
      </c>
      <c r="BB310" s="11">
        <v>5997</v>
      </c>
      <c r="BC310" s="11">
        <v>811</v>
      </c>
      <c r="BD310" s="11">
        <v>337</v>
      </c>
      <c r="BE310" s="11">
        <v>6702</v>
      </c>
      <c r="BF310" s="11">
        <v>1205</v>
      </c>
      <c r="BG310" s="11">
        <v>23528</v>
      </c>
      <c r="BH310" s="11">
        <v>7301</v>
      </c>
      <c r="BI310" s="11">
        <v>6</v>
      </c>
      <c r="BJ310" s="11">
        <v>6</v>
      </c>
      <c r="BK310" s="11">
        <v>5</v>
      </c>
      <c r="BL310" s="11">
        <v>9</v>
      </c>
      <c r="BM310" s="11">
        <v>5</v>
      </c>
      <c r="BN310" s="11">
        <v>5</v>
      </c>
      <c r="BO310" s="11">
        <v>10</v>
      </c>
      <c r="BP310" s="11">
        <v>7</v>
      </c>
      <c r="BQ310" s="11">
        <v>6</v>
      </c>
      <c r="BR310" s="11">
        <v>26</v>
      </c>
      <c r="BS310" s="11">
        <v>8</v>
      </c>
      <c r="BT310" s="11">
        <v>12</v>
      </c>
      <c r="BU310" s="11">
        <v>18</v>
      </c>
      <c r="BV310" s="11">
        <v>7</v>
      </c>
      <c r="BW310" s="11">
        <v>13</v>
      </c>
      <c r="BX310" s="11">
        <v>16</v>
      </c>
      <c r="BY310" s="11">
        <v>8</v>
      </c>
      <c r="BZ310" s="11">
        <v>15</v>
      </c>
      <c r="CA310" s="11">
        <v>11</v>
      </c>
      <c r="CB310" s="11">
        <v>61</v>
      </c>
      <c r="CC310" s="11">
        <v>14</v>
      </c>
      <c r="CD310" s="11">
        <v>6</v>
      </c>
      <c r="CE310" s="11">
        <v>39</v>
      </c>
      <c r="CF310" s="11">
        <v>16</v>
      </c>
      <c r="CG310" s="11">
        <v>48</v>
      </c>
      <c r="CH310" s="11">
        <v>16</v>
      </c>
      <c r="CI310" s="11"/>
      <c r="CJ310" s="11"/>
      <c r="CK310" s="11" t="s">
        <v>158</v>
      </c>
      <c r="CL310" s="11" t="s">
        <v>158</v>
      </c>
      <c r="CM310" s="11" t="s">
        <v>158</v>
      </c>
      <c r="CN310" s="11" t="s">
        <v>158</v>
      </c>
      <c r="CO310" s="11" t="s">
        <v>158</v>
      </c>
      <c r="CP310" s="11" t="s">
        <v>158</v>
      </c>
      <c r="CQ310" s="11" t="s">
        <v>158</v>
      </c>
      <c r="CR310" s="11" t="s">
        <v>158</v>
      </c>
      <c r="CS310" s="11" t="s">
        <v>158</v>
      </c>
      <c r="CT310" s="11" t="s">
        <v>158</v>
      </c>
      <c r="CU310" s="11" t="s">
        <v>158</v>
      </c>
      <c r="CV310" s="11" t="s">
        <v>158</v>
      </c>
      <c r="CW310" s="11" t="s">
        <v>158</v>
      </c>
      <c r="CX310" s="11" t="s">
        <v>154</v>
      </c>
      <c r="CY310" s="11" t="s">
        <v>154</v>
      </c>
      <c r="CZ310" s="11" t="s">
        <v>154</v>
      </c>
      <c r="DA310" s="11" t="s">
        <v>154</v>
      </c>
      <c r="DB310" s="11" t="s">
        <v>154</v>
      </c>
      <c r="DC310" s="11" t="s">
        <v>154</v>
      </c>
      <c r="DD310" s="11" t="s">
        <v>154</v>
      </c>
      <c r="DE310" s="11" t="s">
        <v>154</v>
      </c>
      <c r="DF310" s="11" t="s">
        <v>154</v>
      </c>
      <c r="DG310" s="11" t="s">
        <v>154</v>
      </c>
      <c r="DH310" s="11" t="s">
        <v>154</v>
      </c>
      <c r="DI310" s="11" t="s">
        <v>154</v>
      </c>
      <c r="DJ310" s="11" t="s">
        <v>154</v>
      </c>
      <c r="DK310" s="11" t="s">
        <v>157</v>
      </c>
      <c r="DL310" s="11" t="s">
        <v>157</v>
      </c>
      <c r="DM310" s="11" t="s">
        <v>157</v>
      </c>
      <c r="DN310" s="11" t="s">
        <v>157</v>
      </c>
      <c r="DO310" s="11" t="s">
        <v>157</v>
      </c>
      <c r="DP310" s="11" t="s">
        <v>157</v>
      </c>
      <c r="DQ310" s="11" t="s">
        <v>157</v>
      </c>
      <c r="DR310" s="11" t="s">
        <v>157</v>
      </c>
      <c r="DS310" s="11" t="s">
        <v>157</v>
      </c>
      <c r="DT310" s="11" t="s">
        <v>157</v>
      </c>
      <c r="DU310" s="11" t="s">
        <v>157</v>
      </c>
      <c r="DV310" s="11" t="s">
        <v>157</v>
      </c>
      <c r="DW310" s="11" t="s">
        <v>157</v>
      </c>
      <c r="DX310" s="11" t="b">
        <v>1</v>
      </c>
      <c r="DY310" s="11" t="b">
        <v>1</v>
      </c>
      <c r="DZ310" s="11" t="b">
        <v>1</v>
      </c>
      <c r="EA310" s="11" t="b">
        <v>1</v>
      </c>
      <c r="EB310" s="11" t="b">
        <v>1</v>
      </c>
      <c r="EC310" s="11" t="b">
        <v>1</v>
      </c>
      <c r="ED310" s="11" t="b">
        <v>1</v>
      </c>
      <c r="EE310" s="11" t="b">
        <v>1</v>
      </c>
      <c r="EF310" s="11" t="b">
        <v>1</v>
      </c>
      <c r="EG310" s="11" t="b">
        <v>1</v>
      </c>
      <c r="EH310" s="11" t="b">
        <v>1</v>
      </c>
      <c r="EI310" s="11" t="b">
        <v>1</v>
      </c>
      <c r="EJ310" s="11" t="b">
        <v>1</v>
      </c>
      <c r="EK310" s="11">
        <v>3.1462999999999998E-2</v>
      </c>
      <c r="EL310" s="11">
        <v>1.3735000000000001E-2</v>
      </c>
      <c r="EM310" s="11">
        <v>1.0359999999999999E-2</v>
      </c>
      <c r="EN310" s="11">
        <v>0.111605</v>
      </c>
      <c r="EO310" s="11">
        <v>1.5625E-2</v>
      </c>
      <c r="EP310" s="11">
        <v>1.2903E-2</v>
      </c>
      <c r="EQ310" s="11">
        <v>1.6909E-2</v>
      </c>
      <c r="ER310" s="11">
        <v>6.0107000000000001E-2</v>
      </c>
      <c r="ES310" s="11">
        <v>3.2118000000000001E-2</v>
      </c>
      <c r="ET310" s="11">
        <v>3.3998E-2</v>
      </c>
      <c r="EU310" s="11">
        <v>0.125865</v>
      </c>
      <c r="EV310" s="11">
        <v>3.2794999999999998E-2</v>
      </c>
      <c r="EW310" s="11">
        <v>4.3824000000000002E-2</v>
      </c>
      <c r="EX310" s="11" t="s">
        <v>599</v>
      </c>
      <c r="EY310" s="11" t="str">
        <f>VLOOKUP(Table8[[#This Row],[Candidate Detail Answer: City]],cities,2,FALSE)</f>
        <v>Mill Creek</v>
      </c>
      <c r="EZ310" s="11" t="str">
        <f>VLOOKUP(Table8[[#This Row],[Candidate Detail Answer: City]],cities,3,FALSE)</f>
        <v>WA</v>
      </c>
      <c r="FA310" s="21">
        <f>VLOOKUP(Table8[[#This Row],[Candidate Detail Answer: City]],cities,4,FALSE)</f>
        <v>98012</v>
      </c>
      <c r="FB310" s="11" t="s">
        <v>275</v>
      </c>
      <c r="FC310" s="11" t="str">
        <f>VLOOKUP(Table8[[#This Row],[Candidate Detail Answer: Major]],majors_final,3,FALSE)</f>
        <v>Full Stack Development</v>
      </c>
      <c r="FD310" s="11" t="str">
        <f>VLOOKUP(Table8[[#This Row],[Candidate Detail Answer: Major]],majors_final,4,FALSE)</f>
        <v>IT-development focused</v>
      </c>
      <c r="FE310" s="11">
        <f>VLOOKUP(Table8[[#This Row],[Candidate Detail Answer: Major]],majors_final,5,FALSE)</f>
        <v>0</v>
      </c>
      <c r="FF310" s="11">
        <f>VLOOKUP(Table8[[#This Row],[Candidate Detail Answer: Major]],majors_final,6,FALSE)</f>
        <v>0</v>
      </c>
      <c r="FG310" s="5"/>
      <c r="FH310" s="5"/>
      <c r="FI310" s="11"/>
    </row>
    <row r="311" spans="1:165" ht="12.75" x14ac:dyDescent="0.2">
      <c r="A311" s="11">
        <v>29175322</v>
      </c>
      <c r="B311" s="11">
        <v>38364568</v>
      </c>
      <c r="C311" s="11">
        <v>49218.801388888598</v>
      </c>
      <c r="D311" s="11" t="s">
        <v>153</v>
      </c>
      <c r="E311" s="11">
        <v>345600</v>
      </c>
      <c r="F311" s="11">
        <v>45697422</v>
      </c>
      <c r="G311" s="11">
        <v>47088.849305556003</v>
      </c>
      <c r="H311" s="11">
        <v>46810.010416666097</v>
      </c>
      <c r="I311" s="11">
        <v>113448</v>
      </c>
      <c r="J311" s="11">
        <v>1</v>
      </c>
      <c r="K311" s="11">
        <v>4</v>
      </c>
      <c r="L311" s="11">
        <v>1677</v>
      </c>
      <c r="M311" s="11">
        <v>131</v>
      </c>
      <c r="N311" s="11">
        <v>130</v>
      </c>
      <c r="O311" s="11">
        <v>92</v>
      </c>
      <c r="P311" s="11">
        <v>99.23</v>
      </c>
      <c r="Q311" s="11">
        <v>74182</v>
      </c>
      <c r="R311" s="11" t="s">
        <v>154</v>
      </c>
      <c r="S311" s="11" t="s">
        <v>155</v>
      </c>
      <c r="T311" s="11" t="s">
        <v>156</v>
      </c>
      <c r="U311" s="11">
        <v>33</v>
      </c>
      <c r="V311" s="11" t="s">
        <v>154</v>
      </c>
      <c r="W311" s="11" t="s">
        <v>157</v>
      </c>
      <c r="X311" s="11">
        <v>2</v>
      </c>
      <c r="Y311" s="11" t="s">
        <v>157</v>
      </c>
      <c r="Z311" s="11">
        <v>10</v>
      </c>
      <c r="AA311" s="11">
        <v>10</v>
      </c>
      <c r="AB311" s="11">
        <v>10</v>
      </c>
      <c r="AC311" s="11">
        <v>10</v>
      </c>
      <c r="AD311" s="11">
        <v>10</v>
      </c>
      <c r="AE311" s="11">
        <v>10</v>
      </c>
      <c r="AF311" s="11">
        <v>10</v>
      </c>
      <c r="AG311" s="11">
        <v>10</v>
      </c>
      <c r="AH311" s="11">
        <v>10</v>
      </c>
      <c r="AI311" s="11">
        <v>10</v>
      </c>
      <c r="AJ311" s="11">
        <v>10</v>
      </c>
      <c r="AK311" s="11">
        <v>10</v>
      </c>
      <c r="AL311" s="11">
        <v>10</v>
      </c>
      <c r="AM311" s="11">
        <v>120</v>
      </c>
      <c r="AN311" s="11">
        <v>60</v>
      </c>
      <c r="AO311" s="11">
        <v>10</v>
      </c>
      <c r="AP311" s="11">
        <v>120</v>
      </c>
      <c r="AQ311" s="11">
        <v>60</v>
      </c>
      <c r="AR311" s="11">
        <v>40</v>
      </c>
      <c r="AS311" s="11">
        <v>0</v>
      </c>
      <c r="AT311" s="11">
        <v>130</v>
      </c>
      <c r="AU311" s="11" t="s">
        <v>157</v>
      </c>
      <c r="AV311" s="11">
        <v>6409</v>
      </c>
      <c r="AW311" s="11">
        <v>1623</v>
      </c>
      <c r="AX311" s="11">
        <v>6463</v>
      </c>
      <c r="AY311" s="11">
        <v>1366</v>
      </c>
      <c r="AZ311" s="11">
        <v>3454</v>
      </c>
      <c r="BA311" s="11">
        <v>2319</v>
      </c>
      <c r="BB311" s="11">
        <v>1976</v>
      </c>
      <c r="BC311" s="11">
        <v>2480</v>
      </c>
      <c r="BD311" s="11">
        <v>821</v>
      </c>
      <c r="BE311" s="11">
        <v>1003</v>
      </c>
      <c r="BF311" s="11">
        <v>2769</v>
      </c>
      <c r="BG311" s="11">
        <v>1676</v>
      </c>
      <c r="BH311" s="11">
        <v>6119</v>
      </c>
      <c r="BI311" s="11">
        <v>11</v>
      </c>
      <c r="BJ311" s="11">
        <v>10</v>
      </c>
      <c r="BK311" s="11">
        <v>9</v>
      </c>
      <c r="BL311" s="11">
        <v>13</v>
      </c>
      <c r="BM311" s="11">
        <v>10</v>
      </c>
      <c r="BN311" s="11">
        <v>11</v>
      </c>
      <c r="BO311" s="11">
        <v>14</v>
      </c>
      <c r="BP311" s="11">
        <v>12</v>
      </c>
      <c r="BQ311" s="11">
        <v>10</v>
      </c>
      <c r="BR311" s="11">
        <v>12</v>
      </c>
      <c r="BS311" s="11">
        <v>13</v>
      </c>
      <c r="BT311" s="11">
        <v>15</v>
      </c>
      <c r="BU311" s="11">
        <v>28</v>
      </c>
      <c r="BV311" s="11">
        <v>19</v>
      </c>
      <c r="BW311" s="11">
        <v>13</v>
      </c>
      <c r="BX311" s="11">
        <v>7</v>
      </c>
      <c r="BY311" s="11">
        <v>15</v>
      </c>
      <c r="BZ311" s="11">
        <v>9</v>
      </c>
      <c r="CA311" s="11">
        <v>10</v>
      </c>
      <c r="CB311" s="11">
        <v>4</v>
      </c>
      <c r="CC311" s="11">
        <v>5</v>
      </c>
      <c r="CD311" s="11">
        <v>6</v>
      </c>
      <c r="CE311" s="11">
        <v>10</v>
      </c>
      <c r="CF311" s="11">
        <v>13</v>
      </c>
      <c r="CG311" s="11">
        <v>13</v>
      </c>
      <c r="CH311" s="11">
        <v>14</v>
      </c>
      <c r="CI311" s="11"/>
      <c r="CJ311" s="11"/>
      <c r="CK311" s="11" t="s">
        <v>158</v>
      </c>
      <c r="CL311" s="11" t="s">
        <v>158</v>
      </c>
      <c r="CM311" s="11" t="s">
        <v>158</v>
      </c>
      <c r="CN311" s="11" t="s">
        <v>158</v>
      </c>
      <c r="CO311" s="11" t="s">
        <v>158</v>
      </c>
      <c r="CP311" s="11" t="s">
        <v>158</v>
      </c>
      <c r="CQ311" s="11" t="s">
        <v>158</v>
      </c>
      <c r="CR311" s="11" t="s">
        <v>158</v>
      </c>
      <c r="CS311" s="11" t="s">
        <v>158</v>
      </c>
      <c r="CT311" s="11" t="s">
        <v>158</v>
      </c>
      <c r="CU311" s="11" t="s">
        <v>158</v>
      </c>
      <c r="CV311" s="11" t="s">
        <v>158</v>
      </c>
      <c r="CW311" s="11" t="s">
        <v>158</v>
      </c>
      <c r="CX311" s="11" t="s">
        <v>154</v>
      </c>
      <c r="CY311" s="11" t="s">
        <v>154</v>
      </c>
      <c r="CZ311" s="11" t="s">
        <v>154</v>
      </c>
      <c r="DA311" s="11" t="s">
        <v>154</v>
      </c>
      <c r="DB311" s="11" t="s">
        <v>154</v>
      </c>
      <c r="DC311" s="11" t="s">
        <v>154</v>
      </c>
      <c r="DD311" s="11" t="s">
        <v>154</v>
      </c>
      <c r="DE311" s="11" t="s">
        <v>154</v>
      </c>
      <c r="DF311" s="11" t="s">
        <v>154</v>
      </c>
      <c r="DG311" s="11" t="s">
        <v>154</v>
      </c>
      <c r="DH311" s="11" t="s">
        <v>154</v>
      </c>
      <c r="DI311" s="11" t="s">
        <v>154</v>
      </c>
      <c r="DJ311" s="11" t="s">
        <v>154</v>
      </c>
      <c r="DK311" s="11" t="s">
        <v>157</v>
      </c>
      <c r="DL311" s="11" t="s">
        <v>157</v>
      </c>
      <c r="DM311" s="11" t="s">
        <v>157</v>
      </c>
      <c r="DN311" s="11" t="s">
        <v>157</v>
      </c>
      <c r="DO311" s="11" t="s">
        <v>157</v>
      </c>
      <c r="DP311" s="11" t="s">
        <v>157</v>
      </c>
      <c r="DQ311" s="11" t="s">
        <v>157</v>
      </c>
      <c r="DR311" s="11" t="s">
        <v>157</v>
      </c>
      <c r="DS311" s="11" t="s">
        <v>157</v>
      </c>
      <c r="DT311" s="11" t="s">
        <v>157</v>
      </c>
      <c r="DU311" s="11" t="s">
        <v>157</v>
      </c>
      <c r="DV311" s="11" t="s">
        <v>157</v>
      </c>
      <c r="DW311" s="11" t="s">
        <v>157</v>
      </c>
      <c r="DX311" s="11" t="b">
        <v>1</v>
      </c>
      <c r="DY311" s="11" t="b">
        <v>1</v>
      </c>
      <c r="DZ311" s="11" t="b">
        <v>1</v>
      </c>
      <c r="EA311" s="11" t="b">
        <v>1</v>
      </c>
      <c r="EB311" s="11" t="b">
        <v>1</v>
      </c>
      <c r="EC311" s="11" t="b">
        <v>1</v>
      </c>
      <c r="ED311" s="11" t="b">
        <v>1</v>
      </c>
      <c r="EE311" s="11" t="b">
        <v>1</v>
      </c>
      <c r="EF311" s="11" t="b">
        <v>1</v>
      </c>
      <c r="EG311" s="11" t="b">
        <v>1</v>
      </c>
      <c r="EH311" s="11" t="b">
        <v>1</v>
      </c>
      <c r="EI311" s="11" t="b">
        <v>1</v>
      </c>
      <c r="EJ311" s="11" t="b">
        <v>1</v>
      </c>
      <c r="EK311" s="11">
        <v>3.2555000000000001E-2</v>
      </c>
      <c r="EL311" s="11">
        <v>3.2750000000000001E-2</v>
      </c>
      <c r="EM311" s="11">
        <v>2.9510999999999999E-2</v>
      </c>
      <c r="EN311" s="11">
        <v>2.9575000000000001E-2</v>
      </c>
      <c r="EO311" s="11">
        <v>3.2044999999999997E-2</v>
      </c>
      <c r="EP311" s="11">
        <v>3.1052E-2</v>
      </c>
      <c r="EQ311" s="11">
        <v>3.3205999999999999E-2</v>
      </c>
      <c r="ER311" s="11">
        <v>3.4318000000000001E-2</v>
      </c>
      <c r="ES311" s="11">
        <v>3.7118999999999999E-2</v>
      </c>
      <c r="ET311" s="11">
        <v>3.2890000000000003E-2</v>
      </c>
      <c r="EU311" s="11">
        <v>3.7543E-2</v>
      </c>
      <c r="EV311" s="11">
        <v>4.376E-2</v>
      </c>
      <c r="EW311" s="11">
        <v>3.4756000000000002E-2</v>
      </c>
      <c r="EX311" s="11" t="s">
        <v>248</v>
      </c>
      <c r="EY311" s="11" t="str">
        <f>VLOOKUP(Table8[[#This Row],[Candidate Detail Answer: City]],cities,2,FALSE)</f>
        <v>Minneapolis</v>
      </c>
      <c r="EZ311" s="11" t="str">
        <f>VLOOKUP(Table8[[#This Row],[Candidate Detail Answer: City]],cities,3,FALSE)</f>
        <v>MN</v>
      </c>
      <c r="FA311" s="21">
        <f>VLOOKUP(Table8[[#This Row],[Candidate Detail Answer: City]],cities,4,FALSE)</f>
        <v>55401</v>
      </c>
      <c r="FB311" s="11" t="s">
        <v>455</v>
      </c>
      <c r="FC311" s="11" t="str">
        <f>VLOOKUP(Table8[[#This Row],[Candidate Detail Answer: Major]],majors_final,3,FALSE)</f>
        <v>Communications</v>
      </c>
      <c r="FD311" s="11" t="str">
        <f>VLOOKUP(Table8[[#This Row],[Candidate Detail Answer: Major]],majors_final,4,FALSE)</f>
        <v>Non-IT</v>
      </c>
      <c r="FE311" s="11">
        <f>VLOOKUP(Table8[[#This Row],[Candidate Detail Answer: Major]],majors_final,5,FALSE)</f>
        <v>0</v>
      </c>
      <c r="FF311" s="11">
        <f>VLOOKUP(Table8[[#This Row],[Candidate Detail Answer: Major]],majors_final,6,FALSE)</f>
        <v>0</v>
      </c>
      <c r="FG311" s="5"/>
      <c r="FH311" s="5"/>
      <c r="FI311" s="11"/>
    </row>
    <row r="312" spans="1:165" ht="12.75" x14ac:dyDescent="0.2">
      <c r="A312" s="11">
        <v>29175346</v>
      </c>
      <c r="B312" s="11">
        <v>38364608</v>
      </c>
      <c r="C312" s="11">
        <v>49328.464583333101</v>
      </c>
      <c r="D312" s="11" t="s">
        <v>153</v>
      </c>
      <c r="E312" s="11">
        <v>345600</v>
      </c>
      <c r="F312" s="11">
        <v>45698646</v>
      </c>
      <c r="G312" s="11">
        <v>47450.074305556103</v>
      </c>
      <c r="H312" s="11">
        <v>47128.922916666001</v>
      </c>
      <c r="I312" s="11">
        <v>176709</v>
      </c>
      <c r="J312" s="11">
        <v>1</v>
      </c>
      <c r="K312" s="11">
        <v>3</v>
      </c>
      <c r="L312" s="11">
        <v>956</v>
      </c>
      <c r="M312" s="11">
        <v>131</v>
      </c>
      <c r="N312" s="11">
        <v>130</v>
      </c>
      <c r="O312" s="11">
        <v>92</v>
      </c>
      <c r="P312" s="11">
        <v>99.23</v>
      </c>
      <c r="Q312" s="11">
        <v>66020</v>
      </c>
      <c r="R312" s="11" t="s">
        <v>154</v>
      </c>
      <c r="S312" s="11" t="s">
        <v>155</v>
      </c>
      <c r="T312" s="11" t="s">
        <v>156</v>
      </c>
      <c r="U312" s="11">
        <v>0</v>
      </c>
      <c r="V312" s="11" t="s">
        <v>154</v>
      </c>
      <c r="W312" s="11" t="s">
        <v>157</v>
      </c>
      <c r="X312" s="11">
        <v>4</v>
      </c>
      <c r="Y312" s="11" t="s">
        <v>157</v>
      </c>
      <c r="Z312" s="11">
        <v>10</v>
      </c>
      <c r="AA312" s="11">
        <v>10</v>
      </c>
      <c r="AB312" s="11">
        <v>10</v>
      </c>
      <c r="AC312" s="11">
        <v>10</v>
      </c>
      <c r="AD312" s="11">
        <v>10</v>
      </c>
      <c r="AE312" s="11">
        <v>10</v>
      </c>
      <c r="AF312" s="11">
        <v>10</v>
      </c>
      <c r="AG312" s="11">
        <v>10</v>
      </c>
      <c r="AH312" s="11">
        <v>10</v>
      </c>
      <c r="AI312" s="11">
        <v>10</v>
      </c>
      <c r="AJ312" s="11">
        <v>10</v>
      </c>
      <c r="AK312" s="11">
        <v>10</v>
      </c>
      <c r="AL312" s="11">
        <v>10</v>
      </c>
      <c r="AM312" s="11">
        <v>120</v>
      </c>
      <c r="AN312" s="11">
        <v>60</v>
      </c>
      <c r="AO312" s="11">
        <v>10</v>
      </c>
      <c r="AP312" s="11">
        <v>120</v>
      </c>
      <c r="AQ312" s="11">
        <v>60</v>
      </c>
      <c r="AR312" s="11">
        <v>40</v>
      </c>
      <c r="AS312" s="11">
        <v>0</v>
      </c>
      <c r="AT312" s="11">
        <v>130</v>
      </c>
      <c r="AU312" s="11" t="s">
        <v>157</v>
      </c>
      <c r="AV312" s="11">
        <v>2931</v>
      </c>
      <c r="AW312" s="11">
        <v>2730</v>
      </c>
      <c r="AX312" s="11">
        <v>1725</v>
      </c>
      <c r="AY312" s="11">
        <v>54458</v>
      </c>
      <c r="AZ312" s="11">
        <v>29289</v>
      </c>
      <c r="BA312" s="11">
        <v>582</v>
      </c>
      <c r="BB312" s="11">
        <v>1120</v>
      </c>
      <c r="BC312" s="11">
        <v>6633</v>
      </c>
      <c r="BD312" s="11">
        <v>2511</v>
      </c>
      <c r="BE312" s="11">
        <v>752</v>
      </c>
      <c r="BF312" s="11">
        <v>599</v>
      </c>
      <c r="BG312" s="11">
        <v>3826</v>
      </c>
      <c r="BH312" s="11">
        <v>1888</v>
      </c>
      <c r="BI312" s="11">
        <v>9</v>
      </c>
      <c r="BJ312" s="11">
        <v>10</v>
      </c>
      <c r="BK312" s="11">
        <v>10</v>
      </c>
      <c r="BL312" s="11">
        <v>13</v>
      </c>
      <c r="BM312" s="11">
        <v>10</v>
      </c>
      <c r="BN312" s="11">
        <v>10</v>
      </c>
      <c r="BO312" s="11">
        <v>15</v>
      </c>
      <c r="BP312" s="11">
        <v>11</v>
      </c>
      <c r="BQ312" s="11">
        <v>10</v>
      </c>
      <c r="BR312" s="11">
        <v>11</v>
      </c>
      <c r="BS312" s="11">
        <v>12</v>
      </c>
      <c r="BT312" s="11">
        <v>19</v>
      </c>
      <c r="BU312" s="11">
        <v>24</v>
      </c>
      <c r="BV312" s="11">
        <v>5</v>
      </c>
      <c r="BW312" s="11">
        <v>7</v>
      </c>
      <c r="BX312" s="11">
        <v>7</v>
      </c>
      <c r="BY312" s="11">
        <v>6</v>
      </c>
      <c r="BZ312" s="11">
        <v>11</v>
      </c>
      <c r="CA312" s="11">
        <v>4</v>
      </c>
      <c r="CB312" s="11">
        <v>5</v>
      </c>
      <c r="CC312" s="11">
        <v>28</v>
      </c>
      <c r="CD312" s="11">
        <v>17</v>
      </c>
      <c r="CE312" s="11">
        <v>3</v>
      </c>
      <c r="CF312" s="11">
        <v>2</v>
      </c>
      <c r="CG312" s="11">
        <v>3</v>
      </c>
      <c r="CH312" s="11">
        <v>3</v>
      </c>
      <c r="CI312" s="11"/>
      <c r="CJ312" s="11"/>
      <c r="CK312" s="11" t="s">
        <v>158</v>
      </c>
      <c r="CL312" s="11" t="s">
        <v>158</v>
      </c>
      <c r="CM312" s="11" t="s">
        <v>158</v>
      </c>
      <c r="CN312" s="11" t="s">
        <v>158</v>
      </c>
      <c r="CO312" s="11" t="s">
        <v>158</v>
      </c>
      <c r="CP312" s="11" t="s">
        <v>158</v>
      </c>
      <c r="CQ312" s="11" t="s">
        <v>158</v>
      </c>
      <c r="CR312" s="11" t="s">
        <v>158</v>
      </c>
      <c r="CS312" s="11" t="s">
        <v>158</v>
      </c>
      <c r="CT312" s="11" t="s">
        <v>158</v>
      </c>
      <c r="CU312" s="11" t="s">
        <v>158</v>
      </c>
      <c r="CV312" s="11" t="s">
        <v>158</v>
      </c>
      <c r="CW312" s="11" t="s">
        <v>158</v>
      </c>
      <c r="CX312" s="11" t="s">
        <v>154</v>
      </c>
      <c r="CY312" s="11" t="s">
        <v>154</v>
      </c>
      <c r="CZ312" s="11" t="s">
        <v>154</v>
      </c>
      <c r="DA312" s="11" t="s">
        <v>154</v>
      </c>
      <c r="DB312" s="11" t="s">
        <v>154</v>
      </c>
      <c r="DC312" s="11" t="s">
        <v>154</v>
      </c>
      <c r="DD312" s="11" t="s">
        <v>154</v>
      </c>
      <c r="DE312" s="11" t="s">
        <v>154</v>
      </c>
      <c r="DF312" s="11" t="s">
        <v>154</v>
      </c>
      <c r="DG312" s="11" t="s">
        <v>154</v>
      </c>
      <c r="DH312" s="11" t="s">
        <v>154</v>
      </c>
      <c r="DI312" s="11" t="s">
        <v>154</v>
      </c>
      <c r="DJ312" s="11" t="s">
        <v>154</v>
      </c>
      <c r="DK312" s="11" t="s">
        <v>157</v>
      </c>
      <c r="DL312" s="11" t="s">
        <v>157</v>
      </c>
      <c r="DM312" s="11" t="s">
        <v>157</v>
      </c>
      <c r="DN312" s="11" t="s">
        <v>157</v>
      </c>
      <c r="DO312" s="11" t="s">
        <v>157</v>
      </c>
      <c r="DP312" s="11" t="s">
        <v>157</v>
      </c>
      <c r="DQ312" s="11" t="s">
        <v>157</v>
      </c>
      <c r="DR312" s="11" t="s">
        <v>157</v>
      </c>
      <c r="DS312" s="11" t="s">
        <v>157</v>
      </c>
      <c r="DT312" s="11" t="s">
        <v>157</v>
      </c>
      <c r="DU312" s="11" t="s">
        <v>157</v>
      </c>
      <c r="DV312" s="11" t="s">
        <v>157</v>
      </c>
      <c r="DW312" s="11" t="s">
        <v>157</v>
      </c>
      <c r="DX312" s="11" t="b">
        <v>1</v>
      </c>
      <c r="DY312" s="11" t="b">
        <v>1</v>
      </c>
      <c r="DZ312" s="11" t="b">
        <v>1</v>
      </c>
      <c r="EA312" s="11" t="b">
        <v>1</v>
      </c>
      <c r="EB312" s="11" t="b">
        <v>1</v>
      </c>
      <c r="EC312" s="11" t="b">
        <v>1</v>
      </c>
      <c r="ED312" s="11" t="b">
        <v>1</v>
      </c>
      <c r="EE312" s="11" t="b">
        <v>1</v>
      </c>
      <c r="EF312" s="11" t="b">
        <v>1</v>
      </c>
      <c r="EG312" s="11" t="b">
        <v>1</v>
      </c>
      <c r="EH312" s="11" t="b">
        <v>1</v>
      </c>
      <c r="EI312" s="11" t="b">
        <v>1</v>
      </c>
      <c r="EJ312" s="11" t="b">
        <v>1</v>
      </c>
      <c r="EK312" s="11">
        <v>3.0053E-2</v>
      </c>
      <c r="EL312" s="11">
        <v>3.7936999999999999E-2</v>
      </c>
      <c r="EM312" s="11">
        <v>3.0169000000000001E-2</v>
      </c>
      <c r="EN312" s="11">
        <v>3.5644000000000002E-2</v>
      </c>
      <c r="EO312" s="11">
        <v>3.3362000000000003E-2</v>
      </c>
      <c r="EP312" s="11">
        <v>3.4199E-2</v>
      </c>
      <c r="EQ312" s="11">
        <v>4.7730000000000002E-2</v>
      </c>
      <c r="ER312" s="11">
        <v>3.7379000000000003E-2</v>
      </c>
      <c r="ES312" s="11">
        <v>1.4007E-2</v>
      </c>
      <c r="ET312" s="11">
        <v>3.313E-2</v>
      </c>
      <c r="EU312" s="11">
        <v>5.0379E-2</v>
      </c>
      <c r="EV312" s="11">
        <v>4.6179999999999999E-2</v>
      </c>
      <c r="EW312" s="11">
        <v>3.9286000000000001E-2</v>
      </c>
      <c r="EX312" s="11" t="s">
        <v>248</v>
      </c>
      <c r="EY312" s="11" t="str">
        <f>VLOOKUP(Table8[[#This Row],[Candidate Detail Answer: City]],cities,2,FALSE)</f>
        <v>Minneapolis</v>
      </c>
      <c r="EZ312" s="11" t="str">
        <f>VLOOKUP(Table8[[#This Row],[Candidate Detail Answer: City]],cities,3,FALSE)</f>
        <v>MN</v>
      </c>
      <c r="FA312" s="21">
        <f>VLOOKUP(Table8[[#This Row],[Candidate Detail Answer: City]],cities,4,FALSE)</f>
        <v>55401</v>
      </c>
      <c r="FB312" s="11" t="s">
        <v>229</v>
      </c>
      <c r="FC312" s="11" t="str">
        <f>VLOOKUP(Table8[[#This Row],[Candidate Detail Answer: Major]],majors_final,3,FALSE)</f>
        <v>Computer Science</v>
      </c>
      <c r="FD312" s="11" t="str">
        <f>VLOOKUP(Table8[[#This Row],[Candidate Detail Answer: Major]],majors_final,4,FALSE)</f>
        <v>IT-development focused</v>
      </c>
      <c r="FE312" s="11">
        <f>VLOOKUP(Table8[[#This Row],[Candidate Detail Answer: Major]],majors_final,5,FALSE)</f>
        <v>0</v>
      </c>
      <c r="FF312" s="11">
        <f>VLOOKUP(Table8[[#This Row],[Candidate Detail Answer: Major]],majors_final,6,FALSE)</f>
        <v>0</v>
      </c>
      <c r="FG312" s="5"/>
      <c r="FH312" s="5"/>
      <c r="FI312" s="11"/>
    </row>
    <row r="313" spans="1:165" ht="12.75" x14ac:dyDescent="0.2">
      <c r="A313" s="11">
        <v>52249621</v>
      </c>
      <c r="B313" s="11">
        <v>74119460</v>
      </c>
      <c r="C313" s="11">
        <v>44664.606249999997</v>
      </c>
      <c r="D313" s="11" t="s">
        <v>153</v>
      </c>
      <c r="E313" s="11">
        <v>345600</v>
      </c>
      <c r="F313" s="11">
        <v>77904910</v>
      </c>
      <c r="G313" s="11">
        <v>44664.675000000003</v>
      </c>
      <c r="H313" s="11">
        <v>44668.566666666666</v>
      </c>
      <c r="I313" s="11">
        <v>336230</v>
      </c>
      <c r="J313" s="11">
        <v>1</v>
      </c>
      <c r="K313" s="11">
        <v>57</v>
      </c>
      <c r="L313" s="11">
        <v>116161</v>
      </c>
      <c r="M313" s="11">
        <v>131</v>
      </c>
      <c r="N313" s="11">
        <v>131</v>
      </c>
      <c r="O313" s="11">
        <v>92</v>
      </c>
      <c r="P313" s="11">
        <v>100</v>
      </c>
      <c r="Q313" s="11">
        <v>283241</v>
      </c>
      <c r="R313" s="11" t="s">
        <v>154</v>
      </c>
      <c r="S313" s="11" t="s">
        <v>155</v>
      </c>
      <c r="T313" s="11" t="s">
        <v>208</v>
      </c>
      <c r="U313" s="11">
        <v>2</v>
      </c>
      <c r="V313" s="11" t="s">
        <v>154</v>
      </c>
      <c r="W313" s="11" t="s">
        <v>157</v>
      </c>
      <c r="X313" s="11">
        <v>5</v>
      </c>
      <c r="Y313" s="11">
        <v>1</v>
      </c>
      <c r="Z313" s="11">
        <v>10</v>
      </c>
      <c r="AA313" s="11">
        <v>10</v>
      </c>
      <c r="AB313" s="11">
        <v>10</v>
      </c>
      <c r="AC313" s="11">
        <v>10</v>
      </c>
      <c r="AD313" s="11">
        <v>10</v>
      </c>
      <c r="AE313" s="11">
        <v>10</v>
      </c>
      <c r="AF313" s="11">
        <v>10</v>
      </c>
      <c r="AG313" s="11">
        <v>10</v>
      </c>
      <c r="AH313" s="11">
        <v>10</v>
      </c>
      <c r="AI313" s="11">
        <v>10</v>
      </c>
      <c r="AJ313" s="11">
        <v>10</v>
      </c>
      <c r="AK313" s="11">
        <v>10</v>
      </c>
      <c r="AL313" s="11">
        <v>10</v>
      </c>
      <c r="AM313" s="11">
        <v>121</v>
      </c>
      <c r="AN313" s="11">
        <v>60</v>
      </c>
      <c r="AO313" s="11">
        <v>10</v>
      </c>
      <c r="AP313" s="11">
        <v>120</v>
      </c>
      <c r="AQ313" s="11">
        <v>60</v>
      </c>
      <c r="AR313" s="11">
        <v>40</v>
      </c>
      <c r="AS313" s="11">
        <v>1</v>
      </c>
      <c r="AT313" s="11">
        <v>130</v>
      </c>
      <c r="AU313" s="11">
        <v>40</v>
      </c>
      <c r="AV313" s="11">
        <v>4232</v>
      </c>
      <c r="AW313" s="11">
        <v>2766</v>
      </c>
      <c r="AX313" s="11">
        <v>7424</v>
      </c>
      <c r="AY313" s="11">
        <v>3009</v>
      </c>
      <c r="AZ313" s="11">
        <v>3977</v>
      </c>
      <c r="BA313" s="11">
        <v>7782</v>
      </c>
      <c r="BB313" s="11">
        <v>5130</v>
      </c>
      <c r="BC313" s="11">
        <v>4032</v>
      </c>
      <c r="BD313" s="11">
        <v>771</v>
      </c>
      <c r="BE313" s="11">
        <v>1270</v>
      </c>
      <c r="BF313" s="11">
        <v>1829</v>
      </c>
      <c r="BG313" s="11">
        <v>5199</v>
      </c>
      <c r="BH313" s="11">
        <v>5251</v>
      </c>
      <c r="BI313" s="11">
        <v>5</v>
      </c>
      <c r="BJ313" s="11">
        <v>5</v>
      </c>
      <c r="BK313" s="11">
        <v>6</v>
      </c>
      <c r="BL313" s="11">
        <v>7</v>
      </c>
      <c r="BM313" s="11">
        <v>5</v>
      </c>
      <c r="BN313" s="11">
        <v>5</v>
      </c>
      <c r="BO313" s="11">
        <v>7</v>
      </c>
      <c r="BP313" s="11">
        <v>6</v>
      </c>
      <c r="BQ313" s="11">
        <v>6</v>
      </c>
      <c r="BR313" s="11">
        <v>5</v>
      </c>
      <c r="BS313" s="11">
        <v>5</v>
      </c>
      <c r="BT313" s="11">
        <v>13</v>
      </c>
      <c r="BU313" s="11">
        <v>19</v>
      </c>
      <c r="BV313" s="11">
        <v>20</v>
      </c>
      <c r="BW313" s="11">
        <v>13</v>
      </c>
      <c r="BX313" s="11">
        <v>34</v>
      </c>
      <c r="BY313" s="11">
        <v>10</v>
      </c>
      <c r="BZ313" s="11">
        <v>21</v>
      </c>
      <c r="CA313" s="11">
        <v>39</v>
      </c>
      <c r="CB313" s="11">
        <v>28</v>
      </c>
      <c r="CC313" s="11">
        <v>14</v>
      </c>
      <c r="CD313" s="11">
        <v>10</v>
      </c>
      <c r="CE313" s="11">
        <v>13</v>
      </c>
      <c r="CF313" s="11">
        <v>13</v>
      </c>
      <c r="CG313" s="11">
        <v>43</v>
      </c>
      <c r="CH313" s="11">
        <v>6</v>
      </c>
      <c r="CI313" s="11"/>
      <c r="CJ313" s="11"/>
      <c r="CK313" s="11" t="s">
        <v>158</v>
      </c>
      <c r="CL313" s="11" t="s">
        <v>158</v>
      </c>
      <c r="CM313" s="11" t="s">
        <v>158</v>
      </c>
      <c r="CN313" s="11" t="s">
        <v>158</v>
      </c>
      <c r="CO313" s="11" t="s">
        <v>158</v>
      </c>
      <c r="CP313" s="11" t="s">
        <v>158</v>
      </c>
      <c r="CQ313" s="11" t="s">
        <v>158</v>
      </c>
      <c r="CR313" s="11" t="s">
        <v>158</v>
      </c>
      <c r="CS313" s="11" t="s">
        <v>158</v>
      </c>
      <c r="CT313" s="11" t="s">
        <v>158</v>
      </c>
      <c r="CU313" s="11" t="s">
        <v>158</v>
      </c>
      <c r="CV313" s="11" t="s">
        <v>158</v>
      </c>
      <c r="CW313" s="11" t="s">
        <v>158</v>
      </c>
      <c r="CX313" s="11" t="s">
        <v>154</v>
      </c>
      <c r="CY313" s="11" t="s">
        <v>154</v>
      </c>
      <c r="CZ313" s="11" t="s">
        <v>154</v>
      </c>
      <c r="DA313" s="11" t="s">
        <v>154</v>
      </c>
      <c r="DB313" s="11" t="s">
        <v>154</v>
      </c>
      <c r="DC313" s="11" t="s">
        <v>154</v>
      </c>
      <c r="DD313" s="11" t="s">
        <v>154</v>
      </c>
      <c r="DE313" s="11" t="s">
        <v>154</v>
      </c>
      <c r="DF313" s="11" t="s">
        <v>154</v>
      </c>
      <c r="DG313" s="11" t="s">
        <v>154</v>
      </c>
      <c r="DH313" s="11" t="s">
        <v>154</v>
      </c>
      <c r="DI313" s="11" t="s">
        <v>154</v>
      </c>
      <c r="DJ313" s="11" t="s">
        <v>154</v>
      </c>
      <c r="DK313" s="11" t="s">
        <v>157</v>
      </c>
      <c r="DL313" s="11" t="s">
        <v>157</v>
      </c>
      <c r="DM313" s="11" t="s">
        <v>157</v>
      </c>
      <c r="DN313" s="11" t="s">
        <v>157</v>
      </c>
      <c r="DO313" s="11" t="s">
        <v>157</v>
      </c>
      <c r="DP313" s="11" t="s">
        <v>157</v>
      </c>
      <c r="DQ313" s="11" t="s">
        <v>157</v>
      </c>
      <c r="DR313" s="11" t="s">
        <v>157</v>
      </c>
      <c r="DS313" s="11" t="s">
        <v>157</v>
      </c>
      <c r="DT313" s="11" t="s">
        <v>157</v>
      </c>
      <c r="DU313" s="11" t="s">
        <v>157</v>
      </c>
      <c r="DV313" s="11" t="s">
        <v>157</v>
      </c>
      <c r="DW313" s="11" t="s">
        <v>157</v>
      </c>
      <c r="DX313" s="11" t="b">
        <v>1</v>
      </c>
      <c r="DY313" s="11" t="b">
        <v>1</v>
      </c>
      <c r="DZ313" s="11" t="b">
        <v>1</v>
      </c>
      <c r="EA313" s="11" t="b">
        <v>1</v>
      </c>
      <c r="EB313" s="11" t="b">
        <v>1</v>
      </c>
      <c r="EC313" s="11" t="b">
        <v>1</v>
      </c>
      <c r="ED313" s="11" t="b">
        <v>1</v>
      </c>
      <c r="EE313" s="11" t="b">
        <v>1</v>
      </c>
      <c r="EF313" s="11" t="b">
        <v>1</v>
      </c>
      <c r="EG313" s="11" t="b">
        <v>1</v>
      </c>
      <c r="EH313" s="11" t="b">
        <v>1</v>
      </c>
      <c r="EI313" s="11" t="b">
        <v>1</v>
      </c>
      <c r="EJ313" s="11" t="b">
        <v>1</v>
      </c>
      <c r="EK313" s="11">
        <v>2.8397759000000002E-2</v>
      </c>
      <c r="EL313" s="11">
        <v>0.25721542800000002</v>
      </c>
      <c r="EM313" s="11">
        <v>0.23807637200000001</v>
      </c>
      <c r="EN313" s="11">
        <v>2.7373966E-2</v>
      </c>
      <c r="EO313" s="11">
        <v>6.7890808999999996E-2</v>
      </c>
      <c r="EP313" s="11">
        <v>3.0449374000000001E-2</v>
      </c>
      <c r="EQ313" s="11">
        <v>1.5820150000000002E-2</v>
      </c>
      <c r="ER313" s="11">
        <v>1.4719339E-2</v>
      </c>
      <c r="ES313" s="11">
        <v>4.5727665000000001E-2</v>
      </c>
      <c r="ET313" s="11">
        <v>3.3318998000000002E-2</v>
      </c>
      <c r="EU313" s="11">
        <v>0.20511374800000001</v>
      </c>
      <c r="EV313" s="11">
        <v>6.0739845000000001E-2</v>
      </c>
      <c r="EW313" s="11">
        <v>7.4200259000000005E-2</v>
      </c>
      <c r="EX313" s="11" t="s">
        <v>248</v>
      </c>
      <c r="EY313" s="11" t="str">
        <f>VLOOKUP(Table8[[#This Row],[Candidate Detail Answer: City]],cities,2,FALSE)</f>
        <v>Minneapolis</v>
      </c>
      <c r="EZ313" s="11" t="str">
        <f>VLOOKUP(Table8[[#This Row],[Candidate Detail Answer: City]],cities,3,FALSE)</f>
        <v>MN</v>
      </c>
      <c r="FA313" s="21">
        <f>VLOOKUP(Table8[[#This Row],[Candidate Detail Answer: City]],cities,4,FALSE)</f>
        <v>55401</v>
      </c>
      <c r="FB313" s="11" t="s">
        <v>249</v>
      </c>
      <c r="FC313" s="11" t="str">
        <f>VLOOKUP(Table8[[#This Row],[Candidate Detail Answer: Major]],majors_final,3,FALSE)</f>
        <v>Computer Science</v>
      </c>
      <c r="FD313" s="11" t="str">
        <f>VLOOKUP(Table8[[#This Row],[Candidate Detail Answer: Major]],majors_final,4,FALSE)</f>
        <v>IT-development focused</v>
      </c>
      <c r="FE313" s="11">
        <f>VLOOKUP(Table8[[#This Row],[Candidate Detail Answer: Major]],majors_final,5,FALSE)</f>
        <v>0</v>
      </c>
      <c r="FF313" s="11">
        <f>VLOOKUP(Table8[[#This Row],[Candidate Detail Answer: Major]],majors_final,6,FALSE)</f>
        <v>0</v>
      </c>
      <c r="FG313" s="5"/>
      <c r="FH313" s="5"/>
      <c r="FI313" s="11"/>
    </row>
    <row r="314" spans="1:165" ht="12.75" x14ac:dyDescent="0.2">
      <c r="A314" s="11">
        <v>47969141</v>
      </c>
      <c r="B314" s="11">
        <v>66953608</v>
      </c>
      <c r="C314" s="11">
        <v>46257.895138888802</v>
      </c>
      <c r="D314" s="11" t="s">
        <v>153</v>
      </c>
      <c r="E314" s="11">
        <v>345600</v>
      </c>
      <c r="F314" s="11">
        <v>73386240</v>
      </c>
      <c r="G314" s="11">
        <v>53470.490972223801</v>
      </c>
      <c r="H314" s="11">
        <v>52444.131249997998</v>
      </c>
      <c r="I314" s="11">
        <v>286980</v>
      </c>
      <c r="J314" s="11">
        <v>1</v>
      </c>
      <c r="K314" s="11">
        <v>56</v>
      </c>
      <c r="L314" s="11">
        <v>77083</v>
      </c>
      <c r="M314" s="11">
        <v>131</v>
      </c>
      <c r="N314" s="11">
        <v>131</v>
      </c>
      <c r="O314" s="11">
        <v>92</v>
      </c>
      <c r="P314" s="11">
        <v>100</v>
      </c>
      <c r="Q314" s="11">
        <v>254269</v>
      </c>
      <c r="R314" s="11" t="s">
        <v>154</v>
      </c>
      <c r="S314" s="11" t="s">
        <v>155</v>
      </c>
      <c r="T314" s="11" t="s">
        <v>208</v>
      </c>
      <c r="U314" s="11">
        <v>25</v>
      </c>
      <c r="V314" s="11" t="s">
        <v>154</v>
      </c>
      <c r="W314" s="11" t="s">
        <v>157</v>
      </c>
      <c r="X314" s="11">
        <v>5</v>
      </c>
      <c r="Y314" s="11">
        <v>1</v>
      </c>
      <c r="Z314" s="11">
        <v>10</v>
      </c>
      <c r="AA314" s="11">
        <v>10</v>
      </c>
      <c r="AB314" s="11">
        <v>10</v>
      </c>
      <c r="AC314" s="11">
        <v>10</v>
      </c>
      <c r="AD314" s="11">
        <v>10</v>
      </c>
      <c r="AE314" s="11">
        <v>10</v>
      </c>
      <c r="AF314" s="11">
        <v>10</v>
      </c>
      <c r="AG314" s="11">
        <v>10</v>
      </c>
      <c r="AH314" s="11">
        <v>10</v>
      </c>
      <c r="AI314" s="11">
        <v>10</v>
      </c>
      <c r="AJ314" s="11">
        <v>10</v>
      </c>
      <c r="AK314" s="11">
        <v>10</v>
      </c>
      <c r="AL314" s="11">
        <v>10</v>
      </c>
      <c r="AM314" s="11">
        <v>121</v>
      </c>
      <c r="AN314" s="11">
        <v>60</v>
      </c>
      <c r="AO314" s="11">
        <v>10</v>
      </c>
      <c r="AP314" s="11">
        <v>120</v>
      </c>
      <c r="AQ314" s="11">
        <v>60</v>
      </c>
      <c r="AR314" s="11">
        <v>40</v>
      </c>
      <c r="AS314" s="11">
        <v>1</v>
      </c>
      <c r="AT314" s="11">
        <v>130</v>
      </c>
      <c r="AU314" s="11">
        <v>260</v>
      </c>
      <c r="AV314" s="11">
        <v>4220</v>
      </c>
      <c r="AW314" s="11">
        <v>2373</v>
      </c>
      <c r="AX314" s="11">
        <v>618</v>
      </c>
      <c r="AY314" s="11">
        <v>416</v>
      </c>
      <c r="AZ314" s="11">
        <v>921</v>
      </c>
      <c r="BA314" s="11">
        <v>1818</v>
      </c>
      <c r="BB314" s="11">
        <v>1413</v>
      </c>
      <c r="BC314" s="11">
        <v>1781</v>
      </c>
      <c r="BD314" s="11">
        <v>456</v>
      </c>
      <c r="BE314" s="11">
        <v>727</v>
      </c>
      <c r="BF314" s="11">
        <v>12451</v>
      </c>
      <c r="BG314" s="11">
        <v>4209</v>
      </c>
      <c r="BH314" s="11">
        <v>873</v>
      </c>
      <c r="BI314" s="11">
        <v>13</v>
      </c>
      <c r="BJ314" s="11">
        <v>14</v>
      </c>
      <c r="BK314" s="11">
        <v>12</v>
      </c>
      <c r="BL314" s="11">
        <v>17</v>
      </c>
      <c r="BM314" s="11">
        <v>12</v>
      </c>
      <c r="BN314" s="11">
        <v>14</v>
      </c>
      <c r="BO314" s="11">
        <v>25</v>
      </c>
      <c r="BP314" s="11">
        <v>13</v>
      </c>
      <c r="BQ314" s="11">
        <v>12</v>
      </c>
      <c r="BR314" s="11">
        <v>16</v>
      </c>
      <c r="BS314" s="11">
        <v>17</v>
      </c>
      <c r="BT314" s="11">
        <v>31</v>
      </c>
      <c r="BU314" s="11">
        <v>29</v>
      </c>
      <c r="BV314" s="11">
        <v>17</v>
      </c>
      <c r="BW314" s="11">
        <v>2</v>
      </c>
      <c r="BX314" s="11">
        <v>2</v>
      </c>
      <c r="BY314" s="11">
        <v>2</v>
      </c>
      <c r="BZ314" s="11">
        <v>5</v>
      </c>
      <c r="CA314" s="11">
        <v>17</v>
      </c>
      <c r="CB314" s="11">
        <v>9</v>
      </c>
      <c r="CC314" s="11">
        <v>17</v>
      </c>
      <c r="CD314" s="11">
        <v>4</v>
      </c>
      <c r="CE314" s="11">
        <v>8</v>
      </c>
      <c r="CF314" s="11">
        <v>5</v>
      </c>
      <c r="CG314" s="11">
        <v>17</v>
      </c>
      <c r="CH314" s="11">
        <v>3</v>
      </c>
      <c r="CI314" s="11"/>
      <c r="CJ314" s="11"/>
      <c r="CK314" s="11" t="s">
        <v>158</v>
      </c>
      <c r="CL314" s="11" t="s">
        <v>158</v>
      </c>
      <c r="CM314" s="11" t="s">
        <v>158</v>
      </c>
      <c r="CN314" s="11" t="s">
        <v>158</v>
      </c>
      <c r="CO314" s="11" t="s">
        <v>158</v>
      </c>
      <c r="CP314" s="11" t="s">
        <v>158</v>
      </c>
      <c r="CQ314" s="11" t="s">
        <v>158</v>
      </c>
      <c r="CR314" s="11" t="s">
        <v>158</v>
      </c>
      <c r="CS314" s="11" t="s">
        <v>158</v>
      </c>
      <c r="CT314" s="11" t="s">
        <v>158</v>
      </c>
      <c r="CU314" s="11" t="s">
        <v>158</v>
      </c>
      <c r="CV314" s="11" t="s">
        <v>158</v>
      </c>
      <c r="CW314" s="11" t="s">
        <v>158</v>
      </c>
      <c r="CX314" s="11" t="s">
        <v>154</v>
      </c>
      <c r="CY314" s="11" t="s">
        <v>154</v>
      </c>
      <c r="CZ314" s="11" t="s">
        <v>154</v>
      </c>
      <c r="DA314" s="11" t="s">
        <v>154</v>
      </c>
      <c r="DB314" s="11" t="s">
        <v>154</v>
      </c>
      <c r="DC314" s="11" t="s">
        <v>154</v>
      </c>
      <c r="DD314" s="11" t="s">
        <v>154</v>
      </c>
      <c r="DE314" s="11" t="s">
        <v>154</v>
      </c>
      <c r="DF314" s="11" t="s">
        <v>154</v>
      </c>
      <c r="DG314" s="11" t="s">
        <v>154</v>
      </c>
      <c r="DH314" s="11" t="s">
        <v>154</v>
      </c>
      <c r="DI314" s="11" t="s">
        <v>154</v>
      </c>
      <c r="DJ314" s="11" t="s">
        <v>154</v>
      </c>
      <c r="DK314" s="11" t="s">
        <v>157</v>
      </c>
      <c r="DL314" s="11" t="s">
        <v>157</v>
      </c>
      <c r="DM314" s="11" t="s">
        <v>157</v>
      </c>
      <c r="DN314" s="11" t="s">
        <v>157</v>
      </c>
      <c r="DO314" s="11" t="s">
        <v>157</v>
      </c>
      <c r="DP314" s="11" t="s">
        <v>157</v>
      </c>
      <c r="DQ314" s="11" t="s">
        <v>157</v>
      </c>
      <c r="DR314" s="11" t="s">
        <v>157</v>
      </c>
      <c r="DS314" s="11" t="s">
        <v>157</v>
      </c>
      <c r="DT314" s="11" t="s">
        <v>157</v>
      </c>
      <c r="DU314" s="11" t="s">
        <v>157</v>
      </c>
      <c r="DV314" s="11" t="s">
        <v>157</v>
      </c>
      <c r="DW314" s="11" t="s">
        <v>157</v>
      </c>
      <c r="DX314" s="11" t="b">
        <v>1</v>
      </c>
      <c r="DY314" s="11" t="b">
        <v>1</v>
      </c>
      <c r="DZ314" s="11" t="b">
        <v>1</v>
      </c>
      <c r="EA314" s="11" t="b">
        <v>1</v>
      </c>
      <c r="EB314" s="11" t="b">
        <v>1</v>
      </c>
      <c r="EC314" s="11" t="b">
        <v>1</v>
      </c>
      <c r="ED314" s="11" t="b">
        <v>1</v>
      </c>
      <c r="EE314" s="11" t="b">
        <v>1</v>
      </c>
      <c r="EF314" s="11" t="b">
        <v>1</v>
      </c>
      <c r="EG314" s="11" t="b">
        <v>1</v>
      </c>
      <c r="EH314" s="11" t="b">
        <v>1</v>
      </c>
      <c r="EI314" s="11" t="b">
        <v>1</v>
      </c>
      <c r="EJ314" s="11" t="b">
        <v>1</v>
      </c>
      <c r="EK314" s="11">
        <v>1.1414000000000001E-2</v>
      </c>
      <c r="EL314" s="11">
        <v>3.0235000000000001E-2</v>
      </c>
      <c r="EM314" s="11">
        <v>2.9086000000000001E-2</v>
      </c>
      <c r="EN314" s="11">
        <v>7.1680999999999995E-2</v>
      </c>
      <c r="EO314" s="11">
        <v>3.6826999999999999E-2</v>
      </c>
      <c r="EP314" s="11">
        <v>2.9713E-2</v>
      </c>
      <c r="EQ314" s="11">
        <v>0.12171</v>
      </c>
      <c r="ER314" s="11">
        <v>1.6853E-2</v>
      </c>
      <c r="ES314" s="11">
        <v>1.8357999999999999E-2</v>
      </c>
      <c r="ET314" s="11">
        <v>1.8291000000000002E-2</v>
      </c>
      <c r="EU314" s="11">
        <v>3.5852000000000002E-2</v>
      </c>
      <c r="EV314" s="11">
        <v>2.4636999999999999E-2</v>
      </c>
      <c r="EW314" s="11">
        <v>2.6328000000000001E-2</v>
      </c>
      <c r="EX314" s="11" t="s">
        <v>248</v>
      </c>
      <c r="EY314" s="11" t="str">
        <f>VLOOKUP(Table8[[#This Row],[Candidate Detail Answer: City]],cities,2,FALSE)</f>
        <v>Minneapolis</v>
      </c>
      <c r="EZ314" s="11" t="str">
        <f>VLOOKUP(Table8[[#This Row],[Candidate Detail Answer: City]],cities,3,FALSE)</f>
        <v>MN</v>
      </c>
      <c r="FA314" s="21">
        <f>VLOOKUP(Table8[[#This Row],[Candidate Detail Answer: City]],cities,4,FALSE)</f>
        <v>55401</v>
      </c>
      <c r="FB314" s="11" t="s">
        <v>234</v>
      </c>
      <c r="FC314" s="11" t="str">
        <f>VLOOKUP(Table8[[#This Row],[Candidate Detail Answer: Major]],majors_final,3,FALSE)</f>
        <v>Computer Programming</v>
      </c>
      <c r="FD314" s="11" t="str">
        <f>VLOOKUP(Table8[[#This Row],[Candidate Detail Answer: Major]],majors_final,4,FALSE)</f>
        <v>IT-development focused</v>
      </c>
      <c r="FE314" s="11">
        <f>VLOOKUP(Table8[[#This Row],[Candidate Detail Answer: Major]],majors_final,5,FALSE)</f>
        <v>0</v>
      </c>
      <c r="FF314" s="11">
        <f>VLOOKUP(Table8[[#This Row],[Candidate Detail Answer: Major]],majors_final,6,FALSE)</f>
        <v>0</v>
      </c>
      <c r="FG314" s="5"/>
      <c r="FH314" s="5"/>
      <c r="FI314" s="11"/>
    </row>
    <row r="315" spans="1:165" ht="12.75" x14ac:dyDescent="0.2">
      <c r="A315" s="11">
        <v>52249772</v>
      </c>
      <c r="B315" s="11">
        <v>74119760</v>
      </c>
      <c r="C315" s="11">
        <v>45402.5222222222</v>
      </c>
      <c r="D315" s="11" t="s">
        <v>153</v>
      </c>
      <c r="E315" s="11">
        <v>345600</v>
      </c>
      <c r="F315" s="11">
        <v>77904498</v>
      </c>
      <c r="G315" s="11">
        <v>55938.861805557601</v>
      </c>
      <c r="H315" s="11">
        <v>54623.3666666641</v>
      </c>
      <c r="I315" s="11">
        <v>254530</v>
      </c>
      <c r="J315" s="11">
        <v>1</v>
      </c>
      <c r="K315" s="11">
        <v>135</v>
      </c>
      <c r="L315" s="11">
        <v>17603</v>
      </c>
      <c r="M315" s="11">
        <v>131</v>
      </c>
      <c r="N315" s="11">
        <v>131</v>
      </c>
      <c r="O315" s="11">
        <v>92</v>
      </c>
      <c r="P315" s="11">
        <v>100</v>
      </c>
      <c r="Q315" s="11">
        <v>206571</v>
      </c>
      <c r="R315" s="11" t="s">
        <v>154</v>
      </c>
      <c r="S315" s="11" t="s">
        <v>155</v>
      </c>
      <c r="T315" s="11" t="s">
        <v>208</v>
      </c>
      <c r="U315" s="11">
        <v>7</v>
      </c>
      <c r="V315" s="11" t="s">
        <v>154</v>
      </c>
      <c r="W315" s="11" t="s">
        <v>157</v>
      </c>
      <c r="X315" s="11">
        <v>4</v>
      </c>
      <c r="Y315" s="11">
        <v>1</v>
      </c>
      <c r="Z315" s="11">
        <v>10</v>
      </c>
      <c r="AA315" s="11">
        <v>10</v>
      </c>
      <c r="AB315" s="11">
        <v>10</v>
      </c>
      <c r="AC315" s="11">
        <v>10</v>
      </c>
      <c r="AD315" s="11">
        <v>10</v>
      </c>
      <c r="AE315" s="11">
        <v>10</v>
      </c>
      <c r="AF315" s="11">
        <v>10</v>
      </c>
      <c r="AG315" s="11">
        <v>10</v>
      </c>
      <c r="AH315" s="11">
        <v>10</v>
      </c>
      <c r="AI315" s="11">
        <v>10</v>
      </c>
      <c r="AJ315" s="11">
        <v>10</v>
      </c>
      <c r="AK315" s="11">
        <v>10</v>
      </c>
      <c r="AL315" s="11">
        <v>10</v>
      </c>
      <c r="AM315" s="11">
        <v>121</v>
      </c>
      <c r="AN315" s="11">
        <v>60</v>
      </c>
      <c r="AO315" s="11">
        <v>10</v>
      </c>
      <c r="AP315" s="11">
        <v>120</v>
      </c>
      <c r="AQ315" s="11">
        <v>60</v>
      </c>
      <c r="AR315" s="11">
        <v>40</v>
      </c>
      <c r="AS315" s="11">
        <v>1</v>
      </c>
      <c r="AT315" s="11">
        <v>130</v>
      </c>
      <c r="AU315" s="11">
        <v>84</v>
      </c>
      <c r="AV315" s="11">
        <v>797</v>
      </c>
      <c r="AW315" s="11">
        <v>2757</v>
      </c>
      <c r="AX315" s="11">
        <v>784</v>
      </c>
      <c r="AY315" s="11">
        <v>4333</v>
      </c>
      <c r="AZ315" s="11">
        <v>3983</v>
      </c>
      <c r="BA315" s="11">
        <v>5484</v>
      </c>
      <c r="BB315" s="11">
        <v>9863</v>
      </c>
      <c r="BC315" s="11">
        <v>2996</v>
      </c>
      <c r="BD315" s="11">
        <v>1397</v>
      </c>
      <c r="BE315" s="11">
        <v>1077</v>
      </c>
      <c r="BF315" s="11">
        <v>2134</v>
      </c>
      <c r="BG315" s="11">
        <v>10128</v>
      </c>
      <c r="BH315" s="11">
        <v>982</v>
      </c>
      <c r="BI315" s="11">
        <v>9</v>
      </c>
      <c r="BJ315" s="11">
        <v>11</v>
      </c>
      <c r="BK315" s="11">
        <v>11</v>
      </c>
      <c r="BL315" s="11">
        <v>12</v>
      </c>
      <c r="BM315" s="11">
        <v>9</v>
      </c>
      <c r="BN315" s="11">
        <v>10</v>
      </c>
      <c r="BO315" s="11">
        <v>11</v>
      </c>
      <c r="BP315" s="11">
        <v>12</v>
      </c>
      <c r="BQ315" s="11">
        <v>10</v>
      </c>
      <c r="BR315" s="11">
        <v>11</v>
      </c>
      <c r="BS315" s="11">
        <v>12</v>
      </c>
      <c r="BT315" s="11">
        <v>14</v>
      </c>
      <c r="BU315" s="11">
        <v>23</v>
      </c>
      <c r="BV315" s="11">
        <v>10</v>
      </c>
      <c r="BW315" s="11">
        <v>29</v>
      </c>
      <c r="BX315" s="11">
        <v>8</v>
      </c>
      <c r="BY315" s="11">
        <v>46</v>
      </c>
      <c r="BZ315" s="11">
        <v>30</v>
      </c>
      <c r="CA315" s="11">
        <v>23</v>
      </c>
      <c r="CB315" s="11">
        <v>29</v>
      </c>
      <c r="CC315" s="11">
        <v>29</v>
      </c>
      <c r="CD315" s="11">
        <v>11</v>
      </c>
      <c r="CE315" s="11">
        <v>15</v>
      </c>
      <c r="CF315" s="11">
        <v>12</v>
      </c>
      <c r="CG315" s="11">
        <v>54</v>
      </c>
      <c r="CH315" s="11">
        <v>9</v>
      </c>
      <c r="CI315" s="11"/>
      <c r="CJ315" s="11"/>
      <c r="CK315" s="11" t="s">
        <v>158</v>
      </c>
      <c r="CL315" s="11" t="s">
        <v>158</v>
      </c>
      <c r="CM315" s="11" t="s">
        <v>158</v>
      </c>
      <c r="CN315" s="11" t="s">
        <v>158</v>
      </c>
      <c r="CO315" s="11" t="s">
        <v>158</v>
      </c>
      <c r="CP315" s="11" t="s">
        <v>158</v>
      </c>
      <c r="CQ315" s="11" t="s">
        <v>158</v>
      </c>
      <c r="CR315" s="11" t="s">
        <v>158</v>
      </c>
      <c r="CS315" s="11" t="s">
        <v>158</v>
      </c>
      <c r="CT315" s="11" t="s">
        <v>158</v>
      </c>
      <c r="CU315" s="11" t="s">
        <v>158</v>
      </c>
      <c r="CV315" s="11" t="s">
        <v>158</v>
      </c>
      <c r="CW315" s="11" t="s">
        <v>158</v>
      </c>
      <c r="CX315" s="11" t="s">
        <v>154</v>
      </c>
      <c r="CY315" s="11" t="s">
        <v>154</v>
      </c>
      <c r="CZ315" s="11" t="s">
        <v>154</v>
      </c>
      <c r="DA315" s="11" t="s">
        <v>154</v>
      </c>
      <c r="DB315" s="11" t="s">
        <v>154</v>
      </c>
      <c r="DC315" s="11" t="s">
        <v>154</v>
      </c>
      <c r="DD315" s="11" t="s">
        <v>154</v>
      </c>
      <c r="DE315" s="11" t="s">
        <v>154</v>
      </c>
      <c r="DF315" s="11" t="s">
        <v>154</v>
      </c>
      <c r="DG315" s="11" t="s">
        <v>154</v>
      </c>
      <c r="DH315" s="11" t="s">
        <v>154</v>
      </c>
      <c r="DI315" s="11" t="s">
        <v>154</v>
      </c>
      <c r="DJ315" s="11" t="s">
        <v>154</v>
      </c>
      <c r="DK315" s="11" t="s">
        <v>157</v>
      </c>
      <c r="DL315" s="11" t="s">
        <v>157</v>
      </c>
      <c r="DM315" s="11" t="s">
        <v>157</v>
      </c>
      <c r="DN315" s="11" t="s">
        <v>157</v>
      </c>
      <c r="DO315" s="11" t="s">
        <v>157</v>
      </c>
      <c r="DP315" s="11" t="s">
        <v>157</v>
      </c>
      <c r="DQ315" s="11" t="s">
        <v>157</v>
      </c>
      <c r="DR315" s="11" t="s">
        <v>157</v>
      </c>
      <c r="DS315" s="11" t="s">
        <v>157</v>
      </c>
      <c r="DT315" s="11" t="s">
        <v>157</v>
      </c>
      <c r="DU315" s="11" t="s">
        <v>157</v>
      </c>
      <c r="DV315" s="11" t="s">
        <v>157</v>
      </c>
      <c r="DW315" s="11" t="s">
        <v>157</v>
      </c>
      <c r="DX315" s="11" t="b">
        <v>1</v>
      </c>
      <c r="DY315" s="11" t="b">
        <v>1</v>
      </c>
      <c r="DZ315" s="11" t="b">
        <v>1</v>
      </c>
      <c r="EA315" s="11" t="b">
        <v>1</v>
      </c>
      <c r="EB315" s="11" t="b">
        <v>1</v>
      </c>
      <c r="EC315" s="11" t="b">
        <v>1</v>
      </c>
      <c r="ED315" s="11" t="b">
        <v>1</v>
      </c>
      <c r="EE315" s="11" t="b">
        <v>1</v>
      </c>
      <c r="EF315" s="11" t="b">
        <v>1</v>
      </c>
      <c r="EG315" s="11" t="b">
        <v>1</v>
      </c>
      <c r="EH315" s="11" t="b">
        <v>1</v>
      </c>
      <c r="EI315" s="11" t="b">
        <v>1</v>
      </c>
      <c r="EJ315" s="11" t="b">
        <v>1</v>
      </c>
      <c r="EK315" s="11">
        <v>0.25104399999999999</v>
      </c>
      <c r="EL315" s="11">
        <v>7.8086000000000003E-2</v>
      </c>
      <c r="EM315" s="11">
        <v>3.9683000000000003E-2</v>
      </c>
      <c r="EN315" s="11">
        <v>4.7157999999999999E-2</v>
      </c>
      <c r="EO315" s="11">
        <v>2.9519E-2</v>
      </c>
      <c r="EP315" s="11">
        <v>1.193E-2</v>
      </c>
      <c r="EQ315" s="11">
        <v>1.7455999999999999E-2</v>
      </c>
      <c r="ER315" s="11">
        <v>1.8953999999999999E-2</v>
      </c>
      <c r="ES315" s="11">
        <v>1.5494000000000001E-2</v>
      </c>
      <c r="ET315" s="11">
        <v>1.8671E-2</v>
      </c>
      <c r="EU315" s="11">
        <v>3.8635999999999997E-2</v>
      </c>
      <c r="EV315" s="11">
        <v>2.809E-2</v>
      </c>
      <c r="EW315" s="11">
        <v>4.6898000000000002E-2</v>
      </c>
      <c r="EX315" s="11" t="s">
        <v>248</v>
      </c>
      <c r="EY315" s="11" t="str">
        <f>VLOOKUP(Table8[[#This Row],[Candidate Detail Answer: City]],cities,2,FALSE)</f>
        <v>Minneapolis</v>
      </c>
      <c r="EZ315" s="11" t="str">
        <f>VLOOKUP(Table8[[#This Row],[Candidate Detail Answer: City]],cities,3,FALSE)</f>
        <v>MN</v>
      </c>
      <c r="FA315" s="21">
        <f>VLOOKUP(Table8[[#This Row],[Candidate Detail Answer: City]],cities,4,FALSE)</f>
        <v>55401</v>
      </c>
      <c r="FB315" s="11" t="s">
        <v>256</v>
      </c>
      <c r="FC315" s="11" t="str">
        <f>VLOOKUP(Table8[[#This Row],[Candidate Detail Answer: Major]],majors_final,3,FALSE)</f>
        <v>Full Stack Development</v>
      </c>
      <c r="FD315" s="11" t="str">
        <f>VLOOKUP(Table8[[#This Row],[Candidate Detail Answer: Major]],majors_final,4,FALSE)</f>
        <v>IT-development focused</v>
      </c>
      <c r="FE315" s="11">
        <f>VLOOKUP(Table8[[#This Row],[Candidate Detail Answer: Major]],majors_final,5,FALSE)</f>
        <v>0</v>
      </c>
      <c r="FF315" s="11">
        <f>VLOOKUP(Table8[[#This Row],[Candidate Detail Answer: Major]],majors_final,6,FALSE)</f>
        <v>0</v>
      </c>
      <c r="FG315" s="5"/>
      <c r="FH315" s="5"/>
      <c r="FI315" s="11"/>
    </row>
    <row r="316" spans="1:165" ht="12.75" x14ac:dyDescent="0.2">
      <c r="A316" s="11">
        <v>47969162</v>
      </c>
      <c r="B316" s="11">
        <v>66953650</v>
      </c>
      <c r="C316" s="11">
        <v>46586.884722222101</v>
      </c>
      <c r="D316" s="11" t="s">
        <v>153</v>
      </c>
      <c r="E316" s="11">
        <v>345600</v>
      </c>
      <c r="F316" s="11">
        <v>73386300</v>
      </c>
      <c r="G316" s="11">
        <v>53871.852083334998</v>
      </c>
      <c r="H316" s="11">
        <v>52798.4784722201</v>
      </c>
      <c r="I316" s="11">
        <v>369998</v>
      </c>
      <c r="J316" s="11">
        <v>1</v>
      </c>
      <c r="K316" s="11">
        <v>105</v>
      </c>
      <c r="L316" s="11">
        <v>127605</v>
      </c>
      <c r="M316" s="11">
        <v>131</v>
      </c>
      <c r="N316" s="11">
        <v>131</v>
      </c>
      <c r="O316" s="11">
        <v>92</v>
      </c>
      <c r="P316" s="11">
        <v>100</v>
      </c>
      <c r="Q316" s="11">
        <v>188683</v>
      </c>
      <c r="R316" s="11" t="s">
        <v>154</v>
      </c>
      <c r="S316" s="11" t="s">
        <v>155</v>
      </c>
      <c r="T316" s="11" t="s">
        <v>208</v>
      </c>
      <c r="U316" s="11">
        <v>27</v>
      </c>
      <c r="V316" s="11" t="s">
        <v>154</v>
      </c>
      <c r="W316" s="11" t="s">
        <v>157</v>
      </c>
      <c r="X316" s="11">
        <v>3</v>
      </c>
      <c r="Y316" s="11">
        <v>1</v>
      </c>
      <c r="Z316" s="11">
        <v>10</v>
      </c>
      <c r="AA316" s="11">
        <v>10</v>
      </c>
      <c r="AB316" s="11">
        <v>10</v>
      </c>
      <c r="AC316" s="11">
        <v>10</v>
      </c>
      <c r="AD316" s="11">
        <v>10</v>
      </c>
      <c r="AE316" s="11">
        <v>10</v>
      </c>
      <c r="AF316" s="11">
        <v>10</v>
      </c>
      <c r="AG316" s="11">
        <v>10</v>
      </c>
      <c r="AH316" s="11">
        <v>10</v>
      </c>
      <c r="AI316" s="11">
        <v>10</v>
      </c>
      <c r="AJ316" s="11">
        <v>10</v>
      </c>
      <c r="AK316" s="11">
        <v>10</v>
      </c>
      <c r="AL316" s="11">
        <v>10</v>
      </c>
      <c r="AM316" s="11">
        <v>121</v>
      </c>
      <c r="AN316" s="11">
        <v>60</v>
      </c>
      <c r="AO316" s="11">
        <v>10</v>
      </c>
      <c r="AP316" s="11">
        <v>120</v>
      </c>
      <c r="AQ316" s="11">
        <v>60</v>
      </c>
      <c r="AR316" s="11">
        <v>40</v>
      </c>
      <c r="AS316" s="11">
        <v>1</v>
      </c>
      <c r="AT316" s="11">
        <v>130</v>
      </c>
      <c r="AU316" s="11">
        <v>1481</v>
      </c>
      <c r="AV316" s="11">
        <v>20099</v>
      </c>
      <c r="AW316" s="11">
        <v>12863</v>
      </c>
      <c r="AX316" s="11">
        <v>500</v>
      </c>
      <c r="AY316" s="11">
        <v>8629</v>
      </c>
      <c r="AZ316" s="11">
        <v>36793</v>
      </c>
      <c r="BA316" s="11">
        <v>1256</v>
      </c>
      <c r="BB316" s="11">
        <v>4047</v>
      </c>
      <c r="BC316" s="11">
        <v>23268</v>
      </c>
      <c r="BD316" s="11">
        <v>5983</v>
      </c>
      <c r="BE316" s="11">
        <v>804</v>
      </c>
      <c r="BF316" s="11">
        <v>51535</v>
      </c>
      <c r="BG316" s="11">
        <v>9926</v>
      </c>
      <c r="BH316" s="11">
        <v>4037</v>
      </c>
      <c r="BI316" s="11">
        <v>9</v>
      </c>
      <c r="BJ316" s="11">
        <v>9</v>
      </c>
      <c r="BK316" s="11">
        <v>8</v>
      </c>
      <c r="BL316" s="11">
        <v>10</v>
      </c>
      <c r="BM316" s="11">
        <v>5</v>
      </c>
      <c r="BN316" s="11">
        <v>11</v>
      </c>
      <c r="BO316" s="11">
        <v>16</v>
      </c>
      <c r="BP316" s="11">
        <v>10</v>
      </c>
      <c r="BQ316" s="11">
        <v>11</v>
      </c>
      <c r="BR316" s="11">
        <v>6</v>
      </c>
      <c r="BS316" s="11">
        <v>10</v>
      </c>
      <c r="BT316" s="11">
        <v>17</v>
      </c>
      <c r="BU316" s="11">
        <v>24</v>
      </c>
      <c r="BV316" s="11">
        <v>7</v>
      </c>
      <c r="BW316" s="11">
        <v>8</v>
      </c>
      <c r="BX316" s="11">
        <v>6</v>
      </c>
      <c r="BY316" s="11">
        <v>9</v>
      </c>
      <c r="BZ316" s="11">
        <v>9</v>
      </c>
      <c r="CA316" s="11">
        <v>7</v>
      </c>
      <c r="CB316" s="11">
        <v>11</v>
      </c>
      <c r="CC316" s="11">
        <v>13</v>
      </c>
      <c r="CD316" s="11">
        <v>8</v>
      </c>
      <c r="CE316" s="11">
        <v>6</v>
      </c>
      <c r="CF316" s="11">
        <v>5</v>
      </c>
      <c r="CG316" s="11">
        <v>6</v>
      </c>
      <c r="CH316" s="11">
        <v>5</v>
      </c>
      <c r="CI316" s="11"/>
      <c r="CJ316" s="11"/>
      <c r="CK316" s="11" t="s">
        <v>158</v>
      </c>
      <c r="CL316" s="11" t="s">
        <v>158</v>
      </c>
      <c r="CM316" s="11" t="s">
        <v>158</v>
      </c>
      <c r="CN316" s="11" t="s">
        <v>158</v>
      </c>
      <c r="CO316" s="11" t="s">
        <v>158</v>
      </c>
      <c r="CP316" s="11" t="s">
        <v>158</v>
      </c>
      <c r="CQ316" s="11" t="s">
        <v>158</v>
      </c>
      <c r="CR316" s="11" t="s">
        <v>158</v>
      </c>
      <c r="CS316" s="11" t="s">
        <v>158</v>
      </c>
      <c r="CT316" s="11" t="s">
        <v>158</v>
      </c>
      <c r="CU316" s="11" t="s">
        <v>158</v>
      </c>
      <c r="CV316" s="11" t="s">
        <v>158</v>
      </c>
      <c r="CW316" s="11" t="s">
        <v>158</v>
      </c>
      <c r="CX316" s="11" t="s">
        <v>154</v>
      </c>
      <c r="CY316" s="11" t="s">
        <v>154</v>
      </c>
      <c r="CZ316" s="11" t="s">
        <v>154</v>
      </c>
      <c r="DA316" s="11" t="s">
        <v>154</v>
      </c>
      <c r="DB316" s="11" t="s">
        <v>154</v>
      </c>
      <c r="DC316" s="11" t="s">
        <v>154</v>
      </c>
      <c r="DD316" s="11" t="s">
        <v>154</v>
      </c>
      <c r="DE316" s="11" t="s">
        <v>154</v>
      </c>
      <c r="DF316" s="11" t="s">
        <v>154</v>
      </c>
      <c r="DG316" s="11" t="s">
        <v>154</v>
      </c>
      <c r="DH316" s="11" t="s">
        <v>154</v>
      </c>
      <c r="DI316" s="11" t="s">
        <v>154</v>
      </c>
      <c r="DJ316" s="11" t="s">
        <v>154</v>
      </c>
      <c r="DK316" s="11" t="s">
        <v>157</v>
      </c>
      <c r="DL316" s="11" t="s">
        <v>157</v>
      </c>
      <c r="DM316" s="11" t="s">
        <v>157</v>
      </c>
      <c r="DN316" s="11" t="s">
        <v>157</v>
      </c>
      <c r="DO316" s="11" t="s">
        <v>157</v>
      </c>
      <c r="DP316" s="11" t="s">
        <v>157</v>
      </c>
      <c r="DQ316" s="11" t="s">
        <v>157</v>
      </c>
      <c r="DR316" s="11" t="s">
        <v>157</v>
      </c>
      <c r="DS316" s="11" t="s">
        <v>157</v>
      </c>
      <c r="DT316" s="11" t="s">
        <v>157</v>
      </c>
      <c r="DU316" s="11" t="s">
        <v>157</v>
      </c>
      <c r="DV316" s="11" t="s">
        <v>157</v>
      </c>
      <c r="DW316" s="11" t="s">
        <v>157</v>
      </c>
      <c r="DX316" s="11" t="b">
        <v>1</v>
      </c>
      <c r="DY316" s="11" t="b">
        <v>1</v>
      </c>
      <c r="DZ316" s="11" t="b">
        <v>1</v>
      </c>
      <c r="EA316" s="11" t="b">
        <v>1</v>
      </c>
      <c r="EB316" s="11" t="b">
        <v>1</v>
      </c>
      <c r="EC316" s="11" t="b">
        <v>1</v>
      </c>
      <c r="ED316" s="11" t="b">
        <v>1</v>
      </c>
      <c r="EE316" s="11" t="b">
        <v>1</v>
      </c>
      <c r="EF316" s="11" t="b">
        <v>1</v>
      </c>
      <c r="EG316" s="11" t="b">
        <v>1</v>
      </c>
      <c r="EH316" s="11" t="b">
        <v>1</v>
      </c>
      <c r="EI316" s="11" t="b">
        <v>1</v>
      </c>
      <c r="EJ316" s="11" t="b">
        <v>1</v>
      </c>
      <c r="EK316" s="11">
        <v>3.7110999999999998E-2</v>
      </c>
      <c r="EL316" s="11">
        <v>0.29342299999999999</v>
      </c>
      <c r="EM316" s="11">
        <v>2.7258999999999999E-2</v>
      </c>
      <c r="EN316" s="11">
        <v>0.29372100000000001</v>
      </c>
      <c r="EO316" s="11">
        <v>7.0577000000000001E-2</v>
      </c>
      <c r="EP316" s="11">
        <v>2.1909999999999999E-2</v>
      </c>
      <c r="EQ316" s="11">
        <v>2.5798999999999999E-2</v>
      </c>
      <c r="ER316" s="11">
        <v>1.9115E-2</v>
      </c>
      <c r="ES316" s="11">
        <v>7.1252999999999997E-2</v>
      </c>
      <c r="ET316" s="11">
        <v>2.8833999999999999E-2</v>
      </c>
      <c r="EU316" s="11">
        <v>4.0328999999999997E-2</v>
      </c>
      <c r="EV316" s="11">
        <v>3.7386000000000003E-2</v>
      </c>
      <c r="EW316" s="11">
        <v>1.8100999999999999E-2</v>
      </c>
      <c r="EX316" s="11" t="s">
        <v>248</v>
      </c>
      <c r="EY316" s="11" t="str">
        <f>VLOOKUP(Table8[[#This Row],[Candidate Detail Answer: City]],cities,2,FALSE)</f>
        <v>Minneapolis</v>
      </c>
      <c r="EZ316" s="11" t="str">
        <f>VLOOKUP(Table8[[#This Row],[Candidate Detail Answer: City]],cities,3,FALSE)</f>
        <v>MN</v>
      </c>
      <c r="FA316" s="21">
        <f>VLOOKUP(Table8[[#This Row],[Candidate Detail Answer: City]],cities,4,FALSE)</f>
        <v>55401</v>
      </c>
      <c r="FB316" s="11" t="s">
        <v>300</v>
      </c>
      <c r="FC316" s="11" t="str">
        <f>VLOOKUP(Table8[[#This Row],[Candidate Detail Answer: Major]],majors_final,3,FALSE)</f>
        <v>N/A</v>
      </c>
      <c r="FD316" s="11" t="str">
        <f>VLOOKUP(Table8[[#This Row],[Candidate Detail Answer: Major]],majors_final,4,FALSE)</f>
        <v>N/A</v>
      </c>
      <c r="FE316" s="11">
        <f>VLOOKUP(Table8[[#This Row],[Candidate Detail Answer: Major]],majors_final,5,FALSE)</f>
        <v>0</v>
      </c>
      <c r="FF316" s="11">
        <f>VLOOKUP(Table8[[#This Row],[Candidate Detail Answer: Major]],majors_final,6,FALSE)</f>
        <v>0</v>
      </c>
      <c r="FG316" s="5"/>
      <c r="FH316" s="5"/>
      <c r="FI316" s="11"/>
    </row>
    <row r="317" spans="1:165" ht="12.75" x14ac:dyDescent="0.2">
      <c r="A317" s="11">
        <v>52250348</v>
      </c>
      <c r="B317" s="11">
        <v>74120806</v>
      </c>
      <c r="C317" s="11">
        <v>45775.377083333296</v>
      </c>
      <c r="D317" s="11" t="s">
        <v>153</v>
      </c>
      <c r="E317" s="11">
        <v>345600</v>
      </c>
      <c r="F317" s="11">
        <v>77904554</v>
      </c>
      <c r="G317" s="11">
        <v>56540.903472224301</v>
      </c>
      <c r="H317" s="11">
        <v>55154.887499997298</v>
      </c>
      <c r="I317" s="11">
        <v>73935</v>
      </c>
      <c r="J317" s="11">
        <v>1</v>
      </c>
      <c r="K317" s="11">
        <v>2</v>
      </c>
      <c r="L317" s="11">
        <v>19283</v>
      </c>
      <c r="M317" s="11">
        <v>131</v>
      </c>
      <c r="N317" s="11">
        <v>131</v>
      </c>
      <c r="O317" s="11">
        <v>92</v>
      </c>
      <c r="P317" s="11">
        <v>100</v>
      </c>
      <c r="Q317" s="11">
        <v>36287</v>
      </c>
      <c r="R317" s="11" t="s">
        <v>154</v>
      </c>
      <c r="S317" s="11" t="s">
        <v>155</v>
      </c>
      <c r="T317" s="11" t="s">
        <v>208</v>
      </c>
      <c r="U317" s="11">
        <v>0</v>
      </c>
      <c r="V317" s="11" t="s">
        <v>154</v>
      </c>
      <c r="W317" s="11" t="s">
        <v>157</v>
      </c>
      <c r="X317" s="11"/>
      <c r="Y317" s="11">
        <v>1</v>
      </c>
      <c r="Z317" s="11">
        <v>10</v>
      </c>
      <c r="AA317" s="11">
        <v>10</v>
      </c>
      <c r="AB317" s="11">
        <v>10</v>
      </c>
      <c r="AC317" s="11">
        <v>10</v>
      </c>
      <c r="AD317" s="11">
        <v>10</v>
      </c>
      <c r="AE317" s="11">
        <v>10</v>
      </c>
      <c r="AF317" s="11">
        <v>10</v>
      </c>
      <c r="AG317" s="11">
        <v>10</v>
      </c>
      <c r="AH317" s="11">
        <v>10</v>
      </c>
      <c r="AI317" s="11">
        <v>10</v>
      </c>
      <c r="AJ317" s="11">
        <v>10</v>
      </c>
      <c r="AK317" s="11">
        <v>10</v>
      </c>
      <c r="AL317" s="11">
        <v>10</v>
      </c>
      <c r="AM317" s="11">
        <v>121</v>
      </c>
      <c r="AN317" s="11">
        <v>60</v>
      </c>
      <c r="AO317" s="11">
        <v>10</v>
      </c>
      <c r="AP317" s="11">
        <v>120</v>
      </c>
      <c r="AQ317" s="11">
        <v>60</v>
      </c>
      <c r="AR317" s="11">
        <v>40</v>
      </c>
      <c r="AS317" s="11">
        <v>1</v>
      </c>
      <c r="AT317" s="11">
        <v>130</v>
      </c>
      <c r="AU317" s="11">
        <v>207</v>
      </c>
      <c r="AV317" s="11">
        <v>1294</v>
      </c>
      <c r="AW317" s="11">
        <v>602</v>
      </c>
      <c r="AX317" s="11">
        <v>502</v>
      </c>
      <c r="AY317" s="11">
        <v>426</v>
      </c>
      <c r="AZ317" s="11">
        <v>1717</v>
      </c>
      <c r="BA317" s="11">
        <v>748</v>
      </c>
      <c r="BB317" s="11">
        <v>648</v>
      </c>
      <c r="BC317" s="11">
        <v>801</v>
      </c>
      <c r="BD317" s="11">
        <v>224</v>
      </c>
      <c r="BE317" s="11">
        <v>364</v>
      </c>
      <c r="BF317" s="11">
        <v>347</v>
      </c>
      <c r="BG317" s="11">
        <v>28994</v>
      </c>
      <c r="BH317" s="11">
        <v>653</v>
      </c>
      <c r="BI317" s="11">
        <v>13</v>
      </c>
      <c r="BJ317" s="11">
        <v>15</v>
      </c>
      <c r="BK317" s="11">
        <v>14</v>
      </c>
      <c r="BL317" s="11">
        <v>17</v>
      </c>
      <c r="BM317" s="11">
        <v>16</v>
      </c>
      <c r="BN317" s="11">
        <v>15</v>
      </c>
      <c r="BO317" s="11">
        <v>18</v>
      </c>
      <c r="BP317" s="11">
        <v>17</v>
      </c>
      <c r="BQ317" s="11">
        <v>15</v>
      </c>
      <c r="BR317" s="11">
        <v>16</v>
      </c>
      <c r="BS317" s="11">
        <v>17</v>
      </c>
      <c r="BT317" s="11">
        <v>27</v>
      </c>
      <c r="BU317" s="11">
        <v>32</v>
      </c>
      <c r="BV317" s="11">
        <v>4</v>
      </c>
      <c r="BW317" s="11">
        <v>3</v>
      </c>
      <c r="BX317" s="11">
        <v>5</v>
      </c>
      <c r="BY317" s="11">
        <v>4</v>
      </c>
      <c r="BZ317" s="11">
        <v>17</v>
      </c>
      <c r="CA317" s="11">
        <v>8</v>
      </c>
      <c r="CB317" s="11">
        <v>4</v>
      </c>
      <c r="CC317" s="11">
        <v>10</v>
      </c>
      <c r="CD317" s="11">
        <v>2</v>
      </c>
      <c r="CE317" s="11">
        <v>6</v>
      </c>
      <c r="CF317" s="11">
        <v>3</v>
      </c>
      <c r="CG317" s="11">
        <v>83</v>
      </c>
      <c r="CH317" s="11">
        <v>8</v>
      </c>
      <c r="CI317" s="11"/>
      <c r="CJ317" s="11"/>
      <c r="CK317" s="11" t="s">
        <v>158</v>
      </c>
      <c r="CL317" s="11" t="s">
        <v>158</v>
      </c>
      <c r="CM317" s="11" t="s">
        <v>158</v>
      </c>
      <c r="CN317" s="11" t="s">
        <v>158</v>
      </c>
      <c r="CO317" s="11" t="s">
        <v>158</v>
      </c>
      <c r="CP317" s="11" t="s">
        <v>158</v>
      </c>
      <c r="CQ317" s="11" t="s">
        <v>158</v>
      </c>
      <c r="CR317" s="11" t="s">
        <v>158</v>
      </c>
      <c r="CS317" s="11" t="s">
        <v>158</v>
      </c>
      <c r="CT317" s="11" t="s">
        <v>158</v>
      </c>
      <c r="CU317" s="11" t="s">
        <v>158</v>
      </c>
      <c r="CV317" s="11" t="s">
        <v>158</v>
      </c>
      <c r="CW317" s="11" t="s">
        <v>158</v>
      </c>
      <c r="CX317" s="11" t="s">
        <v>154</v>
      </c>
      <c r="CY317" s="11" t="s">
        <v>154</v>
      </c>
      <c r="CZ317" s="11" t="s">
        <v>154</v>
      </c>
      <c r="DA317" s="11" t="s">
        <v>154</v>
      </c>
      <c r="DB317" s="11" t="s">
        <v>154</v>
      </c>
      <c r="DC317" s="11" t="s">
        <v>154</v>
      </c>
      <c r="DD317" s="11" t="s">
        <v>154</v>
      </c>
      <c r="DE317" s="11" t="s">
        <v>154</v>
      </c>
      <c r="DF317" s="11" t="s">
        <v>154</v>
      </c>
      <c r="DG317" s="11" t="s">
        <v>154</v>
      </c>
      <c r="DH317" s="11" t="s">
        <v>154</v>
      </c>
      <c r="DI317" s="11" t="s">
        <v>154</v>
      </c>
      <c r="DJ317" s="11" t="s">
        <v>154</v>
      </c>
      <c r="DK317" s="11" t="s">
        <v>157</v>
      </c>
      <c r="DL317" s="11" t="s">
        <v>157</v>
      </c>
      <c r="DM317" s="11" t="s">
        <v>157</v>
      </c>
      <c r="DN317" s="11" t="s">
        <v>157</v>
      </c>
      <c r="DO317" s="11" t="s">
        <v>157</v>
      </c>
      <c r="DP317" s="11" t="s">
        <v>157</v>
      </c>
      <c r="DQ317" s="11" t="s">
        <v>157</v>
      </c>
      <c r="DR317" s="11" t="s">
        <v>157</v>
      </c>
      <c r="DS317" s="11" t="s">
        <v>157</v>
      </c>
      <c r="DT317" s="11" t="s">
        <v>157</v>
      </c>
      <c r="DU317" s="11" t="s">
        <v>157</v>
      </c>
      <c r="DV317" s="11" t="s">
        <v>157</v>
      </c>
      <c r="DW317" s="11" t="s">
        <v>157</v>
      </c>
      <c r="DX317" s="11" t="b">
        <v>1</v>
      </c>
      <c r="DY317" s="11" t="b">
        <v>1</v>
      </c>
      <c r="DZ317" s="11" t="b">
        <v>1</v>
      </c>
      <c r="EA317" s="11" t="b">
        <v>1</v>
      </c>
      <c r="EB317" s="11" t="b">
        <v>1</v>
      </c>
      <c r="EC317" s="11" t="b">
        <v>1</v>
      </c>
      <c r="ED317" s="11" t="b">
        <v>1</v>
      </c>
      <c r="EE317" s="11" t="b">
        <v>1</v>
      </c>
      <c r="EF317" s="11" t="b">
        <v>1</v>
      </c>
      <c r="EG317" s="11" t="b">
        <v>1</v>
      </c>
      <c r="EH317" s="11" t="b">
        <v>1</v>
      </c>
      <c r="EI317" s="11" t="b">
        <v>1</v>
      </c>
      <c r="EJ317" s="11" t="b">
        <v>1</v>
      </c>
      <c r="EK317" s="11">
        <v>1.197E-2</v>
      </c>
      <c r="EL317" s="11">
        <v>1.8051000000000001E-2</v>
      </c>
      <c r="EM317" s="11">
        <v>1.5094E-2</v>
      </c>
      <c r="EN317" s="11">
        <v>1.3273999999999999E-2</v>
      </c>
      <c r="EO317" s="11">
        <v>1.3502999999999999E-2</v>
      </c>
      <c r="EP317" s="11">
        <v>1.5923E-2</v>
      </c>
      <c r="EQ317" s="11">
        <v>2.3300000000000001E-2</v>
      </c>
      <c r="ER317" s="11">
        <v>2.0323000000000001E-2</v>
      </c>
      <c r="ES317" s="11">
        <v>2.4177000000000001E-2</v>
      </c>
      <c r="ET317" s="11">
        <v>1.5866999999999999E-2</v>
      </c>
      <c r="EU317" s="11">
        <v>2.5944999999999999E-2</v>
      </c>
      <c r="EV317" s="11">
        <v>0.203848</v>
      </c>
      <c r="EW317" s="11">
        <v>1.7037E-2</v>
      </c>
      <c r="EX317" s="11" t="s">
        <v>248</v>
      </c>
      <c r="EY317" s="11" t="str">
        <f>VLOOKUP(Table8[[#This Row],[Candidate Detail Answer: City]],cities,2,FALSE)</f>
        <v>Minneapolis</v>
      </c>
      <c r="EZ317" s="11" t="str">
        <f>VLOOKUP(Table8[[#This Row],[Candidate Detail Answer: City]],cities,3,FALSE)</f>
        <v>MN</v>
      </c>
      <c r="FA317" s="21">
        <f>VLOOKUP(Table8[[#This Row],[Candidate Detail Answer: City]],cities,4,FALSE)</f>
        <v>55401</v>
      </c>
      <c r="FB317" s="11" t="s">
        <v>229</v>
      </c>
      <c r="FC317" s="11" t="str">
        <f>VLOOKUP(Table8[[#This Row],[Candidate Detail Answer: Major]],majors_final,3,FALSE)</f>
        <v>Computer Science</v>
      </c>
      <c r="FD317" s="11" t="str">
        <f>VLOOKUP(Table8[[#This Row],[Candidate Detail Answer: Major]],majors_final,4,FALSE)</f>
        <v>IT-development focused</v>
      </c>
      <c r="FE317" s="11">
        <f>VLOOKUP(Table8[[#This Row],[Candidate Detail Answer: Major]],majors_final,5,FALSE)</f>
        <v>0</v>
      </c>
      <c r="FF317" s="11">
        <f>VLOOKUP(Table8[[#This Row],[Candidate Detail Answer: Major]],majors_final,6,FALSE)</f>
        <v>0</v>
      </c>
      <c r="FG317" s="5"/>
      <c r="FH317" s="5"/>
      <c r="FI317" s="11"/>
    </row>
    <row r="318" spans="1:165" ht="12.75" x14ac:dyDescent="0.2">
      <c r="A318" s="11">
        <v>47969123</v>
      </c>
      <c r="B318" s="11">
        <v>66953572</v>
      </c>
      <c r="C318" s="11">
        <v>44744.543055555601</v>
      </c>
      <c r="D318" s="11" t="s">
        <v>153</v>
      </c>
      <c r="E318" s="11">
        <v>345600</v>
      </c>
      <c r="F318" s="11">
        <v>73390340</v>
      </c>
      <c r="G318" s="11">
        <v>53109.2659722237</v>
      </c>
      <c r="H318" s="11">
        <v>52125.218749998101</v>
      </c>
      <c r="I318" s="11">
        <v>201707</v>
      </c>
      <c r="J318" s="11">
        <v>1</v>
      </c>
      <c r="K318" s="11">
        <v>76</v>
      </c>
      <c r="L318" s="11">
        <v>28720</v>
      </c>
      <c r="M318" s="11">
        <v>131</v>
      </c>
      <c r="N318" s="11">
        <v>131</v>
      </c>
      <c r="O318" s="11">
        <v>92</v>
      </c>
      <c r="P318" s="11">
        <v>100</v>
      </c>
      <c r="Q318" s="11">
        <v>105374</v>
      </c>
      <c r="R318" s="11" t="s">
        <v>154</v>
      </c>
      <c r="S318" s="11" t="s">
        <v>155</v>
      </c>
      <c r="T318" s="11" t="s">
        <v>208</v>
      </c>
      <c r="U318" s="11">
        <v>52</v>
      </c>
      <c r="V318" s="11" t="s">
        <v>154</v>
      </c>
      <c r="W318" s="11" t="s">
        <v>157</v>
      </c>
      <c r="X318" s="11"/>
      <c r="Y318" s="11">
        <v>1</v>
      </c>
      <c r="Z318" s="11">
        <v>10</v>
      </c>
      <c r="AA318" s="11">
        <v>10</v>
      </c>
      <c r="AB318" s="11">
        <v>10</v>
      </c>
      <c r="AC318" s="11">
        <v>10</v>
      </c>
      <c r="AD318" s="11">
        <v>10</v>
      </c>
      <c r="AE318" s="11">
        <v>10</v>
      </c>
      <c r="AF318" s="11">
        <v>10</v>
      </c>
      <c r="AG318" s="11">
        <v>10</v>
      </c>
      <c r="AH318" s="11">
        <v>10</v>
      </c>
      <c r="AI318" s="11">
        <v>10</v>
      </c>
      <c r="AJ318" s="11">
        <v>10</v>
      </c>
      <c r="AK318" s="11">
        <v>10</v>
      </c>
      <c r="AL318" s="11">
        <v>10</v>
      </c>
      <c r="AM318" s="11">
        <v>121</v>
      </c>
      <c r="AN318" s="11">
        <v>60</v>
      </c>
      <c r="AO318" s="11">
        <v>10</v>
      </c>
      <c r="AP318" s="11">
        <v>120</v>
      </c>
      <c r="AQ318" s="11">
        <v>60</v>
      </c>
      <c r="AR318" s="11">
        <v>40</v>
      </c>
      <c r="AS318" s="11">
        <v>1</v>
      </c>
      <c r="AT318" s="11">
        <v>130</v>
      </c>
      <c r="AU318" s="11">
        <v>297</v>
      </c>
      <c r="AV318" s="11">
        <v>3591</v>
      </c>
      <c r="AW318" s="11">
        <v>1960</v>
      </c>
      <c r="AX318" s="11">
        <v>7985</v>
      </c>
      <c r="AY318" s="11">
        <v>2954</v>
      </c>
      <c r="AZ318" s="11">
        <v>2271</v>
      </c>
      <c r="BA318" s="11">
        <v>2495</v>
      </c>
      <c r="BB318" s="11">
        <v>42652</v>
      </c>
      <c r="BC318" s="11">
        <v>885</v>
      </c>
      <c r="BD318" s="11">
        <v>538</v>
      </c>
      <c r="BE318" s="11">
        <v>3670</v>
      </c>
      <c r="BF318" s="11">
        <v>1596</v>
      </c>
      <c r="BG318" s="11">
        <v>3404</v>
      </c>
      <c r="BH318" s="11">
        <v>2670</v>
      </c>
      <c r="BI318" s="11">
        <v>11</v>
      </c>
      <c r="BJ318" s="11">
        <v>5</v>
      </c>
      <c r="BK318" s="11">
        <v>11</v>
      </c>
      <c r="BL318" s="11">
        <v>18</v>
      </c>
      <c r="BM318" s="11">
        <v>7</v>
      </c>
      <c r="BN318" s="11">
        <v>6</v>
      </c>
      <c r="BO318" s="11">
        <v>8</v>
      </c>
      <c r="BP318" s="11">
        <v>10</v>
      </c>
      <c r="BQ318" s="11">
        <v>6</v>
      </c>
      <c r="BR318" s="11">
        <v>7</v>
      </c>
      <c r="BS318" s="11">
        <v>7</v>
      </c>
      <c r="BT318" s="11">
        <v>8</v>
      </c>
      <c r="BU318" s="11">
        <v>20</v>
      </c>
      <c r="BV318" s="11">
        <v>3</v>
      </c>
      <c r="BW318" s="11">
        <v>3</v>
      </c>
      <c r="BX318" s="11">
        <v>8</v>
      </c>
      <c r="BY318" s="11">
        <v>4</v>
      </c>
      <c r="BZ318" s="11">
        <v>8</v>
      </c>
      <c r="CA318" s="11">
        <v>5</v>
      </c>
      <c r="CB318" s="11">
        <v>39</v>
      </c>
      <c r="CC318" s="11">
        <v>4</v>
      </c>
      <c r="CD318" s="11">
        <v>5</v>
      </c>
      <c r="CE318" s="11">
        <v>4</v>
      </c>
      <c r="CF318" s="11">
        <v>4</v>
      </c>
      <c r="CG318" s="11">
        <v>3</v>
      </c>
      <c r="CH318" s="11">
        <v>4</v>
      </c>
      <c r="CI318" s="11"/>
      <c r="CJ318" s="11"/>
      <c r="CK318" s="11" t="s">
        <v>158</v>
      </c>
      <c r="CL318" s="11" t="s">
        <v>158</v>
      </c>
      <c r="CM318" s="11" t="s">
        <v>158</v>
      </c>
      <c r="CN318" s="11" t="s">
        <v>158</v>
      </c>
      <c r="CO318" s="11" t="s">
        <v>158</v>
      </c>
      <c r="CP318" s="11" t="s">
        <v>158</v>
      </c>
      <c r="CQ318" s="11" t="s">
        <v>158</v>
      </c>
      <c r="CR318" s="11" t="s">
        <v>158</v>
      </c>
      <c r="CS318" s="11" t="s">
        <v>158</v>
      </c>
      <c r="CT318" s="11" t="s">
        <v>158</v>
      </c>
      <c r="CU318" s="11" t="s">
        <v>158</v>
      </c>
      <c r="CV318" s="11" t="s">
        <v>158</v>
      </c>
      <c r="CW318" s="11" t="s">
        <v>158</v>
      </c>
      <c r="CX318" s="11" t="s">
        <v>154</v>
      </c>
      <c r="CY318" s="11" t="s">
        <v>154</v>
      </c>
      <c r="CZ318" s="11" t="s">
        <v>154</v>
      </c>
      <c r="DA318" s="11" t="s">
        <v>154</v>
      </c>
      <c r="DB318" s="11" t="s">
        <v>154</v>
      </c>
      <c r="DC318" s="11" t="s">
        <v>154</v>
      </c>
      <c r="DD318" s="11" t="s">
        <v>154</v>
      </c>
      <c r="DE318" s="11" t="s">
        <v>154</v>
      </c>
      <c r="DF318" s="11" t="s">
        <v>154</v>
      </c>
      <c r="DG318" s="11" t="s">
        <v>154</v>
      </c>
      <c r="DH318" s="11" t="s">
        <v>154</v>
      </c>
      <c r="DI318" s="11" t="s">
        <v>154</v>
      </c>
      <c r="DJ318" s="11" t="s">
        <v>154</v>
      </c>
      <c r="DK318" s="11" t="s">
        <v>157</v>
      </c>
      <c r="DL318" s="11" t="s">
        <v>157</v>
      </c>
      <c r="DM318" s="11" t="s">
        <v>157</v>
      </c>
      <c r="DN318" s="11" t="s">
        <v>157</v>
      </c>
      <c r="DO318" s="11" t="s">
        <v>157</v>
      </c>
      <c r="DP318" s="11" t="s">
        <v>157</v>
      </c>
      <c r="DQ318" s="11" t="s">
        <v>157</v>
      </c>
      <c r="DR318" s="11" t="s">
        <v>157</v>
      </c>
      <c r="DS318" s="11" t="s">
        <v>157</v>
      </c>
      <c r="DT318" s="11" t="s">
        <v>157</v>
      </c>
      <c r="DU318" s="11" t="s">
        <v>157</v>
      </c>
      <c r="DV318" s="11" t="s">
        <v>157</v>
      </c>
      <c r="DW318" s="11" t="s">
        <v>157</v>
      </c>
      <c r="DX318" s="11" t="b">
        <v>1</v>
      </c>
      <c r="DY318" s="11" t="b">
        <v>1</v>
      </c>
      <c r="DZ318" s="11" t="b">
        <v>1</v>
      </c>
      <c r="EA318" s="11" t="b">
        <v>1</v>
      </c>
      <c r="EB318" s="11" t="b">
        <v>1</v>
      </c>
      <c r="EC318" s="11" t="b">
        <v>1</v>
      </c>
      <c r="ED318" s="11" t="b">
        <v>1</v>
      </c>
      <c r="EE318" s="11" t="b">
        <v>1</v>
      </c>
      <c r="EF318" s="11" t="b">
        <v>1</v>
      </c>
      <c r="EG318" s="11" t="b">
        <v>1</v>
      </c>
      <c r="EH318" s="11" t="b">
        <v>1</v>
      </c>
      <c r="EI318" s="11" t="b">
        <v>1</v>
      </c>
      <c r="EJ318" s="11" t="b">
        <v>1</v>
      </c>
      <c r="EK318" s="11">
        <v>2.7452000000000001E-2</v>
      </c>
      <c r="EL318" s="11">
        <v>5.7835999999999999E-2</v>
      </c>
      <c r="EM318" s="11">
        <v>3.1696000000000002E-2</v>
      </c>
      <c r="EN318" s="11">
        <v>0.74504000000000004</v>
      </c>
      <c r="EO318" s="11">
        <v>2.6495000000000001E-2</v>
      </c>
      <c r="EP318" s="11">
        <v>1.4951000000000001E-2</v>
      </c>
      <c r="EQ318" s="11">
        <v>5.4788999999999997E-2</v>
      </c>
      <c r="ER318" s="11">
        <v>2.3133000000000001E-2</v>
      </c>
      <c r="ES318" s="11">
        <v>2.6449E-2</v>
      </c>
      <c r="ET318" s="11">
        <v>3.5463000000000001E-2</v>
      </c>
      <c r="EU318" s="11">
        <v>3.3967999999999998E-2</v>
      </c>
      <c r="EV318" s="11">
        <v>4.5219000000000002E-2</v>
      </c>
      <c r="EW318" s="11">
        <v>6.4166000000000001E-2</v>
      </c>
      <c r="EX318" s="11" t="s">
        <v>248</v>
      </c>
      <c r="EY318" s="11" t="str">
        <f>VLOOKUP(Table8[[#This Row],[Candidate Detail Answer: City]],cities,2,FALSE)</f>
        <v>Minneapolis</v>
      </c>
      <c r="EZ318" s="11" t="str">
        <f>VLOOKUP(Table8[[#This Row],[Candidate Detail Answer: City]],cities,3,FALSE)</f>
        <v>MN</v>
      </c>
      <c r="FA318" s="21">
        <f>VLOOKUP(Table8[[#This Row],[Candidate Detail Answer: City]],cities,4,FALSE)</f>
        <v>55401</v>
      </c>
      <c r="FB318" s="11" t="s">
        <v>234</v>
      </c>
      <c r="FC318" s="11" t="str">
        <f>VLOOKUP(Table8[[#This Row],[Candidate Detail Answer: Major]],majors_final,3,FALSE)</f>
        <v>Computer Programming</v>
      </c>
      <c r="FD318" s="11" t="str">
        <f>VLOOKUP(Table8[[#This Row],[Candidate Detail Answer: Major]],majors_final,4,FALSE)</f>
        <v>IT-development focused</v>
      </c>
      <c r="FE318" s="11">
        <f>VLOOKUP(Table8[[#This Row],[Candidate Detail Answer: Major]],majors_final,5,FALSE)</f>
        <v>0</v>
      </c>
      <c r="FF318" s="11">
        <f>VLOOKUP(Table8[[#This Row],[Candidate Detail Answer: Major]],majors_final,6,FALSE)</f>
        <v>0</v>
      </c>
      <c r="FG318" s="5"/>
      <c r="FH318" s="5"/>
      <c r="FI318" s="11"/>
    </row>
    <row r="319" spans="1:165" ht="12.75" x14ac:dyDescent="0.2">
      <c r="A319" s="11">
        <v>52249711</v>
      </c>
      <c r="B319" s="11">
        <v>74119640</v>
      </c>
      <c r="C319" s="11">
        <v>56653.9659722215</v>
      </c>
      <c r="D319" s="11" t="s">
        <v>153</v>
      </c>
      <c r="E319" s="11">
        <v>345600</v>
      </c>
      <c r="F319" s="11">
        <v>77904560</v>
      </c>
      <c r="G319" s="11">
        <v>55778.317361113099</v>
      </c>
      <c r="H319" s="11">
        <v>54481.627777775298</v>
      </c>
      <c r="I319" s="11">
        <v>345591</v>
      </c>
      <c r="J319" s="11">
        <v>1</v>
      </c>
      <c r="K319" s="11">
        <v>123</v>
      </c>
      <c r="L319" s="11">
        <v>106058</v>
      </c>
      <c r="M319" s="11">
        <v>131</v>
      </c>
      <c r="N319" s="11">
        <v>61</v>
      </c>
      <c r="O319" s="11">
        <v>92</v>
      </c>
      <c r="P319" s="11">
        <v>46.56</v>
      </c>
      <c r="Q319" s="11">
        <v>287036</v>
      </c>
      <c r="R319" s="11" t="s">
        <v>154</v>
      </c>
      <c r="S319" s="11" t="s">
        <v>155</v>
      </c>
      <c r="T319" s="11" t="s">
        <v>208</v>
      </c>
      <c r="U319" s="11">
        <v>20</v>
      </c>
      <c r="V319" s="11" t="s">
        <v>154</v>
      </c>
      <c r="W319" s="11" t="s">
        <v>157</v>
      </c>
      <c r="X319" s="11"/>
      <c r="Y319" s="11">
        <v>1</v>
      </c>
      <c r="Z319" s="11">
        <v>10</v>
      </c>
      <c r="AA319" s="11">
        <v>0</v>
      </c>
      <c r="AB319" s="11">
        <v>10</v>
      </c>
      <c r="AC319" s="11">
        <v>10</v>
      </c>
      <c r="AD319" s="11">
        <v>10</v>
      </c>
      <c r="AE319" s="11">
        <v>0</v>
      </c>
      <c r="AF319" s="11">
        <v>0</v>
      </c>
      <c r="AG319" s="11">
        <v>10</v>
      </c>
      <c r="AH319" s="11">
        <v>0</v>
      </c>
      <c r="AI319" s="11">
        <v>0</v>
      </c>
      <c r="AJ319" s="11">
        <v>0</v>
      </c>
      <c r="AK319" s="11">
        <v>0</v>
      </c>
      <c r="AL319" s="11">
        <v>10</v>
      </c>
      <c r="AM319" s="11">
        <v>61</v>
      </c>
      <c r="AN319" s="11">
        <v>30</v>
      </c>
      <c r="AO319" s="11">
        <v>10</v>
      </c>
      <c r="AP319" s="11">
        <v>50</v>
      </c>
      <c r="AQ319" s="11">
        <v>20</v>
      </c>
      <c r="AR319" s="11">
        <v>10</v>
      </c>
      <c r="AS319" s="11">
        <v>1</v>
      </c>
      <c r="AT319" s="11">
        <v>60</v>
      </c>
      <c r="AU319" s="11">
        <v>141</v>
      </c>
      <c r="AV319" s="11">
        <v>35409</v>
      </c>
      <c r="AW319" s="11">
        <v>2587</v>
      </c>
      <c r="AX319" s="11">
        <v>3382</v>
      </c>
      <c r="AY319" s="11">
        <v>1612</v>
      </c>
      <c r="AZ319" s="11">
        <v>1005</v>
      </c>
      <c r="BA319" s="11">
        <v>2317</v>
      </c>
      <c r="BB319" s="11">
        <v>920</v>
      </c>
      <c r="BC319" s="11">
        <v>1970</v>
      </c>
      <c r="BD319" s="11">
        <v>487</v>
      </c>
      <c r="BE319" s="11">
        <v>96</v>
      </c>
      <c r="BF319" s="11">
        <v>16</v>
      </c>
      <c r="BG319" s="11">
        <v>2437</v>
      </c>
      <c r="BH319" s="11">
        <v>5092</v>
      </c>
      <c r="BI319" s="11">
        <v>11</v>
      </c>
      <c r="BJ319" s="11">
        <v>12</v>
      </c>
      <c r="BK319" s="11">
        <v>11</v>
      </c>
      <c r="BL319" s="11">
        <v>11</v>
      </c>
      <c r="BM319" s="11">
        <v>9</v>
      </c>
      <c r="BN319" s="11">
        <v>8</v>
      </c>
      <c r="BO319" s="11">
        <v>10</v>
      </c>
      <c r="BP319" s="11">
        <v>14</v>
      </c>
      <c r="BQ319" s="11">
        <v>13</v>
      </c>
      <c r="BR319" s="11">
        <v>0</v>
      </c>
      <c r="BS319" s="11">
        <v>0</v>
      </c>
      <c r="BT319" s="11">
        <v>21</v>
      </c>
      <c r="BU319" s="11">
        <v>28</v>
      </c>
      <c r="BV319" s="11">
        <v>15</v>
      </c>
      <c r="BW319" s="11">
        <v>12</v>
      </c>
      <c r="BX319" s="11">
        <v>9</v>
      </c>
      <c r="BY319" s="11">
        <v>3</v>
      </c>
      <c r="BZ319" s="11">
        <v>9</v>
      </c>
      <c r="CA319" s="11">
        <v>5</v>
      </c>
      <c r="CB319" s="11">
        <v>2</v>
      </c>
      <c r="CC319" s="11">
        <v>9</v>
      </c>
      <c r="CD319" s="11">
        <v>2</v>
      </c>
      <c r="CE319" s="11">
        <v>0</v>
      </c>
      <c r="CF319" s="11">
        <v>0</v>
      </c>
      <c r="CG319" s="11">
        <v>3</v>
      </c>
      <c r="CH319" s="11">
        <v>3</v>
      </c>
      <c r="CI319" s="11"/>
      <c r="CJ319" s="11"/>
      <c r="CK319" s="11" t="s">
        <v>158</v>
      </c>
      <c r="CL319" s="11" t="s">
        <v>158</v>
      </c>
      <c r="CM319" s="11" t="s">
        <v>158</v>
      </c>
      <c r="CN319" s="11" t="s">
        <v>158</v>
      </c>
      <c r="CO319" s="11" t="s">
        <v>158</v>
      </c>
      <c r="CP319" s="11" t="s">
        <v>158</v>
      </c>
      <c r="CQ319" s="11" t="s">
        <v>158</v>
      </c>
      <c r="CR319" s="11" t="s">
        <v>158</v>
      </c>
      <c r="CS319" s="11" t="s">
        <v>158</v>
      </c>
      <c r="CT319" s="11" t="s">
        <v>166</v>
      </c>
      <c r="CU319" s="11" t="s">
        <v>166</v>
      </c>
      <c r="CV319" s="11" t="s">
        <v>158</v>
      </c>
      <c r="CW319" s="11" t="s">
        <v>158</v>
      </c>
      <c r="CX319" s="11" t="s">
        <v>154</v>
      </c>
      <c r="CY319" s="11" t="s">
        <v>154</v>
      </c>
      <c r="CZ319" s="11" t="s">
        <v>154</v>
      </c>
      <c r="DA319" s="11" t="s">
        <v>154</v>
      </c>
      <c r="DB319" s="11" t="s">
        <v>154</v>
      </c>
      <c r="DC319" s="11" t="s">
        <v>154</v>
      </c>
      <c r="DD319" s="11" t="s">
        <v>154</v>
      </c>
      <c r="DE319" s="11" t="s">
        <v>154</v>
      </c>
      <c r="DF319" s="11" t="s">
        <v>154</v>
      </c>
      <c r="DG319" s="11" t="s">
        <v>154</v>
      </c>
      <c r="DH319" s="11" t="s">
        <v>154</v>
      </c>
      <c r="DI319" s="11" t="s">
        <v>154</v>
      </c>
      <c r="DJ319" s="11" t="s">
        <v>154</v>
      </c>
      <c r="DK319" s="11" t="s">
        <v>157</v>
      </c>
      <c r="DL319" s="11" t="s">
        <v>157</v>
      </c>
      <c r="DM319" s="11" t="s">
        <v>157</v>
      </c>
      <c r="DN319" s="11" t="s">
        <v>157</v>
      </c>
      <c r="DO319" s="11" t="s">
        <v>157</v>
      </c>
      <c r="DP319" s="11" t="s">
        <v>157</v>
      </c>
      <c r="DQ319" s="11" t="s">
        <v>157</v>
      </c>
      <c r="DR319" s="11" t="s">
        <v>157</v>
      </c>
      <c r="DS319" s="11" t="s">
        <v>157</v>
      </c>
      <c r="DT319" s="11" t="s">
        <v>157</v>
      </c>
      <c r="DU319" s="11" t="s">
        <v>157</v>
      </c>
      <c r="DV319" s="11" t="s">
        <v>157</v>
      </c>
      <c r="DW319" s="11" t="s">
        <v>157</v>
      </c>
      <c r="DX319" s="11" t="b">
        <v>1</v>
      </c>
      <c r="DY319" s="11" t="b">
        <v>0</v>
      </c>
      <c r="DZ319" s="11" t="b">
        <v>1</v>
      </c>
      <c r="EA319" s="11" t="b">
        <v>1</v>
      </c>
      <c r="EB319" s="11" t="b">
        <v>1</v>
      </c>
      <c r="EC319" s="11" t="b">
        <v>0</v>
      </c>
      <c r="ED319" s="11" t="b">
        <v>0</v>
      </c>
      <c r="EE319" s="11" t="b">
        <v>1</v>
      </c>
      <c r="EF319" s="11" t="b">
        <v>0</v>
      </c>
      <c r="EG319" s="11" t="s">
        <v>157</v>
      </c>
      <c r="EH319" s="11" t="s">
        <v>157</v>
      </c>
      <c r="EI319" s="11" t="b">
        <v>0</v>
      </c>
      <c r="EJ319" s="11" t="b">
        <v>1</v>
      </c>
      <c r="EK319" s="11">
        <v>0.34579300000000002</v>
      </c>
      <c r="EL319" s="11">
        <v>1.0522E-2</v>
      </c>
      <c r="EM319" s="11">
        <v>0.107763</v>
      </c>
      <c r="EN319" s="11">
        <v>4.1565999999999999E-2</v>
      </c>
      <c r="EO319" s="11">
        <v>1.2657E-2</v>
      </c>
      <c r="EP319" s="11">
        <v>2.9326000000000001E-2</v>
      </c>
      <c r="EQ319" s="11">
        <v>1.0718E-2</v>
      </c>
      <c r="ER319" s="11">
        <v>2.4346E-2</v>
      </c>
      <c r="ES319" s="11">
        <v>3.2667000000000002E-2</v>
      </c>
      <c r="ET319" s="11" t="s">
        <v>157</v>
      </c>
      <c r="EU319" s="11" t="s">
        <v>157</v>
      </c>
      <c r="EV319" s="11">
        <v>1.1172E-2</v>
      </c>
      <c r="EW319" s="11">
        <v>5.1984000000000002E-2</v>
      </c>
      <c r="EX319" s="11" t="s">
        <v>248</v>
      </c>
      <c r="EY319" s="11" t="str">
        <f>VLOOKUP(Table8[[#This Row],[Candidate Detail Answer: City]],cities,2,FALSE)</f>
        <v>Minneapolis</v>
      </c>
      <c r="EZ319" s="11" t="str">
        <f>VLOOKUP(Table8[[#This Row],[Candidate Detail Answer: City]],cities,3,FALSE)</f>
        <v>MN</v>
      </c>
      <c r="FA319" s="21">
        <f>VLOOKUP(Table8[[#This Row],[Candidate Detail Answer: City]],cities,4,FALSE)</f>
        <v>55401</v>
      </c>
      <c r="FB319" s="11" t="s">
        <v>326</v>
      </c>
      <c r="FC319" s="11" t="str">
        <f>VLOOKUP(Table8[[#This Row],[Candidate Detail Answer: Major]],majors_final,3,FALSE)</f>
        <v>Information Systems</v>
      </c>
      <c r="FD319" s="11" t="str">
        <f>VLOOKUP(Table8[[#This Row],[Candidate Detail Answer: Major]],majors_final,4,FALSE)</f>
        <v>IT non-development</v>
      </c>
      <c r="FE319" s="11">
        <f>VLOOKUP(Table8[[#This Row],[Candidate Detail Answer: Major]],majors_final,5,FALSE)</f>
        <v>0</v>
      </c>
      <c r="FF319" s="11">
        <f>VLOOKUP(Table8[[#This Row],[Candidate Detail Answer: Major]],majors_final,6,FALSE)</f>
        <v>0</v>
      </c>
      <c r="FG319" s="5"/>
      <c r="FH319" s="5"/>
      <c r="FI319" s="11"/>
    </row>
    <row r="320" spans="1:165" ht="12.75" x14ac:dyDescent="0.2">
      <c r="A320" s="11">
        <v>47969184</v>
      </c>
      <c r="B320" s="11">
        <v>66953690</v>
      </c>
      <c r="C320" s="11">
        <v>46893.9416666666</v>
      </c>
      <c r="D320" s="11" t="s">
        <v>153</v>
      </c>
      <c r="E320" s="11">
        <v>345600</v>
      </c>
      <c r="F320" s="11">
        <v>73386394</v>
      </c>
      <c r="G320" s="11">
        <v>54253.145138890599</v>
      </c>
      <c r="H320" s="11">
        <v>53135.108333331198</v>
      </c>
      <c r="I320" s="11">
        <v>259541</v>
      </c>
      <c r="J320" s="11">
        <v>1</v>
      </c>
      <c r="K320" s="11">
        <v>113</v>
      </c>
      <c r="L320" s="11">
        <v>15085</v>
      </c>
      <c r="M320" s="11">
        <v>131</v>
      </c>
      <c r="N320" s="11">
        <v>131</v>
      </c>
      <c r="O320" s="11">
        <v>92</v>
      </c>
      <c r="P320" s="11">
        <v>100</v>
      </c>
      <c r="Q320" s="11">
        <v>220208</v>
      </c>
      <c r="R320" s="11" t="s">
        <v>154</v>
      </c>
      <c r="S320" s="11" t="s">
        <v>155</v>
      </c>
      <c r="T320" s="11" t="s">
        <v>208</v>
      </c>
      <c r="U320" s="11">
        <v>45</v>
      </c>
      <c r="V320" s="11" t="s">
        <v>154</v>
      </c>
      <c r="W320" s="11" t="s">
        <v>157</v>
      </c>
      <c r="X320" s="11">
        <v>2</v>
      </c>
      <c r="Y320" s="11">
        <v>1</v>
      </c>
      <c r="Z320" s="11">
        <v>10</v>
      </c>
      <c r="AA320" s="11">
        <v>10</v>
      </c>
      <c r="AB320" s="11">
        <v>10</v>
      </c>
      <c r="AC320" s="11">
        <v>10</v>
      </c>
      <c r="AD320" s="11">
        <v>10</v>
      </c>
      <c r="AE320" s="11">
        <v>10</v>
      </c>
      <c r="AF320" s="11">
        <v>10</v>
      </c>
      <c r="AG320" s="11">
        <v>10</v>
      </c>
      <c r="AH320" s="11">
        <v>10</v>
      </c>
      <c r="AI320" s="11">
        <v>10</v>
      </c>
      <c r="AJ320" s="11">
        <v>10</v>
      </c>
      <c r="AK320" s="11">
        <v>10</v>
      </c>
      <c r="AL320" s="11">
        <v>10</v>
      </c>
      <c r="AM320" s="11">
        <v>121</v>
      </c>
      <c r="AN320" s="11">
        <v>60</v>
      </c>
      <c r="AO320" s="11">
        <v>10</v>
      </c>
      <c r="AP320" s="11">
        <v>120</v>
      </c>
      <c r="AQ320" s="11">
        <v>60</v>
      </c>
      <c r="AR320" s="11">
        <v>40</v>
      </c>
      <c r="AS320" s="11">
        <v>1</v>
      </c>
      <c r="AT320" s="11">
        <v>130</v>
      </c>
      <c r="AU320" s="11">
        <v>202</v>
      </c>
      <c r="AV320" s="11">
        <v>5833</v>
      </c>
      <c r="AW320" s="11">
        <v>1944</v>
      </c>
      <c r="AX320" s="11">
        <v>2075</v>
      </c>
      <c r="AY320" s="11">
        <v>4362</v>
      </c>
      <c r="AZ320" s="11">
        <v>2155</v>
      </c>
      <c r="BA320" s="11">
        <v>2190</v>
      </c>
      <c r="BB320" s="11">
        <v>3057</v>
      </c>
      <c r="BC320" s="11">
        <v>692</v>
      </c>
      <c r="BD320" s="11">
        <v>650</v>
      </c>
      <c r="BE320" s="11">
        <v>1328</v>
      </c>
      <c r="BF320" s="11">
        <v>1411</v>
      </c>
      <c r="BG320" s="11">
        <v>4799</v>
      </c>
      <c r="BH320" s="11">
        <v>8435</v>
      </c>
      <c r="BI320" s="11">
        <v>10</v>
      </c>
      <c r="BJ320" s="11">
        <v>11</v>
      </c>
      <c r="BK320" s="11">
        <v>11</v>
      </c>
      <c r="BL320" s="11">
        <v>13</v>
      </c>
      <c r="BM320" s="11">
        <v>10</v>
      </c>
      <c r="BN320" s="11">
        <v>10</v>
      </c>
      <c r="BO320" s="11">
        <v>13</v>
      </c>
      <c r="BP320" s="11">
        <v>10</v>
      </c>
      <c r="BQ320" s="11">
        <v>9</v>
      </c>
      <c r="BR320" s="11">
        <v>10</v>
      </c>
      <c r="BS320" s="11">
        <v>11</v>
      </c>
      <c r="BT320" s="11">
        <v>16</v>
      </c>
      <c r="BU320" s="11">
        <v>26</v>
      </c>
      <c r="BV320" s="11">
        <v>23</v>
      </c>
      <c r="BW320" s="11">
        <v>7</v>
      </c>
      <c r="BX320" s="11">
        <v>5</v>
      </c>
      <c r="BY320" s="11">
        <v>10</v>
      </c>
      <c r="BZ320" s="11">
        <v>23</v>
      </c>
      <c r="CA320" s="11">
        <v>11</v>
      </c>
      <c r="CB320" s="11">
        <v>12</v>
      </c>
      <c r="CC320" s="11">
        <v>4</v>
      </c>
      <c r="CD320" s="11">
        <v>3</v>
      </c>
      <c r="CE320" s="11">
        <v>4</v>
      </c>
      <c r="CF320" s="11">
        <v>12</v>
      </c>
      <c r="CG320" s="11">
        <v>2</v>
      </c>
      <c r="CH320" s="11">
        <v>11</v>
      </c>
      <c r="CI320" s="11"/>
      <c r="CJ320" s="11"/>
      <c r="CK320" s="11" t="s">
        <v>158</v>
      </c>
      <c r="CL320" s="11" t="s">
        <v>158</v>
      </c>
      <c r="CM320" s="11" t="s">
        <v>158</v>
      </c>
      <c r="CN320" s="11" t="s">
        <v>158</v>
      </c>
      <c r="CO320" s="11" t="s">
        <v>158</v>
      </c>
      <c r="CP320" s="11" t="s">
        <v>158</v>
      </c>
      <c r="CQ320" s="11" t="s">
        <v>158</v>
      </c>
      <c r="CR320" s="11" t="s">
        <v>158</v>
      </c>
      <c r="CS320" s="11" t="s">
        <v>158</v>
      </c>
      <c r="CT320" s="11" t="s">
        <v>158</v>
      </c>
      <c r="CU320" s="11" t="s">
        <v>158</v>
      </c>
      <c r="CV320" s="11" t="s">
        <v>158</v>
      </c>
      <c r="CW320" s="11" t="s">
        <v>158</v>
      </c>
      <c r="CX320" s="11" t="s">
        <v>154</v>
      </c>
      <c r="CY320" s="11" t="s">
        <v>154</v>
      </c>
      <c r="CZ320" s="11" t="s">
        <v>154</v>
      </c>
      <c r="DA320" s="11" t="s">
        <v>154</v>
      </c>
      <c r="DB320" s="11" t="s">
        <v>154</v>
      </c>
      <c r="DC320" s="11" t="s">
        <v>154</v>
      </c>
      <c r="DD320" s="11" t="s">
        <v>154</v>
      </c>
      <c r="DE320" s="11" t="s">
        <v>154</v>
      </c>
      <c r="DF320" s="11" t="s">
        <v>154</v>
      </c>
      <c r="DG320" s="11" t="s">
        <v>154</v>
      </c>
      <c r="DH320" s="11" t="s">
        <v>154</v>
      </c>
      <c r="DI320" s="11" t="s">
        <v>154</v>
      </c>
      <c r="DJ320" s="11" t="s">
        <v>154</v>
      </c>
      <c r="DK320" s="11" t="s">
        <v>157</v>
      </c>
      <c r="DL320" s="11" t="s">
        <v>157</v>
      </c>
      <c r="DM320" s="11" t="s">
        <v>157</v>
      </c>
      <c r="DN320" s="11" t="s">
        <v>157</v>
      </c>
      <c r="DO320" s="11" t="s">
        <v>157</v>
      </c>
      <c r="DP320" s="11" t="s">
        <v>157</v>
      </c>
      <c r="DQ320" s="11" t="s">
        <v>157</v>
      </c>
      <c r="DR320" s="11" t="s">
        <v>157</v>
      </c>
      <c r="DS320" s="11" t="s">
        <v>157</v>
      </c>
      <c r="DT320" s="11" t="s">
        <v>157</v>
      </c>
      <c r="DU320" s="11" t="s">
        <v>157</v>
      </c>
      <c r="DV320" s="11" t="s">
        <v>157</v>
      </c>
      <c r="DW320" s="11" t="s">
        <v>157</v>
      </c>
      <c r="DX320" s="11" t="b">
        <v>1</v>
      </c>
      <c r="DY320" s="11" t="b">
        <v>1</v>
      </c>
      <c r="DZ320" s="11" t="b">
        <v>1</v>
      </c>
      <c r="EA320" s="11" t="b">
        <v>1</v>
      </c>
      <c r="EB320" s="11" t="b">
        <v>1</v>
      </c>
      <c r="EC320" s="11" t="b">
        <v>1</v>
      </c>
      <c r="ED320" s="11" t="b">
        <v>1</v>
      </c>
      <c r="EE320" s="11" t="b">
        <v>1</v>
      </c>
      <c r="EF320" s="11" t="b">
        <v>1</v>
      </c>
      <c r="EG320" s="11" t="b">
        <v>1</v>
      </c>
      <c r="EH320" s="11" t="b">
        <v>1</v>
      </c>
      <c r="EI320" s="11" t="b">
        <v>1</v>
      </c>
      <c r="EJ320" s="11" t="b">
        <v>1</v>
      </c>
      <c r="EK320" s="11">
        <v>1.1391999999999999E-2</v>
      </c>
      <c r="EL320" s="11">
        <v>0.193881</v>
      </c>
      <c r="EM320" s="11">
        <v>2.5023E-2</v>
      </c>
      <c r="EN320" s="11">
        <v>1.3331000000000001E-2</v>
      </c>
      <c r="EO320" s="11">
        <v>2.6565999999999999E-2</v>
      </c>
      <c r="EP320" s="11">
        <v>3.0643E-2</v>
      </c>
      <c r="EQ320" s="11">
        <v>2.2547000000000001E-2</v>
      </c>
      <c r="ER320" s="11">
        <v>2.9937999999999999E-2</v>
      </c>
      <c r="ES320" s="11">
        <v>1.3866E-2</v>
      </c>
      <c r="ET320" s="11">
        <v>2.2634999999999999E-2</v>
      </c>
      <c r="EU320" s="11">
        <v>5.6183999999999998E-2</v>
      </c>
      <c r="EV320" s="11">
        <v>6.5537999999999999E-2</v>
      </c>
      <c r="EW320" s="11">
        <v>0.15193499999999999</v>
      </c>
      <c r="EX320" s="11" t="s">
        <v>248</v>
      </c>
      <c r="EY320" s="11" t="str">
        <f>VLOOKUP(Table8[[#This Row],[Candidate Detail Answer: City]],cities,2,FALSE)</f>
        <v>Minneapolis</v>
      </c>
      <c r="EZ320" s="11" t="str">
        <f>VLOOKUP(Table8[[#This Row],[Candidate Detail Answer: City]],cities,3,FALSE)</f>
        <v>MN</v>
      </c>
      <c r="FA320" s="21">
        <f>VLOOKUP(Table8[[#This Row],[Candidate Detail Answer: City]],cities,4,FALSE)</f>
        <v>55401</v>
      </c>
      <c r="FB320" s="11" t="s">
        <v>233</v>
      </c>
      <c r="FC320" s="11" t="str">
        <f>VLOOKUP(Table8[[#This Row],[Candidate Detail Answer: Major]],majors_final,3,FALSE)</f>
        <v>Software Development</v>
      </c>
      <c r="FD320" s="11" t="str">
        <f>VLOOKUP(Table8[[#This Row],[Candidate Detail Answer: Major]],majors_final,4,FALSE)</f>
        <v>IT-development focused</v>
      </c>
      <c r="FE320" s="11">
        <f>VLOOKUP(Table8[[#This Row],[Candidate Detail Answer: Major]],majors_final,5,FALSE)</f>
        <v>0</v>
      </c>
      <c r="FF320" s="11">
        <f>VLOOKUP(Table8[[#This Row],[Candidate Detail Answer: Major]],majors_final,6,FALSE)</f>
        <v>0</v>
      </c>
      <c r="FG320" s="5"/>
      <c r="FH320" s="5"/>
      <c r="FI320" s="11"/>
    </row>
    <row r="321" spans="1:165" ht="12.75" x14ac:dyDescent="0.2">
      <c r="A321" s="11">
        <v>52250284</v>
      </c>
      <c r="B321" s="11">
        <v>74120678</v>
      </c>
      <c r="C321" s="11">
        <v>45512.185416666602</v>
      </c>
      <c r="D321" s="11" t="s">
        <v>153</v>
      </c>
      <c r="E321" s="11">
        <v>345600</v>
      </c>
      <c r="F321" s="11">
        <v>77904538</v>
      </c>
      <c r="G321" s="11">
        <v>56139.542361113199</v>
      </c>
      <c r="H321" s="11">
        <v>54800.540277775202</v>
      </c>
      <c r="I321" s="11">
        <v>73062</v>
      </c>
      <c r="J321" s="11">
        <v>1</v>
      </c>
      <c r="K321" s="11">
        <v>14</v>
      </c>
      <c r="L321" s="11">
        <v>64522</v>
      </c>
      <c r="M321" s="11">
        <v>131</v>
      </c>
      <c r="N321" s="11">
        <v>131</v>
      </c>
      <c r="O321" s="11">
        <v>92</v>
      </c>
      <c r="P321" s="11">
        <v>100</v>
      </c>
      <c r="Q321" s="11">
        <v>55720</v>
      </c>
      <c r="R321" s="11" t="s">
        <v>154</v>
      </c>
      <c r="S321" s="11" t="s">
        <v>155</v>
      </c>
      <c r="T321" s="11" t="s">
        <v>208</v>
      </c>
      <c r="U321" s="11">
        <v>0</v>
      </c>
      <c r="V321" s="11" t="s">
        <v>154</v>
      </c>
      <c r="W321" s="11" t="s">
        <v>157</v>
      </c>
      <c r="X321" s="11"/>
      <c r="Y321" s="11">
        <v>1</v>
      </c>
      <c r="Z321" s="11">
        <v>10</v>
      </c>
      <c r="AA321" s="11">
        <v>10</v>
      </c>
      <c r="AB321" s="11">
        <v>10</v>
      </c>
      <c r="AC321" s="11">
        <v>10</v>
      </c>
      <c r="AD321" s="11">
        <v>10</v>
      </c>
      <c r="AE321" s="11">
        <v>10</v>
      </c>
      <c r="AF321" s="11">
        <v>10</v>
      </c>
      <c r="AG321" s="11">
        <v>10</v>
      </c>
      <c r="AH321" s="11">
        <v>10</v>
      </c>
      <c r="AI321" s="11">
        <v>10</v>
      </c>
      <c r="AJ321" s="11">
        <v>10</v>
      </c>
      <c r="AK321" s="11">
        <v>10</v>
      </c>
      <c r="AL321" s="11">
        <v>10</v>
      </c>
      <c r="AM321" s="11">
        <v>121</v>
      </c>
      <c r="AN321" s="11">
        <v>60</v>
      </c>
      <c r="AO321" s="11">
        <v>10</v>
      </c>
      <c r="AP321" s="11">
        <v>120</v>
      </c>
      <c r="AQ321" s="11">
        <v>60</v>
      </c>
      <c r="AR321" s="11">
        <v>40</v>
      </c>
      <c r="AS321" s="11">
        <v>1</v>
      </c>
      <c r="AT321" s="11">
        <v>130</v>
      </c>
      <c r="AU321" s="11">
        <v>108</v>
      </c>
      <c r="AV321" s="11">
        <v>280</v>
      </c>
      <c r="AW321" s="11">
        <v>138</v>
      </c>
      <c r="AX321" s="11">
        <v>871</v>
      </c>
      <c r="AY321" s="11">
        <v>1416</v>
      </c>
      <c r="AZ321" s="11">
        <v>592</v>
      </c>
      <c r="BA321" s="11">
        <v>368</v>
      </c>
      <c r="BB321" s="11">
        <v>8028</v>
      </c>
      <c r="BC321" s="11">
        <v>313</v>
      </c>
      <c r="BD321" s="11">
        <v>151</v>
      </c>
      <c r="BE321" s="11">
        <v>169</v>
      </c>
      <c r="BF321" s="11">
        <v>202</v>
      </c>
      <c r="BG321" s="11">
        <v>3698</v>
      </c>
      <c r="BH321" s="11">
        <v>988</v>
      </c>
      <c r="BI321" s="11">
        <v>4</v>
      </c>
      <c r="BJ321" s="11">
        <v>4</v>
      </c>
      <c r="BK321" s="11">
        <v>5</v>
      </c>
      <c r="BL321" s="11">
        <v>11</v>
      </c>
      <c r="BM321" s="11">
        <v>4</v>
      </c>
      <c r="BN321" s="11">
        <v>5</v>
      </c>
      <c r="BO321" s="11">
        <v>7</v>
      </c>
      <c r="BP321" s="11">
        <v>6</v>
      </c>
      <c r="BQ321" s="11">
        <v>5</v>
      </c>
      <c r="BR321" s="11">
        <v>6</v>
      </c>
      <c r="BS321" s="11">
        <v>7</v>
      </c>
      <c r="BT321" s="11">
        <v>15</v>
      </c>
      <c r="BU321" s="11">
        <v>18</v>
      </c>
      <c r="BV321" s="11">
        <v>4</v>
      </c>
      <c r="BW321" s="11">
        <v>2</v>
      </c>
      <c r="BX321" s="11">
        <v>13</v>
      </c>
      <c r="BY321" s="11">
        <v>16</v>
      </c>
      <c r="BZ321" s="11">
        <v>7</v>
      </c>
      <c r="CA321" s="11">
        <v>3</v>
      </c>
      <c r="CB321" s="11">
        <v>2</v>
      </c>
      <c r="CC321" s="11">
        <v>2</v>
      </c>
      <c r="CD321" s="11">
        <v>2</v>
      </c>
      <c r="CE321" s="11">
        <v>3</v>
      </c>
      <c r="CF321" s="11">
        <v>3</v>
      </c>
      <c r="CG321" s="11">
        <v>18</v>
      </c>
      <c r="CH321" s="11">
        <v>3</v>
      </c>
      <c r="CI321" s="11"/>
      <c r="CJ321" s="11"/>
      <c r="CK321" s="11" t="s">
        <v>158</v>
      </c>
      <c r="CL321" s="11" t="s">
        <v>158</v>
      </c>
      <c r="CM321" s="11" t="s">
        <v>158</v>
      </c>
      <c r="CN321" s="11" t="s">
        <v>158</v>
      </c>
      <c r="CO321" s="11" t="s">
        <v>158</v>
      </c>
      <c r="CP321" s="11" t="s">
        <v>158</v>
      </c>
      <c r="CQ321" s="11" t="s">
        <v>158</v>
      </c>
      <c r="CR321" s="11" t="s">
        <v>158</v>
      </c>
      <c r="CS321" s="11" t="s">
        <v>158</v>
      </c>
      <c r="CT321" s="11" t="s">
        <v>158</v>
      </c>
      <c r="CU321" s="11" t="s">
        <v>158</v>
      </c>
      <c r="CV321" s="11" t="s">
        <v>158</v>
      </c>
      <c r="CW321" s="11" t="s">
        <v>158</v>
      </c>
      <c r="CX321" s="11" t="s">
        <v>154</v>
      </c>
      <c r="CY321" s="11" t="s">
        <v>154</v>
      </c>
      <c r="CZ321" s="11" t="s">
        <v>154</v>
      </c>
      <c r="DA321" s="11" t="s">
        <v>154</v>
      </c>
      <c r="DB321" s="11" t="s">
        <v>154</v>
      </c>
      <c r="DC321" s="11" t="s">
        <v>154</v>
      </c>
      <c r="DD321" s="11" t="s">
        <v>154</v>
      </c>
      <c r="DE321" s="11" t="s">
        <v>154</v>
      </c>
      <c r="DF321" s="11" t="s">
        <v>154</v>
      </c>
      <c r="DG321" s="11" t="s">
        <v>154</v>
      </c>
      <c r="DH321" s="11" t="s">
        <v>154</v>
      </c>
      <c r="DI321" s="11" t="s">
        <v>154</v>
      </c>
      <c r="DJ321" s="11" t="s">
        <v>154</v>
      </c>
      <c r="DK321" s="11" t="s">
        <v>157</v>
      </c>
      <c r="DL321" s="11" t="s">
        <v>157</v>
      </c>
      <c r="DM321" s="11" t="s">
        <v>157</v>
      </c>
      <c r="DN321" s="11" t="s">
        <v>157</v>
      </c>
      <c r="DO321" s="11" t="s">
        <v>157</v>
      </c>
      <c r="DP321" s="11" t="s">
        <v>157</v>
      </c>
      <c r="DQ321" s="11" t="s">
        <v>157</v>
      </c>
      <c r="DR321" s="11" t="s">
        <v>157</v>
      </c>
      <c r="DS321" s="11" t="s">
        <v>157</v>
      </c>
      <c r="DT321" s="11" t="s">
        <v>157</v>
      </c>
      <c r="DU321" s="11" t="s">
        <v>157</v>
      </c>
      <c r="DV321" s="11" t="s">
        <v>157</v>
      </c>
      <c r="DW321" s="11" t="s">
        <v>157</v>
      </c>
      <c r="DX321" s="11" t="b">
        <v>1</v>
      </c>
      <c r="DY321" s="11" t="b">
        <v>1</v>
      </c>
      <c r="DZ321" s="11" t="b">
        <v>1</v>
      </c>
      <c r="EA321" s="11" t="b">
        <v>1</v>
      </c>
      <c r="EB321" s="11" t="b">
        <v>1</v>
      </c>
      <c r="EC321" s="11" t="b">
        <v>1</v>
      </c>
      <c r="ED321" s="11" t="b">
        <v>1</v>
      </c>
      <c r="EE321" s="11" t="b">
        <v>1</v>
      </c>
      <c r="EF321" s="11" t="b">
        <v>1</v>
      </c>
      <c r="EG321" s="11" t="b">
        <v>1</v>
      </c>
      <c r="EH321" s="11" t="b">
        <v>1</v>
      </c>
      <c r="EI321" s="11" t="b">
        <v>1</v>
      </c>
      <c r="EJ321" s="11" t="b">
        <v>1</v>
      </c>
      <c r="EK321" s="11">
        <v>8.0327999999999997E-2</v>
      </c>
      <c r="EL321" s="11">
        <v>3.1710000000000002E-2</v>
      </c>
      <c r="EM321" s="11">
        <v>3.5369999999999999E-2</v>
      </c>
      <c r="EN321" s="11">
        <v>0.56334600000000001</v>
      </c>
      <c r="EO321" s="11">
        <v>5.1579E-2</v>
      </c>
      <c r="EP321" s="11">
        <v>3.3354000000000002E-2</v>
      </c>
      <c r="EQ321" s="11">
        <v>0.13567899999999999</v>
      </c>
      <c r="ER321" s="11">
        <v>3.0013000000000001E-2</v>
      </c>
      <c r="ES321" s="11">
        <v>0.14313600000000001</v>
      </c>
      <c r="ET321" s="11">
        <v>4.8571999999999997E-2</v>
      </c>
      <c r="EU321" s="11">
        <v>4.258E-2</v>
      </c>
      <c r="EV321" s="11">
        <v>4.3210999999999999E-2</v>
      </c>
      <c r="EW321" s="11">
        <v>3.7775000000000003E-2</v>
      </c>
      <c r="EX321" s="11" t="s">
        <v>248</v>
      </c>
      <c r="EY321" s="11" t="str">
        <f>VLOOKUP(Table8[[#This Row],[Candidate Detail Answer: City]],cities,2,FALSE)</f>
        <v>Minneapolis</v>
      </c>
      <c r="EZ321" s="11" t="str">
        <f>VLOOKUP(Table8[[#This Row],[Candidate Detail Answer: City]],cities,3,FALSE)</f>
        <v>MN</v>
      </c>
      <c r="FA321" s="21">
        <f>VLOOKUP(Table8[[#This Row],[Candidate Detail Answer: City]],cities,4,FALSE)</f>
        <v>55401</v>
      </c>
      <c r="FB321" s="11" t="s">
        <v>233</v>
      </c>
      <c r="FC321" s="11" t="str">
        <f>VLOOKUP(Table8[[#This Row],[Candidate Detail Answer: Major]],majors_final,3,FALSE)</f>
        <v>Software Development</v>
      </c>
      <c r="FD321" s="11" t="str">
        <f>VLOOKUP(Table8[[#This Row],[Candidate Detail Answer: Major]],majors_final,4,FALSE)</f>
        <v>IT-development focused</v>
      </c>
      <c r="FE321" s="11">
        <f>VLOOKUP(Table8[[#This Row],[Candidate Detail Answer: Major]],majors_final,5,FALSE)</f>
        <v>0</v>
      </c>
      <c r="FF321" s="11">
        <f>VLOOKUP(Table8[[#This Row],[Candidate Detail Answer: Major]],majors_final,6,FALSE)</f>
        <v>0</v>
      </c>
      <c r="FG321" s="5"/>
      <c r="FH321" s="5"/>
      <c r="FI321" s="11"/>
    </row>
    <row r="322" spans="1:165" ht="12.75" x14ac:dyDescent="0.2">
      <c r="A322" s="11">
        <v>47969152</v>
      </c>
      <c r="B322" s="11">
        <v>66953630</v>
      </c>
      <c r="C322" s="11">
        <v>46411.423611111</v>
      </c>
      <c r="D322" s="11" t="s">
        <v>153</v>
      </c>
      <c r="E322" s="11">
        <v>345600</v>
      </c>
      <c r="F322" s="11">
        <v>73386652</v>
      </c>
      <c r="G322" s="11">
        <v>53691.2395833349</v>
      </c>
      <c r="H322" s="11">
        <v>52639.022222220199</v>
      </c>
      <c r="I322" s="11">
        <v>360224</v>
      </c>
      <c r="J322" s="11">
        <v>1</v>
      </c>
      <c r="K322" s="11">
        <v>64</v>
      </c>
      <c r="L322" s="11">
        <v>83854</v>
      </c>
      <c r="M322" s="11">
        <v>131</v>
      </c>
      <c r="N322" s="11">
        <v>131</v>
      </c>
      <c r="O322" s="11">
        <v>92</v>
      </c>
      <c r="P322" s="11">
        <v>100</v>
      </c>
      <c r="Q322" s="11">
        <v>240808</v>
      </c>
      <c r="R322" s="11" t="s">
        <v>154</v>
      </c>
      <c r="S322" s="11" t="s">
        <v>155</v>
      </c>
      <c r="T322" s="11" t="s">
        <v>208</v>
      </c>
      <c r="U322" s="11">
        <v>1</v>
      </c>
      <c r="V322" s="11" t="s">
        <v>154</v>
      </c>
      <c r="W322" s="11" t="s">
        <v>157</v>
      </c>
      <c r="X322" s="11">
        <v>4</v>
      </c>
      <c r="Y322" s="11">
        <v>1</v>
      </c>
      <c r="Z322" s="11">
        <v>10</v>
      </c>
      <c r="AA322" s="11">
        <v>10</v>
      </c>
      <c r="AB322" s="11">
        <v>10</v>
      </c>
      <c r="AC322" s="11">
        <v>10</v>
      </c>
      <c r="AD322" s="11">
        <v>10</v>
      </c>
      <c r="AE322" s="11">
        <v>10</v>
      </c>
      <c r="AF322" s="11">
        <v>10</v>
      </c>
      <c r="AG322" s="11">
        <v>10</v>
      </c>
      <c r="AH322" s="11">
        <v>10</v>
      </c>
      <c r="AI322" s="11">
        <v>10</v>
      </c>
      <c r="AJ322" s="11">
        <v>10</v>
      </c>
      <c r="AK322" s="11">
        <v>10</v>
      </c>
      <c r="AL322" s="11">
        <v>10</v>
      </c>
      <c r="AM322" s="11">
        <v>121</v>
      </c>
      <c r="AN322" s="11">
        <v>60</v>
      </c>
      <c r="AO322" s="11">
        <v>10</v>
      </c>
      <c r="AP322" s="11">
        <v>120</v>
      </c>
      <c r="AQ322" s="11">
        <v>60</v>
      </c>
      <c r="AR322" s="11">
        <v>40</v>
      </c>
      <c r="AS322" s="11">
        <v>1</v>
      </c>
      <c r="AT322" s="11">
        <v>130</v>
      </c>
      <c r="AU322" s="11">
        <v>388</v>
      </c>
      <c r="AV322" s="11">
        <v>431</v>
      </c>
      <c r="AW322" s="11">
        <v>493</v>
      </c>
      <c r="AX322" s="11">
        <v>2278</v>
      </c>
      <c r="AY322" s="11">
        <v>326</v>
      </c>
      <c r="AZ322" s="11">
        <v>1888</v>
      </c>
      <c r="BA322" s="11">
        <v>22772</v>
      </c>
      <c r="BB322" s="11">
        <v>14140</v>
      </c>
      <c r="BC322" s="11">
        <v>3450</v>
      </c>
      <c r="BD322" s="11">
        <v>245</v>
      </c>
      <c r="BE322" s="11">
        <v>1717</v>
      </c>
      <c r="BF322" s="11">
        <v>415</v>
      </c>
      <c r="BG322" s="11">
        <v>4482</v>
      </c>
      <c r="BH322" s="11">
        <v>65873</v>
      </c>
      <c r="BI322" s="11">
        <v>9</v>
      </c>
      <c r="BJ322" s="11">
        <v>11</v>
      </c>
      <c r="BK322" s="11">
        <v>11</v>
      </c>
      <c r="BL322" s="11">
        <v>16</v>
      </c>
      <c r="BM322" s="11">
        <v>8</v>
      </c>
      <c r="BN322" s="11">
        <v>11</v>
      </c>
      <c r="BO322" s="11">
        <v>15</v>
      </c>
      <c r="BP322" s="11">
        <v>15</v>
      </c>
      <c r="BQ322" s="11">
        <v>9</v>
      </c>
      <c r="BR322" s="11">
        <v>14</v>
      </c>
      <c r="BS322" s="11">
        <v>14</v>
      </c>
      <c r="BT322" s="11">
        <v>29</v>
      </c>
      <c r="BU322" s="11">
        <v>30</v>
      </c>
      <c r="BV322" s="11">
        <v>6</v>
      </c>
      <c r="BW322" s="11">
        <v>6</v>
      </c>
      <c r="BX322" s="11">
        <v>23</v>
      </c>
      <c r="BY322" s="11">
        <v>5</v>
      </c>
      <c r="BZ322" s="11">
        <v>17</v>
      </c>
      <c r="CA322" s="11">
        <v>24</v>
      </c>
      <c r="CB322" s="11">
        <v>8</v>
      </c>
      <c r="CC322" s="11">
        <v>15</v>
      </c>
      <c r="CD322" s="11">
        <v>6</v>
      </c>
      <c r="CE322" s="11">
        <v>24</v>
      </c>
      <c r="CF322" s="11">
        <v>7</v>
      </c>
      <c r="CG322" s="11">
        <v>39</v>
      </c>
      <c r="CH322" s="11">
        <v>10</v>
      </c>
      <c r="CI322" s="11"/>
      <c r="CJ322" s="11"/>
      <c r="CK322" s="11" t="s">
        <v>158</v>
      </c>
      <c r="CL322" s="11" t="s">
        <v>158</v>
      </c>
      <c r="CM322" s="11" t="s">
        <v>158</v>
      </c>
      <c r="CN322" s="11" t="s">
        <v>158</v>
      </c>
      <c r="CO322" s="11" t="s">
        <v>158</v>
      </c>
      <c r="CP322" s="11" t="s">
        <v>158</v>
      </c>
      <c r="CQ322" s="11" t="s">
        <v>158</v>
      </c>
      <c r="CR322" s="11" t="s">
        <v>158</v>
      </c>
      <c r="CS322" s="11" t="s">
        <v>158</v>
      </c>
      <c r="CT322" s="11" t="s">
        <v>158</v>
      </c>
      <c r="CU322" s="11" t="s">
        <v>158</v>
      </c>
      <c r="CV322" s="11" t="s">
        <v>158</v>
      </c>
      <c r="CW322" s="11" t="s">
        <v>158</v>
      </c>
      <c r="CX322" s="11" t="s">
        <v>154</v>
      </c>
      <c r="CY322" s="11" t="s">
        <v>154</v>
      </c>
      <c r="CZ322" s="11" t="s">
        <v>154</v>
      </c>
      <c r="DA322" s="11" t="s">
        <v>154</v>
      </c>
      <c r="DB322" s="11" t="s">
        <v>154</v>
      </c>
      <c r="DC322" s="11" t="s">
        <v>154</v>
      </c>
      <c r="DD322" s="11" t="s">
        <v>154</v>
      </c>
      <c r="DE322" s="11" t="s">
        <v>154</v>
      </c>
      <c r="DF322" s="11" t="s">
        <v>154</v>
      </c>
      <c r="DG322" s="11" t="s">
        <v>154</v>
      </c>
      <c r="DH322" s="11" t="s">
        <v>154</v>
      </c>
      <c r="DI322" s="11" t="s">
        <v>154</v>
      </c>
      <c r="DJ322" s="11" t="s">
        <v>154</v>
      </c>
      <c r="DK322" s="11" t="s">
        <v>157</v>
      </c>
      <c r="DL322" s="11" t="s">
        <v>157</v>
      </c>
      <c r="DM322" s="11" t="s">
        <v>157</v>
      </c>
      <c r="DN322" s="11" t="s">
        <v>157</v>
      </c>
      <c r="DO322" s="11" t="s">
        <v>157</v>
      </c>
      <c r="DP322" s="11" t="s">
        <v>157</v>
      </c>
      <c r="DQ322" s="11" t="s">
        <v>157</v>
      </c>
      <c r="DR322" s="11" t="s">
        <v>157</v>
      </c>
      <c r="DS322" s="11" t="s">
        <v>157</v>
      </c>
      <c r="DT322" s="11" t="s">
        <v>157</v>
      </c>
      <c r="DU322" s="11" t="s">
        <v>157</v>
      </c>
      <c r="DV322" s="11" t="s">
        <v>157</v>
      </c>
      <c r="DW322" s="11" t="s">
        <v>157</v>
      </c>
      <c r="DX322" s="11" t="b">
        <v>1</v>
      </c>
      <c r="DY322" s="11" t="b">
        <v>1</v>
      </c>
      <c r="DZ322" s="11" t="b">
        <v>1</v>
      </c>
      <c r="EA322" s="11" t="b">
        <v>1</v>
      </c>
      <c r="EB322" s="11" t="b">
        <v>1</v>
      </c>
      <c r="EC322" s="11" t="b">
        <v>1</v>
      </c>
      <c r="ED322" s="11" t="b">
        <v>1</v>
      </c>
      <c r="EE322" s="11" t="b">
        <v>1</v>
      </c>
      <c r="EF322" s="11" t="b">
        <v>1</v>
      </c>
      <c r="EG322" s="11" t="b">
        <v>1</v>
      </c>
      <c r="EH322" s="11" t="b">
        <v>1</v>
      </c>
      <c r="EI322" s="11" t="b">
        <v>1</v>
      </c>
      <c r="EJ322" s="11" t="b">
        <v>1</v>
      </c>
      <c r="EK322" s="11">
        <v>3.0563E-2</v>
      </c>
      <c r="EL322" s="11">
        <v>0.28509400000000001</v>
      </c>
      <c r="EM322" s="11">
        <v>3.6416999999999998E-2</v>
      </c>
      <c r="EN322" s="11">
        <v>8.5105E-2</v>
      </c>
      <c r="EO322" s="11">
        <v>3.2273000000000003E-2</v>
      </c>
      <c r="EP322" s="11">
        <v>0.25912200000000002</v>
      </c>
      <c r="EQ322" s="11">
        <v>6.1274000000000002E-2</v>
      </c>
      <c r="ER322" s="11">
        <v>3.0537000000000002E-2</v>
      </c>
      <c r="ES322" s="11">
        <v>4.2333999999999997E-2</v>
      </c>
      <c r="ET322" s="11">
        <v>7.0441000000000004E-2</v>
      </c>
      <c r="EU322" s="11">
        <v>9.2828999999999995E-2</v>
      </c>
      <c r="EV322" s="11">
        <v>8.4358000000000002E-2</v>
      </c>
      <c r="EW322" s="11">
        <v>4.6633000000000001E-2</v>
      </c>
      <c r="EX322" s="11" t="s">
        <v>248</v>
      </c>
      <c r="EY322" s="11" t="str">
        <f>VLOOKUP(Table8[[#This Row],[Candidate Detail Answer: City]],cities,2,FALSE)</f>
        <v>Minneapolis</v>
      </c>
      <c r="EZ322" s="11" t="str">
        <f>VLOOKUP(Table8[[#This Row],[Candidate Detail Answer: City]],cities,3,FALSE)</f>
        <v>MN</v>
      </c>
      <c r="FA322" s="21">
        <f>VLOOKUP(Table8[[#This Row],[Candidate Detail Answer: City]],cities,4,FALSE)</f>
        <v>55401</v>
      </c>
      <c r="FB322" s="11" t="s">
        <v>234</v>
      </c>
      <c r="FC322" s="11" t="str">
        <f>VLOOKUP(Table8[[#This Row],[Candidate Detail Answer: Major]],majors_final,3,FALSE)</f>
        <v>Computer Programming</v>
      </c>
      <c r="FD322" s="11" t="str">
        <f>VLOOKUP(Table8[[#This Row],[Candidate Detail Answer: Major]],majors_final,4,FALSE)</f>
        <v>IT-development focused</v>
      </c>
      <c r="FE322" s="11">
        <f>VLOOKUP(Table8[[#This Row],[Candidate Detail Answer: Major]],majors_final,5,FALSE)</f>
        <v>0</v>
      </c>
      <c r="FF322" s="11">
        <f>VLOOKUP(Table8[[#This Row],[Candidate Detail Answer: Major]],majors_final,6,FALSE)</f>
        <v>0</v>
      </c>
      <c r="FG322" s="5"/>
      <c r="FH322" s="5"/>
      <c r="FI322" s="11"/>
    </row>
    <row r="323" spans="1:165" ht="12.75" x14ac:dyDescent="0.2">
      <c r="A323" s="11">
        <v>52249636</v>
      </c>
      <c r="B323" s="11">
        <v>74119490</v>
      </c>
      <c r="C323" s="11">
        <v>44664.606249999997</v>
      </c>
      <c r="D323" s="11" t="s">
        <v>153</v>
      </c>
      <c r="E323" s="11">
        <v>345600</v>
      </c>
      <c r="F323" s="11">
        <v>77904772</v>
      </c>
      <c r="G323" s="11">
        <v>44664.672222222223</v>
      </c>
      <c r="H323" s="11">
        <v>44668.646527777775</v>
      </c>
      <c r="I323" s="11">
        <v>343366</v>
      </c>
      <c r="J323" s="11">
        <v>1</v>
      </c>
      <c r="K323" s="11">
        <v>57</v>
      </c>
      <c r="L323" s="11">
        <v>190150</v>
      </c>
      <c r="M323" s="11">
        <v>131</v>
      </c>
      <c r="N323" s="11">
        <v>131</v>
      </c>
      <c r="O323" s="11">
        <v>92</v>
      </c>
      <c r="P323" s="11">
        <v>100</v>
      </c>
      <c r="Q323" s="11">
        <v>269013</v>
      </c>
      <c r="R323" s="11" t="s">
        <v>154</v>
      </c>
      <c r="S323" s="11" t="s">
        <v>155</v>
      </c>
      <c r="T323" s="11" t="s">
        <v>208</v>
      </c>
      <c r="U323" s="11">
        <v>1</v>
      </c>
      <c r="V323" s="11" t="s">
        <v>154</v>
      </c>
      <c r="W323" s="11" t="s">
        <v>157</v>
      </c>
      <c r="X323" s="11">
        <v>5</v>
      </c>
      <c r="Y323" s="11">
        <v>1</v>
      </c>
      <c r="Z323" s="11">
        <v>10</v>
      </c>
      <c r="AA323" s="11">
        <v>10</v>
      </c>
      <c r="AB323" s="11">
        <v>10</v>
      </c>
      <c r="AC323" s="11">
        <v>10</v>
      </c>
      <c r="AD323" s="11">
        <v>10</v>
      </c>
      <c r="AE323" s="11">
        <v>10</v>
      </c>
      <c r="AF323" s="11">
        <v>10</v>
      </c>
      <c r="AG323" s="11">
        <v>10</v>
      </c>
      <c r="AH323" s="11">
        <v>10</v>
      </c>
      <c r="AI323" s="11">
        <v>10</v>
      </c>
      <c r="AJ323" s="11">
        <v>10</v>
      </c>
      <c r="AK323" s="11">
        <v>10</v>
      </c>
      <c r="AL323" s="11">
        <v>10</v>
      </c>
      <c r="AM323" s="11">
        <v>121</v>
      </c>
      <c r="AN323" s="11">
        <v>60</v>
      </c>
      <c r="AO323" s="11">
        <v>10</v>
      </c>
      <c r="AP323" s="11">
        <v>120</v>
      </c>
      <c r="AQ323" s="11">
        <v>60</v>
      </c>
      <c r="AR323" s="11">
        <v>40</v>
      </c>
      <c r="AS323" s="11">
        <v>1</v>
      </c>
      <c r="AT323" s="11">
        <v>130</v>
      </c>
      <c r="AU323" s="11">
        <v>1448</v>
      </c>
      <c r="AV323" s="11">
        <v>6585</v>
      </c>
      <c r="AW323" s="11">
        <v>5022</v>
      </c>
      <c r="AX323" s="11">
        <v>2592</v>
      </c>
      <c r="AY323" s="11">
        <v>1965</v>
      </c>
      <c r="AZ323" s="11">
        <v>5931</v>
      </c>
      <c r="BA323" s="11">
        <v>9329</v>
      </c>
      <c r="BB323" s="11">
        <v>2926</v>
      </c>
      <c r="BC323" s="11">
        <v>5785</v>
      </c>
      <c r="BD323" s="11">
        <v>1522</v>
      </c>
      <c r="BE323" s="11">
        <v>2975</v>
      </c>
      <c r="BF323" s="11">
        <v>2419</v>
      </c>
      <c r="BG323" s="11">
        <v>11399</v>
      </c>
      <c r="BH323" s="11">
        <v>7371</v>
      </c>
      <c r="BI323" s="11">
        <v>12</v>
      </c>
      <c r="BJ323" s="11">
        <v>12</v>
      </c>
      <c r="BK323" s="11">
        <v>9</v>
      </c>
      <c r="BL323" s="11">
        <v>14</v>
      </c>
      <c r="BM323" s="11">
        <v>6</v>
      </c>
      <c r="BN323" s="11">
        <v>8</v>
      </c>
      <c r="BO323" s="11">
        <v>14</v>
      </c>
      <c r="BP323" s="11">
        <v>10</v>
      </c>
      <c r="BQ323" s="11">
        <v>7</v>
      </c>
      <c r="BR323" s="11">
        <v>12</v>
      </c>
      <c r="BS323" s="11">
        <v>14</v>
      </c>
      <c r="BT323" s="11">
        <v>25</v>
      </c>
      <c r="BU323" s="11">
        <v>25</v>
      </c>
      <c r="BV323" s="11">
        <v>65</v>
      </c>
      <c r="BW323" s="11">
        <v>26</v>
      </c>
      <c r="BX323" s="11">
        <v>23</v>
      </c>
      <c r="BY323" s="11">
        <v>10</v>
      </c>
      <c r="BZ323" s="11">
        <v>34</v>
      </c>
      <c r="CA323" s="11">
        <v>68</v>
      </c>
      <c r="CB323" s="11">
        <v>14</v>
      </c>
      <c r="CC323" s="11">
        <v>40</v>
      </c>
      <c r="CD323" s="11">
        <v>18</v>
      </c>
      <c r="CE323" s="11">
        <v>31</v>
      </c>
      <c r="CF323" s="11">
        <v>14</v>
      </c>
      <c r="CG323" s="11">
        <v>41</v>
      </c>
      <c r="CH323" s="11">
        <v>44</v>
      </c>
      <c r="CI323" s="11"/>
      <c r="CJ323" s="11"/>
      <c r="CK323" s="11" t="s">
        <v>158</v>
      </c>
      <c r="CL323" s="11" t="s">
        <v>158</v>
      </c>
      <c r="CM323" s="11" t="s">
        <v>158</v>
      </c>
      <c r="CN323" s="11" t="s">
        <v>158</v>
      </c>
      <c r="CO323" s="11" t="s">
        <v>158</v>
      </c>
      <c r="CP323" s="11" t="s">
        <v>158</v>
      </c>
      <c r="CQ323" s="11" t="s">
        <v>158</v>
      </c>
      <c r="CR323" s="11" t="s">
        <v>158</v>
      </c>
      <c r="CS323" s="11" t="s">
        <v>158</v>
      </c>
      <c r="CT323" s="11" t="s">
        <v>158</v>
      </c>
      <c r="CU323" s="11" t="s">
        <v>158</v>
      </c>
      <c r="CV323" s="11" t="s">
        <v>158</v>
      </c>
      <c r="CW323" s="11" t="s">
        <v>158</v>
      </c>
      <c r="CX323" s="11" t="s">
        <v>154</v>
      </c>
      <c r="CY323" s="11" t="s">
        <v>154</v>
      </c>
      <c r="CZ323" s="11" t="s">
        <v>154</v>
      </c>
      <c r="DA323" s="11" t="s">
        <v>154</v>
      </c>
      <c r="DB323" s="11" t="s">
        <v>154</v>
      </c>
      <c r="DC323" s="11" t="s">
        <v>154</v>
      </c>
      <c r="DD323" s="11" t="s">
        <v>154</v>
      </c>
      <c r="DE323" s="11" t="s">
        <v>154</v>
      </c>
      <c r="DF323" s="11" t="s">
        <v>154</v>
      </c>
      <c r="DG323" s="11" t="s">
        <v>154</v>
      </c>
      <c r="DH323" s="11" t="s">
        <v>154</v>
      </c>
      <c r="DI323" s="11" t="s">
        <v>154</v>
      </c>
      <c r="DJ323" s="11" t="s">
        <v>154</v>
      </c>
      <c r="DK323" s="11" t="s">
        <v>157</v>
      </c>
      <c r="DL323" s="11" t="s">
        <v>157</v>
      </c>
      <c r="DM323" s="11" t="s">
        <v>157</v>
      </c>
      <c r="DN323" s="11" t="s">
        <v>157</v>
      </c>
      <c r="DO323" s="11" t="s">
        <v>157</v>
      </c>
      <c r="DP323" s="11" t="s">
        <v>157</v>
      </c>
      <c r="DQ323" s="11" t="s">
        <v>157</v>
      </c>
      <c r="DR323" s="11" t="s">
        <v>157</v>
      </c>
      <c r="DS323" s="11" t="s">
        <v>157</v>
      </c>
      <c r="DT323" s="11" t="s">
        <v>157</v>
      </c>
      <c r="DU323" s="11" t="s">
        <v>157</v>
      </c>
      <c r="DV323" s="11" t="s">
        <v>157</v>
      </c>
      <c r="DW323" s="11" t="s">
        <v>157</v>
      </c>
      <c r="DX323" s="11" t="b">
        <v>1</v>
      </c>
      <c r="DY323" s="11" t="b">
        <v>1</v>
      </c>
      <c r="DZ323" s="11" t="b">
        <v>1</v>
      </c>
      <c r="EA323" s="11" t="b">
        <v>1</v>
      </c>
      <c r="EB323" s="11" t="b">
        <v>1</v>
      </c>
      <c r="EC323" s="11" t="b">
        <v>1</v>
      </c>
      <c r="ED323" s="11" t="b">
        <v>1</v>
      </c>
      <c r="EE323" s="11" t="b">
        <v>1</v>
      </c>
      <c r="EF323" s="11" t="b">
        <v>1</v>
      </c>
      <c r="EG323" s="11" t="b">
        <v>1</v>
      </c>
      <c r="EH323" s="11" t="b">
        <v>1</v>
      </c>
      <c r="EI323" s="11" t="b">
        <v>1</v>
      </c>
      <c r="EJ323" s="11" t="b">
        <v>1</v>
      </c>
      <c r="EK323" s="11">
        <v>6.6651724999999995E-2</v>
      </c>
      <c r="EL323" s="11">
        <v>4.9047556999999999E-2</v>
      </c>
      <c r="EM323" s="11">
        <v>4.7164760999999999E-2</v>
      </c>
      <c r="EN323" s="11">
        <v>0.105641603</v>
      </c>
      <c r="EO323" s="11">
        <v>8.2190500999999999E-2</v>
      </c>
      <c r="EP323" s="11">
        <v>0.36482880899999998</v>
      </c>
      <c r="EQ323" s="11">
        <v>3.4131255999999999E-2</v>
      </c>
      <c r="ER323" s="11">
        <v>3.1212844999999999E-2</v>
      </c>
      <c r="ES323" s="11">
        <v>8.1623564999999995E-2</v>
      </c>
      <c r="ET323" s="11">
        <v>0.23786407100000001</v>
      </c>
      <c r="EU323" s="11">
        <v>4.6158513999999998E-2</v>
      </c>
      <c r="EV323" s="11">
        <v>3.9659078E-2</v>
      </c>
      <c r="EW323" s="11">
        <v>3.4214807999999999E-2</v>
      </c>
      <c r="EX323" s="11" t="s">
        <v>248</v>
      </c>
      <c r="EY323" s="11" t="str">
        <f>VLOOKUP(Table8[[#This Row],[Candidate Detail Answer: City]],cities,2,FALSE)</f>
        <v>Minneapolis</v>
      </c>
      <c r="EZ323" s="11" t="str">
        <f>VLOOKUP(Table8[[#This Row],[Candidate Detail Answer: City]],cities,3,FALSE)</f>
        <v>MN</v>
      </c>
      <c r="FA323" s="21">
        <f>VLOOKUP(Table8[[#This Row],[Candidate Detail Answer: City]],cities,4,FALSE)</f>
        <v>55401</v>
      </c>
      <c r="FB323" s="11" t="s">
        <v>267</v>
      </c>
      <c r="FC323" s="11" t="str">
        <f>VLOOKUP(Table8[[#This Row],[Candidate Detail Answer: Major]],majors_final,3,FALSE)</f>
        <v>Software Engineering</v>
      </c>
      <c r="FD323" s="11" t="str">
        <f>VLOOKUP(Table8[[#This Row],[Candidate Detail Answer: Major]],majors_final,4,FALSE)</f>
        <v>IT-development focused</v>
      </c>
      <c r="FE323" s="11">
        <f>VLOOKUP(Table8[[#This Row],[Candidate Detail Answer: Major]],majors_final,5,FALSE)</f>
        <v>0</v>
      </c>
      <c r="FF323" s="11">
        <f>VLOOKUP(Table8[[#This Row],[Candidate Detail Answer: Major]],majors_final,6,FALSE)</f>
        <v>0</v>
      </c>
      <c r="FG323" s="5"/>
      <c r="FH323" s="5"/>
      <c r="FI323" s="11"/>
    </row>
    <row r="324" spans="1:165" ht="12.75" x14ac:dyDescent="0.2">
      <c r="A324" s="11">
        <v>47969145</v>
      </c>
      <c r="B324" s="11">
        <v>66953616</v>
      </c>
      <c r="C324" s="11">
        <v>55316.0749999994</v>
      </c>
      <c r="D324" s="11" t="s">
        <v>153</v>
      </c>
      <c r="E324" s="11">
        <v>345600</v>
      </c>
      <c r="F324" s="11">
        <v>73386744</v>
      </c>
      <c r="G324" s="11">
        <v>53550.763194446001</v>
      </c>
      <c r="H324" s="11">
        <v>52515.000694442402</v>
      </c>
      <c r="I324" s="11">
        <v>370798</v>
      </c>
      <c r="J324" s="11">
        <v>1</v>
      </c>
      <c r="K324" s="11">
        <v>110</v>
      </c>
      <c r="L324" s="11">
        <v>249049</v>
      </c>
      <c r="M324" s="11">
        <v>131</v>
      </c>
      <c r="N324" s="11">
        <v>91</v>
      </c>
      <c r="O324" s="11">
        <v>92</v>
      </c>
      <c r="P324" s="11">
        <v>69.459999999999994</v>
      </c>
      <c r="Q324" s="11">
        <v>158319</v>
      </c>
      <c r="R324" s="11" t="s">
        <v>154</v>
      </c>
      <c r="S324" s="11" t="s">
        <v>155</v>
      </c>
      <c r="T324" s="11" t="s">
        <v>208</v>
      </c>
      <c r="U324" s="11">
        <v>4</v>
      </c>
      <c r="V324" s="11" t="s">
        <v>154</v>
      </c>
      <c r="W324" s="11" t="s">
        <v>157</v>
      </c>
      <c r="X324" s="11">
        <v>3</v>
      </c>
      <c r="Y324" s="11">
        <v>1</v>
      </c>
      <c r="Z324" s="11">
        <v>10</v>
      </c>
      <c r="AA324" s="11">
        <v>10</v>
      </c>
      <c r="AB324" s="11">
        <v>10</v>
      </c>
      <c r="AC324" s="11">
        <v>10</v>
      </c>
      <c r="AD324" s="11">
        <v>0</v>
      </c>
      <c r="AE324" s="11">
        <v>0</v>
      </c>
      <c r="AF324" s="11">
        <v>10</v>
      </c>
      <c r="AG324" s="11">
        <v>10</v>
      </c>
      <c r="AH324" s="11">
        <v>10</v>
      </c>
      <c r="AI324" s="11">
        <v>10</v>
      </c>
      <c r="AJ324" s="11">
        <v>10</v>
      </c>
      <c r="AK324" s="11">
        <v>0</v>
      </c>
      <c r="AL324" s="11">
        <v>0</v>
      </c>
      <c r="AM324" s="11">
        <v>81</v>
      </c>
      <c r="AN324" s="11">
        <v>60</v>
      </c>
      <c r="AO324" s="11">
        <v>0</v>
      </c>
      <c r="AP324" s="11">
        <v>90</v>
      </c>
      <c r="AQ324" s="11">
        <v>40</v>
      </c>
      <c r="AR324" s="11">
        <v>30</v>
      </c>
      <c r="AS324" s="11">
        <v>1</v>
      </c>
      <c r="AT324" s="11">
        <v>90</v>
      </c>
      <c r="AU324" s="11">
        <v>121</v>
      </c>
      <c r="AV324" s="11">
        <v>1593</v>
      </c>
      <c r="AW324" s="11">
        <v>2443</v>
      </c>
      <c r="AX324" s="11">
        <v>117627</v>
      </c>
      <c r="AY324" s="11">
        <v>63805</v>
      </c>
      <c r="AZ324" s="11">
        <v>16551</v>
      </c>
      <c r="BA324" s="11">
        <v>433</v>
      </c>
      <c r="BB324" s="11">
        <v>1843</v>
      </c>
      <c r="BC324" s="11">
        <v>1756</v>
      </c>
      <c r="BD324" s="11">
        <v>243</v>
      </c>
      <c r="BE324" s="11">
        <v>122</v>
      </c>
      <c r="BF324" s="11">
        <v>1429</v>
      </c>
      <c r="BG324" s="11">
        <v>2251</v>
      </c>
      <c r="BH324" s="11">
        <v>1990</v>
      </c>
      <c r="BI324" s="11">
        <v>9</v>
      </c>
      <c r="BJ324" s="11">
        <v>10</v>
      </c>
      <c r="BK324" s="11">
        <v>9</v>
      </c>
      <c r="BL324" s="11">
        <v>16</v>
      </c>
      <c r="BM324" s="11">
        <v>11</v>
      </c>
      <c r="BN324" s="11">
        <v>9</v>
      </c>
      <c r="BO324" s="11">
        <v>11</v>
      </c>
      <c r="BP324" s="11">
        <v>11</v>
      </c>
      <c r="BQ324" s="11">
        <v>10</v>
      </c>
      <c r="BR324" s="11">
        <v>11</v>
      </c>
      <c r="BS324" s="11">
        <v>13</v>
      </c>
      <c r="BT324" s="11">
        <v>14</v>
      </c>
      <c r="BU324" s="11">
        <v>14</v>
      </c>
      <c r="BV324" s="11">
        <v>10</v>
      </c>
      <c r="BW324" s="11">
        <v>13</v>
      </c>
      <c r="BX324" s="11">
        <v>12</v>
      </c>
      <c r="BY324" s="11">
        <v>36</v>
      </c>
      <c r="BZ324" s="11">
        <v>73</v>
      </c>
      <c r="CA324" s="11">
        <v>5</v>
      </c>
      <c r="CB324" s="11">
        <v>17</v>
      </c>
      <c r="CC324" s="11">
        <v>16</v>
      </c>
      <c r="CD324" s="11">
        <v>2</v>
      </c>
      <c r="CE324" s="11">
        <v>3</v>
      </c>
      <c r="CF324" s="11">
        <v>8</v>
      </c>
      <c r="CG324" s="11">
        <v>14</v>
      </c>
      <c r="CH324" s="11">
        <v>9</v>
      </c>
      <c r="CI324" s="11"/>
      <c r="CJ324" s="11"/>
      <c r="CK324" s="11" t="s">
        <v>158</v>
      </c>
      <c r="CL324" s="11" t="s">
        <v>158</v>
      </c>
      <c r="CM324" s="11" t="s">
        <v>158</v>
      </c>
      <c r="CN324" s="11" t="s">
        <v>158</v>
      </c>
      <c r="CO324" s="11" t="s">
        <v>158</v>
      </c>
      <c r="CP324" s="11" t="s">
        <v>158</v>
      </c>
      <c r="CQ324" s="11" t="s">
        <v>158</v>
      </c>
      <c r="CR324" s="11" t="s">
        <v>158</v>
      </c>
      <c r="CS324" s="11" t="s">
        <v>158</v>
      </c>
      <c r="CT324" s="11" t="s">
        <v>158</v>
      </c>
      <c r="CU324" s="11" t="s">
        <v>158</v>
      </c>
      <c r="CV324" s="11" t="s">
        <v>158</v>
      </c>
      <c r="CW324" s="11" t="s">
        <v>158</v>
      </c>
      <c r="CX324" s="11" t="s">
        <v>154</v>
      </c>
      <c r="CY324" s="11" t="s">
        <v>154</v>
      </c>
      <c r="CZ324" s="11" t="s">
        <v>154</v>
      </c>
      <c r="DA324" s="11" t="s">
        <v>154</v>
      </c>
      <c r="DB324" s="11" t="s">
        <v>154</v>
      </c>
      <c r="DC324" s="11" t="s">
        <v>154</v>
      </c>
      <c r="DD324" s="11" t="s">
        <v>154</v>
      </c>
      <c r="DE324" s="11" t="s">
        <v>154</v>
      </c>
      <c r="DF324" s="11" t="s">
        <v>154</v>
      </c>
      <c r="DG324" s="11" t="s">
        <v>154</v>
      </c>
      <c r="DH324" s="11" t="s">
        <v>154</v>
      </c>
      <c r="DI324" s="11" t="s">
        <v>154</v>
      </c>
      <c r="DJ324" s="11" t="s">
        <v>154</v>
      </c>
      <c r="DK324" s="11" t="s">
        <v>157</v>
      </c>
      <c r="DL324" s="11" t="s">
        <v>157</v>
      </c>
      <c r="DM324" s="11" t="s">
        <v>157</v>
      </c>
      <c r="DN324" s="11" t="s">
        <v>157</v>
      </c>
      <c r="DO324" s="11" t="s">
        <v>157</v>
      </c>
      <c r="DP324" s="11" t="s">
        <v>157</v>
      </c>
      <c r="DQ324" s="11" t="s">
        <v>157</v>
      </c>
      <c r="DR324" s="11" t="s">
        <v>157</v>
      </c>
      <c r="DS324" s="11" t="s">
        <v>157</v>
      </c>
      <c r="DT324" s="11" t="s">
        <v>157</v>
      </c>
      <c r="DU324" s="11" t="s">
        <v>157</v>
      </c>
      <c r="DV324" s="11" t="s">
        <v>157</v>
      </c>
      <c r="DW324" s="11" t="s">
        <v>157</v>
      </c>
      <c r="DX324" s="11" t="b">
        <v>1</v>
      </c>
      <c r="DY324" s="11" t="b">
        <v>1</v>
      </c>
      <c r="DZ324" s="11" t="b">
        <v>1</v>
      </c>
      <c r="EA324" s="11" t="b">
        <v>1</v>
      </c>
      <c r="EB324" s="11" t="b">
        <v>0</v>
      </c>
      <c r="EC324" s="11" t="b">
        <v>0</v>
      </c>
      <c r="ED324" s="11" t="b">
        <v>1</v>
      </c>
      <c r="EE324" s="11" t="b">
        <v>1</v>
      </c>
      <c r="EF324" s="11" t="b">
        <v>1</v>
      </c>
      <c r="EG324" s="11" t="b">
        <v>1</v>
      </c>
      <c r="EH324" s="11" t="b">
        <v>1</v>
      </c>
      <c r="EI324" s="11" t="b">
        <v>0</v>
      </c>
      <c r="EJ324" s="11" t="b">
        <v>0</v>
      </c>
      <c r="EK324" s="11">
        <v>1.5946999999999999E-2</v>
      </c>
      <c r="EL324" s="11">
        <v>6.6946000000000006E-2</v>
      </c>
      <c r="EM324" s="11">
        <v>3.3820999999999997E-2</v>
      </c>
      <c r="EN324" s="11">
        <v>1.2548E-2</v>
      </c>
      <c r="EO324" s="11">
        <v>0.221335</v>
      </c>
      <c r="EP324" s="11">
        <v>2.819E-2</v>
      </c>
      <c r="EQ324" s="11">
        <v>0.24063499999999999</v>
      </c>
      <c r="ER324" s="11">
        <v>3.1220999999999999E-2</v>
      </c>
      <c r="ES324" s="11">
        <v>3.2280000000000003E-2</v>
      </c>
      <c r="ET324" s="11">
        <v>3.1438000000000001E-2</v>
      </c>
      <c r="EU324" s="11">
        <v>4.7813000000000001E-2</v>
      </c>
      <c r="EV324" s="11">
        <v>4.4521999999999999E-2</v>
      </c>
      <c r="EW324" s="11">
        <v>2.2054000000000001E-2</v>
      </c>
      <c r="EX324" s="11" t="s">
        <v>248</v>
      </c>
      <c r="EY324" s="11" t="str">
        <f>VLOOKUP(Table8[[#This Row],[Candidate Detail Answer: City]],cities,2,FALSE)</f>
        <v>Minneapolis</v>
      </c>
      <c r="EZ324" s="11" t="str">
        <f>VLOOKUP(Table8[[#This Row],[Candidate Detail Answer: City]],cities,3,FALSE)</f>
        <v>MN</v>
      </c>
      <c r="FA324" s="21">
        <f>VLOOKUP(Table8[[#This Row],[Candidate Detail Answer: City]],cities,4,FALSE)</f>
        <v>55401</v>
      </c>
      <c r="FB324" s="11" t="s">
        <v>234</v>
      </c>
      <c r="FC324" s="11" t="str">
        <f>VLOOKUP(Table8[[#This Row],[Candidate Detail Answer: Major]],majors_final,3,FALSE)</f>
        <v>Computer Programming</v>
      </c>
      <c r="FD324" s="11" t="str">
        <f>VLOOKUP(Table8[[#This Row],[Candidate Detail Answer: Major]],majors_final,4,FALSE)</f>
        <v>IT-development focused</v>
      </c>
      <c r="FE324" s="11">
        <f>VLOOKUP(Table8[[#This Row],[Candidate Detail Answer: Major]],majors_final,5,FALSE)</f>
        <v>0</v>
      </c>
      <c r="FF324" s="11">
        <f>VLOOKUP(Table8[[#This Row],[Candidate Detail Answer: Major]],majors_final,6,FALSE)</f>
        <v>0</v>
      </c>
      <c r="FG324" s="5"/>
      <c r="FH324" s="5"/>
      <c r="FI324" s="11"/>
    </row>
    <row r="325" spans="1:165" ht="12.75" x14ac:dyDescent="0.2">
      <c r="A325" s="11">
        <v>52249703</v>
      </c>
      <c r="B325" s="11">
        <v>74119624</v>
      </c>
      <c r="C325" s="11">
        <v>44664.606249999997</v>
      </c>
      <c r="D325" s="11" t="s">
        <v>153</v>
      </c>
      <c r="E325" s="11">
        <v>345600</v>
      </c>
      <c r="F325" s="11">
        <v>77904666</v>
      </c>
      <c r="G325" s="11">
        <v>44664.67083333333</v>
      </c>
      <c r="H325" s="11">
        <v>44668.531944444447</v>
      </c>
      <c r="I325" s="11">
        <v>333603</v>
      </c>
      <c r="J325" s="11">
        <v>1</v>
      </c>
      <c r="K325" s="11">
        <v>63</v>
      </c>
      <c r="L325" s="11">
        <v>56260</v>
      </c>
      <c r="M325" s="11">
        <v>131</v>
      </c>
      <c r="N325" s="11">
        <v>131</v>
      </c>
      <c r="O325" s="11">
        <v>92</v>
      </c>
      <c r="P325" s="11">
        <v>100</v>
      </c>
      <c r="Q325" s="11">
        <v>258827</v>
      </c>
      <c r="R325" s="11" t="s">
        <v>154</v>
      </c>
      <c r="S325" s="11" t="s">
        <v>155</v>
      </c>
      <c r="T325" s="11" t="s">
        <v>208</v>
      </c>
      <c r="U325" s="11">
        <v>4</v>
      </c>
      <c r="V325" s="11" t="s">
        <v>154</v>
      </c>
      <c r="W325" s="11" t="s">
        <v>157</v>
      </c>
      <c r="X325" s="11">
        <v>2</v>
      </c>
      <c r="Y325" s="11">
        <v>1</v>
      </c>
      <c r="Z325" s="11">
        <v>10</v>
      </c>
      <c r="AA325" s="11">
        <v>10</v>
      </c>
      <c r="AB325" s="11">
        <v>10</v>
      </c>
      <c r="AC325" s="11">
        <v>10</v>
      </c>
      <c r="AD325" s="11">
        <v>10</v>
      </c>
      <c r="AE325" s="11">
        <v>10</v>
      </c>
      <c r="AF325" s="11">
        <v>10</v>
      </c>
      <c r="AG325" s="11">
        <v>10</v>
      </c>
      <c r="AH325" s="11">
        <v>10</v>
      </c>
      <c r="AI325" s="11">
        <v>10</v>
      </c>
      <c r="AJ325" s="11">
        <v>10</v>
      </c>
      <c r="AK325" s="11">
        <v>10</v>
      </c>
      <c r="AL325" s="11">
        <v>10</v>
      </c>
      <c r="AM325" s="11">
        <v>121</v>
      </c>
      <c r="AN325" s="11">
        <v>60</v>
      </c>
      <c r="AO325" s="11">
        <v>10</v>
      </c>
      <c r="AP325" s="11">
        <v>120</v>
      </c>
      <c r="AQ325" s="11">
        <v>60</v>
      </c>
      <c r="AR325" s="11">
        <v>40</v>
      </c>
      <c r="AS325" s="11">
        <v>1</v>
      </c>
      <c r="AT325" s="11">
        <v>130</v>
      </c>
      <c r="AU325" s="11">
        <v>922</v>
      </c>
      <c r="AV325" s="11">
        <v>29293</v>
      </c>
      <c r="AW325" s="11">
        <v>470</v>
      </c>
      <c r="AX325" s="11">
        <v>781</v>
      </c>
      <c r="AY325" s="11">
        <v>418</v>
      </c>
      <c r="AZ325" s="11">
        <v>925</v>
      </c>
      <c r="BA325" s="11">
        <v>4775</v>
      </c>
      <c r="BB325" s="11">
        <v>5966</v>
      </c>
      <c r="BC325" s="11">
        <v>12561</v>
      </c>
      <c r="BD325" s="11">
        <v>4882</v>
      </c>
      <c r="BE325" s="11">
        <v>1401</v>
      </c>
      <c r="BF325" s="11">
        <v>537</v>
      </c>
      <c r="BG325" s="11">
        <v>6740</v>
      </c>
      <c r="BH325" s="11">
        <v>1826</v>
      </c>
      <c r="BI325" s="11">
        <v>5</v>
      </c>
      <c r="BJ325" s="11">
        <v>5</v>
      </c>
      <c r="BK325" s="11">
        <v>6</v>
      </c>
      <c r="BL325" s="11">
        <v>7</v>
      </c>
      <c r="BM325" s="11">
        <v>4</v>
      </c>
      <c r="BN325" s="11">
        <v>5</v>
      </c>
      <c r="BO325" s="11">
        <v>7</v>
      </c>
      <c r="BP325" s="11">
        <v>6</v>
      </c>
      <c r="BQ325" s="11">
        <v>5</v>
      </c>
      <c r="BR325" s="11">
        <v>6</v>
      </c>
      <c r="BS325" s="11">
        <v>6</v>
      </c>
      <c r="BT325" s="11">
        <v>12</v>
      </c>
      <c r="BU325" s="11">
        <v>19</v>
      </c>
      <c r="BV325" s="11">
        <v>10</v>
      </c>
      <c r="BW325" s="11">
        <v>2</v>
      </c>
      <c r="BX325" s="11">
        <v>3</v>
      </c>
      <c r="BY325" s="11">
        <v>3</v>
      </c>
      <c r="BZ325" s="11">
        <v>5</v>
      </c>
      <c r="CA325" s="11">
        <v>3</v>
      </c>
      <c r="CB325" s="11">
        <v>3</v>
      </c>
      <c r="CC325" s="11">
        <v>2</v>
      </c>
      <c r="CD325" s="11">
        <v>3</v>
      </c>
      <c r="CE325" s="11">
        <v>2</v>
      </c>
      <c r="CF325" s="11">
        <v>3</v>
      </c>
      <c r="CG325" s="11">
        <v>29</v>
      </c>
      <c r="CH325" s="11">
        <v>3</v>
      </c>
      <c r="CI325" s="11"/>
      <c r="CJ325" s="11"/>
      <c r="CK325" s="11" t="s">
        <v>158</v>
      </c>
      <c r="CL325" s="11" t="s">
        <v>158</v>
      </c>
      <c r="CM325" s="11" t="s">
        <v>158</v>
      </c>
      <c r="CN325" s="11" t="s">
        <v>158</v>
      </c>
      <c r="CO325" s="11" t="s">
        <v>158</v>
      </c>
      <c r="CP325" s="11" t="s">
        <v>158</v>
      </c>
      <c r="CQ325" s="11" t="s">
        <v>158</v>
      </c>
      <c r="CR325" s="11" t="s">
        <v>158</v>
      </c>
      <c r="CS325" s="11" t="s">
        <v>158</v>
      </c>
      <c r="CT325" s="11" t="s">
        <v>158</v>
      </c>
      <c r="CU325" s="11" t="s">
        <v>158</v>
      </c>
      <c r="CV325" s="11" t="s">
        <v>158</v>
      </c>
      <c r="CW325" s="11" t="s">
        <v>158</v>
      </c>
      <c r="CX325" s="11" t="s">
        <v>154</v>
      </c>
      <c r="CY325" s="11" t="s">
        <v>154</v>
      </c>
      <c r="CZ325" s="11" t="s">
        <v>154</v>
      </c>
      <c r="DA325" s="11" t="s">
        <v>154</v>
      </c>
      <c r="DB325" s="11" t="s">
        <v>154</v>
      </c>
      <c r="DC325" s="11" t="s">
        <v>154</v>
      </c>
      <c r="DD325" s="11" t="s">
        <v>154</v>
      </c>
      <c r="DE325" s="11" t="s">
        <v>154</v>
      </c>
      <c r="DF325" s="11" t="s">
        <v>154</v>
      </c>
      <c r="DG325" s="11" t="s">
        <v>154</v>
      </c>
      <c r="DH325" s="11" t="s">
        <v>154</v>
      </c>
      <c r="DI325" s="11" t="s">
        <v>154</v>
      </c>
      <c r="DJ325" s="11" t="s">
        <v>154</v>
      </c>
      <c r="DK325" s="11" t="s">
        <v>157</v>
      </c>
      <c r="DL325" s="11" t="s">
        <v>157</v>
      </c>
      <c r="DM325" s="11" t="s">
        <v>157</v>
      </c>
      <c r="DN325" s="11" t="s">
        <v>157</v>
      </c>
      <c r="DO325" s="11" t="s">
        <v>157</v>
      </c>
      <c r="DP325" s="11" t="s">
        <v>157</v>
      </c>
      <c r="DQ325" s="11" t="s">
        <v>157</v>
      </c>
      <c r="DR325" s="11" t="s">
        <v>157</v>
      </c>
      <c r="DS325" s="11" t="s">
        <v>157</v>
      </c>
      <c r="DT325" s="11" t="s">
        <v>157</v>
      </c>
      <c r="DU325" s="11" t="s">
        <v>157</v>
      </c>
      <c r="DV325" s="11" t="s">
        <v>157</v>
      </c>
      <c r="DW325" s="11" t="s">
        <v>157</v>
      </c>
      <c r="DX325" s="11" t="b">
        <v>1</v>
      </c>
      <c r="DY325" s="11" t="b">
        <v>1</v>
      </c>
      <c r="DZ325" s="11" t="b">
        <v>1</v>
      </c>
      <c r="EA325" s="11" t="b">
        <v>1</v>
      </c>
      <c r="EB325" s="11" t="b">
        <v>1</v>
      </c>
      <c r="EC325" s="11" t="b">
        <v>1</v>
      </c>
      <c r="ED325" s="11" t="b">
        <v>1</v>
      </c>
      <c r="EE325" s="11" t="b">
        <v>1</v>
      </c>
      <c r="EF325" s="11" t="b">
        <v>1</v>
      </c>
      <c r="EG325" s="11" t="b">
        <v>1</v>
      </c>
      <c r="EH325" s="11" t="b">
        <v>1</v>
      </c>
      <c r="EI325" s="11" t="b">
        <v>1</v>
      </c>
      <c r="EJ325" s="11" t="b">
        <v>1</v>
      </c>
      <c r="EK325" s="11">
        <v>3.2617397999999999E-2</v>
      </c>
      <c r="EL325" s="11">
        <v>0.109210739</v>
      </c>
      <c r="EM325" s="11">
        <v>9.7947765000000006E-2</v>
      </c>
      <c r="EN325" s="11">
        <v>9.8580326999999995E-2</v>
      </c>
      <c r="EO325" s="11">
        <v>0.447842766</v>
      </c>
      <c r="EP325" s="11">
        <v>0.55528646100000001</v>
      </c>
      <c r="EQ325" s="11">
        <v>3.8949087E-2</v>
      </c>
      <c r="ER325" s="11">
        <v>3.1750539000000001E-2</v>
      </c>
      <c r="ES325" s="11">
        <v>4.4100094999999999E-2</v>
      </c>
      <c r="ET325" s="11">
        <v>7.8575890999999995E-2</v>
      </c>
      <c r="EU325" s="11">
        <v>8.0975543999999997E-2</v>
      </c>
      <c r="EV325" s="11">
        <v>0.12769256000000001</v>
      </c>
      <c r="EW325" s="11">
        <v>3.6649768999999999E-2</v>
      </c>
      <c r="EX325" s="11" t="s">
        <v>248</v>
      </c>
      <c r="EY325" s="11" t="str">
        <f>VLOOKUP(Table8[[#This Row],[Candidate Detail Answer: City]],cities,2,FALSE)</f>
        <v>Minneapolis</v>
      </c>
      <c r="EZ325" s="11" t="str">
        <f>VLOOKUP(Table8[[#This Row],[Candidate Detail Answer: City]],cities,3,FALSE)</f>
        <v>MN</v>
      </c>
      <c r="FA325" s="21">
        <f>VLOOKUP(Table8[[#This Row],[Candidate Detail Answer: City]],cities,4,FALSE)</f>
        <v>55401</v>
      </c>
      <c r="FB325" s="11" t="s">
        <v>381</v>
      </c>
      <c r="FC325" s="11" t="str">
        <f>VLOOKUP(Table8[[#This Row],[Candidate Detail Answer: Major]],majors_final,3,FALSE)</f>
        <v>Software Development</v>
      </c>
      <c r="FD325" s="11" t="str">
        <f>VLOOKUP(Table8[[#This Row],[Candidate Detail Answer: Major]],majors_final,4,FALSE)</f>
        <v>IT-development focused</v>
      </c>
      <c r="FE325" s="11">
        <f>VLOOKUP(Table8[[#This Row],[Candidate Detail Answer: Major]],majors_final,5,FALSE)</f>
        <v>0</v>
      </c>
      <c r="FF325" s="11">
        <f>VLOOKUP(Table8[[#This Row],[Candidate Detail Answer: Major]],majors_final,6,FALSE)</f>
        <v>0</v>
      </c>
      <c r="FG325" s="5"/>
      <c r="FH325" s="5"/>
      <c r="FI325" s="11"/>
    </row>
    <row r="326" spans="1:165" ht="12.75" x14ac:dyDescent="0.2">
      <c r="A326" s="11">
        <v>47969138</v>
      </c>
      <c r="B326" s="11">
        <v>66953602</v>
      </c>
      <c r="C326" s="11">
        <v>46192.097222222103</v>
      </c>
      <c r="D326" s="11" t="s">
        <v>153</v>
      </c>
      <c r="E326" s="11">
        <v>345600</v>
      </c>
      <c r="F326" s="11">
        <v>73386220</v>
      </c>
      <c r="G326" s="11">
        <v>53410.286805557102</v>
      </c>
      <c r="H326" s="11">
        <v>52390.9791666647</v>
      </c>
      <c r="I326" s="11">
        <v>285391</v>
      </c>
      <c r="J326" s="11">
        <v>1</v>
      </c>
      <c r="K326" s="11">
        <v>151</v>
      </c>
      <c r="L326" s="11">
        <v>196667</v>
      </c>
      <c r="M326" s="11">
        <v>131</v>
      </c>
      <c r="N326" s="11">
        <v>131</v>
      </c>
      <c r="O326" s="11">
        <v>92</v>
      </c>
      <c r="P326" s="11">
        <v>100</v>
      </c>
      <c r="Q326" s="11">
        <v>132799</v>
      </c>
      <c r="R326" s="11" t="s">
        <v>154</v>
      </c>
      <c r="S326" s="11" t="s">
        <v>155</v>
      </c>
      <c r="T326" s="11" t="s">
        <v>208</v>
      </c>
      <c r="U326" s="11">
        <v>21</v>
      </c>
      <c r="V326" s="11" t="s">
        <v>154</v>
      </c>
      <c r="W326" s="11" t="s">
        <v>157</v>
      </c>
      <c r="X326" s="11">
        <v>3</v>
      </c>
      <c r="Y326" s="11">
        <v>1</v>
      </c>
      <c r="Z326" s="11">
        <v>10</v>
      </c>
      <c r="AA326" s="11">
        <v>10</v>
      </c>
      <c r="AB326" s="11">
        <v>10</v>
      </c>
      <c r="AC326" s="11">
        <v>10</v>
      </c>
      <c r="AD326" s="11">
        <v>10</v>
      </c>
      <c r="AE326" s="11">
        <v>10</v>
      </c>
      <c r="AF326" s="11">
        <v>10</v>
      </c>
      <c r="AG326" s="11">
        <v>10</v>
      </c>
      <c r="AH326" s="11">
        <v>10</v>
      </c>
      <c r="AI326" s="11">
        <v>10</v>
      </c>
      <c r="AJ326" s="11">
        <v>10</v>
      </c>
      <c r="AK326" s="11">
        <v>10</v>
      </c>
      <c r="AL326" s="11">
        <v>10</v>
      </c>
      <c r="AM326" s="11">
        <v>121</v>
      </c>
      <c r="AN326" s="11">
        <v>60</v>
      </c>
      <c r="AO326" s="11">
        <v>10</v>
      </c>
      <c r="AP326" s="11">
        <v>120</v>
      </c>
      <c r="AQ326" s="11">
        <v>60</v>
      </c>
      <c r="AR326" s="11">
        <v>40</v>
      </c>
      <c r="AS326" s="11">
        <v>1</v>
      </c>
      <c r="AT326" s="11">
        <v>130</v>
      </c>
      <c r="AU326" s="11">
        <v>404</v>
      </c>
      <c r="AV326" s="11">
        <v>12199</v>
      </c>
      <c r="AW326" s="11">
        <v>1200</v>
      </c>
      <c r="AX326" s="11">
        <v>1425</v>
      </c>
      <c r="AY326" s="11">
        <v>11569</v>
      </c>
      <c r="AZ326" s="11">
        <v>28130</v>
      </c>
      <c r="BA326" s="11">
        <v>4902</v>
      </c>
      <c r="BB326" s="11">
        <v>11523</v>
      </c>
      <c r="BC326" s="11">
        <v>20008</v>
      </c>
      <c r="BD326" s="11">
        <v>1147</v>
      </c>
      <c r="BE326" s="11">
        <v>1117</v>
      </c>
      <c r="BF326" s="11">
        <v>1518</v>
      </c>
      <c r="BG326" s="11">
        <v>32677</v>
      </c>
      <c r="BH326" s="11">
        <v>24001</v>
      </c>
      <c r="BI326" s="11">
        <v>6</v>
      </c>
      <c r="BJ326" s="11">
        <v>6</v>
      </c>
      <c r="BK326" s="11">
        <v>4</v>
      </c>
      <c r="BL326" s="11">
        <v>8</v>
      </c>
      <c r="BM326" s="11">
        <v>5</v>
      </c>
      <c r="BN326" s="11">
        <v>6</v>
      </c>
      <c r="BO326" s="11">
        <v>9</v>
      </c>
      <c r="BP326" s="11">
        <v>8</v>
      </c>
      <c r="BQ326" s="11">
        <v>6</v>
      </c>
      <c r="BR326" s="11">
        <v>7</v>
      </c>
      <c r="BS326" s="11">
        <v>9</v>
      </c>
      <c r="BT326" s="11">
        <v>16</v>
      </c>
      <c r="BU326" s="11">
        <v>23</v>
      </c>
      <c r="BV326" s="11">
        <v>40</v>
      </c>
      <c r="BW326" s="11">
        <v>17</v>
      </c>
      <c r="BX326" s="11">
        <v>14</v>
      </c>
      <c r="BY326" s="11">
        <v>11</v>
      </c>
      <c r="BZ326" s="11">
        <v>55</v>
      </c>
      <c r="CA326" s="11">
        <v>19</v>
      </c>
      <c r="CB326" s="11">
        <v>23</v>
      </c>
      <c r="CC326" s="11">
        <v>42</v>
      </c>
      <c r="CD326" s="11">
        <v>11</v>
      </c>
      <c r="CE326" s="11">
        <v>17</v>
      </c>
      <c r="CF326" s="11">
        <v>14</v>
      </c>
      <c r="CG326" s="11">
        <v>30</v>
      </c>
      <c r="CH326" s="11">
        <v>72</v>
      </c>
      <c r="CI326" s="11"/>
      <c r="CJ326" s="11"/>
      <c r="CK326" s="11" t="s">
        <v>158</v>
      </c>
      <c r="CL326" s="11" t="s">
        <v>158</v>
      </c>
      <c r="CM326" s="11" t="s">
        <v>158</v>
      </c>
      <c r="CN326" s="11" t="s">
        <v>158</v>
      </c>
      <c r="CO326" s="11" t="s">
        <v>158</v>
      </c>
      <c r="CP326" s="11" t="s">
        <v>158</v>
      </c>
      <c r="CQ326" s="11" t="s">
        <v>158</v>
      </c>
      <c r="CR326" s="11" t="s">
        <v>158</v>
      </c>
      <c r="CS326" s="11" t="s">
        <v>158</v>
      </c>
      <c r="CT326" s="11" t="s">
        <v>158</v>
      </c>
      <c r="CU326" s="11" t="s">
        <v>158</v>
      </c>
      <c r="CV326" s="11" t="s">
        <v>158</v>
      </c>
      <c r="CW326" s="11" t="s">
        <v>158</v>
      </c>
      <c r="CX326" s="11" t="s">
        <v>154</v>
      </c>
      <c r="CY326" s="11" t="s">
        <v>154</v>
      </c>
      <c r="CZ326" s="11" t="s">
        <v>154</v>
      </c>
      <c r="DA326" s="11" t="s">
        <v>154</v>
      </c>
      <c r="DB326" s="11" t="s">
        <v>154</v>
      </c>
      <c r="DC326" s="11" t="s">
        <v>154</v>
      </c>
      <c r="DD326" s="11" t="s">
        <v>154</v>
      </c>
      <c r="DE326" s="11" t="s">
        <v>154</v>
      </c>
      <c r="DF326" s="11" t="s">
        <v>154</v>
      </c>
      <c r="DG326" s="11" t="s">
        <v>154</v>
      </c>
      <c r="DH326" s="11" t="s">
        <v>154</v>
      </c>
      <c r="DI326" s="11" t="s">
        <v>154</v>
      </c>
      <c r="DJ326" s="11" t="s">
        <v>154</v>
      </c>
      <c r="DK326" s="11" t="s">
        <v>157</v>
      </c>
      <c r="DL326" s="11" t="s">
        <v>157</v>
      </c>
      <c r="DM326" s="11" t="s">
        <v>157</v>
      </c>
      <c r="DN326" s="11" t="s">
        <v>157</v>
      </c>
      <c r="DO326" s="11" t="s">
        <v>157</v>
      </c>
      <c r="DP326" s="11" t="s">
        <v>157</v>
      </c>
      <c r="DQ326" s="11" t="s">
        <v>157</v>
      </c>
      <c r="DR326" s="11" t="s">
        <v>157</v>
      </c>
      <c r="DS326" s="11" t="s">
        <v>157</v>
      </c>
      <c r="DT326" s="11" t="s">
        <v>157</v>
      </c>
      <c r="DU326" s="11" t="s">
        <v>157</v>
      </c>
      <c r="DV326" s="11" t="s">
        <v>157</v>
      </c>
      <c r="DW326" s="11" t="s">
        <v>157</v>
      </c>
      <c r="DX326" s="11" t="b">
        <v>1</v>
      </c>
      <c r="DY326" s="11" t="b">
        <v>1</v>
      </c>
      <c r="DZ326" s="11" t="b">
        <v>1</v>
      </c>
      <c r="EA326" s="11" t="b">
        <v>1</v>
      </c>
      <c r="EB326" s="11" t="b">
        <v>1</v>
      </c>
      <c r="EC326" s="11" t="b">
        <v>1</v>
      </c>
      <c r="ED326" s="11" t="b">
        <v>1</v>
      </c>
      <c r="EE326" s="11" t="b">
        <v>1</v>
      </c>
      <c r="EF326" s="11" t="b">
        <v>1</v>
      </c>
      <c r="EG326" s="11" t="b">
        <v>1</v>
      </c>
      <c r="EH326" s="11" t="b">
        <v>1</v>
      </c>
      <c r="EI326" s="11" t="b">
        <v>1</v>
      </c>
      <c r="EJ326" s="11" t="b">
        <v>1</v>
      </c>
      <c r="EK326" s="11">
        <v>2.8032999999999999E-2</v>
      </c>
      <c r="EL326" s="11">
        <v>0.137351</v>
      </c>
      <c r="EM326" s="11">
        <v>4.7371999999999997E-2</v>
      </c>
      <c r="EN326" s="11">
        <v>1.4080000000000001E-2</v>
      </c>
      <c r="EO326" s="11">
        <v>2.8761999999999999E-2</v>
      </c>
      <c r="EP326" s="11">
        <v>2.9655000000000001E-2</v>
      </c>
      <c r="EQ326" s="11">
        <v>3.6795000000000001E-2</v>
      </c>
      <c r="ER326" s="11">
        <v>3.1904000000000002E-2</v>
      </c>
      <c r="ES326" s="11">
        <v>3.1791E-2</v>
      </c>
      <c r="ET326" s="11">
        <v>3.2150999999999999E-2</v>
      </c>
      <c r="EU326" s="11">
        <v>3.653E-2</v>
      </c>
      <c r="EV326" s="11">
        <v>3.7497999999999997E-2</v>
      </c>
      <c r="EW326" s="11">
        <v>0.157168</v>
      </c>
      <c r="EX326" s="11" t="s">
        <v>248</v>
      </c>
      <c r="EY326" s="11" t="str">
        <f>VLOOKUP(Table8[[#This Row],[Candidate Detail Answer: City]],cities,2,FALSE)</f>
        <v>Minneapolis</v>
      </c>
      <c r="EZ326" s="11" t="str">
        <f>VLOOKUP(Table8[[#This Row],[Candidate Detail Answer: City]],cities,3,FALSE)</f>
        <v>MN</v>
      </c>
      <c r="FA326" s="21">
        <f>VLOOKUP(Table8[[#This Row],[Candidate Detail Answer: City]],cities,4,FALSE)</f>
        <v>55401</v>
      </c>
      <c r="FB326" s="11" t="s">
        <v>231</v>
      </c>
      <c r="FC326" s="11" t="str">
        <f>VLOOKUP(Table8[[#This Row],[Candidate Detail Answer: Major]],majors_final,3,FALSE)</f>
        <v>Software Engineering</v>
      </c>
      <c r="FD326" s="11" t="str">
        <f>VLOOKUP(Table8[[#This Row],[Candidate Detail Answer: Major]],majors_final,4,FALSE)</f>
        <v>IT-development focused</v>
      </c>
      <c r="FE326" s="11">
        <f>VLOOKUP(Table8[[#This Row],[Candidate Detail Answer: Major]],majors_final,5,FALSE)</f>
        <v>0</v>
      </c>
      <c r="FF326" s="11">
        <f>VLOOKUP(Table8[[#This Row],[Candidate Detail Answer: Major]],majors_final,6,FALSE)</f>
        <v>0</v>
      </c>
      <c r="FG326" s="5"/>
      <c r="FH326" s="5"/>
      <c r="FI326" s="11"/>
    </row>
    <row r="327" spans="1:165" ht="12.75" x14ac:dyDescent="0.2">
      <c r="A327" s="11">
        <v>52249626</v>
      </c>
      <c r="B327" s="11">
        <v>74119470</v>
      </c>
      <c r="C327" s="11">
        <v>52157.774999999601</v>
      </c>
      <c r="D327" s="11" t="s">
        <v>153</v>
      </c>
      <c r="E327" s="11">
        <v>345600</v>
      </c>
      <c r="F327" s="11">
        <v>77906154</v>
      </c>
      <c r="G327" s="11">
        <v>55517.432638890801</v>
      </c>
      <c r="H327" s="11">
        <v>54251.302083330898</v>
      </c>
      <c r="I327" s="11">
        <v>318349</v>
      </c>
      <c r="J327" s="11">
        <v>1</v>
      </c>
      <c r="K327" s="11">
        <v>15</v>
      </c>
      <c r="L327" s="11">
        <v>64055</v>
      </c>
      <c r="M327" s="11">
        <v>131</v>
      </c>
      <c r="N327" s="11">
        <v>121</v>
      </c>
      <c r="O327" s="11">
        <v>92</v>
      </c>
      <c r="P327" s="11">
        <v>92.36</v>
      </c>
      <c r="Q327" s="11">
        <v>299452</v>
      </c>
      <c r="R327" s="11" t="s">
        <v>154</v>
      </c>
      <c r="S327" s="11" t="s">
        <v>155</v>
      </c>
      <c r="T327" s="11" t="s">
        <v>208</v>
      </c>
      <c r="U327" s="11">
        <v>13</v>
      </c>
      <c r="V327" s="11" t="s">
        <v>154</v>
      </c>
      <c r="W327" s="11" t="s">
        <v>157</v>
      </c>
      <c r="X327" s="11"/>
      <c r="Y327" s="11">
        <v>1</v>
      </c>
      <c r="Z327" s="11">
        <v>10</v>
      </c>
      <c r="AA327" s="11">
        <v>10</v>
      </c>
      <c r="AB327" s="11">
        <v>10</v>
      </c>
      <c r="AC327" s="11">
        <v>10</v>
      </c>
      <c r="AD327" s="11">
        <v>10</v>
      </c>
      <c r="AE327" s="11">
        <v>10</v>
      </c>
      <c r="AF327" s="11">
        <v>10</v>
      </c>
      <c r="AG327" s="11">
        <v>10</v>
      </c>
      <c r="AH327" s="11">
        <v>10</v>
      </c>
      <c r="AI327" s="11">
        <v>10</v>
      </c>
      <c r="AJ327" s="11">
        <v>10</v>
      </c>
      <c r="AK327" s="11">
        <v>0</v>
      </c>
      <c r="AL327" s="11">
        <v>10</v>
      </c>
      <c r="AM327" s="11">
        <v>111</v>
      </c>
      <c r="AN327" s="11">
        <v>60</v>
      </c>
      <c r="AO327" s="11">
        <v>10</v>
      </c>
      <c r="AP327" s="11">
        <v>110</v>
      </c>
      <c r="AQ327" s="11">
        <v>50</v>
      </c>
      <c r="AR327" s="11">
        <v>30</v>
      </c>
      <c r="AS327" s="11">
        <v>1</v>
      </c>
      <c r="AT327" s="11">
        <v>120</v>
      </c>
      <c r="AU327" s="11">
        <v>222</v>
      </c>
      <c r="AV327" s="11">
        <v>8979</v>
      </c>
      <c r="AW327" s="11">
        <v>2822</v>
      </c>
      <c r="AX327" s="11">
        <v>1515</v>
      </c>
      <c r="AY327" s="11">
        <v>2261</v>
      </c>
      <c r="AZ327" s="11">
        <v>337</v>
      </c>
      <c r="BA327" s="11">
        <v>123</v>
      </c>
      <c r="BB327" s="11">
        <v>37</v>
      </c>
      <c r="BC327" s="11">
        <v>469</v>
      </c>
      <c r="BD327" s="11">
        <v>136</v>
      </c>
      <c r="BE327" s="11">
        <v>92</v>
      </c>
      <c r="BF327" s="11">
        <v>347</v>
      </c>
      <c r="BG327" s="11">
        <v>7</v>
      </c>
      <c r="BH327" s="11">
        <v>1450</v>
      </c>
      <c r="BI327" s="11">
        <v>14</v>
      </c>
      <c r="BJ327" s="11">
        <v>9</v>
      </c>
      <c r="BK327" s="11">
        <v>6</v>
      </c>
      <c r="BL327" s="11">
        <v>5</v>
      </c>
      <c r="BM327" s="11">
        <v>4</v>
      </c>
      <c r="BN327" s="11">
        <v>4</v>
      </c>
      <c r="BO327" s="11">
        <v>7</v>
      </c>
      <c r="BP327" s="11">
        <v>6</v>
      </c>
      <c r="BQ327" s="11">
        <v>6</v>
      </c>
      <c r="BR327" s="11">
        <v>4</v>
      </c>
      <c r="BS327" s="11">
        <v>5</v>
      </c>
      <c r="BT327" s="11">
        <v>0</v>
      </c>
      <c r="BU327" s="11">
        <v>18</v>
      </c>
      <c r="BV327" s="11">
        <v>30</v>
      </c>
      <c r="BW327" s="11">
        <v>13</v>
      </c>
      <c r="BX327" s="11">
        <v>3</v>
      </c>
      <c r="BY327" s="11">
        <v>10</v>
      </c>
      <c r="BZ327" s="11">
        <v>3</v>
      </c>
      <c r="CA327" s="11">
        <v>2</v>
      </c>
      <c r="CB327" s="11">
        <v>2</v>
      </c>
      <c r="CC327" s="11">
        <v>6</v>
      </c>
      <c r="CD327" s="11">
        <v>2</v>
      </c>
      <c r="CE327" s="11">
        <v>2</v>
      </c>
      <c r="CF327" s="11">
        <v>5</v>
      </c>
      <c r="CG327" s="11">
        <v>0</v>
      </c>
      <c r="CH327" s="11">
        <v>16</v>
      </c>
      <c r="CI327" s="11"/>
      <c r="CJ327" s="11"/>
      <c r="CK327" s="11" t="s">
        <v>158</v>
      </c>
      <c r="CL327" s="11" t="s">
        <v>158</v>
      </c>
      <c r="CM327" s="11" t="s">
        <v>158</v>
      </c>
      <c r="CN327" s="11" t="s">
        <v>158</v>
      </c>
      <c r="CO327" s="11" t="s">
        <v>158</v>
      </c>
      <c r="CP327" s="11" t="s">
        <v>158</v>
      </c>
      <c r="CQ327" s="11" t="s">
        <v>158</v>
      </c>
      <c r="CR327" s="11" t="s">
        <v>158</v>
      </c>
      <c r="CS327" s="11" t="s">
        <v>158</v>
      </c>
      <c r="CT327" s="11" t="s">
        <v>158</v>
      </c>
      <c r="CU327" s="11" t="s">
        <v>158</v>
      </c>
      <c r="CV327" s="11" t="s">
        <v>166</v>
      </c>
      <c r="CW327" s="11" t="s">
        <v>158</v>
      </c>
      <c r="CX327" s="11" t="s">
        <v>154</v>
      </c>
      <c r="CY327" s="11" t="s">
        <v>154</v>
      </c>
      <c r="CZ327" s="11" t="s">
        <v>154</v>
      </c>
      <c r="DA327" s="11" t="s">
        <v>154</v>
      </c>
      <c r="DB327" s="11" t="s">
        <v>154</v>
      </c>
      <c r="DC327" s="11" t="s">
        <v>154</v>
      </c>
      <c r="DD327" s="11" t="s">
        <v>154</v>
      </c>
      <c r="DE327" s="11" t="s">
        <v>154</v>
      </c>
      <c r="DF327" s="11" t="s">
        <v>154</v>
      </c>
      <c r="DG327" s="11" t="s">
        <v>154</v>
      </c>
      <c r="DH327" s="11" t="s">
        <v>154</v>
      </c>
      <c r="DI327" s="11" t="s">
        <v>154</v>
      </c>
      <c r="DJ327" s="11" t="s">
        <v>154</v>
      </c>
      <c r="DK327" s="11" t="s">
        <v>157</v>
      </c>
      <c r="DL327" s="11" t="s">
        <v>157</v>
      </c>
      <c r="DM327" s="11" t="s">
        <v>157</v>
      </c>
      <c r="DN327" s="11" t="s">
        <v>157</v>
      </c>
      <c r="DO327" s="11" t="s">
        <v>157</v>
      </c>
      <c r="DP327" s="11" t="s">
        <v>157</v>
      </c>
      <c r="DQ327" s="11" t="s">
        <v>157</v>
      </c>
      <c r="DR327" s="11" t="s">
        <v>157</v>
      </c>
      <c r="DS327" s="11" t="s">
        <v>157</v>
      </c>
      <c r="DT327" s="11" t="s">
        <v>157</v>
      </c>
      <c r="DU327" s="11" t="s">
        <v>157</v>
      </c>
      <c r="DV327" s="11" t="s">
        <v>157</v>
      </c>
      <c r="DW327" s="11" t="s">
        <v>157</v>
      </c>
      <c r="DX327" s="11" t="b">
        <v>1</v>
      </c>
      <c r="DY327" s="11" t="b">
        <v>1</v>
      </c>
      <c r="DZ327" s="11" t="b">
        <v>1</v>
      </c>
      <c r="EA327" s="11" t="b">
        <v>1</v>
      </c>
      <c r="EB327" s="11" t="b">
        <v>1</v>
      </c>
      <c r="EC327" s="11" t="b">
        <v>1</v>
      </c>
      <c r="ED327" s="11" t="b">
        <v>1</v>
      </c>
      <c r="EE327" s="11" t="b">
        <v>1</v>
      </c>
      <c r="EF327" s="11" t="b">
        <v>1</v>
      </c>
      <c r="EG327" s="11" t="b">
        <v>1</v>
      </c>
      <c r="EH327" s="11" t="b">
        <v>1</v>
      </c>
      <c r="EI327" s="11" t="s">
        <v>157</v>
      </c>
      <c r="EJ327" s="11" t="b">
        <v>1</v>
      </c>
      <c r="EK327" s="11">
        <v>1.1143999999999999E-2</v>
      </c>
      <c r="EL327" s="11">
        <v>3.1581999999999999E-2</v>
      </c>
      <c r="EM327" s="11">
        <v>0.17346800000000001</v>
      </c>
      <c r="EN327" s="11">
        <v>7.8922000000000006E-2</v>
      </c>
      <c r="EO327" s="11">
        <v>3.1165999999999999E-2</v>
      </c>
      <c r="EP327" s="11">
        <v>3.8336000000000002E-2</v>
      </c>
      <c r="EQ327" s="11">
        <v>4.5886000000000003E-2</v>
      </c>
      <c r="ER327" s="11">
        <v>3.1988999999999997E-2</v>
      </c>
      <c r="ES327" s="11">
        <v>4.1418000000000003E-2</v>
      </c>
      <c r="ET327" s="11">
        <v>3.1260000000000003E-2</v>
      </c>
      <c r="EU327" s="11">
        <v>3.3693000000000001E-2</v>
      </c>
      <c r="EV327" s="11" t="s">
        <v>157</v>
      </c>
      <c r="EW327" s="11">
        <v>8.7276000000000006E-2</v>
      </c>
      <c r="EX327" s="11" t="s">
        <v>248</v>
      </c>
      <c r="EY327" s="11" t="str">
        <f>VLOOKUP(Table8[[#This Row],[Candidate Detail Answer: City]],cities,2,FALSE)</f>
        <v>Minneapolis</v>
      </c>
      <c r="EZ327" s="11" t="str">
        <f>VLOOKUP(Table8[[#This Row],[Candidate Detail Answer: City]],cities,3,FALSE)</f>
        <v>MN</v>
      </c>
      <c r="FA327" s="21">
        <f>VLOOKUP(Table8[[#This Row],[Candidate Detail Answer: City]],cities,4,FALSE)</f>
        <v>55401</v>
      </c>
      <c r="FB327" s="11" t="s">
        <v>280</v>
      </c>
      <c r="FC327" s="11" t="str">
        <f>VLOOKUP(Table8[[#This Row],[Candidate Detail Answer: Major]],majors_final,3,FALSE)</f>
        <v>Software Development</v>
      </c>
      <c r="FD327" s="11" t="str">
        <f>VLOOKUP(Table8[[#This Row],[Candidate Detail Answer: Major]],majors_final,4,FALSE)</f>
        <v>IT-development focused</v>
      </c>
      <c r="FE327" s="11">
        <f>VLOOKUP(Table8[[#This Row],[Candidate Detail Answer: Major]],majors_final,5,FALSE)</f>
        <v>0</v>
      </c>
      <c r="FF327" s="11">
        <f>VLOOKUP(Table8[[#This Row],[Candidate Detail Answer: Major]],majors_final,6,FALSE)</f>
        <v>0</v>
      </c>
      <c r="FG327" s="5"/>
      <c r="FH327" s="5"/>
      <c r="FI327" s="11"/>
    </row>
    <row r="328" spans="1:165" ht="12.75" x14ac:dyDescent="0.2">
      <c r="A328" s="11">
        <v>47969132</v>
      </c>
      <c r="B328" s="11">
        <v>66953590</v>
      </c>
      <c r="C328" s="11">
        <v>46104.366666666603</v>
      </c>
      <c r="D328" s="11" t="s">
        <v>153</v>
      </c>
      <c r="E328" s="11">
        <v>345600</v>
      </c>
      <c r="F328" s="11">
        <v>73386546</v>
      </c>
      <c r="G328" s="11">
        <v>53289.878472223798</v>
      </c>
      <c r="H328" s="11">
        <v>52284.674999998002</v>
      </c>
      <c r="I328" s="11">
        <v>24046</v>
      </c>
      <c r="J328" s="11">
        <v>1</v>
      </c>
      <c r="K328" s="11">
        <v>4</v>
      </c>
      <c r="L328" s="11">
        <v>3088</v>
      </c>
      <c r="M328" s="11">
        <v>131</v>
      </c>
      <c r="N328" s="11">
        <v>131</v>
      </c>
      <c r="O328" s="11">
        <v>92</v>
      </c>
      <c r="P328" s="11">
        <v>100</v>
      </c>
      <c r="Q328" s="11">
        <v>102</v>
      </c>
      <c r="R328" s="11" t="s">
        <v>154</v>
      </c>
      <c r="S328" s="11" t="s">
        <v>155</v>
      </c>
      <c r="T328" s="11" t="s">
        <v>208</v>
      </c>
      <c r="U328" s="11">
        <v>0</v>
      </c>
      <c r="V328" s="11" t="s">
        <v>154</v>
      </c>
      <c r="W328" s="11" t="s">
        <v>157</v>
      </c>
      <c r="X328" s="11">
        <v>4</v>
      </c>
      <c r="Y328" s="11">
        <v>1</v>
      </c>
      <c r="Z328" s="11">
        <v>10</v>
      </c>
      <c r="AA328" s="11">
        <v>10</v>
      </c>
      <c r="AB328" s="11">
        <v>10</v>
      </c>
      <c r="AC328" s="11">
        <v>10</v>
      </c>
      <c r="AD328" s="11">
        <v>10</v>
      </c>
      <c r="AE328" s="11">
        <v>10</v>
      </c>
      <c r="AF328" s="11">
        <v>10</v>
      </c>
      <c r="AG328" s="11">
        <v>10</v>
      </c>
      <c r="AH328" s="11">
        <v>10</v>
      </c>
      <c r="AI328" s="11">
        <v>10</v>
      </c>
      <c r="AJ328" s="11">
        <v>10</v>
      </c>
      <c r="AK328" s="11">
        <v>10</v>
      </c>
      <c r="AL328" s="11">
        <v>10</v>
      </c>
      <c r="AM328" s="11">
        <v>121</v>
      </c>
      <c r="AN328" s="11">
        <v>60</v>
      </c>
      <c r="AO328" s="11">
        <v>10</v>
      </c>
      <c r="AP328" s="11">
        <v>120</v>
      </c>
      <c r="AQ328" s="11">
        <v>60</v>
      </c>
      <c r="AR328" s="11">
        <v>40</v>
      </c>
      <c r="AS328" s="11">
        <v>1</v>
      </c>
      <c r="AT328" s="11">
        <v>130</v>
      </c>
      <c r="AU328" s="11">
        <v>74</v>
      </c>
      <c r="AV328" s="11">
        <v>548</v>
      </c>
      <c r="AW328" s="11">
        <v>744</v>
      </c>
      <c r="AX328" s="11">
        <v>766</v>
      </c>
      <c r="AY328" s="11">
        <v>853</v>
      </c>
      <c r="AZ328" s="11">
        <v>1517</v>
      </c>
      <c r="BA328" s="11">
        <v>2534</v>
      </c>
      <c r="BB328" s="11">
        <v>5839</v>
      </c>
      <c r="BC328" s="11">
        <v>2215</v>
      </c>
      <c r="BD328" s="11">
        <v>748</v>
      </c>
      <c r="BE328" s="11">
        <v>1064</v>
      </c>
      <c r="BF328" s="11">
        <v>845</v>
      </c>
      <c r="BG328" s="11">
        <v>4423</v>
      </c>
      <c r="BH328" s="11">
        <v>1734</v>
      </c>
      <c r="BI328" s="11">
        <v>10</v>
      </c>
      <c r="BJ328" s="11">
        <v>10</v>
      </c>
      <c r="BK328" s="11">
        <v>8</v>
      </c>
      <c r="BL328" s="11">
        <v>13</v>
      </c>
      <c r="BM328" s="11">
        <v>9</v>
      </c>
      <c r="BN328" s="11">
        <v>13</v>
      </c>
      <c r="BO328" s="11">
        <v>10</v>
      </c>
      <c r="BP328" s="11">
        <v>9</v>
      </c>
      <c r="BQ328" s="11">
        <v>8</v>
      </c>
      <c r="BR328" s="11">
        <v>9</v>
      </c>
      <c r="BS328" s="11">
        <v>9</v>
      </c>
      <c r="BT328" s="11">
        <v>18</v>
      </c>
      <c r="BU328" s="11">
        <v>22</v>
      </c>
      <c r="BV328" s="11">
        <v>5</v>
      </c>
      <c r="BW328" s="11">
        <v>9</v>
      </c>
      <c r="BX328" s="11">
        <v>11</v>
      </c>
      <c r="BY328" s="11">
        <v>7</v>
      </c>
      <c r="BZ328" s="11">
        <v>11</v>
      </c>
      <c r="CA328" s="11">
        <v>30</v>
      </c>
      <c r="CB328" s="11">
        <v>9</v>
      </c>
      <c r="CC328" s="11">
        <v>28</v>
      </c>
      <c r="CD328" s="11">
        <v>4</v>
      </c>
      <c r="CE328" s="11">
        <v>13</v>
      </c>
      <c r="CF328" s="11">
        <v>8</v>
      </c>
      <c r="CG328" s="11">
        <v>42</v>
      </c>
      <c r="CH328" s="11">
        <v>6</v>
      </c>
      <c r="CI328" s="11"/>
      <c r="CJ328" s="11"/>
      <c r="CK328" s="11" t="s">
        <v>158</v>
      </c>
      <c r="CL328" s="11" t="s">
        <v>158</v>
      </c>
      <c r="CM328" s="11" t="s">
        <v>158</v>
      </c>
      <c r="CN328" s="11" t="s">
        <v>158</v>
      </c>
      <c r="CO328" s="11" t="s">
        <v>158</v>
      </c>
      <c r="CP328" s="11" t="s">
        <v>158</v>
      </c>
      <c r="CQ328" s="11" t="s">
        <v>158</v>
      </c>
      <c r="CR328" s="11" t="s">
        <v>158</v>
      </c>
      <c r="CS328" s="11" t="s">
        <v>158</v>
      </c>
      <c r="CT328" s="11" t="s">
        <v>158</v>
      </c>
      <c r="CU328" s="11" t="s">
        <v>158</v>
      </c>
      <c r="CV328" s="11" t="s">
        <v>158</v>
      </c>
      <c r="CW328" s="11" t="s">
        <v>158</v>
      </c>
      <c r="CX328" s="11" t="s">
        <v>154</v>
      </c>
      <c r="CY328" s="11" t="s">
        <v>154</v>
      </c>
      <c r="CZ328" s="11" t="s">
        <v>154</v>
      </c>
      <c r="DA328" s="11" t="s">
        <v>154</v>
      </c>
      <c r="DB328" s="11" t="s">
        <v>154</v>
      </c>
      <c r="DC328" s="11" t="s">
        <v>154</v>
      </c>
      <c r="DD328" s="11" t="s">
        <v>154</v>
      </c>
      <c r="DE328" s="11" t="s">
        <v>154</v>
      </c>
      <c r="DF328" s="11" t="s">
        <v>154</v>
      </c>
      <c r="DG328" s="11" t="s">
        <v>154</v>
      </c>
      <c r="DH328" s="11" t="s">
        <v>154</v>
      </c>
      <c r="DI328" s="11" t="s">
        <v>154</v>
      </c>
      <c r="DJ328" s="11" t="s">
        <v>154</v>
      </c>
      <c r="DK328" s="11" t="s">
        <v>157</v>
      </c>
      <c r="DL328" s="11" t="s">
        <v>157</v>
      </c>
      <c r="DM328" s="11" t="s">
        <v>157</v>
      </c>
      <c r="DN328" s="11" t="s">
        <v>157</v>
      </c>
      <c r="DO328" s="11" t="s">
        <v>157</v>
      </c>
      <c r="DP328" s="11" t="s">
        <v>157</v>
      </c>
      <c r="DQ328" s="11" t="s">
        <v>157</v>
      </c>
      <c r="DR328" s="11" t="s">
        <v>157</v>
      </c>
      <c r="DS328" s="11" t="s">
        <v>157</v>
      </c>
      <c r="DT328" s="11" t="s">
        <v>157</v>
      </c>
      <c r="DU328" s="11" t="s">
        <v>157</v>
      </c>
      <c r="DV328" s="11" t="s">
        <v>157</v>
      </c>
      <c r="DW328" s="11" t="s">
        <v>157</v>
      </c>
      <c r="DX328" s="11" t="b">
        <v>1</v>
      </c>
      <c r="DY328" s="11" t="b">
        <v>1</v>
      </c>
      <c r="DZ328" s="11" t="b">
        <v>1</v>
      </c>
      <c r="EA328" s="11" t="b">
        <v>1</v>
      </c>
      <c r="EB328" s="11" t="b">
        <v>1</v>
      </c>
      <c r="EC328" s="11" t="b">
        <v>1</v>
      </c>
      <c r="ED328" s="11" t="b">
        <v>1</v>
      </c>
      <c r="EE328" s="11" t="b">
        <v>1</v>
      </c>
      <c r="EF328" s="11" t="b">
        <v>1</v>
      </c>
      <c r="EG328" s="11" t="b">
        <v>1</v>
      </c>
      <c r="EH328" s="11" t="b">
        <v>1</v>
      </c>
      <c r="EI328" s="11" t="b">
        <v>1</v>
      </c>
      <c r="EJ328" s="11" t="b">
        <v>1</v>
      </c>
      <c r="EK328" s="11">
        <v>0.15038799999999999</v>
      </c>
      <c r="EL328" s="11">
        <v>3.6748999999999997E-2</v>
      </c>
      <c r="EM328" s="11">
        <v>2.8368999999999998E-2</v>
      </c>
      <c r="EN328" s="11">
        <v>3.1265000000000001E-2</v>
      </c>
      <c r="EO328" s="11">
        <v>3.2231000000000003E-2</v>
      </c>
      <c r="EP328" s="11">
        <v>4.0529000000000003E-2</v>
      </c>
      <c r="EQ328" s="11">
        <v>9.4470999999999999E-2</v>
      </c>
      <c r="ER328" s="11">
        <v>3.4013000000000002E-2</v>
      </c>
      <c r="ES328" s="11">
        <v>0.103307</v>
      </c>
      <c r="ET328" s="11">
        <v>9.1441999999999996E-2</v>
      </c>
      <c r="EU328" s="11">
        <v>3.8678999999999998E-2</v>
      </c>
      <c r="EV328" s="11">
        <v>3.7508E-2</v>
      </c>
      <c r="EW328" s="11">
        <v>3.3591999999999997E-2</v>
      </c>
      <c r="EX328" s="11" t="s">
        <v>248</v>
      </c>
      <c r="EY328" s="11" t="str">
        <f>VLOOKUP(Table8[[#This Row],[Candidate Detail Answer: City]],cities,2,FALSE)</f>
        <v>Minneapolis</v>
      </c>
      <c r="EZ328" s="11" t="str">
        <f>VLOOKUP(Table8[[#This Row],[Candidate Detail Answer: City]],cities,3,FALSE)</f>
        <v>MN</v>
      </c>
      <c r="FA328" s="21">
        <f>VLOOKUP(Table8[[#This Row],[Candidate Detail Answer: City]],cities,4,FALSE)</f>
        <v>55401</v>
      </c>
      <c r="FB328" s="11" t="s">
        <v>234</v>
      </c>
      <c r="FC328" s="11" t="str">
        <f>VLOOKUP(Table8[[#This Row],[Candidate Detail Answer: Major]],majors_final,3,FALSE)</f>
        <v>Computer Programming</v>
      </c>
      <c r="FD328" s="11" t="str">
        <f>VLOOKUP(Table8[[#This Row],[Candidate Detail Answer: Major]],majors_final,4,FALSE)</f>
        <v>IT-development focused</v>
      </c>
      <c r="FE328" s="11">
        <f>VLOOKUP(Table8[[#This Row],[Candidate Detail Answer: Major]],majors_final,5,FALSE)</f>
        <v>0</v>
      </c>
      <c r="FF328" s="11">
        <f>VLOOKUP(Table8[[#This Row],[Candidate Detail Answer: Major]],majors_final,6,FALSE)</f>
        <v>0</v>
      </c>
      <c r="FG328" s="5"/>
      <c r="FH328" s="5"/>
      <c r="FI328" s="11"/>
    </row>
    <row r="329" spans="1:165" ht="12.75" x14ac:dyDescent="0.2">
      <c r="A329" s="11">
        <v>47969156</v>
      </c>
      <c r="B329" s="11">
        <v>66953638</v>
      </c>
      <c r="C329" s="11">
        <v>46477.2215277777</v>
      </c>
      <c r="D329" s="11" t="s">
        <v>153</v>
      </c>
      <c r="E329" s="11">
        <v>345600</v>
      </c>
      <c r="F329" s="11">
        <v>73386282</v>
      </c>
      <c r="G329" s="11">
        <v>53751.443750001599</v>
      </c>
      <c r="H329" s="11">
        <v>52692.174305553497</v>
      </c>
      <c r="I329" s="11">
        <v>281764</v>
      </c>
      <c r="J329" s="11">
        <v>1</v>
      </c>
      <c r="K329" s="11">
        <v>209</v>
      </c>
      <c r="L329" s="11">
        <v>79514</v>
      </c>
      <c r="M329" s="11">
        <v>131</v>
      </c>
      <c r="N329" s="11">
        <v>131</v>
      </c>
      <c r="O329" s="11">
        <v>92</v>
      </c>
      <c r="P329" s="11">
        <v>100</v>
      </c>
      <c r="Q329" s="11">
        <v>173099</v>
      </c>
      <c r="R329" s="11" t="s">
        <v>154</v>
      </c>
      <c r="S329" s="11" t="s">
        <v>155</v>
      </c>
      <c r="T329" s="11" t="s">
        <v>208</v>
      </c>
      <c r="U329" s="11">
        <v>1</v>
      </c>
      <c r="V329" s="11" t="s">
        <v>154</v>
      </c>
      <c r="W329" s="11" t="s">
        <v>157</v>
      </c>
      <c r="X329" s="11"/>
      <c r="Y329" s="11">
        <v>1</v>
      </c>
      <c r="Z329" s="11">
        <v>10</v>
      </c>
      <c r="AA329" s="11">
        <v>10</v>
      </c>
      <c r="AB329" s="11">
        <v>10</v>
      </c>
      <c r="AC329" s="11">
        <v>10</v>
      </c>
      <c r="AD329" s="11">
        <v>10</v>
      </c>
      <c r="AE329" s="11">
        <v>10</v>
      </c>
      <c r="AF329" s="11">
        <v>10</v>
      </c>
      <c r="AG329" s="11">
        <v>10</v>
      </c>
      <c r="AH329" s="11">
        <v>10</v>
      </c>
      <c r="AI329" s="11">
        <v>10</v>
      </c>
      <c r="AJ329" s="11">
        <v>10</v>
      </c>
      <c r="AK329" s="11">
        <v>10</v>
      </c>
      <c r="AL329" s="11">
        <v>10</v>
      </c>
      <c r="AM329" s="11">
        <v>121</v>
      </c>
      <c r="AN329" s="11">
        <v>60</v>
      </c>
      <c r="AO329" s="11">
        <v>10</v>
      </c>
      <c r="AP329" s="11">
        <v>120</v>
      </c>
      <c r="AQ329" s="11">
        <v>60</v>
      </c>
      <c r="AR329" s="11">
        <v>40</v>
      </c>
      <c r="AS329" s="11">
        <v>1</v>
      </c>
      <c r="AT329" s="11">
        <v>130</v>
      </c>
      <c r="AU329" s="11">
        <v>206</v>
      </c>
      <c r="AV329" s="11">
        <v>673</v>
      </c>
      <c r="AW329" s="11">
        <v>585</v>
      </c>
      <c r="AX329" s="11">
        <v>884</v>
      </c>
      <c r="AY329" s="11">
        <v>801</v>
      </c>
      <c r="AZ329" s="11">
        <v>19813</v>
      </c>
      <c r="BA329" s="11">
        <v>647</v>
      </c>
      <c r="BB329" s="11">
        <v>958</v>
      </c>
      <c r="BC329" s="11">
        <v>40826</v>
      </c>
      <c r="BD329" s="11">
        <v>351</v>
      </c>
      <c r="BE329" s="11">
        <v>1336</v>
      </c>
      <c r="BF329" s="11">
        <v>921</v>
      </c>
      <c r="BG329" s="11">
        <v>39401</v>
      </c>
      <c r="BH329" s="11">
        <v>1111</v>
      </c>
      <c r="BI329" s="11">
        <v>10</v>
      </c>
      <c r="BJ329" s="11">
        <v>10</v>
      </c>
      <c r="BK329" s="11">
        <v>25</v>
      </c>
      <c r="BL329" s="11">
        <v>20</v>
      </c>
      <c r="BM329" s="11">
        <v>9</v>
      </c>
      <c r="BN329" s="11">
        <v>10</v>
      </c>
      <c r="BO329" s="11">
        <v>13</v>
      </c>
      <c r="BP329" s="11">
        <v>12</v>
      </c>
      <c r="BQ329" s="11">
        <v>10</v>
      </c>
      <c r="BR329" s="11">
        <v>11</v>
      </c>
      <c r="BS329" s="11">
        <v>13</v>
      </c>
      <c r="BT329" s="11">
        <v>28</v>
      </c>
      <c r="BU329" s="11">
        <v>29</v>
      </c>
      <c r="BV329" s="11">
        <v>6</v>
      </c>
      <c r="BW329" s="11">
        <v>3</v>
      </c>
      <c r="BX329" s="11">
        <v>8</v>
      </c>
      <c r="BY329" s="11">
        <v>10</v>
      </c>
      <c r="BZ329" s="11">
        <v>7</v>
      </c>
      <c r="CA329" s="11">
        <v>7</v>
      </c>
      <c r="CB329" s="11">
        <v>7</v>
      </c>
      <c r="CC329" s="11">
        <v>10</v>
      </c>
      <c r="CD329" s="11">
        <v>5</v>
      </c>
      <c r="CE329" s="11">
        <v>5</v>
      </c>
      <c r="CF329" s="11">
        <v>8</v>
      </c>
      <c r="CG329" s="11">
        <v>51</v>
      </c>
      <c r="CH329" s="11">
        <v>12</v>
      </c>
      <c r="CI329" s="11"/>
      <c r="CJ329" s="11"/>
      <c r="CK329" s="11" t="s">
        <v>158</v>
      </c>
      <c r="CL329" s="11" t="s">
        <v>158</v>
      </c>
      <c r="CM329" s="11" t="s">
        <v>158</v>
      </c>
      <c r="CN329" s="11" t="s">
        <v>158</v>
      </c>
      <c r="CO329" s="11" t="s">
        <v>158</v>
      </c>
      <c r="CP329" s="11" t="s">
        <v>158</v>
      </c>
      <c r="CQ329" s="11" t="s">
        <v>158</v>
      </c>
      <c r="CR329" s="11" t="s">
        <v>158</v>
      </c>
      <c r="CS329" s="11" t="s">
        <v>158</v>
      </c>
      <c r="CT329" s="11" t="s">
        <v>158</v>
      </c>
      <c r="CU329" s="11" t="s">
        <v>158</v>
      </c>
      <c r="CV329" s="11" t="s">
        <v>158</v>
      </c>
      <c r="CW329" s="11" t="s">
        <v>158</v>
      </c>
      <c r="CX329" s="11" t="s">
        <v>154</v>
      </c>
      <c r="CY329" s="11" t="s">
        <v>154</v>
      </c>
      <c r="CZ329" s="11" t="s">
        <v>154</v>
      </c>
      <c r="DA329" s="11" t="s">
        <v>154</v>
      </c>
      <c r="DB329" s="11" t="s">
        <v>154</v>
      </c>
      <c r="DC329" s="11" t="s">
        <v>154</v>
      </c>
      <c r="DD329" s="11" t="s">
        <v>154</v>
      </c>
      <c r="DE329" s="11" t="s">
        <v>154</v>
      </c>
      <c r="DF329" s="11" t="s">
        <v>154</v>
      </c>
      <c r="DG329" s="11" t="s">
        <v>154</v>
      </c>
      <c r="DH329" s="11" t="s">
        <v>154</v>
      </c>
      <c r="DI329" s="11" t="s">
        <v>154</v>
      </c>
      <c r="DJ329" s="11" t="s">
        <v>154</v>
      </c>
      <c r="DK329" s="11" t="s">
        <v>157</v>
      </c>
      <c r="DL329" s="11" t="s">
        <v>157</v>
      </c>
      <c r="DM329" s="11" t="s">
        <v>157</v>
      </c>
      <c r="DN329" s="11" t="s">
        <v>157</v>
      </c>
      <c r="DO329" s="11" t="s">
        <v>157</v>
      </c>
      <c r="DP329" s="11" t="s">
        <v>157</v>
      </c>
      <c r="DQ329" s="11" t="s">
        <v>157</v>
      </c>
      <c r="DR329" s="11" t="s">
        <v>157</v>
      </c>
      <c r="DS329" s="11" t="s">
        <v>157</v>
      </c>
      <c r="DT329" s="11" t="s">
        <v>157</v>
      </c>
      <c r="DU329" s="11" t="s">
        <v>157</v>
      </c>
      <c r="DV329" s="11" t="s">
        <v>157</v>
      </c>
      <c r="DW329" s="11" t="s">
        <v>157</v>
      </c>
      <c r="DX329" s="11" t="b">
        <v>1</v>
      </c>
      <c r="DY329" s="11" t="b">
        <v>1</v>
      </c>
      <c r="DZ329" s="11" t="b">
        <v>1</v>
      </c>
      <c r="EA329" s="11" t="b">
        <v>1</v>
      </c>
      <c r="EB329" s="11" t="b">
        <v>1</v>
      </c>
      <c r="EC329" s="11" t="b">
        <v>1</v>
      </c>
      <c r="ED329" s="11" t="b">
        <v>1</v>
      </c>
      <c r="EE329" s="11" t="b">
        <v>1</v>
      </c>
      <c r="EF329" s="11" t="b">
        <v>1</v>
      </c>
      <c r="EG329" s="11" t="b">
        <v>1</v>
      </c>
      <c r="EH329" s="11" t="b">
        <v>1</v>
      </c>
      <c r="EI329" s="11" t="b">
        <v>1</v>
      </c>
      <c r="EJ329" s="11" t="b">
        <v>1</v>
      </c>
      <c r="EK329" s="11">
        <v>6.1100000000000002E-2</v>
      </c>
      <c r="EL329" s="11">
        <v>3.3092000000000003E-2</v>
      </c>
      <c r="EM329" s="11">
        <v>6.7346000000000003E-2</v>
      </c>
      <c r="EN329" s="11">
        <v>7.5323000000000001E-2</v>
      </c>
      <c r="EO329" s="11">
        <v>4.5005999999999997E-2</v>
      </c>
      <c r="EP329" s="11">
        <v>4.0486000000000001E-2</v>
      </c>
      <c r="EQ329" s="11">
        <v>0.21479699999999999</v>
      </c>
      <c r="ER329" s="11">
        <v>3.4418999999999998E-2</v>
      </c>
      <c r="ES329" s="11">
        <v>3.2048E-2</v>
      </c>
      <c r="ET329" s="11">
        <v>4.3237999999999999E-2</v>
      </c>
      <c r="EU329" s="11">
        <v>3.3516999999999998E-2</v>
      </c>
      <c r="EV329" s="11">
        <v>3.1556000000000001E-2</v>
      </c>
      <c r="EW329" s="11">
        <v>1.6775000000000002E-2</v>
      </c>
      <c r="EX329" s="11" t="s">
        <v>248</v>
      </c>
      <c r="EY329" s="11" t="str">
        <f>VLOOKUP(Table8[[#This Row],[Candidate Detail Answer: City]],cities,2,FALSE)</f>
        <v>Minneapolis</v>
      </c>
      <c r="EZ329" s="11" t="str">
        <f>VLOOKUP(Table8[[#This Row],[Candidate Detail Answer: City]],cities,3,FALSE)</f>
        <v>MN</v>
      </c>
      <c r="FA329" s="21">
        <f>VLOOKUP(Table8[[#This Row],[Candidate Detail Answer: City]],cities,4,FALSE)</f>
        <v>55401</v>
      </c>
      <c r="FB329" s="11" t="s">
        <v>456</v>
      </c>
      <c r="FC329" s="11" t="str">
        <f>VLOOKUP(Table8[[#This Row],[Candidate Detail Answer: Major]],majors_final,3,FALSE)</f>
        <v>Software Development</v>
      </c>
      <c r="FD329" s="11" t="str">
        <f>VLOOKUP(Table8[[#This Row],[Candidate Detail Answer: Major]],majors_final,4,FALSE)</f>
        <v>IT-development focused</v>
      </c>
      <c r="FE329" s="11">
        <f>VLOOKUP(Table8[[#This Row],[Candidate Detail Answer: Major]],majors_final,5,FALSE)</f>
        <v>0</v>
      </c>
      <c r="FF329" s="11">
        <f>VLOOKUP(Table8[[#This Row],[Candidate Detail Answer: Major]],majors_final,6,FALSE)</f>
        <v>0</v>
      </c>
      <c r="FG329" s="5"/>
      <c r="FH329" s="5"/>
      <c r="FI329" s="11"/>
    </row>
    <row r="330" spans="1:165" ht="12.75" x14ac:dyDescent="0.2">
      <c r="A330" s="11">
        <v>47969178</v>
      </c>
      <c r="B330" s="11">
        <v>66953680</v>
      </c>
      <c r="C330" s="11">
        <v>46828.143749999901</v>
      </c>
      <c r="D330" s="11" t="s">
        <v>153</v>
      </c>
      <c r="E330" s="11">
        <v>345600</v>
      </c>
      <c r="F330" s="11">
        <v>73386296</v>
      </c>
      <c r="G330" s="11">
        <v>54152.804861112803</v>
      </c>
      <c r="H330" s="11">
        <v>53046.5215277756</v>
      </c>
      <c r="I330" s="11">
        <v>217311</v>
      </c>
      <c r="J330" s="11">
        <v>1</v>
      </c>
      <c r="K330" s="11">
        <v>41</v>
      </c>
      <c r="L330" s="11">
        <v>9323</v>
      </c>
      <c r="M330" s="11">
        <v>131</v>
      </c>
      <c r="N330" s="11">
        <v>131</v>
      </c>
      <c r="O330" s="11">
        <v>92</v>
      </c>
      <c r="P330" s="11">
        <v>100</v>
      </c>
      <c r="Q330" s="11">
        <v>191686</v>
      </c>
      <c r="R330" s="11" t="s">
        <v>154</v>
      </c>
      <c r="S330" s="11" t="s">
        <v>155</v>
      </c>
      <c r="T330" s="11" t="s">
        <v>208</v>
      </c>
      <c r="U330" s="11">
        <v>10</v>
      </c>
      <c r="V330" s="11" t="s">
        <v>154</v>
      </c>
      <c r="W330" s="11" t="s">
        <v>157</v>
      </c>
      <c r="X330" s="11">
        <v>4</v>
      </c>
      <c r="Y330" s="11">
        <v>1</v>
      </c>
      <c r="Z330" s="11">
        <v>10</v>
      </c>
      <c r="AA330" s="11">
        <v>10</v>
      </c>
      <c r="AB330" s="11">
        <v>10</v>
      </c>
      <c r="AC330" s="11">
        <v>10</v>
      </c>
      <c r="AD330" s="11">
        <v>10</v>
      </c>
      <c r="AE330" s="11">
        <v>10</v>
      </c>
      <c r="AF330" s="11">
        <v>10</v>
      </c>
      <c r="AG330" s="11">
        <v>10</v>
      </c>
      <c r="AH330" s="11">
        <v>10</v>
      </c>
      <c r="AI330" s="11">
        <v>10</v>
      </c>
      <c r="AJ330" s="11">
        <v>10</v>
      </c>
      <c r="AK330" s="11">
        <v>10</v>
      </c>
      <c r="AL330" s="11">
        <v>10</v>
      </c>
      <c r="AM330" s="11">
        <v>121</v>
      </c>
      <c r="AN330" s="11">
        <v>60</v>
      </c>
      <c r="AO330" s="11">
        <v>10</v>
      </c>
      <c r="AP330" s="11">
        <v>120</v>
      </c>
      <c r="AQ330" s="11">
        <v>60</v>
      </c>
      <c r="AR330" s="11">
        <v>40</v>
      </c>
      <c r="AS330" s="11">
        <v>1</v>
      </c>
      <c r="AT330" s="11">
        <v>130</v>
      </c>
      <c r="AU330" s="11">
        <v>1957</v>
      </c>
      <c r="AV330" s="11">
        <v>1831</v>
      </c>
      <c r="AW330" s="11">
        <v>591</v>
      </c>
      <c r="AX330" s="11">
        <v>625</v>
      </c>
      <c r="AY330" s="11">
        <v>683</v>
      </c>
      <c r="AZ330" s="11">
        <v>2239</v>
      </c>
      <c r="BA330" s="11">
        <v>2061</v>
      </c>
      <c r="BB330" s="11">
        <v>735</v>
      </c>
      <c r="BC330" s="11">
        <v>2214</v>
      </c>
      <c r="BD330" s="11">
        <v>718</v>
      </c>
      <c r="BE330" s="11">
        <v>649</v>
      </c>
      <c r="BF330" s="11">
        <v>4329</v>
      </c>
      <c r="BG330" s="11">
        <v>4823</v>
      </c>
      <c r="BH330" s="11">
        <v>1927</v>
      </c>
      <c r="BI330" s="11">
        <v>14</v>
      </c>
      <c r="BJ330" s="11">
        <v>14</v>
      </c>
      <c r="BK330" s="11">
        <v>12</v>
      </c>
      <c r="BL330" s="11">
        <v>16</v>
      </c>
      <c r="BM330" s="11">
        <v>20</v>
      </c>
      <c r="BN330" s="11">
        <v>21</v>
      </c>
      <c r="BO330" s="11">
        <v>19</v>
      </c>
      <c r="BP330" s="11">
        <v>18</v>
      </c>
      <c r="BQ330" s="11">
        <v>14</v>
      </c>
      <c r="BR330" s="11">
        <v>13</v>
      </c>
      <c r="BS330" s="11">
        <v>17</v>
      </c>
      <c r="BT330" s="11">
        <v>21</v>
      </c>
      <c r="BU330" s="11">
        <v>41</v>
      </c>
      <c r="BV330" s="11">
        <v>10</v>
      </c>
      <c r="BW330" s="11">
        <v>6</v>
      </c>
      <c r="BX330" s="11">
        <v>8</v>
      </c>
      <c r="BY330" s="11">
        <v>6</v>
      </c>
      <c r="BZ330" s="11">
        <v>20</v>
      </c>
      <c r="CA330" s="11">
        <v>24</v>
      </c>
      <c r="CB330" s="11">
        <v>6</v>
      </c>
      <c r="CC330" s="11">
        <v>20</v>
      </c>
      <c r="CD330" s="11">
        <v>12</v>
      </c>
      <c r="CE330" s="11">
        <v>8</v>
      </c>
      <c r="CF330" s="11">
        <v>8</v>
      </c>
      <c r="CG330" s="11">
        <v>7</v>
      </c>
      <c r="CH330" s="11">
        <v>12</v>
      </c>
      <c r="CI330" s="11"/>
      <c r="CJ330" s="11"/>
      <c r="CK330" s="11" t="s">
        <v>158</v>
      </c>
      <c r="CL330" s="11" t="s">
        <v>158</v>
      </c>
      <c r="CM330" s="11" t="s">
        <v>158</v>
      </c>
      <c r="CN330" s="11" t="s">
        <v>158</v>
      </c>
      <c r="CO330" s="11" t="s">
        <v>158</v>
      </c>
      <c r="CP330" s="11" t="s">
        <v>158</v>
      </c>
      <c r="CQ330" s="11" t="s">
        <v>158</v>
      </c>
      <c r="CR330" s="11" t="s">
        <v>158</v>
      </c>
      <c r="CS330" s="11" t="s">
        <v>158</v>
      </c>
      <c r="CT330" s="11" t="s">
        <v>158</v>
      </c>
      <c r="CU330" s="11" t="s">
        <v>158</v>
      </c>
      <c r="CV330" s="11" t="s">
        <v>158</v>
      </c>
      <c r="CW330" s="11" t="s">
        <v>158</v>
      </c>
      <c r="CX330" s="11" t="s">
        <v>154</v>
      </c>
      <c r="CY330" s="11" t="s">
        <v>154</v>
      </c>
      <c r="CZ330" s="11" t="s">
        <v>154</v>
      </c>
      <c r="DA330" s="11" t="s">
        <v>154</v>
      </c>
      <c r="DB330" s="11" t="s">
        <v>154</v>
      </c>
      <c r="DC330" s="11" t="s">
        <v>154</v>
      </c>
      <c r="DD330" s="11" t="s">
        <v>154</v>
      </c>
      <c r="DE330" s="11" t="s">
        <v>154</v>
      </c>
      <c r="DF330" s="11" t="s">
        <v>154</v>
      </c>
      <c r="DG330" s="11" t="s">
        <v>154</v>
      </c>
      <c r="DH330" s="11" t="s">
        <v>154</v>
      </c>
      <c r="DI330" s="11" t="s">
        <v>154</v>
      </c>
      <c r="DJ330" s="11" t="s">
        <v>154</v>
      </c>
      <c r="DK330" s="11" t="s">
        <v>157</v>
      </c>
      <c r="DL330" s="11" t="s">
        <v>157</v>
      </c>
      <c r="DM330" s="11" t="s">
        <v>157</v>
      </c>
      <c r="DN330" s="11" t="s">
        <v>157</v>
      </c>
      <c r="DO330" s="11" t="s">
        <v>157</v>
      </c>
      <c r="DP330" s="11" t="s">
        <v>157</v>
      </c>
      <c r="DQ330" s="11" t="s">
        <v>157</v>
      </c>
      <c r="DR330" s="11" t="s">
        <v>157</v>
      </c>
      <c r="DS330" s="11" t="s">
        <v>157</v>
      </c>
      <c r="DT330" s="11" t="s">
        <v>157</v>
      </c>
      <c r="DU330" s="11" t="s">
        <v>157</v>
      </c>
      <c r="DV330" s="11" t="s">
        <v>157</v>
      </c>
      <c r="DW330" s="11" t="s">
        <v>157</v>
      </c>
      <c r="DX330" s="11" t="b">
        <v>1</v>
      </c>
      <c r="DY330" s="11" t="b">
        <v>1</v>
      </c>
      <c r="DZ330" s="11" t="b">
        <v>1</v>
      </c>
      <c r="EA330" s="11" t="b">
        <v>1</v>
      </c>
      <c r="EB330" s="11" t="b">
        <v>1</v>
      </c>
      <c r="EC330" s="11" t="b">
        <v>1</v>
      </c>
      <c r="ED330" s="11" t="b">
        <v>1</v>
      </c>
      <c r="EE330" s="11" t="b">
        <v>1</v>
      </c>
      <c r="EF330" s="11" t="b">
        <v>1</v>
      </c>
      <c r="EG330" s="11" t="b">
        <v>1</v>
      </c>
      <c r="EH330" s="11" t="b">
        <v>1</v>
      </c>
      <c r="EI330" s="11" t="b">
        <v>1</v>
      </c>
      <c r="EJ330" s="11" t="b">
        <v>1</v>
      </c>
      <c r="EK330" s="11">
        <v>2.8506E-2</v>
      </c>
      <c r="EL330" s="11">
        <v>3.2511999999999999E-2</v>
      </c>
      <c r="EM330" s="11">
        <v>3.3626000000000003E-2</v>
      </c>
      <c r="EN330" s="11">
        <v>0.14122499999999999</v>
      </c>
      <c r="EO330" s="11">
        <v>7.5312000000000004E-2</v>
      </c>
      <c r="EP330" s="11">
        <v>5.0513000000000002E-2</v>
      </c>
      <c r="EQ330" s="11">
        <v>0.17138500000000001</v>
      </c>
      <c r="ER330" s="11">
        <v>3.5032000000000001E-2</v>
      </c>
      <c r="ES330" s="11">
        <v>0.124983</v>
      </c>
      <c r="ET330" s="11">
        <v>4.4617999999999998E-2</v>
      </c>
      <c r="EU330" s="11">
        <v>5.1614E-2</v>
      </c>
      <c r="EV330" s="11">
        <v>7.0971999999999993E-2</v>
      </c>
      <c r="EW330" s="11">
        <v>0.143758</v>
      </c>
      <c r="EX330" s="11" t="s">
        <v>248</v>
      </c>
      <c r="EY330" s="11" t="str">
        <f>VLOOKUP(Table8[[#This Row],[Candidate Detail Answer: City]],cities,2,FALSE)</f>
        <v>Minneapolis</v>
      </c>
      <c r="EZ330" s="11" t="str">
        <f>VLOOKUP(Table8[[#This Row],[Candidate Detail Answer: City]],cities,3,FALSE)</f>
        <v>MN</v>
      </c>
      <c r="FA330" s="21">
        <f>VLOOKUP(Table8[[#This Row],[Candidate Detail Answer: City]],cities,4,FALSE)</f>
        <v>55401</v>
      </c>
      <c r="FB330" s="11" t="s">
        <v>477</v>
      </c>
      <c r="FC330" s="11" t="str">
        <f>VLOOKUP(Table8[[#This Row],[Candidate Detail Answer: Major]],majors_final,3,FALSE)</f>
        <v>Education</v>
      </c>
      <c r="FD330" s="11" t="str">
        <f>VLOOKUP(Table8[[#This Row],[Candidate Detail Answer: Major]],majors_final,4,FALSE)</f>
        <v>Non-IT</v>
      </c>
      <c r="FE330" s="11">
        <f>VLOOKUP(Table8[[#This Row],[Candidate Detail Answer: Major]],majors_final,5,FALSE)</f>
        <v>0</v>
      </c>
      <c r="FF330" s="11">
        <f>VLOOKUP(Table8[[#This Row],[Candidate Detail Answer: Major]],majors_final,6,FALSE)</f>
        <v>0</v>
      </c>
      <c r="FG330" s="5"/>
      <c r="FH330" s="5"/>
      <c r="FI330" s="11"/>
    </row>
    <row r="331" spans="1:165" ht="12.75" x14ac:dyDescent="0.2">
      <c r="A331" s="11">
        <v>47969165</v>
      </c>
      <c r="B331" s="11">
        <v>66953656</v>
      </c>
      <c r="C331" s="11">
        <v>55338.007638888303</v>
      </c>
      <c r="D331" s="11" t="s">
        <v>153</v>
      </c>
      <c r="E331" s="11">
        <v>345600</v>
      </c>
      <c r="F331" s="11">
        <v>73386484</v>
      </c>
      <c r="G331" s="11">
        <v>53932.056250001602</v>
      </c>
      <c r="H331" s="11">
        <v>52851.630555553398</v>
      </c>
      <c r="I331" s="11">
        <v>215519</v>
      </c>
      <c r="J331" s="11">
        <v>1</v>
      </c>
      <c r="K331" s="11">
        <v>99</v>
      </c>
      <c r="L331" s="11">
        <v>70970</v>
      </c>
      <c r="M331" s="11">
        <v>131</v>
      </c>
      <c r="N331" s="11">
        <v>101</v>
      </c>
      <c r="O331" s="11">
        <v>92</v>
      </c>
      <c r="P331" s="11">
        <v>77.09</v>
      </c>
      <c r="Q331" s="11">
        <v>93789</v>
      </c>
      <c r="R331" s="11" t="s">
        <v>154</v>
      </c>
      <c r="S331" s="11" t="s">
        <v>155</v>
      </c>
      <c r="T331" s="11" t="s">
        <v>208</v>
      </c>
      <c r="U331" s="11">
        <v>0</v>
      </c>
      <c r="V331" s="11" t="s">
        <v>154</v>
      </c>
      <c r="W331" s="11" t="s">
        <v>157</v>
      </c>
      <c r="X331" s="11"/>
      <c r="Y331" s="11">
        <v>1</v>
      </c>
      <c r="Z331" s="11">
        <v>10</v>
      </c>
      <c r="AA331" s="11">
        <v>10</v>
      </c>
      <c r="AB331" s="11">
        <v>10</v>
      </c>
      <c r="AC331" s="11">
        <v>0</v>
      </c>
      <c r="AD331" s="11">
        <v>0</v>
      </c>
      <c r="AE331" s="11">
        <v>10</v>
      </c>
      <c r="AF331" s="11">
        <v>10</v>
      </c>
      <c r="AG331" s="11">
        <v>10</v>
      </c>
      <c r="AH331" s="11">
        <v>10</v>
      </c>
      <c r="AI331" s="11">
        <v>10</v>
      </c>
      <c r="AJ331" s="11">
        <v>10</v>
      </c>
      <c r="AK331" s="11">
        <v>10</v>
      </c>
      <c r="AL331" s="11">
        <v>0</v>
      </c>
      <c r="AM331" s="11">
        <v>91</v>
      </c>
      <c r="AN331" s="11">
        <v>50</v>
      </c>
      <c r="AO331" s="11">
        <v>0</v>
      </c>
      <c r="AP331" s="11">
        <v>100</v>
      </c>
      <c r="AQ331" s="11">
        <v>50</v>
      </c>
      <c r="AR331" s="11">
        <v>30</v>
      </c>
      <c r="AS331" s="11">
        <v>1</v>
      </c>
      <c r="AT331" s="11">
        <v>100</v>
      </c>
      <c r="AU331" s="11">
        <v>312</v>
      </c>
      <c r="AV331" s="11">
        <v>6309</v>
      </c>
      <c r="AW331" s="11">
        <v>344</v>
      </c>
      <c r="AX331" s="11">
        <v>7879</v>
      </c>
      <c r="AY331" s="11">
        <v>1439</v>
      </c>
      <c r="AZ331" s="11">
        <v>6014</v>
      </c>
      <c r="BA331" s="11">
        <v>848</v>
      </c>
      <c r="BB331" s="11">
        <v>27051</v>
      </c>
      <c r="BC331" s="11">
        <v>287</v>
      </c>
      <c r="BD331" s="11">
        <v>204</v>
      </c>
      <c r="BE331" s="11">
        <v>6388</v>
      </c>
      <c r="BF331" s="11">
        <v>4820</v>
      </c>
      <c r="BG331" s="11">
        <v>28358</v>
      </c>
      <c r="BH331" s="11">
        <v>30635</v>
      </c>
      <c r="BI331" s="11">
        <v>9</v>
      </c>
      <c r="BJ331" s="11">
        <v>6</v>
      </c>
      <c r="BK331" s="11">
        <v>7</v>
      </c>
      <c r="BL331" s="11">
        <v>10</v>
      </c>
      <c r="BM331" s="11">
        <v>5</v>
      </c>
      <c r="BN331" s="11">
        <v>6</v>
      </c>
      <c r="BO331" s="11">
        <v>7</v>
      </c>
      <c r="BP331" s="11">
        <v>6</v>
      </c>
      <c r="BQ331" s="11">
        <v>5</v>
      </c>
      <c r="BR331" s="11">
        <v>13</v>
      </c>
      <c r="BS331" s="11">
        <v>6</v>
      </c>
      <c r="BT331" s="11">
        <v>14</v>
      </c>
      <c r="BU331" s="11">
        <v>34</v>
      </c>
      <c r="BV331" s="11">
        <v>7</v>
      </c>
      <c r="BW331" s="11">
        <v>4</v>
      </c>
      <c r="BX331" s="11">
        <v>12</v>
      </c>
      <c r="BY331" s="11">
        <v>9</v>
      </c>
      <c r="BZ331" s="11">
        <v>4</v>
      </c>
      <c r="CA331" s="11">
        <v>4</v>
      </c>
      <c r="CB331" s="11">
        <v>22</v>
      </c>
      <c r="CC331" s="11">
        <v>4</v>
      </c>
      <c r="CD331" s="11">
        <v>2</v>
      </c>
      <c r="CE331" s="11">
        <v>52</v>
      </c>
      <c r="CF331" s="11">
        <v>32</v>
      </c>
      <c r="CG331" s="11">
        <v>31</v>
      </c>
      <c r="CH331" s="11">
        <v>21</v>
      </c>
      <c r="CI331" s="11"/>
      <c r="CJ331" s="11"/>
      <c r="CK331" s="11" t="s">
        <v>158</v>
      </c>
      <c r="CL331" s="11" t="s">
        <v>158</v>
      </c>
      <c r="CM331" s="11" t="s">
        <v>158</v>
      </c>
      <c r="CN331" s="11" t="s">
        <v>158</v>
      </c>
      <c r="CO331" s="11" t="s">
        <v>158</v>
      </c>
      <c r="CP331" s="11" t="s">
        <v>158</v>
      </c>
      <c r="CQ331" s="11" t="s">
        <v>158</v>
      </c>
      <c r="CR331" s="11" t="s">
        <v>158</v>
      </c>
      <c r="CS331" s="11" t="s">
        <v>158</v>
      </c>
      <c r="CT331" s="11" t="s">
        <v>158</v>
      </c>
      <c r="CU331" s="11" t="s">
        <v>158</v>
      </c>
      <c r="CV331" s="11" t="s">
        <v>158</v>
      </c>
      <c r="CW331" s="11" t="s">
        <v>158</v>
      </c>
      <c r="CX331" s="11" t="s">
        <v>154</v>
      </c>
      <c r="CY331" s="11" t="s">
        <v>154</v>
      </c>
      <c r="CZ331" s="11" t="s">
        <v>154</v>
      </c>
      <c r="DA331" s="11" t="s">
        <v>154</v>
      </c>
      <c r="DB331" s="11" t="s">
        <v>154</v>
      </c>
      <c r="DC331" s="11" t="s">
        <v>154</v>
      </c>
      <c r="DD331" s="11" t="s">
        <v>154</v>
      </c>
      <c r="DE331" s="11" t="s">
        <v>154</v>
      </c>
      <c r="DF331" s="11" t="s">
        <v>154</v>
      </c>
      <c r="DG331" s="11" t="s">
        <v>154</v>
      </c>
      <c r="DH331" s="11" t="s">
        <v>154</v>
      </c>
      <c r="DI331" s="11" t="s">
        <v>154</v>
      </c>
      <c r="DJ331" s="11" t="s">
        <v>154</v>
      </c>
      <c r="DK331" s="11" t="s">
        <v>157</v>
      </c>
      <c r="DL331" s="11" t="s">
        <v>157</v>
      </c>
      <c r="DM331" s="11" t="s">
        <v>157</v>
      </c>
      <c r="DN331" s="11" t="s">
        <v>157</v>
      </c>
      <c r="DO331" s="11" t="s">
        <v>157</v>
      </c>
      <c r="DP331" s="11" t="s">
        <v>157</v>
      </c>
      <c r="DQ331" s="11" t="s">
        <v>157</v>
      </c>
      <c r="DR331" s="11" t="s">
        <v>157</v>
      </c>
      <c r="DS331" s="11" t="s">
        <v>157</v>
      </c>
      <c r="DT331" s="11" t="s">
        <v>157</v>
      </c>
      <c r="DU331" s="11" t="s">
        <v>157</v>
      </c>
      <c r="DV331" s="11" t="s">
        <v>157</v>
      </c>
      <c r="DW331" s="11" t="s">
        <v>157</v>
      </c>
      <c r="DX331" s="11" t="b">
        <v>1</v>
      </c>
      <c r="DY331" s="11" t="b">
        <v>1</v>
      </c>
      <c r="DZ331" s="11" t="b">
        <v>1</v>
      </c>
      <c r="EA331" s="11" t="b">
        <v>0</v>
      </c>
      <c r="EB331" s="11" t="b">
        <v>0</v>
      </c>
      <c r="EC331" s="11" t="b">
        <v>1</v>
      </c>
      <c r="ED331" s="11" t="b">
        <v>1</v>
      </c>
      <c r="EE331" s="11" t="b">
        <v>1</v>
      </c>
      <c r="EF331" s="11" t="b">
        <v>1</v>
      </c>
      <c r="EG331" s="11" t="b">
        <v>1</v>
      </c>
      <c r="EH331" s="11" t="b">
        <v>1</v>
      </c>
      <c r="EI331" s="11" t="b">
        <v>1</v>
      </c>
      <c r="EJ331" s="11" t="b">
        <v>0</v>
      </c>
      <c r="EK331" s="11">
        <v>2.8315E-2</v>
      </c>
      <c r="EL331" s="11">
        <v>3.1683999999999997E-2</v>
      </c>
      <c r="EM331" s="11">
        <v>9.1666999999999998E-2</v>
      </c>
      <c r="EN331" s="11">
        <v>0.11103</v>
      </c>
      <c r="EO331" s="11">
        <v>2.7643000000000001E-2</v>
      </c>
      <c r="EP331" s="11">
        <v>3.0355E-2</v>
      </c>
      <c r="EQ331" s="11">
        <v>4.0814999999999997E-2</v>
      </c>
      <c r="ER331" s="11">
        <v>3.5392E-2</v>
      </c>
      <c r="ES331" s="11">
        <v>3.1031E-2</v>
      </c>
      <c r="ET331" s="11">
        <v>2.9132999999999999E-2</v>
      </c>
      <c r="EU331" s="11">
        <v>3.5855999999999999E-2</v>
      </c>
      <c r="EV331" s="11">
        <v>5.3603999999999999E-2</v>
      </c>
      <c r="EW331" s="11">
        <v>0.18078</v>
      </c>
      <c r="EX331" s="11" t="s">
        <v>248</v>
      </c>
      <c r="EY331" s="11" t="str">
        <f>VLOOKUP(Table8[[#This Row],[Candidate Detail Answer: City]],cities,2,FALSE)</f>
        <v>Minneapolis</v>
      </c>
      <c r="EZ331" s="11" t="str">
        <f>VLOOKUP(Table8[[#This Row],[Candidate Detail Answer: City]],cities,3,FALSE)</f>
        <v>MN</v>
      </c>
      <c r="FA331" s="21">
        <f>VLOOKUP(Table8[[#This Row],[Candidate Detail Answer: City]],cities,4,FALSE)</f>
        <v>55401</v>
      </c>
      <c r="FB331" s="11" t="s">
        <v>486</v>
      </c>
      <c r="FC331" s="11" t="str">
        <f>VLOOKUP(Table8[[#This Row],[Candidate Detail Answer: Major]],majors_final,3,FALSE)</f>
        <v>Software Development</v>
      </c>
      <c r="FD331" s="11" t="str">
        <f>VLOOKUP(Table8[[#This Row],[Candidate Detail Answer: Major]],majors_final,4,FALSE)</f>
        <v>IT-development focused</v>
      </c>
      <c r="FE331" s="11">
        <f>VLOOKUP(Table8[[#This Row],[Candidate Detail Answer: Major]],majors_final,5,FALSE)</f>
        <v>0</v>
      </c>
      <c r="FF331" s="11">
        <f>VLOOKUP(Table8[[#This Row],[Candidate Detail Answer: Major]],majors_final,6,FALSE)</f>
        <v>0</v>
      </c>
      <c r="FG331" s="5"/>
      <c r="FH331" s="5"/>
      <c r="FI331" s="11"/>
    </row>
    <row r="332" spans="1:165" ht="12.75" x14ac:dyDescent="0.2">
      <c r="A332" s="11">
        <v>52250281</v>
      </c>
      <c r="B332" s="11">
        <v>74120672</v>
      </c>
      <c r="C332" s="11">
        <v>44664.611805555556</v>
      </c>
      <c r="D332" s="11" t="s">
        <v>153</v>
      </c>
      <c r="E332" s="11">
        <v>345600</v>
      </c>
      <c r="F332" s="11">
        <v>77904594</v>
      </c>
      <c r="G332" s="11">
        <v>44664.669444444444</v>
      </c>
      <c r="H332" s="11">
        <v>44668.101388888892</v>
      </c>
      <c r="I332" s="11">
        <v>296494</v>
      </c>
      <c r="J332" s="11">
        <v>1</v>
      </c>
      <c r="K332" s="11">
        <v>65</v>
      </c>
      <c r="L332" s="11">
        <v>286418</v>
      </c>
      <c r="M332" s="11">
        <v>131</v>
      </c>
      <c r="N332" s="11">
        <v>131</v>
      </c>
      <c r="O332" s="11">
        <v>92</v>
      </c>
      <c r="P332" s="11">
        <v>100</v>
      </c>
      <c r="Q332" s="11">
        <v>281167</v>
      </c>
      <c r="R332" s="11" t="s">
        <v>154</v>
      </c>
      <c r="S332" s="11" t="s">
        <v>155</v>
      </c>
      <c r="T332" s="11" t="s">
        <v>208</v>
      </c>
      <c r="U332" s="11">
        <v>7</v>
      </c>
      <c r="V332" s="11" t="s">
        <v>154</v>
      </c>
      <c r="W332" s="11" t="s">
        <v>157</v>
      </c>
      <c r="X332" s="11"/>
      <c r="Y332" s="11">
        <v>1</v>
      </c>
      <c r="Z332" s="11">
        <v>10</v>
      </c>
      <c r="AA332" s="11">
        <v>10</v>
      </c>
      <c r="AB332" s="11">
        <v>10</v>
      </c>
      <c r="AC332" s="11">
        <v>10</v>
      </c>
      <c r="AD332" s="11">
        <v>10</v>
      </c>
      <c r="AE332" s="11">
        <v>10</v>
      </c>
      <c r="AF332" s="11">
        <v>10</v>
      </c>
      <c r="AG332" s="11">
        <v>10</v>
      </c>
      <c r="AH332" s="11">
        <v>10</v>
      </c>
      <c r="AI332" s="11">
        <v>10</v>
      </c>
      <c r="AJ332" s="11">
        <v>10</v>
      </c>
      <c r="AK332" s="11">
        <v>10</v>
      </c>
      <c r="AL332" s="11">
        <v>10</v>
      </c>
      <c r="AM332" s="11">
        <v>121</v>
      </c>
      <c r="AN332" s="11">
        <v>60</v>
      </c>
      <c r="AO332" s="11">
        <v>10</v>
      </c>
      <c r="AP332" s="11">
        <v>120</v>
      </c>
      <c r="AQ332" s="11">
        <v>60</v>
      </c>
      <c r="AR332" s="11">
        <v>40</v>
      </c>
      <c r="AS332" s="11">
        <v>1</v>
      </c>
      <c r="AT332" s="11">
        <v>130</v>
      </c>
      <c r="AU332" s="11">
        <v>150</v>
      </c>
      <c r="AV332" s="11">
        <v>4535</v>
      </c>
      <c r="AW332" s="11">
        <v>978</v>
      </c>
      <c r="AX332" s="11">
        <v>458</v>
      </c>
      <c r="AY332" s="11">
        <v>1036</v>
      </c>
      <c r="AZ332" s="11">
        <v>1715</v>
      </c>
      <c r="BA332" s="11">
        <v>181</v>
      </c>
      <c r="BB332" s="11">
        <v>786</v>
      </c>
      <c r="BC332" s="11">
        <v>1107</v>
      </c>
      <c r="BD332" s="11">
        <v>564</v>
      </c>
      <c r="BE332" s="11">
        <v>380</v>
      </c>
      <c r="BF332" s="11">
        <v>330</v>
      </c>
      <c r="BG332" s="11">
        <v>1209</v>
      </c>
      <c r="BH332" s="11">
        <v>1613</v>
      </c>
      <c r="BI332" s="11">
        <v>7</v>
      </c>
      <c r="BJ332" s="11">
        <v>8</v>
      </c>
      <c r="BK332" s="11">
        <v>8</v>
      </c>
      <c r="BL332" s="11">
        <v>8</v>
      </c>
      <c r="BM332" s="11">
        <v>7</v>
      </c>
      <c r="BN332" s="11">
        <v>6</v>
      </c>
      <c r="BO332" s="11">
        <v>11</v>
      </c>
      <c r="BP332" s="11">
        <v>11</v>
      </c>
      <c r="BQ332" s="11">
        <v>6</v>
      </c>
      <c r="BR332" s="11">
        <v>8</v>
      </c>
      <c r="BS332" s="11">
        <v>13</v>
      </c>
      <c r="BT332" s="11">
        <v>21</v>
      </c>
      <c r="BU332" s="11">
        <v>21</v>
      </c>
      <c r="BV332" s="11">
        <v>4</v>
      </c>
      <c r="BW332" s="11">
        <v>2</v>
      </c>
      <c r="BX332" s="11">
        <v>4</v>
      </c>
      <c r="BY332" s="11">
        <v>4</v>
      </c>
      <c r="BZ332" s="11">
        <v>9</v>
      </c>
      <c r="CA332" s="11">
        <v>2</v>
      </c>
      <c r="CB332" s="11">
        <v>2</v>
      </c>
      <c r="CC332" s="11">
        <v>3</v>
      </c>
      <c r="CD332" s="11">
        <v>3</v>
      </c>
      <c r="CE332" s="11">
        <v>3</v>
      </c>
      <c r="CF332" s="11">
        <v>3</v>
      </c>
      <c r="CG332" s="11">
        <v>5</v>
      </c>
      <c r="CH332" s="11">
        <v>6</v>
      </c>
      <c r="CI332" s="11"/>
      <c r="CJ332" s="11"/>
      <c r="CK332" s="11" t="s">
        <v>158</v>
      </c>
      <c r="CL332" s="11" t="s">
        <v>158</v>
      </c>
      <c r="CM332" s="11" t="s">
        <v>158</v>
      </c>
      <c r="CN332" s="11" t="s">
        <v>158</v>
      </c>
      <c r="CO332" s="11" t="s">
        <v>158</v>
      </c>
      <c r="CP332" s="11" t="s">
        <v>158</v>
      </c>
      <c r="CQ332" s="11" t="s">
        <v>158</v>
      </c>
      <c r="CR332" s="11" t="s">
        <v>158</v>
      </c>
      <c r="CS332" s="11" t="s">
        <v>158</v>
      </c>
      <c r="CT332" s="11" t="s">
        <v>158</v>
      </c>
      <c r="CU332" s="11" t="s">
        <v>158</v>
      </c>
      <c r="CV332" s="11" t="s">
        <v>158</v>
      </c>
      <c r="CW332" s="11" t="s">
        <v>158</v>
      </c>
      <c r="CX332" s="11" t="s">
        <v>154</v>
      </c>
      <c r="CY332" s="11" t="s">
        <v>154</v>
      </c>
      <c r="CZ332" s="11" t="s">
        <v>154</v>
      </c>
      <c r="DA332" s="11" t="s">
        <v>154</v>
      </c>
      <c r="DB332" s="11" t="s">
        <v>154</v>
      </c>
      <c r="DC332" s="11" t="s">
        <v>154</v>
      </c>
      <c r="DD332" s="11" t="s">
        <v>154</v>
      </c>
      <c r="DE332" s="11" t="s">
        <v>154</v>
      </c>
      <c r="DF332" s="11" t="s">
        <v>154</v>
      </c>
      <c r="DG332" s="11" t="s">
        <v>154</v>
      </c>
      <c r="DH332" s="11" t="s">
        <v>154</v>
      </c>
      <c r="DI332" s="11" t="s">
        <v>154</v>
      </c>
      <c r="DJ332" s="11" t="s">
        <v>154</v>
      </c>
      <c r="DK332" s="11" t="s">
        <v>157</v>
      </c>
      <c r="DL332" s="11" t="s">
        <v>157</v>
      </c>
      <c r="DM332" s="11" t="s">
        <v>157</v>
      </c>
      <c r="DN332" s="11" t="s">
        <v>157</v>
      </c>
      <c r="DO332" s="11" t="s">
        <v>157</v>
      </c>
      <c r="DP332" s="11" t="s">
        <v>157</v>
      </c>
      <c r="DQ332" s="11" t="s">
        <v>157</v>
      </c>
      <c r="DR332" s="11" t="s">
        <v>157</v>
      </c>
      <c r="DS332" s="11" t="s">
        <v>157</v>
      </c>
      <c r="DT332" s="11" t="s">
        <v>157</v>
      </c>
      <c r="DU332" s="11" t="s">
        <v>157</v>
      </c>
      <c r="DV332" s="11" t="s">
        <v>157</v>
      </c>
      <c r="DW332" s="11" t="s">
        <v>157</v>
      </c>
      <c r="DX332" s="11" t="b">
        <v>1</v>
      </c>
      <c r="DY332" s="11" t="b">
        <v>1</v>
      </c>
      <c r="DZ332" s="11" t="b">
        <v>1</v>
      </c>
      <c r="EA332" s="11" t="b">
        <v>1</v>
      </c>
      <c r="EB332" s="11" t="b">
        <v>1</v>
      </c>
      <c r="EC332" s="11" t="b">
        <v>1</v>
      </c>
      <c r="ED332" s="11" t="b">
        <v>1</v>
      </c>
      <c r="EE332" s="11" t="b">
        <v>1</v>
      </c>
      <c r="EF332" s="11" t="b">
        <v>1</v>
      </c>
      <c r="EG332" s="11" t="b">
        <v>1</v>
      </c>
      <c r="EH332" s="11" t="b">
        <v>1</v>
      </c>
      <c r="EI332" s="11" t="b">
        <v>1</v>
      </c>
      <c r="EJ332" s="11" t="b">
        <v>1</v>
      </c>
      <c r="EK332" s="11">
        <v>1.1087138999999999E-2</v>
      </c>
      <c r="EL332" s="11">
        <v>1.960013E-2</v>
      </c>
      <c r="EM332" s="11">
        <v>1.8301679000000001E-2</v>
      </c>
      <c r="EN332" s="11">
        <v>1.9634901E-2</v>
      </c>
      <c r="EO332" s="11">
        <v>6.1384147E-2</v>
      </c>
      <c r="EP332" s="11">
        <v>1.5794735000000001E-2</v>
      </c>
      <c r="EQ332" s="11">
        <v>1.6402994000000001E-2</v>
      </c>
      <c r="ER332" s="11">
        <v>3.5399218000000003E-2</v>
      </c>
      <c r="ES332" s="11">
        <v>6.3898845999999995E-2</v>
      </c>
      <c r="ET332" s="11">
        <v>5.4314196000000002E-2</v>
      </c>
      <c r="EU332" s="11">
        <v>0.11272620899999999</v>
      </c>
      <c r="EV332" s="11">
        <v>3.9210549999999997E-2</v>
      </c>
      <c r="EW332" s="11">
        <v>3.3694104000000002E-2</v>
      </c>
      <c r="EX332" s="11" t="s">
        <v>248</v>
      </c>
      <c r="EY332" s="11" t="str">
        <f>VLOOKUP(Table8[[#This Row],[Candidate Detail Answer: City]],cities,2,FALSE)</f>
        <v>Minneapolis</v>
      </c>
      <c r="EZ332" s="11" t="str">
        <f>VLOOKUP(Table8[[#This Row],[Candidate Detail Answer: City]],cities,3,FALSE)</f>
        <v>MN</v>
      </c>
      <c r="FA332" s="21">
        <f>VLOOKUP(Table8[[#This Row],[Candidate Detail Answer: City]],cities,4,FALSE)</f>
        <v>55401</v>
      </c>
      <c r="FB332" s="11" t="s">
        <v>267</v>
      </c>
      <c r="FC332" s="11" t="str">
        <f>VLOOKUP(Table8[[#This Row],[Candidate Detail Answer: Major]],majors_final,3,FALSE)</f>
        <v>Software Engineering</v>
      </c>
      <c r="FD332" s="11" t="str">
        <f>VLOOKUP(Table8[[#This Row],[Candidate Detail Answer: Major]],majors_final,4,FALSE)</f>
        <v>IT-development focused</v>
      </c>
      <c r="FE332" s="11">
        <f>VLOOKUP(Table8[[#This Row],[Candidate Detail Answer: Major]],majors_final,5,FALSE)</f>
        <v>0</v>
      </c>
      <c r="FF332" s="11">
        <f>VLOOKUP(Table8[[#This Row],[Candidate Detail Answer: Major]],majors_final,6,FALSE)</f>
        <v>0</v>
      </c>
      <c r="FG332" s="5"/>
      <c r="FH332" s="5"/>
      <c r="FI332" s="11"/>
    </row>
    <row r="333" spans="1:165" ht="12.75" x14ac:dyDescent="0.2">
      <c r="A333" s="11">
        <v>52250357</v>
      </c>
      <c r="B333" s="11">
        <v>74120824</v>
      </c>
      <c r="C333" s="11">
        <v>45797.309722222199</v>
      </c>
      <c r="D333" s="11" t="s">
        <v>153</v>
      </c>
      <c r="E333" s="11">
        <v>345600</v>
      </c>
      <c r="F333" s="11">
        <v>77904476</v>
      </c>
      <c r="G333" s="11">
        <v>56581.0395833355</v>
      </c>
      <c r="H333" s="11">
        <v>55190.322222219504</v>
      </c>
      <c r="I333" s="11">
        <v>115720</v>
      </c>
      <c r="J333" s="11">
        <v>1</v>
      </c>
      <c r="K333" s="11">
        <v>22</v>
      </c>
      <c r="L333" s="11">
        <v>71707</v>
      </c>
      <c r="M333" s="11">
        <v>131</v>
      </c>
      <c r="N333" s="11">
        <v>131</v>
      </c>
      <c r="O333" s="11">
        <v>92</v>
      </c>
      <c r="P333" s="11">
        <v>100</v>
      </c>
      <c r="Q333" s="11">
        <v>54709</v>
      </c>
      <c r="R333" s="11" t="s">
        <v>154</v>
      </c>
      <c r="S333" s="11" t="s">
        <v>155</v>
      </c>
      <c r="T333" s="11" t="s">
        <v>208</v>
      </c>
      <c r="U333" s="11">
        <v>8</v>
      </c>
      <c r="V333" s="11" t="s">
        <v>154</v>
      </c>
      <c r="W333" s="11" t="s">
        <v>157</v>
      </c>
      <c r="X333" s="11">
        <v>5</v>
      </c>
      <c r="Y333" s="11">
        <v>1</v>
      </c>
      <c r="Z333" s="11">
        <v>10</v>
      </c>
      <c r="AA333" s="11">
        <v>10</v>
      </c>
      <c r="AB333" s="11">
        <v>10</v>
      </c>
      <c r="AC333" s="11">
        <v>10</v>
      </c>
      <c r="AD333" s="11">
        <v>10</v>
      </c>
      <c r="AE333" s="11">
        <v>10</v>
      </c>
      <c r="AF333" s="11">
        <v>10</v>
      </c>
      <c r="AG333" s="11">
        <v>10</v>
      </c>
      <c r="AH333" s="11">
        <v>10</v>
      </c>
      <c r="AI333" s="11">
        <v>10</v>
      </c>
      <c r="AJ333" s="11">
        <v>10</v>
      </c>
      <c r="AK333" s="11">
        <v>10</v>
      </c>
      <c r="AL333" s="11">
        <v>10</v>
      </c>
      <c r="AM333" s="11">
        <v>121</v>
      </c>
      <c r="AN333" s="11">
        <v>60</v>
      </c>
      <c r="AO333" s="11">
        <v>10</v>
      </c>
      <c r="AP333" s="11">
        <v>120</v>
      </c>
      <c r="AQ333" s="11">
        <v>60</v>
      </c>
      <c r="AR333" s="11">
        <v>40</v>
      </c>
      <c r="AS333" s="11">
        <v>1</v>
      </c>
      <c r="AT333" s="11">
        <v>130</v>
      </c>
      <c r="AU333" s="11">
        <v>381</v>
      </c>
      <c r="AV333" s="11">
        <v>322</v>
      </c>
      <c r="AW333" s="11">
        <v>234</v>
      </c>
      <c r="AX333" s="11">
        <v>961</v>
      </c>
      <c r="AY333" s="11">
        <v>386</v>
      </c>
      <c r="AZ333" s="11">
        <v>697</v>
      </c>
      <c r="BA333" s="11">
        <v>2443</v>
      </c>
      <c r="BB333" s="11">
        <v>4257</v>
      </c>
      <c r="BC333" s="11">
        <v>4466</v>
      </c>
      <c r="BD333" s="11">
        <v>898</v>
      </c>
      <c r="BE333" s="11">
        <v>2870</v>
      </c>
      <c r="BF333" s="11">
        <v>2988</v>
      </c>
      <c r="BG333" s="11">
        <v>37733</v>
      </c>
      <c r="BH333" s="11">
        <v>2320</v>
      </c>
      <c r="BI333" s="11">
        <v>8</v>
      </c>
      <c r="BJ333" s="11">
        <v>8</v>
      </c>
      <c r="BK333" s="11">
        <v>9</v>
      </c>
      <c r="BL333" s="11">
        <v>16</v>
      </c>
      <c r="BM333" s="11">
        <v>6</v>
      </c>
      <c r="BN333" s="11">
        <v>6</v>
      </c>
      <c r="BO333" s="11">
        <v>13</v>
      </c>
      <c r="BP333" s="11">
        <v>11</v>
      </c>
      <c r="BQ333" s="11">
        <v>8</v>
      </c>
      <c r="BR333" s="11">
        <v>8</v>
      </c>
      <c r="BS333" s="11">
        <v>15</v>
      </c>
      <c r="BT333" s="11">
        <v>18</v>
      </c>
      <c r="BU333" s="11">
        <v>24</v>
      </c>
      <c r="BV333" s="11">
        <v>6</v>
      </c>
      <c r="BW333" s="11">
        <v>4</v>
      </c>
      <c r="BX333" s="11">
        <v>9</v>
      </c>
      <c r="BY333" s="11">
        <v>5</v>
      </c>
      <c r="BZ333" s="11">
        <v>9</v>
      </c>
      <c r="CA333" s="11">
        <v>26</v>
      </c>
      <c r="CB333" s="11">
        <v>2</v>
      </c>
      <c r="CC333" s="11">
        <v>27</v>
      </c>
      <c r="CD333" s="11">
        <v>4</v>
      </c>
      <c r="CE333" s="11">
        <v>24</v>
      </c>
      <c r="CF333" s="11">
        <v>13</v>
      </c>
      <c r="CG333" s="11">
        <v>180</v>
      </c>
      <c r="CH333" s="11">
        <v>14</v>
      </c>
      <c r="CI333" s="11"/>
      <c r="CJ333" s="11"/>
      <c r="CK333" s="11" t="s">
        <v>158</v>
      </c>
      <c r="CL333" s="11" t="s">
        <v>158</v>
      </c>
      <c r="CM333" s="11" t="s">
        <v>158</v>
      </c>
      <c r="CN333" s="11" t="s">
        <v>158</v>
      </c>
      <c r="CO333" s="11" t="s">
        <v>158</v>
      </c>
      <c r="CP333" s="11" t="s">
        <v>158</v>
      </c>
      <c r="CQ333" s="11" t="s">
        <v>158</v>
      </c>
      <c r="CR333" s="11" t="s">
        <v>158</v>
      </c>
      <c r="CS333" s="11" t="s">
        <v>158</v>
      </c>
      <c r="CT333" s="11" t="s">
        <v>158</v>
      </c>
      <c r="CU333" s="11" t="s">
        <v>158</v>
      </c>
      <c r="CV333" s="11" t="s">
        <v>158</v>
      </c>
      <c r="CW333" s="11" t="s">
        <v>158</v>
      </c>
      <c r="CX333" s="11" t="s">
        <v>154</v>
      </c>
      <c r="CY333" s="11" t="s">
        <v>154</v>
      </c>
      <c r="CZ333" s="11" t="s">
        <v>154</v>
      </c>
      <c r="DA333" s="11" t="s">
        <v>154</v>
      </c>
      <c r="DB333" s="11" t="s">
        <v>154</v>
      </c>
      <c r="DC333" s="11" t="s">
        <v>154</v>
      </c>
      <c r="DD333" s="11" t="s">
        <v>154</v>
      </c>
      <c r="DE333" s="11" t="s">
        <v>154</v>
      </c>
      <c r="DF333" s="11" t="s">
        <v>154</v>
      </c>
      <c r="DG333" s="11" t="s">
        <v>154</v>
      </c>
      <c r="DH333" s="11" t="s">
        <v>154</v>
      </c>
      <c r="DI333" s="11" t="s">
        <v>154</v>
      </c>
      <c r="DJ333" s="11" t="s">
        <v>154</v>
      </c>
      <c r="DK333" s="11" t="s">
        <v>157</v>
      </c>
      <c r="DL333" s="11" t="s">
        <v>157</v>
      </c>
      <c r="DM333" s="11" t="s">
        <v>157</v>
      </c>
      <c r="DN333" s="11" t="s">
        <v>157</v>
      </c>
      <c r="DO333" s="11" t="s">
        <v>157</v>
      </c>
      <c r="DP333" s="11" t="s">
        <v>157</v>
      </c>
      <c r="DQ333" s="11" t="s">
        <v>157</v>
      </c>
      <c r="DR333" s="11" t="s">
        <v>157</v>
      </c>
      <c r="DS333" s="11" t="s">
        <v>157</v>
      </c>
      <c r="DT333" s="11" t="s">
        <v>157</v>
      </c>
      <c r="DU333" s="11" t="s">
        <v>157</v>
      </c>
      <c r="DV333" s="11" t="s">
        <v>157</v>
      </c>
      <c r="DW333" s="11" t="s">
        <v>157</v>
      </c>
      <c r="DX333" s="11" t="b">
        <v>1</v>
      </c>
      <c r="DY333" s="11" t="b">
        <v>1</v>
      </c>
      <c r="DZ333" s="11" t="b">
        <v>1</v>
      </c>
      <c r="EA333" s="11" t="b">
        <v>1</v>
      </c>
      <c r="EB333" s="11" t="b">
        <v>1</v>
      </c>
      <c r="EC333" s="11" t="b">
        <v>1</v>
      </c>
      <c r="ED333" s="11" t="b">
        <v>1</v>
      </c>
      <c r="EE333" s="11" t="b">
        <v>1</v>
      </c>
      <c r="EF333" s="11" t="b">
        <v>1</v>
      </c>
      <c r="EG333" s="11" t="b">
        <v>1</v>
      </c>
      <c r="EH333" s="11" t="b">
        <v>1</v>
      </c>
      <c r="EI333" s="11" t="b">
        <v>1</v>
      </c>
      <c r="EJ333" s="11" t="b">
        <v>1</v>
      </c>
      <c r="EK333" s="11">
        <v>2.6869000000000001E-2</v>
      </c>
      <c r="EL333" s="11">
        <v>4.6952000000000001E-2</v>
      </c>
      <c r="EM333" s="11">
        <v>3.4089000000000001E-2</v>
      </c>
      <c r="EN333" s="11">
        <v>0.29167199999999999</v>
      </c>
      <c r="EO333" s="11">
        <v>3.1146E-2</v>
      </c>
      <c r="EP333" s="11">
        <v>2.7848000000000001E-2</v>
      </c>
      <c r="EQ333" s="11">
        <v>1.6015999999999999E-2</v>
      </c>
      <c r="ER333" s="11">
        <v>3.7489000000000001E-2</v>
      </c>
      <c r="ES333" s="11">
        <v>9.6208000000000002E-2</v>
      </c>
      <c r="ET333" s="11">
        <v>1.5094E-2</v>
      </c>
      <c r="EU333" s="11">
        <v>2.0220999999999999E-2</v>
      </c>
      <c r="EV333" s="11">
        <v>5.2900000000000003E-2</v>
      </c>
      <c r="EW333" s="11">
        <v>1.5692999999999999E-2</v>
      </c>
      <c r="EX333" s="11" t="s">
        <v>248</v>
      </c>
      <c r="EY333" s="11" t="str">
        <f>VLOOKUP(Table8[[#This Row],[Candidate Detail Answer: City]],cities,2,FALSE)</f>
        <v>Minneapolis</v>
      </c>
      <c r="EZ333" s="11" t="str">
        <f>VLOOKUP(Table8[[#This Row],[Candidate Detail Answer: City]],cities,3,FALSE)</f>
        <v>MN</v>
      </c>
      <c r="FA333" s="21">
        <f>VLOOKUP(Table8[[#This Row],[Candidate Detail Answer: City]],cities,4,FALSE)</f>
        <v>55401</v>
      </c>
      <c r="FB333" s="11" t="s">
        <v>515</v>
      </c>
      <c r="FC333" s="11" t="str">
        <f>VLOOKUP(Table8[[#This Row],[Candidate Detail Answer: Major]],majors_final,3,FALSE)</f>
        <v>Information Technology</v>
      </c>
      <c r="FD333" s="11" t="str">
        <f>VLOOKUP(Table8[[#This Row],[Candidate Detail Answer: Major]],majors_final,4,FALSE)</f>
        <v>IT non-development</v>
      </c>
      <c r="FE333" s="11">
        <f>VLOOKUP(Table8[[#This Row],[Candidate Detail Answer: Major]],majors_final,5,FALSE)</f>
        <v>0</v>
      </c>
      <c r="FF333" s="11">
        <f>VLOOKUP(Table8[[#This Row],[Candidate Detail Answer: Major]],majors_final,6,FALSE)</f>
        <v>0</v>
      </c>
      <c r="FG333" s="5"/>
      <c r="FH333" s="5"/>
      <c r="FI333" s="11"/>
    </row>
    <row r="334" spans="1:165" ht="12.75" x14ac:dyDescent="0.2">
      <c r="A334" s="11">
        <v>52250310</v>
      </c>
      <c r="B334" s="11">
        <v>74120730</v>
      </c>
      <c r="C334" s="11">
        <v>44664.611805555556</v>
      </c>
      <c r="D334" s="11" t="s">
        <v>153</v>
      </c>
      <c r="E334" s="11">
        <v>345600</v>
      </c>
      <c r="F334" s="11">
        <v>77904842</v>
      </c>
      <c r="G334" s="11">
        <v>44664.673611111109</v>
      </c>
      <c r="H334" s="11">
        <v>44668.663194444445</v>
      </c>
      <c r="I334" s="11">
        <v>344713</v>
      </c>
      <c r="J334" s="11">
        <v>1</v>
      </c>
      <c r="K334" s="11">
        <v>57</v>
      </c>
      <c r="L334" s="11">
        <v>151727</v>
      </c>
      <c r="M334" s="11">
        <v>131</v>
      </c>
      <c r="N334" s="11">
        <v>131</v>
      </c>
      <c r="O334" s="11">
        <v>92</v>
      </c>
      <c r="P334" s="11">
        <v>100</v>
      </c>
      <c r="Q334" s="11">
        <v>241948</v>
      </c>
      <c r="R334" s="11" t="s">
        <v>154</v>
      </c>
      <c r="S334" s="11" t="s">
        <v>155</v>
      </c>
      <c r="T334" s="11" t="s">
        <v>208</v>
      </c>
      <c r="U334" s="11">
        <v>0</v>
      </c>
      <c r="V334" s="11" t="s">
        <v>154</v>
      </c>
      <c r="W334" s="11" t="s">
        <v>157</v>
      </c>
      <c r="X334" s="11">
        <v>3</v>
      </c>
      <c r="Y334" s="11">
        <v>1</v>
      </c>
      <c r="Z334" s="11">
        <v>10</v>
      </c>
      <c r="AA334" s="11">
        <v>10</v>
      </c>
      <c r="AB334" s="11">
        <v>10</v>
      </c>
      <c r="AC334" s="11">
        <v>10</v>
      </c>
      <c r="AD334" s="11">
        <v>10</v>
      </c>
      <c r="AE334" s="11">
        <v>10</v>
      </c>
      <c r="AF334" s="11">
        <v>10</v>
      </c>
      <c r="AG334" s="11">
        <v>10</v>
      </c>
      <c r="AH334" s="11">
        <v>10</v>
      </c>
      <c r="AI334" s="11">
        <v>10</v>
      </c>
      <c r="AJ334" s="11">
        <v>10</v>
      </c>
      <c r="AK334" s="11">
        <v>10</v>
      </c>
      <c r="AL334" s="11">
        <v>10</v>
      </c>
      <c r="AM334" s="11">
        <v>121</v>
      </c>
      <c r="AN334" s="11">
        <v>60</v>
      </c>
      <c r="AO334" s="11">
        <v>10</v>
      </c>
      <c r="AP334" s="11">
        <v>120</v>
      </c>
      <c r="AQ334" s="11">
        <v>60</v>
      </c>
      <c r="AR334" s="11">
        <v>40</v>
      </c>
      <c r="AS334" s="11">
        <v>1</v>
      </c>
      <c r="AT334" s="11">
        <v>130</v>
      </c>
      <c r="AU334" s="11">
        <v>261</v>
      </c>
      <c r="AV334" s="11">
        <v>30586</v>
      </c>
      <c r="AW334" s="11">
        <v>1342</v>
      </c>
      <c r="AX334" s="11">
        <v>27257</v>
      </c>
      <c r="AY334" s="11">
        <v>2853</v>
      </c>
      <c r="AZ334" s="11">
        <v>5525</v>
      </c>
      <c r="BA334" s="11">
        <v>2168</v>
      </c>
      <c r="BB334" s="11">
        <v>1945</v>
      </c>
      <c r="BC334" s="11">
        <v>2579</v>
      </c>
      <c r="BD334" s="11">
        <v>1908</v>
      </c>
      <c r="BE334" s="11">
        <v>2401</v>
      </c>
      <c r="BF334" s="11">
        <v>12026</v>
      </c>
      <c r="BG334" s="11">
        <v>6054</v>
      </c>
      <c r="BH334" s="11">
        <v>1973</v>
      </c>
      <c r="BI334" s="11">
        <v>5</v>
      </c>
      <c r="BJ334" s="11">
        <v>5</v>
      </c>
      <c r="BK334" s="11">
        <v>6</v>
      </c>
      <c r="BL334" s="11">
        <v>7</v>
      </c>
      <c r="BM334" s="11">
        <v>5</v>
      </c>
      <c r="BN334" s="11">
        <v>5</v>
      </c>
      <c r="BO334" s="11">
        <v>8</v>
      </c>
      <c r="BP334" s="11">
        <v>6</v>
      </c>
      <c r="BQ334" s="11">
        <v>6</v>
      </c>
      <c r="BR334" s="11">
        <v>7</v>
      </c>
      <c r="BS334" s="11">
        <v>9</v>
      </c>
      <c r="BT334" s="11">
        <v>17</v>
      </c>
      <c r="BU334" s="11">
        <v>20</v>
      </c>
      <c r="BV334" s="11">
        <v>7</v>
      </c>
      <c r="BW334" s="11">
        <v>5</v>
      </c>
      <c r="BX334" s="11">
        <v>7</v>
      </c>
      <c r="BY334" s="11">
        <v>5</v>
      </c>
      <c r="BZ334" s="11">
        <v>8</v>
      </c>
      <c r="CA334" s="11">
        <v>6</v>
      </c>
      <c r="CB334" s="11">
        <v>7</v>
      </c>
      <c r="CC334" s="11">
        <v>9</v>
      </c>
      <c r="CD334" s="11">
        <v>6</v>
      </c>
      <c r="CE334" s="11">
        <v>7</v>
      </c>
      <c r="CF334" s="11">
        <v>7</v>
      </c>
      <c r="CG334" s="11">
        <v>18</v>
      </c>
      <c r="CH334" s="11">
        <v>15</v>
      </c>
      <c r="CI334" s="11"/>
      <c r="CJ334" s="11"/>
      <c r="CK334" s="11" t="s">
        <v>158</v>
      </c>
      <c r="CL334" s="11" t="s">
        <v>158</v>
      </c>
      <c r="CM334" s="11" t="s">
        <v>158</v>
      </c>
      <c r="CN334" s="11" t="s">
        <v>158</v>
      </c>
      <c r="CO334" s="11" t="s">
        <v>158</v>
      </c>
      <c r="CP334" s="11" t="s">
        <v>158</v>
      </c>
      <c r="CQ334" s="11" t="s">
        <v>158</v>
      </c>
      <c r="CR334" s="11" t="s">
        <v>158</v>
      </c>
      <c r="CS334" s="11" t="s">
        <v>158</v>
      </c>
      <c r="CT334" s="11" t="s">
        <v>158</v>
      </c>
      <c r="CU334" s="11" t="s">
        <v>158</v>
      </c>
      <c r="CV334" s="11" t="s">
        <v>158</v>
      </c>
      <c r="CW334" s="11" t="s">
        <v>158</v>
      </c>
      <c r="CX334" s="11" t="s">
        <v>154</v>
      </c>
      <c r="CY334" s="11" t="s">
        <v>154</v>
      </c>
      <c r="CZ334" s="11" t="s">
        <v>154</v>
      </c>
      <c r="DA334" s="11" t="s">
        <v>154</v>
      </c>
      <c r="DB334" s="11" t="s">
        <v>154</v>
      </c>
      <c r="DC334" s="11" t="s">
        <v>154</v>
      </c>
      <c r="DD334" s="11" t="s">
        <v>154</v>
      </c>
      <c r="DE334" s="11" t="s">
        <v>154</v>
      </c>
      <c r="DF334" s="11" t="s">
        <v>154</v>
      </c>
      <c r="DG334" s="11" t="s">
        <v>154</v>
      </c>
      <c r="DH334" s="11" t="s">
        <v>154</v>
      </c>
      <c r="DI334" s="11" t="s">
        <v>154</v>
      </c>
      <c r="DJ334" s="11" t="s">
        <v>154</v>
      </c>
      <c r="DK334" s="11" t="s">
        <v>157</v>
      </c>
      <c r="DL334" s="11" t="s">
        <v>157</v>
      </c>
      <c r="DM334" s="11" t="s">
        <v>157</v>
      </c>
      <c r="DN334" s="11" t="s">
        <v>157</v>
      </c>
      <c r="DO334" s="11" t="s">
        <v>157</v>
      </c>
      <c r="DP334" s="11" t="s">
        <v>157</v>
      </c>
      <c r="DQ334" s="11" t="s">
        <v>157</v>
      </c>
      <c r="DR334" s="11" t="s">
        <v>157</v>
      </c>
      <c r="DS334" s="11" t="s">
        <v>157</v>
      </c>
      <c r="DT334" s="11" t="s">
        <v>157</v>
      </c>
      <c r="DU334" s="11" t="s">
        <v>157</v>
      </c>
      <c r="DV334" s="11" t="s">
        <v>157</v>
      </c>
      <c r="DW334" s="11" t="s">
        <v>157</v>
      </c>
      <c r="DX334" s="11" t="b">
        <v>1</v>
      </c>
      <c r="DY334" s="11" t="b">
        <v>1</v>
      </c>
      <c r="DZ334" s="11" t="b">
        <v>1</v>
      </c>
      <c r="EA334" s="11" t="b">
        <v>1</v>
      </c>
      <c r="EB334" s="11" t="b">
        <v>1</v>
      </c>
      <c r="EC334" s="11" t="b">
        <v>1</v>
      </c>
      <c r="ED334" s="11" t="b">
        <v>1</v>
      </c>
      <c r="EE334" s="11" t="b">
        <v>1</v>
      </c>
      <c r="EF334" s="11" t="b">
        <v>1</v>
      </c>
      <c r="EG334" s="11" t="b">
        <v>1</v>
      </c>
      <c r="EH334" s="11" t="b">
        <v>1</v>
      </c>
      <c r="EI334" s="11" t="b">
        <v>1</v>
      </c>
      <c r="EJ334" s="11" t="b">
        <v>1</v>
      </c>
      <c r="EK334" s="11">
        <v>4.3991747999999997E-2</v>
      </c>
      <c r="EL334" s="11">
        <v>6.0551301000000002E-2</v>
      </c>
      <c r="EM334" s="11">
        <v>3.8305287E-2</v>
      </c>
      <c r="EN334" s="11">
        <v>0.11556237</v>
      </c>
      <c r="EO334" s="11">
        <v>4.4761306000000001E-2</v>
      </c>
      <c r="EP334" s="11">
        <v>1.1946332E-2</v>
      </c>
      <c r="EQ334" s="11">
        <v>6.2398153999999997E-2</v>
      </c>
      <c r="ER334" s="11">
        <v>3.9664918E-2</v>
      </c>
      <c r="ES334" s="11">
        <v>4.3650818000000001E-2</v>
      </c>
      <c r="ET334" s="11">
        <v>3.1451259000000002E-2</v>
      </c>
      <c r="EU334" s="11">
        <v>5.0846994E-2</v>
      </c>
      <c r="EV334" s="11">
        <v>7.6351417000000005E-2</v>
      </c>
      <c r="EW334" s="11">
        <v>5.5355104000000002E-2</v>
      </c>
      <c r="EX334" s="11" t="s">
        <v>248</v>
      </c>
      <c r="EY334" s="11" t="str">
        <f>VLOOKUP(Table8[[#This Row],[Candidate Detail Answer: City]],cities,2,FALSE)</f>
        <v>Minneapolis</v>
      </c>
      <c r="EZ334" s="11" t="str">
        <f>VLOOKUP(Table8[[#This Row],[Candidate Detail Answer: City]],cities,3,FALSE)</f>
        <v>MN</v>
      </c>
      <c r="FA334" s="21">
        <f>VLOOKUP(Table8[[#This Row],[Candidate Detail Answer: City]],cities,4,FALSE)</f>
        <v>55401</v>
      </c>
      <c r="FB334" s="11" t="s">
        <v>543</v>
      </c>
      <c r="FC334" s="11" t="str">
        <f>VLOOKUP(Table8[[#This Row],[Candidate Detail Answer: Major]],majors_final,3,FALSE)</f>
        <v>Information Technology</v>
      </c>
      <c r="FD334" s="11" t="str">
        <f>VLOOKUP(Table8[[#This Row],[Candidate Detail Answer: Major]],majors_final,4,FALSE)</f>
        <v>IT non-development</v>
      </c>
      <c r="FE334" s="11">
        <f>VLOOKUP(Table8[[#This Row],[Candidate Detail Answer: Major]],majors_final,5,FALSE)</f>
        <v>0</v>
      </c>
      <c r="FF334" s="11">
        <f>VLOOKUP(Table8[[#This Row],[Candidate Detail Answer: Major]],majors_final,6,FALSE)</f>
        <v>0</v>
      </c>
      <c r="FG334" s="5"/>
      <c r="FH334" s="5"/>
      <c r="FI334" s="11"/>
    </row>
    <row r="335" spans="1:165" ht="12.75" x14ac:dyDescent="0.2">
      <c r="A335" s="11">
        <v>52249641</v>
      </c>
      <c r="B335" s="11">
        <v>74119500</v>
      </c>
      <c r="C335" s="11">
        <v>44664.606249999997</v>
      </c>
      <c r="D335" s="11" t="s">
        <v>153</v>
      </c>
      <c r="E335" s="11">
        <v>345600</v>
      </c>
      <c r="F335" s="11">
        <v>77904850</v>
      </c>
      <c r="G335" s="11">
        <v>44664.673611111109</v>
      </c>
      <c r="H335" s="11">
        <v>44668.663888888892</v>
      </c>
      <c r="I335" s="11">
        <v>344727</v>
      </c>
      <c r="J335" s="11">
        <v>1</v>
      </c>
      <c r="K335" s="11">
        <v>33</v>
      </c>
      <c r="L335" s="11">
        <v>125549</v>
      </c>
      <c r="M335" s="11">
        <v>131</v>
      </c>
      <c r="N335" s="11">
        <v>131</v>
      </c>
      <c r="O335" s="11">
        <v>92</v>
      </c>
      <c r="P335" s="11">
        <v>100</v>
      </c>
      <c r="Q335" s="11">
        <v>273066</v>
      </c>
      <c r="R335" s="11" t="s">
        <v>154</v>
      </c>
      <c r="S335" s="11" t="s">
        <v>155</v>
      </c>
      <c r="T335" s="11" t="s">
        <v>208</v>
      </c>
      <c r="U335" s="11">
        <v>0</v>
      </c>
      <c r="V335" s="11" t="s">
        <v>154</v>
      </c>
      <c r="W335" s="11" t="s">
        <v>157</v>
      </c>
      <c r="X335" s="11">
        <v>4</v>
      </c>
      <c r="Y335" s="11">
        <v>1</v>
      </c>
      <c r="Z335" s="11">
        <v>10</v>
      </c>
      <c r="AA335" s="11">
        <v>10</v>
      </c>
      <c r="AB335" s="11">
        <v>10</v>
      </c>
      <c r="AC335" s="11">
        <v>10</v>
      </c>
      <c r="AD335" s="11">
        <v>10</v>
      </c>
      <c r="AE335" s="11">
        <v>10</v>
      </c>
      <c r="AF335" s="11">
        <v>10</v>
      </c>
      <c r="AG335" s="11">
        <v>10</v>
      </c>
      <c r="AH335" s="11">
        <v>10</v>
      </c>
      <c r="AI335" s="11">
        <v>10</v>
      </c>
      <c r="AJ335" s="11">
        <v>10</v>
      </c>
      <c r="AK335" s="11">
        <v>10</v>
      </c>
      <c r="AL335" s="11">
        <v>10</v>
      </c>
      <c r="AM335" s="11">
        <v>121</v>
      </c>
      <c r="AN335" s="11">
        <v>60</v>
      </c>
      <c r="AO335" s="11">
        <v>10</v>
      </c>
      <c r="AP335" s="11">
        <v>120</v>
      </c>
      <c r="AQ335" s="11">
        <v>60</v>
      </c>
      <c r="AR335" s="11">
        <v>40</v>
      </c>
      <c r="AS335" s="11">
        <v>1</v>
      </c>
      <c r="AT335" s="11">
        <v>130</v>
      </c>
      <c r="AU335" s="11">
        <v>44</v>
      </c>
      <c r="AV335" s="11">
        <v>2708</v>
      </c>
      <c r="AW335" s="11">
        <v>32831</v>
      </c>
      <c r="AX335" s="11">
        <v>1969</v>
      </c>
      <c r="AY335" s="11">
        <v>1430</v>
      </c>
      <c r="AZ335" s="11">
        <v>2050</v>
      </c>
      <c r="BA335" s="11">
        <v>6182</v>
      </c>
      <c r="BB335" s="11">
        <v>1944</v>
      </c>
      <c r="BC335" s="11">
        <v>831</v>
      </c>
      <c r="BD335" s="11">
        <v>648</v>
      </c>
      <c r="BE335" s="11">
        <v>2698</v>
      </c>
      <c r="BF335" s="11">
        <v>1512</v>
      </c>
      <c r="BG335" s="11">
        <v>5020</v>
      </c>
      <c r="BH335" s="11">
        <v>11714</v>
      </c>
      <c r="BI335" s="11">
        <v>5</v>
      </c>
      <c r="BJ335" s="11">
        <v>9</v>
      </c>
      <c r="BK335" s="11">
        <v>6</v>
      </c>
      <c r="BL335" s="11">
        <v>7</v>
      </c>
      <c r="BM335" s="11">
        <v>4</v>
      </c>
      <c r="BN335" s="11">
        <v>5</v>
      </c>
      <c r="BO335" s="11">
        <v>7</v>
      </c>
      <c r="BP335" s="11">
        <v>6</v>
      </c>
      <c r="BQ335" s="11">
        <v>9</v>
      </c>
      <c r="BR335" s="11">
        <v>9</v>
      </c>
      <c r="BS335" s="11">
        <v>13</v>
      </c>
      <c r="BT335" s="11">
        <v>26</v>
      </c>
      <c r="BU335" s="11">
        <v>21</v>
      </c>
      <c r="BV335" s="11">
        <v>28</v>
      </c>
      <c r="BW335" s="11">
        <v>28</v>
      </c>
      <c r="BX335" s="11">
        <v>9</v>
      </c>
      <c r="BY335" s="11">
        <v>24</v>
      </c>
      <c r="BZ335" s="11">
        <v>11</v>
      </c>
      <c r="CA335" s="11">
        <v>38</v>
      </c>
      <c r="CB335" s="11">
        <v>8</v>
      </c>
      <c r="CC335" s="11">
        <v>6</v>
      </c>
      <c r="CD335" s="11">
        <v>9</v>
      </c>
      <c r="CE335" s="11">
        <v>10</v>
      </c>
      <c r="CF335" s="11">
        <v>3</v>
      </c>
      <c r="CG335" s="11">
        <v>10</v>
      </c>
      <c r="CH335" s="11">
        <v>44</v>
      </c>
      <c r="CI335" s="11"/>
      <c r="CJ335" s="11"/>
      <c r="CK335" s="11" t="s">
        <v>158</v>
      </c>
      <c r="CL335" s="11" t="s">
        <v>158</v>
      </c>
      <c r="CM335" s="11" t="s">
        <v>158</v>
      </c>
      <c r="CN335" s="11" t="s">
        <v>158</v>
      </c>
      <c r="CO335" s="11" t="s">
        <v>158</v>
      </c>
      <c r="CP335" s="11" t="s">
        <v>158</v>
      </c>
      <c r="CQ335" s="11" t="s">
        <v>158</v>
      </c>
      <c r="CR335" s="11" t="s">
        <v>158</v>
      </c>
      <c r="CS335" s="11" t="s">
        <v>158</v>
      </c>
      <c r="CT335" s="11" t="s">
        <v>158</v>
      </c>
      <c r="CU335" s="11" t="s">
        <v>158</v>
      </c>
      <c r="CV335" s="11" t="s">
        <v>158</v>
      </c>
      <c r="CW335" s="11" t="s">
        <v>158</v>
      </c>
      <c r="CX335" s="11" t="s">
        <v>154</v>
      </c>
      <c r="CY335" s="11" t="s">
        <v>154</v>
      </c>
      <c r="CZ335" s="11" t="s">
        <v>154</v>
      </c>
      <c r="DA335" s="11" t="s">
        <v>154</v>
      </c>
      <c r="DB335" s="11" t="s">
        <v>154</v>
      </c>
      <c r="DC335" s="11" t="s">
        <v>154</v>
      </c>
      <c r="DD335" s="11" t="s">
        <v>154</v>
      </c>
      <c r="DE335" s="11" t="s">
        <v>154</v>
      </c>
      <c r="DF335" s="11" t="s">
        <v>154</v>
      </c>
      <c r="DG335" s="11" t="s">
        <v>154</v>
      </c>
      <c r="DH335" s="11" t="s">
        <v>154</v>
      </c>
      <c r="DI335" s="11" t="s">
        <v>154</v>
      </c>
      <c r="DJ335" s="11" t="s">
        <v>154</v>
      </c>
      <c r="DK335" s="11" t="s">
        <v>157</v>
      </c>
      <c r="DL335" s="11" t="s">
        <v>157</v>
      </c>
      <c r="DM335" s="11" t="s">
        <v>157</v>
      </c>
      <c r="DN335" s="11" t="s">
        <v>157</v>
      </c>
      <c r="DO335" s="11" t="s">
        <v>157</v>
      </c>
      <c r="DP335" s="11" t="s">
        <v>157</v>
      </c>
      <c r="DQ335" s="11" t="s">
        <v>157</v>
      </c>
      <c r="DR335" s="11" t="s">
        <v>157</v>
      </c>
      <c r="DS335" s="11" t="s">
        <v>157</v>
      </c>
      <c r="DT335" s="11" t="s">
        <v>157</v>
      </c>
      <c r="DU335" s="11" t="s">
        <v>157</v>
      </c>
      <c r="DV335" s="11" t="s">
        <v>157</v>
      </c>
      <c r="DW335" s="11" t="s">
        <v>157</v>
      </c>
      <c r="DX335" s="11" t="b">
        <v>1</v>
      </c>
      <c r="DY335" s="11" t="b">
        <v>1</v>
      </c>
      <c r="DZ335" s="11" t="b">
        <v>1</v>
      </c>
      <c r="EA335" s="11" t="b">
        <v>1</v>
      </c>
      <c r="EB335" s="11" t="b">
        <v>1</v>
      </c>
      <c r="EC335" s="11" t="b">
        <v>1</v>
      </c>
      <c r="ED335" s="11" t="b">
        <v>1</v>
      </c>
      <c r="EE335" s="11" t="b">
        <v>1</v>
      </c>
      <c r="EF335" s="11" t="b">
        <v>1</v>
      </c>
      <c r="EG335" s="11" t="b">
        <v>1</v>
      </c>
      <c r="EH335" s="11" t="b">
        <v>1</v>
      </c>
      <c r="EI335" s="11" t="b">
        <v>1</v>
      </c>
      <c r="EJ335" s="11" t="b">
        <v>1</v>
      </c>
      <c r="EK335" s="11">
        <v>4.6953938000000001E-2</v>
      </c>
      <c r="EL335" s="11">
        <v>3.7176398999999999E-2</v>
      </c>
      <c r="EM335" s="11">
        <v>1.1159809999999999E-2</v>
      </c>
      <c r="EN335" s="11">
        <v>2.9618729999999999E-2</v>
      </c>
      <c r="EO335" s="11">
        <v>2.9586938E-2</v>
      </c>
      <c r="EP335" s="11">
        <v>2.7038995E-2</v>
      </c>
      <c r="EQ335" s="11">
        <v>5.4602340999999999E-2</v>
      </c>
      <c r="ER335" s="11">
        <v>4.3935546999999998E-2</v>
      </c>
      <c r="ES335" s="11">
        <v>3.3871997000000001E-2</v>
      </c>
      <c r="ET335" s="11">
        <v>3.2887195000000001E-2</v>
      </c>
      <c r="EU335" s="11">
        <v>4.4332729000000001E-2</v>
      </c>
      <c r="EV335" s="11">
        <v>0.135169121</v>
      </c>
      <c r="EW335" s="11">
        <v>3.4341838E-2</v>
      </c>
      <c r="EX335" s="11" t="s">
        <v>248</v>
      </c>
      <c r="EY335" s="11" t="str">
        <f>VLOOKUP(Table8[[#This Row],[Candidate Detail Answer: City]],cities,2,FALSE)</f>
        <v>Minneapolis</v>
      </c>
      <c r="EZ335" s="11" t="str">
        <f>VLOOKUP(Table8[[#This Row],[Candidate Detail Answer: City]],cities,3,FALSE)</f>
        <v>MN</v>
      </c>
      <c r="FA335" s="21">
        <f>VLOOKUP(Table8[[#This Row],[Candidate Detail Answer: City]],cities,4,FALSE)</f>
        <v>55401</v>
      </c>
      <c r="FB335" s="11" t="s">
        <v>326</v>
      </c>
      <c r="FC335" s="11" t="str">
        <f>VLOOKUP(Table8[[#This Row],[Candidate Detail Answer: Major]],majors_final,3,FALSE)</f>
        <v>Information Systems</v>
      </c>
      <c r="FD335" s="11" t="str">
        <f>VLOOKUP(Table8[[#This Row],[Candidate Detail Answer: Major]],majors_final,4,FALSE)</f>
        <v>IT non-development</v>
      </c>
      <c r="FE335" s="11">
        <f>VLOOKUP(Table8[[#This Row],[Candidate Detail Answer: Major]],majors_final,5,FALSE)</f>
        <v>0</v>
      </c>
      <c r="FF335" s="11">
        <f>VLOOKUP(Table8[[#This Row],[Candidate Detail Answer: Major]],majors_final,6,FALSE)</f>
        <v>0</v>
      </c>
      <c r="FG335" s="5"/>
      <c r="FH335" s="5"/>
      <c r="FI335" s="11"/>
    </row>
    <row r="336" spans="1:165" ht="12.75" x14ac:dyDescent="0.2">
      <c r="A336" s="11">
        <v>52250293</v>
      </c>
      <c r="B336" s="11">
        <v>74120696</v>
      </c>
      <c r="C336" s="11">
        <v>44664.611805555556</v>
      </c>
      <c r="D336" s="11" t="s">
        <v>153</v>
      </c>
      <c r="E336" s="11">
        <v>345600</v>
      </c>
      <c r="F336" s="11">
        <v>77904912</v>
      </c>
      <c r="G336" s="11">
        <v>44664.675000000003</v>
      </c>
      <c r="H336" s="11">
        <v>44667.077777777777</v>
      </c>
      <c r="I336" s="11">
        <v>207544</v>
      </c>
      <c r="J336" s="11">
        <v>1</v>
      </c>
      <c r="K336" s="11">
        <v>181</v>
      </c>
      <c r="L336" s="11">
        <v>66154</v>
      </c>
      <c r="M336" s="11">
        <v>131</v>
      </c>
      <c r="N336" s="11">
        <v>131</v>
      </c>
      <c r="O336" s="11">
        <v>92</v>
      </c>
      <c r="P336" s="11">
        <v>100</v>
      </c>
      <c r="Q336" s="11">
        <v>127851</v>
      </c>
      <c r="R336" s="11" t="s">
        <v>154</v>
      </c>
      <c r="S336" s="11" t="s">
        <v>155</v>
      </c>
      <c r="T336" s="11" t="s">
        <v>208</v>
      </c>
      <c r="U336" s="11">
        <v>2</v>
      </c>
      <c r="V336" s="11" t="s">
        <v>154</v>
      </c>
      <c r="W336" s="11" t="s">
        <v>157</v>
      </c>
      <c r="X336" s="11">
        <v>3</v>
      </c>
      <c r="Y336" s="11">
        <v>1</v>
      </c>
      <c r="Z336" s="11">
        <v>10</v>
      </c>
      <c r="AA336" s="11">
        <v>10</v>
      </c>
      <c r="AB336" s="11">
        <v>10</v>
      </c>
      <c r="AC336" s="11">
        <v>10</v>
      </c>
      <c r="AD336" s="11">
        <v>10</v>
      </c>
      <c r="AE336" s="11">
        <v>10</v>
      </c>
      <c r="AF336" s="11">
        <v>10</v>
      </c>
      <c r="AG336" s="11">
        <v>10</v>
      </c>
      <c r="AH336" s="11">
        <v>10</v>
      </c>
      <c r="AI336" s="11">
        <v>10</v>
      </c>
      <c r="AJ336" s="11">
        <v>10</v>
      </c>
      <c r="AK336" s="11">
        <v>10</v>
      </c>
      <c r="AL336" s="11">
        <v>10</v>
      </c>
      <c r="AM336" s="11">
        <v>121</v>
      </c>
      <c r="AN336" s="11">
        <v>60</v>
      </c>
      <c r="AO336" s="11">
        <v>10</v>
      </c>
      <c r="AP336" s="11">
        <v>120</v>
      </c>
      <c r="AQ336" s="11">
        <v>60</v>
      </c>
      <c r="AR336" s="11">
        <v>40</v>
      </c>
      <c r="AS336" s="11">
        <v>1</v>
      </c>
      <c r="AT336" s="11">
        <v>130</v>
      </c>
      <c r="AU336" s="11">
        <v>855</v>
      </c>
      <c r="AV336" s="11">
        <v>7698</v>
      </c>
      <c r="AW336" s="11">
        <v>9232</v>
      </c>
      <c r="AX336" s="11">
        <v>1372</v>
      </c>
      <c r="AY336" s="11">
        <v>1694</v>
      </c>
      <c r="AZ336" s="11">
        <v>15122</v>
      </c>
      <c r="BA336" s="11">
        <v>3632</v>
      </c>
      <c r="BB336" s="11">
        <v>6095</v>
      </c>
      <c r="BC336" s="11">
        <v>4771</v>
      </c>
      <c r="BD336" s="11">
        <v>776</v>
      </c>
      <c r="BE336" s="11">
        <v>1677</v>
      </c>
      <c r="BF336" s="11">
        <v>1098</v>
      </c>
      <c r="BG336" s="11">
        <v>10746</v>
      </c>
      <c r="BH336" s="11">
        <v>14329</v>
      </c>
      <c r="BI336" s="11">
        <v>8</v>
      </c>
      <c r="BJ336" s="11">
        <v>11</v>
      </c>
      <c r="BK336" s="11">
        <v>10</v>
      </c>
      <c r="BL336" s="11">
        <v>10</v>
      </c>
      <c r="BM336" s="11">
        <v>12</v>
      </c>
      <c r="BN336" s="11">
        <v>11</v>
      </c>
      <c r="BO336" s="11">
        <v>24</v>
      </c>
      <c r="BP336" s="11">
        <v>19</v>
      </c>
      <c r="BQ336" s="11">
        <v>7</v>
      </c>
      <c r="BR336" s="11">
        <v>9</v>
      </c>
      <c r="BS336" s="11">
        <v>19</v>
      </c>
      <c r="BT336" s="11">
        <v>69</v>
      </c>
      <c r="BU336" s="11">
        <v>36</v>
      </c>
      <c r="BV336" s="11">
        <v>59</v>
      </c>
      <c r="BW336" s="11">
        <v>14</v>
      </c>
      <c r="BX336" s="11">
        <v>19</v>
      </c>
      <c r="BY336" s="11">
        <v>14</v>
      </c>
      <c r="BZ336" s="11">
        <v>64</v>
      </c>
      <c r="CA336" s="11">
        <v>16</v>
      </c>
      <c r="CB336" s="11">
        <v>41</v>
      </c>
      <c r="CC336" s="11">
        <v>42</v>
      </c>
      <c r="CD336" s="11">
        <v>15</v>
      </c>
      <c r="CE336" s="11">
        <v>22</v>
      </c>
      <c r="CF336" s="11">
        <v>9</v>
      </c>
      <c r="CG336" s="11">
        <v>38</v>
      </c>
      <c r="CH336" s="11">
        <v>37</v>
      </c>
      <c r="CI336" s="11"/>
      <c r="CJ336" s="11"/>
      <c r="CK336" s="11" t="s">
        <v>158</v>
      </c>
      <c r="CL336" s="11" t="s">
        <v>158</v>
      </c>
      <c r="CM336" s="11" t="s">
        <v>158</v>
      </c>
      <c r="CN336" s="11" t="s">
        <v>158</v>
      </c>
      <c r="CO336" s="11" t="s">
        <v>158</v>
      </c>
      <c r="CP336" s="11" t="s">
        <v>158</v>
      </c>
      <c r="CQ336" s="11" t="s">
        <v>158</v>
      </c>
      <c r="CR336" s="11" t="s">
        <v>158</v>
      </c>
      <c r="CS336" s="11" t="s">
        <v>158</v>
      </c>
      <c r="CT336" s="11" t="s">
        <v>158</v>
      </c>
      <c r="CU336" s="11" t="s">
        <v>158</v>
      </c>
      <c r="CV336" s="11" t="s">
        <v>158</v>
      </c>
      <c r="CW336" s="11" t="s">
        <v>158</v>
      </c>
      <c r="CX336" s="11" t="s">
        <v>154</v>
      </c>
      <c r="CY336" s="11" t="s">
        <v>154</v>
      </c>
      <c r="CZ336" s="11" t="s">
        <v>154</v>
      </c>
      <c r="DA336" s="11" t="s">
        <v>154</v>
      </c>
      <c r="DB336" s="11" t="s">
        <v>154</v>
      </c>
      <c r="DC336" s="11" t="s">
        <v>154</v>
      </c>
      <c r="DD336" s="11" t="s">
        <v>154</v>
      </c>
      <c r="DE336" s="11" t="s">
        <v>154</v>
      </c>
      <c r="DF336" s="11" t="s">
        <v>154</v>
      </c>
      <c r="DG336" s="11" t="s">
        <v>154</v>
      </c>
      <c r="DH336" s="11" t="s">
        <v>154</v>
      </c>
      <c r="DI336" s="11" t="s">
        <v>154</v>
      </c>
      <c r="DJ336" s="11" t="s">
        <v>154</v>
      </c>
      <c r="DK336" s="11" t="s">
        <v>157</v>
      </c>
      <c r="DL336" s="11" t="s">
        <v>157</v>
      </c>
      <c r="DM336" s="11" t="s">
        <v>157</v>
      </c>
      <c r="DN336" s="11" t="s">
        <v>157</v>
      </c>
      <c r="DO336" s="11" t="s">
        <v>157</v>
      </c>
      <c r="DP336" s="11" t="s">
        <v>157</v>
      </c>
      <c r="DQ336" s="11" t="s">
        <v>157</v>
      </c>
      <c r="DR336" s="11" t="s">
        <v>157</v>
      </c>
      <c r="DS336" s="11" t="s">
        <v>157</v>
      </c>
      <c r="DT336" s="11" t="s">
        <v>157</v>
      </c>
      <c r="DU336" s="11" t="s">
        <v>157</v>
      </c>
      <c r="DV336" s="11" t="s">
        <v>157</v>
      </c>
      <c r="DW336" s="11" t="s">
        <v>157</v>
      </c>
      <c r="DX336" s="11" t="b">
        <v>1</v>
      </c>
      <c r="DY336" s="11" t="b">
        <v>1</v>
      </c>
      <c r="DZ336" s="11" t="b">
        <v>1</v>
      </c>
      <c r="EA336" s="11" t="b">
        <v>1</v>
      </c>
      <c r="EB336" s="11" t="b">
        <v>1</v>
      </c>
      <c r="EC336" s="11" t="b">
        <v>1</v>
      </c>
      <c r="ED336" s="11" t="b">
        <v>1</v>
      </c>
      <c r="EE336" s="11" t="b">
        <v>1</v>
      </c>
      <c r="EF336" s="11" t="b">
        <v>1</v>
      </c>
      <c r="EG336" s="11" t="b">
        <v>1</v>
      </c>
      <c r="EH336" s="11" t="b">
        <v>1</v>
      </c>
      <c r="EI336" s="11" t="b">
        <v>1</v>
      </c>
      <c r="EJ336" s="11" t="b">
        <v>1</v>
      </c>
      <c r="EK336" s="11">
        <v>1.1331615E-2</v>
      </c>
      <c r="EL336" s="11">
        <v>5.3799235000000001E-2</v>
      </c>
      <c r="EM336" s="11">
        <v>1.1958807E-2</v>
      </c>
      <c r="EN336" s="11">
        <v>8.2504899000000007E-2</v>
      </c>
      <c r="EO336" s="11">
        <v>3.2667051000000003E-2</v>
      </c>
      <c r="EP336" s="11">
        <v>1.2673663E-2</v>
      </c>
      <c r="EQ336" s="11">
        <v>1.7151785999999999E-2</v>
      </c>
      <c r="ER336" s="11">
        <v>4.9679713E-2</v>
      </c>
      <c r="ES336" s="11">
        <v>0.18824069900000001</v>
      </c>
      <c r="ET336" s="11">
        <v>2.1962710999999999E-2</v>
      </c>
      <c r="EU336" s="11">
        <v>3.9007551000000001E-2</v>
      </c>
      <c r="EV336" s="11">
        <v>2.2160512E-2</v>
      </c>
      <c r="EW336" s="11">
        <v>6.9522208000000002E-2</v>
      </c>
      <c r="EX336" s="11" t="s">
        <v>585</v>
      </c>
      <c r="EY336" s="11" t="str">
        <f>VLOOKUP(Table8[[#This Row],[Candidate Detail Answer: City]],cities,2,FALSE)</f>
        <v>Minneapolis</v>
      </c>
      <c r="EZ336" s="11" t="str">
        <f>VLOOKUP(Table8[[#This Row],[Candidate Detail Answer: City]],cities,3,FALSE)</f>
        <v>MN</v>
      </c>
      <c r="FA336" s="21">
        <f>VLOOKUP(Table8[[#This Row],[Candidate Detail Answer: City]],cities,4,FALSE)</f>
        <v>55401</v>
      </c>
      <c r="FB336" s="11" t="s">
        <v>236</v>
      </c>
      <c r="FC336" s="11" t="str">
        <f>VLOOKUP(Table8[[#This Row],[Candidate Detail Answer: Major]],majors_final,3,FALSE)</f>
        <v>Computer Science</v>
      </c>
      <c r="FD336" s="11" t="str">
        <f>VLOOKUP(Table8[[#This Row],[Candidate Detail Answer: Major]],majors_final,4,FALSE)</f>
        <v>IT-development focused</v>
      </c>
      <c r="FE336" s="11">
        <f>VLOOKUP(Table8[[#This Row],[Candidate Detail Answer: Major]],majors_final,5,FALSE)</f>
        <v>0</v>
      </c>
      <c r="FF336" s="11">
        <f>VLOOKUP(Table8[[#This Row],[Candidate Detail Answer: Major]],majors_final,6,FALSE)</f>
        <v>0</v>
      </c>
      <c r="FG336" s="5"/>
      <c r="FH336" s="5"/>
      <c r="FI336" s="11"/>
    </row>
    <row r="337" spans="1:165" ht="12.75" x14ac:dyDescent="0.2">
      <c r="A337" s="11">
        <v>47969120</v>
      </c>
      <c r="B337" s="11">
        <v>66953566</v>
      </c>
      <c r="C337" s="11">
        <v>45928.905555555502</v>
      </c>
      <c r="D337" s="11" t="s">
        <v>153</v>
      </c>
      <c r="E337" s="11">
        <v>345600</v>
      </c>
      <c r="F337" s="11">
        <v>73386646</v>
      </c>
      <c r="G337" s="11">
        <v>53049.061805557001</v>
      </c>
      <c r="H337" s="11">
        <v>52072.066666664803</v>
      </c>
      <c r="I337" s="11">
        <v>85305</v>
      </c>
      <c r="J337" s="11">
        <v>1</v>
      </c>
      <c r="K337" s="11">
        <v>5</v>
      </c>
      <c r="L337" s="11">
        <v>51518</v>
      </c>
      <c r="M337" s="11">
        <v>131</v>
      </c>
      <c r="N337" s="11">
        <v>131</v>
      </c>
      <c r="O337" s="11">
        <v>92</v>
      </c>
      <c r="P337" s="11">
        <v>100</v>
      </c>
      <c r="Q337" s="11">
        <v>52170</v>
      </c>
      <c r="R337" s="11" t="s">
        <v>154</v>
      </c>
      <c r="S337" s="11" t="s">
        <v>155</v>
      </c>
      <c r="T337" s="11" t="s">
        <v>208</v>
      </c>
      <c r="U337" s="11">
        <v>0</v>
      </c>
      <c r="V337" s="11" t="s">
        <v>154</v>
      </c>
      <c r="W337" s="11" t="s">
        <v>157</v>
      </c>
      <c r="X337" s="11"/>
      <c r="Y337" s="11">
        <v>1</v>
      </c>
      <c r="Z337" s="11">
        <v>10</v>
      </c>
      <c r="AA337" s="11">
        <v>10</v>
      </c>
      <c r="AB337" s="11">
        <v>10</v>
      </c>
      <c r="AC337" s="11">
        <v>10</v>
      </c>
      <c r="AD337" s="11">
        <v>10</v>
      </c>
      <c r="AE337" s="11">
        <v>10</v>
      </c>
      <c r="AF337" s="11">
        <v>10</v>
      </c>
      <c r="AG337" s="11">
        <v>10</v>
      </c>
      <c r="AH337" s="11">
        <v>10</v>
      </c>
      <c r="AI337" s="11">
        <v>10</v>
      </c>
      <c r="AJ337" s="11">
        <v>10</v>
      </c>
      <c r="AK337" s="11">
        <v>10</v>
      </c>
      <c r="AL337" s="11">
        <v>10</v>
      </c>
      <c r="AM337" s="11">
        <v>121</v>
      </c>
      <c r="AN337" s="11">
        <v>60</v>
      </c>
      <c r="AO337" s="11">
        <v>10</v>
      </c>
      <c r="AP337" s="11">
        <v>120</v>
      </c>
      <c r="AQ337" s="11">
        <v>60</v>
      </c>
      <c r="AR337" s="11">
        <v>40</v>
      </c>
      <c r="AS337" s="11">
        <v>1</v>
      </c>
      <c r="AT337" s="11">
        <v>130</v>
      </c>
      <c r="AU337" s="11">
        <v>491</v>
      </c>
      <c r="AV337" s="11">
        <v>991</v>
      </c>
      <c r="AW337" s="11">
        <v>672</v>
      </c>
      <c r="AX337" s="11">
        <v>556</v>
      </c>
      <c r="AY337" s="11">
        <v>3387</v>
      </c>
      <c r="AZ337" s="11">
        <v>1207</v>
      </c>
      <c r="BA337" s="11">
        <v>1621</v>
      </c>
      <c r="BB337" s="11">
        <v>2923</v>
      </c>
      <c r="BC337" s="11">
        <v>855</v>
      </c>
      <c r="BD337" s="11">
        <v>2270</v>
      </c>
      <c r="BE337" s="11">
        <v>1220</v>
      </c>
      <c r="BF337" s="11">
        <v>492</v>
      </c>
      <c r="BG337" s="11">
        <v>10168</v>
      </c>
      <c r="BH337" s="11">
        <v>5589</v>
      </c>
      <c r="BI337" s="11">
        <v>11</v>
      </c>
      <c r="BJ337" s="11">
        <v>12</v>
      </c>
      <c r="BK337" s="11">
        <v>10</v>
      </c>
      <c r="BL337" s="11">
        <v>14</v>
      </c>
      <c r="BM337" s="11">
        <v>10</v>
      </c>
      <c r="BN337" s="11">
        <v>11</v>
      </c>
      <c r="BO337" s="11">
        <v>13</v>
      </c>
      <c r="BP337" s="11">
        <v>12</v>
      </c>
      <c r="BQ337" s="11">
        <v>11</v>
      </c>
      <c r="BR337" s="11">
        <v>12</v>
      </c>
      <c r="BS337" s="11">
        <v>13</v>
      </c>
      <c r="BT337" s="11">
        <v>19</v>
      </c>
      <c r="BU337" s="11">
        <v>25</v>
      </c>
      <c r="BV337" s="11">
        <v>14</v>
      </c>
      <c r="BW337" s="11">
        <v>10</v>
      </c>
      <c r="BX337" s="11">
        <v>8</v>
      </c>
      <c r="BY337" s="11">
        <v>30</v>
      </c>
      <c r="BZ337" s="11">
        <v>11</v>
      </c>
      <c r="CA337" s="11">
        <v>6</v>
      </c>
      <c r="CB337" s="11">
        <v>17</v>
      </c>
      <c r="CC337" s="11">
        <v>12</v>
      </c>
      <c r="CD337" s="11">
        <v>9</v>
      </c>
      <c r="CE337" s="11">
        <v>12</v>
      </c>
      <c r="CF337" s="11">
        <v>4</v>
      </c>
      <c r="CG337" s="11">
        <v>36</v>
      </c>
      <c r="CH337" s="11">
        <v>21</v>
      </c>
      <c r="CI337" s="11"/>
      <c r="CJ337" s="11"/>
      <c r="CK337" s="11" t="s">
        <v>158</v>
      </c>
      <c r="CL337" s="11" t="s">
        <v>158</v>
      </c>
      <c r="CM337" s="11" t="s">
        <v>158</v>
      </c>
      <c r="CN337" s="11" t="s">
        <v>158</v>
      </c>
      <c r="CO337" s="11" t="s">
        <v>158</v>
      </c>
      <c r="CP337" s="11" t="s">
        <v>158</v>
      </c>
      <c r="CQ337" s="11" t="s">
        <v>158</v>
      </c>
      <c r="CR337" s="11" t="s">
        <v>158</v>
      </c>
      <c r="CS337" s="11" t="s">
        <v>158</v>
      </c>
      <c r="CT337" s="11" t="s">
        <v>158</v>
      </c>
      <c r="CU337" s="11" t="s">
        <v>158</v>
      </c>
      <c r="CV337" s="11" t="s">
        <v>158</v>
      </c>
      <c r="CW337" s="11" t="s">
        <v>158</v>
      </c>
      <c r="CX337" s="11" t="s">
        <v>154</v>
      </c>
      <c r="CY337" s="11" t="s">
        <v>154</v>
      </c>
      <c r="CZ337" s="11" t="s">
        <v>154</v>
      </c>
      <c r="DA337" s="11" t="s">
        <v>154</v>
      </c>
      <c r="DB337" s="11" t="s">
        <v>154</v>
      </c>
      <c r="DC337" s="11" t="s">
        <v>154</v>
      </c>
      <c r="DD337" s="11" t="s">
        <v>154</v>
      </c>
      <c r="DE337" s="11" t="s">
        <v>154</v>
      </c>
      <c r="DF337" s="11" t="s">
        <v>154</v>
      </c>
      <c r="DG337" s="11" t="s">
        <v>154</v>
      </c>
      <c r="DH337" s="11" t="s">
        <v>154</v>
      </c>
      <c r="DI337" s="11" t="s">
        <v>154</v>
      </c>
      <c r="DJ337" s="11" t="s">
        <v>154</v>
      </c>
      <c r="DK337" s="11" t="s">
        <v>157</v>
      </c>
      <c r="DL337" s="11" t="s">
        <v>157</v>
      </c>
      <c r="DM337" s="11" t="s">
        <v>157</v>
      </c>
      <c r="DN337" s="11" t="s">
        <v>157</v>
      </c>
      <c r="DO337" s="11" t="s">
        <v>157</v>
      </c>
      <c r="DP337" s="11" t="s">
        <v>157</v>
      </c>
      <c r="DQ337" s="11" t="s">
        <v>157</v>
      </c>
      <c r="DR337" s="11" t="s">
        <v>157</v>
      </c>
      <c r="DS337" s="11" t="s">
        <v>157</v>
      </c>
      <c r="DT337" s="11" t="s">
        <v>157</v>
      </c>
      <c r="DU337" s="11" t="s">
        <v>157</v>
      </c>
      <c r="DV337" s="11" t="s">
        <v>157</v>
      </c>
      <c r="DW337" s="11" t="s">
        <v>157</v>
      </c>
      <c r="DX337" s="11" t="b">
        <v>1</v>
      </c>
      <c r="DY337" s="11" t="b">
        <v>1</v>
      </c>
      <c r="DZ337" s="11" t="b">
        <v>1</v>
      </c>
      <c r="EA337" s="11" t="b">
        <v>1</v>
      </c>
      <c r="EB337" s="11" t="b">
        <v>1</v>
      </c>
      <c r="EC337" s="11" t="b">
        <v>1</v>
      </c>
      <c r="ED337" s="11" t="b">
        <v>1</v>
      </c>
      <c r="EE337" s="11" t="b">
        <v>1</v>
      </c>
      <c r="EF337" s="11" t="b">
        <v>1</v>
      </c>
      <c r="EG337" s="11" t="b">
        <v>1</v>
      </c>
      <c r="EH337" s="11" t="b">
        <v>1</v>
      </c>
      <c r="EI337" s="11" t="b">
        <v>1</v>
      </c>
      <c r="EJ337" s="11" t="b">
        <v>1</v>
      </c>
      <c r="EK337" s="11">
        <v>9.3589000000000006E-2</v>
      </c>
      <c r="EL337" s="11">
        <v>3.1528E-2</v>
      </c>
      <c r="EM337" s="11">
        <v>2.7649E-2</v>
      </c>
      <c r="EN337" s="11">
        <v>1.6216000000000001E-2</v>
      </c>
      <c r="EO337" s="11">
        <v>0.13002900000000001</v>
      </c>
      <c r="EP337" s="11">
        <v>3.1849000000000002E-2</v>
      </c>
      <c r="EQ337" s="11">
        <v>8.3367999999999998E-2</v>
      </c>
      <c r="ER337" s="11">
        <v>5.0845000000000001E-2</v>
      </c>
      <c r="ES337" s="11">
        <v>3.3597000000000002E-2</v>
      </c>
      <c r="ET337" s="11">
        <v>3.5468E-2</v>
      </c>
      <c r="EU337" s="11">
        <v>3.9384000000000002E-2</v>
      </c>
      <c r="EV337" s="11">
        <v>2.1516E-2</v>
      </c>
      <c r="EW337" s="11">
        <v>6.5001000000000003E-2</v>
      </c>
      <c r="EX337" s="11" t="s">
        <v>248</v>
      </c>
      <c r="EY337" s="11" t="str">
        <f>VLOOKUP(Table8[[#This Row],[Candidate Detail Answer: City]],cities,2,FALSE)</f>
        <v>Minneapolis</v>
      </c>
      <c r="EZ337" s="11" t="str">
        <f>VLOOKUP(Table8[[#This Row],[Candidate Detail Answer: City]],cities,3,FALSE)</f>
        <v>MN</v>
      </c>
      <c r="FA337" s="21">
        <f>VLOOKUP(Table8[[#This Row],[Candidate Detail Answer: City]],cities,4,FALSE)</f>
        <v>55401</v>
      </c>
      <c r="FB337" s="11" t="s">
        <v>587</v>
      </c>
      <c r="FC337" s="11" t="str">
        <f>VLOOKUP(Table8[[#This Row],[Candidate Detail Answer: Major]],majors_final,3,FALSE)</f>
        <v>Web Development</v>
      </c>
      <c r="FD337" s="11" t="str">
        <f>VLOOKUP(Table8[[#This Row],[Candidate Detail Answer: Major]],majors_final,4,FALSE)</f>
        <v>IT-development focused</v>
      </c>
      <c r="FE337" s="11">
        <f>VLOOKUP(Table8[[#This Row],[Candidate Detail Answer: Major]],majors_final,5,FALSE)</f>
        <v>0</v>
      </c>
      <c r="FF337" s="11">
        <f>VLOOKUP(Table8[[#This Row],[Candidate Detail Answer: Major]],majors_final,6,FALSE)</f>
        <v>0</v>
      </c>
      <c r="FG337" s="5"/>
      <c r="FH337" s="5"/>
      <c r="FI337" s="11"/>
    </row>
    <row r="338" spans="1:165" ht="12.75" x14ac:dyDescent="0.2">
      <c r="A338" s="11">
        <v>52249666</v>
      </c>
      <c r="B338" s="11">
        <v>74119550</v>
      </c>
      <c r="C338" s="11">
        <v>44664.606249999997</v>
      </c>
      <c r="D338" s="11" t="s">
        <v>153</v>
      </c>
      <c r="E338" s="11">
        <v>345600</v>
      </c>
      <c r="F338" s="11">
        <v>77966806</v>
      </c>
      <c r="G338" s="11">
        <v>44665.525694444441</v>
      </c>
      <c r="H338" s="11">
        <v>44667.441666666666</v>
      </c>
      <c r="I338" s="11">
        <v>165529</v>
      </c>
      <c r="J338" s="11">
        <v>1</v>
      </c>
      <c r="K338" s="11">
        <v>165</v>
      </c>
      <c r="L338" s="11">
        <v>87123</v>
      </c>
      <c r="M338" s="11">
        <v>131</v>
      </c>
      <c r="N338" s="11">
        <v>131</v>
      </c>
      <c r="O338" s="11">
        <v>92</v>
      </c>
      <c r="P338" s="11">
        <v>100</v>
      </c>
      <c r="Q338" s="11">
        <v>101759</v>
      </c>
      <c r="R338" s="11" t="s">
        <v>154</v>
      </c>
      <c r="S338" s="11" t="s">
        <v>155</v>
      </c>
      <c r="T338" s="11" t="s">
        <v>208</v>
      </c>
      <c r="U338" s="11">
        <v>24</v>
      </c>
      <c r="V338" s="11" t="s">
        <v>154</v>
      </c>
      <c r="W338" s="11" t="s">
        <v>157</v>
      </c>
      <c r="X338" s="11">
        <v>5</v>
      </c>
      <c r="Y338" s="11">
        <v>1</v>
      </c>
      <c r="Z338" s="11">
        <v>10</v>
      </c>
      <c r="AA338" s="11">
        <v>10</v>
      </c>
      <c r="AB338" s="11">
        <v>10</v>
      </c>
      <c r="AC338" s="11">
        <v>10</v>
      </c>
      <c r="AD338" s="11">
        <v>10</v>
      </c>
      <c r="AE338" s="11">
        <v>10</v>
      </c>
      <c r="AF338" s="11">
        <v>10</v>
      </c>
      <c r="AG338" s="11">
        <v>10</v>
      </c>
      <c r="AH338" s="11">
        <v>10</v>
      </c>
      <c r="AI338" s="11">
        <v>10</v>
      </c>
      <c r="AJ338" s="11">
        <v>10</v>
      </c>
      <c r="AK338" s="11">
        <v>10</v>
      </c>
      <c r="AL338" s="11">
        <v>10</v>
      </c>
      <c r="AM338" s="11">
        <v>121</v>
      </c>
      <c r="AN338" s="11">
        <v>60</v>
      </c>
      <c r="AO338" s="11">
        <v>10</v>
      </c>
      <c r="AP338" s="11">
        <v>120</v>
      </c>
      <c r="AQ338" s="11">
        <v>60</v>
      </c>
      <c r="AR338" s="11">
        <v>40</v>
      </c>
      <c r="AS338" s="11">
        <v>1</v>
      </c>
      <c r="AT338" s="11">
        <v>130</v>
      </c>
      <c r="AU338" s="11">
        <v>9</v>
      </c>
      <c r="AV338" s="11">
        <v>2525</v>
      </c>
      <c r="AW338" s="11">
        <v>1224</v>
      </c>
      <c r="AX338" s="11">
        <v>3642</v>
      </c>
      <c r="AY338" s="11">
        <v>2494</v>
      </c>
      <c r="AZ338" s="11">
        <v>7404</v>
      </c>
      <c r="BA338" s="11">
        <v>27637</v>
      </c>
      <c r="BB338" s="11">
        <v>2024</v>
      </c>
      <c r="BC338" s="11">
        <v>2201</v>
      </c>
      <c r="BD338" s="11">
        <v>665</v>
      </c>
      <c r="BE338" s="11">
        <v>3632</v>
      </c>
      <c r="BF338" s="11">
        <v>882</v>
      </c>
      <c r="BG338" s="11">
        <v>8942</v>
      </c>
      <c r="BH338" s="11">
        <v>114</v>
      </c>
      <c r="BI338" s="11">
        <v>8</v>
      </c>
      <c r="BJ338" s="11">
        <v>10</v>
      </c>
      <c r="BK338" s="11">
        <v>11</v>
      </c>
      <c r="BL338" s="11">
        <v>11</v>
      </c>
      <c r="BM338" s="11">
        <v>10</v>
      </c>
      <c r="BN338" s="11">
        <v>10</v>
      </c>
      <c r="BO338" s="11">
        <v>11</v>
      </c>
      <c r="BP338" s="11">
        <v>16</v>
      </c>
      <c r="BQ338" s="11">
        <v>10</v>
      </c>
      <c r="BR338" s="11">
        <v>10</v>
      </c>
      <c r="BS338" s="11">
        <v>9</v>
      </c>
      <c r="BT338" s="11">
        <v>16</v>
      </c>
      <c r="BU338" s="11">
        <v>23</v>
      </c>
      <c r="BV338" s="11">
        <v>13</v>
      </c>
      <c r="BW338" s="11">
        <v>2</v>
      </c>
      <c r="BX338" s="11">
        <v>7</v>
      </c>
      <c r="BY338" s="11">
        <v>4</v>
      </c>
      <c r="BZ338" s="11">
        <v>21</v>
      </c>
      <c r="CA338" s="11">
        <v>15</v>
      </c>
      <c r="CB338" s="11">
        <v>16</v>
      </c>
      <c r="CC338" s="11">
        <v>22</v>
      </c>
      <c r="CD338" s="11">
        <v>5</v>
      </c>
      <c r="CE338" s="11">
        <v>24</v>
      </c>
      <c r="CF338" s="11">
        <v>4</v>
      </c>
      <c r="CG338" s="11">
        <v>39</v>
      </c>
      <c r="CH338" s="11">
        <v>4</v>
      </c>
      <c r="CI338" s="11"/>
      <c r="CJ338" s="11"/>
      <c r="CK338" s="11" t="s">
        <v>158</v>
      </c>
      <c r="CL338" s="11" t="s">
        <v>158</v>
      </c>
      <c r="CM338" s="11" t="s">
        <v>158</v>
      </c>
      <c r="CN338" s="11" t="s">
        <v>158</v>
      </c>
      <c r="CO338" s="11" t="s">
        <v>158</v>
      </c>
      <c r="CP338" s="11" t="s">
        <v>158</v>
      </c>
      <c r="CQ338" s="11" t="s">
        <v>158</v>
      </c>
      <c r="CR338" s="11" t="s">
        <v>158</v>
      </c>
      <c r="CS338" s="11" t="s">
        <v>158</v>
      </c>
      <c r="CT338" s="11" t="s">
        <v>158</v>
      </c>
      <c r="CU338" s="11" t="s">
        <v>158</v>
      </c>
      <c r="CV338" s="11" t="s">
        <v>158</v>
      </c>
      <c r="CW338" s="11" t="s">
        <v>158</v>
      </c>
      <c r="CX338" s="11" t="s">
        <v>154</v>
      </c>
      <c r="CY338" s="11" t="s">
        <v>154</v>
      </c>
      <c r="CZ338" s="11" t="s">
        <v>154</v>
      </c>
      <c r="DA338" s="11" t="s">
        <v>154</v>
      </c>
      <c r="DB338" s="11" t="s">
        <v>154</v>
      </c>
      <c r="DC338" s="11" t="s">
        <v>154</v>
      </c>
      <c r="DD338" s="11" t="s">
        <v>154</v>
      </c>
      <c r="DE338" s="11" t="s">
        <v>154</v>
      </c>
      <c r="DF338" s="11" t="s">
        <v>154</v>
      </c>
      <c r="DG338" s="11" t="s">
        <v>154</v>
      </c>
      <c r="DH338" s="11" t="s">
        <v>154</v>
      </c>
      <c r="DI338" s="11" t="s">
        <v>154</v>
      </c>
      <c r="DJ338" s="11" t="s">
        <v>154</v>
      </c>
      <c r="DK338" s="11" t="s">
        <v>157</v>
      </c>
      <c r="DL338" s="11" t="s">
        <v>157</v>
      </c>
      <c r="DM338" s="11" t="s">
        <v>157</v>
      </c>
      <c r="DN338" s="11" t="s">
        <v>157</v>
      </c>
      <c r="DO338" s="11" t="s">
        <v>157</v>
      </c>
      <c r="DP338" s="11" t="s">
        <v>157</v>
      </c>
      <c r="DQ338" s="11" t="s">
        <v>157</v>
      </c>
      <c r="DR338" s="11" t="s">
        <v>157</v>
      </c>
      <c r="DS338" s="11" t="s">
        <v>157</v>
      </c>
      <c r="DT338" s="11" t="s">
        <v>157</v>
      </c>
      <c r="DU338" s="11" t="s">
        <v>157</v>
      </c>
      <c r="DV338" s="11" t="s">
        <v>157</v>
      </c>
      <c r="DW338" s="11" t="s">
        <v>157</v>
      </c>
      <c r="DX338" s="11" t="b">
        <v>1</v>
      </c>
      <c r="DY338" s="11" t="b">
        <v>1</v>
      </c>
      <c r="DZ338" s="11" t="b">
        <v>1</v>
      </c>
      <c r="EA338" s="11" t="b">
        <v>1</v>
      </c>
      <c r="EB338" s="11" t="b">
        <v>1</v>
      </c>
      <c r="EC338" s="11" t="b">
        <v>1</v>
      </c>
      <c r="ED338" s="11" t="b">
        <v>1</v>
      </c>
      <c r="EE338" s="11" t="b">
        <v>1</v>
      </c>
      <c r="EF338" s="11" t="b">
        <v>1</v>
      </c>
      <c r="EG338" s="11" t="b">
        <v>1</v>
      </c>
      <c r="EH338" s="11" t="b">
        <v>1</v>
      </c>
      <c r="EI338" s="11" t="b">
        <v>1</v>
      </c>
      <c r="EJ338" s="11" t="b">
        <v>1</v>
      </c>
      <c r="EK338" s="11">
        <v>2.7647346999999999E-2</v>
      </c>
      <c r="EL338" s="11">
        <v>3.4009292000000003E-2</v>
      </c>
      <c r="EM338" s="11">
        <v>1.8679923000000001E-2</v>
      </c>
      <c r="EN338" s="11">
        <v>1.6010126999999999E-2</v>
      </c>
      <c r="EO338" s="11">
        <v>3.3015045E-2</v>
      </c>
      <c r="EP338" s="11">
        <v>1.6577699000000001E-2</v>
      </c>
      <c r="EQ338" s="11">
        <v>1.5768381000000001E-2</v>
      </c>
      <c r="ER338" s="11">
        <v>5.2922922999999997E-2</v>
      </c>
      <c r="ES338" s="11">
        <v>3.2856614999999999E-2</v>
      </c>
      <c r="ET338" s="11">
        <v>1.6655491000000001E-2</v>
      </c>
      <c r="EU338" s="11">
        <v>0.163676821</v>
      </c>
      <c r="EV338" s="11">
        <v>4.4783965000000002E-2</v>
      </c>
      <c r="EW338" s="11">
        <v>4.4818634000000003E-2</v>
      </c>
      <c r="EX338" s="11" t="s">
        <v>248</v>
      </c>
      <c r="EY338" s="11" t="str">
        <f>VLOOKUP(Table8[[#This Row],[Candidate Detail Answer: City]],cities,2,FALSE)</f>
        <v>Minneapolis</v>
      </c>
      <c r="EZ338" s="11" t="str">
        <f>VLOOKUP(Table8[[#This Row],[Candidate Detail Answer: City]],cities,3,FALSE)</f>
        <v>MN</v>
      </c>
      <c r="FA338" s="21">
        <f>VLOOKUP(Table8[[#This Row],[Candidate Detail Answer: City]],cities,4,FALSE)</f>
        <v>55401</v>
      </c>
      <c r="FB338" s="11" t="s">
        <v>229</v>
      </c>
      <c r="FC338" s="11" t="str">
        <f>VLOOKUP(Table8[[#This Row],[Candidate Detail Answer: Major]],majors_final,3,FALSE)</f>
        <v>Computer Science</v>
      </c>
      <c r="FD338" s="11" t="str">
        <f>VLOOKUP(Table8[[#This Row],[Candidate Detail Answer: Major]],majors_final,4,FALSE)</f>
        <v>IT-development focused</v>
      </c>
      <c r="FE338" s="11">
        <f>VLOOKUP(Table8[[#This Row],[Candidate Detail Answer: Major]],majors_final,5,FALSE)</f>
        <v>0</v>
      </c>
      <c r="FF338" s="11">
        <f>VLOOKUP(Table8[[#This Row],[Candidate Detail Answer: Major]],majors_final,6,FALSE)</f>
        <v>0</v>
      </c>
      <c r="FG338" s="5"/>
      <c r="FH338" s="5"/>
      <c r="FI338" s="11"/>
    </row>
    <row r="339" spans="1:165" ht="12.75" x14ac:dyDescent="0.2">
      <c r="A339" s="11">
        <v>52250309</v>
      </c>
      <c r="B339" s="11">
        <v>74120728</v>
      </c>
      <c r="C339" s="11">
        <v>44664.611805555556</v>
      </c>
      <c r="D339" s="11" t="s">
        <v>153</v>
      </c>
      <c r="E339" s="11">
        <v>345600</v>
      </c>
      <c r="F339" s="11">
        <v>77904584</v>
      </c>
      <c r="G339" s="11">
        <v>44664.669444444444</v>
      </c>
      <c r="H339" s="11">
        <v>44668.656944444447</v>
      </c>
      <c r="I339" s="11">
        <v>344505</v>
      </c>
      <c r="J339" s="11">
        <v>1</v>
      </c>
      <c r="K339" s="11">
        <v>48</v>
      </c>
      <c r="L339" s="11">
        <v>239239</v>
      </c>
      <c r="M339" s="11">
        <v>131</v>
      </c>
      <c r="N339" s="11">
        <v>131</v>
      </c>
      <c r="O339" s="11">
        <v>92</v>
      </c>
      <c r="P339" s="11">
        <v>100</v>
      </c>
      <c r="Q339" s="11">
        <v>260105</v>
      </c>
      <c r="R339" s="11" t="s">
        <v>154</v>
      </c>
      <c r="S339" s="11" t="s">
        <v>155</v>
      </c>
      <c r="T339" s="11" t="s">
        <v>208</v>
      </c>
      <c r="U339" s="11">
        <v>2</v>
      </c>
      <c r="V339" s="11" t="s">
        <v>154</v>
      </c>
      <c r="W339" s="11" t="s">
        <v>157</v>
      </c>
      <c r="X339" s="11">
        <v>3</v>
      </c>
      <c r="Y339" s="11">
        <v>1</v>
      </c>
      <c r="Z339" s="11">
        <v>10</v>
      </c>
      <c r="AA339" s="11">
        <v>10</v>
      </c>
      <c r="AB339" s="11">
        <v>10</v>
      </c>
      <c r="AC339" s="11">
        <v>10</v>
      </c>
      <c r="AD339" s="11">
        <v>10</v>
      </c>
      <c r="AE339" s="11">
        <v>10</v>
      </c>
      <c r="AF339" s="11">
        <v>10</v>
      </c>
      <c r="AG339" s="11">
        <v>10</v>
      </c>
      <c r="AH339" s="11">
        <v>10</v>
      </c>
      <c r="AI339" s="11">
        <v>10</v>
      </c>
      <c r="AJ339" s="11">
        <v>10</v>
      </c>
      <c r="AK339" s="11">
        <v>10</v>
      </c>
      <c r="AL339" s="11">
        <v>10</v>
      </c>
      <c r="AM339" s="11">
        <v>121</v>
      </c>
      <c r="AN339" s="11">
        <v>60</v>
      </c>
      <c r="AO339" s="11">
        <v>10</v>
      </c>
      <c r="AP339" s="11">
        <v>120</v>
      </c>
      <c r="AQ339" s="11">
        <v>60</v>
      </c>
      <c r="AR339" s="11">
        <v>40</v>
      </c>
      <c r="AS339" s="11">
        <v>1</v>
      </c>
      <c r="AT339" s="11">
        <v>130</v>
      </c>
      <c r="AU339" s="11">
        <v>20706</v>
      </c>
      <c r="AV339" s="11">
        <v>7120</v>
      </c>
      <c r="AW339" s="11">
        <v>514</v>
      </c>
      <c r="AX339" s="11">
        <v>591</v>
      </c>
      <c r="AY339" s="11">
        <v>988</v>
      </c>
      <c r="AZ339" s="11">
        <v>777</v>
      </c>
      <c r="BA339" s="11">
        <v>3186</v>
      </c>
      <c r="BB339" s="11">
        <v>2012</v>
      </c>
      <c r="BC339" s="11">
        <v>1149</v>
      </c>
      <c r="BD339" s="11">
        <v>983</v>
      </c>
      <c r="BE339" s="11">
        <v>1744</v>
      </c>
      <c r="BF339" s="11">
        <v>1688</v>
      </c>
      <c r="BG339" s="11">
        <v>10158</v>
      </c>
      <c r="BH339" s="11">
        <v>32637</v>
      </c>
      <c r="BI339" s="11">
        <v>5</v>
      </c>
      <c r="BJ339" s="11">
        <v>7</v>
      </c>
      <c r="BK339" s="11">
        <v>7</v>
      </c>
      <c r="BL339" s="11">
        <v>7</v>
      </c>
      <c r="BM339" s="11">
        <v>5</v>
      </c>
      <c r="BN339" s="11">
        <v>5</v>
      </c>
      <c r="BO339" s="11">
        <v>7</v>
      </c>
      <c r="BP339" s="11">
        <v>6</v>
      </c>
      <c r="BQ339" s="11">
        <v>6</v>
      </c>
      <c r="BR339" s="11">
        <v>6</v>
      </c>
      <c r="BS339" s="11">
        <v>13</v>
      </c>
      <c r="BT339" s="11">
        <v>21</v>
      </c>
      <c r="BU339" s="11">
        <v>24</v>
      </c>
      <c r="BV339" s="11">
        <v>12</v>
      </c>
      <c r="BW339" s="11">
        <v>10</v>
      </c>
      <c r="BX339" s="11">
        <v>5</v>
      </c>
      <c r="BY339" s="11">
        <v>11</v>
      </c>
      <c r="BZ339" s="11">
        <v>11</v>
      </c>
      <c r="CA339" s="11">
        <v>11</v>
      </c>
      <c r="CB339" s="11">
        <v>17</v>
      </c>
      <c r="CC339" s="11">
        <v>16</v>
      </c>
      <c r="CD339" s="11">
        <v>12</v>
      </c>
      <c r="CE339" s="11">
        <v>19</v>
      </c>
      <c r="CF339" s="11">
        <v>19</v>
      </c>
      <c r="CG339" s="11">
        <v>61</v>
      </c>
      <c r="CH339" s="11">
        <v>28</v>
      </c>
      <c r="CI339" s="11"/>
      <c r="CJ339" s="11"/>
      <c r="CK339" s="11" t="s">
        <v>158</v>
      </c>
      <c r="CL339" s="11" t="s">
        <v>158</v>
      </c>
      <c r="CM339" s="11" t="s">
        <v>158</v>
      </c>
      <c r="CN339" s="11" t="s">
        <v>158</v>
      </c>
      <c r="CO339" s="11" t="s">
        <v>158</v>
      </c>
      <c r="CP339" s="11" t="s">
        <v>158</v>
      </c>
      <c r="CQ339" s="11" t="s">
        <v>158</v>
      </c>
      <c r="CR339" s="11" t="s">
        <v>158</v>
      </c>
      <c r="CS339" s="11" t="s">
        <v>158</v>
      </c>
      <c r="CT339" s="11" t="s">
        <v>158</v>
      </c>
      <c r="CU339" s="11" t="s">
        <v>158</v>
      </c>
      <c r="CV339" s="11" t="s">
        <v>158</v>
      </c>
      <c r="CW339" s="11" t="s">
        <v>158</v>
      </c>
      <c r="CX339" s="11" t="s">
        <v>154</v>
      </c>
      <c r="CY339" s="11" t="s">
        <v>154</v>
      </c>
      <c r="CZ339" s="11" t="s">
        <v>154</v>
      </c>
      <c r="DA339" s="11" t="s">
        <v>154</v>
      </c>
      <c r="DB339" s="11" t="s">
        <v>154</v>
      </c>
      <c r="DC339" s="11" t="s">
        <v>154</v>
      </c>
      <c r="DD339" s="11" t="s">
        <v>154</v>
      </c>
      <c r="DE339" s="11" t="s">
        <v>154</v>
      </c>
      <c r="DF339" s="11" t="s">
        <v>154</v>
      </c>
      <c r="DG339" s="11" t="s">
        <v>154</v>
      </c>
      <c r="DH339" s="11" t="s">
        <v>154</v>
      </c>
      <c r="DI339" s="11" t="s">
        <v>154</v>
      </c>
      <c r="DJ339" s="11" t="s">
        <v>154</v>
      </c>
      <c r="DK339" s="11" t="s">
        <v>157</v>
      </c>
      <c r="DL339" s="11" t="s">
        <v>157</v>
      </c>
      <c r="DM339" s="11" t="s">
        <v>157</v>
      </c>
      <c r="DN339" s="11" t="s">
        <v>157</v>
      </c>
      <c r="DO339" s="11" t="s">
        <v>157</v>
      </c>
      <c r="DP339" s="11" t="s">
        <v>157</v>
      </c>
      <c r="DQ339" s="11" t="s">
        <v>157</v>
      </c>
      <c r="DR339" s="11" t="s">
        <v>157</v>
      </c>
      <c r="DS339" s="11" t="s">
        <v>157</v>
      </c>
      <c r="DT339" s="11" t="s">
        <v>157</v>
      </c>
      <c r="DU339" s="11" t="s">
        <v>157</v>
      </c>
      <c r="DV339" s="11" t="s">
        <v>157</v>
      </c>
      <c r="DW339" s="11" t="s">
        <v>157</v>
      </c>
      <c r="DX339" s="11" t="b">
        <v>1</v>
      </c>
      <c r="DY339" s="11" t="b">
        <v>1</v>
      </c>
      <c r="DZ339" s="11" t="b">
        <v>1</v>
      </c>
      <c r="EA339" s="11" t="b">
        <v>1</v>
      </c>
      <c r="EB339" s="11" t="b">
        <v>1</v>
      </c>
      <c r="EC339" s="11" t="b">
        <v>1</v>
      </c>
      <c r="ED339" s="11" t="b">
        <v>1</v>
      </c>
      <c r="EE339" s="11" t="b">
        <v>1</v>
      </c>
      <c r="EF339" s="11" t="b">
        <v>1</v>
      </c>
      <c r="EG339" s="11" t="b">
        <v>1</v>
      </c>
      <c r="EH339" s="11" t="b">
        <v>1</v>
      </c>
      <c r="EI339" s="11" t="b">
        <v>1</v>
      </c>
      <c r="EJ339" s="11" t="b">
        <v>1</v>
      </c>
      <c r="EK339" s="11">
        <v>4.8140412E-2</v>
      </c>
      <c r="EL339" s="11">
        <v>1.444587E-2</v>
      </c>
      <c r="EM339" s="11">
        <v>1.1513781000000001E-2</v>
      </c>
      <c r="EN339" s="11">
        <v>8.0890633000000003E-2</v>
      </c>
      <c r="EO339" s="11">
        <v>1.6825188000000001E-2</v>
      </c>
      <c r="EP339" s="11">
        <v>5.0305020999999998E-2</v>
      </c>
      <c r="EQ339" s="11">
        <v>6.9535506999999996E-2</v>
      </c>
      <c r="ER339" s="11">
        <v>5.3195843E-2</v>
      </c>
      <c r="ES339" s="11">
        <v>5.2954502000000001E-2</v>
      </c>
      <c r="ET339" s="11">
        <v>3.2482577999999998E-2</v>
      </c>
      <c r="EU339" s="11">
        <v>3.6262153999999998E-2</v>
      </c>
      <c r="EV339" s="11">
        <v>3.9299617000000002E-2</v>
      </c>
      <c r="EW339" s="11">
        <v>3.1815443999999998E-2</v>
      </c>
      <c r="EX339" s="11" t="s">
        <v>248</v>
      </c>
      <c r="EY339" s="11" t="str">
        <f>VLOOKUP(Table8[[#This Row],[Candidate Detail Answer: City]],cities,2,FALSE)</f>
        <v>Minneapolis</v>
      </c>
      <c r="EZ339" s="11" t="str">
        <f>VLOOKUP(Table8[[#This Row],[Candidate Detail Answer: City]],cities,3,FALSE)</f>
        <v>MN</v>
      </c>
      <c r="FA339" s="21">
        <f>VLOOKUP(Table8[[#This Row],[Candidate Detail Answer: City]],cities,4,FALSE)</f>
        <v>55401</v>
      </c>
      <c r="FB339" s="11" t="s">
        <v>590</v>
      </c>
      <c r="FC339" s="11" t="str">
        <f>VLOOKUP(Table8[[#This Row],[Candidate Detail Answer: Major]],majors_final,3,FALSE)</f>
        <v>Computer Programming</v>
      </c>
      <c r="FD339" s="11" t="str">
        <f>VLOOKUP(Table8[[#This Row],[Candidate Detail Answer: Major]],majors_final,4,FALSE)</f>
        <v>IT-development focused</v>
      </c>
      <c r="FE339" s="11">
        <f>VLOOKUP(Table8[[#This Row],[Candidate Detail Answer: Major]],majors_final,5,FALSE)</f>
        <v>0</v>
      </c>
      <c r="FF339" s="11">
        <f>VLOOKUP(Table8[[#This Row],[Candidate Detail Answer: Major]],majors_final,6,FALSE)</f>
        <v>0</v>
      </c>
      <c r="FG339" s="5"/>
      <c r="FH339" s="5"/>
      <c r="FI339" s="11"/>
    </row>
    <row r="340" spans="1:165" ht="12.75" x14ac:dyDescent="0.2">
      <c r="A340" s="11">
        <v>52250316</v>
      </c>
      <c r="B340" s="11">
        <v>74120742</v>
      </c>
      <c r="C340" s="11">
        <v>52245.505555555101</v>
      </c>
      <c r="D340" s="11" t="s">
        <v>153</v>
      </c>
      <c r="E340" s="11">
        <v>345600</v>
      </c>
      <c r="F340" s="11">
        <v>77904552</v>
      </c>
      <c r="G340" s="11">
        <v>56320.154861113202</v>
      </c>
      <c r="H340" s="11">
        <v>54959.996527775103</v>
      </c>
      <c r="I340" s="11">
        <v>260887</v>
      </c>
      <c r="J340" s="11">
        <v>1</v>
      </c>
      <c r="K340" s="11">
        <v>154</v>
      </c>
      <c r="L340" s="11">
        <v>81241</v>
      </c>
      <c r="M340" s="11">
        <v>131</v>
      </c>
      <c r="N340" s="11">
        <v>121</v>
      </c>
      <c r="O340" s="11">
        <v>92</v>
      </c>
      <c r="P340" s="11">
        <v>92.36</v>
      </c>
      <c r="Q340" s="11">
        <v>117100</v>
      </c>
      <c r="R340" s="11" t="s">
        <v>154</v>
      </c>
      <c r="S340" s="11" t="s">
        <v>155</v>
      </c>
      <c r="T340" s="11" t="s">
        <v>208</v>
      </c>
      <c r="U340" s="11">
        <v>17</v>
      </c>
      <c r="V340" s="11" t="s">
        <v>154</v>
      </c>
      <c r="W340" s="11" t="s">
        <v>157</v>
      </c>
      <c r="X340" s="11">
        <v>4</v>
      </c>
      <c r="Y340" s="11">
        <v>1</v>
      </c>
      <c r="Z340" s="11">
        <v>10</v>
      </c>
      <c r="AA340" s="11">
        <v>10</v>
      </c>
      <c r="AB340" s="11">
        <v>10</v>
      </c>
      <c r="AC340" s="11">
        <v>10</v>
      </c>
      <c r="AD340" s="11">
        <v>10</v>
      </c>
      <c r="AE340" s="11">
        <v>10</v>
      </c>
      <c r="AF340" s="11">
        <v>10</v>
      </c>
      <c r="AG340" s="11">
        <v>10</v>
      </c>
      <c r="AH340" s="11">
        <v>10</v>
      </c>
      <c r="AI340" s="11">
        <v>10</v>
      </c>
      <c r="AJ340" s="11">
        <v>0</v>
      </c>
      <c r="AK340" s="11">
        <v>10</v>
      </c>
      <c r="AL340" s="11">
        <v>10</v>
      </c>
      <c r="AM340" s="11">
        <v>111</v>
      </c>
      <c r="AN340" s="11">
        <v>60</v>
      </c>
      <c r="AO340" s="11">
        <v>10</v>
      </c>
      <c r="AP340" s="11">
        <v>110</v>
      </c>
      <c r="AQ340" s="11">
        <v>50</v>
      </c>
      <c r="AR340" s="11">
        <v>30</v>
      </c>
      <c r="AS340" s="11">
        <v>1</v>
      </c>
      <c r="AT340" s="11">
        <v>120</v>
      </c>
      <c r="AU340" s="11">
        <v>257</v>
      </c>
      <c r="AV340" s="11">
        <v>16753</v>
      </c>
      <c r="AW340" s="11">
        <v>4020</v>
      </c>
      <c r="AX340" s="11">
        <v>3991</v>
      </c>
      <c r="AY340" s="11">
        <v>20300</v>
      </c>
      <c r="AZ340" s="11">
        <v>17752</v>
      </c>
      <c r="BA340" s="11">
        <v>3755</v>
      </c>
      <c r="BB340" s="11">
        <v>1882</v>
      </c>
      <c r="BC340" s="11">
        <v>5259</v>
      </c>
      <c r="BD340" s="11">
        <v>30731</v>
      </c>
      <c r="BE340" s="11">
        <v>9978</v>
      </c>
      <c r="BF340" s="11">
        <v>26193</v>
      </c>
      <c r="BG340" s="11">
        <v>2379</v>
      </c>
      <c r="BH340" s="11">
        <v>467</v>
      </c>
      <c r="BI340" s="11">
        <v>9</v>
      </c>
      <c r="BJ340" s="11">
        <v>9</v>
      </c>
      <c r="BK340" s="11">
        <v>11</v>
      </c>
      <c r="BL340" s="11">
        <v>12</v>
      </c>
      <c r="BM340" s="11">
        <v>9</v>
      </c>
      <c r="BN340" s="11">
        <v>10</v>
      </c>
      <c r="BO340" s="11">
        <v>12</v>
      </c>
      <c r="BP340" s="11">
        <v>10</v>
      </c>
      <c r="BQ340" s="11">
        <v>9</v>
      </c>
      <c r="BR340" s="11">
        <v>12</v>
      </c>
      <c r="BS340" s="11">
        <v>11</v>
      </c>
      <c r="BT340" s="11">
        <v>16</v>
      </c>
      <c r="BU340" s="11">
        <v>25</v>
      </c>
      <c r="BV340" s="11">
        <v>14</v>
      </c>
      <c r="BW340" s="11">
        <v>21</v>
      </c>
      <c r="BX340" s="11">
        <v>13</v>
      </c>
      <c r="BY340" s="11">
        <v>40</v>
      </c>
      <c r="BZ340" s="11">
        <v>9</v>
      </c>
      <c r="CA340" s="11">
        <v>17</v>
      </c>
      <c r="CB340" s="11">
        <v>5</v>
      </c>
      <c r="CC340" s="11">
        <v>12</v>
      </c>
      <c r="CD340" s="11">
        <v>10</v>
      </c>
      <c r="CE340" s="11">
        <v>14</v>
      </c>
      <c r="CF340" s="11">
        <v>4</v>
      </c>
      <c r="CG340" s="11">
        <v>7</v>
      </c>
      <c r="CH340" s="11">
        <v>7</v>
      </c>
      <c r="CI340" s="11"/>
      <c r="CJ340" s="11"/>
      <c r="CK340" s="11" t="s">
        <v>158</v>
      </c>
      <c r="CL340" s="11" t="s">
        <v>158</v>
      </c>
      <c r="CM340" s="11" t="s">
        <v>158</v>
      </c>
      <c r="CN340" s="11" t="s">
        <v>158</v>
      </c>
      <c r="CO340" s="11" t="s">
        <v>158</v>
      </c>
      <c r="CP340" s="11" t="s">
        <v>158</v>
      </c>
      <c r="CQ340" s="11" t="s">
        <v>158</v>
      </c>
      <c r="CR340" s="11" t="s">
        <v>158</v>
      </c>
      <c r="CS340" s="11" t="s">
        <v>158</v>
      </c>
      <c r="CT340" s="11" t="s">
        <v>158</v>
      </c>
      <c r="CU340" s="11" t="s">
        <v>158</v>
      </c>
      <c r="CV340" s="11" t="s">
        <v>158</v>
      </c>
      <c r="CW340" s="11" t="s">
        <v>158</v>
      </c>
      <c r="CX340" s="11" t="s">
        <v>154</v>
      </c>
      <c r="CY340" s="11" t="s">
        <v>154</v>
      </c>
      <c r="CZ340" s="11" t="s">
        <v>154</v>
      </c>
      <c r="DA340" s="11" t="s">
        <v>154</v>
      </c>
      <c r="DB340" s="11" t="s">
        <v>154</v>
      </c>
      <c r="DC340" s="11" t="s">
        <v>154</v>
      </c>
      <c r="DD340" s="11" t="s">
        <v>154</v>
      </c>
      <c r="DE340" s="11" t="s">
        <v>154</v>
      </c>
      <c r="DF340" s="11" t="s">
        <v>154</v>
      </c>
      <c r="DG340" s="11" t="s">
        <v>154</v>
      </c>
      <c r="DH340" s="11" t="s">
        <v>154</v>
      </c>
      <c r="DI340" s="11" t="s">
        <v>154</v>
      </c>
      <c r="DJ340" s="11" t="s">
        <v>154</v>
      </c>
      <c r="DK340" s="11" t="s">
        <v>157</v>
      </c>
      <c r="DL340" s="11" t="s">
        <v>157</v>
      </c>
      <c r="DM340" s="11" t="s">
        <v>157</v>
      </c>
      <c r="DN340" s="11" t="s">
        <v>157</v>
      </c>
      <c r="DO340" s="11" t="s">
        <v>157</v>
      </c>
      <c r="DP340" s="11" t="s">
        <v>157</v>
      </c>
      <c r="DQ340" s="11" t="s">
        <v>157</v>
      </c>
      <c r="DR340" s="11" t="s">
        <v>157</v>
      </c>
      <c r="DS340" s="11" t="s">
        <v>157</v>
      </c>
      <c r="DT340" s="11" t="s">
        <v>157</v>
      </c>
      <c r="DU340" s="11" t="s">
        <v>157</v>
      </c>
      <c r="DV340" s="11" t="s">
        <v>157</v>
      </c>
      <c r="DW340" s="11" t="s">
        <v>157</v>
      </c>
      <c r="DX340" s="11" t="b">
        <v>1</v>
      </c>
      <c r="DY340" s="11" t="b">
        <v>1</v>
      </c>
      <c r="DZ340" s="11" t="b">
        <v>1</v>
      </c>
      <c r="EA340" s="11" t="b">
        <v>1</v>
      </c>
      <c r="EB340" s="11" t="b">
        <v>1</v>
      </c>
      <c r="EC340" s="11" t="b">
        <v>1</v>
      </c>
      <c r="ED340" s="11" t="b">
        <v>1</v>
      </c>
      <c r="EE340" s="11" t="b">
        <v>1</v>
      </c>
      <c r="EF340" s="11" t="b">
        <v>1</v>
      </c>
      <c r="EG340" s="11" t="b">
        <v>1</v>
      </c>
      <c r="EH340" s="11" t="b">
        <v>0</v>
      </c>
      <c r="EI340" s="11" t="b">
        <v>1</v>
      </c>
      <c r="EJ340" s="11" t="b">
        <v>1</v>
      </c>
      <c r="EK340" s="11">
        <v>1.2633999999999999E-2</v>
      </c>
      <c r="EL340" s="11">
        <v>3.2379999999999999E-2</v>
      </c>
      <c r="EM340" s="11">
        <v>1.2174000000000001E-2</v>
      </c>
      <c r="EN340" s="11">
        <v>4.1256000000000001E-2</v>
      </c>
      <c r="EO340" s="11">
        <v>3.0036E-2</v>
      </c>
      <c r="EP340" s="11">
        <v>0.51633399999999996</v>
      </c>
      <c r="EQ340" s="11">
        <v>3.4979999999999997E-2</v>
      </c>
      <c r="ER340" s="11">
        <v>6.0425E-2</v>
      </c>
      <c r="ES340" s="11">
        <v>0.32164700000000002</v>
      </c>
      <c r="ET340" s="11">
        <v>1.6448999999999998E-2</v>
      </c>
      <c r="EU340" s="11">
        <v>2.7213999999999999E-2</v>
      </c>
      <c r="EV340" s="11">
        <v>0.32135000000000002</v>
      </c>
      <c r="EW340" s="11">
        <v>4.9201000000000002E-2</v>
      </c>
      <c r="EX340" s="11" t="s">
        <v>248</v>
      </c>
      <c r="EY340" s="11" t="str">
        <f>VLOOKUP(Table8[[#This Row],[Candidate Detail Answer: City]],cities,2,FALSE)</f>
        <v>Minneapolis</v>
      </c>
      <c r="EZ340" s="11" t="str">
        <f>VLOOKUP(Table8[[#This Row],[Candidate Detail Answer: City]],cities,3,FALSE)</f>
        <v>MN</v>
      </c>
      <c r="FA340" s="21">
        <f>VLOOKUP(Table8[[#This Row],[Candidate Detail Answer: City]],cities,4,FALSE)</f>
        <v>55401</v>
      </c>
      <c r="FB340" s="11" t="s">
        <v>381</v>
      </c>
      <c r="FC340" s="11" t="str">
        <f>VLOOKUP(Table8[[#This Row],[Candidate Detail Answer: Major]],majors_final,3,FALSE)</f>
        <v>Software Development</v>
      </c>
      <c r="FD340" s="11" t="str">
        <f>VLOOKUP(Table8[[#This Row],[Candidate Detail Answer: Major]],majors_final,4,FALSE)</f>
        <v>IT-development focused</v>
      </c>
      <c r="FE340" s="11">
        <f>VLOOKUP(Table8[[#This Row],[Candidate Detail Answer: Major]],majors_final,5,FALSE)</f>
        <v>0</v>
      </c>
      <c r="FF340" s="11">
        <f>VLOOKUP(Table8[[#This Row],[Candidate Detail Answer: Major]],majors_final,6,FALSE)</f>
        <v>0</v>
      </c>
      <c r="FG340" s="5"/>
      <c r="FH340" s="5"/>
      <c r="FI340" s="11"/>
    </row>
    <row r="341" spans="1:165" ht="12.75" x14ac:dyDescent="0.2">
      <c r="A341" s="11">
        <v>52250280</v>
      </c>
      <c r="B341" s="11">
        <v>74120670</v>
      </c>
      <c r="C341" s="11">
        <v>44678.745138888888</v>
      </c>
      <c r="D341" s="11" t="s">
        <v>153</v>
      </c>
      <c r="E341" s="11">
        <v>345600</v>
      </c>
      <c r="F341" s="11">
        <v>79120846</v>
      </c>
      <c r="G341" s="11">
        <v>44680.682638888888</v>
      </c>
      <c r="H341" s="11">
        <v>44683.927083333336</v>
      </c>
      <c r="I341" s="11">
        <v>280330</v>
      </c>
      <c r="J341" s="11">
        <v>2</v>
      </c>
      <c r="K341" s="11">
        <v>119</v>
      </c>
      <c r="L341" s="11">
        <v>48484</v>
      </c>
      <c r="M341" s="11">
        <v>131</v>
      </c>
      <c r="N341" s="11">
        <v>131</v>
      </c>
      <c r="O341" s="11">
        <v>92</v>
      </c>
      <c r="P341" s="11">
        <v>100</v>
      </c>
      <c r="Q341" s="11">
        <v>140752</v>
      </c>
      <c r="R341" s="11" t="s">
        <v>154</v>
      </c>
      <c r="S341" s="11" t="s">
        <v>155</v>
      </c>
      <c r="T341" s="11" t="s">
        <v>208</v>
      </c>
      <c r="U341" s="11">
        <v>13</v>
      </c>
      <c r="V341" s="11" t="s">
        <v>154</v>
      </c>
      <c r="W341" s="11" t="s">
        <v>157</v>
      </c>
      <c r="X341" s="11">
        <v>1</v>
      </c>
      <c r="Y341" s="11">
        <v>1</v>
      </c>
      <c r="Z341" s="11">
        <v>10</v>
      </c>
      <c r="AA341" s="11">
        <v>10</v>
      </c>
      <c r="AB341" s="11">
        <v>10</v>
      </c>
      <c r="AC341" s="11">
        <v>10</v>
      </c>
      <c r="AD341" s="11">
        <v>10</v>
      </c>
      <c r="AE341" s="11">
        <v>10</v>
      </c>
      <c r="AF341" s="11">
        <v>10</v>
      </c>
      <c r="AG341" s="11">
        <v>10</v>
      </c>
      <c r="AH341" s="11">
        <v>10</v>
      </c>
      <c r="AI341" s="11">
        <v>10</v>
      </c>
      <c r="AJ341" s="11">
        <v>10</v>
      </c>
      <c r="AK341" s="11">
        <v>10</v>
      </c>
      <c r="AL341" s="11">
        <v>10</v>
      </c>
      <c r="AM341" s="11">
        <v>121</v>
      </c>
      <c r="AN341" s="11">
        <v>60</v>
      </c>
      <c r="AO341" s="11">
        <v>10</v>
      </c>
      <c r="AP341" s="11">
        <v>120</v>
      </c>
      <c r="AQ341" s="11">
        <v>60</v>
      </c>
      <c r="AR341" s="11">
        <v>40</v>
      </c>
      <c r="AS341" s="11">
        <v>1</v>
      </c>
      <c r="AT341" s="11">
        <v>130</v>
      </c>
      <c r="AU341" s="11">
        <v>38</v>
      </c>
      <c r="AV341" s="11">
        <v>4471</v>
      </c>
      <c r="AW341" s="11">
        <v>4436</v>
      </c>
      <c r="AX341" s="11">
        <v>66124</v>
      </c>
      <c r="AY341" s="11">
        <v>8776</v>
      </c>
      <c r="AZ341" s="11">
        <v>30569</v>
      </c>
      <c r="BA341" s="11">
        <v>5357</v>
      </c>
      <c r="BB341" s="11">
        <v>11138</v>
      </c>
      <c r="BC341" s="11">
        <v>1522</v>
      </c>
      <c r="BD341" s="11">
        <v>1635</v>
      </c>
      <c r="BE341" s="11">
        <v>1465</v>
      </c>
      <c r="BF341" s="11">
        <v>1566</v>
      </c>
      <c r="BG341" s="11">
        <v>945</v>
      </c>
      <c r="BH341" s="11">
        <v>1442</v>
      </c>
      <c r="BI341" s="11">
        <v>17</v>
      </c>
      <c r="BJ341" s="11">
        <v>16</v>
      </c>
      <c r="BK341" s="11">
        <v>17</v>
      </c>
      <c r="BL341" s="11">
        <v>28</v>
      </c>
      <c r="BM341" s="11">
        <v>13</v>
      </c>
      <c r="BN341" s="11">
        <v>15</v>
      </c>
      <c r="BO341" s="11">
        <v>20</v>
      </c>
      <c r="BP341" s="11">
        <v>18</v>
      </c>
      <c r="BQ341" s="11">
        <v>15</v>
      </c>
      <c r="BR341" s="11">
        <v>18</v>
      </c>
      <c r="BS341" s="11">
        <v>23</v>
      </c>
      <c r="BT341" s="11">
        <v>30</v>
      </c>
      <c r="BU341" s="11">
        <v>43</v>
      </c>
      <c r="BV341" s="11">
        <v>36</v>
      </c>
      <c r="BW341" s="11">
        <v>22</v>
      </c>
      <c r="BX341" s="11">
        <v>86</v>
      </c>
      <c r="BY341" s="11">
        <v>21</v>
      </c>
      <c r="BZ341" s="11">
        <v>39</v>
      </c>
      <c r="CA341" s="11">
        <v>8</v>
      </c>
      <c r="CB341" s="11">
        <v>33</v>
      </c>
      <c r="CC341" s="11">
        <v>15</v>
      </c>
      <c r="CD341" s="11">
        <v>9</v>
      </c>
      <c r="CE341" s="11">
        <v>16</v>
      </c>
      <c r="CF341" s="11">
        <v>9</v>
      </c>
      <c r="CG341" s="11">
        <v>6</v>
      </c>
      <c r="CH341" s="11">
        <v>8</v>
      </c>
      <c r="CI341" s="11"/>
      <c r="CJ341" s="11"/>
      <c r="CK341" s="11" t="s">
        <v>158</v>
      </c>
      <c r="CL341" s="11" t="s">
        <v>158</v>
      </c>
      <c r="CM341" s="11" t="s">
        <v>158</v>
      </c>
      <c r="CN341" s="11" t="s">
        <v>158</v>
      </c>
      <c r="CO341" s="11" t="s">
        <v>158</v>
      </c>
      <c r="CP341" s="11" t="s">
        <v>158</v>
      </c>
      <c r="CQ341" s="11" t="s">
        <v>158</v>
      </c>
      <c r="CR341" s="11" t="s">
        <v>158</v>
      </c>
      <c r="CS341" s="11" t="s">
        <v>158</v>
      </c>
      <c r="CT341" s="11" t="s">
        <v>158</v>
      </c>
      <c r="CU341" s="11" t="s">
        <v>158</v>
      </c>
      <c r="CV341" s="11" t="s">
        <v>158</v>
      </c>
      <c r="CW341" s="11" t="s">
        <v>158</v>
      </c>
      <c r="CX341" s="11" t="s">
        <v>154</v>
      </c>
      <c r="CY341" s="11" t="s">
        <v>154</v>
      </c>
      <c r="CZ341" s="11" t="s">
        <v>154</v>
      </c>
      <c r="DA341" s="11" t="s">
        <v>154</v>
      </c>
      <c r="DB341" s="11" t="s">
        <v>154</v>
      </c>
      <c r="DC341" s="11" t="s">
        <v>154</v>
      </c>
      <c r="DD341" s="11" t="s">
        <v>154</v>
      </c>
      <c r="DE341" s="11" t="s">
        <v>154</v>
      </c>
      <c r="DF341" s="11" t="s">
        <v>154</v>
      </c>
      <c r="DG341" s="11" t="s">
        <v>154</v>
      </c>
      <c r="DH341" s="11" t="s">
        <v>154</v>
      </c>
      <c r="DI341" s="11" t="s">
        <v>154</v>
      </c>
      <c r="DJ341" s="11" t="s">
        <v>154</v>
      </c>
      <c r="DK341" s="11" t="s">
        <v>157</v>
      </c>
      <c r="DL341" s="11" t="s">
        <v>157</v>
      </c>
      <c r="DM341" s="11" t="s">
        <v>157</v>
      </c>
      <c r="DN341" s="11" t="s">
        <v>157</v>
      </c>
      <c r="DO341" s="11" t="s">
        <v>157</v>
      </c>
      <c r="DP341" s="11" t="s">
        <v>157</v>
      </c>
      <c r="DQ341" s="11" t="s">
        <v>157</v>
      </c>
      <c r="DR341" s="11" t="s">
        <v>157</v>
      </c>
      <c r="DS341" s="11" t="s">
        <v>157</v>
      </c>
      <c r="DT341" s="11" t="s">
        <v>157</v>
      </c>
      <c r="DU341" s="11" t="s">
        <v>157</v>
      </c>
      <c r="DV341" s="11" t="s">
        <v>157</v>
      </c>
      <c r="DW341" s="11" t="s">
        <v>157</v>
      </c>
      <c r="DX341" s="11" t="b">
        <v>1</v>
      </c>
      <c r="DY341" s="11" t="b">
        <v>1</v>
      </c>
      <c r="DZ341" s="11" t="b">
        <v>1</v>
      </c>
      <c r="EA341" s="11" t="b">
        <v>1</v>
      </c>
      <c r="EB341" s="11" t="b">
        <v>1</v>
      </c>
      <c r="EC341" s="11" t="b">
        <v>1</v>
      </c>
      <c r="ED341" s="11" t="b">
        <v>1</v>
      </c>
      <c r="EE341" s="11" t="b">
        <v>1</v>
      </c>
      <c r="EF341" s="11" t="b">
        <v>1</v>
      </c>
      <c r="EG341" s="11" t="b">
        <v>1</v>
      </c>
      <c r="EH341" s="11" t="b">
        <v>1</v>
      </c>
      <c r="EI341" s="11" t="b">
        <v>1</v>
      </c>
      <c r="EJ341" s="11" t="b">
        <v>1</v>
      </c>
      <c r="EK341" s="11">
        <v>7.1051008999999998E-2</v>
      </c>
      <c r="EL341" s="11">
        <v>2.0725266999999999E-2</v>
      </c>
      <c r="EM341" s="11">
        <v>4.0779702000000001E-2</v>
      </c>
      <c r="EN341" s="11">
        <v>0.181356872</v>
      </c>
      <c r="EO341" s="11">
        <v>1.7708233E-2</v>
      </c>
      <c r="EP341" s="11">
        <v>7.3434832000000005E-2</v>
      </c>
      <c r="EQ341" s="11">
        <v>2.7833571000000001E-2</v>
      </c>
      <c r="ER341" s="11">
        <v>6.7110646999999995E-2</v>
      </c>
      <c r="ES341" s="11">
        <v>0.42591329500000003</v>
      </c>
      <c r="ET341" s="11">
        <v>5.5300922000000002E-2</v>
      </c>
      <c r="EU341" s="11">
        <v>0.108293072</v>
      </c>
      <c r="EV341" s="11">
        <v>1.8730699999999999E-2</v>
      </c>
      <c r="EW341" s="11">
        <v>0.11712500000000001</v>
      </c>
      <c r="EX341" s="11" t="s">
        <v>248</v>
      </c>
      <c r="EY341" s="11" t="str">
        <f>VLOOKUP(Table8[[#This Row],[Candidate Detail Answer: City]],cities,2,FALSE)</f>
        <v>Minneapolis</v>
      </c>
      <c r="EZ341" s="11" t="str">
        <f>VLOOKUP(Table8[[#This Row],[Candidate Detail Answer: City]],cities,3,FALSE)</f>
        <v>MN</v>
      </c>
      <c r="FA341" s="21">
        <f>VLOOKUP(Table8[[#This Row],[Candidate Detail Answer: City]],cities,4,FALSE)</f>
        <v>55401</v>
      </c>
      <c r="FB341" s="11" t="s">
        <v>609</v>
      </c>
      <c r="FC341" s="11" t="str">
        <f>VLOOKUP(Table8[[#This Row],[Candidate Detail Answer: Major]],majors_final,3,FALSE)</f>
        <v>Software Development</v>
      </c>
      <c r="FD341" s="11" t="str">
        <f>VLOOKUP(Table8[[#This Row],[Candidate Detail Answer: Major]],majors_final,4,FALSE)</f>
        <v>IT-development focused</v>
      </c>
      <c r="FE341" s="11">
        <f>VLOOKUP(Table8[[#This Row],[Candidate Detail Answer: Major]],majors_final,5,FALSE)</f>
        <v>0</v>
      </c>
      <c r="FF341" s="11">
        <f>VLOOKUP(Table8[[#This Row],[Candidate Detail Answer: Major]],majors_final,6,FALSE)</f>
        <v>0</v>
      </c>
      <c r="FG341" s="5"/>
      <c r="FH341" s="5"/>
      <c r="FI341" s="11"/>
    </row>
    <row r="342" spans="1:165" ht="12.75" x14ac:dyDescent="0.2">
      <c r="A342" s="11">
        <v>47969139</v>
      </c>
      <c r="B342" s="11">
        <v>66953604</v>
      </c>
      <c r="C342" s="11">
        <v>46214.029861110997</v>
      </c>
      <c r="D342" s="11" t="s">
        <v>153</v>
      </c>
      <c r="E342" s="11">
        <v>345600</v>
      </c>
      <c r="F342" s="11">
        <v>73387470</v>
      </c>
      <c r="G342" s="11">
        <v>53430.354861112697</v>
      </c>
      <c r="H342" s="11">
        <v>52408.696527775799</v>
      </c>
      <c r="I342" s="11">
        <v>280849</v>
      </c>
      <c r="J342" s="11">
        <v>1</v>
      </c>
      <c r="K342" s="11">
        <v>204</v>
      </c>
      <c r="L342" s="11">
        <v>126866</v>
      </c>
      <c r="M342" s="11">
        <v>131</v>
      </c>
      <c r="N342" s="11">
        <v>131</v>
      </c>
      <c r="O342" s="11">
        <v>92</v>
      </c>
      <c r="P342" s="11">
        <v>100</v>
      </c>
      <c r="Q342" s="11">
        <v>139022</v>
      </c>
      <c r="R342" s="11" t="s">
        <v>154</v>
      </c>
      <c r="S342" s="11" t="s">
        <v>155</v>
      </c>
      <c r="T342" s="11" t="s">
        <v>208</v>
      </c>
      <c r="U342" s="11">
        <v>9</v>
      </c>
      <c r="V342" s="11" t="s">
        <v>154</v>
      </c>
      <c r="W342" s="11" t="s">
        <v>157</v>
      </c>
      <c r="X342" s="11">
        <v>5</v>
      </c>
      <c r="Y342" s="11">
        <v>1</v>
      </c>
      <c r="Z342" s="11">
        <v>10</v>
      </c>
      <c r="AA342" s="11">
        <v>10</v>
      </c>
      <c r="AB342" s="11">
        <v>10</v>
      </c>
      <c r="AC342" s="11">
        <v>10</v>
      </c>
      <c r="AD342" s="11">
        <v>10</v>
      </c>
      <c r="AE342" s="11">
        <v>10</v>
      </c>
      <c r="AF342" s="11">
        <v>10</v>
      </c>
      <c r="AG342" s="11">
        <v>10</v>
      </c>
      <c r="AH342" s="11">
        <v>10</v>
      </c>
      <c r="AI342" s="11">
        <v>10</v>
      </c>
      <c r="AJ342" s="11">
        <v>10</v>
      </c>
      <c r="AK342" s="11">
        <v>10</v>
      </c>
      <c r="AL342" s="11">
        <v>10</v>
      </c>
      <c r="AM342" s="11">
        <v>121</v>
      </c>
      <c r="AN342" s="11">
        <v>60</v>
      </c>
      <c r="AO342" s="11">
        <v>10</v>
      </c>
      <c r="AP342" s="11">
        <v>120</v>
      </c>
      <c r="AQ342" s="11">
        <v>60</v>
      </c>
      <c r="AR342" s="11">
        <v>40</v>
      </c>
      <c r="AS342" s="11">
        <v>1</v>
      </c>
      <c r="AT342" s="11">
        <v>130</v>
      </c>
      <c r="AU342" s="11">
        <v>213</v>
      </c>
      <c r="AV342" s="11">
        <v>6186</v>
      </c>
      <c r="AW342" s="11">
        <v>1788</v>
      </c>
      <c r="AX342" s="11">
        <v>9144</v>
      </c>
      <c r="AY342" s="11">
        <v>1614</v>
      </c>
      <c r="AZ342" s="11">
        <v>36912</v>
      </c>
      <c r="BA342" s="11">
        <v>4730</v>
      </c>
      <c r="BB342" s="11">
        <v>3604</v>
      </c>
      <c r="BC342" s="11">
        <v>12555</v>
      </c>
      <c r="BD342" s="11">
        <v>2467</v>
      </c>
      <c r="BE342" s="11">
        <v>1136</v>
      </c>
      <c r="BF342" s="11">
        <v>1862</v>
      </c>
      <c r="BG342" s="11">
        <v>23090</v>
      </c>
      <c r="BH342" s="11">
        <v>36390</v>
      </c>
      <c r="BI342" s="11">
        <v>7</v>
      </c>
      <c r="BJ342" s="11">
        <v>6</v>
      </c>
      <c r="BK342" s="11">
        <v>4</v>
      </c>
      <c r="BL342" s="11">
        <v>9</v>
      </c>
      <c r="BM342" s="11">
        <v>5</v>
      </c>
      <c r="BN342" s="11">
        <v>7</v>
      </c>
      <c r="BO342" s="11">
        <v>11</v>
      </c>
      <c r="BP342" s="11">
        <v>10</v>
      </c>
      <c r="BQ342" s="11">
        <v>7</v>
      </c>
      <c r="BR342" s="11">
        <v>7</v>
      </c>
      <c r="BS342" s="11">
        <v>11</v>
      </c>
      <c r="BT342" s="11">
        <v>18</v>
      </c>
      <c r="BU342" s="11">
        <v>23</v>
      </c>
      <c r="BV342" s="11">
        <v>63</v>
      </c>
      <c r="BW342" s="11">
        <v>26</v>
      </c>
      <c r="BX342" s="11">
        <v>16</v>
      </c>
      <c r="BY342" s="11">
        <v>17</v>
      </c>
      <c r="BZ342" s="11">
        <v>41</v>
      </c>
      <c r="CA342" s="11">
        <v>27</v>
      </c>
      <c r="CB342" s="11">
        <v>30</v>
      </c>
      <c r="CC342" s="11">
        <v>41</v>
      </c>
      <c r="CD342" s="11">
        <v>23</v>
      </c>
      <c r="CE342" s="11">
        <v>10</v>
      </c>
      <c r="CF342" s="11">
        <v>21</v>
      </c>
      <c r="CG342" s="11">
        <v>71</v>
      </c>
      <c r="CH342" s="11">
        <v>84</v>
      </c>
      <c r="CI342" s="11"/>
      <c r="CJ342" s="11"/>
      <c r="CK342" s="11" t="s">
        <v>158</v>
      </c>
      <c r="CL342" s="11" t="s">
        <v>158</v>
      </c>
      <c r="CM342" s="11" t="s">
        <v>158</v>
      </c>
      <c r="CN342" s="11" t="s">
        <v>158</v>
      </c>
      <c r="CO342" s="11" t="s">
        <v>158</v>
      </c>
      <c r="CP342" s="11" t="s">
        <v>158</v>
      </c>
      <c r="CQ342" s="11" t="s">
        <v>158</v>
      </c>
      <c r="CR342" s="11" t="s">
        <v>158</v>
      </c>
      <c r="CS342" s="11" t="s">
        <v>158</v>
      </c>
      <c r="CT342" s="11" t="s">
        <v>158</v>
      </c>
      <c r="CU342" s="11" t="s">
        <v>158</v>
      </c>
      <c r="CV342" s="11" t="s">
        <v>158</v>
      </c>
      <c r="CW342" s="11" t="s">
        <v>158</v>
      </c>
      <c r="CX342" s="11" t="s">
        <v>154</v>
      </c>
      <c r="CY342" s="11" t="s">
        <v>154</v>
      </c>
      <c r="CZ342" s="11" t="s">
        <v>154</v>
      </c>
      <c r="DA342" s="11" t="s">
        <v>154</v>
      </c>
      <c r="DB342" s="11" t="s">
        <v>154</v>
      </c>
      <c r="DC342" s="11" t="s">
        <v>154</v>
      </c>
      <c r="DD342" s="11" t="s">
        <v>154</v>
      </c>
      <c r="DE342" s="11" t="s">
        <v>154</v>
      </c>
      <c r="DF342" s="11" t="s">
        <v>154</v>
      </c>
      <c r="DG342" s="11" t="s">
        <v>154</v>
      </c>
      <c r="DH342" s="11" t="s">
        <v>154</v>
      </c>
      <c r="DI342" s="11" t="s">
        <v>154</v>
      </c>
      <c r="DJ342" s="11" t="s">
        <v>154</v>
      </c>
      <c r="DK342" s="11" t="s">
        <v>157</v>
      </c>
      <c r="DL342" s="11" t="s">
        <v>157</v>
      </c>
      <c r="DM342" s="11" t="s">
        <v>157</v>
      </c>
      <c r="DN342" s="11" t="s">
        <v>157</v>
      </c>
      <c r="DO342" s="11" t="s">
        <v>157</v>
      </c>
      <c r="DP342" s="11" t="s">
        <v>157</v>
      </c>
      <c r="DQ342" s="11" t="s">
        <v>157</v>
      </c>
      <c r="DR342" s="11" t="s">
        <v>157</v>
      </c>
      <c r="DS342" s="11" t="s">
        <v>157</v>
      </c>
      <c r="DT342" s="11" t="s">
        <v>157</v>
      </c>
      <c r="DU342" s="11" t="s">
        <v>157</v>
      </c>
      <c r="DV342" s="11" t="s">
        <v>157</v>
      </c>
      <c r="DW342" s="11" t="s">
        <v>157</v>
      </c>
      <c r="DX342" s="11" t="b">
        <v>1</v>
      </c>
      <c r="DY342" s="11" t="b">
        <v>1</v>
      </c>
      <c r="DZ342" s="11" t="b">
        <v>1</v>
      </c>
      <c r="EA342" s="11" t="b">
        <v>1</v>
      </c>
      <c r="EB342" s="11" t="b">
        <v>1</v>
      </c>
      <c r="EC342" s="11" t="b">
        <v>1</v>
      </c>
      <c r="ED342" s="11" t="b">
        <v>1</v>
      </c>
      <c r="EE342" s="11" t="b">
        <v>1</v>
      </c>
      <c r="EF342" s="11" t="b">
        <v>1</v>
      </c>
      <c r="EG342" s="11" t="b">
        <v>1</v>
      </c>
      <c r="EH342" s="11" t="b">
        <v>1</v>
      </c>
      <c r="EI342" s="11" t="b">
        <v>1</v>
      </c>
      <c r="EJ342" s="11" t="b">
        <v>1</v>
      </c>
      <c r="EK342" s="11">
        <v>3.0776999999999999E-2</v>
      </c>
      <c r="EL342" s="11">
        <v>4.3277000000000003E-2</v>
      </c>
      <c r="EM342" s="11">
        <v>2.9732000000000001E-2</v>
      </c>
      <c r="EN342" s="11">
        <v>7.7315999999999996E-2</v>
      </c>
      <c r="EO342" s="11">
        <v>6.1907999999999998E-2</v>
      </c>
      <c r="EP342" s="11">
        <v>3.4543999999999998E-2</v>
      </c>
      <c r="EQ342" s="11">
        <v>7.7579999999999996E-2</v>
      </c>
      <c r="ER342" s="11">
        <v>6.9328000000000001E-2</v>
      </c>
      <c r="ES342" s="11">
        <v>3.5180999999999997E-2</v>
      </c>
      <c r="ET342" s="11">
        <v>3.6638999999999998E-2</v>
      </c>
      <c r="EU342" s="11">
        <v>0.15053</v>
      </c>
      <c r="EV342" s="11">
        <v>0.51114800000000005</v>
      </c>
      <c r="EW342" s="11">
        <v>3.3176999999999998E-2</v>
      </c>
      <c r="EX342" s="11" t="s">
        <v>248</v>
      </c>
      <c r="EY342" s="11" t="str">
        <f>VLOOKUP(Table8[[#This Row],[Candidate Detail Answer: City]],cities,2,FALSE)</f>
        <v>Minneapolis</v>
      </c>
      <c r="EZ342" s="11" t="str">
        <f>VLOOKUP(Table8[[#This Row],[Candidate Detail Answer: City]],cities,3,FALSE)</f>
        <v>MN</v>
      </c>
      <c r="FA342" s="21">
        <f>VLOOKUP(Table8[[#This Row],[Candidate Detail Answer: City]],cities,4,FALSE)</f>
        <v>55401</v>
      </c>
      <c r="FB342" s="11" t="s">
        <v>610</v>
      </c>
      <c r="FC342" s="11" t="str">
        <f>VLOOKUP(Table8[[#This Row],[Candidate Detail Answer: Major]],majors_final,3,FALSE)</f>
        <v>Full Stack Development</v>
      </c>
      <c r="FD342" s="11" t="str">
        <f>VLOOKUP(Table8[[#This Row],[Candidate Detail Answer: Major]],majors_final,4,FALSE)</f>
        <v>IT-development focused</v>
      </c>
      <c r="FE342" s="11">
        <f>VLOOKUP(Table8[[#This Row],[Candidate Detail Answer: Major]],majors_final,5,FALSE)</f>
        <v>0</v>
      </c>
      <c r="FF342" s="11">
        <f>VLOOKUP(Table8[[#This Row],[Candidate Detail Answer: Major]],majors_final,6,FALSE)</f>
        <v>0</v>
      </c>
      <c r="FG342" s="5"/>
      <c r="FH342" s="5"/>
      <c r="FI342" s="11"/>
    </row>
    <row r="343" spans="1:165" ht="12.75" x14ac:dyDescent="0.2">
      <c r="A343" s="11">
        <v>47969181</v>
      </c>
      <c r="B343" s="11">
        <v>66953684</v>
      </c>
      <c r="C343" s="11">
        <v>47968.640972221998</v>
      </c>
      <c r="D343" s="11" t="s">
        <v>153</v>
      </c>
      <c r="E343" s="11">
        <v>345600</v>
      </c>
      <c r="F343" s="11">
        <v>73386082</v>
      </c>
      <c r="G343" s="11">
        <v>54192.9409722239</v>
      </c>
      <c r="H343" s="11">
        <v>53081.956249997798</v>
      </c>
      <c r="I343" s="11">
        <v>199406</v>
      </c>
      <c r="J343" s="11">
        <v>1</v>
      </c>
      <c r="K343" s="11">
        <v>70</v>
      </c>
      <c r="L343" s="11">
        <v>148566</v>
      </c>
      <c r="M343" s="11">
        <v>131</v>
      </c>
      <c r="N343" s="11">
        <v>131</v>
      </c>
      <c r="O343" s="11">
        <v>92</v>
      </c>
      <c r="P343" s="11">
        <v>100</v>
      </c>
      <c r="Q343" s="11">
        <v>59430</v>
      </c>
      <c r="R343" s="11" t="s">
        <v>154</v>
      </c>
      <c r="S343" s="11" t="s">
        <v>155</v>
      </c>
      <c r="T343" s="11" t="s">
        <v>208</v>
      </c>
      <c r="U343" s="11">
        <v>30</v>
      </c>
      <c r="V343" s="11" t="s">
        <v>154</v>
      </c>
      <c r="W343" s="11" t="s">
        <v>157</v>
      </c>
      <c r="X343" s="11">
        <v>3</v>
      </c>
      <c r="Y343" s="11">
        <v>1</v>
      </c>
      <c r="Z343" s="11">
        <v>10</v>
      </c>
      <c r="AA343" s="11">
        <v>10</v>
      </c>
      <c r="AB343" s="11">
        <v>10</v>
      </c>
      <c r="AC343" s="11">
        <v>10</v>
      </c>
      <c r="AD343" s="11">
        <v>10</v>
      </c>
      <c r="AE343" s="11">
        <v>10</v>
      </c>
      <c r="AF343" s="11">
        <v>10</v>
      </c>
      <c r="AG343" s="11">
        <v>10</v>
      </c>
      <c r="AH343" s="11">
        <v>10</v>
      </c>
      <c r="AI343" s="11">
        <v>10</v>
      </c>
      <c r="AJ343" s="11">
        <v>10</v>
      </c>
      <c r="AK343" s="11">
        <v>10</v>
      </c>
      <c r="AL343" s="11">
        <v>10</v>
      </c>
      <c r="AM343" s="11">
        <v>121</v>
      </c>
      <c r="AN343" s="11">
        <v>60</v>
      </c>
      <c r="AO343" s="11">
        <v>10</v>
      </c>
      <c r="AP343" s="11">
        <v>120</v>
      </c>
      <c r="AQ343" s="11">
        <v>60</v>
      </c>
      <c r="AR343" s="11">
        <v>40</v>
      </c>
      <c r="AS343" s="11">
        <v>1</v>
      </c>
      <c r="AT343" s="11">
        <v>130</v>
      </c>
      <c r="AU343" s="11">
        <v>2532</v>
      </c>
      <c r="AV343" s="11">
        <v>702</v>
      </c>
      <c r="AW343" s="11">
        <v>272</v>
      </c>
      <c r="AX343" s="11">
        <v>819</v>
      </c>
      <c r="AY343" s="11">
        <v>770</v>
      </c>
      <c r="AZ343" s="11">
        <v>5673</v>
      </c>
      <c r="BA343" s="11">
        <v>62916</v>
      </c>
      <c r="BB343" s="11">
        <v>4206</v>
      </c>
      <c r="BC343" s="11">
        <v>2046</v>
      </c>
      <c r="BD343" s="11">
        <v>617</v>
      </c>
      <c r="BE343" s="11">
        <v>1529</v>
      </c>
      <c r="BF343" s="11">
        <v>1001</v>
      </c>
      <c r="BG343" s="11">
        <v>50303</v>
      </c>
      <c r="BH343" s="11">
        <v>6124</v>
      </c>
      <c r="BI343" s="11">
        <v>6</v>
      </c>
      <c r="BJ343" s="11">
        <v>6</v>
      </c>
      <c r="BK343" s="11">
        <v>7</v>
      </c>
      <c r="BL343" s="11">
        <v>9</v>
      </c>
      <c r="BM343" s="11">
        <v>6</v>
      </c>
      <c r="BN343" s="11">
        <v>7</v>
      </c>
      <c r="BO343" s="11">
        <v>8</v>
      </c>
      <c r="BP343" s="11">
        <v>8</v>
      </c>
      <c r="BQ343" s="11">
        <v>6</v>
      </c>
      <c r="BR343" s="11">
        <v>8</v>
      </c>
      <c r="BS343" s="11">
        <v>8</v>
      </c>
      <c r="BT343" s="11">
        <v>18</v>
      </c>
      <c r="BU343" s="11">
        <v>20</v>
      </c>
      <c r="BV343" s="11">
        <v>8</v>
      </c>
      <c r="BW343" s="11">
        <v>6</v>
      </c>
      <c r="BX343" s="11">
        <v>17</v>
      </c>
      <c r="BY343" s="11">
        <v>14</v>
      </c>
      <c r="BZ343" s="11">
        <v>20</v>
      </c>
      <c r="CA343" s="11">
        <v>14</v>
      </c>
      <c r="CB343" s="11">
        <v>9</v>
      </c>
      <c r="CC343" s="11">
        <v>10</v>
      </c>
      <c r="CD343" s="11">
        <v>4</v>
      </c>
      <c r="CE343" s="11">
        <v>4</v>
      </c>
      <c r="CF343" s="11">
        <v>6</v>
      </c>
      <c r="CG343" s="11">
        <v>9</v>
      </c>
      <c r="CH343" s="11">
        <v>4</v>
      </c>
      <c r="CI343" s="11"/>
      <c r="CJ343" s="11"/>
      <c r="CK343" s="11" t="s">
        <v>158</v>
      </c>
      <c r="CL343" s="11" t="s">
        <v>158</v>
      </c>
      <c r="CM343" s="11" t="s">
        <v>158</v>
      </c>
      <c r="CN343" s="11" t="s">
        <v>158</v>
      </c>
      <c r="CO343" s="11" t="s">
        <v>158</v>
      </c>
      <c r="CP343" s="11" t="s">
        <v>158</v>
      </c>
      <c r="CQ343" s="11" t="s">
        <v>158</v>
      </c>
      <c r="CR343" s="11" t="s">
        <v>158</v>
      </c>
      <c r="CS343" s="11" t="s">
        <v>158</v>
      </c>
      <c r="CT343" s="11" t="s">
        <v>158</v>
      </c>
      <c r="CU343" s="11" t="s">
        <v>158</v>
      </c>
      <c r="CV343" s="11" t="s">
        <v>158</v>
      </c>
      <c r="CW343" s="11" t="s">
        <v>158</v>
      </c>
      <c r="CX343" s="11" t="s">
        <v>154</v>
      </c>
      <c r="CY343" s="11" t="s">
        <v>154</v>
      </c>
      <c r="CZ343" s="11" t="s">
        <v>154</v>
      </c>
      <c r="DA343" s="11" t="s">
        <v>154</v>
      </c>
      <c r="DB343" s="11" t="s">
        <v>154</v>
      </c>
      <c r="DC343" s="11" t="s">
        <v>154</v>
      </c>
      <c r="DD343" s="11" t="s">
        <v>154</v>
      </c>
      <c r="DE343" s="11" t="s">
        <v>154</v>
      </c>
      <c r="DF343" s="11" t="s">
        <v>154</v>
      </c>
      <c r="DG343" s="11" t="s">
        <v>154</v>
      </c>
      <c r="DH343" s="11" t="s">
        <v>154</v>
      </c>
      <c r="DI343" s="11" t="s">
        <v>154</v>
      </c>
      <c r="DJ343" s="11" t="s">
        <v>154</v>
      </c>
      <c r="DK343" s="11" t="s">
        <v>157</v>
      </c>
      <c r="DL343" s="11" t="s">
        <v>157</v>
      </c>
      <c r="DM343" s="11" t="s">
        <v>157</v>
      </c>
      <c r="DN343" s="11" t="s">
        <v>157</v>
      </c>
      <c r="DO343" s="11" t="s">
        <v>157</v>
      </c>
      <c r="DP343" s="11" t="s">
        <v>157</v>
      </c>
      <c r="DQ343" s="11" t="s">
        <v>157</v>
      </c>
      <c r="DR343" s="11" t="s">
        <v>157</v>
      </c>
      <c r="DS343" s="11" t="s">
        <v>157</v>
      </c>
      <c r="DT343" s="11" t="s">
        <v>157</v>
      </c>
      <c r="DU343" s="11" t="s">
        <v>157</v>
      </c>
      <c r="DV343" s="11" t="s">
        <v>157</v>
      </c>
      <c r="DW343" s="11" t="s">
        <v>157</v>
      </c>
      <c r="DX343" s="11" t="b">
        <v>1</v>
      </c>
      <c r="DY343" s="11" t="b">
        <v>1</v>
      </c>
      <c r="DZ343" s="11" t="b">
        <v>1</v>
      </c>
      <c r="EA343" s="11" t="b">
        <v>1</v>
      </c>
      <c r="EB343" s="11" t="b">
        <v>1</v>
      </c>
      <c r="EC343" s="11" t="b">
        <v>1</v>
      </c>
      <c r="ED343" s="11" t="b">
        <v>1</v>
      </c>
      <c r="EE343" s="11" t="b">
        <v>1</v>
      </c>
      <c r="EF343" s="11" t="b">
        <v>1</v>
      </c>
      <c r="EG343" s="11" t="b">
        <v>1</v>
      </c>
      <c r="EH343" s="11" t="b">
        <v>1</v>
      </c>
      <c r="EI343" s="11" t="b">
        <v>1</v>
      </c>
      <c r="EJ343" s="11" t="b">
        <v>1</v>
      </c>
      <c r="EK343" s="11">
        <v>0.42309799999999997</v>
      </c>
      <c r="EL343" s="11">
        <v>0.13035099999999999</v>
      </c>
      <c r="EM343" s="11">
        <v>0.131967</v>
      </c>
      <c r="EN343" s="11">
        <v>3.1548E-2</v>
      </c>
      <c r="EO343" s="11">
        <v>3.1834000000000001E-2</v>
      </c>
      <c r="EP343" s="11">
        <v>3.1321000000000002E-2</v>
      </c>
      <c r="EQ343" s="11">
        <v>9.5991999999999994E-2</v>
      </c>
      <c r="ER343" s="11">
        <v>8.9887999999999996E-2</v>
      </c>
      <c r="ES343" s="11">
        <v>3.2629999999999999E-2</v>
      </c>
      <c r="ET343" s="11">
        <v>3.5945999999999999E-2</v>
      </c>
      <c r="EU343" s="11">
        <v>6.1161E-2</v>
      </c>
      <c r="EV343" s="11">
        <v>5.8358E-2</v>
      </c>
      <c r="EW343" s="11">
        <v>3.3774999999999999E-2</v>
      </c>
      <c r="EX343" s="11" t="s">
        <v>248</v>
      </c>
      <c r="EY343" s="11" t="str">
        <f>VLOOKUP(Table8[[#This Row],[Candidate Detail Answer: City]],cities,2,FALSE)</f>
        <v>Minneapolis</v>
      </c>
      <c r="EZ343" s="11" t="str">
        <f>VLOOKUP(Table8[[#This Row],[Candidate Detail Answer: City]],cities,3,FALSE)</f>
        <v>MN</v>
      </c>
      <c r="FA343" s="21">
        <f>VLOOKUP(Table8[[#This Row],[Candidate Detail Answer: City]],cities,4,FALSE)</f>
        <v>55401</v>
      </c>
      <c r="FB343" s="11" t="s">
        <v>628</v>
      </c>
      <c r="FC343" s="11" t="str">
        <f>VLOOKUP(Table8[[#This Row],[Candidate Detail Answer: Major]],majors_final,3,FALSE)</f>
        <v>Software Development</v>
      </c>
      <c r="FD343" s="11" t="str">
        <f>VLOOKUP(Table8[[#This Row],[Candidate Detail Answer: Major]],majors_final,4,FALSE)</f>
        <v>IT-development focused</v>
      </c>
      <c r="FE343" s="11">
        <f>VLOOKUP(Table8[[#This Row],[Candidate Detail Answer: Major]],majors_final,5,FALSE)</f>
        <v>0</v>
      </c>
      <c r="FF343" s="11">
        <f>VLOOKUP(Table8[[#This Row],[Candidate Detail Answer: Major]],majors_final,6,FALSE)</f>
        <v>0</v>
      </c>
      <c r="FG343" s="5"/>
      <c r="FH343" s="5"/>
      <c r="FI343" s="11"/>
    </row>
    <row r="344" spans="1:165" ht="12.75" x14ac:dyDescent="0.2">
      <c r="A344" s="11">
        <v>47969115</v>
      </c>
      <c r="B344" s="11">
        <v>66953556</v>
      </c>
      <c r="C344" s="11">
        <v>45841.174999999901</v>
      </c>
      <c r="D344" s="11" t="s">
        <v>153</v>
      </c>
      <c r="E344" s="11">
        <v>345600</v>
      </c>
      <c r="F344" s="11">
        <v>73387148</v>
      </c>
      <c r="G344" s="11">
        <v>52948.7215277793</v>
      </c>
      <c r="H344" s="11">
        <v>51983.479861109197</v>
      </c>
      <c r="I344" s="11">
        <v>112327</v>
      </c>
      <c r="J344" s="11">
        <v>1</v>
      </c>
      <c r="K344" s="11">
        <v>171</v>
      </c>
      <c r="L344" s="11">
        <v>86903</v>
      </c>
      <c r="M344" s="11">
        <v>131</v>
      </c>
      <c r="N344" s="11">
        <v>131</v>
      </c>
      <c r="O344" s="11">
        <v>92</v>
      </c>
      <c r="P344" s="11">
        <v>100</v>
      </c>
      <c r="Q344" s="11">
        <v>49550</v>
      </c>
      <c r="R344" s="11" t="s">
        <v>154</v>
      </c>
      <c r="S344" s="11" t="s">
        <v>155</v>
      </c>
      <c r="T344" s="11" t="s">
        <v>208</v>
      </c>
      <c r="U344" s="11">
        <v>52</v>
      </c>
      <c r="V344" s="11" t="s">
        <v>154</v>
      </c>
      <c r="W344" s="11" t="s">
        <v>157</v>
      </c>
      <c r="X344" s="11">
        <v>1</v>
      </c>
      <c r="Y344" s="11">
        <v>1</v>
      </c>
      <c r="Z344" s="11">
        <v>10</v>
      </c>
      <c r="AA344" s="11">
        <v>10</v>
      </c>
      <c r="AB344" s="11">
        <v>10</v>
      </c>
      <c r="AC344" s="11">
        <v>10</v>
      </c>
      <c r="AD344" s="11">
        <v>10</v>
      </c>
      <c r="AE344" s="11">
        <v>10</v>
      </c>
      <c r="AF344" s="11">
        <v>10</v>
      </c>
      <c r="AG344" s="11">
        <v>10</v>
      </c>
      <c r="AH344" s="11">
        <v>10</v>
      </c>
      <c r="AI344" s="11">
        <v>10</v>
      </c>
      <c r="AJ344" s="11">
        <v>10</v>
      </c>
      <c r="AK344" s="11">
        <v>10</v>
      </c>
      <c r="AL344" s="11">
        <v>10</v>
      </c>
      <c r="AM344" s="11">
        <v>121</v>
      </c>
      <c r="AN344" s="11">
        <v>60</v>
      </c>
      <c r="AO344" s="11">
        <v>10</v>
      </c>
      <c r="AP344" s="11">
        <v>120</v>
      </c>
      <c r="AQ344" s="11">
        <v>60</v>
      </c>
      <c r="AR344" s="11">
        <v>40</v>
      </c>
      <c r="AS344" s="11">
        <v>1</v>
      </c>
      <c r="AT344" s="11">
        <v>130</v>
      </c>
      <c r="AU344" s="11">
        <v>266</v>
      </c>
      <c r="AV344" s="11">
        <v>674</v>
      </c>
      <c r="AW344" s="11">
        <v>682</v>
      </c>
      <c r="AX344" s="11">
        <v>2179</v>
      </c>
      <c r="AY344" s="11">
        <v>1261</v>
      </c>
      <c r="AZ344" s="11">
        <v>1092</v>
      </c>
      <c r="BA344" s="11">
        <v>3680</v>
      </c>
      <c r="BB344" s="11">
        <v>3546</v>
      </c>
      <c r="BC344" s="11">
        <v>1420</v>
      </c>
      <c r="BD344" s="11">
        <v>1361</v>
      </c>
      <c r="BE344" s="11">
        <v>2300</v>
      </c>
      <c r="BF344" s="11">
        <v>622</v>
      </c>
      <c r="BG344" s="11">
        <v>38706</v>
      </c>
      <c r="BH344" s="11">
        <v>4914</v>
      </c>
      <c r="BI344" s="11">
        <v>9</v>
      </c>
      <c r="BJ344" s="11">
        <v>10</v>
      </c>
      <c r="BK344" s="11">
        <v>9</v>
      </c>
      <c r="BL344" s="11">
        <v>11</v>
      </c>
      <c r="BM344" s="11">
        <v>8</v>
      </c>
      <c r="BN344" s="11">
        <v>11</v>
      </c>
      <c r="BO344" s="11">
        <v>14</v>
      </c>
      <c r="BP344" s="11">
        <v>13</v>
      </c>
      <c r="BQ344" s="11">
        <v>11</v>
      </c>
      <c r="BR344" s="11">
        <v>12</v>
      </c>
      <c r="BS344" s="11">
        <v>14</v>
      </c>
      <c r="BT344" s="11">
        <v>15</v>
      </c>
      <c r="BU344" s="11">
        <v>25</v>
      </c>
      <c r="BV344" s="11">
        <v>4</v>
      </c>
      <c r="BW344" s="11">
        <v>5</v>
      </c>
      <c r="BX344" s="11">
        <v>13</v>
      </c>
      <c r="BY344" s="11">
        <v>7</v>
      </c>
      <c r="BZ344" s="11">
        <v>16</v>
      </c>
      <c r="CA344" s="11">
        <v>55</v>
      </c>
      <c r="CB344" s="11">
        <v>29</v>
      </c>
      <c r="CC344" s="11">
        <v>23</v>
      </c>
      <c r="CD344" s="11">
        <v>19</v>
      </c>
      <c r="CE344" s="11">
        <v>36</v>
      </c>
      <c r="CF344" s="11">
        <v>6</v>
      </c>
      <c r="CG344" s="11">
        <v>54</v>
      </c>
      <c r="CH344" s="11">
        <v>51</v>
      </c>
      <c r="CI344" s="11"/>
      <c r="CJ344" s="11"/>
      <c r="CK344" s="11" t="s">
        <v>158</v>
      </c>
      <c r="CL344" s="11" t="s">
        <v>158</v>
      </c>
      <c r="CM344" s="11" t="s">
        <v>158</v>
      </c>
      <c r="CN344" s="11" t="s">
        <v>158</v>
      </c>
      <c r="CO344" s="11" t="s">
        <v>158</v>
      </c>
      <c r="CP344" s="11" t="s">
        <v>158</v>
      </c>
      <c r="CQ344" s="11" t="s">
        <v>158</v>
      </c>
      <c r="CR344" s="11" t="s">
        <v>158</v>
      </c>
      <c r="CS344" s="11" t="s">
        <v>158</v>
      </c>
      <c r="CT344" s="11" t="s">
        <v>158</v>
      </c>
      <c r="CU344" s="11" t="s">
        <v>158</v>
      </c>
      <c r="CV344" s="11" t="s">
        <v>158</v>
      </c>
      <c r="CW344" s="11" t="s">
        <v>158</v>
      </c>
      <c r="CX344" s="11" t="s">
        <v>154</v>
      </c>
      <c r="CY344" s="11" t="s">
        <v>154</v>
      </c>
      <c r="CZ344" s="11" t="s">
        <v>154</v>
      </c>
      <c r="DA344" s="11" t="s">
        <v>154</v>
      </c>
      <c r="DB344" s="11" t="s">
        <v>154</v>
      </c>
      <c r="DC344" s="11" t="s">
        <v>154</v>
      </c>
      <c r="DD344" s="11" t="s">
        <v>154</v>
      </c>
      <c r="DE344" s="11" t="s">
        <v>154</v>
      </c>
      <c r="DF344" s="11" t="s">
        <v>154</v>
      </c>
      <c r="DG344" s="11" t="s">
        <v>154</v>
      </c>
      <c r="DH344" s="11" t="s">
        <v>154</v>
      </c>
      <c r="DI344" s="11" t="s">
        <v>154</v>
      </c>
      <c r="DJ344" s="11" t="s">
        <v>154</v>
      </c>
      <c r="DK344" s="11" t="s">
        <v>157</v>
      </c>
      <c r="DL344" s="11" t="s">
        <v>157</v>
      </c>
      <c r="DM344" s="11" t="s">
        <v>157</v>
      </c>
      <c r="DN344" s="11" t="s">
        <v>157</v>
      </c>
      <c r="DO344" s="11" t="s">
        <v>157</v>
      </c>
      <c r="DP344" s="11" t="s">
        <v>157</v>
      </c>
      <c r="DQ344" s="11" t="s">
        <v>157</v>
      </c>
      <c r="DR344" s="11" t="s">
        <v>157</v>
      </c>
      <c r="DS344" s="11" t="s">
        <v>157</v>
      </c>
      <c r="DT344" s="11" t="s">
        <v>157</v>
      </c>
      <c r="DU344" s="11" t="s">
        <v>157</v>
      </c>
      <c r="DV344" s="11" t="s">
        <v>157</v>
      </c>
      <c r="DW344" s="11" t="s">
        <v>157</v>
      </c>
      <c r="DX344" s="11" t="b">
        <v>1</v>
      </c>
      <c r="DY344" s="11" t="b">
        <v>1</v>
      </c>
      <c r="DZ344" s="11" t="b">
        <v>1</v>
      </c>
      <c r="EA344" s="11" t="b">
        <v>1</v>
      </c>
      <c r="EB344" s="11" t="b">
        <v>1</v>
      </c>
      <c r="EC344" s="11" t="b">
        <v>1</v>
      </c>
      <c r="ED344" s="11" t="b">
        <v>1</v>
      </c>
      <c r="EE344" s="11" t="b">
        <v>1</v>
      </c>
      <c r="EF344" s="11" t="b">
        <v>1</v>
      </c>
      <c r="EG344" s="11" t="b">
        <v>1</v>
      </c>
      <c r="EH344" s="11" t="b">
        <v>1</v>
      </c>
      <c r="EI344" s="11" t="b">
        <v>1</v>
      </c>
      <c r="EJ344" s="11" t="b">
        <v>1</v>
      </c>
      <c r="EK344" s="11">
        <v>8.1451999999999997E-2</v>
      </c>
      <c r="EL344" s="11">
        <v>3.3218999999999999E-2</v>
      </c>
      <c r="EM344" s="11">
        <v>3.5152000000000003E-2</v>
      </c>
      <c r="EN344" s="11">
        <v>0.45465</v>
      </c>
      <c r="EO344" s="11">
        <v>1.1976000000000001E-2</v>
      </c>
      <c r="EP344" s="11">
        <v>2.9812000000000002E-2</v>
      </c>
      <c r="EQ344" s="11">
        <v>3.2295999999999998E-2</v>
      </c>
      <c r="ER344" s="11">
        <v>0.110898</v>
      </c>
      <c r="ES344" s="11">
        <v>3.3915000000000001E-2</v>
      </c>
      <c r="ET344" s="11">
        <v>0.36318400000000001</v>
      </c>
      <c r="EU344" s="11">
        <v>0.47369499999999998</v>
      </c>
      <c r="EV344" s="11">
        <v>0.10480100000000001</v>
      </c>
      <c r="EW344" s="11">
        <v>0.13749400000000001</v>
      </c>
      <c r="EX344" s="11" t="s">
        <v>248</v>
      </c>
      <c r="EY344" s="11" t="str">
        <f>VLOOKUP(Table8[[#This Row],[Candidate Detail Answer: City]],cities,2,FALSE)</f>
        <v>Minneapolis</v>
      </c>
      <c r="EZ344" s="11" t="str">
        <f>VLOOKUP(Table8[[#This Row],[Candidate Detail Answer: City]],cities,3,FALSE)</f>
        <v>MN</v>
      </c>
      <c r="FA344" s="21">
        <f>VLOOKUP(Table8[[#This Row],[Candidate Detail Answer: City]],cities,4,FALSE)</f>
        <v>55401</v>
      </c>
      <c r="FB344" s="11" t="s">
        <v>229</v>
      </c>
      <c r="FC344" s="11" t="str">
        <f>VLOOKUP(Table8[[#This Row],[Candidate Detail Answer: Major]],majors_final,3,FALSE)</f>
        <v>Computer Science</v>
      </c>
      <c r="FD344" s="11" t="str">
        <f>VLOOKUP(Table8[[#This Row],[Candidate Detail Answer: Major]],majors_final,4,FALSE)</f>
        <v>IT-development focused</v>
      </c>
      <c r="FE344" s="11">
        <f>VLOOKUP(Table8[[#This Row],[Candidate Detail Answer: Major]],majors_final,5,FALSE)</f>
        <v>0</v>
      </c>
      <c r="FF344" s="11">
        <f>VLOOKUP(Table8[[#This Row],[Candidate Detail Answer: Major]],majors_final,6,FALSE)</f>
        <v>0</v>
      </c>
      <c r="FG344" s="5"/>
      <c r="FH344" s="5"/>
      <c r="FI344" s="11"/>
    </row>
    <row r="345" spans="1:165" ht="12.75" x14ac:dyDescent="0.2">
      <c r="A345" s="11">
        <v>47969160</v>
      </c>
      <c r="B345" s="11">
        <v>66953646</v>
      </c>
      <c r="C345" s="11">
        <v>46564.952083333199</v>
      </c>
      <c r="D345" s="11" t="s">
        <v>153</v>
      </c>
      <c r="E345" s="11">
        <v>345600</v>
      </c>
      <c r="F345" s="11">
        <v>73386138</v>
      </c>
      <c r="G345" s="11">
        <v>53831.715972223901</v>
      </c>
      <c r="H345" s="11">
        <v>52763.043749997902</v>
      </c>
      <c r="I345" s="11">
        <v>370097</v>
      </c>
      <c r="J345" s="11">
        <v>1</v>
      </c>
      <c r="K345" s="11">
        <v>160</v>
      </c>
      <c r="L345" s="11">
        <v>65002</v>
      </c>
      <c r="M345" s="11">
        <v>131</v>
      </c>
      <c r="N345" s="11">
        <v>131</v>
      </c>
      <c r="O345" s="11">
        <v>92</v>
      </c>
      <c r="P345" s="11">
        <v>100</v>
      </c>
      <c r="Q345" s="11">
        <v>248297</v>
      </c>
      <c r="R345" s="11" t="s">
        <v>154</v>
      </c>
      <c r="S345" s="11" t="s">
        <v>155</v>
      </c>
      <c r="T345" s="11" t="s">
        <v>208</v>
      </c>
      <c r="U345" s="11">
        <v>51</v>
      </c>
      <c r="V345" s="11" t="s">
        <v>154</v>
      </c>
      <c r="W345" s="11" t="s">
        <v>157</v>
      </c>
      <c r="X345" s="11">
        <v>5</v>
      </c>
      <c r="Y345" s="11">
        <v>1</v>
      </c>
      <c r="Z345" s="11">
        <v>10</v>
      </c>
      <c r="AA345" s="11">
        <v>10</v>
      </c>
      <c r="AB345" s="11">
        <v>10</v>
      </c>
      <c r="AC345" s="11">
        <v>10</v>
      </c>
      <c r="AD345" s="11">
        <v>10</v>
      </c>
      <c r="AE345" s="11">
        <v>10</v>
      </c>
      <c r="AF345" s="11">
        <v>10</v>
      </c>
      <c r="AG345" s="11">
        <v>10</v>
      </c>
      <c r="AH345" s="11">
        <v>10</v>
      </c>
      <c r="AI345" s="11">
        <v>10</v>
      </c>
      <c r="AJ345" s="11">
        <v>10</v>
      </c>
      <c r="AK345" s="11">
        <v>10</v>
      </c>
      <c r="AL345" s="11">
        <v>10</v>
      </c>
      <c r="AM345" s="11">
        <v>121</v>
      </c>
      <c r="AN345" s="11">
        <v>60</v>
      </c>
      <c r="AO345" s="11">
        <v>10</v>
      </c>
      <c r="AP345" s="11">
        <v>120</v>
      </c>
      <c r="AQ345" s="11">
        <v>60</v>
      </c>
      <c r="AR345" s="11">
        <v>40</v>
      </c>
      <c r="AS345" s="11">
        <v>1</v>
      </c>
      <c r="AT345" s="11">
        <v>130</v>
      </c>
      <c r="AU345" s="11">
        <v>9227</v>
      </c>
      <c r="AV345" s="11">
        <v>2531</v>
      </c>
      <c r="AW345" s="11">
        <v>30699</v>
      </c>
      <c r="AX345" s="11">
        <v>1522</v>
      </c>
      <c r="AY345" s="11">
        <v>5189</v>
      </c>
      <c r="AZ345" s="11">
        <v>15497</v>
      </c>
      <c r="BA345" s="11">
        <v>2853</v>
      </c>
      <c r="BB345" s="11">
        <v>4043</v>
      </c>
      <c r="BC345" s="11">
        <v>9709</v>
      </c>
      <c r="BD345" s="11">
        <v>4611</v>
      </c>
      <c r="BE345" s="11">
        <v>5121</v>
      </c>
      <c r="BF345" s="11">
        <v>5320</v>
      </c>
      <c r="BG345" s="11">
        <v>13264</v>
      </c>
      <c r="BH345" s="11">
        <v>7804</v>
      </c>
      <c r="BI345" s="11">
        <v>5</v>
      </c>
      <c r="BJ345" s="11">
        <v>5</v>
      </c>
      <c r="BK345" s="11">
        <v>6</v>
      </c>
      <c r="BL345" s="11">
        <v>10</v>
      </c>
      <c r="BM345" s="11">
        <v>10</v>
      </c>
      <c r="BN345" s="11">
        <v>9</v>
      </c>
      <c r="BO345" s="11">
        <v>11</v>
      </c>
      <c r="BP345" s="11">
        <v>13</v>
      </c>
      <c r="BQ345" s="11">
        <v>10</v>
      </c>
      <c r="BR345" s="11">
        <v>10</v>
      </c>
      <c r="BS345" s="11">
        <v>12</v>
      </c>
      <c r="BT345" s="11">
        <v>14</v>
      </c>
      <c r="BU345" s="11">
        <v>19</v>
      </c>
      <c r="BV345" s="11">
        <v>9</v>
      </c>
      <c r="BW345" s="11">
        <v>12</v>
      </c>
      <c r="BX345" s="11">
        <v>7</v>
      </c>
      <c r="BY345" s="11">
        <v>8</v>
      </c>
      <c r="BZ345" s="11">
        <v>28</v>
      </c>
      <c r="CA345" s="11">
        <v>15</v>
      </c>
      <c r="CB345" s="11">
        <v>10</v>
      </c>
      <c r="CC345" s="11">
        <v>11</v>
      </c>
      <c r="CD345" s="11">
        <v>8</v>
      </c>
      <c r="CE345" s="11">
        <v>10</v>
      </c>
      <c r="CF345" s="11">
        <v>15</v>
      </c>
      <c r="CG345" s="11">
        <v>11</v>
      </c>
      <c r="CH345" s="11">
        <v>5</v>
      </c>
      <c r="CI345" s="11"/>
      <c r="CJ345" s="11"/>
      <c r="CK345" s="11" t="s">
        <v>158</v>
      </c>
      <c r="CL345" s="11" t="s">
        <v>158</v>
      </c>
      <c r="CM345" s="11" t="s">
        <v>158</v>
      </c>
      <c r="CN345" s="11" t="s">
        <v>158</v>
      </c>
      <c r="CO345" s="11" t="s">
        <v>158</v>
      </c>
      <c r="CP345" s="11" t="s">
        <v>158</v>
      </c>
      <c r="CQ345" s="11" t="s">
        <v>158</v>
      </c>
      <c r="CR345" s="11" t="s">
        <v>158</v>
      </c>
      <c r="CS345" s="11" t="s">
        <v>158</v>
      </c>
      <c r="CT345" s="11" t="s">
        <v>158</v>
      </c>
      <c r="CU345" s="11" t="s">
        <v>158</v>
      </c>
      <c r="CV345" s="11" t="s">
        <v>158</v>
      </c>
      <c r="CW345" s="11" t="s">
        <v>158</v>
      </c>
      <c r="CX345" s="11" t="s">
        <v>154</v>
      </c>
      <c r="CY345" s="11" t="s">
        <v>154</v>
      </c>
      <c r="CZ345" s="11" t="s">
        <v>154</v>
      </c>
      <c r="DA345" s="11" t="s">
        <v>154</v>
      </c>
      <c r="DB345" s="11" t="s">
        <v>154</v>
      </c>
      <c r="DC345" s="11" t="s">
        <v>154</v>
      </c>
      <c r="DD345" s="11" t="s">
        <v>154</v>
      </c>
      <c r="DE345" s="11" t="s">
        <v>154</v>
      </c>
      <c r="DF345" s="11" t="s">
        <v>154</v>
      </c>
      <c r="DG345" s="11" t="s">
        <v>154</v>
      </c>
      <c r="DH345" s="11" t="s">
        <v>154</v>
      </c>
      <c r="DI345" s="11" t="s">
        <v>154</v>
      </c>
      <c r="DJ345" s="11" t="s">
        <v>154</v>
      </c>
      <c r="DK345" s="11" t="s">
        <v>157</v>
      </c>
      <c r="DL345" s="11" t="s">
        <v>157</v>
      </c>
      <c r="DM345" s="11" t="s">
        <v>157</v>
      </c>
      <c r="DN345" s="11" t="s">
        <v>157</v>
      </c>
      <c r="DO345" s="11" t="s">
        <v>157</v>
      </c>
      <c r="DP345" s="11" t="s">
        <v>157</v>
      </c>
      <c r="DQ345" s="11" t="s">
        <v>157</v>
      </c>
      <c r="DR345" s="11" t="s">
        <v>157</v>
      </c>
      <c r="DS345" s="11" t="s">
        <v>157</v>
      </c>
      <c r="DT345" s="11" t="s">
        <v>157</v>
      </c>
      <c r="DU345" s="11" t="s">
        <v>157</v>
      </c>
      <c r="DV345" s="11" t="s">
        <v>157</v>
      </c>
      <c r="DW345" s="11" t="s">
        <v>157</v>
      </c>
      <c r="DX345" s="11" t="b">
        <v>1</v>
      </c>
      <c r="DY345" s="11" t="b">
        <v>1</v>
      </c>
      <c r="DZ345" s="11" t="b">
        <v>1</v>
      </c>
      <c r="EA345" s="11" t="b">
        <v>1</v>
      </c>
      <c r="EB345" s="11" t="b">
        <v>1</v>
      </c>
      <c r="EC345" s="11" t="b">
        <v>1</v>
      </c>
      <c r="ED345" s="11" t="b">
        <v>1</v>
      </c>
      <c r="EE345" s="11" t="b">
        <v>1</v>
      </c>
      <c r="EF345" s="11" t="b">
        <v>1</v>
      </c>
      <c r="EG345" s="11" t="b">
        <v>1</v>
      </c>
      <c r="EH345" s="11" t="b">
        <v>1</v>
      </c>
      <c r="EI345" s="11" t="b">
        <v>1</v>
      </c>
      <c r="EJ345" s="11" t="b">
        <v>1</v>
      </c>
      <c r="EK345" s="11">
        <v>3.8214999999999999E-2</v>
      </c>
      <c r="EL345" s="11">
        <v>3.4144000000000001E-2</v>
      </c>
      <c r="EM345" s="11">
        <v>3.2620000000000003E-2</v>
      </c>
      <c r="EN345" s="11">
        <v>3.2385999999999998E-2</v>
      </c>
      <c r="EO345" s="11">
        <v>2.7900999999999999E-2</v>
      </c>
      <c r="EP345" s="11">
        <v>0.13244600000000001</v>
      </c>
      <c r="EQ345" s="11">
        <v>7.8919000000000003E-2</v>
      </c>
      <c r="ER345" s="11">
        <v>0.11527999999999999</v>
      </c>
      <c r="ES345" s="11">
        <v>4.9716000000000003E-2</v>
      </c>
      <c r="ET345" s="11">
        <v>5.0466999999999998E-2</v>
      </c>
      <c r="EU345" s="11">
        <v>3.4000000000000002E-2</v>
      </c>
      <c r="EV345" s="11">
        <v>0.20837600000000001</v>
      </c>
      <c r="EW345" s="11">
        <v>0.159193</v>
      </c>
      <c r="EX345" s="11" t="s">
        <v>248</v>
      </c>
      <c r="EY345" s="11" t="str">
        <f>VLOOKUP(Table8[[#This Row],[Candidate Detail Answer: City]],cities,2,FALSE)</f>
        <v>Minneapolis</v>
      </c>
      <c r="EZ345" s="11" t="str">
        <f>VLOOKUP(Table8[[#This Row],[Candidate Detail Answer: City]],cities,3,FALSE)</f>
        <v>MN</v>
      </c>
      <c r="FA345" s="21">
        <f>VLOOKUP(Table8[[#This Row],[Candidate Detail Answer: City]],cities,4,FALSE)</f>
        <v>55401</v>
      </c>
      <c r="FB345" s="11" t="s">
        <v>642</v>
      </c>
      <c r="FC345" s="11" t="str">
        <f>VLOOKUP(Table8[[#This Row],[Candidate Detail Answer: Major]],majors_final,3,FALSE)</f>
        <v>Software Development</v>
      </c>
      <c r="FD345" s="11" t="str">
        <f>VLOOKUP(Table8[[#This Row],[Candidate Detail Answer: Major]],majors_final,4,FALSE)</f>
        <v>IT-development focused</v>
      </c>
      <c r="FE345" s="11">
        <f>VLOOKUP(Table8[[#This Row],[Candidate Detail Answer: Major]],majors_final,5,FALSE)</f>
        <v>0</v>
      </c>
      <c r="FF345" s="11">
        <f>VLOOKUP(Table8[[#This Row],[Candidate Detail Answer: Major]],majors_final,6,FALSE)</f>
        <v>0</v>
      </c>
      <c r="FG345" s="5"/>
      <c r="FH345" s="5"/>
      <c r="FI345" s="11"/>
    </row>
    <row r="346" spans="1:165" ht="12.75" x14ac:dyDescent="0.2">
      <c r="A346" s="11">
        <v>47969171</v>
      </c>
      <c r="B346" s="11">
        <v>66953668</v>
      </c>
      <c r="C346" s="11">
        <v>46718.480555555499</v>
      </c>
      <c r="D346" s="11" t="s">
        <v>153</v>
      </c>
      <c r="E346" s="11">
        <v>345600</v>
      </c>
      <c r="F346" s="11">
        <v>73386322</v>
      </c>
      <c r="G346" s="11">
        <v>54032.396527779398</v>
      </c>
      <c r="H346" s="11">
        <v>52940.217361108997</v>
      </c>
      <c r="I346" s="11">
        <v>109976</v>
      </c>
      <c r="J346" s="11">
        <v>1</v>
      </c>
      <c r="K346" s="11">
        <v>177</v>
      </c>
      <c r="L346" s="11">
        <v>83717</v>
      </c>
      <c r="M346" s="11">
        <v>131</v>
      </c>
      <c r="N346" s="11">
        <v>131</v>
      </c>
      <c r="O346" s="11">
        <v>92</v>
      </c>
      <c r="P346" s="11">
        <v>100</v>
      </c>
      <c r="Q346" s="11">
        <v>1820</v>
      </c>
      <c r="R346" s="11" t="s">
        <v>154</v>
      </c>
      <c r="S346" s="11" t="s">
        <v>155</v>
      </c>
      <c r="T346" s="11" t="s">
        <v>208</v>
      </c>
      <c r="U346" s="11">
        <v>22</v>
      </c>
      <c r="V346" s="11" t="s">
        <v>154</v>
      </c>
      <c r="W346" s="11" t="s">
        <v>157</v>
      </c>
      <c r="X346" s="11">
        <v>3</v>
      </c>
      <c r="Y346" s="11">
        <v>1</v>
      </c>
      <c r="Z346" s="11">
        <v>10</v>
      </c>
      <c r="AA346" s="11">
        <v>10</v>
      </c>
      <c r="AB346" s="11">
        <v>10</v>
      </c>
      <c r="AC346" s="11">
        <v>10</v>
      </c>
      <c r="AD346" s="11">
        <v>10</v>
      </c>
      <c r="AE346" s="11">
        <v>10</v>
      </c>
      <c r="AF346" s="11">
        <v>10</v>
      </c>
      <c r="AG346" s="11">
        <v>10</v>
      </c>
      <c r="AH346" s="11">
        <v>10</v>
      </c>
      <c r="AI346" s="11">
        <v>10</v>
      </c>
      <c r="AJ346" s="11">
        <v>10</v>
      </c>
      <c r="AK346" s="11">
        <v>10</v>
      </c>
      <c r="AL346" s="11">
        <v>10</v>
      </c>
      <c r="AM346" s="11">
        <v>121</v>
      </c>
      <c r="AN346" s="11">
        <v>60</v>
      </c>
      <c r="AO346" s="11">
        <v>10</v>
      </c>
      <c r="AP346" s="11">
        <v>120</v>
      </c>
      <c r="AQ346" s="11">
        <v>60</v>
      </c>
      <c r="AR346" s="11">
        <v>40</v>
      </c>
      <c r="AS346" s="11">
        <v>1</v>
      </c>
      <c r="AT346" s="11">
        <v>130</v>
      </c>
      <c r="AU346" s="11">
        <v>189</v>
      </c>
      <c r="AV346" s="11">
        <v>1315</v>
      </c>
      <c r="AW346" s="11">
        <v>429</v>
      </c>
      <c r="AX346" s="11">
        <v>572</v>
      </c>
      <c r="AY346" s="11">
        <v>3923</v>
      </c>
      <c r="AZ346" s="11">
        <v>2822</v>
      </c>
      <c r="BA346" s="11">
        <v>4729</v>
      </c>
      <c r="BB346" s="11">
        <v>4444</v>
      </c>
      <c r="BC346" s="11">
        <v>840</v>
      </c>
      <c r="BD346" s="11">
        <v>1240</v>
      </c>
      <c r="BE346" s="11">
        <v>486</v>
      </c>
      <c r="BF346" s="11">
        <v>521</v>
      </c>
      <c r="BG346" s="11">
        <v>8018</v>
      </c>
      <c r="BH346" s="11">
        <v>70245</v>
      </c>
      <c r="BI346" s="11">
        <v>6</v>
      </c>
      <c r="BJ346" s="11">
        <v>6</v>
      </c>
      <c r="BK346" s="11">
        <v>7</v>
      </c>
      <c r="BL346" s="11">
        <v>10</v>
      </c>
      <c r="BM346" s="11">
        <v>3</v>
      </c>
      <c r="BN346" s="11">
        <v>4</v>
      </c>
      <c r="BO346" s="11">
        <v>9</v>
      </c>
      <c r="BP346" s="11">
        <v>7</v>
      </c>
      <c r="BQ346" s="11">
        <v>5</v>
      </c>
      <c r="BR346" s="11">
        <v>6</v>
      </c>
      <c r="BS346" s="11">
        <v>8</v>
      </c>
      <c r="BT346" s="11">
        <v>13</v>
      </c>
      <c r="BU346" s="11">
        <v>23</v>
      </c>
      <c r="BV346" s="11">
        <v>3</v>
      </c>
      <c r="BW346" s="11">
        <v>2</v>
      </c>
      <c r="BX346" s="11">
        <v>2</v>
      </c>
      <c r="BY346" s="11">
        <v>3</v>
      </c>
      <c r="BZ346" s="11">
        <v>7</v>
      </c>
      <c r="CA346" s="11">
        <v>6</v>
      </c>
      <c r="CB346" s="11">
        <v>4</v>
      </c>
      <c r="CC346" s="11">
        <v>4</v>
      </c>
      <c r="CD346" s="11">
        <v>7</v>
      </c>
      <c r="CE346" s="11">
        <v>3</v>
      </c>
      <c r="CF346" s="11">
        <v>3</v>
      </c>
      <c r="CG346" s="11">
        <v>16</v>
      </c>
      <c r="CH346" s="11">
        <v>15</v>
      </c>
      <c r="CI346" s="11"/>
      <c r="CJ346" s="11"/>
      <c r="CK346" s="11" t="s">
        <v>158</v>
      </c>
      <c r="CL346" s="11" t="s">
        <v>158</v>
      </c>
      <c r="CM346" s="11" t="s">
        <v>158</v>
      </c>
      <c r="CN346" s="11" t="s">
        <v>158</v>
      </c>
      <c r="CO346" s="11" t="s">
        <v>158</v>
      </c>
      <c r="CP346" s="11" t="s">
        <v>158</v>
      </c>
      <c r="CQ346" s="11" t="s">
        <v>158</v>
      </c>
      <c r="CR346" s="11" t="s">
        <v>158</v>
      </c>
      <c r="CS346" s="11" t="s">
        <v>158</v>
      </c>
      <c r="CT346" s="11" t="s">
        <v>158</v>
      </c>
      <c r="CU346" s="11" t="s">
        <v>158</v>
      </c>
      <c r="CV346" s="11" t="s">
        <v>158</v>
      </c>
      <c r="CW346" s="11" t="s">
        <v>158</v>
      </c>
      <c r="CX346" s="11" t="s">
        <v>154</v>
      </c>
      <c r="CY346" s="11" t="s">
        <v>154</v>
      </c>
      <c r="CZ346" s="11" t="s">
        <v>154</v>
      </c>
      <c r="DA346" s="11" t="s">
        <v>154</v>
      </c>
      <c r="DB346" s="11" t="s">
        <v>154</v>
      </c>
      <c r="DC346" s="11" t="s">
        <v>154</v>
      </c>
      <c r="DD346" s="11" t="s">
        <v>154</v>
      </c>
      <c r="DE346" s="11" t="s">
        <v>154</v>
      </c>
      <c r="DF346" s="11" t="s">
        <v>154</v>
      </c>
      <c r="DG346" s="11" t="s">
        <v>154</v>
      </c>
      <c r="DH346" s="11" t="s">
        <v>154</v>
      </c>
      <c r="DI346" s="11" t="s">
        <v>154</v>
      </c>
      <c r="DJ346" s="11" t="s">
        <v>154</v>
      </c>
      <c r="DK346" s="11" t="s">
        <v>157</v>
      </c>
      <c r="DL346" s="11" t="s">
        <v>157</v>
      </c>
      <c r="DM346" s="11" t="s">
        <v>157</v>
      </c>
      <c r="DN346" s="11" t="s">
        <v>157</v>
      </c>
      <c r="DO346" s="11" t="s">
        <v>157</v>
      </c>
      <c r="DP346" s="11" t="s">
        <v>157</v>
      </c>
      <c r="DQ346" s="11" t="s">
        <v>157</v>
      </c>
      <c r="DR346" s="11" t="s">
        <v>157</v>
      </c>
      <c r="DS346" s="11" t="s">
        <v>157</v>
      </c>
      <c r="DT346" s="11" t="s">
        <v>157</v>
      </c>
      <c r="DU346" s="11" t="s">
        <v>157</v>
      </c>
      <c r="DV346" s="11" t="s">
        <v>157</v>
      </c>
      <c r="DW346" s="11" t="s">
        <v>157</v>
      </c>
      <c r="DX346" s="11" t="b">
        <v>1</v>
      </c>
      <c r="DY346" s="11" t="b">
        <v>1</v>
      </c>
      <c r="DZ346" s="11" t="b">
        <v>1</v>
      </c>
      <c r="EA346" s="11" t="b">
        <v>1</v>
      </c>
      <c r="EB346" s="11" t="b">
        <v>1</v>
      </c>
      <c r="EC346" s="11" t="b">
        <v>1</v>
      </c>
      <c r="ED346" s="11" t="b">
        <v>1</v>
      </c>
      <c r="EE346" s="11" t="b">
        <v>1</v>
      </c>
      <c r="EF346" s="11" t="b">
        <v>1</v>
      </c>
      <c r="EG346" s="11" t="b">
        <v>1</v>
      </c>
      <c r="EH346" s="11" t="b">
        <v>1</v>
      </c>
      <c r="EI346" s="11" t="b">
        <v>1</v>
      </c>
      <c r="EJ346" s="11" t="b">
        <v>1</v>
      </c>
      <c r="EK346" s="11">
        <v>1.1867000000000001E-2</v>
      </c>
      <c r="EL346" s="11">
        <v>3.2628999999999998E-2</v>
      </c>
      <c r="EM346" s="11">
        <v>9.1969999999999996E-2</v>
      </c>
      <c r="EN346" s="11">
        <v>8.6355000000000001E-2</v>
      </c>
      <c r="EO346" s="11">
        <v>2.0469999999999999E-2</v>
      </c>
      <c r="EP346" s="11">
        <v>0.34707900000000003</v>
      </c>
      <c r="EQ346" s="11">
        <v>0.106516</v>
      </c>
      <c r="ER346" s="11">
        <v>0.129889</v>
      </c>
      <c r="ES346" s="11">
        <v>0.25578899999999999</v>
      </c>
      <c r="ET346" s="11">
        <v>0.11795899999999999</v>
      </c>
      <c r="EU346" s="11">
        <v>0.56420000000000003</v>
      </c>
      <c r="EV346" s="11">
        <v>0.30436400000000002</v>
      </c>
      <c r="EW346" s="11">
        <v>5.1898E-2</v>
      </c>
      <c r="EX346" s="11" t="s">
        <v>248</v>
      </c>
      <c r="EY346" s="11" t="str">
        <f>VLOOKUP(Table8[[#This Row],[Candidate Detail Answer: City]],cities,2,FALSE)</f>
        <v>Minneapolis</v>
      </c>
      <c r="EZ346" s="11" t="str">
        <f>VLOOKUP(Table8[[#This Row],[Candidate Detail Answer: City]],cities,3,FALSE)</f>
        <v>MN</v>
      </c>
      <c r="FA346" s="21">
        <f>VLOOKUP(Table8[[#This Row],[Candidate Detail Answer: City]],cities,4,FALSE)</f>
        <v>55401</v>
      </c>
      <c r="FB346" s="11" t="s">
        <v>210</v>
      </c>
      <c r="FC346" s="11" t="str">
        <f>VLOOKUP(Table8[[#This Row],[Candidate Detail Answer: Major]],majors_final,3,FALSE)</f>
        <v>Computer Science</v>
      </c>
      <c r="FD346" s="11" t="str">
        <f>VLOOKUP(Table8[[#This Row],[Candidate Detail Answer: Major]],majors_final,4,FALSE)</f>
        <v>IT-development focused</v>
      </c>
      <c r="FE346" s="11">
        <f>VLOOKUP(Table8[[#This Row],[Candidate Detail Answer: Major]],majors_final,5,FALSE)</f>
        <v>0</v>
      </c>
      <c r="FF346" s="11">
        <f>VLOOKUP(Table8[[#This Row],[Candidate Detail Answer: Major]],majors_final,6,FALSE)</f>
        <v>0</v>
      </c>
      <c r="FG346" s="5"/>
      <c r="FH346" s="5"/>
      <c r="FI346" s="11"/>
    </row>
    <row r="347" spans="1:165" ht="12.75" x14ac:dyDescent="0.2">
      <c r="A347" s="11">
        <v>47969177</v>
      </c>
      <c r="B347" s="11">
        <v>66953678</v>
      </c>
      <c r="C347" s="11">
        <v>47924.775694444303</v>
      </c>
      <c r="D347" s="11" t="s">
        <v>153</v>
      </c>
      <c r="E347" s="11">
        <v>345600</v>
      </c>
      <c r="F347" s="11">
        <v>73386108</v>
      </c>
      <c r="G347" s="11">
        <v>54132.736805557201</v>
      </c>
      <c r="H347" s="11">
        <v>53028.8041666645</v>
      </c>
      <c r="I347" s="11">
        <v>118890</v>
      </c>
      <c r="J347" s="11">
        <v>1</v>
      </c>
      <c r="K347" s="11">
        <v>31</v>
      </c>
      <c r="L347" s="11">
        <v>25933</v>
      </c>
      <c r="M347" s="11">
        <v>131</v>
      </c>
      <c r="N347" s="11">
        <v>131</v>
      </c>
      <c r="O347" s="11">
        <v>92</v>
      </c>
      <c r="P347" s="11">
        <v>100</v>
      </c>
      <c r="Q347" s="11">
        <v>78104</v>
      </c>
      <c r="R347" s="11" t="s">
        <v>154</v>
      </c>
      <c r="S347" s="11" t="s">
        <v>155</v>
      </c>
      <c r="T347" s="11" t="s">
        <v>208</v>
      </c>
      <c r="U347" s="11">
        <v>18</v>
      </c>
      <c r="V347" s="11" t="s">
        <v>154</v>
      </c>
      <c r="W347" s="11" t="s">
        <v>157</v>
      </c>
      <c r="X347" s="11">
        <v>4</v>
      </c>
      <c r="Y347" s="11">
        <v>1</v>
      </c>
      <c r="Z347" s="11">
        <v>10</v>
      </c>
      <c r="AA347" s="11">
        <v>10</v>
      </c>
      <c r="AB347" s="11">
        <v>10</v>
      </c>
      <c r="AC347" s="11">
        <v>10</v>
      </c>
      <c r="AD347" s="11">
        <v>10</v>
      </c>
      <c r="AE347" s="11">
        <v>10</v>
      </c>
      <c r="AF347" s="11">
        <v>10</v>
      </c>
      <c r="AG347" s="11">
        <v>10</v>
      </c>
      <c r="AH347" s="11">
        <v>10</v>
      </c>
      <c r="AI347" s="11">
        <v>10</v>
      </c>
      <c r="AJ347" s="11">
        <v>10</v>
      </c>
      <c r="AK347" s="11">
        <v>10</v>
      </c>
      <c r="AL347" s="11">
        <v>10</v>
      </c>
      <c r="AM347" s="11">
        <v>121</v>
      </c>
      <c r="AN347" s="11">
        <v>60</v>
      </c>
      <c r="AO347" s="11">
        <v>10</v>
      </c>
      <c r="AP347" s="11">
        <v>120</v>
      </c>
      <c r="AQ347" s="11">
        <v>60</v>
      </c>
      <c r="AR347" s="11">
        <v>40</v>
      </c>
      <c r="AS347" s="11">
        <v>1</v>
      </c>
      <c r="AT347" s="11">
        <v>130</v>
      </c>
      <c r="AU347" s="11">
        <v>672</v>
      </c>
      <c r="AV347" s="11">
        <v>1692</v>
      </c>
      <c r="AW347" s="11">
        <v>588</v>
      </c>
      <c r="AX347" s="11">
        <v>5730</v>
      </c>
      <c r="AY347" s="11">
        <v>886</v>
      </c>
      <c r="AZ347" s="11">
        <v>1669</v>
      </c>
      <c r="BA347" s="11">
        <v>1626</v>
      </c>
      <c r="BB347" s="11">
        <v>1263</v>
      </c>
      <c r="BC347" s="11">
        <v>1167</v>
      </c>
      <c r="BD347" s="11">
        <v>1839</v>
      </c>
      <c r="BE347" s="11">
        <v>628</v>
      </c>
      <c r="BF347" s="11">
        <v>2312</v>
      </c>
      <c r="BG347" s="11">
        <v>17728</v>
      </c>
      <c r="BH347" s="11">
        <v>2813</v>
      </c>
      <c r="BI347" s="11">
        <v>10</v>
      </c>
      <c r="BJ347" s="11">
        <v>10</v>
      </c>
      <c r="BK347" s="11">
        <v>11</v>
      </c>
      <c r="BL347" s="11">
        <v>13</v>
      </c>
      <c r="BM347" s="11">
        <v>11</v>
      </c>
      <c r="BN347" s="11">
        <v>11</v>
      </c>
      <c r="BO347" s="11">
        <v>14</v>
      </c>
      <c r="BP347" s="11">
        <v>13</v>
      </c>
      <c r="BQ347" s="11">
        <v>9</v>
      </c>
      <c r="BR347" s="11">
        <v>12</v>
      </c>
      <c r="BS347" s="11">
        <v>12</v>
      </c>
      <c r="BT347" s="11">
        <v>19</v>
      </c>
      <c r="BU347" s="11">
        <v>29</v>
      </c>
      <c r="BV347" s="11">
        <v>10</v>
      </c>
      <c r="BW347" s="11">
        <v>6</v>
      </c>
      <c r="BX347" s="11">
        <v>8</v>
      </c>
      <c r="BY347" s="11">
        <v>6</v>
      </c>
      <c r="BZ347" s="11">
        <v>13</v>
      </c>
      <c r="CA347" s="11">
        <v>6</v>
      </c>
      <c r="CB347" s="11">
        <v>6</v>
      </c>
      <c r="CC347" s="11">
        <v>6</v>
      </c>
      <c r="CD347" s="11">
        <v>7</v>
      </c>
      <c r="CE347" s="11">
        <v>6</v>
      </c>
      <c r="CF347" s="11">
        <v>7</v>
      </c>
      <c r="CG347" s="11">
        <v>12</v>
      </c>
      <c r="CH347" s="11">
        <v>8</v>
      </c>
      <c r="CI347" s="11"/>
      <c r="CJ347" s="11"/>
      <c r="CK347" s="11" t="s">
        <v>158</v>
      </c>
      <c r="CL347" s="11" t="s">
        <v>158</v>
      </c>
      <c r="CM347" s="11" t="s">
        <v>158</v>
      </c>
      <c r="CN347" s="11" t="s">
        <v>158</v>
      </c>
      <c r="CO347" s="11" t="s">
        <v>158</v>
      </c>
      <c r="CP347" s="11" t="s">
        <v>158</v>
      </c>
      <c r="CQ347" s="11" t="s">
        <v>158</v>
      </c>
      <c r="CR347" s="11" t="s">
        <v>158</v>
      </c>
      <c r="CS347" s="11" t="s">
        <v>158</v>
      </c>
      <c r="CT347" s="11" t="s">
        <v>158</v>
      </c>
      <c r="CU347" s="11" t="s">
        <v>158</v>
      </c>
      <c r="CV347" s="11" t="s">
        <v>158</v>
      </c>
      <c r="CW347" s="11" t="s">
        <v>158</v>
      </c>
      <c r="CX347" s="11" t="s">
        <v>154</v>
      </c>
      <c r="CY347" s="11" t="s">
        <v>154</v>
      </c>
      <c r="CZ347" s="11" t="s">
        <v>154</v>
      </c>
      <c r="DA347" s="11" t="s">
        <v>154</v>
      </c>
      <c r="DB347" s="11" t="s">
        <v>154</v>
      </c>
      <c r="DC347" s="11" t="s">
        <v>154</v>
      </c>
      <c r="DD347" s="11" t="s">
        <v>154</v>
      </c>
      <c r="DE347" s="11" t="s">
        <v>154</v>
      </c>
      <c r="DF347" s="11" t="s">
        <v>154</v>
      </c>
      <c r="DG347" s="11" t="s">
        <v>154</v>
      </c>
      <c r="DH347" s="11" t="s">
        <v>154</v>
      </c>
      <c r="DI347" s="11" t="s">
        <v>154</v>
      </c>
      <c r="DJ347" s="11" t="s">
        <v>154</v>
      </c>
      <c r="DK347" s="11" t="s">
        <v>157</v>
      </c>
      <c r="DL347" s="11" t="s">
        <v>157</v>
      </c>
      <c r="DM347" s="11" t="s">
        <v>157</v>
      </c>
      <c r="DN347" s="11" t="s">
        <v>157</v>
      </c>
      <c r="DO347" s="11" t="s">
        <v>157</v>
      </c>
      <c r="DP347" s="11" t="s">
        <v>157</v>
      </c>
      <c r="DQ347" s="11" t="s">
        <v>157</v>
      </c>
      <c r="DR347" s="11" t="s">
        <v>157</v>
      </c>
      <c r="DS347" s="11" t="s">
        <v>157</v>
      </c>
      <c r="DT347" s="11" t="s">
        <v>157</v>
      </c>
      <c r="DU347" s="11" t="s">
        <v>157</v>
      </c>
      <c r="DV347" s="11" t="s">
        <v>157</v>
      </c>
      <c r="DW347" s="11" t="s">
        <v>157</v>
      </c>
      <c r="DX347" s="11" t="b">
        <v>1</v>
      </c>
      <c r="DY347" s="11" t="b">
        <v>1</v>
      </c>
      <c r="DZ347" s="11" t="b">
        <v>1</v>
      </c>
      <c r="EA347" s="11" t="b">
        <v>1</v>
      </c>
      <c r="EB347" s="11" t="b">
        <v>1</v>
      </c>
      <c r="EC347" s="11" t="b">
        <v>1</v>
      </c>
      <c r="ED347" s="11" t="b">
        <v>1</v>
      </c>
      <c r="EE347" s="11" t="b">
        <v>1</v>
      </c>
      <c r="EF347" s="11" t="b">
        <v>1</v>
      </c>
      <c r="EG347" s="11" t="b">
        <v>1</v>
      </c>
      <c r="EH347" s="11" t="b">
        <v>1</v>
      </c>
      <c r="EI347" s="11" t="b">
        <v>1</v>
      </c>
      <c r="EJ347" s="11" t="b">
        <v>1</v>
      </c>
      <c r="EK347" s="11">
        <v>6.6628999999999994E-2</v>
      </c>
      <c r="EL347" s="11">
        <v>0.10580100000000001</v>
      </c>
      <c r="EM347" s="11">
        <v>0.10956200000000001</v>
      </c>
      <c r="EN347" s="11">
        <v>0.106089</v>
      </c>
      <c r="EO347" s="11">
        <v>1.3055000000000001E-2</v>
      </c>
      <c r="EP347" s="11">
        <v>2.8962000000000002E-2</v>
      </c>
      <c r="EQ347" s="11">
        <v>0.121167</v>
      </c>
      <c r="ER347" s="11">
        <v>0.13028100000000001</v>
      </c>
      <c r="ES347" s="11">
        <v>2.6959E-2</v>
      </c>
      <c r="ET347" s="11">
        <v>3.1489999999999997E-2</v>
      </c>
      <c r="EU347" s="11">
        <v>7.6438000000000006E-2</v>
      </c>
      <c r="EV347" s="11">
        <v>4.4408999999999997E-2</v>
      </c>
      <c r="EW347" s="11">
        <v>0.23350799999999999</v>
      </c>
      <c r="EX347" s="11" t="s">
        <v>248</v>
      </c>
      <c r="EY347" s="11" t="str">
        <f>VLOOKUP(Table8[[#This Row],[Candidate Detail Answer: City]],cities,2,FALSE)</f>
        <v>Minneapolis</v>
      </c>
      <c r="EZ347" s="11" t="str">
        <f>VLOOKUP(Table8[[#This Row],[Candidate Detail Answer: City]],cities,3,FALSE)</f>
        <v>MN</v>
      </c>
      <c r="FA347" s="21">
        <f>VLOOKUP(Table8[[#This Row],[Candidate Detail Answer: City]],cities,4,FALSE)</f>
        <v>55401</v>
      </c>
      <c r="FB347" s="11" t="s">
        <v>648</v>
      </c>
      <c r="FC347" s="11" t="str">
        <f>VLOOKUP(Table8[[#This Row],[Candidate Detail Answer: Major]],majors_final,3,FALSE)</f>
        <v>Software Development</v>
      </c>
      <c r="FD347" s="11" t="str">
        <f>VLOOKUP(Table8[[#This Row],[Candidate Detail Answer: Major]],majors_final,4,FALSE)</f>
        <v>IT-development focused</v>
      </c>
      <c r="FE347" s="11">
        <f>VLOOKUP(Table8[[#This Row],[Candidate Detail Answer: Major]],majors_final,5,FALSE)</f>
        <v>0</v>
      </c>
      <c r="FF347" s="11">
        <f>VLOOKUP(Table8[[#This Row],[Candidate Detail Answer: Major]],majors_final,6,FALSE)</f>
        <v>0</v>
      </c>
      <c r="FG347" s="5"/>
      <c r="FH347" s="5"/>
      <c r="FI347" s="11"/>
    </row>
    <row r="348" spans="1:165" ht="12.75" x14ac:dyDescent="0.2">
      <c r="A348" s="11">
        <v>52250312</v>
      </c>
      <c r="B348" s="11">
        <v>74120734</v>
      </c>
      <c r="C348" s="11">
        <v>45599.915972222203</v>
      </c>
      <c r="D348" s="11" t="s">
        <v>153</v>
      </c>
      <c r="E348" s="11">
        <v>345600</v>
      </c>
      <c r="F348" s="11">
        <v>77904510</v>
      </c>
      <c r="G348" s="11">
        <v>56280.018750002098</v>
      </c>
      <c r="H348" s="11">
        <v>54924.561805552898</v>
      </c>
      <c r="I348" s="11">
        <v>342864</v>
      </c>
      <c r="J348" s="11">
        <v>1</v>
      </c>
      <c r="K348" s="11">
        <v>34</v>
      </c>
      <c r="L348" s="11">
        <v>17965</v>
      </c>
      <c r="M348" s="11">
        <v>131</v>
      </c>
      <c r="N348" s="11">
        <v>131</v>
      </c>
      <c r="O348" s="11">
        <v>92</v>
      </c>
      <c r="P348" s="11">
        <v>100</v>
      </c>
      <c r="Q348" s="11">
        <v>316066</v>
      </c>
      <c r="R348" s="11" t="s">
        <v>154</v>
      </c>
      <c r="S348" s="11" t="s">
        <v>155</v>
      </c>
      <c r="T348" s="11" t="s">
        <v>208</v>
      </c>
      <c r="U348" s="11">
        <v>5</v>
      </c>
      <c r="V348" s="11" t="s">
        <v>154</v>
      </c>
      <c r="W348" s="11" t="s">
        <v>157</v>
      </c>
      <c r="X348" s="11">
        <v>5</v>
      </c>
      <c r="Y348" s="11">
        <v>1</v>
      </c>
      <c r="Z348" s="11">
        <v>10</v>
      </c>
      <c r="AA348" s="11">
        <v>10</v>
      </c>
      <c r="AB348" s="11">
        <v>10</v>
      </c>
      <c r="AC348" s="11">
        <v>10</v>
      </c>
      <c r="AD348" s="11">
        <v>10</v>
      </c>
      <c r="AE348" s="11">
        <v>10</v>
      </c>
      <c r="AF348" s="11">
        <v>10</v>
      </c>
      <c r="AG348" s="11">
        <v>10</v>
      </c>
      <c r="AH348" s="11">
        <v>10</v>
      </c>
      <c r="AI348" s="11">
        <v>10</v>
      </c>
      <c r="AJ348" s="11">
        <v>10</v>
      </c>
      <c r="AK348" s="11">
        <v>10</v>
      </c>
      <c r="AL348" s="11">
        <v>10</v>
      </c>
      <c r="AM348" s="11">
        <v>121</v>
      </c>
      <c r="AN348" s="11">
        <v>60</v>
      </c>
      <c r="AO348" s="11">
        <v>10</v>
      </c>
      <c r="AP348" s="11">
        <v>120</v>
      </c>
      <c r="AQ348" s="11">
        <v>60</v>
      </c>
      <c r="AR348" s="11">
        <v>40</v>
      </c>
      <c r="AS348" s="11">
        <v>1</v>
      </c>
      <c r="AT348" s="11">
        <v>130</v>
      </c>
      <c r="AU348" s="11">
        <v>43</v>
      </c>
      <c r="AV348" s="11">
        <v>3935</v>
      </c>
      <c r="AW348" s="11">
        <v>2406</v>
      </c>
      <c r="AX348" s="11">
        <v>3680</v>
      </c>
      <c r="AY348" s="11">
        <v>1454</v>
      </c>
      <c r="AZ348" s="11">
        <v>743</v>
      </c>
      <c r="BA348" s="11">
        <v>776</v>
      </c>
      <c r="BB348" s="11">
        <v>2796</v>
      </c>
      <c r="BC348" s="11">
        <v>840</v>
      </c>
      <c r="BD348" s="11">
        <v>3147</v>
      </c>
      <c r="BE348" s="11">
        <v>1133</v>
      </c>
      <c r="BF348" s="11">
        <v>860</v>
      </c>
      <c r="BG348" s="11">
        <v>2915</v>
      </c>
      <c r="BH348" s="11">
        <v>2018</v>
      </c>
      <c r="BI348" s="11">
        <v>7</v>
      </c>
      <c r="BJ348" s="11">
        <v>5</v>
      </c>
      <c r="BK348" s="11">
        <v>3</v>
      </c>
      <c r="BL348" s="11">
        <v>7</v>
      </c>
      <c r="BM348" s="11">
        <v>5</v>
      </c>
      <c r="BN348" s="11">
        <v>5</v>
      </c>
      <c r="BO348" s="11">
        <v>9</v>
      </c>
      <c r="BP348" s="11">
        <v>6</v>
      </c>
      <c r="BQ348" s="11">
        <v>6</v>
      </c>
      <c r="BR348" s="11">
        <v>7</v>
      </c>
      <c r="BS348" s="11">
        <v>8</v>
      </c>
      <c r="BT348" s="11">
        <v>19</v>
      </c>
      <c r="BU348" s="11">
        <v>19</v>
      </c>
      <c r="BV348" s="11">
        <v>15</v>
      </c>
      <c r="BW348" s="11">
        <v>8</v>
      </c>
      <c r="BX348" s="11">
        <v>15</v>
      </c>
      <c r="BY348" s="11">
        <v>20</v>
      </c>
      <c r="BZ348" s="11">
        <v>10</v>
      </c>
      <c r="CA348" s="11">
        <v>9</v>
      </c>
      <c r="CB348" s="11">
        <v>20</v>
      </c>
      <c r="CC348" s="11">
        <v>5</v>
      </c>
      <c r="CD348" s="11">
        <v>9</v>
      </c>
      <c r="CE348" s="11">
        <v>8</v>
      </c>
      <c r="CF348" s="11">
        <v>9</v>
      </c>
      <c r="CG348" s="11">
        <v>12</v>
      </c>
      <c r="CH348" s="11">
        <v>13</v>
      </c>
      <c r="CI348" s="11"/>
      <c r="CJ348" s="11"/>
      <c r="CK348" s="11" t="s">
        <v>158</v>
      </c>
      <c r="CL348" s="11" t="s">
        <v>158</v>
      </c>
      <c r="CM348" s="11" t="s">
        <v>158</v>
      </c>
      <c r="CN348" s="11" t="s">
        <v>158</v>
      </c>
      <c r="CO348" s="11" t="s">
        <v>158</v>
      </c>
      <c r="CP348" s="11" t="s">
        <v>158</v>
      </c>
      <c r="CQ348" s="11" t="s">
        <v>158</v>
      </c>
      <c r="CR348" s="11" t="s">
        <v>158</v>
      </c>
      <c r="CS348" s="11" t="s">
        <v>158</v>
      </c>
      <c r="CT348" s="11" t="s">
        <v>158</v>
      </c>
      <c r="CU348" s="11" t="s">
        <v>158</v>
      </c>
      <c r="CV348" s="11" t="s">
        <v>158</v>
      </c>
      <c r="CW348" s="11" t="s">
        <v>158</v>
      </c>
      <c r="CX348" s="11" t="s">
        <v>154</v>
      </c>
      <c r="CY348" s="11" t="s">
        <v>154</v>
      </c>
      <c r="CZ348" s="11" t="s">
        <v>154</v>
      </c>
      <c r="DA348" s="11" t="s">
        <v>154</v>
      </c>
      <c r="DB348" s="11" t="s">
        <v>154</v>
      </c>
      <c r="DC348" s="11" t="s">
        <v>154</v>
      </c>
      <c r="DD348" s="11" t="s">
        <v>154</v>
      </c>
      <c r="DE348" s="11" t="s">
        <v>154</v>
      </c>
      <c r="DF348" s="11" t="s">
        <v>154</v>
      </c>
      <c r="DG348" s="11" t="s">
        <v>154</v>
      </c>
      <c r="DH348" s="11" t="s">
        <v>154</v>
      </c>
      <c r="DI348" s="11" t="s">
        <v>154</v>
      </c>
      <c r="DJ348" s="11" t="s">
        <v>154</v>
      </c>
      <c r="DK348" s="11" t="s">
        <v>157</v>
      </c>
      <c r="DL348" s="11" t="s">
        <v>157</v>
      </c>
      <c r="DM348" s="11" t="s">
        <v>157</v>
      </c>
      <c r="DN348" s="11" t="s">
        <v>157</v>
      </c>
      <c r="DO348" s="11" t="s">
        <v>157</v>
      </c>
      <c r="DP348" s="11" t="s">
        <v>157</v>
      </c>
      <c r="DQ348" s="11" t="s">
        <v>157</v>
      </c>
      <c r="DR348" s="11" t="s">
        <v>157</v>
      </c>
      <c r="DS348" s="11" t="s">
        <v>157</v>
      </c>
      <c r="DT348" s="11" t="s">
        <v>157</v>
      </c>
      <c r="DU348" s="11" t="s">
        <v>157</v>
      </c>
      <c r="DV348" s="11" t="s">
        <v>157</v>
      </c>
      <c r="DW348" s="11" t="s">
        <v>157</v>
      </c>
      <c r="DX348" s="11" t="b">
        <v>1</v>
      </c>
      <c r="DY348" s="11" t="b">
        <v>1</v>
      </c>
      <c r="DZ348" s="11" t="b">
        <v>1</v>
      </c>
      <c r="EA348" s="11" t="b">
        <v>1</v>
      </c>
      <c r="EB348" s="11" t="b">
        <v>1</v>
      </c>
      <c r="EC348" s="11" t="b">
        <v>1</v>
      </c>
      <c r="ED348" s="11" t="b">
        <v>1</v>
      </c>
      <c r="EE348" s="11" t="b">
        <v>1</v>
      </c>
      <c r="EF348" s="11" t="b">
        <v>1</v>
      </c>
      <c r="EG348" s="11" t="b">
        <v>1</v>
      </c>
      <c r="EH348" s="11" t="b">
        <v>1</v>
      </c>
      <c r="EI348" s="11" t="b">
        <v>1</v>
      </c>
      <c r="EJ348" s="11" t="b">
        <v>1</v>
      </c>
      <c r="EK348" s="11">
        <v>2.8202000000000001E-2</v>
      </c>
      <c r="EL348" s="11">
        <v>9.9670999999999996E-2</v>
      </c>
      <c r="EM348" s="11">
        <v>1.2732E-2</v>
      </c>
      <c r="EN348" s="11">
        <v>1.6613119999999999</v>
      </c>
      <c r="EO348" s="11">
        <v>3.1067000000000001E-2</v>
      </c>
      <c r="EP348" s="11">
        <v>3.1538999999999998E-2</v>
      </c>
      <c r="EQ348" s="11">
        <v>3.7592E-2</v>
      </c>
      <c r="ER348" s="11">
        <v>0.14102200000000001</v>
      </c>
      <c r="ES348" s="11">
        <v>0.104907</v>
      </c>
      <c r="ET348" s="11">
        <v>1.5015000000000001E-2</v>
      </c>
      <c r="EU348" s="11">
        <v>2.3796999999999999E-2</v>
      </c>
      <c r="EV348" s="11">
        <v>2.2991000000000001E-2</v>
      </c>
      <c r="EW348" s="11">
        <v>0.118437</v>
      </c>
      <c r="EX348" s="11" t="s">
        <v>248</v>
      </c>
      <c r="EY348" s="11" t="str">
        <f>VLOOKUP(Table8[[#This Row],[Candidate Detail Answer: City]],cities,2,FALSE)</f>
        <v>Minneapolis</v>
      </c>
      <c r="EZ348" s="11" t="str">
        <f>VLOOKUP(Table8[[#This Row],[Candidate Detail Answer: City]],cities,3,FALSE)</f>
        <v>MN</v>
      </c>
      <c r="FA348" s="21">
        <f>VLOOKUP(Table8[[#This Row],[Candidate Detail Answer: City]],cities,4,FALSE)</f>
        <v>55401</v>
      </c>
      <c r="FB348" s="11" t="s">
        <v>651</v>
      </c>
      <c r="FC348" s="11" t="str">
        <f>VLOOKUP(Table8[[#This Row],[Candidate Detail Answer: Major]],majors_final,3,FALSE)</f>
        <v>Information Technology</v>
      </c>
      <c r="FD348" s="11" t="str">
        <f>VLOOKUP(Table8[[#This Row],[Candidate Detail Answer: Major]],majors_final,4,FALSE)</f>
        <v>IT non-development</v>
      </c>
      <c r="FE348" s="11">
        <f>VLOOKUP(Table8[[#This Row],[Candidate Detail Answer: Major]],majors_final,5,FALSE)</f>
        <v>0</v>
      </c>
      <c r="FF348" s="11">
        <f>VLOOKUP(Table8[[#This Row],[Candidate Detail Answer: Major]],majors_final,6,FALSE)</f>
        <v>0</v>
      </c>
      <c r="FG348" s="5"/>
      <c r="FH348" s="5"/>
      <c r="FI348" s="11"/>
    </row>
    <row r="349" spans="1:165" ht="12.75" x14ac:dyDescent="0.2">
      <c r="A349" s="11">
        <v>52249742</v>
      </c>
      <c r="B349" s="11">
        <v>74119702</v>
      </c>
      <c r="C349" s="11">
        <v>44664.606249999997</v>
      </c>
      <c r="D349" s="11" t="s">
        <v>153</v>
      </c>
      <c r="E349" s="11">
        <v>345600</v>
      </c>
      <c r="F349" s="11">
        <v>77905742</v>
      </c>
      <c r="G349" s="11">
        <v>44664.692361111112</v>
      </c>
      <c r="H349" s="11">
        <v>44667.041666666664</v>
      </c>
      <c r="I349" s="11">
        <v>202999</v>
      </c>
      <c r="J349" s="11">
        <v>1</v>
      </c>
      <c r="K349" s="11">
        <v>38</v>
      </c>
      <c r="L349" s="11">
        <v>53359</v>
      </c>
      <c r="M349" s="11">
        <v>131</v>
      </c>
      <c r="N349" s="11">
        <v>131</v>
      </c>
      <c r="O349" s="11">
        <v>92</v>
      </c>
      <c r="P349" s="11">
        <v>100</v>
      </c>
      <c r="Q349" s="11">
        <v>126591</v>
      </c>
      <c r="R349" s="11" t="s">
        <v>154</v>
      </c>
      <c r="S349" s="11" t="s">
        <v>155</v>
      </c>
      <c r="T349" s="11" t="s">
        <v>208</v>
      </c>
      <c r="U349" s="11">
        <v>5</v>
      </c>
      <c r="V349" s="11" t="s">
        <v>154</v>
      </c>
      <c r="W349" s="11" t="s">
        <v>157</v>
      </c>
      <c r="X349" s="11">
        <v>1</v>
      </c>
      <c r="Y349" s="11">
        <v>1</v>
      </c>
      <c r="Z349" s="11">
        <v>10</v>
      </c>
      <c r="AA349" s="11">
        <v>10</v>
      </c>
      <c r="AB349" s="11">
        <v>10</v>
      </c>
      <c r="AC349" s="11">
        <v>10</v>
      </c>
      <c r="AD349" s="11">
        <v>10</v>
      </c>
      <c r="AE349" s="11">
        <v>10</v>
      </c>
      <c r="AF349" s="11">
        <v>10</v>
      </c>
      <c r="AG349" s="11">
        <v>10</v>
      </c>
      <c r="AH349" s="11">
        <v>10</v>
      </c>
      <c r="AI349" s="11">
        <v>10</v>
      </c>
      <c r="AJ349" s="11">
        <v>10</v>
      </c>
      <c r="AK349" s="11">
        <v>10</v>
      </c>
      <c r="AL349" s="11">
        <v>10</v>
      </c>
      <c r="AM349" s="11">
        <v>121</v>
      </c>
      <c r="AN349" s="11">
        <v>60</v>
      </c>
      <c r="AO349" s="11">
        <v>10</v>
      </c>
      <c r="AP349" s="11">
        <v>120</v>
      </c>
      <c r="AQ349" s="11">
        <v>60</v>
      </c>
      <c r="AR349" s="11">
        <v>40</v>
      </c>
      <c r="AS349" s="11">
        <v>1</v>
      </c>
      <c r="AT349" s="11">
        <v>130</v>
      </c>
      <c r="AU349" s="11">
        <v>99</v>
      </c>
      <c r="AV349" s="11">
        <v>1791</v>
      </c>
      <c r="AW349" s="11">
        <v>2040</v>
      </c>
      <c r="AX349" s="11">
        <v>269</v>
      </c>
      <c r="AY349" s="11">
        <v>498</v>
      </c>
      <c r="AZ349" s="11">
        <v>2239</v>
      </c>
      <c r="BA349" s="11">
        <v>272</v>
      </c>
      <c r="BB349" s="11">
        <v>1071</v>
      </c>
      <c r="BC349" s="11">
        <v>465</v>
      </c>
      <c r="BD349" s="11">
        <v>192</v>
      </c>
      <c r="BE349" s="11">
        <v>3472</v>
      </c>
      <c r="BF349" s="11">
        <v>664</v>
      </c>
      <c r="BG349" s="11">
        <v>21882</v>
      </c>
      <c r="BH349" s="11">
        <v>41256</v>
      </c>
      <c r="BI349" s="11">
        <v>6</v>
      </c>
      <c r="BJ349" s="11">
        <v>6</v>
      </c>
      <c r="BK349" s="11">
        <v>4</v>
      </c>
      <c r="BL349" s="11">
        <v>7</v>
      </c>
      <c r="BM349" s="11">
        <v>4</v>
      </c>
      <c r="BN349" s="11">
        <v>5</v>
      </c>
      <c r="BO349" s="11">
        <v>9</v>
      </c>
      <c r="BP349" s="11">
        <v>7</v>
      </c>
      <c r="BQ349" s="11">
        <v>6</v>
      </c>
      <c r="BR349" s="11">
        <v>7</v>
      </c>
      <c r="BS349" s="11">
        <v>8</v>
      </c>
      <c r="BT349" s="11">
        <v>17</v>
      </c>
      <c r="BU349" s="11">
        <v>19</v>
      </c>
      <c r="BV349" s="11">
        <v>25</v>
      </c>
      <c r="BW349" s="11">
        <v>21</v>
      </c>
      <c r="BX349" s="11">
        <v>2</v>
      </c>
      <c r="BY349" s="11">
        <v>6</v>
      </c>
      <c r="BZ349" s="11">
        <v>16</v>
      </c>
      <c r="CA349" s="11">
        <v>3</v>
      </c>
      <c r="CB349" s="11">
        <v>2</v>
      </c>
      <c r="CC349" s="11">
        <v>2</v>
      </c>
      <c r="CD349" s="11">
        <v>3</v>
      </c>
      <c r="CE349" s="11">
        <v>13</v>
      </c>
      <c r="CF349" s="11">
        <v>5</v>
      </c>
      <c r="CG349" s="11">
        <v>43</v>
      </c>
      <c r="CH349" s="11">
        <v>31</v>
      </c>
      <c r="CI349" s="11"/>
      <c r="CJ349" s="11"/>
      <c r="CK349" s="11" t="s">
        <v>158</v>
      </c>
      <c r="CL349" s="11" t="s">
        <v>158</v>
      </c>
      <c r="CM349" s="11" t="s">
        <v>158</v>
      </c>
      <c r="CN349" s="11" t="s">
        <v>158</v>
      </c>
      <c r="CO349" s="11" t="s">
        <v>158</v>
      </c>
      <c r="CP349" s="11" t="s">
        <v>158</v>
      </c>
      <c r="CQ349" s="11" t="s">
        <v>158</v>
      </c>
      <c r="CR349" s="11" t="s">
        <v>158</v>
      </c>
      <c r="CS349" s="11" t="s">
        <v>158</v>
      </c>
      <c r="CT349" s="11" t="s">
        <v>158</v>
      </c>
      <c r="CU349" s="11" t="s">
        <v>158</v>
      </c>
      <c r="CV349" s="11" t="s">
        <v>158</v>
      </c>
      <c r="CW349" s="11" t="s">
        <v>158</v>
      </c>
      <c r="CX349" s="11" t="s">
        <v>154</v>
      </c>
      <c r="CY349" s="11" t="s">
        <v>154</v>
      </c>
      <c r="CZ349" s="11" t="s">
        <v>154</v>
      </c>
      <c r="DA349" s="11" t="s">
        <v>154</v>
      </c>
      <c r="DB349" s="11" t="s">
        <v>154</v>
      </c>
      <c r="DC349" s="11" t="s">
        <v>154</v>
      </c>
      <c r="DD349" s="11" t="s">
        <v>154</v>
      </c>
      <c r="DE349" s="11" t="s">
        <v>154</v>
      </c>
      <c r="DF349" s="11" t="s">
        <v>154</v>
      </c>
      <c r="DG349" s="11" t="s">
        <v>154</v>
      </c>
      <c r="DH349" s="11" t="s">
        <v>154</v>
      </c>
      <c r="DI349" s="11" t="s">
        <v>154</v>
      </c>
      <c r="DJ349" s="11" t="s">
        <v>154</v>
      </c>
      <c r="DK349" s="11" t="s">
        <v>157</v>
      </c>
      <c r="DL349" s="11" t="s">
        <v>157</v>
      </c>
      <c r="DM349" s="11" t="s">
        <v>157</v>
      </c>
      <c r="DN349" s="11" t="s">
        <v>157</v>
      </c>
      <c r="DO349" s="11" t="s">
        <v>157</v>
      </c>
      <c r="DP349" s="11" t="s">
        <v>157</v>
      </c>
      <c r="DQ349" s="11" t="s">
        <v>157</v>
      </c>
      <c r="DR349" s="11" t="s">
        <v>157</v>
      </c>
      <c r="DS349" s="11" t="s">
        <v>157</v>
      </c>
      <c r="DT349" s="11" t="s">
        <v>157</v>
      </c>
      <c r="DU349" s="11" t="s">
        <v>157</v>
      </c>
      <c r="DV349" s="11" t="s">
        <v>157</v>
      </c>
      <c r="DW349" s="11" t="s">
        <v>157</v>
      </c>
      <c r="DX349" s="11" t="b">
        <v>1</v>
      </c>
      <c r="DY349" s="11" t="b">
        <v>1</v>
      </c>
      <c r="DZ349" s="11" t="b">
        <v>1</v>
      </c>
      <c r="EA349" s="11" t="b">
        <v>1</v>
      </c>
      <c r="EB349" s="11" t="b">
        <v>1</v>
      </c>
      <c r="EC349" s="11" t="b">
        <v>1</v>
      </c>
      <c r="ED349" s="11" t="b">
        <v>1</v>
      </c>
      <c r="EE349" s="11" t="b">
        <v>1</v>
      </c>
      <c r="EF349" s="11" t="b">
        <v>1</v>
      </c>
      <c r="EG349" s="11" t="b">
        <v>1</v>
      </c>
      <c r="EH349" s="11" t="b">
        <v>1</v>
      </c>
      <c r="EI349" s="11" t="b">
        <v>1</v>
      </c>
      <c r="EJ349" s="11" t="b">
        <v>1</v>
      </c>
      <c r="EK349" s="11">
        <v>4.5637375000000001E-2</v>
      </c>
      <c r="EL349" s="11">
        <v>3.8319092999999999E-2</v>
      </c>
      <c r="EM349" s="11">
        <v>3.0468715E-2</v>
      </c>
      <c r="EN349" s="11">
        <v>3.7645475999999997E-2</v>
      </c>
      <c r="EO349" s="11">
        <v>0.120484222</v>
      </c>
      <c r="EP349" s="11">
        <v>3.2372104999999998E-2</v>
      </c>
      <c r="EQ349" s="11">
        <v>3.1125143000000001E-2</v>
      </c>
      <c r="ER349" s="11">
        <v>0.143338935</v>
      </c>
      <c r="ES349" s="11">
        <v>4.0780274999999998E-2</v>
      </c>
      <c r="ET349" s="11">
        <v>4.5744232000000003E-2</v>
      </c>
      <c r="EU349" s="11">
        <v>4.8618047999999997E-2</v>
      </c>
      <c r="EV349" s="11">
        <v>0.16001965100000001</v>
      </c>
      <c r="EW349" s="11">
        <v>2.3133648999999999E-2</v>
      </c>
      <c r="EX349" s="11" t="s">
        <v>248</v>
      </c>
      <c r="EY349" s="11" t="str">
        <f>VLOOKUP(Table8[[#This Row],[Candidate Detail Answer: City]],cities,2,FALSE)</f>
        <v>Minneapolis</v>
      </c>
      <c r="EZ349" s="11" t="str">
        <f>VLOOKUP(Table8[[#This Row],[Candidate Detail Answer: City]],cities,3,FALSE)</f>
        <v>MN</v>
      </c>
      <c r="FA349" s="21">
        <f>VLOOKUP(Table8[[#This Row],[Candidate Detail Answer: City]],cities,4,FALSE)</f>
        <v>55401</v>
      </c>
      <c r="FB349" s="11" t="s">
        <v>652</v>
      </c>
      <c r="FC349" s="11" t="str">
        <f>VLOOKUP(Table8[[#This Row],[Candidate Detail Answer: Major]],majors_final,3,FALSE)</f>
        <v>Information Technology</v>
      </c>
      <c r="FD349" s="11" t="str">
        <f>VLOOKUP(Table8[[#This Row],[Candidate Detail Answer: Major]],majors_final,4,FALSE)</f>
        <v>IT non-development</v>
      </c>
      <c r="FE349" s="11">
        <f>VLOOKUP(Table8[[#This Row],[Candidate Detail Answer: Major]],majors_final,5,FALSE)</f>
        <v>1</v>
      </c>
      <c r="FF349" s="11" t="str">
        <f>VLOOKUP(Table8[[#This Row],[Candidate Detail Answer: Major]],majors_final,6,FALSE)</f>
        <v>N/A</v>
      </c>
      <c r="FG349" s="5"/>
      <c r="FH349" s="5"/>
      <c r="FI349" s="11"/>
    </row>
    <row r="350" spans="1:165" ht="12.75" x14ac:dyDescent="0.2">
      <c r="A350" s="11">
        <v>52249709</v>
      </c>
      <c r="B350" s="11">
        <v>74119636</v>
      </c>
      <c r="C350" s="11">
        <v>44664.606249999997</v>
      </c>
      <c r="D350" s="11" t="s">
        <v>153</v>
      </c>
      <c r="E350" s="11">
        <v>345600</v>
      </c>
      <c r="F350" s="11">
        <v>77904646</v>
      </c>
      <c r="G350" s="11">
        <v>44664.67083333333</v>
      </c>
      <c r="H350" s="11">
        <v>44668.081944444442</v>
      </c>
      <c r="I350" s="11">
        <v>294772</v>
      </c>
      <c r="J350" s="11">
        <v>1</v>
      </c>
      <c r="K350" s="11">
        <v>45</v>
      </c>
      <c r="L350" s="11">
        <v>162765</v>
      </c>
      <c r="M350" s="11">
        <v>131</v>
      </c>
      <c r="N350" s="11">
        <v>131</v>
      </c>
      <c r="O350" s="11">
        <v>92</v>
      </c>
      <c r="P350" s="11">
        <v>100</v>
      </c>
      <c r="Q350" s="11">
        <v>239609</v>
      </c>
      <c r="R350" s="11" t="s">
        <v>154</v>
      </c>
      <c r="S350" s="11" t="s">
        <v>155</v>
      </c>
      <c r="T350" s="11" t="s">
        <v>208</v>
      </c>
      <c r="U350" s="11">
        <v>14</v>
      </c>
      <c r="V350" s="11" t="s">
        <v>154</v>
      </c>
      <c r="W350" s="11" t="s">
        <v>157</v>
      </c>
      <c r="X350" s="11">
        <v>4</v>
      </c>
      <c r="Y350" s="11">
        <v>1</v>
      </c>
      <c r="Z350" s="11">
        <v>10</v>
      </c>
      <c r="AA350" s="11">
        <v>10</v>
      </c>
      <c r="AB350" s="11">
        <v>10</v>
      </c>
      <c r="AC350" s="11">
        <v>10</v>
      </c>
      <c r="AD350" s="11">
        <v>10</v>
      </c>
      <c r="AE350" s="11">
        <v>10</v>
      </c>
      <c r="AF350" s="11">
        <v>10</v>
      </c>
      <c r="AG350" s="11">
        <v>10</v>
      </c>
      <c r="AH350" s="11">
        <v>10</v>
      </c>
      <c r="AI350" s="11">
        <v>10</v>
      </c>
      <c r="AJ350" s="11">
        <v>10</v>
      </c>
      <c r="AK350" s="11">
        <v>10</v>
      </c>
      <c r="AL350" s="11">
        <v>10</v>
      </c>
      <c r="AM350" s="11">
        <v>121</v>
      </c>
      <c r="AN350" s="11">
        <v>60</v>
      </c>
      <c r="AO350" s="11">
        <v>10</v>
      </c>
      <c r="AP350" s="11">
        <v>120</v>
      </c>
      <c r="AQ350" s="11">
        <v>60</v>
      </c>
      <c r="AR350" s="11">
        <v>40</v>
      </c>
      <c r="AS350" s="11">
        <v>1</v>
      </c>
      <c r="AT350" s="11">
        <v>130</v>
      </c>
      <c r="AU350" s="11">
        <v>195</v>
      </c>
      <c r="AV350" s="11">
        <v>3035</v>
      </c>
      <c r="AW350" s="11">
        <v>11912</v>
      </c>
      <c r="AX350" s="11">
        <v>6767</v>
      </c>
      <c r="AY350" s="11">
        <v>16478</v>
      </c>
      <c r="AZ350" s="11">
        <v>2335</v>
      </c>
      <c r="BA350" s="11">
        <v>1681</v>
      </c>
      <c r="BB350" s="11">
        <v>822</v>
      </c>
      <c r="BC350" s="11">
        <v>913</v>
      </c>
      <c r="BD350" s="11">
        <v>310</v>
      </c>
      <c r="BE350" s="11">
        <v>1555</v>
      </c>
      <c r="BF350" s="11">
        <v>423</v>
      </c>
      <c r="BG350" s="11">
        <v>4195</v>
      </c>
      <c r="BH350" s="11">
        <v>752</v>
      </c>
      <c r="BI350" s="11">
        <v>10</v>
      </c>
      <c r="BJ350" s="11">
        <v>11</v>
      </c>
      <c r="BK350" s="11">
        <v>10</v>
      </c>
      <c r="BL350" s="11">
        <v>11</v>
      </c>
      <c r="BM350" s="11">
        <v>8</v>
      </c>
      <c r="BN350" s="11">
        <v>9</v>
      </c>
      <c r="BO350" s="11">
        <v>11</v>
      </c>
      <c r="BP350" s="11">
        <v>10</v>
      </c>
      <c r="BQ350" s="11">
        <v>9</v>
      </c>
      <c r="BR350" s="11">
        <v>10</v>
      </c>
      <c r="BS350" s="11">
        <v>11</v>
      </c>
      <c r="BT350" s="11">
        <v>20</v>
      </c>
      <c r="BU350" s="11">
        <v>23</v>
      </c>
      <c r="BV350" s="11">
        <v>8</v>
      </c>
      <c r="BW350" s="11">
        <v>5</v>
      </c>
      <c r="BX350" s="11">
        <v>10</v>
      </c>
      <c r="BY350" s="11">
        <v>6</v>
      </c>
      <c r="BZ350" s="11">
        <v>9</v>
      </c>
      <c r="CA350" s="11">
        <v>17</v>
      </c>
      <c r="CB350" s="11">
        <v>7</v>
      </c>
      <c r="CC350" s="11">
        <v>7</v>
      </c>
      <c r="CD350" s="11">
        <v>4</v>
      </c>
      <c r="CE350" s="11">
        <v>16</v>
      </c>
      <c r="CF350" s="11">
        <v>2</v>
      </c>
      <c r="CG350" s="11">
        <v>25</v>
      </c>
      <c r="CH350" s="11">
        <v>5</v>
      </c>
      <c r="CI350" s="11"/>
      <c r="CJ350" s="11"/>
      <c r="CK350" s="11" t="s">
        <v>158</v>
      </c>
      <c r="CL350" s="11" t="s">
        <v>158</v>
      </c>
      <c r="CM350" s="11" t="s">
        <v>158</v>
      </c>
      <c r="CN350" s="11" t="s">
        <v>158</v>
      </c>
      <c r="CO350" s="11" t="s">
        <v>158</v>
      </c>
      <c r="CP350" s="11" t="s">
        <v>158</v>
      </c>
      <c r="CQ350" s="11" t="s">
        <v>158</v>
      </c>
      <c r="CR350" s="11" t="s">
        <v>158</v>
      </c>
      <c r="CS350" s="11" t="s">
        <v>158</v>
      </c>
      <c r="CT350" s="11" t="s">
        <v>158</v>
      </c>
      <c r="CU350" s="11" t="s">
        <v>158</v>
      </c>
      <c r="CV350" s="11" t="s">
        <v>158</v>
      </c>
      <c r="CW350" s="11" t="s">
        <v>158</v>
      </c>
      <c r="CX350" s="11" t="s">
        <v>154</v>
      </c>
      <c r="CY350" s="11" t="s">
        <v>154</v>
      </c>
      <c r="CZ350" s="11" t="s">
        <v>154</v>
      </c>
      <c r="DA350" s="11" t="s">
        <v>154</v>
      </c>
      <c r="DB350" s="11" t="s">
        <v>154</v>
      </c>
      <c r="DC350" s="11" t="s">
        <v>154</v>
      </c>
      <c r="DD350" s="11" t="s">
        <v>154</v>
      </c>
      <c r="DE350" s="11" t="s">
        <v>154</v>
      </c>
      <c r="DF350" s="11" t="s">
        <v>154</v>
      </c>
      <c r="DG350" s="11" t="s">
        <v>154</v>
      </c>
      <c r="DH350" s="11" t="s">
        <v>154</v>
      </c>
      <c r="DI350" s="11" t="s">
        <v>154</v>
      </c>
      <c r="DJ350" s="11" t="s">
        <v>154</v>
      </c>
      <c r="DK350" s="11" t="s">
        <v>157</v>
      </c>
      <c r="DL350" s="11" t="s">
        <v>157</v>
      </c>
      <c r="DM350" s="11" t="s">
        <v>157</v>
      </c>
      <c r="DN350" s="11" t="s">
        <v>157</v>
      </c>
      <c r="DO350" s="11" t="s">
        <v>157</v>
      </c>
      <c r="DP350" s="11" t="s">
        <v>157</v>
      </c>
      <c r="DQ350" s="11" t="s">
        <v>157</v>
      </c>
      <c r="DR350" s="11" t="s">
        <v>157</v>
      </c>
      <c r="DS350" s="11" t="s">
        <v>157</v>
      </c>
      <c r="DT350" s="11" t="s">
        <v>157</v>
      </c>
      <c r="DU350" s="11" t="s">
        <v>157</v>
      </c>
      <c r="DV350" s="11" t="s">
        <v>157</v>
      </c>
      <c r="DW350" s="11" t="s">
        <v>157</v>
      </c>
      <c r="DX350" s="11" t="b">
        <v>1</v>
      </c>
      <c r="DY350" s="11" t="b">
        <v>1</v>
      </c>
      <c r="DZ350" s="11" t="b">
        <v>1</v>
      </c>
      <c r="EA350" s="11" t="b">
        <v>1</v>
      </c>
      <c r="EB350" s="11" t="b">
        <v>1</v>
      </c>
      <c r="EC350" s="11" t="b">
        <v>1</v>
      </c>
      <c r="ED350" s="11" t="b">
        <v>1</v>
      </c>
      <c r="EE350" s="11" t="b">
        <v>1</v>
      </c>
      <c r="EF350" s="11" t="b">
        <v>1</v>
      </c>
      <c r="EG350" s="11" t="b">
        <v>1</v>
      </c>
      <c r="EH350" s="11" t="b">
        <v>1</v>
      </c>
      <c r="EI350" s="11" t="b">
        <v>1</v>
      </c>
      <c r="EJ350" s="11" t="b">
        <v>1</v>
      </c>
      <c r="EK350" s="11">
        <v>9.4815067000000003E-2</v>
      </c>
      <c r="EL350" s="11">
        <v>1.6046075999999999E-2</v>
      </c>
      <c r="EM350" s="11">
        <v>1.2295363E-2</v>
      </c>
      <c r="EN350" s="11">
        <v>1.5100565999999999E-2</v>
      </c>
      <c r="EO350" s="11">
        <v>0.23518639699999999</v>
      </c>
      <c r="EP350" s="11">
        <v>0.48634512899999999</v>
      </c>
      <c r="EQ350" s="11">
        <v>2.0595960999999999E-2</v>
      </c>
      <c r="ER350" s="11">
        <v>0.210549915</v>
      </c>
      <c r="ES350" s="11">
        <v>0.10307250799999999</v>
      </c>
      <c r="ET350" s="11">
        <v>7.2527258999999997E-2</v>
      </c>
      <c r="EU350" s="11">
        <v>3.5962246000000003E-2</v>
      </c>
      <c r="EV350" s="11">
        <v>4.1282215999999997E-2</v>
      </c>
      <c r="EW350" s="11">
        <v>0.108377559</v>
      </c>
      <c r="EX350" s="11" t="s">
        <v>248</v>
      </c>
      <c r="EY350" s="11" t="str">
        <f>VLOOKUP(Table8[[#This Row],[Candidate Detail Answer: City]],cities,2,FALSE)</f>
        <v>Minneapolis</v>
      </c>
      <c r="EZ350" s="11" t="str">
        <f>VLOOKUP(Table8[[#This Row],[Candidate Detail Answer: City]],cities,3,FALSE)</f>
        <v>MN</v>
      </c>
      <c r="FA350" s="21">
        <f>VLOOKUP(Table8[[#This Row],[Candidate Detail Answer: City]],cities,4,FALSE)</f>
        <v>55401</v>
      </c>
      <c r="FB350" s="11" t="s">
        <v>233</v>
      </c>
      <c r="FC350" s="11" t="str">
        <f>VLOOKUP(Table8[[#This Row],[Candidate Detail Answer: Major]],majors_final,3,FALSE)</f>
        <v>Software Development</v>
      </c>
      <c r="FD350" s="11" t="str">
        <f>VLOOKUP(Table8[[#This Row],[Candidate Detail Answer: Major]],majors_final,4,FALSE)</f>
        <v>IT-development focused</v>
      </c>
      <c r="FE350" s="11">
        <f>VLOOKUP(Table8[[#This Row],[Candidate Detail Answer: Major]],majors_final,5,FALSE)</f>
        <v>0</v>
      </c>
      <c r="FF350" s="11">
        <f>VLOOKUP(Table8[[#This Row],[Candidate Detail Answer: Major]],majors_final,6,FALSE)</f>
        <v>0</v>
      </c>
      <c r="FG350" s="5"/>
      <c r="FH350" s="5"/>
      <c r="FI350" s="11"/>
    </row>
    <row r="351" spans="1:165" ht="12.75" x14ac:dyDescent="0.2">
      <c r="A351" s="11">
        <v>47969186</v>
      </c>
      <c r="B351" s="11">
        <v>66953694</v>
      </c>
      <c r="C351" s="11">
        <v>55359.940277777197</v>
      </c>
      <c r="D351" s="11" t="s">
        <v>153</v>
      </c>
      <c r="E351" s="11">
        <v>345600</v>
      </c>
      <c r="F351" s="11">
        <v>73387954</v>
      </c>
      <c r="G351" s="11">
        <v>54293.281250001703</v>
      </c>
      <c r="H351" s="11">
        <v>53170.543055553397</v>
      </c>
      <c r="I351" s="11">
        <v>370790</v>
      </c>
      <c r="J351" s="11">
        <v>1</v>
      </c>
      <c r="K351" s="11">
        <v>8</v>
      </c>
      <c r="L351" s="11">
        <v>139891</v>
      </c>
      <c r="M351" s="11">
        <v>131</v>
      </c>
      <c r="N351" s="11">
        <v>81</v>
      </c>
      <c r="O351" s="11">
        <v>92</v>
      </c>
      <c r="P351" s="11">
        <v>61.83</v>
      </c>
      <c r="Q351" s="11">
        <v>346889</v>
      </c>
      <c r="R351" s="11" t="s">
        <v>154</v>
      </c>
      <c r="S351" s="11" t="s">
        <v>155</v>
      </c>
      <c r="T351" s="11" t="s">
        <v>208</v>
      </c>
      <c r="U351" s="11">
        <v>0</v>
      </c>
      <c r="V351" s="11" t="s">
        <v>154</v>
      </c>
      <c r="W351" s="11" t="s">
        <v>157</v>
      </c>
      <c r="X351" s="11"/>
      <c r="Y351" s="11">
        <v>1</v>
      </c>
      <c r="Z351" s="11">
        <v>10</v>
      </c>
      <c r="AA351" s="11">
        <v>10</v>
      </c>
      <c r="AB351" s="11">
        <v>10</v>
      </c>
      <c r="AC351" s="11">
        <v>10</v>
      </c>
      <c r="AD351" s="11">
        <v>10</v>
      </c>
      <c r="AE351" s="11">
        <v>10</v>
      </c>
      <c r="AF351" s="11">
        <v>10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10</v>
      </c>
      <c r="AM351" s="11">
        <v>71</v>
      </c>
      <c r="AN351" s="11">
        <v>40</v>
      </c>
      <c r="AO351" s="11">
        <v>10</v>
      </c>
      <c r="AP351" s="11">
        <v>70</v>
      </c>
      <c r="AQ351" s="11">
        <v>20</v>
      </c>
      <c r="AR351" s="11">
        <v>10</v>
      </c>
      <c r="AS351" s="11">
        <v>1</v>
      </c>
      <c r="AT351" s="11">
        <v>80</v>
      </c>
      <c r="AU351" s="11">
        <v>39</v>
      </c>
      <c r="AV351" s="11">
        <v>4804</v>
      </c>
      <c r="AW351" s="11">
        <v>743</v>
      </c>
      <c r="AX351" s="11">
        <v>239</v>
      </c>
      <c r="AY351" s="11">
        <v>1284</v>
      </c>
      <c r="AZ351" s="11">
        <v>4036</v>
      </c>
      <c r="BA351" s="11">
        <v>1026</v>
      </c>
      <c r="BB351" s="11">
        <v>965</v>
      </c>
      <c r="BC351" s="11">
        <v>2071</v>
      </c>
      <c r="BD351" s="11">
        <v>60</v>
      </c>
      <c r="BE351" s="11">
        <v>0</v>
      </c>
      <c r="BF351" s="11">
        <v>0</v>
      </c>
      <c r="BG351" s="11">
        <v>8</v>
      </c>
      <c r="BH351" s="11">
        <v>1054</v>
      </c>
      <c r="BI351" s="11">
        <v>10</v>
      </c>
      <c r="BJ351" s="11">
        <v>9</v>
      </c>
      <c r="BK351" s="11">
        <v>8</v>
      </c>
      <c r="BL351" s="11">
        <v>10</v>
      </c>
      <c r="BM351" s="11">
        <v>9</v>
      </c>
      <c r="BN351" s="11">
        <v>9</v>
      </c>
      <c r="BO351" s="11">
        <v>9</v>
      </c>
      <c r="BP351" s="11">
        <v>9</v>
      </c>
      <c r="BQ351" s="11">
        <v>0</v>
      </c>
      <c r="BR351" s="11">
        <v>0</v>
      </c>
      <c r="BS351" s="11">
        <v>0</v>
      </c>
      <c r="BT351" s="11">
        <v>0</v>
      </c>
      <c r="BU351" s="11">
        <v>12</v>
      </c>
      <c r="BV351" s="11">
        <v>44</v>
      </c>
      <c r="BW351" s="11">
        <v>5</v>
      </c>
      <c r="BX351" s="11">
        <v>5</v>
      </c>
      <c r="BY351" s="11">
        <v>8</v>
      </c>
      <c r="BZ351" s="11">
        <v>16</v>
      </c>
      <c r="CA351" s="11">
        <v>9</v>
      </c>
      <c r="CB351" s="11">
        <v>6</v>
      </c>
      <c r="CC351" s="11">
        <v>4</v>
      </c>
      <c r="CD351" s="11">
        <v>0</v>
      </c>
      <c r="CE351" s="11">
        <v>0</v>
      </c>
      <c r="CF351" s="11">
        <v>0</v>
      </c>
      <c r="CG351" s="11">
        <v>0</v>
      </c>
      <c r="CH351" s="11">
        <v>7</v>
      </c>
      <c r="CI351" s="11"/>
      <c r="CJ351" s="11"/>
      <c r="CK351" s="11" t="s">
        <v>158</v>
      </c>
      <c r="CL351" s="11" t="s">
        <v>158</v>
      </c>
      <c r="CM351" s="11" t="s">
        <v>158</v>
      </c>
      <c r="CN351" s="11" t="s">
        <v>158</v>
      </c>
      <c r="CO351" s="11" t="s">
        <v>158</v>
      </c>
      <c r="CP351" s="11" t="s">
        <v>158</v>
      </c>
      <c r="CQ351" s="11" t="s">
        <v>158</v>
      </c>
      <c r="CR351" s="11" t="s">
        <v>158</v>
      </c>
      <c r="CS351" s="11" t="s">
        <v>166</v>
      </c>
      <c r="CT351" s="11" t="s">
        <v>166</v>
      </c>
      <c r="CU351" s="11" t="s">
        <v>166</v>
      </c>
      <c r="CV351" s="11" t="s">
        <v>166</v>
      </c>
      <c r="CW351" s="11" t="s">
        <v>158</v>
      </c>
      <c r="CX351" s="11" t="s">
        <v>154</v>
      </c>
      <c r="CY351" s="11" t="s">
        <v>154</v>
      </c>
      <c r="CZ351" s="11" t="s">
        <v>154</v>
      </c>
      <c r="DA351" s="11" t="s">
        <v>154</v>
      </c>
      <c r="DB351" s="11" t="s">
        <v>154</v>
      </c>
      <c r="DC351" s="11" t="s">
        <v>154</v>
      </c>
      <c r="DD351" s="11" t="s">
        <v>154</v>
      </c>
      <c r="DE351" s="11" t="s">
        <v>154</v>
      </c>
      <c r="DF351" s="11" t="s">
        <v>154</v>
      </c>
      <c r="DG351" s="11" t="s">
        <v>154</v>
      </c>
      <c r="DH351" s="11" t="s">
        <v>154</v>
      </c>
      <c r="DI351" s="11" t="s">
        <v>154</v>
      </c>
      <c r="DJ351" s="11" t="s">
        <v>154</v>
      </c>
      <c r="DK351" s="11" t="s">
        <v>157</v>
      </c>
      <c r="DL351" s="11" t="s">
        <v>157</v>
      </c>
      <c r="DM351" s="11" t="s">
        <v>157</v>
      </c>
      <c r="DN351" s="11" t="s">
        <v>157</v>
      </c>
      <c r="DO351" s="11" t="s">
        <v>157</v>
      </c>
      <c r="DP351" s="11" t="s">
        <v>157</v>
      </c>
      <c r="DQ351" s="11" t="s">
        <v>157</v>
      </c>
      <c r="DR351" s="11" t="s">
        <v>157</v>
      </c>
      <c r="DS351" s="11" t="s">
        <v>157</v>
      </c>
      <c r="DT351" s="11" t="s">
        <v>157</v>
      </c>
      <c r="DU351" s="11" t="s">
        <v>157</v>
      </c>
      <c r="DV351" s="11" t="s">
        <v>157</v>
      </c>
      <c r="DW351" s="11" t="s">
        <v>157</v>
      </c>
      <c r="DX351" s="11" t="b">
        <v>1</v>
      </c>
      <c r="DY351" s="11" t="b">
        <v>1</v>
      </c>
      <c r="DZ351" s="11" t="b">
        <v>1</v>
      </c>
      <c r="EA351" s="11" t="b">
        <v>1</v>
      </c>
      <c r="EB351" s="11" t="b">
        <v>1</v>
      </c>
      <c r="EC351" s="11" t="b">
        <v>1</v>
      </c>
      <c r="ED351" s="11" t="b">
        <v>1</v>
      </c>
      <c r="EE351" s="11" t="b">
        <v>0</v>
      </c>
      <c r="EF351" s="11" t="s">
        <v>157</v>
      </c>
      <c r="EG351" s="11" t="s">
        <v>157</v>
      </c>
      <c r="EH351" s="11" t="s">
        <v>157</v>
      </c>
      <c r="EI351" s="11" t="s">
        <v>157</v>
      </c>
      <c r="EJ351" s="11" t="b">
        <v>1</v>
      </c>
      <c r="EK351" s="11">
        <v>1.5407000000000001E-2</v>
      </c>
      <c r="EL351" s="11">
        <v>4.3528999999999998E-2</v>
      </c>
      <c r="EM351" s="11">
        <v>0.50777300000000003</v>
      </c>
      <c r="EN351" s="11">
        <v>2.2314000000000001E-2</v>
      </c>
      <c r="EO351" s="11">
        <v>3.2682000000000003E-2</v>
      </c>
      <c r="EP351" s="11">
        <v>3.6632999999999999E-2</v>
      </c>
      <c r="EQ351" s="11">
        <v>0.521845</v>
      </c>
      <c r="ER351" s="11">
        <v>0.237652</v>
      </c>
      <c r="ES351" s="11" t="s">
        <v>157</v>
      </c>
      <c r="ET351" s="11" t="s">
        <v>157</v>
      </c>
      <c r="EU351" s="11" t="s">
        <v>157</v>
      </c>
      <c r="EV351" s="11" t="s">
        <v>157</v>
      </c>
      <c r="EW351" s="11">
        <v>2.3498000000000002E-2</v>
      </c>
      <c r="EX351" s="11" t="s">
        <v>248</v>
      </c>
      <c r="EY351" s="11" t="str">
        <f>VLOOKUP(Table8[[#This Row],[Candidate Detail Answer: City]],cities,2,FALSE)</f>
        <v>Minneapolis</v>
      </c>
      <c r="EZ351" s="11" t="str">
        <f>VLOOKUP(Table8[[#This Row],[Candidate Detail Answer: City]],cities,3,FALSE)</f>
        <v>MN</v>
      </c>
      <c r="FA351" s="21">
        <f>VLOOKUP(Table8[[#This Row],[Candidate Detail Answer: City]],cities,4,FALSE)</f>
        <v>55401</v>
      </c>
      <c r="FB351" s="11" t="s">
        <v>664</v>
      </c>
      <c r="FC351" s="11" t="str">
        <f>VLOOKUP(Table8[[#This Row],[Candidate Detail Answer: Major]],majors_final,3,FALSE)</f>
        <v>Information Technology Management</v>
      </c>
      <c r="FD351" s="11" t="str">
        <f>VLOOKUP(Table8[[#This Row],[Candidate Detail Answer: Major]],majors_final,4,FALSE)</f>
        <v>IT non-development</v>
      </c>
      <c r="FE351" s="11">
        <f>VLOOKUP(Table8[[#This Row],[Candidate Detail Answer: Major]],majors_final,5,FALSE)</f>
        <v>0</v>
      </c>
      <c r="FF351" s="11">
        <f>VLOOKUP(Table8[[#This Row],[Candidate Detail Answer: Major]],majors_final,6,FALSE)</f>
        <v>0</v>
      </c>
      <c r="FG351" s="5"/>
      <c r="FH351" s="5"/>
      <c r="FI351" s="11"/>
    </row>
    <row r="352" spans="1:165" ht="12.75" x14ac:dyDescent="0.2">
      <c r="A352" s="11">
        <v>52249660</v>
      </c>
      <c r="B352" s="11">
        <v>74119538</v>
      </c>
      <c r="C352" s="11">
        <v>50008.376388888602</v>
      </c>
      <c r="D352" s="11" t="s">
        <v>153</v>
      </c>
      <c r="E352" s="11">
        <v>345600</v>
      </c>
      <c r="F352" s="11">
        <v>77904524</v>
      </c>
      <c r="G352" s="11">
        <v>55597.704861113103</v>
      </c>
      <c r="H352" s="11">
        <v>54322.171527775303</v>
      </c>
      <c r="I352" s="11">
        <v>338654</v>
      </c>
      <c r="J352" s="11">
        <v>1</v>
      </c>
      <c r="K352" s="11">
        <v>64</v>
      </c>
      <c r="L352" s="11">
        <v>291392</v>
      </c>
      <c r="M352" s="11">
        <v>131</v>
      </c>
      <c r="N352" s="11">
        <v>130.5</v>
      </c>
      <c r="O352" s="11">
        <v>92</v>
      </c>
      <c r="P352" s="11">
        <v>99.61</v>
      </c>
      <c r="Q352" s="11">
        <v>186988</v>
      </c>
      <c r="R352" s="11" t="s">
        <v>154</v>
      </c>
      <c r="S352" s="11" t="s">
        <v>155</v>
      </c>
      <c r="T352" s="11" t="s">
        <v>208</v>
      </c>
      <c r="U352" s="11">
        <v>33</v>
      </c>
      <c r="V352" s="11" t="s">
        <v>154</v>
      </c>
      <c r="W352" s="11" t="s">
        <v>157</v>
      </c>
      <c r="X352" s="11">
        <v>4</v>
      </c>
      <c r="Y352" s="11">
        <v>0.5</v>
      </c>
      <c r="Z352" s="11">
        <v>10</v>
      </c>
      <c r="AA352" s="11">
        <v>10</v>
      </c>
      <c r="AB352" s="11">
        <v>10</v>
      </c>
      <c r="AC352" s="11">
        <v>10</v>
      </c>
      <c r="AD352" s="11">
        <v>10</v>
      </c>
      <c r="AE352" s="11">
        <v>10</v>
      </c>
      <c r="AF352" s="11">
        <v>10</v>
      </c>
      <c r="AG352" s="11">
        <v>10</v>
      </c>
      <c r="AH352" s="11">
        <v>10</v>
      </c>
      <c r="AI352" s="11">
        <v>10</v>
      </c>
      <c r="AJ352" s="11">
        <v>10</v>
      </c>
      <c r="AK352" s="11">
        <v>10</v>
      </c>
      <c r="AL352" s="11">
        <v>10</v>
      </c>
      <c r="AM352" s="11">
        <v>120.5</v>
      </c>
      <c r="AN352" s="11">
        <v>60</v>
      </c>
      <c r="AO352" s="11">
        <v>10</v>
      </c>
      <c r="AP352" s="11">
        <v>120</v>
      </c>
      <c r="AQ352" s="11">
        <v>60</v>
      </c>
      <c r="AR352" s="11">
        <v>40</v>
      </c>
      <c r="AS352" s="11">
        <v>0.5</v>
      </c>
      <c r="AT352" s="11">
        <v>130</v>
      </c>
      <c r="AU352" s="11">
        <v>11235</v>
      </c>
      <c r="AV352" s="11">
        <v>5209</v>
      </c>
      <c r="AW352" s="11">
        <v>5605</v>
      </c>
      <c r="AX352" s="11">
        <v>2130</v>
      </c>
      <c r="AY352" s="11">
        <v>2767</v>
      </c>
      <c r="AZ352" s="11">
        <v>1574</v>
      </c>
      <c r="BA352" s="11">
        <v>2354</v>
      </c>
      <c r="BB352" s="11">
        <v>9680</v>
      </c>
      <c r="BC352" s="11">
        <v>1599</v>
      </c>
      <c r="BD352" s="11">
        <v>3093</v>
      </c>
      <c r="BE352" s="11">
        <v>1491</v>
      </c>
      <c r="BF352" s="11">
        <v>97994</v>
      </c>
      <c r="BG352" s="11">
        <v>3268</v>
      </c>
      <c r="BH352" s="11">
        <v>3488</v>
      </c>
      <c r="BI352" s="11">
        <v>7</v>
      </c>
      <c r="BJ352" s="11">
        <v>7</v>
      </c>
      <c r="BK352" s="11">
        <v>8</v>
      </c>
      <c r="BL352" s="11">
        <v>9</v>
      </c>
      <c r="BM352" s="11">
        <v>6</v>
      </c>
      <c r="BN352" s="11">
        <v>7</v>
      </c>
      <c r="BO352" s="11">
        <v>10</v>
      </c>
      <c r="BP352" s="11">
        <v>10</v>
      </c>
      <c r="BQ352" s="11">
        <v>7</v>
      </c>
      <c r="BR352" s="11">
        <v>8</v>
      </c>
      <c r="BS352" s="11">
        <v>9</v>
      </c>
      <c r="BT352" s="11">
        <v>17</v>
      </c>
      <c r="BU352" s="11">
        <v>20</v>
      </c>
      <c r="BV352" s="11">
        <v>43</v>
      </c>
      <c r="BW352" s="11">
        <v>42</v>
      </c>
      <c r="BX352" s="11">
        <v>15</v>
      </c>
      <c r="BY352" s="11">
        <v>14</v>
      </c>
      <c r="BZ352" s="11">
        <v>10</v>
      </c>
      <c r="CA352" s="11">
        <v>13</v>
      </c>
      <c r="CB352" s="11">
        <v>32</v>
      </c>
      <c r="CC352" s="11">
        <v>7</v>
      </c>
      <c r="CD352" s="11">
        <v>13</v>
      </c>
      <c r="CE352" s="11">
        <v>11</v>
      </c>
      <c r="CF352" s="11">
        <v>8</v>
      </c>
      <c r="CG352" s="11">
        <v>30</v>
      </c>
      <c r="CH352" s="11">
        <v>15</v>
      </c>
      <c r="CI352" s="11"/>
      <c r="CJ352" s="11"/>
      <c r="CK352" s="11" t="s">
        <v>158</v>
      </c>
      <c r="CL352" s="11" t="s">
        <v>158</v>
      </c>
      <c r="CM352" s="11" t="s">
        <v>158</v>
      </c>
      <c r="CN352" s="11" t="s">
        <v>158</v>
      </c>
      <c r="CO352" s="11" t="s">
        <v>158</v>
      </c>
      <c r="CP352" s="11" t="s">
        <v>158</v>
      </c>
      <c r="CQ352" s="11" t="s">
        <v>158</v>
      </c>
      <c r="CR352" s="11" t="s">
        <v>158</v>
      </c>
      <c r="CS352" s="11" t="s">
        <v>158</v>
      </c>
      <c r="CT352" s="11" t="s">
        <v>158</v>
      </c>
      <c r="CU352" s="11" t="s">
        <v>158</v>
      </c>
      <c r="CV352" s="11" t="s">
        <v>158</v>
      </c>
      <c r="CW352" s="11" t="s">
        <v>158</v>
      </c>
      <c r="CX352" s="11" t="s">
        <v>154</v>
      </c>
      <c r="CY352" s="11" t="s">
        <v>154</v>
      </c>
      <c r="CZ352" s="11" t="s">
        <v>154</v>
      </c>
      <c r="DA352" s="11" t="s">
        <v>154</v>
      </c>
      <c r="DB352" s="11" t="s">
        <v>154</v>
      </c>
      <c r="DC352" s="11" t="s">
        <v>154</v>
      </c>
      <c r="DD352" s="11" t="s">
        <v>154</v>
      </c>
      <c r="DE352" s="11" t="s">
        <v>154</v>
      </c>
      <c r="DF352" s="11" t="s">
        <v>154</v>
      </c>
      <c r="DG352" s="11" t="s">
        <v>154</v>
      </c>
      <c r="DH352" s="11" t="s">
        <v>154</v>
      </c>
      <c r="DI352" s="11" t="s">
        <v>154</v>
      </c>
      <c r="DJ352" s="11" t="s">
        <v>154</v>
      </c>
      <c r="DK352" s="11" t="s">
        <v>157</v>
      </c>
      <c r="DL352" s="11" t="s">
        <v>157</v>
      </c>
      <c r="DM352" s="11" t="s">
        <v>157</v>
      </c>
      <c r="DN352" s="11" t="s">
        <v>157</v>
      </c>
      <c r="DO352" s="11" t="s">
        <v>157</v>
      </c>
      <c r="DP352" s="11" t="s">
        <v>157</v>
      </c>
      <c r="DQ352" s="11" t="s">
        <v>157</v>
      </c>
      <c r="DR352" s="11" t="s">
        <v>157</v>
      </c>
      <c r="DS352" s="11" t="s">
        <v>157</v>
      </c>
      <c r="DT352" s="11" t="s">
        <v>157</v>
      </c>
      <c r="DU352" s="11" t="s">
        <v>157</v>
      </c>
      <c r="DV352" s="11" t="s">
        <v>157</v>
      </c>
      <c r="DW352" s="11" t="s">
        <v>157</v>
      </c>
      <c r="DX352" s="11" t="b">
        <v>1</v>
      </c>
      <c r="DY352" s="11" t="b">
        <v>1</v>
      </c>
      <c r="DZ352" s="11" t="b">
        <v>1</v>
      </c>
      <c r="EA352" s="11" t="b">
        <v>1</v>
      </c>
      <c r="EB352" s="11" t="b">
        <v>1</v>
      </c>
      <c r="EC352" s="11" t="b">
        <v>1</v>
      </c>
      <c r="ED352" s="11" t="b">
        <v>1</v>
      </c>
      <c r="EE352" s="11" t="b">
        <v>1</v>
      </c>
      <c r="EF352" s="11" t="b">
        <v>1</v>
      </c>
      <c r="EG352" s="11" t="b">
        <v>1</v>
      </c>
      <c r="EH352" s="11" t="b">
        <v>1</v>
      </c>
      <c r="EI352" s="11" t="b">
        <v>1</v>
      </c>
      <c r="EJ352" s="11" t="b">
        <v>1</v>
      </c>
      <c r="EK352" s="11">
        <v>3.4721000000000002E-2</v>
      </c>
      <c r="EL352" s="11">
        <v>9.0256000000000003E-2</v>
      </c>
      <c r="EM352" s="11">
        <v>2.8894E-2</v>
      </c>
      <c r="EN352" s="11">
        <v>3.5770000000000003E-2</v>
      </c>
      <c r="EO352" s="11">
        <v>6.8519999999999998E-2</v>
      </c>
      <c r="EP352" s="11">
        <v>1.3462E-2</v>
      </c>
      <c r="EQ352" s="11">
        <v>5.2424999999999999E-2</v>
      </c>
      <c r="ER352" s="11">
        <v>3.0972E-2</v>
      </c>
      <c r="ES352" s="11">
        <v>7.0533999999999999E-2</v>
      </c>
      <c r="ET352" s="11">
        <v>4.6518999999999998E-2</v>
      </c>
      <c r="EU352" s="11">
        <v>5.7875999999999997E-2</v>
      </c>
      <c r="EV352" s="11">
        <v>4.2361000000000003E-2</v>
      </c>
      <c r="EW352" s="11">
        <v>3.3237000000000003E-2</v>
      </c>
      <c r="EX352" s="11" t="s">
        <v>248</v>
      </c>
      <c r="EY352" s="11" t="str">
        <f>VLOOKUP(Table8[[#This Row],[Candidate Detail Answer: City]],cities,2,FALSE)</f>
        <v>Minneapolis</v>
      </c>
      <c r="EZ352" s="11" t="str">
        <f>VLOOKUP(Table8[[#This Row],[Candidate Detail Answer: City]],cities,3,FALSE)</f>
        <v>MN</v>
      </c>
      <c r="FA352" s="21">
        <f>VLOOKUP(Table8[[#This Row],[Candidate Detail Answer: City]],cities,4,FALSE)</f>
        <v>55401</v>
      </c>
      <c r="FB352" s="11" t="s">
        <v>234</v>
      </c>
      <c r="FC352" s="11" t="str">
        <f>VLOOKUP(Table8[[#This Row],[Candidate Detail Answer: Major]],majors_final,3,FALSE)</f>
        <v>Computer Programming</v>
      </c>
      <c r="FD352" s="11" t="str">
        <f>VLOOKUP(Table8[[#This Row],[Candidate Detail Answer: Major]],majors_final,4,FALSE)</f>
        <v>IT-development focused</v>
      </c>
      <c r="FE352" s="11">
        <f>VLOOKUP(Table8[[#This Row],[Candidate Detail Answer: Major]],majors_final,5,FALSE)</f>
        <v>0</v>
      </c>
      <c r="FF352" s="11">
        <f>VLOOKUP(Table8[[#This Row],[Candidate Detail Answer: Major]],majors_final,6,FALSE)</f>
        <v>0</v>
      </c>
      <c r="FG352" s="5"/>
      <c r="FH352" s="5"/>
      <c r="FI352" s="11"/>
    </row>
    <row r="353" spans="1:165" ht="12.75" x14ac:dyDescent="0.2">
      <c r="A353" s="11">
        <v>47969131</v>
      </c>
      <c r="B353" s="11">
        <v>66953588</v>
      </c>
      <c r="C353" s="11">
        <v>49876.780555555299</v>
      </c>
      <c r="D353" s="11" t="s">
        <v>153</v>
      </c>
      <c r="E353" s="11">
        <v>345600</v>
      </c>
      <c r="F353" s="11">
        <v>73386458</v>
      </c>
      <c r="G353" s="11">
        <v>53269.810416668202</v>
      </c>
      <c r="H353" s="11">
        <v>52266.957638886903</v>
      </c>
      <c r="I353" s="11">
        <v>217498</v>
      </c>
      <c r="J353" s="11">
        <v>1</v>
      </c>
      <c r="K353" s="11">
        <v>42</v>
      </c>
      <c r="L353" s="11">
        <v>143874</v>
      </c>
      <c r="M353" s="11">
        <v>131</v>
      </c>
      <c r="N353" s="11">
        <v>130.5</v>
      </c>
      <c r="O353" s="11">
        <v>92</v>
      </c>
      <c r="P353" s="11">
        <v>99.61</v>
      </c>
      <c r="Q353" s="11">
        <v>72039</v>
      </c>
      <c r="R353" s="11" t="s">
        <v>154</v>
      </c>
      <c r="S353" s="11" t="s">
        <v>155</v>
      </c>
      <c r="T353" s="11" t="s">
        <v>208</v>
      </c>
      <c r="U353" s="11">
        <v>4</v>
      </c>
      <c r="V353" s="11" t="s">
        <v>154</v>
      </c>
      <c r="W353" s="11" t="s">
        <v>157</v>
      </c>
      <c r="X353" s="11">
        <v>4</v>
      </c>
      <c r="Y353" s="11">
        <v>0.5</v>
      </c>
      <c r="Z353" s="11">
        <v>10</v>
      </c>
      <c r="AA353" s="11">
        <v>10</v>
      </c>
      <c r="AB353" s="11">
        <v>10</v>
      </c>
      <c r="AC353" s="11">
        <v>10</v>
      </c>
      <c r="AD353" s="11">
        <v>10</v>
      </c>
      <c r="AE353" s="11">
        <v>10</v>
      </c>
      <c r="AF353" s="11">
        <v>10</v>
      </c>
      <c r="AG353" s="11">
        <v>10</v>
      </c>
      <c r="AH353" s="11">
        <v>10</v>
      </c>
      <c r="AI353" s="11">
        <v>10</v>
      </c>
      <c r="AJ353" s="11">
        <v>10</v>
      </c>
      <c r="AK353" s="11">
        <v>10</v>
      </c>
      <c r="AL353" s="11">
        <v>10</v>
      </c>
      <c r="AM353" s="11">
        <v>120.5</v>
      </c>
      <c r="AN353" s="11">
        <v>60</v>
      </c>
      <c r="AO353" s="11">
        <v>10</v>
      </c>
      <c r="AP353" s="11">
        <v>120</v>
      </c>
      <c r="AQ353" s="11">
        <v>60</v>
      </c>
      <c r="AR353" s="11">
        <v>40</v>
      </c>
      <c r="AS353" s="11">
        <v>0.5</v>
      </c>
      <c r="AT353" s="11">
        <v>130</v>
      </c>
      <c r="AU353" s="11">
        <v>753</v>
      </c>
      <c r="AV353" s="11">
        <v>1364</v>
      </c>
      <c r="AW353" s="11">
        <v>875</v>
      </c>
      <c r="AX353" s="11">
        <v>5936</v>
      </c>
      <c r="AY353" s="11">
        <v>843</v>
      </c>
      <c r="AZ353" s="11">
        <v>4895</v>
      </c>
      <c r="BA353" s="11">
        <v>1496</v>
      </c>
      <c r="BB353" s="11">
        <v>17097</v>
      </c>
      <c r="BC353" s="11">
        <v>41527</v>
      </c>
      <c r="BD353" s="11">
        <v>868</v>
      </c>
      <c r="BE353" s="11">
        <v>63114</v>
      </c>
      <c r="BF353" s="11">
        <v>1289</v>
      </c>
      <c r="BG353" s="11">
        <v>3671</v>
      </c>
      <c r="BH353" s="11">
        <v>1710</v>
      </c>
      <c r="BI353" s="11">
        <v>5</v>
      </c>
      <c r="BJ353" s="11">
        <v>6</v>
      </c>
      <c r="BK353" s="11">
        <v>4</v>
      </c>
      <c r="BL353" s="11">
        <v>6</v>
      </c>
      <c r="BM353" s="11">
        <v>5</v>
      </c>
      <c r="BN353" s="11">
        <v>3</v>
      </c>
      <c r="BO353" s="11">
        <v>9</v>
      </c>
      <c r="BP353" s="11">
        <v>6</v>
      </c>
      <c r="BQ353" s="11">
        <v>4</v>
      </c>
      <c r="BR353" s="11">
        <v>4</v>
      </c>
      <c r="BS353" s="11">
        <v>7</v>
      </c>
      <c r="BT353" s="11">
        <v>8</v>
      </c>
      <c r="BU353" s="11">
        <v>33</v>
      </c>
      <c r="BV353" s="11">
        <v>2</v>
      </c>
      <c r="BW353" s="11">
        <v>2</v>
      </c>
      <c r="BX353" s="11">
        <v>3</v>
      </c>
      <c r="BY353" s="11">
        <v>3</v>
      </c>
      <c r="BZ353" s="11">
        <v>10</v>
      </c>
      <c r="CA353" s="11">
        <v>3</v>
      </c>
      <c r="CB353" s="11">
        <v>22</v>
      </c>
      <c r="CC353" s="11">
        <v>22</v>
      </c>
      <c r="CD353" s="11">
        <v>6</v>
      </c>
      <c r="CE353" s="11">
        <v>18</v>
      </c>
      <c r="CF353" s="11">
        <v>7</v>
      </c>
      <c r="CG353" s="11">
        <v>3</v>
      </c>
      <c r="CH353" s="11">
        <v>8</v>
      </c>
      <c r="CI353" s="11"/>
      <c r="CJ353" s="11"/>
      <c r="CK353" s="11" t="s">
        <v>158</v>
      </c>
      <c r="CL353" s="11" t="s">
        <v>158</v>
      </c>
      <c r="CM353" s="11" t="s">
        <v>158</v>
      </c>
      <c r="CN353" s="11" t="s">
        <v>158</v>
      </c>
      <c r="CO353" s="11" t="s">
        <v>158</v>
      </c>
      <c r="CP353" s="11" t="s">
        <v>158</v>
      </c>
      <c r="CQ353" s="11" t="s">
        <v>158</v>
      </c>
      <c r="CR353" s="11" t="s">
        <v>158</v>
      </c>
      <c r="CS353" s="11" t="s">
        <v>158</v>
      </c>
      <c r="CT353" s="11" t="s">
        <v>158</v>
      </c>
      <c r="CU353" s="11" t="s">
        <v>158</v>
      </c>
      <c r="CV353" s="11" t="s">
        <v>158</v>
      </c>
      <c r="CW353" s="11" t="s">
        <v>158</v>
      </c>
      <c r="CX353" s="11" t="s">
        <v>154</v>
      </c>
      <c r="CY353" s="11" t="s">
        <v>154</v>
      </c>
      <c r="CZ353" s="11" t="s">
        <v>154</v>
      </c>
      <c r="DA353" s="11" t="s">
        <v>154</v>
      </c>
      <c r="DB353" s="11" t="s">
        <v>154</v>
      </c>
      <c r="DC353" s="11" t="s">
        <v>154</v>
      </c>
      <c r="DD353" s="11" t="s">
        <v>154</v>
      </c>
      <c r="DE353" s="11" t="s">
        <v>154</v>
      </c>
      <c r="DF353" s="11" t="s">
        <v>154</v>
      </c>
      <c r="DG353" s="11" t="s">
        <v>154</v>
      </c>
      <c r="DH353" s="11" t="s">
        <v>154</v>
      </c>
      <c r="DI353" s="11" t="s">
        <v>154</v>
      </c>
      <c r="DJ353" s="11" t="s">
        <v>154</v>
      </c>
      <c r="DK353" s="11" t="s">
        <v>157</v>
      </c>
      <c r="DL353" s="11" t="s">
        <v>157</v>
      </c>
      <c r="DM353" s="11" t="s">
        <v>157</v>
      </c>
      <c r="DN353" s="11" t="s">
        <v>157</v>
      </c>
      <c r="DO353" s="11" t="s">
        <v>157</v>
      </c>
      <c r="DP353" s="11" t="s">
        <v>157</v>
      </c>
      <c r="DQ353" s="11" t="s">
        <v>157</v>
      </c>
      <c r="DR353" s="11" t="s">
        <v>157</v>
      </c>
      <c r="DS353" s="11" t="s">
        <v>157</v>
      </c>
      <c r="DT353" s="11" t="s">
        <v>157</v>
      </c>
      <c r="DU353" s="11" t="s">
        <v>157</v>
      </c>
      <c r="DV353" s="11" t="s">
        <v>157</v>
      </c>
      <c r="DW353" s="11" t="s">
        <v>157</v>
      </c>
      <c r="DX353" s="11" t="b">
        <v>1</v>
      </c>
      <c r="DY353" s="11" t="b">
        <v>1</v>
      </c>
      <c r="DZ353" s="11" t="b">
        <v>1</v>
      </c>
      <c r="EA353" s="11" t="b">
        <v>1</v>
      </c>
      <c r="EB353" s="11" t="b">
        <v>1</v>
      </c>
      <c r="EC353" s="11" t="b">
        <v>1</v>
      </c>
      <c r="ED353" s="11" t="b">
        <v>1</v>
      </c>
      <c r="EE353" s="11" t="b">
        <v>1</v>
      </c>
      <c r="EF353" s="11" t="b">
        <v>1</v>
      </c>
      <c r="EG353" s="11" t="b">
        <v>1</v>
      </c>
      <c r="EH353" s="11" t="b">
        <v>1</v>
      </c>
      <c r="EI353" s="11" t="b">
        <v>1</v>
      </c>
      <c r="EJ353" s="11" t="b">
        <v>1</v>
      </c>
      <c r="EK353" s="11">
        <v>1.2272999999999999E-2</v>
      </c>
      <c r="EL353" s="11">
        <v>3.1333E-2</v>
      </c>
      <c r="EM353" s="11">
        <v>1.0432E-2</v>
      </c>
      <c r="EN353" s="11">
        <v>0.52192700000000003</v>
      </c>
      <c r="EO353" s="11">
        <v>7.3929999999999996E-2</v>
      </c>
      <c r="EP353" s="11">
        <v>3.0216E-2</v>
      </c>
      <c r="EQ353" s="11">
        <v>4.3468E-2</v>
      </c>
      <c r="ER353" s="11">
        <v>3.474E-2</v>
      </c>
      <c r="ES353" s="11">
        <v>2.6166999999999999E-2</v>
      </c>
      <c r="ET353" s="11">
        <v>3.2437000000000001E-2</v>
      </c>
      <c r="EU353" s="11">
        <v>0.28664200000000001</v>
      </c>
      <c r="EV353" s="11">
        <v>4.0923000000000001E-2</v>
      </c>
      <c r="EW353" s="11">
        <v>3.6753000000000001E-2</v>
      </c>
      <c r="EX353" s="11" t="s">
        <v>248</v>
      </c>
      <c r="EY353" s="11" t="str">
        <f>VLOOKUP(Table8[[#This Row],[Candidate Detail Answer: City]],cities,2,FALSE)</f>
        <v>Minneapolis</v>
      </c>
      <c r="EZ353" s="11" t="str">
        <f>VLOOKUP(Table8[[#This Row],[Candidate Detail Answer: City]],cities,3,FALSE)</f>
        <v>MN</v>
      </c>
      <c r="FA353" s="21">
        <f>VLOOKUP(Table8[[#This Row],[Candidate Detail Answer: City]],cities,4,FALSE)</f>
        <v>55401</v>
      </c>
      <c r="FB353" s="11" t="s">
        <v>229</v>
      </c>
      <c r="FC353" s="11" t="str">
        <f>VLOOKUP(Table8[[#This Row],[Candidate Detail Answer: Major]],majors_final,3,FALSE)</f>
        <v>Computer Science</v>
      </c>
      <c r="FD353" s="11" t="str">
        <f>VLOOKUP(Table8[[#This Row],[Candidate Detail Answer: Major]],majors_final,4,FALSE)</f>
        <v>IT-development focused</v>
      </c>
      <c r="FE353" s="11">
        <f>VLOOKUP(Table8[[#This Row],[Candidate Detail Answer: Major]],majors_final,5,FALSE)</f>
        <v>0</v>
      </c>
      <c r="FF353" s="11">
        <f>VLOOKUP(Table8[[#This Row],[Candidate Detail Answer: Major]],majors_final,6,FALSE)</f>
        <v>0</v>
      </c>
      <c r="FG353" s="5"/>
      <c r="FH353" s="5"/>
      <c r="FI353" s="11"/>
    </row>
    <row r="354" spans="1:165" ht="12.75" x14ac:dyDescent="0.2">
      <c r="A354" s="11">
        <v>47969150</v>
      </c>
      <c r="B354" s="11">
        <v>66953626</v>
      </c>
      <c r="C354" s="11">
        <v>49898.713194444201</v>
      </c>
      <c r="D354" s="11" t="s">
        <v>153</v>
      </c>
      <c r="E354" s="11">
        <v>345600</v>
      </c>
      <c r="F354" s="11">
        <v>73386236</v>
      </c>
      <c r="G354" s="11">
        <v>53651.103472223796</v>
      </c>
      <c r="H354" s="11">
        <v>52603.587499998001</v>
      </c>
      <c r="I354" s="11">
        <v>369129</v>
      </c>
      <c r="J354" s="11">
        <v>1</v>
      </c>
      <c r="K354" s="11">
        <v>152</v>
      </c>
      <c r="L354" s="11">
        <v>264475</v>
      </c>
      <c r="M354" s="11">
        <v>131</v>
      </c>
      <c r="N354" s="11">
        <v>130.5</v>
      </c>
      <c r="O354" s="11">
        <v>92</v>
      </c>
      <c r="P354" s="11">
        <v>99.61</v>
      </c>
      <c r="Q354" s="11">
        <v>116905</v>
      </c>
      <c r="R354" s="11" t="s">
        <v>154</v>
      </c>
      <c r="S354" s="11" t="s">
        <v>155</v>
      </c>
      <c r="T354" s="11" t="s">
        <v>208</v>
      </c>
      <c r="U354" s="11">
        <v>13</v>
      </c>
      <c r="V354" s="11" t="s">
        <v>154</v>
      </c>
      <c r="W354" s="11" t="s">
        <v>157</v>
      </c>
      <c r="X354" s="11">
        <v>3</v>
      </c>
      <c r="Y354" s="11">
        <v>0.5</v>
      </c>
      <c r="Z354" s="11">
        <v>10</v>
      </c>
      <c r="AA354" s="11">
        <v>10</v>
      </c>
      <c r="AB354" s="11">
        <v>10</v>
      </c>
      <c r="AC354" s="11">
        <v>10</v>
      </c>
      <c r="AD354" s="11">
        <v>10</v>
      </c>
      <c r="AE354" s="11">
        <v>10</v>
      </c>
      <c r="AF354" s="11">
        <v>10</v>
      </c>
      <c r="AG354" s="11">
        <v>10</v>
      </c>
      <c r="AH354" s="11">
        <v>10</v>
      </c>
      <c r="AI354" s="11">
        <v>10</v>
      </c>
      <c r="AJ354" s="11">
        <v>10</v>
      </c>
      <c r="AK354" s="11">
        <v>10</v>
      </c>
      <c r="AL354" s="11">
        <v>10</v>
      </c>
      <c r="AM354" s="11">
        <v>120.5</v>
      </c>
      <c r="AN354" s="11">
        <v>60</v>
      </c>
      <c r="AO354" s="11">
        <v>10</v>
      </c>
      <c r="AP354" s="11">
        <v>120</v>
      </c>
      <c r="AQ354" s="11">
        <v>60</v>
      </c>
      <c r="AR354" s="11">
        <v>40</v>
      </c>
      <c r="AS354" s="11">
        <v>0.5</v>
      </c>
      <c r="AT354" s="11">
        <v>130</v>
      </c>
      <c r="AU354" s="11">
        <v>7057</v>
      </c>
      <c r="AV354" s="11">
        <v>484</v>
      </c>
      <c r="AW354" s="11">
        <v>824</v>
      </c>
      <c r="AX354" s="11">
        <v>6532</v>
      </c>
      <c r="AY354" s="11">
        <v>1714</v>
      </c>
      <c r="AZ354" s="11">
        <v>26995</v>
      </c>
      <c r="BA354" s="11">
        <v>2004</v>
      </c>
      <c r="BB354" s="11">
        <v>8291</v>
      </c>
      <c r="BC354" s="11">
        <v>326</v>
      </c>
      <c r="BD354" s="11">
        <v>687</v>
      </c>
      <c r="BE354" s="11">
        <v>629</v>
      </c>
      <c r="BF354" s="11">
        <v>68414</v>
      </c>
      <c r="BG354" s="11">
        <v>63958</v>
      </c>
      <c r="BH354" s="11">
        <v>61056</v>
      </c>
      <c r="BI354" s="11">
        <v>14</v>
      </c>
      <c r="BJ354" s="11">
        <v>14</v>
      </c>
      <c r="BK354" s="11">
        <v>13</v>
      </c>
      <c r="BL354" s="11">
        <v>17</v>
      </c>
      <c r="BM354" s="11">
        <v>14</v>
      </c>
      <c r="BN354" s="11">
        <v>15</v>
      </c>
      <c r="BO354" s="11">
        <v>16</v>
      </c>
      <c r="BP354" s="11">
        <v>15</v>
      </c>
      <c r="BQ354" s="11">
        <v>14</v>
      </c>
      <c r="BR354" s="11">
        <v>15</v>
      </c>
      <c r="BS354" s="11">
        <v>14</v>
      </c>
      <c r="BT354" s="11">
        <v>24</v>
      </c>
      <c r="BU354" s="11">
        <v>22</v>
      </c>
      <c r="BV354" s="11">
        <v>7</v>
      </c>
      <c r="BW354" s="11">
        <v>8</v>
      </c>
      <c r="BX354" s="11">
        <v>17</v>
      </c>
      <c r="BY354" s="11">
        <v>6</v>
      </c>
      <c r="BZ354" s="11">
        <v>4</v>
      </c>
      <c r="CA354" s="11">
        <v>7</v>
      </c>
      <c r="CB354" s="11">
        <v>4</v>
      </c>
      <c r="CC354" s="11">
        <v>3</v>
      </c>
      <c r="CD354" s="11">
        <v>7</v>
      </c>
      <c r="CE354" s="11">
        <v>3</v>
      </c>
      <c r="CF354" s="11">
        <v>5</v>
      </c>
      <c r="CG354" s="11">
        <v>13</v>
      </c>
      <c r="CH354" s="11">
        <v>24</v>
      </c>
      <c r="CI354" s="11"/>
      <c r="CJ354" s="11"/>
      <c r="CK354" s="11" t="s">
        <v>158</v>
      </c>
      <c r="CL354" s="11" t="s">
        <v>158</v>
      </c>
      <c r="CM354" s="11" t="s">
        <v>158</v>
      </c>
      <c r="CN354" s="11" t="s">
        <v>158</v>
      </c>
      <c r="CO354" s="11" t="s">
        <v>158</v>
      </c>
      <c r="CP354" s="11" t="s">
        <v>158</v>
      </c>
      <c r="CQ354" s="11" t="s">
        <v>158</v>
      </c>
      <c r="CR354" s="11" t="s">
        <v>158</v>
      </c>
      <c r="CS354" s="11" t="s">
        <v>158</v>
      </c>
      <c r="CT354" s="11" t="s">
        <v>158</v>
      </c>
      <c r="CU354" s="11" t="s">
        <v>158</v>
      </c>
      <c r="CV354" s="11" t="s">
        <v>158</v>
      </c>
      <c r="CW354" s="11" t="s">
        <v>158</v>
      </c>
      <c r="CX354" s="11" t="s">
        <v>154</v>
      </c>
      <c r="CY354" s="11" t="s">
        <v>154</v>
      </c>
      <c r="CZ354" s="11" t="s">
        <v>154</v>
      </c>
      <c r="DA354" s="11" t="s">
        <v>154</v>
      </c>
      <c r="DB354" s="11" t="s">
        <v>154</v>
      </c>
      <c r="DC354" s="11" t="s">
        <v>154</v>
      </c>
      <c r="DD354" s="11" t="s">
        <v>154</v>
      </c>
      <c r="DE354" s="11" t="s">
        <v>154</v>
      </c>
      <c r="DF354" s="11" t="s">
        <v>154</v>
      </c>
      <c r="DG354" s="11" t="s">
        <v>154</v>
      </c>
      <c r="DH354" s="11" t="s">
        <v>154</v>
      </c>
      <c r="DI354" s="11" t="s">
        <v>154</v>
      </c>
      <c r="DJ354" s="11" t="s">
        <v>154</v>
      </c>
      <c r="DK354" s="11" t="s">
        <v>157</v>
      </c>
      <c r="DL354" s="11" t="s">
        <v>157</v>
      </c>
      <c r="DM354" s="11" t="s">
        <v>157</v>
      </c>
      <c r="DN354" s="11" t="s">
        <v>157</v>
      </c>
      <c r="DO354" s="11" t="s">
        <v>157</v>
      </c>
      <c r="DP354" s="11" t="s">
        <v>157</v>
      </c>
      <c r="DQ354" s="11" t="s">
        <v>157</v>
      </c>
      <c r="DR354" s="11" t="s">
        <v>157</v>
      </c>
      <c r="DS354" s="11" t="s">
        <v>157</v>
      </c>
      <c r="DT354" s="11" t="s">
        <v>157</v>
      </c>
      <c r="DU354" s="11" t="s">
        <v>157</v>
      </c>
      <c r="DV354" s="11" t="s">
        <v>157</v>
      </c>
      <c r="DW354" s="11" t="s">
        <v>157</v>
      </c>
      <c r="DX354" s="11" t="b">
        <v>1</v>
      </c>
      <c r="DY354" s="11" t="b">
        <v>1</v>
      </c>
      <c r="DZ354" s="11" t="b">
        <v>1</v>
      </c>
      <c r="EA354" s="11" t="b">
        <v>1</v>
      </c>
      <c r="EB354" s="11" t="b">
        <v>1</v>
      </c>
      <c r="EC354" s="11" t="b">
        <v>1</v>
      </c>
      <c r="ED354" s="11" t="b">
        <v>1</v>
      </c>
      <c r="EE354" s="11" t="b">
        <v>1</v>
      </c>
      <c r="EF354" s="11" t="b">
        <v>1</v>
      </c>
      <c r="EG354" s="11" t="b">
        <v>1</v>
      </c>
      <c r="EH354" s="11" t="b">
        <v>1</v>
      </c>
      <c r="EI354" s="11" t="b">
        <v>1</v>
      </c>
      <c r="EJ354" s="11" t="b">
        <v>1</v>
      </c>
      <c r="EK354" s="11">
        <v>0.24146300000000001</v>
      </c>
      <c r="EL354" s="11">
        <v>3.5063999999999998E-2</v>
      </c>
      <c r="EM354" s="11">
        <v>0.21978200000000001</v>
      </c>
      <c r="EN354" s="11">
        <v>0.270926</v>
      </c>
      <c r="EO354" s="11">
        <v>0.317272</v>
      </c>
      <c r="EP354" s="11">
        <v>2.8479000000000001E-2</v>
      </c>
      <c r="EQ354" s="11">
        <v>7.1369000000000002E-2</v>
      </c>
      <c r="ER354" s="11">
        <v>8.5294999999999996E-2</v>
      </c>
      <c r="ES354" s="11">
        <v>4.0828000000000003E-2</v>
      </c>
      <c r="ET354" s="11">
        <v>0.13204099999999999</v>
      </c>
      <c r="EU354" s="11">
        <v>0.14075299999999999</v>
      </c>
      <c r="EV354" s="11">
        <v>0.102868</v>
      </c>
      <c r="EW354" s="11">
        <v>3.6822000000000001E-2</v>
      </c>
      <c r="EX354" s="11" t="s">
        <v>248</v>
      </c>
      <c r="EY354" s="11" t="str">
        <f>VLOOKUP(Table8[[#This Row],[Candidate Detail Answer: City]],cities,2,FALSE)</f>
        <v>Minneapolis</v>
      </c>
      <c r="EZ354" s="11" t="str">
        <f>VLOOKUP(Table8[[#This Row],[Candidate Detail Answer: City]],cities,3,FALSE)</f>
        <v>MN</v>
      </c>
      <c r="FA354" s="21">
        <f>VLOOKUP(Table8[[#This Row],[Candidate Detail Answer: City]],cities,4,FALSE)</f>
        <v>55401</v>
      </c>
      <c r="FB354" s="11" t="s">
        <v>229</v>
      </c>
      <c r="FC354" s="11" t="str">
        <f>VLOOKUP(Table8[[#This Row],[Candidate Detail Answer: Major]],majors_final,3,FALSE)</f>
        <v>Computer Science</v>
      </c>
      <c r="FD354" s="11" t="str">
        <f>VLOOKUP(Table8[[#This Row],[Candidate Detail Answer: Major]],majors_final,4,FALSE)</f>
        <v>IT-development focused</v>
      </c>
      <c r="FE354" s="11">
        <f>VLOOKUP(Table8[[#This Row],[Candidate Detail Answer: Major]],majors_final,5,FALSE)</f>
        <v>0</v>
      </c>
      <c r="FF354" s="11">
        <f>VLOOKUP(Table8[[#This Row],[Candidate Detail Answer: Major]],majors_final,6,FALSE)</f>
        <v>0</v>
      </c>
      <c r="FG354" s="5"/>
      <c r="FH354" s="5"/>
      <c r="FI354" s="11"/>
    </row>
    <row r="355" spans="1:165" ht="12.75" x14ac:dyDescent="0.2">
      <c r="A355" s="11">
        <v>52250277</v>
      </c>
      <c r="B355" s="11">
        <v>74120664</v>
      </c>
      <c r="C355" s="11">
        <v>50139.972222221899</v>
      </c>
      <c r="D355" s="11" t="s">
        <v>153</v>
      </c>
      <c r="E355" s="11">
        <v>345600</v>
      </c>
      <c r="F355" s="11">
        <v>77904534</v>
      </c>
      <c r="G355" s="11">
        <v>56099.406250002001</v>
      </c>
      <c r="H355" s="11">
        <v>54765.105555552997</v>
      </c>
      <c r="I355" s="11">
        <v>79855</v>
      </c>
      <c r="J355" s="11">
        <v>1</v>
      </c>
      <c r="K355" s="11">
        <v>20</v>
      </c>
      <c r="L355" s="11">
        <v>6239</v>
      </c>
      <c r="M355" s="11">
        <v>131</v>
      </c>
      <c r="N355" s="11">
        <v>130.5</v>
      </c>
      <c r="O355" s="11">
        <v>92</v>
      </c>
      <c r="P355" s="11">
        <v>99.61</v>
      </c>
      <c r="Q355" s="11">
        <v>56678</v>
      </c>
      <c r="R355" s="11" t="s">
        <v>154</v>
      </c>
      <c r="S355" s="11" t="s">
        <v>155</v>
      </c>
      <c r="T355" s="11" t="s">
        <v>208</v>
      </c>
      <c r="U355" s="11">
        <v>17</v>
      </c>
      <c r="V355" s="11" t="s">
        <v>154</v>
      </c>
      <c r="W355" s="11" t="s">
        <v>157</v>
      </c>
      <c r="X355" s="11">
        <v>5</v>
      </c>
      <c r="Y355" s="11">
        <v>0.5</v>
      </c>
      <c r="Z355" s="11">
        <v>10</v>
      </c>
      <c r="AA355" s="11">
        <v>10</v>
      </c>
      <c r="AB355" s="11">
        <v>10</v>
      </c>
      <c r="AC355" s="11">
        <v>10</v>
      </c>
      <c r="AD355" s="11">
        <v>10</v>
      </c>
      <c r="AE355" s="11">
        <v>10</v>
      </c>
      <c r="AF355" s="11">
        <v>10</v>
      </c>
      <c r="AG355" s="11">
        <v>10</v>
      </c>
      <c r="AH355" s="11">
        <v>10</v>
      </c>
      <c r="AI355" s="11">
        <v>10</v>
      </c>
      <c r="AJ355" s="11">
        <v>10</v>
      </c>
      <c r="AK355" s="11">
        <v>10</v>
      </c>
      <c r="AL355" s="11">
        <v>10</v>
      </c>
      <c r="AM355" s="11">
        <v>120.5</v>
      </c>
      <c r="AN355" s="11">
        <v>60</v>
      </c>
      <c r="AO355" s="11">
        <v>10</v>
      </c>
      <c r="AP355" s="11">
        <v>120</v>
      </c>
      <c r="AQ355" s="11">
        <v>60</v>
      </c>
      <c r="AR355" s="11">
        <v>40</v>
      </c>
      <c r="AS355" s="11">
        <v>0.5</v>
      </c>
      <c r="AT355" s="11">
        <v>130</v>
      </c>
      <c r="AU355" s="11">
        <v>149</v>
      </c>
      <c r="AV355" s="11">
        <v>2283</v>
      </c>
      <c r="AW355" s="11">
        <v>310</v>
      </c>
      <c r="AX355" s="11">
        <v>299</v>
      </c>
      <c r="AY355" s="11">
        <v>922</v>
      </c>
      <c r="AZ355" s="11">
        <v>2634</v>
      </c>
      <c r="BA355" s="11">
        <v>4719</v>
      </c>
      <c r="BB355" s="11">
        <v>1966</v>
      </c>
      <c r="BC355" s="11">
        <v>1738</v>
      </c>
      <c r="BD355" s="11">
        <v>647</v>
      </c>
      <c r="BE355" s="11">
        <v>778</v>
      </c>
      <c r="BF355" s="11">
        <v>870</v>
      </c>
      <c r="BG355" s="11">
        <v>691</v>
      </c>
      <c r="BH355" s="11">
        <v>4222</v>
      </c>
      <c r="BI355" s="11">
        <v>9</v>
      </c>
      <c r="BJ355" s="11">
        <v>8</v>
      </c>
      <c r="BK355" s="11">
        <v>9</v>
      </c>
      <c r="BL355" s="11">
        <v>10</v>
      </c>
      <c r="BM355" s="11">
        <v>12</v>
      </c>
      <c r="BN355" s="11">
        <v>9</v>
      </c>
      <c r="BO355" s="11">
        <v>15</v>
      </c>
      <c r="BP355" s="11">
        <v>18</v>
      </c>
      <c r="BQ355" s="11">
        <v>12</v>
      </c>
      <c r="BR355" s="11">
        <v>14</v>
      </c>
      <c r="BS355" s="11">
        <v>21</v>
      </c>
      <c r="BT355" s="11">
        <v>28</v>
      </c>
      <c r="BU355" s="11">
        <v>30</v>
      </c>
      <c r="BV355" s="11">
        <v>15</v>
      </c>
      <c r="BW355" s="11">
        <v>2</v>
      </c>
      <c r="BX355" s="11">
        <v>3</v>
      </c>
      <c r="BY355" s="11">
        <v>5</v>
      </c>
      <c r="BZ355" s="11">
        <v>4</v>
      </c>
      <c r="CA355" s="11">
        <v>8</v>
      </c>
      <c r="CB355" s="11">
        <v>4</v>
      </c>
      <c r="CC355" s="11">
        <v>3</v>
      </c>
      <c r="CD355" s="11">
        <v>5</v>
      </c>
      <c r="CE355" s="11">
        <v>2</v>
      </c>
      <c r="CF355" s="11">
        <v>2</v>
      </c>
      <c r="CG355" s="11">
        <v>2</v>
      </c>
      <c r="CH355" s="11">
        <v>2</v>
      </c>
      <c r="CI355" s="11"/>
      <c r="CJ355" s="11"/>
      <c r="CK355" s="11" t="s">
        <v>158</v>
      </c>
      <c r="CL355" s="11" t="s">
        <v>158</v>
      </c>
      <c r="CM355" s="11" t="s">
        <v>158</v>
      </c>
      <c r="CN355" s="11" t="s">
        <v>158</v>
      </c>
      <c r="CO355" s="11" t="s">
        <v>158</v>
      </c>
      <c r="CP355" s="11" t="s">
        <v>158</v>
      </c>
      <c r="CQ355" s="11" t="s">
        <v>158</v>
      </c>
      <c r="CR355" s="11" t="s">
        <v>158</v>
      </c>
      <c r="CS355" s="11" t="s">
        <v>158</v>
      </c>
      <c r="CT355" s="11" t="s">
        <v>158</v>
      </c>
      <c r="CU355" s="11" t="s">
        <v>158</v>
      </c>
      <c r="CV355" s="11" t="s">
        <v>158</v>
      </c>
      <c r="CW355" s="11" t="s">
        <v>158</v>
      </c>
      <c r="CX355" s="11" t="s">
        <v>154</v>
      </c>
      <c r="CY355" s="11" t="s">
        <v>154</v>
      </c>
      <c r="CZ355" s="11" t="s">
        <v>154</v>
      </c>
      <c r="DA355" s="11" t="s">
        <v>154</v>
      </c>
      <c r="DB355" s="11" t="s">
        <v>154</v>
      </c>
      <c r="DC355" s="11" t="s">
        <v>154</v>
      </c>
      <c r="DD355" s="11" t="s">
        <v>154</v>
      </c>
      <c r="DE355" s="11" t="s">
        <v>154</v>
      </c>
      <c r="DF355" s="11" t="s">
        <v>154</v>
      </c>
      <c r="DG355" s="11" t="s">
        <v>154</v>
      </c>
      <c r="DH355" s="11" t="s">
        <v>154</v>
      </c>
      <c r="DI355" s="11" t="s">
        <v>154</v>
      </c>
      <c r="DJ355" s="11" t="s">
        <v>154</v>
      </c>
      <c r="DK355" s="11" t="s">
        <v>157</v>
      </c>
      <c r="DL355" s="11" t="s">
        <v>157</v>
      </c>
      <c r="DM355" s="11" t="s">
        <v>157</v>
      </c>
      <c r="DN355" s="11" t="s">
        <v>157</v>
      </c>
      <c r="DO355" s="11" t="s">
        <v>157</v>
      </c>
      <c r="DP355" s="11" t="s">
        <v>157</v>
      </c>
      <c r="DQ355" s="11" t="s">
        <v>157</v>
      </c>
      <c r="DR355" s="11" t="s">
        <v>157</v>
      </c>
      <c r="DS355" s="11" t="s">
        <v>157</v>
      </c>
      <c r="DT355" s="11" t="s">
        <v>157</v>
      </c>
      <c r="DU355" s="11" t="s">
        <v>157</v>
      </c>
      <c r="DV355" s="11" t="s">
        <v>157</v>
      </c>
      <c r="DW355" s="11" t="s">
        <v>157</v>
      </c>
      <c r="DX355" s="11" t="b">
        <v>1</v>
      </c>
      <c r="DY355" s="11" t="b">
        <v>1</v>
      </c>
      <c r="DZ355" s="11" t="b">
        <v>1</v>
      </c>
      <c r="EA355" s="11" t="b">
        <v>1</v>
      </c>
      <c r="EB355" s="11" t="b">
        <v>1</v>
      </c>
      <c r="EC355" s="11" t="b">
        <v>1</v>
      </c>
      <c r="ED355" s="11" t="b">
        <v>1</v>
      </c>
      <c r="EE355" s="11" t="b">
        <v>1</v>
      </c>
      <c r="EF355" s="11" t="b">
        <v>1</v>
      </c>
      <c r="EG355" s="11" t="b">
        <v>1</v>
      </c>
      <c r="EH355" s="11" t="b">
        <v>1</v>
      </c>
      <c r="EI355" s="11" t="b">
        <v>1</v>
      </c>
      <c r="EJ355" s="11" t="b">
        <v>1</v>
      </c>
      <c r="EK355" s="11">
        <v>2.9867999999999999E-2</v>
      </c>
      <c r="EL355" s="11">
        <v>7.6379000000000002E-2</v>
      </c>
      <c r="EM355" s="11">
        <v>2.6431E-2</v>
      </c>
      <c r="EN355" s="11">
        <v>2.9808000000000001E-2</v>
      </c>
      <c r="EO355" s="11">
        <v>3.2897999999999997E-2</v>
      </c>
      <c r="EP355" s="11">
        <v>3.1807000000000002E-2</v>
      </c>
      <c r="EQ355" s="11">
        <v>3.3901000000000001E-2</v>
      </c>
      <c r="ER355" s="11">
        <v>0.13946500000000001</v>
      </c>
      <c r="ES355" s="11">
        <v>1.5765999999999999E-2</v>
      </c>
      <c r="ET355" s="11">
        <v>3.2139000000000001E-2</v>
      </c>
      <c r="EU355" s="11">
        <v>3.5430000000000003E-2</v>
      </c>
      <c r="EV355" s="11">
        <v>2.5177999999999999E-2</v>
      </c>
      <c r="EW355" s="11">
        <v>3.4752999999999999E-2</v>
      </c>
      <c r="EX355" s="11" t="s">
        <v>248</v>
      </c>
      <c r="EY355" s="11" t="str">
        <f>VLOOKUP(Table8[[#This Row],[Candidate Detail Answer: City]],cities,2,FALSE)</f>
        <v>Minneapolis</v>
      </c>
      <c r="EZ355" s="11" t="str">
        <f>VLOOKUP(Table8[[#This Row],[Candidate Detail Answer: City]],cities,3,FALSE)</f>
        <v>MN</v>
      </c>
      <c r="FA355" s="21">
        <f>VLOOKUP(Table8[[#This Row],[Candidate Detail Answer: City]],cities,4,FALSE)</f>
        <v>55401</v>
      </c>
      <c r="FB355" s="11" t="s">
        <v>229</v>
      </c>
      <c r="FC355" s="11" t="str">
        <f>VLOOKUP(Table8[[#This Row],[Candidate Detail Answer: Major]],majors_final,3,FALSE)</f>
        <v>Computer Science</v>
      </c>
      <c r="FD355" s="11" t="str">
        <f>VLOOKUP(Table8[[#This Row],[Candidate Detail Answer: Major]],majors_final,4,FALSE)</f>
        <v>IT-development focused</v>
      </c>
      <c r="FE355" s="11">
        <f>VLOOKUP(Table8[[#This Row],[Candidate Detail Answer: Major]],majors_final,5,FALSE)</f>
        <v>0</v>
      </c>
      <c r="FF355" s="11">
        <f>VLOOKUP(Table8[[#This Row],[Candidate Detail Answer: Major]],majors_final,6,FALSE)</f>
        <v>0</v>
      </c>
      <c r="FG355" s="5"/>
      <c r="FH355" s="5"/>
      <c r="FI355" s="11"/>
    </row>
    <row r="356" spans="1:165" ht="12.75" x14ac:dyDescent="0.2">
      <c r="A356" s="11">
        <v>52250292</v>
      </c>
      <c r="B356" s="11">
        <v>74120694</v>
      </c>
      <c r="C356" s="11">
        <v>56697.831249999297</v>
      </c>
      <c r="D356" s="11" t="s">
        <v>153</v>
      </c>
      <c r="E356" s="11">
        <v>345600</v>
      </c>
      <c r="F356" s="11">
        <v>77904926</v>
      </c>
      <c r="G356" s="11">
        <v>56199.746527779796</v>
      </c>
      <c r="H356" s="11">
        <v>54853.6923611085</v>
      </c>
      <c r="I356" s="11">
        <v>344086</v>
      </c>
      <c r="J356" s="11">
        <v>1</v>
      </c>
      <c r="K356" s="11">
        <v>26</v>
      </c>
      <c r="L356" s="11">
        <v>212612</v>
      </c>
      <c r="M356" s="11">
        <v>131</v>
      </c>
      <c r="N356" s="11">
        <v>40.5</v>
      </c>
      <c r="O356" s="11">
        <v>92</v>
      </c>
      <c r="P356" s="11">
        <v>30.91</v>
      </c>
      <c r="Q356" s="11">
        <v>319128</v>
      </c>
      <c r="R356" s="11" t="s">
        <v>154</v>
      </c>
      <c r="S356" s="11" t="s">
        <v>155</v>
      </c>
      <c r="T356" s="11" t="s">
        <v>208</v>
      </c>
      <c r="U356" s="11">
        <v>0</v>
      </c>
      <c r="V356" s="11" t="s">
        <v>154</v>
      </c>
      <c r="W356" s="11" t="s">
        <v>157</v>
      </c>
      <c r="X356" s="11">
        <v>2</v>
      </c>
      <c r="Y356" s="11">
        <v>0.5</v>
      </c>
      <c r="Z356" s="11">
        <v>10</v>
      </c>
      <c r="AA356" s="11">
        <v>10</v>
      </c>
      <c r="AB356" s="11">
        <v>0</v>
      </c>
      <c r="AC356" s="11">
        <v>10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10</v>
      </c>
      <c r="AJ356" s="11">
        <v>0</v>
      </c>
      <c r="AK356" s="11">
        <v>0</v>
      </c>
      <c r="AL356" s="11">
        <v>0</v>
      </c>
      <c r="AM356" s="11">
        <v>30.5</v>
      </c>
      <c r="AN356" s="11">
        <v>40</v>
      </c>
      <c r="AO356" s="11">
        <v>0</v>
      </c>
      <c r="AP356" s="11">
        <v>40</v>
      </c>
      <c r="AQ356" s="11">
        <v>10</v>
      </c>
      <c r="AR356" s="11">
        <v>20</v>
      </c>
      <c r="AS356" s="11">
        <v>0.5</v>
      </c>
      <c r="AT356" s="11">
        <v>40</v>
      </c>
      <c r="AU356" s="11">
        <v>57</v>
      </c>
      <c r="AV356" s="11">
        <v>3891</v>
      </c>
      <c r="AW356" s="11">
        <v>2214</v>
      </c>
      <c r="AX356" s="11">
        <v>2518</v>
      </c>
      <c r="AY356" s="11">
        <v>7546</v>
      </c>
      <c r="AZ356" s="11">
        <v>4505</v>
      </c>
      <c r="BA356" s="11">
        <v>247</v>
      </c>
      <c r="BB356" s="11">
        <v>738</v>
      </c>
      <c r="BC356" s="11">
        <v>40</v>
      </c>
      <c r="BD356" s="11">
        <v>129</v>
      </c>
      <c r="BE356" s="11">
        <v>562</v>
      </c>
      <c r="BF356" s="11">
        <v>82</v>
      </c>
      <c r="BG356" s="11">
        <v>1646</v>
      </c>
      <c r="BH356" s="11">
        <v>24</v>
      </c>
      <c r="BI356" s="11">
        <v>6</v>
      </c>
      <c r="BJ356" s="11">
        <v>5</v>
      </c>
      <c r="BK356" s="11">
        <v>10</v>
      </c>
      <c r="BL356" s="11">
        <v>7</v>
      </c>
      <c r="BM356" s="11">
        <v>5</v>
      </c>
      <c r="BN356" s="11">
        <v>0</v>
      </c>
      <c r="BO356" s="11">
        <v>3</v>
      </c>
      <c r="BP356" s="11">
        <v>0</v>
      </c>
      <c r="BQ356" s="11">
        <v>0</v>
      </c>
      <c r="BR356" s="11">
        <v>5</v>
      </c>
      <c r="BS356" s="11">
        <v>0</v>
      </c>
      <c r="BT356" s="11">
        <v>3</v>
      </c>
      <c r="BU356" s="11">
        <v>4</v>
      </c>
      <c r="BV356" s="11">
        <v>14</v>
      </c>
      <c r="BW356" s="11">
        <v>6</v>
      </c>
      <c r="BX356" s="11">
        <v>9</v>
      </c>
      <c r="BY356" s="11">
        <v>14</v>
      </c>
      <c r="BZ356" s="11">
        <v>4</v>
      </c>
      <c r="CA356" s="11">
        <v>0</v>
      </c>
      <c r="CB356" s="11">
        <v>6</v>
      </c>
      <c r="CC356" s="11">
        <v>0</v>
      </c>
      <c r="CD356" s="11">
        <v>0</v>
      </c>
      <c r="CE356" s="11">
        <v>3</v>
      </c>
      <c r="CF356" s="11">
        <v>0</v>
      </c>
      <c r="CG356" s="11">
        <v>4</v>
      </c>
      <c r="CH356" s="11">
        <v>1</v>
      </c>
      <c r="CI356" s="11"/>
      <c r="CJ356" s="11"/>
      <c r="CK356" s="11" t="s">
        <v>158</v>
      </c>
      <c r="CL356" s="11" t="s">
        <v>158</v>
      </c>
      <c r="CM356" s="11" t="s">
        <v>158</v>
      </c>
      <c r="CN356" s="11" t="s">
        <v>158</v>
      </c>
      <c r="CO356" s="11" t="s">
        <v>158</v>
      </c>
      <c r="CP356" s="11" t="s">
        <v>166</v>
      </c>
      <c r="CQ356" s="11" t="s">
        <v>158</v>
      </c>
      <c r="CR356" s="11" t="s">
        <v>166</v>
      </c>
      <c r="CS356" s="11" t="s">
        <v>166</v>
      </c>
      <c r="CT356" s="11" t="s">
        <v>158</v>
      </c>
      <c r="CU356" s="11" t="s">
        <v>166</v>
      </c>
      <c r="CV356" s="11" t="s">
        <v>158</v>
      </c>
      <c r="CW356" s="11" t="s">
        <v>158</v>
      </c>
      <c r="CX356" s="11" t="s">
        <v>154</v>
      </c>
      <c r="CY356" s="11" t="s">
        <v>154</v>
      </c>
      <c r="CZ356" s="11" t="s">
        <v>154</v>
      </c>
      <c r="DA356" s="11" t="s">
        <v>154</v>
      </c>
      <c r="DB356" s="11" t="s">
        <v>154</v>
      </c>
      <c r="DC356" s="11" t="s">
        <v>154</v>
      </c>
      <c r="DD356" s="11" t="s">
        <v>154</v>
      </c>
      <c r="DE356" s="11" t="s">
        <v>154</v>
      </c>
      <c r="DF356" s="11" t="s">
        <v>154</v>
      </c>
      <c r="DG356" s="11" t="s">
        <v>154</v>
      </c>
      <c r="DH356" s="11" t="s">
        <v>154</v>
      </c>
      <c r="DI356" s="11" t="s">
        <v>154</v>
      </c>
      <c r="DJ356" s="11" t="s">
        <v>154</v>
      </c>
      <c r="DK356" s="11" t="s">
        <v>157</v>
      </c>
      <c r="DL356" s="11" t="s">
        <v>157</v>
      </c>
      <c r="DM356" s="11" t="s">
        <v>157</v>
      </c>
      <c r="DN356" s="11" t="s">
        <v>157</v>
      </c>
      <c r="DO356" s="11" t="s">
        <v>157</v>
      </c>
      <c r="DP356" s="11" t="s">
        <v>157</v>
      </c>
      <c r="DQ356" s="11" t="s">
        <v>157</v>
      </c>
      <c r="DR356" s="11" t="s">
        <v>157</v>
      </c>
      <c r="DS356" s="11" t="s">
        <v>157</v>
      </c>
      <c r="DT356" s="11" t="s">
        <v>157</v>
      </c>
      <c r="DU356" s="11" t="s">
        <v>157</v>
      </c>
      <c r="DV356" s="11" t="s">
        <v>157</v>
      </c>
      <c r="DW356" s="11" t="s">
        <v>157</v>
      </c>
      <c r="DX356" s="11" t="b">
        <v>1</v>
      </c>
      <c r="DY356" s="11" t="b">
        <v>1</v>
      </c>
      <c r="DZ356" s="11" t="b">
        <v>0</v>
      </c>
      <c r="EA356" s="11" t="b">
        <v>1</v>
      </c>
      <c r="EB356" s="11" t="b">
        <v>0</v>
      </c>
      <c r="EC356" s="11" t="s">
        <v>157</v>
      </c>
      <c r="ED356" s="11" t="b">
        <v>0</v>
      </c>
      <c r="EE356" s="11" t="s">
        <v>157</v>
      </c>
      <c r="EF356" s="11" t="s">
        <v>157</v>
      </c>
      <c r="EG356" s="11" t="b">
        <v>1</v>
      </c>
      <c r="EH356" s="11" t="s">
        <v>157</v>
      </c>
      <c r="EI356" s="11" t="b">
        <v>0</v>
      </c>
      <c r="EJ356" s="11" t="b">
        <v>0</v>
      </c>
      <c r="EK356" s="11">
        <v>1.1221E-2</v>
      </c>
      <c r="EL356" s="11">
        <v>1.1736E-2</v>
      </c>
      <c r="EM356" s="11">
        <v>2.1274999999999999E-2</v>
      </c>
      <c r="EN356" s="11">
        <v>1.2414E-2</v>
      </c>
      <c r="EO356" s="11">
        <v>1.6421000000000002E-2</v>
      </c>
      <c r="EP356" s="11" t="s">
        <v>157</v>
      </c>
      <c r="EQ356" s="11">
        <v>1.0022E-2</v>
      </c>
      <c r="ER356" s="11" t="s">
        <v>157</v>
      </c>
      <c r="ES356" s="11" t="s">
        <v>157</v>
      </c>
      <c r="ET356" s="11">
        <v>3.3752999999999998E-2</v>
      </c>
      <c r="EU356" s="11" t="s">
        <v>157</v>
      </c>
      <c r="EV356" s="11">
        <v>1.2168999999999999E-2</v>
      </c>
      <c r="EW356" s="11">
        <v>3.6138000000000003E-2</v>
      </c>
      <c r="EX356" s="11" t="s">
        <v>248</v>
      </c>
      <c r="EY356" s="11" t="str">
        <f>VLOOKUP(Table8[[#This Row],[Candidate Detail Answer: City]],cities,2,FALSE)</f>
        <v>Minneapolis</v>
      </c>
      <c r="EZ356" s="11" t="str">
        <f>VLOOKUP(Table8[[#This Row],[Candidate Detail Answer: City]],cities,3,FALSE)</f>
        <v>MN</v>
      </c>
      <c r="FA356" s="21">
        <f>VLOOKUP(Table8[[#This Row],[Candidate Detail Answer: City]],cities,4,FALSE)</f>
        <v>55401</v>
      </c>
      <c r="FB356" s="11" t="s">
        <v>325</v>
      </c>
      <c r="FC356" s="11" t="str">
        <f>VLOOKUP(Table8[[#This Row],[Candidate Detail Answer: Major]],majors_final,3,FALSE)</f>
        <v>Information Technology</v>
      </c>
      <c r="FD356" s="11" t="str">
        <f>VLOOKUP(Table8[[#This Row],[Candidate Detail Answer: Major]],majors_final,4,FALSE)</f>
        <v>IT non-development</v>
      </c>
      <c r="FE356" s="11">
        <f>VLOOKUP(Table8[[#This Row],[Candidate Detail Answer: Major]],majors_final,5,FALSE)</f>
        <v>0</v>
      </c>
      <c r="FF356" s="11">
        <f>VLOOKUP(Table8[[#This Row],[Candidate Detail Answer: Major]],majors_final,6,FALSE)</f>
        <v>0</v>
      </c>
      <c r="FG356" s="5"/>
      <c r="FH356" s="5"/>
      <c r="FI356" s="11"/>
    </row>
    <row r="357" spans="1:165" ht="12.75" x14ac:dyDescent="0.2">
      <c r="A357" s="11">
        <v>52249724</v>
      </c>
      <c r="B357" s="11">
        <v>74119666</v>
      </c>
      <c r="C357" s="11">
        <v>57684.799999999297</v>
      </c>
      <c r="D357" s="11" t="s">
        <v>153</v>
      </c>
      <c r="E357" s="11">
        <v>345600</v>
      </c>
      <c r="F357" s="11">
        <v>77905904</v>
      </c>
      <c r="G357" s="11">
        <v>55798.3854166686</v>
      </c>
      <c r="H357" s="11">
        <v>54499.345138886398</v>
      </c>
      <c r="I357" s="11">
        <v>87318</v>
      </c>
      <c r="J357" s="11">
        <v>1</v>
      </c>
      <c r="K357" s="11">
        <v>3</v>
      </c>
      <c r="L357" s="11">
        <v>345360</v>
      </c>
      <c r="M357" s="11">
        <v>131</v>
      </c>
      <c r="N357" s="11">
        <v>0</v>
      </c>
      <c r="O357" s="11">
        <v>92</v>
      </c>
      <c r="P357" s="11">
        <v>0</v>
      </c>
      <c r="Q357" s="11">
        <v>63511</v>
      </c>
      <c r="R357" s="11" t="s">
        <v>154</v>
      </c>
      <c r="S357" s="11" t="s">
        <v>155</v>
      </c>
      <c r="T357" s="11" t="s">
        <v>208</v>
      </c>
      <c r="U357" s="11">
        <v>0</v>
      </c>
      <c r="V357" s="11" t="s">
        <v>154</v>
      </c>
      <c r="W357" s="11" t="s">
        <v>157</v>
      </c>
      <c r="X357" s="11"/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 t="s">
        <v>157</v>
      </c>
      <c r="AT357" s="11" t="s">
        <v>157</v>
      </c>
      <c r="AU357" s="11">
        <v>23794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0</v>
      </c>
      <c r="BS357" s="11">
        <v>0</v>
      </c>
      <c r="BT357" s="11">
        <v>0</v>
      </c>
      <c r="BU357" s="11">
        <v>0</v>
      </c>
      <c r="BV357" s="11">
        <v>0</v>
      </c>
      <c r="BW357" s="11">
        <v>0</v>
      </c>
      <c r="BX357" s="11">
        <v>0</v>
      </c>
      <c r="BY357" s="11">
        <v>0</v>
      </c>
      <c r="BZ357" s="11">
        <v>0</v>
      </c>
      <c r="CA357" s="11">
        <v>0</v>
      </c>
      <c r="CB357" s="11">
        <v>0</v>
      </c>
      <c r="CC357" s="11">
        <v>0</v>
      </c>
      <c r="CD357" s="11">
        <v>0</v>
      </c>
      <c r="CE357" s="11">
        <v>0</v>
      </c>
      <c r="CF357" s="11">
        <v>0</v>
      </c>
      <c r="CG357" s="11">
        <v>0</v>
      </c>
      <c r="CH357" s="11">
        <v>0</v>
      </c>
      <c r="CI357" s="11"/>
      <c r="CJ357" s="11"/>
      <c r="CK357" s="11" t="s">
        <v>166</v>
      </c>
      <c r="CL357" s="11" t="s">
        <v>166</v>
      </c>
      <c r="CM357" s="11" t="s">
        <v>166</v>
      </c>
      <c r="CN357" s="11" t="s">
        <v>166</v>
      </c>
      <c r="CO357" s="11" t="s">
        <v>166</v>
      </c>
      <c r="CP357" s="11" t="s">
        <v>166</v>
      </c>
      <c r="CQ357" s="11" t="s">
        <v>166</v>
      </c>
      <c r="CR357" s="11" t="s">
        <v>166</v>
      </c>
      <c r="CS357" s="11" t="s">
        <v>166</v>
      </c>
      <c r="CT357" s="11" t="s">
        <v>166</v>
      </c>
      <c r="CU357" s="11" t="s">
        <v>166</v>
      </c>
      <c r="CV357" s="11" t="s">
        <v>166</v>
      </c>
      <c r="CW357" s="11" t="s">
        <v>166</v>
      </c>
      <c r="CX357" s="11" t="s">
        <v>154</v>
      </c>
      <c r="CY357" s="11" t="s">
        <v>154</v>
      </c>
      <c r="CZ357" s="11" t="s">
        <v>154</v>
      </c>
      <c r="DA357" s="11" t="s">
        <v>154</v>
      </c>
      <c r="DB357" s="11" t="s">
        <v>154</v>
      </c>
      <c r="DC357" s="11" t="s">
        <v>154</v>
      </c>
      <c r="DD357" s="11" t="s">
        <v>154</v>
      </c>
      <c r="DE357" s="11" t="s">
        <v>154</v>
      </c>
      <c r="DF357" s="11" t="s">
        <v>154</v>
      </c>
      <c r="DG357" s="11" t="s">
        <v>154</v>
      </c>
      <c r="DH357" s="11" t="s">
        <v>154</v>
      </c>
      <c r="DI357" s="11" t="s">
        <v>154</v>
      </c>
      <c r="DJ357" s="11" t="s">
        <v>154</v>
      </c>
      <c r="DK357" s="11" t="s">
        <v>157</v>
      </c>
      <c r="DL357" s="11" t="s">
        <v>157</v>
      </c>
      <c r="DM357" s="11" t="s">
        <v>157</v>
      </c>
      <c r="DN357" s="11" t="s">
        <v>157</v>
      </c>
      <c r="DO357" s="11" t="s">
        <v>157</v>
      </c>
      <c r="DP357" s="11" t="s">
        <v>157</v>
      </c>
      <c r="DQ357" s="11" t="s">
        <v>157</v>
      </c>
      <c r="DR357" s="11" t="s">
        <v>157</v>
      </c>
      <c r="DS357" s="11" t="s">
        <v>157</v>
      </c>
      <c r="DT357" s="11" t="s">
        <v>157</v>
      </c>
      <c r="DU357" s="11" t="s">
        <v>157</v>
      </c>
      <c r="DV357" s="11" t="s">
        <v>157</v>
      </c>
      <c r="DW357" s="11" t="s">
        <v>157</v>
      </c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 t="s">
        <v>248</v>
      </c>
      <c r="EY357" s="11" t="str">
        <f>VLOOKUP(Table8[[#This Row],[Candidate Detail Answer: City]],cities,2,FALSE)</f>
        <v>Minneapolis</v>
      </c>
      <c r="EZ357" s="11" t="str">
        <f>VLOOKUP(Table8[[#This Row],[Candidate Detail Answer: City]],cities,3,FALSE)</f>
        <v>MN</v>
      </c>
      <c r="FA357" s="21">
        <f>VLOOKUP(Table8[[#This Row],[Candidate Detail Answer: City]],cities,4,FALSE)</f>
        <v>55401</v>
      </c>
      <c r="FB357" s="11" t="s">
        <v>700</v>
      </c>
      <c r="FC357" s="11" t="str">
        <f>VLOOKUP(Table8[[#This Row],[Candidate Detail Answer: Major]],majors_final,3,FALSE)</f>
        <v>Information Systems</v>
      </c>
      <c r="FD357" s="11" t="str">
        <f>VLOOKUP(Table8[[#This Row],[Candidate Detail Answer: Major]],majors_final,4,FALSE)</f>
        <v>IT non-development</v>
      </c>
      <c r="FE357" s="11">
        <f>VLOOKUP(Table8[[#This Row],[Candidate Detail Answer: Major]],majors_final,5,FALSE)</f>
        <v>0</v>
      </c>
      <c r="FF357" s="11">
        <f>VLOOKUP(Table8[[#This Row],[Candidate Detail Answer: Major]],majors_final,6,FALSE)</f>
        <v>0</v>
      </c>
      <c r="FG357" s="5"/>
      <c r="FH357" s="5"/>
      <c r="FI357" s="11"/>
    </row>
    <row r="358" spans="1:165" ht="12.75" x14ac:dyDescent="0.2">
      <c r="A358" s="11">
        <v>47969179</v>
      </c>
      <c r="B358" s="11">
        <v>66953682</v>
      </c>
      <c r="C358" s="11">
        <v>47946.708333333198</v>
      </c>
      <c r="D358" s="11" t="s">
        <v>153</v>
      </c>
      <c r="E358" s="11">
        <v>345600</v>
      </c>
      <c r="F358" s="11">
        <v>73386098</v>
      </c>
      <c r="G358" s="11">
        <v>54172.872916668399</v>
      </c>
      <c r="H358" s="11">
        <v>53064.238888886699</v>
      </c>
      <c r="I358" s="11">
        <v>268663</v>
      </c>
      <c r="J358" s="11">
        <v>1</v>
      </c>
      <c r="K358" s="11">
        <v>167</v>
      </c>
      <c r="L358" s="11">
        <v>190255</v>
      </c>
      <c r="M358" s="11">
        <v>131</v>
      </c>
      <c r="N358" s="11">
        <v>131</v>
      </c>
      <c r="O358" s="11">
        <v>92</v>
      </c>
      <c r="P358" s="11">
        <v>100</v>
      </c>
      <c r="Q358" s="11">
        <v>88251</v>
      </c>
      <c r="R358" s="11" t="s">
        <v>154</v>
      </c>
      <c r="S358" s="11" t="s">
        <v>155</v>
      </c>
      <c r="T358" s="11" t="s">
        <v>208</v>
      </c>
      <c r="U358" s="11">
        <v>15</v>
      </c>
      <c r="V358" s="11" t="s">
        <v>154</v>
      </c>
      <c r="W358" s="11" t="s">
        <v>157</v>
      </c>
      <c r="X358" s="11">
        <v>4</v>
      </c>
      <c r="Y358" s="11">
        <v>1</v>
      </c>
      <c r="Z358" s="11">
        <v>10</v>
      </c>
      <c r="AA358" s="11">
        <v>10</v>
      </c>
      <c r="AB358" s="11">
        <v>10</v>
      </c>
      <c r="AC358" s="11">
        <v>10</v>
      </c>
      <c r="AD358" s="11">
        <v>10</v>
      </c>
      <c r="AE358" s="11">
        <v>10</v>
      </c>
      <c r="AF358" s="11">
        <v>10</v>
      </c>
      <c r="AG358" s="11">
        <v>10</v>
      </c>
      <c r="AH358" s="11">
        <v>10</v>
      </c>
      <c r="AI358" s="11">
        <v>10</v>
      </c>
      <c r="AJ358" s="11">
        <v>10</v>
      </c>
      <c r="AK358" s="11">
        <v>10</v>
      </c>
      <c r="AL358" s="11">
        <v>10</v>
      </c>
      <c r="AM358" s="11">
        <v>121</v>
      </c>
      <c r="AN358" s="11">
        <v>60</v>
      </c>
      <c r="AO358" s="11">
        <v>10</v>
      </c>
      <c r="AP358" s="11">
        <v>120</v>
      </c>
      <c r="AQ358" s="11">
        <v>60</v>
      </c>
      <c r="AR358" s="11">
        <v>40</v>
      </c>
      <c r="AS358" s="11">
        <v>1</v>
      </c>
      <c r="AT358" s="11">
        <v>130</v>
      </c>
      <c r="AU358" s="11">
        <v>885</v>
      </c>
      <c r="AV358" s="11">
        <v>7876</v>
      </c>
      <c r="AW358" s="11">
        <v>1026</v>
      </c>
      <c r="AX358" s="11">
        <v>9140</v>
      </c>
      <c r="AY358" s="11">
        <v>12933</v>
      </c>
      <c r="AZ358" s="11">
        <v>8519</v>
      </c>
      <c r="BA358" s="11">
        <v>9610</v>
      </c>
      <c r="BB358" s="11">
        <v>7001</v>
      </c>
      <c r="BC358" s="11">
        <v>29838</v>
      </c>
      <c r="BD358" s="11">
        <v>998</v>
      </c>
      <c r="BE358" s="11">
        <v>4769</v>
      </c>
      <c r="BF358" s="11">
        <v>15559</v>
      </c>
      <c r="BG358" s="11">
        <v>19184</v>
      </c>
      <c r="BH358" s="11">
        <v>13171</v>
      </c>
      <c r="BI358" s="11">
        <v>7</v>
      </c>
      <c r="BJ358" s="11">
        <v>7</v>
      </c>
      <c r="BK358" s="11">
        <v>7</v>
      </c>
      <c r="BL358" s="11">
        <v>10</v>
      </c>
      <c r="BM358" s="11">
        <v>6</v>
      </c>
      <c r="BN358" s="11">
        <v>7</v>
      </c>
      <c r="BO358" s="11">
        <v>10</v>
      </c>
      <c r="BP358" s="11">
        <v>9</v>
      </c>
      <c r="BQ358" s="11">
        <v>7</v>
      </c>
      <c r="BR358" s="11">
        <v>12</v>
      </c>
      <c r="BS358" s="11">
        <v>10</v>
      </c>
      <c r="BT358" s="11">
        <v>19</v>
      </c>
      <c r="BU358" s="11">
        <v>21</v>
      </c>
      <c r="BV358" s="11">
        <v>24</v>
      </c>
      <c r="BW358" s="11">
        <v>8</v>
      </c>
      <c r="BX358" s="11">
        <v>37</v>
      </c>
      <c r="BY358" s="11">
        <v>25</v>
      </c>
      <c r="BZ358" s="11">
        <v>17</v>
      </c>
      <c r="CA358" s="11">
        <v>18</v>
      </c>
      <c r="CB358" s="11">
        <v>11</v>
      </c>
      <c r="CC358" s="11">
        <v>24</v>
      </c>
      <c r="CD358" s="11">
        <v>7</v>
      </c>
      <c r="CE358" s="11">
        <v>16</v>
      </c>
      <c r="CF358" s="11">
        <v>29</v>
      </c>
      <c r="CG358" s="11">
        <v>18</v>
      </c>
      <c r="CH358" s="11">
        <v>18</v>
      </c>
      <c r="CI358" s="11"/>
      <c r="CJ358" s="11"/>
      <c r="CK358" s="11" t="s">
        <v>158</v>
      </c>
      <c r="CL358" s="11" t="s">
        <v>158</v>
      </c>
      <c r="CM358" s="11" t="s">
        <v>158</v>
      </c>
      <c r="CN358" s="11" t="s">
        <v>158</v>
      </c>
      <c r="CO358" s="11" t="s">
        <v>158</v>
      </c>
      <c r="CP358" s="11" t="s">
        <v>158</v>
      </c>
      <c r="CQ358" s="11" t="s">
        <v>158</v>
      </c>
      <c r="CR358" s="11" t="s">
        <v>158</v>
      </c>
      <c r="CS358" s="11" t="s">
        <v>158</v>
      </c>
      <c r="CT358" s="11" t="s">
        <v>158</v>
      </c>
      <c r="CU358" s="11" t="s">
        <v>158</v>
      </c>
      <c r="CV358" s="11" t="s">
        <v>158</v>
      </c>
      <c r="CW358" s="11" t="s">
        <v>158</v>
      </c>
      <c r="CX358" s="11" t="s">
        <v>154</v>
      </c>
      <c r="CY358" s="11" t="s">
        <v>154</v>
      </c>
      <c r="CZ358" s="11" t="s">
        <v>154</v>
      </c>
      <c r="DA358" s="11" t="s">
        <v>154</v>
      </c>
      <c r="DB358" s="11" t="s">
        <v>154</v>
      </c>
      <c r="DC358" s="11" t="s">
        <v>154</v>
      </c>
      <c r="DD358" s="11" t="s">
        <v>154</v>
      </c>
      <c r="DE358" s="11" t="s">
        <v>154</v>
      </c>
      <c r="DF358" s="11" t="s">
        <v>154</v>
      </c>
      <c r="DG358" s="11" t="s">
        <v>154</v>
      </c>
      <c r="DH358" s="11" t="s">
        <v>154</v>
      </c>
      <c r="DI358" s="11" t="s">
        <v>154</v>
      </c>
      <c r="DJ358" s="11" t="s">
        <v>154</v>
      </c>
      <c r="DK358" s="11" t="s">
        <v>157</v>
      </c>
      <c r="DL358" s="11" t="s">
        <v>157</v>
      </c>
      <c r="DM358" s="11" t="s">
        <v>157</v>
      </c>
      <c r="DN358" s="11" t="s">
        <v>157</v>
      </c>
      <c r="DO358" s="11" t="s">
        <v>157</v>
      </c>
      <c r="DP358" s="11" t="s">
        <v>157</v>
      </c>
      <c r="DQ358" s="11" t="s">
        <v>157</v>
      </c>
      <c r="DR358" s="11" t="s">
        <v>157</v>
      </c>
      <c r="DS358" s="11" t="s">
        <v>157</v>
      </c>
      <c r="DT358" s="11" t="s">
        <v>157</v>
      </c>
      <c r="DU358" s="11" t="s">
        <v>157</v>
      </c>
      <c r="DV358" s="11" t="s">
        <v>157</v>
      </c>
      <c r="DW358" s="11" t="s">
        <v>157</v>
      </c>
      <c r="DX358" s="11" t="b">
        <v>1</v>
      </c>
      <c r="DY358" s="11" t="b">
        <v>1</v>
      </c>
      <c r="DZ358" s="11" t="b">
        <v>1</v>
      </c>
      <c r="EA358" s="11" t="b">
        <v>1</v>
      </c>
      <c r="EB358" s="11" t="b">
        <v>1</v>
      </c>
      <c r="EC358" s="11" t="b">
        <v>1</v>
      </c>
      <c r="ED358" s="11" t="b">
        <v>1</v>
      </c>
      <c r="EE358" s="11" t="b">
        <v>1</v>
      </c>
      <c r="EF358" s="11" t="b">
        <v>1</v>
      </c>
      <c r="EG358" s="11" t="b">
        <v>1</v>
      </c>
      <c r="EH358" s="11" t="b">
        <v>1</v>
      </c>
      <c r="EI358" s="11" t="b">
        <v>1</v>
      </c>
      <c r="EJ358" s="11" t="b">
        <v>1</v>
      </c>
      <c r="EK358" s="11">
        <v>5.1102000000000002E-2</v>
      </c>
      <c r="EL358" s="11">
        <v>3.3451000000000002E-2</v>
      </c>
      <c r="EM358" s="11">
        <v>2.8617E-2</v>
      </c>
      <c r="EN358" s="11">
        <v>1.5984000000000002E-2</v>
      </c>
      <c r="EO358" s="11">
        <v>3.9294000000000003E-2</v>
      </c>
      <c r="EP358" s="11">
        <v>2.9857999999999999E-2</v>
      </c>
      <c r="EQ358" s="11">
        <v>3.2048E-2</v>
      </c>
      <c r="ER358" s="11">
        <v>3.1350000000000003E-2</v>
      </c>
      <c r="ES358" s="11">
        <v>6.0914000000000003E-2</v>
      </c>
      <c r="ET358" s="11">
        <v>2.1118999999999999E-2</v>
      </c>
      <c r="EU358" s="11">
        <v>3.4575000000000002E-2</v>
      </c>
      <c r="EV358" s="11">
        <v>0.11723</v>
      </c>
      <c r="EW358" s="11">
        <v>3.2825E-2</v>
      </c>
      <c r="EX358" s="11" t="s">
        <v>374</v>
      </c>
      <c r="EY358" s="11" t="str">
        <f>VLOOKUP(Table8[[#This Row],[Candidate Detail Answer: City]],cities,2,FALSE)</f>
        <v>Mission</v>
      </c>
      <c r="EZ358" s="11" t="str">
        <f>VLOOKUP(Table8[[#This Row],[Candidate Detail Answer: City]],cities,3,FALSE)</f>
        <v>TX</v>
      </c>
      <c r="FA358" s="21">
        <f>VLOOKUP(Table8[[#This Row],[Candidate Detail Answer: City]],cities,4,FALSE)</f>
        <v>78572</v>
      </c>
      <c r="FB358" s="11" t="s">
        <v>375</v>
      </c>
      <c r="FC358" s="11" t="str">
        <f>VLOOKUP(Table8[[#This Row],[Candidate Detail Answer: Major]],majors_final,3,FALSE)</f>
        <v>Humanities</v>
      </c>
      <c r="FD358" s="11" t="str">
        <f>VLOOKUP(Table8[[#This Row],[Candidate Detail Answer: Major]],majors_final,4,FALSE)</f>
        <v>Non-IT</v>
      </c>
      <c r="FE358" s="11">
        <f>VLOOKUP(Table8[[#This Row],[Candidate Detail Answer: Major]],majors_final,5,FALSE)</f>
        <v>0</v>
      </c>
      <c r="FF358" s="11">
        <f>VLOOKUP(Table8[[#This Row],[Candidate Detail Answer: Major]],majors_final,6,FALSE)</f>
        <v>0</v>
      </c>
      <c r="FG358" s="5"/>
      <c r="FH358" s="5"/>
      <c r="FI358" s="11"/>
    </row>
    <row r="359" spans="1:165" ht="12.75" x14ac:dyDescent="0.2">
      <c r="A359" s="11">
        <v>52526905</v>
      </c>
      <c r="B359" s="11">
        <v>74634666</v>
      </c>
      <c r="C359" s="11">
        <v>44666.559027777781</v>
      </c>
      <c r="D359" s="11" t="s">
        <v>153</v>
      </c>
      <c r="E359" s="11">
        <v>345600</v>
      </c>
      <c r="F359" s="11">
        <v>78035476</v>
      </c>
      <c r="G359" s="11">
        <v>44666.60833333333</v>
      </c>
      <c r="H359" s="11">
        <v>44668.634722222225</v>
      </c>
      <c r="I359" s="11">
        <v>175102</v>
      </c>
      <c r="J359" s="11">
        <v>1</v>
      </c>
      <c r="K359" s="11">
        <v>24</v>
      </c>
      <c r="L359" s="11">
        <v>137875</v>
      </c>
      <c r="M359" s="11">
        <v>131</v>
      </c>
      <c r="N359" s="11">
        <v>131</v>
      </c>
      <c r="O359" s="11">
        <v>92</v>
      </c>
      <c r="P359" s="11">
        <v>100</v>
      </c>
      <c r="Q359" s="11">
        <v>133517</v>
      </c>
      <c r="R359" s="11" t="s">
        <v>154</v>
      </c>
      <c r="S359" s="11" t="s">
        <v>155</v>
      </c>
      <c r="T359" s="11" t="s">
        <v>208</v>
      </c>
      <c r="U359" s="11">
        <v>6</v>
      </c>
      <c r="V359" s="11" t="s">
        <v>154</v>
      </c>
      <c r="W359" s="11" t="s">
        <v>157</v>
      </c>
      <c r="X359" s="11">
        <v>3</v>
      </c>
      <c r="Y359" s="11">
        <v>1</v>
      </c>
      <c r="Z359" s="11">
        <v>10</v>
      </c>
      <c r="AA359" s="11">
        <v>10</v>
      </c>
      <c r="AB359" s="11">
        <v>10</v>
      </c>
      <c r="AC359" s="11">
        <v>10</v>
      </c>
      <c r="AD359" s="11">
        <v>10</v>
      </c>
      <c r="AE359" s="11">
        <v>10</v>
      </c>
      <c r="AF359" s="11">
        <v>10</v>
      </c>
      <c r="AG359" s="11">
        <v>10</v>
      </c>
      <c r="AH359" s="11">
        <v>10</v>
      </c>
      <c r="AI359" s="11">
        <v>10</v>
      </c>
      <c r="AJ359" s="11">
        <v>10</v>
      </c>
      <c r="AK359" s="11">
        <v>10</v>
      </c>
      <c r="AL359" s="11">
        <v>10</v>
      </c>
      <c r="AM359" s="11">
        <v>121</v>
      </c>
      <c r="AN359" s="11">
        <v>60</v>
      </c>
      <c r="AO359" s="11">
        <v>10</v>
      </c>
      <c r="AP359" s="11">
        <v>120</v>
      </c>
      <c r="AQ359" s="11">
        <v>60</v>
      </c>
      <c r="AR359" s="11">
        <v>40</v>
      </c>
      <c r="AS359" s="11">
        <v>1</v>
      </c>
      <c r="AT359" s="11">
        <v>130</v>
      </c>
      <c r="AU359" s="11">
        <v>608</v>
      </c>
      <c r="AV359" s="11">
        <v>1438</v>
      </c>
      <c r="AW359" s="11">
        <v>549</v>
      </c>
      <c r="AX359" s="11">
        <v>7713</v>
      </c>
      <c r="AY359" s="11">
        <v>451</v>
      </c>
      <c r="AZ359" s="11">
        <v>3612</v>
      </c>
      <c r="BA359" s="11">
        <v>1692</v>
      </c>
      <c r="BB359" s="11">
        <v>2072</v>
      </c>
      <c r="BC359" s="11">
        <v>1602</v>
      </c>
      <c r="BD359" s="11">
        <v>662</v>
      </c>
      <c r="BE359" s="11">
        <v>3029</v>
      </c>
      <c r="BF359" s="11">
        <v>2971</v>
      </c>
      <c r="BG359" s="11">
        <v>12089</v>
      </c>
      <c r="BH359" s="11">
        <v>3048</v>
      </c>
      <c r="BI359" s="11">
        <v>10</v>
      </c>
      <c r="BJ359" s="11">
        <v>10</v>
      </c>
      <c r="BK359" s="11">
        <v>12</v>
      </c>
      <c r="BL359" s="11">
        <v>12</v>
      </c>
      <c r="BM359" s="11">
        <v>10</v>
      </c>
      <c r="BN359" s="11">
        <v>10</v>
      </c>
      <c r="BO359" s="11">
        <v>12</v>
      </c>
      <c r="BP359" s="11">
        <v>12</v>
      </c>
      <c r="BQ359" s="11">
        <v>11</v>
      </c>
      <c r="BR359" s="11">
        <v>16</v>
      </c>
      <c r="BS359" s="11">
        <v>12</v>
      </c>
      <c r="BT359" s="11">
        <v>17</v>
      </c>
      <c r="BU359" s="11">
        <v>24</v>
      </c>
      <c r="BV359" s="11">
        <v>9</v>
      </c>
      <c r="BW359" s="11">
        <v>5</v>
      </c>
      <c r="BX359" s="11">
        <v>12</v>
      </c>
      <c r="BY359" s="11">
        <v>3</v>
      </c>
      <c r="BZ359" s="11">
        <v>18</v>
      </c>
      <c r="CA359" s="11">
        <v>16</v>
      </c>
      <c r="CB359" s="11">
        <v>4</v>
      </c>
      <c r="CC359" s="11">
        <v>14</v>
      </c>
      <c r="CD359" s="11">
        <v>6</v>
      </c>
      <c r="CE359" s="11">
        <v>34</v>
      </c>
      <c r="CF359" s="11">
        <v>15</v>
      </c>
      <c r="CG359" s="11">
        <v>53</v>
      </c>
      <c r="CH359" s="11">
        <v>14</v>
      </c>
      <c r="CI359" s="11"/>
      <c r="CJ359" s="11"/>
      <c r="CK359" s="11" t="s">
        <v>158</v>
      </c>
      <c r="CL359" s="11" t="s">
        <v>158</v>
      </c>
      <c r="CM359" s="11" t="s">
        <v>158</v>
      </c>
      <c r="CN359" s="11" t="s">
        <v>158</v>
      </c>
      <c r="CO359" s="11" t="s">
        <v>158</v>
      </c>
      <c r="CP359" s="11" t="s">
        <v>158</v>
      </c>
      <c r="CQ359" s="11" t="s">
        <v>158</v>
      </c>
      <c r="CR359" s="11" t="s">
        <v>158</v>
      </c>
      <c r="CS359" s="11" t="s">
        <v>158</v>
      </c>
      <c r="CT359" s="11" t="s">
        <v>158</v>
      </c>
      <c r="CU359" s="11" t="s">
        <v>158</v>
      </c>
      <c r="CV359" s="11" t="s">
        <v>158</v>
      </c>
      <c r="CW359" s="11" t="s">
        <v>158</v>
      </c>
      <c r="CX359" s="11" t="s">
        <v>154</v>
      </c>
      <c r="CY359" s="11" t="s">
        <v>154</v>
      </c>
      <c r="CZ359" s="11" t="s">
        <v>154</v>
      </c>
      <c r="DA359" s="11" t="s">
        <v>154</v>
      </c>
      <c r="DB359" s="11" t="s">
        <v>154</v>
      </c>
      <c r="DC359" s="11" t="s">
        <v>154</v>
      </c>
      <c r="DD359" s="11" t="s">
        <v>154</v>
      </c>
      <c r="DE359" s="11" t="s">
        <v>154</v>
      </c>
      <c r="DF359" s="11" t="s">
        <v>154</v>
      </c>
      <c r="DG359" s="11" t="s">
        <v>154</v>
      </c>
      <c r="DH359" s="11" t="s">
        <v>154</v>
      </c>
      <c r="DI359" s="11" t="s">
        <v>154</v>
      </c>
      <c r="DJ359" s="11" t="s">
        <v>154</v>
      </c>
      <c r="DK359" s="11" t="s">
        <v>157</v>
      </c>
      <c r="DL359" s="11" t="s">
        <v>157</v>
      </c>
      <c r="DM359" s="11" t="s">
        <v>157</v>
      </c>
      <c r="DN359" s="11" t="s">
        <v>157</v>
      </c>
      <c r="DO359" s="11" t="s">
        <v>157</v>
      </c>
      <c r="DP359" s="11" t="s">
        <v>157</v>
      </c>
      <c r="DQ359" s="11" t="s">
        <v>157</v>
      </c>
      <c r="DR359" s="11" t="s">
        <v>157</v>
      </c>
      <c r="DS359" s="11" t="s">
        <v>157</v>
      </c>
      <c r="DT359" s="11" t="s">
        <v>157</v>
      </c>
      <c r="DU359" s="11" t="s">
        <v>157</v>
      </c>
      <c r="DV359" s="11" t="s">
        <v>157</v>
      </c>
      <c r="DW359" s="11" t="s">
        <v>157</v>
      </c>
      <c r="DX359" s="11" t="b">
        <v>1</v>
      </c>
      <c r="DY359" s="11" t="b">
        <v>1</v>
      </c>
      <c r="DZ359" s="11" t="b">
        <v>1</v>
      </c>
      <c r="EA359" s="11" t="b">
        <v>1</v>
      </c>
      <c r="EB359" s="11" t="b">
        <v>1</v>
      </c>
      <c r="EC359" s="11" t="b">
        <v>1</v>
      </c>
      <c r="ED359" s="11" t="b">
        <v>1</v>
      </c>
      <c r="EE359" s="11" t="b">
        <v>1</v>
      </c>
      <c r="EF359" s="11" t="b">
        <v>1</v>
      </c>
      <c r="EG359" s="11" t="b">
        <v>1</v>
      </c>
      <c r="EH359" s="11" t="b">
        <v>1</v>
      </c>
      <c r="EI359" s="11" t="b">
        <v>1</v>
      </c>
      <c r="EJ359" s="11" t="b">
        <v>1</v>
      </c>
      <c r="EK359" s="11">
        <v>1.0847295999999999E-2</v>
      </c>
      <c r="EL359" s="11">
        <v>3.4014058999999999E-2</v>
      </c>
      <c r="EM359" s="11">
        <v>1.1707834E-2</v>
      </c>
      <c r="EN359" s="11">
        <v>0.184225955</v>
      </c>
      <c r="EO359" s="11">
        <v>6.688624E-2</v>
      </c>
      <c r="EP359" s="11">
        <v>3.3068778E-2</v>
      </c>
      <c r="EQ359" s="11">
        <v>3.7322616000000003E-2</v>
      </c>
      <c r="ER359" s="11">
        <v>0.247049975</v>
      </c>
      <c r="ES359" s="11">
        <v>3.2851611000000003E-2</v>
      </c>
      <c r="ET359" s="11">
        <v>1.4544577E-2</v>
      </c>
      <c r="EU359" s="11">
        <v>1.7274019000000002E-2</v>
      </c>
      <c r="EV359" s="11">
        <v>2.3866343000000002E-2</v>
      </c>
      <c r="EW359" s="11">
        <v>6.0659021E-2</v>
      </c>
      <c r="EX359" s="11" t="s">
        <v>666</v>
      </c>
      <c r="EY359" s="11" t="str">
        <f>VLOOKUP(Table8[[#This Row],[Candidate Detail Answer: City]],cities,2,FALSE)</f>
        <v>Monument</v>
      </c>
      <c r="EZ359" s="11" t="str">
        <f>VLOOKUP(Table8[[#This Row],[Candidate Detail Answer: City]],cities,3,FALSE)</f>
        <v>CO</v>
      </c>
      <c r="FA359" s="21">
        <f>VLOOKUP(Table8[[#This Row],[Candidate Detail Answer: City]],cities,4,FALSE)</f>
        <v>80132</v>
      </c>
      <c r="FB359" s="11" t="s">
        <v>236</v>
      </c>
      <c r="FC359" s="11" t="str">
        <f>VLOOKUP(Table8[[#This Row],[Candidate Detail Answer: Major]],majors_final,3,FALSE)</f>
        <v>Computer Science</v>
      </c>
      <c r="FD359" s="11" t="str">
        <f>VLOOKUP(Table8[[#This Row],[Candidate Detail Answer: Major]],majors_final,4,FALSE)</f>
        <v>IT-development focused</v>
      </c>
      <c r="FE359" s="11">
        <f>VLOOKUP(Table8[[#This Row],[Candidate Detail Answer: Major]],majors_final,5,FALSE)</f>
        <v>0</v>
      </c>
      <c r="FF359" s="11">
        <f>VLOOKUP(Table8[[#This Row],[Candidate Detail Answer: Major]],majors_final,6,FALSE)</f>
        <v>0</v>
      </c>
      <c r="FG359" s="5"/>
      <c r="FH359" s="5"/>
      <c r="FI359" s="11"/>
    </row>
    <row r="360" spans="1:165" ht="12.75" x14ac:dyDescent="0.2">
      <c r="A360" s="11">
        <v>25915126</v>
      </c>
      <c r="B360" s="11">
        <v>34482326</v>
      </c>
      <c r="C360" s="11">
        <v>55798.593055554898</v>
      </c>
      <c r="D360" s="11" t="s">
        <v>153</v>
      </c>
      <c r="E360" s="11">
        <v>345600</v>
      </c>
      <c r="F360" s="11">
        <v>40066690</v>
      </c>
      <c r="G360" s="11">
        <v>46827.964583333698</v>
      </c>
      <c r="H360" s="11">
        <v>46579.684722221697</v>
      </c>
      <c r="I360" s="11">
        <v>252889</v>
      </c>
      <c r="J360" s="11">
        <v>1</v>
      </c>
      <c r="K360" s="11">
        <v>21</v>
      </c>
      <c r="L360" s="11">
        <v>105832</v>
      </c>
      <c r="M360" s="11">
        <v>131</v>
      </c>
      <c r="N360" s="11">
        <v>10</v>
      </c>
      <c r="O360" s="11">
        <v>92</v>
      </c>
      <c r="P360" s="11">
        <v>7.63</v>
      </c>
      <c r="Q360" s="11">
        <v>136638</v>
      </c>
      <c r="R360" s="11" t="s">
        <v>154</v>
      </c>
      <c r="S360" s="11" t="s">
        <v>155</v>
      </c>
      <c r="T360" s="11" t="s">
        <v>156</v>
      </c>
      <c r="U360" s="11">
        <v>18</v>
      </c>
      <c r="V360" s="11" t="s">
        <v>154</v>
      </c>
      <c r="W360" s="11" t="s">
        <v>157</v>
      </c>
      <c r="X360" s="11"/>
      <c r="Y360" s="11" t="s">
        <v>157</v>
      </c>
      <c r="Z360" s="11">
        <v>0</v>
      </c>
      <c r="AA360" s="11">
        <v>0</v>
      </c>
      <c r="AB360" s="11">
        <v>10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10</v>
      </c>
      <c r="AN360" s="11">
        <v>10</v>
      </c>
      <c r="AO360" s="11">
        <v>0</v>
      </c>
      <c r="AP360" s="11">
        <v>10</v>
      </c>
      <c r="AQ360" s="11">
        <v>0</v>
      </c>
      <c r="AR360" s="11">
        <v>0</v>
      </c>
      <c r="AS360" s="11">
        <v>0</v>
      </c>
      <c r="AT360" s="11">
        <v>10</v>
      </c>
      <c r="AU360" s="11" t="s">
        <v>157</v>
      </c>
      <c r="AV360" s="11">
        <v>108564</v>
      </c>
      <c r="AW360" s="11">
        <v>1409</v>
      </c>
      <c r="AX360" s="11">
        <v>173</v>
      </c>
      <c r="AY360" s="11">
        <v>1211</v>
      </c>
      <c r="AZ360" s="11">
        <v>867</v>
      </c>
      <c r="BA360" s="11">
        <v>588</v>
      </c>
      <c r="BB360" s="11">
        <v>738</v>
      </c>
      <c r="BC360" s="11">
        <v>542</v>
      </c>
      <c r="BD360" s="11">
        <v>281</v>
      </c>
      <c r="BE360" s="11">
        <v>562</v>
      </c>
      <c r="BF360" s="11">
        <v>252</v>
      </c>
      <c r="BG360" s="11">
        <v>508</v>
      </c>
      <c r="BH360" s="11">
        <v>76</v>
      </c>
      <c r="BI360" s="11">
        <v>10</v>
      </c>
      <c r="BJ360" s="11">
        <v>10</v>
      </c>
      <c r="BK360" s="11">
        <v>9</v>
      </c>
      <c r="BL360" s="11">
        <v>11</v>
      </c>
      <c r="BM360" s="11">
        <v>9</v>
      </c>
      <c r="BN360" s="11">
        <v>9</v>
      </c>
      <c r="BO360" s="11">
        <v>9</v>
      </c>
      <c r="BP360" s="11">
        <v>9</v>
      </c>
      <c r="BQ360" s="11">
        <v>9</v>
      </c>
      <c r="BR360" s="11">
        <v>9</v>
      </c>
      <c r="BS360" s="11">
        <v>9</v>
      </c>
      <c r="BT360" s="11">
        <v>16</v>
      </c>
      <c r="BU360" s="11">
        <v>10</v>
      </c>
      <c r="BV360" s="11">
        <v>13</v>
      </c>
      <c r="BW360" s="11">
        <v>5</v>
      </c>
      <c r="BX360" s="11">
        <v>3</v>
      </c>
      <c r="BY360" s="11">
        <v>8</v>
      </c>
      <c r="BZ360" s="11">
        <v>3</v>
      </c>
      <c r="CA360" s="11">
        <v>1</v>
      </c>
      <c r="CB360" s="11">
        <v>3</v>
      </c>
      <c r="CC360" s="11">
        <v>3</v>
      </c>
      <c r="CD360" s="11">
        <v>4</v>
      </c>
      <c r="CE360" s="11">
        <v>1</v>
      </c>
      <c r="CF360" s="11">
        <v>3</v>
      </c>
      <c r="CG360" s="11">
        <v>3</v>
      </c>
      <c r="CH360" s="11">
        <v>2</v>
      </c>
      <c r="CI360" s="11"/>
      <c r="CJ360" s="11"/>
      <c r="CK360" s="11" t="s">
        <v>158</v>
      </c>
      <c r="CL360" s="11" t="s">
        <v>158</v>
      </c>
      <c r="CM360" s="11" t="s">
        <v>158</v>
      </c>
      <c r="CN360" s="11" t="s">
        <v>158</v>
      </c>
      <c r="CO360" s="11" t="s">
        <v>158</v>
      </c>
      <c r="CP360" s="11" t="s">
        <v>158</v>
      </c>
      <c r="CQ360" s="11" t="s">
        <v>158</v>
      </c>
      <c r="CR360" s="11" t="s">
        <v>158</v>
      </c>
      <c r="CS360" s="11" t="s">
        <v>158</v>
      </c>
      <c r="CT360" s="11" t="s">
        <v>158</v>
      </c>
      <c r="CU360" s="11" t="s">
        <v>158</v>
      </c>
      <c r="CV360" s="11" t="s">
        <v>158</v>
      </c>
      <c r="CW360" s="11" t="s">
        <v>158</v>
      </c>
      <c r="CX360" s="11" t="s">
        <v>154</v>
      </c>
      <c r="CY360" s="11" t="s">
        <v>154</v>
      </c>
      <c r="CZ360" s="11" t="s">
        <v>154</v>
      </c>
      <c r="DA360" s="11" t="s">
        <v>154</v>
      </c>
      <c r="DB360" s="11" t="s">
        <v>154</v>
      </c>
      <c r="DC360" s="11" t="s">
        <v>154</v>
      </c>
      <c r="DD360" s="11" t="s">
        <v>154</v>
      </c>
      <c r="DE360" s="11" t="s">
        <v>154</v>
      </c>
      <c r="DF360" s="11" t="s">
        <v>154</v>
      </c>
      <c r="DG360" s="11" t="s">
        <v>154</v>
      </c>
      <c r="DH360" s="11" t="s">
        <v>154</v>
      </c>
      <c r="DI360" s="11" t="s">
        <v>154</v>
      </c>
      <c r="DJ360" s="11" t="s">
        <v>154</v>
      </c>
      <c r="DK360" s="11" t="s">
        <v>157</v>
      </c>
      <c r="DL360" s="11" t="s">
        <v>157</v>
      </c>
      <c r="DM360" s="11" t="s">
        <v>157</v>
      </c>
      <c r="DN360" s="11" t="s">
        <v>157</v>
      </c>
      <c r="DO360" s="11" t="s">
        <v>157</v>
      </c>
      <c r="DP360" s="11" t="s">
        <v>157</v>
      </c>
      <c r="DQ360" s="11" t="s">
        <v>157</v>
      </c>
      <c r="DR360" s="11" t="s">
        <v>157</v>
      </c>
      <c r="DS360" s="11" t="s">
        <v>157</v>
      </c>
      <c r="DT360" s="11" t="s">
        <v>157</v>
      </c>
      <c r="DU360" s="11" t="s">
        <v>157</v>
      </c>
      <c r="DV360" s="11" t="s">
        <v>157</v>
      </c>
      <c r="DW360" s="11" t="s">
        <v>157</v>
      </c>
      <c r="DX360" s="11" t="b">
        <v>0</v>
      </c>
      <c r="DY360" s="11" t="b">
        <v>0</v>
      </c>
      <c r="DZ360" s="11" t="b">
        <v>1</v>
      </c>
      <c r="EA360" s="11" t="b">
        <v>0</v>
      </c>
      <c r="EB360" s="11" t="b">
        <v>0</v>
      </c>
      <c r="EC360" s="11" t="b">
        <v>0</v>
      </c>
      <c r="ED360" s="11" t="b">
        <v>0</v>
      </c>
      <c r="EE360" s="11" t="b">
        <v>0</v>
      </c>
      <c r="EF360" s="11" t="b">
        <v>0</v>
      </c>
      <c r="EG360" s="11" t="b">
        <v>0</v>
      </c>
      <c r="EH360" s="11" t="b">
        <v>0</v>
      </c>
      <c r="EI360" s="11" t="b">
        <v>0</v>
      </c>
      <c r="EJ360" s="11" t="b">
        <v>0</v>
      </c>
      <c r="EK360" s="11">
        <v>3.0619E-2</v>
      </c>
      <c r="EL360" s="11">
        <v>3.3444000000000002E-2</v>
      </c>
      <c r="EM360" s="11">
        <v>2.8008999999999999E-2</v>
      </c>
      <c r="EN360" s="11">
        <v>3.1859999999999999E-2</v>
      </c>
      <c r="EO360" s="11">
        <v>3.4929000000000002E-2</v>
      </c>
      <c r="EP360" s="11">
        <v>2.8277E-2</v>
      </c>
      <c r="EQ360" s="11">
        <v>2.9742000000000001E-2</v>
      </c>
      <c r="ER360" s="11">
        <v>3.3637E-2</v>
      </c>
      <c r="ES360" s="11">
        <v>4.7953000000000003E-2</v>
      </c>
      <c r="ET360" s="11">
        <v>3.2759999999999997E-2</v>
      </c>
      <c r="EU360" s="11">
        <v>5.5566999999999998E-2</v>
      </c>
      <c r="EV360" s="11">
        <v>3.1275999999999998E-2</v>
      </c>
      <c r="EW360" s="11">
        <v>3.3283E-2</v>
      </c>
      <c r="EX360" s="11" t="s">
        <v>439</v>
      </c>
      <c r="EY360" s="11" t="str">
        <f>VLOOKUP(Table8[[#This Row],[Candidate Detail Answer: City]],cities,2,FALSE)</f>
        <v>Mooresville</v>
      </c>
      <c r="EZ360" s="11" t="str">
        <f>VLOOKUP(Table8[[#This Row],[Candidate Detail Answer: City]],cities,3,FALSE)</f>
        <v>NC</v>
      </c>
      <c r="FA360" s="21">
        <f>VLOOKUP(Table8[[#This Row],[Candidate Detail Answer: City]],cities,4,FALSE)</f>
        <v>28115</v>
      </c>
      <c r="FB360" s="11" t="s">
        <v>440</v>
      </c>
      <c r="FC360" s="11" t="str">
        <f>VLOOKUP(Table8[[#This Row],[Candidate Detail Answer: Major]],majors_final,3,FALSE)</f>
        <v>Full Stack Development</v>
      </c>
      <c r="FD360" s="11" t="str">
        <f>VLOOKUP(Table8[[#This Row],[Candidate Detail Answer: Major]],majors_final,4,FALSE)</f>
        <v>IT-development focused</v>
      </c>
      <c r="FE360" s="11">
        <f>VLOOKUP(Table8[[#This Row],[Candidate Detail Answer: Major]],majors_final,5,FALSE)</f>
        <v>0</v>
      </c>
      <c r="FF360" s="11">
        <f>VLOOKUP(Table8[[#This Row],[Candidate Detail Answer: Major]],majors_final,6,FALSE)</f>
        <v>0</v>
      </c>
      <c r="FG360" s="5"/>
      <c r="FH360" s="5"/>
      <c r="FI360" s="11"/>
    </row>
    <row r="361" spans="1:165" ht="12.75" x14ac:dyDescent="0.2">
      <c r="A361" s="11">
        <v>43507394</v>
      </c>
      <c r="B361" s="11">
        <v>59571022</v>
      </c>
      <c r="C361" s="11">
        <v>47376.459722222098</v>
      </c>
      <c r="D361" s="11" t="s">
        <v>153</v>
      </c>
      <c r="E361" s="11">
        <v>345600</v>
      </c>
      <c r="F361" s="11">
        <v>67603552</v>
      </c>
      <c r="G361" s="11">
        <v>52166.0673611124</v>
      </c>
      <c r="H361" s="11">
        <v>51292.502777776099</v>
      </c>
      <c r="I361" s="11">
        <v>114538</v>
      </c>
      <c r="J361" s="11">
        <v>1</v>
      </c>
      <c r="K361" s="11">
        <v>18</v>
      </c>
      <c r="L361" s="11">
        <v>21790</v>
      </c>
      <c r="M361" s="11">
        <v>131</v>
      </c>
      <c r="N361" s="11">
        <v>131</v>
      </c>
      <c r="O361" s="11">
        <v>92</v>
      </c>
      <c r="P361" s="11">
        <v>100</v>
      </c>
      <c r="Q361" s="11">
        <v>55924</v>
      </c>
      <c r="R361" s="11" t="s">
        <v>154</v>
      </c>
      <c r="S361" s="11" t="s">
        <v>155</v>
      </c>
      <c r="T361" s="11" t="s">
        <v>208</v>
      </c>
      <c r="U361" s="11">
        <v>0</v>
      </c>
      <c r="V361" s="11" t="s">
        <v>154</v>
      </c>
      <c r="W361" s="11" t="s">
        <v>157</v>
      </c>
      <c r="X361" s="11"/>
      <c r="Y361" s="11">
        <v>1</v>
      </c>
      <c r="Z361" s="11">
        <v>10</v>
      </c>
      <c r="AA361" s="11">
        <v>10</v>
      </c>
      <c r="AB361" s="11">
        <v>10</v>
      </c>
      <c r="AC361" s="11">
        <v>10</v>
      </c>
      <c r="AD361" s="11">
        <v>10</v>
      </c>
      <c r="AE361" s="11">
        <v>10</v>
      </c>
      <c r="AF361" s="11">
        <v>10</v>
      </c>
      <c r="AG361" s="11">
        <v>10</v>
      </c>
      <c r="AH361" s="11">
        <v>10</v>
      </c>
      <c r="AI361" s="11">
        <v>10</v>
      </c>
      <c r="AJ361" s="11">
        <v>10</v>
      </c>
      <c r="AK361" s="11">
        <v>10</v>
      </c>
      <c r="AL361" s="11">
        <v>10</v>
      </c>
      <c r="AM361" s="11">
        <v>121</v>
      </c>
      <c r="AN361" s="11">
        <v>60</v>
      </c>
      <c r="AO361" s="11">
        <v>10</v>
      </c>
      <c r="AP361" s="11">
        <v>120</v>
      </c>
      <c r="AQ361" s="11">
        <v>60</v>
      </c>
      <c r="AR361" s="11">
        <v>40</v>
      </c>
      <c r="AS361" s="11">
        <v>1</v>
      </c>
      <c r="AT361" s="11">
        <v>130</v>
      </c>
      <c r="AU361" s="11">
        <v>1886</v>
      </c>
      <c r="AV361" s="11">
        <v>525</v>
      </c>
      <c r="AW361" s="11">
        <v>240</v>
      </c>
      <c r="AX361" s="11">
        <v>502</v>
      </c>
      <c r="AY361" s="11">
        <v>813</v>
      </c>
      <c r="AZ361" s="11">
        <v>13953</v>
      </c>
      <c r="BA361" s="11">
        <v>3903</v>
      </c>
      <c r="BB361" s="11">
        <v>11237</v>
      </c>
      <c r="BC361" s="11">
        <v>1399</v>
      </c>
      <c r="BD361" s="11">
        <v>1300</v>
      </c>
      <c r="BE361" s="11">
        <v>777</v>
      </c>
      <c r="BF361" s="11">
        <v>653</v>
      </c>
      <c r="BG361" s="11">
        <v>11879</v>
      </c>
      <c r="BH361" s="11">
        <v>8028</v>
      </c>
      <c r="BI361" s="11">
        <v>1</v>
      </c>
      <c r="BJ361" s="11">
        <v>1</v>
      </c>
      <c r="BK361" s="11">
        <v>1</v>
      </c>
      <c r="BL361" s="11">
        <v>1</v>
      </c>
      <c r="BM361" s="11">
        <v>1</v>
      </c>
      <c r="BN361" s="11">
        <v>3</v>
      </c>
      <c r="BO361" s="11">
        <v>5</v>
      </c>
      <c r="BP361" s="11">
        <v>1</v>
      </c>
      <c r="BQ361" s="11">
        <v>2</v>
      </c>
      <c r="BR361" s="11">
        <v>1</v>
      </c>
      <c r="BS361" s="11">
        <v>2</v>
      </c>
      <c r="BT361" s="11">
        <v>1</v>
      </c>
      <c r="BU361" s="11">
        <v>19</v>
      </c>
      <c r="BV361" s="11">
        <v>2</v>
      </c>
      <c r="BW361" s="11">
        <v>2</v>
      </c>
      <c r="BX361" s="11">
        <v>3</v>
      </c>
      <c r="BY361" s="11">
        <v>2</v>
      </c>
      <c r="BZ361" s="11">
        <v>5</v>
      </c>
      <c r="CA361" s="11">
        <v>4</v>
      </c>
      <c r="CB361" s="11">
        <v>2</v>
      </c>
      <c r="CC361" s="11">
        <v>4</v>
      </c>
      <c r="CD361" s="11">
        <v>2</v>
      </c>
      <c r="CE361" s="11">
        <v>2</v>
      </c>
      <c r="CF361" s="11">
        <v>2</v>
      </c>
      <c r="CG361" s="11">
        <v>3</v>
      </c>
      <c r="CH361" s="11">
        <v>7</v>
      </c>
      <c r="CI361" s="11"/>
      <c r="CJ361" s="11"/>
      <c r="CK361" s="11" t="s">
        <v>158</v>
      </c>
      <c r="CL361" s="11" t="s">
        <v>158</v>
      </c>
      <c r="CM361" s="11" t="s">
        <v>158</v>
      </c>
      <c r="CN361" s="11" t="s">
        <v>158</v>
      </c>
      <c r="CO361" s="11" t="s">
        <v>158</v>
      </c>
      <c r="CP361" s="11" t="s">
        <v>158</v>
      </c>
      <c r="CQ361" s="11" t="s">
        <v>158</v>
      </c>
      <c r="CR361" s="11" t="s">
        <v>158</v>
      </c>
      <c r="CS361" s="11" t="s">
        <v>158</v>
      </c>
      <c r="CT361" s="11" t="s">
        <v>158</v>
      </c>
      <c r="CU361" s="11" t="s">
        <v>158</v>
      </c>
      <c r="CV361" s="11" t="s">
        <v>158</v>
      </c>
      <c r="CW361" s="11" t="s">
        <v>158</v>
      </c>
      <c r="CX361" s="11" t="s">
        <v>154</v>
      </c>
      <c r="CY361" s="11" t="s">
        <v>154</v>
      </c>
      <c r="CZ361" s="11" t="s">
        <v>154</v>
      </c>
      <c r="DA361" s="11" t="s">
        <v>154</v>
      </c>
      <c r="DB361" s="11" t="s">
        <v>154</v>
      </c>
      <c r="DC361" s="11" t="s">
        <v>154</v>
      </c>
      <c r="DD361" s="11" t="s">
        <v>154</v>
      </c>
      <c r="DE361" s="11" t="s">
        <v>154</v>
      </c>
      <c r="DF361" s="11" t="s">
        <v>154</v>
      </c>
      <c r="DG361" s="11" t="s">
        <v>154</v>
      </c>
      <c r="DH361" s="11" t="s">
        <v>154</v>
      </c>
      <c r="DI361" s="11" t="s">
        <v>154</v>
      </c>
      <c r="DJ361" s="11" t="s">
        <v>154</v>
      </c>
      <c r="DK361" s="11" t="s">
        <v>157</v>
      </c>
      <c r="DL361" s="11" t="s">
        <v>157</v>
      </c>
      <c r="DM361" s="11" t="s">
        <v>157</v>
      </c>
      <c r="DN361" s="11" t="s">
        <v>157</v>
      </c>
      <c r="DO361" s="11" t="s">
        <v>157</v>
      </c>
      <c r="DP361" s="11" t="s">
        <v>157</v>
      </c>
      <c r="DQ361" s="11" t="s">
        <v>157</v>
      </c>
      <c r="DR361" s="11" t="s">
        <v>157</v>
      </c>
      <c r="DS361" s="11" t="s">
        <v>157</v>
      </c>
      <c r="DT361" s="11" t="s">
        <v>157</v>
      </c>
      <c r="DU361" s="11" t="s">
        <v>157</v>
      </c>
      <c r="DV361" s="11" t="s">
        <v>157</v>
      </c>
      <c r="DW361" s="11" t="s">
        <v>157</v>
      </c>
      <c r="DX361" s="11" t="b">
        <v>1</v>
      </c>
      <c r="DY361" s="11" t="b">
        <v>1</v>
      </c>
      <c r="DZ361" s="11" t="b">
        <v>1</v>
      </c>
      <c r="EA361" s="11" t="b">
        <v>1</v>
      </c>
      <c r="EB361" s="11" t="b">
        <v>1</v>
      </c>
      <c r="EC361" s="11" t="b">
        <v>1</v>
      </c>
      <c r="ED361" s="11" t="b">
        <v>1</v>
      </c>
      <c r="EE361" s="11" t="b">
        <v>1</v>
      </c>
      <c r="EF361" s="11" t="b">
        <v>1</v>
      </c>
      <c r="EG361" s="11" t="b">
        <v>1</v>
      </c>
      <c r="EH361" s="11" t="b">
        <v>1</v>
      </c>
      <c r="EI361" s="11" t="b">
        <v>1</v>
      </c>
      <c r="EJ361" s="11" t="b">
        <v>1</v>
      </c>
      <c r="EK361" s="11">
        <v>4.8167000000000001E-2</v>
      </c>
      <c r="EL361" s="11">
        <v>3.8379999999999997E-2</v>
      </c>
      <c r="EM361" s="11">
        <v>4.8679E-2</v>
      </c>
      <c r="EN361" s="11">
        <v>0.91040900000000002</v>
      </c>
      <c r="EO361" s="11">
        <v>0.34569</v>
      </c>
      <c r="EP361" s="11">
        <v>0.105501</v>
      </c>
      <c r="EQ361" s="11">
        <v>0.138458</v>
      </c>
      <c r="ER361" s="11">
        <v>3.0674E-2</v>
      </c>
      <c r="ES361" s="11">
        <v>8.3063999999999999E-2</v>
      </c>
      <c r="ET361" s="11">
        <v>0.110457</v>
      </c>
      <c r="EU361" s="11">
        <v>6.191E-2</v>
      </c>
      <c r="EV361" s="11">
        <v>0.14820900000000001</v>
      </c>
      <c r="EW361" s="11">
        <v>0.13925699999999999</v>
      </c>
      <c r="EX361" s="11" t="s">
        <v>354</v>
      </c>
      <c r="EY361" s="11" t="str">
        <f>VLOOKUP(Table8[[#This Row],[Candidate Detail Answer: City]],cities,2,FALSE)</f>
        <v>Morgantown</v>
      </c>
      <c r="EZ361" s="11" t="str">
        <f>VLOOKUP(Table8[[#This Row],[Candidate Detail Answer: City]],cities,3,FALSE)</f>
        <v>WV</v>
      </c>
      <c r="FA361" s="21">
        <f>VLOOKUP(Table8[[#This Row],[Candidate Detail Answer: City]],cities,4,FALSE)</f>
        <v>26501</v>
      </c>
      <c r="FB361" s="11" t="s">
        <v>330</v>
      </c>
      <c r="FC361" s="11" t="str">
        <f>VLOOKUP(Table8[[#This Row],[Candidate Detail Answer: Major]],majors_final,3,FALSE)</f>
        <v>Information Technology Support</v>
      </c>
      <c r="FD361" s="11" t="str">
        <f>VLOOKUP(Table8[[#This Row],[Candidate Detail Answer: Major]],majors_final,4,FALSE)</f>
        <v>IT non-development</v>
      </c>
      <c r="FE361" s="11">
        <f>VLOOKUP(Table8[[#This Row],[Candidate Detail Answer: Major]],majors_final,5,FALSE)</f>
        <v>0</v>
      </c>
      <c r="FF361" s="11">
        <f>VLOOKUP(Table8[[#This Row],[Candidate Detail Answer: Major]],majors_final,6,FALSE)</f>
        <v>0</v>
      </c>
      <c r="FG361" s="5"/>
      <c r="FH361" s="5"/>
      <c r="FI361" s="11"/>
    </row>
    <row r="362" spans="1:165" ht="12.75" x14ac:dyDescent="0.2">
      <c r="A362" s="11">
        <v>20536485</v>
      </c>
      <c r="B362" s="11">
        <v>27533822</v>
      </c>
      <c r="C362" s="11">
        <v>54789.691666666098</v>
      </c>
      <c r="D362" s="11" t="s">
        <v>153</v>
      </c>
      <c r="E362" s="11">
        <v>345600</v>
      </c>
      <c r="F362" s="11">
        <v>31528912</v>
      </c>
      <c r="G362" s="11">
        <v>45443.268750000199</v>
      </c>
      <c r="H362" s="11">
        <v>45357.1868055554</v>
      </c>
      <c r="I362" s="11">
        <v>134318</v>
      </c>
      <c r="J362" s="11">
        <v>1</v>
      </c>
      <c r="K362" s="11">
        <v>48</v>
      </c>
      <c r="L362" s="11">
        <v>2501</v>
      </c>
      <c r="M362" s="11">
        <v>130</v>
      </c>
      <c r="N362" s="11">
        <v>100</v>
      </c>
      <c r="O362" s="11">
        <v>92</v>
      </c>
      <c r="P362" s="11">
        <v>76.92</v>
      </c>
      <c r="Q362" s="11">
        <v>115366</v>
      </c>
      <c r="R362" s="11" t="s">
        <v>154</v>
      </c>
      <c r="S362" s="11" t="s">
        <v>155</v>
      </c>
      <c r="T362" s="11" t="s">
        <v>156</v>
      </c>
      <c r="U362" s="11">
        <v>0</v>
      </c>
      <c r="V362" s="11" t="s">
        <v>154</v>
      </c>
      <c r="W362" s="11" t="s">
        <v>157</v>
      </c>
      <c r="X362" s="11">
        <v>1</v>
      </c>
      <c r="Y362" s="11" t="s">
        <v>157</v>
      </c>
      <c r="Z362" s="11">
        <v>10</v>
      </c>
      <c r="AA362" s="11">
        <v>10</v>
      </c>
      <c r="AB362" s="11">
        <v>10</v>
      </c>
      <c r="AC362" s="11">
        <v>10</v>
      </c>
      <c r="AD362" s="11">
        <v>0</v>
      </c>
      <c r="AE362" s="11">
        <v>0</v>
      </c>
      <c r="AF362" s="11">
        <v>10</v>
      </c>
      <c r="AG362" s="11">
        <v>10</v>
      </c>
      <c r="AH362" s="11">
        <v>10</v>
      </c>
      <c r="AI362" s="11">
        <v>10</v>
      </c>
      <c r="AJ362" s="11">
        <v>10</v>
      </c>
      <c r="AK362" s="11">
        <v>0</v>
      </c>
      <c r="AL362" s="11">
        <v>10</v>
      </c>
      <c r="AM362" s="11">
        <v>90</v>
      </c>
      <c r="AN362" s="11">
        <v>60</v>
      </c>
      <c r="AO362" s="11">
        <v>10</v>
      </c>
      <c r="AP362" s="11">
        <v>90</v>
      </c>
      <c r="AQ362" s="11">
        <v>50</v>
      </c>
      <c r="AR362" s="11">
        <v>30</v>
      </c>
      <c r="AS362" s="11">
        <v>10</v>
      </c>
      <c r="AT362" s="11">
        <v>90</v>
      </c>
      <c r="AU362" s="11" t="s">
        <v>157</v>
      </c>
      <c r="AV362" s="11">
        <v>2195</v>
      </c>
      <c r="AW362" s="11">
        <v>784</v>
      </c>
      <c r="AX362" s="11">
        <v>1449</v>
      </c>
      <c r="AY362" s="11">
        <v>519</v>
      </c>
      <c r="AZ362" s="11">
        <v>1922</v>
      </c>
      <c r="BA362" s="11">
        <v>815</v>
      </c>
      <c r="BB362" s="11">
        <v>2744</v>
      </c>
      <c r="BC362" s="11">
        <v>995</v>
      </c>
      <c r="BD362" s="11">
        <v>658</v>
      </c>
      <c r="BE362" s="11">
        <v>1195</v>
      </c>
      <c r="BF362" s="11">
        <v>983</v>
      </c>
      <c r="BG362" s="11">
        <v>2684</v>
      </c>
      <c r="BH362" s="11">
        <v>1888</v>
      </c>
      <c r="BI362" s="11">
        <v>11</v>
      </c>
      <c r="BJ362" s="11">
        <v>13</v>
      </c>
      <c r="BK362" s="11">
        <v>12</v>
      </c>
      <c r="BL362" s="11">
        <v>14</v>
      </c>
      <c r="BM362" s="11">
        <v>11</v>
      </c>
      <c r="BN362" s="11">
        <v>12</v>
      </c>
      <c r="BO362" s="11">
        <v>14</v>
      </c>
      <c r="BP362" s="11">
        <v>12</v>
      </c>
      <c r="BQ362" s="11">
        <v>11</v>
      </c>
      <c r="BR362" s="11">
        <v>12</v>
      </c>
      <c r="BS362" s="11">
        <v>13</v>
      </c>
      <c r="BT362" s="11">
        <v>17</v>
      </c>
      <c r="BU362" s="11">
        <v>41</v>
      </c>
      <c r="BV362" s="11">
        <v>12</v>
      </c>
      <c r="BW362" s="11">
        <v>4</v>
      </c>
      <c r="BX362" s="11">
        <v>12</v>
      </c>
      <c r="BY362" s="11">
        <v>4</v>
      </c>
      <c r="BZ362" s="11">
        <v>11</v>
      </c>
      <c r="CA362" s="11">
        <v>11</v>
      </c>
      <c r="CB362" s="11">
        <v>13</v>
      </c>
      <c r="CC362" s="11">
        <v>6</v>
      </c>
      <c r="CD362" s="11">
        <v>5</v>
      </c>
      <c r="CE362" s="11">
        <v>8</v>
      </c>
      <c r="CF362" s="11">
        <v>3</v>
      </c>
      <c r="CG362" s="11">
        <v>13</v>
      </c>
      <c r="CH362" s="11">
        <v>5</v>
      </c>
      <c r="CI362" s="11"/>
      <c r="CJ362" s="11"/>
      <c r="CK362" s="11" t="s">
        <v>158</v>
      </c>
      <c r="CL362" s="11" t="s">
        <v>158</v>
      </c>
      <c r="CM362" s="11" t="s">
        <v>158</v>
      </c>
      <c r="CN362" s="11" t="s">
        <v>158</v>
      </c>
      <c r="CO362" s="11" t="s">
        <v>158</v>
      </c>
      <c r="CP362" s="11" t="s">
        <v>158</v>
      </c>
      <c r="CQ362" s="11" t="s">
        <v>158</v>
      </c>
      <c r="CR362" s="11" t="s">
        <v>158</v>
      </c>
      <c r="CS362" s="11" t="s">
        <v>158</v>
      </c>
      <c r="CT362" s="11" t="s">
        <v>158</v>
      </c>
      <c r="CU362" s="11" t="s">
        <v>158</v>
      </c>
      <c r="CV362" s="11" t="s">
        <v>158</v>
      </c>
      <c r="CW362" s="11" t="s">
        <v>158</v>
      </c>
      <c r="CX362" s="11" t="s">
        <v>154</v>
      </c>
      <c r="CY362" s="11" t="s">
        <v>154</v>
      </c>
      <c r="CZ362" s="11" t="s">
        <v>154</v>
      </c>
      <c r="DA362" s="11" t="s">
        <v>154</v>
      </c>
      <c r="DB362" s="11" t="s">
        <v>154</v>
      </c>
      <c r="DC362" s="11" t="s">
        <v>154</v>
      </c>
      <c r="DD362" s="11" t="s">
        <v>154</v>
      </c>
      <c r="DE362" s="11" t="s">
        <v>154</v>
      </c>
      <c r="DF362" s="11" t="s">
        <v>154</v>
      </c>
      <c r="DG362" s="11" t="s">
        <v>154</v>
      </c>
      <c r="DH362" s="11" t="s">
        <v>154</v>
      </c>
      <c r="DI362" s="11" t="s">
        <v>154</v>
      </c>
      <c r="DJ362" s="11" t="s">
        <v>154</v>
      </c>
      <c r="DK362" s="11" t="s">
        <v>157</v>
      </c>
      <c r="DL362" s="11" t="s">
        <v>157</v>
      </c>
      <c r="DM362" s="11" t="s">
        <v>157</v>
      </c>
      <c r="DN362" s="11" t="s">
        <v>157</v>
      </c>
      <c r="DO362" s="11" t="s">
        <v>157</v>
      </c>
      <c r="DP362" s="11" t="s">
        <v>157</v>
      </c>
      <c r="DQ362" s="11" t="s">
        <v>157</v>
      </c>
      <c r="DR362" s="11" t="s">
        <v>157</v>
      </c>
      <c r="DS362" s="11" t="s">
        <v>157</v>
      </c>
      <c r="DT362" s="11" t="s">
        <v>157</v>
      </c>
      <c r="DU362" s="11" t="s">
        <v>157</v>
      </c>
      <c r="DV362" s="11" t="s">
        <v>157</v>
      </c>
      <c r="DW362" s="11" t="s">
        <v>157</v>
      </c>
      <c r="DX362" s="11" t="b">
        <v>1</v>
      </c>
      <c r="DY362" s="11" t="b">
        <v>1</v>
      </c>
      <c r="DZ362" s="11" t="b">
        <v>1</v>
      </c>
      <c r="EA362" s="11" t="b">
        <v>1</v>
      </c>
      <c r="EB362" s="11" t="b">
        <v>0</v>
      </c>
      <c r="EC362" s="11" t="b">
        <v>0</v>
      </c>
      <c r="ED362" s="11" t="b">
        <v>1</v>
      </c>
      <c r="EE362" s="11" t="b">
        <v>1</v>
      </c>
      <c r="EF362" s="11" t="b">
        <v>1</v>
      </c>
      <c r="EG362" s="11" t="b">
        <v>1</v>
      </c>
      <c r="EH362" s="11" t="b">
        <v>1</v>
      </c>
      <c r="EI362" s="11" t="b">
        <v>0</v>
      </c>
      <c r="EJ362" s="11" t="b">
        <v>1</v>
      </c>
      <c r="EK362" s="11">
        <v>7.26E-3</v>
      </c>
      <c r="EL362" s="11">
        <v>7.6899999999999998E-3</v>
      </c>
      <c r="EM362" s="11">
        <v>6.9800000000000001E-3</v>
      </c>
      <c r="EN362" s="11">
        <v>7.8799999999999999E-3</v>
      </c>
      <c r="EO362" s="11">
        <v>7.8899999999999994E-3</v>
      </c>
      <c r="EP362" s="11">
        <v>6.9800000000000001E-3</v>
      </c>
      <c r="EQ362" s="11">
        <v>6.94E-3</v>
      </c>
      <c r="ER362" s="11">
        <v>7.1000000000000004E-3</v>
      </c>
      <c r="ES362" s="11">
        <v>7.5100000000000002E-3</v>
      </c>
      <c r="ET362" s="11">
        <v>8.1399999999999997E-3</v>
      </c>
      <c r="EU362" s="11">
        <v>7.11E-3</v>
      </c>
      <c r="EV362" s="11">
        <v>6.9499999999999996E-3</v>
      </c>
      <c r="EW362" s="11">
        <v>8.09E-3</v>
      </c>
      <c r="EX362" s="11" t="s">
        <v>168</v>
      </c>
      <c r="EY362" s="11" t="str">
        <f>VLOOKUP(Table8[[#This Row],[Candidate Detail Answer: City]],cities,2,FALSE)</f>
        <v>Mount Holly</v>
      </c>
      <c r="EZ362" s="11" t="str">
        <f>VLOOKUP(Table8[[#This Row],[Candidate Detail Answer: City]],cities,3,FALSE)</f>
        <v>NJ</v>
      </c>
      <c r="FA362" s="21">
        <f>VLOOKUP(Table8[[#This Row],[Candidate Detail Answer: City]],cities,4,FALSE)</f>
        <v>8060</v>
      </c>
      <c r="FB362" s="11" t="s">
        <v>157</v>
      </c>
      <c r="FC362" s="11" t="str">
        <f>VLOOKUP(Table8[[#This Row],[Candidate Detail Answer: Major]],majors_final,3,FALSE)</f>
        <v>N/A</v>
      </c>
      <c r="FD362" s="11" t="str">
        <f>VLOOKUP(Table8[[#This Row],[Candidate Detail Answer: Major]],majors_final,4,FALSE)</f>
        <v>N/A</v>
      </c>
      <c r="FE362" s="11">
        <f>VLOOKUP(Table8[[#This Row],[Candidate Detail Answer: Major]],majors_final,5,FALSE)</f>
        <v>0</v>
      </c>
      <c r="FF362" s="11">
        <f>VLOOKUP(Table8[[#This Row],[Candidate Detail Answer: Major]],majors_final,6,FALSE)</f>
        <v>0</v>
      </c>
      <c r="FG362" s="5"/>
      <c r="FH362" s="5"/>
      <c r="FI362" s="11"/>
    </row>
    <row r="363" spans="1:165" ht="12.75" x14ac:dyDescent="0.2">
      <c r="A363" s="11">
        <v>20536461</v>
      </c>
      <c r="B363" s="11">
        <v>27533778</v>
      </c>
      <c r="C363" s="11">
        <v>51324.3347222218</v>
      </c>
      <c r="D363" s="11" t="s">
        <v>153</v>
      </c>
      <c r="E363" s="11">
        <v>345600</v>
      </c>
      <c r="F363" s="11">
        <v>31350786</v>
      </c>
      <c r="G363" s="11">
        <v>45021.8395833334</v>
      </c>
      <c r="H363" s="11">
        <v>44985.122222222097</v>
      </c>
      <c r="I363" s="11">
        <v>441754</v>
      </c>
      <c r="J363" s="11">
        <v>1</v>
      </c>
      <c r="K363" s="11">
        <v>107</v>
      </c>
      <c r="L363" s="11">
        <v>165915</v>
      </c>
      <c r="M363" s="11">
        <v>130</v>
      </c>
      <c r="N363" s="11">
        <v>130</v>
      </c>
      <c r="O363" s="11">
        <v>92</v>
      </c>
      <c r="P363" s="11">
        <v>100</v>
      </c>
      <c r="Q363" s="11">
        <v>255828</v>
      </c>
      <c r="R363" s="11" t="s">
        <v>154</v>
      </c>
      <c r="S363" s="11" t="s">
        <v>155</v>
      </c>
      <c r="T363" s="11" t="s">
        <v>156</v>
      </c>
      <c r="U363" s="11">
        <v>0</v>
      </c>
      <c r="V363" s="11" t="s">
        <v>154</v>
      </c>
      <c r="W363" s="11" t="s">
        <v>157</v>
      </c>
      <c r="X363" s="11">
        <v>5</v>
      </c>
      <c r="Y363" s="11" t="s">
        <v>157</v>
      </c>
      <c r="Z363" s="11">
        <v>10</v>
      </c>
      <c r="AA363" s="11">
        <v>10</v>
      </c>
      <c r="AB363" s="11">
        <v>10</v>
      </c>
      <c r="AC363" s="11">
        <v>10</v>
      </c>
      <c r="AD363" s="11">
        <v>10</v>
      </c>
      <c r="AE363" s="11">
        <v>10</v>
      </c>
      <c r="AF363" s="11">
        <v>10</v>
      </c>
      <c r="AG363" s="11">
        <v>10</v>
      </c>
      <c r="AH363" s="11">
        <v>10</v>
      </c>
      <c r="AI363" s="11">
        <v>10</v>
      </c>
      <c r="AJ363" s="11">
        <v>10</v>
      </c>
      <c r="AK363" s="11">
        <v>10</v>
      </c>
      <c r="AL363" s="11">
        <v>10</v>
      </c>
      <c r="AM363" s="11">
        <v>120</v>
      </c>
      <c r="AN363" s="11">
        <v>60</v>
      </c>
      <c r="AO363" s="11">
        <v>10</v>
      </c>
      <c r="AP363" s="11">
        <v>120</v>
      </c>
      <c r="AQ363" s="11">
        <v>60</v>
      </c>
      <c r="AR363" s="11">
        <v>40</v>
      </c>
      <c r="AS363" s="11">
        <v>10</v>
      </c>
      <c r="AT363" s="11">
        <v>120</v>
      </c>
      <c r="AU363" s="11" t="s">
        <v>157</v>
      </c>
      <c r="AV363" s="11">
        <v>1355</v>
      </c>
      <c r="AW363" s="11">
        <v>1081</v>
      </c>
      <c r="AX363" s="11">
        <v>2826</v>
      </c>
      <c r="AY363" s="11">
        <v>2590</v>
      </c>
      <c r="AZ363" s="11">
        <v>15910</v>
      </c>
      <c r="BA363" s="11">
        <v>2662</v>
      </c>
      <c r="BB363" s="11">
        <v>2503</v>
      </c>
      <c r="BC363" s="11">
        <v>1189</v>
      </c>
      <c r="BD363" s="11">
        <v>935</v>
      </c>
      <c r="BE363" s="11">
        <v>10317</v>
      </c>
      <c r="BF363" s="11">
        <v>988</v>
      </c>
      <c r="BG363" s="11">
        <v>1651</v>
      </c>
      <c r="BH363" s="11">
        <v>140897</v>
      </c>
      <c r="BI363" s="11">
        <v>9</v>
      </c>
      <c r="BJ363" s="11">
        <v>9</v>
      </c>
      <c r="BK363" s="11">
        <v>8</v>
      </c>
      <c r="BL363" s="11">
        <v>13</v>
      </c>
      <c r="BM363" s="11">
        <v>8</v>
      </c>
      <c r="BN363" s="11">
        <v>9</v>
      </c>
      <c r="BO363" s="11">
        <v>12</v>
      </c>
      <c r="BP363" s="11">
        <v>9</v>
      </c>
      <c r="BQ363" s="11">
        <v>9</v>
      </c>
      <c r="BR363" s="11">
        <v>13</v>
      </c>
      <c r="BS363" s="11">
        <v>11</v>
      </c>
      <c r="BT363" s="11">
        <v>15</v>
      </c>
      <c r="BU363" s="11">
        <v>22</v>
      </c>
      <c r="BV363" s="11">
        <v>13</v>
      </c>
      <c r="BW363" s="11">
        <v>13</v>
      </c>
      <c r="BX363" s="11">
        <v>22</v>
      </c>
      <c r="BY363" s="11">
        <v>10</v>
      </c>
      <c r="BZ363" s="11">
        <v>58</v>
      </c>
      <c r="CA363" s="11">
        <v>19</v>
      </c>
      <c r="CB363" s="11">
        <v>11</v>
      </c>
      <c r="CC363" s="11">
        <v>12</v>
      </c>
      <c r="CD363" s="11">
        <v>9</v>
      </c>
      <c r="CE363" s="11">
        <v>30</v>
      </c>
      <c r="CF363" s="11">
        <v>8</v>
      </c>
      <c r="CG363" s="11">
        <v>9</v>
      </c>
      <c r="CH363" s="11">
        <v>38</v>
      </c>
      <c r="CI363" s="11"/>
      <c r="CJ363" s="11"/>
      <c r="CK363" s="11" t="s">
        <v>158</v>
      </c>
      <c r="CL363" s="11" t="s">
        <v>158</v>
      </c>
      <c r="CM363" s="11" t="s">
        <v>158</v>
      </c>
      <c r="CN363" s="11" t="s">
        <v>158</v>
      </c>
      <c r="CO363" s="11" t="s">
        <v>158</v>
      </c>
      <c r="CP363" s="11" t="s">
        <v>158</v>
      </c>
      <c r="CQ363" s="11" t="s">
        <v>158</v>
      </c>
      <c r="CR363" s="11" t="s">
        <v>158</v>
      </c>
      <c r="CS363" s="11" t="s">
        <v>158</v>
      </c>
      <c r="CT363" s="11" t="s">
        <v>158</v>
      </c>
      <c r="CU363" s="11" t="s">
        <v>158</v>
      </c>
      <c r="CV363" s="11" t="s">
        <v>158</v>
      </c>
      <c r="CW363" s="11" t="s">
        <v>158</v>
      </c>
      <c r="CX363" s="11" t="s">
        <v>154</v>
      </c>
      <c r="CY363" s="11" t="s">
        <v>154</v>
      </c>
      <c r="CZ363" s="11" t="s">
        <v>154</v>
      </c>
      <c r="DA363" s="11" t="s">
        <v>154</v>
      </c>
      <c r="DB363" s="11" t="s">
        <v>154</v>
      </c>
      <c r="DC363" s="11" t="s">
        <v>154</v>
      </c>
      <c r="DD363" s="11" t="s">
        <v>154</v>
      </c>
      <c r="DE363" s="11" t="s">
        <v>154</v>
      </c>
      <c r="DF363" s="11" t="s">
        <v>154</v>
      </c>
      <c r="DG363" s="11" t="s">
        <v>154</v>
      </c>
      <c r="DH363" s="11" t="s">
        <v>154</v>
      </c>
      <c r="DI363" s="11" t="s">
        <v>154</v>
      </c>
      <c r="DJ363" s="11" t="s">
        <v>154</v>
      </c>
      <c r="DK363" s="11" t="s">
        <v>157</v>
      </c>
      <c r="DL363" s="11" t="s">
        <v>157</v>
      </c>
      <c r="DM363" s="11" t="s">
        <v>157</v>
      </c>
      <c r="DN363" s="11" t="s">
        <v>157</v>
      </c>
      <c r="DO363" s="11" t="s">
        <v>157</v>
      </c>
      <c r="DP363" s="11" t="s">
        <v>157</v>
      </c>
      <c r="DQ363" s="11" t="s">
        <v>157</v>
      </c>
      <c r="DR363" s="11" t="s">
        <v>157</v>
      </c>
      <c r="DS363" s="11" t="s">
        <v>157</v>
      </c>
      <c r="DT363" s="11" t="s">
        <v>157</v>
      </c>
      <c r="DU363" s="11" t="s">
        <v>157</v>
      </c>
      <c r="DV363" s="11" t="s">
        <v>157</v>
      </c>
      <c r="DW363" s="11" t="s">
        <v>157</v>
      </c>
      <c r="DX363" s="11" t="b">
        <v>1</v>
      </c>
      <c r="DY363" s="11" t="b">
        <v>1</v>
      </c>
      <c r="DZ363" s="11" t="b">
        <v>1</v>
      </c>
      <c r="EA363" s="11" t="b">
        <v>1</v>
      </c>
      <c r="EB363" s="11" t="b">
        <v>1</v>
      </c>
      <c r="EC363" s="11" t="b">
        <v>1</v>
      </c>
      <c r="ED363" s="11" t="b">
        <v>1</v>
      </c>
      <c r="EE363" s="11" t="b">
        <v>1</v>
      </c>
      <c r="EF363" s="11" t="b">
        <v>1</v>
      </c>
      <c r="EG363" s="11" t="b">
        <v>1</v>
      </c>
      <c r="EH363" s="11" t="b">
        <v>1</v>
      </c>
      <c r="EI363" s="11" t="b">
        <v>1</v>
      </c>
      <c r="EJ363" s="11" t="b">
        <v>1</v>
      </c>
      <c r="EK363" s="11">
        <v>8.3499999999999998E-3</v>
      </c>
      <c r="EL363" s="11">
        <v>9.1900000000000003E-3</v>
      </c>
      <c r="EM363" s="11">
        <v>8.1099999999999992E-3</v>
      </c>
      <c r="EN363" s="11">
        <v>7.1700000000000002E-3</v>
      </c>
      <c r="EO363" s="11">
        <v>7.1599999999999997E-3</v>
      </c>
      <c r="EP363" s="11">
        <v>8.8699999999999994E-3</v>
      </c>
      <c r="EQ363" s="11">
        <v>8.9599999999999992E-3</v>
      </c>
      <c r="ER363" s="11">
        <v>7.0000000000000001E-3</v>
      </c>
      <c r="ES363" s="11">
        <v>7.0699999999999999E-3</v>
      </c>
      <c r="ET363" s="11">
        <v>7.4000000000000003E-3</v>
      </c>
      <c r="EU363" s="11">
        <v>7.5700000000000003E-3</v>
      </c>
      <c r="EV363" s="11">
        <v>7.8200000000000006E-3</v>
      </c>
      <c r="EW363" s="11">
        <v>7.8499999999999993E-3</v>
      </c>
      <c r="EX363" s="11" t="s">
        <v>162</v>
      </c>
      <c r="EY363" s="11" t="str">
        <f>VLOOKUP(Table8[[#This Row],[Candidate Detail Answer: City]],cities,2,FALSE)</f>
        <v>Mount Pleasant</v>
      </c>
      <c r="EZ363" s="11" t="str">
        <f>VLOOKUP(Table8[[#This Row],[Candidate Detail Answer: City]],cities,3,FALSE)</f>
        <v>SC</v>
      </c>
      <c r="FA363" s="21">
        <f>VLOOKUP(Table8[[#This Row],[Candidate Detail Answer: City]],cities,4,FALSE)</f>
        <v>29464</v>
      </c>
      <c r="FB363" s="11" t="s">
        <v>157</v>
      </c>
      <c r="FC363" s="11" t="str">
        <f>VLOOKUP(Table8[[#This Row],[Candidate Detail Answer: Major]],majors_final,3,FALSE)</f>
        <v>N/A</v>
      </c>
      <c r="FD363" s="11" t="str">
        <f>VLOOKUP(Table8[[#This Row],[Candidate Detail Answer: Major]],majors_final,4,FALSE)</f>
        <v>N/A</v>
      </c>
      <c r="FE363" s="11">
        <f>VLOOKUP(Table8[[#This Row],[Candidate Detail Answer: Major]],majors_final,5,FALSE)</f>
        <v>0</v>
      </c>
      <c r="FF363" s="11">
        <f>VLOOKUP(Table8[[#This Row],[Candidate Detail Answer: Major]],majors_final,6,FALSE)</f>
        <v>0</v>
      </c>
      <c r="FG363" s="5"/>
      <c r="FH363" s="5"/>
      <c r="FI363" s="11"/>
    </row>
    <row r="364" spans="1:165" ht="12.75" x14ac:dyDescent="0.2">
      <c r="A364" s="11">
        <v>20536460</v>
      </c>
      <c r="B364" s="11">
        <v>27533776</v>
      </c>
      <c r="C364" s="11">
        <v>54636.1631944439</v>
      </c>
      <c r="D364" s="11" t="s">
        <v>153</v>
      </c>
      <c r="E364" s="11">
        <v>345600</v>
      </c>
      <c r="F364" s="11">
        <v>31472522</v>
      </c>
      <c r="G364" s="11">
        <v>45001.771527777899</v>
      </c>
      <c r="H364" s="11">
        <v>44967.404861110997</v>
      </c>
      <c r="I364" s="11">
        <v>235249</v>
      </c>
      <c r="J364" s="11">
        <v>1</v>
      </c>
      <c r="K364" s="11">
        <v>134</v>
      </c>
      <c r="L364" s="11">
        <v>14125</v>
      </c>
      <c r="M364" s="11">
        <v>130</v>
      </c>
      <c r="N364" s="11">
        <v>80</v>
      </c>
      <c r="O364" s="11">
        <v>92</v>
      </c>
      <c r="P364" s="11">
        <v>61.53</v>
      </c>
      <c r="Q364" s="11">
        <v>198088</v>
      </c>
      <c r="R364" s="11" t="s">
        <v>154</v>
      </c>
      <c r="S364" s="11" t="s">
        <v>155</v>
      </c>
      <c r="T364" s="11" t="s">
        <v>156</v>
      </c>
      <c r="U364" s="11">
        <v>0</v>
      </c>
      <c r="V364" s="11" t="s">
        <v>154</v>
      </c>
      <c r="W364" s="11" t="s">
        <v>157</v>
      </c>
      <c r="X364" s="11">
        <v>3</v>
      </c>
      <c r="Y364" s="11" t="s">
        <v>157</v>
      </c>
      <c r="Z364" s="11">
        <v>10</v>
      </c>
      <c r="AA364" s="11">
        <v>10</v>
      </c>
      <c r="AB364" s="11">
        <v>10</v>
      </c>
      <c r="AC364" s="11">
        <v>10</v>
      </c>
      <c r="AD364" s="11">
        <v>10</v>
      </c>
      <c r="AE364" s="11">
        <v>10</v>
      </c>
      <c r="AF364" s="11">
        <v>0</v>
      </c>
      <c r="AG364" s="11">
        <v>10</v>
      </c>
      <c r="AH364" s="11">
        <v>10</v>
      </c>
      <c r="AI364" s="11">
        <v>0</v>
      </c>
      <c r="AJ364" s="11">
        <v>0</v>
      </c>
      <c r="AK364" s="11">
        <v>0</v>
      </c>
      <c r="AL364" s="11">
        <v>0</v>
      </c>
      <c r="AM364" s="11">
        <v>70</v>
      </c>
      <c r="AN364" s="11">
        <v>50</v>
      </c>
      <c r="AO364" s="11">
        <v>0</v>
      </c>
      <c r="AP364" s="11">
        <v>80</v>
      </c>
      <c r="AQ364" s="11">
        <v>10</v>
      </c>
      <c r="AR364" s="11">
        <v>10</v>
      </c>
      <c r="AS364" s="11">
        <v>10</v>
      </c>
      <c r="AT364" s="11">
        <v>70</v>
      </c>
      <c r="AU364" s="11" t="s">
        <v>157</v>
      </c>
      <c r="AV364" s="11">
        <v>4058</v>
      </c>
      <c r="AW364" s="11">
        <v>1149</v>
      </c>
      <c r="AX364" s="11">
        <v>1862</v>
      </c>
      <c r="AY364" s="11">
        <v>764</v>
      </c>
      <c r="AZ364" s="11">
        <v>4834</v>
      </c>
      <c r="BA364" s="11">
        <v>2067</v>
      </c>
      <c r="BB364" s="11">
        <v>11257</v>
      </c>
      <c r="BC364" s="11">
        <v>2885</v>
      </c>
      <c r="BD364" s="11">
        <v>537</v>
      </c>
      <c r="BE364" s="11">
        <v>6770</v>
      </c>
      <c r="BF364" s="11">
        <v>593</v>
      </c>
      <c r="BG364" s="11">
        <v>14</v>
      </c>
      <c r="BH364" s="11">
        <v>29</v>
      </c>
      <c r="BI364" s="11">
        <v>9</v>
      </c>
      <c r="BJ364" s="11">
        <v>9</v>
      </c>
      <c r="BK364" s="11">
        <v>13</v>
      </c>
      <c r="BL364" s="11">
        <v>14</v>
      </c>
      <c r="BM364" s="11">
        <v>23</v>
      </c>
      <c r="BN364" s="11">
        <v>15</v>
      </c>
      <c r="BO364" s="11">
        <v>13</v>
      </c>
      <c r="BP364" s="11">
        <v>18</v>
      </c>
      <c r="BQ364" s="11">
        <v>9</v>
      </c>
      <c r="BR364" s="11">
        <v>11</v>
      </c>
      <c r="BS364" s="11">
        <v>0</v>
      </c>
      <c r="BT364" s="11">
        <v>0</v>
      </c>
      <c r="BU364" s="11">
        <v>0</v>
      </c>
      <c r="BV364" s="11">
        <v>27</v>
      </c>
      <c r="BW364" s="11">
        <v>4</v>
      </c>
      <c r="BX364" s="11">
        <v>8</v>
      </c>
      <c r="BY364" s="11">
        <v>2</v>
      </c>
      <c r="BZ364" s="11">
        <v>28</v>
      </c>
      <c r="CA364" s="11">
        <v>13</v>
      </c>
      <c r="CB364" s="11">
        <v>36</v>
      </c>
      <c r="CC364" s="11">
        <v>27</v>
      </c>
      <c r="CD364" s="11">
        <v>3</v>
      </c>
      <c r="CE364" s="11">
        <v>59</v>
      </c>
      <c r="CF364" s="11">
        <v>0</v>
      </c>
      <c r="CG364" s="11">
        <v>0</v>
      </c>
      <c r="CH364" s="11">
        <v>0</v>
      </c>
      <c r="CI364" s="11"/>
      <c r="CJ364" s="11"/>
      <c r="CK364" s="11" t="s">
        <v>158</v>
      </c>
      <c r="CL364" s="11" t="s">
        <v>158</v>
      </c>
      <c r="CM364" s="11" t="s">
        <v>158</v>
      </c>
      <c r="CN364" s="11" t="s">
        <v>158</v>
      </c>
      <c r="CO364" s="11" t="s">
        <v>158</v>
      </c>
      <c r="CP364" s="11" t="s">
        <v>158</v>
      </c>
      <c r="CQ364" s="11" t="s">
        <v>158</v>
      </c>
      <c r="CR364" s="11" t="s">
        <v>158</v>
      </c>
      <c r="CS364" s="11" t="s">
        <v>158</v>
      </c>
      <c r="CT364" s="11" t="s">
        <v>158</v>
      </c>
      <c r="CU364" s="11" t="s">
        <v>166</v>
      </c>
      <c r="CV364" s="11" t="s">
        <v>166</v>
      </c>
      <c r="CW364" s="11" t="s">
        <v>166</v>
      </c>
      <c r="CX364" s="11" t="s">
        <v>154</v>
      </c>
      <c r="CY364" s="11" t="s">
        <v>154</v>
      </c>
      <c r="CZ364" s="11" t="s">
        <v>154</v>
      </c>
      <c r="DA364" s="11" t="s">
        <v>154</v>
      </c>
      <c r="DB364" s="11" t="s">
        <v>154</v>
      </c>
      <c r="DC364" s="11" t="s">
        <v>154</v>
      </c>
      <c r="DD364" s="11" t="s">
        <v>154</v>
      </c>
      <c r="DE364" s="11" t="s">
        <v>154</v>
      </c>
      <c r="DF364" s="11" t="s">
        <v>154</v>
      </c>
      <c r="DG364" s="11" t="s">
        <v>154</v>
      </c>
      <c r="DH364" s="11" t="s">
        <v>154</v>
      </c>
      <c r="DI364" s="11" t="s">
        <v>154</v>
      </c>
      <c r="DJ364" s="11" t="s">
        <v>154</v>
      </c>
      <c r="DK364" s="11" t="s">
        <v>157</v>
      </c>
      <c r="DL364" s="11" t="s">
        <v>157</v>
      </c>
      <c r="DM364" s="11" t="s">
        <v>157</v>
      </c>
      <c r="DN364" s="11" t="s">
        <v>157</v>
      </c>
      <c r="DO364" s="11" t="s">
        <v>157</v>
      </c>
      <c r="DP364" s="11" t="s">
        <v>157</v>
      </c>
      <c r="DQ364" s="11" t="s">
        <v>157</v>
      </c>
      <c r="DR364" s="11" t="s">
        <v>157</v>
      </c>
      <c r="DS364" s="11" t="s">
        <v>157</v>
      </c>
      <c r="DT364" s="11" t="s">
        <v>157</v>
      </c>
      <c r="DU364" s="11" t="s">
        <v>157</v>
      </c>
      <c r="DV364" s="11" t="s">
        <v>157</v>
      </c>
      <c r="DW364" s="11" t="s">
        <v>157</v>
      </c>
      <c r="DX364" s="11" t="b">
        <v>1</v>
      </c>
      <c r="DY364" s="11" t="b">
        <v>1</v>
      </c>
      <c r="DZ364" s="11" t="b">
        <v>1</v>
      </c>
      <c r="EA364" s="11" t="b">
        <v>1</v>
      </c>
      <c r="EB364" s="11" t="b">
        <v>1</v>
      </c>
      <c r="EC364" s="11" t="b">
        <v>1</v>
      </c>
      <c r="ED364" s="11" t="b">
        <v>0</v>
      </c>
      <c r="EE364" s="11" t="b">
        <v>1</v>
      </c>
      <c r="EF364" s="11" t="b">
        <v>1</v>
      </c>
      <c r="EG364" s="11" t="b">
        <v>0</v>
      </c>
      <c r="EH364" s="11" t="s">
        <v>157</v>
      </c>
      <c r="EI364" s="11" t="s">
        <v>157</v>
      </c>
      <c r="EJ364" s="11" t="s">
        <v>157</v>
      </c>
      <c r="EK364" s="11">
        <v>7.5500000000000003E-3</v>
      </c>
      <c r="EL364" s="11">
        <v>7.0800000000000004E-3</v>
      </c>
      <c r="EM364" s="11">
        <v>7.9600000000000001E-3</v>
      </c>
      <c r="EN364" s="11">
        <v>6.8199999999999997E-3</v>
      </c>
      <c r="EO364" s="11">
        <v>7.7799999999999996E-3</v>
      </c>
      <c r="EP364" s="11">
        <v>7.5700000000000003E-3</v>
      </c>
      <c r="EQ364" s="11">
        <v>7.79E-3</v>
      </c>
      <c r="ER364" s="11">
        <v>7.0800000000000004E-3</v>
      </c>
      <c r="ES364" s="11">
        <v>7.62E-3</v>
      </c>
      <c r="ET364" s="11">
        <v>7.2899999999999996E-3</v>
      </c>
      <c r="EU364" s="11" t="s">
        <v>157</v>
      </c>
      <c r="EV364" s="11" t="s">
        <v>157</v>
      </c>
      <c r="EW364" s="11" t="s">
        <v>157</v>
      </c>
      <c r="EX364" s="11" t="s">
        <v>167</v>
      </c>
      <c r="EY364" s="11" t="str">
        <f>VLOOKUP(Table8[[#This Row],[Candidate Detail Answer: City]],cities,2,FALSE)</f>
        <v>Charlotte</v>
      </c>
      <c r="EZ364" s="11" t="str">
        <f>VLOOKUP(Table8[[#This Row],[Candidate Detail Answer: City]],cities,3,FALSE)</f>
        <v>NC</v>
      </c>
      <c r="FA364" s="21">
        <f>VLOOKUP(Table8[[#This Row],[Candidate Detail Answer: City]],cities,4,FALSE)</f>
        <v>28202</v>
      </c>
      <c r="FB364" s="11" t="s">
        <v>157</v>
      </c>
      <c r="FC364" s="11" t="str">
        <f>VLOOKUP(Table8[[#This Row],[Candidate Detail Answer: Major]],majors_final,3,FALSE)</f>
        <v>N/A</v>
      </c>
      <c r="FD364" s="11" t="str">
        <f>VLOOKUP(Table8[[#This Row],[Candidate Detail Answer: Major]],majors_final,4,FALSE)</f>
        <v>N/A</v>
      </c>
      <c r="FE364" s="11">
        <f>VLOOKUP(Table8[[#This Row],[Candidate Detail Answer: Major]],majors_final,5,FALSE)</f>
        <v>0</v>
      </c>
      <c r="FF364" s="11">
        <f>VLOOKUP(Table8[[#This Row],[Candidate Detail Answer: Major]],majors_final,6,FALSE)</f>
        <v>0</v>
      </c>
      <c r="FG364" s="5"/>
      <c r="FH364" s="5"/>
      <c r="FI364" s="11"/>
    </row>
    <row r="365" spans="1:165" ht="12.75" x14ac:dyDescent="0.2">
      <c r="A365" s="11">
        <v>20958857</v>
      </c>
      <c r="B365" s="11">
        <v>28092840</v>
      </c>
      <c r="C365" s="11">
        <v>56785.561805554898</v>
      </c>
      <c r="D365" s="11" t="s">
        <v>153</v>
      </c>
      <c r="E365" s="11">
        <v>345600</v>
      </c>
      <c r="F365" s="11">
        <v>31968326</v>
      </c>
      <c r="G365" s="11">
        <v>45724.221527777998</v>
      </c>
      <c r="H365" s="11">
        <v>45605.229861110798</v>
      </c>
      <c r="I365" s="11">
        <v>431992</v>
      </c>
      <c r="J365" s="11">
        <v>1</v>
      </c>
      <c r="K365" s="11">
        <v>23</v>
      </c>
      <c r="L365" s="11">
        <v>8568</v>
      </c>
      <c r="M365" s="11">
        <v>130</v>
      </c>
      <c r="N365" s="11">
        <v>0</v>
      </c>
      <c r="O365" s="11">
        <v>92</v>
      </c>
      <c r="P365" s="11">
        <v>0</v>
      </c>
      <c r="Q365" s="11">
        <v>411662</v>
      </c>
      <c r="R365" s="11" t="s">
        <v>154</v>
      </c>
      <c r="S365" s="11" t="s">
        <v>155</v>
      </c>
      <c r="T365" s="11" t="s">
        <v>156</v>
      </c>
      <c r="U365" s="11">
        <v>0</v>
      </c>
      <c r="V365" s="11" t="s">
        <v>154</v>
      </c>
      <c r="W365" s="11" t="s">
        <v>157</v>
      </c>
      <c r="X365" s="11"/>
      <c r="Y365" s="11" t="s">
        <v>157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 t="s">
        <v>157</v>
      </c>
      <c r="AV365" s="11">
        <v>4358</v>
      </c>
      <c r="AW365" s="11">
        <v>121</v>
      </c>
      <c r="AX365" s="11">
        <v>7737</v>
      </c>
      <c r="AY365" s="11">
        <v>1773</v>
      </c>
      <c r="AZ365" s="11">
        <v>3650</v>
      </c>
      <c r="BA365" s="11">
        <v>1004</v>
      </c>
      <c r="BB365" s="11">
        <v>336</v>
      </c>
      <c r="BC365" s="11">
        <v>853</v>
      </c>
      <c r="BD365" s="11">
        <v>326</v>
      </c>
      <c r="BE365" s="11">
        <v>12</v>
      </c>
      <c r="BF365" s="11">
        <v>0</v>
      </c>
      <c r="BG365" s="11">
        <v>7</v>
      </c>
      <c r="BH365" s="11">
        <v>84</v>
      </c>
      <c r="BI365" s="11">
        <v>11</v>
      </c>
      <c r="BJ365" s="11">
        <v>0</v>
      </c>
      <c r="BK365" s="11">
        <v>9</v>
      </c>
      <c r="BL365" s="11">
        <v>13</v>
      </c>
      <c r="BM365" s="11">
        <v>11</v>
      </c>
      <c r="BN365" s="11">
        <v>8</v>
      </c>
      <c r="BO365" s="11">
        <v>0</v>
      </c>
      <c r="BP365" s="11">
        <v>12</v>
      </c>
      <c r="BQ365" s="11">
        <v>7</v>
      </c>
      <c r="BR365" s="11">
        <v>0</v>
      </c>
      <c r="BS365" s="11">
        <v>0</v>
      </c>
      <c r="BT365" s="11">
        <v>0</v>
      </c>
      <c r="BU365" s="11">
        <v>0</v>
      </c>
      <c r="BV365" s="11">
        <v>6</v>
      </c>
      <c r="BW365" s="11">
        <v>0</v>
      </c>
      <c r="BX365" s="11">
        <v>2</v>
      </c>
      <c r="BY365" s="11">
        <v>17</v>
      </c>
      <c r="BZ365" s="11">
        <v>4</v>
      </c>
      <c r="CA365" s="11">
        <v>3</v>
      </c>
      <c r="CB365" s="11">
        <v>0</v>
      </c>
      <c r="CC365" s="11">
        <v>4</v>
      </c>
      <c r="CD365" s="11">
        <v>1</v>
      </c>
      <c r="CE365" s="11">
        <v>0</v>
      </c>
      <c r="CF365" s="11">
        <v>0</v>
      </c>
      <c r="CG365" s="11">
        <v>0</v>
      </c>
      <c r="CH365" s="11">
        <v>0</v>
      </c>
      <c r="CI365" s="11"/>
      <c r="CJ365" s="11"/>
      <c r="CK365" s="11" t="s">
        <v>158</v>
      </c>
      <c r="CL365" s="11" t="s">
        <v>166</v>
      </c>
      <c r="CM365" s="11" t="s">
        <v>158</v>
      </c>
      <c r="CN365" s="11" t="s">
        <v>158</v>
      </c>
      <c r="CO365" s="11" t="s">
        <v>158</v>
      </c>
      <c r="CP365" s="11" t="s">
        <v>158</v>
      </c>
      <c r="CQ365" s="11" t="s">
        <v>166</v>
      </c>
      <c r="CR365" s="11" t="s">
        <v>158</v>
      </c>
      <c r="CS365" s="11" t="s">
        <v>158</v>
      </c>
      <c r="CT365" s="11" t="s">
        <v>166</v>
      </c>
      <c r="CU365" s="11" t="s">
        <v>166</v>
      </c>
      <c r="CV365" s="11" t="s">
        <v>166</v>
      </c>
      <c r="CW365" s="11" t="s">
        <v>166</v>
      </c>
      <c r="CX365" s="11" t="s">
        <v>154</v>
      </c>
      <c r="CY365" s="11" t="s">
        <v>154</v>
      </c>
      <c r="CZ365" s="11" t="s">
        <v>154</v>
      </c>
      <c r="DA365" s="11" t="s">
        <v>154</v>
      </c>
      <c r="DB365" s="11" t="s">
        <v>154</v>
      </c>
      <c r="DC365" s="11" t="s">
        <v>154</v>
      </c>
      <c r="DD365" s="11" t="s">
        <v>154</v>
      </c>
      <c r="DE365" s="11" t="s">
        <v>154</v>
      </c>
      <c r="DF365" s="11" t="s">
        <v>154</v>
      </c>
      <c r="DG365" s="11" t="s">
        <v>154</v>
      </c>
      <c r="DH365" s="11" t="s">
        <v>154</v>
      </c>
      <c r="DI365" s="11" t="s">
        <v>154</v>
      </c>
      <c r="DJ365" s="11" t="s">
        <v>154</v>
      </c>
      <c r="DK365" s="11" t="s">
        <v>157</v>
      </c>
      <c r="DL365" s="11" t="s">
        <v>157</v>
      </c>
      <c r="DM365" s="11" t="s">
        <v>157</v>
      </c>
      <c r="DN365" s="11" t="s">
        <v>157</v>
      </c>
      <c r="DO365" s="11" t="s">
        <v>157</v>
      </c>
      <c r="DP365" s="11" t="s">
        <v>157</v>
      </c>
      <c r="DQ365" s="11" t="s">
        <v>157</v>
      </c>
      <c r="DR365" s="11" t="s">
        <v>157</v>
      </c>
      <c r="DS365" s="11" t="s">
        <v>157</v>
      </c>
      <c r="DT365" s="11" t="s">
        <v>157</v>
      </c>
      <c r="DU365" s="11" t="s">
        <v>157</v>
      </c>
      <c r="DV365" s="11" t="s">
        <v>157</v>
      </c>
      <c r="DW365" s="11" t="s">
        <v>157</v>
      </c>
      <c r="DX365" s="11" t="b">
        <v>0</v>
      </c>
      <c r="DY365" s="11" t="s">
        <v>157</v>
      </c>
      <c r="DZ365" s="11" t="b">
        <v>0</v>
      </c>
      <c r="EA365" s="11" t="b">
        <v>0</v>
      </c>
      <c r="EB365" s="11" t="b">
        <v>0</v>
      </c>
      <c r="EC365" s="11" t="b">
        <v>0</v>
      </c>
      <c r="ED365" s="11" t="s">
        <v>157</v>
      </c>
      <c r="EE365" s="11" t="b">
        <v>0</v>
      </c>
      <c r="EF365" s="11" t="b">
        <v>0</v>
      </c>
      <c r="EG365" s="11" t="s">
        <v>157</v>
      </c>
      <c r="EH365" s="11" t="s">
        <v>157</v>
      </c>
      <c r="EI365" s="11" t="s">
        <v>157</v>
      </c>
      <c r="EJ365" s="11" t="s">
        <v>157</v>
      </c>
      <c r="EK365" s="11">
        <v>7.6800000000000002E-3</v>
      </c>
      <c r="EL365" s="11" t="s">
        <v>157</v>
      </c>
      <c r="EM365" s="11">
        <v>7.9699999999999997E-3</v>
      </c>
      <c r="EN365" s="11">
        <v>8.0999999999999996E-3</v>
      </c>
      <c r="EO365" s="11">
        <v>8.2400000000000008E-3</v>
      </c>
      <c r="EP365" s="11">
        <v>8.8400000000000006E-3</v>
      </c>
      <c r="EQ365" s="11" t="s">
        <v>157</v>
      </c>
      <c r="ER365" s="11">
        <v>7.1500000000000001E-3</v>
      </c>
      <c r="ES365" s="11">
        <v>8.2199999999999999E-3</v>
      </c>
      <c r="ET365" s="11" t="s">
        <v>157</v>
      </c>
      <c r="EU365" s="11" t="s">
        <v>157</v>
      </c>
      <c r="EV365" s="11" t="s">
        <v>157</v>
      </c>
      <c r="EW365" s="11" t="s">
        <v>157</v>
      </c>
      <c r="EX365" s="11" t="s">
        <v>169</v>
      </c>
      <c r="EY365" s="11" t="str">
        <f>VLOOKUP(Table8[[#This Row],[Candidate Detail Answer: City]],cities,2,FALSE)</f>
        <v>Brooklyn</v>
      </c>
      <c r="EZ365" s="11" t="str">
        <f>VLOOKUP(Table8[[#This Row],[Candidate Detail Answer: City]],cities,3,FALSE)</f>
        <v>NY</v>
      </c>
      <c r="FA365" s="21">
        <f>VLOOKUP(Table8[[#This Row],[Candidate Detail Answer: City]],cities,4,FALSE)</f>
        <v>11201</v>
      </c>
      <c r="FB365" s="11" t="s">
        <v>157</v>
      </c>
      <c r="FC365" s="11" t="str">
        <f>VLOOKUP(Table8[[#This Row],[Candidate Detail Answer: Major]],majors_final,3,FALSE)</f>
        <v>N/A</v>
      </c>
      <c r="FD365" s="11" t="str">
        <f>VLOOKUP(Table8[[#This Row],[Candidate Detail Answer: Major]],majors_final,4,FALSE)</f>
        <v>N/A</v>
      </c>
      <c r="FE365" s="11">
        <f>VLOOKUP(Table8[[#This Row],[Candidate Detail Answer: Major]],majors_final,5,FALSE)</f>
        <v>0</v>
      </c>
      <c r="FF365" s="11">
        <f>VLOOKUP(Table8[[#This Row],[Candidate Detail Answer: Major]],majors_final,6,FALSE)</f>
        <v>0</v>
      </c>
      <c r="FG365" s="5"/>
      <c r="FH365" s="5"/>
      <c r="FI365" s="11"/>
    </row>
    <row r="366" spans="1:165" ht="12.75" x14ac:dyDescent="0.2">
      <c r="A366" s="11">
        <v>20536473</v>
      </c>
      <c r="B366" s="11">
        <v>27533800</v>
      </c>
      <c r="C366" s="11">
        <v>54701.961111110497</v>
      </c>
      <c r="D366" s="11" t="s">
        <v>153</v>
      </c>
      <c r="E366" s="11">
        <v>345600</v>
      </c>
      <c r="F366" s="11">
        <v>31437276</v>
      </c>
      <c r="G366" s="11">
        <v>45242.588194444601</v>
      </c>
      <c r="H366" s="11">
        <v>45180.013194444298</v>
      </c>
      <c r="I366" s="11">
        <v>332753</v>
      </c>
      <c r="J366" s="11">
        <v>1</v>
      </c>
      <c r="K366" s="11">
        <v>143</v>
      </c>
      <c r="L366" s="11">
        <v>265261</v>
      </c>
      <c r="M366" s="11">
        <v>130</v>
      </c>
      <c r="N366" s="11">
        <v>110</v>
      </c>
      <c r="O366" s="11">
        <v>92</v>
      </c>
      <c r="P366" s="11">
        <v>84.61</v>
      </c>
      <c r="Q366" s="11">
        <v>215696</v>
      </c>
      <c r="R366" s="11" t="s">
        <v>154</v>
      </c>
      <c r="S366" s="11" t="s">
        <v>155</v>
      </c>
      <c r="T366" s="11" t="s">
        <v>156</v>
      </c>
      <c r="U366" s="11">
        <v>0</v>
      </c>
      <c r="V366" s="11" t="s">
        <v>154</v>
      </c>
      <c r="W366" s="11" t="s">
        <v>157</v>
      </c>
      <c r="X366" s="11">
        <v>4</v>
      </c>
      <c r="Y366" s="11" t="s">
        <v>157</v>
      </c>
      <c r="Z366" s="11">
        <v>10</v>
      </c>
      <c r="AA366" s="11">
        <v>10</v>
      </c>
      <c r="AB366" s="11">
        <v>10</v>
      </c>
      <c r="AC366" s="11">
        <v>10</v>
      </c>
      <c r="AD366" s="11">
        <v>10</v>
      </c>
      <c r="AE366" s="11">
        <v>10</v>
      </c>
      <c r="AF366" s="11">
        <v>10</v>
      </c>
      <c r="AG366" s="11">
        <v>10</v>
      </c>
      <c r="AH366" s="11">
        <v>10</v>
      </c>
      <c r="AI366" s="11">
        <v>10</v>
      </c>
      <c r="AJ366" s="11">
        <v>10</v>
      </c>
      <c r="AK366" s="11">
        <v>0</v>
      </c>
      <c r="AL366" s="11">
        <v>0</v>
      </c>
      <c r="AM366" s="11">
        <v>100</v>
      </c>
      <c r="AN366" s="11">
        <v>60</v>
      </c>
      <c r="AO366" s="11">
        <v>0</v>
      </c>
      <c r="AP366" s="11">
        <v>110</v>
      </c>
      <c r="AQ366" s="11">
        <v>40</v>
      </c>
      <c r="AR366" s="11">
        <v>30</v>
      </c>
      <c r="AS366" s="11">
        <v>10</v>
      </c>
      <c r="AT366" s="11">
        <v>100</v>
      </c>
      <c r="AU366" s="11" t="s">
        <v>157</v>
      </c>
      <c r="AV366" s="11">
        <v>6349</v>
      </c>
      <c r="AW366" s="11">
        <v>967</v>
      </c>
      <c r="AX366" s="11">
        <v>13931</v>
      </c>
      <c r="AY366" s="11">
        <v>1259</v>
      </c>
      <c r="AZ366" s="11">
        <v>1617</v>
      </c>
      <c r="BA366" s="11">
        <v>3021</v>
      </c>
      <c r="BB366" s="11">
        <v>54789</v>
      </c>
      <c r="BC366" s="11">
        <v>3456</v>
      </c>
      <c r="BD366" s="11">
        <v>693</v>
      </c>
      <c r="BE366" s="11">
        <v>10384</v>
      </c>
      <c r="BF366" s="11">
        <v>1478</v>
      </c>
      <c r="BG366" s="11">
        <v>3798</v>
      </c>
      <c r="BH366" s="11">
        <v>3829</v>
      </c>
      <c r="BI366" s="11">
        <v>4</v>
      </c>
      <c r="BJ366" s="11">
        <v>8</v>
      </c>
      <c r="BK366" s="11">
        <v>9</v>
      </c>
      <c r="BL366" s="11">
        <v>10</v>
      </c>
      <c r="BM366" s="11">
        <v>8</v>
      </c>
      <c r="BN366" s="11">
        <v>9</v>
      </c>
      <c r="BO366" s="11">
        <v>18</v>
      </c>
      <c r="BP366" s="11">
        <v>9</v>
      </c>
      <c r="BQ366" s="11">
        <v>8</v>
      </c>
      <c r="BR366" s="11">
        <v>10</v>
      </c>
      <c r="BS366" s="11">
        <v>9</v>
      </c>
      <c r="BT366" s="11">
        <v>22</v>
      </c>
      <c r="BU366" s="11">
        <v>0</v>
      </c>
      <c r="BV366" s="11">
        <v>17</v>
      </c>
      <c r="BW366" s="11">
        <v>7</v>
      </c>
      <c r="BX366" s="11">
        <v>38</v>
      </c>
      <c r="BY366" s="11">
        <v>12</v>
      </c>
      <c r="BZ366" s="11">
        <v>10</v>
      </c>
      <c r="CA366" s="11">
        <v>11</v>
      </c>
      <c r="CB366" s="11">
        <v>82</v>
      </c>
      <c r="CC366" s="11">
        <v>21</v>
      </c>
      <c r="CD366" s="11">
        <v>5</v>
      </c>
      <c r="CE366" s="11">
        <v>72</v>
      </c>
      <c r="CF366" s="11">
        <v>12</v>
      </c>
      <c r="CG366" s="11">
        <v>31</v>
      </c>
      <c r="CH366" s="11">
        <v>0</v>
      </c>
      <c r="CI366" s="11"/>
      <c r="CJ366" s="11"/>
      <c r="CK366" s="11" t="s">
        <v>158</v>
      </c>
      <c r="CL366" s="11" t="s">
        <v>158</v>
      </c>
      <c r="CM366" s="11" t="s">
        <v>158</v>
      </c>
      <c r="CN366" s="11" t="s">
        <v>158</v>
      </c>
      <c r="CO366" s="11" t="s">
        <v>158</v>
      </c>
      <c r="CP366" s="11" t="s">
        <v>158</v>
      </c>
      <c r="CQ366" s="11" t="s">
        <v>158</v>
      </c>
      <c r="CR366" s="11" t="s">
        <v>158</v>
      </c>
      <c r="CS366" s="11" t="s">
        <v>158</v>
      </c>
      <c r="CT366" s="11" t="s">
        <v>158</v>
      </c>
      <c r="CU366" s="11" t="s">
        <v>158</v>
      </c>
      <c r="CV366" s="11" t="s">
        <v>158</v>
      </c>
      <c r="CW366" s="11" t="s">
        <v>166</v>
      </c>
      <c r="CX366" s="11" t="s">
        <v>154</v>
      </c>
      <c r="CY366" s="11" t="s">
        <v>154</v>
      </c>
      <c r="CZ366" s="11" t="s">
        <v>154</v>
      </c>
      <c r="DA366" s="11" t="s">
        <v>154</v>
      </c>
      <c r="DB366" s="11" t="s">
        <v>154</v>
      </c>
      <c r="DC366" s="11" t="s">
        <v>154</v>
      </c>
      <c r="DD366" s="11" t="s">
        <v>154</v>
      </c>
      <c r="DE366" s="11" t="s">
        <v>154</v>
      </c>
      <c r="DF366" s="11" t="s">
        <v>154</v>
      </c>
      <c r="DG366" s="11" t="s">
        <v>154</v>
      </c>
      <c r="DH366" s="11" t="s">
        <v>154</v>
      </c>
      <c r="DI366" s="11" t="s">
        <v>154</v>
      </c>
      <c r="DJ366" s="11" t="s">
        <v>154</v>
      </c>
      <c r="DK366" s="11" t="s">
        <v>157</v>
      </c>
      <c r="DL366" s="11" t="s">
        <v>157</v>
      </c>
      <c r="DM366" s="11" t="s">
        <v>157</v>
      </c>
      <c r="DN366" s="11" t="s">
        <v>157</v>
      </c>
      <c r="DO366" s="11" t="s">
        <v>157</v>
      </c>
      <c r="DP366" s="11" t="s">
        <v>157</v>
      </c>
      <c r="DQ366" s="11" t="s">
        <v>157</v>
      </c>
      <c r="DR366" s="11" t="s">
        <v>157</v>
      </c>
      <c r="DS366" s="11" t="s">
        <v>157</v>
      </c>
      <c r="DT366" s="11" t="s">
        <v>157</v>
      </c>
      <c r="DU366" s="11" t="s">
        <v>157</v>
      </c>
      <c r="DV366" s="11" t="s">
        <v>157</v>
      </c>
      <c r="DW366" s="11" t="s">
        <v>157</v>
      </c>
      <c r="DX366" s="11" t="b">
        <v>1</v>
      </c>
      <c r="DY366" s="11" t="b">
        <v>1</v>
      </c>
      <c r="DZ366" s="11" t="b">
        <v>1</v>
      </c>
      <c r="EA366" s="11" t="b">
        <v>1</v>
      </c>
      <c r="EB366" s="11" t="b">
        <v>1</v>
      </c>
      <c r="EC366" s="11" t="b">
        <v>1</v>
      </c>
      <c r="ED366" s="11" t="b">
        <v>1</v>
      </c>
      <c r="EE366" s="11" t="b">
        <v>1</v>
      </c>
      <c r="EF366" s="11" t="b">
        <v>1</v>
      </c>
      <c r="EG366" s="11" t="b">
        <v>1</v>
      </c>
      <c r="EH366" s="11" t="b">
        <v>1</v>
      </c>
      <c r="EI366" s="11" t="b">
        <v>0</v>
      </c>
      <c r="EJ366" s="11" t="s">
        <v>157</v>
      </c>
      <c r="EK366" s="11">
        <v>7.7099999999999998E-3</v>
      </c>
      <c r="EL366" s="11">
        <v>7.4000000000000003E-3</v>
      </c>
      <c r="EM366" s="11">
        <v>7.3099999999999997E-3</v>
      </c>
      <c r="EN366" s="11">
        <v>7.7000000000000002E-3</v>
      </c>
      <c r="EO366" s="11">
        <v>7.8300000000000002E-3</v>
      </c>
      <c r="EP366" s="11">
        <v>7.8100000000000001E-3</v>
      </c>
      <c r="EQ366" s="11">
        <v>7.4400000000000004E-3</v>
      </c>
      <c r="ER366" s="11">
        <v>7.2899999999999996E-3</v>
      </c>
      <c r="ES366" s="11">
        <v>7.0699999999999999E-3</v>
      </c>
      <c r="ET366" s="11">
        <v>8.1499999999999993E-3</v>
      </c>
      <c r="EU366" s="11">
        <v>6.96E-3</v>
      </c>
      <c r="EV366" s="11">
        <v>7.0800000000000004E-3</v>
      </c>
      <c r="EW366" s="11" t="s">
        <v>157</v>
      </c>
      <c r="EX366" s="11" t="s">
        <v>173</v>
      </c>
      <c r="EY366" s="11" t="str">
        <f>VLOOKUP(Table8[[#This Row],[Candidate Detail Answer: City]],cities,2,FALSE)</f>
        <v>Durham</v>
      </c>
      <c r="EZ366" s="11" t="str">
        <f>VLOOKUP(Table8[[#This Row],[Candidate Detail Answer: City]],cities,3,FALSE)</f>
        <v>NC</v>
      </c>
      <c r="FA366" s="21">
        <f>VLOOKUP(Table8[[#This Row],[Candidate Detail Answer: City]],cities,4,FALSE)</f>
        <v>27701</v>
      </c>
      <c r="FB366" s="11" t="s">
        <v>157</v>
      </c>
      <c r="FC366" s="11" t="str">
        <f>VLOOKUP(Table8[[#This Row],[Candidate Detail Answer: Major]],majors_final,3,FALSE)</f>
        <v>N/A</v>
      </c>
      <c r="FD366" s="11" t="str">
        <f>VLOOKUP(Table8[[#This Row],[Candidate Detail Answer: Major]],majors_final,4,FALSE)</f>
        <v>N/A</v>
      </c>
      <c r="FE366" s="11">
        <f>VLOOKUP(Table8[[#This Row],[Candidate Detail Answer: Major]],majors_final,5,FALSE)</f>
        <v>0</v>
      </c>
      <c r="FF366" s="11">
        <f>VLOOKUP(Table8[[#This Row],[Candidate Detail Answer: Major]],majors_final,6,FALSE)</f>
        <v>0</v>
      </c>
      <c r="FG366" s="5"/>
      <c r="FH366" s="5"/>
      <c r="FI366" s="11"/>
    </row>
    <row r="367" spans="1:165" ht="12.75" x14ac:dyDescent="0.2">
      <c r="A367" s="11">
        <v>20958852</v>
      </c>
      <c r="B367" s="11">
        <v>28092830</v>
      </c>
      <c r="C367" s="11">
        <v>54811.624305555</v>
      </c>
      <c r="D367" s="11" t="s">
        <v>153</v>
      </c>
      <c r="E367" s="11">
        <v>345600</v>
      </c>
      <c r="F367" s="11">
        <v>31967944</v>
      </c>
      <c r="G367" s="11">
        <v>45623.881250000202</v>
      </c>
      <c r="H367" s="11">
        <v>45516.643055555302</v>
      </c>
      <c r="I367" s="11">
        <v>431991</v>
      </c>
      <c r="J367" s="11">
        <v>1</v>
      </c>
      <c r="K367" s="11">
        <v>192</v>
      </c>
      <c r="L367" s="11">
        <v>78612</v>
      </c>
      <c r="M367" s="11">
        <v>130</v>
      </c>
      <c r="N367" s="11">
        <v>80</v>
      </c>
      <c r="O367" s="11">
        <v>92</v>
      </c>
      <c r="P367" s="11">
        <v>61.53</v>
      </c>
      <c r="Q367" s="11">
        <v>382282</v>
      </c>
      <c r="R367" s="11" t="s">
        <v>154</v>
      </c>
      <c r="S367" s="11" t="s">
        <v>155</v>
      </c>
      <c r="T367" s="11" t="s">
        <v>156</v>
      </c>
      <c r="U367" s="11">
        <v>0</v>
      </c>
      <c r="V367" s="11" t="s">
        <v>154</v>
      </c>
      <c r="W367" s="11" t="s">
        <v>157</v>
      </c>
      <c r="X367" s="11"/>
      <c r="Y367" s="11" t="s">
        <v>157</v>
      </c>
      <c r="Z367" s="11">
        <v>10</v>
      </c>
      <c r="AA367" s="11">
        <v>10</v>
      </c>
      <c r="AB367" s="11">
        <v>10</v>
      </c>
      <c r="AC367" s="11">
        <v>10</v>
      </c>
      <c r="AD367" s="11">
        <v>10</v>
      </c>
      <c r="AE367" s="11">
        <v>10</v>
      </c>
      <c r="AF367" s="11">
        <v>0</v>
      </c>
      <c r="AG367" s="11">
        <v>10</v>
      </c>
      <c r="AH367" s="11">
        <v>10</v>
      </c>
      <c r="AI367" s="11">
        <v>0</v>
      </c>
      <c r="AJ367" s="11">
        <v>0</v>
      </c>
      <c r="AK367" s="11">
        <v>0</v>
      </c>
      <c r="AL367" s="11">
        <v>0</v>
      </c>
      <c r="AM367" s="11">
        <v>70</v>
      </c>
      <c r="AN367" s="11">
        <v>50</v>
      </c>
      <c r="AO367" s="11">
        <v>0</v>
      </c>
      <c r="AP367" s="11">
        <v>80</v>
      </c>
      <c r="AQ367" s="11">
        <v>10</v>
      </c>
      <c r="AR367" s="11">
        <v>10</v>
      </c>
      <c r="AS367" s="11">
        <v>10</v>
      </c>
      <c r="AT367" s="11">
        <v>70</v>
      </c>
      <c r="AU367" s="11" t="s">
        <v>157</v>
      </c>
      <c r="AV367" s="11">
        <v>3950</v>
      </c>
      <c r="AW367" s="11">
        <v>1358</v>
      </c>
      <c r="AX367" s="11">
        <v>18359</v>
      </c>
      <c r="AY367" s="11">
        <v>1079</v>
      </c>
      <c r="AZ367" s="11">
        <v>3260</v>
      </c>
      <c r="BA367" s="11">
        <v>2227</v>
      </c>
      <c r="BB367" s="11">
        <v>7136</v>
      </c>
      <c r="BC367" s="11">
        <v>5462</v>
      </c>
      <c r="BD367" s="11">
        <v>1723</v>
      </c>
      <c r="BE367" s="11">
        <v>4832</v>
      </c>
      <c r="BF367" s="11">
        <v>17</v>
      </c>
      <c r="BG367" s="11">
        <v>16</v>
      </c>
      <c r="BH367" s="11">
        <v>151</v>
      </c>
      <c r="BI367" s="11">
        <v>13</v>
      </c>
      <c r="BJ367" s="11">
        <v>9</v>
      </c>
      <c r="BK367" s="11">
        <v>10</v>
      </c>
      <c r="BL367" s="11">
        <v>12</v>
      </c>
      <c r="BM367" s="11">
        <v>9</v>
      </c>
      <c r="BN367" s="11">
        <v>9</v>
      </c>
      <c r="BO367" s="11">
        <v>34</v>
      </c>
      <c r="BP367" s="11">
        <v>18</v>
      </c>
      <c r="BQ367" s="11">
        <v>10</v>
      </c>
      <c r="BR367" s="11">
        <v>22</v>
      </c>
      <c r="BS367" s="11">
        <v>0</v>
      </c>
      <c r="BT367" s="11">
        <v>0</v>
      </c>
      <c r="BU367" s="11">
        <v>0</v>
      </c>
      <c r="BV367" s="11">
        <v>26</v>
      </c>
      <c r="BW367" s="11">
        <v>10</v>
      </c>
      <c r="BX367" s="11">
        <v>56</v>
      </c>
      <c r="BY367" s="11">
        <v>9</v>
      </c>
      <c r="BZ367" s="11">
        <v>22</v>
      </c>
      <c r="CA367" s="11">
        <v>14</v>
      </c>
      <c r="CB367" s="11">
        <v>43</v>
      </c>
      <c r="CC367" s="11">
        <v>54</v>
      </c>
      <c r="CD367" s="11">
        <v>10</v>
      </c>
      <c r="CE367" s="11">
        <v>33</v>
      </c>
      <c r="CF367" s="11">
        <v>0</v>
      </c>
      <c r="CG367" s="11">
        <v>0</v>
      </c>
      <c r="CH367" s="11">
        <v>0</v>
      </c>
      <c r="CI367" s="11"/>
      <c r="CJ367" s="11"/>
      <c r="CK367" s="11" t="s">
        <v>158</v>
      </c>
      <c r="CL367" s="11" t="s">
        <v>158</v>
      </c>
      <c r="CM367" s="11" t="s">
        <v>158</v>
      </c>
      <c r="CN367" s="11" t="s">
        <v>158</v>
      </c>
      <c r="CO367" s="11" t="s">
        <v>158</v>
      </c>
      <c r="CP367" s="11" t="s">
        <v>158</v>
      </c>
      <c r="CQ367" s="11" t="s">
        <v>158</v>
      </c>
      <c r="CR367" s="11" t="s">
        <v>158</v>
      </c>
      <c r="CS367" s="11" t="s">
        <v>158</v>
      </c>
      <c r="CT367" s="11" t="s">
        <v>158</v>
      </c>
      <c r="CU367" s="11" t="s">
        <v>166</v>
      </c>
      <c r="CV367" s="11" t="s">
        <v>166</v>
      </c>
      <c r="CW367" s="11" t="s">
        <v>166</v>
      </c>
      <c r="CX367" s="11" t="s">
        <v>154</v>
      </c>
      <c r="CY367" s="11" t="s">
        <v>154</v>
      </c>
      <c r="CZ367" s="11" t="s">
        <v>154</v>
      </c>
      <c r="DA367" s="11" t="s">
        <v>154</v>
      </c>
      <c r="DB367" s="11" t="s">
        <v>154</v>
      </c>
      <c r="DC367" s="11" t="s">
        <v>154</v>
      </c>
      <c r="DD367" s="11" t="s">
        <v>154</v>
      </c>
      <c r="DE367" s="11" t="s">
        <v>154</v>
      </c>
      <c r="DF367" s="11" t="s">
        <v>154</v>
      </c>
      <c r="DG367" s="11" t="s">
        <v>154</v>
      </c>
      <c r="DH367" s="11" t="s">
        <v>154</v>
      </c>
      <c r="DI367" s="11" t="s">
        <v>154</v>
      </c>
      <c r="DJ367" s="11" t="s">
        <v>154</v>
      </c>
      <c r="DK367" s="11" t="s">
        <v>157</v>
      </c>
      <c r="DL367" s="11" t="s">
        <v>157</v>
      </c>
      <c r="DM367" s="11" t="s">
        <v>157</v>
      </c>
      <c r="DN367" s="11" t="s">
        <v>157</v>
      </c>
      <c r="DO367" s="11" t="s">
        <v>157</v>
      </c>
      <c r="DP367" s="11" t="s">
        <v>157</v>
      </c>
      <c r="DQ367" s="11" t="s">
        <v>157</v>
      </c>
      <c r="DR367" s="11" t="s">
        <v>157</v>
      </c>
      <c r="DS367" s="11" t="s">
        <v>157</v>
      </c>
      <c r="DT367" s="11" t="s">
        <v>157</v>
      </c>
      <c r="DU367" s="11" t="s">
        <v>157</v>
      </c>
      <c r="DV367" s="11" t="s">
        <v>157</v>
      </c>
      <c r="DW367" s="11" t="s">
        <v>157</v>
      </c>
      <c r="DX367" s="11" t="b">
        <v>1</v>
      </c>
      <c r="DY367" s="11" t="b">
        <v>1</v>
      </c>
      <c r="DZ367" s="11" t="b">
        <v>1</v>
      </c>
      <c r="EA367" s="11" t="b">
        <v>1</v>
      </c>
      <c r="EB367" s="11" t="b">
        <v>1</v>
      </c>
      <c r="EC367" s="11" t="b">
        <v>1</v>
      </c>
      <c r="ED367" s="11" t="b">
        <v>0</v>
      </c>
      <c r="EE367" s="11" t="b">
        <v>1</v>
      </c>
      <c r="EF367" s="11" t="b">
        <v>1</v>
      </c>
      <c r="EG367" s="11" t="b">
        <v>0</v>
      </c>
      <c r="EH367" s="11" t="s">
        <v>157</v>
      </c>
      <c r="EI367" s="11" t="s">
        <v>157</v>
      </c>
      <c r="EJ367" s="11" t="s">
        <v>157</v>
      </c>
      <c r="EK367" s="11">
        <v>8.2799999999999992E-3</v>
      </c>
      <c r="EL367" s="11">
        <v>8.0999999999999996E-3</v>
      </c>
      <c r="EM367" s="11">
        <v>7.2300000000000003E-3</v>
      </c>
      <c r="EN367" s="11">
        <v>7.9500000000000005E-3</v>
      </c>
      <c r="EO367" s="11">
        <v>7.7400000000000004E-3</v>
      </c>
      <c r="EP367" s="11">
        <v>9.0299999999999998E-3</v>
      </c>
      <c r="EQ367" s="11">
        <v>7.5100000000000002E-3</v>
      </c>
      <c r="ER367" s="11">
        <v>7.4099999999999999E-3</v>
      </c>
      <c r="ES367" s="11">
        <v>8.2199999999999999E-3</v>
      </c>
      <c r="ET367" s="11">
        <v>8.7200000000000003E-3</v>
      </c>
      <c r="EU367" s="11" t="s">
        <v>157</v>
      </c>
      <c r="EV367" s="11" t="s">
        <v>157</v>
      </c>
      <c r="EW367" s="11" t="s">
        <v>157</v>
      </c>
      <c r="EX367" s="11" t="s">
        <v>181</v>
      </c>
      <c r="EY367" s="11" t="str">
        <f>VLOOKUP(Table8[[#This Row],[Candidate Detail Answer: City]],cities,2,FALSE)</f>
        <v>Perth Amboy</v>
      </c>
      <c r="EZ367" s="11" t="str">
        <f>VLOOKUP(Table8[[#This Row],[Candidate Detail Answer: City]],cities,3,FALSE)</f>
        <v>NJ</v>
      </c>
      <c r="FA367" s="21">
        <f>VLOOKUP(Table8[[#This Row],[Candidate Detail Answer: City]],cities,4,FALSE)</f>
        <v>8861</v>
      </c>
      <c r="FB367" s="11" t="s">
        <v>157</v>
      </c>
      <c r="FC367" s="11" t="str">
        <f>VLOOKUP(Table8[[#This Row],[Candidate Detail Answer: Major]],majors_final,3,FALSE)</f>
        <v>N/A</v>
      </c>
      <c r="FD367" s="11" t="str">
        <f>VLOOKUP(Table8[[#This Row],[Candidate Detail Answer: Major]],majors_final,4,FALSE)</f>
        <v>N/A</v>
      </c>
      <c r="FE367" s="11">
        <f>VLOOKUP(Table8[[#This Row],[Candidate Detail Answer: Major]],majors_final,5,FALSE)</f>
        <v>0</v>
      </c>
      <c r="FF367" s="11">
        <f>VLOOKUP(Table8[[#This Row],[Candidate Detail Answer: Major]],majors_final,6,FALSE)</f>
        <v>0</v>
      </c>
      <c r="FG367" s="5"/>
      <c r="FH367" s="5"/>
      <c r="FI367" s="11"/>
    </row>
    <row r="368" spans="1:165" ht="12.75" x14ac:dyDescent="0.2">
      <c r="A368" s="11">
        <v>20958853</v>
      </c>
      <c r="B368" s="11">
        <v>28092832</v>
      </c>
      <c r="C368" s="11">
        <v>55710.862499999399</v>
      </c>
      <c r="D368" s="11" t="s">
        <v>153</v>
      </c>
      <c r="E368" s="11">
        <v>345600</v>
      </c>
      <c r="F368" s="11">
        <v>31968268</v>
      </c>
      <c r="G368" s="11">
        <v>45643.949305555703</v>
      </c>
      <c r="H368" s="11">
        <v>45534.360416666401</v>
      </c>
      <c r="I368" s="11">
        <v>431992</v>
      </c>
      <c r="J368" s="11">
        <v>1</v>
      </c>
      <c r="K368" s="11">
        <v>128</v>
      </c>
      <c r="L368" s="11">
        <v>229277</v>
      </c>
      <c r="M368" s="11">
        <v>130</v>
      </c>
      <c r="N368" s="11">
        <v>70</v>
      </c>
      <c r="O368" s="11">
        <v>92</v>
      </c>
      <c r="P368" s="11">
        <v>53.84</v>
      </c>
      <c r="Q368" s="11">
        <v>226461</v>
      </c>
      <c r="R368" s="11" t="s">
        <v>154</v>
      </c>
      <c r="S368" s="11" t="s">
        <v>155</v>
      </c>
      <c r="T368" s="11" t="s">
        <v>156</v>
      </c>
      <c r="U368" s="11">
        <v>0</v>
      </c>
      <c r="V368" s="11" t="s">
        <v>154</v>
      </c>
      <c r="W368" s="11" t="s">
        <v>157</v>
      </c>
      <c r="X368" s="11">
        <v>4</v>
      </c>
      <c r="Y368" s="11" t="s">
        <v>157</v>
      </c>
      <c r="Z368" s="11">
        <v>10</v>
      </c>
      <c r="AA368" s="11">
        <v>10</v>
      </c>
      <c r="AB368" s="11">
        <v>10</v>
      </c>
      <c r="AC368" s="11">
        <v>10</v>
      </c>
      <c r="AD368" s="11">
        <v>10</v>
      </c>
      <c r="AE368" s="11">
        <v>0</v>
      </c>
      <c r="AF368" s="11">
        <v>0</v>
      </c>
      <c r="AG368" s="11">
        <v>10</v>
      </c>
      <c r="AH368" s="11">
        <v>10</v>
      </c>
      <c r="AI368" s="11">
        <v>0</v>
      </c>
      <c r="AJ368" s="11">
        <v>0</v>
      </c>
      <c r="AK368" s="11">
        <v>0</v>
      </c>
      <c r="AL368" s="11">
        <v>0</v>
      </c>
      <c r="AM368" s="11">
        <v>60</v>
      </c>
      <c r="AN368" s="11">
        <v>50</v>
      </c>
      <c r="AO368" s="11">
        <v>0</v>
      </c>
      <c r="AP368" s="11">
        <v>70</v>
      </c>
      <c r="AQ368" s="11">
        <v>10</v>
      </c>
      <c r="AR368" s="11">
        <v>10</v>
      </c>
      <c r="AS368" s="11">
        <v>10</v>
      </c>
      <c r="AT368" s="11">
        <v>60</v>
      </c>
      <c r="AU368" s="11" t="s">
        <v>157</v>
      </c>
      <c r="AV368" s="11">
        <v>69661</v>
      </c>
      <c r="AW368" s="11">
        <v>27173</v>
      </c>
      <c r="AX368" s="11">
        <v>22345</v>
      </c>
      <c r="AY368" s="11">
        <v>67193</v>
      </c>
      <c r="AZ368" s="11">
        <v>12144</v>
      </c>
      <c r="BA368" s="11">
        <v>1272</v>
      </c>
      <c r="BB368" s="11">
        <v>3429</v>
      </c>
      <c r="BC368" s="11">
        <v>1487</v>
      </c>
      <c r="BD368" s="11">
        <v>576</v>
      </c>
      <c r="BE368" s="11">
        <v>10</v>
      </c>
      <c r="BF368" s="11">
        <v>1</v>
      </c>
      <c r="BG368" s="11">
        <v>10</v>
      </c>
      <c r="BH368" s="11">
        <v>204</v>
      </c>
      <c r="BI368" s="11">
        <v>17</v>
      </c>
      <c r="BJ368" s="11">
        <v>11</v>
      </c>
      <c r="BK368" s="11">
        <v>13</v>
      </c>
      <c r="BL368" s="11">
        <v>15</v>
      </c>
      <c r="BM368" s="11">
        <v>10</v>
      </c>
      <c r="BN368" s="11">
        <v>0</v>
      </c>
      <c r="BO368" s="11">
        <v>13</v>
      </c>
      <c r="BP368" s="11">
        <v>11</v>
      </c>
      <c r="BQ368" s="11">
        <v>9</v>
      </c>
      <c r="BR368" s="11">
        <v>0</v>
      </c>
      <c r="BS368" s="11">
        <v>0</v>
      </c>
      <c r="BT368" s="11">
        <v>0</v>
      </c>
      <c r="BU368" s="11">
        <v>0</v>
      </c>
      <c r="BV368" s="11">
        <v>84</v>
      </c>
      <c r="BW368" s="11">
        <v>7</v>
      </c>
      <c r="BX368" s="11">
        <v>20</v>
      </c>
      <c r="BY368" s="11">
        <v>36</v>
      </c>
      <c r="BZ368" s="11">
        <v>52</v>
      </c>
      <c r="CA368" s="11">
        <v>0</v>
      </c>
      <c r="CB368" s="11">
        <v>24</v>
      </c>
      <c r="CC368" s="11">
        <v>7</v>
      </c>
      <c r="CD368" s="11">
        <v>3</v>
      </c>
      <c r="CE368" s="11">
        <v>0</v>
      </c>
      <c r="CF368" s="11">
        <v>0</v>
      </c>
      <c r="CG368" s="11">
        <v>0</v>
      </c>
      <c r="CH368" s="11">
        <v>0</v>
      </c>
      <c r="CI368" s="11"/>
      <c r="CJ368" s="11"/>
      <c r="CK368" s="11" t="s">
        <v>158</v>
      </c>
      <c r="CL368" s="11" t="s">
        <v>158</v>
      </c>
      <c r="CM368" s="11" t="s">
        <v>158</v>
      </c>
      <c r="CN368" s="11" t="s">
        <v>158</v>
      </c>
      <c r="CO368" s="11" t="s">
        <v>158</v>
      </c>
      <c r="CP368" s="11" t="s">
        <v>166</v>
      </c>
      <c r="CQ368" s="11" t="s">
        <v>158</v>
      </c>
      <c r="CR368" s="11" t="s">
        <v>158</v>
      </c>
      <c r="CS368" s="11" t="s">
        <v>158</v>
      </c>
      <c r="CT368" s="11" t="s">
        <v>166</v>
      </c>
      <c r="CU368" s="11" t="s">
        <v>166</v>
      </c>
      <c r="CV368" s="11" t="s">
        <v>166</v>
      </c>
      <c r="CW368" s="11" t="s">
        <v>166</v>
      </c>
      <c r="CX368" s="11" t="s">
        <v>154</v>
      </c>
      <c r="CY368" s="11" t="s">
        <v>154</v>
      </c>
      <c r="CZ368" s="11" t="s">
        <v>154</v>
      </c>
      <c r="DA368" s="11" t="s">
        <v>154</v>
      </c>
      <c r="DB368" s="11" t="s">
        <v>154</v>
      </c>
      <c r="DC368" s="11" t="s">
        <v>154</v>
      </c>
      <c r="DD368" s="11" t="s">
        <v>154</v>
      </c>
      <c r="DE368" s="11" t="s">
        <v>154</v>
      </c>
      <c r="DF368" s="11" t="s">
        <v>154</v>
      </c>
      <c r="DG368" s="11" t="s">
        <v>154</v>
      </c>
      <c r="DH368" s="11" t="s">
        <v>154</v>
      </c>
      <c r="DI368" s="11" t="s">
        <v>154</v>
      </c>
      <c r="DJ368" s="11" t="s">
        <v>154</v>
      </c>
      <c r="DK368" s="11" t="s">
        <v>157</v>
      </c>
      <c r="DL368" s="11" t="s">
        <v>157</v>
      </c>
      <c r="DM368" s="11" t="s">
        <v>157</v>
      </c>
      <c r="DN368" s="11" t="s">
        <v>157</v>
      </c>
      <c r="DO368" s="11" t="s">
        <v>157</v>
      </c>
      <c r="DP368" s="11" t="s">
        <v>157</v>
      </c>
      <c r="DQ368" s="11" t="s">
        <v>157</v>
      </c>
      <c r="DR368" s="11" t="s">
        <v>157</v>
      </c>
      <c r="DS368" s="11" t="s">
        <v>157</v>
      </c>
      <c r="DT368" s="11" t="s">
        <v>157</v>
      </c>
      <c r="DU368" s="11" t="s">
        <v>157</v>
      </c>
      <c r="DV368" s="11" t="s">
        <v>157</v>
      </c>
      <c r="DW368" s="11" t="s">
        <v>157</v>
      </c>
      <c r="DX368" s="11" t="b">
        <v>1</v>
      </c>
      <c r="DY368" s="11" t="b">
        <v>1</v>
      </c>
      <c r="DZ368" s="11" t="b">
        <v>1</v>
      </c>
      <c r="EA368" s="11" t="b">
        <v>1</v>
      </c>
      <c r="EB368" s="11" t="b">
        <v>1</v>
      </c>
      <c r="EC368" s="11" t="s">
        <v>157</v>
      </c>
      <c r="ED368" s="11" t="b">
        <v>0</v>
      </c>
      <c r="EE368" s="11" t="b">
        <v>1</v>
      </c>
      <c r="EF368" s="11" t="b">
        <v>1</v>
      </c>
      <c r="EG368" s="11" t="s">
        <v>157</v>
      </c>
      <c r="EH368" s="11" t="s">
        <v>157</v>
      </c>
      <c r="EI368" s="11" t="s">
        <v>157</v>
      </c>
      <c r="EJ368" s="11" t="s">
        <v>157</v>
      </c>
      <c r="EK368" s="11">
        <v>8.0099999999999998E-3</v>
      </c>
      <c r="EL368" s="11">
        <v>7.7099999999999998E-3</v>
      </c>
      <c r="EM368" s="11">
        <v>7.3099999999999997E-3</v>
      </c>
      <c r="EN368" s="11">
        <v>7.2100000000000003E-3</v>
      </c>
      <c r="EO368" s="11">
        <v>8.6599999999999993E-3</v>
      </c>
      <c r="EP368" s="11" t="s">
        <v>157</v>
      </c>
      <c r="EQ368" s="11">
        <v>7.9100000000000004E-3</v>
      </c>
      <c r="ER368" s="11">
        <v>8.3599999999999994E-3</v>
      </c>
      <c r="ES368" s="11">
        <v>8.0499999999999999E-3</v>
      </c>
      <c r="ET368" s="11" t="s">
        <v>157</v>
      </c>
      <c r="EU368" s="11" t="s">
        <v>157</v>
      </c>
      <c r="EV368" s="11" t="s">
        <v>157</v>
      </c>
      <c r="EW368" s="11" t="s">
        <v>157</v>
      </c>
      <c r="EX368" s="11" t="s">
        <v>214</v>
      </c>
      <c r="EY368" s="11" t="str">
        <f>VLOOKUP(Table8[[#This Row],[Candidate Detail Answer: City]],cities,2,FALSE)</f>
        <v>Bronx</v>
      </c>
      <c r="EZ368" s="11" t="str">
        <f>VLOOKUP(Table8[[#This Row],[Candidate Detail Answer: City]],cities,3,FALSE)</f>
        <v>NY</v>
      </c>
      <c r="FA368" s="21">
        <f>VLOOKUP(Table8[[#This Row],[Candidate Detail Answer: City]],cities,4,FALSE)</f>
        <v>10451</v>
      </c>
      <c r="FB368" s="11" t="s">
        <v>157</v>
      </c>
      <c r="FC368" s="11" t="str">
        <f>VLOOKUP(Table8[[#This Row],[Candidate Detail Answer: Major]],majors_final,3,FALSE)</f>
        <v>N/A</v>
      </c>
      <c r="FD368" s="11" t="str">
        <f>VLOOKUP(Table8[[#This Row],[Candidate Detail Answer: Major]],majors_final,4,FALSE)</f>
        <v>N/A</v>
      </c>
      <c r="FE368" s="11">
        <f>VLOOKUP(Table8[[#This Row],[Candidate Detail Answer: Major]],majors_final,5,FALSE)</f>
        <v>0</v>
      </c>
      <c r="FF368" s="11">
        <f>VLOOKUP(Table8[[#This Row],[Candidate Detail Answer: Major]],majors_final,6,FALSE)</f>
        <v>0</v>
      </c>
      <c r="FG368" s="5"/>
      <c r="FH368" s="5"/>
      <c r="FI368" s="11"/>
    </row>
    <row r="369" spans="1:165" ht="12.75" x14ac:dyDescent="0.2">
      <c r="A369" s="11">
        <v>25915112</v>
      </c>
      <c r="B369" s="11">
        <v>34482300</v>
      </c>
      <c r="C369" s="11">
        <v>54877.422222221598</v>
      </c>
      <c r="D369" s="11" t="s">
        <v>153</v>
      </c>
      <c r="E369" s="11">
        <v>345600</v>
      </c>
      <c r="F369" s="11">
        <v>40066630</v>
      </c>
      <c r="G369" s="11">
        <v>46587.147916667003</v>
      </c>
      <c r="H369" s="11">
        <v>46367.076388888403</v>
      </c>
      <c r="I369" s="11">
        <v>259148</v>
      </c>
      <c r="J369" s="11">
        <v>1</v>
      </c>
      <c r="K369" s="11">
        <v>32</v>
      </c>
      <c r="L369" s="11">
        <v>6673</v>
      </c>
      <c r="M369" s="11">
        <v>131</v>
      </c>
      <c r="N369" s="11">
        <v>100</v>
      </c>
      <c r="O369" s="11">
        <v>92</v>
      </c>
      <c r="P369" s="11">
        <v>76.33</v>
      </c>
      <c r="Q369" s="11">
        <v>238528</v>
      </c>
      <c r="R369" s="11" t="s">
        <v>154</v>
      </c>
      <c r="S369" s="11" t="s">
        <v>155</v>
      </c>
      <c r="T369" s="11" t="s">
        <v>156</v>
      </c>
      <c r="U369" s="11">
        <v>19</v>
      </c>
      <c r="V369" s="11" t="s">
        <v>154</v>
      </c>
      <c r="W369" s="11" t="s">
        <v>157</v>
      </c>
      <c r="X369" s="11">
        <v>1</v>
      </c>
      <c r="Y369" s="11" t="s">
        <v>157</v>
      </c>
      <c r="Z369" s="11">
        <v>10</v>
      </c>
      <c r="AA369" s="11">
        <v>10</v>
      </c>
      <c r="AB369" s="11">
        <v>10</v>
      </c>
      <c r="AC369" s="11">
        <v>10</v>
      </c>
      <c r="AD369" s="11">
        <v>10</v>
      </c>
      <c r="AE369" s="11">
        <v>10</v>
      </c>
      <c r="AF369" s="11">
        <v>10</v>
      </c>
      <c r="AG369" s="11">
        <v>10</v>
      </c>
      <c r="AH369" s="11">
        <v>10</v>
      </c>
      <c r="AI369" s="11">
        <v>10</v>
      </c>
      <c r="AJ369" s="11">
        <v>0</v>
      </c>
      <c r="AK369" s="11">
        <v>0</v>
      </c>
      <c r="AL369" s="11">
        <v>0</v>
      </c>
      <c r="AM369" s="11">
        <v>90</v>
      </c>
      <c r="AN369" s="11">
        <v>60</v>
      </c>
      <c r="AO369" s="11">
        <v>0</v>
      </c>
      <c r="AP369" s="11">
        <v>100</v>
      </c>
      <c r="AQ369" s="11">
        <v>30</v>
      </c>
      <c r="AR369" s="11">
        <v>20</v>
      </c>
      <c r="AS369" s="11">
        <v>0</v>
      </c>
      <c r="AT369" s="11">
        <v>100</v>
      </c>
      <c r="AU369" s="11" t="s">
        <v>157</v>
      </c>
      <c r="AV369" s="11">
        <v>1896</v>
      </c>
      <c r="AW369" s="11">
        <v>492</v>
      </c>
      <c r="AX369" s="11">
        <v>567</v>
      </c>
      <c r="AY369" s="11">
        <v>2005</v>
      </c>
      <c r="AZ369" s="11">
        <v>4482</v>
      </c>
      <c r="BA369" s="11">
        <v>415</v>
      </c>
      <c r="BB369" s="11">
        <v>889</v>
      </c>
      <c r="BC369" s="11">
        <v>832</v>
      </c>
      <c r="BD369" s="11">
        <v>247</v>
      </c>
      <c r="BE369" s="11">
        <v>4960</v>
      </c>
      <c r="BF369" s="11">
        <v>2036</v>
      </c>
      <c r="BG369" s="11">
        <v>380</v>
      </c>
      <c r="BH369" s="11">
        <v>45</v>
      </c>
      <c r="BI369" s="11">
        <v>5</v>
      </c>
      <c r="BJ369" s="11">
        <v>5</v>
      </c>
      <c r="BK369" s="11">
        <v>5</v>
      </c>
      <c r="BL369" s="11">
        <v>5</v>
      </c>
      <c r="BM369" s="11">
        <v>5</v>
      </c>
      <c r="BN369" s="11">
        <v>5</v>
      </c>
      <c r="BO369" s="11">
        <v>5</v>
      </c>
      <c r="BP369" s="11">
        <v>5</v>
      </c>
      <c r="BQ369" s="11">
        <v>5</v>
      </c>
      <c r="BR369" s="11">
        <v>8</v>
      </c>
      <c r="BS369" s="11">
        <v>10</v>
      </c>
      <c r="BT369" s="11">
        <v>0</v>
      </c>
      <c r="BU369" s="11">
        <v>0</v>
      </c>
      <c r="BV369" s="11">
        <v>11</v>
      </c>
      <c r="BW369" s="11">
        <v>5</v>
      </c>
      <c r="BX369" s="11">
        <v>2</v>
      </c>
      <c r="BY369" s="11">
        <v>4</v>
      </c>
      <c r="BZ369" s="11">
        <v>3</v>
      </c>
      <c r="CA369" s="11">
        <v>2</v>
      </c>
      <c r="CB369" s="11">
        <v>2</v>
      </c>
      <c r="CC369" s="11">
        <v>2</v>
      </c>
      <c r="CD369" s="11">
        <v>2</v>
      </c>
      <c r="CE369" s="11">
        <v>7</v>
      </c>
      <c r="CF369" s="11">
        <v>8</v>
      </c>
      <c r="CG369" s="11">
        <v>0</v>
      </c>
      <c r="CH369" s="11">
        <v>0</v>
      </c>
      <c r="CI369" s="11"/>
      <c r="CJ369" s="11"/>
      <c r="CK369" s="11" t="s">
        <v>158</v>
      </c>
      <c r="CL369" s="11" t="s">
        <v>158</v>
      </c>
      <c r="CM369" s="11" t="s">
        <v>158</v>
      </c>
      <c r="CN369" s="11" t="s">
        <v>158</v>
      </c>
      <c r="CO369" s="11" t="s">
        <v>158</v>
      </c>
      <c r="CP369" s="11" t="s">
        <v>158</v>
      </c>
      <c r="CQ369" s="11" t="s">
        <v>158</v>
      </c>
      <c r="CR369" s="11" t="s">
        <v>158</v>
      </c>
      <c r="CS369" s="11" t="s">
        <v>158</v>
      </c>
      <c r="CT369" s="11" t="s">
        <v>158</v>
      </c>
      <c r="CU369" s="11" t="s">
        <v>158</v>
      </c>
      <c r="CV369" s="11" t="s">
        <v>166</v>
      </c>
      <c r="CW369" s="11" t="s">
        <v>166</v>
      </c>
      <c r="CX369" s="11" t="s">
        <v>154</v>
      </c>
      <c r="CY369" s="11" t="s">
        <v>154</v>
      </c>
      <c r="CZ369" s="11" t="s">
        <v>154</v>
      </c>
      <c r="DA369" s="11" t="s">
        <v>154</v>
      </c>
      <c r="DB369" s="11" t="s">
        <v>154</v>
      </c>
      <c r="DC369" s="11" t="s">
        <v>154</v>
      </c>
      <c r="DD369" s="11" t="s">
        <v>154</v>
      </c>
      <c r="DE369" s="11" t="s">
        <v>154</v>
      </c>
      <c r="DF369" s="11" t="s">
        <v>154</v>
      </c>
      <c r="DG369" s="11" t="s">
        <v>154</v>
      </c>
      <c r="DH369" s="11" t="s">
        <v>154</v>
      </c>
      <c r="DI369" s="11" t="s">
        <v>154</v>
      </c>
      <c r="DJ369" s="11" t="s">
        <v>154</v>
      </c>
      <c r="DK369" s="11" t="s">
        <v>157</v>
      </c>
      <c r="DL369" s="11" t="s">
        <v>157</v>
      </c>
      <c r="DM369" s="11" t="s">
        <v>157</v>
      </c>
      <c r="DN369" s="11" t="s">
        <v>157</v>
      </c>
      <c r="DO369" s="11" t="s">
        <v>157</v>
      </c>
      <c r="DP369" s="11" t="s">
        <v>157</v>
      </c>
      <c r="DQ369" s="11" t="s">
        <v>157</v>
      </c>
      <c r="DR369" s="11" t="s">
        <v>157</v>
      </c>
      <c r="DS369" s="11" t="s">
        <v>157</v>
      </c>
      <c r="DT369" s="11" t="s">
        <v>157</v>
      </c>
      <c r="DU369" s="11" t="s">
        <v>157</v>
      </c>
      <c r="DV369" s="11" t="s">
        <v>157</v>
      </c>
      <c r="DW369" s="11" t="s">
        <v>157</v>
      </c>
      <c r="DX369" s="11" t="b">
        <v>1</v>
      </c>
      <c r="DY369" s="11" t="b">
        <v>1</v>
      </c>
      <c r="DZ369" s="11" t="b">
        <v>1</v>
      </c>
      <c r="EA369" s="11" t="b">
        <v>1</v>
      </c>
      <c r="EB369" s="11" t="b">
        <v>1</v>
      </c>
      <c r="EC369" s="11" t="b">
        <v>1</v>
      </c>
      <c r="ED369" s="11" t="b">
        <v>1</v>
      </c>
      <c r="EE369" s="11" t="b">
        <v>1</v>
      </c>
      <c r="EF369" s="11" t="b">
        <v>1</v>
      </c>
      <c r="EG369" s="11" t="b">
        <v>1</v>
      </c>
      <c r="EH369" s="11" t="b">
        <v>0</v>
      </c>
      <c r="EI369" s="11" t="s">
        <v>157</v>
      </c>
      <c r="EJ369" s="11" t="s">
        <v>157</v>
      </c>
      <c r="EK369" s="11">
        <v>3.2001000000000002E-2</v>
      </c>
      <c r="EL369" s="11">
        <v>3.2747999999999999E-2</v>
      </c>
      <c r="EM369" s="11">
        <v>2.7348000000000001E-2</v>
      </c>
      <c r="EN369" s="11">
        <v>3.0526000000000001E-2</v>
      </c>
      <c r="EO369" s="11">
        <v>3.4942000000000001E-2</v>
      </c>
      <c r="EP369" s="11">
        <v>3.0429999999999999E-2</v>
      </c>
      <c r="EQ369" s="11">
        <v>3.3862000000000003E-2</v>
      </c>
      <c r="ER369" s="11">
        <v>3.3987999999999997E-2</v>
      </c>
      <c r="ES369" s="11">
        <v>3.5321999999999999E-2</v>
      </c>
      <c r="ET369" s="11">
        <v>3.4780999999999999E-2</v>
      </c>
      <c r="EU369" s="11">
        <v>3.1208E-2</v>
      </c>
      <c r="EV369" s="11" t="s">
        <v>157</v>
      </c>
      <c r="EW369" s="11" t="s">
        <v>157</v>
      </c>
      <c r="EX369" s="11" t="s">
        <v>167</v>
      </c>
      <c r="EY369" s="11" t="str">
        <f>VLOOKUP(Table8[[#This Row],[Candidate Detail Answer: City]],cities,2,FALSE)</f>
        <v>Charlotte</v>
      </c>
      <c r="EZ369" s="11" t="str">
        <f>VLOOKUP(Table8[[#This Row],[Candidate Detail Answer: City]],cities,3,FALSE)</f>
        <v>NC</v>
      </c>
      <c r="FA369" s="21">
        <f>VLOOKUP(Table8[[#This Row],[Candidate Detail Answer: City]],cities,4,FALSE)</f>
        <v>28202</v>
      </c>
      <c r="FB369" s="11" t="s">
        <v>157</v>
      </c>
      <c r="FC369" s="11" t="str">
        <f>VLOOKUP(Table8[[#This Row],[Candidate Detail Answer: Major]],majors_final,3,FALSE)</f>
        <v>N/A</v>
      </c>
      <c r="FD369" s="11" t="str">
        <f>VLOOKUP(Table8[[#This Row],[Candidate Detail Answer: Major]],majors_final,4,FALSE)</f>
        <v>N/A</v>
      </c>
      <c r="FE369" s="11">
        <f>VLOOKUP(Table8[[#This Row],[Candidate Detail Answer: Major]],majors_final,5,FALSE)</f>
        <v>0</v>
      </c>
      <c r="FF369" s="11">
        <f>VLOOKUP(Table8[[#This Row],[Candidate Detail Answer: Major]],majors_final,6,FALSE)</f>
        <v>0</v>
      </c>
      <c r="FG369" s="5"/>
      <c r="FH369" s="5"/>
      <c r="FI369" s="11"/>
    </row>
    <row r="370" spans="1:165" ht="12.75" x14ac:dyDescent="0.2">
      <c r="A370" s="11">
        <v>20958858</v>
      </c>
      <c r="B370" s="11">
        <v>28092842</v>
      </c>
      <c r="C370" s="11">
        <v>55732.795138888301</v>
      </c>
      <c r="D370" s="11" t="s">
        <v>153</v>
      </c>
      <c r="E370" s="11">
        <v>345600</v>
      </c>
      <c r="F370" s="11">
        <v>31968396</v>
      </c>
      <c r="G370" s="11">
        <v>45744.289583333499</v>
      </c>
      <c r="H370" s="11">
        <v>45622.947222221999</v>
      </c>
      <c r="I370" s="11">
        <v>431637</v>
      </c>
      <c r="J370" s="11">
        <v>1</v>
      </c>
      <c r="K370" s="11">
        <v>71</v>
      </c>
      <c r="L370" s="11">
        <v>49319</v>
      </c>
      <c r="M370" s="11">
        <v>130</v>
      </c>
      <c r="N370" s="11">
        <v>10</v>
      </c>
      <c r="O370" s="11">
        <v>92</v>
      </c>
      <c r="P370" s="11">
        <v>7.69</v>
      </c>
      <c r="Q370" s="11">
        <v>382409</v>
      </c>
      <c r="R370" s="11" t="s">
        <v>154</v>
      </c>
      <c r="S370" s="11" t="s">
        <v>155</v>
      </c>
      <c r="T370" s="11" t="s">
        <v>156</v>
      </c>
      <c r="U370" s="11">
        <v>0</v>
      </c>
      <c r="V370" s="11" t="s">
        <v>154</v>
      </c>
      <c r="W370" s="11" t="s">
        <v>157</v>
      </c>
      <c r="X370" s="11"/>
      <c r="Y370" s="11" t="s">
        <v>157</v>
      </c>
      <c r="Z370" s="11">
        <v>0</v>
      </c>
      <c r="AA370" s="11">
        <v>10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10</v>
      </c>
      <c r="AO370" s="11">
        <v>0</v>
      </c>
      <c r="AP370" s="11">
        <v>10</v>
      </c>
      <c r="AQ370" s="11">
        <v>0</v>
      </c>
      <c r="AR370" s="11">
        <v>0</v>
      </c>
      <c r="AS370" s="11">
        <v>0</v>
      </c>
      <c r="AT370" s="11">
        <v>10</v>
      </c>
      <c r="AU370" s="11" t="s">
        <v>157</v>
      </c>
      <c r="AV370" s="11">
        <v>24709</v>
      </c>
      <c r="AW370" s="11">
        <v>1082</v>
      </c>
      <c r="AX370" s="11">
        <v>13303</v>
      </c>
      <c r="AY370" s="11">
        <v>472</v>
      </c>
      <c r="AZ370" s="11">
        <v>4136</v>
      </c>
      <c r="BA370" s="11">
        <v>1030</v>
      </c>
      <c r="BB370" s="11">
        <v>396</v>
      </c>
      <c r="BC370" s="11">
        <v>2211</v>
      </c>
      <c r="BD370" s="11">
        <v>0</v>
      </c>
      <c r="BE370" s="11">
        <v>0</v>
      </c>
      <c r="BF370" s="11">
        <v>0</v>
      </c>
      <c r="BG370" s="11">
        <v>0</v>
      </c>
      <c r="BH370" s="11">
        <v>1505</v>
      </c>
      <c r="BI370" s="11">
        <v>15</v>
      </c>
      <c r="BJ370" s="11">
        <v>11</v>
      </c>
      <c r="BK370" s="11">
        <v>14</v>
      </c>
      <c r="BL370" s="11">
        <v>0</v>
      </c>
      <c r="BM370" s="11">
        <v>11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U370" s="11">
        <v>0</v>
      </c>
      <c r="BV370" s="11">
        <v>4</v>
      </c>
      <c r="BW370" s="11">
        <v>6</v>
      </c>
      <c r="BX370" s="11">
        <v>19</v>
      </c>
      <c r="BY370" s="11">
        <v>0</v>
      </c>
      <c r="BZ370" s="11">
        <v>10</v>
      </c>
      <c r="CA370" s="11">
        <v>0</v>
      </c>
      <c r="CB370" s="11">
        <v>0</v>
      </c>
      <c r="CC370" s="11">
        <v>0</v>
      </c>
      <c r="CD370" s="11">
        <v>0</v>
      </c>
      <c r="CE370" s="11">
        <v>0</v>
      </c>
      <c r="CF370" s="11">
        <v>0</v>
      </c>
      <c r="CG370" s="11">
        <v>0</v>
      </c>
      <c r="CH370" s="11">
        <v>0</v>
      </c>
      <c r="CI370" s="11"/>
      <c r="CJ370" s="11"/>
      <c r="CK370" s="11" t="s">
        <v>158</v>
      </c>
      <c r="CL370" s="11" t="s">
        <v>158</v>
      </c>
      <c r="CM370" s="11" t="s">
        <v>158</v>
      </c>
      <c r="CN370" s="11" t="s">
        <v>166</v>
      </c>
      <c r="CO370" s="11" t="s">
        <v>158</v>
      </c>
      <c r="CP370" s="11" t="s">
        <v>166</v>
      </c>
      <c r="CQ370" s="11" t="s">
        <v>166</v>
      </c>
      <c r="CR370" s="11" t="s">
        <v>166</v>
      </c>
      <c r="CS370" s="11" t="s">
        <v>166</v>
      </c>
      <c r="CT370" s="11" t="s">
        <v>166</v>
      </c>
      <c r="CU370" s="11" t="s">
        <v>166</v>
      </c>
      <c r="CV370" s="11" t="s">
        <v>166</v>
      </c>
      <c r="CW370" s="11" t="s">
        <v>166</v>
      </c>
      <c r="CX370" s="11" t="s">
        <v>154</v>
      </c>
      <c r="CY370" s="11" t="s">
        <v>154</v>
      </c>
      <c r="CZ370" s="11" t="s">
        <v>154</v>
      </c>
      <c r="DA370" s="11" t="s">
        <v>154</v>
      </c>
      <c r="DB370" s="11" t="s">
        <v>154</v>
      </c>
      <c r="DC370" s="11" t="s">
        <v>154</v>
      </c>
      <c r="DD370" s="11" t="s">
        <v>154</v>
      </c>
      <c r="DE370" s="11" t="s">
        <v>154</v>
      </c>
      <c r="DF370" s="11" t="s">
        <v>154</v>
      </c>
      <c r="DG370" s="11" t="s">
        <v>154</v>
      </c>
      <c r="DH370" s="11" t="s">
        <v>154</v>
      </c>
      <c r="DI370" s="11" t="s">
        <v>154</v>
      </c>
      <c r="DJ370" s="11" t="s">
        <v>154</v>
      </c>
      <c r="DK370" s="11" t="s">
        <v>157</v>
      </c>
      <c r="DL370" s="11" t="s">
        <v>157</v>
      </c>
      <c r="DM370" s="11" t="s">
        <v>157</v>
      </c>
      <c r="DN370" s="11" t="s">
        <v>157</v>
      </c>
      <c r="DO370" s="11" t="s">
        <v>157</v>
      </c>
      <c r="DP370" s="11" t="s">
        <v>157</v>
      </c>
      <c r="DQ370" s="11" t="s">
        <v>157</v>
      </c>
      <c r="DR370" s="11" t="s">
        <v>157</v>
      </c>
      <c r="DS370" s="11" t="s">
        <v>157</v>
      </c>
      <c r="DT370" s="11" t="s">
        <v>157</v>
      </c>
      <c r="DU370" s="11" t="s">
        <v>157</v>
      </c>
      <c r="DV370" s="11" t="s">
        <v>157</v>
      </c>
      <c r="DW370" s="11" t="s">
        <v>157</v>
      </c>
      <c r="DX370" s="11" t="b">
        <v>0</v>
      </c>
      <c r="DY370" s="11" t="b">
        <v>1</v>
      </c>
      <c r="DZ370" s="11" t="b">
        <v>0</v>
      </c>
      <c r="EA370" s="11" t="s">
        <v>157</v>
      </c>
      <c r="EB370" s="11" t="b">
        <v>0</v>
      </c>
      <c r="EC370" s="11" t="s">
        <v>157</v>
      </c>
      <c r="ED370" s="11" t="s">
        <v>157</v>
      </c>
      <c r="EE370" s="11" t="s">
        <v>157</v>
      </c>
      <c r="EF370" s="11" t="s">
        <v>157</v>
      </c>
      <c r="EG370" s="11" t="s">
        <v>157</v>
      </c>
      <c r="EH370" s="11" t="s">
        <v>157</v>
      </c>
      <c r="EI370" s="11" t="s">
        <v>157</v>
      </c>
      <c r="EJ370" s="11" t="s">
        <v>157</v>
      </c>
      <c r="EK370" s="11">
        <v>8.0800000000000004E-3</v>
      </c>
      <c r="EL370" s="11">
        <v>1.03E-2</v>
      </c>
      <c r="EM370" s="11">
        <v>7.0600000000000003E-3</v>
      </c>
      <c r="EN370" s="11" t="s">
        <v>157</v>
      </c>
      <c r="EO370" s="11">
        <v>8.2199999999999999E-3</v>
      </c>
      <c r="EP370" s="11" t="s">
        <v>157</v>
      </c>
      <c r="EQ370" s="11" t="s">
        <v>157</v>
      </c>
      <c r="ER370" s="11" t="s">
        <v>157</v>
      </c>
      <c r="ES370" s="11" t="s">
        <v>157</v>
      </c>
      <c r="ET370" s="11" t="s">
        <v>157</v>
      </c>
      <c r="EU370" s="11" t="s">
        <v>157</v>
      </c>
      <c r="EV370" s="11" t="s">
        <v>157</v>
      </c>
      <c r="EW370" s="11" t="s">
        <v>157</v>
      </c>
      <c r="EX370" s="11" t="s">
        <v>177</v>
      </c>
      <c r="EY370" s="11" t="str">
        <f>VLOOKUP(Table8[[#This Row],[Candidate Detail Answer: City]],cities,2,FALSE)</f>
        <v>Newark</v>
      </c>
      <c r="EZ370" s="11" t="str">
        <f>VLOOKUP(Table8[[#This Row],[Candidate Detail Answer: City]],cities,3,FALSE)</f>
        <v>NJ</v>
      </c>
      <c r="FA370" s="21">
        <f>VLOOKUP(Table8[[#This Row],[Candidate Detail Answer: City]],cities,4,FALSE)</f>
        <v>7101</v>
      </c>
      <c r="FB370" s="11" t="s">
        <v>157</v>
      </c>
      <c r="FC370" s="11" t="str">
        <f>VLOOKUP(Table8[[#This Row],[Candidate Detail Answer: Major]],majors_final,3,FALSE)</f>
        <v>N/A</v>
      </c>
      <c r="FD370" s="11" t="str">
        <f>VLOOKUP(Table8[[#This Row],[Candidate Detail Answer: Major]],majors_final,4,FALSE)</f>
        <v>N/A</v>
      </c>
      <c r="FE370" s="11">
        <f>VLOOKUP(Table8[[#This Row],[Candidate Detail Answer: Major]],majors_final,5,FALSE)</f>
        <v>0</v>
      </c>
      <c r="FF370" s="11">
        <f>VLOOKUP(Table8[[#This Row],[Candidate Detail Answer: Major]],majors_final,6,FALSE)</f>
        <v>0</v>
      </c>
      <c r="FG370" s="5"/>
      <c r="FH370" s="5"/>
      <c r="FI370" s="11"/>
    </row>
    <row r="371" spans="1:165" ht="12.75" x14ac:dyDescent="0.2">
      <c r="A371" s="11">
        <v>36074555</v>
      </c>
      <c r="B371" s="11">
        <v>48908548</v>
      </c>
      <c r="C371" s="11">
        <v>53078.945833332902</v>
      </c>
      <c r="D371" s="11" t="s">
        <v>153</v>
      </c>
      <c r="E371" s="11">
        <v>345600</v>
      </c>
      <c r="F371" s="11">
        <v>55747892</v>
      </c>
      <c r="G371" s="11">
        <v>50420.146527778801</v>
      </c>
      <c r="H371" s="11">
        <v>49751.092361109797</v>
      </c>
      <c r="I371" s="11">
        <v>287910</v>
      </c>
      <c r="J371" s="11">
        <v>1</v>
      </c>
      <c r="K371" s="11">
        <v>8</v>
      </c>
      <c r="L371" s="11">
        <v>3392</v>
      </c>
      <c r="M371" s="11">
        <v>131</v>
      </c>
      <c r="N371" s="11">
        <v>121</v>
      </c>
      <c r="O371" s="11">
        <v>92</v>
      </c>
      <c r="P371" s="11">
        <v>92.36</v>
      </c>
      <c r="Q371" s="11">
        <v>184482</v>
      </c>
      <c r="R371" s="11" t="s">
        <v>154</v>
      </c>
      <c r="S371" s="11" t="s">
        <v>155</v>
      </c>
      <c r="T371" s="11" t="s">
        <v>208</v>
      </c>
      <c r="U371" s="11">
        <v>0</v>
      </c>
      <c r="V371" s="11" t="s">
        <v>154</v>
      </c>
      <c r="W371" s="11" t="s">
        <v>157</v>
      </c>
      <c r="X371" s="11"/>
      <c r="Y371" s="11">
        <v>1</v>
      </c>
      <c r="Z371" s="11">
        <v>10</v>
      </c>
      <c r="AA371" s="11">
        <v>10</v>
      </c>
      <c r="AB371" s="11">
        <v>10</v>
      </c>
      <c r="AC371" s="11">
        <v>10</v>
      </c>
      <c r="AD371" s="11">
        <v>10</v>
      </c>
      <c r="AE371" s="11">
        <v>10</v>
      </c>
      <c r="AF371" s="11">
        <v>10</v>
      </c>
      <c r="AG371" s="11">
        <v>10</v>
      </c>
      <c r="AH371" s="11">
        <v>10</v>
      </c>
      <c r="AI371" s="11">
        <v>10</v>
      </c>
      <c r="AJ371" s="11">
        <v>10</v>
      </c>
      <c r="AK371" s="11">
        <v>10</v>
      </c>
      <c r="AL371" s="11">
        <v>0</v>
      </c>
      <c r="AM371" s="11">
        <v>111</v>
      </c>
      <c r="AN371" s="11">
        <v>60</v>
      </c>
      <c r="AO371" s="11">
        <v>0</v>
      </c>
      <c r="AP371" s="11">
        <v>120</v>
      </c>
      <c r="AQ371" s="11">
        <v>50</v>
      </c>
      <c r="AR371" s="11">
        <v>40</v>
      </c>
      <c r="AS371" s="11">
        <v>1</v>
      </c>
      <c r="AT371" s="11">
        <v>120</v>
      </c>
      <c r="AU371" s="11">
        <v>25</v>
      </c>
      <c r="AV371" s="11">
        <v>19506</v>
      </c>
      <c r="AW371" s="11">
        <v>7245</v>
      </c>
      <c r="AX371" s="11">
        <v>10152</v>
      </c>
      <c r="AY371" s="11">
        <v>4339</v>
      </c>
      <c r="AZ371" s="11">
        <v>17394</v>
      </c>
      <c r="BA371" s="11">
        <v>6500</v>
      </c>
      <c r="BB371" s="11">
        <v>15860</v>
      </c>
      <c r="BC371" s="11">
        <v>4771</v>
      </c>
      <c r="BD371" s="11">
        <v>2592</v>
      </c>
      <c r="BE371" s="11">
        <v>3124</v>
      </c>
      <c r="BF371" s="11">
        <v>3528</v>
      </c>
      <c r="BG371" s="11">
        <v>6100</v>
      </c>
      <c r="BH371" s="11">
        <v>2104</v>
      </c>
      <c r="BI371" s="11">
        <v>10</v>
      </c>
      <c r="BJ371" s="11">
        <v>10</v>
      </c>
      <c r="BK371" s="11">
        <v>9</v>
      </c>
      <c r="BL371" s="11">
        <v>12</v>
      </c>
      <c r="BM371" s="11">
        <v>8</v>
      </c>
      <c r="BN371" s="11">
        <v>8</v>
      </c>
      <c r="BO371" s="11">
        <v>11</v>
      </c>
      <c r="BP371" s="11">
        <v>7</v>
      </c>
      <c r="BQ371" s="11">
        <v>10</v>
      </c>
      <c r="BR371" s="11">
        <v>10</v>
      </c>
      <c r="BS371" s="11">
        <v>11</v>
      </c>
      <c r="BT371" s="11">
        <v>15</v>
      </c>
      <c r="BU371" s="11">
        <v>0</v>
      </c>
      <c r="BV371" s="11">
        <v>39</v>
      </c>
      <c r="BW371" s="11">
        <v>10</v>
      </c>
      <c r="BX371" s="11">
        <v>42</v>
      </c>
      <c r="BY371" s="11">
        <v>8</v>
      </c>
      <c r="BZ371" s="11">
        <v>52</v>
      </c>
      <c r="CA371" s="11">
        <v>66</v>
      </c>
      <c r="CB371" s="11">
        <v>51</v>
      </c>
      <c r="CC371" s="11">
        <v>30</v>
      </c>
      <c r="CD371" s="11">
        <v>20</v>
      </c>
      <c r="CE371" s="11">
        <v>22</v>
      </c>
      <c r="CF371" s="11">
        <v>15</v>
      </c>
      <c r="CG371" s="11">
        <v>29</v>
      </c>
      <c r="CH371" s="11">
        <v>0</v>
      </c>
      <c r="CI371" s="11"/>
      <c r="CJ371" s="11"/>
      <c r="CK371" s="11" t="s">
        <v>158</v>
      </c>
      <c r="CL371" s="11" t="s">
        <v>158</v>
      </c>
      <c r="CM371" s="11" t="s">
        <v>158</v>
      </c>
      <c r="CN371" s="11" t="s">
        <v>158</v>
      </c>
      <c r="CO371" s="11" t="s">
        <v>158</v>
      </c>
      <c r="CP371" s="11" t="s">
        <v>158</v>
      </c>
      <c r="CQ371" s="11" t="s">
        <v>158</v>
      </c>
      <c r="CR371" s="11" t="s">
        <v>158</v>
      </c>
      <c r="CS371" s="11" t="s">
        <v>158</v>
      </c>
      <c r="CT371" s="11" t="s">
        <v>158</v>
      </c>
      <c r="CU371" s="11" t="s">
        <v>158</v>
      </c>
      <c r="CV371" s="11" t="s">
        <v>158</v>
      </c>
      <c r="CW371" s="11" t="s">
        <v>166</v>
      </c>
      <c r="CX371" s="11" t="s">
        <v>154</v>
      </c>
      <c r="CY371" s="11" t="s">
        <v>154</v>
      </c>
      <c r="CZ371" s="11" t="s">
        <v>154</v>
      </c>
      <c r="DA371" s="11" t="s">
        <v>154</v>
      </c>
      <c r="DB371" s="11" t="s">
        <v>154</v>
      </c>
      <c r="DC371" s="11" t="s">
        <v>154</v>
      </c>
      <c r="DD371" s="11" t="s">
        <v>154</v>
      </c>
      <c r="DE371" s="11" t="s">
        <v>154</v>
      </c>
      <c r="DF371" s="11" t="s">
        <v>154</v>
      </c>
      <c r="DG371" s="11" t="s">
        <v>154</v>
      </c>
      <c r="DH371" s="11" t="s">
        <v>154</v>
      </c>
      <c r="DI371" s="11" t="s">
        <v>154</v>
      </c>
      <c r="DJ371" s="11" t="s">
        <v>154</v>
      </c>
      <c r="DK371" s="11" t="s">
        <v>157</v>
      </c>
      <c r="DL371" s="11" t="s">
        <v>157</v>
      </c>
      <c r="DM371" s="11" t="s">
        <v>157</v>
      </c>
      <c r="DN371" s="11" t="s">
        <v>157</v>
      </c>
      <c r="DO371" s="11" t="s">
        <v>157</v>
      </c>
      <c r="DP371" s="11" t="s">
        <v>157</v>
      </c>
      <c r="DQ371" s="11" t="s">
        <v>157</v>
      </c>
      <c r="DR371" s="11" t="s">
        <v>157</v>
      </c>
      <c r="DS371" s="11" t="s">
        <v>157</v>
      </c>
      <c r="DT371" s="11" t="s">
        <v>157</v>
      </c>
      <c r="DU371" s="11" t="s">
        <v>157</v>
      </c>
      <c r="DV371" s="11" t="s">
        <v>157</v>
      </c>
      <c r="DW371" s="11" t="s">
        <v>157</v>
      </c>
      <c r="DX371" s="11" t="b">
        <v>1</v>
      </c>
      <c r="DY371" s="11" t="b">
        <v>1</v>
      </c>
      <c r="DZ371" s="11" t="b">
        <v>1</v>
      </c>
      <c r="EA371" s="11" t="b">
        <v>1</v>
      </c>
      <c r="EB371" s="11" t="b">
        <v>1</v>
      </c>
      <c r="EC371" s="11" t="b">
        <v>1</v>
      </c>
      <c r="ED371" s="11" t="b">
        <v>1</v>
      </c>
      <c r="EE371" s="11" t="b">
        <v>1</v>
      </c>
      <c r="EF371" s="11" t="b">
        <v>1</v>
      </c>
      <c r="EG371" s="11" t="b">
        <v>1</v>
      </c>
      <c r="EH371" s="11" t="b">
        <v>1</v>
      </c>
      <c r="EI371" s="11" t="b">
        <v>1</v>
      </c>
      <c r="EJ371" s="11" t="s">
        <v>157</v>
      </c>
      <c r="EK371" s="11">
        <v>1.8860999999999999E-2</v>
      </c>
      <c r="EL371" s="11">
        <v>3.7624999999999999E-2</v>
      </c>
      <c r="EM371" s="11">
        <v>2.8542999999999999E-2</v>
      </c>
      <c r="EN371" s="11">
        <v>3.4227E-2</v>
      </c>
      <c r="EO371" s="11">
        <v>3.3314000000000003E-2</v>
      </c>
      <c r="EP371" s="11">
        <v>3.2743000000000001E-2</v>
      </c>
      <c r="EQ371" s="11">
        <v>1.5916E-2</v>
      </c>
      <c r="ER371" s="11">
        <v>1.5044E-2</v>
      </c>
      <c r="ES371" s="11">
        <v>0.20494299999999999</v>
      </c>
      <c r="ET371" s="11">
        <v>4.6597E-2</v>
      </c>
      <c r="EU371" s="11">
        <v>1.9158000000000001E-2</v>
      </c>
      <c r="EV371" s="11">
        <v>4.3083000000000003E-2</v>
      </c>
      <c r="EW371" s="11" t="s">
        <v>157</v>
      </c>
      <c r="EX371" s="11" t="s">
        <v>257</v>
      </c>
      <c r="EY371" s="11" t="str">
        <f>VLOOKUP(Table8[[#This Row],[Candidate Detail Answer: City]],cities,2,FALSE)</f>
        <v>Mundelein</v>
      </c>
      <c r="EZ371" s="11" t="str">
        <f>VLOOKUP(Table8[[#This Row],[Candidate Detail Answer: City]],cities,3,FALSE)</f>
        <v>IL</v>
      </c>
      <c r="FA371" s="21">
        <f>VLOOKUP(Table8[[#This Row],[Candidate Detail Answer: City]],cities,4,FALSE)</f>
        <v>60060</v>
      </c>
      <c r="FB371" s="11" t="s">
        <v>157</v>
      </c>
      <c r="FC371" s="11" t="str">
        <f>VLOOKUP(Table8[[#This Row],[Candidate Detail Answer: Major]],majors_final,3,FALSE)</f>
        <v>N/A</v>
      </c>
      <c r="FD371" s="11" t="str">
        <f>VLOOKUP(Table8[[#This Row],[Candidate Detail Answer: Major]],majors_final,4,FALSE)</f>
        <v>N/A</v>
      </c>
      <c r="FE371" s="11">
        <f>VLOOKUP(Table8[[#This Row],[Candidate Detail Answer: Major]],majors_final,5,FALSE)</f>
        <v>0</v>
      </c>
      <c r="FF371" s="11">
        <f>VLOOKUP(Table8[[#This Row],[Candidate Detail Answer: Major]],majors_final,6,FALSE)</f>
        <v>0</v>
      </c>
      <c r="FG371" s="5"/>
      <c r="FH371" s="5"/>
      <c r="FI371" s="11"/>
    </row>
    <row r="372" spans="1:165" ht="12.75" x14ac:dyDescent="0.2">
      <c r="A372" s="11">
        <v>47906378</v>
      </c>
      <c r="B372" s="11">
        <v>66853412</v>
      </c>
      <c r="C372" s="11">
        <v>56368.841666665998</v>
      </c>
      <c r="D372" s="11" t="s">
        <v>153</v>
      </c>
      <c r="E372" s="11">
        <v>345600</v>
      </c>
      <c r="F372" s="11">
        <v>73033046</v>
      </c>
      <c r="G372" s="11">
        <v>52447.020138890301</v>
      </c>
      <c r="H372" s="11">
        <v>51540.545833331598</v>
      </c>
      <c r="I372" s="11">
        <v>345593</v>
      </c>
      <c r="J372" s="11">
        <v>1</v>
      </c>
      <c r="K372" s="11">
        <v>197</v>
      </c>
      <c r="L372" s="11">
        <v>270281</v>
      </c>
      <c r="M372" s="11">
        <v>131</v>
      </c>
      <c r="N372" s="11">
        <v>71</v>
      </c>
      <c r="O372" s="11">
        <v>92</v>
      </c>
      <c r="P372" s="11">
        <v>54.19</v>
      </c>
      <c r="Q372" s="11">
        <v>195853</v>
      </c>
      <c r="R372" s="11" t="s">
        <v>154</v>
      </c>
      <c r="S372" s="11" t="s">
        <v>155</v>
      </c>
      <c r="T372" s="11" t="s">
        <v>208</v>
      </c>
      <c r="U372" s="11">
        <v>10</v>
      </c>
      <c r="V372" s="11" t="s">
        <v>154</v>
      </c>
      <c r="W372" s="11" t="s">
        <v>157</v>
      </c>
      <c r="X372" s="11">
        <v>2</v>
      </c>
      <c r="Y372" s="11">
        <v>1</v>
      </c>
      <c r="Z372" s="11">
        <v>10</v>
      </c>
      <c r="AA372" s="11">
        <v>10</v>
      </c>
      <c r="AB372" s="11">
        <v>10</v>
      </c>
      <c r="AC372" s="11">
        <v>10</v>
      </c>
      <c r="AD372" s="11">
        <v>10</v>
      </c>
      <c r="AE372" s="11">
        <v>10</v>
      </c>
      <c r="AF372" s="11">
        <v>0</v>
      </c>
      <c r="AG372" s="11">
        <v>0</v>
      </c>
      <c r="AH372" s="11">
        <v>0</v>
      </c>
      <c r="AI372" s="11">
        <v>10</v>
      </c>
      <c r="AJ372" s="11">
        <v>0</v>
      </c>
      <c r="AK372" s="11">
        <v>0</v>
      </c>
      <c r="AL372" s="11">
        <v>0</v>
      </c>
      <c r="AM372" s="11">
        <v>61</v>
      </c>
      <c r="AN372" s="11">
        <v>50</v>
      </c>
      <c r="AO372" s="11">
        <v>0</v>
      </c>
      <c r="AP372" s="11">
        <v>70</v>
      </c>
      <c r="AQ372" s="11">
        <v>10</v>
      </c>
      <c r="AR372" s="11">
        <v>20</v>
      </c>
      <c r="AS372" s="11">
        <v>1</v>
      </c>
      <c r="AT372" s="11">
        <v>70</v>
      </c>
      <c r="AU372" s="11">
        <v>171</v>
      </c>
      <c r="AV372" s="11">
        <v>20216</v>
      </c>
      <c r="AW372" s="11">
        <v>7403</v>
      </c>
      <c r="AX372" s="11">
        <v>8015</v>
      </c>
      <c r="AY372" s="11">
        <v>11951</v>
      </c>
      <c r="AZ372" s="11">
        <v>18070</v>
      </c>
      <c r="BA372" s="11">
        <v>11233</v>
      </c>
      <c r="BB372" s="11">
        <v>23727</v>
      </c>
      <c r="BC372" s="11">
        <v>6349</v>
      </c>
      <c r="BD372" s="11">
        <v>17365</v>
      </c>
      <c r="BE372" s="11">
        <v>2339</v>
      </c>
      <c r="BF372" s="11">
        <v>10562</v>
      </c>
      <c r="BG372" s="11">
        <v>2750</v>
      </c>
      <c r="BH372" s="11">
        <v>5352</v>
      </c>
      <c r="BI372" s="11">
        <v>4</v>
      </c>
      <c r="BJ372" s="11">
        <v>4</v>
      </c>
      <c r="BK372" s="11">
        <v>4</v>
      </c>
      <c r="BL372" s="11">
        <v>5</v>
      </c>
      <c r="BM372" s="11">
        <v>4</v>
      </c>
      <c r="BN372" s="11">
        <v>4</v>
      </c>
      <c r="BO372" s="11">
        <v>5</v>
      </c>
      <c r="BP372" s="11">
        <v>7</v>
      </c>
      <c r="BQ372" s="11">
        <v>4</v>
      </c>
      <c r="BR372" s="11">
        <v>5</v>
      </c>
      <c r="BS372" s="11">
        <v>5</v>
      </c>
      <c r="BT372" s="11">
        <v>0</v>
      </c>
      <c r="BU372" s="11">
        <v>0</v>
      </c>
      <c r="BV372" s="11">
        <v>27</v>
      </c>
      <c r="BW372" s="11">
        <v>12</v>
      </c>
      <c r="BX372" s="11">
        <v>20</v>
      </c>
      <c r="BY372" s="11">
        <v>21</v>
      </c>
      <c r="BZ372" s="11">
        <v>17</v>
      </c>
      <c r="CA372" s="11">
        <v>24</v>
      </c>
      <c r="CB372" s="11">
        <v>25</v>
      </c>
      <c r="CC372" s="11">
        <v>5</v>
      </c>
      <c r="CD372" s="11">
        <v>7</v>
      </c>
      <c r="CE372" s="11">
        <v>20</v>
      </c>
      <c r="CF372" s="11">
        <v>27</v>
      </c>
      <c r="CG372" s="11">
        <v>0</v>
      </c>
      <c r="CH372" s="11">
        <v>0</v>
      </c>
      <c r="CI372" s="11"/>
      <c r="CJ372" s="11"/>
      <c r="CK372" s="11" t="s">
        <v>158</v>
      </c>
      <c r="CL372" s="11" t="s">
        <v>158</v>
      </c>
      <c r="CM372" s="11" t="s">
        <v>158</v>
      </c>
      <c r="CN372" s="11" t="s">
        <v>158</v>
      </c>
      <c r="CO372" s="11" t="s">
        <v>158</v>
      </c>
      <c r="CP372" s="11" t="s">
        <v>158</v>
      </c>
      <c r="CQ372" s="11" t="s">
        <v>158</v>
      </c>
      <c r="CR372" s="11" t="s">
        <v>158</v>
      </c>
      <c r="CS372" s="11" t="s">
        <v>158</v>
      </c>
      <c r="CT372" s="11" t="s">
        <v>158</v>
      </c>
      <c r="CU372" s="11" t="s">
        <v>158</v>
      </c>
      <c r="CV372" s="11" t="s">
        <v>166</v>
      </c>
      <c r="CW372" s="11" t="s">
        <v>166</v>
      </c>
      <c r="CX372" s="11" t="s">
        <v>154</v>
      </c>
      <c r="CY372" s="11" t="s">
        <v>154</v>
      </c>
      <c r="CZ372" s="11" t="s">
        <v>154</v>
      </c>
      <c r="DA372" s="11" t="s">
        <v>154</v>
      </c>
      <c r="DB372" s="11" t="s">
        <v>154</v>
      </c>
      <c r="DC372" s="11" t="s">
        <v>154</v>
      </c>
      <c r="DD372" s="11" t="s">
        <v>154</v>
      </c>
      <c r="DE372" s="11" t="s">
        <v>154</v>
      </c>
      <c r="DF372" s="11" t="s">
        <v>154</v>
      </c>
      <c r="DG372" s="11" t="s">
        <v>154</v>
      </c>
      <c r="DH372" s="11" t="s">
        <v>154</v>
      </c>
      <c r="DI372" s="11" t="s">
        <v>154</v>
      </c>
      <c r="DJ372" s="11" t="s">
        <v>154</v>
      </c>
      <c r="DK372" s="11" t="s">
        <v>157</v>
      </c>
      <c r="DL372" s="11" t="s">
        <v>157</v>
      </c>
      <c r="DM372" s="11" t="s">
        <v>157</v>
      </c>
      <c r="DN372" s="11" t="s">
        <v>157</v>
      </c>
      <c r="DO372" s="11" t="s">
        <v>157</v>
      </c>
      <c r="DP372" s="11" t="s">
        <v>157</v>
      </c>
      <c r="DQ372" s="11" t="s">
        <v>157</v>
      </c>
      <c r="DR372" s="11" t="s">
        <v>157</v>
      </c>
      <c r="DS372" s="11" t="s">
        <v>157</v>
      </c>
      <c r="DT372" s="11" t="s">
        <v>157</v>
      </c>
      <c r="DU372" s="11" t="s">
        <v>157</v>
      </c>
      <c r="DV372" s="11" t="s">
        <v>157</v>
      </c>
      <c r="DW372" s="11" t="s">
        <v>157</v>
      </c>
      <c r="DX372" s="11" t="b">
        <v>1</v>
      </c>
      <c r="DY372" s="11" t="b">
        <v>1</v>
      </c>
      <c r="DZ372" s="11" t="b">
        <v>1</v>
      </c>
      <c r="EA372" s="11" t="b">
        <v>1</v>
      </c>
      <c r="EB372" s="11" t="b">
        <v>1</v>
      </c>
      <c r="EC372" s="11" t="b">
        <v>1</v>
      </c>
      <c r="ED372" s="11" t="b">
        <v>0</v>
      </c>
      <c r="EE372" s="11" t="b">
        <v>0</v>
      </c>
      <c r="EF372" s="11" t="b">
        <v>0</v>
      </c>
      <c r="EG372" s="11" t="b">
        <v>1</v>
      </c>
      <c r="EH372" s="11" t="b">
        <v>0</v>
      </c>
      <c r="EI372" s="11" t="s">
        <v>157</v>
      </c>
      <c r="EJ372" s="11" t="s">
        <v>157</v>
      </c>
      <c r="EK372" s="11">
        <v>6.3939999999999997E-2</v>
      </c>
      <c r="EL372" s="11">
        <v>0.10566300000000001</v>
      </c>
      <c r="EM372" s="11">
        <v>9.3105999999999994E-2</v>
      </c>
      <c r="EN372" s="11">
        <v>0.10101300000000001</v>
      </c>
      <c r="EO372" s="11">
        <v>7.5203999999999993E-2</v>
      </c>
      <c r="EP372" s="11">
        <v>3.5720000000000002E-2</v>
      </c>
      <c r="EQ372" s="11">
        <v>3.6639999999999999E-2</v>
      </c>
      <c r="ER372" s="11">
        <v>2.7796000000000001E-2</v>
      </c>
      <c r="ES372" s="11">
        <v>3.4018E-2</v>
      </c>
      <c r="ET372" s="11">
        <v>0.24550900000000001</v>
      </c>
      <c r="EU372" s="11">
        <v>1.376E-2</v>
      </c>
      <c r="EV372" s="11" t="s">
        <v>157</v>
      </c>
      <c r="EW372" s="11" t="s">
        <v>157</v>
      </c>
      <c r="EX372" s="11" t="s">
        <v>336</v>
      </c>
      <c r="EY372" s="11" t="str">
        <f>VLOOKUP(Table8[[#This Row],[Candidate Detail Answer: City]],cities,2,FALSE)</f>
        <v>Atlanta</v>
      </c>
      <c r="EZ372" s="11" t="str">
        <f>VLOOKUP(Table8[[#This Row],[Candidate Detail Answer: City]],cities,3,FALSE)</f>
        <v>GA</v>
      </c>
      <c r="FA372" s="21">
        <f>VLOOKUP(Table8[[#This Row],[Candidate Detail Answer: City]],cities,4,FALSE)</f>
        <v>30301</v>
      </c>
      <c r="FB372" s="11" t="s">
        <v>157</v>
      </c>
      <c r="FC372" s="11" t="str">
        <f>VLOOKUP(Table8[[#This Row],[Candidate Detail Answer: Major]],majors_final,3,FALSE)</f>
        <v>N/A</v>
      </c>
      <c r="FD372" s="11" t="str">
        <f>VLOOKUP(Table8[[#This Row],[Candidate Detail Answer: Major]],majors_final,4,FALSE)</f>
        <v>N/A</v>
      </c>
      <c r="FE372" s="11">
        <f>VLOOKUP(Table8[[#This Row],[Candidate Detail Answer: Major]],majors_final,5,FALSE)</f>
        <v>0</v>
      </c>
      <c r="FF372" s="11">
        <f>VLOOKUP(Table8[[#This Row],[Candidate Detail Answer: Major]],majors_final,6,FALSE)</f>
        <v>0</v>
      </c>
      <c r="FG372" s="5"/>
      <c r="FH372" s="5"/>
      <c r="FI372" s="11"/>
    </row>
    <row r="373" spans="1:165" ht="12.75" x14ac:dyDescent="0.2">
      <c r="A373" s="11">
        <v>52250329</v>
      </c>
      <c r="B373" s="11">
        <v>74120768</v>
      </c>
      <c r="C373" s="11">
        <v>54482.634722221701</v>
      </c>
      <c r="D373" s="11" t="s">
        <v>153</v>
      </c>
      <c r="E373" s="11">
        <v>345600</v>
      </c>
      <c r="F373" s="11">
        <v>77904952</v>
      </c>
      <c r="G373" s="11">
        <v>56380.359027779901</v>
      </c>
      <c r="H373" s="11">
        <v>55013.148611108503</v>
      </c>
      <c r="I373" s="11">
        <v>345586</v>
      </c>
      <c r="J373" s="11">
        <v>1</v>
      </c>
      <c r="K373" s="11">
        <v>22</v>
      </c>
      <c r="L373" s="11">
        <v>309269</v>
      </c>
      <c r="M373" s="11">
        <v>131</v>
      </c>
      <c r="N373" s="11">
        <v>111</v>
      </c>
      <c r="O373" s="11">
        <v>92</v>
      </c>
      <c r="P373" s="11">
        <v>84.73</v>
      </c>
      <c r="Q373" s="11">
        <v>274941</v>
      </c>
      <c r="R373" s="11" t="s">
        <v>154</v>
      </c>
      <c r="S373" s="11" t="s">
        <v>155</v>
      </c>
      <c r="T373" s="11" t="s">
        <v>208</v>
      </c>
      <c r="U373" s="11">
        <v>0</v>
      </c>
      <c r="V373" s="11" t="s">
        <v>154</v>
      </c>
      <c r="W373" s="11" t="s">
        <v>157</v>
      </c>
      <c r="X373" s="11"/>
      <c r="Y373" s="11">
        <v>1</v>
      </c>
      <c r="Z373" s="11">
        <v>10</v>
      </c>
      <c r="AA373" s="11">
        <v>10</v>
      </c>
      <c r="AB373" s="11">
        <v>10</v>
      </c>
      <c r="AC373" s="11">
        <v>10</v>
      </c>
      <c r="AD373" s="11">
        <v>10</v>
      </c>
      <c r="AE373" s="11">
        <v>10</v>
      </c>
      <c r="AF373" s="11">
        <v>10</v>
      </c>
      <c r="AG373" s="11">
        <v>10</v>
      </c>
      <c r="AH373" s="11">
        <v>10</v>
      </c>
      <c r="AI373" s="11">
        <v>10</v>
      </c>
      <c r="AJ373" s="11">
        <v>10</v>
      </c>
      <c r="AK373" s="11">
        <v>0</v>
      </c>
      <c r="AL373" s="11">
        <v>0</v>
      </c>
      <c r="AM373" s="11">
        <v>101</v>
      </c>
      <c r="AN373" s="11">
        <v>60</v>
      </c>
      <c r="AO373" s="11">
        <v>0</v>
      </c>
      <c r="AP373" s="11">
        <v>110</v>
      </c>
      <c r="AQ373" s="11">
        <v>40</v>
      </c>
      <c r="AR373" s="11">
        <v>30</v>
      </c>
      <c r="AS373" s="11">
        <v>1</v>
      </c>
      <c r="AT373" s="11">
        <v>110</v>
      </c>
      <c r="AU373" s="11">
        <v>898</v>
      </c>
      <c r="AV373" s="11">
        <v>41539</v>
      </c>
      <c r="AW373" s="11">
        <v>3155</v>
      </c>
      <c r="AX373" s="11">
        <v>2409</v>
      </c>
      <c r="AY373" s="11">
        <v>979</v>
      </c>
      <c r="AZ373" s="11">
        <v>5343</v>
      </c>
      <c r="BA373" s="11">
        <v>2927</v>
      </c>
      <c r="BB373" s="11">
        <v>2423</v>
      </c>
      <c r="BC373" s="11">
        <v>951</v>
      </c>
      <c r="BD373" s="11">
        <v>4023</v>
      </c>
      <c r="BE373" s="11">
        <v>257</v>
      </c>
      <c r="BF373" s="11">
        <v>2167</v>
      </c>
      <c r="BG373" s="11">
        <v>1174</v>
      </c>
      <c r="BH373" s="11">
        <v>2346</v>
      </c>
      <c r="BI373" s="11">
        <v>5</v>
      </c>
      <c r="BJ373" s="11">
        <v>5</v>
      </c>
      <c r="BK373" s="11">
        <v>4</v>
      </c>
      <c r="BL373" s="11">
        <v>7</v>
      </c>
      <c r="BM373" s="11">
        <v>5</v>
      </c>
      <c r="BN373" s="11">
        <v>5</v>
      </c>
      <c r="BO373" s="11">
        <v>9</v>
      </c>
      <c r="BP373" s="11">
        <v>7</v>
      </c>
      <c r="BQ373" s="11">
        <v>6</v>
      </c>
      <c r="BR373" s="11">
        <v>7</v>
      </c>
      <c r="BS373" s="11">
        <v>7</v>
      </c>
      <c r="BT373" s="11">
        <v>21</v>
      </c>
      <c r="BU373" s="11">
        <v>0</v>
      </c>
      <c r="BV373" s="11">
        <v>40</v>
      </c>
      <c r="BW373" s="11">
        <v>11</v>
      </c>
      <c r="BX373" s="11">
        <v>8</v>
      </c>
      <c r="BY373" s="11">
        <v>2</v>
      </c>
      <c r="BZ373" s="11">
        <v>9</v>
      </c>
      <c r="CA373" s="11">
        <v>11</v>
      </c>
      <c r="CB373" s="11">
        <v>3</v>
      </c>
      <c r="CC373" s="11">
        <v>6</v>
      </c>
      <c r="CD373" s="11">
        <v>3</v>
      </c>
      <c r="CE373" s="11">
        <v>3</v>
      </c>
      <c r="CF373" s="11">
        <v>20</v>
      </c>
      <c r="CG373" s="11">
        <v>2</v>
      </c>
      <c r="CH373" s="11">
        <v>0</v>
      </c>
      <c r="CI373" s="11"/>
      <c r="CJ373" s="11"/>
      <c r="CK373" s="11" t="s">
        <v>158</v>
      </c>
      <c r="CL373" s="11" t="s">
        <v>158</v>
      </c>
      <c r="CM373" s="11" t="s">
        <v>158</v>
      </c>
      <c r="CN373" s="11" t="s">
        <v>158</v>
      </c>
      <c r="CO373" s="11" t="s">
        <v>158</v>
      </c>
      <c r="CP373" s="11" t="s">
        <v>158</v>
      </c>
      <c r="CQ373" s="11" t="s">
        <v>158</v>
      </c>
      <c r="CR373" s="11" t="s">
        <v>158</v>
      </c>
      <c r="CS373" s="11" t="s">
        <v>158</v>
      </c>
      <c r="CT373" s="11" t="s">
        <v>158</v>
      </c>
      <c r="CU373" s="11" t="s">
        <v>158</v>
      </c>
      <c r="CV373" s="11" t="s">
        <v>158</v>
      </c>
      <c r="CW373" s="11" t="s">
        <v>166</v>
      </c>
      <c r="CX373" s="11" t="s">
        <v>154</v>
      </c>
      <c r="CY373" s="11" t="s">
        <v>154</v>
      </c>
      <c r="CZ373" s="11" t="s">
        <v>154</v>
      </c>
      <c r="DA373" s="11" t="s">
        <v>154</v>
      </c>
      <c r="DB373" s="11" t="s">
        <v>154</v>
      </c>
      <c r="DC373" s="11" t="s">
        <v>154</v>
      </c>
      <c r="DD373" s="11" t="s">
        <v>154</v>
      </c>
      <c r="DE373" s="11" t="s">
        <v>154</v>
      </c>
      <c r="DF373" s="11" t="s">
        <v>154</v>
      </c>
      <c r="DG373" s="11" t="s">
        <v>154</v>
      </c>
      <c r="DH373" s="11" t="s">
        <v>154</v>
      </c>
      <c r="DI373" s="11" t="s">
        <v>154</v>
      </c>
      <c r="DJ373" s="11" t="s">
        <v>154</v>
      </c>
      <c r="DK373" s="11" t="s">
        <v>157</v>
      </c>
      <c r="DL373" s="11" t="s">
        <v>157</v>
      </c>
      <c r="DM373" s="11" t="s">
        <v>157</v>
      </c>
      <c r="DN373" s="11" t="s">
        <v>157</v>
      </c>
      <c r="DO373" s="11" t="s">
        <v>157</v>
      </c>
      <c r="DP373" s="11" t="s">
        <v>157</v>
      </c>
      <c r="DQ373" s="11" t="s">
        <v>157</v>
      </c>
      <c r="DR373" s="11" t="s">
        <v>157</v>
      </c>
      <c r="DS373" s="11" t="s">
        <v>157</v>
      </c>
      <c r="DT373" s="11" t="s">
        <v>157</v>
      </c>
      <c r="DU373" s="11" t="s">
        <v>157</v>
      </c>
      <c r="DV373" s="11" t="s">
        <v>157</v>
      </c>
      <c r="DW373" s="11" t="s">
        <v>157</v>
      </c>
      <c r="DX373" s="11" t="b">
        <v>1</v>
      </c>
      <c r="DY373" s="11" t="b">
        <v>1</v>
      </c>
      <c r="DZ373" s="11" t="b">
        <v>1</v>
      </c>
      <c r="EA373" s="11" t="b">
        <v>1</v>
      </c>
      <c r="EB373" s="11" t="b">
        <v>1</v>
      </c>
      <c r="EC373" s="11" t="b">
        <v>1</v>
      </c>
      <c r="ED373" s="11" t="b">
        <v>1</v>
      </c>
      <c r="EE373" s="11" t="b">
        <v>1</v>
      </c>
      <c r="EF373" s="11" t="b">
        <v>1</v>
      </c>
      <c r="EG373" s="11" t="b">
        <v>1</v>
      </c>
      <c r="EH373" s="11" t="b">
        <v>1</v>
      </c>
      <c r="EI373" s="11" t="b">
        <v>0</v>
      </c>
      <c r="EJ373" s="11" t="s">
        <v>157</v>
      </c>
      <c r="EK373" s="11">
        <v>4.3740000000000001E-2</v>
      </c>
      <c r="EL373" s="11">
        <v>0.162194</v>
      </c>
      <c r="EM373" s="11">
        <v>4.2365E-2</v>
      </c>
      <c r="EN373" s="11">
        <v>0.1124</v>
      </c>
      <c r="EO373" s="11">
        <v>5.8084999999999998E-2</v>
      </c>
      <c r="EP373" s="11">
        <v>3.6464999999999997E-2</v>
      </c>
      <c r="EQ373" s="11">
        <v>3.6379000000000002E-2</v>
      </c>
      <c r="ER373" s="11">
        <v>3.1130000000000001E-2</v>
      </c>
      <c r="ES373" s="11">
        <v>0.249057</v>
      </c>
      <c r="ET373" s="11">
        <v>4.4738E-2</v>
      </c>
      <c r="EU373" s="11">
        <v>3.6672999999999997E-2</v>
      </c>
      <c r="EV373" s="11">
        <v>1.0418999999999999E-2</v>
      </c>
      <c r="EW373" s="11" t="s">
        <v>157</v>
      </c>
      <c r="EX373" s="11" t="s">
        <v>248</v>
      </c>
      <c r="EY373" s="11" t="str">
        <f>VLOOKUP(Table8[[#This Row],[Candidate Detail Answer: City]],cities,2,FALSE)</f>
        <v>Minneapolis</v>
      </c>
      <c r="EZ373" s="11" t="str">
        <f>VLOOKUP(Table8[[#This Row],[Candidate Detail Answer: City]],cities,3,FALSE)</f>
        <v>MN</v>
      </c>
      <c r="FA373" s="21">
        <f>VLOOKUP(Table8[[#This Row],[Candidate Detail Answer: City]],cities,4,FALSE)</f>
        <v>55401</v>
      </c>
      <c r="FB373" s="11" t="s">
        <v>157</v>
      </c>
      <c r="FC373" s="11" t="str">
        <f>VLOOKUP(Table8[[#This Row],[Candidate Detail Answer: Major]],majors_final,3,FALSE)</f>
        <v>N/A</v>
      </c>
      <c r="FD373" s="11" t="str">
        <f>VLOOKUP(Table8[[#This Row],[Candidate Detail Answer: Major]],majors_final,4,FALSE)</f>
        <v>N/A</v>
      </c>
      <c r="FE373" s="11">
        <f>VLOOKUP(Table8[[#This Row],[Candidate Detail Answer: Major]],majors_final,5,FALSE)</f>
        <v>0</v>
      </c>
      <c r="FF373" s="11">
        <f>VLOOKUP(Table8[[#This Row],[Candidate Detail Answer: Major]],majors_final,6,FALSE)</f>
        <v>0</v>
      </c>
      <c r="FG373" s="5"/>
      <c r="FH373" s="5"/>
      <c r="FI373" s="11"/>
    </row>
    <row r="374" spans="1:165" ht="12.75" x14ac:dyDescent="0.2">
      <c r="A374" s="11">
        <v>30067967</v>
      </c>
      <c r="B374" s="11">
        <v>39671042</v>
      </c>
      <c r="C374" s="11">
        <v>55074.815972221601</v>
      </c>
      <c r="D374" s="11" t="s">
        <v>153</v>
      </c>
      <c r="E374" s="11">
        <v>345600</v>
      </c>
      <c r="F374" s="11">
        <v>47411574</v>
      </c>
      <c r="G374" s="11">
        <v>48112.320138889503</v>
      </c>
      <c r="H374" s="11">
        <v>47713.595833332503</v>
      </c>
      <c r="I374" s="11">
        <v>259191</v>
      </c>
      <c r="J374" s="11">
        <v>2</v>
      </c>
      <c r="K374" s="11">
        <v>0</v>
      </c>
      <c r="L374" s="11">
        <v>0</v>
      </c>
      <c r="M374" s="11">
        <v>131</v>
      </c>
      <c r="N374" s="11">
        <v>81</v>
      </c>
      <c r="O374" s="11">
        <v>92</v>
      </c>
      <c r="P374" s="11">
        <v>61.83</v>
      </c>
      <c r="Q374" s="11">
        <v>195443</v>
      </c>
      <c r="R374" s="11" t="s">
        <v>154</v>
      </c>
      <c r="S374" s="11" t="s">
        <v>155</v>
      </c>
      <c r="T374" s="11" t="s">
        <v>156</v>
      </c>
      <c r="U374" s="11">
        <v>0</v>
      </c>
      <c r="V374" s="11" t="s">
        <v>154</v>
      </c>
      <c r="W374" s="11" t="s">
        <v>157</v>
      </c>
      <c r="X374" s="11">
        <v>4</v>
      </c>
      <c r="Y374" s="11">
        <v>1</v>
      </c>
      <c r="Z374" s="11">
        <v>10</v>
      </c>
      <c r="AA374" s="11">
        <v>10</v>
      </c>
      <c r="AB374" s="11">
        <v>10</v>
      </c>
      <c r="AC374" s="11">
        <v>10</v>
      </c>
      <c r="AD374" s="11">
        <v>10</v>
      </c>
      <c r="AE374" s="11">
        <v>10</v>
      </c>
      <c r="AF374" s="11">
        <v>10</v>
      </c>
      <c r="AG374" s="11">
        <v>0</v>
      </c>
      <c r="AH374" s="11">
        <v>10</v>
      </c>
      <c r="AI374" s="11">
        <v>0</v>
      </c>
      <c r="AJ374" s="11">
        <v>0</v>
      </c>
      <c r="AK374" s="11">
        <v>0</v>
      </c>
      <c r="AL374" s="11">
        <v>0</v>
      </c>
      <c r="AM374" s="11">
        <v>71</v>
      </c>
      <c r="AN374" s="11">
        <v>50</v>
      </c>
      <c r="AO374" s="11">
        <v>0</v>
      </c>
      <c r="AP374" s="11">
        <v>80</v>
      </c>
      <c r="AQ374" s="11">
        <v>10</v>
      </c>
      <c r="AR374" s="11">
        <v>10</v>
      </c>
      <c r="AS374" s="11">
        <v>1</v>
      </c>
      <c r="AT374" s="11">
        <v>80</v>
      </c>
      <c r="AU374" s="11">
        <v>10764</v>
      </c>
      <c r="AV374" s="11">
        <v>707</v>
      </c>
      <c r="AW374" s="11">
        <v>67</v>
      </c>
      <c r="AX374" s="11">
        <v>31534</v>
      </c>
      <c r="AY374" s="11">
        <v>1138</v>
      </c>
      <c r="AZ374" s="11">
        <v>4096</v>
      </c>
      <c r="BA374" s="11">
        <v>1035</v>
      </c>
      <c r="BB374" s="11">
        <v>2105</v>
      </c>
      <c r="BC374" s="11">
        <v>11332</v>
      </c>
      <c r="BD374" s="11">
        <v>427</v>
      </c>
      <c r="BE374" s="11">
        <v>482</v>
      </c>
      <c r="BF374" s="11">
        <v>0</v>
      </c>
      <c r="BG374" s="11">
        <v>0</v>
      </c>
      <c r="BH374" s="11">
        <v>0</v>
      </c>
      <c r="BI374" s="11">
        <v>10</v>
      </c>
      <c r="BJ374" s="11">
        <v>10</v>
      </c>
      <c r="BK374" s="11">
        <v>13</v>
      </c>
      <c r="BL374" s="11">
        <v>15</v>
      </c>
      <c r="BM374" s="11">
        <v>9</v>
      </c>
      <c r="BN374" s="11">
        <v>10</v>
      </c>
      <c r="BO374" s="11">
        <v>16</v>
      </c>
      <c r="BP374" s="11">
        <v>17</v>
      </c>
      <c r="BQ374" s="11">
        <v>10</v>
      </c>
      <c r="BR374" s="11">
        <v>10</v>
      </c>
      <c r="BS374" s="11">
        <v>0</v>
      </c>
      <c r="BT374" s="11">
        <v>0</v>
      </c>
      <c r="BU374" s="11">
        <v>0</v>
      </c>
      <c r="BV374" s="11">
        <v>3</v>
      </c>
      <c r="BW374" s="11">
        <v>2</v>
      </c>
      <c r="BX374" s="11">
        <v>37</v>
      </c>
      <c r="BY374" s="11">
        <v>8</v>
      </c>
      <c r="BZ374" s="11">
        <v>13</v>
      </c>
      <c r="CA374" s="11">
        <v>9</v>
      </c>
      <c r="CB374" s="11">
        <v>5</v>
      </c>
      <c r="CC374" s="11">
        <v>49</v>
      </c>
      <c r="CD374" s="11">
        <v>3</v>
      </c>
      <c r="CE374" s="11">
        <v>5</v>
      </c>
      <c r="CF374" s="11">
        <v>0</v>
      </c>
      <c r="CG374" s="11">
        <v>0</v>
      </c>
      <c r="CH374" s="11">
        <v>0</v>
      </c>
      <c r="CI374" s="11"/>
      <c r="CJ374" s="11"/>
      <c r="CK374" s="11" t="s">
        <v>158</v>
      </c>
      <c r="CL374" s="11" t="s">
        <v>158</v>
      </c>
      <c r="CM374" s="11" t="s">
        <v>158</v>
      </c>
      <c r="CN374" s="11" t="s">
        <v>158</v>
      </c>
      <c r="CO374" s="11" t="s">
        <v>158</v>
      </c>
      <c r="CP374" s="11" t="s">
        <v>158</v>
      </c>
      <c r="CQ374" s="11" t="s">
        <v>158</v>
      </c>
      <c r="CR374" s="11" t="s">
        <v>158</v>
      </c>
      <c r="CS374" s="11" t="s">
        <v>158</v>
      </c>
      <c r="CT374" s="11" t="s">
        <v>158</v>
      </c>
      <c r="CU374" s="11" t="s">
        <v>166</v>
      </c>
      <c r="CV374" s="11" t="s">
        <v>166</v>
      </c>
      <c r="CW374" s="11" t="s">
        <v>166</v>
      </c>
      <c r="CX374" s="11" t="s">
        <v>154</v>
      </c>
      <c r="CY374" s="11" t="s">
        <v>154</v>
      </c>
      <c r="CZ374" s="11" t="s">
        <v>154</v>
      </c>
      <c r="DA374" s="11" t="s">
        <v>154</v>
      </c>
      <c r="DB374" s="11" t="s">
        <v>154</v>
      </c>
      <c r="DC374" s="11" t="s">
        <v>154</v>
      </c>
      <c r="DD374" s="11" t="s">
        <v>154</v>
      </c>
      <c r="DE374" s="11" t="s">
        <v>154</v>
      </c>
      <c r="DF374" s="11" t="s">
        <v>154</v>
      </c>
      <c r="DG374" s="11" t="s">
        <v>154</v>
      </c>
      <c r="DH374" s="11" t="s">
        <v>154</v>
      </c>
      <c r="DI374" s="11" t="s">
        <v>154</v>
      </c>
      <c r="DJ374" s="11" t="s">
        <v>154</v>
      </c>
      <c r="DK374" s="11" t="s">
        <v>157</v>
      </c>
      <c r="DL374" s="11" t="s">
        <v>157</v>
      </c>
      <c r="DM374" s="11" t="s">
        <v>157</v>
      </c>
      <c r="DN374" s="11" t="s">
        <v>157</v>
      </c>
      <c r="DO374" s="11" t="s">
        <v>157</v>
      </c>
      <c r="DP374" s="11" t="s">
        <v>157</v>
      </c>
      <c r="DQ374" s="11" t="s">
        <v>157</v>
      </c>
      <c r="DR374" s="11" t="s">
        <v>157</v>
      </c>
      <c r="DS374" s="11" t="s">
        <v>157</v>
      </c>
      <c r="DT374" s="11" t="s">
        <v>157</v>
      </c>
      <c r="DU374" s="11" t="s">
        <v>157</v>
      </c>
      <c r="DV374" s="11" t="s">
        <v>157</v>
      </c>
      <c r="DW374" s="11" t="s">
        <v>157</v>
      </c>
      <c r="DX374" s="11" t="b">
        <v>1</v>
      </c>
      <c r="DY374" s="11" t="b">
        <v>1</v>
      </c>
      <c r="DZ374" s="11" t="b">
        <v>1</v>
      </c>
      <c r="EA374" s="11" t="b">
        <v>1</v>
      </c>
      <c r="EB374" s="11" t="b">
        <v>1</v>
      </c>
      <c r="EC374" s="11" t="b">
        <v>1</v>
      </c>
      <c r="ED374" s="11" t="b">
        <v>1</v>
      </c>
      <c r="EE374" s="11" t="b">
        <v>0</v>
      </c>
      <c r="EF374" s="11" t="b">
        <v>1</v>
      </c>
      <c r="EG374" s="11" t="b">
        <v>0</v>
      </c>
      <c r="EH374" s="11" t="s">
        <v>157</v>
      </c>
      <c r="EI374" s="11" t="s">
        <v>157</v>
      </c>
      <c r="EJ374" s="11" t="s">
        <v>157</v>
      </c>
      <c r="EK374" s="11">
        <v>3.2631E-2</v>
      </c>
      <c r="EL374" s="11">
        <v>3.4453999999999999E-2</v>
      </c>
      <c r="EM374" s="11">
        <v>3.2987000000000002E-2</v>
      </c>
      <c r="EN374" s="11">
        <v>3.3198999999999999E-2</v>
      </c>
      <c r="EO374" s="11">
        <v>1.4645E-2</v>
      </c>
      <c r="EP374" s="11">
        <v>3.1463999999999999E-2</v>
      </c>
      <c r="EQ374" s="11">
        <v>3.8426000000000002E-2</v>
      </c>
      <c r="ER374" s="11">
        <v>3.4865E-2</v>
      </c>
      <c r="ES374" s="11">
        <v>3.3473000000000003E-2</v>
      </c>
      <c r="ET374" s="11">
        <v>1.1917000000000001E-2</v>
      </c>
      <c r="EU374" s="11" t="s">
        <v>157</v>
      </c>
      <c r="EV374" s="11" t="s">
        <v>157</v>
      </c>
      <c r="EW374" s="11" t="s">
        <v>157</v>
      </c>
      <c r="EX374" s="11" t="s">
        <v>468</v>
      </c>
      <c r="EY374" s="11" t="str">
        <f>VLOOKUP(Table8[[#This Row],[Candidate Detail Answer: City]],cities,2,FALSE)</f>
        <v>Albany</v>
      </c>
      <c r="EZ374" s="11" t="str">
        <f>VLOOKUP(Table8[[#This Row],[Candidate Detail Answer: City]],cities,3,FALSE)</f>
        <v>NY</v>
      </c>
      <c r="FA374" s="21">
        <f>VLOOKUP(Table8[[#This Row],[Candidate Detail Answer: City]],cities,4,FALSE)</f>
        <v>12201</v>
      </c>
      <c r="FB374" s="11" t="s">
        <v>157</v>
      </c>
      <c r="FC374" s="11" t="str">
        <f>VLOOKUP(Table8[[#This Row],[Candidate Detail Answer: Major]],majors_final,3,FALSE)</f>
        <v>N/A</v>
      </c>
      <c r="FD374" s="11" t="str">
        <f>VLOOKUP(Table8[[#This Row],[Candidate Detail Answer: Major]],majors_final,4,FALSE)</f>
        <v>N/A</v>
      </c>
      <c r="FE374" s="11">
        <f>VLOOKUP(Table8[[#This Row],[Candidate Detail Answer: Major]],majors_final,5,FALSE)</f>
        <v>0</v>
      </c>
      <c r="FF374" s="11">
        <f>VLOOKUP(Table8[[#This Row],[Candidate Detail Answer: Major]],majors_final,6,FALSE)</f>
        <v>0</v>
      </c>
      <c r="FG374" s="5"/>
      <c r="FH374" s="5"/>
      <c r="FI374" s="11"/>
    </row>
    <row r="375" spans="1:165" ht="12.75" x14ac:dyDescent="0.2">
      <c r="A375" s="11">
        <v>47901099</v>
      </c>
      <c r="B375" s="11">
        <v>27493374</v>
      </c>
      <c r="C375" s="11">
        <v>57750.597916665902</v>
      </c>
      <c r="D375" s="11" t="s">
        <v>153</v>
      </c>
      <c r="E375" s="11">
        <v>345600</v>
      </c>
      <c r="F375" s="11">
        <v>72947406</v>
      </c>
      <c r="G375" s="11">
        <v>44740.886805555601</v>
      </c>
      <c r="H375" s="11">
        <v>44737.079166666597</v>
      </c>
      <c r="I375" s="11">
        <v>345558</v>
      </c>
      <c r="J375" s="11">
        <v>1</v>
      </c>
      <c r="K375" s="11">
        <v>100</v>
      </c>
      <c r="L375" s="11">
        <v>166146</v>
      </c>
      <c r="M375" s="11">
        <v>131</v>
      </c>
      <c r="N375" s="11">
        <v>111</v>
      </c>
      <c r="O375" s="11">
        <v>92</v>
      </c>
      <c r="P375" s="11">
        <v>84.73</v>
      </c>
      <c r="Q375" s="11">
        <v>193662</v>
      </c>
      <c r="R375" s="11" t="s">
        <v>154</v>
      </c>
      <c r="S375" s="11" t="s">
        <v>193</v>
      </c>
      <c r="T375" s="11"/>
      <c r="U375" s="11">
        <v>12</v>
      </c>
      <c r="V375" s="11" t="s">
        <v>154</v>
      </c>
      <c r="W375" s="11" t="s">
        <v>157</v>
      </c>
      <c r="X375" s="11"/>
      <c r="Y375" s="11">
        <v>1</v>
      </c>
      <c r="Z375" s="11">
        <v>10</v>
      </c>
      <c r="AA375" s="11">
        <v>10</v>
      </c>
      <c r="AB375" s="11">
        <v>10</v>
      </c>
      <c r="AC375" s="11">
        <v>10</v>
      </c>
      <c r="AD375" s="11">
        <v>10</v>
      </c>
      <c r="AE375" s="11">
        <v>10</v>
      </c>
      <c r="AF375" s="11">
        <v>10</v>
      </c>
      <c r="AG375" s="11">
        <v>10</v>
      </c>
      <c r="AH375" s="11">
        <v>10</v>
      </c>
      <c r="AI375" s="11">
        <v>10</v>
      </c>
      <c r="AJ375" s="11">
        <v>10</v>
      </c>
      <c r="AK375" s="11">
        <v>0</v>
      </c>
      <c r="AL375" s="11">
        <v>0</v>
      </c>
      <c r="AM375" s="11">
        <v>101</v>
      </c>
      <c r="AN375" s="11">
        <v>60</v>
      </c>
      <c r="AO375" s="11">
        <v>0</v>
      </c>
      <c r="AP375" s="11">
        <v>110</v>
      </c>
      <c r="AQ375" s="11">
        <v>40</v>
      </c>
      <c r="AR375" s="11">
        <v>30</v>
      </c>
      <c r="AS375" s="11">
        <v>1</v>
      </c>
      <c r="AT375" s="11">
        <v>110</v>
      </c>
      <c r="AU375" s="11">
        <v>603</v>
      </c>
      <c r="AV375" s="11">
        <v>6196</v>
      </c>
      <c r="AW375" s="11">
        <v>272</v>
      </c>
      <c r="AX375" s="11">
        <v>555</v>
      </c>
      <c r="AY375" s="11">
        <v>280</v>
      </c>
      <c r="AZ375" s="11">
        <v>10530</v>
      </c>
      <c r="BA375" s="11">
        <v>93</v>
      </c>
      <c r="BB375" s="11">
        <v>18044</v>
      </c>
      <c r="BC375" s="11">
        <v>23852</v>
      </c>
      <c r="BD375" s="11">
        <v>122</v>
      </c>
      <c r="BE375" s="11">
        <v>1068</v>
      </c>
      <c r="BF375" s="11">
        <v>47053</v>
      </c>
      <c r="BG375" s="11">
        <v>31230</v>
      </c>
      <c r="BH375" s="11">
        <v>11556</v>
      </c>
      <c r="BI375" s="11">
        <v>8</v>
      </c>
      <c r="BJ375" s="11">
        <v>7</v>
      </c>
      <c r="BK375" s="11">
        <v>7</v>
      </c>
      <c r="BL375" s="11">
        <v>8</v>
      </c>
      <c r="BM375" s="11">
        <v>7</v>
      </c>
      <c r="BN375" s="11">
        <v>8</v>
      </c>
      <c r="BO375" s="11">
        <v>9</v>
      </c>
      <c r="BP375" s="11">
        <v>8</v>
      </c>
      <c r="BQ375" s="11">
        <v>8</v>
      </c>
      <c r="BR375" s="11">
        <v>8</v>
      </c>
      <c r="BS375" s="11">
        <v>9</v>
      </c>
      <c r="BT375" s="11">
        <v>4</v>
      </c>
      <c r="BU375" s="11">
        <v>0</v>
      </c>
      <c r="BV375" s="11">
        <v>4</v>
      </c>
      <c r="BW375" s="11">
        <v>2</v>
      </c>
      <c r="BX375" s="11">
        <v>2</v>
      </c>
      <c r="BY375" s="11">
        <v>2</v>
      </c>
      <c r="BZ375" s="11">
        <v>3</v>
      </c>
      <c r="CA375" s="11">
        <v>2</v>
      </c>
      <c r="CB375" s="11">
        <v>4</v>
      </c>
      <c r="CC375" s="11">
        <v>2</v>
      </c>
      <c r="CD375" s="11">
        <v>2</v>
      </c>
      <c r="CE375" s="11">
        <v>2</v>
      </c>
      <c r="CF375" s="11">
        <v>3</v>
      </c>
      <c r="CG375" s="11">
        <v>1</v>
      </c>
      <c r="CH375" s="11">
        <v>0</v>
      </c>
      <c r="CI375" s="11"/>
      <c r="CJ375" s="11"/>
      <c r="CK375" s="11" t="s">
        <v>158</v>
      </c>
      <c r="CL375" s="11" t="s">
        <v>158</v>
      </c>
      <c r="CM375" s="11" t="s">
        <v>158</v>
      </c>
      <c r="CN375" s="11" t="s">
        <v>158</v>
      </c>
      <c r="CO375" s="11" t="s">
        <v>158</v>
      </c>
      <c r="CP375" s="11" t="s">
        <v>158</v>
      </c>
      <c r="CQ375" s="11" t="s">
        <v>158</v>
      </c>
      <c r="CR375" s="11" t="s">
        <v>158</v>
      </c>
      <c r="CS375" s="11" t="s">
        <v>158</v>
      </c>
      <c r="CT375" s="11" t="s">
        <v>158</v>
      </c>
      <c r="CU375" s="11" t="s">
        <v>158</v>
      </c>
      <c r="CV375" s="11" t="s">
        <v>158</v>
      </c>
      <c r="CW375" s="11" t="s">
        <v>166</v>
      </c>
      <c r="CX375" s="11" t="s">
        <v>154</v>
      </c>
      <c r="CY375" s="11" t="s">
        <v>154</v>
      </c>
      <c r="CZ375" s="11" t="s">
        <v>154</v>
      </c>
      <c r="DA375" s="11" t="s">
        <v>154</v>
      </c>
      <c r="DB375" s="11" t="s">
        <v>154</v>
      </c>
      <c r="DC375" s="11" t="s">
        <v>154</v>
      </c>
      <c r="DD375" s="11" t="s">
        <v>154</v>
      </c>
      <c r="DE375" s="11" t="s">
        <v>154</v>
      </c>
      <c r="DF375" s="11" t="s">
        <v>154</v>
      </c>
      <c r="DG375" s="11" t="s">
        <v>154</v>
      </c>
      <c r="DH375" s="11" t="s">
        <v>154</v>
      </c>
      <c r="DI375" s="11" t="s">
        <v>154</v>
      </c>
      <c r="DJ375" s="11" t="s">
        <v>154</v>
      </c>
      <c r="DK375" s="11" t="s">
        <v>157</v>
      </c>
      <c r="DL375" s="11" t="s">
        <v>157</v>
      </c>
      <c r="DM375" s="11" t="s">
        <v>157</v>
      </c>
      <c r="DN375" s="11" t="s">
        <v>157</v>
      </c>
      <c r="DO375" s="11" t="s">
        <v>157</v>
      </c>
      <c r="DP375" s="11" t="s">
        <v>157</v>
      </c>
      <c r="DQ375" s="11" t="s">
        <v>157</v>
      </c>
      <c r="DR375" s="11" t="s">
        <v>157</v>
      </c>
      <c r="DS375" s="11" t="s">
        <v>157</v>
      </c>
      <c r="DT375" s="11" t="s">
        <v>157</v>
      </c>
      <c r="DU375" s="11" t="s">
        <v>157</v>
      </c>
      <c r="DV375" s="11" t="s">
        <v>157</v>
      </c>
      <c r="DW375" s="11" t="s">
        <v>157</v>
      </c>
      <c r="DX375" s="11" t="b">
        <v>1</v>
      </c>
      <c r="DY375" s="11" t="b">
        <v>1</v>
      </c>
      <c r="DZ375" s="11" t="b">
        <v>1</v>
      </c>
      <c r="EA375" s="11" t="b">
        <v>1</v>
      </c>
      <c r="EB375" s="11" t="b">
        <v>1</v>
      </c>
      <c r="EC375" s="11" t="b">
        <v>1</v>
      </c>
      <c r="ED375" s="11" t="b">
        <v>1</v>
      </c>
      <c r="EE375" s="11" t="b">
        <v>1</v>
      </c>
      <c r="EF375" s="11" t="b">
        <v>1</v>
      </c>
      <c r="EG375" s="11" t="b">
        <v>1</v>
      </c>
      <c r="EH375" s="11" t="b">
        <v>1</v>
      </c>
      <c r="EI375" s="11" t="b">
        <v>0</v>
      </c>
      <c r="EJ375" s="11" t="s">
        <v>157</v>
      </c>
      <c r="EK375" s="11">
        <v>1.2491E-2</v>
      </c>
      <c r="EL375" s="11">
        <v>0.127521</v>
      </c>
      <c r="EM375" s="11">
        <v>0.13456299999999999</v>
      </c>
      <c r="EN375" s="11">
        <v>0.21657899999999999</v>
      </c>
      <c r="EO375" s="11">
        <v>4.4202999999999999E-2</v>
      </c>
      <c r="EP375" s="11">
        <v>1.4074E-2</v>
      </c>
      <c r="EQ375" s="11">
        <v>0.10016899999999999</v>
      </c>
      <c r="ER375" s="11">
        <v>3.5138000000000003E-2</v>
      </c>
      <c r="ES375" s="11">
        <v>6.3685000000000005E-2</v>
      </c>
      <c r="ET375" s="11">
        <v>3.3875000000000002E-2</v>
      </c>
      <c r="EU375" s="11">
        <v>1.8540000000000001E-2</v>
      </c>
      <c r="EV375" s="11">
        <v>0.10016899999999999</v>
      </c>
      <c r="EW375" s="11">
        <v>3.5138000000000003E-2</v>
      </c>
      <c r="EX375" s="11" t="s">
        <v>480</v>
      </c>
      <c r="EY375" s="11" t="str">
        <f>VLOOKUP(Table8[[#This Row],[Candidate Detail Answer: City]],cities,2,FALSE)</f>
        <v>Dallas</v>
      </c>
      <c r="EZ375" s="11" t="str">
        <f>VLOOKUP(Table8[[#This Row],[Candidate Detail Answer: City]],cities,3,FALSE)</f>
        <v>TX</v>
      </c>
      <c r="FA375" s="21">
        <f>VLOOKUP(Table8[[#This Row],[Candidate Detail Answer: City]],cities,4,FALSE)</f>
        <v>75201</v>
      </c>
      <c r="FB375" s="11" t="s">
        <v>157</v>
      </c>
      <c r="FC375" s="11" t="str">
        <f>VLOOKUP(Table8[[#This Row],[Candidate Detail Answer: Major]],majors_final,3,FALSE)</f>
        <v>N/A</v>
      </c>
      <c r="FD375" s="11" t="str">
        <f>VLOOKUP(Table8[[#This Row],[Candidate Detail Answer: Major]],majors_final,4,FALSE)</f>
        <v>N/A</v>
      </c>
      <c r="FE375" s="11">
        <f>VLOOKUP(Table8[[#This Row],[Candidate Detail Answer: Major]],majors_final,5,FALSE)</f>
        <v>0</v>
      </c>
      <c r="FF375" s="11">
        <f>VLOOKUP(Table8[[#This Row],[Candidate Detail Answer: Major]],majors_final,6,FALSE)</f>
        <v>0</v>
      </c>
      <c r="FG375" s="5"/>
      <c r="FH375" s="5"/>
      <c r="FI375" s="11"/>
    </row>
    <row r="376" spans="1:165" ht="12.75" x14ac:dyDescent="0.2">
      <c r="A376" s="11">
        <v>36074559</v>
      </c>
      <c r="B376" s="11">
        <v>48908556</v>
      </c>
      <c r="C376" s="11">
        <v>54109.779861110597</v>
      </c>
      <c r="D376" s="11" t="s">
        <v>153</v>
      </c>
      <c r="E376" s="11">
        <v>345600</v>
      </c>
      <c r="F376" s="11">
        <v>56028122</v>
      </c>
      <c r="G376" s="11">
        <v>50460.282638889897</v>
      </c>
      <c r="H376" s="11">
        <v>49786.527083332003</v>
      </c>
      <c r="I376" s="11">
        <v>85538</v>
      </c>
      <c r="J376" s="11">
        <v>2</v>
      </c>
      <c r="K376" s="11">
        <v>0</v>
      </c>
      <c r="L376" s="11">
        <v>0</v>
      </c>
      <c r="M376" s="11">
        <v>131</v>
      </c>
      <c r="N376" s="11">
        <v>111</v>
      </c>
      <c r="O376" s="11">
        <v>92</v>
      </c>
      <c r="P376" s="11">
        <v>84.73</v>
      </c>
      <c r="Q376" s="11">
        <v>21769</v>
      </c>
      <c r="R376" s="11" t="s">
        <v>154</v>
      </c>
      <c r="S376" s="11" t="s">
        <v>155</v>
      </c>
      <c r="T376" s="11" t="s">
        <v>208</v>
      </c>
      <c r="U376" s="11">
        <v>0</v>
      </c>
      <c r="V376" s="11" t="s">
        <v>154</v>
      </c>
      <c r="W376" s="11" t="s">
        <v>157</v>
      </c>
      <c r="X376" s="11">
        <v>1</v>
      </c>
      <c r="Y376" s="11">
        <v>1</v>
      </c>
      <c r="Z376" s="11">
        <v>10</v>
      </c>
      <c r="AA376" s="11">
        <v>10</v>
      </c>
      <c r="AB376" s="11">
        <v>10</v>
      </c>
      <c r="AC376" s="11">
        <v>10</v>
      </c>
      <c r="AD376" s="11">
        <v>10</v>
      </c>
      <c r="AE376" s="11">
        <v>10</v>
      </c>
      <c r="AF376" s="11">
        <v>10</v>
      </c>
      <c r="AG376" s="11">
        <v>10</v>
      </c>
      <c r="AH376" s="11">
        <v>10</v>
      </c>
      <c r="AI376" s="11">
        <v>10</v>
      </c>
      <c r="AJ376" s="11">
        <v>10</v>
      </c>
      <c r="AK376" s="11">
        <v>0</v>
      </c>
      <c r="AL376" s="11">
        <v>0</v>
      </c>
      <c r="AM376" s="11">
        <v>101</v>
      </c>
      <c r="AN376" s="11">
        <v>60</v>
      </c>
      <c r="AO376" s="11">
        <v>0</v>
      </c>
      <c r="AP376" s="11">
        <v>110</v>
      </c>
      <c r="AQ376" s="11">
        <v>40</v>
      </c>
      <c r="AR376" s="11">
        <v>30</v>
      </c>
      <c r="AS376" s="11">
        <v>1</v>
      </c>
      <c r="AT376" s="11">
        <v>110</v>
      </c>
      <c r="AU376" s="11">
        <v>190</v>
      </c>
      <c r="AV376" s="11">
        <v>1079</v>
      </c>
      <c r="AW376" s="11">
        <v>282</v>
      </c>
      <c r="AX376" s="11">
        <v>103</v>
      </c>
      <c r="AY376" s="11">
        <v>108</v>
      </c>
      <c r="AZ376" s="11">
        <v>84</v>
      </c>
      <c r="BA376" s="11">
        <v>151</v>
      </c>
      <c r="BB376" s="11">
        <v>6637</v>
      </c>
      <c r="BC376" s="11">
        <v>8060</v>
      </c>
      <c r="BD376" s="11">
        <v>1113</v>
      </c>
      <c r="BE376" s="11">
        <v>599</v>
      </c>
      <c r="BF376" s="11">
        <v>4010</v>
      </c>
      <c r="BG376" s="11">
        <v>23430</v>
      </c>
      <c r="BH376" s="11">
        <v>17912</v>
      </c>
      <c r="BI376" s="11">
        <v>7</v>
      </c>
      <c r="BJ376" s="11">
        <v>6</v>
      </c>
      <c r="BK376" s="11">
        <v>7</v>
      </c>
      <c r="BL376" s="11">
        <v>5</v>
      </c>
      <c r="BM376" s="11">
        <v>5</v>
      </c>
      <c r="BN376" s="11">
        <v>9</v>
      </c>
      <c r="BO376" s="11">
        <v>5</v>
      </c>
      <c r="BP376" s="11">
        <v>6</v>
      </c>
      <c r="BQ376" s="11">
        <v>5</v>
      </c>
      <c r="BR376" s="11">
        <v>7</v>
      </c>
      <c r="BS376" s="11">
        <v>6</v>
      </c>
      <c r="BT376" s="11">
        <v>6</v>
      </c>
      <c r="BU376" s="11">
        <v>0</v>
      </c>
      <c r="BV376" s="11">
        <v>5</v>
      </c>
      <c r="BW376" s="11">
        <v>6</v>
      </c>
      <c r="BX376" s="11">
        <v>2</v>
      </c>
      <c r="BY376" s="11">
        <v>2</v>
      </c>
      <c r="BZ376" s="11">
        <v>3</v>
      </c>
      <c r="CA376" s="11">
        <v>3</v>
      </c>
      <c r="CB376" s="11">
        <v>16</v>
      </c>
      <c r="CC376" s="11">
        <v>34</v>
      </c>
      <c r="CD376" s="11">
        <v>8</v>
      </c>
      <c r="CE376" s="11">
        <v>2</v>
      </c>
      <c r="CF376" s="11">
        <v>14</v>
      </c>
      <c r="CG376" s="11">
        <v>42</v>
      </c>
      <c r="CH376" s="11">
        <v>0</v>
      </c>
      <c r="CI376" s="11"/>
      <c r="CJ376" s="11"/>
      <c r="CK376" s="11" t="s">
        <v>158</v>
      </c>
      <c r="CL376" s="11" t="s">
        <v>158</v>
      </c>
      <c r="CM376" s="11" t="s">
        <v>158</v>
      </c>
      <c r="CN376" s="11" t="s">
        <v>158</v>
      </c>
      <c r="CO376" s="11" t="s">
        <v>158</v>
      </c>
      <c r="CP376" s="11" t="s">
        <v>158</v>
      </c>
      <c r="CQ376" s="11" t="s">
        <v>158</v>
      </c>
      <c r="CR376" s="11" t="s">
        <v>158</v>
      </c>
      <c r="CS376" s="11" t="s">
        <v>158</v>
      </c>
      <c r="CT376" s="11" t="s">
        <v>158</v>
      </c>
      <c r="CU376" s="11" t="s">
        <v>158</v>
      </c>
      <c r="CV376" s="11" t="s">
        <v>158</v>
      </c>
      <c r="CW376" s="11" t="s">
        <v>166</v>
      </c>
      <c r="CX376" s="11" t="s">
        <v>154</v>
      </c>
      <c r="CY376" s="11" t="s">
        <v>154</v>
      </c>
      <c r="CZ376" s="11" t="s">
        <v>154</v>
      </c>
      <c r="DA376" s="11" t="s">
        <v>154</v>
      </c>
      <c r="DB376" s="11" t="s">
        <v>154</v>
      </c>
      <c r="DC376" s="11" t="s">
        <v>154</v>
      </c>
      <c r="DD376" s="11" t="s">
        <v>154</v>
      </c>
      <c r="DE376" s="11" t="s">
        <v>154</v>
      </c>
      <c r="DF376" s="11" t="s">
        <v>154</v>
      </c>
      <c r="DG376" s="11" t="s">
        <v>154</v>
      </c>
      <c r="DH376" s="11" t="s">
        <v>154</v>
      </c>
      <c r="DI376" s="11" t="s">
        <v>154</v>
      </c>
      <c r="DJ376" s="11" t="s">
        <v>154</v>
      </c>
      <c r="DK376" s="11" t="s">
        <v>157</v>
      </c>
      <c r="DL376" s="11" t="s">
        <v>157</v>
      </c>
      <c r="DM376" s="11" t="s">
        <v>157</v>
      </c>
      <c r="DN376" s="11" t="s">
        <v>157</v>
      </c>
      <c r="DO376" s="11" t="s">
        <v>157</v>
      </c>
      <c r="DP376" s="11" t="s">
        <v>157</v>
      </c>
      <c r="DQ376" s="11" t="s">
        <v>157</v>
      </c>
      <c r="DR376" s="11" t="s">
        <v>157</v>
      </c>
      <c r="DS376" s="11" t="s">
        <v>157</v>
      </c>
      <c r="DT376" s="11" t="s">
        <v>157</v>
      </c>
      <c r="DU376" s="11" t="s">
        <v>157</v>
      </c>
      <c r="DV376" s="11" t="s">
        <v>157</v>
      </c>
      <c r="DW376" s="11" t="s">
        <v>157</v>
      </c>
      <c r="DX376" s="11" t="b">
        <v>1</v>
      </c>
      <c r="DY376" s="11" t="b">
        <v>1</v>
      </c>
      <c r="DZ376" s="11" t="b">
        <v>1</v>
      </c>
      <c r="EA376" s="11" t="b">
        <v>1</v>
      </c>
      <c r="EB376" s="11" t="b">
        <v>1</v>
      </c>
      <c r="EC376" s="11" t="b">
        <v>1</v>
      </c>
      <c r="ED376" s="11" t="b">
        <v>1</v>
      </c>
      <c r="EE376" s="11" t="b">
        <v>1</v>
      </c>
      <c r="EF376" s="11" t="b">
        <v>1</v>
      </c>
      <c r="EG376" s="11" t="b">
        <v>1</v>
      </c>
      <c r="EH376" s="11" t="b">
        <v>1</v>
      </c>
      <c r="EI376" s="11" t="b">
        <v>0</v>
      </c>
      <c r="EJ376" s="11" t="s">
        <v>157</v>
      </c>
      <c r="EK376" s="11">
        <v>1.4652E-2</v>
      </c>
      <c r="EL376" s="11">
        <v>3.2564999999999997E-2</v>
      </c>
      <c r="EM376" s="11">
        <v>3.3563000000000003E-2</v>
      </c>
      <c r="EN376" s="11">
        <v>3.7163000000000002E-2</v>
      </c>
      <c r="EO376" s="11">
        <v>3.9560999999999999E-2</v>
      </c>
      <c r="EP376" s="11">
        <v>1.8699E-2</v>
      </c>
      <c r="EQ376" s="11">
        <v>3.6664000000000002E-2</v>
      </c>
      <c r="ER376" s="11">
        <v>3.5284999999999997E-2</v>
      </c>
      <c r="ES376" s="11">
        <v>1.9143E-2</v>
      </c>
      <c r="ET376" s="11">
        <v>3.3271000000000002E-2</v>
      </c>
      <c r="EU376" s="11">
        <v>2.0393999999999999E-2</v>
      </c>
      <c r="EV376" s="11">
        <v>3.1400999999999998E-2</v>
      </c>
      <c r="EW376" s="11" t="s">
        <v>157</v>
      </c>
      <c r="EX376" s="11" t="s">
        <v>483</v>
      </c>
      <c r="EY376" s="11" t="str">
        <f>VLOOKUP(Table8[[#This Row],[Candidate Detail Answer: City]],cities,2,FALSE)</f>
        <v>Skokie</v>
      </c>
      <c r="EZ376" s="11" t="str">
        <f>VLOOKUP(Table8[[#This Row],[Candidate Detail Answer: City]],cities,3,FALSE)</f>
        <v>IL</v>
      </c>
      <c r="FA376" s="21">
        <f>VLOOKUP(Table8[[#This Row],[Candidate Detail Answer: City]],cities,4,FALSE)</f>
        <v>60076</v>
      </c>
      <c r="FB376" s="11" t="s">
        <v>157</v>
      </c>
      <c r="FC376" s="11" t="str">
        <f>VLOOKUP(Table8[[#This Row],[Candidate Detail Answer: Major]],majors_final,3,FALSE)</f>
        <v>N/A</v>
      </c>
      <c r="FD376" s="11" t="str">
        <f>VLOOKUP(Table8[[#This Row],[Candidate Detail Answer: Major]],majors_final,4,FALSE)</f>
        <v>N/A</v>
      </c>
      <c r="FE376" s="11">
        <f>VLOOKUP(Table8[[#This Row],[Candidate Detail Answer: Major]],majors_final,5,FALSE)</f>
        <v>0</v>
      </c>
      <c r="FF376" s="11">
        <f>VLOOKUP(Table8[[#This Row],[Candidate Detail Answer: Major]],majors_final,6,FALSE)</f>
        <v>0</v>
      </c>
      <c r="FG376" s="5"/>
      <c r="FH376" s="5"/>
      <c r="FI376" s="11"/>
    </row>
    <row r="377" spans="1:165" ht="12.75" x14ac:dyDescent="0.2">
      <c r="A377" s="11">
        <v>29502115</v>
      </c>
      <c r="B377" s="11">
        <v>38835964</v>
      </c>
      <c r="C377" s="11">
        <v>54965.152777777199</v>
      </c>
      <c r="D377" s="11" t="s">
        <v>153</v>
      </c>
      <c r="E377" s="11">
        <v>345600</v>
      </c>
      <c r="F377" s="11">
        <v>48934202</v>
      </c>
      <c r="G377" s="11">
        <v>47771.163194444998</v>
      </c>
      <c r="H377" s="11">
        <v>47412.400694443699</v>
      </c>
      <c r="I377" s="11">
        <v>259174</v>
      </c>
      <c r="J377" s="11">
        <v>2</v>
      </c>
      <c r="K377" s="11">
        <v>0</v>
      </c>
      <c r="L377" s="11">
        <v>0</v>
      </c>
      <c r="M377" s="11">
        <v>131</v>
      </c>
      <c r="N377" s="11">
        <v>101</v>
      </c>
      <c r="O377" s="11">
        <v>92</v>
      </c>
      <c r="P377" s="11">
        <v>77.09</v>
      </c>
      <c r="Q377" s="11">
        <v>175152</v>
      </c>
      <c r="R377" s="11" t="s">
        <v>154</v>
      </c>
      <c r="S377" s="11" t="s">
        <v>155</v>
      </c>
      <c r="T377" s="11" t="s">
        <v>208</v>
      </c>
      <c r="U377" s="11">
        <v>0</v>
      </c>
      <c r="V377" s="11" t="s">
        <v>154</v>
      </c>
      <c r="W377" s="11" t="s">
        <v>157</v>
      </c>
      <c r="X377" s="11">
        <v>1</v>
      </c>
      <c r="Y377" s="11">
        <v>1</v>
      </c>
      <c r="Z377" s="11">
        <v>10</v>
      </c>
      <c r="AA377" s="11">
        <v>10</v>
      </c>
      <c r="AB377" s="11">
        <v>10</v>
      </c>
      <c r="AC377" s="11">
        <v>10</v>
      </c>
      <c r="AD377" s="11">
        <v>10</v>
      </c>
      <c r="AE377" s="11">
        <v>10</v>
      </c>
      <c r="AF377" s="11">
        <v>10</v>
      </c>
      <c r="AG377" s="11">
        <v>10</v>
      </c>
      <c r="AH377" s="11">
        <v>10</v>
      </c>
      <c r="AI377" s="11">
        <v>10</v>
      </c>
      <c r="AJ377" s="11">
        <v>0</v>
      </c>
      <c r="AK377" s="11">
        <v>0</v>
      </c>
      <c r="AL377" s="11">
        <v>0</v>
      </c>
      <c r="AM377" s="11">
        <v>91</v>
      </c>
      <c r="AN377" s="11">
        <v>60</v>
      </c>
      <c r="AO377" s="11">
        <v>0</v>
      </c>
      <c r="AP377" s="11">
        <v>100</v>
      </c>
      <c r="AQ377" s="11">
        <v>30</v>
      </c>
      <c r="AR377" s="11">
        <v>20</v>
      </c>
      <c r="AS377" s="11">
        <v>1</v>
      </c>
      <c r="AT377" s="11">
        <v>100</v>
      </c>
      <c r="AU377" s="11">
        <v>21</v>
      </c>
      <c r="AV377" s="11">
        <v>1058</v>
      </c>
      <c r="AW377" s="11">
        <v>1198</v>
      </c>
      <c r="AX377" s="11">
        <v>1398</v>
      </c>
      <c r="AY377" s="11">
        <v>1351</v>
      </c>
      <c r="AZ377" s="11">
        <v>8736</v>
      </c>
      <c r="BA377" s="11">
        <v>1463</v>
      </c>
      <c r="BB377" s="11">
        <v>5764</v>
      </c>
      <c r="BC377" s="11">
        <v>1025</v>
      </c>
      <c r="BD377" s="11">
        <v>9911</v>
      </c>
      <c r="BE377" s="11">
        <v>4161</v>
      </c>
      <c r="BF377" s="11">
        <v>2758</v>
      </c>
      <c r="BG377" s="11">
        <v>30473</v>
      </c>
      <c r="BH377" s="11">
        <v>9237</v>
      </c>
      <c r="BI377" s="11">
        <v>9</v>
      </c>
      <c r="BJ377" s="11">
        <v>9</v>
      </c>
      <c r="BK377" s="11">
        <v>9</v>
      </c>
      <c r="BL377" s="11">
        <v>13</v>
      </c>
      <c r="BM377" s="11">
        <v>8</v>
      </c>
      <c r="BN377" s="11">
        <v>9</v>
      </c>
      <c r="BO377" s="11">
        <v>12</v>
      </c>
      <c r="BP377" s="11">
        <v>11</v>
      </c>
      <c r="BQ377" s="11">
        <v>9</v>
      </c>
      <c r="BR377" s="11">
        <v>10</v>
      </c>
      <c r="BS377" s="11">
        <v>10</v>
      </c>
      <c r="BT377" s="11">
        <v>12</v>
      </c>
      <c r="BU377" s="11">
        <v>0</v>
      </c>
      <c r="BV377" s="11">
        <v>10</v>
      </c>
      <c r="BW377" s="11">
        <v>7</v>
      </c>
      <c r="BX377" s="11">
        <v>5</v>
      </c>
      <c r="BY377" s="11">
        <v>8</v>
      </c>
      <c r="BZ377" s="11">
        <v>17</v>
      </c>
      <c r="CA377" s="11">
        <v>5</v>
      </c>
      <c r="CB377" s="11">
        <v>8</v>
      </c>
      <c r="CC377" s="11">
        <v>11</v>
      </c>
      <c r="CD377" s="11">
        <v>15</v>
      </c>
      <c r="CE377" s="11">
        <v>16</v>
      </c>
      <c r="CF377" s="11">
        <v>21</v>
      </c>
      <c r="CG377" s="11">
        <v>10</v>
      </c>
      <c r="CH377" s="11">
        <v>0</v>
      </c>
      <c r="CI377" s="11"/>
      <c r="CJ377" s="11"/>
      <c r="CK377" s="11" t="s">
        <v>158</v>
      </c>
      <c r="CL377" s="11" t="s">
        <v>158</v>
      </c>
      <c r="CM377" s="11" t="s">
        <v>158</v>
      </c>
      <c r="CN377" s="11" t="s">
        <v>158</v>
      </c>
      <c r="CO377" s="11" t="s">
        <v>158</v>
      </c>
      <c r="CP377" s="11" t="s">
        <v>158</v>
      </c>
      <c r="CQ377" s="11" t="s">
        <v>158</v>
      </c>
      <c r="CR377" s="11" t="s">
        <v>158</v>
      </c>
      <c r="CS377" s="11" t="s">
        <v>158</v>
      </c>
      <c r="CT377" s="11" t="s">
        <v>158</v>
      </c>
      <c r="CU377" s="11" t="s">
        <v>158</v>
      </c>
      <c r="CV377" s="11" t="s">
        <v>158</v>
      </c>
      <c r="CW377" s="11" t="s">
        <v>166</v>
      </c>
      <c r="CX377" s="11" t="s">
        <v>154</v>
      </c>
      <c r="CY377" s="11" t="s">
        <v>154</v>
      </c>
      <c r="CZ377" s="11" t="s">
        <v>154</v>
      </c>
      <c r="DA377" s="11" t="s">
        <v>154</v>
      </c>
      <c r="DB377" s="11" t="s">
        <v>154</v>
      </c>
      <c r="DC377" s="11" t="s">
        <v>154</v>
      </c>
      <c r="DD377" s="11" t="s">
        <v>154</v>
      </c>
      <c r="DE377" s="11" t="s">
        <v>154</v>
      </c>
      <c r="DF377" s="11" t="s">
        <v>154</v>
      </c>
      <c r="DG377" s="11" t="s">
        <v>154</v>
      </c>
      <c r="DH377" s="11" t="s">
        <v>154</v>
      </c>
      <c r="DI377" s="11" t="s">
        <v>154</v>
      </c>
      <c r="DJ377" s="11" t="s">
        <v>154</v>
      </c>
      <c r="DK377" s="11" t="s">
        <v>157</v>
      </c>
      <c r="DL377" s="11" t="s">
        <v>157</v>
      </c>
      <c r="DM377" s="11" t="s">
        <v>157</v>
      </c>
      <c r="DN377" s="11" t="s">
        <v>157</v>
      </c>
      <c r="DO377" s="11" t="s">
        <v>157</v>
      </c>
      <c r="DP377" s="11" t="s">
        <v>157</v>
      </c>
      <c r="DQ377" s="11" t="s">
        <v>157</v>
      </c>
      <c r="DR377" s="11" t="s">
        <v>157</v>
      </c>
      <c r="DS377" s="11" t="s">
        <v>157</v>
      </c>
      <c r="DT377" s="11" t="s">
        <v>157</v>
      </c>
      <c r="DU377" s="11" t="s">
        <v>157</v>
      </c>
      <c r="DV377" s="11" t="s">
        <v>157</v>
      </c>
      <c r="DW377" s="11" t="s">
        <v>157</v>
      </c>
      <c r="DX377" s="11" t="b">
        <v>1</v>
      </c>
      <c r="DY377" s="11" t="b">
        <v>1</v>
      </c>
      <c r="DZ377" s="11" t="b">
        <v>1</v>
      </c>
      <c r="EA377" s="11" t="b">
        <v>1</v>
      </c>
      <c r="EB377" s="11" t="b">
        <v>1</v>
      </c>
      <c r="EC377" s="11" t="b">
        <v>1</v>
      </c>
      <c r="ED377" s="11" t="b">
        <v>1</v>
      </c>
      <c r="EE377" s="11" t="b">
        <v>1</v>
      </c>
      <c r="EF377" s="11" t="b">
        <v>1</v>
      </c>
      <c r="EG377" s="11" t="b">
        <v>1</v>
      </c>
      <c r="EH377" s="11" t="b">
        <v>0</v>
      </c>
      <c r="EI377" s="11" t="b">
        <v>0</v>
      </c>
      <c r="EJ377" s="11" t="s">
        <v>157</v>
      </c>
      <c r="EK377" s="11">
        <v>3.0859999999999999E-2</v>
      </c>
      <c r="EL377" s="11">
        <v>0.11587</v>
      </c>
      <c r="EM377" s="11">
        <v>2.8299999999999999E-2</v>
      </c>
      <c r="EN377" s="11">
        <v>0.16492299999999999</v>
      </c>
      <c r="EO377" s="11">
        <v>3.1163E-2</v>
      </c>
      <c r="EP377" s="11">
        <v>3.3415E-2</v>
      </c>
      <c r="EQ377" s="11">
        <v>2.1316999999999999E-2</v>
      </c>
      <c r="ER377" s="11">
        <v>3.6936999999999998E-2</v>
      </c>
      <c r="ES377" s="11">
        <v>1.8356000000000001E-2</v>
      </c>
      <c r="ET377" s="11">
        <v>0.124454</v>
      </c>
      <c r="EU377" s="11">
        <v>0.19070899999999999</v>
      </c>
      <c r="EV377" s="11">
        <v>3.9018999999999998E-2</v>
      </c>
      <c r="EW377" s="11" t="s">
        <v>157</v>
      </c>
      <c r="EX377" s="11" t="s">
        <v>512</v>
      </c>
      <c r="EY377" s="11" t="str">
        <f>VLOOKUP(Table8[[#This Row],[Candidate Detail Answer: City]],cities,2,FALSE)</f>
        <v>Annandale</v>
      </c>
      <c r="EZ377" s="11" t="str">
        <f>VLOOKUP(Table8[[#This Row],[Candidate Detail Answer: City]],cities,3,FALSE)</f>
        <v>VA</v>
      </c>
      <c r="FA377" s="21">
        <f>VLOOKUP(Table8[[#This Row],[Candidate Detail Answer: City]],cities,4,FALSE)</f>
        <v>22003</v>
      </c>
      <c r="FB377" s="11" t="s">
        <v>157</v>
      </c>
      <c r="FC377" s="11" t="str">
        <f>VLOOKUP(Table8[[#This Row],[Candidate Detail Answer: Major]],majors_final,3,FALSE)</f>
        <v>N/A</v>
      </c>
      <c r="FD377" s="11" t="str">
        <f>VLOOKUP(Table8[[#This Row],[Candidate Detail Answer: Major]],majors_final,4,FALSE)</f>
        <v>N/A</v>
      </c>
      <c r="FE377" s="11">
        <f>VLOOKUP(Table8[[#This Row],[Candidate Detail Answer: Major]],majors_final,5,FALSE)</f>
        <v>0</v>
      </c>
      <c r="FF377" s="11">
        <f>VLOOKUP(Table8[[#This Row],[Candidate Detail Answer: Major]],majors_final,6,FALSE)</f>
        <v>0</v>
      </c>
      <c r="FG377" s="5"/>
      <c r="FH377" s="5"/>
      <c r="FI377" s="11"/>
    </row>
    <row r="378" spans="1:165" ht="12.75" x14ac:dyDescent="0.2">
      <c r="A378" s="11">
        <v>30815796</v>
      </c>
      <c r="B378" s="11">
        <v>40830842</v>
      </c>
      <c r="C378" s="11">
        <v>54000.116666666101</v>
      </c>
      <c r="D378" s="11" t="s">
        <v>153</v>
      </c>
      <c r="E378" s="11">
        <v>345600</v>
      </c>
      <c r="F378" s="11">
        <v>48023062</v>
      </c>
      <c r="G378" s="11">
        <v>48453.477083334001</v>
      </c>
      <c r="H378" s="11">
        <v>48014.790972221301</v>
      </c>
      <c r="I378" s="11">
        <v>252795</v>
      </c>
      <c r="J378" s="11">
        <v>1</v>
      </c>
      <c r="K378" s="11">
        <v>0</v>
      </c>
      <c r="L378" s="11">
        <v>0</v>
      </c>
      <c r="M378" s="11">
        <v>131</v>
      </c>
      <c r="N378" s="11">
        <v>111</v>
      </c>
      <c r="O378" s="11">
        <v>92</v>
      </c>
      <c r="P378" s="11">
        <v>84.73</v>
      </c>
      <c r="Q378" s="11">
        <v>179910</v>
      </c>
      <c r="R378" s="11" t="s">
        <v>154</v>
      </c>
      <c r="S378" s="11" t="s">
        <v>155</v>
      </c>
      <c r="T378" s="11" t="s">
        <v>156</v>
      </c>
      <c r="U378" s="11">
        <v>0</v>
      </c>
      <c r="V378" s="11" t="s">
        <v>154</v>
      </c>
      <c r="W378" s="11" t="s">
        <v>157</v>
      </c>
      <c r="X378" s="11">
        <v>1</v>
      </c>
      <c r="Y378" s="11">
        <v>1</v>
      </c>
      <c r="Z378" s="11">
        <v>10</v>
      </c>
      <c r="AA378" s="11">
        <v>10</v>
      </c>
      <c r="AB378" s="11">
        <v>10</v>
      </c>
      <c r="AC378" s="11">
        <v>10</v>
      </c>
      <c r="AD378" s="11">
        <v>10</v>
      </c>
      <c r="AE378" s="11">
        <v>10</v>
      </c>
      <c r="AF378" s="11">
        <v>10</v>
      </c>
      <c r="AG378" s="11">
        <v>10</v>
      </c>
      <c r="AH378" s="11">
        <v>10</v>
      </c>
      <c r="AI378" s="11">
        <v>10</v>
      </c>
      <c r="AJ378" s="11">
        <v>10</v>
      </c>
      <c r="AK378" s="11">
        <v>0</v>
      </c>
      <c r="AL378" s="11">
        <v>0</v>
      </c>
      <c r="AM378" s="11">
        <v>101</v>
      </c>
      <c r="AN378" s="11">
        <v>60</v>
      </c>
      <c r="AO378" s="11">
        <v>0</v>
      </c>
      <c r="AP378" s="11">
        <v>110</v>
      </c>
      <c r="AQ378" s="11">
        <v>40</v>
      </c>
      <c r="AR378" s="11">
        <v>30</v>
      </c>
      <c r="AS378" s="11">
        <v>1</v>
      </c>
      <c r="AT378" s="11">
        <v>110</v>
      </c>
      <c r="AU378" s="11">
        <v>375</v>
      </c>
      <c r="AV378" s="11">
        <v>38311</v>
      </c>
      <c r="AW378" s="11">
        <v>1441</v>
      </c>
      <c r="AX378" s="11">
        <v>2402</v>
      </c>
      <c r="AY378" s="11">
        <v>2077</v>
      </c>
      <c r="AZ378" s="11">
        <v>1184</v>
      </c>
      <c r="BA378" s="11">
        <v>546</v>
      </c>
      <c r="BB378" s="11">
        <v>9316</v>
      </c>
      <c r="BC378" s="11">
        <v>8356</v>
      </c>
      <c r="BD378" s="11">
        <v>2367</v>
      </c>
      <c r="BE378" s="11">
        <v>1062</v>
      </c>
      <c r="BF378" s="11">
        <v>1447</v>
      </c>
      <c r="BG378" s="11">
        <v>2180</v>
      </c>
      <c r="BH378" s="11">
        <v>561</v>
      </c>
      <c r="BI378" s="11">
        <v>9</v>
      </c>
      <c r="BJ378" s="11">
        <v>9</v>
      </c>
      <c r="BK378" s="11">
        <v>11</v>
      </c>
      <c r="BL378" s="11">
        <v>11</v>
      </c>
      <c r="BM378" s="11">
        <v>8</v>
      </c>
      <c r="BN378" s="11">
        <v>9</v>
      </c>
      <c r="BO378" s="11">
        <v>12</v>
      </c>
      <c r="BP378" s="11">
        <v>10</v>
      </c>
      <c r="BQ378" s="11">
        <v>9</v>
      </c>
      <c r="BR378" s="11">
        <v>10</v>
      </c>
      <c r="BS378" s="11">
        <v>11</v>
      </c>
      <c r="BT378" s="11">
        <v>11</v>
      </c>
      <c r="BU378" s="11">
        <v>0</v>
      </c>
      <c r="BV378" s="11">
        <v>78</v>
      </c>
      <c r="BW378" s="11">
        <v>7</v>
      </c>
      <c r="BX378" s="11">
        <v>14</v>
      </c>
      <c r="BY378" s="11">
        <v>6</v>
      </c>
      <c r="BZ378" s="11">
        <v>2</v>
      </c>
      <c r="CA378" s="11">
        <v>3</v>
      </c>
      <c r="CB378" s="11">
        <v>34</v>
      </c>
      <c r="CC378" s="11">
        <v>80</v>
      </c>
      <c r="CD378" s="11">
        <v>6</v>
      </c>
      <c r="CE378" s="11">
        <v>11</v>
      </c>
      <c r="CF378" s="11">
        <v>3</v>
      </c>
      <c r="CG378" s="11">
        <v>4</v>
      </c>
      <c r="CH378" s="11">
        <v>0</v>
      </c>
      <c r="CI378" s="11"/>
      <c r="CJ378" s="11"/>
      <c r="CK378" s="11" t="s">
        <v>158</v>
      </c>
      <c r="CL378" s="11" t="s">
        <v>158</v>
      </c>
      <c r="CM378" s="11" t="s">
        <v>158</v>
      </c>
      <c r="CN378" s="11" t="s">
        <v>158</v>
      </c>
      <c r="CO378" s="11" t="s">
        <v>158</v>
      </c>
      <c r="CP378" s="11" t="s">
        <v>158</v>
      </c>
      <c r="CQ378" s="11" t="s">
        <v>158</v>
      </c>
      <c r="CR378" s="11" t="s">
        <v>158</v>
      </c>
      <c r="CS378" s="11" t="s">
        <v>158</v>
      </c>
      <c r="CT378" s="11" t="s">
        <v>158</v>
      </c>
      <c r="CU378" s="11" t="s">
        <v>158</v>
      </c>
      <c r="CV378" s="11" t="s">
        <v>158</v>
      </c>
      <c r="CW378" s="11" t="s">
        <v>166</v>
      </c>
      <c r="CX378" s="11" t="s">
        <v>154</v>
      </c>
      <c r="CY378" s="11" t="s">
        <v>154</v>
      </c>
      <c r="CZ378" s="11" t="s">
        <v>154</v>
      </c>
      <c r="DA378" s="11" t="s">
        <v>154</v>
      </c>
      <c r="DB378" s="11" t="s">
        <v>154</v>
      </c>
      <c r="DC378" s="11" t="s">
        <v>154</v>
      </c>
      <c r="DD378" s="11" t="s">
        <v>154</v>
      </c>
      <c r="DE378" s="11" t="s">
        <v>154</v>
      </c>
      <c r="DF378" s="11" t="s">
        <v>154</v>
      </c>
      <c r="DG378" s="11" t="s">
        <v>154</v>
      </c>
      <c r="DH378" s="11" t="s">
        <v>154</v>
      </c>
      <c r="DI378" s="11" t="s">
        <v>154</v>
      </c>
      <c r="DJ378" s="11" t="s">
        <v>154</v>
      </c>
      <c r="DK378" s="11" t="s">
        <v>157</v>
      </c>
      <c r="DL378" s="11" t="s">
        <v>157</v>
      </c>
      <c r="DM378" s="11" t="s">
        <v>157</v>
      </c>
      <c r="DN378" s="11" t="s">
        <v>157</v>
      </c>
      <c r="DO378" s="11" t="s">
        <v>157</v>
      </c>
      <c r="DP378" s="11" t="s">
        <v>157</v>
      </c>
      <c r="DQ378" s="11" t="s">
        <v>157</v>
      </c>
      <c r="DR378" s="11" t="s">
        <v>157</v>
      </c>
      <c r="DS378" s="11" t="s">
        <v>157</v>
      </c>
      <c r="DT378" s="11" t="s">
        <v>157</v>
      </c>
      <c r="DU378" s="11" t="s">
        <v>157</v>
      </c>
      <c r="DV378" s="11" t="s">
        <v>157</v>
      </c>
      <c r="DW378" s="11" t="s">
        <v>157</v>
      </c>
      <c r="DX378" s="11" t="b">
        <v>1</v>
      </c>
      <c r="DY378" s="11" t="b">
        <v>1</v>
      </c>
      <c r="DZ378" s="11" t="b">
        <v>1</v>
      </c>
      <c r="EA378" s="11" t="b">
        <v>1</v>
      </c>
      <c r="EB378" s="11" t="b">
        <v>1</v>
      </c>
      <c r="EC378" s="11" t="b">
        <v>1</v>
      </c>
      <c r="ED378" s="11" t="b">
        <v>1</v>
      </c>
      <c r="EE378" s="11" t="b">
        <v>1</v>
      </c>
      <c r="EF378" s="11" t="b">
        <v>1</v>
      </c>
      <c r="EG378" s="11" t="b">
        <v>1</v>
      </c>
      <c r="EH378" s="11" t="b">
        <v>1</v>
      </c>
      <c r="EI378" s="11" t="b">
        <v>0</v>
      </c>
      <c r="EJ378" s="11" t="s">
        <v>157</v>
      </c>
      <c r="EK378" s="11">
        <v>3.1356000000000002E-2</v>
      </c>
      <c r="EL378" s="11">
        <v>3.5832000000000003E-2</v>
      </c>
      <c r="EM378" s="11">
        <v>3.7057E-2</v>
      </c>
      <c r="EN378" s="11">
        <v>4.3005000000000002E-2</v>
      </c>
      <c r="EO378" s="11">
        <v>3.2850999999999998E-2</v>
      </c>
      <c r="EP378" s="11">
        <v>3.0356000000000001E-2</v>
      </c>
      <c r="EQ378" s="11">
        <v>3.5713000000000002E-2</v>
      </c>
      <c r="ER378" s="11">
        <v>3.8275000000000003E-2</v>
      </c>
      <c r="ES378" s="11">
        <v>3.3397000000000003E-2</v>
      </c>
      <c r="ET378" s="11">
        <v>3.7574999999999997E-2</v>
      </c>
      <c r="EU378" s="11">
        <v>4.1673000000000002E-2</v>
      </c>
      <c r="EV378" s="11">
        <v>3.3190999999999998E-2</v>
      </c>
      <c r="EW378" s="11" t="s">
        <v>157</v>
      </c>
      <c r="EX378" s="11" t="s">
        <v>528</v>
      </c>
      <c r="EY378" s="11" t="str">
        <f>VLOOKUP(Table8[[#This Row],[Candidate Detail Answer: City]],cities,2,FALSE)</f>
        <v>Philipsburg</v>
      </c>
      <c r="EZ378" s="11" t="str">
        <f>VLOOKUP(Table8[[#This Row],[Candidate Detail Answer: City]],cities,3,FALSE)</f>
        <v>PA</v>
      </c>
      <c r="FA378" s="21">
        <f>VLOOKUP(Table8[[#This Row],[Candidate Detail Answer: City]],cities,4,FALSE)</f>
        <v>16866</v>
      </c>
      <c r="FB378" s="11" t="s">
        <v>157</v>
      </c>
      <c r="FC378" s="11" t="str">
        <f>VLOOKUP(Table8[[#This Row],[Candidate Detail Answer: Major]],majors_final,3,FALSE)</f>
        <v>N/A</v>
      </c>
      <c r="FD378" s="11" t="str">
        <f>VLOOKUP(Table8[[#This Row],[Candidate Detail Answer: Major]],majors_final,4,FALSE)</f>
        <v>N/A</v>
      </c>
      <c r="FE378" s="11">
        <f>VLOOKUP(Table8[[#This Row],[Candidate Detail Answer: Major]],majors_final,5,FALSE)</f>
        <v>0</v>
      </c>
      <c r="FF378" s="11">
        <f>VLOOKUP(Table8[[#This Row],[Candidate Detail Answer: Major]],majors_final,6,FALSE)</f>
        <v>0</v>
      </c>
      <c r="FG378" s="5"/>
      <c r="FH378" s="5"/>
      <c r="FI378" s="11"/>
    </row>
    <row r="379" spans="1:165" ht="12.75" x14ac:dyDescent="0.2">
      <c r="A379" s="11">
        <v>42760095</v>
      </c>
      <c r="B379" s="11">
        <v>58412798</v>
      </c>
      <c r="C379" s="11">
        <v>51762.987499999603</v>
      </c>
      <c r="D379" s="11" t="s">
        <v>153</v>
      </c>
      <c r="E379" s="11">
        <v>345600</v>
      </c>
      <c r="F379" s="11">
        <v>66507266</v>
      </c>
      <c r="G379" s="11">
        <v>51925.250694445698</v>
      </c>
      <c r="H379" s="11">
        <v>51079.894444442798</v>
      </c>
      <c r="I379" s="11">
        <v>345591</v>
      </c>
      <c r="J379" s="11">
        <v>1</v>
      </c>
      <c r="K379" s="11">
        <v>79</v>
      </c>
      <c r="L379" s="11">
        <v>276540</v>
      </c>
      <c r="M379" s="11">
        <v>131</v>
      </c>
      <c r="N379" s="11">
        <v>121</v>
      </c>
      <c r="O379" s="11">
        <v>92</v>
      </c>
      <c r="P379" s="11">
        <v>92.36</v>
      </c>
      <c r="Q379" s="11">
        <v>272055</v>
      </c>
      <c r="R379" s="11" t="s">
        <v>154</v>
      </c>
      <c r="S379" s="11" t="s">
        <v>155</v>
      </c>
      <c r="T379" s="11" t="s">
        <v>208</v>
      </c>
      <c r="U379" s="11">
        <v>0</v>
      </c>
      <c r="V379" s="11" t="s">
        <v>154</v>
      </c>
      <c r="W379" s="11" t="s">
        <v>157</v>
      </c>
      <c r="X379" s="11">
        <v>1</v>
      </c>
      <c r="Y379" s="11">
        <v>1</v>
      </c>
      <c r="Z379" s="11">
        <v>10</v>
      </c>
      <c r="AA379" s="11">
        <v>10</v>
      </c>
      <c r="AB379" s="11">
        <v>10</v>
      </c>
      <c r="AC379" s="11">
        <v>10</v>
      </c>
      <c r="AD379" s="11">
        <v>10</v>
      </c>
      <c r="AE379" s="11">
        <v>10</v>
      </c>
      <c r="AF379" s="11">
        <v>10</v>
      </c>
      <c r="AG379" s="11">
        <v>10</v>
      </c>
      <c r="AH379" s="11">
        <v>10</v>
      </c>
      <c r="AI379" s="11">
        <v>10</v>
      </c>
      <c r="AJ379" s="11">
        <v>10</v>
      </c>
      <c r="AK379" s="11">
        <v>10</v>
      </c>
      <c r="AL379" s="11">
        <v>0</v>
      </c>
      <c r="AM379" s="11">
        <v>111</v>
      </c>
      <c r="AN379" s="11">
        <v>60</v>
      </c>
      <c r="AO379" s="11">
        <v>0</v>
      </c>
      <c r="AP379" s="11">
        <v>120</v>
      </c>
      <c r="AQ379" s="11">
        <v>50</v>
      </c>
      <c r="AR379" s="11">
        <v>40</v>
      </c>
      <c r="AS379" s="11">
        <v>1</v>
      </c>
      <c r="AT379" s="11">
        <v>120</v>
      </c>
      <c r="AU379" s="11">
        <v>182</v>
      </c>
      <c r="AV379" s="11">
        <v>26054</v>
      </c>
      <c r="AW379" s="11">
        <v>8986</v>
      </c>
      <c r="AX379" s="11">
        <v>20492</v>
      </c>
      <c r="AY379" s="11">
        <v>5133</v>
      </c>
      <c r="AZ379" s="11">
        <v>6617</v>
      </c>
      <c r="BA379" s="11">
        <v>400</v>
      </c>
      <c r="BB379" s="11">
        <v>698</v>
      </c>
      <c r="BC379" s="11">
        <v>1496</v>
      </c>
      <c r="BD379" s="11">
        <v>897</v>
      </c>
      <c r="BE379" s="11">
        <v>855</v>
      </c>
      <c r="BF379" s="11">
        <v>561</v>
      </c>
      <c r="BG379" s="11">
        <v>1093</v>
      </c>
      <c r="BH379" s="11">
        <v>70</v>
      </c>
      <c r="BI379" s="11">
        <v>10</v>
      </c>
      <c r="BJ379" s="11">
        <v>10</v>
      </c>
      <c r="BK379" s="11">
        <v>10</v>
      </c>
      <c r="BL379" s="11">
        <v>13</v>
      </c>
      <c r="BM379" s="11">
        <v>8</v>
      </c>
      <c r="BN379" s="11">
        <v>9</v>
      </c>
      <c r="BO379" s="11">
        <v>15</v>
      </c>
      <c r="BP379" s="11">
        <v>12</v>
      </c>
      <c r="BQ379" s="11">
        <v>11</v>
      </c>
      <c r="BR379" s="11">
        <v>12</v>
      </c>
      <c r="BS379" s="11">
        <v>13</v>
      </c>
      <c r="BT379" s="11">
        <v>20</v>
      </c>
      <c r="BU379" s="11">
        <v>0</v>
      </c>
      <c r="BV379" s="11">
        <v>27</v>
      </c>
      <c r="BW379" s="11">
        <v>14</v>
      </c>
      <c r="BX379" s="11">
        <v>13</v>
      </c>
      <c r="BY379" s="11">
        <v>5</v>
      </c>
      <c r="BZ379" s="11">
        <v>9</v>
      </c>
      <c r="CA379" s="11">
        <v>3</v>
      </c>
      <c r="CB379" s="11">
        <v>7</v>
      </c>
      <c r="CC379" s="11">
        <v>7</v>
      </c>
      <c r="CD379" s="11">
        <v>10</v>
      </c>
      <c r="CE379" s="11">
        <v>10</v>
      </c>
      <c r="CF379" s="11">
        <v>3</v>
      </c>
      <c r="CG379" s="11">
        <v>4</v>
      </c>
      <c r="CH379" s="11">
        <v>0</v>
      </c>
      <c r="CI379" s="11"/>
      <c r="CJ379" s="11"/>
      <c r="CK379" s="11" t="s">
        <v>158</v>
      </c>
      <c r="CL379" s="11" t="s">
        <v>158</v>
      </c>
      <c r="CM379" s="11" t="s">
        <v>158</v>
      </c>
      <c r="CN379" s="11" t="s">
        <v>158</v>
      </c>
      <c r="CO379" s="11" t="s">
        <v>158</v>
      </c>
      <c r="CP379" s="11" t="s">
        <v>158</v>
      </c>
      <c r="CQ379" s="11" t="s">
        <v>158</v>
      </c>
      <c r="CR379" s="11" t="s">
        <v>158</v>
      </c>
      <c r="CS379" s="11" t="s">
        <v>158</v>
      </c>
      <c r="CT379" s="11" t="s">
        <v>158</v>
      </c>
      <c r="CU379" s="11" t="s">
        <v>158</v>
      </c>
      <c r="CV379" s="11" t="s">
        <v>158</v>
      </c>
      <c r="CW379" s="11" t="s">
        <v>166</v>
      </c>
      <c r="CX379" s="11" t="s">
        <v>154</v>
      </c>
      <c r="CY379" s="11" t="s">
        <v>154</v>
      </c>
      <c r="CZ379" s="11" t="s">
        <v>154</v>
      </c>
      <c r="DA379" s="11" t="s">
        <v>154</v>
      </c>
      <c r="DB379" s="11" t="s">
        <v>154</v>
      </c>
      <c r="DC379" s="11" t="s">
        <v>154</v>
      </c>
      <c r="DD379" s="11" t="s">
        <v>154</v>
      </c>
      <c r="DE379" s="11" t="s">
        <v>154</v>
      </c>
      <c r="DF379" s="11" t="s">
        <v>154</v>
      </c>
      <c r="DG379" s="11" t="s">
        <v>154</v>
      </c>
      <c r="DH379" s="11" t="s">
        <v>154</v>
      </c>
      <c r="DI379" s="11" t="s">
        <v>154</v>
      </c>
      <c r="DJ379" s="11" t="s">
        <v>154</v>
      </c>
      <c r="DK379" s="11" t="s">
        <v>157</v>
      </c>
      <c r="DL379" s="11" t="s">
        <v>157</v>
      </c>
      <c r="DM379" s="11" t="s">
        <v>157</v>
      </c>
      <c r="DN379" s="11" t="s">
        <v>157</v>
      </c>
      <c r="DO379" s="11" t="s">
        <v>157</v>
      </c>
      <c r="DP379" s="11" t="s">
        <v>157</v>
      </c>
      <c r="DQ379" s="11" t="s">
        <v>157</v>
      </c>
      <c r="DR379" s="11" t="s">
        <v>157</v>
      </c>
      <c r="DS379" s="11" t="s">
        <v>157</v>
      </c>
      <c r="DT379" s="11" t="s">
        <v>157</v>
      </c>
      <c r="DU379" s="11" t="s">
        <v>157</v>
      </c>
      <c r="DV379" s="11" t="s">
        <v>157</v>
      </c>
      <c r="DW379" s="11" t="s">
        <v>157</v>
      </c>
      <c r="DX379" s="11" t="b">
        <v>1</v>
      </c>
      <c r="DY379" s="11" t="b">
        <v>1</v>
      </c>
      <c r="DZ379" s="11" t="b">
        <v>1</v>
      </c>
      <c r="EA379" s="11" t="b">
        <v>1</v>
      </c>
      <c r="EB379" s="11" t="b">
        <v>1</v>
      </c>
      <c r="EC379" s="11" t="b">
        <v>1</v>
      </c>
      <c r="ED379" s="11" t="b">
        <v>1</v>
      </c>
      <c r="EE379" s="11" t="b">
        <v>1</v>
      </c>
      <c r="EF379" s="11" t="b">
        <v>1</v>
      </c>
      <c r="EG379" s="11" t="b">
        <v>1</v>
      </c>
      <c r="EH379" s="11" t="b">
        <v>1</v>
      </c>
      <c r="EI379" s="11" t="b">
        <v>1</v>
      </c>
      <c r="EJ379" s="11" t="s">
        <v>157</v>
      </c>
      <c r="EK379" s="11">
        <v>1.9255000000000001E-2</v>
      </c>
      <c r="EL379" s="11">
        <v>0.102129</v>
      </c>
      <c r="EM379" s="11">
        <v>0.27918900000000002</v>
      </c>
      <c r="EN379" s="11">
        <v>2.2329999999999999E-2</v>
      </c>
      <c r="EO379" s="11">
        <v>0.20086999999999999</v>
      </c>
      <c r="EP379" s="11">
        <v>0.24284600000000001</v>
      </c>
      <c r="EQ379" s="11">
        <v>0.30415900000000001</v>
      </c>
      <c r="ER379" s="11">
        <v>9.8839999999999997E-2</v>
      </c>
      <c r="ES379" s="11">
        <v>6.5223000000000003E-2</v>
      </c>
      <c r="ET379" s="11">
        <v>2.2648999999999999E-2</v>
      </c>
      <c r="EU379" s="11">
        <v>4.5920999999999997E-2</v>
      </c>
      <c r="EV379" s="11">
        <v>2.6214000000000001E-2</v>
      </c>
      <c r="EW379" s="11" t="s">
        <v>157</v>
      </c>
      <c r="EX379" s="11" t="s">
        <v>633</v>
      </c>
      <c r="EY379" s="11" t="str">
        <f>VLOOKUP(Table8[[#This Row],[Candidate Detail Answer: City]],cities,2,FALSE)</f>
        <v>Royal Oak</v>
      </c>
      <c r="EZ379" s="11" t="str">
        <f>VLOOKUP(Table8[[#This Row],[Candidate Detail Answer: City]],cities,3,FALSE)</f>
        <v>MI</v>
      </c>
      <c r="FA379" s="21">
        <f>VLOOKUP(Table8[[#This Row],[Candidate Detail Answer: City]],cities,4,FALSE)</f>
        <v>48067</v>
      </c>
      <c r="FB379" s="11" t="s">
        <v>157</v>
      </c>
      <c r="FC379" s="11" t="str">
        <f>VLOOKUP(Table8[[#This Row],[Candidate Detail Answer: Major]],majors_final,3,FALSE)</f>
        <v>N/A</v>
      </c>
      <c r="FD379" s="11" t="str">
        <f>VLOOKUP(Table8[[#This Row],[Candidate Detail Answer: Major]],majors_final,4,FALSE)</f>
        <v>N/A</v>
      </c>
      <c r="FE379" s="11">
        <f>VLOOKUP(Table8[[#This Row],[Candidate Detail Answer: Major]],majors_final,5,FALSE)</f>
        <v>0</v>
      </c>
      <c r="FF379" s="11">
        <f>VLOOKUP(Table8[[#This Row],[Candidate Detail Answer: Major]],majors_final,6,FALSE)</f>
        <v>0</v>
      </c>
      <c r="FG379" s="5"/>
      <c r="FH379" s="5"/>
      <c r="FI379" s="11"/>
    </row>
    <row r="380" spans="1:165" ht="12.75" x14ac:dyDescent="0.2">
      <c r="A380" s="11">
        <v>29502110</v>
      </c>
      <c r="B380" s="11">
        <v>38835956</v>
      </c>
      <c r="C380" s="11">
        <v>56829.427083332601</v>
      </c>
      <c r="D380" s="11" t="s">
        <v>153</v>
      </c>
      <c r="E380" s="11">
        <v>345600</v>
      </c>
      <c r="F380" s="11">
        <v>46242080</v>
      </c>
      <c r="G380" s="11">
        <v>47710.959027778299</v>
      </c>
      <c r="H380" s="11">
        <v>47359.248611110401</v>
      </c>
      <c r="I380" s="11">
        <v>87040</v>
      </c>
      <c r="J380" s="11">
        <v>1</v>
      </c>
      <c r="K380" s="11">
        <v>0</v>
      </c>
      <c r="L380" s="11">
        <v>0</v>
      </c>
      <c r="M380" s="11">
        <v>131</v>
      </c>
      <c r="N380" s="11">
        <v>1</v>
      </c>
      <c r="O380" s="11">
        <v>92</v>
      </c>
      <c r="P380" s="11">
        <v>0.76</v>
      </c>
      <c r="Q380" s="11">
        <v>81461</v>
      </c>
      <c r="R380" s="11" t="s">
        <v>154</v>
      </c>
      <c r="S380" s="11" t="s">
        <v>155</v>
      </c>
      <c r="T380" s="11" t="s">
        <v>156</v>
      </c>
      <c r="U380" s="11">
        <v>0</v>
      </c>
      <c r="V380" s="11" t="s">
        <v>154</v>
      </c>
      <c r="W380" s="11" t="s">
        <v>157</v>
      </c>
      <c r="X380" s="11"/>
      <c r="Y380" s="11">
        <v>1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1</v>
      </c>
      <c r="AT380" s="11">
        <v>0</v>
      </c>
      <c r="AU380" s="11">
        <v>712</v>
      </c>
      <c r="AV380" s="11">
        <v>4558</v>
      </c>
      <c r="AW380" s="11">
        <v>108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6</v>
      </c>
      <c r="BJ380" s="11">
        <v>5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12</v>
      </c>
      <c r="BW380" s="11">
        <v>2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/>
      <c r="CJ380" s="11"/>
      <c r="CK380" s="11" t="s">
        <v>158</v>
      </c>
      <c r="CL380" s="11" t="s">
        <v>158</v>
      </c>
      <c r="CM380" s="11" t="s">
        <v>166</v>
      </c>
      <c r="CN380" s="11" t="s">
        <v>166</v>
      </c>
      <c r="CO380" s="11" t="s">
        <v>166</v>
      </c>
      <c r="CP380" s="11" t="s">
        <v>166</v>
      </c>
      <c r="CQ380" s="11" t="s">
        <v>166</v>
      </c>
      <c r="CR380" s="11" t="s">
        <v>166</v>
      </c>
      <c r="CS380" s="11" t="s">
        <v>166</v>
      </c>
      <c r="CT380" s="11" t="s">
        <v>166</v>
      </c>
      <c r="CU380" s="11" t="s">
        <v>166</v>
      </c>
      <c r="CV380" s="11" t="s">
        <v>166</v>
      </c>
      <c r="CW380" s="11" t="s">
        <v>166</v>
      </c>
      <c r="CX380" s="11" t="s">
        <v>154</v>
      </c>
      <c r="CY380" s="11" t="s">
        <v>154</v>
      </c>
      <c r="CZ380" s="11" t="s">
        <v>154</v>
      </c>
      <c r="DA380" s="11" t="s">
        <v>154</v>
      </c>
      <c r="DB380" s="11" t="s">
        <v>154</v>
      </c>
      <c r="DC380" s="11" t="s">
        <v>154</v>
      </c>
      <c r="DD380" s="11" t="s">
        <v>154</v>
      </c>
      <c r="DE380" s="11" t="s">
        <v>154</v>
      </c>
      <c r="DF380" s="11" t="s">
        <v>154</v>
      </c>
      <c r="DG380" s="11" t="s">
        <v>154</v>
      </c>
      <c r="DH380" s="11" t="s">
        <v>154</v>
      </c>
      <c r="DI380" s="11" t="s">
        <v>154</v>
      </c>
      <c r="DJ380" s="11" t="s">
        <v>154</v>
      </c>
      <c r="DK380" s="11" t="s">
        <v>157</v>
      </c>
      <c r="DL380" s="11" t="s">
        <v>157</v>
      </c>
      <c r="DM380" s="11" t="s">
        <v>157</v>
      </c>
      <c r="DN380" s="11" t="s">
        <v>157</v>
      </c>
      <c r="DO380" s="11" t="s">
        <v>157</v>
      </c>
      <c r="DP380" s="11" t="s">
        <v>157</v>
      </c>
      <c r="DQ380" s="11" t="s">
        <v>157</v>
      </c>
      <c r="DR380" s="11" t="s">
        <v>157</v>
      </c>
      <c r="DS380" s="11" t="s">
        <v>157</v>
      </c>
      <c r="DT380" s="11" t="s">
        <v>157</v>
      </c>
      <c r="DU380" s="11" t="s">
        <v>157</v>
      </c>
      <c r="DV380" s="11" t="s">
        <v>157</v>
      </c>
      <c r="DW380" s="11" t="s">
        <v>157</v>
      </c>
      <c r="DX380" s="11" t="b">
        <v>0</v>
      </c>
      <c r="DY380" s="11" t="b">
        <v>0</v>
      </c>
      <c r="DZ380" s="11" t="s">
        <v>157</v>
      </c>
      <c r="EA380" s="11" t="s">
        <v>157</v>
      </c>
      <c r="EB380" s="11" t="s">
        <v>157</v>
      </c>
      <c r="EC380" s="11" t="s">
        <v>157</v>
      </c>
      <c r="ED380" s="11" t="s">
        <v>157</v>
      </c>
      <c r="EE380" s="11" t="s">
        <v>157</v>
      </c>
      <c r="EF380" s="11" t="s">
        <v>157</v>
      </c>
      <c r="EG380" s="11" t="s">
        <v>157</v>
      </c>
      <c r="EH380" s="11" t="s">
        <v>157</v>
      </c>
      <c r="EI380" s="11" t="s">
        <v>157</v>
      </c>
      <c r="EJ380" s="11" t="s">
        <v>157</v>
      </c>
      <c r="EK380" s="11">
        <v>1.6122000000000001E-2</v>
      </c>
      <c r="EL380" s="11">
        <v>3.4419999999999999E-2</v>
      </c>
      <c r="EM380" s="11" t="s">
        <v>157</v>
      </c>
      <c r="EN380" s="11" t="s">
        <v>157</v>
      </c>
      <c r="EO380" s="11" t="s">
        <v>157</v>
      </c>
      <c r="EP380" s="11" t="s">
        <v>157</v>
      </c>
      <c r="EQ380" s="11" t="s">
        <v>157</v>
      </c>
      <c r="ER380" s="11" t="s">
        <v>157</v>
      </c>
      <c r="ES380" s="11" t="s">
        <v>157</v>
      </c>
      <c r="ET380" s="11" t="s">
        <v>157</v>
      </c>
      <c r="EU380" s="11" t="s">
        <v>157</v>
      </c>
      <c r="EV380" s="11" t="s">
        <v>157</v>
      </c>
      <c r="EW380" s="11" t="s">
        <v>157</v>
      </c>
      <c r="EX380" s="11" t="s">
        <v>613</v>
      </c>
      <c r="EY380" s="11" t="str">
        <f>VLOOKUP(Table8[[#This Row],[Candidate Detail Answer: City]],cities,2,FALSE)</f>
        <v>Glendale</v>
      </c>
      <c r="EZ380" s="11" t="str">
        <f>VLOOKUP(Table8[[#This Row],[Candidate Detail Answer: City]],cities,3,FALSE)</f>
        <v>CA</v>
      </c>
      <c r="FA380" s="21">
        <f>VLOOKUP(Table8[[#This Row],[Candidate Detail Answer: City]],cities,4,FALSE)</f>
        <v>91201</v>
      </c>
      <c r="FB380" s="11" t="s">
        <v>157</v>
      </c>
      <c r="FC380" s="11" t="str">
        <f>VLOOKUP(Table8[[#This Row],[Candidate Detail Answer: Major]],majors_final,3,FALSE)</f>
        <v>N/A</v>
      </c>
      <c r="FD380" s="11" t="str">
        <f>VLOOKUP(Table8[[#This Row],[Candidate Detail Answer: Major]],majors_final,4,FALSE)</f>
        <v>N/A</v>
      </c>
      <c r="FE380" s="11">
        <f>VLOOKUP(Table8[[#This Row],[Candidate Detail Answer: Major]],majors_final,5,FALSE)</f>
        <v>0</v>
      </c>
      <c r="FF380" s="11">
        <f>VLOOKUP(Table8[[#This Row],[Candidate Detail Answer: Major]],majors_final,6,FALSE)</f>
        <v>0</v>
      </c>
      <c r="FG380" s="5"/>
      <c r="FH380" s="5"/>
      <c r="FI380" s="11"/>
    </row>
    <row r="381" spans="1:165" ht="12.75" x14ac:dyDescent="0.2">
      <c r="A381" s="11">
        <v>29502125</v>
      </c>
      <c r="B381" s="11">
        <v>38835984</v>
      </c>
      <c r="C381" s="11">
        <v>56873.292361110398</v>
      </c>
      <c r="D381" s="11" t="s">
        <v>153</v>
      </c>
      <c r="E381" s="11">
        <v>345600</v>
      </c>
      <c r="F381" s="11">
        <v>46240192</v>
      </c>
      <c r="G381" s="11">
        <v>47931.7076388895</v>
      </c>
      <c r="H381" s="11">
        <v>47554.139583332602</v>
      </c>
      <c r="I381" s="11">
        <v>32468</v>
      </c>
      <c r="J381" s="11">
        <v>1</v>
      </c>
      <c r="K381" s="11">
        <v>0</v>
      </c>
      <c r="L381" s="11">
        <v>0</v>
      </c>
      <c r="M381" s="11">
        <v>131</v>
      </c>
      <c r="N381" s="11">
        <v>1</v>
      </c>
      <c r="O381" s="11">
        <v>92</v>
      </c>
      <c r="P381" s="11">
        <v>0.76</v>
      </c>
      <c r="Q381" s="11">
        <v>28496</v>
      </c>
      <c r="R381" s="11" t="s">
        <v>154</v>
      </c>
      <c r="S381" s="11" t="s">
        <v>155</v>
      </c>
      <c r="T381" s="11" t="s">
        <v>156</v>
      </c>
      <c r="U381" s="11">
        <v>0</v>
      </c>
      <c r="V381" s="11" t="s">
        <v>154</v>
      </c>
      <c r="W381" s="11" t="s">
        <v>157</v>
      </c>
      <c r="X381" s="11"/>
      <c r="Y381" s="11">
        <v>1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1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1</v>
      </c>
      <c r="AT381" s="11">
        <v>0</v>
      </c>
      <c r="AU381" s="11">
        <v>7</v>
      </c>
      <c r="AV381" s="11">
        <v>1798</v>
      </c>
      <c r="AW381" s="11">
        <v>214</v>
      </c>
      <c r="AX381" s="11">
        <v>278</v>
      </c>
      <c r="AY381" s="11">
        <v>63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7</v>
      </c>
      <c r="BJ381" s="11">
        <v>8</v>
      </c>
      <c r="BK381" s="11">
        <v>9</v>
      </c>
      <c r="BL381" s="11">
        <v>0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U381" s="11">
        <v>0</v>
      </c>
      <c r="BV381" s="11">
        <v>20</v>
      </c>
      <c r="BW381" s="11">
        <v>5</v>
      </c>
      <c r="BX381" s="11">
        <v>2</v>
      </c>
      <c r="BY381" s="11">
        <v>0</v>
      </c>
      <c r="BZ381" s="11">
        <v>0</v>
      </c>
      <c r="CA381" s="11">
        <v>0</v>
      </c>
      <c r="CB381" s="11">
        <v>0</v>
      </c>
      <c r="CC381" s="11">
        <v>0</v>
      </c>
      <c r="CD381" s="11">
        <v>0</v>
      </c>
      <c r="CE381" s="11">
        <v>0</v>
      </c>
      <c r="CF381" s="11">
        <v>0</v>
      </c>
      <c r="CG381" s="11">
        <v>0</v>
      </c>
      <c r="CH381" s="11">
        <v>0</v>
      </c>
      <c r="CI381" s="11"/>
      <c r="CJ381" s="11"/>
      <c r="CK381" s="11" t="s">
        <v>158</v>
      </c>
      <c r="CL381" s="11" t="s">
        <v>158</v>
      </c>
      <c r="CM381" s="11" t="s">
        <v>158</v>
      </c>
      <c r="CN381" s="11" t="s">
        <v>166</v>
      </c>
      <c r="CO381" s="11" t="s">
        <v>166</v>
      </c>
      <c r="CP381" s="11" t="s">
        <v>166</v>
      </c>
      <c r="CQ381" s="11" t="s">
        <v>166</v>
      </c>
      <c r="CR381" s="11" t="s">
        <v>166</v>
      </c>
      <c r="CS381" s="11" t="s">
        <v>166</v>
      </c>
      <c r="CT381" s="11" t="s">
        <v>166</v>
      </c>
      <c r="CU381" s="11" t="s">
        <v>166</v>
      </c>
      <c r="CV381" s="11" t="s">
        <v>166</v>
      </c>
      <c r="CW381" s="11" t="s">
        <v>166</v>
      </c>
      <c r="CX381" s="11" t="s">
        <v>154</v>
      </c>
      <c r="CY381" s="11" t="s">
        <v>154</v>
      </c>
      <c r="CZ381" s="11" t="s">
        <v>154</v>
      </c>
      <c r="DA381" s="11" t="s">
        <v>154</v>
      </c>
      <c r="DB381" s="11" t="s">
        <v>154</v>
      </c>
      <c r="DC381" s="11" t="s">
        <v>154</v>
      </c>
      <c r="DD381" s="11" t="s">
        <v>154</v>
      </c>
      <c r="DE381" s="11" t="s">
        <v>154</v>
      </c>
      <c r="DF381" s="11" t="s">
        <v>154</v>
      </c>
      <c r="DG381" s="11" t="s">
        <v>154</v>
      </c>
      <c r="DH381" s="11" t="s">
        <v>154</v>
      </c>
      <c r="DI381" s="11" t="s">
        <v>154</v>
      </c>
      <c r="DJ381" s="11" t="s">
        <v>154</v>
      </c>
      <c r="DK381" s="11" t="s">
        <v>157</v>
      </c>
      <c r="DL381" s="11" t="s">
        <v>157</v>
      </c>
      <c r="DM381" s="11" t="s">
        <v>157</v>
      </c>
      <c r="DN381" s="11" t="s">
        <v>157</v>
      </c>
      <c r="DO381" s="11" t="s">
        <v>157</v>
      </c>
      <c r="DP381" s="11" t="s">
        <v>157</v>
      </c>
      <c r="DQ381" s="11" t="s">
        <v>157</v>
      </c>
      <c r="DR381" s="11" t="s">
        <v>157</v>
      </c>
      <c r="DS381" s="11" t="s">
        <v>157</v>
      </c>
      <c r="DT381" s="11" t="s">
        <v>157</v>
      </c>
      <c r="DU381" s="11" t="s">
        <v>157</v>
      </c>
      <c r="DV381" s="11" t="s">
        <v>157</v>
      </c>
      <c r="DW381" s="11" t="s">
        <v>157</v>
      </c>
      <c r="DX381" s="11" t="b">
        <v>0</v>
      </c>
      <c r="DY381" s="11" t="b">
        <v>0</v>
      </c>
      <c r="DZ381" s="11" t="b">
        <v>0</v>
      </c>
      <c r="EA381" s="11" t="s">
        <v>157</v>
      </c>
      <c r="EB381" s="11" t="s">
        <v>157</v>
      </c>
      <c r="EC381" s="11" t="s">
        <v>157</v>
      </c>
      <c r="ED381" s="11" t="s">
        <v>157</v>
      </c>
      <c r="EE381" s="11" t="s">
        <v>157</v>
      </c>
      <c r="EF381" s="11" t="s">
        <v>157</v>
      </c>
      <c r="EG381" s="11" t="s">
        <v>157</v>
      </c>
      <c r="EH381" s="11" t="s">
        <v>157</v>
      </c>
      <c r="EI381" s="11" t="s">
        <v>157</v>
      </c>
      <c r="EJ381" s="11" t="s">
        <v>157</v>
      </c>
      <c r="EK381" s="11">
        <v>2.8457E-2</v>
      </c>
      <c r="EL381" s="11">
        <v>3.3917999999999997E-2</v>
      </c>
      <c r="EM381" s="11">
        <v>3.1265000000000001E-2</v>
      </c>
      <c r="EN381" s="11" t="s">
        <v>157</v>
      </c>
      <c r="EO381" s="11" t="s">
        <v>157</v>
      </c>
      <c r="EP381" s="11" t="s">
        <v>157</v>
      </c>
      <c r="EQ381" s="11" t="s">
        <v>157</v>
      </c>
      <c r="ER381" s="11" t="s">
        <v>157</v>
      </c>
      <c r="ES381" s="11" t="s">
        <v>157</v>
      </c>
      <c r="ET381" s="11" t="s">
        <v>157</v>
      </c>
      <c r="EU381" s="11" t="s">
        <v>157</v>
      </c>
      <c r="EV381" s="11" t="s">
        <v>157</v>
      </c>
      <c r="EW381" s="11" t="s">
        <v>157</v>
      </c>
      <c r="EX381" s="11" t="s">
        <v>684</v>
      </c>
      <c r="EY381" s="11" t="str">
        <f>VLOOKUP(Table8[[#This Row],[Candidate Detail Answer: City]],cities,2,FALSE)</f>
        <v>Baltimore</v>
      </c>
      <c r="EZ381" s="11" t="str">
        <f>VLOOKUP(Table8[[#This Row],[Candidate Detail Answer: City]],cities,3,FALSE)</f>
        <v>MD</v>
      </c>
      <c r="FA381" s="21">
        <f>VLOOKUP(Table8[[#This Row],[Candidate Detail Answer: City]],cities,4,FALSE)</f>
        <v>21201</v>
      </c>
      <c r="FB381" s="11" t="s">
        <v>157</v>
      </c>
      <c r="FC381" s="11" t="str">
        <f>VLOOKUP(Table8[[#This Row],[Candidate Detail Answer: Major]],majors_final,3,FALSE)</f>
        <v>N/A</v>
      </c>
      <c r="FD381" s="11" t="str">
        <f>VLOOKUP(Table8[[#This Row],[Candidate Detail Answer: Major]],majors_final,4,FALSE)</f>
        <v>N/A</v>
      </c>
      <c r="FE381" s="11">
        <f>VLOOKUP(Table8[[#This Row],[Candidate Detail Answer: Major]],majors_final,5,FALSE)</f>
        <v>0</v>
      </c>
      <c r="FF381" s="11">
        <f>VLOOKUP(Table8[[#This Row],[Candidate Detail Answer: Major]],majors_final,6,FALSE)</f>
        <v>0</v>
      </c>
      <c r="FG381" s="5"/>
      <c r="FH381" s="5"/>
      <c r="FI381" s="11"/>
    </row>
    <row r="382" spans="1:165" ht="12.75" x14ac:dyDescent="0.2">
      <c r="A382" s="11">
        <v>29502942</v>
      </c>
      <c r="B382" s="11">
        <v>38837046</v>
      </c>
      <c r="C382" s="11">
        <v>55842.458333332703</v>
      </c>
      <c r="D382" s="11" t="s">
        <v>153</v>
      </c>
      <c r="E382" s="11">
        <v>345600</v>
      </c>
      <c r="F382" s="11">
        <v>46029872</v>
      </c>
      <c r="G382" s="11">
        <v>47991.911805556199</v>
      </c>
      <c r="H382" s="11">
        <v>47607.2916666659</v>
      </c>
      <c r="I382" s="11">
        <v>165267</v>
      </c>
      <c r="J382" s="11">
        <v>1</v>
      </c>
      <c r="K382" s="11">
        <v>0</v>
      </c>
      <c r="L382" s="11">
        <v>0</v>
      </c>
      <c r="M382" s="11">
        <v>131</v>
      </c>
      <c r="N382" s="11">
        <v>21</v>
      </c>
      <c r="O382" s="11">
        <v>92</v>
      </c>
      <c r="P382" s="11">
        <v>16.03</v>
      </c>
      <c r="Q382" s="11">
        <v>159152</v>
      </c>
      <c r="R382" s="11" t="s">
        <v>154</v>
      </c>
      <c r="S382" s="11" t="s">
        <v>155</v>
      </c>
      <c r="T382" s="11" t="s">
        <v>156</v>
      </c>
      <c r="U382" s="11">
        <v>0</v>
      </c>
      <c r="V382" s="11" t="s">
        <v>154</v>
      </c>
      <c r="W382" s="11" t="s">
        <v>157</v>
      </c>
      <c r="X382" s="11"/>
      <c r="Y382" s="11">
        <v>1</v>
      </c>
      <c r="Z382" s="11">
        <v>10</v>
      </c>
      <c r="AA382" s="11">
        <v>0</v>
      </c>
      <c r="AB382" s="11">
        <v>10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21</v>
      </c>
      <c r="AN382" s="11">
        <v>20</v>
      </c>
      <c r="AO382" s="11">
        <v>0</v>
      </c>
      <c r="AP382" s="11">
        <v>20</v>
      </c>
      <c r="AQ382" s="11">
        <v>0</v>
      </c>
      <c r="AR382" s="11">
        <v>0</v>
      </c>
      <c r="AS382" s="11">
        <v>1</v>
      </c>
      <c r="AT382" s="11">
        <v>20</v>
      </c>
      <c r="AU382" s="11">
        <v>644</v>
      </c>
      <c r="AV382" s="11">
        <v>2707</v>
      </c>
      <c r="AW382" s="11">
        <v>127</v>
      </c>
      <c r="AX382" s="11">
        <v>1162</v>
      </c>
      <c r="AY382" s="11">
        <v>2</v>
      </c>
      <c r="AZ382" s="11">
        <v>628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399</v>
      </c>
      <c r="BH382" s="11">
        <v>0</v>
      </c>
      <c r="BI382" s="11">
        <v>6</v>
      </c>
      <c r="BJ382" s="11">
        <v>2</v>
      </c>
      <c r="BK382" s="11">
        <v>13</v>
      </c>
      <c r="BL382" s="11">
        <v>0</v>
      </c>
      <c r="BM382" s="11">
        <v>0</v>
      </c>
      <c r="BN382" s="11">
        <v>0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0</v>
      </c>
      <c r="BU382" s="11">
        <v>0</v>
      </c>
      <c r="BV382" s="11">
        <v>6</v>
      </c>
      <c r="BW382" s="11">
        <v>2</v>
      </c>
      <c r="BX382" s="11">
        <v>2</v>
      </c>
      <c r="BY382" s="11">
        <v>0</v>
      </c>
      <c r="BZ382" s="11">
        <v>0</v>
      </c>
      <c r="CA382" s="11">
        <v>0</v>
      </c>
      <c r="CB382" s="11">
        <v>0</v>
      </c>
      <c r="CC382" s="11">
        <v>0</v>
      </c>
      <c r="CD382" s="11">
        <v>0</v>
      </c>
      <c r="CE382" s="11">
        <v>0</v>
      </c>
      <c r="CF382" s="11">
        <v>0</v>
      </c>
      <c r="CG382" s="11">
        <v>0</v>
      </c>
      <c r="CH382" s="11">
        <v>0</v>
      </c>
      <c r="CI382" s="11"/>
      <c r="CJ382" s="11"/>
      <c r="CK382" s="11" t="s">
        <v>158</v>
      </c>
      <c r="CL382" s="11" t="s">
        <v>158</v>
      </c>
      <c r="CM382" s="11" t="s">
        <v>158</v>
      </c>
      <c r="CN382" s="11" t="s">
        <v>166</v>
      </c>
      <c r="CO382" s="11" t="s">
        <v>166</v>
      </c>
      <c r="CP382" s="11" t="s">
        <v>166</v>
      </c>
      <c r="CQ382" s="11" t="s">
        <v>166</v>
      </c>
      <c r="CR382" s="11" t="s">
        <v>166</v>
      </c>
      <c r="CS382" s="11" t="s">
        <v>166</v>
      </c>
      <c r="CT382" s="11" t="s">
        <v>166</v>
      </c>
      <c r="CU382" s="11" t="s">
        <v>166</v>
      </c>
      <c r="CV382" s="11" t="s">
        <v>166</v>
      </c>
      <c r="CW382" s="11" t="s">
        <v>166</v>
      </c>
      <c r="CX382" s="11" t="s">
        <v>154</v>
      </c>
      <c r="CY382" s="11" t="s">
        <v>154</v>
      </c>
      <c r="CZ382" s="11" t="s">
        <v>154</v>
      </c>
      <c r="DA382" s="11" t="s">
        <v>154</v>
      </c>
      <c r="DB382" s="11" t="s">
        <v>154</v>
      </c>
      <c r="DC382" s="11" t="s">
        <v>154</v>
      </c>
      <c r="DD382" s="11" t="s">
        <v>154</v>
      </c>
      <c r="DE382" s="11" t="s">
        <v>154</v>
      </c>
      <c r="DF382" s="11" t="s">
        <v>154</v>
      </c>
      <c r="DG382" s="11" t="s">
        <v>154</v>
      </c>
      <c r="DH382" s="11" t="s">
        <v>154</v>
      </c>
      <c r="DI382" s="11" t="s">
        <v>154</v>
      </c>
      <c r="DJ382" s="11" t="s">
        <v>154</v>
      </c>
      <c r="DK382" s="11" t="s">
        <v>157</v>
      </c>
      <c r="DL382" s="11" t="s">
        <v>157</v>
      </c>
      <c r="DM382" s="11" t="s">
        <v>157</v>
      </c>
      <c r="DN382" s="11" t="s">
        <v>157</v>
      </c>
      <c r="DO382" s="11" t="s">
        <v>157</v>
      </c>
      <c r="DP382" s="11" t="s">
        <v>157</v>
      </c>
      <c r="DQ382" s="11" t="s">
        <v>157</v>
      </c>
      <c r="DR382" s="11" t="s">
        <v>157</v>
      </c>
      <c r="DS382" s="11" t="s">
        <v>157</v>
      </c>
      <c r="DT382" s="11" t="s">
        <v>157</v>
      </c>
      <c r="DU382" s="11" t="s">
        <v>157</v>
      </c>
      <c r="DV382" s="11" t="s">
        <v>157</v>
      </c>
      <c r="DW382" s="11" t="s">
        <v>157</v>
      </c>
      <c r="DX382" s="11" t="b">
        <v>1</v>
      </c>
      <c r="DY382" s="11" t="b">
        <v>0</v>
      </c>
      <c r="DZ382" s="11" t="b">
        <v>1</v>
      </c>
      <c r="EA382" s="11" t="s">
        <v>157</v>
      </c>
      <c r="EB382" s="11" t="s">
        <v>157</v>
      </c>
      <c r="EC382" s="11" t="s">
        <v>157</v>
      </c>
      <c r="ED382" s="11" t="s">
        <v>157</v>
      </c>
      <c r="EE382" s="11" t="s">
        <v>157</v>
      </c>
      <c r="EF382" s="11" t="s">
        <v>157</v>
      </c>
      <c r="EG382" s="11" t="s">
        <v>157</v>
      </c>
      <c r="EH382" s="11" t="s">
        <v>157</v>
      </c>
      <c r="EI382" s="11" t="s">
        <v>157</v>
      </c>
      <c r="EJ382" s="11" t="s">
        <v>157</v>
      </c>
      <c r="EK382" s="11">
        <v>3.2208000000000001E-2</v>
      </c>
      <c r="EL382" s="11">
        <v>2.8094000000000001E-2</v>
      </c>
      <c r="EM382" s="11">
        <v>3.0376E-2</v>
      </c>
      <c r="EN382" s="11" t="s">
        <v>157</v>
      </c>
      <c r="EO382" s="11" t="s">
        <v>157</v>
      </c>
      <c r="EP382" s="11" t="s">
        <v>157</v>
      </c>
      <c r="EQ382" s="11" t="s">
        <v>157</v>
      </c>
      <c r="ER382" s="11" t="s">
        <v>157</v>
      </c>
      <c r="ES382" s="11" t="s">
        <v>157</v>
      </c>
      <c r="ET382" s="11" t="s">
        <v>157</v>
      </c>
      <c r="EU382" s="11" t="s">
        <v>157</v>
      </c>
      <c r="EV382" s="11" t="s">
        <v>157</v>
      </c>
      <c r="EW382" s="11" t="s">
        <v>157</v>
      </c>
      <c r="EX382" s="11" t="s">
        <v>214</v>
      </c>
      <c r="EY382" s="11" t="str">
        <f>VLOOKUP(Table8[[#This Row],[Candidate Detail Answer: City]],cities,2,FALSE)</f>
        <v>Bronx</v>
      </c>
      <c r="EZ382" s="11" t="str">
        <f>VLOOKUP(Table8[[#This Row],[Candidate Detail Answer: City]],cities,3,FALSE)</f>
        <v>NY</v>
      </c>
      <c r="FA382" s="21">
        <f>VLOOKUP(Table8[[#This Row],[Candidate Detail Answer: City]],cities,4,FALSE)</f>
        <v>10451</v>
      </c>
      <c r="FB382" s="11" t="s">
        <v>157</v>
      </c>
      <c r="FC382" s="11" t="str">
        <f>VLOOKUP(Table8[[#This Row],[Candidate Detail Answer: Major]],majors_final,3,FALSE)</f>
        <v>N/A</v>
      </c>
      <c r="FD382" s="11" t="str">
        <f>VLOOKUP(Table8[[#This Row],[Candidate Detail Answer: Major]],majors_final,4,FALSE)</f>
        <v>N/A</v>
      </c>
      <c r="FE382" s="11">
        <f>VLOOKUP(Table8[[#This Row],[Candidate Detail Answer: Major]],majors_final,5,FALSE)</f>
        <v>0</v>
      </c>
      <c r="FF382" s="11">
        <f>VLOOKUP(Table8[[#This Row],[Candidate Detail Answer: Major]],majors_final,6,FALSE)</f>
        <v>0</v>
      </c>
      <c r="FG382" s="5"/>
      <c r="FH382" s="5"/>
      <c r="FI382" s="11"/>
    </row>
    <row r="383" spans="1:165" ht="12.75" x14ac:dyDescent="0.2">
      <c r="A383" s="11">
        <v>30067977</v>
      </c>
      <c r="B383" s="11">
        <v>39671062</v>
      </c>
      <c r="C383" s="11">
        <v>56895.2249999993</v>
      </c>
      <c r="D383" s="11" t="s">
        <v>153</v>
      </c>
      <c r="E383" s="11">
        <v>345600</v>
      </c>
      <c r="F383" s="11">
        <v>47411524</v>
      </c>
      <c r="G383" s="11">
        <v>48313.000694445102</v>
      </c>
      <c r="H383" s="11">
        <v>47890.769444443598</v>
      </c>
      <c r="I383" s="11">
        <v>194074</v>
      </c>
      <c r="J383" s="11">
        <v>2</v>
      </c>
      <c r="K383" s="11">
        <v>0</v>
      </c>
      <c r="L383" s="11">
        <v>0</v>
      </c>
      <c r="M383" s="11">
        <v>131</v>
      </c>
      <c r="N383" s="11">
        <v>1</v>
      </c>
      <c r="O383" s="11">
        <v>92</v>
      </c>
      <c r="P383" s="11">
        <v>0.76</v>
      </c>
      <c r="Q383" s="11">
        <v>926</v>
      </c>
      <c r="R383" s="11" t="s">
        <v>154</v>
      </c>
      <c r="S383" s="11" t="s">
        <v>155</v>
      </c>
      <c r="T383" s="11" t="s">
        <v>156</v>
      </c>
      <c r="U383" s="11">
        <v>0</v>
      </c>
      <c r="V383" s="11" t="s">
        <v>154</v>
      </c>
      <c r="W383" s="11" t="s">
        <v>157</v>
      </c>
      <c r="X383" s="11"/>
      <c r="Y383" s="11">
        <v>1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1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1</v>
      </c>
      <c r="AT383" s="11">
        <v>0</v>
      </c>
      <c r="AU383" s="11">
        <v>6</v>
      </c>
      <c r="AV383" s="11">
        <v>99753</v>
      </c>
      <c r="AW383" s="11">
        <v>93397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7</v>
      </c>
      <c r="BJ383" s="11">
        <v>9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3</v>
      </c>
      <c r="BW383" s="11">
        <v>9</v>
      </c>
      <c r="BX383" s="11">
        <v>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/>
      <c r="CJ383" s="11"/>
      <c r="CK383" s="11" t="s">
        <v>158</v>
      </c>
      <c r="CL383" s="11" t="s">
        <v>158</v>
      </c>
      <c r="CM383" s="11" t="s">
        <v>166</v>
      </c>
      <c r="CN383" s="11" t="s">
        <v>166</v>
      </c>
      <c r="CO383" s="11" t="s">
        <v>166</v>
      </c>
      <c r="CP383" s="11" t="s">
        <v>166</v>
      </c>
      <c r="CQ383" s="11" t="s">
        <v>166</v>
      </c>
      <c r="CR383" s="11" t="s">
        <v>166</v>
      </c>
      <c r="CS383" s="11" t="s">
        <v>166</v>
      </c>
      <c r="CT383" s="11" t="s">
        <v>166</v>
      </c>
      <c r="CU383" s="11" t="s">
        <v>166</v>
      </c>
      <c r="CV383" s="11" t="s">
        <v>166</v>
      </c>
      <c r="CW383" s="11" t="s">
        <v>166</v>
      </c>
      <c r="CX383" s="11" t="s">
        <v>154</v>
      </c>
      <c r="CY383" s="11" t="s">
        <v>154</v>
      </c>
      <c r="CZ383" s="11" t="s">
        <v>154</v>
      </c>
      <c r="DA383" s="11" t="s">
        <v>154</v>
      </c>
      <c r="DB383" s="11" t="s">
        <v>154</v>
      </c>
      <c r="DC383" s="11" t="s">
        <v>154</v>
      </c>
      <c r="DD383" s="11" t="s">
        <v>154</v>
      </c>
      <c r="DE383" s="11" t="s">
        <v>154</v>
      </c>
      <c r="DF383" s="11" t="s">
        <v>154</v>
      </c>
      <c r="DG383" s="11" t="s">
        <v>154</v>
      </c>
      <c r="DH383" s="11" t="s">
        <v>154</v>
      </c>
      <c r="DI383" s="11" t="s">
        <v>154</v>
      </c>
      <c r="DJ383" s="11" t="s">
        <v>154</v>
      </c>
      <c r="DK383" s="11" t="s">
        <v>157</v>
      </c>
      <c r="DL383" s="11" t="s">
        <v>157</v>
      </c>
      <c r="DM383" s="11" t="s">
        <v>157</v>
      </c>
      <c r="DN383" s="11" t="s">
        <v>157</v>
      </c>
      <c r="DO383" s="11" t="s">
        <v>157</v>
      </c>
      <c r="DP383" s="11" t="s">
        <v>157</v>
      </c>
      <c r="DQ383" s="11" t="s">
        <v>157</v>
      </c>
      <c r="DR383" s="11" t="s">
        <v>157</v>
      </c>
      <c r="DS383" s="11" t="s">
        <v>157</v>
      </c>
      <c r="DT383" s="11" t="s">
        <v>157</v>
      </c>
      <c r="DU383" s="11" t="s">
        <v>157</v>
      </c>
      <c r="DV383" s="11" t="s">
        <v>157</v>
      </c>
      <c r="DW383" s="11" t="s">
        <v>157</v>
      </c>
      <c r="DX383" s="11" t="b">
        <v>0</v>
      </c>
      <c r="DY383" s="11" t="b">
        <v>0</v>
      </c>
      <c r="DZ383" s="11" t="s">
        <v>157</v>
      </c>
      <c r="EA383" s="11" t="s">
        <v>157</v>
      </c>
      <c r="EB383" s="11" t="s">
        <v>157</v>
      </c>
      <c r="EC383" s="11" t="s">
        <v>157</v>
      </c>
      <c r="ED383" s="11" t="s">
        <v>157</v>
      </c>
      <c r="EE383" s="11" t="s">
        <v>157</v>
      </c>
      <c r="EF383" s="11" t="s">
        <v>157</v>
      </c>
      <c r="EG383" s="11" t="s">
        <v>157</v>
      </c>
      <c r="EH383" s="11" t="s">
        <v>157</v>
      </c>
      <c r="EI383" s="11" t="s">
        <v>157</v>
      </c>
      <c r="EJ383" s="11" t="s">
        <v>157</v>
      </c>
      <c r="EK383" s="11">
        <v>3.3073999999999999E-2</v>
      </c>
      <c r="EL383" s="11">
        <v>2.9256000000000001E-2</v>
      </c>
      <c r="EM383" s="11" t="s">
        <v>157</v>
      </c>
      <c r="EN383" s="11" t="s">
        <v>157</v>
      </c>
      <c r="EO383" s="11" t="s">
        <v>157</v>
      </c>
      <c r="EP383" s="11" t="s">
        <v>157</v>
      </c>
      <c r="EQ383" s="11" t="s">
        <v>157</v>
      </c>
      <c r="ER383" s="11" t="s">
        <v>157</v>
      </c>
      <c r="ES383" s="11" t="s">
        <v>157</v>
      </c>
      <c r="ET383" s="11" t="s">
        <v>157</v>
      </c>
      <c r="EU383" s="11" t="s">
        <v>157</v>
      </c>
      <c r="EV383" s="11" t="s">
        <v>157</v>
      </c>
      <c r="EW383" s="11" t="s">
        <v>157</v>
      </c>
      <c r="EX383" s="11" t="s">
        <v>685</v>
      </c>
      <c r="EY383" s="11" t="str">
        <f>VLOOKUP(Table8[[#This Row],[Candidate Detail Answer: City]],cities,2,FALSE)</f>
        <v>Hampton</v>
      </c>
      <c r="EZ383" s="11" t="str">
        <f>VLOOKUP(Table8[[#This Row],[Candidate Detail Answer: City]],cities,3,FALSE)</f>
        <v>VA</v>
      </c>
      <c r="FA383" s="21">
        <f>VLOOKUP(Table8[[#This Row],[Candidate Detail Answer: City]],cities,4,FALSE)</f>
        <v>23605</v>
      </c>
      <c r="FB383" s="11" t="s">
        <v>157</v>
      </c>
      <c r="FC383" s="11" t="str">
        <f>VLOOKUP(Table8[[#This Row],[Candidate Detail Answer: Major]],majors_final,3,FALSE)</f>
        <v>N/A</v>
      </c>
      <c r="FD383" s="11" t="str">
        <f>VLOOKUP(Table8[[#This Row],[Candidate Detail Answer: Major]],majors_final,4,FALSE)</f>
        <v>N/A</v>
      </c>
      <c r="FE383" s="11">
        <f>VLOOKUP(Table8[[#This Row],[Candidate Detail Answer: Major]],majors_final,5,FALSE)</f>
        <v>0</v>
      </c>
      <c r="FF383" s="11">
        <f>VLOOKUP(Table8[[#This Row],[Candidate Detail Answer: Major]],majors_final,6,FALSE)</f>
        <v>0</v>
      </c>
      <c r="FG383" s="5"/>
      <c r="FH383" s="5"/>
      <c r="FI383" s="11"/>
    </row>
    <row r="384" spans="1:165" ht="12.75" x14ac:dyDescent="0.2">
      <c r="A384" s="11">
        <v>30815789</v>
      </c>
      <c r="B384" s="11">
        <v>40830830</v>
      </c>
      <c r="C384" s="11">
        <v>56917.157638888202</v>
      </c>
      <c r="D384" s="11" t="s">
        <v>153</v>
      </c>
      <c r="E384" s="11">
        <v>345600</v>
      </c>
      <c r="F384" s="11">
        <v>48024238</v>
      </c>
      <c r="G384" s="11">
        <v>48333.068750000697</v>
      </c>
      <c r="H384" s="11">
        <v>47908.486805554698</v>
      </c>
      <c r="I384" s="11">
        <v>211140</v>
      </c>
      <c r="J384" s="11">
        <v>1</v>
      </c>
      <c r="K384" s="11">
        <v>0</v>
      </c>
      <c r="L384" s="11">
        <v>0</v>
      </c>
      <c r="M384" s="11">
        <v>131</v>
      </c>
      <c r="N384" s="11">
        <v>1</v>
      </c>
      <c r="O384" s="11">
        <v>92</v>
      </c>
      <c r="P384" s="11">
        <v>0.76</v>
      </c>
      <c r="Q384" s="11">
        <v>206771</v>
      </c>
      <c r="R384" s="11" t="s">
        <v>154</v>
      </c>
      <c r="S384" s="11" t="s">
        <v>155</v>
      </c>
      <c r="T384" s="11" t="s">
        <v>156</v>
      </c>
      <c r="U384" s="11">
        <v>0</v>
      </c>
      <c r="V384" s="11" t="s">
        <v>154</v>
      </c>
      <c r="W384" s="11" t="s">
        <v>157</v>
      </c>
      <c r="X384" s="11"/>
      <c r="Y384" s="11">
        <v>1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1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1</v>
      </c>
      <c r="AT384" s="11">
        <v>0</v>
      </c>
      <c r="AU384" s="11">
        <v>94</v>
      </c>
      <c r="AV384" s="11">
        <v>4244</v>
      </c>
      <c r="AW384" s="11">
        <v>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5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0</v>
      </c>
      <c r="BU384" s="11">
        <v>0</v>
      </c>
      <c r="BV384" s="11">
        <v>2</v>
      </c>
      <c r="BW384" s="11">
        <v>0</v>
      </c>
      <c r="BX384" s="11">
        <v>0</v>
      </c>
      <c r="BY384" s="11">
        <v>0</v>
      </c>
      <c r="BZ384" s="11">
        <v>0</v>
      </c>
      <c r="CA384" s="11">
        <v>0</v>
      </c>
      <c r="CB384" s="11">
        <v>0</v>
      </c>
      <c r="CC384" s="11">
        <v>0</v>
      </c>
      <c r="CD384" s="11">
        <v>0</v>
      </c>
      <c r="CE384" s="11">
        <v>0</v>
      </c>
      <c r="CF384" s="11">
        <v>0</v>
      </c>
      <c r="CG384" s="11">
        <v>0</v>
      </c>
      <c r="CH384" s="11">
        <v>0</v>
      </c>
      <c r="CI384" s="11"/>
      <c r="CJ384" s="11"/>
      <c r="CK384" s="11" t="s">
        <v>158</v>
      </c>
      <c r="CL384" s="11" t="s">
        <v>166</v>
      </c>
      <c r="CM384" s="11" t="s">
        <v>166</v>
      </c>
      <c r="CN384" s="11" t="s">
        <v>166</v>
      </c>
      <c r="CO384" s="11" t="s">
        <v>166</v>
      </c>
      <c r="CP384" s="11" t="s">
        <v>166</v>
      </c>
      <c r="CQ384" s="11" t="s">
        <v>166</v>
      </c>
      <c r="CR384" s="11" t="s">
        <v>166</v>
      </c>
      <c r="CS384" s="11" t="s">
        <v>166</v>
      </c>
      <c r="CT384" s="11" t="s">
        <v>166</v>
      </c>
      <c r="CU384" s="11" t="s">
        <v>166</v>
      </c>
      <c r="CV384" s="11" t="s">
        <v>166</v>
      </c>
      <c r="CW384" s="11" t="s">
        <v>166</v>
      </c>
      <c r="CX384" s="11" t="s">
        <v>154</v>
      </c>
      <c r="CY384" s="11" t="s">
        <v>154</v>
      </c>
      <c r="CZ384" s="11" t="s">
        <v>154</v>
      </c>
      <c r="DA384" s="11" t="s">
        <v>154</v>
      </c>
      <c r="DB384" s="11" t="s">
        <v>154</v>
      </c>
      <c r="DC384" s="11" t="s">
        <v>154</v>
      </c>
      <c r="DD384" s="11" t="s">
        <v>154</v>
      </c>
      <c r="DE384" s="11" t="s">
        <v>154</v>
      </c>
      <c r="DF384" s="11" t="s">
        <v>154</v>
      </c>
      <c r="DG384" s="11" t="s">
        <v>154</v>
      </c>
      <c r="DH384" s="11" t="s">
        <v>154</v>
      </c>
      <c r="DI384" s="11" t="s">
        <v>154</v>
      </c>
      <c r="DJ384" s="11" t="s">
        <v>154</v>
      </c>
      <c r="DK384" s="11" t="s">
        <v>157</v>
      </c>
      <c r="DL384" s="11" t="s">
        <v>157</v>
      </c>
      <c r="DM384" s="11" t="s">
        <v>157</v>
      </c>
      <c r="DN384" s="11" t="s">
        <v>157</v>
      </c>
      <c r="DO384" s="11" t="s">
        <v>157</v>
      </c>
      <c r="DP384" s="11" t="s">
        <v>157</v>
      </c>
      <c r="DQ384" s="11" t="s">
        <v>157</v>
      </c>
      <c r="DR384" s="11" t="s">
        <v>157</v>
      </c>
      <c r="DS384" s="11" t="s">
        <v>157</v>
      </c>
      <c r="DT384" s="11" t="s">
        <v>157</v>
      </c>
      <c r="DU384" s="11" t="s">
        <v>157</v>
      </c>
      <c r="DV384" s="11" t="s">
        <v>157</v>
      </c>
      <c r="DW384" s="11" t="s">
        <v>157</v>
      </c>
      <c r="DX384" s="11" t="b">
        <v>0</v>
      </c>
      <c r="DY384" s="11" t="s">
        <v>157</v>
      </c>
      <c r="DZ384" s="11" t="s">
        <v>157</v>
      </c>
      <c r="EA384" s="11" t="s">
        <v>157</v>
      </c>
      <c r="EB384" s="11" t="s">
        <v>157</v>
      </c>
      <c r="EC384" s="11" t="s">
        <v>157</v>
      </c>
      <c r="ED384" s="11" t="s">
        <v>157</v>
      </c>
      <c r="EE384" s="11" t="s">
        <v>157</v>
      </c>
      <c r="EF384" s="11" t="s">
        <v>157</v>
      </c>
      <c r="EG384" s="11" t="s">
        <v>157</v>
      </c>
      <c r="EH384" s="11" t="s">
        <v>157</v>
      </c>
      <c r="EI384" s="11" t="s">
        <v>157</v>
      </c>
      <c r="EJ384" s="11" t="s">
        <v>157</v>
      </c>
      <c r="EK384" s="11">
        <v>3.0082999999999999E-2</v>
      </c>
      <c r="EL384" s="11" t="s">
        <v>157</v>
      </c>
      <c r="EM384" s="11" t="s">
        <v>157</v>
      </c>
      <c r="EN384" s="11" t="s">
        <v>157</v>
      </c>
      <c r="EO384" s="11" t="s">
        <v>157</v>
      </c>
      <c r="EP384" s="11" t="s">
        <v>157</v>
      </c>
      <c r="EQ384" s="11" t="s">
        <v>157</v>
      </c>
      <c r="ER384" s="11" t="s">
        <v>157</v>
      </c>
      <c r="ES384" s="11" t="s">
        <v>157</v>
      </c>
      <c r="ET384" s="11" t="s">
        <v>157</v>
      </c>
      <c r="EU384" s="11" t="s">
        <v>157</v>
      </c>
      <c r="EV384" s="11" t="s">
        <v>157</v>
      </c>
      <c r="EW384" s="11" t="s">
        <v>157</v>
      </c>
      <c r="EX384" s="11" t="s">
        <v>247</v>
      </c>
      <c r="EY384" s="11" t="str">
        <f>VLOOKUP(Table8[[#This Row],[Candidate Detail Answer: City]],cities,2,FALSE)</f>
        <v>Pittsburgh</v>
      </c>
      <c r="EZ384" s="11" t="str">
        <f>VLOOKUP(Table8[[#This Row],[Candidate Detail Answer: City]],cities,3,FALSE)</f>
        <v>PA</v>
      </c>
      <c r="FA384" s="21">
        <f>VLOOKUP(Table8[[#This Row],[Candidate Detail Answer: City]],cities,4,FALSE)</f>
        <v>15201</v>
      </c>
      <c r="FB384" s="11" t="s">
        <v>157</v>
      </c>
      <c r="FC384" s="11" t="str">
        <f>VLOOKUP(Table8[[#This Row],[Candidate Detail Answer: Major]],majors_final,3,FALSE)</f>
        <v>N/A</v>
      </c>
      <c r="FD384" s="11" t="str">
        <f>VLOOKUP(Table8[[#This Row],[Candidate Detail Answer: Major]],majors_final,4,FALSE)</f>
        <v>N/A</v>
      </c>
      <c r="FE384" s="11">
        <f>VLOOKUP(Table8[[#This Row],[Candidate Detail Answer: Major]],majors_final,5,FALSE)</f>
        <v>0</v>
      </c>
      <c r="FF384" s="11">
        <f>VLOOKUP(Table8[[#This Row],[Candidate Detail Answer: Major]],majors_final,6,FALSE)</f>
        <v>0</v>
      </c>
      <c r="FG384" s="5"/>
      <c r="FH384" s="5"/>
      <c r="FI384" s="11"/>
    </row>
    <row r="385" spans="1:165" ht="12.75" x14ac:dyDescent="0.2">
      <c r="A385" s="11">
        <v>30815795</v>
      </c>
      <c r="B385" s="11">
        <v>40830840</v>
      </c>
      <c r="C385" s="11">
        <v>56939.090277777097</v>
      </c>
      <c r="D385" s="11" t="s">
        <v>153</v>
      </c>
      <c r="E385" s="11">
        <v>345600</v>
      </c>
      <c r="F385" s="11">
        <v>48934238</v>
      </c>
      <c r="G385" s="11">
        <v>48433.4090277785</v>
      </c>
      <c r="H385" s="11">
        <v>47997.073611110201</v>
      </c>
      <c r="I385" s="11">
        <v>257106</v>
      </c>
      <c r="J385" s="11">
        <v>2</v>
      </c>
      <c r="K385" s="11">
        <v>0</v>
      </c>
      <c r="L385" s="11">
        <v>0</v>
      </c>
      <c r="M385" s="11">
        <v>131</v>
      </c>
      <c r="N385" s="11">
        <v>1</v>
      </c>
      <c r="O385" s="11">
        <v>92</v>
      </c>
      <c r="P385" s="11">
        <v>0.76</v>
      </c>
      <c r="Q385" s="11">
        <v>240207</v>
      </c>
      <c r="R385" s="11" t="s">
        <v>154</v>
      </c>
      <c r="S385" s="11" t="s">
        <v>155</v>
      </c>
      <c r="T385" s="11" t="s">
        <v>208</v>
      </c>
      <c r="U385" s="11">
        <v>0</v>
      </c>
      <c r="V385" s="11" t="s">
        <v>154</v>
      </c>
      <c r="W385" s="11" t="s">
        <v>157</v>
      </c>
      <c r="X385" s="11">
        <v>1</v>
      </c>
      <c r="Y385" s="11">
        <v>1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1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1</v>
      </c>
      <c r="AT385" s="11">
        <v>0</v>
      </c>
      <c r="AU385" s="11">
        <v>44</v>
      </c>
      <c r="AV385" s="11">
        <v>8771</v>
      </c>
      <c r="AW385" s="11">
        <v>3561</v>
      </c>
      <c r="AX385" s="11">
        <v>408</v>
      </c>
      <c r="AY385" s="11">
        <v>376</v>
      </c>
      <c r="AZ385" s="11">
        <v>101</v>
      </c>
      <c r="BA385" s="11">
        <v>94</v>
      </c>
      <c r="BB385" s="11">
        <v>1854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9</v>
      </c>
      <c r="BJ385" s="11">
        <v>8</v>
      </c>
      <c r="BK385" s="11">
        <v>9</v>
      </c>
      <c r="BL385" s="11">
        <v>8</v>
      </c>
      <c r="BM385" s="11">
        <v>8</v>
      </c>
      <c r="BN385" s="11">
        <v>9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U385" s="11">
        <v>0</v>
      </c>
      <c r="BV385" s="11">
        <v>69</v>
      </c>
      <c r="BW385" s="11">
        <v>33</v>
      </c>
      <c r="BX385" s="11">
        <v>5</v>
      </c>
      <c r="BY385" s="11">
        <v>5</v>
      </c>
      <c r="BZ385" s="11">
        <v>2</v>
      </c>
      <c r="CA385" s="11">
        <v>2</v>
      </c>
      <c r="CB385" s="11">
        <v>0</v>
      </c>
      <c r="CC385" s="11">
        <v>0</v>
      </c>
      <c r="CD385" s="11">
        <v>0</v>
      </c>
      <c r="CE385" s="11">
        <v>0</v>
      </c>
      <c r="CF385" s="11">
        <v>0</v>
      </c>
      <c r="CG385" s="11">
        <v>0</v>
      </c>
      <c r="CH385" s="11">
        <v>0</v>
      </c>
      <c r="CI385" s="11"/>
      <c r="CJ385" s="11"/>
      <c r="CK385" s="11" t="s">
        <v>158</v>
      </c>
      <c r="CL385" s="11" t="s">
        <v>158</v>
      </c>
      <c r="CM385" s="11" t="s">
        <v>158</v>
      </c>
      <c r="CN385" s="11" t="s">
        <v>158</v>
      </c>
      <c r="CO385" s="11" t="s">
        <v>158</v>
      </c>
      <c r="CP385" s="11" t="s">
        <v>158</v>
      </c>
      <c r="CQ385" s="11" t="s">
        <v>166</v>
      </c>
      <c r="CR385" s="11" t="s">
        <v>166</v>
      </c>
      <c r="CS385" s="11" t="s">
        <v>166</v>
      </c>
      <c r="CT385" s="11" t="s">
        <v>166</v>
      </c>
      <c r="CU385" s="11" t="s">
        <v>166</v>
      </c>
      <c r="CV385" s="11" t="s">
        <v>166</v>
      </c>
      <c r="CW385" s="11" t="s">
        <v>166</v>
      </c>
      <c r="CX385" s="11" t="s">
        <v>154</v>
      </c>
      <c r="CY385" s="11" t="s">
        <v>154</v>
      </c>
      <c r="CZ385" s="11" t="s">
        <v>154</v>
      </c>
      <c r="DA385" s="11" t="s">
        <v>154</v>
      </c>
      <c r="DB385" s="11" t="s">
        <v>154</v>
      </c>
      <c r="DC385" s="11" t="s">
        <v>154</v>
      </c>
      <c r="DD385" s="11" t="s">
        <v>154</v>
      </c>
      <c r="DE385" s="11" t="s">
        <v>154</v>
      </c>
      <c r="DF385" s="11" t="s">
        <v>154</v>
      </c>
      <c r="DG385" s="11" t="s">
        <v>154</v>
      </c>
      <c r="DH385" s="11" t="s">
        <v>154</v>
      </c>
      <c r="DI385" s="11" t="s">
        <v>154</v>
      </c>
      <c r="DJ385" s="11" t="s">
        <v>154</v>
      </c>
      <c r="DK385" s="11" t="s">
        <v>157</v>
      </c>
      <c r="DL385" s="11" t="s">
        <v>157</v>
      </c>
      <c r="DM385" s="11" t="s">
        <v>157</v>
      </c>
      <c r="DN385" s="11" t="s">
        <v>157</v>
      </c>
      <c r="DO385" s="11" t="s">
        <v>157</v>
      </c>
      <c r="DP385" s="11" t="s">
        <v>157</v>
      </c>
      <c r="DQ385" s="11" t="s">
        <v>157</v>
      </c>
      <c r="DR385" s="11" t="s">
        <v>157</v>
      </c>
      <c r="DS385" s="11" t="s">
        <v>157</v>
      </c>
      <c r="DT385" s="11" t="s">
        <v>157</v>
      </c>
      <c r="DU385" s="11" t="s">
        <v>157</v>
      </c>
      <c r="DV385" s="11" t="s">
        <v>157</v>
      </c>
      <c r="DW385" s="11" t="s">
        <v>157</v>
      </c>
      <c r="DX385" s="11" t="b">
        <v>0</v>
      </c>
      <c r="DY385" s="11" t="b">
        <v>0</v>
      </c>
      <c r="DZ385" s="11" t="b">
        <v>0</v>
      </c>
      <c r="EA385" s="11" t="b">
        <v>0</v>
      </c>
      <c r="EB385" s="11" t="b">
        <v>0</v>
      </c>
      <c r="EC385" s="11" t="b">
        <v>0</v>
      </c>
      <c r="ED385" s="11" t="s">
        <v>157</v>
      </c>
      <c r="EE385" s="11" t="s">
        <v>157</v>
      </c>
      <c r="EF385" s="11" t="s">
        <v>157</v>
      </c>
      <c r="EG385" s="11" t="s">
        <v>157</v>
      </c>
      <c r="EH385" s="11" t="s">
        <v>157</v>
      </c>
      <c r="EI385" s="11" t="s">
        <v>157</v>
      </c>
      <c r="EJ385" s="11" t="s">
        <v>157</v>
      </c>
      <c r="EK385" s="11">
        <v>0.115132</v>
      </c>
      <c r="EL385" s="11">
        <v>3.6839999999999998E-2</v>
      </c>
      <c r="EM385" s="11">
        <v>3.6715999999999999E-2</v>
      </c>
      <c r="EN385" s="11">
        <v>8.8638999999999996E-2</v>
      </c>
      <c r="EO385" s="11">
        <v>3.7908999999999998E-2</v>
      </c>
      <c r="EP385" s="11">
        <v>3.0741000000000001E-2</v>
      </c>
      <c r="EQ385" s="11" t="s">
        <v>157</v>
      </c>
      <c r="ER385" s="11" t="s">
        <v>157</v>
      </c>
      <c r="ES385" s="11" t="s">
        <v>157</v>
      </c>
      <c r="ET385" s="11" t="s">
        <v>157</v>
      </c>
      <c r="EU385" s="11" t="s">
        <v>157</v>
      </c>
      <c r="EV385" s="11" t="s">
        <v>157</v>
      </c>
      <c r="EW385" s="11" t="s">
        <v>157</v>
      </c>
      <c r="EX385" s="11" t="s">
        <v>686</v>
      </c>
      <c r="EY385" s="11" t="str">
        <f>VLOOKUP(Table8[[#This Row],[Candidate Detail Answer: City]],cities,2,FALSE)</f>
        <v>Pittsburgh</v>
      </c>
      <c r="EZ385" s="11" t="str">
        <f>VLOOKUP(Table8[[#This Row],[Candidate Detail Answer: City]],cities,3,FALSE)</f>
        <v>PA</v>
      </c>
      <c r="FA385" s="21">
        <f>VLOOKUP(Table8[[#This Row],[Candidate Detail Answer: City]],cities,4,FALSE)</f>
        <v>15201</v>
      </c>
      <c r="FB385" s="11" t="s">
        <v>157</v>
      </c>
      <c r="FC385" s="11" t="str">
        <f>VLOOKUP(Table8[[#This Row],[Candidate Detail Answer: Major]],majors_final,3,FALSE)</f>
        <v>N/A</v>
      </c>
      <c r="FD385" s="11" t="str">
        <f>VLOOKUP(Table8[[#This Row],[Candidate Detail Answer: Major]],majors_final,4,FALSE)</f>
        <v>N/A</v>
      </c>
      <c r="FE385" s="11">
        <f>VLOOKUP(Table8[[#This Row],[Candidate Detail Answer: Major]],majors_final,5,FALSE)</f>
        <v>0</v>
      </c>
      <c r="FF385" s="11">
        <f>VLOOKUP(Table8[[#This Row],[Candidate Detail Answer: Major]],majors_final,6,FALSE)</f>
        <v>0</v>
      </c>
      <c r="FG385" s="5"/>
      <c r="FH385" s="5"/>
      <c r="FI385" s="11"/>
    </row>
    <row r="386" spans="1:165" ht="12.75" x14ac:dyDescent="0.2">
      <c r="A386" s="11">
        <v>30819761</v>
      </c>
      <c r="B386" s="11">
        <v>40836000</v>
      </c>
      <c r="C386" s="11">
        <v>56961.022916665999</v>
      </c>
      <c r="D386" s="11" t="s">
        <v>153</v>
      </c>
      <c r="E386" s="11">
        <v>345600</v>
      </c>
      <c r="F386" s="11">
        <v>48231208</v>
      </c>
      <c r="G386" s="11">
        <v>48874.9062500008</v>
      </c>
      <c r="H386" s="11">
        <v>48386.855555554597</v>
      </c>
      <c r="I386" s="11">
        <v>108994</v>
      </c>
      <c r="J386" s="11">
        <v>1</v>
      </c>
      <c r="K386" s="11">
        <v>0</v>
      </c>
      <c r="L386" s="11">
        <v>0</v>
      </c>
      <c r="M386" s="11">
        <v>131</v>
      </c>
      <c r="N386" s="11">
        <v>1</v>
      </c>
      <c r="O386" s="11">
        <v>92</v>
      </c>
      <c r="P386" s="11">
        <v>0.76</v>
      </c>
      <c r="Q386" s="11">
        <v>103992</v>
      </c>
      <c r="R386" s="11" t="s">
        <v>154</v>
      </c>
      <c r="S386" s="11" t="s">
        <v>155</v>
      </c>
      <c r="T386" s="11" t="s">
        <v>156</v>
      </c>
      <c r="U386" s="11">
        <v>0</v>
      </c>
      <c r="V386" s="11" t="s">
        <v>154</v>
      </c>
      <c r="W386" s="11" t="s">
        <v>157</v>
      </c>
      <c r="X386" s="11"/>
      <c r="Y386" s="11">
        <v>1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1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1</v>
      </c>
      <c r="AT386" s="11">
        <v>0</v>
      </c>
      <c r="AU386" s="11">
        <v>121</v>
      </c>
      <c r="AV386" s="11">
        <v>4561</v>
      </c>
      <c r="AW386" s="11">
        <v>297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6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U386" s="11">
        <v>0</v>
      </c>
      <c r="BV386" s="11">
        <v>12</v>
      </c>
      <c r="BW386" s="11">
        <v>0</v>
      </c>
      <c r="BX386" s="11">
        <v>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0</v>
      </c>
      <c r="CE386" s="11">
        <v>0</v>
      </c>
      <c r="CF386" s="11">
        <v>0</v>
      </c>
      <c r="CG386" s="11">
        <v>0</v>
      </c>
      <c r="CH386" s="11">
        <v>0</v>
      </c>
      <c r="CI386" s="11"/>
      <c r="CJ386" s="11"/>
      <c r="CK386" s="11" t="s">
        <v>158</v>
      </c>
      <c r="CL386" s="11" t="s">
        <v>166</v>
      </c>
      <c r="CM386" s="11" t="s">
        <v>166</v>
      </c>
      <c r="CN386" s="11" t="s">
        <v>166</v>
      </c>
      <c r="CO386" s="11" t="s">
        <v>166</v>
      </c>
      <c r="CP386" s="11" t="s">
        <v>166</v>
      </c>
      <c r="CQ386" s="11" t="s">
        <v>166</v>
      </c>
      <c r="CR386" s="11" t="s">
        <v>166</v>
      </c>
      <c r="CS386" s="11" t="s">
        <v>166</v>
      </c>
      <c r="CT386" s="11" t="s">
        <v>166</v>
      </c>
      <c r="CU386" s="11" t="s">
        <v>166</v>
      </c>
      <c r="CV386" s="11" t="s">
        <v>166</v>
      </c>
      <c r="CW386" s="11" t="s">
        <v>166</v>
      </c>
      <c r="CX386" s="11" t="s">
        <v>154</v>
      </c>
      <c r="CY386" s="11" t="s">
        <v>154</v>
      </c>
      <c r="CZ386" s="11" t="s">
        <v>154</v>
      </c>
      <c r="DA386" s="11" t="s">
        <v>154</v>
      </c>
      <c r="DB386" s="11" t="s">
        <v>154</v>
      </c>
      <c r="DC386" s="11" t="s">
        <v>154</v>
      </c>
      <c r="DD386" s="11" t="s">
        <v>154</v>
      </c>
      <c r="DE386" s="11" t="s">
        <v>154</v>
      </c>
      <c r="DF386" s="11" t="s">
        <v>154</v>
      </c>
      <c r="DG386" s="11" t="s">
        <v>154</v>
      </c>
      <c r="DH386" s="11" t="s">
        <v>154</v>
      </c>
      <c r="DI386" s="11" t="s">
        <v>154</v>
      </c>
      <c r="DJ386" s="11" t="s">
        <v>154</v>
      </c>
      <c r="DK386" s="11" t="s">
        <v>157</v>
      </c>
      <c r="DL386" s="11" t="s">
        <v>157</v>
      </c>
      <c r="DM386" s="11" t="s">
        <v>157</v>
      </c>
      <c r="DN386" s="11" t="s">
        <v>157</v>
      </c>
      <c r="DO386" s="11" t="s">
        <v>157</v>
      </c>
      <c r="DP386" s="11" t="s">
        <v>157</v>
      </c>
      <c r="DQ386" s="11" t="s">
        <v>157</v>
      </c>
      <c r="DR386" s="11" t="s">
        <v>157</v>
      </c>
      <c r="DS386" s="11" t="s">
        <v>157</v>
      </c>
      <c r="DT386" s="11" t="s">
        <v>157</v>
      </c>
      <c r="DU386" s="11" t="s">
        <v>157</v>
      </c>
      <c r="DV386" s="11" t="s">
        <v>157</v>
      </c>
      <c r="DW386" s="11" t="s">
        <v>157</v>
      </c>
      <c r="DX386" s="11" t="b">
        <v>0</v>
      </c>
      <c r="DY386" s="11" t="s">
        <v>157</v>
      </c>
      <c r="DZ386" s="11" t="s">
        <v>157</v>
      </c>
      <c r="EA386" s="11" t="s">
        <v>157</v>
      </c>
      <c r="EB386" s="11" t="s">
        <v>157</v>
      </c>
      <c r="EC386" s="11" t="s">
        <v>157</v>
      </c>
      <c r="ED386" s="11" t="s">
        <v>157</v>
      </c>
      <c r="EE386" s="11" t="s">
        <v>157</v>
      </c>
      <c r="EF386" s="11" t="s">
        <v>157</v>
      </c>
      <c r="EG386" s="11" t="s">
        <v>157</v>
      </c>
      <c r="EH386" s="11" t="s">
        <v>157</v>
      </c>
      <c r="EI386" s="11" t="s">
        <v>157</v>
      </c>
      <c r="EJ386" s="11" t="s">
        <v>157</v>
      </c>
      <c r="EK386" s="11">
        <v>3.0769999999999999E-2</v>
      </c>
      <c r="EL386" s="11" t="s">
        <v>157</v>
      </c>
      <c r="EM386" s="11" t="s">
        <v>157</v>
      </c>
      <c r="EN386" s="11" t="s">
        <v>157</v>
      </c>
      <c r="EO386" s="11" t="s">
        <v>157</v>
      </c>
      <c r="EP386" s="11" t="s">
        <v>157</v>
      </c>
      <c r="EQ386" s="11" t="s">
        <v>157</v>
      </c>
      <c r="ER386" s="11" t="s">
        <v>157</v>
      </c>
      <c r="ES386" s="11" t="s">
        <v>157</v>
      </c>
      <c r="ET386" s="11" t="s">
        <v>157</v>
      </c>
      <c r="EU386" s="11" t="s">
        <v>157</v>
      </c>
      <c r="EV386" s="11" t="s">
        <v>157</v>
      </c>
      <c r="EW386" s="11" t="s">
        <v>157</v>
      </c>
      <c r="EX386" s="11" t="s">
        <v>209</v>
      </c>
      <c r="EY386" s="11" t="str">
        <f>VLOOKUP(Table8[[#This Row],[Candidate Detail Answer: City]],cities,2,FALSE)</f>
        <v>Philadelphia</v>
      </c>
      <c r="EZ386" s="11" t="str">
        <f>VLOOKUP(Table8[[#This Row],[Candidate Detail Answer: City]],cities,3,FALSE)</f>
        <v>PA</v>
      </c>
      <c r="FA386" s="21">
        <f>VLOOKUP(Table8[[#This Row],[Candidate Detail Answer: City]],cities,4,FALSE)</f>
        <v>19102</v>
      </c>
      <c r="FB386" s="11" t="s">
        <v>157</v>
      </c>
      <c r="FC386" s="11" t="str">
        <f>VLOOKUP(Table8[[#This Row],[Candidate Detail Answer: Major]],majors_final,3,FALSE)</f>
        <v>N/A</v>
      </c>
      <c r="FD386" s="11" t="str">
        <f>VLOOKUP(Table8[[#This Row],[Candidate Detail Answer: Major]],majors_final,4,FALSE)</f>
        <v>N/A</v>
      </c>
      <c r="FE386" s="11">
        <f>VLOOKUP(Table8[[#This Row],[Candidate Detail Answer: Major]],majors_final,5,FALSE)</f>
        <v>0</v>
      </c>
      <c r="FF386" s="11">
        <f>VLOOKUP(Table8[[#This Row],[Candidate Detail Answer: Major]],majors_final,6,FALSE)</f>
        <v>0</v>
      </c>
      <c r="FG386" s="5"/>
      <c r="FH386" s="5"/>
      <c r="FI386" s="11"/>
    </row>
    <row r="387" spans="1:165" ht="12.75" x14ac:dyDescent="0.2">
      <c r="A387" s="11">
        <v>36074552</v>
      </c>
      <c r="B387" s="11">
        <v>48908542</v>
      </c>
      <c r="C387" s="11">
        <v>56083.717361110503</v>
      </c>
      <c r="D387" s="11" t="s">
        <v>153</v>
      </c>
      <c r="E387" s="11">
        <v>345600</v>
      </c>
      <c r="F387" s="11">
        <v>56029136</v>
      </c>
      <c r="G387" s="11">
        <v>50380.010416667697</v>
      </c>
      <c r="H387" s="11">
        <v>49715.657638887598</v>
      </c>
      <c r="I387" s="11">
        <v>83599</v>
      </c>
      <c r="J387" s="11">
        <v>2</v>
      </c>
      <c r="K387" s="11">
        <v>0</v>
      </c>
      <c r="L387" s="11">
        <v>0</v>
      </c>
      <c r="M387" s="11">
        <v>131</v>
      </c>
      <c r="N387" s="11">
        <v>51</v>
      </c>
      <c r="O387" s="11">
        <v>92</v>
      </c>
      <c r="P387" s="11">
        <v>38.93</v>
      </c>
      <c r="Q387" s="11">
        <v>80155</v>
      </c>
      <c r="R387" s="11" t="s">
        <v>154</v>
      </c>
      <c r="S387" s="11" t="s">
        <v>155</v>
      </c>
      <c r="T387" s="11" t="s">
        <v>208</v>
      </c>
      <c r="U387" s="11">
        <v>0</v>
      </c>
      <c r="V387" s="11" t="s">
        <v>154</v>
      </c>
      <c r="W387" s="11" t="s">
        <v>157</v>
      </c>
      <c r="X387" s="11"/>
      <c r="Y387" s="11">
        <v>1</v>
      </c>
      <c r="Z387" s="11">
        <v>10</v>
      </c>
      <c r="AA387" s="11">
        <v>10</v>
      </c>
      <c r="AB387" s="11">
        <v>10</v>
      </c>
      <c r="AC387" s="11">
        <v>10</v>
      </c>
      <c r="AD387" s="11">
        <v>10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41</v>
      </c>
      <c r="AN387" s="11">
        <v>40</v>
      </c>
      <c r="AO387" s="11">
        <v>0</v>
      </c>
      <c r="AP387" s="11">
        <v>50</v>
      </c>
      <c r="AQ387" s="11">
        <v>0</v>
      </c>
      <c r="AR387" s="11">
        <v>10</v>
      </c>
      <c r="AS387" s="11">
        <v>1</v>
      </c>
      <c r="AT387" s="11">
        <v>50</v>
      </c>
      <c r="AU387" s="11">
        <v>6</v>
      </c>
      <c r="AV387" s="11">
        <v>45</v>
      </c>
      <c r="AW387" s="11">
        <v>2485</v>
      </c>
      <c r="AX387" s="11">
        <v>366</v>
      </c>
      <c r="AY387" s="11">
        <v>51</v>
      </c>
      <c r="AZ387" s="11">
        <v>364</v>
      </c>
      <c r="BA387" s="11">
        <v>30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11</v>
      </c>
      <c r="BJ387" s="11">
        <v>12</v>
      </c>
      <c r="BK387" s="11">
        <v>12</v>
      </c>
      <c r="BL387" s="11">
        <v>18</v>
      </c>
      <c r="BM387" s="11">
        <v>12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2</v>
      </c>
      <c r="BW387" s="11">
        <v>4</v>
      </c>
      <c r="BX387" s="11">
        <v>7</v>
      </c>
      <c r="BY387" s="11">
        <v>2</v>
      </c>
      <c r="BZ387" s="11">
        <v>8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/>
      <c r="CJ387" s="11"/>
      <c r="CK387" s="11" t="s">
        <v>158</v>
      </c>
      <c r="CL387" s="11" t="s">
        <v>158</v>
      </c>
      <c r="CM387" s="11" t="s">
        <v>158</v>
      </c>
      <c r="CN387" s="11" t="s">
        <v>158</v>
      </c>
      <c r="CO387" s="11" t="s">
        <v>158</v>
      </c>
      <c r="CP387" s="11" t="s">
        <v>166</v>
      </c>
      <c r="CQ387" s="11" t="s">
        <v>166</v>
      </c>
      <c r="CR387" s="11" t="s">
        <v>166</v>
      </c>
      <c r="CS387" s="11" t="s">
        <v>166</v>
      </c>
      <c r="CT387" s="11" t="s">
        <v>166</v>
      </c>
      <c r="CU387" s="11" t="s">
        <v>166</v>
      </c>
      <c r="CV387" s="11" t="s">
        <v>166</v>
      </c>
      <c r="CW387" s="11" t="s">
        <v>166</v>
      </c>
      <c r="CX387" s="11" t="s">
        <v>154</v>
      </c>
      <c r="CY387" s="11" t="s">
        <v>154</v>
      </c>
      <c r="CZ387" s="11" t="s">
        <v>154</v>
      </c>
      <c r="DA387" s="11" t="s">
        <v>154</v>
      </c>
      <c r="DB387" s="11" t="s">
        <v>154</v>
      </c>
      <c r="DC387" s="11" t="s">
        <v>154</v>
      </c>
      <c r="DD387" s="11" t="s">
        <v>154</v>
      </c>
      <c r="DE387" s="11" t="s">
        <v>154</v>
      </c>
      <c r="DF387" s="11" t="s">
        <v>154</v>
      </c>
      <c r="DG387" s="11" t="s">
        <v>154</v>
      </c>
      <c r="DH387" s="11" t="s">
        <v>154</v>
      </c>
      <c r="DI387" s="11" t="s">
        <v>154</v>
      </c>
      <c r="DJ387" s="11" t="s">
        <v>154</v>
      </c>
      <c r="DK387" s="11" t="s">
        <v>157</v>
      </c>
      <c r="DL387" s="11" t="s">
        <v>157</v>
      </c>
      <c r="DM387" s="11" t="s">
        <v>157</v>
      </c>
      <c r="DN387" s="11" t="s">
        <v>157</v>
      </c>
      <c r="DO387" s="11" t="s">
        <v>157</v>
      </c>
      <c r="DP387" s="11" t="s">
        <v>157</v>
      </c>
      <c r="DQ387" s="11" t="s">
        <v>157</v>
      </c>
      <c r="DR387" s="11" t="s">
        <v>157</v>
      </c>
      <c r="DS387" s="11" t="s">
        <v>157</v>
      </c>
      <c r="DT387" s="11" t="s">
        <v>157</v>
      </c>
      <c r="DU387" s="11" t="s">
        <v>157</v>
      </c>
      <c r="DV387" s="11" t="s">
        <v>157</v>
      </c>
      <c r="DW387" s="11" t="s">
        <v>157</v>
      </c>
      <c r="DX387" s="11" t="b">
        <v>1</v>
      </c>
      <c r="DY387" s="11" t="b">
        <v>1</v>
      </c>
      <c r="DZ387" s="11" t="b">
        <v>1</v>
      </c>
      <c r="EA387" s="11" t="b">
        <v>1</v>
      </c>
      <c r="EB387" s="11" t="b">
        <v>1</v>
      </c>
      <c r="EC387" s="11" t="s">
        <v>157</v>
      </c>
      <c r="ED387" s="11" t="s">
        <v>157</v>
      </c>
      <c r="EE387" s="11" t="s">
        <v>157</v>
      </c>
      <c r="EF387" s="11" t="s">
        <v>157</v>
      </c>
      <c r="EG387" s="11" t="s">
        <v>157</v>
      </c>
      <c r="EH387" s="11" t="s">
        <v>157</v>
      </c>
      <c r="EI387" s="11" t="s">
        <v>157</v>
      </c>
      <c r="EJ387" s="11" t="s">
        <v>157</v>
      </c>
      <c r="EK387" s="11">
        <v>2.9596999999999998E-2</v>
      </c>
      <c r="EL387" s="11">
        <v>3.6028999999999999E-2</v>
      </c>
      <c r="EM387" s="11">
        <v>3.6817999999999997E-2</v>
      </c>
      <c r="EN387" s="11">
        <v>2.8500999999999999E-2</v>
      </c>
      <c r="EO387" s="11">
        <v>3.2044000000000003E-2</v>
      </c>
      <c r="EP387" s="11" t="s">
        <v>157</v>
      </c>
      <c r="EQ387" s="11" t="s">
        <v>157</v>
      </c>
      <c r="ER387" s="11" t="s">
        <v>157</v>
      </c>
      <c r="ES387" s="11" t="s">
        <v>157</v>
      </c>
      <c r="ET387" s="11" t="s">
        <v>157</v>
      </c>
      <c r="EU387" s="11" t="s">
        <v>157</v>
      </c>
      <c r="EV387" s="11" t="s">
        <v>157</v>
      </c>
      <c r="EW387" s="11" t="s">
        <v>157</v>
      </c>
      <c r="EX387" s="11" t="s">
        <v>230</v>
      </c>
      <c r="EY387" s="11" t="str">
        <f>VLOOKUP(Table8[[#This Row],[Candidate Detail Answer: City]],cities,2,FALSE)</f>
        <v>Chicago</v>
      </c>
      <c r="EZ387" s="11" t="str">
        <f>VLOOKUP(Table8[[#This Row],[Candidate Detail Answer: City]],cities,3,FALSE)</f>
        <v>IL</v>
      </c>
      <c r="FA387" s="21">
        <f>VLOOKUP(Table8[[#This Row],[Candidate Detail Answer: City]],cities,4,FALSE)</f>
        <v>60601</v>
      </c>
      <c r="FB387" s="11" t="s">
        <v>157</v>
      </c>
      <c r="FC387" s="11" t="str">
        <f>VLOOKUP(Table8[[#This Row],[Candidate Detail Answer: Major]],majors_final,3,FALSE)</f>
        <v>N/A</v>
      </c>
      <c r="FD387" s="11" t="str">
        <f>VLOOKUP(Table8[[#This Row],[Candidate Detail Answer: Major]],majors_final,4,FALSE)</f>
        <v>N/A</v>
      </c>
      <c r="FE387" s="11">
        <f>VLOOKUP(Table8[[#This Row],[Candidate Detail Answer: Major]],majors_final,5,FALSE)</f>
        <v>0</v>
      </c>
      <c r="FF387" s="11">
        <f>VLOOKUP(Table8[[#This Row],[Candidate Detail Answer: Major]],majors_final,6,FALSE)</f>
        <v>0</v>
      </c>
      <c r="FG387" s="5"/>
      <c r="FH387" s="5"/>
      <c r="FI387" s="11"/>
    </row>
    <row r="388" spans="1:165" ht="12.75" x14ac:dyDescent="0.2">
      <c r="A388" s="11">
        <v>40538359</v>
      </c>
      <c r="B388" s="11">
        <v>55212570</v>
      </c>
      <c r="C388" s="11">
        <v>57180.349305554802</v>
      </c>
      <c r="D388" s="11" t="s">
        <v>153</v>
      </c>
      <c r="E388" s="11">
        <v>345600</v>
      </c>
      <c r="F388" s="11">
        <v>62897846</v>
      </c>
      <c r="G388" s="11">
        <v>50640.895138890002</v>
      </c>
      <c r="H388" s="11">
        <v>49945.983333331998</v>
      </c>
      <c r="I388" s="11">
        <v>330034</v>
      </c>
      <c r="J388" s="11">
        <v>1</v>
      </c>
      <c r="K388" s="11">
        <v>0</v>
      </c>
      <c r="L388" s="11">
        <v>0</v>
      </c>
      <c r="M388" s="11">
        <v>131</v>
      </c>
      <c r="N388" s="11">
        <v>11</v>
      </c>
      <c r="O388" s="11">
        <v>92</v>
      </c>
      <c r="P388" s="11">
        <v>8.39</v>
      </c>
      <c r="Q388" s="11">
        <v>291125</v>
      </c>
      <c r="R388" s="11" t="s">
        <v>154</v>
      </c>
      <c r="S388" s="11" t="s">
        <v>155</v>
      </c>
      <c r="T388" s="11" t="s">
        <v>208</v>
      </c>
      <c r="U388" s="11">
        <v>0</v>
      </c>
      <c r="V388" s="11" t="s">
        <v>154</v>
      </c>
      <c r="W388" s="11" t="s">
        <v>157</v>
      </c>
      <c r="X388" s="11"/>
      <c r="Y388" s="11">
        <v>1</v>
      </c>
      <c r="Z388" s="11">
        <v>0</v>
      </c>
      <c r="AA388" s="11">
        <v>0</v>
      </c>
      <c r="AB388" s="11">
        <v>10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11</v>
      </c>
      <c r="AN388" s="11">
        <v>10</v>
      </c>
      <c r="AO388" s="11">
        <v>0</v>
      </c>
      <c r="AP388" s="11">
        <v>10</v>
      </c>
      <c r="AQ388" s="11">
        <v>0</v>
      </c>
      <c r="AR388" s="11">
        <v>0</v>
      </c>
      <c r="AS388" s="11">
        <v>1</v>
      </c>
      <c r="AT388" s="11">
        <v>10</v>
      </c>
      <c r="AU388" s="11">
        <v>35</v>
      </c>
      <c r="AV388" s="11">
        <v>13023</v>
      </c>
      <c r="AW388" s="11">
        <v>3818</v>
      </c>
      <c r="AX388" s="11">
        <v>18854</v>
      </c>
      <c r="AY388" s="11">
        <v>2296</v>
      </c>
      <c r="AZ388" s="11">
        <v>214</v>
      </c>
      <c r="BA388" s="11">
        <v>3</v>
      </c>
      <c r="BB388" s="11">
        <v>530</v>
      </c>
      <c r="BC388" s="11">
        <v>20</v>
      </c>
      <c r="BD388" s="11">
        <v>0</v>
      </c>
      <c r="BE388" s="11">
        <v>3</v>
      </c>
      <c r="BF388" s="11">
        <v>8</v>
      </c>
      <c r="BG388" s="11">
        <v>4</v>
      </c>
      <c r="BH388" s="11">
        <v>0</v>
      </c>
      <c r="BI388" s="11">
        <v>9</v>
      </c>
      <c r="BJ388" s="11">
        <v>11</v>
      </c>
      <c r="BK388" s="11">
        <v>9</v>
      </c>
      <c r="BL388" s="11">
        <v>8</v>
      </c>
      <c r="BM388" s="11">
        <v>0</v>
      </c>
      <c r="BN388" s="11">
        <v>0</v>
      </c>
      <c r="BO388" s="11">
        <v>7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17</v>
      </c>
      <c r="BW388" s="11">
        <v>27</v>
      </c>
      <c r="BX388" s="11">
        <v>7</v>
      </c>
      <c r="BY388" s="11">
        <v>11</v>
      </c>
      <c r="BZ388" s="11">
        <v>0</v>
      </c>
      <c r="CA388" s="11">
        <v>0</v>
      </c>
      <c r="CB388" s="11">
        <v>6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/>
      <c r="CJ388" s="11"/>
      <c r="CK388" s="11" t="s">
        <v>158</v>
      </c>
      <c r="CL388" s="11" t="s">
        <v>158</v>
      </c>
      <c r="CM388" s="11" t="s">
        <v>158</v>
      </c>
      <c r="CN388" s="11" t="s">
        <v>158</v>
      </c>
      <c r="CO388" s="11" t="s">
        <v>166</v>
      </c>
      <c r="CP388" s="11" t="s">
        <v>166</v>
      </c>
      <c r="CQ388" s="11" t="s">
        <v>158</v>
      </c>
      <c r="CR388" s="11" t="s">
        <v>166</v>
      </c>
      <c r="CS388" s="11" t="s">
        <v>166</v>
      </c>
      <c r="CT388" s="11" t="s">
        <v>166</v>
      </c>
      <c r="CU388" s="11" t="s">
        <v>166</v>
      </c>
      <c r="CV388" s="11" t="s">
        <v>166</v>
      </c>
      <c r="CW388" s="11" t="s">
        <v>166</v>
      </c>
      <c r="CX388" s="11" t="s">
        <v>154</v>
      </c>
      <c r="CY388" s="11" t="s">
        <v>154</v>
      </c>
      <c r="CZ388" s="11" t="s">
        <v>154</v>
      </c>
      <c r="DA388" s="11" t="s">
        <v>154</v>
      </c>
      <c r="DB388" s="11" t="s">
        <v>154</v>
      </c>
      <c r="DC388" s="11" t="s">
        <v>154</v>
      </c>
      <c r="DD388" s="11" t="s">
        <v>154</v>
      </c>
      <c r="DE388" s="11" t="s">
        <v>154</v>
      </c>
      <c r="DF388" s="11" t="s">
        <v>154</v>
      </c>
      <c r="DG388" s="11" t="s">
        <v>154</v>
      </c>
      <c r="DH388" s="11" t="s">
        <v>154</v>
      </c>
      <c r="DI388" s="11" t="s">
        <v>154</v>
      </c>
      <c r="DJ388" s="11" t="s">
        <v>154</v>
      </c>
      <c r="DK388" s="11" t="s">
        <v>157</v>
      </c>
      <c r="DL388" s="11" t="s">
        <v>157</v>
      </c>
      <c r="DM388" s="11" t="s">
        <v>157</v>
      </c>
      <c r="DN388" s="11" t="s">
        <v>157</v>
      </c>
      <c r="DO388" s="11" t="s">
        <v>157</v>
      </c>
      <c r="DP388" s="11" t="s">
        <v>157</v>
      </c>
      <c r="DQ388" s="11" t="s">
        <v>157</v>
      </c>
      <c r="DR388" s="11" t="s">
        <v>157</v>
      </c>
      <c r="DS388" s="11" t="s">
        <v>157</v>
      </c>
      <c r="DT388" s="11" t="s">
        <v>157</v>
      </c>
      <c r="DU388" s="11" t="s">
        <v>157</v>
      </c>
      <c r="DV388" s="11" t="s">
        <v>157</v>
      </c>
      <c r="DW388" s="11" t="s">
        <v>157</v>
      </c>
      <c r="DX388" s="11" t="b">
        <v>0</v>
      </c>
      <c r="DY388" s="11" t="b">
        <v>0</v>
      </c>
      <c r="DZ388" s="11" t="b">
        <v>1</v>
      </c>
      <c r="EA388" s="11" t="b">
        <v>0</v>
      </c>
      <c r="EB388" s="11" t="s">
        <v>157</v>
      </c>
      <c r="EC388" s="11" t="s">
        <v>157</v>
      </c>
      <c r="ED388" s="11" t="b">
        <v>0</v>
      </c>
      <c r="EE388" s="11" t="s">
        <v>157</v>
      </c>
      <c r="EF388" s="11" t="s">
        <v>157</v>
      </c>
      <c r="EG388" s="11" t="s">
        <v>157</v>
      </c>
      <c r="EH388" s="11" t="s">
        <v>157</v>
      </c>
      <c r="EI388" s="11" t="s">
        <v>157</v>
      </c>
      <c r="EJ388" s="11" t="s">
        <v>157</v>
      </c>
      <c r="EK388" s="11">
        <v>1.5598000000000001E-2</v>
      </c>
      <c r="EL388" s="11">
        <v>1.6929E-2</v>
      </c>
      <c r="EM388" s="11">
        <v>1.1218000000000001E-2</v>
      </c>
      <c r="EN388" s="11">
        <v>5.3809000000000003E-2</v>
      </c>
      <c r="EO388" s="11" t="s">
        <v>157</v>
      </c>
      <c r="EP388" s="11" t="s">
        <v>157</v>
      </c>
      <c r="EQ388" s="11">
        <v>8.6764999999999995E-2</v>
      </c>
      <c r="ER388" s="11" t="s">
        <v>157</v>
      </c>
      <c r="ES388" s="11" t="s">
        <v>157</v>
      </c>
      <c r="ET388" s="11" t="s">
        <v>157</v>
      </c>
      <c r="EU388" s="11" t="s">
        <v>157</v>
      </c>
      <c r="EV388" s="11" t="s">
        <v>157</v>
      </c>
      <c r="EW388" s="11" t="s">
        <v>157</v>
      </c>
      <c r="EX388" s="11" t="s">
        <v>277</v>
      </c>
      <c r="EY388" s="11" t="str">
        <f>VLOOKUP(Table8[[#This Row],[Candidate Detail Answer: City]],cities,2,FALSE)</f>
        <v>Columbus</v>
      </c>
      <c r="EZ388" s="11" t="str">
        <f>VLOOKUP(Table8[[#This Row],[Candidate Detail Answer: City]],cities,3,FALSE)</f>
        <v>OH</v>
      </c>
      <c r="FA388" s="21">
        <f>VLOOKUP(Table8[[#This Row],[Candidate Detail Answer: City]],cities,4,FALSE)</f>
        <v>43215</v>
      </c>
      <c r="FB388" s="11" t="s">
        <v>157</v>
      </c>
      <c r="FC388" s="11" t="str">
        <f>VLOOKUP(Table8[[#This Row],[Candidate Detail Answer: Major]],majors_final,3,FALSE)</f>
        <v>N/A</v>
      </c>
      <c r="FD388" s="11" t="str">
        <f>VLOOKUP(Table8[[#This Row],[Candidate Detail Answer: Major]],majors_final,4,FALSE)</f>
        <v>N/A</v>
      </c>
      <c r="FE388" s="11">
        <f>VLOOKUP(Table8[[#This Row],[Candidate Detail Answer: Major]],majors_final,5,FALSE)</f>
        <v>0</v>
      </c>
      <c r="FF388" s="11">
        <f>VLOOKUP(Table8[[#This Row],[Candidate Detail Answer: Major]],majors_final,6,FALSE)</f>
        <v>0</v>
      </c>
      <c r="FG388" s="5"/>
      <c r="FH388" s="5"/>
      <c r="FI388" s="11"/>
    </row>
    <row r="389" spans="1:165" ht="12.75" x14ac:dyDescent="0.2">
      <c r="A389" s="11">
        <v>40538373</v>
      </c>
      <c r="B389" s="11">
        <v>55212596</v>
      </c>
      <c r="C389" s="11">
        <v>57443.540972221497</v>
      </c>
      <c r="D389" s="11" t="s">
        <v>153</v>
      </c>
      <c r="E389" s="11">
        <v>345600</v>
      </c>
      <c r="F389" s="11">
        <v>62898198</v>
      </c>
      <c r="G389" s="11">
        <v>50881.711805556697</v>
      </c>
      <c r="H389" s="11">
        <v>50158.591666665197</v>
      </c>
      <c r="I389" s="11">
        <v>78224</v>
      </c>
      <c r="J389" s="11">
        <v>1</v>
      </c>
      <c r="K389" s="11">
        <v>0</v>
      </c>
      <c r="L389" s="11">
        <v>0</v>
      </c>
      <c r="M389" s="11">
        <v>131</v>
      </c>
      <c r="N389" s="11">
        <v>21</v>
      </c>
      <c r="O389" s="11">
        <v>92</v>
      </c>
      <c r="P389" s="11">
        <v>16.03</v>
      </c>
      <c r="Q389" s="11">
        <v>59185</v>
      </c>
      <c r="R389" s="11" t="s">
        <v>154</v>
      </c>
      <c r="S389" s="11" t="s">
        <v>155</v>
      </c>
      <c r="T389" s="11" t="s">
        <v>208</v>
      </c>
      <c r="U389" s="11">
        <v>0</v>
      </c>
      <c r="V389" s="11" t="s">
        <v>154</v>
      </c>
      <c r="W389" s="11" t="s">
        <v>157</v>
      </c>
      <c r="X389" s="11"/>
      <c r="Y389" s="11">
        <v>1</v>
      </c>
      <c r="Z389" s="11">
        <v>10</v>
      </c>
      <c r="AA389" s="11">
        <v>10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11</v>
      </c>
      <c r="AN389" s="11">
        <v>20</v>
      </c>
      <c r="AO389" s="11">
        <v>0</v>
      </c>
      <c r="AP389" s="11">
        <v>20</v>
      </c>
      <c r="AQ389" s="11">
        <v>0</v>
      </c>
      <c r="AR389" s="11">
        <v>0</v>
      </c>
      <c r="AS389" s="11">
        <v>1</v>
      </c>
      <c r="AT389" s="11">
        <v>20</v>
      </c>
      <c r="AU389" s="11">
        <v>390</v>
      </c>
      <c r="AV389" s="11">
        <v>3393</v>
      </c>
      <c r="AW389" s="11">
        <v>6329</v>
      </c>
      <c r="AX389" s="11">
        <v>8912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16</v>
      </c>
      <c r="BJ389" s="11">
        <v>17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U389" s="11">
        <v>0</v>
      </c>
      <c r="BV389" s="11">
        <v>10</v>
      </c>
      <c r="BW389" s="11">
        <v>3</v>
      </c>
      <c r="BX389" s="11">
        <v>0</v>
      </c>
      <c r="BY389" s="11">
        <v>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/>
      <c r="CJ389" s="11"/>
      <c r="CK389" s="11" t="s">
        <v>158</v>
      </c>
      <c r="CL389" s="11" t="s">
        <v>158</v>
      </c>
      <c r="CM389" s="11" t="s">
        <v>166</v>
      </c>
      <c r="CN389" s="11" t="s">
        <v>166</v>
      </c>
      <c r="CO389" s="11" t="s">
        <v>166</v>
      </c>
      <c r="CP389" s="11" t="s">
        <v>166</v>
      </c>
      <c r="CQ389" s="11" t="s">
        <v>166</v>
      </c>
      <c r="CR389" s="11" t="s">
        <v>166</v>
      </c>
      <c r="CS389" s="11" t="s">
        <v>166</v>
      </c>
      <c r="CT389" s="11" t="s">
        <v>166</v>
      </c>
      <c r="CU389" s="11" t="s">
        <v>166</v>
      </c>
      <c r="CV389" s="11" t="s">
        <v>166</v>
      </c>
      <c r="CW389" s="11" t="s">
        <v>166</v>
      </c>
      <c r="CX389" s="11" t="s">
        <v>154</v>
      </c>
      <c r="CY389" s="11" t="s">
        <v>154</v>
      </c>
      <c r="CZ389" s="11" t="s">
        <v>154</v>
      </c>
      <c r="DA389" s="11" t="s">
        <v>154</v>
      </c>
      <c r="DB389" s="11" t="s">
        <v>154</v>
      </c>
      <c r="DC389" s="11" t="s">
        <v>154</v>
      </c>
      <c r="DD389" s="11" t="s">
        <v>154</v>
      </c>
      <c r="DE389" s="11" t="s">
        <v>154</v>
      </c>
      <c r="DF389" s="11" t="s">
        <v>154</v>
      </c>
      <c r="DG389" s="11" t="s">
        <v>154</v>
      </c>
      <c r="DH389" s="11" t="s">
        <v>154</v>
      </c>
      <c r="DI389" s="11" t="s">
        <v>154</v>
      </c>
      <c r="DJ389" s="11" t="s">
        <v>154</v>
      </c>
      <c r="DK389" s="11" t="s">
        <v>157</v>
      </c>
      <c r="DL389" s="11" t="s">
        <v>157</v>
      </c>
      <c r="DM389" s="11" t="s">
        <v>157</v>
      </c>
      <c r="DN389" s="11" t="s">
        <v>157</v>
      </c>
      <c r="DO389" s="11" t="s">
        <v>157</v>
      </c>
      <c r="DP389" s="11" t="s">
        <v>157</v>
      </c>
      <c r="DQ389" s="11" t="s">
        <v>157</v>
      </c>
      <c r="DR389" s="11" t="s">
        <v>157</v>
      </c>
      <c r="DS389" s="11" t="s">
        <v>157</v>
      </c>
      <c r="DT389" s="11" t="s">
        <v>157</v>
      </c>
      <c r="DU389" s="11" t="s">
        <v>157</v>
      </c>
      <c r="DV389" s="11" t="s">
        <v>157</v>
      </c>
      <c r="DW389" s="11" t="s">
        <v>157</v>
      </c>
      <c r="DX389" s="11" t="b">
        <v>1</v>
      </c>
      <c r="DY389" s="11" t="b">
        <v>1</v>
      </c>
      <c r="DZ389" s="11" t="s">
        <v>157</v>
      </c>
      <c r="EA389" s="11" t="s">
        <v>157</v>
      </c>
      <c r="EB389" s="11" t="s">
        <v>157</v>
      </c>
      <c r="EC389" s="11" t="s">
        <v>157</v>
      </c>
      <c r="ED389" s="11" t="s">
        <v>157</v>
      </c>
      <c r="EE389" s="11" t="s">
        <v>157</v>
      </c>
      <c r="EF389" s="11" t="s">
        <v>157</v>
      </c>
      <c r="EG389" s="11" t="s">
        <v>157</v>
      </c>
      <c r="EH389" s="11" t="s">
        <v>157</v>
      </c>
      <c r="EI389" s="11" t="s">
        <v>157</v>
      </c>
      <c r="EJ389" s="11" t="s">
        <v>157</v>
      </c>
      <c r="EK389" s="11">
        <v>3.1562E-2</v>
      </c>
      <c r="EL389" s="11">
        <v>3.8550000000000001E-2</v>
      </c>
      <c r="EM389" s="11" t="s">
        <v>157</v>
      </c>
      <c r="EN389" s="11" t="s">
        <v>157</v>
      </c>
      <c r="EO389" s="11" t="s">
        <v>157</v>
      </c>
      <c r="EP389" s="11" t="s">
        <v>157</v>
      </c>
      <c r="EQ389" s="11" t="s">
        <v>157</v>
      </c>
      <c r="ER389" s="11" t="s">
        <v>157</v>
      </c>
      <c r="ES389" s="11" t="s">
        <v>157</v>
      </c>
      <c r="ET389" s="11" t="s">
        <v>157</v>
      </c>
      <c r="EU389" s="11" t="s">
        <v>157</v>
      </c>
      <c r="EV389" s="11" t="s">
        <v>157</v>
      </c>
      <c r="EW389" s="11" t="s">
        <v>157</v>
      </c>
      <c r="EX389" s="11" t="s">
        <v>687</v>
      </c>
      <c r="EY389" s="11" t="str">
        <f>VLOOKUP(Table8[[#This Row],[Candidate Detail Answer: City]],cities,2,FALSE)</f>
        <v>Bexley</v>
      </c>
      <c r="EZ389" s="11" t="str">
        <f>VLOOKUP(Table8[[#This Row],[Candidate Detail Answer: City]],cities,3,FALSE)</f>
        <v>OH</v>
      </c>
      <c r="FA389" s="21">
        <f>VLOOKUP(Table8[[#This Row],[Candidate Detail Answer: City]],cities,4,FALSE)</f>
        <v>43209</v>
      </c>
      <c r="FB389" s="11" t="s">
        <v>157</v>
      </c>
      <c r="FC389" s="11" t="str">
        <f>VLOOKUP(Table8[[#This Row],[Candidate Detail Answer: Major]],majors_final,3,FALSE)</f>
        <v>N/A</v>
      </c>
      <c r="FD389" s="11" t="str">
        <f>VLOOKUP(Table8[[#This Row],[Candidate Detail Answer: Major]],majors_final,4,FALSE)</f>
        <v>N/A</v>
      </c>
      <c r="FE389" s="11">
        <f>VLOOKUP(Table8[[#This Row],[Candidate Detail Answer: Major]],majors_final,5,FALSE)</f>
        <v>0</v>
      </c>
      <c r="FF389" s="11">
        <f>VLOOKUP(Table8[[#This Row],[Candidate Detail Answer: Major]],majors_final,6,FALSE)</f>
        <v>0</v>
      </c>
      <c r="FG389" s="5"/>
      <c r="FH389" s="5"/>
      <c r="FI389" s="11"/>
    </row>
    <row r="390" spans="1:165" ht="12.75" x14ac:dyDescent="0.2">
      <c r="A390" s="11">
        <v>41095539</v>
      </c>
      <c r="B390" s="11">
        <v>56045000</v>
      </c>
      <c r="C390" s="11">
        <v>56237.245833332701</v>
      </c>
      <c r="D390" s="11" t="s">
        <v>153</v>
      </c>
      <c r="E390" s="11">
        <v>345600</v>
      </c>
      <c r="F390" s="11">
        <v>63759966</v>
      </c>
      <c r="G390" s="11">
        <v>51182.732638890098</v>
      </c>
      <c r="H390" s="11">
        <v>50424.352083331803</v>
      </c>
      <c r="I390" s="11">
        <v>350907</v>
      </c>
      <c r="J390" s="11">
        <v>1</v>
      </c>
      <c r="K390" s="11">
        <v>0</v>
      </c>
      <c r="L390" s="11">
        <v>0</v>
      </c>
      <c r="M390" s="11">
        <v>131</v>
      </c>
      <c r="N390" s="11">
        <v>1</v>
      </c>
      <c r="O390" s="11">
        <v>92</v>
      </c>
      <c r="P390" s="11">
        <v>0.76</v>
      </c>
      <c r="Q390" s="11">
        <v>340215</v>
      </c>
      <c r="R390" s="11" t="s">
        <v>154</v>
      </c>
      <c r="S390" s="11" t="s">
        <v>155</v>
      </c>
      <c r="T390" s="11" t="s">
        <v>208</v>
      </c>
      <c r="U390" s="11">
        <v>0</v>
      </c>
      <c r="V390" s="11" t="s">
        <v>154</v>
      </c>
      <c r="W390" s="11" t="s">
        <v>157</v>
      </c>
      <c r="X390" s="11"/>
      <c r="Y390" s="11">
        <v>1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1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1</v>
      </c>
      <c r="AT390" s="11">
        <v>0</v>
      </c>
      <c r="AU390" s="11">
        <v>61</v>
      </c>
      <c r="AV390" s="11">
        <v>4690</v>
      </c>
      <c r="AW390" s="11">
        <v>95</v>
      </c>
      <c r="AX390" s="11">
        <v>0</v>
      </c>
      <c r="AY390" s="11">
        <v>6</v>
      </c>
      <c r="AZ390" s="11">
        <v>419</v>
      </c>
      <c r="BA390" s="11">
        <v>319</v>
      </c>
      <c r="BB390" s="11">
        <v>135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M390" s="11">
        <v>4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11">
        <v>0</v>
      </c>
      <c r="BZ390" s="11">
        <v>3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/>
      <c r="CJ390" s="11"/>
      <c r="CK390" s="11" t="s">
        <v>166</v>
      </c>
      <c r="CL390" s="11" t="s">
        <v>166</v>
      </c>
      <c r="CM390" s="11" t="s">
        <v>166</v>
      </c>
      <c r="CN390" s="11" t="s">
        <v>166</v>
      </c>
      <c r="CO390" s="11" t="s">
        <v>158</v>
      </c>
      <c r="CP390" s="11" t="s">
        <v>166</v>
      </c>
      <c r="CQ390" s="11" t="s">
        <v>166</v>
      </c>
      <c r="CR390" s="11" t="s">
        <v>166</v>
      </c>
      <c r="CS390" s="11" t="s">
        <v>166</v>
      </c>
      <c r="CT390" s="11" t="s">
        <v>166</v>
      </c>
      <c r="CU390" s="11" t="s">
        <v>166</v>
      </c>
      <c r="CV390" s="11" t="s">
        <v>166</v>
      </c>
      <c r="CW390" s="11" t="s">
        <v>166</v>
      </c>
      <c r="CX390" s="11" t="s">
        <v>154</v>
      </c>
      <c r="CY390" s="11" t="s">
        <v>154</v>
      </c>
      <c r="CZ390" s="11" t="s">
        <v>154</v>
      </c>
      <c r="DA390" s="11" t="s">
        <v>154</v>
      </c>
      <c r="DB390" s="11" t="s">
        <v>154</v>
      </c>
      <c r="DC390" s="11" t="s">
        <v>154</v>
      </c>
      <c r="DD390" s="11" t="s">
        <v>154</v>
      </c>
      <c r="DE390" s="11" t="s">
        <v>154</v>
      </c>
      <c r="DF390" s="11" t="s">
        <v>154</v>
      </c>
      <c r="DG390" s="11" t="s">
        <v>154</v>
      </c>
      <c r="DH390" s="11" t="s">
        <v>154</v>
      </c>
      <c r="DI390" s="11" t="s">
        <v>154</v>
      </c>
      <c r="DJ390" s="11" t="s">
        <v>154</v>
      </c>
      <c r="DK390" s="11" t="s">
        <v>157</v>
      </c>
      <c r="DL390" s="11" t="s">
        <v>157</v>
      </c>
      <c r="DM390" s="11" t="s">
        <v>157</v>
      </c>
      <c r="DN390" s="11" t="s">
        <v>157</v>
      </c>
      <c r="DO390" s="11" t="s">
        <v>157</v>
      </c>
      <c r="DP390" s="11" t="s">
        <v>157</v>
      </c>
      <c r="DQ390" s="11" t="s">
        <v>157</v>
      </c>
      <c r="DR390" s="11" t="s">
        <v>157</v>
      </c>
      <c r="DS390" s="11" t="s">
        <v>157</v>
      </c>
      <c r="DT390" s="11" t="s">
        <v>157</v>
      </c>
      <c r="DU390" s="11" t="s">
        <v>157</v>
      </c>
      <c r="DV390" s="11" t="s">
        <v>157</v>
      </c>
      <c r="DW390" s="11" t="s">
        <v>157</v>
      </c>
      <c r="DX390" s="11" t="s">
        <v>157</v>
      </c>
      <c r="DY390" s="11" t="s">
        <v>157</v>
      </c>
      <c r="DZ390" s="11" t="s">
        <v>157</v>
      </c>
      <c r="EA390" s="11" t="s">
        <v>157</v>
      </c>
      <c r="EB390" s="11" t="b">
        <v>0</v>
      </c>
      <c r="EC390" s="11" t="s">
        <v>157</v>
      </c>
      <c r="ED390" s="11" t="s">
        <v>157</v>
      </c>
      <c r="EE390" s="11" t="s">
        <v>157</v>
      </c>
      <c r="EF390" s="11" t="s">
        <v>157</v>
      </c>
      <c r="EG390" s="11" t="s">
        <v>157</v>
      </c>
      <c r="EH390" s="11" t="s">
        <v>157</v>
      </c>
      <c r="EI390" s="11" t="s">
        <v>157</v>
      </c>
      <c r="EJ390" s="11" t="s">
        <v>157</v>
      </c>
      <c r="EK390" s="11" t="s">
        <v>157</v>
      </c>
      <c r="EL390" s="11" t="s">
        <v>157</v>
      </c>
      <c r="EM390" s="11" t="s">
        <v>157</v>
      </c>
      <c r="EN390" s="11" t="s">
        <v>157</v>
      </c>
      <c r="EO390" s="11">
        <v>6.0997000000000003E-2</v>
      </c>
      <c r="EP390" s="11" t="s">
        <v>157</v>
      </c>
      <c r="EQ390" s="11" t="s">
        <v>157</v>
      </c>
      <c r="ER390" s="11" t="s">
        <v>157</v>
      </c>
      <c r="ES390" s="11" t="s">
        <v>157</v>
      </c>
      <c r="ET390" s="11" t="s">
        <v>157</v>
      </c>
      <c r="EU390" s="11" t="s">
        <v>157</v>
      </c>
      <c r="EV390" s="11" t="s">
        <v>157</v>
      </c>
      <c r="EW390" s="11" t="s">
        <v>157</v>
      </c>
      <c r="EX390" s="11" t="s">
        <v>688</v>
      </c>
      <c r="EY390" s="11" t="str">
        <f>VLOOKUP(Table8[[#This Row],[Candidate Detail Answer: City]],cities,2,FALSE)</f>
        <v>Cincinnati</v>
      </c>
      <c r="EZ390" s="11" t="str">
        <f>VLOOKUP(Table8[[#This Row],[Candidate Detail Answer: City]],cities,3,FALSE)</f>
        <v>OH</v>
      </c>
      <c r="FA390" s="21">
        <f>VLOOKUP(Table8[[#This Row],[Candidate Detail Answer: City]],cities,4,FALSE)</f>
        <v>45201</v>
      </c>
      <c r="FB390" s="11" t="s">
        <v>157</v>
      </c>
      <c r="FC390" s="11" t="str">
        <f>VLOOKUP(Table8[[#This Row],[Candidate Detail Answer: Major]],majors_final,3,FALSE)</f>
        <v>N/A</v>
      </c>
      <c r="FD390" s="11" t="str">
        <f>VLOOKUP(Table8[[#This Row],[Candidate Detail Answer: Major]],majors_final,4,FALSE)</f>
        <v>N/A</v>
      </c>
      <c r="FE390" s="11">
        <f>VLOOKUP(Table8[[#This Row],[Candidate Detail Answer: Major]],majors_final,5,FALSE)</f>
        <v>0</v>
      </c>
      <c r="FF390" s="11">
        <f>VLOOKUP(Table8[[#This Row],[Candidate Detail Answer: Major]],majors_final,6,FALSE)</f>
        <v>0</v>
      </c>
      <c r="FG390" s="5"/>
      <c r="FH390" s="5"/>
      <c r="FI390" s="11"/>
    </row>
    <row r="391" spans="1:165" ht="12.75" x14ac:dyDescent="0.2">
      <c r="A391" s="11">
        <v>42760065</v>
      </c>
      <c r="B391" s="11">
        <v>58412740</v>
      </c>
      <c r="C391" s="11">
        <v>56281.111111110396</v>
      </c>
      <c r="D391" s="11" t="s">
        <v>153</v>
      </c>
      <c r="E391" s="11">
        <v>345600</v>
      </c>
      <c r="F391" s="11">
        <v>81785558</v>
      </c>
      <c r="G391" s="11">
        <v>51423.5493055568</v>
      </c>
      <c r="H391" s="11">
        <v>50636.960416665097</v>
      </c>
      <c r="I391" s="11">
        <v>272130</v>
      </c>
      <c r="J391" s="11">
        <v>4</v>
      </c>
      <c r="K391" s="11">
        <v>11</v>
      </c>
      <c r="L391" s="11">
        <v>246424</v>
      </c>
      <c r="M391" s="11">
        <v>131</v>
      </c>
      <c r="N391" s="11">
        <v>1</v>
      </c>
      <c r="O391" s="11">
        <v>92</v>
      </c>
      <c r="P391" s="11">
        <v>0.76</v>
      </c>
      <c r="Q391" s="11">
        <v>135883</v>
      </c>
      <c r="R391" s="11" t="s">
        <v>154</v>
      </c>
      <c r="S391" s="11" t="s">
        <v>155</v>
      </c>
      <c r="T391" s="11" t="s">
        <v>208</v>
      </c>
      <c r="U391" s="11">
        <v>0</v>
      </c>
      <c r="V391" s="11" t="s">
        <v>154</v>
      </c>
      <c r="W391" s="11" t="s">
        <v>157</v>
      </c>
      <c r="X391" s="11">
        <v>1</v>
      </c>
      <c r="Y391" s="11">
        <v>1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1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1</v>
      </c>
      <c r="AT391" s="11">
        <v>0</v>
      </c>
      <c r="AU391" s="11">
        <v>10</v>
      </c>
      <c r="AV391" s="11">
        <v>78897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4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2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0</v>
      </c>
      <c r="CD391" s="11">
        <v>0</v>
      </c>
      <c r="CE391" s="11">
        <v>0</v>
      </c>
      <c r="CF391" s="11">
        <v>0</v>
      </c>
      <c r="CG391" s="11">
        <v>0</v>
      </c>
      <c r="CH391" s="11">
        <v>0</v>
      </c>
      <c r="CI391" s="11"/>
      <c r="CJ391" s="11"/>
      <c r="CK391" s="11" t="s">
        <v>158</v>
      </c>
      <c r="CL391" s="11" t="s">
        <v>166</v>
      </c>
      <c r="CM391" s="11" t="s">
        <v>166</v>
      </c>
      <c r="CN391" s="11" t="s">
        <v>166</v>
      </c>
      <c r="CO391" s="11" t="s">
        <v>166</v>
      </c>
      <c r="CP391" s="11" t="s">
        <v>166</v>
      </c>
      <c r="CQ391" s="11" t="s">
        <v>166</v>
      </c>
      <c r="CR391" s="11" t="s">
        <v>166</v>
      </c>
      <c r="CS391" s="11" t="s">
        <v>166</v>
      </c>
      <c r="CT391" s="11" t="s">
        <v>166</v>
      </c>
      <c r="CU391" s="11" t="s">
        <v>166</v>
      </c>
      <c r="CV391" s="11" t="s">
        <v>166</v>
      </c>
      <c r="CW391" s="11" t="s">
        <v>166</v>
      </c>
      <c r="CX391" s="11" t="s">
        <v>154</v>
      </c>
      <c r="CY391" s="11" t="s">
        <v>154</v>
      </c>
      <c r="CZ391" s="11" t="s">
        <v>154</v>
      </c>
      <c r="DA391" s="11" t="s">
        <v>154</v>
      </c>
      <c r="DB391" s="11" t="s">
        <v>154</v>
      </c>
      <c r="DC391" s="11" t="s">
        <v>154</v>
      </c>
      <c r="DD391" s="11" t="s">
        <v>154</v>
      </c>
      <c r="DE391" s="11" t="s">
        <v>154</v>
      </c>
      <c r="DF391" s="11" t="s">
        <v>154</v>
      </c>
      <c r="DG391" s="11" t="s">
        <v>154</v>
      </c>
      <c r="DH391" s="11" t="s">
        <v>154</v>
      </c>
      <c r="DI391" s="11" t="s">
        <v>154</v>
      </c>
      <c r="DJ391" s="11" t="s">
        <v>154</v>
      </c>
      <c r="DK391" s="11" t="s">
        <v>157</v>
      </c>
      <c r="DL391" s="11" t="s">
        <v>157</v>
      </c>
      <c r="DM391" s="11" t="s">
        <v>157</v>
      </c>
      <c r="DN391" s="11" t="s">
        <v>157</v>
      </c>
      <c r="DO391" s="11" t="s">
        <v>157</v>
      </c>
      <c r="DP391" s="11" t="s">
        <v>157</v>
      </c>
      <c r="DQ391" s="11" t="s">
        <v>157</v>
      </c>
      <c r="DR391" s="11" t="s">
        <v>157</v>
      </c>
      <c r="DS391" s="11" t="s">
        <v>157</v>
      </c>
      <c r="DT391" s="11" t="s">
        <v>157</v>
      </c>
      <c r="DU391" s="11" t="s">
        <v>157</v>
      </c>
      <c r="DV391" s="11" t="s">
        <v>157</v>
      </c>
      <c r="DW391" s="11" t="s">
        <v>157</v>
      </c>
      <c r="DX391" s="11" t="b">
        <v>0</v>
      </c>
      <c r="DY391" s="11" t="s">
        <v>157</v>
      </c>
      <c r="DZ391" s="11" t="s">
        <v>157</v>
      </c>
      <c r="EA391" s="11" t="s">
        <v>157</v>
      </c>
      <c r="EB391" s="11" t="s">
        <v>157</v>
      </c>
      <c r="EC391" s="11" t="s">
        <v>157</v>
      </c>
      <c r="ED391" s="11" t="s">
        <v>157</v>
      </c>
      <c r="EE391" s="11" t="s">
        <v>157</v>
      </c>
      <c r="EF391" s="11" t="s">
        <v>157</v>
      </c>
      <c r="EG391" s="11" t="s">
        <v>157</v>
      </c>
      <c r="EH391" s="11" t="s">
        <v>157</v>
      </c>
      <c r="EI391" s="11" t="s">
        <v>157</v>
      </c>
      <c r="EJ391" s="11" t="s">
        <v>157</v>
      </c>
      <c r="EK391" s="11">
        <v>0.10109700000000001</v>
      </c>
      <c r="EL391" s="11" t="s">
        <v>157</v>
      </c>
      <c r="EM391" s="11" t="s">
        <v>157</v>
      </c>
      <c r="EN391" s="11" t="s">
        <v>157</v>
      </c>
      <c r="EO391" s="11" t="s">
        <v>157</v>
      </c>
      <c r="EP391" s="11" t="s">
        <v>157</v>
      </c>
      <c r="EQ391" s="11" t="s">
        <v>157</v>
      </c>
      <c r="ER391" s="11" t="s">
        <v>157</v>
      </c>
      <c r="ES391" s="11" t="s">
        <v>157</v>
      </c>
      <c r="ET391" s="11" t="s">
        <v>157</v>
      </c>
      <c r="EU391" s="11" t="s">
        <v>157</v>
      </c>
      <c r="EV391" s="11" t="s">
        <v>157</v>
      </c>
      <c r="EW391" s="11" t="s">
        <v>157</v>
      </c>
      <c r="EX391" s="11" t="s">
        <v>167</v>
      </c>
      <c r="EY391" s="11" t="str">
        <f>VLOOKUP(Table8[[#This Row],[Candidate Detail Answer: City]],cities,2,FALSE)</f>
        <v>Charlotte</v>
      </c>
      <c r="EZ391" s="11" t="str">
        <f>VLOOKUP(Table8[[#This Row],[Candidate Detail Answer: City]],cities,3,FALSE)</f>
        <v>NC</v>
      </c>
      <c r="FA391" s="21">
        <f>VLOOKUP(Table8[[#This Row],[Candidate Detail Answer: City]],cities,4,FALSE)</f>
        <v>28202</v>
      </c>
      <c r="FB391" s="11" t="s">
        <v>157</v>
      </c>
      <c r="FC391" s="11" t="str">
        <f>VLOOKUP(Table8[[#This Row],[Candidate Detail Answer: Major]],majors_final,3,FALSE)</f>
        <v>N/A</v>
      </c>
      <c r="FD391" s="11" t="str">
        <f>VLOOKUP(Table8[[#This Row],[Candidate Detail Answer: Major]],majors_final,4,FALSE)</f>
        <v>N/A</v>
      </c>
      <c r="FE391" s="11">
        <f>VLOOKUP(Table8[[#This Row],[Candidate Detail Answer: Major]],majors_final,5,FALSE)</f>
        <v>0</v>
      </c>
      <c r="FF391" s="11">
        <f>VLOOKUP(Table8[[#This Row],[Candidate Detail Answer: Major]],majors_final,6,FALSE)</f>
        <v>0</v>
      </c>
      <c r="FG391" s="5"/>
      <c r="FH391" s="5"/>
      <c r="FI391" s="11"/>
    </row>
    <row r="392" spans="1:165" ht="12.75" x14ac:dyDescent="0.2">
      <c r="A392" s="11">
        <v>42760083</v>
      </c>
      <c r="B392" s="11">
        <v>58412776</v>
      </c>
      <c r="C392" s="11">
        <v>56303.043749999299</v>
      </c>
      <c r="D392" s="11" t="s">
        <v>153</v>
      </c>
      <c r="E392" s="11">
        <v>345600</v>
      </c>
      <c r="F392" s="11">
        <v>66507224</v>
      </c>
      <c r="G392" s="11">
        <v>51724.5701388901</v>
      </c>
      <c r="H392" s="11">
        <v>50902.720833331703</v>
      </c>
      <c r="I392" s="11">
        <v>344863</v>
      </c>
      <c r="J392" s="11">
        <v>1</v>
      </c>
      <c r="K392" s="11">
        <v>116</v>
      </c>
      <c r="L392" s="11">
        <v>281757</v>
      </c>
      <c r="M392" s="11">
        <v>131</v>
      </c>
      <c r="N392" s="11">
        <v>1</v>
      </c>
      <c r="O392" s="11">
        <v>92</v>
      </c>
      <c r="P392" s="11">
        <v>0.76</v>
      </c>
      <c r="Q392" s="11">
        <v>272519</v>
      </c>
      <c r="R392" s="11" t="s">
        <v>154</v>
      </c>
      <c r="S392" s="11" t="s">
        <v>155</v>
      </c>
      <c r="T392" s="11" t="s">
        <v>208</v>
      </c>
      <c r="U392" s="11">
        <v>0</v>
      </c>
      <c r="V392" s="11" t="s">
        <v>154</v>
      </c>
      <c r="W392" s="11" t="s">
        <v>157</v>
      </c>
      <c r="X392" s="11"/>
      <c r="Y392" s="11">
        <v>1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1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1</v>
      </c>
      <c r="AT392" s="11">
        <v>0</v>
      </c>
      <c r="AU392" s="11">
        <v>36</v>
      </c>
      <c r="AV392" s="11">
        <v>23594</v>
      </c>
      <c r="AW392" s="11">
        <v>33803</v>
      </c>
      <c r="AX392" s="11">
        <v>2746</v>
      </c>
      <c r="AY392" s="11">
        <v>18</v>
      </c>
      <c r="AZ392" s="11">
        <v>0</v>
      </c>
      <c r="BA392" s="11">
        <v>7189</v>
      </c>
      <c r="BB392" s="11">
        <v>2286</v>
      </c>
      <c r="BC392" s="11">
        <v>0</v>
      </c>
      <c r="BD392" s="11">
        <v>0</v>
      </c>
      <c r="BE392" s="11">
        <v>2628</v>
      </c>
      <c r="BF392" s="11">
        <v>0</v>
      </c>
      <c r="BG392" s="11">
        <v>4</v>
      </c>
      <c r="BH392" s="11">
        <v>10</v>
      </c>
      <c r="BI392" s="11">
        <v>9</v>
      </c>
      <c r="BJ392" s="11">
        <v>3</v>
      </c>
      <c r="BK392" s="11">
        <v>8</v>
      </c>
      <c r="BL392" s="11">
        <v>0</v>
      </c>
      <c r="BM392" s="11">
        <v>0</v>
      </c>
      <c r="BN392" s="11">
        <v>0</v>
      </c>
      <c r="BO392" s="11">
        <v>12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U392" s="11">
        <v>0</v>
      </c>
      <c r="BV392" s="11">
        <v>37</v>
      </c>
      <c r="BW392" s="11">
        <v>79</v>
      </c>
      <c r="BX392" s="11">
        <v>4</v>
      </c>
      <c r="BY392" s="11">
        <v>0</v>
      </c>
      <c r="BZ392" s="11">
        <v>0</v>
      </c>
      <c r="CA392" s="11">
        <v>0</v>
      </c>
      <c r="CB392" s="11">
        <v>16</v>
      </c>
      <c r="CC392" s="11">
        <v>0</v>
      </c>
      <c r="CD392" s="11">
        <v>0</v>
      </c>
      <c r="CE392" s="11">
        <v>0</v>
      </c>
      <c r="CF392" s="11">
        <v>0</v>
      </c>
      <c r="CG392" s="11">
        <v>0</v>
      </c>
      <c r="CH392" s="11">
        <v>0</v>
      </c>
      <c r="CI392" s="11"/>
      <c r="CJ392" s="11"/>
      <c r="CK392" s="11" t="s">
        <v>158</v>
      </c>
      <c r="CL392" s="11" t="s">
        <v>158</v>
      </c>
      <c r="CM392" s="11" t="s">
        <v>158</v>
      </c>
      <c r="CN392" s="11" t="s">
        <v>166</v>
      </c>
      <c r="CO392" s="11" t="s">
        <v>166</v>
      </c>
      <c r="CP392" s="11" t="s">
        <v>166</v>
      </c>
      <c r="CQ392" s="11" t="s">
        <v>158</v>
      </c>
      <c r="CR392" s="11" t="s">
        <v>166</v>
      </c>
      <c r="CS392" s="11" t="s">
        <v>166</v>
      </c>
      <c r="CT392" s="11" t="s">
        <v>166</v>
      </c>
      <c r="CU392" s="11" t="s">
        <v>166</v>
      </c>
      <c r="CV392" s="11" t="s">
        <v>166</v>
      </c>
      <c r="CW392" s="11" t="s">
        <v>166</v>
      </c>
      <c r="CX392" s="11" t="s">
        <v>154</v>
      </c>
      <c r="CY392" s="11" t="s">
        <v>154</v>
      </c>
      <c r="CZ392" s="11" t="s">
        <v>154</v>
      </c>
      <c r="DA392" s="11" t="s">
        <v>154</v>
      </c>
      <c r="DB392" s="11" t="s">
        <v>154</v>
      </c>
      <c r="DC392" s="11" t="s">
        <v>154</v>
      </c>
      <c r="DD392" s="11" t="s">
        <v>154</v>
      </c>
      <c r="DE392" s="11" t="s">
        <v>154</v>
      </c>
      <c r="DF392" s="11" t="s">
        <v>154</v>
      </c>
      <c r="DG392" s="11" t="s">
        <v>154</v>
      </c>
      <c r="DH392" s="11" t="s">
        <v>154</v>
      </c>
      <c r="DI392" s="11" t="s">
        <v>154</v>
      </c>
      <c r="DJ392" s="11" t="s">
        <v>154</v>
      </c>
      <c r="DK392" s="11" t="s">
        <v>157</v>
      </c>
      <c r="DL392" s="11" t="s">
        <v>157</v>
      </c>
      <c r="DM392" s="11" t="s">
        <v>157</v>
      </c>
      <c r="DN392" s="11" t="s">
        <v>157</v>
      </c>
      <c r="DO392" s="11" t="s">
        <v>157</v>
      </c>
      <c r="DP392" s="11" t="s">
        <v>157</v>
      </c>
      <c r="DQ392" s="11" t="s">
        <v>157</v>
      </c>
      <c r="DR392" s="11" t="s">
        <v>157</v>
      </c>
      <c r="DS392" s="11" t="s">
        <v>157</v>
      </c>
      <c r="DT392" s="11" t="s">
        <v>157</v>
      </c>
      <c r="DU392" s="11" t="s">
        <v>157</v>
      </c>
      <c r="DV392" s="11" t="s">
        <v>157</v>
      </c>
      <c r="DW392" s="11" t="s">
        <v>157</v>
      </c>
      <c r="DX392" s="11" t="b">
        <v>0</v>
      </c>
      <c r="DY392" s="11" t="b">
        <v>0</v>
      </c>
      <c r="DZ392" s="11" t="b">
        <v>0</v>
      </c>
      <c r="EA392" s="11" t="s">
        <v>157</v>
      </c>
      <c r="EB392" s="11" t="s">
        <v>157</v>
      </c>
      <c r="EC392" s="11" t="s">
        <v>157</v>
      </c>
      <c r="ED392" s="11" t="b">
        <v>0</v>
      </c>
      <c r="EE392" s="11" t="s">
        <v>157</v>
      </c>
      <c r="EF392" s="11" t="s">
        <v>157</v>
      </c>
      <c r="EG392" s="11" t="s">
        <v>157</v>
      </c>
      <c r="EH392" s="11" t="s">
        <v>157</v>
      </c>
      <c r="EI392" s="11" t="s">
        <v>157</v>
      </c>
      <c r="EJ392" s="11" t="s">
        <v>157</v>
      </c>
      <c r="EK392" s="11">
        <v>0.34788999999999998</v>
      </c>
      <c r="EL392" s="11">
        <v>0.18334300000000001</v>
      </c>
      <c r="EM392" s="11">
        <v>7.7974000000000002E-2</v>
      </c>
      <c r="EN392" s="11" t="s">
        <v>157</v>
      </c>
      <c r="EO392" s="11" t="s">
        <v>157</v>
      </c>
      <c r="EP392" s="11" t="s">
        <v>157</v>
      </c>
      <c r="EQ392" s="11">
        <v>1.3474E-2</v>
      </c>
      <c r="ER392" s="11" t="s">
        <v>157</v>
      </c>
      <c r="ES392" s="11" t="s">
        <v>157</v>
      </c>
      <c r="ET392" s="11" t="s">
        <v>157</v>
      </c>
      <c r="EU392" s="11" t="s">
        <v>157</v>
      </c>
      <c r="EV392" s="11" t="s">
        <v>157</v>
      </c>
      <c r="EW392" s="11" t="s">
        <v>157</v>
      </c>
      <c r="EX392" s="11" t="s">
        <v>689</v>
      </c>
      <c r="EY392" s="11" t="str">
        <f>VLOOKUP(Table8[[#This Row],[Candidate Detail Answer: City]],cities,2,FALSE)</f>
        <v>Sterling Heights</v>
      </c>
      <c r="EZ392" s="11" t="str">
        <f>VLOOKUP(Table8[[#This Row],[Candidate Detail Answer: City]],cities,3,FALSE)</f>
        <v>MI</v>
      </c>
      <c r="FA392" s="21">
        <f>VLOOKUP(Table8[[#This Row],[Candidate Detail Answer: City]],cities,4,FALSE)</f>
        <v>48310</v>
      </c>
      <c r="FB392" s="11" t="s">
        <v>157</v>
      </c>
      <c r="FC392" s="11" t="str">
        <f>VLOOKUP(Table8[[#This Row],[Candidate Detail Answer: Major]],majors_final,3,FALSE)</f>
        <v>N/A</v>
      </c>
      <c r="FD392" s="11" t="str">
        <f>VLOOKUP(Table8[[#This Row],[Candidate Detail Answer: Major]],majors_final,4,FALSE)</f>
        <v>N/A</v>
      </c>
      <c r="FE392" s="11">
        <f>VLOOKUP(Table8[[#This Row],[Candidate Detail Answer: Major]],majors_final,5,FALSE)</f>
        <v>0</v>
      </c>
      <c r="FF392" s="11">
        <f>VLOOKUP(Table8[[#This Row],[Candidate Detail Answer: Major]],majors_final,6,FALSE)</f>
        <v>0</v>
      </c>
      <c r="FG392" s="5"/>
      <c r="FH392" s="5"/>
      <c r="FI392" s="11"/>
    </row>
    <row r="393" spans="1:165" ht="12.75" x14ac:dyDescent="0.2">
      <c r="A393" s="11">
        <v>47906382</v>
      </c>
      <c r="B393" s="11">
        <v>66853420</v>
      </c>
      <c r="C393" s="11">
        <v>56412.706944443802</v>
      </c>
      <c r="D393" s="11" t="s">
        <v>153</v>
      </c>
      <c r="E393" s="11">
        <v>345600</v>
      </c>
      <c r="F393" s="11">
        <v>73032496</v>
      </c>
      <c r="G393" s="11">
        <v>52507.224305557</v>
      </c>
      <c r="H393" s="11">
        <v>51593.697916664903</v>
      </c>
      <c r="I393" s="11">
        <v>345070</v>
      </c>
      <c r="J393" s="11">
        <v>1</v>
      </c>
      <c r="K393" s="11">
        <v>60</v>
      </c>
      <c r="L393" s="11">
        <v>337593</v>
      </c>
      <c r="M393" s="11">
        <v>131</v>
      </c>
      <c r="N393" s="11">
        <v>11</v>
      </c>
      <c r="O393" s="11">
        <v>92</v>
      </c>
      <c r="P393" s="11">
        <v>8.39</v>
      </c>
      <c r="Q393" s="11">
        <v>301595</v>
      </c>
      <c r="R393" s="11" t="s">
        <v>154</v>
      </c>
      <c r="S393" s="11" t="s">
        <v>155</v>
      </c>
      <c r="T393" s="11" t="s">
        <v>208</v>
      </c>
      <c r="U393" s="11">
        <v>0</v>
      </c>
      <c r="V393" s="11" t="s">
        <v>154</v>
      </c>
      <c r="W393" s="11" t="s">
        <v>157</v>
      </c>
      <c r="X393" s="11">
        <v>2</v>
      </c>
      <c r="Y393" s="11">
        <v>1</v>
      </c>
      <c r="Z393" s="11">
        <v>10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11</v>
      </c>
      <c r="AN393" s="11">
        <v>10</v>
      </c>
      <c r="AO393" s="11">
        <v>0</v>
      </c>
      <c r="AP393" s="11">
        <v>10</v>
      </c>
      <c r="AQ393" s="11">
        <v>0</v>
      </c>
      <c r="AR393" s="11">
        <v>0</v>
      </c>
      <c r="AS393" s="11">
        <v>1</v>
      </c>
      <c r="AT393" s="11">
        <v>10</v>
      </c>
      <c r="AU393" s="11">
        <v>4547</v>
      </c>
      <c r="AV393" s="11">
        <v>19017</v>
      </c>
      <c r="AW393" s="11">
        <v>804</v>
      </c>
      <c r="AX393" s="11">
        <v>16273</v>
      </c>
      <c r="AY393" s="11">
        <v>67</v>
      </c>
      <c r="AZ393" s="11">
        <v>28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9</v>
      </c>
      <c r="BJ393" s="11">
        <v>8</v>
      </c>
      <c r="BK393" s="11">
        <v>7</v>
      </c>
      <c r="BL393" s="11">
        <v>4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18</v>
      </c>
      <c r="BW393" s="11">
        <v>4</v>
      </c>
      <c r="BX393" s="11">
        <v>5</v>
      </c>
      <c r="BY393" s="11">
        <v>1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0</v>
      </c>
      <c r="CF393" s="11">
        <v>0</v>
      </c>
      <c r="CG393" s="11">
        <v>0</v>
      </c>
      <c r="CH393" s="11">
        <v>0</v>
      </c>
      <c r="CI393" s="11"/>
      <c r="CJ393" s="11"/>
      <c r="CK393" s="11" t="s">
        <v>158</v>
      </c>
      <c r="CL393" s="11" t="s">
        <v>158</v>
      </c>
      <c r="CM393" s="11" t="s">
        <v>158</v>
      </c>
      <c r="CN393" s="11" t="s">
        <v>158</v>
      </c>
      <c r="CO393" s="11" t="s">
        <v>166</v>
      </c>
      <c r="CP393" s="11" t="s">
        <v>166</v>
      </c>
      <c r="CQ393" s="11" t="s">
        <v>166</v>
      </c>
      <c r="CR393" s="11" t="s">
        <v>166</v>
      </c>
      <c r="CS393" s="11" t="s">
        <v>166</v>
      </c>
      <c r="CT393" s="11" t="s">
        <v>166</v>
      </c>
      <c r="CU393" s="11" t="s">
        <v>166</v>
      </c>
      <c r="CV393" s="11" t="s">
        <v>166</v>
      </c>
      <c r="CW393" s="11" t="s">
        <v>166</v>
      </c>
      <c r="CX393" s="11" t="s">
        <v>154</v>
      </c>
      <c r="CY393" s="11" t="s">
        <v>154</v>
      </c>
      <c r="CZ393" s="11" t="s">
        <v>154</v>
      </c>
      <c r="DA393" s="11" t="s">
        <v>154</v>
      </c>
      <c r="DB393" s="11" t="s">
        <v>154</v>
      </c>
      <c r="DC393" s="11" t="s">
        <v>154</v>
      </c>
      <c r="DD393" s="11" t="s">
        <v>154</v>
      </c>
      <c r="DE393" s="11" t="s">
        <v>154</v>
      </c>
      <c r="DF393" s="11" t="s">
        <v>154</v>
      </c>
      <c r="DG393" s="11" t="s">
        <v>154</v>
      </c>
      <c r="DH393" s="11" t="s">
        <v>154</v>
      </c>
      <c r="DI393" s="11" t="s">
        <v>154</v>
      </c>
      <c r="DJ393" s="11" t="s">
        <v>154</v>
      </c>
      <c r="DK393" s="11" t="s">
        <v>157</v>
      </c>
      <c r="DL393" s="11" t="s">
        <v>157</v>
      </c>
      <c r="DM393" s="11" t="s">
        <v>157</v>
      </c>
      <c r="DN393" s="11" t="s">
        <v>157</v>
      </c>
      <c r="DO393" s="11" t="s">
        <v>157</v>
      </c>
      <c r="DP393" s="11" t="s">
        <v>157</v>
      </c>
      <c r="DQ393" s="11" t="s">
        <v>157</v>
      </c>
      <c r="DR393" s="11" t="s">
        <v>157</v>
      </c>
      <c r="DS393" s="11" t="s">
        <v>157</v>
      </c>
      <c r="DT393" s="11" t="s">
        <v>157</v>
      </c>
      <c r="DU393" s="11" t="s">
        <v>157</v>
      </c>
      <c r="DV393" s="11" t="s">
        <v>157</v>
      </c>
      <c r="DW393" s="11" t="s">
        <v>157</v>
      </c>
      <c r="DX393" s="11" t="b">
        <v>1</v>
      </c>
      <c r="DY393" s="11" t="b">
        <v>0</v>
      </c>
      <c r="DZ393" s="11" t="b">
        <v>0</v>
      </c>
      <c r="EA393" s="11" t="b">
        <v>0</v>
      </c>
      <c r="EB393" s="11" t="s">
        <v>157</v>
      </c>
      <c r="EC393" s="11" t="s">
        <v>157</v>
      </c>
      <c r="ED393" s="11" t="s">
        <v>157</v>
      </c>
      <c r="EE393" s="11" t="s">
        <v>157</v>
      </c>
      <c r="EF393" s="11" t="s">
        <v>157</v>
      </c>
      <c r="EG393" s="11" t="s">
        <v>157</v>
      </c>
      <c r="EH393" s="11" t="s">
        <v>157</v>
      </c>
      <c r="EI393" s="11" t="s">
        <v>157</v>
      </c>
      <c r="EJ393" s="11" t="s">
        <v>157</v>
      </c>
      <c r="EK393" s="11">
        <v>7.2229000000000002E-2</v>
      </c>
      <c r="EL393" s="11">
        <v>1.4749999999999999E-2</v>
      </c>
      <c r="EM393" s="11">
        <v>5.9896999999999999E-2</v>
      </c>
      <c r="EN393" s="11">
        <v>0.62928200000000001</v>
      </c>
      <c r="EO393" s="11" t="s">
        <v>157</v>
      </c>
      <c r="EP393" s="11" t="s">
        <v>157</v>
      </c>
      <c r="EQ393" s="11" t="s">
        <v>157</v>
      </c>
      <c r="ER393" s="11" t="s">
        <v>157</v>
      </c>
      <c r="ES393" s="11" t="s">
        <v>157</v>
      </c>
      <c r="ET393" s="11" t="s">
        <v>157</v>
      </c>
      <c r="EU393" s="11" t="s">
        <v>157</v>
      </c>
      <c r="EV393" s="11" t="s">
        <v>157</v>
      </c>
      <c r="EW393" s="11" t="s">
        <v>157</v>
      </c>
      <c r="EX393" s="11" t="s">
        <v>691</v>
      </c>
      <c r="EY393" s="11" t="str">
        <f>VLOOKUP(Table8[[#This Row],[Candidate Detail Answer: City]],cities,2,FALSE)</f>
        <v>Paterson</v>
      </c>
      <c r="EZ393" s="11" t="str">
        <f>VLOOKUP(Table8[[#This Row],[Candidate Detail Answer: City]],cities,3,FALSE)</f>
        <v>NJ</v>
      </c>
      <c r="FA393" s="21">
        <f>VLOOKUP(Table8[[#This Row],[Candidate Detail Answer: City]],cities,4,FALSE)</f>
        <v>7501</v>
      </c>
      <c r="FB393" s="11" t="s">
        <v>157</v>
      </c>
      <c r="FC393" s="11" t="str">
        <f>VLOOKUP(Table8[[#This Row],[Candidate Detail Answer: Major]],majors_final,3,FALSE)</f>
        <v>N/A</v>
      </c>
      <c r="FD393" s="11" t="str">
        <f>VLOOKUP(Table8[[#This Row],[Candidate Detail Answer: Major]],majors_final,4,FALSE)</f>
        <v>N/A</v>
      </c>
      <c r="FE393" s="11">
        <f>VLOOKUP(Table8[[#This Row],[Candidate Detail Answer: Major]],majors_final,5,FALSE)</f>
        <v>0</v>
      </c>
      <c r="FF393" s="11">
        <f>VLOOKUP(Table8[[#This Row],[Candidate Detail Answer: Major]],majors_final,6,FALSE)</f>
        <v>0</v>
      </c>
      <c r="FG393" s="5"/>
      <c r="FH393" s="5"/>
      <c r="FI393" s="11"/>
    </row>
    <row r="394" spans="1:165" ht="12.75" x14ac:dyDescent="0.2">
      <c r="A394" s="11">
        <v>47906398</v>
      </c>
      <c r="B394" s="11">
        <v>66853450</v>
      </c>
      <c r="C394" s="11">
        <v>56478.504861110399</v>
      </c>
      <c r="D394" s="11" t="s">
        <v>153</v>
      </c>
      <c r="E394" s="11">
        <v>345600</v>
      </c>
      <c r="F394" s="11">
        <v>73032524</v>
      </c>
      <c r="G394" s="11">
        <v>52768.109027779203</v>
      </c>
      <c r="H394" s="11">
        <v>51824.023611109304</v>
      </c>
      <c r="I394" s="11">
        <v>345593</v>
      </c>
      <c r="J394" s="11">
        <v>1</v>
      </c>
      <c r="K394" s="11">
        <v>27</v>
      </c>
      <c r="L394" s="11">
        <v>327072</v>
      </c>
      <c r="M394" s="11">
        <v>131</v>
      </c>
      <c r="N394" s="11">
        <v>41</v>
      </c>
      <c r="O394" s="11">
        <v>92</v>
      </c>
      <c r="P394" s="11">
        <v>31.29</v>
      </c>
      <c r="Q394" s="11">
        <v>297268</v>
      </c>
      <c r="R394" s="11" t="s">
        <v>154</v>
      </c>
      <c r="S394" s="11" t="s">
        <v>155</v>
      </c>
      <c r="T394" s="11" t="s">
        <v>208</v>
      </c>
      <c r="U394" s="11">
        <v>0</v>
      </c>
      <c r="V394" s="11" t="s">
        <v>154</v>
      </c>
      <c r="W394" s="11" t="s">
        <v>157</v>
      </c>
      <c r="X394" s="11">
        <v>1</v>
      </c>
      <c r="Y394" s="11">
        <v>1</v>
      </c>
      <c r="Z394" s="11">
        <v>10</v>
      </c>
      <c r="AA394" s="11">
        <v>10</v>
      </c>
      <c r="AB394" s="11">
        <v>10</v>
      </c>
      <c r="AC394" s="11">
        <v>10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31</v>
      </c>
      <c r="AN394" s="11">
        <v>40</v>
      </c>
      <c r="AO394" s="11">
        <v>0</v>
      </c>
      <c r="AP394" s="11">
        <v>40</v>
      </c>
      <c r="AQ394" s="11">
        <v>0</v>
      </c>
      <c r="AR394" s="11">
        <v>10</v>
      </c>
      <c r="AS394" s="11">
        <v>1</v>
      </c>
      <c r="AT394" s="11">
        <v>40</v>
      </c>
      <c r="AU394" s="11">
        <v>15344</v>
      </c>
      <c r="AV394" s="11">
        <v>8248</v>
      </c>
      <c r="AW394" s="11">
        <v>780</v>
      </c>
      <c r="AX394" s="11">
        <v>1208</v>
      </c>
      <c r="AY394" s="11">
        <v>507</v>
      </c>
      <c r="AZ394" s="11">
        <v>1193</v>
      </c>
      <c r="BA394" s="11">
        <v>8519</v>
      </c>
      <c r="BB394" s="11">
        <v>2</v>
      </c>
      <c r="BC394" s="11">
        <v>3</v>
      </c>
      <c r="BD394" s="11">
        <v>0</v>
      </c>
      <c r="BE394" s="11">
        <v>3</v>
      </c>
      <c r="BF394" s="11">
        <v>0</v>
      </c>
      <c r="BG394" s="11">
        <v>10114</v>
      </c>
      <c r="BH394" s="11">
        <v>57</v>
      </c>
      <c r="BI394" s="11">
        <v>19</v>
      </c>
      <c r="BJ394" s="11">
        <v>19</v>
      </c>
      <c r="BK394" s="11">
        <v>17</v>
      </c>
      <c r="BL394" s="11">
        <v>20</v>
      </c>
      <c r="BM394" s="11">
        <v>16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>
        <v>5</v>
      </c>
      <c r="BW394" s="11">
        <v>7</v>
      </c>
      <c r="BX394" s="11">
        <v>12</v>
      </c>
      <c r="BY394" s="11">
        <v>3</v>
      </c>
      <c r="BZ394" s="11">
        <v>9</v>
      </c>
      <c r="CA394" s="11">
        <v>0</v>
      </c>
      <c r="CB394" s="11">
        <v>0</v>
      </c>
      <c r="CC394" s="11">
        <v>0</v>
      </c>
      <c r="CD394" s="11">
        <v>0</v>
      </c>
      <c r="CE394" s="11">
        <v>0</v>
      </c>
      <c r="CF394" s="11">
        <v>0</v>
      </c>
      <c r="CG394" s="11">
        <v>0</v>
      </c>
      <c r="CH394" s="11">
        <v>0</v>
      </c>
      <c r="CI394" s="11"/>
      <c r="CJ394" s="11"/>
      <c r="CK394" s="11" t="s">
        <v>158</v>
      </c>
      <c r="CL394" s="11" t="s">
        <v>158</v>
      </c>
      <c r="CM394" s="11" t="s">
        <v>158</v>
      </c>
      <c r="CN394" s="11" t="s">
        <v>158</v>
      </c>
      <c r="CO394" s="11" t="s">
        <v>158</v>
      </c>
      <c r="CP394" s="11" t="s">
        <v>166</v>
      </c>
      <c r="CQ394" s="11" t="s">
        <v>166</v>
      </c>
      <c r="CR394" s="11" t="s">
        <v>166</v>
      </c>
      <c r="CS394" s="11" t="s">
        <v>166</v>
      </c>
      <c r="CT394" s="11" t="s">
        <v>166</v>
      </c>
      <c r="CU394" s="11" t="s">
        <v>166</v>
      </c>
      <c r="CV394" s="11" t="s">
        <v>166</v>
      </c>
      <c r="CW394" s="11" t="s">
        <v>166</v>
      </c>
      <c r="CX394" s="11" t="s">
        <v>154</v>
      </c>
      <c r="CY394" s="11" t="s">
        <v>154</v>
      </c>
      <c r="CZ394" s="11" t="s">
        <v>154</v>
      </c>
      <c r="DA394" s="11" t="s">
        <v>154</v>
      </c>
      <c r="DB394" s="11" t="s">
        <v>154</v>
      </c>
      <c r="DC394" s="11" t="s">
        <v>154</v>
      </c>
      <c r="DD394" s="11" t="s">
        <v>154</v>
      </c>
      <c r="DE394" s="11" t="s">
        <v>154</v>
      </c>
      <c r="DF394" s="11" t="s">
        <v>154</v>
      </c>
      <c r="DG394" s="11" t="s">
        <v>154</v>
      </c>
      <c r="DH394" s="11" t="s">
        <v>154</v>
      </c>
      <c r="DI394" s="11" t="s">
        <v>154</v>
      </c>
      <c r="DJ394" s="11" t="s">
        <v>154</v>
      </c>
      <c r="DK394" s="11" t="s">
        <v>157</v>
      </c>
      <c r="DL394" s="11" t="s">
        <v>157</v>
      </c>
      <c r="DM394" s="11" t="s">
        <v>157</v>
      </c>
      <c r="DN394" s="11" t="s">
        <v>157</v>
      </c>
      <c r="DO394" s="11" t="s">
        <v>157</v>
      </c>
      <c r="DP394" s="11" t="s">
        <v>157</v>
      </c>
      <c r="DQ394" s="11" t="s">
        <v>157</v>
      </c>
      <c r="DR394" s="11" t="s">
        <v>157</v>
      </c>
      <c r="DS394" s="11" t="s">
        <v>157</v>
      </c>
      <c r="DT394" s="11" t="s">
        <v>157</v>
      </c>
      <c r="DU394" s="11" t="s">
        <v>157</v>
      </c>
      <c r="DV394" s="11" t="s">
        <v>157</v>
      </c>
      <c r="DW394" s="11" t="s">
        <v>157</v>
      </c>
      <c r="DX394" s="11" t="b">
        <v>1</v>
      </c>
      <c r="DY394" s="11" t="b">
        <v>1</v>
      </c>
      <c r="DZ394" s="11" t="b">
        <v>1</v>
      </c>
      <c r="EA394" s="11" t="b">
        <v>1</v>
      </c>
      <c r="EB394" s="11" t="b">
        <v>0</v>
      </c>
      <c r="EC394" s="11" t="s">
        <v>157</v>
      </c>
      <c r="ED394" s="11" t="s">
        <v>157</v>
      </c>
      <c r="EE394" s="11" t="s">
        <v>157</v>
      </c>
      <c r="EF394" s="11" t="s">
        <v>157</v>
      </c>
      <c r="EG394" s="11" t="s">
        <v>157</v>
      </c>
      <c r="EH394" s="11" t="s">
        <v>157</v>
      </c>
      <c r="EI394" s="11" t="s">
        <v>157</v>
      </c>
      <c r="EJ394" s="11" t="s">
        <v>157</v>
      </c>
      <c r="EK394" s="11">
        <v>0.446799</v>
      </c>
      <c r="EL394" s="11">
        <v>0.123803</v>
      </c>
      <c r="EM394" s="11">
        <v>0.14551700000000001</v>
      </c>
      <c r="EN394" s="11">
        <v>9.7049999999999997E-2</v>
      </c>
      <c r="EO394" s="11">
        <v>0.10301100000000001</v>
      </c>
      <c r="EP394" s="11" t="s">
        <v>157</v>
      </c>
      <c r="EQ394" s="11" t="s">
        <v>157</v>
      </c>
      <c r="ER394" s="11" t="s">
        <v>157</v>
      </c>
      <c r="ES394" s="11" t="s">
        <v>157</v>
      </c>
      <c r="ET394" s="11" t="s">
        <v>157</v>
      </c>
      <c r="EU394" s="11" t="s">
        <v>157</v>
      </c>
      <c r="EV394" s="11" t="s">
        <v>157</v>
      </c>
      <c r="EW394" s="11" t="s">
        <v>157</v>
      </c>
      <c r="EX394" s="11" t="s">
        <v>177</v>
      </c>
      <c r="EY394" s="11" t="str">
        <f>VLOOKUP(Table8[[#This Row],[Candidate Detail Answer: City]],cities,2,FALSE)</f>
        <v>Newark</v>
      </c>
      <c r="EZ394" s="11" t="str">
        <f>VLOOKUP(Table8[[#This Row],[Candidate Detail Answer: City]],cities,3,FALSE)</f>
        <v>NJ</v>
      </c>
      <c r="FA394" s="21">
        <f>VLOOKUP(Table8[[#This Row],[Candidate Detail Answer: City]],cities,4,FALSE)</f>
        <v>7101</v>
      </c>
      <c r="FB394" s="11" t="s">
        <v>157</v>
      </c>
      <c r="FC394" s="11" t="str">
        <f>VLOOKUP(Table8[[#This Row],[Candidate Detail Answer: Major]],majors_final,3,FALSE)</f>
        <v>N/A</v>
      </c>
      <c r="FD394" s="11" t="str">
        <f>VLOOKUP(Table8[[#This Row],[Candidate Detail Answer: Major]],majors_final,4,FALSE)</f>
        <v>N/A</v>
      </c>
      <c r="FE394" s="11">
        <f>VLOOKUP(Table8[[#This Row],[Candidate Detail Answer: Major]],majors_final,5,FALSE)</f>
        <v>0</v>
      </c>
      <c r="FF394" s="11">
        <f>VLOOKUP(Table8[[#This Row],[Candidate Detail Answer: Major]],majors_final,6,FALSE)</f>
        <v>0</v>
      </c>
      <c r="FG394" s="5"/>
      <c r="FH394" s="5"/>
      <c r="FI394" s="11"/>
    </row>
    <row r="395" spans="1:165" ht="12.75" x14ac:dyDescent="0.2">
      <c r="A395" s="11">
        <v>48356812</v>
      </c>
      <c r="B395" s="11">
        <v>67597912</v>
      </c>
      <c r="C395" s="11">
        <v>56500.437499999302</v>
      </c>
      <c r="D395" s="11" t="s">
        <v>153</v>
      </c>
      <c r="E395" s="11">
        <v>345600</v>
      </c>
      <c r="F395" s="11">
        <v>73499222</v>
      </c>
      <c r="G395" s="11">
        <v>54313.349305557298</v>
      </c>
      <c r="H395" s="11">
        <v>53188.260416664503</v>
      </c>
      <c r="I395" s="11">
        <v>46664</v>
      </c>
      <c r="J395" s="11">
        <v>1</v>
      </c>
      <c r="K395" s="11">
        <v>5</v>
      </c>
      <c r="L395" s="11">
        <v>345351</v>
      </c>
      <c r="M395" s="11">
        <v>131</v>
      </c>
      <c r="N395" s="11">
        <v>1</v>
      </c>
      <c r="O395" s="11">
        <v>92</v>
      </c>
      <c r="P395" s="11">
        <v>0.76</v>
      </c>
      <c r="Q395" s="11">
        <v>25849</v>
      </c>
      <c r="R395" s="11" t="s">
        <v>154</v>
      </c>
      <c r="S395" s="11" t="s">
        <v>155</v>
      </c>
      <c r="T395" s="11" t="s">
        <v>208</v>
      </c>
      <c r="U395" s="11">
        <v>0</v>
      </c>
      <c r="V395" s="11" t="s">
        <v>154</v>
      </c>
      <c r="W395" s="11" t="s">
        <v>157</v>
      </c>
      <c r="X395" s="11">
        <v>4</v>
      </c>
      <c r="Y395" s="11">
        <v>1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1</v>
      </c>
      <c r="AT395" s="11">
        <v>0</v>
      </c>
      <c r="AU395" s="11">
        <v>24</v>
      </c>
      <c r="AV395" s="11">
        <v>20777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5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2</v>
      </c>
      <c r="BW395" s="11">
        <v>0</v>
      </c>
      <c r="BX395" s="11">
        <v>0</v>
      </c>
      <c r="BY395" s="11">
        <v>0</v>
      </c>
      <c r="BZ395" s="11">
        <v>0</v>
      </c>
      <c r="CA395" s="11">
        <v>0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/>
      <c r="CJ395" s="11"/>
      <c r="CK395" s="11" t="s">
        <v>158</v>
      </c>
      <c r="CL395" s="11" t="s">
        <v>166</v>
      </c>
      <c r="CM395" s="11" t="s">
        <v>166</v>
      </c>
      <c r="CN395" s="11" t="s">
        <v>166</v>
      </c>
      <c r="CO395" s="11" t="s">
        <v>166</v>
      </c>
      <c r="CP395" s="11" t="s">
        <v>166</v>
      </c>
      <c r="CQ395" s="11" t="s">
        <v>166</v>
      </c>
      <c r="CR395" s="11" t="s">
        <v>166</v>
      </c>
      <c r="CS395" s="11" t="s">
        <v>166</v>
      </c>
      <c r="CT395" s="11" t="s">
        <v>166</v>
      </c>
      <c r="CU395" s="11" t="s">
        <v>166</v>
      </c>
      <c r="CV395" s="11" t="s">
        <v>166</v>
      </c>
      <c r="CW395" s="11" t="s">
        <v>166</v>
      </c>
      <c r="CX395" s="11" t="s">
        <v>154</v>
      </c>
      <c r="CY395" s="11" t="s">
        <v>154</v>
      </c>
      <c r="CZ395" s="11" t="s">
        <v>154</v>
      </c>
      <c r="DA395" s="11" t="s">
        <v>154</v>
      </c>
      <c r="DB395" s="11" t="s">
        <v>154</v>
      </c>
      <c r="DC395" s="11" t="s">
        <v>154</v>
      </c>
      <c r="DD395" s="11" t="s">
        <v>154</v>
      </c>
      <c r="DE395" s="11" t="s">
        <v>154</v>
      </c>
      <c r="DF395" s="11" t="s">
        <v>154</v>
      </c>
      <c r="DG395" s="11" t="s">
        <v>154</v>
      </c>
      <c r="DH395" s="11" t="s">
        <v>154</v>
      </c>
      <c r="DI395" s="11" t="s">
        <v>154</v>
      </c>
      <c r="DJ395" s="11" t="s">
        <v>154</v>
      </c>
      <c r="DK395" s="11" t="s">
        <v>157</v>
      </c>
      <c r="DL395" s="11" t="s">
        <v>157</v>
      </c>
      <c r="DM395" s="11" t="s">
        <v>157</v>
      </c>
      <c r="DN395" s="11" t="s">
        <v>157</v>
      </c>
      <c r="DO395" s="11" t="s">
        <v>157</v>
      </c>
      <c r="DP395" s="11" t="s">
        <v>157</v>
      </c>
      <c r="DQ395" s="11" t="s">
        <v>157</v>
      </c>
      <c r="DR395" s="11" t="s">
        <v>157</v>
      </c>
      <c r="DS395" s="11" t="s">
        <v>157</v>
      </c>
      <c r="DT395" s="11" t="s">
        <v>157</v>
      </c>
      <c r="DU395" s="11" t="s">
        <v>157</v>
      </c>
      <c r="DV395" s="11" t="s">
        <v>157</v>
      </c>
      <c r="DW395" s="11" t="s">
        <v>157</v>
      </c>
      <c r="DX395" s="11" t="b">
        <v>0</v>
      </c>
      <c r="DY395" s="11" t="s">
        <v>157</v>
      </c>
      <c r="DZ395" s="11" t="s">
        <v>157</v>
      </c>
      <c r="EA395" s="11" t="s">
        <v>157</v>
      </c>
      <c r="EB395" s="11" t="s">
        <v>157</v>
      </c>
      <c r="EC395" s="11" t="s">
        <v>157</v>
      </c>
      <c r="ED395" s="11" t="s">
        <v>157</v>
      </c>
      <c r="EE395" s="11" t="s">
        <v>157</v>
      </c>
      <c r="EF395" s="11" t="s">
        <v>157</v>
      </c>
      <c r="EG395" s="11" t="s">
        <v>157</v>
      </c>
      <c r="EH395" s="11" t="s">
        <v>157</v>
      </c>
      <c r="EI395" s="11" t="s">
        <v>157</v>
      </c>
      <c r="EJ395" s="11" t="s">
        <v>157</v>
      </c>
      <c r="EK395" s="11">
        <v>4.5219000000000002E-2</v>
      </c>
      <c r="EL395" s="11" t="s">
        <v>157</v>
      </c>
      <c r="EM395" s="11" t="s">
        <v>157</v>
      </c>
      <c r="EN395" s="11" t="s">
        <v>157</v>
      </c>
      <c r="EO395" s="11" t="s">
        <v>157</v>
      </c>
      <c r="EP395" s="11" t="s">
        <v>157</v>
      </c>
      <c r="EQ395" s="11" t="s">
        <v>157</v>
      </c>
      <c r="ER395" s="11" t="s">
        <v>157</v>
      </c>
      <c r="ES395" s="11" t="s">
        <v>157</v>
      </c>
      <c r="ET395" s="11" t="s">
        <v>157</v>
      </c>
      <c r="EU395" s="11" t="s">
        <v>157</v>
      </c>
      <c r="EV395" s="11" t="s">
        <v>157</v>
      </c>
      <c r="EW395" s="11" t="s">
        <v>157</v>
      </c>
      <c r="EX395" s="11" t="s">
        <v>692</v>
      </c>
      <c r="EY395" s="11" t="str">
        <f>VLOOKUP(Table8[[#This Row],[Candidate Detail Answer: City]],cities,2,FALSE)</f>
        <v>Waltham</v>
      </c>
      <c r="EZ395" s="11" t="str">
        <f>VLOOKUP(Table8[[#This Row],[Candidate Detail Answer: City]],cities,3,FALSE)</f>
        <v>MA</v>
      </c>
      <c r="FA395" s="21">
        <f>VLOOKUP(Table8[[#This Row],[Candidate Detail Answer: City]],cities,4,FALSE)</f>
        <v>2451</v>
      </c>
      <c r="FB395" s="11" t="s">
        <v>157</v>
      </c>
      <c r="FC395" s="11" t="str">
        <f>VLOOKUP(Table8[[#This Row],[Candidate Detail Answer: Major]],majors_final,3,FALSE)</f>
        <v>N/A</v>
      </c>
      <c r="FD395" s="11" t="str">
        <f>VLOOKUP(Table8[[#This Row],[Candidate Detail Answer: Major]],majors_final,4,FALSE)</f>
        <v>N/A</v>
      </c>
      <c r="FE395" s="11">
        <f>VLOOKUP(Table8[[#This Row],[Candidate Detail Answer: Major]],majors_final,5,FALSE)</f>
        <v>0</v>
      </c>
      <c r="FF395" s="11">
        <f>VLOOKUP(Table8[[#This Row],[Candidate Detail Answer: Major]],majors_final,6,FALSE)</f>
        <v>0</v>
      </c>
      <c r="FG395" s="5"/>
      <c r="FH395" s="5"/>
      <c r="FI395" s="11"/>
    </row>
    <row r="396" spans="1:165" ht="12.75" x14ac:dyDescent="0.2">
      <c r="A396" s="11">
        <v>52101965</v>
      </c>
      <c r="B396" s="11">
        <v>73848110</v>
      </c>
      <c r="C396" s="11">
        <v>56566.235416666001</v>
      </c>
      <c r="D396" s="11" t="s">
        <v>153</v>
      </c>
      <c r="E396" s="11">
        <v>345600</v>
      </c>
      <c r="F396" s="11">
        <v>79120180</v>
      </c>
      <c r="G396" s="11">
        <v>55075.935416668501</v>
      </c>
      <c r="H396" s="11">
        <v>53861.520138886503</v>
      </c>
      <c r="I396" s="11">
        <v>314635</v>
      </c>
      <c r="J396" s="11">
        <v>2</v>
      </c>
      <c r="K396" s="11">
        <v>43</v>
      </c>
      <c r="L396" s="11">
        <v>267355</v>
      </c>
      <c r="M396" s="11">
        <v>131</v>
      </c>
      <c r="N396" s="11">
        <v>1</v>
      </c>
      <c r="O396" s="11">
        <v>92</v>
      </c>
      <c r="P396" s="11">
        <v>0.76</v>
      </c>
      <c r="Q396" s="11">
        <v>287581</v>
      </c>
      <c r="R396" s="11" t="s">
        <v>154</v>
      </c>
      <c r="S396" s="11" t="s">
        <v>155</v>
      </c>
      <c r="T396" s="11" t="s">
        <v>208</v>
      </c>
      <c r="U396" s="11">
        <v>0</v>
      </c>
      <c r="V396" s="11" t="s">
        <v>154</v>
      </c>
      <c r="W396" s="11" t="s">
        <v>157</v>
      </c>
      <c r="X396" s="11"/>
      <c r="Y396" s="11">
        <v>1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1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1</v>
      </c>
      <c r="AT396" s="11">
        <v>0</v>
      </c>
      <c r="AU396" s="11">
        <v>17</v>
      </c>
      <c r="AV396" s="11">
        <v>16046</v>
      </c>
      <c r="AW396" s="11">
        <v>1476</v>
      </c>
      <c r="AX396" s="11">
        <v>518</v>
      </c>
      <c r="AY396" s="11">
        <v>5</v>
      </c>
      <c r="AZ396" s="11">
        <v>0</v>
      </c>
      <c r="BA396" s="11">
        <v>0</v>
      </c>
      <c r="BB396" s="11">
        <v>0</v>
      </c>
      <c r="BC396" s="11">
        <v>5</v>
      </c>
      <c r="BD396" s="11">
        <v>0</v>
      </c>
      <c r="BE396" s="11">
        <v>0</v>
      </c>
      <c r="BF396" s="11">
        <v>0</v>
      </c>
      <c r="BG396" s="11">
        <v>8930</v>
      </c>
      <c r="BH396" s="11">
        <v>37</v>
      </c>
      <c r="BI396" s="11">
        <v>11</v>
      </c>
      <c r="BJ396" s="11">
        <v>11</v>
      </c>
      <c r="BK396" s="11">
        <v>7</v>
      </c>
      <c r="BL396" s="11">
        <v>0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5</v>
      </c>
      <c r="BU396" s="11">
        <v>0</v>
      </c>
      <c r="BV396" s="11">
        <v>9</v>
      </c>
      <c r="BW396" s="11">
        <v>4</v>
      </c>
      <c r="BX396" s="11">
        <v>5</v>
      </c>
      <c r="BY396" s="11">
        <v>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1</v>
      </c>
      <c r="CH396" s="11">
        <v>0</v>
      </c>
      <c r="CI396" s="11"/>
      <c r="CJ396" s="11"/>
      <c r="CK396" s="11" t="s">
        <v>158</v>
      </c>
      <c r="CL396" s="11" t="s">
        <v>158</v>
      </c>
      <c r="CM396" s="11" t="s">
        <v>158</v>
      </c>
      <c r="CN396" s="11" t="s">
        <v>166</v>
      </c>
      <c r="CO396" s="11" t="s">
        <v>166</v>
      </c>
      <c r="CP396" s="11" t="s">
        <v>166</v>
      </c>
      <c r="CQ396" s="11" t="s">
        <v>166</v>
      </c>
      <c r="CR396" s="11" t="s">
        <v>166</v>
      </c>
      <c r="CS396" s="11" t="s">
        <v>166</v>
      </c>
      <c r="CT396" s="11" t="s">
        <v>166</v>
      </c>
      <c r="CU396" s="11" t="s">
        <v>166</v>
      </c>
      <c r="CV396" s="11" t="s">
        <v>158</v>
      </c>
      <c r="CW396" s="11" t="s">
        <v>166</v>
      </c>
      <c r="CX396" s="11" t="s">
        <v>154</v>
      </c>
      <c r="CY396" s="11" t="s">
        <v>154</v>
      </c>
      <c r="CZ396" s="11" t="s">
        <v>154</v>
      </c>
      <c r="DA396" s="11" t="s">
        <v>154</v>
      </c>
      <c r="DB396" s="11" t="s">
        <v>154</v>
      </c>
      <c r="DC396" s="11" t="s">
        <v>154</v>
      </c>
      <c r="DD396" s="11" t="s">
        <v>154</v>
      </c>
      <c r="DE396" s="11" t="s">
        <v>154</v>
      </c>
      <c r="DF396" s="11" t="s">
        <v>154</v>
      </c>
      <c r="DG396" s="11" t="s">
        <v>154</v>
      </c>
      <c r="DH396" s="11" t="s">
        <v>154</v>
      </c>
      <c r="DI396" s="11" t="s">
        <v>154</v>
      </c>
      <c r="DJ396" s="11" t="s">
        <v>154</v>
      </c>
      <c r="DK396" s="11" t="s">
        <v>157</v>
      </c>
      <c r="DL396" s="11" t="s">
        <v>157</v>
      </c>
      <c r="DM396" s="11" t="s">
        <v>157</v>
      </c>
      <c r="DN396" s="11" t="s">
        <v>157</v>
      </c>
      <c r="DO396" s="11" t="s">
        <v>157</v>
      </c>
      <c r="DP396" s="11" t="s">
        <v>157</v>
      </c>
      <c r="DQ396" s="11" t="s">
        <v>157</v>
      </c>
      <c r="DR396" s="11" t="s">
        <v>157</v>
      </c>
      <c r="DS396" s="11" t="s">
        <v>157</v>
      </c>
      <c r="DT396" s="11" t="s">
        <v>157</v>
      </c>
      <c r="DU396" s="11" t="s">
        <v>157</v>
      </c>
      <c r="DV396" s="11" t="s">
        <v>157</v>
      </c>
      <c r="DW396" s="11" t="s">
        <v>157</v>
      </c>
      <c r="DX396" s="11" t="b">
        <v>0</v>
      </c>
      <c r="DY396" s="11" t="b">
        <v>0</v>
      </c>
      <c r="DZ396" s="11" t="b">
        <v>0</v>
      </c>
      <c r="EA396" s="11" t="s">
        <v>157</v>
      </c>
      <c r="EB396" s="11" t="s">
        <v>157</v>
      </c>
      <c r="EC396" s="11" t="s">
        <v>157</v>
      </c>
      <c r="ED396" s="11" t="s">
        <v>157</v>
      </c>
      <c r="EE396" s="11" t="s">
        <v>157</v>
      </c>
      <c r="EF396" s="11" t="s">
        <v>157</v>
      </c>
      <c r="EG396" s="11" t="s">
        <v>157</v>
      </c>
      <c r="EH396" s="11" t="s">
        <v>157</v>
      </c>
      <c r="EI396" s="11" t="b">
        <v>0</v>
      </c>
      <c r="EJ396" s="11" t="s">
        <v>157</v>
      </c>
      <c r="EK396" s="11">
        <v>1.1969E-2</v>
      </c>
      <c r="EL396" s="11">
        <v>3.3308999999999998E-2</v>
      </c>
      <c r="EM396" s="11">
        <v>1.6402E-2</v>
      </c>
      <c r="EN396" s="11" t="s">
        <v>157</v>
      </c>
      <c r="EO396" s="11" t="s">
        <v>157</v>
      </c>
      <c r="EP396" s="11" t="s">
        <v>157</v>
      </c>
      <c r="EQ396" s="11" t="s">
        <v>157</v>
      </c>
      <c r="ER396" s="11" t="s">
        <v>157</v>
      </c>
      <c r="ES396" s="11" t="s">
        <v>157</v>
      </c>
      <c r="ET396" s="11" t="s">
        <v>157</v>
      </c>
      <c r="EU396" s="11" t="s">
        <v>157</v>
      </c>
      <c r="EV396" s="11">
        <v>1.189E-2</v>
      </c>
      <c r="EW396" s="11" t="s">
        <v>157</v>
      </c>
      <c r="EX396" s="11" t="s">
        <v>209</v>
      </c>
      <c r="EY396" s="11" t="str">
        <f>VLOOKUP(Table8[[#This Row],[Candidate Detail Answer: City]],cities,2,FALSE)</f>
        <v>Philadelphia</v>
      </c>
      <c r="EZ396" s="11" t="str">
        <f>VLOOKUP(Table8[[#This Row],[Candidate Detail Answer: City]],cities,3,FALSE)</f>
        <v>PA</v>
      </c>
      <c r="FA396" s="21">
        <f>VLOOKUP(Table8[[#This Row],[Candidate Detail Answer: City]],cities,4,FALSE)</f>
        <v>19102</v>
      </c>
      <c r="FB396" s="11" t="s">
        <v>157</v>
      </c>
      <c r="FC396" s="11" t="str">
        <f>VLOOKUP(Table8[[#This Row],[Candidate Detail Answer: Major]],majors_final,3,FALSE)</f>
        <v>N/A</v>
      </c>
      <c r="FD396" s="11" t="str">
        <f>VLOOKUP(Table8[[#This Row],[Candidate Detail Answer: Major]],majors_final,4,FALSE)</f>
        <v>N/A</v>
      </c>
      <c r="FE396" s="11">
        <f>VLOOKUP(Table8[[#This Row],[Candidate Detail Answer: Major]],majors_final,5,FALSE)</f>
        <v>0</v>
      </c>
      <c r="FF396" s="11">
        <f>VLOOKUP(Table8[[#This Row],[Candidate Detail Answer: Major]],majors_final,6,FALSE)</f>
        <v>0</v>
      </c>
      <c r="FG396" s="5"/>
      <c r="FH396" s="5"/>
      <c r="FI396" s="11"/>
    </row>
    <row r="397" spans="1:165" ht="12.75" x14ac:dyDescent="0.2">
      <c r="A397" s="11">
        <v>52104153</v>
      </c>
      <c r="B397" s="11">
        <v>73852068</v>
      </c>
      <c r="C397" s="11">
        <v>56610.100694443798</v>
      </c>
      <c r="D397" s="11" t="s">
        <v>153</v>
      </c>
      <c r="E397" s="11">
        <v>345600</v>
      </c>
      <c r="F397" s="11">
        <v>77825144</v>
      </c>
      <c r="G397" s="11">
        <v>55457.228472224102</v>
      </c>
      <c r="H397" s="11">
        <v>54198.149999997499</v>
      </c>
      <c r="I397" s="11">
        <v>261683</v>
      </c>
      <c r="J397" s="11">
        <v>1</v>
      </c>
      <c r="K397" s="11">
        <v>23</v>
      </c>
      <c r="L397" s="11">
        <v>337361</v>
      </c>
      <c r="M397" s="11">
        <v>131</v>
      </c>
      <c r="N397" s="11">
        <v>1</v>
      </c>
      <c r="O397" s="11">
        <v>92</v>
      </c>
      <c r="P397" s="11">
        <v>0.76</v>
      </c>
      <c r="Q397" s="11">
        <v>248966</v>
      </c>
      <c r="R397" s="11" t="s">
        <v>154</v>
      </c>
      <c r="S397" s="11" t="s">
        <v>155</v>
      </c>
      <c r="T397" s="11" t="s">
        <v>208</v>
      </c>
      <c r="U397" s="11">
        <v>1</v>
      </c>
      <c r="V397" s="11" t="s">
        <v>154</v>
      </c>
      <c r="W397" s="11" t="s">
        <v>157</v>
      </c>
      <c r="X397" s="11">
        <v>5</v>
      </c>
      <c r="Y397" s="11">
        <v>1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1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1</v>
      </c>
      <c r="AT397" s="11">
        <v>0</v>
      </c>
      <c r="AU397" s="11">
        <v>3837</v>
      </c>
      <c r="AV397" s="11">
        <v>4487</v>
      </c>
      <c r="AW397" s="11">
        <v>618</v>
      </c>
      <c r="AX397" s="11">
        <v>13</v>
      </c>
      <c r="AY397" s="11">
        <v>1</v>
      </c>
      <c r="AZ397" s="11">
        <v>1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9</v>
      </c>
      <c r="BI397" s="11">
        <v>1</v>
      </c>
      <c r="BJ397" s="11">
        <v>4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14</v>
      </c>
      <c r="BW397" s="11">
        <v>4</v>
      </c>
      <c r="BX397" s="11">
        <v>0</v>
      </c>
      <c r="BY397" s="11">
        <v>0</v>
      </c>
      <c r="BZ397" s="11">
        <v>0</v>
      </c>
      <c r="CA397" s="11">
        <v>0</v>
      </c>
      <c r="CB397" s="11">
        <v>0</v>
      </c>
      <c r="CC397" s="11">
        <v>0</v>
      </c>
      <c r="CD397" s="11">
        <v>0</v>
      </c>
      <c r="CE397" s="11">
        <v>0</v>
      </c>
      <c r="CF397" s="11">
        <v>0</v>
      </c>
      <c r="CG397" s="11">
        <v>0</v>
      </c>
      <c r="CH397" s="11">
        <v>0</v>
      </c>
      <c r="CI397" s="11"/>
      <c r="CJ397" s="11"/>
      <c r="CK397" s="11" t="s">
        <v>158</v>
      </c>
      <c r="CL397" s="11" t="s">
        <v>158</v>
      </c>
      <c r="CM397" s="11" t="s">
        <v>166</v>
      </c>
      <c r="CN397" s="11" t="s">
        <v>166</v>
      </c>
      <c r="CO397" s="11" t="s">
        <v>166</v>
      </c>
      <c r="CP397" s="11" t="s">
        <v>166</v>
      </c>
      <c r="CQ397" s="11" t="s">
        <v>166</v>
      </c>
      <c r="CR397" s="11" t="s">
        <v>166</v>
      </c>
      <c r="CS397" s="11" t="s">
        <v>166</v>
      </c>
      <c r="CT397" s="11" t="s">
        <v>166</v>
      </c>
      <c r="CU397" s="11" t="s">
        <v>166</v>
      </c>
      <c r="CV397" s="11" t="s">
        <v>166</v>
      </c>
      <c r="CW397" s="11" t="s">
        <v>166</v>
      </c>
      <c r="CX397" s="11" t="s">
        <v>154</v>
      </c>
      <c r="CY397" s="11" t="s">
        <v>154</v>
      </c>
      <c r="CZ397" s="11" t="s">
        <v>154</v>
      </c>
      <c r="DA397" s="11" t="s">
        <v>154</v>
      </c>
      <c r="DB397" s="11" t="s">
        <v>154</v>
      </c>
      <c r="DC397" s="11" t="s">
        <v>154</v>
      </c>
      <c r="DD397" s="11" t="s">
        <v>154</v>
      </c>
      <c r="DE397" s="11" t="s">
        <v>154</v>
      </c>
      <c r="DF397" s="11" t="s">
        <v>154</v>
      </c>
      <c r="DG397" s="11" t="s">
        <v>154</v>
      </c>
      <c r="DH397" s="11" t="s">
        <v>154</v>
      </c>
      <c r="DI397" s="11" t="s">
        <v>154</v>
      </c>
      <c r="DJ397" s="11" t="s">
        <v>154</v>
      </c>
      <c r="DK397" s="11" t="s">
        <v>157</v>
      </c>
      <c r="DL397" s="11" t="s">
        <v>157</v>
      </c>
      <c r="DM397" s="11" t="s">
        <v>157</v>
      </c>
      <c r="DN397" s="11" t="s">
        <v>157</v>
      </c>
      <c r="DO397" s="11" t="s">
        <v>157</v>
      </c>
      <c r="DP397" s="11" t="s">
        <v>157</v>
      </c>
      <c r="DQ397" s="11" t="s">
        <v>157</v>
      </c>
      <c r="DR397" s="11" t="s">
        <v>157</v>
      </c>
      <c r="DS397" s="11" t="s">
        <v>157</v>
      </c>
      <c r="DT397" s="11" t="s">
        <v>157</v>
      </c>
      <c r="DU397" s="11" t="s">
        <v>157</v>
      </c>
      <c r="DV397" s="11" t="s">
        <v>157</v>
      </c>
      <c r="DW397" s="11" t="s">
        <v>157</v>
      </c>
      <c r="DX397" s="11" t="b">
        <v>0</v>
      </c>
      <c r="DY397" s="11" t="b">
        <v>0</v>
      </c>
      <c r="DZ397" s="11" t="s">
        <v>157</v>
      </c>
      <c r="EA397" s="11" t="s">
        <v>157</v>
      </c>
      <c r="EB397" s="11" t="s">
        <v>157</v>
      </c>
      <c r="EC397" s="11" t="s">
        <v>157</v>
      </c>
      <c r="ED397" s="11" t="s">
        <v>157</v>
      </c>
      <c r="EE397" s="11" t="s">
        <v>157</v>
      </c>
      <c r="EF397" s="11" t="s">
        <v>157</v>
      </c>
      <c r="EG397" s="11" t="s">
        <v>157</v>
      </c>
      <c r="EH397" s="11" t="s">
        <v>157</v>
      </c>
      <c r="EI397" s="11" t="s">
        <v>157</v>
      </c>
      <c r="EJ397" s="11" t="s">
        <v>157</v>
      </c>
      <c r="EK397" s="11">
        <v>3.7529E-2</v>
      </c>
      <c r="EL397" s="11">
        <v>2.7102000000000001E-2</v>
      </c>
      <c r="EM397" s="11" t="s">
        <v>157</v>
      </c>
      <c r="EN397" s="11" t="s">
        <v>157</v>
      </c>
      <c r="EO397" s="11" t="s">
        <v>157</v>
      </c>
      <c r="EP397" s="11" t="s">
        <v>157</v>
      </c>
      <c r="EQ397" s="11" t="s">
        <v>157</v>
      </c>
      <c r="ER397" s="11" t="s">
        <v>157</v>
      </c>
      <c r="ES397" s="11" t="s">
        <v>157</v>
      </c>
      <c r="ET397" s="11" t="s">
        <v>157</v>
      </c>
      <c r="EU397" s="11" t="s">
        <v>157</v>
      </c>
      <c r="EV397" s="11" t="s">
        <v>157</v>
      </c>
      <c r="EW397" s="11" t="s">
        <v>157</v>
      </c>
      <c r="EX397" s="11" t="s">
        <v>613</v>
      </c>
      <c r="EY397" s="11" t="str">
        <f>VLOOKUP(Table8[[#This Row],[Candidate Detail Answer: City]],cities,2,FALSE)</f>
        <v>Glendale</v>
      </c>
      <c r="EZ397" s="11" t="str">
        <f>VLOOKUP(Table8[[#This Row],[Candidate Detail Answer: City]],cities,3,FALSE)</f>
        <v>CA</v>
      </c>
      <c r="FA397" s="21">
        <f>VLOOKUP(Table8[[#This Row],[Candidate Detail Answer: City]],cities,4,FALSE)</f>
        <v>91201</v>
      </c>
      <c r="FB397" s="11" t="s">
        <v>157</v>
      </c>
      <c r="FC397" s="11" t="str">
        <f>VLOOKUP(Table8[[#This Row],[Candidate Detail Answer: Major]],majors_final,3,FALSE)</f>
        <v>N/A</v>
      </c>
      <c r="FD397" s="11" t="str">
        <f>VLOOKUP(Table8[[#This Row],[Candidate Detail Answer: Major]],majors_final,4,FALSE)</f>
        <v>N/A</v>
      </c>
      <c r="FE397" s="11">
        <f>VLOOKUP(Table8[[#This Row],[Candidate Detail Answer: Major]],majors_final,5,FALSE)</f>
        <v>0</v>
      </c>
      <c r="FF397" s="11">
        <f>VLOOKUP(Table8[[#This Row],[Candidate Detail Answer: Major]],majors_final,6,FALSE)</f>
        <v>0</v>
      </c>
      <c r="FG397" s="5"/>
      <c r="FH397" s="5"/>
      <c r="FI397" s="11"/>
    </row>
    <row r="398" spans="1:165" ht="12.75" x14ac:dyDescent="0.2">
      <c r="A398" s="11">
        <v>52104154</v>
      </c>
      <c r="B398" s="11">
        <v>73852070</v>
      </c>
      <c r="C398" s="11">
        <v>56632.033333332598</v>
      </c>
      <c r="D398" s="11" t="s">
        <v>153</v>
      </c>
      <c r="E398" s="11">
        <v>345600</v>
      </c>
      <c r="F398" s="11">
        <v>77825146</v>
      </c>
      <c r="G398" s="11">
        <v>55477.296527779697</v>
      </c>
      <c r="H398" s="11">
        <v>54215.8673611087</v>
      </c>
      <c r="I398" s="11">
        <v>155523</v>
      </c>
      <c r="J398" s="11">
        <v>1</v>
      </c>
      <c r="K398" s="11">
        <v>4</v>
      </c>
      <c r="L398" s="11">
        <v>192559</v>
      </c>
      <c r="M398" s="11">
        <v>131</v>
      </c>
      <c r="N398" s="11">
        <v>11</v>
      </c>
      <c r="O398" s="11">
        <v>92</v>
      </c>
      <c r="P398" s="11">
        <v>8.39</v>
      </c>
      <c r="Q398" s="11">
        <v>152753</v>
      </c>
      <c r="R398" s="11" t="s">
        <v>154</v>
      </c>
      <c r="S398" s="11" t="s">
        <v>155</v>
      </c>
      <c r="T398" s="11" t="s">
        <v>208</v>
      </c>
      <c r="U398" s="11">
        <v>1</v>
      </c>
      <c r="V398" s="11" t="s">
        <v>154</v>
      </c>
      <c r="W398" s="11" t="s">
        <v>157</v>
      </c>
      <c r="X398" s="11"/>
      <c r="Y398" s="11">
        <v>1</v>
      </c>
      <c r="Z398" s="11">
        <v>10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11</v>
      </c>
      <c r="AN398" s="11">
        <v>10</v>
      </c>
      <c r="AO398" s="11">
        <v>0</v>
      </c>
      <c r="AP398" s="11">
        <v>10</v>
      </c>
      <c r="AQ398" s="11">
        <v>0</v>
      </c>
      <c r="AR398" s="11">
        <v>0</v>
      </c>
      <c r="AS398" s="11">
        <v>1</v>
      </c>
      <c r="AT398" s="11">
        <v>10</v>
      </c>
      <c r="AU398" s="11">
        <v>117</v>
      </c>
      <c r="AV398" s="11">
        <v>205</v>
      </c>
      <c r="AW398" s="11">
        <v>2418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8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>
        <v>0</v>
      </c>
      <c r="BV398" s="11">
        <v>2</v>
      </c>
      <c r="BW398" s="11">
        <v>0</v>
      </c>
      <c r="BX398" s="11">
        <v>0</v>
      </c>
      <c r="BY398" s="11">
        <v>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1">
        <v>0</v>
      </c>
      <c r="CF398" s="11">
        <v>0</v>
      </c>
      <c r="CG398" s="11">
        <v>0</v>
      </c>
      <c r="CH398" s="11">
        <v>0</v>
      </c>
      <c r="CI398" s="11"/>
      <c r="CJ398" s="11"/>
      <c r="CK398" s="11" t="s">
        <v>158</v>
      </c>
      <c r="CL398" s="11" t="s">
        <v>166</v>
      </c>
      <c r="CM398" s="11" t="s">
        <v>166</v>
      </c>
      <c r="CN398" s="11" t="s">
        <v>166</v>
      </c>
      <c r="CO398" s="11" t="s">
        <v>166</v>
      </c>
      <c r="CP398" s="11" t="s">
        <v>166</v>
      </c>
      <c r="CQ398" s="11" t="s">
        <v>166</v>
      </c>
      <c r="CR398" s="11" t="s">
        <v>166</v>
      </c>
      <c r="CS398" s="11" t="s">
        <v>166</v>
      </c>
      <c r="CT398" s="11" t="s">
        <v>166</v>
      </c>
      <c r="CU398" s="11" t="s">
        <v>166</v>
      </c>
      <c r="CV398" s="11" t="s">
        <v>166</v>
      </c>
      <c r="CW398" s="11" t="s">
        <v>166</v>
      </c>
      <c r="CX398" s="11" t="s">
        <v>154</v>
      </c>
      <c r="CY398" s="11" t="s">
        <v>154</v>
      </c>
      <c r="CZ398" s="11" t="s">
        <v>154</v>
      </c>
      <c r="DA398" s="11" t="s">
        <v>154</v>
      </c>
      <c r="DB398" s="11" t="s">
        <v>154</v>
      </c>
      <c r="DC398" s="11" t="s">
        <v>154</v>
      </c>
      <c r="DD398" s="11" t="s">
        <v>154</v>
      </c>
      <c r="DE398" s="11" t="s">
        <v>154</v>
      </c>
      <c r="DF398" s="11" t="s">
        <v>154</v>
      </c>
      <c r="DG398" s="11" t="s">
        <v>154</v>
      </c>
      <c r="DH398" s="11" t="s">
        <v>154</v>
      </c>
      <c r="DI398" s="11" t="s">
        <v>154</v>
      </c>
      <c r="DJ398" s="11" t="s">
        <v>154</v>
      </c>
      <c r="DK398" s="11" t="s">
        <v>157</v>
      </c>
      <c r="DL398" s="11" t="s">
        <v>157</v>
      </c>
      <c r="DM398" s="11" t="s">
        <v>157</v>
      </c>
      <c r="DN398" s="11" t="s">
        <v>157</v>
      </c>
      <c r="DO398" s="11" t="s">
        <v>157</v>
      </c>
      <c r="DP398" s="11" t="s">
        <v>157</v>
      </c>
      <c r="DQ398" s="11" t="s">
        <v>157</v>
      </c>
      <c r="DR398" s="11" t="s">
        <v>157</v>
      </c>
      <c r="DS398" s="11" t="s">
        <v>157</v>
      </c>
      <c r="DT398" s="11" t="s">
        <v>157</v>
      </c>
      <c r="DU398" s="11" t="s">
        <v>157</v>
      </c>
      <c r="DV398" s="11" t="s">
        <v>157</v>
      </c>
      <c r="DW398" s="11" t="s">
        <v>157</v>
      </c>
      <c r="DX398" s="11" t="b">
        <v>1</v>
      </c>
      <c r="DY398" s="11" t="s">
        <v>157</v>
      </c>
      <c r="DZ398" s="11" t="s">
        <v>157</v>
      </c>
      <c r="EA398" s="11" t="s">
        <v>157</v>
      </c>
      <c r="EB398" s="11" t="s">
        <v>157</v>
      </c>
      <c r="EC398" s="11" t="s">
        <v>157</v>
      </c>
      <c r="ED398" s="11" t="s">
        <v>157</v>
      </c>
      <c r="EE398" s="11" t="s">
        <v>157</v>
      </c>
      <c r="EF398" s="11" t="s">
        <v>157</v>
      </c>
      <c r="EG398" s="11" t="s">
        <v>157</v>
      </c>
      <c r="EH398" s="11" t="s">
        <v>157</v>
      </c>
      <c r="EI398" s="11" t="s">
        <v>157</v>
      </c>
      <c r="EJ398" s="11" t="s">
        <v>157</v>
      </c>
      <c r="EK398" s="11">
        <v>2.7830000000000001E-2</v>
      </c>
      <c r="EL398" s="11" t="s">
        <v>157</v>
      </c>
      <c r="EM398" s="11" t="s">
        <v>157</v>
      </c>
      <c r="EN398" s="11" t="s">
        <v>157</v>
      </c>
      <c r="EO398" s="11" t="s">
        <v>157</v>
      </c>
      <c r="EP398" s="11" t="s">
        <v>157</v>
      </c>
      <c r="EQ398" s="11" t="s">
        <v>157</v>
      </c>
      <c r="ER398" s="11" t="s">
        <v>157</v>
      </c>
      <c r="ES398" s="11" t="s">
        <v>157</v>
      </c>
      <c r="ET398" s="11" t="s">
        <v>157</v>
      </c>
      <c r="EU398" s="11" t="s">
        <v>157</v>
      </c>
      <c r="EV398" s="11" t="s">
        <v>157</v>
      </c>
      <c r="EW398" s="11" t="s">
        <v>157</v>
      </c>
      <c r="EX398" s="11" t="s">
        <v>336</v>
      </c>
      <c r="EY398" s="11" t="str">
        <f>VLOOKUP(Table8[[#This Row],[Candidate Detail Answer: City]],cities,2,FALSE)</f>
        <v>Atlanta</v>
      </c>
      <c r="EZ398" s="11" t="str">
        <f>VLOOKUP(Table8[[#This Row],[Candidate Detail Answer: City]],cities,3,FALSE)</f>
        <v>GA</v>
      </c>
      <c r="FA398" s="21">
        <f>VLOOKUP(Table8[[#This Row],[Candidate Detail Answer: City]],cities,4,FALSE)</f>
        <v>30301</v>
      </c>
      <c r="FB398" s="11" t="s">
        <v>157</v>
      </c>
      <c r="FC398" s="11" t="str">
        <f>VLOOKUP(Table8[[#This Row],[Candidate Detail Answer: Major]],majors_final,3,FALSE)</f>
        <v>N/A</v>
      </c>
      <c r="FD398" s="11" t="str">
        <f>VLOOKUP(Table8[[#This Row],[Candidate Detail Answer: Major]],majors_final,4,FALSE)</f>
        <v>N/A</v>
      </c>
      <c r="FE398" s="11">
        <f>VLOOKUP(Table8[[#This Row],[Candidate Detail Answer: Major]],majors_final,5,FALSE)</f>
        <v>0</v>
      </c>
      <c r="FF398" s="11">
        <f>VLOOKUP(Table8[[#This Row],[Candidate Detail Answer: Major]],majors_final,6,FALSE)</f>
        <v>0</v>
      </c>
      <c r="FG398" s="5"/>
      <c r="FH398" s="5"/>
      <c r="FI398" s="11"/>
    </row>
    <row r="399" spans="1:165" ht="12.75" x14ac:dyDescent="0.2">
      <c r="A399" s="11">
        <v>52249804</v>
      </c>
      <c r="B399" s="11">
        <v>74119824</v>
      </c>
      <c r="C399" s="11">
        <v>56675.898611110402</v>
      </c>
      <c r="D399" s="11" t="s">
        <v>153</v>
      </c>
      <c r="E399" s="11">
        <v>345600</v>
      </c>
      <c r="F399" s="11">
        <v>77904746</v>
      </c>
      <c r="G399" s="11">
        <v>55999.065972224198</v>
      </c>
      <c r="H399" s="11">
        <v>54676.518749997398</v>
      </c>
      <c r="I399" s="11">
        <v>344562</v>
      </c>
      <c r="J399" s="11">
        <v>1</v>
      </c>
      <c r="K399" s="11">
        <v>25</v>
      </c>
      <c r="L399" s="11">
        <v>179392</v>
      </c>
      <c r="M399" s="11">
        <v>131</v>
      </c>
      <c r="N399" s="11">
        <v>11</v>
      </c>
      <c r="O399" s="11">
        <v>92</v>
      </c>
      <c r="P399" s="11">
        <v>8.39</v>
      </c>
      <c r="Q399" s="11">
        <v>256632</v>
      </c>
      <c r="R399" s="11" t="s">
        <v>154</v>
      </c>
      <c r="S399" s="11" t="s">
        <v>155</v>
      </c>
      <c r="T399" s="11" t="s">
        <v>208</v>
      </c>
      <c r="U399" s="11">
        <v>0</v>
      </c>
      <c r="V399" s="11" t="s">
        <v>154</v>
      </c>
      <c r="W399" s="11" t="s">
        <v>157</v>
      </c>
      <c r="X399" s="11"/>
      <c r="Y399" s="11">
        <v>1</v>
      </c>
      <c r="Z399" s="11">
        <v>10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11</v>
      </c>
      <c r="AN399" s="11">
        <v>10</v>
      </c>
      <c r="AO399" s="11">
        <v>0</v>
      </c>
      <c r="AP399" s="11">
        <v>10</v>
      </c>
      <c r="AQ399" s="11">
        <v>0</v>
      </c>
      <c r="AR399" s="11">
        <v>0</v>
      </c>
      <c r="AS399" s="11">
        <v>1</v>
      </c>
      <c r="AT399" s="11">
        <v>10</v>
      </c>
      <c r="AU399" s="11">
        <v>203</v>
      </c>
      <c r="AV399" s="11">
        <v>3281</v>
      </c>
      <c r="AW399" s="11">
        <v>2718</v>
      </c>
      <c r="AX399" s="11">
        <v>1657</v>
      </c>
      <c r="AY399" s="11">
        <v>93</v>
      </c>
      <c r="AZ399" s="11">
        <v>1394</v>
      </c>
      <c r="BA399" s="11">
        <v>6</v>
      </c>
      <c r="BB399" s="11">
        <v>7</v>
      </c>
      <c r="BC399" s="11">
        <v>5</v>
      </c>
      <c r="BD399" s="11">
        <v>5</v>
      </c>
      <c r="BE399" s="11">
        <v>7</v>
      </c>
      <c r="BF399" s="11">
        <v>6</v>
      </c>
      <c r="BG399" s="11">
        <v>5</v>
      </c>
      <c r="BH399" s="11">
        <v>1474</v>
      </c>
      <c r="BI399" s="11">
        <v>10</v>
      </c>
      <c r="BJ399" s="11">
        <v>10</v>
      </c>
      <c r="BK399" s="11">
        <v>5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13</v>
      </c>
      <c r="BW399" s="11">
        <v>21</v>
      </c>
      <c r="BX399" s="11">
        <v>4</v>
      </c>
      <c r="BY399" s="11">
        <v>0</v>
      </c>
      <c r="BZ399" s="11">
        <v>0</v>
      </c>
      <c r="CA399" s="11">
        <v>0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/>
      <c r="CJ399" s="11"/>
      <c r="CK399" s="11" t="s">
        <v>158</v>
      </c>
      <c r="CL399" s="11" t="s">
        <v>158</v>
      </c>
      <c r="CM399" s="11" t="s">
        <v>158</v>
      </c>
      <c r="CN399" s="11" t="s">
        <v>166</v>
      </c>
      <c r="CO399" s="11" t="s">
        <v>166</v>
      </c>
      <c r="CP399" s="11" t="s">
        <v>166</v>
      </c>
      <c r="CQ399" s="11" t="s">
        <v>166</v>
      </c>
      <c r="CR399" s="11" t="s">
        <v>166</v>
      </c>
      <c r="CS399" s="11" t="s">
        <v>166</v>
      </c>
      <c r="CT399" s="11" t="s">
        <v>166</v>
      </c>
      <c r="CU399" s="11" t="s">
        <v>166</v>
      </c>
      <c r="CV399" s="11" t="s">
        <v>166</v>
      </c>
      <c r="CW399" s="11" t="s">
        <v>166</v>
      </c>
      <c r="CX399" s="11" t="s">
        <v>154</v>
      </c>
      <c r="CY399" s="11" t="s">
        <v>154</v>
      </c>
      <c r="CZ399" s="11" t="s">
        <v>154</v>
      </c>
      <c r="DA399" s="11" t="s">
        <v>154</v>
      </c>
      <c r="DB399" s="11" t="s">
        <v>154</v>
      </c>
      <c r="DC399" s="11" t="s">
        <v>154</v>
      </c>
      <c r="DD399" s="11" t="s">
        <v>154</v>
      </c>
      <c r="DE399" s="11" t="s">
        <v>154</v>
      </c>
      <c r="DF399" s="11" t="s">
        <v>154</v>
      </c>
      <c r="DG399" s="11" t="s">
        <v>154</v>
      </c>
      <c r="DH399" s="11" t="s">
        <v>154</v>
      </c>
      <c r="DI399" s="11" t="s">
        <v>154</v>
      </c>
      <c r="DJ399" s="11" t="s">
        <v>154</v>
      </c>
      <c r="DK399" s="11" t="s">
        <v>157</v>
      </c>
      <c r="DL399" s="11" t="s">
        <v>157</v>
      </c>
      <c r="DM399" s="11" t="s">
        <v>157</v>
      </c>
      <c r="DN399" s="11" t="s">
        <v>157</v>
      </c>
      <c r="DO399" s="11" t="s">
        <v>157</v>
      </c>
      <c r="DP399" s="11" t="s">
        <v>157</v>
      </c>
      <c r="DQ399" s="11" t="s">
        <v>157</v>
      </c>
      <c r="DR399" s="11" t="s">
        <v>157</v>
      </c>
      <c r="DS399" s="11" t="s">
        <v>157</v>
      </c>
      <c r="DT399" s="11" t="s">
        <v>157</v>
      </c>
      <c r="DU399" s="11" t="s">
        <v>157</v>
      </c>
      <c r="DV399" s="11" t="s">
        <v>157</v>
      </c>
      <c r="DW399" s="11" t="s">
        <v>157</v>
      </c>
      <c r="DX399" s="11" t="b">
        <v>1</v>
      </c>
      <c r="DY399" s="11" t="b">
        <v>0</v>
      </c>
      <c r="DZ399" s="11" t="b">
        <v>0</v>
      </c>
      <c r="EA399" s="11" t="s">
        <v>157</v>
      </c>
      <c r="EB399" s="11" t="s">
        <v>157</v>
      </c>
      <c r="EC399" s="11" t="s">
        <v>157</v>
      </c>
      <c r="ED399" s="11" t="s">
        <v>157</v>
      </c>
      <c r="EE399" s="11" t="s">
        <v>157</v>
      </c>
      <c r="EF399" s="11" t="s">
        <v>157</v>
      </c>
      <c r="EG399" s="11" t="s">
        <v>157</v>
      </c>
      <c r="EH399" s="11" t="s">
        <v>157</v>
      </c>
      <c r="EI399" s="11" t="s">
        <v>157</v>
      </c>
      <c r="EJ399" s="11" t="s">
        <v>157</v>
      </c>
      <c r="EK399" s="11">
        <v>2.6887000000000001E-2</v>
      </c>
      <c r="EL399" s="11">
        <v>3.9754999999999999E-2</v>
      </c>
      <c r="EM399" s="11">
        <v>1.4723999999999999E-2</v>
      </c>
      <c r="EN399" s="11" t="s">
        <v>157</v>
      </c>
      <c r="EO399" s="11" t="s">
        <v>157</v>
      </c>
      <c r="EP399" s="11" t="s">
        <v>157</v>
      </c>
      <c r="EQ399" s="11" t="s">
        <v>157</v>
      </c>
      <c r="ER399" s="11" t="s">
        <v>157</v>
      </c>
      <c r="ES399" s="11" t="s">
        <v>157</v>
      </c>
      <c r="ET399" s="11" t="s">
        <v>157</v>
      </c>
      <c r="EU399" s="11" t="s">
        <v>157</v>
      </c>
      <c r="EV399" s="11" t="s">
        <v>157</v>
      </c>
      <c r="EW399" s="11" t="s">
        <v>157</v>
      </c>
      <c r="EX399" s="11" t="s">
        <v>693</v>
      </c>
      <c r="EY399" s="11" t="str">
        <f>VLOOKUP(Table8[[#This Row],[Candidate Detail Answer: City]],cities,2,FALSE)</f>
        <v>Missoula</v>
      </c>
      <c r="EZ399" s="11" t="str">
        <f>VLOOKUP(Table8[[#This Row],[Candidate Detail Answer: City]],cities,3,FALSE)</f>
        <v>MT</v>
      </c>
      <c r="FA399" s="21">
        <f>VLOOKUP(Table8[[#This Row],[Candidate Detail Answer: City]],cities,4,FALSE)</f>
        <v>59801</v>
      </c>
      <c r="FB399" s="11" t="s">
        <v>157</v>
      </c>
      <c r="FC399" s="11" t="str">
        <f>VLOOKUP(Table8[[#This Row],[Candidate Detail Answer: Major]],majors_final,3,FALSE)</f>
        <v>N/A</v>
      </c>
      <c r="FD399" s="11" t="str">
        <f>VLOOKUP(Table8[[#This Row],[Candidate Detail Answer: Major]],majors_final,4,FALSE)</f>
        <v>N/A</v>
      </c>
      <c r="FE399" s="11">
        <f>VLOOKUP(Table8[[#This Row],[Candidate Detail Answer: Major]],majors_final,5,FALSE)</f>
        <v>0</v>
      </c>
      <c r="FF399" s="11">
        <f>VLOOKUP(Table8[[#This Row],[Candidate Detail Answer: Major]],majors_final,6,FALSE)</f>
        <v>0</v>
      </c>
      <c r="FG399" s="5"/>
      <c r="FH399" s="5"/>
      <c r="FI399" s="11"/>
    </row>
    <row r="400" spans="1:165" ht="12.75" x14ac:dyDescent="0.2">
      <c r="A400" s="11">
        <v>52249614</v>
      </c>
      <c r="B400" s="11">
        <v>74119444</v>
      </c>
      <c r="C400" s="11">
        <v>54460.702083332799</v>
      </c>
      <c r="D400" s="11" t="s">
        <v>153</v>
      </c>
      <c r="E400" s="11">
        <v>345600</v>
      </c>
      <c r="F400" s="11">
        <v>77904564</v>
      </c>
      <c r="G400" s="11">
        <v>55497.3645833353</v>
      </c>
      <c r="H400" s="11">
        <v>54233.584722219799</v>
      </c>
      <c r="I400" s="11">
        <v>345588</v>
      </c>
      <c r="J400" s="11">
        <v>1</v>
      </c>
      <c r="K400" s="11">
        <v>42</v>
      </c>
      <c r="L400" s="11">
        <v>110816</v>
      </c>
      <c r="M400" s="11">
        <v>131</v>
      </c>
      <c r="N400" s="11">
        <v>110.5</v>
      </c>
      <c r="O400" s="11">
        <v>92</v>
      </c>
      <c r="P400" s="11">
        <v>84.35</v>
      </c>
      <c r="Q400" s="11">
        <v>142620</v>
      </c>
      <c r="R400" s="11" t="s">
        <v>154</v>
      </c>
      <c r="S400" s="11" t="s">
        <v>155</v>
      </c>
      <c r="T400" s="11" t="s">
        <v>208</v>
      </c>
      <c r="U400" s="11">
        <v>4</v>
      </c>
      <c r="V400" s="11" t="s">
        <v>154</v>
      </c>
      <c r="W400" s="11" t="s">
        <v>157</v>
      </c>
      <c r="X400" s="11"/>
      <c r="Y400" s="11">
        <v>0.5</v>
      </c>
      <c r="Z400" s="11">
        <v>10</v>
      </c>
      <c r="AA400" s="11">
        <v>10</v>
      </c>
      <c r="AB400" s="11">
        <v>10</v>
      </c>
      <c r="AC400" s="11">
        <v>10</v>
      </c>
      <c r="AD400" s="11">
        <v>10</v>
      </c>
      <c r="AE400" s="11">
        <v>10</v>
      </c>
      <c r="AF400" s="11">
        <v>0</v>
      </c>
      <c r="AG400" s="11">
        <v>10</v>
      </c>
      <c r="AH400" s="11">
        <v>10</v>
      </c>
      <c r="AI400" s="11">
        <v>10</v>
      </c>
      <c r="AJ400" s="11">
        <v>10</v>
      </c>
      <c r="AK400" s="11">
        <v>10</v>
      </c>
      <c r="AL400" s="11">
        <v>0</v>
      </c>
      <c r="AM400" s="11">
        <v>100.5</v>
      </c>
      <c r="AN400" s="11">
        <v>60</v>
      </c>
      <c r="AO400" s="11">
        <v>0</v>
      </c>
      <c r="AP400" s="11">
        <v>110</v>
      </c>
      <c r="AQ400" s="11">
        <v>40</v>
      </c>
      <c r="AR400" s="11">
        <v>40</v>
      </c>
      <c r="AS400" s="11">
        <v>0.5</v>
      </c>
      <c r="AT400" s="11">
        <v>110</v>
      </c>
      <c r="AU400" s="11">
        <v>2774</v>
      </c>
      <c r="AV400" s="11">
        <v>26885</v>
      </c>
      <c r="AW400" s="11">
        <v>2233</v>
      </c>
      <c r="AX400" s="11">
        <v>2292</v>
      </c>
      <c r="AY400" s="11">
        <v>908</v>
      </c>
      <c r="AZ400" s="11">
        <v>797</v>
      </c>
      <c r="BA400" s="11">
        <v>1850</v>
      </c>
      <c r="BB400" s="11">
        <v>50254</v>
      </c>
      <c r="BC400" s="11">
        <v>105897</v>
      </c>
      <c r="BD400" s="11">
        <v>863</v>
      </c>
      <c r="BE400" s="11">
        <v>211</v>
      </c>
      <c r="BF400" s="11">
        <v>7098</v>
      </c>
      <c r="BG400" s="11">
        <v>569</v>
      </c>
      <c r="BH400" s="11">
        <v>11</v>
      </c>
      <c r="BI400" s="11">
        <v>10</v>
      </c>
      <c r="BJ400" s="11">
        <v>11</v>
      </c>
      <c r="BK400" s="11">
        <v>10</v>
      </c>
      <c r="BL400" s="11">
        <v>12</v>
      </c>
      <c r="BM400" s="11">
        <v>10</v>
      </c>
      <c r="BN400" s="11">
        <v>12</v>
      </c>
      <c r="BO400" s="11">
        <v>11</v>
      </c>
      <c r="BP400" s="11">
        <v>12</v>
      </c>
      <c r="BQ400" s="11">
        <v>10</v>
      </c>
      <c r="BR400" s="11">
        <v>11</v>
      </c>
      <c r="BS400" s="11">
        <v>11</v>
      </c>
      <c r="BT400" s="11">
        <v>18</v>
      </c>
      <c r="BU400" s="11">
        <v>0</v>
      </c>
      <c r="BV400" s="11">
        <v>8</v>
      </c>
      <c r="BW400" s="11">
        <v>10</v>
      </c>
      <c r="BX400" s="11">
        <v>14</v>
      </c>
      <c r="BY400" s="11">
        <v>4</v>
      </c>
      <c r="BZ400" s="11">
        <v>8</v>
      </c>
      <c r="CA400" s="11">
        <v>20</v>
      </c>
      <c r="CB400" s="11">
        <v>17</v>
      </c>
      <c r="CC400" s="11">
        <v>21</v>
      </c>
      <c r="CD400" s="11">
        <v>4</v>
      </c>
      <c r="CE400" s="11">
        <v>3</v>
      </c>
      <c r="CF400" s="11">
        <v>3</v>
      </c>
      <c r="CG400" s="11">
        <v>6</v>
      </c>
      <c r="CH400" s="11">
        <v>0</v>
      </c>
      <c r="CI400" s="11"/>
      <c r="CJ400" s="11"/>
      <c r="CK400" s="11" t="s">
        <v>158</v>
      </c>
      <c r="CL400" s="11" t="s">
        <v>158</v>
      </c>
      <c r="CM400" s="11" t="s">
        <v>158</v>
      </c>
      <c r="CN400" s="11" t="s">
        <v>158</v>
      </c>
      <c r="CO400" s="11" t="s">
        <v>158</v>
      </c>
      <c r="CP400" s="11" t="s">
        <v>158</v>
      </c>
      <c r="CQ400" s="11" t="s">
        <v>158</v>
      </c>
      <c r="CR400" s="11" t="s">
        <v>158</v>
      </c>
      <c r="CS400" s="11" t="s">
        <v>158</v>
      </c>
      <c r="CT400" s="11" t="s">
        <v>158</v>
      </c>
      <c r="CU400" s="11" t="s">
        <v>158</v>
      </c>
      <c r="CV400" s="11" t="s">
        <v>158</v>
      </c>
      <c r="CW400" s="11" t="s">
        <v>166</v>
      </c>
      <c r="CX400" s="11" t="s">
        <v>154</v>
      </c>
      <c r="CY400" s="11" t="s">
        <v>154</v>
      </c>
      <c r="CZ400" s="11" t="s">
        <v>154</v>
      </c>
      <c r="DA400" s="11" t="s">
        <v>154</v>
      </c>
      <c r="DB400" s="11" t="s">
        <v>154</v>
      </c>
      <c r="DC400" s="11" t="s">
        <v>154</v>
      </c>
      <c r="DD400" s="11" t="s">
        <v>154</v>
      </c>
      <c r="DE400" s="11" t="s">
        <v>154</v>
      </c>
      <c r="DF400" s="11" t="s">
        <v>154</v>
      </c>
      <c r="DG400" s="11" t="s">
        <v>154</v>
      </c>
      <c r="DH400" s="11" t="s">
        <v>154</v>
      </c>
      <c r="DI400" s="11" t="s">
        <v>154</v>
      </c>
      <c r="DJ400" s="11" t="s">
        <v>154</v>
      </c>
      <c r="DK400" s="11" t="s">
        <v>157</v>
      </c>
      <c r="DL400" s="11" t="s">
        <v>157</v>
      </c>
      <c r="DM400" s="11" t="s">
        <v>157</v>
      </c>
      <c r="DN400" s="11" t="s">
        <v>157</v>
      </c>
      <c r="DO400" s="11" t="s">
        <v>157</v>
      </c>
      <c r="DP400" s="11" t="s">
        <v>157</v>
      </c>
      <c r="DQ400" s="11" t="s">
        <v>157</v>
      </c>
      <c r="DR400" s="11" t="s">
        <v>157</v>
      </c>
      <c r="DS400" s="11" t="s">
        <v>157</v>
      </c>
      <c r="DT400" s="11" t="s">
        <v>157</v>
      </c>
      <c r="DU400" s="11" t="s">
        <v>157</v>
      </c>
      <c r="DV400" s="11" t="s">
        <v>157</v>
      </c>
      <c r="DW400" s="11" t="s">
        <v>157</v>
      </c>
      <c r="DX400" s="11" t="b">
        <v>1</v>
      </c>
      <c r="DY400" s="11" t="b">
        <v>1</v>
      </c>
      <c r="DZ400" s="11" t="b">
        <v>1</v>
      </c>
      <c r="EA400" s="11" t="b">
        <v>1</v>
      </c>
      <c r="EB400" s="11" t="b">
        <v>1</v>
      </c>
      <c r="EC400" s="11" t="b">
        <v>1</v>
      </c>
      <c r="ED400" s="11" t="b">
        <v>0</v>
      </c>
      <c r="EE400" s="11" t="b">
        <v>1</v>
      </c>
      <c r="EF400" s="11" t="b">
        <v>1</v>
      </c>
      <c r="EG400" s="11" t="b">
        <v>1</v>
      </c>
      <c r="EH400" s="11" t="b">
        <v>1</v>
      </c>
      <c r="EI400" s="11" t="b">
        <v>1</v>
      </c>
      <c r="EJ400" s="11" t="s">
        <v>157</v>
      </c>
      <c r="EK400" s="11">
        <v>2.7595999999999999E-2</v>
      </c>
      <c r="EL400" s="11">
        <v>4.6595999999999999E-2</v>
      </c>
      <c r="EM400" s="11">
        <v>1.1978000000000001E-2</v>
      </c>
      <c r="EN400" s="11">
        <v>1.8180999999999999E-2</v>
      </c>
      <c r="EO400" s="11">
        <v>3.2191999999999998E-2</v>
      </c>
      <c r="EP400" s="11">
        <v>1.2361E-2</v>
      </c>
      <c r="EQ400" s="11">
        <v>4.7274999999999998E-2</v>
      </c>
      <c r="ER400" s="11">
        <v>1.6552000000000001E-2</v>
      </c>
      <c r="ES400" s="11">
        <v>3.4141999999999999E-2</v>
      </c>
      <c r="ET400" s="11">
        <v>3.2192999999999999E-2</v>
      </c>
      <c r="EU400" s="11">
        <v>3.3244999999999997E-2</v>
      </c>
      <c r="EV400" s="11">
        <v>3.5265999999999999E-2</v>
      </c>
      <c r="EW400" s="11" t="s">
        <v>157</v>
      </c>
      <c r="EX400" s="11" t="s">
        <v>176</v>
      </c>
      <c r="EY400" s="11" t="str">
        <f>VLOOKUP(Table8[[#This Row],[Candidate Detail Answer: City]],cities,2,FALSE)</f>
        <v>Quincy</v>
      </c>
      <c r="EZ400" s="11" t="str">
        <f>VLOOKUP(Table8[[#This Row],[Candidate Detail Answer: City]],cities,3,FALSE)</f>
        <v>MA</v>
      </c>
      <c r="FA400" s="21">
        <f>VLOOKUP(Table8[[#This Row],[Candidate Detail Answer: City]],cities,4,FALSE)</f>
        <v>2169</v>
      </c>
      <c r="FB400" s="11" t="s">
        <v>157</v>
      </c>
      <c r="FC400" s="11" t="str">
        <f>VLOOKUP(Table8[[#This Row],[Candidate Detail Answer: Major]],majors_final,3,FALSE)</f>
        <v>N/A</v>
      </c>
      <c r="FD400" s="11" t="str">
        <f>VLOOKUP(Table8[[#This Row],[Candidate Detail Answer: Major]],majors_final,4,FALSE)</f>
        <v>N/A</v>
      </c>
      <c r="FE400" s="11">
        <f>VLOOKUP(Table8[[#This Row],[Candidate Detail Answer: Major]],majors_final,5,FALSE)</f>
        <v>0</v>
      </c>
      <c r="FF400" s="11">
        <f>VLOOKUP(Table8[[#This Row],[Candidate Detail Answer: Major]],majors_final,6,FALSE)</f>
        <v>0</v>
      </c>
      <c r="FG400" s="5"/>
      <c r="FH400" s="5"/>
      <c r="FI400" s="11"/>
    </row>
    <row r="401" spans="1:165" ht="12.75" x14ac:dyDescent="0.2">
      <c r="A401" s="11">
        <v>30819774</v>
      </c>
      <c r="B401" s="11">
        <v>40836026</v>
      </c>
      <c r="C401" s="11">
        <v>57004.888194443702</v>
      </c>
      <c r="D401" s="11" t="s">
        <v>153</v>
      </c>
      <c r="E401" s="11">
        <v>345600</v>
      </c>
      <c r="F401" s="11">
        <v>48029566</v>
      </c>
      <c r="G401" s="11">
        <v>49135.790972223003</v>
      </c>
      <c r="H401" s="11">
        <v>48617.181249998997</v>
      </c>
      <c r="I401" s="11">
        <v>293634</v>
      </c>
      <c r="J401" s="11">
        <v>1</v>
      </c>
      <c r="K401" s="11">
        <v>0</v>
      </c>
      <c r="L401" s="11">
        <v>0</v>
      </c>
      <c r="M401" s="11">
        <v>131</v>
      </c>
      <c r="N401" s="11">
        <v>0.5</v>
      </c>
      <c r="O401" s="11">
        <v>92</v>
      </c>
      <c r="P401" s="11">
        <v>0.38</v>
      </c>
      <c r="Q401" s="11">
        <v>275921</v>
      </c>
      <c r="R401" s="11" t="s">
        <v>154</v>
      </c>
      <c r="S401" s="11" t="s">
        <v>155</v>
      </c>
      <c r="T401" s="11" t="s">
        <v>156</v>
      </c>
      <c r="U401" s="11">
        <v>0</v>
      </c>
      <c r="V401" s="11" t="s">
        <v>154</v>
      </c>
      <c r="W401" s="11" t="s">
        <v>157</v>
      </c>
      <c r="X401" s="11"/>
      <c r="Y401" s="11">
        <v>0.5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0.5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0.5</v>
      </c>
      <c r="AT401" s="11">
        <v>0</v>
      </c>
      <c r="AU401" s="11">
        <v>92</v>
      </c>
      <c r="AV401" s="11">
        <v>10907</v>
      </c>
      <c r="AW401" s="11">
        <v>1641</v>
      </c>
      <c r="AX401" s="11">
        <v>6</v>
      </c>
      <c r="AY401" s="11">
        <v>4</v>
      </c>
      <c r="AZ401" s="11">
        <v>4</v>
      </c>
      <c r="BA401" s="11">
        <v>5</v>
      </c>
      <c r="BB401" s="11">
        <v>3</v>
      </c>
      <c r="BC401" s="11">
        <v>1230</v>
      </c>
      <c r="BD401" s="11">
        <v>648</v>
      </c>
      <c r="BE401" s="11">
        <v>9</v>
      </c>
      <c r="BF401" s="11">
        <v>3</v>
      </c>
      <c r="BG401" s="11">
        <v>3</v>
      </c>
      <c r="BH401" s="11">
        <v>2960</v>
      </c>
      <c r="BI401" s="11">
        <v>11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9</v>
      </c>
      <c r="BQ401" s="11">
        <v>9</v>
      </c>
      <c r="BR401" s="11">
        <v>0</v>
      </c>
      <c r="BS401" s="11">
        <v>0</v>
      </c>
      <c r="BT401" s="11">
        <v>0</v>
      </c>
      <c r="BU401" s="11">
        <v>0</v>
      </c>
      <c r="BV401" s="11">
        <v>6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1</v>
      </c>
      <c r="CD401" s="11">
        <v>2</v>
      </c>
      <c r="CE401" s="11">
        <v>0</v>
      </c>
      <c r="CF401" s="11">
        <v>0</v>
      </c>
      <c r="CG401" s="11">
        <v>0</v>
      </c>
      <c r="CH401" s="11">
        <v>0</v>
      </c>
      <c r="CI401" s="11"/>
      <c r="CJ401" s="11"/>
      <c r="CK401" s="11" t="s">
        <v>158</v>
      </c>
      <c r="CL401" s="11" t="s">
        <v>166</v>
      </c>
      <c r="CM401" s="11" t="s">
        <v>166</v>
      </c>
      <c r="CN401" s="11" t="s">
        <v>166</v>
      </c>
      <c r="CO401" s="11" t="s">
        <v>166</v>
      </c>
      <c r="CP401" s="11" t="s">
        <v>166</v>
      </c>
      <c r="CQ401" s="11" t="s">
        <v>166</v>
      </c>
      <c r="CR401" s="11" t="s">
        <v>158</v>
      </c>
      <c r="CS401" s="11" t="s">
        <v>158</v>
      </c>
      <c r="CT401" s="11" t="s">
        <v>166</v>
      </c>
      <c r="CU401" s="11" t="s">
        <v>166</v>
      </c>
      <c r="CV401" s="11" t="s">
        <v>166</v>
      </c>
      <c r="CW401" s="11" t="s">
        <v>166</v>
      </c>
      <c r="CX401" s="11" t="s">
        <v>154</v>
      </c>
      <c r="CY401" s="11" t="s">
        <v>154</v>
      </c>
      <c r="CZ401" s="11" t="s">
        <v>154</v>
      </c>
      <c r="DA401" s="11" t="s">
        <v>154</v>
      </c>
      <c r="DB401" s="11" t="s">
        <v>154</v>
      </c>
      <c r="DC401" s="11" t="s">
        <v>154</v>
      </c>
      <c r="DD401" s="11" t="s">
        <v>154</v>
      </c>
      <c r="DE401" s="11" t="s">
        <v>154</v>
      </c>
      <c r="DF401" s="11" t="s">
        <v>154</v>
      </c>
      <c r="DG401" s="11" t="s">
        <v>154</v>
      </c>
      <c r="DH401" s="11" t="s">
        <v>154</v>
      </c>
      <c r="DI401" s="11" t="s">
        <v>154</v>
      </c>
      <c r="DJ401" s="11" t="s">
        <v>154</v>
      </c>
      <c r="DK401" s="11" t="s">
        <v>157</v>
      </c>
      <c r="DL401" s="11" t="s">
        <v>157</v>
      </c>
      <c r="DM401" s="11" t="s">
        <v>157</v>
      </c>
      <c r="DN401" s="11" t="s">
        <v>157</v>
      </c>
      <c r="DO401" s="11" t="s">
        <v>157</v>
      </c>
      <c r="DP401" s="11" t="s">
        <v>157</v>
      </c>
      <c r="DQ401" s="11" t="s">
        <v>157</v>
      </c>
      <c r="DR401" s="11" t="s">
        <v>157</v>
      </c>
      <c r="DS401" s="11" t="s">
        <v>157</v>
      </c>
      <c r="DT401" s="11" t="s">
        <v>157</v>
      </c>
      <c r="DU401" s="11" t="s">
        <v>157</v>
      </c>
      <c r="DV401" s="11" t="s">
        <v>157</v>
      </c>
      <c r="DW401" s="11" t="s">
        <v>157</v>
      </c>
      <c r="DX401" s="11" t="b">
        <v>0</v>
      </c>
      <c r="DY401" s="11" t="s">
        <v>157</v>
      </c>
      <c r="DZ401" s="11" t="s">
        <v>157</v>
      </c>
      <c r="EA401" s="11" t="s">
        <v>157</v>
      </c>
      <c r="EB401" s="11" t="s">
        <v>157</v>
      </c>
      <c r="EC401" s="11" t="s">
        <v>157</v>
      </c>
      <c r="ED401" s="11" t="s">
        <v>157</v>
      </c>
      <c r="EE401" s="11" t="b">
        <v>0</v>
      </c>
      <c r="EF401" s="11" t="b">
        <v>0</v>
      </c>
      <c r="EG401" s="11" t="s">
        <v>157</v>
      </c>
      <c r="EH401" s="11" t="s">
        <v>157</v>
      </c>
      <c r="EI401" s="11" t="s">
        <v>157</v>
      </c>
      <c r="EJ401" s="11" t="s">
        <v>157</v>
      </c>
      <c r="EK401" s="11">
        <v>3.6179999999999997E-2</v>
      </c>
      <c r="EL401" s="11" t="s">
        <v>157</v>
      </c>
      <c r="EM401" s="11" t="s">
        <v>157</v>
      </c>
      <c r="EN401" s="11" t="s">
        <v>157</v>
      </c>
      <c r="EO401" s="11" t="s">
        <v>157</v>
      </c>
      <c r="EP401" s="11" t="s">
        <v>157</v>
      </c>
      <c r="EQ401" s="11" t="s">
        <v>157</v>
      </c>
      <c r="ER401" s="11">
        <v>2.9697999999999999E-2</v>
      </c>
      <c r="ES401" s="11">
        <v>2.9840999999999999E-2</v>
      </c>
      <c r="ET401" s="11" t="s">
        <v>157</v>
      </c>
      <c r="EU401" s="11" t="s">
        <v>157</v>
      </c>
      <c r="EV401" s="11" t="s">
        <v>157</v>
      </c>
      <c r="EW401" s="11" t="s">
        <v>157</v>
      </c>
      <c r="EX401" s="11" t="s">
        <v>343</v>
      </c>
      <c r="EY401" s="11" t="str">
        <f>VLOOKUP(Table8[[#This Row],[Candidate Detail Answer: City]],cities,2,FALSE)</f>
        <v>Lansdale</v>
      </c>
      <c r="EZ401" s="11" t="str">
        <f>VLOOKUP(Table8[[#This Row],[Candidate Detail Answer: City]],cities,3,FALSE)</f>
        <v>PA</v>
      </c>
      <c r="FA401" s="21">
        <f>VLOOKUP(Table8[[#This Row],[Candidate Detail Answer: City]],cities,4,FALSE)</f>
        <v>19446</v>
      </c>
      <c r="FB401" s="11" t="s">
        <v>157</v>
      </c>
      <c r="FC401" s="11" t="str">
        <f>VLOOKUP(Table8[[#This Row],[Candidate Detail Answer: Major]],majors_final,3,FALSE)</f>
        <v>N/A</v>
      </c>
      <c r="FD401" s="11" t="str">
        <f>VLOOKUP(Table8[[#This Row],[Candidate Detail Answer: Major]],majors_final,4,FALSE)</f>
        <v>N/A</v>
      </c>
      <c r="FE401" s="11">
        <f>VLOOKUP(Table8[[#This Row],[Candidate Detail Answer: Major]],majors_final,5,FALSE)</f>
        <v>0</v>
      </c>
      <c r="FF401" s="11">
        <f>VLOOKUP(Table8[[#This Row],[Candidate Detail Answer: Major]],majors_final,6,FALSE)</f>
        <v>0</v>
      </c>
      <c r="FG401" s="5"/>
      <c r="FH401" s="5"/>
      <c r="FI401" s="11"/>
    </row>
    <row r="402" spans="1:165" ht="12.75" x14ac:dyDescent="0.2">
      <c r="A402" s="11">
        <v>20414239</v>
      </c>
      <c r="B402" s="11">
        <v>27493376</v>
      </c>
      <c r="C402" s="11">
        <v>57772.530555554797</v>
      </c>
      <c r="D402" s="11" t="s">
        <v>153</v>
      </c>
      <c r="E402" s="11">
        <v>345600</v>
      </c>
      <c r="F402" s="11">
        <v>77824554</v>
      </c>
      <c r="G402" s="11">
        <v>44760.954861111102</v>
      </c>
      <c r="H402" s="11">
        <v>44754.796527777697</v>
      </c>
      <c r="I402" s="11">
        <v>79913</v>
      </c>
      <c r="J402" s="11">
        <v>15</v>
      </c>
      <c r="K402" s="11">
        <v>6</v>
      </c>
      <c r="L402" s="11">
        <v>71014</v>
      </c>
      <c r="M402" s="11">
        <v>131</v>
      </c>
      <c r="N402" s="11">
        <v>10</v>
      </c>
      <c r="O402" s="11">
        <v>92</v>
      </c>
      <c r="P402" s="11">
        <v>7.63</v>
      </c>
      <c r="Q402" s="11">
        <v>64925</v>
      </c>
      <c r="R402" s="11" t="s">
        <v>154</v>
      </c>
      <c r="S402" s="11" t="s">
        <v>193</v>
      </c>
      <c r="T402" s="11"/>
      <c r="U402" s="11">
        <v>1</v>
      </c>
      <c r="V402" s="11" t="s">
        <v>154</v>
      </c>
      <c r="W402" s="11" t="s">
        <v>157</v>
      </c>
      <c r="X402" s="11">
        <v>5</v>
      </c>
      <c r="Y402" s="11">
        <v>0</v>
      </c>
      <c r="Z402" s="11">
        <v>10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10</v>
      </c>
      <c r="AN402" s="11">
        <v>10</v>
      </c>
      <c r="AO402" s="11">
        <v>0</v>
      </c>
      <c r="AP402" s="11">
        <v>10</v>
      </c>
      <c r="AQ402" s="11">
        <v>0</v>
      </c>
      <c r="AR402" s="11">
        <v>0</v>
      </c>
      <c r="AS402" s="11">
        <v>0</v>
      </c>
      <c r="AT402" s="11">
        <v>10</v>
      </c>
      <c r="AU402" s="11">
        <v>6</v>
      </c>
      <c r="AV402" s="11">
        <v>14632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4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U402" s="11">
        <v>0</v>
      </c>
      <c r="BV402" s="11">
        <v>2</v>
      </c>
      <c r="BW402" s="11">
        <v>0</v>
      </c>
      <c r="BX402" s="11">
        <v>0</v>
      </c>
      <c r="BY402" s="11">
        <v>0</v>
      </c>
      <c r="BZ402" s="11">
        <v>0</v>
      </c>
      <c r="CA402" s="11">
        <v>0</v>
      </c>
      <c r="CB402" s="11">
        <v>0</v>
      </c>
      <c r="CC402" s="11">
        <v>0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/>
      <c r="CJ402" s="11"/>
      <c r="CK402" s="11" t="s">
        <v>158</v>
      </c>
      <c r="CL402" s="11" t="s">
        <v>166</v>
      </c>
      <c r="CM402" s="11" t="s">
        <v>166</v>
      </c>
      <c r="CN402" s="11" t="s">
        <v>166</v>
      </c>
      <c r="CO402" s="11" t="s">
        <v>166</v>
      </c>
      <c r="CP402" s="11" t="s">
        <v>166</v>
      </c>
      <c r="CQ402" s="11" t="s">
        <v>166</v>
      </c>
      <c r="CR402" s="11" t="s">
        <v>166</v>
      </c>
      <c r="CS402" s="11" t="s">
        <v>166</v>
      </c>
      <c r="CT402" s="11" t="s">
        <v>166</v>
      </c>
      <c r="CU402" s="11" t="s">
        <v>166</v>
      </c>
      <c r="CV402" s="11" t="s">
        <v>166</v>
      </c>
      <c r="CW402" s="11" t="s">
        <v>166</v>
      </c>
      <c r="CX402" s="11" t="s">
        <v>154</v>
      </c>
      <c r="CY402" s="11" t="s">
        <v>154</v>
      </c>
      <c r="CZ402" s="11" t="s">
        <v>154</v>
      </c>
      <c r="DA402" s="11" t="s">
        <v>154</v>
      </c>
      <c r="DB402" s="11" t="s">
        <v>154</v>
      </c>
      <c r="DC402" s="11" t="s">
        <v>154</v>
      </c>
      <c r="DD402" s="11" t="s">
        <v>154</v>
      </c>
      <c r="DE402" s="11" t="s">
        <v>154</v>
      </c>
      <c r="DF402" s="11" t="s">
        <v>154</v>
      </c>
      <c r="DG402" s="11" t="s">
        <v>154</v>
      </c>
      <c r="DH402" s="11" t="s">
        <v>154</v>
      </c>
      <c r="DI402" s="11" t="s">
        <v>154</v>
      </c>
      <c r="DJ402" s="11" t="s">
        <v>154</v>
      </c>
      <c r="DK402" s="11" t="s">
        <v>157</v>
      </c>
      <c r="DL402" s="11" t="s">
        <v>157</v>
      </c>
      <c r="DM402" s="11" t="s">
        <v>157</v>
      </c>
      <c r="DN402" s="11" t="s">
        <v>157</v>
      </c>
      <c r="DO402" s="11" t="s">
        <v>157</v>
      </c>
      <c r="DP402" s="11" t="s">
        <v>157</v>
      </c>
      <c r="DQ402" s="11" t="s">
        <v>157</v>
      </c>
      <c r="DR402" s="11" t="s">
        <v>157</v>
      </c>
      <c r="DS402" s="11" t="s">
        <v>157</v>
      </c>
      <c r="DT402" s="11" t="s">
        <v>157</v>
      </c>
      <c r="DU402" s="11" t="s">
        <v>157</v>
      </c>
      <c r="DV402" s="11" t="s">
        <v>157</v>
      </c>
      <c r="DW402" s="11" t="s">
        <v>157</v>
      </c>
      <c r="DX402" s="11" t="b">
        <v>1</v>
      </c>
      <c r="DY402" s="11" t="s">
        <v>157</v>
      </c>
      <c r="DZ402" s="11" t="s">
        <v>157</v>
      </c>
      <c r="EA402" s="11" t="s">
        <v>157</v>
      </c>
      <c r="EB402" s="11" t="s">
        <v>157</v>
      </c>
      <c r="EC402" s="11" t="s">
        <v>157</v>
      </c>
      <c r="ED402" s="11" t="s">
        <v>157</v>
      </c>
      <c r="EE402" s="11" t="s">
        <v>157</v>
      </c>
      <c r="EF402" s="11" t="s">
        <v>157</v>
      </c>
      <c r="EG402" s="11" t="s">
        <v>157</v>
      </c>
      <c r="EH402" s="11" t="s">
        <v>157</v>
      </c>
      <c r="EI402" s="11" t="s">
        <v>157</v>
      </c>
      <c r="EJ402" s="11" t="s">
        <v>157</v>
      </c>
      <c r="EK402" s="11">
        <v>3.3855000000000003E-2</v>
      </c>
      <c r="EL402" s="11" t="s">
        <v>157</v>
      </c>
      <c r="EM402" s="11" t="s">
        <v>157</v>
      </c>
      <c r="EN402" s="11" t="s">
        <v>157</v>
      </c>
      <c r="EO402" s="11" t="s">
        <v>157</v>
      </c>
      <c r="EP402" s="11" t="s">
        <v>157</v>
      </c>
      <c r="EQ402" s="11" t="s">
        <v>157</v>
      </c>
      <c r="ER402" s="11" t="s">
        <v>157</v>
      </c>
      <c r="ES402" s="11" t="s">
        <v>157</v>
      </c>
      <c r="ET402" s="11" t="s">
        <v>157</v>
      </c>
      <c r="EU402" s="11" t="s">
        <v>157</v>
      </c>
      <c r="EV402" s="11" t="s">
        <v>157</v>
      </c>
      <c r="EW402" s="11" t="s">
        <v>157</v>
      </c>
      <c r="EX402" s="11" t="s">
        <v>157</v>
      </c>
      <c r="EY402" s="11" t="str">
        <f>VLOOKUP(Table8[[#This Row],[Candidate Detail Answer: City]],cities,2,FALSE)</f>
        <v>N/A</v>
      </c>
      <c r="EZ402" s="11" t="str">
        <f>VLOOKUP(Table8[[#This Row],[Candidate Detail Answer: City]],cities,3,FALSE)</f>
        <v>N/A</v>
      </c>
      <c r="FA402" s="21" t="str">
        <f>VLOOKUP(Table8[[#This Row],[Candidate Detail Answer: City]],cities,4,FALSE)</f>
        <v>N/A</v>
      </c>
      <c r="FB402" s="11" t="s">
        <v>683</v>
      </c>
      <c r="FC402" s="11" t="str">
        <f>VLOOKUP(Table8[[#This Row],[Candidate Detail Answer: Major]],majors_final,3,FALSE)</f>
        <v>N/A</v>
      </c>
      <c r="FD402" s="11" t="str">
        <f>VLOOKUP(Table8[[#This Row],[Candidate Detail Answer: Major]],majors_final,4,FALSE)</f>
        <v>N/A</v>
      </c>
      <c r="FE402" s="11">
        <f>VLOOKUP(Table8[[#This Row],[Candidate Detail Answer: Major]],majors_final,5,FALSE)</f>
        <v>0</v>
      </c>
      <c r="FF402" s="11">
        <f>VLOOKUP(Table8[[#This Row],[Candidate Detail Answer: Major]],majors_final,6,FALSE)</f>
        <v>0</v>
      </c>
      <c r="FG402" s="5"/>
      <c r="FH402" s="5"/>
      <c r="FI402" s="11"/>
    </row>
    <row r="403" spans="1:165" ht="12.75" x14ac:dyDescent="0.2">
      <c r="A403" s="11">
        <v>29502126</v>
      </c>
      <c r="B403" s="11">
        <v>38835986</v>
      </c>
      <c r="C403" s="11">
        <v>55009.018055555003</v>
      </c>
      <c r="D403" s="11" t="s">
        <v>153</v>
      </c>
      <c r="E403" s="11">
        <v>345600</v>
      </c>
      <c r="F403" s="11">
        <v>46029836</v>
      </c>
      <c r="G403" s="11">
        <v>47951.775694445001</v>
      </c>
      <c r="H403" s="11">
        <v>47571.856944443702</v>
      </c>
      <c r="I403" s="11">
        <v>175157</v>
      </c>
      <c r="J403" s="11">
        <v>1</v>
      </c>
      <c r="K403" s="11">
        <v>0</v>
      </c>
      <c r="L403" s="11">
        <v>0</v>
      </c>
      <c r="M403" s="11">
        <v>131</v>
      </c>
      <c r="N403" s="11">
        <v>101</v>
      </c>
      <c r="O403" s="11">
        <v>92</v>
      </c>
      <c r="P403" s="11">
        <v>77.09</v>
      </c>
      <c r="Q403" s="11">
        <v>149679</v>
      </c>
      <c r="R403" s="11" t="s">
        <v>154</v>
      </c>
      <c r="S403" s="11" t="s">
        <v>155</v>
      </c>
      <c r="T403" s="11" t="s">
        <v>156</v>
      </c>
      <c r="U403" s="11">
        <v>0</v>
      </c>
      <c r="V403" s="11" t="s">
        <v>154</v>
      </c>
      <c r="W403" s="11" t="s">
        <v>157</v>
      </c>
      <c r="X403" s="11">
        <v>3</v>
      </c>
      <c r="Y403" s="11">
        <v>1</v>
      </c>
      <c r="Z403" s="11">
        <v>10</v>
      </c>
      <c r="AA403" s="11">
        <v>10</v>
      </c>
      <c r="AB403" s="11">
        <v>10</v>
      </c>
      <c r="AC403" s="11">
        <v>10</v>
      </c>
      <c r="AD403" s="11">
        <v>10</v>
      </c>
      <c r="AE403" s="11">
        <v>0</v>
      </c>
      <c r="AF403" s="11">
        <v>10</v>
      </c>
      <c r="AG403" s="11">
        <v>10</v>
      </c>
      <c r="AH403" s="11">
        <v>10</v>
      </c>
      <c r="AI403" s="11">
        <v>0</v>
      </c>
      <c r="AJ403" s="11">
        <v>10</v>
      </c>
      <c r="AK403" s="11">
        <v>10</v>
      </c>
      <c r="AL403" s="11">
        <v>0</v>
      </c>
      <c r="AM403" s="11">
        <v>91</v>
      </c>
      <c r="AN403" s="11">
        <v>50</v>
      </c>
      <c r="AO403" s="11">
        <v>0</v>
      </c>
      <c r="AP403" s="11">
        <v>100</v>
      </c>
      <c r="AQ403" s="11">
        <v>40</v>
      </c>
      <c r="AR403" s="11">
        <v>30</v>
      </c>
      <c r="AS403" s="11">
        <v>1</v>
      </c>
      <c r="AT403" s="11">
        <v>100</v>
      </c>
      <c r="AU403" s="11">
        <v>64</v>
      </c>
      <c r="AV403" s="11">
        <v>11012</v>
      </c>
      <c r="AW403" s="11">
        <v>1560</v>
      </c>
      <c r="AX403" s="11">
        <v>1563</v>
      </c>
      <c r="AY403" s="11">
        <v>2149</v>
      </c>
      <c r="AZ403" s="11">
        <v>779</v>
      </c>
      <c r="BA403" s="11">
        <v>1260</v>
      </c>
      <c r="BB403" s="11">
        <v>619</v>
      </c>
      <c r="BC403" s="11">
        <v>673</v>
      </c>
      <c r="BD403" s="11">
        <v>736</v>
      </c>
      <c r="BE403" s="11">
        <v>960</v>
      </c>
      <c r="BF403" s="11">
        <v>467</v>
      </c>
      <c r="BG403" s="11">
        <v>968</v>
      </c>
      <c r="BH403" s="11">
        <v>2621</v>
      </c>
      <c r="BI403" s="11">
        <v>9</v>
      </c>
      <c r="BJ403" s="11">
        <v>9</v>
      </c>
      <c r="BK403" s="11">
        <v>10</v>
      </c>
      <c r="BL403" s="11">
        <v>12</v>
      </c>
      <c r="BM403" s="11">
        <v>9</v>
      </c>
      <c r="BN403" s="11">
        <v>9</v>
      </c>
      <c r="BO403" s="11">
        <v>11</v>
      </c>
      <c r="BP403" s="11">
        <v>9</v>
      </c>
      <c r="BQ403" s="11">
        <v>8</v>
      </c>
      <c r="BR403" s="11">
        <v>11</v>
      </c>
      <c r="BS403" s="11">
        <v>12</v>
      </c>
      <c r="BT403" s="11">
        <v>17</v>
      </c>
      <c r="BU403" s="11">
        <v>23</v>
      </c>
      <c r="BV403" s="11">
        <v>59</v>
      </c>
      <c r="BW403" s="11">
        <v>15</v>
      </c>
      <c r="BX403" s="11">
        <v>17</v>
      </c>
      <c r="BY403" s="11">
        <v>9</v>
      </c>
      <c r="BZ403" s="11">
        <v>11</v>
      </c>
      <c r="CA403" s="11">
        <v>15</v>
      </c>
      <c r="CB403" s="11">
        <v>3</v>
      </c>
      <c r="CC403" s="11">
        <v>3</v>
      </c>
      <c r="CD403" s="11">
        <v>7</v>
      </c>
      <c r="CE403" s="11">
        <v>8</v>
      </c>
      <c r="CF403" s="11">
        <v>4</v>
      </c>
      <c r="CG403" s="11">
        <v>8</v>
      </c>
      <c r="CH403" s="11">
        <v>14</v>
      </c>
      <c r="CI403" s="11"/>
      <c r="CJ403" s="11"/>
      <c r="CK403" s="11" t="s">
        <v>158</v>
      </c>
      <c r="CL403" s="11" t="s">
        <v>158</v>
      </c>
      <c r="CM403" s="11" t="s">
        <v>158</v>
      </c>
      <c r="CN403" s="11" t="s">
        <v>158</v>
      </c>
      <c r="CO403" s="11" t="s">
        <v>158</v>
      </c>
      <c r="CP403" s="11" t="s">
        <v>158</v>
      </c>
      <c r="CQ403" s="11" t="s">
        <v>158</v>
      </c>
      <c r="CR403" s="11" t="s">
        <v>158</v>
      </c>
      <c r="CS403" s="11" t="s">
        <v>158</v>
      </c>
      <c r="CT403" s="11" t="s">
        <v>158</v>
      </c>
      <c r="CU403" s="11" t="s">
        <v>158</v>
      </c>
      <c r="CV403" s="11" t="s">
        <v>158</v>
      </c>
      <c r="CW403" s="11" t="s">
        <v>158</v>
      </c>
      <c r="CX403" s="11" t="s">
        <v>154</v>
      </c>
      <c r="CY403" s="11" t="s">
        <v>154</v>
      </c>
      <c r="CZ403" s="11" t="s">
        <v>154</v>
      </c>
      <c r="DA403" s="11" t="s">
        <v>154</v>
      </c>
      <c r="DB403" s="11" t="s">
        <v>154</v>
      </c>
      <c r="DC403" s="11" t="s">
        <v>154</v>
      </c>
      <c r="DD403" s="11" t="s">
        <v>154</v>
      </c>
      <c r="DE403" s="11" t="s">
        <v>154</v>
      </c>
      <c r="DF403" s="11" t="s">
        <v>154</v>
      </c>
      <c r="DG403" s="11" t="s">
        <v>154</v>
      </c>
      <c r="DH403" s="11" t="s">
        <v>154</v>
      </c>
      <c r="DI403" s="11" t="s">
        <v>154</v>
      </c>
      <c r="DJ403" s="11" t="s">
        <v>154</v>
      </c>
      <c r="DK403" s="11" t="s">
        <v>157</v>
      </c>
      <c r="DL403" s="11" t="s">
        <v>157</v>
      </c>
      <c r="DM403" s="11" t="s">
        <v>157</v>
      </c>
      <c r="DN403" s="11" t="s">
        <v>157</v>
      </c>
      <c r="DO403" s="11" t="s">
        <v>157</v>
      </c>
      <c r="DP403" s="11" t="s">
        <v>157</v>
      </c>
      <c r="DQ403" s="11" t="s">
        <v>157</v>
      </c>
      <c r="DR403" s="11" t="s">
        <v>157</v>
      </c>
      <c r="DS403" s="11" t="s">
        <v>157</v>
      </c>
      <c r="DT403" s="11" t="s">
        <v>157</v>
      </c>
      <c r="DU403" s="11" t="s">
        <v>157</v>
      </c>
      <c r="DV403" s="11" t="s">
        <v>157</v>
      </c>
      <c r="DW403" s="11" t="s">
        <v>157</v>
      </c>
      <c r="DX403" s="11" t="b">
        <v>1</v>
      </c>
      <c r="DY403" s="11" t="b">
        <v>1</v>
      </c>
      <c r="DZ403" s="11" t="b">
        <v>1</v>
      </c>
      <c r="EA403" s="11" t="b">
        <v>1</v>
      </c>
      <c r="EB403" s="11" t="b">
        <v>1</v>
      </c>
      <c r="EC403" s="11" t="b">
        <v>0</v>
      </c>
      <c r="ED403" s="11" t="b">
        <v>1</v>
      </c>
      <c r="EE403" s="11" t="b">
        <v>1</v>
      </c>
      <c r="EF403" s="11" t="b">
        <v>1</v>
      </c>
      <c r="EG403" s="11" t="b">
        <v>0</v>
      </c>
      <c r="EH403" s="11" t="b">
        <v>1</v>
      </c>
      <c r="EI403" s="11" t="b">
        <v>1</v>
      </c>
      <c r="EJ403" s="11" t="b">
        <v>0</v>
      </c>
      <c r="EK403" s="11">
        <v>3.6031000000000001E-2</v>
      </c>
      <c r="EL403" s="11">
        <v>3.5153999999999998E-2</v>
      </c>
      <c r="EM403" s="11">
        <v>3.1333E-2</v>
      </c>
      <c r="EN403" s="11">
        <v>3.7869E-2</v>
      </c>
      <c r="EO403" s="11">
        <v>3.1614000000000003E-2</v>
      </c>
      <c r="EP403" s="11">
        <v>2.8888E-2</v>
      </c>
      <c r="EQ403" s="11">
        <v>3.9183999999999997E-2</v>
      </c>
      <c r="ER403" s="11">
        <v>3.8287000000000002E-2</v>
      </c>
      <c r="ES403" s="11">
        <v>3.5216999999999998E-2</v>
      </c>
      <c r="ET403" s="11">
        <v>4.2856999999999999E-2</v>
      </c>
      <c r="EU403" s="11">
        <v>4.0805000000000001E-2</v>
      </c>
      <c r="EV403" s="11">
        <v>5.0349999999999999E-2</v>
      </c>
      <c r="EW403" s="11">
        <v>3.5407000000000001E-2</v>
      </c>
      <c r="EX403" s="11" t="s">
        <v>529</v>
      </c>
      <c r="EY403" s="11" t="str">
        <f>VLOOKUP(Table8[[#This Row],[Candidate Detail Answer: City]],cities,2,FALSE)</f>
        <v>New Albany</v>
      </c>
      <c r="EZ403" s="11" t="str">
        <f>VLOOKUP(Table8[[#This Row],[Candidate Detail Answer: City]],cities,3,FALSE)</f>
        <v>IN</v>
      </c>
      <c r="FA403" s="21">
        <f>VLOOKUP(Table8[[#This Row],[Candidate Detail Answer: City]],cities,4,FALSE)</f>
        <v>47150</v>
      </c>
      <c r="FB403" s="11" t="s">
        <v>236</v>
      </c>
      <c r="FC403" s="11" t="str">
        <f>VLOOKUP(Table8[[#This Row],[Candidate Detail Answer: Major]],majors_final,3,FALSE)</f>
        <v>Computer Science</v>
      </c>
      <c r="FD403" s="11" t="str">
        <f>VLOOKUP(Table8[[#This Row],[Candidate Detail Answer: Major]],majors_final,4,FALSE)</f>
        <v>IT-development focused</v>
      </c>
      <c r="FE403" s="11">
        <f>VLOOKUP(Table8[[#This Row],[Candidate Detail Answer: Major]],majors_final,5,FALSE)</f>
        <v>0</v>
      </c>
      <c r="FF403" s="11">
        <f>VLOOKUP(Table8[[#This Row],[Candidate Detail Answer: Major]],majors_final,6,FALSE)</f>
        <v>0</v>
      </c>
      <c r="FG403" s="5"/>
      <c r="FH403" s="5"/>
      <c r="FI403" s="11"/>
    </row>
    <row r="404" spans="1:165" ht="12.75" x14ac:dyDescent="0.2">
      <c r="A404" s="11">
        <v>30815802</v>
      </c>
      <c r="B404" s="11">
        <v>40830854</v>
      </c>
      <c r="C404" s="11">
        <v>49525.858333333097</v>
      </c>
      <c r="D404" s="11" t="s">
        <v>153</v>
      </c>
      <c r="E404" s="11">
        <v>345600</v>
      </c>
      <c r="F404" s="11">
        <v>48023086</v>
      </c>
      <c r="G404" s="11">
        <v>48573.885416667399</v>
      </c>
      <c r="H404" s="11">
        <v>48121.095138887998</v>
      </c>
      <c r="I404" s="11">
        <v>238615</v>
      </c>
      <c r="J404" s="11">
        <v>1</v>
      </c>
      <c r="K404" s="11">
        <v>0</v>
      </c>
      <c r="L404" s="11">
        <v>0</v>
      </c>
      <c r="M404" s="11">
        <v>131</v>
      </c>
      <c r="N404" s="11">
        <v>131</v>
      </c>
      <c r="O404" s="11">
        <v>92</v>
      </c>
      <c r="P404" s="11">
        <v>100</v>
      </c>
      <c r="Q404" s="11">
        <v>199854</v>
      </c>
      <c r="R404" s="11" t="s">
        <v>154</v>
      </c>
      <c r="S404" s="11" t="s">
        <v>155</v>
      </c>
      <c r="T404" s="11" t="s">
        <v>156</v>
      </c>
      <c r="U404" s="11">
        <v>0</v>
      </c>
      <c r="V404" s="11" t="s">
        <v>154</v>
      </c>
      <c r="W404" s="11" t="s">
        <v>157</v>
      </c>
      <c r="X404" s="11"/>
      <c r="Y404" s="11">
        <v>1</v>
      </c>
      <c r="Z404" s="11">
        <v>10</v>
      </c>
      <c r="AA404" s="11">
        <v>10</v>
      </c>
      <c r="AB404" s="11">
        <v>10</v>
      </c>
      <c r="AC404" s="11">
        <v>10</v>
      </c>
      <c r="AD404" s="11">
        <v>10</v>
      </c>
      <c r="AE404" s="11">
        <v>10</v>
      </c>
      <c r="AF404" s="11">
        <v>10</v>
      </c>
      <c r="AG404" s="11">
        <v>10</v>
      </c>
      <c r="AH404" s="11">
        <v>10</v>
      </c>
      <c r="AI404" s="11">
        <v>10</v>
      </c>
      <c r="AJ404" s="11">
        <v>10</v>
      </c>
      <c r="AK404" s="11">
        <v>10</v>
      </c>
      <c r="AL404" s="11">
        <v>10</v>
      </c>
      <c r="AM404" s="11">
        <v>121</v>
      </c>
      <c r="AN404" s="11">
        <v>60</v>
      </c>
      <c r="AO404" s="11">
        <v>10</v>
      </c>
      <c r="AP404" s="11">
        <v>120</v>
      </c>
      <c r="AQ404" s="11">
        <v>60</v>
      </c>
      <c r="AR404" s="11">
        <v>40</v>
      </c>
      <c r="AS404" s="11">
        <v>1</v>
      </c>
      <c r="AT404" s="11">
        <v>130</v>
      </c>
      <c r="AU404" s="11">
        <v>368</v>
      </c>
      <c r="AV404" s="11">
        <v>1646</v>
      </c>
      <c r="AW404" s="11">
        <v>914</v>
      </c>
      <c r="AX404" s="11">
        <v>3293</v>
      </c>
      <c r="AY404" s="11">
        <v>1922</v>
      </c>
      <c r="AZ404" s="11">
        <v>6202</v>
      </c>
      <c r="BA404" s="11">
        <v>878</v>
      </c>
      <c r="BB404" s="11">
        <v>3884</v>
      </c>
      <c r="BC404" s="11">
        <v>1617</v>
      </c>
      <c r="BD404" s="11">
        <v>316</v>
      </c>
      <c r="BE404" s="11">
        <v>811</v>
      </c>
      <c r="BF404" s="11">
        <v>5725</v>
      </c>
      <c r="BG404" s="11">
        <v>8520</v>
      </c>
      <c r="BH404" s="11">
        <v>1917</v>
      </c>
      <c r="BI404" s="11">
        <v>8</v>
      </c>
      <c r="BJ404" s="11">
        <v>8</v>
      </c>
      <c r="BK404" s="11">
        <v>5</v>
      </c>
      <c r="BL404" s="11">
        <v>10</v>
      </c>
      <c r="BM404" s="11">
        <v>8</v>
      </c>
      <c r="BN404" s="11">
        <v>9</v>
      </c>
      <c r="BO404" s="11">
        <v>13</v>
      </c>
      <c r="BP404" s="11">
        <v>9</v>
      </c>
      <c r="BQ404" s="11">
        <v>8</v>
      </c>
      <c r="BR404" s="11">
        <v>8</v>
      </c>
      <c r="BS404" s="11">
        <v>19</v>
      </c>
      <c r="BT404" s="11">
        <v>18</v>
      </c>
      <c r="BU404" s="11">
        <v>21</v>
      </c>
      <c r="BV404" s="11">
        <v>6</v>
      </c>
      <c r="BW404" s="11">
        <v>5</v>
      </c>
      <c r="BX404" s="11">
        <v>10</v>
      </c>
      <c r="BY404" s="11">
        <v>6</v>
      </c>
      <c r="BZ404" s="11">
        <v>20</v>
      </c>
      <c r="CA404" s="11">
        <v>3</v>
      </c>
      <c r="CB404" s="11">
        <v>4</v>
      </c>
      <c r="CC404" s="11">
        <v>2</v>
      </c>
      <c r="CD404" s="11">
        <v>2</v>
      </c>
      <c r="CE404" s="11">
        <v>5</v>
      </c>
      <c r="CF404" s="11">
        <v>10</v>
      </c>
      <c r="CG404" s="11">
        <v>20</v>
      </c>
      <c r="CH404" s="11">
        <v>7</v>
      </c>
      <c r="CI404" s="11"/>
      <c r="CJ404" s="11"/>
      <c r="CK404" s="11" t="s">
        <v>158</v>
      </c>
      <c r="CL404" s="11" t="s">
        <v>158</v>
      </c>
      <c r="CM404" s="11" t="s">
        <v>158</v>
      </c>
      <c r="CN404" s="11" t="s">
        <v>158</v>
      </c>
      <c r="CO404" s="11" t="s">
        <v>158</v>
      </c>
      <c r="CP404" s="11" t="s">
        <v>158</v>
      </c>
      <c r="CQ404" s="11" t="s">
        <v>158</v>
      </c>
      <c r="CR404" s="11" t="s">
        <v>158</v>
      </c>
      <c r="CS404" s="11" t="s">
        <v>158</v>
      </c>
      <c r="CT404" s="11" t="s">
        <v>158</v>
      </c>
      <c r="CU404" s="11" t="s">
        <v>158</v>
      </c>
      <c r="CV404" s="11" t="s">
        <v>158</v>
      </c>
      <c r="CW404" s="11" t="s">
        <v>158</v>
      </c>
      <c r="CX404" s="11" t="s">
        <v>154</v>
      </c>
      <c r="CY404" s="11" t="s">
        <v>154</v>
      </c>
      <c r="CZ404" s="11" t="s">
        <v>154</v>
      </c>
      <c r="DA404" s="11" t="s">
        <v>154</v>
      </c>
      <c r="DB404" s="11" t="s">
        <v>154</v>
      </c>
      <c r="DC404" s="11" t="s">
        <v>154</v>
      </c>
      <c r="DD404" s="11" t="s">
        <v>154</v>
      </c>
      <c r="DE404" s="11" t="s">
        <v>154</v>
      </c>
      <c r="DF404" s="11" t="s">
        <v>154</v>
      </c>
      <c r="DG404" s="11" t="s">
        <v>154</v>
      </c>
      <c r="DH404" s="11" t="s">
        <v>154</v>
      </c>
      <c r="DI404" s="11" t="s">
        <v>154</v>
      </c>
      <c r="DJ404" s="11" t="s">
        <v>154</v>
      </c>
      <c r="DK404" s="11" t="s">
        <v>157</v>
      </c>
      <c r="DL404" s="11" t="s">
        <v>157</v>
      </c>
      <c r="DM404" s="11" t="s">
        <v>157</v>
      </c>
      <c r="DN404" s="11" t="s">
        <v>157</v>
      </c>
      <c r="DO404" s="11" t="s">
        <v>157</v>
      </c>
      <c r="DP404" s="11" t="s">
        <v>157</v>
      </c>
      <c r="DQ404" s="11" t="s">
        <v>157</v>
      </c>
      <c r="DR404" s="11" t="s">
        <v>157</v>
      </c>
      <c r="DS404" s="11" t="s">
        <v>157</v>
      </c>
      <c r="DT404" s="11" t="s">
        <v>157</v>
      </c>
      <c r="DU404" s="11" t="s">
        <v>157</v>
      </c>
      <c r="DV404" s="11" t="s">
        <v>157</v>
      </c>
      <c r="DW404" s="11" t="s">
        <v>157</v>
      </c>
      <c r="DX404" s="11" t="b">
        <v>1</v>
      </c>
      <c r="DY404" s="11" t="b">
        <v>1</v>
      </c>
      <c r="DZ404" s="11" t="b">
        <v>1</v>
      </c>
      <c r="EA404" s="11" t="b">
        <v>1</v>
      </c>
      <c r="EB404" s="11" t="b">
        <v>1</v>
      </c>
      <c r="EC404" s="11" t="b">
        <v>1</v>
      </c>
      <c r="ED404" s="11" t="b">
        <v>1</v>
      </c>
      <c r="EE404" s="11" t="b">
        <v>1</v>
      </c>
      <c r="EF404" s="11" t="b">
        <v>1</v>
      </c>
      <c r="EG404" s="11" t="b">
        <v>1</v>
      </c>
      <c r="EH404" s="11" t="b">
        <v>1</v>
      </c>
      <c r="EI404" s="11" t="b">
        <v>1</v>
      </c>
      <c r="EJ404" s="11" t="b">
        <v>1</v>
      </c>
      <c r="EK404" s="11">
        <v>3.5401000000000002E-2</v>
      </c>
      <c r="EL404" s="11">
        <v>3.6269000000000003E-2</v>
      </c>
      <c r="EM404" s="11">
        <v>3.3744999999999997E-2</v>
      </c>
      <c r="EN404" s="11">
        <v>4.1800999999999998E-2</v>
      </c>
      <c r="EO404" s="11">
        <v>1.802559</v>
      </c>
      <c r="EP404" s="11">
        <v>0.56086899999999995</v>
      </c>
      <c r="EQ404" s="11">
        <v>3.5309E-2</v>
      </c>
      <c r="ER404" s="11">
        <v>4.0808999999999998E-2</v>
      </c>
      <c r="ES404" s="11">
        <v>4.2797000000000002E-2</v>
      </c>
      <c r="ET404" s="11">
        <v>3.6296000000000002E-2</v>
      </c>
      <c r="EU404" s="11">
        <v>8.9361320000000006</v>
      </c>
      <c r="EV404" s="11">
        <v>8.9336409999999997</v>
      </c>
      <c r="EW404" s="11">
        <v>0.44082300000000002</v>
      </c>
      <c r="EX404" s="11" t="s">
        <v>553</v>
      </c>
      <c r="EY404" s="11" t="str">
        <f>VLOOKUP(Table8[[#This Row],[Candidate Detail Answer: City]],cities,2,FALSE)</f>
        <v>New Kensington</v>
      </c>
      <c r="EZ404" s="11" t="str">
        <f>VLOOKUP(Table8[[#This Row],[Candidate Detail Answer: City]],cities,3,FALSE)</f>
        <v>PA</v>
      </c>
      <c r="FA404" s="21">
        <f>VLOOKUP(Table8[[#This Row],[Candidate Detail Answer: City]],cities,4,FALSE)</f>
        <v>15068</v>
      </c>
      <c r="FB404" s="11" t="s">
        <v>504</v>
      </c>
      <c r="FC404" s="11" t="str">
        <f>VLOOKUP(Table8[[#This Row],[Candidate Detail Answer: Major]],majors_final,3,FALSE)</f>
        <v>Software Development</v>
      </c>
      <c r="FD404" s="11" t="str">
        <f>VLOOKUP(Table8[[#This Row],[Candidate Detail Answer: Major]],majors_final,4,FALSE)</f>
        <v>IT-development focused</v>
      </c>
      <c r="FE404" s="11">
        <f>VLOOKUP(Table8[[#This Row],[Candidate Detail Answer: Major]],majors_final,5,FALSE)</f>
        <v>0</v>
      </c>
      <c r="FF404" s="11">
        <f>VLOOKUP(Table8[[#This Row],[Candidate Detail Answer: Major]],majors_final,6,FALSE)</f>
        <v>0</v>
      </c>
      <c r="FG404" s="5"/>
      <c r="FH404" s="5"/>
      <c r="FI404" s="11"/>
    </row>
    <row r="405" spans="1:165" ht="12.75" x14ac:dyDescent="0.2">
      <c r="A405" s="11">
        <v>52249776</v>
      </c>
      <c r="B405" s="11">
        <v>74119768</v>
      </c>
      <c r="C405" s="11">
        <v>44664.606249999997</v>
      </c>
      <c r="D405" s="11" t="s">
        <v>153</v>
      </c>
      <c r="E405" s="11">
        <v>345600</v>
      </c>
      <c r="F405" s="11">
        <v>77906230</v>
      </c>
      <c r="G405" s="11">
        <v>44664.70208333333</v>
      </c>
      <c r="H405" s="11">
        <v>44665.803472222222</v>
      </c>
      <c r="I405" s="11">
        <v>95172</v>
      </c>
      <c r="J405" s="11">
        <v>1</v>
      </c>
      <c r="K405" s="11">
        <v>184</v>
      </c>
      <c r="L405" s="11">
        <v>81919</v>
      </c>
      <c r="M405" s="11">
        <v>131</v>
      </c>
      <c r="N405" s="11">
        <v>131</v>
      </c>
      <c r="O405" s="11">
        <v>92</v>
      </c>
      <c r="P405" s="11">
        <v>100</v>
      </c>
      <c r="Q405" s="11">
        <v>50327</v>
      </c>
      <c r="R405" s="11" t="s">
        <v>154</v>
      </c>
      <c r="S405" s="11" t="s">
        <v>155</v>
      </c>
      <c r="T405" s="11" t="s">
        <v>208</v>
      </c>
      <c r="U405" s="11">
        <v>17</v>
      </c>
      <c r="V405" s="11" t="s">
        <v>154</v>
      </c>
      <c r="W405" s="11" t="s">
        <v>157</v>
      </c>
      <c r="X405" s="11">
        <v>3</v>
      </c>
      <c r="Y405" s="11">
        <v>1</v>
      </c>
      <c r="Z405" s="11">
        <v>10</v>
      </c>
      <c r="AA405" s="11">
        <v>10</v>
      </c>
      <c r="AB405" s="11">
        <v>10</v>
      </c>
      <c r="AC405" s="11">
        <v>10</v>
      </c>
      <c r="AD405" s="11">
        <v>10</v>
      </c>
      <c r="AE405" s="11">
        <v>10</v>
      </c>
      <c r="AF405" s="11">
        <v>10</v>
      </c>
      <c r="AG405" s="11">
        <v>10</v>
      </c>
      <c r="AH405" s="11">
        <v>10</v>
      </c>
      <c r="AI405" s="11">
        <v>10</v>
      </c>
      <c r="AJ405" s="11">
        <v>10</v>
      </c>
      <c r="AK405" s="11">
        <v>10</v>
      </c>
      <c r="AL405" s="11">
        <v>10</v>
      </c>
      <c r="AM405" s="11">
        <v>121</v>
      </c>
      <c r="AN405" s="11">
        <v>60</v>
      </c>
      <c r="AO405" s="11">
        <v>10</v>
      </c>
      <c r="AP405" s="11">
        <v>120</v>
      </c>
      <c r="AQ405" s="11">
        <v>60</v>
      </c>
      <c r="AR405" s="11">
        <v>40</v>
      </c>
      <c r="AS405" s="11">
        <v>1</v>
      </c>
      <c r="AT405" s="11">
        <v>130</v>
      </c>
      <c r="AU405" s="11">
        <v>1287</v>
      </c>
      <c r="AV405" s="11">
        <v>5318</v>
      </c>
      <c r="AW405" s="11">
        <v>592</v>
      </c>
      <c r="AX405" s="11">
        <v>782</v>
      </c>
      <c r="AY405" s="11">
        <v>586</v>
      </c>
      <c r="AZ405" s="11">
        <v>2296</v>
      </c>
      <c r="BA405" s="11">
        <v>912</v>
      </c>
      <c r="BB405" s="11">
        <v>3735</v>
      </c>
      <c r="BC405" s="11">
        <v>3015</v>
      </c>
      <c r="BD405" s="11">
        <v>1269</v>
      </c>
      <c r="BE405" s="11">
        <v>6310</v>
      </c>
      <c r="BF405" s="11">
        <v>4960</v>
      </c>
      <c r="BG405" s="11">
        <v>3749</v>
      </c>
      <c r="BH405" s="11">
        <v>9841</v>
      </c>
      <c r="BI405" s="11">
        <v>6</v>
      </c>
      <c r="BJ405" s="11">
        <v>6</v>
      </c>
      <c r="BK405" s="11">
        <v>5</v>
      </c>
      <c r="BL405" s="11">
        <v>9</v>
      </c>
      <c r="BM405" s="11">
        <v>5</v>
      </c>
      <c r="BN405" s="11">
        <v>6</v>
      </c>
      <c r="BO405" s="11">
        <v>9</v>
      </c>
      <c r="BP405" s="11">
        <v>8</v>
      </c>
      <c r="BQ405" s="11">
        <v>6</v>
      </c>
      <c r="BR405" s="11">
        <v>7</v>
      </c>
      <c r="BS405" s="11">
        <v>8</v>
      </c>
      <c r="BT405" s="11">
        <v>14</v>
      </c>
      <c r="BU405" s="11">
        <v>20</v>
      </c>
      <c r="BV405" s="11">
        <v>14</v>
      </c>
      <c r="BW405" s="11">
        <v>7</v>
      </c>
      <c r="BX405" s="11">
        <v>6</v>
      </c>
      <c r="BY405" s="11">
        <v>2</v>
      </c>
      <c r="BZ405" s="11">
        <v>5</v>
      </c>
      <c r="CA405" s="11">
        <v>5</v>
      </c>
      <c r="CB405" s="11">
        <v>7</v>
      </c>
      <c r="CC405" s="11">
        <v>3</v>
      </c>
      <c r="CD405" s="11">
        <v>2</v>
      </c>
      <c r="CE405" s="11">
        <v>7</v>
      </c>
      <c r="CF405" s="11">
        <v>8</v>
      </c>
      <c r="CG405" s="11">
        <v>7</v>
      </c>
      <c r="CH405" s="11">
        <v>5</v>
      </c>
      <c r="CI405" s="11"/>
      <c r="CJ405" s="11"/>
      <c r="CK405" s="11" t="s">
        <v>158</v>
      </c>
      <c r="CL405" s="11" t="s">
        <v>158</v>
      </c>
      <c r="CM405" s="11" t="s">
        <v>158</v>
      </c>
      <c r="CN405" s="11" t="s">
        <v>158</v>
      </c>
      <c r="CO405" s="11" t="s">
        <v>158</v>
      </c>
      <c r="CP405" s="11" t="s">
        <v>158</v>
      </c>
      <c r="CQ405" s="11" t="s">
        <v>158</v>
      </c>
      <c r="CR405" s="11" t="s">
        <v>158</v>
      </c>
      <c r="CS405" s="11" t="s">
        <v>158</v>
      </c>
      <c r="CT405" s="11" t="s">
        <v>158</v>
      </c>
      <c r="CU405" s="11" t="s">
        <v>158</v>
      </c>
      <c r="CV405" s="11" t="s">
        <v>158</v>
      </c>
      <c r="CW405" s="11" t="s">
        <v>158</v>
      </c>
      <c r="CX405" s="11" t="s">
        <v>154</v>
      </c>
      <c r="CY405" s="11" t="s">
        <v>154</v>
      </c>
      <c r="CZ405" s="11" t="s">
        <v>154</v>
      </c>
      <c r="DA405" s="11" t="s">
        <v>154</v>
      </c>
      <c r="DB405" s="11" t="s">
        <v>154</v>
      </c>
      <c r="DC405" s="11" t="s">
        <v>154</v>
      </c>
      <c r="DD405" s="11" t="s">
        <v>154</v>
      </c>
      <c r="DE405" s="11" t="s">
        <v>154</v>
      </c>
      <c r="DF405" s="11" t="s">
        <v>154</v>
      </c>
      <c r="DG405" s="11" t="s">
        <v>154</v>
      </c>
      <c r="DH405" s="11" t="s">
        <v>154</v>
      </c>
      <c r="DI405" s="11" t="s">
        <v>154</v>
      </c>
      <c r="DJ405" s="11" t="s">
        <v>154</v>
      </c>
      <c r="DK405" s="11" t="s">
        <v>157</v>
      </c>
      <c r="DL405" s="11" t="s">
        <v>157</v>
      </c>
      <c r="DM405" s="11" t="s">
        <v>157</v>
      </c>
      <c r="DN405" s="11" t="s">
        <v>157</v>
      </c>
      <c r="DO405" s="11" t="s">
        <v>157</v>
      </c>
      <c r="DP405" s="11" t="s">
        <v>157</v>
      </c>
      <c r="DQ405" s="11" t="s">
        <v>157</v>
      </c>
      <c r="DR405" s="11" t="s">
        <v>157</v>
      </c>
      <c r="DS405" s="11" t="s">
        <v>157</v>
      </c>
      <c r="DT405" s="11" t="s">
        <v>157</v>
      </c>
      <c r="DU405" s="11" t="s">
        <v>157</v>
      </c>
      <c r="DV405" s="11" t="s">
        <v>157</v>
      </c>
      <c r="DW405" s="11" t="s">
        <v>157</v>
      </c>
      <c r="DX405" s="11" t="b">
        <v>1</v>
      </c>
      <c r="DY405" s="11" t="b">
        <v>1</v>
      </c>
      <c r="DZ405" s="11" t="b">
        <v>1</v>
      </c>
      <c r="EA405" s="11" t="b">
        <v>1</v>
      </c>
      <c r="EB405" s="11" t="b">
        <v>1</v>
      </c>
      <c r="EC405" s="11" t="b">
        <v>1</v>
      </c>
      <c r="ED405" s="11" t="b">
        <v>1</v>
      </c>
      <c r="EE405" s="11" t="b">
        <v>1</v>
      </c>
      <c r="EF405" s="11" t="b">
        <v>1</v>
      </c>
      <c r="EG405" s="11" t="b">
        <v>1</v>
      </c>
      <c r="EH405" s="11" t="b">
        <v>1</v>
      </c>
      <c r="EI405" s="11" t="b">
        <v>1</v>
      </c>
      <c r="EJ405" s="11" t="b">
        <v>1</v>
      </c>
      <c r="EK405" s="11">
        <v>3.5628207000000002E-2</v>
      </c>
      <c r="EL405" s="11">
        <v>3.1936155000000001E-2</v>
      </c>
      <c r="EM405" s="11">
        <v>3.3764372000000001E-2</v>
      </c>
      <c r="EN405" s="11">
        <v>9.8945046999999994E-2</v>
      </c>
      <c r="EO405" s="11">
        <v>4.0829400000000002E-2</v>
      </c>
      <c r="EP405" s="11">
        <v>3.1522182000000003E-2</v>
      </c>
      <c r="EQ405" s="11">
        <v>0.221901185</v>
      </c>
      <c r="ER405" s="11">
        <v>1.4458077E-2</v>
      </c>
      <c r="ES405" s="11">
        <v>3.6102802000000003E-2</v>
      </c>
      <c r="ET405" s="11">
        <v>3.8337995E-2</v>
      </c>
      <c r="EU405" s="11">
        <v>6.5352067999999999E-2</v>
      </c>
      <c r="EV405" s="11">
        <v>0.29805693999999999</v>
      </c>
      <c r="EW405" s="11">
        <v>6.3164390000000001E-2</v>
      </c>
      <c r="EX405" s="11" t="s">
        <v>244</v>
      </c>
      <c r="EY405" s="11" t="str">
        <f>VLOOKUP(Table8[[#This Row],[Candidate Detail Answer: City]],cities,2,FALSE)</f>
        <v>New Lebanon</v>
      </c>
      <c r="EZ405" s="11" t="str">
        <f>VLOOKUP(Table8[[#This Row],[Candidate Detail Answer: City]],cities,3,FALSE)</f>
        <v>NY</v>
      </c>
      <c r="FA405" s="21">
        <f>VLOOKUP(Table8[[#This Row],[Candidate Detail Answer: City]],cities,4,FALSE)</f>
        <v>12125</v>
      </c>
      <c r="FB405" s="11" t="s">
        <v>231</v>
      </c>
      <c r="FC405" s="11" t="str">
        <f>VLOOKUP(Table8[[#This Row],[Candidate Detail Answer: Major]],majors_final,3,FALSE)</f>
        <v>Software Engineering</v>
      </c>
      <c r="FD405" s="11" t="str">
        <f>VLOOKUP(Table8[[#This Row],[Candidate Detail Answer: Major]],majors_final,4,FALSE)</f>
        <v>IT-development focused</v>
      </c>
      <c r="FE405" s="11">
        <f>VLOOKUP(Table8[[#This Row],[Candidate Detail Answer: Major]],majors_final,5,FALSE)</f>
        <v>0</v>
      </c>
      <c r="FF405" s="11">
        <f>VLOOKUP(Table8[[#This Row],[Candidate Detail Answer: Major]],majors_final,6,FALSE)</f>
        <v>0</v>
      </c>
      <c r="FG405" s="5"/>
      <c r="FH405" s="5"/>
      <c r="FI405" s="11"/>
    </row>
    <row r="406" spans="1:165" ht="12.75" x14ac:dyDescent="0.2">
      <c r="A406" s="11">
        <v>17276975</v>
      </c>
      <c r="B406" s="11">
        <v>27493384</v>
      </c>
      <c r="C406" s="11">
        <v>51280.469444444097</v>
      </c>
      <c r="D406" s="11" t="s">
        <v>153</v>
      </c>
      <c r="E406" s="11">
        <v>345600</v>
      </c>
      <c r="F406" s="11">
        <v>31278102</v>
      </c>
      <c r="G406" s="11">
        <v>44841.227083333397</v>
      </c>
      <c r="H406" s="11">
        <v>44825.665972222203</v>
      </c>
      <c r="I406" s="11">
        <v>1129</v>
      </c>
      <c r="J406" s="11">
        <v>2</v>
      </c>
      <c r="K406" s="11">
        <v>3</v>
      </c>
      <c r="L406" s="11">
        <v>45</v>
      </c>
      <c r="M406" s="11">
        <v>130</v>
      </c>
      <c r="N406" s="11">
        <v>130</v>
      </c>
      <c r="O406" s="11">
        <v>92</v>
      </c>
      <c r="P406" s="11">
        <v>100</v>
      </c>
      <c r="Q406" s="11">
        <v>104</v>
      </c>
      <c r="R406" s="11" t="s">
        <v>154</v>
      </c>
      <c r="S406" s="11" t="s">
        <v>155</v>
      </c>
      <c r="T406" s="11" t="s">
        <v>156</v>
      </c>
      <c r="U406" s="11">
        <v>0</v>
      </c>
      <c r="V406" s="11" t="s">
        <v>154</v>
      </c>
      <c r="W406" s="11" t="s">
        <v>157</v>
      </c>
      <c r="X406" s="11">
        <v>5</v>
      </c>
      <c r="Y406" s="11" t="s">
        <v>157</v>
      </c>
      <c r="Z406" s="11">
        <v>10</v>
      </c>
      <c r="AA406" s="11">
        <v>10</v>
      </c>
      <c r="AB406" s="11">
        <v>10</v>
      </c>
      <c r="AC406" s="11">
        <v>10</v>
      </c>
      <c r="AD406" s="11">
        <v>10</v>
      </c>
      <c r="AE406" s="11">
        <v>10</v>
      </c>
      <c r="AF406" s="11">
        <v>10</v>
      </c>
      <c r="AG406" s="11">
        <v>10</v>
      </c>
      <c r="AH406" s="11">
        <v>10</v>
      </c>
      <c r="AI406" s="11">
        <v>10</v>
      </c>
      <c r="AJ406" s="11">
        <v>10</v>
      </c>
      <c r="AK406" s="11">
        <v>10</v>
      </c>
      <c r="AL406" s="11">
        <v>10</v>
      </c>
      <c r="AM406" s="11">
        <v>120</v>
      </c>
      <c r="AN406" s="11">
        <v>60</v>
      </c>
      <c r="AO406" s="11">
        <v>10</v>
      </c>
      <c r="AP406" s="11">
        <v>120</v>
      </c>
      <c r="AQ406" s="11">
        <v>60</v>
      </c>
      <c r="AR406" s="11">
        <v>40</v>
      </c>
      <c r="AS406" s="11">
        <v>10</v>
      </c>
      <c r="AT406" s="11">
        <v>120</v>
      </c>
      <c r="AU406" s="11" t="s">
        <v>157</v>
      </c>
      <c r="AV406" s="11">
        <v>98</v>
      </c>
      <c r="AW406" s="11">
        <v>53</v>
      </c>
      <c r="AX406" s="11">
        <v>106</v>
      </c>
      <c r="AY406" s="11">
        <v>53</v>
      </c>
      <c r="AZ406" s="11">
        <v>59</v>
      </c>
      <c r="BA406" s="11">
        <v>62</v>
      </c>
      <c r="BB406" s="11">
        <v>73</v>
      </c>
      <c r="BC406" s="11">
        <v>98</v>
      </c>
      <c r="BD406" s="11">
        <v>98</v>
      </c>
      <c r="BE406" s="11">
        <v>104</v>
      </c>
      <c r="BF406" s="11">
        <v>49</v>
      </c>
      <c r="BG406" s="11">
        <v>56</v>
      </c>
      <c r="BH406" s="11">
        <v>47</v>
      </c>
      <c r="BI406" s="11">
        <v>4</v>
      </c>
      <c r="BJ406" s="11">
        <v>4</v>
      </c>
      <c r="BK406" s="11">
        <v>4</v>
      </c>
      <c r="BL406" s="11">
        <v>5</v>
      </c>
      <c r="BM406" s="11">
        <v>4</v>
      </c>
      <c r="BN406" s="11">
        <v>5</v>
      </c>
      <c r="BO406" s="11">
        <v>6</v>
      </c>
      <c r="BP406" s="11">
        <v>5</v>
      </c>
      <c r="BQ406" s="11">
        <v>4</v>
      </c>
      <c r="BR406" s="11">
        <v>5</v>
      </c>
      <c r="BS406" s="11">
        <v>6</v>
      </c>
      <c r="BT406" s="11">
        <v>14</v>
      </c>
      <c r="BU406" s="11">
        <v>19</v>
      </c>
      <c r="BV406" s="11">
        <v>2</v>
      </c>
      <c r="BW406" s="11">
        <v>2</v>
      </c>
      <c r="BX406" s="11">
        <v>3</v>
      </c>
      <c r="BY406" s="11">
        <v>2</v>
      </c>
      <c r="BZ406" s="11">
        <v>2</v>
      </c>
      <c r="CA406" s="11">
        <v>2</v>
      </c>
      <c r="CB406" s="11">
        <v>2</v>
      </c>
      <c r="CC406" s="11">
        <v>3</v>
      </c>
      <c r="CD406" s="11">
        <v>2</v>
      </c>
      <c r="CE406" s="11">
        <v>2</v>
      </c>
      <c r="CF406" s="11">
        <v>2</v>
      </c>
      <c r="CG406" s="11">
        <v>2</v>
      </c>
      <c r="CH406" s="11">
        <v>2</v>
      </c>
      <c r="CI406" s="11"/>
      <c r="CJ406" s="11"/>
      <c r="CK406" s="11" t="s">
        <v>158</v>
      </c>
      <c r="CL406" s="11" t="s">
        <v>158</v>
      </c>
      <c r="CM406" s="11" t="s">
        <v>158</v>
      </c>
      <c r="CN406" s="11" t="s">
        <v>158</v>
      </c>
      <c r="CO406" s="11" t="s">
        <v>158</v>
      </c>
      <c r="CP406" s="11" t="s">
        <v>158</v>
      </c>
      <c r="CQ406" s="11" t="s">
        <v>158</v>
      </c>
      <c r="CR406" s="11" t="s">
        <v>158</v>
      </c>
      <c r="CS406" s="11" t="s">
        <v>158</v>
      </c>
      <c r="CT406" s="11" t="s">
        <v>158</v>
      </c>
      <c r="CU406" s="11" t="s">
        <v>158</v>
      </c>
      <c r="CV406" s="11" t="s">
        <v>158</v>
      </c>
      <c r="CW406" s="11" t="s">
        <v>158</v>
      </c>
      <c r="CX406" s="11" t="s">
        <v>154</v>
      </c>
      <c r="CY406" s="11" t="s">
        <v>154</v>
      </c>
      <c r="CZ406" s="11" t="s">
        <v>154</v>
      </c>
      <c r="DA406" s="11" t="s">
        <v>154</v>
      </c>
      <c r="DB406" s="11" t="s">
        <v>154</v>
      </c>
      <c r="DC406" s="11" t="s">
        <v>154</v>
      </c>
      <c r="DD406" s="11" t="s">
        <v>154</v>
      </c>
      <c r="DE406" s="11" t="s">
        <v>154</v>
      </c>
      <c r="DF406" s="11" t="s">
        <v>154</v>
      </c>
      <c r="DG406" s="11" t="s">
        <v>154</v>
      </c>
      <c r="DH406" s="11" t="s">
        <v>154</v>
      </c>
      <c r="DI406" s="11" t="s">
        <v>154</v>
      </c>
      <c r="DJ406" s="11" t="s">
        <v>154</v>
      </c>
      <c r="DK406" s="11" t="s">
        <v>157</v>
      </c>
      <c r="DL406" s="11" t="s">
        <v>157</v>
      </c>
      <c r="DM406" s="11" t="s">
        <v>157</v>
      </c>
      <c r="DN406" s="11" t="s">
        <v>157</v>
      </c>
      <c r="DO406" s="11" t="s">
        <v>157</v>
      </c>
      <c r="DP406" s="11" t="s">
        <v>157</v>
      </c>
      <c r="DQ406" s="11" t="s">
        <v>157</v>
      </c>
      <c r="DR406" s="11" t="s">
        <v>157</v>
      </c>
      <c r="DS406" s="11" t="s">
        <v>157</v>
      </c>
      <c r="DT406" s="11" t="s">
        <v>157</v>
      </c>
      <c r="DU406" s="11" t="s">
        <v>157</v>
      </c>
      <c r="DV406" s="11" t="s">
        <v>157</v>
      </c>
      <c r="DW406" s="11" t="s">
        <v>157</v>
      </c>
      <c r="DX406" s="11" t="b">
        <v>1</v>
      </c>
      <c r="DY406" s="11" t="b">
        <v>1</v>
      </c>
      <c r="DZ406" s="11" t="b">
        <v>1</v>
      </c>
      <c r="EA406" s="11" t="b">
        <v>1</v>
      </c>
      <c r="EB406" s="11" t="b">
        <v>1</v>
      </c>
      <c r="EC406" s="11" t="b">
        <v>1</v>
      </c>
      <c r="ED406" s="11" t="b">
        <v>1</v>
      </c>
      <c r="EE406" s="11" t="b">
        <v>1</v>
      </c>
      <c r="EF406" s="11" t="b">
        <v>1</v>
      </c>
      <c r="EG406" s="11" t="b">
        <v>1</v>
      </c>
      <c r="EH406" s="11" t="b">
        <v>1</v>
      </c>
      <c r="EI406" s="11" t="b">
        <v>1</v>
      </c>
      <c r="EJ406" s="11" t="b">
        <v>1</v>
      </c>
      <c r="EK406" s="11">
        <v>7.8399999999999997E-3</v>
      </c>
      <c r="EL406" s="11">
        <v>7.5900000000000004E-3</v>
      </c>
      <c r="EM406" s="11">
        <v>7.9699999999999997E-3</v>
      </c>
      <c r="EN406" s="11">
        <v>7.45E-3</v>
      </c>
      <c r="EO406" s="11">
        <v>9.1199999999999996E-3</v>
      </c>
      <c r="EP406" s="11">
        <v>8.0499999999999999E-3</v>
      </c>
      <c r="EQ406" s="11">
        <v>8.5000000000000006E-3</v>
      </c>
      <c r="ER406" s="11">
        <v>7.0499999999999998E-3</v>
      </c>
      <c r="ES406" s="11">
        <v>7.8200000000000006E-3</v>
      </c>
      <c r="ET406" s="11">
        <v>7.7400000000000004E-3</v>
      </c>
      <c r="EU406" s="11">
        <v>8.0099999999999998E-3</v>
      </c>
      <c r="EV406" s="11">
        <v>7.6499999999999997E-3</v>
      </c>
      <c r="EW406" s="11">
        <v>8.2000000000000007E-3</v>
      </c>
      <c r="EX406" s="11" t="s">
        <v>165</v>
      </c>
      <c r="EY406" s="11" t="str">
        <f>VLOOKUP(Table8[[#This Row],[Candidate Detail Answer: City]],cities,2,FALSE)</f>
        <v>New York</v>
      </c>
      <c r="EZ406" s="11" t="str">
        <f>VLOOKUP(Table8[[#This Row],[Candidate Detail Answer: City]],cities,3,FALSE)</f>
        <v>NY</v>
      </c>
      <c r="FA406" s="21">
        <f>VLOOKUP(Table8[[#This Row],[Candidate Detail Answer: City]],cities,4,FALSE)</f>
        <v>10001</v>
      </c>
      <c r="FB406" s="11" t="s">
        <v>157</v>
      </c>
      <c r="FC406" s="11" t="str">
        <f>VLOOKUP(Table8[[#This Row],[Candidate Detail Answer: Major]],majors_final,3,FALSE)</f>
        <v>N/A</v>
      </c>
      <c r="FD406" s="11" t="str">
        <f>VLOOKUP(Table8[[#This Row],[Candidate Detail Answer: Major]],majors_final,4,FALSE)</f>
        <v>N/A</v>
      </c>
      <c r="FE406" s="11">
        <f>VLOOKUP(Table8[[#This Row],[Candidate Detail Answer: Major]],majors_final,5,FALSE)</f>
        <v>0</v>
      </c>
      <c r="FF406" s="11">
        <f>VLOOKUP(Table8[[#This Row],[Candidate Detail Answer: Major]],majors_final,6,FALSE)</f>
        <v>0</v>
      </c>
      <c r="FG406" s="5"/>
      <c r="FH406" s="5"/>
      <c r="FI406" s="11"/>
    </row>
    <row r="407" spans="1:165" ht="12.75" x14ac:dyDescent="0.2">
      <c r="A407" s="11">
        <v>20958849</v>
      </c>
      <c r="B407" s="11">
        <v>28092824</v>
      </c>
      <c r="C407" s="11">
        <v>53671.127083332802</v>
      </c>
      <c r="D407" s="11" t="s">
        <v>153</v>
      </c>
      <c r="E407" s="11">
        <v>345600</v>
      </c>
      <c r="F407" s="11">
        <v>31968004</v>
      </c>
      <c r="G407" s="11">
        <v>45563.677083333503</v>
      </c>
      <c r="H407" s="11">
        <v>45463.490972222004</v>
      </c>
      <c r="I407" s="11">
        <v>381009</v>
      </c>
      <c r="J407" s="11">
        <v>1</v>
      </c>
      <c r="K407" s="11">
        <v>98</v>
      </c>
      <c r="L407" s="11">
        <v>128793</v>
      </c>
      <c r="M407" s="11">
        <v>130</v>
      </c>
      <c r="N407" s="11">
        <v>120</v>
      </c>
      <c r="O407" s="11">
        <v>92</v>
      </c>
      <c r="P407" s="11">
        <v>92.3</v>
      </c>
      <c r="Q407" s="11">
        <v>255626</v>
      </c>
      <c r="R407" s="11" t="s">
        <v>154</v>
      </c>
      <c r="S407" s="11" t="s">
        <v>155</v>
      </c>
      <c r="T407" s="11" t="s">
        <v>156</v>
      </c>
      <c r="U407" s="11">
        <v>0</v>
      </c>
      <c r="V407" s="11" t="s">
        <v>154</v>
      </c>
      <c r="W407" s="11" t="s">
        <v>157</v>
      </c>
      <c r="X407" s="11">
        <v>5</v>
      </c>
      <c r="Y407" s="11" t="s">
        <v>157</v>
      </c>
      <c r="Z407" s="11">
        <v>10</v>
      </c>
      <c r="AA407" s="11">
        <v>10</v>
      </c>
      <c r="AB407" s="11">
        <v>10</v>
      </c>
      <c r="AC407" s="11">
        <v>10</v>
      </c>
      <c r="AD407" s="11">
        <v>10</v>
      </c>
      <c r="AE407" s="11">
        <v>10</v>
      </c>
      <c r="AF407" s="11">
        <v>0</v>
      </c>
      <c r="AG407" s="11">
        <v>10</v>
      </c>
      <c r="AH407" s="11">
        <v>10</v>
      </c>
      <c r="AI407" s="11">
        <v>10</v>
      </c>
      <c r="AJ407" s="11">
        <v>10</v>
      </c>
      <c r="AK407" s="11">
        <v>10</v>
      </c>
      <c r="AL407" s="11">
        <v>10</v>
      </c>
      <c r="AM407" s="11">
        <v>110</v>
      </c>
      <c r="AN407" s="11">
        <v>60</v>
      </c>
      <c r="AO407" s="11">
        <v>10</v>
      </c>
      <c r="AP407" s="11">
        <v>110</v>
      </c>
      <c r="AQ407" s="11">
        <v>50</v>
      </c>
      <c r="AR407" s="11">
        <v>40</v>
      </c>
      <c r="AS407" s="11">
        <v>10</v>
      </c>
      <c r="AT407" s="11">
        <v>110</v>
      </c>
      <c r="AU407" s="11" t="s">
        <v>157</v>
      </c>
      <c r="AV407" s="11">
        <v>2229</v>
      </c>
      <c r="AW407" s="11">
        <v>765</v>
      </c>
      <c r="AX407" s="11">
        <v>1736</v>
      </c>
      <c r="AY407" s="11">
        <v>4235</v>
      </c>
      <c r="AZ407" s="11">
        <v>26465</v>
      </c>
      <c r="BA407" s="11">
        <v>2873</v>
      </c>
      <c r="BB407" s="11">
        <v>11419</v>
      </c>
      <c r="BC407" s="11">
        <v>12480</v>
      </c>
      <c r="BD407" s="11">
        <v>507</v>
      </c>
      <c r="BE407" s="11">
        <v>3732</v>
      </c>
      <c r="BF407" s="11">
        <v>1993</v>
      </c>
      <c r="BG407" s="11">
        <v>53406</v>
      </c>
      <c r="BH407" s="11">
        <v>3329</v>
      </c>
      <c r="BI407" s="11">
        <v>10</v>
      </c>
      <c r="BJ407" s="11">
        <v>10</v>
      </c>
      <c r="BK407" s="11">
        <v>11</v>
      </c>
      <c r="BL407" s="11">
        <v>13</v>
      </c>
      <c r="BM407" s="11">
        <v>8</v>
      </c>
      <c r="BN407" s="11">
        <v>8</v>
      </c>
      <c r="BO407" s="11">
        <v>16</v>
      </c>
      <c r="BP407" s="11">
        <v>12</v>
      </c>
      <c r="BQ407" s="11">
        <v>11</v>
      </c>
      <c r="BR407" s="11">
        <v>12</v>
      </c>
      <c r="BS407" s="11">
        <v>15</v>
      </c>
      <c r="BT407" s="11">
        <v>16</v>
      </c>
      <c r="BU407" s="11">
        <v>25</v>
      </c>
      <c r="BV407" s="11">
        <v>17</v>
      </c>
      <c r="BW407" s="11">
        <v>7</v>
      </c>
      <c r="BX407" s="11">
        <v>14</v>
      </c>
      <c r="BY407" s="11">
        <v>8</v>
      </c>
      <c r="BZ407" s="11">
        <v>39</v>
      </c>
      <c r="CA407" s="11">
        <v>23</v>
      </c>
      <c r="CB407" s="11">
        <v>67</v>
      </c>
      <c r="CC407" s="11">
        <v>28</v>
      </c>
      <c r="CD407" s="11">
        <v>8</v>
      </c>
      <c r="CE407" s="11">
        <v>21</v>
      </c>
      <c r="CF407" s="11">
        <v>19</v>
      </c>
      <c r="CG407" s="11">
        <v>10</v>
      </c>
      <c r="CH407" s="11">
        <v>16</v>
      </c>
      <c r="CI407" s="11"/>
      <c r="CJ407" s="11"/>
      <c r="CK407" s="11" t="s">
        <v>158</v>
      </c>
      <c r="CL407" s="11" t="s">
        <v>158</v>
      </c>
      <c r="CM407" s="11" t="s">
        <v>158</v>
      </c>
      <c r="CN407" s="11" t="s">
        <v>158</v>
      </c>
      <c r="CO407" s="11" t="s">
        <v>158</v>
      </c>
      <c r="CP407" s="11" t="s">
        <v>158</v>
      </c>
      <c r="CQ407" s="11" t="s">
        <v>158</v>
      </c>
      <c r="CR407" s="11" t="s">
        <v>158</v>
      </c>
      <c r="CS407" s="11" t="s">
        <v>158</v>
      </c>
      <c r="CT407" s="11" t="s">
        <v>158</v>
      </c>
      <c r="CU407" s="11" t="s">
        <v>158</v>
      </c>
      <c r="CV407" s="11" t="s">
        <v>158</v>
      </c>
      <c r="CW407" s="11" t="s">
        <v>158</v>
      </c>
      <c r="CX407" s="11" t="s">
        <v>154</v>
      </c>
      <c r="CY407" s="11" t="s">
        <v>154</v>
      </c>
      <c r="CZ407" s="11" t="s">
        <v>154</v>
      </c>
      <c r="DA407" s="11" t="s">
        <v>154</v>
      </c>
      <c r="DB407" s="11" t="s">
        <v>154</v>
      </c>
      <c r="DC407" s="11" t="s">
        <v>154</v>
      </c>
      <c r="DD407" s="11" t="s">
        <v>154</v>
      </c>
      <c r="DE407" s="11" t="s">
        <v>154</v>
      </c>
      <c r="DF407" s="11" t="s">
        <v>154</v>
      </c>
      <c r="DG407" s="11" t="s">
        <v>154</v>
      </c>
      <c r="DH407" s="11" t="s">
        <v>154</v>
      </c>
      <c r="DI407" s="11" t="s">
        <v>154</v>
      </c>
      <c r="DJ407" s="11" t="s">
        <v>154</v>
      </c>
      <c r="DK407" s="11" t="s">
        <v>157</v>
      </c>
      <c r="DL407" s="11" t="s">
        <v>157</v>
      </c>
      <c r="DM407" s="11" t="s">
        <v>157</v>
      </c>
      <c r="DN407" s="11" t="s">
        <v>157</v>
      </c>
      <c r="DO407" s="11" t="s">
        <v>157</v>
      </c>
      <c r="DP407" s="11" t="s">
        <v>157</v>
      </c>
      <c r="DQ407" s="11" t="s">
        <v>157</v>
      </c>
      <c r="DR407" s="11" t="s">
        <v>157</v>
      </c>
      <c r="DS407" s="11" t="s">
        <v>157</v>
      </c>
      <c r="DT407" s="11" t="s">
        <v>157</v>
      </c>
      <c r="DU407" s="11" t="s">
        <v>157</v>
      </c>
      <c r="DV407" s="11" t="s">
        <v>157</v>
      </c>
      <c r="DW407" s="11" t="s">
        <v>157</v>
      </c>
      <c r="DX407" s="11" t="b">
        <v>1</v>
      </c>
      <c r="DY407" s="11" t="b">
        <v>1</v>
      </c>
      <c r="DZ407" s="11" t="b">
        <v>1</v>
      </c>
      <c r="EA407" s="11" t="b">
        <v>1</v>
      </c>
      <c r="EB407" s="11" t="b">
        <v>1</v>
      </c>
      <c r="EC407" s="11" t="b">
        <v>1</v>
      </c>
      <c r="ED407" s="11" t="b">
        <v>0</v>
      </c>
      <c r="EE407" s="11" t="b">
        <v>1</v>
      </c>
      <c r="EF407" s="11" t="b">
        <v>1</v>
      </c>
      <c r="EG407" s="11" t="b">
        <v>1</v>
      </c>
      <c r="EH407" s="11" t="b">
        <v>1</v>
      </c>
      <c r="EI407" s="11" t="b">
        <v>1</v>
      </c>
      <c r="EJ407" s="11" t="b">
        <v>1</v>
      </c>
      <c r="EK407" s="11">
        <v>7.2300000000000003E-3</v>
      </c>
      <c r="EL407" s="11">
        <v>9.1999999999999998E-3</v>
      </c>
      <c r="EM407" s="11">
        <v>8.09E-3</v>
      </c>
      <c r="EN407" s="11">
        <v>7.92E-3</v>
      </c>
      <c r="EO407" s="11">
        <v>8.2299999999999995E-3</v>
      </c>
      <c r="EP407" s="11">
        <v>8.3700000000000007E-3</v>
      </c>
      <c r="EQ407" s="11">
        <v>7.6E-3</v>
      </c>
      <c r="ER407" s="11">
        <v>7.43E-3</v>
      </c>
      <c r="ES407" s="11">
        <v>7.4799999999999997E-3</v>
      </c>
      <c r="ET407" s="11">
        <v>7.3499999999999998E-3</v>
      </c>
      <c r="EU407" s="11">
        <v>8.4700000000000001E-3</v>
      </c>
      <c r="EV407" s="11">
        <v>8.3300000000000006E-3</v>
      </c>
      <c r="EW407" s="11">
        <v>7.9500000000000005E-3</v>
      </c>
      <c r="EX407" s="11" t="s">
        <v>184</v>
      </c>
      <c r="EY407" s="11" t="str">
        <f>VLOOKUP(Table8[[#This Row],[Candidate Detail Answer: City]],cities,2,FALSE)</f>
        <v>New York</v>
      </c>
      <c r="EZ407" s="11" t="str">
        <f>VLOOKUP(Table8[[#This Row],[Candidate Detail Answer: City]],cities,3,FALSE)</f>
        <v>NY</v>
      </c>
      <c r="FA407" s="21">
        <f>VLOOKUP(Table8[[#This Row],[Candidate Detail Answer: City]],cities,4,FALSE)</f>
        <v>10001</v>
      </c>
      <c r="FB407" s="11" t="s">
        <v>157</v>
      </c>
      <c r="FC407" s="11" t="str">
        <f>VLOOKUP(Table8[[#This Row],[Candidate Detail Answer: Major]],majors_final,3,FALSE)</f>
        <v>N/A</v>
      </c>
      <c r="FD407" s="11" t="str">
        <f>VLOOKUP(Table8[[#This Row],[Candidate Detail Answer: Major]],majors_final,4,FALSE)</f>
        <v>N/A</v>
      </c>
      <c r="FE407" s="11">
        <f>VLOOKUP(Table8[[#This Row],[Candidate Detail Answer: Major]],majors_final,5,FALSE)</f>
        <v>0</v>
      </c>
      <c r="FF407" s="11">
        <f>VLOOKUP(Table8[[#This Row],[Candidate Detail Answer: Major]],majors_final,6,FALSE)</f>
        <v>0</v>
      </c>
      <c r="FG407" s="5"/>
      <c r="FH407" s="5"/>
      <c r="FI407" s="11"/>
    </row>
    <row r="408" spans="1:165" ht="12.75" x14ac:dyDescent="0.2">
      <c r="A408" s="11">
        <v>20958863</v>
      </c>
      <c r="B408" s="11">
        <v>28092850</v>
      </c>
      <c r="C408" s="11">
        <v>51609.459027777397</v>
      </c>
      <c r="D408" s="11" t="s">
        <v>153</v>
      </c>
      <c r="E408" s="11">
        <v>345600</v>
      </c>
      <c r="F408" s="11">
        <v>31968148</v>
      </c>
      <c r="G408" s="11">
        <v>45824.561805555801</v>
      </c>
      <c r="H408" s="11">
        <v>45693.816666666396</v>
      </c>
      <c r="I408" s="11">
        <v>99017</v>
      </c>
      <c r="J408" s="11">
        <v>1</v>
      </c>
      <c r="K408" s="11">
        <v>52</v>
      </c>
      <c r="L408" s="11">
        <v>63746</v>
      </c>
      <c r="M408" s="11">
        <v>130</v>
      </c>
      <c r="N408" s="11">
        <v>130</v>
      </c>
      <c r="O408" s="11">
        <v>92</v>
      </c>
      <c r="P408" s="11">
        <v>100</v>
      </c>
      <c r="Q408" s="11">
        <v>46160</v>
      </c>
      <c r="R408" s="11" t="s">
        <v>154</v>
      </c>
      <c r="S408" s="11" t="s">
        <v>155</v>
      </c>
      <c r="T408" s="11" t="s">
        <v>156</v>
      </c>
      <c r="U408" s="11">
        <v>0</v>
      </c>
      <c r="V408" s="11" t="s">
        <v>154</v>
      </c>
      <c r="W408" s="11" t="s">
        <v>157</v>
      </c>
      <c r="X408" s="11">
        <v>4</v>
      </c>
      <c r="Y408" s="11" t="s">
        <v>157</v>
      </c>
      <c r="Z408" s="11">
        <v>10</v>
      </c>
      <c r="AA408" s="11">
        <v>10</v>
      </c>
      <c r="AB408" s="11">
        <v>10</v>
      </c>
      <c r="AC408" s="11">
        <v>10</v>
      </c>
      <c r="AD408" s="11">
        <v>10</v>
      </c>
      <c r="AE408" s="11">
        <v>10</v>
      </c>
      <c r="AF408" s="11">
        <v>10</v>
      </c>
      <c r="AG408" s="11">
        <v>10</v>
      </c>
      <c r="AH408" s="11">
        <v>10</v>
      </c>
      <c r="AI408" s="11">
        <v>10</v>
      </c>
      <c r="AJ408" s="11">
        <v>10</v>
      </c>
      <c r="AK408" s="11">
        <v>10</v>
      </c>
      <c r="AL408" s="11">
        <v>10</v>
      </c>
      <c r="AM408" s="11">
        <v>120</v>
      </c>
      <c r="AN408" s="11">
        <v>60</v>
      </c>
      <c r="AO408" s="11">
        <v>10</v>
      </c>
      <c r="AP408" s="11">
        <v>120</v>
      </c>
      <c r="AQ408" s="11">
        <v>60</v>
      </c>
      <c r="AR408" s="11">
        <v>40</v>
      </c>
      <c r="AS408" s="11">
        <v>10</v>
      </c>
      <c r="AT408" s="11">
        <v>120</v>
      </c>
      <c r="AU408" s="11" t="s">
        <v>157</v>
      </c>
      <c r="AV408" s="11">
        <v>570</v>
      </c>
      <c r="AW408" s="11">
        <v>263</v>
      </c>
      <c r="AX408" s="11">
        <v>1005</v>
      </c>
      <c r="AY408" s="11">
        <v>582</v>
      </c>
      <c r="AZ408" s="11">
        <v>1474</v>
      </c>
      <c r="BA408" s="11">
        <v>1192</v>
      </c>
      <c r="BB408" s="11">
        <v>5181</v>
      </c>
      <c r="BC408" s="11">
        <v>2046</v>
      </c>
      <c r="BD408" s="11">
        <v>270</v>
      </c>
      <c r="BE408" s="11">
        <v>455</v>
      </c>
      <c r="BF408" s="11">
        <v>2234</v>
      </c>
      <c r="BG408" s="11">
        <v>13625</v>
      </c>
      <c r="BH408" s="11">
        <v>23138</v>
      </c>
      <c r="BI408" s="11">
        <v>10</v>
      </c>
      <c r="BJ408" s="11">
        <v>10</v>
      </c>
      <c r="BK408" s="11">
        <v>8</v>
      </c>
      <c r="BL408" s="11">
        <v>12</v>
      </c>
      <c r="BM408" s="11">
        <v>8</v>
      </c>
      <c r="BN408" s="11">
        <v>10</v>
      </c>
      <c r="BO408" s="11">
        <v>13</v>
      </c>
      <c r="BP408" s="11">
        <v>11</v>
      </c>
      <c r="BQ408" s="11">
        <v>9</v>
      </c>
      <c r="BR408" s="11">
        <v>10</v>
      </c>
      <c r="BS408" s="11">
        <v>10</v>
      </c>
      <c r="BT408" s="11">
        <v>29</v>
      </c>
      <c r="BU408" s="11">
        <v>27</v>
      </c>
      <c r="BV408" s="11">
        <v>3</v>
      </c>
      <c r="BW408" s="11">
        <v>2</v>
      </c>
      <c r="BX408" s="11">
        <v>3</v>
      </c>
      <c r="BY408" s="11">
        <v>4</v>
      </c>
      <c r="BZ408" s="11">
        <v>10</v>
      </c>
      <c r="CA408" s="11">
        <v>5</v>
      </c>
      <c r="CB408" s="11">
        <v>13</v>
      </c>
      <c r="CC408" s="11">
        <v>10</v>
      </c>
      <c r="CD408" s="11">
        <v>2</v>
      </c>
      <c r="CE408" s="11">
        <v>2</v>
      </c>
      <c r="CF408" s="11">
        <v>3</v>
      </c>
      <c r="CG408" s="11">
        <v>47</v>
      </c>
      <c r="CH408" s="11">
        <v>16</v>
      </c>
      <c r="CI408" s="11"/>
      <c r="CJ408" s="11"/>
      <c r="CK408" s="11" t="s">
        <v>158</v>
      </c>
      <c r="CL408" s="11" t="s">
        <v>158</v>
      </c>
      <c r="CM408" s="11" t="s">
        <v>158</v>
      </c>
      <c r="CN408" s="11" t="s">
        <v>158</v>
      </c>
      <c r="CO408" s="11" t="s">
        <v>158</v>
      </c>
      <c r="CP408" s="11" t="s">
        <v>158</v>
      </c>
      <c r="CQ408" s="11" t="s">
        <v>158</v>
      </c>
      <c r="CR408" s="11" t="s">
        <v>158</v>
      </c>
      <c r="CS408" s="11" t="s">
        <v>158</v>
      </c>
      <c r="CT408" s="11" t="s">
        <v>158</v>
      </c>
      <c r="CU408" s="11" t="s">
        <v>158</v>
      </c>
      <c r="CV408" s="11" t="s">
        <v>158</v>
      </c>
      <c r="CW408" s="11" t="s">
        <v>158</v>
      </c>
      <c r="CX408" s="11" t="s">
        <v>154</v>
      </c>
      <c r="CY408" s="11" t="s">
        <v>154</v>
      </c>
      <c r="CZ408" s="11" t="s">
        <v>154</v>
      </c>
      <c r="DA408" s="11" t="s">
        <v>154</v>
      </c>
      <c r="DB408" s="11" t="s">
        <v>154</v>
      </c>
      <c r="DC408" s="11" t="s">
        <v>154</v>
      </c>
      <c r="DD408" s="11" t="s">
        <v>154</v>
      </c>
      <c r="DE408" s="11" t="s">
        <v>154</v>
      </c>
      <c r="DF408" s="11" t="s">
        <v>154</v>
      </c>
      <c r="DG408" s="11" t="s">
        <v>154</v>
      </c>
      <c r="DH408" s="11" t="s">
        <v>154</v>
      </c>
      <c r="DI408" s="11" t="s">
        <v>154</v>
      </c>
      <c r="DJ408" s="11" t="s">
        <v>154</v>
      </c>
      <c r="DK408" s="11" t="s">
        <v>157</v>
      </c>
      <c r="DL408" s="11" t="s">
        <v>157</v>
      </c>
      <c r="DM408" s="11" t="s">
        <v>157</v>
      </c>
      <c r="DN408" s="11" t="s">
        <v>157</v>
      </c>
      <c r="DO408" s="11" t="s">
        <v>157</v>
      </c>
      <c r="DP408" s="11" t="s">
        <v>157</v>
      </c>
      <c r="DQ408" s="11" t="s">
        <v>157</v>
      </c>
      <c r="DR408" s="11" t="s">
        <v>157</v>
      </c>
      <c r="DS408" s="11" t="s">
        <v>157</v>
      </c>
      <c r="DT408" s="11" t="s">
        <v>157</v>
      </c>
      <c r="DU408" s="11" t="s">
        <v>157</v>
      </c>
      <c r="DV408" s="11" t="s">
        <v>157</v>
      </c>
      <c r="DW408" s="11" t="s">
        <v>157</v>
      </c>
      <c r="DX408" s="11" t="b">
        <v>1</v>
      </c>
      <c r="DY408" s="11" t="b">
        <v>1</v>
      </c>
      <c r="DZ408" s="11" t="b">
        <v>1</v>
      </c>
      <c r="EA408" s="11" t="b">
        <v>1</v>
      </c>
      <c r="EB408" s="11" t="b">
        <v>1</v>
      </c>
      <c r="EC408" s="11" t="b">
        <v>1</v>
      </c>
      <c r="ED408" s="11" t="b">
        <v>1</v>
      </c>
      <c r="EE408" s="11" t="b">
        <v>1</v>
      </c>
      <c r="EF408" s="11" t="b">
        <v>1</v>
      </c>
      <c r="EG408" s="11" t="b">
        <v>1</v>
      </c>
      <c r="EH408" s="11" t="b">
        <v>1</v>
      </c>
      <c r="EI408" s="11" t="b">
        <v>1</v>
      </c>
      <c r="EJ408" s="11" t="b">
        <v>1</v>
      </c>
      <c r="EK408" s="11">
        <v>7.2700000000000004E-3</v>
      </c>
      <c r="EL408" s="11">
        <v>8.3000000000000001E-3</v>
      </c>
      <c r="EM408" s="11">
        <v>7.79E-3</v>
      </c>
      <c r="EN408" s="11">
        <v>7.45E-3</v>
      </c>
      <c r="EO408" s="11">
        <v>9.4599999999999997E-3</v>
      </c>
      <c r="EP408" s="11">
        <v>7.5799999999999999E-3</v>
      </c>
      <c r="EQ408" s="11">
        <v>7.2899999999999996E-3</v>
      </c>
      <c r="ER408" s="11">
        <v>7.5199999999999998E-3</v>
      </c>
      <c r="ES408" s="11">
        <v>8.0400000000000003E-3</v>
      </c>
      <c r="ET408" s="11">
        <v>7.5399999999999998E-3</v>
      </c>
      <c r="EU408" s="11">
        <v>7.2300000000000003E-3</v>
      </c>
      <c r="EV408" s="11">
        <v>7.2700000000000004E-3</v>
      </c>
      <c r="EW408" s="11">
        <v>7.92E-3</v>
      </c>
      <c r="EX408" s="11" t="s">
        <v>165</v>
      </c>
      <c r="EY408" s="11" t="str">
        <f>VLOOKUP(Table8[[#This Row],[Candidate Detail Answer: City]],cities,2,FALSE)</f>
        <v>New York</v>
      </c>
      <c r="EZ408" s="11" t="str">
        <f>VLOOKUP(Table8[[#This Row],[Candidate Detail Answer: City]],cities,3,FALSE)</f>
        <v>NY</v>
      </c>
      <c r="FA408" s="21">
        <f>VLOOKUP(Table8[[#This Row],[Candidate Detail Answer: City]],cities,4,FALSE)</f>
        <v>10001</v>
      </c>
      <c r="FB408" s="11" t="s">
        <v>157</v>
      </c>
      <c r="FC408" s="11" t="str">
        <f>VLOOKUP(Table8[[#This Row],[Candidate Detail Answer: Major]],majors_final,3,FALSE)</f>
        <v>N/A</v>
      </c>
      <c r="FD408" s="11" t="str">
        <f>VLOOKUP(Table8[[#This Row],[Candidate Detail Answer: Major]],majors_final,4,FALSE)</f>
        <v>N/A</v>
      </c>
      <c r="FE408" s="11">
        <f>VLOOKUP(Table8[[#This Row],[Candidate Detail Answer: Major]],majors_final,5,FALSE)</f>
        <v>0</v>
      </c>
      <c r="FF408" s="11">
        <f>VLOOKUP(Table8[[#This Row],[Candidate Detail Answer: Major]],majors_final,6,FALSE)</f>
        <v>0</v>
      </c>
      <c r="FG408" s="5"/>
      <c r="FH408" s="5"/>
      <c r="FI408" s="11"/>
    </row>
    <row r="409" spans="1:165" ht="12.75" x14ac:dyDescent="0.2">
      <c r="A409" s="11">
        <v>20962003</v>
      </c>
      <c r="B409" s="11">
        <v>27493380</v>
      </c>
      <c r="C409" s="11">
        <v>57816.395833332601</v>
      </c>
      <c r="D409" s="11" t="s">
        <v>153</v>
      </c>
      <c r="E409" s="11">
        <v>345600</v>
      </c>
      <c r="F409" s="11">
        <v>31968834</v>
      </c>
      <c r="G409" s="11">
        <v>44801.0909722223</v>
      </c>
      <c r="H409" s="11">
        <v>44790.231249999903</v>
      </c>
      <c r="I409" s="11">
        <v>10401</v>
      </c>
      <c r="J409" s="11">
        <v>1</v>
      </c>
      <c r="K409" s="11">
        <v>53</v>
      </c>
      <c r="L409" s="11">
        <v>5205</v>
      </c>
      <c r="M409" s="11">
        <v>130</v>
      </c>
      <c r="N409" s="11">
        <v>130</v>
      </c>
      <c r="O409" s="11">
        <v>92</v>
      </c>
      <c r="P409" s="11">
        <v>100</v>
      </c>
      <c r="Q409" s="11">
        <v>0</v>
      </c>
      <c r="R409" s="11" t="s">
        <v>154</v>
      </c>
      <c r="S409" s="11" t="s">
        <v>193</v>
      </c>
      <c r="T409" s="11"/>
      <c r="U409" s="11">
        <v>0</v>
      </c>
      <c r="V409" s="11" t="s">
        <v>154</v>
      </c>
      <c r="W409" s="11" t="s">
        <v>157</v>
      </c>
      <c r="X409" s="11"/>
      <c r="Y409" s="11" t="s">
        <v>157</v>
      </c>
      <c r="Z409" s="11">
        <v>10</v>
      </c>
      <c r="AA409" s="11">
        <v>10</v>
      </c>
      <c r="AB409" s="11">
        <v>10</v>
      </c>
      <c r="AC409" s="11">
        <v>10</v>
      </c>
      <c r="AD409" s="11">
        <v>10</v>
      </c>
      <c r="AE409" s="11">
        <v>10</v>
      </c>
      <c r="AF409" s="11">
        <v>10</v>
      </c>
      <c r="AG409" s="11">
        <v>10</v>
      </c>
      <c r="AH409" s="11">
        <v>10</v>
      </c>
      <c r="AI409" s="11">
        <v>10</v>
      </c>
      <c r="AJ409" s="11">
        <v>10</v>
      </c>
      <c r="AK409" s="11">
        <v>10</v>
      </c>
      <c r="AL409" s="11">
        <v>10</v>
      </c>
      <c r="AM409" s="11">
        <v>120</v>
      </c>
      <c r="AN409" s="11">
        <v>60</v>
      </c>
      <c r="AO409" s="11">
        <v>10</v>
      </c>
      <c r="AP409" s="11">
        <v>120</v>
      </c>
      <c r="AQ409" s="11">
        <v>60</v>
      </c>
      <c r="AR409" s="11">
        <v>40</v>
      </c>
      <c r="AS409" s="11">
        <v>10</v>
      </c>
      <c r="AT409" s="11">
        <v>120</v>
      </c>
      <c r="AU409" s="11" t="s">
        <v>157</v>
      </c>
      <c r="AV409" s="11">
        <v>716</v>
      </c>
      <c r="AW409" s="11">
        <v>291</v>
      </c>
      <c r="AX409" s="11">
        <v>1351</v>
      </c>
      <c r="AY409" s="11">
        <v>392</v>
      </c>
      <c r="AZ409" s="11">
        <v>1180</v>
      </c>
      <c r="BA409" s="11">
        <v>4357</v>
      </c>
      <c r="BB409" s="11">
        <v>509</v>
      </c>
      <c r="BC409" s="11">
        <v>231</v>
      </c>
      <c r="BD409" s="11">
        <v>156</v>
      </c>
      <c r="BE409" s="11">
        <v>186</v>
      </c>
      <c r="BF409" s="11">
        <v>321</v>
      </c>
      <c r="BG409" s="11">
        <v>326</v>
      </c>
      <c r="BH409" s="11">
        <v>369</v>
      </c>
      <c r="BI409" s="11">
        <v>10</v>
      </c>
      <c r="BJ409" s="11">
        <v>10</v>
      </c>
      <c r="BK409" s="11">
        <v>11</v>
      </c>
      <c r="BL409" s="11">
        <v>13</v>
      </c>
      <c r="BM409" s="11">
        <v>10</v>
      </c>
      <c r="BN409" s="11">
        <v>11</v>
      </c>
      <c r="BO409" s="11">
        <v>13</v>
      </c>
      <c r="BP409" s="11">
        <v>11</v>
      </c>
      <c r="BQ409" s="11">
        <v>10</v>
      </c>
      <c r="BR409" s="11">
        <v>11</v>
      </c>
      <c r="BS409" s="11">
        <v>11</v>
      </c>
      <c r="BT409" s="11">
        <v>19</v>
      </c>
      <c r="BU409" s="11">
        <v>20</v>
      </c>
      <c r="BV409" s="11">
        <v>4</v>
      </c>
      <c r="BW409" s="11">
        <v>2</v>
      </c>
      <c r="BX409" s="11">
        <v>12</v>
      </c>
      <c r="BY409" s="11">
        <v>2</v>
      </c>
      <c r="BZ409" s="11">
        <v>7</v>
      </c>
      <c r="CA409" s="11">
        <v>6</v>
      </c>
      <c r="CB409" s="11">
        <v>4</v>
      </c>
      <c r="CC409" s="11">
        <v>2</v>
      </c>
      <c r="CD409" s="11">
        <v>2</v>
      </c>
      <c r="CE409" s="11">
        <v>4</v>
      </c>
      <c r="CF409" s="11">
        <v>3</v>
      </c>
      <c r="CG409" s="11">
        <v>4</v>
      </c>
      <c r="CH409" s="11">
        <v>2</v>
      </c>
      <c r="CI409" s="11"/>
      <c r="CJ409" s="11"/>
      <c r="CK409" s="11" t="s">
        <v>158</v>
      </c>
      <c r="CL409" s="11" t="s">
        <v>158</v>
      </c>
      <c r="CM409" s="11" t="s">
        <v>158</v>
      </c>
      <c r="CN409" s="11" t="s">
        <v>158</v>
      </c>
      <c r="CO409" s="11" t="s">
        <v>158</v>
      </c>
      <c r="CP409" s="11" t="s">
        <v>158</v>
      </c>
      <c r="CQ409" s="11" t="s">
        <v>158</v>
      </c>
      <c r="CR409" s="11" t="s">
        <v>158</v>
      </c>
      <c r="CS409" s="11" t="s">
        <v>158</v>
      </c>
      <c r="CT409" s="11" t="s">
        <v>158</v>
      </c>
      <c r="CU409" s="11" t="s">
        <v>158</v>
      </c>
      <c r="CV409" s="11" t="s">
        <v>158</v>
      </c>
      <c r="CW409" s="11" t="s">
        <v>158</v>
      </c>
      <c r="CX409" s="11" t="s">
        <v>154</v>
      </c>
      <c r="CY409" s="11" t="s">
        <v>154</v>
      </c>
      <c r="CZ409" s="11" t="s">
        <v>154</v>
      </c>
      <c r="DA409" s="11" t="s">
        <v>154</v>
      </c>
      <c r="DB409" s="11" t="s">
        <v>154</v>
      </c>
      <c r="DC409" s="11" t="s">
        <v>154</v>
      </c>
      <c r="DD409" s="11" t="s">
        <v>154</v>
      </c>
      <c r="DE409" s="11" t="s">
        <v>154</v>
      </c>
      <c r="DF409" s="11" t="s">
        <v>154</v>
      </c>
      <c r="DG409" s="11" t="s">
        <v>154</v>
      </c>
      <c r="DH409" s="11" t="s">
        <v>154</v>
      </c>
      <c r="DI409" s="11" t="s">
        <v>154</v>
      </c>
      <c r="DJ409" s="11" t="s">
        <v>154</v>
      </c>
      <c r="DK409" s="11" t="s">
        <v>157</v>
      </c>
      <c r="DL409" s="11" t="s">
        <v>157</v>
      </c>
      <c r="DM409" s="11" t="s">
        <v>157</v>
      </c>
      <c r="DN409" s="11" t="s">
        <v>157</v>
      </c>
      <c r="DO409" s="11" t="s">
        <v>157</v>
      </c>
      <c r="DP409" s="11" t="s">
        <v>157</v>
      </c>
      <c r="DQ409" s="11" t="s">
        <v>157</v>
      </c>
      <c r="DR409" s="11" t="s">
        <v>157</v>
      </c>
      <c r="DS409" s="11" t="s">
        <v>157</v>
      </c>
      <c r="DT409" s="11" t="s">
        <v>157</v>
      </c>
      <c r="DU409" s="11" t="s">
        <v>157</v>
      </c>
      <c r="DV409" s="11" t="s">
        <v>157</v>
      </c>
      <c r="DW409" s="11" t="s">
        <v>157</v>
      </c>
      <c r="DX409" s="11" t="b">
        <v>1</v>
      </c>
      <c r="DY409" s="11" t="b">
        <v>1</v>
      </c>
      <c r="DZ409" s="11" t="b">
        <v>1</v>
      </c>
      <c r="EA409" s="11" t="b">
        <v>1</v>
      </c>
      <c r="EB409" s="11" t="b">
        <v>1</v>
      </c>
      <c r="EC409" s="11" t="b">
        <v>1</v>
      </c>
      <c r="ED409" s="11" t="b">
        <v>1</v>
      </c>
      <c r="EE409" s="11" t="b">
        <v>1</v>
      </c>
      <c r="EF409" s="11" t="b">
        <v>1</v>
      </c>
      <c r="EG409" s="11" t="b">
        <v>1</v>
      </c>
      <c r="EH409" s="11" t="b">
        <v>1</v>
      </c>
      <c r="EI409" s="11" t="b">
        <v>1</v>
      </c>
      <c r="EJ409" s="11" t="b">
        <v>1</v>
      </c>
      <c r="EK409" s="11">
        <v>7.8499999999999993E-3</v>
      </c>
      <c r="EL409" s="11">
        <v>7.9699999999999997E-3</v>
      </c>
      <c r="EM409" s="11">
        <v>7.8799999999999999E-3</v>
      </c>
      <c r="EN409" s="11">
        <v>8.7500000000000008E-3</v>
      </c>
      <c r="EO409" s="11">
        <v>1.03E-2</v>
      </c>
      <c r="EP409" s="11">
        <v>6.9499999999999996E-3</v>
      </c>
      <c r="EQ409" s="11">
        <v>1.03E-2</v>
      </c>
      <c r="ER409" s="11">
        <v>7.6699999999999997E-3</v>
      </c>
      <c r="ES409" s="11">
        <v>7.9399999999999991E-3</v>
      </c>
      <c r="ET409" s="11">
        <v>7.8200000000000006E-3</v>
      </c>
      <c r="EU409" s="11">
        <v>8.3800000000000003E-3</v>
      </c>
      <c r="EV409" s="11">
        <v>8.1799999999999998E-3</v>
      </c>
      <c r="EW409" s="11">
        <v>7.7000000000000002E-3</v>
      </c>
      <c r="EX409" s="11" t="s">
        <v>165</v>
      </c>
      <c r="EY409" s="11" t="str">
        <f>VLOOKUP(Table8[[#This Row],[Candidate Detail Answer: City]],cities,2,FALSE)</f>
        <v>New York</v>
      </c>
      <c r="EZ409" s="11" t="str">
        <f>VLOOKUP(Table8[[#This Row],[Candidate Detail Answer: City]],cities,3,FALSE)</f>
        <v>NY</v>
      </c>
      <c r="FA409" s="21">
        <f>VLOOKUP(Table8[[#This Row],[Candidate Detail Answer: City]],cities,4,FALSE)</f>
        <v>10001</v>
      </c>
      <c r="FB409" s="11" t="s">
        <v>157</v>
      </c>
      <c r="FC409" s="11" t="str">
        <f>VLOOKUP(Table8[[#This Row],[Candidate Detail Answer: Major]],majors_final,3,FALSE)</f>
        <v>N/A</v>
      </c>
      <c r="FD409" s="11" t="str">
        <f>VLOOKUP(Table8[[#This Row],[Candidate Detail Answer: Major]],majors_final,4,FALSE)</f>
        <v>N/A</v>
      </c>
      <c r="FE409" s="11">
        <f>VLOOKUP(Table8[[#This Row],[Candidate Detail Answer: Major]],majors_final,5,FALSE)</f>
        <v>0</v>
      </c>
      <c r="FF409" s="11">
        <f>VLOOKUP(Table8[[#This Row],[Candidate Detail Answer: Major]],majors_final,6,FALSE)</f>
        <v>0</v>
      </c>
      <c r="FG409" s="5"/>
      <c r="FH409" s="5"/>
      <c r="FI409" s="11"/>
    </row>
    <row r="410" spans="1:165" ht="12.75" x14ac:dyDescent="0.2">
      <c r="A410" s="11">
        <v>40538365</v>
      </c>
      <c r="B410" s="11">
        <v>55212580</v>
      </c>
      <c r="C410" s="11">
        <v>57290.012499999299</v>
      </c>
      <c r="D410" s="11" t="s">
        <v>153</v>
      </c>
      <c r="E410" s="11">
        <v>345600</v>
      </c>
      <c r="F410" s="11">
        <v>62898690</v>
      </c>
      <c r="G410" s="11">
        <v>50741.235416667798</v>
      </c>
      <c r="H410" s="11">
        <v>50034.570138887502</v>
      </c>
      <c r="I410" s="11">
        <v>24340</v>
      </c>
      <c r="J410" s="11">
        <v>1</v>
      </c>
      <c r="K410" s="11">
        <v>0</v>
      </c>
      <c r="L410" s="11">
        <v>0</v>
      </c>
      <c r="M410" s="11">
        <v>131</v>
      </c>
      <c r="N410" s="11">
        <v>131</v>
      </c>
      <c r="O410" s="11">
        <v>92</v>
      </c>
      <c r="P410" s="11">
        <v>100</v>
      </c>
      <c r="Q410" s="11">
        <v>0</v>
      </c>
      <c r="R410" s="11" t="s">
        <v>154</v>
      </c>
      <c r="S410" s="11" t="s">
        <v>155</v>
      </c>
      <c r="T410" s="11" t="s">
        <v>208</v>
      </c>
      <c r="U410" s="11">
        <v>0</v>
      </c>
      <c r="V410" s="11" t="s">
        <v>154</v>
      </c>
      <c r="W410" s="11" t="s">
        <v>157</v>
      </c>
      <c r="X410" s="11">
        <v>3</v>
      </c>
      <c r="Y410" s="11">
        <v>1</v>
      </c>
      <c r="Z410" s="11">
        <v>10</v>
      </c>
      <c r="AA410" s="11">
        <v>10</v>
      </c>
      <c r="AB410" s="11">
        <v>10</v>
      </c>
      <c r="AC410" s="11">
        <v>10</v>
      </c>
      <c r="AD410" s="11">
        <v>10</v>
      </c>
      <c r="AE410" s="11">
        <v>10</v>
      </c>
      <c r="AF410" s="11">
        <v>10</v>
      </c>
      <c r="AG410" s="11">
        <v>10</v>
      </c>
      <c r="AH410" s="11">
        <v>10</v>
      </c>
      <c r="AI410" s="11">
        <v>10</v>
      </c>
      <c r="AJ410" s="11">
        <v>10</v>
      </c>
      <c r="AK410" s="11">
        <v>10</v>
      </c>
      <c r="AL410" s="11">
        <v>10</v>
      </c>
      <c r="AM410" s="11">
        <v>121</v>
      </c>
      <c r="AN410" s="11">
        <v>60</v>
      </c>
      <c r="AO410" s="11">
        <v>10</v>
      </c>
      <c r="AP410" s="11">
        <v>120</v>
      </c>
      <c r="AQ410" s="11">
        <v>60</v>
      </c>
      <c r="AR410" s="11">
        <v>40</v>
      </c>
      <c r="AS410" s="11">
        <v>1</v>
      </c>
      <c r="AT410" s="11">
        <v>130</v>
      </c>
      <c r="AU410" s="11">
        <v>162</v>
      </c>
      <c r="AV410" s="11">
        <v>2933</v>
      </c>
      <c r="AW410" s="11">
        <v>540</v>
      </c>
      <c r="AX410" s="11">
        <v>245</v>
      </c>
      <c r="AY410" s="11">
        <v>635</v>
      </c>
      <c r="AZ410" s="11">
        <v>2295</v>
      </c>
      <c r="BA410" s="11">
        <v>1526</v>
      </c>
      <c r="BB410" s="11">
        <v>912</v>
      </c>
      <c r="BC410" s="11">
        <v>1172</v>
      </c>
      <c r="BD410" s="11">
        <v>213</v>
      </c>
      <c r="BE410" s="11">
        <v>728</v>
      </c>
      <c r="BF410" s="11">
        <v>278</v>
      </c>
      <c r="BG410" s="11">
        <v>9719</v>
      </c>
      <c r="BH410" s="11">
        <v>2908</v>
      </c>
      <c r="BI410" s="11">
        <v>12</v>
      </c>
      <c r="BJ410" s="11">
        <v>10</v>
      </c>
      <c r="BK410" s="11">
        <v>9</v>
      </c>
      <c r="BL410" s="11">
        <v>12</v>
      </c>
      <c r="BM410" s="11">
        <v>12</v>
      </c>
      <c r="BN410" s="11">
        <v>10</v>
      </c>
      <c r="BO410" s="11">
        <v>13</v>
      </c>
      <c r="BP410" s="11">
        <v>14</v>
      </c>
      <c r="BQ410" s="11">
        <v>10</v>
      </c>
      <c r="BR410" s="11">
        <v>10</v>
      </c>
      <c r="BS410" s="11">
        <v>13</v>
      </c>
      <c r="BT410" s="11">
        <v>23</v>
      </c>
      <c r="BU410" s="11">
        <v>28</v>
      </c>
      <c r="BV410" s="11">
        <v>32</v>
      </c>
      <c r="BW410" s="11">
        <v>8</v>
      </c>
      <c r="BX410" s="11">
        <v>3</v>
      </c>
      <c r="BY410" s="11">
        <v>7</v>
      </c>
      <c r="BZ410" s="11">
        <v>41</v>
      </c>
      <c r="CA410" s="11">
        <v>18</v>
      </c>
      <c r="CB410" s="11">
        <v>11</v>
      </c>
      <c r="CC410" s="11">
        <v>15</v>
      </c>
      <c r="CD410" s="11">
        <v>4</v>
      </c>
      <c r="CE410" s="11">
        <v>5</v>
      </c>
      <c r="CF410" s="11">
        <v>4</v>
      </c>
      <c r="CG410" s="11">
        <v>28</v>
      </c>
      <c r="CH410" s="11">
        <v>9</v>
      </c>
      <c r="CI410" s="11"/>
      <c r="CJ410" s="11"/>
      <c r="CK410" s="11" t="s">
        <v>158</v>
      </c>
      <c r="CL410" s="11" t="s">
        <v>158</v>
      </c>
      <c r="CM410" s="11" t="s">
        <v>158</v>
      </c>
      <c r="CN410" s="11" t="s">
        <v>158</v>
      </c>
      <c r="CO410" s="11" t="s">
        <v>158</v>
      </c>
      <c r="CP410" s="11" t="s">
        <v>158</v>
      </c>
      <c r="CQ410" s="11" t="s">
        <v>158</v>
      </c>
      <c r="CR410" s="11" t="s">
        <v>158</v>
      </c>
      <c r="CS410" s="11" t="s">
        <v>158</v>
      </c>
      <c r="CT410" s="11" t="s">
        <v>158</v>
      </c>
      <c r="CU410" s="11" t="s">
        <v>158</v>
      </c>
      <c r="CV410" s="11" t="s">
        <v>158</v>
      </c>
      <c r="CW410" s="11" t="s">
        <v>158</v>
      </c>
      <c r="CX410" s="11" t="s">
        <v>154</v>
      </c>
      <c r="CY410" s="11" t="s">
        <v>154</v>
      </c>
      <c r="CZ410" s="11" t="s">
        <v>154</v>
      </c>
      <c r="DA410" s="11" t="s">
        <v>154</v>
      </c>
      <c r="DB410" s="11" t="s">
        <v>154</v>
      </c>
      <c r="DC410" s="11" t="s">
        <v>154</v>
      </c>
      <c r="DD410" s="11" t="s">
        <v>154</v>
      </c>
      <c r="DE410" s="11" t="s">
        <v>154</v>
      </c>
      <c r="DF410" s="11" t="s">
        <v>154</v>
      </c>
      <c r="DG410" s="11" t="s">
        <v>154</v>
      </c>
      <c r="DH410" s="11" t="s">
        <v>154</v>
      </c>
      <c r="DI410" s="11" t="s">
        <v>154</v>
      </c>
      <c r="DJ410" s="11" t="s">
        <v>154</v>
      </c>
      <c r="DK410" s="11" t="s">
        <v>157</v>
      </c>
      <c r="DL410" s="11" t="s">
        <v>157</v>
      </c>
      <c r="DM410" s="11" t="s">
        <v>157</v>
      </c>
      <c r="DN410" s="11" t="s">
        <v>157</v>
      </c>
      <c r="DO410" s="11" t="s">
        <v>157</v>
      </c>
      <c r="DP410" s="11" t="s">
        <v>157</v>
      </c>
      <c r="DQ410" s="11" t="s">
        <v>157</v>
      </c>
      <c r="DR410" s="11" t="s">
        <v>157</v>
      </c>
      <c r="DS410" s="11" t="s">
        <v>157</v>
      </c>
      <c r="DT410" s="11" t="s">
        <v>157</v>
      </c>
      <c r="DU410" s="11" t="s">
        <v>157</v>
      </c>
      <c r="DV410" s="11" t="s">
        <v>157</v>
      </c>
      <c r="DW410" s="11" t="s">
        <v>157</v>
      </c>
      <c r="DX410" s="11" t="b">
        <v>1</v>
      </c>
      <c r="DY410" s="11" t="b">
        <v>1</v>
      </c>
      <c r="DZ410" s="11" t="b">
        <v>1</v>
      </c>
      <c r="EA410" s="11" t="b">
        <v>1</v>
      </c>
      <c r="EB410" s="11" t="b">
        <v>1</v>
      </c>
      <c r="EC410" s="11" t="b">
        <v>1</v>
      </c>
      <c r="ED410" s="11" t="b">
        <v>1</v>
      </c>
      <c r="EE410" s="11" t="b">
        <v>1</v>
      </c>
      <c r="EF410" s="11" t="b">
        <v>1</v>
      </c>
      <c r="EG410" s="11" t="b">
        <v>1</v>
      </c>
      <c r="EH410" s="11" t="b">
        <v>1</v>
      </c>
      <c r="EI410" s="11" t="b">
        <v>1</v>
      </c>
      <c r="EJ410" s="11" t="b">
        <v>1</v>
      </c>
      <c r="EK410" s="11">
        <v>2.1063999999999999E-2</v>
      </c>
      <c r="EL410" s="11">
        <v>6.2015000000000001E-2</v>
      </c>
      <c r="EM410" s="11">
        <v>4.7632000000000001E-2</v>
      </c>
      <c r="EN410" s="11">
        <v>2.622E-2</v>
      </c>
      <c r="EO410" s="11">
        <v>1.5306999999999999E-2</v>
      </c>
      <c r="EP410" s="11">
        <v>3.5873000000000002E-2</v>
      </c>
      <c r="EQ410" s="11">
        <v>5.2114000000000001E-2</v>
      </c>
      <c r="ER410" s="11">
        <v>1.4883E-2</v>
      </c>
      <c r="ES410" s="11">
        <v>3.8254999999999997E-2</v>
      </c>
      <c r="ET410" s="11">
        <v>6.3728999999999994E-2</v>
      </c>
      <c r="EU410" s="11">
        <v>2.0243000000000001E-2</v>
      </c>
      <c r="EV410" s="11">
        <v>2.5092E-2</v>
      </c>
      <c r="EW410" s="11">
        <v>3.7744E-2</v>
      </c>
      <c r="EX410" s="11" t="s">
        <v>165</v>
      </c>
      <c r="EY410" s="11" t="str">
        <f>VLOOKUP(Table8[[#This Row],[Candidate Detail Answer: City]],cities,2,FALSE)</f>
        <v>New York</v>
      </c>
      <c r="EZ410" s="11" t="str">
        <f>VLOOKUP(Table8[[#This Row],[Candidate Detail Answer: City]],cities,3,FALSE)</f>
        <v>NY</v>
      </c>
      <c r="FA410" s="21">
        <f>VLOOKUP(Table8[[#This Row],[Candidate Detail Answer: City]],cities,4,FALSE)</f>
        <v>10001</v>
      </c>
      <c r="FB410" s="11" t="s">
        <v>251</v>
      </c>
      <c r="FC410" s="11" t="str">
        <f>VLOOKUP(Table8[[#This Row],[Candidate Detail Answer: Major]],majors_final,3,FALSE)</f>
        <v>Information Technology</v>
      </c>
      <c r="FD410" s="11" t="str">
        <f>VLOOKUP(Table8[[#This Row],[Candidate Detail Answer: Major]],majors_final,4,FALSE)</f>
        <v>IT non-development</v>
      </c>
      <c r="FE410" s="11">
        <f>VLOOKUP(Table8[[#This Row],[Candidate Detail Answer: Major]],majors_final,5,FALSE)</f>
        <v>0</v>
      </c>
      <c r="FF410" s="11">
        <f>VLOOKUP(Table8[[#This Row],[Candidate Detail Answer: Major]],majors_final,6,FALSE)</f>
        <v>0</v>
      </c>
      <c r="FG410" s="5"/>
      <c r="FH410" s="5"/>
      <c r="FI410" s="11"/>
    </row>
    <row r="411" spans="1:165" ht="12.75" x14ac:dyDescent="0.2">
      <c r="A411" s="11">
        <v>29502116</v>
      </c>
      <c r="B411" s="11">
        <v>38835966</v>
      </c>
      <c r="C411" s="11">
        <v>52596.427777777302</v>
      </c>
      <c r="D411" s="11" t="s">
        <v>153</v>
      </c>
      <c r="E411" s="11">
        <v>345600</v>
      </c>
      <c r="F411" s="11">
        <v>46029752</v>
      </c>
      <c r="G411" s="11">
        <v>47791.231250000601</v>
      </c>
      <c r="H411" s="11">
        <v>47430.118055554798</v>
      </c>
      <c r="I411" s="11">
        <v>254684</v>
      </c>
      <c r="J411" s="11">
        <v>1</v>
      </c>
      <c r="K411" s="11">
        <v>0</v>
      </c>
      <c r="L411" s="11">
        <v>0</v>
      </c>
      <c r="M411" s="11">
        <v>131</v>
      </c>
      <c r="N411" s="11">
        <v>121</v>
      </c>
      <c r="O411" s="11">
        <v>92</v>
      </c>
      <c r="P411" s="11">
        <v>92.36</v>
      </c>
      <c r="Q411" s="11">
        <v>204375</v>
      </c>
      <c r="R411" s="11" t="s">
        <v>154</v>
      </c>
      <c r="S411" s="11" t="s">
        <v>155</v>
      </c>
      <c r="T411" s="11" t="s">
        <v>156</v>
      </c>
      <c r="U411" s="11">
        <v>0</v>
      </c>
      <c r="V411" s="11" t="s">
        <v>154</v>
      </c>
      <c r="W411" s="11" t="s">
        <v>157</v>
      </c>
      <c r="X411" s="11">
        <v>2</v>
      </c>
      <c r="Y411" s="11">
        <v>1</v>
      </c>
      <c r="Z411" s="11">
        <v>10</v>
      </c>
      <c r="AA411" s="11">
        <v>10</v>
      </c>
      <c r="AB411" s="11">
        <v>10</v>
      </c>
      <c r="AC411" s="11">
        <v>10</v>
      </c>
      <c r="AD411" s="11">
        <v>10</v>
      </c>
      <c r="AE411" s="11">
        <v>10</v>
      </c>
      <c r="AF411" s="11">
        <v>10</v>
      </c>
      <c r="AG411" s="11">
        <v>10</v>
      </c>
      <c r="AH411" s="11">
        <v>10</v>
      </c>
      <c r="AI411" s="11">
        <v>10</v>
      </c>
      <c r="AJ411" s="11">
        <v>10</v>
      </c>
      <c r="AK411" s="11">
        <v>0</v>
      </c>
      <c r="AL411" s="11">
        <v>10</v>
      </c>
      <c r="AM411" s="11">
        <v>111</v>
      </c>
      <c r="AN411" s="11">
        <v>60</v>
      </c>
      <c r="AO411" s="11">
        <v>10</v>
      </c>
      <c r="AP411" s="11">
        <v>110</v>
      </c>
      <c r="AQ411" s="11">
        <v>50</v>
      </c>
      <c r="AR411" s="11">
        <v>30</v>
      </c>
      <c r="AS411" s="11">
        <v>1</v>
      </c>
      <c r="AT411" s="11">
        <v>120</v>
      </c>
      <c r="AU411" s="11">
        <v>33</v>
      </c>
      <c r="AV411" s="11">
        <v>1099</v>
      </c>
      <c r="AW411" s="11">
        <v>353</v>
      </c>
      <c r="AX411" s="11">
        <v>786</v>
      </c>
      <c r="AY411" s="11">
        <v>604</v>
      </c>
      <c r="AZ411" s="11">
        <v>3362</v>
      </c>
      <c r="BA411" s="11">
        <v>1660</v>
      </c>
      <c r="BB411" s="11">
        <v>2649</v>
      </c>
      <c r="BC411" s="11">
        <v>1077</v>
      </c>
      <c r="BD411" s="11">
        <v>434</v>
      </c>
      <c r="BE411" s="11">
        <v>5688</v>
      </c>
      <c r="BF411" s="11">
        <v>1934</v>
      </c>
      <c r="BG411" s="11">
        <v>24395</v>
      </c>
      <c r="BH411" s="11">
        <v>6010</v>
      </c>
      <c r="BI411" s="11">
        <v>9</v>
      </c>
      <c r="BJ411" s="11">
        <v>11</v>
      </c>
      <c r="BK411" s="11">
        <v>10</v>
      </c>
      <c r="BL411" s="11">
        <v>12</v>
      </c>
      <c r="BM411" s="11">
        <v>9</v>
      </c>
      <c r="BN411" s="11">
        <v>9</v>
      </c>
      <c r="BO411" s="11">
        <v>17</v>
      </c>
      <c r="BP411" s="11">
        <v>11</v>
      </c>
      <c r="BQ411" s="11">
        <v>11</v>
      </c>
      <c r="BR411" s="11">
        <v>9</v>
      </c>
      <c r="BS411" s="11">
        <v>14</v>
      </c>
      <c r="BT411" s="11">
        <v>15</v>
      </c>
      <c r="BU411" s="11">
        <v>26</v>
      </c>
      <c r="BV411" s="11">
        <v>10</v>
      </c>
      <c r="BW411" s="11">
        <v>5</v>
      </c>
      <c r="BX411" s="11">
        <v>8</v>
      </c>
      <c r="BY411" s="11">
        <v>5</v>
      </c>
      <c r="BZ411" s="11">
        <v>25</v>
      </c>
      <c r="CA411" s="11">
        <v>26</v>
      </c>
      <c r="CB411" s="11">
        <v>12</v>
      </c>
      <c r="CC411" s="11">
        <v>7</v>
      </c>
      <c r="CD411" s="11">
        <v>4</v>
      </c>
      <c r="CE411" s="11">
        <v>23</v>
      </c>
      <c r="CF411" s="11">
        <v>14</v>
      </c>
      <c r="CG411" s="11">
        <v>40</v>
      </c>
      <c r="CH411" s="11">
        <v>28</v>
      </c>
      <c r="CI411" s="11"/>
      <c r="CJ411" s="11"/>
      <c r="CK411" s="11" t="s">
        <v>158</v>
      </c>
      <c r="CL411" s="11" t="s">
        <v>158</v>
      </c>
      <c r="CM411" s="11" t="s">
        <v>158</v>
      </c>
      <c r="CN411" s="11" t="s">
        <v>158</v>
      </c>
      <c r="CO411" s="11" t="s">
        <v>158</v>
      </c>
      <c r="CP411" s="11" t="s">
        <v>158</v>
      </c>
      <c r="CQ411" s="11" t="s">
        <v>158</v>
      </c>
      <c r="CR411" s="11" t="s">
        <v>158</v>
      </c>
      <c r="CS411" s="11" t="s">
        <v>158</v>
      </c>
      <c r="CT411" s="11" t="s">
        <v>158</v>
      </c>
      <c r="CU411" s="11" t="s">
        <v>158</v>
      </c>
      <c r="CV411" s="11" t="s">
        <v>158</v>
      </c>
      <c r="CW411" s="11" t="s">
        <v>158</v>
      </c>
      <c r="CX411" s="11" t="s">
        <v>154</v>
      </c>
      <c r="CY411" s="11" t="s">
        <v>154</v>
      </c>
      <c r="CZ411" s="11" t="s">
        <v>154</v>
      </c>
      <c r="DA411" s="11" t="s">
        <v>154</v>
      </c>
      <c r="DB411" s="11" t="s">
        <v>154</v>
      </c>
      <c r="DC411" s="11" t="s">
        <v>154</v>
      </c>
      <c r="DD411" s="11" t="s">
        <v>154</v>
      </c>
      <c r="DE411" s="11" t="s">
        <v>154</v>
      </c>
      <c r="DF411" s="11" t="s">
        <v>154</v>
      </c>
      <c r="DG411" s="11" t="s">
        <v>154</v>
      </c>
      <c r="DH411" s="11" t="s">
        <v>154</v>
      </c>
      <c r="DI411" s="11" t="s">
        <v>154</v>
      </c>
      <c r="DJ411" s="11" t="s">
        <v>154</v>
      </c>
      <c r="DK411" s="11" t="s">
        <v>157</v>
      </c>
      <c r="DL411" s="11" t="s">
        <v>157</v>
      </c>
      <c r="DM411" s="11" t="s">
        <v>157</v>
      </c>
      <c r="DN411" s="11" t="s">
        <v>157</v>
      </c>
      <c r="DO411" s="11" t="s">
        <v>157</v>
      </c>
      <c r="DP411" s="11" t="s">
        <v>157</v>
      </c>
      <c r="DQ411" s="11" t="s">
        <v>157</v>
      </c>
      <c r="DR411" s="11" t="s">
        <v>157</v>
      </c>
      <c r="DS411" s="11" t="s">
        <v>157</v>
      </c>
      <c r="DT411" s="11" t="s">
        <v>157</v>
      </c>
      <c r="DU411" s="11" t="s">
        <v>157</v>
      </c>
      <c r="DV411" s="11" t="s">
        <v>157</v>
      </c>
      <c r="DW411" s="11" t="s">
        <v>157</v>
      </c>
      <c r="DX411" s="11" t="b">
        <v>1</v>
      </c>
      <c r="DY411" s="11" t="b">
        <v>1</v>
      </c>
      <c r="DZ411" s="11" t="b">
        <v>1</v>
      </c>
      <c r="EA411" s="11" t="b">
        <v>1</v>
      </c>
      <c r="EB411" s="11" t="b">
        <v>1</v>
      </c>
      <c r="EC411" s="11" t="b">
        <v>1</v>
      </c>
      <c r="ED411" s="11" t="b">
        <v>1</v>
      </c>
      <c r="EE411" s="11" t="b">
        <v>1</v>
      </c>
      <c r="EF411" s="11" t="b">
        <v>1</v>
      </c>
      <c r="EG411" s="11" t="b">
        <v>1</v>
      </c>
      <c r="EH411" s="11" t="b">
        <v>1</v>
      </c>
      <c r="EI411" s="11" t="b">
        <v>0</v>
      </c>
      <c r="EJ411" s="11" t="b">
        <v>1</v>
      </c>
      <c r="EK411" s="11">
        <v>3.1299E-2</v>
      </c>
      <c r="EL411" s="11">
        <v>3.3037999999999998E-2</v>
      </c>
      <c r="EM411" s="11">
        <v>3.3592999999999998E-2</v>
      </c>
      <c r="EN411" s="11">
        <v>4.0175000000000002E-2</v>
      </c>
      <c r="EO411" s="11">
        <v>3.3245999999999998E-2</v>
      </c>
      <c r="EP411" s="11">
        <v>3.5632999999999998E-2</v>
      </c>
      <c r="EQ411" s="11">
        <v>3.4345000000000001E-2</v>
      </c>
      <c r="ER411" s="11">
        <v>3.4536999999999998E-2</v>
      </c>
      <c r="ES411" s="11">
        <v>3.6899000000000001E-2</v>
      </c>
      <c r="ET411" s="11">
        <v>4.1877999999999999E-2</v>
      </c>
      <c r="EU411" s="11">
        <v>2.6828000000000001E-2</v>
      </c>
      <c r="EV411" s="11">
        <v>6.2655000000000002E-2</v>
      </c>
      <c r="EW411" s="11">
        <v>3.9496000000000003E-2</v>
      </c>
      <c r="EX411" s="11" t="s">
        <v>165</v>
      </c>
      <c r="EY411" s="11" t="str">
        <f>VLOOKUP(Table8[[#This Row],[Candidate Detail Answer: City]],cities,2,FALSE)</f>
        <v>New York</v>
      </c>
      <c r="EZ411" s="11" t="str">
        <f>VLOOKUP(Table8[[#This Row],[Candidate Detail Answer: City]],cities,3,FALSE)</f>
        <v>NY</v>
      </c>
      <c r="FA411" s="21">
        <f>VLOOKUP(Table8[[#This Row],[Candidate Detail Answer: City]],cities,4,FALSE)</f>
        <v>10001</v>
      </c>
      <c r="FB411" s="11" t="s">
        <v>463</v>
      </c>
      <c r="FC411" s="11" t="str">
        <f>VLOOKUP(Table8[[#This Row],[Candidate Detail Answer: Major]],majors_final,3,FALSE)</f>
        <v>Software Engineering</v>
      </c>
      <c r="FD411" s="11" t="str">
        <f>VLOOKUP(Table8[[#This Row],[Candidate Detail Answer: Major]],majors_final,4,FALSE)</f>
        <v>IT-development focused</v>
      </c>
      <c r="FE411" s="11">
        <f>VLOOKUP(Table8[[#This Row],[Candidate Detail Answer: Major]],majors_final,5,FALSE)</f>
        <v>0</v>
      </c>
      <c r="FF411" s="11">
        <f>VLOOKUP(Table8[[#This Row],[Candidate Detail Answer: Major]],majors_final,6,FALSE)</f>
        <v>0</v>
      </c>
      <c r="FG411" s="5"/>
      <c r="FH411" s="5"/>
      <c r="FI411" s="11"/>
    </row>
    <row r="412" spans="1:165" ht="12.75" x14ac:dyDescent="0.2">
      <c r="A412" s="11">
        <v>40538354</v>
      </c>
      <c r="B412" s="11">
        <v>55212560</v>
      </c>
      <c r="C412" s="11">
        <v>57070.686111110401</v>
      </c>
      <c r="D412" s="11" t="s">
        <v>153</v>
      </c>
      <c r="E412" s="11">
        <v>345600</v>
      </c>
      <c r="F412" s="11">
        <v>62897984</v>
      </c>
      <c r="G412" s="11">
        <v>50540.554861112199</v>
      </c>
      <c r="H412" s="11">
        <v>49857.3965277764</v>
      </c>
      <c r="I412" s="11">
        <v>79659</v>
      </c>
      <c r="J412" s="11">
        <v>1</v>
      </c>
      <c r="K412" s="11">
        <v>0</v>
      </c>
      <c r="L412" s="11">
        <v>0</v>
      </c>
      <c r="M412" s="11">
        <v>131</v>
      </c>
      <c r="N412" s="11">
        <v>131</v>
      </c>
      <c r="O412" s="11">
        <v>92</v>
      </c>
      <c r="P412" s="11">
        <v>100</v>
      </c>
      <c r="Q412" s="11">
        <v>51187</v>
      </c>
      <c r="R412" s="11" t="s">
        <v>154</v>
      </c>
      <c r="S412" s="11" t="s">
        <v>155</v>
      </c>
      <c r="T412" s="11" t="s">
        <v>208</v>
      </c>
      <c r="U412" s="11">
        <v>0</v>
      </c>
      <c r="V412" s="11" t="s">
        <v>154</v>
      </c>
      <c r="W412" s="11" t="s">
        <v>157</v>
      </c>
      <c r="X412" s="11">
        <v>3</v>
      </c>
      <c r="Y412" s="11">
        <v>1</v>
      </c>
      <c r="Z412" s="11">
        <v>10</v>
      </c>
      <c r="AA412" s="11">
        <v>10</v>
      </c>
      <c r="AB412" s="11">
        <v>10</v>
      </c>
      <c r="AC412" s="11">
        <v>10</v>
      </c>
      <c r="AD412" s="11">
        <v>10</v>
      </c>
      <c r="AE412" s="11">
        <v>10</v>
      </c>
      <c r="AF412" s="11">
        <v>10</v>
      </c>
      <c r="AG412" s="11">
        <v>10</v>
      </c>
      <c r="AH412" s="11">
        <v>10</v>
      </c>
      <c r="AI412" s="11">
        <v>10</v>
      </c>
      <c r="AJ412" s="11">
        <v>10</v>
      </c>
      <c r="AK412" s="11">
        <v>10</v>
      </c>
      <c r="AL412" s="11">
        <v>10</v>
      </c>
      <c r="AM412" s="11">
        <v>121</v>
      </c>
      <c r="AN412" s="11">
        <v>60</v>
      </c>
      <c r="AO412" s="11">
        <v>10</v>
      </c>
      <c r="AP412" s="11">
        <v>120</v>
      </c>
      <c r="AQ412" s="11">
        <v>60</v>
      </c>
      <c r="AR412" s="11">
        <v>40</v>
      </c>
      <c r="AS412" s="11">
        <v>1</v>
      </c>
      <c r="AT412" s="11">
        <v>130</v>
      </c>
      <c r="AU412" s="11">
        <v>137</v>
      </c>
      <c r="AV412" s="11">
        <v>420</v>
      </c>
      <c r="AW412" s="11">
        <v>202</v>
      </c>
      <c r="AX412" s="11">
        <v>927</v>
      </c>
      <c r="AY412" s="11">
        <v>885</v>
      </c>
      <c r="AZ412" s="11">
        <v>1432</v>
      </c>
      <c r="BA412" s="11">
        <v>866</v>
      </c>
      <c r="BB412" s="11">
        <v>3895</v>
      </c>
      <c r="BC412" s="11">
        <v>1337</v>
      </c>
      <c r="BD412" s="11">
        <v>239</v>
      </c>
      <c r="BE412" s="11">
        <v>2817</v>
      </c>
      <c r="BF412" s="11">
        <v>3245</v>
      </c>
      <c r="BG412" s="11">
        <v>7108</v>
      </c>
      <c r="BH412" s="11">
        <v>4300</v>
      </c>
      <c r="BI412" s="11">
        <v>9</v>
      </c>
      <c r="BJ412" s="11">
        <v>9</v>
      </c>
      <c r="BK412" s="11">
        <v>9</v>
      </c>
      <c r="BL412" s="11">
        <v>14</v>
      </c>
      <c r="BM412" s="11">
        <v>9</v>
      </c>
      <c r="BN412" s="11">
        <v>8</v>
      </c>
      <c r="BO412" s="11">
        <v>12</v>
      </c>
      <c r="BP412" s="11">
        <v>10</v>
      </c>
      <c r="BQ412" s="11">
        <v>10</v>
      </c>
      <c r="BR412" s="11">
        <v>10</v>
      </c>
      <c r="BS412" s="11">
        <v>11</v>
      </c>
      <c r="BT412" s="11">
        <v>19</v>
      </c>
      <c r="BU412" s="11">
        <v>24</v>
      </c>
      <c r="BV412" s="11">
        <v>7</v>
      </c>
      <c r="BW412" s="11">
        <v>4</v>
      </c>
      <c r="BX412" s="11">
        <v>18</v>
      </c>
      <c r="BY412" s="11">
        <v>10</v>
      </c>
      <c r="BZ412" s="11">
        <v>26</v>
      </c>
      <c r="CA412" s="11">
        <v>11</v>
      </c>
      <c r="CB412" s="11">
        <v>10</v>
      </c>
      <c r="CC412" s="11">
        <v>19</v>
      </c>
      <c r="CD412" s="11">
        <v>6</v>
      </c>
      <c r="CE412" s="11">
        <v>13</v>
      </c>
      <c r="CF412" s="11">
        <v>18</v>
      </c>
      <c r="CG412" s="11">
        <v>28</v>
      </c>
      <c r="CH412" s="11">
        <v>7</v>
      </c>
      <c r="CI412" s="11"/>
      <c r="CJ412" s="11"/>
      <c r="CK412" s="11" t="s">
        <v>158</v>
      </c>
      <c r="CL412" s="11" t="s">
        <v>158</v>
      </c>
      <c r="CM412" s="11" t="s">
        <v>158</v>
      </c>
      <c r="CN412" s="11" t="s">
        <v>158</v>
      </c>
      <c r="CO412" s="11" t="s">
        <v>158</v>
      </c>
      <c r="CP412" s="11" t="s">
        <v>158</v>
      </c>
      <c r="CQ412" s="11" t="s">
        <v>158</v>
      </c>
      <c r="CR412" s="11" t="s">
        <v>158</v>
      </c>
      <c r="CS412" s="11" t="s">
        <v>158</v>
      </c>
      <c r="CT412" s="11" t="s">
        <v>158</v>
      </c>
      <c r="CU412" s="11" t="s">
        <v>158</v>
      </c>
      <c r="CV412" s="11" t="s">
        <v>158</v>
      </c>
      <c r="CW412" s="11" t="s">
        <v>158</v>
      </c>
      <c r="CX412" s="11" t="s">
        <v>154</v>
      </c>
      <c r="CY412" s="11" t="s">
        <v>154</v>
      </c>
      <c r="CZ412" s="11" t="s">
        <v>154</v>
      </c>
      <c r="DA412" s="11" t="s">
        <v>154</v>
      </c>
      <c r="DB412" s="11" t="s">
        <v>154</v>
      </c>
      <c r="DC412" s="11" t="s">
        <v>154</v>
      </c>
      <c r="DD412" s="11" t="s">
        <v>154</v>
      </c>
      <c r="DE412" s="11" t="s">
        <v>154</v>
      </c>
      <c r="DF412" s="11" t="s">
        <v>154</v>
      </c>
      <c r="DG412" s="11" t="s">
        <v>154</v>
      </c>
      <c r="DH412" s="11" t="s">
        <v>154</v>
      </c>
      <c r="DI412" s="11" t="s">
        <v>154</v>
      </c>
      <c r="DJ412" s="11" t="s">
        <v>154</v>
      </c>
      <c r="DK412" s="11" t="s">
        <v>157</v>
      </c>
      <c r="DL412" s="11" t="s">
        <v>157</v>
      </c>
      <c r="DM412" s="11" t="s">
        <v>157</v>
      </c>
      <c r="DN412" s="11" t="s">
        <v>157</v>
      </c>
      <c r="DO412" s="11" t="s">
        <v>157</v>
      </c>
      <c r="DP412" s="11" t="s">
        <v>157</v>
      </c>
      <c r="DQ412" s="11" t="s">
        <v>157</v>
      </c>
      <c r="DR412" s="11" t="s">
        <v>157</v>
      </c>
      <c r="DS412" s="11" t="s">
        <v>157</v>
      </c>
      <c r="DT412" s="11" t="s">
        <v>157</v>
      </c>
      <c r="DU412" s="11" t="s">
        <v>157</v>
      </c>
      <c r="DV412" s="11" t="s">
        <v>157</v>
      </c>
      <c r="DW412" s="11" t="s">
        <v>157</v>
      </c>
      <c r="DX412" s="11" t="b">
        <v>1</v>
      </c>
      <c r="DY412" s="11" t="b">
        <v>1</v>
      </c>
      <c r="DZ412" s="11" t="b">
        <v>1</v>
      </c>
      <c r="EA412" s="11" t="b">
        <v>1</v>
      </c>
      <c r="EB412" s="11" t="b">
        <v>1</v>
      </c>
      <c r="EC412" s="11" t="b">
        <v>1</v>
      </c>
      <c r="ED412" s="11" t="b">
        <v>1</v>
      </c>
      <c r="EE412" s="11" t="b">
        <v>1</v>
      </c>
      <c r="EF412" s="11" t="b">
        <v>1</v>
      </c>
      <c r="EG412" s="11" t="b">
        <v>1</v>
      </c>
      <c r="EH412" s="11" t="b">
        <v>1</v>
      </c>
      <c r="EI412" s="11" t="b">
        <v>1</v>
      </c>
      <c r="EJ412" s="11" t="b">
        <v>1</v>
      </c>
      <c r="EK412" s="11">
        <v>6.6931000000000004E-2</v>
      </c>
      <c r="EL412" s="11">
        <v>3.7997000000000003E-2</v>
      </c>
      <c r="EM412" s="11">
        <v>3.7289000000000003E-2</v>
      </c>
      <c r="EN412" s="11">
        <v>0.188828</v>
      </c>
      <c r="EO412" s="11">
        <v>1.8581E-2</v>
      </c>
      <c r="EP412" s="11">
        <v>4.5873999999999998E-2</v>
      </c>
      <c r="EQ412" s="11">
        <v>3.2515000000000002E-2</v>
      </c>
      <c r="ER412" s="11">
        <v>4.5395999999999999E-2</v>
      </c>
      <c r="ES412" s="11">
        <v>3.5228000000000002E-2</v>
      </c>
      <c r="ET412" s="11">
        <v>9.0347999999999998E-2</v>
      </c>
      <c r="EU412" s="11">
        <v>9.0718999999999994E-2</v>
      </c>
      <c r="EV412" s="11">
        <v>4.8453999999999997E-2</v>
      </c>
      <c r="EW412" s="11">
        <v>4.1423000000000001E-2</v>
      </c>
      <c r="EX412" s="11" t="s">
        <v>165</v>
      </c>
      <c r="EY412" s="11" t="str">
        <f>VLOOKUP(Table8[[#This Row],[Candidate Detail Answer: City]],cities,2,FALSE)</f>
        <v>New York</v>
      </c>
      <c r="EZ412" s="11" t="str">
        <f>VLOOKUP(Table8[[#This Row],[Candidate Detail Answer: City]],cities,3,FALSE)</f>
        <v>NY</v>
      </c>
      <c r="FA412" s="21">
        <f>VLOOKUP(Table8[[#This Row],[Candidate Detail Answer: City]],cities,4,FALSE)</f>
        <v>10001</v>
      </c>
      <c r="FB412" s="11" t="s">
        <v>576</v>
      </c>
      <c r="FC412" s="11" t="str">
        <f>VLOOKUP(Table8[[#This Row],[Candidate Detail Answer: Major]],majors_final,3,FALSE)</f>
        <v>Science</v>
      </c>
      <c r="FD412" s="11" t="str">
        <f>VLOOKUP(Table8[[#This Row],[Candidate Detail Answer: Major]],majors_final,4,FALSE)</f>
        <v>Non-IT</v>
      </c>
      <c r="FE412" s="11">
        <f>VLOOKUP(Table8[[#This Row],[Candidate Detail Answer: Major]],majors_final,5,FALSE)</f>
        <v>0</v>
      </c>
      <c r="FF412" s="11">
        <f>VLOOKUP(Table8[[#This Row],[Candidate Detail Answer: Major]],majors_final,6,FALSE)</f>
        <v>0</v>
      </c>
      <c r="FG412" s="5"/>
      <c r="FH412" s="5"/>
      <c r="FI412" s="11"/>
    </row>
    <row r="413" spans="1:165" ht="12.75" x14ac:dyDescent="0.2">
      <c r="A413" s="11">
        <v>51403044</v>
      </c>
      <c r="B413" s="11">
        <v>72590730</v>
      </c>
      <c r="C413" s="11">
        <v>57553.204166665899</v>
      </c>
      <c r="D413" s="11" t="s">
        <v>153</v>
      </c>
      <c r="E413" s="11">
        <v>345600</v>
      </c>
      <c r="F413" s="11">
        <v>77307230</v>
      </c>
      <c r="G413" s="11">
        <v>54353.485416668402</v>
      </c>
      <c r="H413" s="11">
        <v>53223.695138886702</v>
      </c>
      <c r="I413" s="11">
        <v>335299</v>
      </c>
      <c r="J413" s="11">
        <v>1</v>
      </c>
      <c r="K413" s="11">
        <v>21</v>
      </c>
      <c r="L413" s="11">
        <v>290456</v>
      </c>
      <c r="M413" s="11">
        <v>131</v>
      </c>
      <c r="N413" s="11">
        <v>0</v>
      </c>
      <c r="O413" s="11">
        <v>92</v>
      </c>
      <c r="P413" s="11">
        <v>0</v>
      </c>
      <c r="Q413" s="11">
        <v>274701</v>
      </c>
      <c r="R413" s="11" t="s">
        <v>154</v>
      </c>
      <c r="S413" s="11" t="s">
        <v>155</v>
      </c>
      <c r="T413" s="11" t="s">
        <v>208</v>
      </c>
      <c r="U413" s="11">
        <v>0</v>
      </c>
      <c r="V413" s="11" t="s">
        <v>154</v>
      </c>
      <c r="W413" s="11" t="s">
        <v>157</v>
      </c>
      <c r="X413" s="11"/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 t="s">
        <v>157</v>
      </c>
      <c r="AT413" s="11" t="s">
        <v>157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>
        <v>0</v>
      </c>
      <c r="BV413" s="11">
        <v>0</v>
      </c>
      <c r="BW413" s="11">
        <v>0</v>
      </c>
      <c r="BX413" s="11">
        <v>0</v>
      </c>
      <c r="BY413" s="11">
        <v>0</v>
      </c>
      <c r="BZ413" s="11">
        <v>0</v>
      </c>
      <c r="CA413" s="11">
        <v>0</v>
      </c>
      <c r="CB413" s="11">
        <v>0</v>
      </c>
      <c r="CC413" s="11">
        <v>0</v>
      </c>
      <c r="CD413" s="11">
        <v>0</v>
      </c>
      <c r="CE413" s="11">
        <v>0</v>
      </c>
      <c r="CF413" s="11">
        <v>0</v>
      </c>
      <c r="CG413" s="11">
        <v>0</v>
      </c>
      <c r="CH413" s="11">
        <v>0</v>
      </c>
      <c r="CI413" s="11"/>
      <c r="CJ413" s="11"/>
      <c r="CK413" s="11" t="s">
        <v>166</v>
      </c>
      <c r="CL413" s="11" t="s">
        <v>166</v>
      </c>
      <c r="CM413" s="11" t="s">
        <v>166</v>
      </c>
      <c r="CN413" s="11" t="s">
        <v>166</v>
      </c>
      <c r="CO413" s="11" t="s">
        <v>166</v>
      </c>
      <c r="CP413" s="11" t="s">
        <v>166</v>
      </c>
      <c r="CQ413" s="11" t="s">
        <v>166</v>
      </c>
      <c r="CR413" s="11" t="s">
        <v>166</v>
      </c>
      <c r="CS413" s="11" t="s">
        <v>166</v>
      </c>
      <c r="CT413" s="11" t="s">
        <v>166</v>
      </c>
      <c r="CU413" s="11" t="s">
        <v>166</v>
      </c>
      <c r="CV413" s="11" t="s">
        <v>166</v>
      </c>
      <c r="CW413" s="11" t="s">
        <v>166</v>
      </c>
      <c r="CX413" s="11" t="s">
        <v>154</v>
      </c>
      <c r="CY413" s="11" t="s">
        <v>154</v>
      </c>
      <c r="CZ413" s="11" t="s">
        <v>154</v>
      </c>
      <c r="DA413" s="11" t="s">
        <v>154</v>
      </c>
      <c r="DB413" s="11" t="s">
        <v>154</v>
      </c>
      <c r="DC413" s="11" t="s">
        <v>154</v>
      </c>
      <c r="DD413" s="11" t="s">
        <v>154</v>
      </c>
      <c r="DE413" s="11" t="s">
        <v>154</v>
      </c>
      <c r="DF413" s="11" t="s">
        <v>154</v>
      </c>
      <c r="DG413" s="11" t="s">
        <v>154</v>
      </c>
      <c r="DH413" s="11" t="s">
        <v>154</v>
      </c>
      <c r="DI413" s="11" t="s">
        <v>154</v>
      </c>
      <c r="DJ413" s="11" t="s">
        <v>154</v>
      </c>
      <c r="DK413" s="11" t="s">
        <v>157</v>
      </c>
      <c r="DL413" s="11" t="s">
        <v>157</v>
      </c>
      <c r="DM413" s="11" t="s">
        <v>157</v>
      </c>
      <c r="DN413" s="11" t="s">
        <v>157</v>
      </c>
      <c r="DO413" s="11" t="s">
        <v>157</v>
      </c>
      <c r="DP413" s="11" t="s">
        <v>157</v>
      </c>
      <c r="DQ413" s="11" t="s">
        <v>157</v>
      </c>
      <c r="DR413" s="11" t="s">
        <v>157</v>
      </c>
      <c r="DS413" s="11" t="s">
        <v>157</v>
      </c>
      <c r="DT413" s="11" t="s">
        <v>157</v>
      </c>
      <c r="DU413" s="11" t="s">
        <v>157</v>
      </c>
      <c r="DV413" s="11" t="s">
        <v>157</v>
      </c>
      <c r="DW413" s="11" t="s">
        <v>157</v>
      </c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 t="s">
        <v>165</v>
      </c>
      <c r="EY413" s="11" t="str">
        <f>VLOOKUP(Table8[[#This Row],[Candidate Detail Answer: City]],cities,2,FALSE)</f>
        <v>New York</v>
      </c>
      <c r="EZ413" s="11" t="str">
        <f>VLOOKUP(Table8[[#This Row],[Candidate Detail Answer: City]],cities,3,FALSE)</f>
        <v>NY</v>
      </c>
      <c r="FA413" s="21">
        <f>VLOOKUP(Table8[[#This Row],[Candidate Detail Answer: City]],cities,4,FALSE)</f>
        <v>10001</v>
      </c>
      <c r="FB413" s="11" t="s">
        <v>236</v>
      </c>
      <c r="FC413" s="11" t="str">
        <f>VLOOKUP(Table8[[#This Row],[Candidate Detail Answer: Major]],majors_final,3,FALSE)</f>
        <v>Computer Science</v>
      </c>
      <c r="FD413" s="11" t="str">
        <f>VLOOKUP(Table8[[#This Row],[Candidate Detail Answer: Major]],majors_final,4,FALSE)</f>
        <v>IT-development focused</v>
      </c>
      <c r="FE413" s="11">
        <f>VLOOKUP(Table8[[#This Row],[Candidate Detail Answer: Major]],majors_final,5,FALSE)</f>
        <v>0</v>
      </c>
      <c r="FF413" s="11">
        <f>VLOOKUP(Table8[[#This Row],[Candidate Detail Answer: Major]],majors_final,6,FALSE)</f>
        <v>0</v>
      </c>
      <c r="FG413" s="5"/>
      <c r="FH413" s="5"/>
      <c r="FI413" s="11"/>
    </row>
    <row r="414" spans="1:165" ht="12.75" x14ac:dyDescent="0.2">
      <c r="A414" s="11">
        <v>20958846</v>
      </c>
      <c r="B414" s="11">
        <v>28092818</v>
      </c>
      <c r="C414" s="11">
        <v>53627.261805554997</v>
      </c>
      <c r="D414" s="11" t="s">
        <v>153</v>
      </c>
      <c r="E414" s="11">
        <v>345600</v>
      </c>
      <c r="F414" s="11">
        <v>31968304</v>
      </c>
      <c r="G414" s="11">
        <v>45503.472916666797</v>
      </c>
      <c r="H414" s="11">
        <v>45410.338888888698</v>
      </c>
      <c r="I414" s="11">
        <v>428775</v>
      </c>
      <c r="J414" s="11">
        <v>1</v>
      </c>
      <c r="K414" s="11">
        <v>151</v>
      </c>
      <c r="L414" s="11">
        <v>116260</v>
      </c>
      <c r="M414" s="11">
        <v>130</v>
      </c>
      <c r="N414" s="11">
        <v>120</v>
      </c>
      <c r="O414" s="11">
        <v>92</v>
      </c>
      <c r="P414" s="11">
        <v>92.3</v>
      </c>
      <c r="Q414" s="11">
        <v>380449</v>
      </c>
      <c r="R414" s="11" t="s">
        <v>154</v>
      </c>
      <c r="S414" s="11" t="s">
        <v>155</v>
      </c>
      <c r="T414" s="11" t="s">
        <v>156</v>
      </c>
      <c r="U414" s="11">
        <v>0</v>
      </c>
      <c r="V414" s="11" t="s">
        <v>154</v>
      </c>
      <c r="W414" s="11" t="s">
        <v>157</v>
      </c>
      <c r="X414" s="11"/>
      <c r="Y414" s="11" t="s">
        <v>157</v>
      </c>
      <c r="Z414" s="11">
        <v>10</v>
      </c>
      <c r="AA414" s="11">
        <v>10</v>
      </c>
      <c r="AB414" s="11">
        <v>10</v>
      </c>
      <c r="AC414" s="11">
        <v>10</v>
      </c>
      <c r="AD414" s="11">
        <v>10</v>
      </c>
      <c r="AE414" s="11">
        <v>10</v>
      </c>
      <c r="AF414" s="11">
        <v>10</v>
      </c>
      <c r="AG414" s="11">
        <v>10</v>
      </c>
      <c r="AH414" s="11">
        <v>10</v>
      </c>
      <c r="AI414" s="11">
        <v>10</v>
      </c>
      <c r="AJ414" s="11">
        <v>10</v>
      </c>
      <c r="AK414" s="11">
        <v>0</v>
      </c>
      <c r="AL414" s="11">
        <v>10</v>
      </c>
      <c r="AM414" s="11">
        <v>110</v>
      </c>
      <c r="AN414" s="11">
        <v>60</v>
      </c>
      <c r="AO414" s="11">
        <v>10</v>
      </c>
      <c r="AP414" s="11">
        <v>110</v>
      </c>
      <c r="AQ414" s="11">
        <v>50</v>
      </c>
      <c r="AR414" s="11">
        <v>30</v>
      </c>
      <c r="AS414" s="11">
        <v>10</v>
      </c>
      <c r="AT414" s="11">
        <v>110</v>
      </c>
      <c r="AU414" s="11" t="s">
        <v>157</v>
      </c>
      <c r="AV414" s="11">
        <v>1196</v>
      </c>
      <c r="AW414" s="11">
        <v>1129</v>
      </c>
      <c r="AX414" s="11">
        <v>3054</v>
      </c>
      <c r="AY414" s="11">
        <v>2290</v>
      </c>
      <c r="AZ414" s="11">
        <v>2792</v>
      </c>
      <c r="BA414" s="11">
        <v>2025</v>
      </c>
      <c r="BB414" s="11">
        <v>19589</v>
      </c>
      <c r="BC414" s="11">
        <v>840</v>
      </c>
      <c r="BD414" s="11">
        <v>239</v>
      </c>
      <c r="BE414" s="11">
        <v>875</v>
      </c>
      <c r="BF414" s="11">
        <v>839</v>
      </c>
      <c r="BG414" s="11">
        <v>3605</v>
      </c>
      <c r="BH414" s="11">
        <v>9354</v>
      </c>
      <c r="BI414" s="11">
        <v>11</v>
      </c>
      <c r="BJ414" s="11">
        <v>12</v>
      </c>
      <c r="BK414" s="11">
        <v>11</v>
      </c>
      <c r="BL414" s="11">
        <v>14</v>
      </c>
      <c r="BM414" s="11">
        <v>9</v>
      </c>
      <c r="BN414" s="11">
        <v>10</v>
      </c>
      <c r="BO414" s="11">
        <v>37</v>
      </c>
      <c r="BP414" s="11">
        <v>12</v>
      </c>
      <c r="BQ414" s="11">
        <v>11</v>
      </c>
      <c r="BR414" s="11">
        <v>12</v>
      </c>
      <c r="BS414" s="11">
        <v>15</v>
      </c>
      <c r="BT414" s="11">
        <v>15</v>
      </c>
      <c r="BU414" s="11">
        <v>27</v>
      </c>
      <c r="BV414" s="11">
        <v>19</v>
      </c>
      <c r="BW414" s="11">
        <v>12</v>
      </c>
      <c r="BX414" s="11">
        <v>26</v>
      </c>
      <c r="BY414" s="11">
        <v>11</v>
      </c>
      <c r="BZ414" s="11">
        <v>17</v>
      </c>
      <c r="CA414" s="11">
        <v>19</v>
      </c>
      <c r="CB414" s="11">
        <v>106</v>
      </c>
      <c r="CC414" s="11">
        <v>14</v>
      </c>
      <c r="CD414" s="11">
        <v>4</v>
      </c>
      <c r="CE414" s="11">
        <v>10</v>
      </c>
      <c r="CF414" s="11">
        <v>7</v>
      </c>
      <c r="CG414" s="11">
        <v>27</v>
      </c>
      <c r="CH414" s="11">
        <v>67</v>
      </c>
      <c r="CI414" s="11"/>
      <c r="CJ414" s="11"/>
      <c r="CK414" s="11" t="s">
        <v>158</v>
      </c>
      <c r="CL414" s="11" t="s">
        <v>158</v>
      </c>
      <c r="CM414" s="11" t="s">
        <v>158</v>
      </c>
      <c r="CN414" s="11" t="s">
        <v>158</v>
      </c>
      <c r="CO414" s="11" t="s">
        <v>158</v>
      </c>
      <c r="CP414" s="11" t="s">
        <v>158</v>
      </c>
      <c r="CQ414" s="11" t="s">
        <v>158</v>
      </c>
      <c r="CR414" s="11" t="s">
        <v>158</v>
      </c>
      <c r="CS414" s="11" t="s">
        <v>158</v>
      </c>
      <c r="CT414" s="11" t="s">
        <v>158</v>
      </c>
      <c r="CU414" s="11" t="s">
        <v>158</v>
      </c>
      <c r="CV414" s="11" t="s">
        <v>158</v>
      </c>
      <c r="CW414" s="11" t="s">
        <v>158</v>
      </c>
      <c r="CX414" s="11" t="s">
        <v>154</v>
      </c>
      <c r="CY414" s="11" t="s">
        <v>154</v>
      </c>
      <c r="CZ414" s="11" t="s">
        <v>154</v>
      </c>
      <c r="DA414" s="11" t="s">
        <v>154</v>
      </c>
      <c r="DB414" s="11" t="s">
        <v>154</v>
      </c>
      <c r="DC414" s="11" t="s">
        <v>154</v>
      </c>
      <c r="DD414" s="11" t="s">
        <v>154</v>
      </c>
      <c r="DE414" s="11" t="s">
        <v>154</v>
      </c>
      <c r="DF414" s="11" t="s">
        <v>154</v>
      </c>
      <c r="DG414" s="11" t="s">
        <v>154</v>
      </c>
      <c r="DH414" s="11" t="s">
        <v>154</v>
      </c>
      <c r="DI414" s="11" t="s">
        <v>154</v>
      </c>
      <c r="DJ414" s="11" t="s">
        <v>154</v>
      </c>
      <c r="DK414" s="11" t="s">
        <v>157</v>
      </c>
      <c r="DL414" s="11" t="s">
        <v>157</v>
      </c>
      <c r="DM414" s="11" t="s">
        <v>157</v>
      </c>
      <c r="DN414" s="11" t="s">
        <v>157</v>
      </c>
      <c r="DO414" s="11" t="s">
        <v>157</v>
      </c>
      <c r="DP414" s="11" t="s">
        <v>157</v>
      </c>
      <c r="DQ414" s="11" t="s">
        <v>157</v>
      </c>
      <c r="DR414" s="11" t="s">
        <v>157</v>
      </c>
      <c r="DS414" s="11" t="s">
        <v>157</v>
      </c>
      <c r="DT414" s="11" t="s">
        <v>157</v>
      </c>
      <c r="DU414" s="11" t="s">
        <v>157</v>
      </c>
      <c r="DV414" s="11" t="s">
        <v>157</v>
      </c>
      <c r="DW414" s="11" t="s">
        <v>157</v>
      </c>
      <c r="DX414" s="11" t="b">
        <v>1</v>
      </c>
      <c r="DY414" s="11" t="b">
        <v>1</v>
      </c>
      <c r="DZ414" s="11" t="b">
        <v>1</v>
      </c>
      <c r="EA414" s="11" t="b">
        <v>1</v>
      </c>
      <c r="EB414" s="11" t="b">
        <v>1</v>
      </c>
      <c r="EC414" s="11" t="b">
        <v>1</v>
      </c>
      <c r="ED414" s="11" t="b">
        <v>1</v>
      </c>
      <c r="EE414" s="11" t="b">
        <v>1</v>
      </c>
      <c r="EF414" s="11" t="b">
        <v>1</v>
      </c>
      <c r="EG414" s="11" t="b">
        <v>1</v>
      </c>
      <c r="EH414" s="11" t="b">
        <v>1</v>
      </c>
      <c r="EI414" s="11" t="b">
        <v>0</v>
      </c>
      <c r="EJ414" s="11" t="b">
        <v>1</v>
      </c>
      <c r="EK414" s="11">
        <v>6.8199999999999997E-3</v>
      </c>
      <c r="EL414" s="11">
        <v>7.6499999999999997E-3</v>
      </c>
      <c r="EM414" s="11">
        <v>9.1800000000000007E-3</v>
      </c>
      <c r="EN414" s="11">
        <v>9.4999999999999998E-3</v>
      </c>
      <c r="EO414" s="11">
        <v>8.0099999999999998E-3</v>
      </c>
      <c r="EP414" s="11">
        <v>7.8499999999999993E-3</v>
      </c>
      <c r="EQ414" s="11">
        <v>8.8400000000000006E-3</v>
      </c>
      <c r="ER414" s="11">
        <v>9.0100000000000006E-3</v>
      </c>
      <c r="ES414" s="11">
        <v>8.1300000000000001E-3</v>
      </c>
      <c r="ET414" s="11">
        <v>8.5900000000000004E-3</v>
      </c>
      <c r="EU414" s="11">
        <v>8.3899999999999999E-3</v>
      </c>
      <c r="EV414" s="11">
        <v>7.9900000000000006E-3</v>
      </c>
      <c r="EW414" s="11">
        <v>7.4200000000000004E-3</v>
      </c>
      <c r="EX414" s="11" t="s">
        <v>222</v>
      </c>
      <c r="EY414" s="11" t="str">
        <f>VLOOKUP(Table8[[#This Row],[Candidate Detail Answer: City]],cities,2,FALSE)</f>
        <v>New York</v>
      </c>
      <c r="EZ414" s="11" t="str">
        <f>VLOOKUP(Table8[[#This Row],[Candidate Detail Answer: City]],cities,3,FALSE)</f>
        <v>NY</v>
      </c>
      <c r="FA414" s="21">
        <f>VLOOKUP(Table8[[#This Row],[Candidate Detail Answer: City]],cities,4,FALSE)</f>
        <v>10001</v>
      </c>
      <c r="FB414" s="11" t="s">
        <v>157</v>
      </c>
      <c r="FC414" s="11" t="str">
        <f>VLOOKUP(Table8[[#This Row],[Candidate Detail Answer: Major]],majors_final,3,FALSE)</f>
        <v>N/A</v>
      </c>
      <c r="FD414" s="11" t="str">
        <f>VLOOKUP(Table8[[#This Row],[Candidate Detail Answer: Major]],majors_final,4,FALSE)</f>
        <v>N/A</v>
      </c>
      <c r="FE414" s="11">
        <f>VLOOKUP(Table8[[#This Row],[Candidate Detail Answer: Major]],majors_final,5,FALSE)</f>
        <v>0</v>
      </c>
      <c r="FF414" s="11">
        <f>VLOOKUP(Table8[[#This Row],[Candidate Detail Answer: Major]],majors_final,6,FALSE)</f>
        <v>0</v>
      </c>
      <c r="FG414" s="5"/>
      <c r="FH414" s="5"/>
      <c r="FI414" s="11"/>
    </row>
    <row r="415" spans="1:165" ht="12.75" x14ac:dyDescent="0.2">
      <c r="A415" s="11">
        <v>29175333</v>
      </c>
      <c r="B415" s="11">
        <v>38364582</v>
      </c>
      <c r="C415" s="11">
        <v>50863.749305555197</v>
      </c>
      <c r="D415" s="11" t="s">
        <v>153</v>
      </c>
      <c r="E415" s="11">
        <v>345600</v>
      </c>
      <c r="F415" s="11">
        <v>45697338</v>
      </c>
      <c r="G415" s="11">
        <v>47229.325694444902</v>
      </c>
      <c r="H415" s="11">
        <v>46934.031944443799</v>
      </c>
      <c r="I415" s="11">
        <v>103020</v>
      </c>
      <c r="J415" s="11">
        <v>1</v>
      </c>
      <c r="K415" s="11">
        <v>22</v>
      </c>
      <c r="L415" s="11">
        <v>589</v>
      </c>
      <c r="M415" s="11">
        <v>131</v>
      </c>
      <c r="N415" s="11">
        <v>130</v>
      </c>
      <c r="O415" s="11">
        <v>92</v>
      </c>
      <c r="P415" s="11">
        <v>99.23</v>
      </c>
      <c r="Q415" s="11">
        <v>64091</v>
      </c>
      <c r="R415" s="11" t="s">
        <v>154</v>
      </c>
      <c r="S415" s="11" t="s">
        <v>155</v>
      </c>
      <c r="T415" s="11" t="s">
        <v>156</v>
      </c>
      <c r="U415" s="11">
        <v>26</v>
      </c>
      <c r="V415" s="11" t="s">
        <v>154</v>
      </c>
      <c r="W415" s="11" t="s">
        <v>157</v>
      </c>
      <c r="X415" s="11"/>
      <c r="Y415" s="11"/>
      <c r="Z415" s="11">
        <v>10</v>
      </c>
      <c r="AA415" s="11">
        <v>10</v>
      </c>
      <c r="AB415" s="11">
        <v>10</v>
      </c>
      <c r="AC415" s="11">
        <v>10</v>
      </c>
      <c r="AD415" s="11">
        <v>10</v>
      </c>
      <c r="AE415" s="11">
        <v>10</v>
      </c>
      <c r="AF415" s="11">
        <v>10</v>
      </c>
      <c r="AG415" s="11">
        <v>10</v>
      </c>
      <c r="AH415" s="11">
        <v>10</v>
      </c>
      <c r="AI415" s="11">
        <v>10</v>
      </c>
      <c r="AJ415" s="11">
        <v>10</v>
      </c>
      <c r="AK415" s="11">
        <v>10</v>
      </c>
      <c r="AL415" s="11">
        <v>10</v>
      </c>
      <c r="AM415" s="11">
        <v>120</v>
      </c>
      <c r="AN415" s="11">
        <v>60</v>
      </c>
      <c r="AO415" s="11">
        <v>10</v>
      </c>
      <c r="AP415" s="11">
        <v>120</v>
      </c>
      <c r="AQ415" s="11">
        <v>60</v>
      </c>
      <c r="AR415" s="11">
        <v>40</v>
      </c>
      <c r="AS415" s="11">
        <v>0</v>
      </c>
      <c r="AT415" s="11">
        <v>130</v>
      </c>
      <c r="AU415" s="11"/>
      <c r="AV415" s="11">
        <v>2021</v>
      </c>
      <c r="AW415" s="11">
        <v>388</v>
      </c>
      <c r="AX415" s="11">
        <v>534</v>
      </c>
      <c r="AY415" s="11">
        <v>250</v>
      </c>
      <c r="AZ415" s="11">
        <v>1373</v>
      </c>
      <c r="BA415" s="11">
        <v>710</v>
      </c>
      <c r="BB415" s="11">
        <v>4879</v>
      </c>
      <c r="BC415" s="11">
        <v>16588</v>
      </c>
      <c r="BD415" s="11">
        <v>1879</v>
      </c>
      <c r="BE415" s="11">
        <v>1413</v>
      </c>
      <c r="BF415" s="11">
        <v>2183</v>
      </c>
      <c r="BG415" s="11">
        <v>1655</v>
      </c>
      <c r="BH415" s="11">
        <v>4358</v>
      </c>
      <c r="BI415" s="11">
        <v>6</v>
      </c>
      <c r="BJ415" s="11">
        <v>6</v>
      </c>
      <c r="BK415" s="11">
        <v>6</v>
      </c>
      <c r="BL415" s="11">
        <v>6</v>
      </c>
      <c r="BM415" s="11">
        <v>6</v>
      </c>
      <c r="BN415" s="11">
        <v>6</v>
      </c>
      <c r="BO415" s="11">
        <v>6</v>
      </c>
      <c r="BP415" s="11">
        <v>1</v>
      </c>
      <c r="BQ415" s="11">
        <v>6</v>
      </c>
      <c r="BR415" s="11">
        <v>6</v>
      </c>
      <c r="BS415" s="11">
        <v>6</v>
      </c>
      <c r="BT415" s="11">
        <v>6</v>
      </c>
      <c r="BU415" s="11">
        <v>26</v>
      </c>
      <c r="BV415" s="11">
        <v>12</v>
      </c>
      <c r="BW415" s="11">
        <v>7</v>
      </c>
      <c r="BX415" s="11">
        <v>5</v>
      </c>
      <c r="BY415" s="11">
        <v>7</v>
      </c>
      <c r="BZ415" s="11">
        <v>21</v>
      </c>
      <c r="CA415" s="11">
        <v>11</v>
      </c>
      <c r="CB415" s="11">
        <v>11</v>
      </c>
      <c r="CC415" s="11">
        <v>35</v>
      </c>
      <c r="CD415" s="11">
        <v>20</v>
      </c>
      <c r="CE415" s="11">
        <v>11</v>
      </c>
      <c r="CF415" s="11">
        <v>12</v>
      </c>
      <c r="CG415" s="11">
        <v>10</v>
      </c>
      <c r="CH415" s="11">
        <v>21</v>
      </c>
      <c r="CI415" s="11">
        <v>35</v>
      </c>
      <c r="CJ415" s="11">
        <v>20</v>
      </c>
      <c r="CK415" s="11" t="s">
        <v>158</v>
      </c>
      <c r="CL415" s="11" t="s">
        <v>158</v>
      </c>
      <c r="CM415" s="11" t="s">
        <v>158</v>
      </c>
      <c r="CN415" s="11" t="s">
        <v>158</v>
      </c>
      <c r="CO415" s="11" t="s">
        <v>158</v>
      </c>
      <c r="CP415" s="11" t="s">
        <v>158</v>
      </c>
      <c r="CQ415" s="11" t="s">
        <v>158</v>
      </c>
      <c r="CR415" s="11" t="s">
        <v>158</v>
      </c>
      <c r="CS415" s="11" t="s">
        <v>158</v>
      </c>
      <c r="CT415" s="11" t="s">
        <v>158</v>
      </c>
      <c r="CU415" s="11" t="s">
        <v>158</v>
      </c>
      <c r="CV415" s="11"/>
      <c r="CW415" s="11"/>
      <c r="CX415" s="11" t="s">
        <v>154</v>
      </c>
      <c r="CY415" s="11" t="s">
        <v>154</v>
      </c>
      <c r="CZ415" s="11" t="s">
        <v>154</v>
      </c>
      <c r="DA415" s="11" t="s">
        <v>154</v>
      </c>
      <c r="DB415" s="11" t="s">
        <v>154</v>
      </c>
      <c r="DC415" s="11" t="s">
        <v>154</v>
      </c>
      <c r="DD415" s="11" t="s">
        <v>154</v>
      </c>
      <c r="DE415" s="11" t="s">
        <v>154</v>
      </c>
      <c r="DF415" s="11" t="s">
        <v>154</v>
      </c>
      <c r="DG415" s="11" t="s">
        <v>154</v>
      </c>
      <c r="DH415" s="11" t="s">
        <v>154</v>
      </c>
      <c r="DI415" s="11" t="s">
        <v>154</v>
      </c>
      <c r="DJ415" s="11" t="s">
        <v>154</v>
      </c>
      <c r="DK415" s="11" t="s">
        <v>157</v>
      </c>
      <c r="DL415" s="11" t="s">
        <v>157</v>
      </c>
      <c r="DM415" s="11" t="s">
        <v>157</v>
      </c>
      <c r="DN415" s="11" t="s">
        <v>157</v>
      </c>
      <c r="DO415" s="11" t="s">
        <v>157</v>
      </c>
      <c r="DP415" s="11" t="s">
        <v>157</v>
      </c>
      <c r="DQ415" s="11" t="s">
        <v>157</v>
      </c>
      <c r="DR415" s="11" t="s">
        <v>157</v>
      </c>
      <c r="DS415" s="11" t="s">
        <v>157</v>
      </c>
      <c r="DT415" s="11" t="s">
        <v>157</v>
      </c>
      <c r="DU415" s="11" t="s">
        <v>157</v>
      </c>
      <c r="DV415" s="11" t="s">
        <v>157</v>
      </c>
      <c r="DW415" s="11" t="s">
        <v>157</v>
      </c>
      <c r="DX415" s="11" t="b">
        <v>1</v>
      </c>
      <c r="DY415" s="11" t="b">
        <v>1</v>
      </c>
      <c r="DZ415" s="11" t="b">
        <v>1</v>
      </c>
      <c r="EA415" s="11" t="b">
        <v>1</v>
      </c>
      <c r="EB415" s="11" t="b">
        <v>1</v>
      </c>
      <c r="EC415" s="11" t="b">
        <v>1</v>
      </c>
      <c r="ED415" s="11" t="b">
        <v>1</v>
      </c>
      <c r="EE415" s="11" t="b">
        <v>1</v>
      </c>
      <c r="EF415" s="11" t="b">
        <v>1</v>
      </c>
      <c r="EG415" s="11" t="b">
        <v>1</v>
      </c>
      <c r="EH415" s="11" t="b">
        <v>1</v>
      </c>
      <c r="EI415" s="11" t="b">
        <v>1</v>
      </c>
      <c r="EJ415" s="11" t="b">
        <v>1</v>
      </c>
      <c r="EK415" s="11">
        <v>3.0006999999999999E-2</v>
      </c>
      <c r="EL415" s="11">
        <v>3.2514000000000001E-2</v>
      </c>
      <c r="EM415" s="11">
        <v>2.8185999999999999E-2</v>
      </c>
      <c r="EN415" s="11">
        <v>0.17541200000000001</v>
      </c>
      <c r="EO415" s="11">
        <v>3.0710000000000001E-2</v>
      </c>
      <c r="EP415" s="11">
        <v>2.9536E-2</v>
      </c>
      <c r="EQ415" s="11">
        <v>4.4726000000000002E-2</v>
      </c>
      <c r="ER415" s="11">
        <v>3.5368999999999998E-2</v>
      </c>
      <c r="ES415" s="11">
        <v>3.3722000000000002E-2</v>
      </c>
      <c r="ET415" s="11">
        <v>3.4153000000000003E-2</v>
      </c>
      <c r="EU415" s="11">
        <v>3.6887000000000003E-2</v>
      </c>
      <c r="EV415" s="11">
        <v>4.2110000000000002E-2</v>
      </c>
      <c r="EW415" s="11">
        <v>3.7082999999999998E-2</v>
      </c>
      <c r="EX415" s="11" t="s">
        <v>222</v>
      </c>
      <c r="EY415" s="11" t="str">
        <f>VLOOKUP(Table8[[#This Row],[Candidate Detail Answer: City]],cities,2,FALSE)</f>
        <v>New York</v>
      </c>
      <c r="EZ415" s="11" t="str">
        <f>VLOOKUP(Table8[[#This Row],[Candidate Detail Answer: City]],cities,3,FALSE)</f>
        <v>NY</v>
      </c>
      <c r="FA415" s="21">
        <f>VLOOKUP(Table8[[#This Row],[Candidate Detail Answer: City]],cities,4,FALSE)</f>
        <v>10001</v>
      </c>
      <c r="FB415" s="11" t="s">
        <v>210</v>
      </c>
      <c r="FC415" s="11" t="str">
        <f>VLOOKUP(Table8[[#This Row],[Candidate Detail Answer: Major]],majors_final,3,FALSE)</f>
        <v>Computer Science</v>
      </c>
      <c r="FD415" s="11" t="str">
        <f>VLOOKUP(Table8[[#This Row],[Candidate Detail Answer: Major]],majors_final,4,FALSE)</f>
        <v>IT-development focused</v>
      </c>
      <c r="FE415" s="11">
        <f>VLOOKUP(Table8[[#This Row],[Candidate Detail Answer: Major]],majors_final,5,FALSE)</f>
        <v>0</v>
      </c>
      <c r="FF415" s="11">
        <f>VLOOKUP(Table8[[#This Row],[Candidate Detail Answer: Major]],majors_final,6,FALSE)</f>
        <v>0</v>
      </c>
      <c r="FG415" s="11">
        <v>3.3722000000000002E-2</v>
      </c>
      <c r="FH415" s="11">
        <v>3.4153000000000003E-2</v>
      </c>
      <c r="FI415" s="11">
        <v>1</v>
      </c>
    </row>
    <row r="416" spans="1:165" ht="12.75" x14ac:dyDescent="0.2">
      <c r="A416" s="11">
        <v>20958851</v>
      </c>
      <c r="B416" s="11">
        <v>28092828</v>
      </c>
      <c r="C416" s="11">
        <v>55688.929861110497</v>
      </c>
      <c r="D416" s="11" t="s">
        <v>153</v>
      </c>
      <c r="E416" s="11">
        <v>345600</v>
      </c>
      <c r="F416" s="11">
        <v>31968282</v>
      </c>
      <c r="G416" s="11">
        <v>45603.8131944446</v>
      </c>
      <c r="H416" s="11">
        <v>45498.925694444202</v>
      </c>
      <c r="I416" s="11">
        <v>430918</v>
      </c>
      <c r="J416" s="11">
        <v>1</v>
      </c>
      <c r="K416" s="11">
        <v>107</v>
      </c>
      <c r="L416" s="11">
        <v>160998</v>
      </c>
      <c r="M416" s="11">
        <v>130</v>
      </c>
      <c r="N416" s="11">
        <v>60</v>
      </c>
      <c r="O416" s="11">
        <v>92</v>
      </c>
      <c r="P416" s="11">
        <v>46.15</v>
      </c>
      <c r="Q416" s="11">
        <v>400430</v>
      </c>
      <c r="R416" s="11" t="s">
        <v>154</v>
      </c>
      <c r="S416" s="11" t="s">
        <v>155</v>
      </c>
      <c r="T416" s="11" t="s">
        <v>156</v>
      </c>
      <c r="U416" s="11">
        <v>0</v>
      </c>
      <c r="V416" s="11" t="s">
        <v>154</v>
      </c>
      <c r="W416" s="11" t="s">
        <v>157</v>
      </c>
      <c r="X416" s="11">
        <v>4</v>
      </c>
      <c r="Y416" s="11" t="s">
        <v>157</v>
      </c>
      <c r="Z416" s="11">
        <v>10</v>
      </c>
      <c r="AA416" s="11">
        <v>10</v>
      </c>
      <c r="AB416" s="11">
        <v>0</v>
      </c>
      <c r="AC416" s="11">
        <v>0</v>
      </c>
      <c r="AD416" s="11">
        <v>10</v>
      </c>
      <c r="AE416" s="11">
        <v>10</v>
      </c>
      <c r="AF416" s="11">
        <v>0</v>
      </c>
      <c r="AG416" s="11">
        <v>10</v>
      </c>
      <c r="AH416" s="11">
        <v>10</v>
      </c>
      <c r="AI416" s="11">
        <v>0</v>
      </c>
      <c r="AJ416" s="11">
        <v>0</v>
      </c>
      <c r="AK416" s="11">
        <v>0</v>
      </c>
      <c r="AL416" s="11">
        <v>0</v>
      </c>
      <c r="AM416" s="11">
        <v>50</v>
      </c>
      <c r="AN416" s="11">
        <v>30</v>
      </c>
      <c r="AO416" s="11">
        <v>0</v>
      </c>
      <c r="AP416" s="11">
        <v>60</v>
      </c>
      <c r="AQ416" s="11">
        <v>10</v>
      </c>
      <c r="AR416" s="11">
        <v>0</v>
      </c>
      <c r="AS416" s="11">
        <v>10</v>
      </c>
      <c r="AT416" s="11">
        <v>50</v>
      </c>
      <c r="AU416" s="11" t="s">
        <v>157</v>
      </c>
      <c r="AV416" s="11">
        <v>19623</v>
      </c>
      <c r="AW416" s="11">
        <v>3311</v>
      </c>
      <c r="AX416" s="11">
        <v>2708</v>
      </c>
      <c r="AY416" s="11">
        <v>398</v>
      </c>
      <c r="AZ416" s="11">
        <v>574</v>
      </c>
      <c r="BA416" s="11">
        <v>148</v>
      </c>
      <c r="BB416" s="11">
        <v>2810</v>
      </c>
      <c r="BC416" s="11">
        <v>325</v>
      </c>
      <c r="BD416" s="11">
        <v>212</v>
      </c>
      <c r="BE416" s="11">
        <v>187</v>
      </c>
      <c r="BF416" s="11">
        <v>10</v>
      </c>
      <c r="BG416" s="11">
        <v>9</v>
      </c>
      <c r="BH416" s="11">
        <v>33</v>
      </c>
      <c r="BI416" s="11">
        <v>9</v>
      </c>
      <c r="BJ416" s="11">
        <v>10</v>
      </c>
      <c r="BK416" s="11">
        <v>12</v>
      </c>
      <c r="BL416" s="11">
        <v>8</v>
      </c>
      <c r="BM416" s="11">
        <v>9</v>
      </c>
      <c r="BN416" s="11">
        <v>9</v>
      </c>
      <c r="BO416" s="11">
        <v>10</v>
      </c>
      <c r="BP416" s="11">
        <v>12</v>
      </c>
      <c r="BQ416" s="11">
        <v>11</v>
      </c>
      <c r="BR416" s="11">
        <v>10</v>
      </c>
      <c r="BS416" s="11">
        <v>10</v>
      </c>
      <c r="BT416" s="11">
        <v>10</v>
      </c>
      <c r="BU416" s="11">
        <v>10</v>
      </c>
      <c r="BV416" s="11">
        <v>69</v>
      </c>
      <c r="BW416" s="11">
        <v>25</v>
      </c>
      <c r="BX416" s="11">
        <v>6</v>
      </c>
      <c r="BY416" s="11">
        <v>4</v>
      </c>
      <c r="BZ416" s="11">
        <v>2</v>
      </c>
      <c r="CA416" s="11">
        <v>2</v>
      </c>
      <c r="CB416" s="11">
        <v>28</v>
      </c>
      <c r="CC416" s="11">
        <v>3</v>
      </c>
      <c r="CD416" s="11">
        <v>2</v>
      </c>
      <c r="CE416" s="11">
        <v>1</v>
      </c>
      <c r="CF416" s="11">
        <v>1</v>
      </c>
      <c r="CG416" s="11">
        <v>1</v>
      </c>
      <c r="CH416" s="11">
        <v>2</v>
      </c>
      <c r="CI416" s="11"/>
      <c r="CJ416" s="11"/>
      <c r="CK416" s="11" t="s">
        <v>158</v>
      </c>
      <c r="CL416" s="11" t="s">
        <v>158</v>
      </c>
      <c r="CM416" s="11" t="s">
        <v>158</v>
      </c>
      <c r="CN416" s="11" t="s">
        <v>158</v>
      </c>
      <c r="CO416" s="11" t="s">
        <v>158</v>
      </c>
      <c r="CP416" s="11" t="s">
        <v>158</v>
      </c>
      <c r="CQ416" s="11" t="s">
        <v>158</v>
      </c>
      <c r="CR416" s="11" t="s">
        <v>158</v>
      </c>
      <c r="CS416" s="11" t="s">
        <v>158</v>
      </c>
      <c r="CT416" s="11" t="s">
        <v>158</v>
      </c>
      <c r="CU416" s="11" t="s">
        <v>158</v>
      </c>
      <c r="CV416" s="11" t="s">
        <v>158</v>
      </c>
      <c r="CW416" s="11" t="s">
        <v>158</v>
      </c>
      <c r="CX416" s="11" t="s">
        <v>154</v>
      </c>
      <c r="CY416" s="11" t="s">
        <v>154</v>
      </c>
      <c r="CZ416" s="11" t="s">
        <v>154</v>
      </c>
      <c r="DA416" s="11" t="s">
        <v>154</v>
      </c>
      <c r="DB416" s="11" t="s">
        <v>154</v>
      </c>
      <c r="DC416" s="11" t="s">
        <v>154</v>
      </c>
      <c r="DD416" s="11" t="s">
        <v>154</v>
      </c>
      <c r="DE416" s="11" t="s">
        <v>154</v>
      </c>
      <c r="DF416" s="11" t="s">
        <v>154</v>
      </c>
      <c r="DG416" s="11" t="s">
        <v>154</v>
      </c>
      <c r="DH416" s="11" t="s">
        <v>154</v>
      </c>
      <c r="DI416" s="11" t="s">
        <v>154</v>
      </c>
      <c r="DJ416" s="11" t="s">
        <v>154</v>
      </c>
      <c r="DK416" s="11" t="s">
        <v>157</v>
      </c>
      <c r="DL416" s="11" t="s">
        <v>157</v>
      </c>
      <c r="DM416" s="11" t="s">
        <v>157</v>
      </c>
      <c r="DN416" s="11" t="s">
        <v>157</v>
      </c>
      <c r="DO416" s="11" t="s">
        <v>157</v>
      </c>
      <c r="DP416" s="11" t="s">
        <v>157</v>
      </c>
      <c r="DQ416" s="11" t="s">
        <v>157</v>
      </c>
      <c r="DR416" s="11" t="s">
        <v>157</v>
      </c>
      <c r="DS416" s="11" t="s">
        <v>157</v>
      </c>
      <c r="DT416" s="11" t="s">
        <v>157</v>
      </c>
      <c r="DU416" s="11" t="s">
        <v>157</v>
      </c>
      <c r="DV416" s="11" t="s">
        <v>157</v>
      </c>
      <c r="DW416" s="11" t="s">
        <v>157</v>
      </c>
      <c r="DX416" s="11" t="b">
        <v>1</v>
      </c>
      <c r="DY416" s="11" t="b">
        <v>1</v>
      </c>
      <c r="DZ416" s="11" t="b">
        <v>0</v>
      </c>
      <c r="EA416" s="11" t="b">
        <v>0</v>
      </c>
      <c r="EB416" s="11" t="b">
        <v>1</v>
      </c>
      <c r="EC416" s="11" t="b">
        <v>1</v>
      </c>
      <c r="ED416" s="11" t="b">
        <v>0</v>
      </c>
      <c r="EE416" s="11" t="b">
        <v>1</v>
      </c>
      <c r="EF416" s="11" t="b">
        <v>1</v>
      </c>
      <c r="EG416" s="11" t="b">
        <v>0</v>
      </c>
      <c r="EH416" s="11" t="b">
        <v>0</v>
      </c>
      <c r="EI416" s="11" t="b">
        <v>0</v>
      </c>
      <c r="EJ416" s="11" t="b">
        <v>0</v>
      </c>
      <c r="EK416" s="11">
        <v>8.4700000000000001E-3</v>
      </c>
      <c r="EL416" s="11">
        <v>8.2400000000000008E-3</v>
      </c>
      <c r="EM416" s="11">
        <v>6.8900000000000003E-3</v>
      </c>
      <c r="EN416" s="11">
        <v>7.3499999999999998E-3</v>
      </c>
      <c r="EO416" s="11">
        <v>7.3800000000000003E-3</v>
      </c>
      <c r="EP416" s="11">
        <v>7.4000000000000003E-3</v>
      </c>
      <c r="EQ416" s="11">
        <v>8.1600000000000006E-3</v>
      </c>
      <c r="ER416" s="11">
        <v>7.3499999999999998E-3</v>
      </c>
      <c r="ES416" s="11">
        <v>8.7299999999999999E-3</v>
      </c>
      <c r="ET416" s="11">
        <v>7.0699999999999999E-3</v>
      </c>
      <c r="EU416" s="11">
        <v>8.1399999999999997E-3</v>
      </c>
      <c r="EV416" s="11">
        <v>8.1099999999999992E-3</v>
      </c>
      <c r="EW416" s="11">
        <v>9.41E-3</v>
      </c>
      <c r="EX416" s="11" t="s">
        <v>177</v>
      </c>
      <c r="EY416" s="11" t="str">
        <f>VLOOKUP(Table8[[#This Row],[Candidate Detail Answer: City]],cities,2,FALSE)</f>
        <v>Newark</v>
      </c>
      <c r="EZ416" s="11" t="str">
        <f>VLOOKUP(Table8[[#This Row],[Candidate Detail Answer: City]],cities,3,FALSE)</f>
        <v>NJ</v>
      </c>
      <c r="FA416" s="21">
        <f>VLOOKUP(Table8[[#This Row],[Candidate Detail Answer: City]],cities,4,FALSE)</f>
        <v>7101</v>
      </c>
      <c r="FB416" s="11" t="s">
        <v>157</v>
      </c>
      <c r="FC416" s="11" t="str">
        <f>VLOOKUP(Table8[[#This Row],[Candidate Detail Answer: Major]],majors_final,3,FALSE)</f>
        <v>N/A</v>
      </c>
      <c r="FD416" s="11" t="str">
        <f>VLOOKUP(Table8[[#This Row],[Candidate Detail Answer: Major]],majors_final,4,FALSE)</f>
        <v>N/A</v>
      </c>
      <c r="FE416" s="11">
        <f>VLOOKUP(Table8[[#This Row],[Candidate Detail Answer: Major]],majors_final,5,FALSE)</f>
        <v>0</v>
      </c>
      <c r="FF416" s="11">
        <f>VLOOKUP(Table8[[#This Row],[Candidate Detail Answer: Major]],majors_final,6,FALSE)</f>
        <v>0</v>
      </c>
      <c r="FG416" s="5"/>
      <c r="FH416" s="5"/>
      <c r="FI416" s="11"/>
    </row>
    <row r="417" spans="1:165" ht="12.75" x14ac:dyDescent="0.2">
      <c r="A417" s="11">
        <v>47906392</v>
      </c>
      <c r="B417" s="11">
        <v>66853440</v>
      </c>
      <c r="C417" s="11">
        <v>47749.314583333202</v>
      </c>
      <c r="D417" s="11" t="s">
        <v>153</v>
      </c>
      <c r="E417" s="11">
        <v>345600</v>
      </c>
      <c r="F417" s="11">
        <v>73032468</v>
      </c>
      <c r="G417" s="11">
        <v>52667.7687500014</v>
      </c>
      <c r="H417" s="11">
        <v>51735.436805553698</v>
      </c>
      <c r="I417" s="11">
        <v>252558</v>
      </c>
      <c r="J417" s="11">
        <v>1</v>
      </c>
      <c r="K417" s="11">
        <v>141</v>
      </c>
      <c r="L417" s="11">
        <v>143390</v>
      </c>
      <c r="M417" s="11">
        <v>131</v>
      </c>
      <c r="N417" s="11">
        <v>131</v>
      </c>
      <c r="O417" s="11">
        <v>92</v>
      </c>
      <c r="P417" s="11">
        <v>100</v>
      </c>
      <c r="Q417" s="11">
        <v>167973</v>
      </c>
      <c r="R417" s="11" t="s">
        <v>154</v>
      </c>
      <c r="S417" s="11" t="s">
        <v>155</v>
      </c>
      <c r="T417" s="11" t="s">
        <v>208</v>
      </c>
      <c r="U417" s="11">
        <v>41</v>
      </c>
      <c r="V417" s="11" t="s">
        <v>154</v>
      </c>
      <c r="W417" s="11" t="s">
        <v>157</v>
      </c>
      <c r="X417" s="11">
        <v>2</v>
      </c>
      <c r="Y417" s="11">
        <v>1</v>
      </c>
      <c r="Z417" s="11">
        <v>10</v>
      </c>
      <c r="AA417" s="11">
        <v>10</v>
      </c>
      <c r="AB417" s="11">
        <v>10</v>
      </c>
      <c r="AC417" s="11">
        <v>10</v>
      </c>
      <c r="AD417" s="11">
        <v>10</v>
      </c>
      <c r="AE417" s="11">
        <v>10</v>
      </c>
      <c r="AF417" s="11">
        <v>10</v>
      </c>
      <c r="AG417" s="11">
        <v>10</v>
      </c>
      <c r="AH417" s="11">
        <v>10</v>
      </c>
      <c r="AI417" s="11">
        <v>10</v>
      </c>
      <c r="AJ417" s="11">
        <v>10</v>
      </c>
      <c r="AK417" s="11">
        <v>10</v>
      </c>
      <c r="AL417" s="11">
        <v>10</v>
      </c>
      <c r="AM417" s="11">
        <v>121</v>
      </c>
      <c r="AN417" s="11">
        <v>60</v>
      </c>
      <c r="AO417" s="11">
        <v>10</v>
      </c>
      <c r="AP417" s="11">
        <v>120</v>
      </c>
      <c r="AQ417" s="11">
        <v>60</v>
      </c>
      <c r="AR417" s="11">
        <v>40</v>
      </c>
      <c r="AS417" s="11">
        <v>1</v>
      </c>
      <c r="AT417" s="11">
        <v>130</v>
      </c>
      <c r="AU417" s="11">
        <v>1009</v>
      </c>
      <c r="AV417" s="11">
        <v>8566</v>
      </c>
      <c r="AW417" s="11">
        <v>12916</v>
      </c>
      <c r="AX417" s="11">
        <v>8658</v>
      </c>
      <c r="AY417" s="11">
        <v>14448</v>
      </c>
      <c r="AZ417" s="11">
        <v>4507</v>
      </c>
      <c r="BA417" s="11">
        <v>2306</v>
      </c>
      <c r="BB417" s="11">
        <v>2550</v>
      </c>
      <c r="BC417" s="11">
        <v>13869</v>
      </c>
      <c r="BD417" s="11">
        <v>3425</v>
      </c>
      <c r="BE417" s="11">
        <v>3621</v>
      </c>
      <c r="BF417" s="11">
        <v>1451</v>
      </c>
      <c r="BG417" s="11">
        <v>2060</v>
      </c>
      <c r="BH417" s="11">
        <v>2969</v>
      </c>
      <c r="BI417" s="11">
        <v>11</v>
      </c>
      <c r="BJ417" s="11">
        <v>11</v>
      </c>
      <c r="BK417" s="11">
        <v>12</v>
      </c>
      <c r="BL417" s="11">
        <v>12</v>
      </c>
      <c r="BM417" s="11">
        <v>10</v>
      </c>
      <c r="BN417" s="11">
        <v>11</v>
      </c>
      <c r="BO417" s="11">
        <v>13</v>
      </c>
      <c r="BP417" s="11">
        <v>57</v>
      </c>
      <c r="BQ417" s="11">
        <v>22</v>
      </c>
      <c r="BR417" s="11">
        <v>10</v>
      </c>
      <c r="BS417" s="11">
        <v>11</v>
      </c>
      <c r="BT417" s="11">
        <v>124</v>
      </c>
      <c r="BU417" s="11">
        <v>25</v>
      </c>
      <c r="BV417" s="11">
        <v>5</v>
      </c>
      <c r="BW417" s="11">
        <v>10</v>
      </c>
      <c r="BX417" s="11">
        <v>25</v>
      </c>
      <c r="BY417" s="11">
        <v>40</v>
      </c>
      <c r="BZ417" s="11">
        <v>5</v>
      </c>
      <c r="CA417" s="11">
        <v>2</v>
      </c>
      <c r="CB417" s="11">
        <v>4</v>
      </c>
      <c r="CC417" s="11">
        <v>7</v>
      </c>
      <c r="CD417" s="11">
        <v>3</v>
      </c>
      <c r="CE417" s="11">
        <v>17</v>
      </c>
      <c r="CF417" s="11">
        <v>5</v>
      </c>
      <c r="CG417" s="11">
        <v>11</v>
      </c>
      <c r="CH417" s="11">
        <v>8</v>
      </c>
      <c r="CI417" s="11"/>
      <c r="CJ417" s="11"/>
      <c r="CK417" s="11" t="s">
        <v>158</v>
      </c>
      <c r="CL417" s="11" t="s">
        <v>158</v>
      </c>
      <c r="CM417" s="11" t="s">
        <v>158</v>
      </c>
      <c r="CN417" s="11" t="s">
        <v>158</v>
      </c>
      <c r="CO417" s="11" t="s">
        <v>158</v>
      </c>
      <c r="CP417" s="11" t="s">
        <v>158</v>
      </c>
      <c r="CQ417" s="11" t="s">
        <v>158</v>
      </c>
      <c r="CR417" s="11" t="s">
        <v>158</v>
      </c>
      <c r="CS417" s="11" t="s">
        <v>158</v>
      </c>
      <c r="CT417" s="11" t="s">
        <v>158</v>
      </c>
      <c r="CU417" s="11" t="s">
        <v>158</v>
      </c>
      <c r="CV417" s="11" t="s">
        <v>158</v>
      </c>
      <c r="CW417" s="11" t="s">
        <v>158</v>
      </c>
      <c r="CX417" s="11" t="s">
        <v>154</v>
      </c>
      <c r="CY417" s="11" t="s">
        <v>154</v>
      </c>
      <c r="CZ417" s="11" t="s">
        <v>154</v>
      </c>
      <c r="DA417" s="11" t="s">
        <v>154</v>
      </c>
      <c r="DB417" s="11" t="s">
        <v>154</v>
      </c>
      <c r="DC417" s="11" t="s">
        <v>154</v>
      </c>
      <c r="DD417" s="11" t="s">
        <v>154</v>
      </c>
      <c r="DE417" s="11" t="s">
        <v>154</v>
      </c>
      <c r="DF417" s="11" t="s">
        <v>154</v>
      </c>
      <c r="DG417" s="11" t="s">
        <v>154</v>
      </c>
      <c r="DH417" s="11" t="s">
        <v>154</v>
      </c>
      <c r="DI417" s="11" t="s">
        <v>154</v>
      </c>
      <c r="DJ417" s="11" t="s">
        <v>154</v>
      </c>
      <c r="DK417" s="11" t="s">
        <v>157</v>
      </c>
      <c r="DL417" s="11" t="s">
        <v>157</v>
      </c>
      <c r="DM417" s="11" t="s">
        <v>157</v>
      </c>
      <c r="DN417" s="11" t="s">
        <v>157</v>
      </c>
      <c r="DO417" s="11" t="s">
        <v>157</v>
      </c>
      <c r="DP417" s="11" t="s">
        <v>157</v>
      </c>
      <c r="DQ417" s="11" t="s">
        <v>157</v>
      </c>
      <c r="DR417" s="11" t="s">
        <v>157</v>
      </c>
      <c r="DS417" s="11" t="s">
        <v>157</v>
      </c>
      <c r="DT417" s="11" t="s">
        <v>157</v>
      </c>
      <c r="DU417" s="11" t="s">
        <v>157</v>
      </c>
      <c r="DV417" s="11" t="s">
        <v>157</v>
      </c>
      <c r="DW417" s="11" t="s">
        <v>157</v>
      </c>
      <c r="DX417" s="11" t="b">
        <v>1</v>
      </c>
      <c r="DY417" s="11" t="b">
        <v>1</v>
      </c>
      <c r="DZ417" s="11" t="b">
        <v>1</v>
      </c>
      <c r="EA417" s="11" t="b">
        <v>1</v>
      </c>
      <c r="EB417" s="11" t="b">
        <v>1</v>
      </c>
      <c r="EC417" s="11" t="b">
        <v>1</v>
      </c>
      <c r="ED417" s="11" t="b">
        <v>1</v>
      </c>
      <c r="EE417" s="11" t="b">
        <v>1</v>
      </c>
      <c r="EF417" s="11" t="b">
        <v>1</v>
      </c>
      <c r="EG417" s="11" t="b">
        <v>1</v>
      </c>
      <c r="EH417" s="11" t="b">
        <v>1</v>
      </c>
      <c r="EI417" s="11" t="b">
        <v>1</v>
      </c>
      <c r="EJ417" s="11" t="b">
        <v>1</v>
      </c>
      <c r="EK417" s="11">
        <v>0.34927200000000003</v>
      </c>
      <c r="EL417" s="11">
        <v>0.12744</v>
      </c>
      <c r="EM417" s="11">
        <v>1.7593000000000001E-2</v>
      </c>
      <c r="EN417" s="11">
        <v>2.2055000000000002E-2</v>
      </c>
      <c r="EO417" s="11">
        <v>0.102587</v>
      </c>
      <c r="EP417" s="11">
        <v>0.22323100000000001</v>
      </c>
      <c r="EQ417" s="11">
        <v>3.1033000000000002E-2</v>
      </c>
      <c r="ER417" s="11">
        <v>8.8312000000000002E-2</v>
      </c>
      <c r="ES417" s="11">
        <v>0.161137</v>
      </c>
      <c r="ET417" s="11">
        <v>2.7718E-2</v>
      </c>
      <c r="EU417" s="11">
        <v>3.6887000000000003E-2</v>
      </c>
      <c r="EV417" s="11">
        <v>2.3363999999999999E-2</v>
      </c>
      <c r="EW417" s="11">
        <v>0.19492399999999999</v>
      </c>
      <c r="EX417" s="11" t="s">
        <v>177</v>
      </c>
      <c r="EY417" s="11" t="str">
        <f>VLOOKUP(Table8[[#This Row],[Candidate Detail Answer: City]],cities,2,FALSE)</f>
        <v>Newark</v>
      </c>
      <c r="EZ417" s="11" t="str">
        <f>VLOOKUP(Table8[[#This Row],[Candidate Detail Answer: City]],cities,3,FALSE)</f>
        <v>NJ</v>
      </c>
      <c r="FA417" s="21">
        <f>VLOOKUP(Table8[[#This Row],[Candidate Detail Answer: City]],cities,4,FALSE)</f>
        <v>7101</v>
      </c>
      <c r="FB417" s="11" t="s">
        <v>626</v>
      </c>
      <c r="FC417" s="11" t="str">
        <f>VLOOKUP(Table8[[#This Row],[Candidate Detail Answer: Major]],majors_final,3,FALSE)</f>
        <v>Full Stack Development</v>
      </c>
      <c r="FD417" s="11" t="str">
        <f>VLOOKUP(Table8[[#This Row],[Candidate Detail Answer: Major]],majors_final,4,FALSE)</f>
        <v>IT-development focused</v>
      </c>
      <c r="FE417" s="11">
        <f>VLOOKUP(Table8[[#This Row],[Candidate Detail Answer: Major]],majors_final,5,FALSE)</f>
        <v>0</v>
      </c>
      <c r="FF417" s="11">
        <f>VLOOKUP(Table8[[#This Row],[Candidate Detail Answer: Major]],majors_final,6,FALSE)</f>
        <v>0</v>
      </c>
      <c r="FG417" s="5"/>
      <c r="FH417" s="5"/>
      <c r="FI417" s="11"/>
    </row>
    <row r="418" spans="1:165" ht="12.75" x14ac:dyDescent="0.2">
      <c r="A418" s="11">
        <v>47906375</v>
      </c>
      <c r="B418" s="11">
        <v>66853406</v>
      </c>
      <c r="C418" s="11">
        <v>47573.853472222101</v>
      </c>
      <c r="D418" s="11" t="s">
        <v>153</v>
      </c>
      <c r="E418" s="11">
        <v>345600</v>
      </c>
      <c r="F418" s="11">
        <v>73032668</v>
      </c>
      <c r="G418" s="11">
        <v>52386.815972223601</v>
      </c>
      <c r="H418" s="11">
        <v>51487.393749998198</v>
      </c>
      <c r="I418" s="11">
        <v>280243</v>
      </c>
      <c r="J418" s="11">
        <v>1</v>
      </c>
      <c r="K418" s="11">
        <v>57</v>
      </c>
      <c r="L418" s="11">
        <v>228465</v>
      </c>
      <c r="M418" s="11">
        <v>131</v>
      </c>
      <c r="N418" s="11">
        <v>131</v>
      </c>
      <c r="O418" s="11">
        <v>92</v>
      </c>
      <c r="P418" s="11">
        <v>100</v>
      </c>
      <c r="Q418" s="11">
        <v>204651</v>
      </c>
      <c r="R418" s="11" t="s">
        <v>154</v>
      </c>
      <c r="S418" s="11" t="s">
        <v>155</v>
      </c>
      <c r="T418" s="11" t="s">
        <v>208</v>
      </c>
      <c r="U418" s="11">
        <v>0</v>
      </c>
      <c r="V418" s="11" t="s">
        <v>154</v>
      </c>
      <c r="W418" s="11" t="s">
        <v>157</v>
      </c>
      <c r="X418" s="11">
        <v>1</v>
      </c>
      <c r="Y418" s="11">
        <v>1</v>
      </c>
      <c r="Z418" s="11">
        <v>10</v>
      </c>
      <c r="AA418" s="11">
        <v>10</v>
      </c>
      <c r="AB418" s="11">
        <v>10</v>
      </c>
      <c r="AC418" s="11">
        <v>10</v>
      </c>
      <c r="AD418" s="11">
        <v>10</v>
      </c>
      <c r="AE418" s="11">
        <v>10</v>
      </c>
      <c r="AF418" s="11">
        <v>10</v>
      </c>
      <c r="AG418" s="11">
        <v>10</v>
      </c>
      <c r="AH418" s="11">
        <v>10</v>
      </c>
      <c r="AI418" s="11">
        <v>10</v>
      </c>
      <c r="AJ418" s="11">
        <v>10</v>
      </c>
      <c r="AK418" s="11">
        <v>10</v>
      </c>
      <c r="AL418" s="11">
        <v>10</v>
      </c>
      <c r="AM418" s="11">
        <v>121</v>
      </c>
      <c r="AN418" s="11">
        <v>60</v>
      </c>
      <c r="AO418" s="11">
        <v>10</v>
      </c>
      <c r="AP418" s="11">
        <v>120</v>
      </c>
      <c r="AQ418" s="11">
        <v>60</v>
      </c>
      <c r="AR418" s="11">
        <v>40</v>
      </c>
      <c r="AS418" s="11">
        <v>1</v>
      </c>
      <c r="AT418" s="11">
        <v>130</v>
      </c>
      <c r="AU418" s="11">
        <v>10069</v>
      </c>
      <c r="AV418" s="11">
        <v>5950</v>
      </c>
      <c r="AW418" s="11">
        <v>2570</v>
      </c>
      <c r="AX418" s="11">
        <v>2956</v>
      </c>
      <c r="AY418" s="11">
        <v>3258</v>
      </c>
      <c r="AZ418" s="11">
        <v>6756</v>
      </c>
      <c r="BA418" s="11">
        <v>6139</v>
      </c>
      <c r="BB418" s="11">
        <v>4834</v>
      </c>
      <c r="BC418" s="11">
        <v>2228</v>
      </c>
      <c r="BD418" s="11">
        <v>2489</v>
      </c>
      <c r="BE418" s="11">
        <v>5532</v>
      </c>
      <c r="BF418" s="11">
        <v>3289</v>
      </c>
      <c r="BG418" s="11">
        <v>9297</v>
      </c>
      <c r="BH418" s="11">
        <v>8875</v>
      </c>
      <c r="BI418" s="11">
        <v>10</v>
      </c>
      <c r="BJ418" s="11">
        <v>15</v>
      </c>
      <c r="BK418" s="11">
        <v>15</v>
      </c>
      <c r="BL418" s="11">
        <v>13</v>
      </c>
      <c r="BM418" s="11">
        <v>14</v>
      </c>
      <c r="BN418" s="11">
        <v>11</v>
      </c>
      <c r="BO418" s="11">
        <v>14</v>
      </c>
      <c r="BP418" s="11">
        <v>12</v>
      </c>
      <c r="BQ418" s="11">
        <v>10</v>
      </c>
      <c r="BR418" s="11">
        <v>11</v>
      </c>
      <c r="BS418" s="11">
        <v>13</v>
      </c>
      <c r="BT418" s="11">
        <v>24</v>
      </c>
      <c r="BU418" s="11">
        <v>25</v>
      </c>
      <c r="BV418" s="11">
        <v>8</v>
      </c>
      <c r="BW418" s="11">
        <v>4</v>
      </c>
      <c r="BX418" s="11">
        <v>5</v>
      </c>
      <c r="BY418" s="11">
        <v>4</v>
      </c>
      <c r="BZ418" s="11">
        <v>10</v>
      </c>
      <c r="CA418" s="11">
        <v>7</v>
      </c>
      <c r="CB418" s="11">
        <v>9</v>
      </c>
      <c r="CC418" s="11">
        <v>8</v>
      </c>
      <c r="CD418" s="11">
        <v>5</v>
      </c>
      <c r="CE418" s="11">
        <v>4</v>
      </c>
      <c r="CF418" s="11">
        <v>7</v>
      </c>
      <c r="CG418" s="11">
        <v>16</v>
      </c>
      <c r="CH418" s="11">
        <v>7</v>
      </c>
      <c r="CI418" s="11"/>
      <c r="CJ418" s="11"/>
      <c r="CK418" s="11" t="s">
        <v>158</v>
      </c>
      <c r="CL418" s="11" t="s">
        <v>158</v>
      </c>
      <c r="CM418" s="11" t="s">
        <v>158</v>
      </c>
      <c r="CN418" s="11" t="s">
        <v>158</v>
      </c>
      <c r="CO418" s="11" t="s">
        <v>158</v>
      </c>
      <c r="CP418" s="11" t="s">
        <v>158</v>
      </c>
      <c r="CQ418" s="11" t="s">
        <v>158</v>
      </c>
      <c r="CR418" s="11" t="s">
        <v>158</v>
      </c>
      <c r="CS418" s="11" t="s">
        <v>158</v>
      </c>
      <c r="CT418" s="11" t="s">
        <v>158</v>
      </c>
      <c r="CU418" s="11" t="s">
        <v>158</v>
      </c>
      <c r="CV418" s="11" t="s">
        <v>158</v>
      </c>
      <c r="CW418" s="11" t="s">
        <v>158</v>
      </c>
      <c r="CX418" s="11" t="s">
        <v>154</v>
      </c>
      <c r="CY418" s="11" t="s">
        <v>154</v>
      </c>
      <c r="CZ418" s="11" t="s">
        <v>154</v>
      </c>
      <c r="DA418" s="11" t="s">
        <v>154</v>
      </c>
      <c r="DB418" s="11" t="s">
        <v>154</v>
      </c>
      <c r="DC418" s="11" t="s">
        <v>154</v>
      </c>
      <c r="DD418" s="11" t="s">
        <v>154</v>
      </c>
      <c r="DE418" s="11" t="s">
        <v>154</v>
      </c>
      <c r="DF418" s="11" t="s">
        <v>154</v>
      </c>
      <c r="DG418" s="11" t="s">
        <v>154</v>
      </c>
      <c r="DH418" s="11" t="s">
        <v>154</v>
      </c>
      <c r="DI418" s="11" t="s">
        <v>154</v>
      </c>
      <c r="DJ418" s="11" t="s">
        <v>154</v>
      </c>
      <c r="DK418" s="11" t="s">
        <v>157</v>
      </c>
      <c r="DL418" s="11" t="s">
        <v>157</v>
      </c>
      <c r="DM418" s="11" t="s">
        <v>157</v>
      </c>
      <c r="DN418" s="11" t="s">
        <v>157</v>
      </c>
      <c r="DO418" s="11" t="s">
        <v>157</v>
      </c>
      <c r="DP418" s="11" t="s">
        <v>157</v>
      </c>
      <c r="DQ418" s="11" t="s">
        <v>157</v>
      </c>
      <c r="DR418" s="11" t="s">
        <v>157</v>
      </c>
      <c r="DS418" s="11" t="s">
        <v>157</v>
      </c>
      <c r="DT418" s="11" t="s">
        <v>157</v>
      </c>
      <c r="DU418" s="11" t="s">
        <v>157</v>
      </c>
      <c r="DV418" s="11" t="s">
        <v>157</v>
      </c>
      <c r="DW418" s="11" t="s">
        <v>157</v>
      </c>
      <c r="DX418" s="11" t="b">
        <v>1</v>
      </c>
      <c r="DY418" s="11" t="b">
        <v>1</v>
      </c>
      <c r="DZ418" s="11" t="b">
        <v>1</v>
      </c>
      <c r="EA418" s="11" t="b">
        <v>1</v>
      </c>
      <c r="EB418" s="11" t="b">
        <v>1</v>
      </c>
      <c r="EC418" s="11" t="b">
        <v>1</v>
      </c>
      <c r="ED418" s="11" t="b">
        <v>1</v>
      </c>
      <c r="EE418" s="11" t="b">
        <v>1</v>
      </c>
      <c r="EF418" s="11" t="b">
        <v>1</v>
      </c>
      <c r="EG418" s="11" t="b">
        <v>1</v>
      </c>
      <c r="EH418" s="11" t="b">
        <v>1</v>
      </c>
      <c r="EI418" s="11" t="b">
        <v>1</v>
      </c>
      <c r="EJ418" s="11" t="b">
        <v>1</v>
      </c>
      <c r="EK418" s="11">
        <v>0.117072</v>
      </c>
      <c r="EL418" s="11">
        <v>2.2360999999999999E-2</v>
      </c>
      <c r="EM418" s="11">
        <v>1.6142E-2</v>
      </c>
      <c r="EN418" s="11">
        <v>7.8700999999999993E-2</v>
      </c>
      <c r="EO418" s="11">
        <v>1.2576E-2</v>
      </c>
      <c r="EP418" s="11">
        <v>9.9529000000000006E-2</v>
      </c>
      <c r="EQ418" s="11">
        <v>7.0035E-2</v>
      </c>
      <c r="ER418" s="11">
        <v>9.4515000000000002E-2</v>
      </c>
      <c r="ES418" s="11">
        <v>3.3203000000000003E-2</v>
      </c>
      <c r="ET418" s="11">
        <v>0.12884799999999999</v>
      </c>
      <c r="EU418" s="11">
        <v>4.2335999999999999E-2</v>
      </c>
      <c r="EV418" s="11">
        <v>2.4603E-2</v>
      </c>
      <c r="EW418" s="11">
        <v>3.3722000000000002E-2</v>
      </c>
      <c r="EX418" s="11" t="s">
        <v>177</v>
      </c>
      <c r="EY418" s="11" t="str">
        <f>VLOOKUP(Table8[[#This Row],[Candidate Detail Answer: City]],cities,2,FALSE)</f>
        <v>Newark</v>
      </c>
      <c r="EZ418" s="11" t="str">
        <f>VLOOKUP(Table8[[#This Row],[Candidate Detail Answer: City]],cities,3,FALSE)</f>
        <v>NJ</v>
      </c>
      <c r="FA418" s="21">
        <f>VLOOKUP(Table8[[#This Row],[Candidate Detail Answer: City]],cities,4,FALSE)</f>
        <v>7101</v>
      </c>
      <c r="FB418" s="11" t="s">
        <v>563</v>
      </c>
      <c r="FC418" s="11" t="str">
        <f>VLOOKUP(Table8[[#This Row],[Candidate Detail Answer: Major]],majors_final,3,FALSE)</f>
        <v>Full Stack Development</v>
      </c>
      <c r="FD418" s="11" t="str">
        <f>VLOOKUP(Table8[[#This Row],[Candidate Detail Answer: Major]],majors_final,4,FALSE)</f>
        <v>IT-development focused</v>
      </c>
      <c r="FE418" s="11">
        <f>VLOOKUP(Table8[[#This Row],[Candidate Detail Answer: Major]],majors_final,5,FALSE)</f>
        <v>0</v>
      </c>
      <c r="FF418" s="11">
        <f>VLOOKUP(Table8[[#This Row],[Candidate Detail Answer: Major]],majors_final,6,FALSE)</f>
        <v>0</v>
      </c>
      <c r="FG418" s="5"/>
      <c r="FH418" s="5"/>
      <c r="FI418" s="11"/>
    </row>
    <row r="419" spans="1:165" ht="12.75" x14ac:dyDescent="0.2">
      <c r="A419" s="11">
        <v>47906374</v>
      </c>
      <c r="B419" s="11">
        <v>66853404</v>
      </c>
      <c r="C419" s="11">
        <v>47551.920833333199</v>
      </c>
      <c r="D419" s="11" t="s">
        <v>153</v>
      </c>
      <c r="E419" s="11">
        <v>345600</v>
      </c>
      <c r="F419" s="11">
        <v>73032544</v>
      </c>
      <c r="G419" s="11">
        <v>52366.747916667999</v>
      </c>
      <c r="H419" s="11">
        <v>51469.676388887099</v>
      </c>
      <c r="I419" s="11">
        <v>285460</v>
      </c>
      <c r="J419" s="11">
        <v>1</v>
      </c>
      <c r="K419" s="11">
        <v>108</v>
      </c>
      <c r="L419" s="11">
        <v>215583</v>
      </c>
      <c r="M419" s="11">
        <v>131</v>
      </c>
      <c r="N419" s="11">
        <v>131</v>
      </c>
      <c r="O419" s="11">
        <v>92</v>
      </c>
      <c r="P419" s="11">
        <v>100</v>
      </c>
      <c r="Q419" s="11">
        <v>158937</v>
      </c>
      <c r="R419" s="11" t="s">
        <v>154</v>
      </c>
      <c r="S419" s="11" t="s">
        <v>155</v>
      </c>
      <c r="T419" s="11" t="s">
        <v>208</v>
      </c>
      <c r="U419" s="11">
        <v>0</v>
      </c>
      <c r="V419" s="11" t="s">
        <v>154</v>
      </c>
      <c r="W419" s="11" t="s">
        <v>157</v>
      </c>
      <c r="X419" s="11">
        <v>2</v>
      </c>
      <c r="Y419" s="11">
        <v>1</v>
      </c>
      <c r="Z419" s="11">
        <v>10</v>
      </c>
      <c r="AA419" s="11">
        <v>10</v>
      </c>
      <c r="AB419" s="11">
        <v>10</v>
      </c>
      <c r="AC419" s="11">
        <v>10</v>
      </c>
      <c r="AD419" s="11">
        <v>10</v>
      </c>
      <c r="AE419" s="11">
        <v>10</v>
      </c>
      <c r="AF419" s="11">
        <v>10</v>
      </c>
      <c r="AG419" s="11">
        <v>10</v>
      </c>
      <c r="AH419" s="11">
        <v>10</v>
      </c>
      <c r="AI419" s="11">
        <v>10</v>
      </c>
      <c r="AJ419" s="11">
        <v>10</v>
      </c>
      <c r="AK419" s="11">
        <v>10</v>
      </c>
      <c r="AL419" s="11">
        <v>10</v>
      </c>
      <c r="AM419" s="11">
        <v>121</v>
      </c>
      <c r="AN419" s="11">
        <v>60</v>
      </c>
      <c r="AO419" s="11">
        <v>10</v>
      </c>
      <c r="AP419" s="11">
        <v>120</v>
      </c>
      <c r="AQ419" s="11">
        <v>60</v>
      </c>
      <c r="AR419" s="11">
        <v>40</v>
      </c>
      <c r="AS419" s="11">
        <v>1</v>
      </c>
      <c r="AT419" s="11">
        <v>130</v>
      </c>
      <c r="AU419" s="11">
        <v>1829</v>
      </c>
      <c r="AV419" s="11">
        <v>18788</v>
      </c>
      <c r="AW419" s="11">
        <v>2377</v>
      </c>
      <c r="AX419" s="11">
        <v>13362</v>
      </c>
      <c r="AY419" s="11">
        <v>2916</v>
      </c>
      <c r="AZ419" s="11">
        <v>10106</v>
      </c>
      <c r="BA419" s="11">
        <v>2775</v>
      </c>
      <c r="BB419" s="11">
        <v>5902</v>
      </c>
      <c r="BC419" s="11">
        <v>6711</v>
      </c>
      <c r="BD419" s="11">
        <v>2077</v>
      </c>
      <c r="BE419" s="11">
        <v>9704</v>
      </c>
      <c r="BF419" s="11">
        <v>3609</v>
      </c>
      <c r="BG419" s="11">
        <v>25139</v>
      </c>
      <c r="BH419" s="11">
        <v>19876</v>
      </c>
      <c r="BI419" s="11">
        <v>10</v>
      </c>
      <c r="BJ419" s="11">
        <v>10</v>
      </c>
      <c r="BK419" s="11">
        <v>10</v>
      </c>
      <c r="BL419" s="11">
        <v>11</v>
      </c>
      <c r="BM419" s="11">
        <v>9</v>
      </c>
      <c r="BN419" s="11">
        <v>9</v>
      </c>
      <c r="BO419" s="11">
        <v>11</v>
      </c>
      <c r="BP419" s="11">
        <v>10</v>
      </c>
      <c r="BQ419" s="11">
        <v>9</v>
      </c>
      <c r="BR419" s="11">
        <v>12</v>
      </c>
      <c r="BS419" s="11">
        <v>10</v>
      </c>
      <c r="BT419" s="11">
        <v>17</v>
      </c>
      <c r="BU419" s="11">
        <v>24</v>
      </c>
      <c r="BV419" s="11">
        <v>20</v>
      </c>
      <c r="BW419" s="11">
        <v>12</v>
      </c>
      <c r="BX419" s="11">
        <v>20</v>
      </c>
      <c r="BY419" s="11">
        <v>10</v>
      </c>
      <c r="BZ419" s="11">
        <v>28</v>
      </c>
      <c r="CA419" s="11">
        <v>10</v>
      </c>
      <c r="CB419" s="11">
        <v>10</v>
      </c>
      <c r="CC419" s="11">
        <v>8</v>
      </c>
      <c r="CD419" s="11">
        <v>5</v>
      </c>
      <c r="CE419" s="11">
        <v>19</v>
      </c>
      <c r="CF419" s="11">
        <v>14</v>
      </c>
      <c r="CG419" s="11">
        <v>15</v>
      </c>
      <c r="CH419" s="11">
        <v>15</v>
      </c>
      <c r="CI419" s="11"/>
      <c r="CJ419" s="11"/>
      <c r="CK419" s="11" t="s">
        <v>158</v>
      </c>
      <c r="CL419" s="11" t="s">
        <v>158</v>
      </c>
      <c r="CM419" s="11" t="s">
        <v>158</v>
      </c>
      <c r="CN419" s="11" t="s">
        <v>158</v>
      </c>
      <c r="CO419" s="11" t="s">
        <v>158</v>
      </c>
      <c r="CP419" s="11" t="s">
        <v>158</v>
      </c>
      <c r="CQ419" s="11" t="s">
        <v>158</v>
      </c>
      <c r="CR419" s="11" t="s">
        <v>158</v>
      </c>
      <c r="CS419" s="11" t="s">
        <v>158</v>
      </c>
      <c r="CT419" s="11" t="s">
        <v>158</v>
      </c>
      <c r="CU419" s="11" t="s">
        <v>158</v>
      </c>
      <c r="CV419" s="11" t="s">
        <v>158</v>
      </c>
      <c r="CW419" s="11" t="s">
        <v>158</v>
      </c>
      <c r="CX419" s="11" t="s">
        <v>154</v>
      </c>
      <c r="CY419" s="11" t="s">
        <v>154</v>
      </c>
      <c r="CZ419" s="11" t="s">
        <v>154</v>
      </c>
      <c r="DA419" s="11" t="s">
        <v>154</v>
      </c>
      <c r="DB419" s="11" t="s">
        <v>154</v>
      </c>
      <c r="DC419" s="11" t="s">
        <v>154</v>
      </c>
      <c r="DD419" s="11" t="s">
        <v>154</v>
      </c>
      <c r="DE419" s="11" t="s">
        <v>154</v>
      </c>
      <c r="DF419" s="11" t="s">
        <v>154</v>
      </c>
      <c r="DG419" s="11" t="s">
        <v>154</v>
      </c>
      <c r="DH419" s="11" t="s">
        <v>154</v>
      </c>
      <c r="DI419" s="11" t="s">
        <v>154</v>
      </c>
      <c r="DJ419" s="11" t="s">
        <v>154</v>
      </c>
      <c r="DK419" s="11" t="s">
        <v>157</v>
      </c>
      <c r="DL419" s="11" t="s">
        <v>157</v>
      </c>
      <c r="DM419" s="11" t="s">
        <v>157</v>
      </c>
      <c r="DN419" s="11" t="s">
        <v>157</v>
      </c>
      <c r="DO419" s="11" t="s">
        <v>157</v>
      </c>
      <c r="DP419" s="11" t="s">
        <v>157</v>
      </c>
      <c r="DQ419" s="11" t="s">
        <v>157</v>
      </c>
      <c r="DR419" s="11" t="s">
        <v>157</v>
      </c>
      <c r="DS419" s="11" t="s">
        <v>157</v>
      </c>
      <c r="DT419" s="11" t="s">
        <v>157</v>
      </c>
      <c r="DU419" s="11" t="s">
        <v>157</v>
      </c>
      <c r="DV419" s="11" t="s">
        <v>157</v>
      </c>
      <c r="DW419" s="11" t="s">
        <v>157</v>
      </c>
      <c r="DX419" s="11" t="b">
        <v>1</v>
      </c>
      <c r="DY419" s="11" t="b">
        <v>1</v>
      </c>
      <c r="DZ419" s="11" t="b">
        <v>1</v>
      </c>
      <c r="EA419" s="11" t="b">
        <v>1</v>
      </c>
      <c r="EB419" s="11" t="b">
        <v>1</v>
      </c>
      <c r="EC419" s="11" t="b">
        <v>1</v>
      </c>
      <c r="ED419" s="11" t="b">
        <v>1</v>
      </c>
      <c r="EE419" s="11" t="b">
        <v>1</v>
      </c>
      <c r="EF419" s="11" t="b">
        <v>1</v>
      </c>
      <c r="EG419" s="11" t="b">
        <v>1</v>
      </c>
      <c r="EH419" s="11" t="b">
        <v>1</v>
      </c>
      <c r="EI419" s="11" t="b">
        <v>1</v>
      </c>
      <c r="EJ419" s="11" t="b">
        <v>1</v>
      </c>
      <c r="EK419" s="11">
        <v>3.9565999999999997E-2</v>
      </c>
      <c r="EL419" s="11">
        <v>0.109431</v>
      </c>
      <c r="EM419" s="11">
        <v>0.28739999999999999</v>
      </c>
      <c r="EN419" s="11">
        <v>7.707E-2</v>
      </c>
      <c r="EO419" s="11">
        <v>0.32257799999999998</v>
      </c>
      <c r="EP419" s="11">
        <v>1.5685999999999999E-2</v>
      </c>
      <c r="EQ419" s="11">
        <v>0.41515400000000002</v>
      </c>
      <c r="ER419" s="11">
        <v>0.129583</v>
      </c>
      <c r="ES419" s="11">
        <v>3.5096000000000002E-2</v>
      </c>
      <c r="ET419" s="11">
        <v>1.5223E-2</v>
      </c>
      <c r="EU419" s="11">
        <v>2.7841000000000001E-2</v>
      </c>
      <c r="EV419" s="11">
        <v>8.5325999999999999E-2</v>
      </c>
      <c r="EW419" s="11">
        <v>0.13092200000000001</v>
      </c>
      <c r="EX419" s="11" t="s">
        <v>177</v>
      </c>
      <c r="EY419" s="11" t="str">
        <f>VLOOKUP(Table8[[#This Row],[Candidate Detail Answer: City]],cities,2,FALSE)</f>
        <v>Newark</v>
      </c>
      <c r="EZ419" s="11" t="str">
        <f>VLOOKUP(Table8[[#This Row],[Candidate Detail Answer: City]],cities,3,FALSE)</f>
        <v>NJ</v>
      </c>
      <c r="FA419" s="21">
        <f>VLOOKUP(Table8[[#This Row],[Candidate Detail Answer: City]],cities,4,FALSE)</f>
        <v>7101</v>
      </c>
      <c r="FB419" s="11" t="s">
        <v>236</v>
      </c>
      <c r="FC419" s="11" t="str">
        <f>VLOOKUP(Table8[[#This Row],[Candidate Detail Answer: Major]],majors_final,3,FALSE)</f>
        <v>Computer Science</v>
      </c>
      <c r="FD419" s="11" t="str">
        <f>VLOOKUP(Table8[[#This Row],[Candidate Detail Answer: Major]],majors_final,4,FALSE)</f>
        <v>IT-development focused</v>
      </c>
      <c r="FE419" s="11">
        <f>VLOOKUP(Table8[[#This Row],[Candidate Detail Answer: Major]],majors_final,5,FALSE)</f>
        <v>0</v>
      </c>
      <c r="FF419" s="11">
        <f>VLOOKUP(Table8[[#This Row],[Candidate Detail Answer: Major]],majors_final,6,FALSE)</f>
        <v>0</v>
      </c>
      <c r="FG419" s="5"/>
      <c r="FH419" s="5"/>
      <c r="FI419" s="11"/>
    </row>
    <row r="420" spans="1:165" ht="12.75" x14ac:dyDescent="0.2">
      <c r="A420" s="11">
        <v>20958865</v>
      </c>
      <c r="B420" s="11">
        <v>28092854</v>
      </c>
      <c r="C420" s="11">
        <v>53714.992361110599</v>
      </c>
      <c r="D420" s="11" t="s">
        <v>153</v>
      </c>
      <c r="E420" s="11">
        <v>345600</v>
      </c>
      <c r="F420" s="11">
        <v>31968328</v>
      </c>
      <c r="G420" s="11">
        <v>45864.697916666897</v>
      </c>
      <c r="H420" s="11">
        <v>45729.251388888602</v>
      </c>
      <c r="I420" s="11">
        <v>431998</v>
      </c>
      <c r="J420" s="11">
        <v>1</v>
      </c>
      <c r="K420" s="11">
        <v>115</v>
      </c>
      <c r="L420" s="11">
        <v>38293</v>
      </c>
      <c r="M420" s="11">
        <v>130</v>
      </c>
      <c r="N420" s="11">
        <v>110</v>
      </c>
      <c r="O420" s="11">
        <v>92</v>
      </c>
      <c r="P420" s="11">
        <v>84.61</v>
      </c>
      <c r="Q420" s="11">
        <v>381736</v>
      </c>
      <c r="R420" s="11" t="s">
        <v>154</v>
      </c>
      <c r="S420" s="11" t="s">
        <v>155</v>
      </c>
      <c r="T420" s="11" t="s">
        <v>156</v>
      </c>
      <c r="U420" s="11">
        <v>0</v>
      </c>
      <c r="V420" s="11" t="s">
        <v>154</v>
      </c>
      <c r="W420" s="11" t="s">
        <v>157</v>
      </c>
      <c r="X420" s="11"/>
      <c r="Y420" s="11" t="s">
        <v>157</v>
      </c>
      <c r="Z420" s="11">
        <v>10</v>
      </c>
      <c r="AA420" s="11">
        <v>10</v>
      </c>
      <c r="AB420" s="11">
        <v>10</v>
      </c>
      <c r="AC420" s="11">
        <v>10</v>
      </c>
      <c r="AD420" s="11">
        <v>10</v>
      </c>
      <c r="AE420" s="11">
        <v>10</v>
      </c>
      <c r="AF420" s="11">
        <v>10</v>
      </c>
      <c r="AG420" s="11">
        <v>10</v>
      </c>
      <c r="AH420" s="11">
        <v>10</v>
      </c>
      <c r="AI420" s="11">
        <v>10</v>
      </c>
      <c r="AJ420" s="11">
        <v>10</v>
      </c>
      <c r="AK420" s="11">
        <v>0</v>
      </c>
      <c r="AL420" s="11">
        <v>0</v>
      </c>
      <c r="AM420" s="11">
        <v>100</v>
      </c>
      <c r="AN420" s="11">
        <v>60</v>
      </c>
      <c r="AO420" s="11">
        <v>0</v>
      </c>
      <c r="AP420" s="11">
        <v>110</v>
      </c>
      <c r="AQ420" s="11">
        <v>40</v>
      </c>
      <c r="AR420" s="11">
        <v>30</v>
      </c>
      <c r="AS420" s="11">
        <v>10</v>
      </c>
      <c r="AT420" s="11">
        <v>100</v>
      </c>
      <c r="AU420" s="11" t="s">
        <v>157</v>
      </c>
      <c r="AV420" s="11">
        <v>314</v>
      </c>
      <c r="AW420" s="11">
        <v>464</v>
      </c>
      <c r="AX420" s="11">
        <v>812</v>
      </c>
      <c r="AY420" s="11">
        <v>918</v>
      </c>
      <c r="AZ420" s="11">
        <v>1771</v>
      </c>
      <c r="BA420" s="11">
        <v>1245</v>
      </c>
      <c r="BB420" s="11">
        <v>791</v>
      </c>
      <c r="BC420" s="11">
        <v>467</v>
      </c>
      <c r="BD420" s="11">
        <v>401</v>
      </c>
      <c r="BE420" s="11">
        <v>17352</v>
      </c>
      <c r="BF420" s="11">
        <v>729</v>
      </c>
      <c r="BG420" s="11">
        <v>7998</v>
      </c>
      <c r="BH420" s="11">
        <v>16969</v>
      </c>
      <c r="BI420" s="11">
        <v>9</v>
      </c>
      <c r="BJ420" s="11">
        <v>13</v>
      </c>
      <c r="BK420" s="11">
        <v>17</v>
      </c>
      <c r="BL420" s="11">
        <v>19</v>
      </c>
      <c r="BM420" s="11">
        <v>12</v>
      </c>
      <c r="BN420" s="11">
        <v>10</v>
      </c>
      <c r="BO420" s="11">
        <v>13</v>
      </c>
      <c r="BP420" s="11">
        <v>11</v>
      </c>
      <c r="BQ420" s="11">
        <v>9</v>
      </c>
      <c r="BR420" s="11">
        <v>10</v>
      </c>
      <c r="BS420" s="11">
        <v>14</v>
      </c>
      <c r="BT420" s="11">
        <v>26</v>
      </c>
      <c r="BU420" s="11">
        <v>14</v>
      </c>
      <c r="BV420" s="11">
        <v>2</v>
      </c>
      <c r="BW420" s="11">
        <v>2</v>
      </c>
      <c r="BX420" s="11">
        <v>4</v>
      </c>
      <c r="BY420" s="11">
        <v>8</v>
      </c>
      <c r="BZ420" s="11">
        <v>14</v>
      </c>
      <c r="CA420" s="11">
        <v>4</v>
      </c>
      <c r="CB420" s="11">
        <v>3</v>
      </c>
      <c r="CC420" s="11">
        <v>3</v>
      </c>
      <c r="CD420" s="11">
        <v>2</v>
      </c>
      <c r="CE420" s="11">
        <v>13</v>
      </c>
      <c r="CF420" s="11">
        <v>4</v>
      </c>
      <c r="CG420" s="11">
        <v>22</v>
      </c>
      <c r="CH420" s="11">
        <v>5</v>
      </c>
      <c r="CI420" s="11"/>
      <c r="CJ420" s="11"/>
      <c r="CK420" s="11" t="s">
        <v>158</v>
      </c>
      <c r="CL420" s="11" t="s">
        <v>158</v>
      </c>
      <c r="CM420" s="11" t="s">
        <v>158</v>
      </c>
      <c r="CN420" s="11" t="s">
        <v>158</v>
      </c>
      <c r="CO420" s="11" t="s">
        <v>158</v>
      </c>
      <c r="CP420" s="11" t="s">
        <v>158</v>
      </c>
      <c r="CQ420" s="11" t="s">
        <v>158</v>
      </c>
      <c r="CR420" s="11" t="s">
        <v>158</v>
      </c>
      <c r="CS420" s="11" t="s">
        <v>158</v>
      </c>
      <c r="CT420" s="11" t="s">
        <v>158</v>
      </c>
      <c r="CU420" s="11" t="s">
        <v>158</v>
      </c>
      <c r="CV420" s="11" t="s">
        <v>158</v>
      </c>
      <c r="CW420" s="11" t="s">
        <v>158</v>
      </c>
      <c r="CX420" s="11" t="s">
        <v>154</v>
      </c>
      <c r="CY420" s="11" t="s">
        <v>154</v>
      </c>
      <c r="CZ420" s="11" t="s">
        <v>154</v>
      </c>
      <c r="DA420" s="11" t="s">
        <v>154</v>
      </c>
      <c r="DB420" s="11" t="s">
        <v>154</v>
      </c>
      <c r="DC420" s="11" t="s">
        <v>154</v>
      </c>
      <c r="DD420" s="11" t="s">
        <v>154</v>
      </c>
      <c r="DE420" s="11" t="s">
        <v>154</v>
      </c>
      <c r="DF420" s="11" t="s">
        <v>154</v>
      </c>
      <c r="DG420" s="11" t="s">
        <v>154</v>
      </c>
      <c r="DH420" s="11" t="s">
        <v>154</v>
      </c>
      <c r="DI420" s="11" t="s">
        <v>154</v>
      </c>
      <c r="DJ420" s="11" t="s">
        <v>154</v>
      </c>
      <c r="DK420" s="11" t="s">
        <v>157</v>
      </c>
      <c r="DL420" s="11" t="s">
        <v>157</v>
      </c>
      <c r="DM420" s="11" t="s">
        <v>157</v>
      </c>
      <c r="DN420" s="11" t="s">
        <v>157</v>
      </c>
      <c r="DO420" s="11" t="s">
        <v>157</v>
      </c>
      <c r="DP420" s="11" t="s">
        <v>157</v>
      </c>
      <c r="DQ420" s="11" t="s">
        <v>157</v>
      </c>
      <c r="DR420" s="11" t="s">
        <v>157</v>
      </c>
      <c r="DS420" s="11" t="s">
        <v>157</v>
      </c>
      <c r="DT420" s="11" t="s">
        <v>157</v>
      </c>
      <c r="DU420" s="11" t="s">
        <v>157</v>
      </c>
      <c r="DV420" s="11" t="s">
        <v>157</v>
      </c>
      <c r="DW420" s="11" t="s">
        <v>157</v>
      </c>
      <c r="DX420" s="11" t="b">
        <v>1</v>
      </c>
      <c r="DY420" s="11" t="b">
        <v>1</v>
      </c>
      <c r="DZ420" s="11" t="b">
        <v>1</v>
      </c>
      <c r="EA420" s="11" t="b">
        <v>1</v>
      </c>
      <c r="EB420" s="11" t="b">
        <v>1</v>
      </c>
      <c r="EC420" s="11" t="b">
        <v>1</v>
      </c>
      <c r="ED420" s="11" t="b">
        <v>1</v>
      </c>
      <c r="EE420" s="11" t="b">
        <v>1</v>
      </c>
      <c r="EF420" s="11" t="b">
        <v>1</v>
      </c>
      <c r="EG420" s="11" t="b">
        <v>1</v>
      </c>
      <c r="EH420" s="11" t="b">
        <v>1</v>
      </c>
      <c r="EI420" s="11" t="b">
        <v>0</v>
      </c>
      <c r="EJ420" s="11" t="b">
        <v>0</v>
      </c>
      <c r="EK420" s="11">
        <v>7.7000000000000002E-3</v>
      </c>
      <c r="EL420" s="11">
        <v>1.03E-2</v>
      </c>
      <c r="EM420" s="11">
        <v>7.8300000000000002E-3</v>
      </c>
      <c r="EN420" s="11">
        <v>7.5500000000000003E-3</v>
      </c>
      <c r="EO420" s="11">
        <v>8.0099999999999998E-3</v>
      </c>
      <c r="EP420" s="11">
        <v>7.3299999999999997E-3</v>
      </c>
      <c r="EQ420" s="11">
        <v>8.4499999999999992E-3</v>
      </c>
      <c r="ER420" s="11">
        <v>9.5499999999999995E-3</v>
      </c>
      <c r="ES420" s="11">
        <v>7.7400000000000004E-3</v>
      </c>
      <c r="ET420" s="11">
        <v>8.26E-3</v>
      </c>
      <c r="EU420" s="11">
        <v>7.9299999999999995E-3</v>
      </c>
      <c r="EV420" s="11">
        <v>8.8500000000000002E-3</v>
      </c>
      <c r="EW420" s="11">
        <v>7.6E-3</v>
      </c>
      <c r="EX420" s="11" t="s">
        <v>224</v>
      </c>
      <c r="EY420" s="11" t="str">
        <f>VLOOKUP(Table8[[#This Row],[Candidate Detail Answer: City]],cities,2,FALSE)</f>
        <v>Newark</v>
      </c>
      <c r="EZ420" s="11" t="str">
        <f>VLOOKUP(Table8[[#This Row],[Candidate Detail Answer: City]],cities,3,FALSE)</f>
        <v>NJ</v>
      </c>
      <c r="FA420" s="21">
        <f>VLOOKUP(Table8[[#This Row],[Candidate Detail Answer: City]],cities,4,FALSE)</f>
        <v>7101</v>
      </c>
      <c r="FB420" s="11" t="s">
        <v>157</v>
      </c>
      <c r="FC420" s="11" t="str">
        <f>VLOOKUP(Table8[[#This Row],[Candidate Detail Answer: Major]],majors_final,3,FALSE)</f>
        <v>N/A</v>
      </c>
      <c r="FD420" s="11" t="str">
        <f>VLOOKUP(Table8[[#This Row],[Candidate Detail Answer: Major]],majors_final,4,FALSE)</f>
        <v>N/A</v>
      </c>
      <c r="FE420" s="11">
        <f>VLOOKUP(Table8[[#This Row],[Candidate Detail Answer: Major]],majors_final,5,FALSE)</f>
        <v>0</v>
      </c>
      <c r="FF420" s="11">
        <f>VLOOKUP(Table8[[#This Row],[Candidate Detail Answer: Major]],majors_final,6,FALSE)</f>
        <v>0</v>
      </c>
      <c r="FG420" s="5"/>
      <c r="FH420" s="5"/>
      <c r="FI420" s="11"/>
    </row>
    <row r="421" spans="1:165" ht="12.75" x14ac:dyDescent="0.2">
      <c r="A421" s="11">
        <v>52249762</v>
      </c>
      <c r="B421" s="11">
        <v>74119742</v>
      </c>
      <c r="C421" s="11">
        <v>45380.589583333298</v>
      </c>
      <c r="D421" s="11" t="s">
        <v>153</v>
      </c>
      <c r="E421" s="11">
        <v>345600</v>
      </c>
      <c r="F421" s="11">
        <v>77904492</v>
      </c>
      <c r="G421" s="11">
        <v>55918.793750001998</v>
      </c>
      <c r="H421" s="11">
        <v>54605.649305553001</v>
      </c>
      <c r="I421" s="11">
        <v>332455</v>
      </c>
      <c r="J421" s="11">
        <v>1</v>
      </c>
      <c r="K421" s="11">
        <v>74</v>
      </c>
      <c r="L421" s="11">
        <v>177761</v>
      </c>
      <c r="M421" s="11">
        <v>131</v>
      </c>
      <c r="N421" s="11">
        <v>131</v>
      </c>
      <c r="O421" s="11">
        <v>92</v>
      </c>
      <c r="P421" s="11">
        <v>100</v>
      </c>
      <c r="Q421" s="11">
        <v>217136</v>
      </c>
      <c r="R421" s="11" t="s">
        <v>154</v>
      </c>
      <c r="S421" s="11" t="s">
        <v>155</v>
      </c>
      <c r="T421" s="11" t="s">
        <v>208</v>
      </c>
      <c r="U421" s="11">
        <v>18</v>
      </c>
      <c r="V421" s="11" t="s">
        <v>154</v>
      </c>
      <c r="W421" s="11" t="s">
        <v>157</v>
      </c>
      <c r="X421" s="11">
        <v>3</v>
      </c>
      <c r="Y421" s="11">
        <v>1</v>
      </c>
      <c r="Z421" s="11">
        <v>10</v>
      </c>
      <c r="AA421" s="11">
        <v>10</v>
      </c>
      <c r="AB421" s="11">
        <v>10</v>
      </c>
      <c r="AC421" s="11">
        <v>10</v>
      </c>
      <c r="AD421" s="11">
        <v>10</v>
      </c>
      <c r="AE421" s="11">
        <v>10</v>
      </c>
      <c r="AF421" s="11">
        <v>10</v>
      </c>
      <c r="AG421" s="11">
        <v>10</v>
      </c>
      <c r="AH421" s="11">
        <v>10</v>
      </c>
      <c r="AI421" s="11">
        <v>10</v>
      </c>
      <c r="AJ421" s="11">
        <v>10</v>
      </c>
      <c r="AK421" s="11">
        <v>10</v>
      </c>
      <c r="AL421" s="11">
        <v>10</v>
      </c>
      <c r="AM421" s="11">
        <v>121</v>
      </c>
      <c r="AN421" s="11">
        <v>60</v>
      </c>
      <c r="AO421" s="11">
        <v>10</v>
      </c>
      <c r="AP421" s="11">
        <v>120</v>
      </c>
      <c r="AQ421" s="11">
        <v>60</v>
      </c>
      <c r="AR421" s="11">
        <v>40</v>
      </c>
      <c r="AS421" s="11">
        <v>1</v>
      </c>
      <c r="AT421" s="11">
        <v>130</v>
      </c>
      <c r="AU421" s="11">
        <v>333</v>
      </c>
      <c r="AV421" s="11">
        <v>28219</v>
      </c>
      <c r="AW421" s="11">
        <v>11581</v>
      </c>
      <c r="AX421" s="11">
        <v>3231</v>
      </c>
      <c r="AY421" s="11">
        <v>6239</v>
      </c>
      <c r="AZ421" s="11">
        <v>20740</v>
      </c>
      <c r="BA421" s="11">
        <v>14423</v>
      </c>
      <c r="BB421" s="11">
        <v>12317</v>
      </c>
      <c r="BC421" s="11">
        <v>1477</v>
      </c>
      <c r="BD421" s="11">
        <v>483</v>
      </c>
      <c r="BE421" s="11">
        <v>5658</v>
      </c>
      <c r="BF421" s="11">
        <v>2230</v>
      </c>
      <c r="BG421" s="11">
        <v>3342</v>
      </c>
      <c r="BH421" s="11">
        <v>195</v>
      </c>
      <c r="BI421" s="11">
        <v>11</v>
      </c>
      <c r="BJ421" s="11">
        <v>11</v>
      </c>
      <c r="BK421" s="11">
        <v>9</v>
      </c>
      <c r="BL421" s="11">
        <v>16</v>
      </c>
      <c r="BM421" s="11">
        <v>10</v>
      </c>
      <c r="BN421" s="11">
        <v>7</v>
      </c>
      <c r="BO421" s="11">
        <v>15</v>
      </c>
      <c r="BP421" s="11">
        <v>13</v>
      </c>
      <c r="BQ421" s="11">
        <v>12</v>
      </c>
      <c r="BR421" s="11">
        <v>12</v>
      </c>
      <c r="BS421" s="11">
        <v>13</v>
      </c>
      <c r="BT421" s="11">
        <v>19</v>
      </c>
      <c r="BU421" s="11">
        <v>23</v>
      </c>
      <c r="BV421" s="11">
        <v>6</v>
      </c>
      <c r="BW421" s="11">
        <v>3</v>
      </c>
      <c r="BX421" s="11">
        <v>7</v>
      </c>
      <c r="BY421" s="11">
        <v>5</v>
      </c>
      <c r="BZ421" s="11">
        <v>10</v>
      </c>
      <c r="CA421" s="11">
        <v>11</v>
      </c>
      <c r="CB421" s="11">
        <v>8</v>
      </c>
      <c r="CC421" s="11">
        <v>11</v>
      </c>
      <c r="CD421" s="11">
        <v>3</v>
      </c>
      <c r="CE421" s="11">
        <v>7</v>
      </c>
      <c r="CF421" s="11">
        <v>6</v>
      </c>
      <c r="CG421" s="11">
        <v>6</v>
      </c>
      <c r="CH421" s="11">
        <v>3</v>
      </c>
      <c r="CI421" s="11"/>
      <c r="CJ421" s="11"/>
      <c r="CK421" s="11" t="s">
        <v>158</v>
      </c>
      <c r="CL421" s="11" t="s">
        <v>158</v>
      </c>
      <c r="CM421" s="11" t="s">
        <v>158</v>
      </c>
      <c r="CN421" s="11" t="s">
        <v>158</v>
      </c>
      <c r="CO421" s="11" t="s">
        <v>158</v>
      </c>
      <c r="CP421" s="11" t="s">
        <v>158</v>
      </c>
      <c r="CQ421" s="11" t="s">
        <v>158</v>
      </c>
      <c r="CR421" s="11" t="s">
        <v>158</v>
      </c>
      <c r="CS421" s="11" t="s">
        <v>158</v>
      </c>
      <c r="CT421" s="11" t="s">
        <v>158</v>
      </c>
      <c r="CU421" s="11" t="s">
        <v>158</v>
      </c>
      <c r="CV421" s="11" t="s">
        <v>158</v>
      </c>
      <c r="CW421" s="11" t="s">
        <v>158</v>
      </c>
      <c r="CX421" s="11" t="s">
        <v>154</v>
      </c>
      <c r="CY421" s="11" t="s">
        <v>154</v>
      </c>
      <c r="CZ421" s="11" t="s">
        <v>154</v>
      </c>
      <c r="DA421" s="11" t="s">
        <v>154</v>
      </c>
      <c r="DB421" s="11" t="s">
        <v>154</v>
      </c>
      <c r="DC421" s="11" t="s">
        <v>154</v>
      </c>
      <c r="DD421" s="11" t="s">
        <v>154</v>
      </c>
      <c r="DE421" s="11" t="s">
        <v>154</v>
      </c>
      <c r="DF421" s="11" t="s">
        <v>154</v>
      </c>
      <c r="DG421" s="11" t="s">
        <v>154</v>
      </c>
      <c r="DH421" s="11" t="s">
        <v>154</v>
      </c>
      <c r="DI421" s="11" t="s">
        <v>154</v>
      </c>
      <c r="DJ421" s="11" t="s">
        <v>154</v>
      </c>
      <c r="DK421" s="11" t="s">
        <v>157</v>
      </c>
      <c r="DL421" s="11" t="s">
        <v>157</v>
      </c>
      <c r="DM421" s="11" t="s">
        <v>157</v>
      </c>
      <c r="DN421" s="11" t="s">
        <v>157</v>
      </c>
      <c r="DO421" s="11" t="s">
        <v>157</v>
      </c>
      <c r="DP421" s="11" t="s">
        <v>157</v>
      </c>
      <c r="DQ421" s="11" t="s">
        <v>157</v>
      </c>
      <c r="DR421" s="11" t="s">
        <v>157</v>
      </c>
      <c r="DS421" s="11" t="s">
        <v>157</v>
      </c>
      <c r="DT421" s="11" t="s">
        <v>157</v>
      </c>
      <c r="DU421" s="11" t="s">
        <v>157</v>
      </c>
      <c r="DV421" s="11" t="s">
        <v>157</v>
      </c>
      <c r="DW421" s="11" t="s">
        <v>157</v>
      </c>
      <c r="DX421" s="11" t="b">
        <v>1</v>
      </c>
      <c r="DY421" s="11" t="b">
        <v>1</v>
      </c>
      <c r="DZ421" s="11" t="b">
        <v>1</v>
      </c>
      <c r="EA421" s="11" t="b">
        <v>1</v>
      </c>
      <c r="EB421" s="11" t="b">
        <v>1</v>
      </c>
      <c r="EC421" s="11" t="b">
        <v>1</v>
      </c>
      <c r="ED421" s="11" t="b">
        <v>1</v>
      </c>
      <c r="EE421" s="11" t="b">
        <v>1</v>
      </c>
      <c r="EF421" s="11" t="b">
        <v>1</v>
      </c>
      <c r="EG421" s="11" t="b">
        <v>1</v>
      </c>
      <c r="EH421" s="11" t="b">
        <v>1</v>
      </c>
      <c r="EI421" s="11" t="b">
        <v>1</v>
      </c>
      <c r="EJ421" s="11" t="b">
        <v>1</v>
      </c>
      <c r="EK421" s="11">
        <v>1.1487000000000001E-2</v>
      </c>
      <c r="EL421" s="11">
        <v>1.6066E-2</v>
      </c>
      <c r="EM421" s="11">
        <v>1.2122000000000001E-2</v>
      </c>
      <c r="EN421" s="11">
        <v>3.7044000000000001E-2</v>
      </c>
      <c r="EO421" s="11">
        <v>3.0196000000000001E-2</v>
      </c>
      <c r="EP421" s="11">
        <v>2.5288000000000001E-2</v>
      </c>
      <c r="EQ421" s="11">
        <v>3.6741999999999997E-2</v>
      </c>
      <c r="ER421" s="11">
        <v>3.5021999999999998E-2</v>
      </c>
      <c r="ES421" s="11">
        <v>1.6482E-2</v>
      </c>
      <c r="ET421" s="11">
        <v>1.5406E-2</v>
      </c>
      <c r="EU421" s="11">
        <v>1.8023000000000001E-2</v>
      </c>
      <c r="EV421" s="11">
        <v>5.0869999999999999E-2</v>
      </c>
      <c r="EW421" s="11">
        <v>3.4678E-2</v>
      </c>
      <c r="EX421" s="11" t="s">
        <v>475</v>
      </c>
      <c r="EY421" s="11" t="str">
        <f>VLOOKUP(Table8[[#This Row],[Candidate Detail Answer: City]],cities,2,FALSE)</f>
        <v>Newfane</v>
      </c>
      <c r="EZ421" s="11" t="str">
        <f>VLOOKUP(Table8[[#This Row],[Candidate Detail Answer: City]],cities,3,FALSE)</f>
        <v>VT</v>
      </c>
      <c r="FA421" s="21">
        <f>VLOOKUP(Table8[[#This Row],[Candidate Detail Answer: City]],cities,4,FALSE)</f>
        <v>5345</v>
      </c>
      <c r="FB421" s="11" t="s">
        <v>476</v>
      </c>
      <c r="FC421" s="11" t="str">
        <f>VLOOKUP(Table8[[#This Row],[Candidate Detail Answer: Major]],majors_final,3,FALSE)</f>
        <v>Software Engineering</v>
      </c>
      <c r="FD421" s="11" t="str">
        <f>VLOOKUP(Table8[[#This Row],[Candidate Detail Answer: Major]],majors_final,4,FALSE)</f>
        <v>IT-development focused</v>
      </c>
      <c r="FE421" s="11">
        <f>VLOOKUP(Table8[[#This Row],[Candidate Detail Answer: Major]],majors_final,5,FALSE)</f>
        <v>0</v>
      </c>
      <c r="FF421" s="11">
        <f>VLOOKUP(Table8[[#This Row],[Candidate Detail Answer: Major]],majors_final,6,FALSE)</f>
        <v>0</v>
      </c>
      <c r="FG421" s="5"/>
      <c r="FH421" s="5"/>
      <c r="FI421" s="11"/>
    </row>
    <row r="422" spans="1:165" ht="12.75" x14ac:dyDescent="0.2">
      <c r="A422" s="11">
        <v>22110477</v>
      </c>
      <c r="B422" s="11">
        <v>29468202</v>
      </c>
      <c r="C422" s="11">
        <v>50183.837499999703</v>
      </c>
      <c r="D422" s="11" t="s">
        <v>153</v>
      </c>
      <c r="E422" s="11">
        <v>345600</v>
      </c>
      <c r="F422" s="11">
        <v>33889868</v>
      </c>
      <c r="G422" s="11">
        <v>45884.7659722225</v>
      </c>
      <c r="H422" s="11">
        <v>45746.968749999702</v>
      </c>
      <c r="I422" s="11">
        <v>172619</v>
      </c>
      <c r="J422" s="11">
        <v>1</v>
      </c>
      <c r="K422" s="11">
        <v>299</v>
      </c>
      <c r="L422" s="11">
        <v>81270</v>
      </c>
      <c r="M422" s="11">
        <v>130</v>
      </c>
      <c r="N422" s="11">
        <v>130</v>
      </c>
      <c r="O422" s="11">
        <v>92</v>
      </c>
      <c r="P422" s="11">
        <v>100</v>
      </c>
      <c r="Q422" s="11">
        <v>19796</v>
      </c>
      <c r="R422" s="11" t="s">
        <v>154</v>
      </c>
      <c r="S422" s="11" t="s">
        <v>155</v>
      </c>
      <c r="T422" s="11" t="s">
        <v>156</v>
      </c>
      <c r="U422" s="11">
        <v>0</v>
      </c>
      <c r="V422" s="11" t="s">
        <v>154</v>
      </c>
      <c r="W422" s="11" t="s">
        <v>157</v>
      </c>
      <c r="X422" s="11"/>
      <c r="Y422" s="11"/>
      <c r="Z422" s="11">
        <v>10</v>
      </c>
      <c r="AA422" s="11">
        <v>10</v>
      </c>
      <c r="AB422" s="11">
        <v>10</v>
      </c>
      <c r="AC422" s="11">
        <v>10</v>
      </c>
      <c r="AD422" s="11">
        <v>10</v>
      </c>
      <c r="AE422" s="11">
        <v>10</v>
      </c>
      <c r="AF422" s="11">
        <v>10</v>
      </c>
      <c r="AG422" s="11">
        <v>10</v>
      </c>
      <c r="AH422" s="11">
        <v>10</v>
      </c>
      <c r="AI422" s="11">
        <v>10</v>
      </c>
      <c r="AJ422" s="11">
        <v>10</v>
      </c>
      <c r="AK422" s="11">
        <v>10</v>
      </c>
      <c r="AL422" s="11">
        <v>10</v>
      </c>
      <c r="AM422" s="11">
        <v>120</v>
      </c>
      <c r="AN422" s="11">
        <v>60</v>
      </c>
      <c r="AO422" s="11">
        <v>10</v>
      </c>
      <c r="AP422" s="11">
        <v>120</v>
      </c>
      <c r="AQ422" s="11">
        <v>60</v>
      </c>
      <c r="AR422" s="11">
        <v>40</v>
      </c>
      <c r="AS422" s="11">
        <v>10</v>
      </c>
      <c r="AT422" s="11">
        <v>120</v>
      </c>
      <c r="AU422" s="11"/>
      <c r="AV422" s="11">
        <v>3257</v>
      </c>
      <c r="AW422" s="11">
        <v>569</v>
      </c>
      <c r="AX422" s="11">
        <v>2268</v>
      </c>
      <c r="AY422" s="11">
        <v>1048</v>
      </c>
      <c r="AZ422" s="11">
        <v>14142</v>
      </c>
      <c r="BA422" s="11">
        <v>3874</v>
      </c>
      <c r="BB422" s="11">
        <v>33750</v>
      </c>
      <c r="BC422" s="11">
        <v>1810</v>
      </c>
      <c r="BD422" s="11">
        <v>960</v>
      </c>
      <c r="BE422" s="11">
        <v>12106</v>
      </c>
      <c r="BF422" s="11">
        <v>10651</v>
      </c>
      <c r="BG422" s="11">
        <v>64690</v>
      </c>
      <c r="BH422" s="11">
        <v>3589</v>
      </c>
      <c r="BI422" s="11">
        <v>4</v>
      </c>
      <c r="BJ422" s="11">
        <v>4</v>
      </c>
      <c r="BK422" s="11">
        <v>5</v>
      </c>
      <c r="BL422" s="11">
        <v>7</v>
      </c>
      <c r="BM422" s="11">
        <v>4</v>
      </c>
      <c r="BN422" s="11">
        <v>8</v>
      </c>
      <c r="BO422" s="11">
        <v>8</v>
      </c>
      <c r="BP422" s="11">
        <v>7</v>
      </c>
      <c r="BQ422" s="11">
        <v>5</v>
      </c>
      <c r="BR422" s="11">
        <v>11</v>
      </c>
      <c r="BS422" s="11">
        <v>7</v>
      </c>
      <c r="BT422" s="11">
        <v>13</v>
      </c>
      <c r="BU422" s="11">
        <v>26</v>
      </c>
      <c r="BV422" s="11">
        <v>11</v>
      </c>
      <c r="BW422" s="11">
        <v>12</v>
      </c>
      <c r="BX422" s="11">
        <v>26</v>
      </c>
      <c r="BY422" s="11">
        <v>12</v>
      </c>
      <c r="BZ422" s="11">
        <v>51</v>
      </c>
      <c r="CA422" s="11">
        <v>26</v>
      </c>
      <c r="CB422" s="11">
        <v>58</v>
      </c>
      <c r="CC422" s="11">
        <v>15</v>
      </c>
      <c r="CD422" s="11">
        <v>12</v>
      </c>
      <c r="CE422" s="11">
        <v>89</v>
      </c>
      <c r="CF422" s="11">
        <v>50</v>
      </c>
      <c r="CG422" s="11">
        <v>138</v>
      </c>
      <c r="CH422" s="11">
        <v>10</v>
      </c>
      <c r="CI422" s="11">
        <v>15</v>
      </c>
      <c r="CJ422" s="11">
        <v>12</v>
      </c>
      <c r="CK422" s="11" t="s">
        <v>158</v>
      </c>
      <c r="CL422" s="11" t="s">
        <v>158</v>
      </c>
      <c r="CM422" s="11" t="s">
        <v>158</v>
      </c>
      <c r="CN422" s="11" t="s">
        <v>158</v>
      </c>
      <c r="CO422" s="11" t="s">
        <v>158</v>
      </c>
      <c r="CP422" s="11" t="s">
        <v>158</v>
      </c>
      <c r="CQ422" s="11" t="s">
        <v>158</v>
      </c>
      <c r="CR422" s="11" t="s">
        <v>158</v>
      </c>
      <c r="CS422" s="11" t="s">
        <v>158</v>
      </c>
      <c r="CT422" s="11" t="s">
        <v>158</v>
      </c>
      <c r="CU422" s="11" t="s">
        <v>158</v>
      </c>
      <c r="CV422" s="11"/>
      <c r="CW422" s="11"/>
      <c r="CX422" s="11" t="s">
        <v>154</v>
      </c>
      <c r="CY422" s="11" t="s">
        <v>154</v>
      </c>
      <c r="CZ422" s="11" t="s">
        <v>154</v>
      </c>
      <c r="DA422" s="11" t="s">
        <v>154</v>
      </c>
      <c r="DB422" s="11" t="s">
        <v>154</v>
      </c>
      <c r="DC422" s="11" t="s">
        <v>154</v>
      </c>
      <c r="DD422" s="11" t="s">
        <v>154</v>
      </c>
      <c r="DE422" s="11" t="s">
        <v>154</v>
      </c>
      <c r="DF422" s="11" t="s">
        <v>154</v>
      </c>
      <c r="DG422" s="11" t="s">
        <v>154</v>
      </c>
      <c r="DH422" s="11" t="s">
        <v>154</v>
      </c>
      <c r="DI422" s="11" t="s">
        <v>154</v>
      </c>
      <c r="DJ422" s="11" t="s">
        <v>154</v>
      </c>
      <c r="DK422" s="11" t="s">
        <v>157</v>
      </c>
      <c r="DL422" s="11" t="s">
        <v>157</v>
      </c>
      <c r="DM422" s="11" t="s">
        <v>157</v>
      </c>
      <c r="DN422" s="11" t="s">
        <v>157</v>
      </c>
      <c r="DO422" s="11" t="s">
        <v>157</v>
      </c>
      <c r="DP422" s="11" t="s">
        <v>157</v>
      </c>
      <c r="DQ422" s="11" t="s">
        <v>157</v>
      </c>
      <c r="DR422" s="11" t="s">
        <v>157</v>
      </c>
      <c r="DS422" s="11" t="s">
        <v>157</v>
      </c>
      <c r="DT422" s="11" t="s">
        <v>157</v>
      </c>
      <c r="DU422" s="11" t="s">
        <v>157</v>
      </c>
      <c r="DV422" s="11" t="s">
        <v>157</v>
      </c>
      <c r="DW422" s="11" t="s">
        <v>157</v>
      </c>
      <c r="DX422" s="11" t="b">
        <v>1</v>
      </c>
      <c r="DY422" s="11" t="b">
        <v>1</v>
      </c>
      <c r="DZ422" s="11" t="b">
        <v>1</v>
      </c>
      <c r="EA422" s="11" t="b">
        <v>1</v>
      </c>
      <c r="EB422" s="11" t="b">
        <v>1</v>
      </c>
      <c r="EC422" s="11" t="b">
        <v>1</v>
      </c>
      <c r="ED422" s="11" t="b">
        <v>1</v>
      </c>
      <c r="EE422" s="11" t="b">
        <v>1</v>
      </c>
      <c r="EF422" s="11" t="b">
        <v>1</v>
      </c>
      <c r="EG422" s="11" t="b">
        <v>1</v>
      </c>
      <c r="EH422" s="11" t="b">
        <v>1</v>
      </c>
      <c r="EI422" s="11" t="b">
        <v>1</v>
      </c>
      <c r="EJ422" s="11" t="b">
        <v>1</v>
      </c>
      <c r="EK422" s="11">
        <v>7.8200000000000006E-3</v>
      </c>
      <c r="EL422" s="11">
        <v>7.5199999999999998E-3</v>
      </c>
      <c r="EM422" s="11">
        <v>8.7399999999999995E-3</v>
      </c>
      <c r="EN422" s="11">
        <v>7.8600000000000007E-3</v>
      </c>
      <c r="EO422" s="11">
        <v>8.26E-3</v>
      </c>
      <c r="EP422" s="11">
        <v>7.1900000000000002E-3</v>
      </c>
      <c r="EQ422" s="11">
        <v>7.1300000000000001E-3</v>
      </c>
      <c r="ER422" s="11">
        <v>7.7200000000000003E-3</v>
      </c>
      <c r="ES422" s="11">
        <v>8.4600000000000005E-3</v>
      </c>
      <c r="ET422" s="11">
        <v>7.9799999999999992E-3</v>
      </c>
      <c r="EU422" s="11">
        <v>8.2199999999999999E-3</v>
      </c>
      <c r="EV422" s="11">
        <v>0.01</v>
      </c>
      <c r="EW422" s="11">
        <v>7.7799999999999996E-3</v>
      </c>
      <c r="EX422" s="11" t="s">
        <v>204</v>
      </c>
      <c r="EY422" s="11" t="str">
        <f>VLOOKUP(Table8[[#This Row],[Candidate Detail Answer: City]],cities,2,FALSE)</f>
        <v>Newton</v>
      </c>
      <c r="EZ422" s="11" t="str">
        <f>VLOOKUP(Table8[[#This Row],[Candidate Detail Answer: City]],cities,3,FALSE)</f>
        <v>MA</v>
      </c>
      <c r="FA422" s="21">
        <f>VLOOKUP(Table8[[#This Row],[Candidate Detail Answer: City]],cities,4,FALSE)</f>
        <v>2458</v>
      </c>
      <c r="FB422" s="11" t="s">
        <v>157</v>
      </c>
      <c r="FC422" s="11" t="str">
        <f>VLOOKUP(Table8[[#This Row],[Candidate Detail Answer: Major]],majors_final,3,FALSE)</f>
        <v>N/A</v>
      </c>
      <c r="FD422" s="11" t="str">
        <f>VLOOKUP(Table8[[#This Row],[Candidate Detail Answer: Major]],majors_final,4,FALSE)</f>
        <v>N/A</v>
      </c>
      <c r="FE422" s="11">
        <f>VLOOKUP(Table8[[#This Row],[Candidate Detail Answer: Major]],majors_final,5,FALSE)</f>
        <v>0</v>
      </c>
      <c r="FF422" s="11">
        <f>VLOOKUP(Table8[[#This Row],[Candidate Detail Answer: Major]],majors_final,6,FALSE)</f>
        <v>0</v>
      </c>
      <c r="FG422" s="11">
        <v>8.4600000000000005E-3</v>
      </c>
      <c r="FH422" s="11">
        <v>7.9799999999999992E-3</v>
      </c>
      <c r="FI422" s="11">
        <v>1</v>
      </c>
    </row>
    <row r="423" spans="1:165" ht="12.75" x14ac:dyDescent="0.2">
      <c r="A423" s="11">
        <v>30067973</v>
      </c>
      <c r="B423" s="11">
        <v>39671054</v>
      </c>
      <c r="C423" s="11">
        <v>55118.681249999398</v>
      </c>
      <c r="D423" s="11" t="s">
        <v>153</v>
      </c>
      <c r="E423" s="11">
        <v>345600</v>
      </c>
      <c r="F423" s="11">
        <v>48040066</v>
      </c>
      <c r="G423" s="11">
        <v>48232.728472222901</v>
      </c>
      <c r="H423" s="11">
        <v>47819.899999999201</v>
      </c>
      <c r="I423" s="11">
        <v>232169</v>
      </c>
      <c r="J423" s="11">
        <v>1</v>
      </c>
      <c r="K423" s="11">
        <v>0</v>
      </c>
      <c r="L423" s="11">
        <v>0</v>
      </c>
      <c r="M423" s="11">
        <v>131</v>
      </c>
      <c r="N423" s="11">
        <v>91</v>
      </c>
      <c r="O423" s="11">
        <v>92</v>
      </c>
      <c r="P423" s="11">
        <v>69.459999999999994</v>
      </c>
      <c r="Q423" s="11">
        <v>157588</v>
      </c>
      <c r="R423" s="11" t="s">
        <v>154</v>
      </c>
      <c r="S423" s="11" t="s">
        <v>155</v>
      </c>
      <c r="T423" s="11" t="s">
        <v>156</v>
      </c>
      <c r="U423" s="11">
        <v>0</v>
      </c>
      <c r="V423" s="11" t="s">
        <v>154</v>
      </c>
      <c r="W423" s="11" t="s">
        <v>157</v>
      </c>
      <c r="X423" s="11">
        <v>4</v>
      </c>
      <c r="Y423" s="11">
        <v>1</v>
      </c>
      <c r="Z423" s="11">
        <v>10</v>
      </c>
      <c r="AA423" s="11">
        <v>10</v>
      </c>
      <c r="AB423" s="11">
        <v>10</v>
      </c>
      <c r="AC423" s="11">
        <v>10</v>
      </c>
      <c r="AD423" s="11">
        <v>0</v>
      </c>
      <c r="AE423" s="11">
        <v>0</v>
      </c>
      <c r="AF423" s="11">
        <v>10</v>
      </c>
      <c r="AG423" s="11">
        <v>10</v>
      </c>
      <c r="AH423" s="11">
        <v>10</v>
      </c>
      <c r="AI423" s="11">
        <v>10</v>
      </c>
      <c r="AJ423" s="11">
        <v>10</v>
      </c>
      <c r="AK423" s="11">
        <v>0</v>
      </c>
      <c r="AL423" s="11">
        <v>0</v>
      </c>
      <c r="AM423" s="11">
        <v>81</v>
      </c>
      <c r="AN423" s="11">
        <v>60</v>
      </c>
      <c r="AO423" s="11">
        <v>0</v>
      </c>
      <c r="AP423" s="11">
        <v>90</v>
      </c>
      <c r="AQ423" s="11">
        <v>40</v>
      </c>
      <c r="AR423" s="11">
        <v>30</v>
      </c>
      <c r="AS423" s="11">
        <v>1</v>
      </c>
      <c r="AT423" s="11">
        <v>90</v>
      </c>
      <c r="AU423" s="11">
        <v>454</v>
      </c>
      <c r="AV423" s="11">
        <v>2319</v>
      </c>
      <c r="AW423" s="11">
        <v>1329</v>
      </c>
      <c r="AX423" s="11">
        <v>14462</v>
      </c>
      <c r="AY423" s="11">
        <v>2955</v>
      </c>
      <c r="AZ423" s="11">
        <v>2697</v>
      </c>
      <c r="BA423" s="11">
        <v>2860</v>
      </c>
      <c r="BB423" s="11">
        <v>19790</v>
      </c>
      <c r="BC423" s="11">
        <v>5487</v>
      </c>
      <c r="BD423" s="11">
        <v>2717</v>
      </c>
      <c r="BE423" s="11">
        <v>8588</v>
      </c>
      <c r="BF423" s="11">
        <v>3106</v>
      </c>
      <c r="BG423" s="11">
        <v>6828</v>
      </c>
      <c r="BH423" s="11">
        <v>953</v>
      </c>
      <c r="BI423" s="11">
        <v>8</v>
      </c>
      <c r="BJ423" s="11">
        <v>8</v>
      </c>
      <c r="BK423" s="11">
        <v>7</v>
      </c>
      <c r="BL423" s="11">
        <v>11</v>
      </c>
      <c r="BM423" s="11">
        <v>8</v>
      </c>
      <c r="BN423" s="11">
        <v>9</v>
      </c>
      <c r="BO423" s="11">
        <v>15</v>
      </c>
      <c r="BP423" s="11">
        <v>15</v>
      </c>
      <c r="BQ423" s="11">
        <v>13</v>
      </c>
      <c r="BR423" s="11">
        <v>13</v>
      </c>
      <c r="BS423" s="11">
        <v>15</v>
      </c>
      <c r="BT423" s="11">
        <v>34</v>
      </c>
      <c r="BU423" s="11">
        <v>4</v>
      </c>
      <c r="BV423" s="11">
        <v>16</v>
      </c>
      <c r="BW423" s="11">
        <v>5</v>
      </c>
      <c r="BX423" s="11">
        <v>63</v>
      </c>
      <c r="BY423" s="11">
        <v>18</v>
      </c>
      <c r="BZ423" s="11">
        <v>7</v>
      </c>
      <c r="CA423" s="11">
        <v>5</v>
      </c>
      <c r="CB423" s="11">
        <v>12</v>
      </c>
      <c r="CC423" s="11">
        <v>15</v>
      </c>
      <c r="CD423" s="11">
        <v>6</v>
      </c>
      <c r="CE423" s="11">
        <v>28</v>
      </c>
      <c r="CF423" s="11">
        <v>14</v>
      </c>
      <c r="CG423" s="11">
        <v>6</v>
      </c>
      <c r="CH423" s="11">
        <v>1</v>
      </c>
      <c r="CI423" s="11"/>
      <c r="CJ423" s="11"/>
      <c r="CK423" s="11" t="s">
        <v>158</v>
      </c>
      <c r="CL423" s="11" t="s">
        <v>158</v>
      </c>
      <c r="CM423" s="11" t="s">
        <v>158</v>
      </c>
      <c r="CN423" s="11" t="s">
        <v>158</v>
      </c>
      <c r="CO423" s="11" t="s">
        <v>158</v>
      </c>
      <c r="CP423" s="11" t="s">
        <v>158</v>
      </c>
      <c r="CQ423" s="11" t="s">
        <v>158</v>
      </c>
      <c r="CR423" s="11" t="s">
        <v>158</v>
      </c>
      <c r="CS423" s="11" t="s">
        <v>158</v>
      </c>
      <c r="CT423" s="11" t="s">
        <v>158</v>
      </c>
      <c r="CU423" s="11" t="s">
        <v>158</v>
      </c>
      <c r="CV423" s="11" t="s">
        <v>158</v>
      </c>
      <c r="CW423" s="11" t="s">
        <v>158</v>
      </c>
      <c r="CX423" s="11" t="s">
        <v>154</v>
      </c>
      <c r="CY423" s="11" t="s">
        <v>154</v>
      </c>
      <c r="CZ423" s="11" t="s">
        <v>154</v>
      </c>
      <c r="DA423" s="11" t="s">
        <v>154</v>
      </c>
      <c r="DB423" s="11" t="s">
        <v>154</v>
      </c>
      <c r="DC423" s="11" t="s">
        <v>154</v>
      </c>
      <c r="DD423" s="11" t="s">
        <v>154</v>
      </c>
      <c r="DE423" s="11" t="s">
        <v>154</v>
      </c>
      <c r="DF423" s="11" t="s">
        <v>154</v>
      </c>
      <c r="DG423" s="11" t="s">
        <v>154</v>
      </c>
      <c r="DH423" s="11" t="s">
        <v>154</v>
      </c>
      <c r="DI423" s="11" t="s">
        <v>154</v>
      </c>
      <c r="DJ423" s="11" t="s">
        <v>154</v>
      </c>
      <c r="DK423" s="11" t="s">
        <v>157</v>
      </c>
      <c r="DL423" s="11" t="s">
        <v>157</v>
      </c>
      <c r="DM423" s="11" t="s">
        <v>157</v>
      </c>
      <c r="DN423" s="11" t="s">
        <v>157</v>
      </c>
      <c r="DO423" s="11" t="s">
        <v>157</v>
      </c>
      <c r="DP423" s="11" t="s">
        <v>157</v>
      </c>
      <c r="DQ423" s="11" t="s">
        <v>157</v>
      </c>
      <c r="DR423" s="11" t="s">
        <v>157</v>
      </c>
      <c r="DS423" s="11" t="s">
        <v>157</v>
      </c>
      <c r="DT423" s="11" t="s">
        <v>157</v>
      </c>
      <c r="DU423" s="11" t="s">
        <v>157</v>
      </c>
      <c r="DV423" s="11" t="s">
        <v>157</v>
      </c>
      <c r="DW423" s="11" t="s">
        <v>157</v>
      </c>
      <c r="DX423" s="11" t="b">
        <v>1</v>
      </c>
      <c r="DY423" s="11" t="b">
        <v>1</v>
      </c>
      <c r="DZ423" s="11" t="b">
        <v>1</v>
      </c>
      <c r="EA423" s="11" t="b">
        <v>1</v>
      </c>
      <c r="EB423" s="11" t="b">
        <v>0</v>
      </c>
      <c r="EC423" s="11" t="b">
        <v>0</v>
      </c>
      <c r="ED423" s="11" t="b">
        <v>1</v>
      </c>
      <c r="EE423" s="11" t="b">
        <v>1</v>
      </c>
      <c r="EF423" s="11" t="b">
        <v>1</v>
      </c>
      <c r="EG423" s="11" t="b">
        <v>1</v>
      </c>
      <c r="EH423" s="11" t="b">
        <v>1</v>
      </c>
      <c r="EI423" s="11" t="b">
        <v>0</v>
      </c>
      <c r="EJ423" s="11" t="b">
        <v>0</v>
      </c>
      <c r="EK423" s="11">
        <v>3.4547000000000001E-2</v>
      </c>
      <c r="EL423" s="11">
        <v>3.5825000000000003E-2</v>
      </c>
      <c r="EM423" s="11">
        <v>1.2607E-2</v>
      </c>
      <c r="EN423" s="11">
        <v>1.687E-2</v>
      </c>
      <c r="EO423" s="11">
        <v>3.4923000000000003E-2</v>
      </c>
      <c r="EP423" s="11">
        <v>3.0358E-2</v>
      </c>
      <c r="EQ423" s="11">
        <v>3.4472999999999997E-2</v>
      </c>
      <c r="ER423" s="11">
        <v>3.3089E-2</v>
      </c>
      <c r="ES423" s="11">
        <v>3.1829999999999997E-2</v>
      </c>
      <c r="ET423" s="11">
        <v>3.7180999999999999E-2</v>
      </c>
      <c r="EU423" s="11">
        <v>3.5885E-2</v>
      </c>
      <c r="EV423" s="11">
        <v>2.0008999999999999E-2</v>
      </c>
      <c r="EW423" s="11">
        <v>3.3904999999999998E-2</v>
      </c>
      <c r="EX423" s="11" t="s">
        <v>427</v>
      </c>
      <c r="EY423" s="11" t="str">
        <f>VLOOKUP(Table8[[#This Row],[Candidate Detail Answer: City]],cities,2,FALSE)</f>
        <v>North Brunswick</v>
      </c>
      <c r="EZ423" s="11" t="str">
        <f>VLOOKUP(Table8[[#This Row],[Candidate Detail Answer: City]],cities,3,FALSE)</f>
        <v>NJ</v>
      </c>
      <c r="FA423" s="21">
        <f>VLOOKUP(Table8[[#This Row],[Candidate Detail Answer: City]],cities,4,FALSE)</f>
        <v>8902</v>
      </c>
      <c r="FB423" s="11" t="s">
        <v>210</v>
      </c>
      <c r="FC423" s="11" t="str">
        <f>VLOOKUP(Table8[[#This Row],[Candidate Detail Answer: Major]],majors_final,3,FALSE)</f>
        <v>Computer Science</v>
      </c>
      <c r="FD423" s="11" t="str">
        <f>VLOOKUP(Table8[[#This Row],[Candidate Detail Answer: Major]],majors_final,4,FALSE)</f>
        <v>IT-development focused</v>
      </c>
      <c r="FE423" s="11">
        <f>VLOOKUP(Table8[[#This Row],[Candidate Detail Answer: Major]],majors_final,5,FALSE)</f>
        <v>0</v>
      </c>
      <c r="FF423" s="11">
        <f>VLOOKUP(Table8[[#This Row],[Candidate Detail Answer: Major]],majors_final,6,FALSE)</f>
        <v>0</v>
      </c>
      <c r="FG423" s="5"/>
      <c r="FH423" s="5"/>
      <c r="FI423" s="11"/>
    </row>
    <row r="424" spans="1:165" ht="12.75" x14ac:dyDescent="0.2">
      <c r="A424" s="11">
        <v>52101975</v>
      </c>
      <c r="B424" s="11">
        <v>73848130</v>
      </c>
      <c r="C424" s="11">
        <v>49986.4437499997</v>
      </c>
      <c r="D424" s="11" t="s">
        <v>153</v>
      </c>
      <c r="E424" s="11">
        <v>345600</v>
      </c>
      <c r="F424" s="11">
        <v>77824610</v>
      </c>
      <c r="G424" s="11">
        <v>55276.615972224099</v>
      </c>
      <c r="H424" s="11">
        <v>54038.693749997597</v>
      </c>
      <c r="I424" s="11">
        <v>338241</v>
      </c>
      <c r="J424" s="11">
        <v>1</v>
      </c>
      <c r="K424" s="11">
        <v>115</v>
      </c>
      <c r="L424" s="11">
        <v>262872</v>
      </c>
      <c r="M424" s="11">
        <v>131</v>
      </c>
      <c r="N424" s="11">
        <v>130.5</v>
      </c>
      <c r="O424" s="11">
        <v>92</v>
      </c>
      <c r="P424" s="11">
        <v>99.61</v>
      </c>
      <c r="Q424" s="11">
        <v>2736</v>
      </c>
      <c r="R424" s="11" t="s">
        <v>154</v>
      </c>
      <c r="S424" s="11" t="s">
        <v>155</v>
      </c>
      <c r="T424" s="11" t="s">
        <v>208</v>
      </c>
      <c r="U424" s="11">
        <v>11</v>
      </c>
      <c r="V424" s="11" t="s">
        <v>154</v>
      </c>
      <c r="W424" s="11" t="s">
        <v>157</v>
      </c>
      <c r="X424" s="11">
        <v>3</v>
      </c>
      <c r="Y424" s="11">
        <v>0.5</v>
      </c>
      <c r="Z424" s="11">
        <v>10</v>
      </c>
      <c r="AA424" s="11">
        <v>10</v>
      </c>
      <c r="AB424" s="11">
        <v>10</v>
      </c>
      <c r="AC424" s="11">
        <v>10</v>
      </c>
      <c r="AD424" s="11">
        <v>10</v>
      </c>
      <c r="AE424" s="11">
        <v>10</v>
      </c>
      <c r="AF424" s="11">
        <v>10</v>
      </c>
      <c r="AG424" s="11">
        <v>10</v>
      </c>
      <c r="AH424" s="11">
        <v>10</v>
      </c>
      <c r="AI424" s="11">
        <v>10</v>
      </c>
      <c r="AJ424" s="11">
        <v>10</v>
      </c>
      <c r="AK424" s="11">
        <v>10</v>
      </c>
      <c r="AL424" s="11">
        <v>10</v>
      </c>
      <c r="AM424" s="11">
        <v>120.5</v>
      </c>
      <c r="AN424" s="11">
        <v>60</v>
      </c>
      <c r="AO424" s="11">
        <v>10</v>
      </c>
      <c r="AP424" s="11">
        <v>120</v>
      </c>
      <c r="AQ424" s="11">
        <v>60</v>
      </c>
      <c r="AR424" s="11">
        <v>40</v>
      </c>
      <c r="AS424" s="11">
        <v>0.5</v>
      </c>
      <c r="AT424" s="11">
        <v>130</v>
      </c>
      <c r="AU424" s="11">
        <v>620</v>
      </c>
      <c r="AV424" s="11">
        <v>72522</v>
      </c>
      <c r="AW424" s="11">
        <v>97666</v>
      </c>
      <c r="AX424" s="11">
        <v>5470</v>
      </c>
      <c r="AY424" s="11">
        <v>5482</v>
      </c>
      <c r="AZ424" s="11">
        <v>73194</v>
      </c>
      <c r="BA424" s="11">
        <v>322</v>
      </c>
      <c r="BB424" s="11">
        <v>1591</v>
      </c>
      <c r="BC424" s="11">
        <v>558</v>
      </c>
      <c r="BD424" s="11">
        <v>2184</v>
      </c>
      <c r="BE424" s="11">
        <v>65083</v>
      </c>
      <c r="BF424" s="11">
        <v>1712</v>
      </c>
      <c r="BG424" s="11">
        <v>3583</v>
      </c>
      <c r="BH424" s="11">
        <v>1516</v>
      </c>
      <c r="BI424" s="11">
        <v>8</v>
      </c>
      <c r="BJ424" s="11">
        <v>8</v>
      </c>
      <c r="BK424" s="11">
        <v>9</v>
      </c>
      <c r="BL424" s="11">
        <v>11</v>
      </c>
      <c r="BM424" s="11">
        <v>8</v>
      </c>
      <c r="BN424" s="11">
        <v>9</v>
      </c>
      <c r="BO424" s="11">
        <v>10</v>
      </c>
      <c r="BP424" s="11">
        <v>9</v>
      </c>
      <c r="BQ424" s="11">
        <v>8</v>
      </c>
      <c r="BR424" s="11">
        <v>9</v>
      </c>
      <c r="BS424" s="11">
        <v>10</v>
      </c>
      <c r="BT424" s="11">
        <v>15</v>
      </c>
      <c r="BU424" s="11">
        <v>24</v>
      </c>
      <c r="BV424" s="11">
        <v>21</v>
      </c>
      <c r="BW424" s="11">
        <v>4</v>
      </c>
      <c r="BX424" s="11">
        <v>32</v>
      </c>
      <c r="BY424" s="11">
        <v>20</v>
      </c>
      <c r="BZ424" s="11">
        <v>5</v>
      </c>
      <c r="CA424" s="11">
        <v>4</v>
      </c>
      <c r="CB424" s="11">
        <v>9</v>
      </c>
      <c r="CC424" s="11">
        <v>5</v>
      </c>
      <c r="CD424" s="11">
        <v>4</v>
      </c>
      <c r="CE424" s="11">
        <v>9</v>
      </c>
      <c r="CF424" s="11">
        <v>4</v>
      </c>
      <c r="CG424" s="11">
        <v>9</v>
      </c>
      <c r="CH424" s="11">
        <v>5</v>
      </c>
      <c r="CI424" s="11"/>
      <c r="CJ424" s="11"/>
      <c r="CK424" s="11" t="s">
        <v>158</v>
      </c>
      <c r="CL424" s="11" t="s">
        <v>158</v>
      </c>
      <c r="CM424" s="11" t="s">
        <v>158</v>
      </c>
      <c r="CN424" s="11" t="s">
        <v>158</v>
      </c>
      <c r="CO424" s="11" t="s">
        <v>158</v>
      </c>
      <c r="CP424" s="11" t="s">
        <v>158</v>
      </c>
      <c r="CQ424" s="11" t="s">
        <v>158</v>
      </c>
      <c r="CR424" s="11" t="s">
        <v>158</v>
      </c>
      <c r="CS424" s="11" t="s">
        <v>158</v>
      </c>
      <c r="CT424" s="11" t="s">
        <v>158</v>
      </c>
      <c r="CU424" s="11" t="s">
        <v>158</v>
      </c>
      <c r="CV424" s="11" t="s">
        <v>158</v>
      </c>
      <c r="CW424" s="11" t="s">
        <v>158</v>
      </c>
      <c r="CX424" s="11" t="s">
        <v>154</v>
      </c>
      <c r="CY424" s="11" t="s">
        <v>154</v>
      </c>
      <c r="CZ424" s="11" t="s">
        <v>154</v>
      </c>
      <c r="DA424" s="11" t="s">
        <v>154</v>
      </c>
      <c r="DB424" s="11" t="s">
        <v>154</v>
      </c>
      <c r="DC424" s="11" t="s">
        <v>154</v>
      </c>
      <c r="DD424" s="11" t="s">
        <v>154</v>
      </c>
      <c r="DE424" s="11" t="s">
        <v>154</v>
      </c>
      <c r="DF424" s="11" t="s">
        <v>154</v>
      </c>
      <c r="DG424" s="11" t="s">
        <v>154</v>
      </c>
      <c r="DH424" s="11" t="s">
        <v>154</v>
      </c>
      <c r="DI424" s="11" t="s">
        <v>154</v>
      </c>
      <c r="DJ424" s="11" t="s">
        <v>154</v>
      </c>
      <c r="DK424" s="11" t="s">
        <v>157</v>
      </c>
      <c r="DL424" s="11" t="s">
        <v>157</v>
      </c>
      <c r="DM424" s="11" t="s">
        <v>157</v>
      </c>
      <c r="DN424" s="11" t="s">
        <v>157</v>
      </c>
      <c r="DO424" s="11" t="s">
        <v>157</v>
      </c>
      <c r="DP424" s="11" t="s">
        <v>157</v>
      </c>
      <c r="DQ424" s="11" t="s">
        <v>157</v>
      </c>
      <c r="DR424" s="11" t="s">
        <v>157</v>
      </c>
      <c r="DS424" s="11" t="s">
        <v>157</v>
      </c>
      <c r="DT424" s="11" t="s">
        <v>157</v>
      </c>
      <c r="DU424" s="11" t="s">
        <v>157</v>
      </c>
      <c r="DV424" s="11" t="s">
        <v>157</v>
      </c>
      <c r="DW424" s="11" t="s">
        <v>157</v>
      </c>
      <c r="DX424" s="11" t="b">
        <v>1</v>
      </c>
      <c r="DY424" s="11" t="b">
        <v>1</v>
      </c>
      <c r="DZ424" s="11" t="b">
        <v>1</v>
      </c>
      <c r="EA424" s="11" t="b">
        <v>1</v>
      </c>
      <c r="EB424" s="11" t="b">
        <v>1</v>
      </c>
      <c r="EC424" s="11" t="b">
        <v>1</v>
      </c>
      <c r="ED424" s="11" t="b">
        <v>1</v>
      </c>
      <c r="EE424" s="11" t="b">
        <v>1</v>
      </c>
      <c r="EF424" s="11" t="b">
        <v>1</v>
      </c>
      <c r="EG424" s="11" t="b">
        <v>1</v>
      </c>
      <c r="EH424" s="11" t="b">
        <v>1</v>
      </c>
      <c r="EI424" s="11" t="b">
        <v>1</v>
      </c>
      <c r="EJ424" s="11" t="b">
        <v>1</v>
      </c>
      <c r="EK424" s="11">
        <v>1.4413E-2</v>
      </c>
      <c r="EL424" s="11">
        <v>3.2929E-2</v>
      </c>
      <c r="EM424" s="11">
        <v>1.3058E-2</v>
      </c>
      <c r="EN424" s="11">
        <v>3.9572999999999997E-2</v>
      </c>
      <c r="EO424" s="11">
        <v>3.1328000000000002E-2</v>
      </c>
      <c r="EP424" s="11">
        <v>3.3405999999999998E-2</v>
      </c>
      <c r="EQ424" s="11">
        <v>6.3358999999999999E-2</v>
      </c>
      <c r="ER424" s="11">
        <v>5.2012000000000003E-2</v>
      </c>
      <c r="ES424" s="11">
        <v>8.6083999999999994E-2</v>
      </c>
      <c r="ET424" s="11">
        <v>0.102184</v>
      </c>
      <c r="EU424" s="11">
        <v>6.2847E-2</v>
      </c>
      <c r="EV424" s="11">
        <v>0.10273699999999999</v>
      </c>
      <c r="EW424" s="11">
        <v>0.124436</v>
      </c>
      <c r="EX424" s="11" t="s">
        <v>427</v>
      </c>
      <c r="EY424" s="11" t="str">
        <f>VLOOKUP(Table8[[#This Row],[Candidate Detail Answer: City]],cities,2,FALSE)</f>
        <v>North Brunswick</v>
      </c>
      <c r="EZ424" s="11" t="str">
        <f>VLOOKUP(Table8[[#This Row],[Candidate Detail Answer: City]],cities,3,FALSE)</f>
        <v>NJ</v>
      </c>
      <c r="FA424" s="21">
        <f>VLOOKUP(Table8[[#This Row],[Candidate Detail Answer: City]],cities,4,FALSE)</f>
        <v>8902</v>
      </c>
      <c r="FB424" s="11" t="s">
        <v>229</v>
      </c>
      <c r="FC424" s="11" t="str">
        <f>VLOOKUP(Table8[[#This Row],[Candidate Detail Answer: Major]],majors_final,3,FALSE)</f>
        <v>Computer Science</v>
      </c>
      <c r="FD424" s="11" t="str">
        <f>VLOOKUP(Table8[[#This Row],[Candidate Detail Answer: Major]],majors_final,4,FALSE)</f>
        <v>IT-development focused</v>
      </c>
      <c r="FE424" s="11">
        <f>VLOOKUP(Table8[[#This Row],[Candidate Detail Answer: Major]],majors_final,5,FALSE)</f>
        <v>0</v>
      </c>
      <c r="FF424" s="11">
        <f>VLOOKUP(Table8[[#This Row],[Candidate Detail Answer: Major]],majors_final,6,FALSE)</f>
        <v>0</v>
      </c>
      <c r="FG424" s="5"/>
      <c r="FH424" s="5"/>
      <c r="FI424" s="11"/>
    </row>
    <row r="425" spans="1:165" ht="12.75" x14ac:dyDescent="0.2">
      <c r="A425" s="11">
        <v>47969119</v>
      </c>
      <c r="B425" s="11">
        <v>66953564</v>
      </c>
      <c r="C425" s="11">
        <v>45906.9729166666</v>
      </c>
      <c r="D425" s="11" t="s">
        <v>153</v>
      </c>
      <c r="E425" s="11">
        <v>345600</v>
      </c>
      <c r="F425" s="11">
        <v>73387452</v>
      </c>
      <c r="G425" s="11">
        <v>53028.9937500015</v>
      </c>
      <c r="H425" s="11">
        <v>52054.349305553602</v>
      </c>
      <c r="I425" s="11">
        <v>50634</v>
      </c>
      <c r="J425" s="11">
        <v>1</v>
      </c>
      <c r="K425" s="11">
        <v>39</v>
      </c>
      <c r="L425" s="11">
        <v>19056</v>
      </c>
      <c r="M425" s="11">
        <v>131</v>
      </c>
      <c r="N425" s="11">
        <v>131</v>
      </c>
      <c r="O425" s="11">
        <v>92</v>
      </c>
      <c r="P425" s="11">
        <v>100</v>
      </c>
      <c r="Q425" s="11">
        <v>3020</v>
      </c>
      <c r="R425" s="11" t="s">
        <v>154</v>
      </c>
      <c r="S425" s="11" t="s">
        <v>155</v>
      </c>
      <c r="T425" s="11" t="s">
        <v>208</v>
      </c>
      <c r="U425" s="11">
        <v>43</v>
      </c>
      <c r="V425" s="11" t="s">
        <v>154</v>
      </c>
      <c r="W425" s="11" t="s">
        <v>157</v>
      </c>
      <c r="X425" s="11">
        <v>5</v>
      </c>
      <c r="Y425" s="11">
        <v>1</v>
      </c>
      <c r="Z425" s="11">
        <v>10</v>
      </c>
      <c r="AA425" s="11">
        <v>10</v>
      </c>
      <c r="AB425" s="11">
        <v>10</v>
      </c>
      <c r="AC425" s="11">
        <v>10</v>
      </c>
      <c r="AD425" s="11">
        <v>10</v>
      </c>
      <c r="AE425" s="11">
        <v>10</v>
      </c>
      <c r="AF425" s="11">
        <v>10</v>
      </c>
      <c r="AG425" s="11">
        <v>10</v>
      </c>
      <c r="AH425" s="11">
        <v>10</v>
      </c>
      <c r="AI425" s="11">
        <v>10</v>
      </c>
      <c r="AJ425" s="11">
        <v>10</v>
      </c>
      <c r="AK425" s="11">
        <v>10</v>
      </c>
      <c r="AL425" s="11">
        <v>10</v>
      </c>
      <c r="AM425" s="11">
        <v>121</v>
      </c>
      <c r="AN425" s="11">
        <v>60</v>
      </c>
      <c r="AO425" s="11">
        <v>10</v>
      </c>
      <c r="AP425" s="11">
        <v>120</v>
      </c>
      <c r="AQ425" s="11">
        <v>60</v>
      </c>
      <c r="AR425" s="11">
        <v>40</v>
      </c>
      <c r="AS425" s="11">
        <v>1</v>
      </c>
      <c r="AT425" s="11">
        <v>130</v>
      </c>
      <c r="AU425" s="11">
        <v>2369</v>
      </c>
      <c r="AV425" s="11">
        <v>3556</v>
      </c>
      <c r="AW425" s="11">
        <v>964</v>
      </c>
      <c r="AX425" s="11">
        <v>5097</v>
      </c>
      <c r="AY425" s="11">
        <v>4335</v>
      </c>
      <c r="AZ425" s="11">
        <v>3330</v>
      </c>
      <c r="BA425" s="11">
        <v>3059</v>
      </c>
      <c r="BB425" s="11">
        <v>4462</v>
      </c>
      <c r="BC425" s="11">
        <v>2979</v>
      </c>
      <c r="BD425" s="11">
        <v>435</v>
      </c>
      <c r="BE425" s="11">
        <v>9762</v>
      </c>
      <c r="BF425" s="11">
        <v>1329</v>
      </c>
      <c r="BG425" s="11">
        <v>648</v>
      </c>
      <c r="BH425" s="11">
        <v>5234</v>
      </c>
      <c r="BI425" s="11">
        <v>6</v>
      </c>
      <c r="BJ425" s="11">
        <v>6</v>
      </c>
      <c r="BK425" s="11">
        <v>8</v>
      </c>
      <c r="BL425" s="11">
        <v>14</v>
      </c>
      <c r="BM425" s="11">
        <v>4</v>
      </c>
      <c r="BN425" s="11">
        <v>8</v>
      </c>
      <c r="BO425" s="11">
        <v>9</v>
      </c>
      <c r="BP425" s="11">
        <v>8</v>
      </c>
      <c r="BQ425" s="11">
        <v>6</v>
      </c>
      <c r="BR425" s="11">
        <v>9</v>
      </c>
      <c r="BS425" s="11">
        <v>8</v>
      </c>
      <c r="BT425" s="11">
        <v>16</v>
      </c>
      <c r="BU425" s="11">
        <v>36</v>
      </c>
      <c r="BV425" s="11">
        <v>6</v>
      </c>
      <c r="BW425" s="11">
        <v>2</v>
      </c>
      <c r="BX425" s="11">
        <v>9</v>
      </c>
      <c r="BY425" s="11">
        <v>4</v>
      </c>
      <c r="BZ425" s="11">
        <v>8</v>
      </c>
      <c r="CA425" s="11">
        <v>3</v>
      </c>
      <c r="CB425" s="11">
        <v>3</v>
      </c>
      <c r="CC425" s="11">
        <v>4</v>
      </c>
      <c r="CD425" s="11">
        <v>2</v>
      </c>
      <c r="CE425" s="11">
        <v>6</v>
      </c>
      <c r="CF425" s="11">
        <v>4</v>
      </c>
      <c r="CG425" s="11">
        <v>2</v>
      </c>
      <c r="CH425" s="11">
        <v>12</v>
      </c>
      <c r="CI425" s="11"/>
      <c r="CJ425" s="11"/>
      <c r="CK425" s="11" t="s">
        <v>158</v>
      </c>
      <c r="CL425" s="11" t="s">
        <v>158</v>
      </c>
      <c r="CM425" s="11" t="s">
        <v>158</v>
      </c>
      <c r="CN425" s="11" t="s">
        <v>158</v>
      </c>
      <c r="CO425" s="11" t="s">
        <v>158</v>
      </c>
      <c r="CP425" s="11" t="s">
        <v>158</v>
      </c>
      <c r="CQ425" s="11" t="s">
        <v>158</v>
      </c>
      <c r="CR425" s="11" t="s">
        <v>158</v>
      </c>
      <c r="CS425" s="11" t="s">
        <v>158</v>
      </c>
      <c r="CT425" s="11" t="s">
        <v>158</v>
      </c>
      <c r="CU425" s="11" t="s">
        <v>158</v>
      </c>
      <c r="CV425" s="11" t="s">
        <v>158</v>
      </c>
      <c r="CW425" s="11" t="s">
        <v>158</v>
      </c>
      <c r="CX425" s="11" t="s">
        <v>154</v>
      </c>
      <c r="CY425" s="11" t="s">
        <v>154</v>
      </c>
      <c r="CZ425" s="11" t="s">
        <v>154</v>
      </c>
      <c r="DA425" s="11" t="s">
        <v>154</v>
      </c>
      <c r="DB425" s="11" t="s">
        <v>154</v>
      </c>
      <c r="DC425" s="11" t="s">
        <v>154</v>
      </c>
      <c r="DD425" s="11" t="s">
        <v>154</v>
      </c>
      <c r="DE425" s="11" t="s">
        <v>154</v>
      </c>
      <c r="DF425" s="11" t="s">
        <v>154</v>
      </c>
      <c r="DG425" s="11" t="s">
        <v>154</v>
      </c>
      <c r="DH425" s="11" t="s">
        <v>154</v>
      </c>
      <c r="DI425" s="11" t="s">
        <v>154</v>
      </c>
      <c r="DJ425" s="11" t="s">
        <v>154</v>
      </c>
      <c r="DK425" s="11" t="s">
        <v>157</v>
      </c>
      <c r="DL425" s="11" t="s">
        <v>157</v>
      </c>
      <c r="DM425" s="11" t="s">
        <v>157</v>
      </c>
      <c r="DN425" s="11" t="s">
        <v>157</v>
      </c>
      <c r="DO425" s="11" t="s">
        <v>157</v>
      </c>
      <c r="DP425" s="11" t="s">
        <v>157</v>
      </c>
      <c r="DQ425" s="11" t="s">
        <v>157</v>
      </c>
      <c r="DR425" s="11" t="s">
        <v>157</v>
      </c>
      <c r="DS425" s="11" t="s">
        <v>157</v>
      </c>
      <c r="DT425" s="11" t="s">
        <v>157</v>
      </c>
      <c r="DU425" s="11" t="s">
        <v>157</v>
      </c>
      <c r="DV425" s="11" t="s">
        <v>157</v>
      </c>
      <c r="DW425" s="11" t="s">
        <v>157</v>
      </c>
      <c r="DX425" s="11" t="b">
        <v>1</v>
      </c>
      <c r="DY425" s="11" t="b">
        <v>1</v>
      </c>
      <c r="DZ425" s="11" t="b">
        <v>1</v>
      </c>
      <c r="EA425" s="11" t="b">
        <v>1</v>
      </c>
      <c r="EB425" s="11" t="b">
        <v>1</v>
      </c>
      <c r="EC425" s="11" t="b">
        <v>1</v>
      </c>
      <c r="ED425" s="11" t="b">
        <v>1</v>
      </c>
      <c r="EE425" s="11" t="b">
        <v>1</v>
      </c>
      <c r="EF425" s="11" t="b">
        <v>1</v>
      </c>
      <c r="EG425" s="11" t="b">
        <v>1</v>
      </c>
      <c r="EH425" s="11" t="b">
        <v>1</v>
      </c>
      <c r="EI425" s="11" t="b">
        <v>1</v>
      </c>
      <c r="EJ425" s="11" t="b">
        <v>1</v>
      </c>
      <c r="EK425" s="11">
        <v>1.1523E-2</v>
      </c>
      <c r="EL425" s="11">
        <v>0.244807</v>
      </c>
      <c r="EM425" s="11">
        <v>0.43485800000000002</v>
      </c>
      <c r="EN425" s="11">
        <v>1.352123</v>
      </c>
      <c r="EO425" s="11">
        <v>6.0235999999999998E-2</v>
      </c>
      <c r="EP425" s="11">
        <v>0.122513</v>
      </c>
      <c r="EQ425" s="11">
        <v>3.2535000000000001E-2</v>
      </c>
      <c r="ER425" s="11">
        <v>0.16902500000000001</v>
      </c>
      <c r="ES425" s="11">
        <v>1.6296000000000001E-2</v>
      </c>
      <c r="ET425" s="11">
        <v>2.5514999999999999E-2</v>
      </c>
      <c r="EU425" s="11">
        <v>2.8996999999999998E-2</v>
      </c>
      <c r="EV425" s="11">
        <v>4.2626999999999998E-2</v>
      </c>
      <c r="EW425" s="11">
        <v>4.2091999999999997E-2</v>
      </c>
      <c r="EX425" s="11" t="s">
        <v>659</v>
      </c>
      <c r="EY425" s="11" t="str">
        <f>VLOOKUP(Table8[[#This Row],[Candidate Detail Answer: City]],cities,2,FALSE)</f>
        <v>North Gragton</v>
      </c>
      <c r="EZ425" s="11" t="str">
        <f>VLOOKUP(Table8[[#This Row],[Candidate Detail Answer: City]],cities,3,FALSE)</f>
        <v>OH</v>
      </c>
      <c r="FA425" s="21">
        <f>VLOOKUP(Table8[[#This Row],[Candidate Detail Answer: City]],cities,4,FALSE)</f>
        <v>44004</v>
      </c>
      <c r="FB425" s="11" t="s">
        <v>371</v>
      </c>
      <c r="FC425" s="11" t="str">
        <f>VLOOKUP(Table8[[#This Row],[Candidate Detail Answer: Major]],majors_final,3,FALSE)</f>
        <v>Full Stack Development</v>
      </c>
      <c r="FD425" s="11" t="str">
        <f>VLOOKUP(Table8[[#This Row],[Candidate Detail Answer: Major]],majors_final,4,FALSE)</f>
        <v>IT-development focused</v>
      </c>
      <c r="FE425" s="11">
        <f>VLOOKUP(Table8[[#This Row],[Candidate Detail Answer: Major]],majors_final,5,FALSE)</f>
        <v>0</v>
      </c>
      <c r="FF425" s="11">
        <f>VLOOKUP(Table8[[#This Row],[Candidate Detail Answer: Major]],majors_final,6,FALSE)</f>
        <v>0</v>
      </c>
      <c r="FG425" s="5"/>
      <c r="FH425" s="5"/>
      <c r="FI425" s="11"/>
    </row>
    <row r="426" spans="1:165" ht="12.75" x14ac:dyDescent="0.2">
      <c r="A426" s="11">
        <v>47969182</v>
      </c>
      <c r="B426" s="11">
        <v>66953686</v>
      </c>
      <c r="C426" s="11">
        <v>46850.076388888803</v>
      </c>
      <c r="D426" s="11" t="s">
        <v>153</v>
      </c>
      <c r="E426" s="11">
        <v>345600</v>
      </c>
      <c r="F426" s="11">
        <v>73386330</v>
      </c>
      <c r="G426" s="11">
        <v>54213.009027779503</v>
      </c>
      <c r="H426" s="11">
        <v>53099.673611108898</v>
      </c>
      <c r="I426" s="11">
        <v>13990</v>
      </c>
      <c r="J426" s="11">
        <v>1</v>
      </c>
      <c r="K426" s="11">
        <v>6</v>
      </c>
      <c r="L426" s="11">
        <v>413</v>
      </c>
      <c r="M426" s="11">
        <v>131</v>
      </c>
      <c r="N426" s="11">
        <v>131</v>
      </c>
      <c r="O426" s="11">
        <v>92</v>
      </c>
      <c r="P426" s="11">
        <v>100</v>
      </c>
      <c r="Q426" s="11">
        <v>0</v>
      </c>
      <c r="R426" s="11" t="s">
        <v>154</v>
      </c>
      <c r="S426" s="11" t="s">
        <v>155</v>
      </c>
      <c r="T426" s="11" t="s">
        <v>208</v>
      </c>
      <c r="U426" s="11">
        <v>1</v>
      </c>
      <c r="V426" s="11" t="s">
        <v>154</v>
      </c>
      <c r="W426" s="11" t="s">
        <v>157</v>
      </c>
      <c r="X426" s="11">
        <v>4</v>
      </c>
      <c r="Y426" s="11">
        <v>1</v>
      </c>
      <c r="Z426" s="11">
        <v>10</v>
      </c>
      <c r="AA426" s="11">
        <v>10</v>
      </c>
      <c r="AB426" s="11">
        <v>10</v>
      </c>
      <c r="AC426" s="11">
        <v>10</v>
      </c>
      <c r="AD426" s="11">
        <v>10</v>
      </c>
      <c r="AE426" s="11">
        <v>10</v>
      </c>
      <c r="AF426" s="11">
        <v>10</v>
      </c>
      <c r="AG426" s="11">
        <v>10</v>
      </c>
      <c r="AH426" s="11">
        <v>10</v>
      </c>
      <c r="AI426" s="11">
        <v>10</v>
      </c>
      <c r="AJ426" s="11">
        <v>10</v>
      </c>
      <c r="AK426" s="11">
        <v>10</v>
      </c>
      <c r="AL426" s="11">
        <v>10</v>
      </c>
      <c r="AM426" s="11">
        <v>121</v>
      </c>
      <c r="AN426" s="11">
        <v>60</v>
      </c>
      <c r="AO426" s="11">
        <v>10</v>
      </c>
      <c r="AP426" s="11">
        <v>120</v>
      </c>
      <c r="AQ426" s="11">
        <v>60</v>
      </c>
      <c r="AR426" s="11">
        <v>40</v>
      </c>
      <c r="AS426" s="11">
        <v>1</v>
      </c>
      <c r="AT426" s="11">
        <v>130</v>
      </c>
      <c r="AU426" s="11">
        <v>58</v>
      </c>
      <c r="AV426" s="11">
        <v>486</v>
      </c>
      <c r="AW426" s="11">
        <v>305</v>
      </c>
      <c r="AX426" s="11">
        <v>590</v>
      </c>
      <c r="AY426" s="11">
        <v>647</v>
      </c>
      <c r="AZ426" s="11">
        <v>318</v>
      </c>
      <c r="BA426" s="11">
        <v>1462</v>
      </c>
      <c r="BB426" s="11">
        <v>1072</v>
      </c>
      <c r="BC426" s="11">
        <v>1211</v>
      </c>
      <c r="BD426" s="11">
        <v>194</v>
      </c>
      <c r="BE426" s="11">
        <v>189</v>
      </c>
      <c r="BF426" s="11">
        <v>324</v>
      </c>
      <c r="BG426" s="11">
        <v>1811</v>
      </c>
      <c r="BH426" s="11">
        <v>906</v>
      </c>
      <c r="BI426" s="11">
        <v>11</v>
      </c>
      <c r="BJ426" s="11">
        <v>11</v>
      </c>
      <c r="BK426" s="11">
        <v>10</v>
      </c>
      <c r="BL426" s="11">
        <v>13</v>
      </c>
      <c r="BM426" s="11">
        <v>10</v>
      </c>
      <c r="BN426" s="11">
        <v>11</v>
      </c>
      <c r="BO426" s="11">
        <v>16</v>
      </c>
      <c r="BP426" s="11">
        <v>14</v>
      </c>
      <c r="BQ426" s="11">
        <v>11</v>
      </c>
      <c r="BR426" s="11">
        <v>11</v>
      </c>
      <c r="BS426" s="11">
        <v>15</v>
      </c>
      <c r="BT426" s="11">
        <v>26</v>
      </c>
      <c r="BU426" s="11">
        <v>27</v>
      </c>
      <c r="BV426" s="11">
        <v>5</v>
      </c>
      <c r="BW426" s="11">
        <v>5</v>
      </c>
      <c r="BX426" s="11">
        <v>8</v>
      </c>
      <c r="BY426" s="11">
        <v>5</v>
      </c>
      <c r="BZ426" s="11">
        <v>6</v>
      </c>
      <c r="CA426" s="11">
        <v>7</v>
      </c>
      <c r="CB426" s="11">
        <v>5</v>
      </c>
      <c r="CC426" s="11">
        <v>10</v>
      </c>
      <c r="CD426" s="11">
        <v>4</v>
      </c>
      <c r="CE426" s="11">
        <v>4</v>
      </c>
      <c r="CF426" s="11">
        <v>4</v>
      </c>
      <c r="CG426" s="11">
        <v>8</v>
      </c>
      <c r="CH426" s="11">
        <v>8</v>
      </c>
      <c r="CI426" s="11"/>
      <c r="CJ426" s="11"/>
      <c r="CK426" s="11" t="s">
        <v>158</v>
      </c>
      <c r="CL426" s="11" t="s">
        <v>158</v>
      </c>
      <c r="CM426" s="11" t="s">
        <v>158</v>
      </c>
      <c r="CN426" s="11" t="s">
        <v>158</v>
      </c>
      <c r="CO426" s="11" t="s">
        <v>158</v>
      </c>
      <c r="CP426" s="11" t="s">
        <v>158</v>
      </c>
      <c r="CQ426" s="11" t="s">
        <v>158</v>
      </c>
      <c r="CR426" s="11" t="s">
        <v>158</v>
      </c>
      <c r="CS426" s="11" t="s">
        <v>158</v>
      </c>
      <c r="CT426" s="11" t="s">
        <v>158</v>
      </c>
      <c r="CU426" s="11" t="s">
        <v>158</v>
      </c>
      <c r="CV426" s="11" t="s">
        <v>158</v>
      </c>
      <c r="CW426" s="11" t="s">
        <v>158</v>
      </c>
      <c r="CX426" s="11" t="s">
        <v>154</v>
      </c>
      <c r="CY426" s="11" t="s">
        <v>154</v>
      </c>
      <c r="CZ426" s="11" t="s">
        <v>154</v>
      </c>
      <c r="DA426" s="11" t="s">
        <v>154</v>
      </c>
      <c r="DB426" s="11" t="s">
        <v>154</v>
      </c>
      <c r="DC426" s="11" t="s">
        <v>154</v>
      </c>
      <c r="DD426" s="11" t="s">
        <v>154</v>
      </c>
      <c r="DE426" s="11" t="s">
        <v>154</v>
      </c>
      <c r="DF426" s="11" t="s">
        <v>154</v>
      </c>
      <c r="DG426" s="11" t="s">
        <v>154</v>
      </c>
      <c r="DH426" s="11" t="s">
        <v>154</v>
      </c>
      <c r="DI426" s="11" t="s">
        <v>154</v>
      </c>
      <c r="DJ426" s="11" t="s">
        <v>154</v>
      </c>
      <c r="DK426" s="11" t="s">
        <v>157</v>
      </c>
      <c r="DL426" s="11" t="s">
        <v>157</v>
      </c>
      <c r="DM426" s="11" t="s">
        <v>157</v>
      </c>
      <c r="DN426" s="11" t="s">
        <v>157</v>
      </c>
      <c r="DO426" s="11" t="s">
        <v>157</v>
      </c>
      <c r="DP426" s="11" t="s">
        <v>157</v>
      </c>
      <c r="DQ426" s="11" t="s">
        <v>157</v>
      </c>
      <c r="DR426" s="11" t="s">
        <v>157</v>
      </c>
      <c r="DS426" s="11" t="s">
        <v>157</v>
      </c>
      <c r="DT426" s="11" t="s">
        <v>157</v>
      </c>
      <c r="DU426" s="11" t="s">
        <v>157</v>
      </c>
      <c r="DV426" s="11" t="s">
        <v>157</v>
      </c>
      <c r="DW426" s="11" t="s">
        <v>157</v>
      </c>
      <c r="DX426" s="11" t="b">
        <v>1</v>
      </c>
      <c r="DY426" s="11" t="b">
        <v>1</v>
      </c>
      <c r="DZ426" s="11" t="b">
        <v>1</v>
      </c>
      <c r="EA426" s="11" t="b">
        <v>1</v>
      </c>
      <c r="EB426" s="11" t="b">
        <v>1</v>
      </c>
      <c r="EC426" s="11" t="b">
        <v>1</v>
      </c>
      <c r="ED426" s="11" t="b">
        <v>1</v>
      </c>
      <c r="EE426" s="11" t="b">
        <v>1</v>
      </c>
      <c r="EF426" s="11" t="b">
        <v>1</v>
      </c>
      <c r="EG426" s="11" t="b">
        <v>1</v>
      </c>
      <c r="EH426" s="11" t="b">
        <v>1</v>
      </c>
      <c r="EI426" s="11" t="b">
        <v>1</v>
      </c>
      <c r="EJ426" s="11" t="b">
        <v>1</v>
      </c>
      <c r="EK426" s="11">
        <v>3.0731999999999999E-2</v>
      </c>
      <c r="EL426" s="11">
        <v>3.7900000000000003E-2</v>
      </c>
      <c r="EM426" s="11">
        <v>4.5023000000000001E-2</v>
      </c>
      <c r="EN426" s="11">
        <v>3.3924999999999997E-2</v>
      </c>
      <c r="EO426" s="11">
        <v>9.8375000000000004E-2</v>
      </c>
      <c r="EP426" s="11">
        <v>3.193E-2</v>
      </c>
      <c r="EQ426" s="11">
        <v>4.5367999999999999E-2</v>
      </c>
      <c r="ER426" s="11">
        <v>0.15093400000000001</v>
      </c>
      <c r="ES426" s="11">
        <v>0.103714</v>
      </c>
      <c r="ET426" s="11">
        <v>3.669E-2</v>
      </c>
      <c r="EU426" s="11">
        <v>3.8691999999999997E-2</v>
      </c>
      <c r="EV426" s="11">
        <v>3.5378E-2</v>
      </c>
      <c r="EW426" s="11">
        <v>5.0833999999999997E-2</v>
      </c>
      <c r="EX426" s="11" t="s">
        <v>656</v>
      </c>
      <c r="EY426" s="11" t="str">
        <f>VLOOKUP(Table8[[#This Row],[Candidate Detail Answer: City]],cities,2,FALSE)</f>
        <v>North Saint Paul</v>
      </c>
      <c r="EZ426" s="11" t="str">
        <f>VLOOKUP(Table8[[#This Row],[Candidate Detail Answer: City]],cities,3,FALSE)</f>
        <v>MN</v>
      </c>
      <c r="FA426" s="21">
        <f>VLOOKUP(Table8[[#This Row],[Candidate Detail Answer: City]],cities,4,FALSE)</f>
        <v>55109</v>
      </c>
      <c r="FB426" s="11" t="s">
        <v>229</v>
      </c>
      <c r="FC426" s="11" t="str">
        <f>VLOOKUP(Table8[[#This Row],[Candidate Detail Answer: Major]],majors_final,3,FALSE)</f>
        <v>Computer Science</v>
      </c>
      <c r="FD426" s="11" t="str">
        <f>VLOOKUP(Table8[[#This Row],[Candidate Detail Answer: Major]],majors_final,4,FALSE)</f>
        <v>IT-development focused</v>
      </c>
      <c r="FE426" s="11">
        <f>VLOOKUP(Table8[[#This Row],[Candidate Detail Answer: Major]],majors_final,5,FALSE)</f>
        <v>0</v>
      </c>
      <c r="FF426" s="11">
        <f>VLOOKUP(Table8[[#This Row],[Candidate Detail Answer: Major]],majors_final,6,FALSE)</f>
        <v>0</v>
      </c>
      <c r="FG426" s="5"/>
      <c r="FH426" s="5"/>
      <c r="FI426" s="11"/>
    </row>
    <row r="427" spans="1:165" ht="12.75" x14ac:dyDescent="0.2">
      <c r="A427" s="11">
        <v>22110493</v>
      </c>
      <c r="B427" s="11">
        <v>29468234</v>
      </c>
      <c r="C427" s="11">
        <v>52399.034027777299</v>
      </c>
      <c r="D427" s="11" t="s">
        <v>153</v>
      </c>
      <c r="E427" s="11">
        <v>345600</v>
      </c>
      <c r="F427" s="11">
        <v>33889920</v>
      </c>
      <c r="G427" s="11">
        <v>46185.786805555799</v>
      </c>
      <c r="H427" s="11">
        <v>46012.7291666663</v>
      </c>
      <c r="I427" s="11">
        <v>352895</v>
      </c>
      <c r="J427" s="11">
        <v>1</v>
      </c>
      <c r="K427" s="11">
        <v>569</v>
      </c>
      <c r="L427" s="11">
        <v>231531</v>
      </c>
      <c r="M427" s="11">
        <v>130</v>
      </c>
      <c r="N427" s="11">
        <v>120</v>
      </c>
      <c r="O427" s="11">
        <v>92</v>
      </c>
      <c r="P427" s="11">
        <v>92.3</v>
      </c>
      <c r="Q427" s="11">
        <v>247756</v>
      </c>
      <c r="R427" s="11" t="s">
        <v>154</v>
      </c>
      <c r="S427" s="11" t="s">
        <v>155</v>
      </c>
      <c r="T427" s="11" t="s">
        <v>156</v>
      </c>
      <c r="U427" s="11">
        <v>0</v>
      </c>
      <c r="V427" s="11" t="s">
        <v>154</v>
      </c>
      <c r="W427" s="11" t="s">
        <v>157</v>
      </c>
      <c r="X427" s="11"/>
      <c r="Y427" s="11" t="s">
        <v>157</v>
      </c>
      <c r="Z427" s="11">
        <v>10</v>
      </c>
      <c r="AA427" s="11">
        <v>10</v>
      </c>
      <c r="AB427" s="11">
        <v>10</v>
      </c>
      <c r="AC427" s="11">
        <v>10</v>
      </c>
      <c r="AD427" s="11">
        <v>10</v>
      </c>
      <c r="AE427" s="11">
        <v>10</v>
      </c>
      <c r="AF427" s="11">
        <v>10</v>
      </c>
      <c r="AG427" s="11">
        <v>10</v>
      </c>
      <c r="AH427" s="11">
        <v>10</v>
      </c>
      <c r="AI427" s="11">
        <v>10</v>
      </c>
      <c r="AJ427" s="11">
        <v>10</v>
      </c>
      <c r="AK427" s="11">
        <v>0</v>
      </c>
      <c r="AL427" s="11">
        <v>10</v>
      </c>
      <c r="AM427" s="11">
        <v>110</v>
      </c>
      <c r="AN427" s="11">
        <v>60</v>
      </c>
      <c r="AO427" s="11">
        <v>10</v>
      </c>
      <c r="AP427" s="11">
        <v>110</v>
      </c>
      <c r="AQ427" s="11">
        <v>50</v>
      </c>
      <c r="AR427" s="11">
        <v>30</v>
      </c>
      <c r="AS427" s="11">
        <v>10</v>
      </c>
      <c r="AT427" s="11">
        <v>110</v>
      </c>
      <c r="AU427" s="11" t="s">
        <v>157</v>
      </c>
      <c r="AV427" s="11">
        <v>11165</v>
      </c>
      <c r="AW427" s="11">
        <v>4978</v>
      </c>
      <c r="AX427" s="11">
        <v>9289</v>
      </c>
      <c r="AY427" s="11">
        <v>7104</v>
      </c>
      <c r="AZ427" s="11">
        <v>14411</v>
      </c>
      <c r="BA427" s="11">
        <v>5895</v>
      </c>
      <c r="BB427" s="11">
        <v>12596</v>
      </c>
      <c r="BC427" s="11">
        <v>11505</v>
      </c>
      <c r="BD427" s="11">
        <v>6919</v>
      </c>
      <c r="BE427" s="11">
        <v>3592</v>
      </c>
      <c r="BF427" s="11">
        <v>11290</v>
      </c>
      <c r="BG427" s="11">
        <v>510</v>
      </c>
      <c r="BH427" s="11">
        <v>5091</v>
      </c>
      <c r="BI427" s="11">
        <v>16</v>
      </c>
      <c r="BJ427" s="11">
        <v>14</v>
      </c>
      <c r="BK427" s="11">
        <v>12</v>
      </c>
      <c r="BL427" s="11">
        <v>17</v>
      </c>
      <c r="BM427" s="11">
        <v>12</v>
      </c>
      <c r="BN427" s="11">
        <v>13</v>
      </c>
      <c r="BO427" s="11">
        <v>29</v>
      </c>
      <c r="BP427" s="11">
        <v>20</v>
      </c>
      <c r="BQ427" s="11">
        <v>11</v>
      </c>
      <c r="BR427" s="11">
        <v>15</v>
      </c>
      <c r="BS427" s="11">
        <v>27</v>
      </c>
      <c r="BT427" s="11">
        <v>0</v>
      </c>
      <c r="BU427" s="11">
        <v>35</v>
      </c>
      <c r="BV427" s="11">
        <v>69</v>
      </c>
      <c r="BW427" s="11">
        <v>19</v>
      </c>
      <c r="BX427" s="11">
        <v>30</v>
      </c>
      <c r="BY427" s="11">
        <v>50</v>
      </c>
      <c r="BZ427" s="11">
        <v>83</v>
      </c>
      <c r="CA427" s="11">
        <v>40</v>
      </c>
      <c r="CB427" s="11">
        <v>71</v>
      </c>
      <c r="CC427" s="11">
        <v>79</v>
      </c>
      <c r="CD427" s="11">
        <v>30</v>
      </c>
      <c r="CE427" s="11">
        <v>17</v>
      </c>
      <c r="CF427" s="11">
        <v>26</v>
      </c>
      <c r="CG427" s="11">
        <v>0</v>
      </c>
      <c r="CH427" s="11">
        <v>13</v>
      </c>
      <c r="CI427" s="11"/>
      <c r="CJ427" s="11"/>
      <c r="CK427" s="11" t="s">
        <v>158</v>
      </c>
      <c r="CL427" s="11" t="s">
        <v>158</v>
      </c>
      <c r="CM427" s="11" t="s">
        <v>158</v>
      </c>
      <c r="CN427" s="11" t="s">
        <v>158</v>
      </c>
      <c r="CO427" s="11" t="s">
        <v>158</v>
      </c>
      <c r="CP427" s="11" t="s">
        <v>158</v>
      </c>
      <c r="CQ427" s="11" t="s">
        <v>158</v>
      </c>
      <c r="CR427" s="11" t="s">
        <v>158</v>
      </c>
      <c r="CS427" s="11" t="s">
        <v>158</v>
      </c>
      <c r="CT427" s="11" t="s">
        <v>158</v>
      </c>
      <c r="CU427" s="11" t="s">
        <v>158</v>
      </c>
      <c r="CV427" s="11" t="s">
        <v>166</v>
      </c>
      <c r="CW427" s="11" t="s">
        <v>158</v>
      </c>
      <c r="CX427" s="11" t="s">
        <v>154</v>
      </c>
      <c r="CY427" s="11" t="s">
        <v>154</v>
      </c>
      <c r="CZ427" s="11" t="s">
        <v>154</v>
      </c>
      <c r="DA427" s="11" t="s">
        <v>154</v>
      </c>
      <c r="DB427" s="11" t="s">
        <v>154</v>
      </c>
      <c r="DC427" s="11" t="s">
        <v>154</v>
      </c>
      <c r="DD427" s="11" t="s">
        <v>154</v>
      </c>
      <c r="DE427" s="11" t="s">
        <v>154</v>
      </c>
      <c r="DF427" s="11" t="s">
        <v>154</v>
      </c>
      <c r="DG427" s="11" t="s">
        <v>154</v>
      </c>
      <c r="DH427" s="11" t="s">
        <v>154</v>
      </c>
      <c r="DI427" s="11" t="s">
        <v>154</v>
      </c>
      <c r="DJ427" s="11" t="s">
        <v>154</v>
      </c>
      <c r="DK427" s="11" t="s">
        <v>157</v>
      </c>
      <c r="DL427" s="11" t="s">
        <v>157</v>
      </c>
      <c r="DM427" s="11" t="s">
        <v>157</v>
      </c>
      <c r="DN427" s="11" t="s">
        <v>157</v>
      </c>
      <c r="DO427" s="11" t="s">
        <v>157</v>
      </c>
      <c r="DP427" s="11" t="s">
        <v>157</v>
      </c>
      <c r="DQ427" s="11" t="s">
        <v>157</v>
      </c>
      <c r="DR427" s="11" t="s">
        <v>157</v>
      </c>
      <c r="DS427" s="11" t="s">
        <v>157</v>
      </c>
      <c r="DT427" s="11" t="s">
        <v>157</v>
      </c>
      <c r="DU427" s="11" t="s">
        <v>157</v>
      </c>
      <c r="DV427" s="11" t="s">
        <v>157</v>
      </c>
      <c r="DW427" s="11" t="s">
        <v>157</v>
      </c>
      <c r="DX427" s="11" t="b">
        <v>1</v>
      </c>
      <c r="DY427" s="11" t="b">
        <v>1</v>
      </c>
      <c r="DZ427" s="11" t="b">
        <v>1</v>
      </c>
      <c r="EA427" s="11" t="b">
        <v>1</v>
      </c>
      <c r="EB427" s="11" t="b">
        <v>1</v>
      </c>
      <c r="EC427" s="11" t="b">
        <v>1</v>
      </c>
      <c r="ED427" s="11" t="b">
        <v>1</v>
      </c>
      <c r="EE427" s="11" t="b">
        <v>1</v>
      </c>
      <c r="EF427" s="11" t="b">
        <v>1</v>
      </c>
      <c r="EG427" s="11" t="b">
        <v>1</v>
      </c>
      <c r="EH427" s="11" t="b">
        <v>1</v>
      </c>
      <c r="EI427" s="11" t="s">
        <v>157</v>
      </c>
      <c r="EJ427" s="11" t="b">
        <v>1</v>
      </c>
      <c r="EK427" s="11">
        <v>7.7999999999999996E-3</v>
      </c>
      <c r="EL427" s="11">
        <v>7.6E-3</v>
      </c>
      <c r="EM427" s="11">
        <v>7.8600000000000007E-3</v>
      </c>
      <c r="EN427" s="11">
        <v>7.5199999999999998E-3</v>
      </c>
      <c r="EO427" s="11">
        <v>7.4700000000000001E-3</v>
      </c>
      <c r="EP427" s="11">
        <v>7.0699999999999999E-3</v>
      </c>
      <c r="EQ427" s="11">
        <v>7.0400000000000003E-3</v>
      </c>
      <c r="ER427" s="11">
        <v>7.4400000000000004E-3</v>
      </c>
      <c r="ES427" s="11">
        <v>8.9800000000000001E-3</v>
      </c>
      <c r="ET427" s="11">
        <v>7.5500000000000003E-3</v>
      </c>
      <c r="EU427" s="11">
        <v>7.5100000000000002E-3</v>
      </c>
      <c r="EV427" s="11" t="s">
        <v>157</v>
      </c>
      <c r="EW427" s="11">
        <v>7.8600000000000007E-3</v>
      </c>
      <c r="EX427" s="11" t="s">
        <v>186</v>
      </c>
      <c r="EY427" s="11" t="str">
        <f>VLOOKUP(Table8[[#This Row],[Candidate Detail Answer: City]],cities,2,FALSE)</f>
        <v>Northborough</v>
      </c>
      <c r="EZ427" s="11" t="str">
        <f>VLOOKUP(Table8[[#This Row],[Candidate Detail Answer: City]],cities,3,FALSE)</f>
        <v>MA</v>
      </c>
      <c r="FA427" s="21">
        <f>VLOOKUP(Table8[[#This Row],[Candidate Detail Answer: City]],cities,4,FALSE)</f>
        <v>1532</v>
      </c>
      <c r="FB427" s="11" t="s">
        <v>157</v>
      </c>
      <c r="FC427" s="11" t="str">
        <f>VLOOKUP(Table8[[#This Row],[Candidate Detail Answer: Major]],majors_final,3,FALSE)</f>
        <v>N/A</v>
      </c>
      <c r="FD427" s="11" t="str">
        <f>VLOOKUP(Table8[[#This Row],[Candidate Detail Answer: Major]],majors_final,4,FALSE)</f>
        <v>N/A</v>
      </c>
      <c r="FE427" s="11">
        <f>VLOOKUP(Table8[[#This Row],[Candidate Detail Answer: Major]],majors_final,5,FALSE)</f>
        <v>0</v>
      </c>
      <c r="FF427" s="11">
        <f>VLOOKUP(Table8[[#This Row],[Candidate Detail Answer: Major]],majors_final,6,FALSE)</f>
        <v>0</v>
      </c>
      <c r="FG427" s="5"/>
      <c r="FH427" s="5"/>
      <c r="FI427" s="11"/>
    </row>
    <row r="428" spans="1:165" ht="12.75" x14ac:dyDescent="0.2">
      <c r="A428" s="11">
        <v>52249682</v>
      </c>
      <c r="B428" s="11">
        <v>74119582</v>
      </c>
      <c r="C428" s="11">
        <v>50030.309027777497</v>
      </c>
      <c r="D428" s="11" t="s">
        <v>153</v>
      </c>
      <c r="E428" s="11">
        <v>345600</v>
      </c>
      <c r="F428" s="11">
        <v>77966700</v>
      </c>
      <c r="G428" s="11">
        <v>55677.977083335303</v>
      </c>
      <c r="H428" s="11">
        <v>54393.0409722197</v>
      </c>
      <c r="I428" s="11">
        <v>77635</v>
      </c>
      <c r="J428" s="11">
        <v>1</v>
      </c>
      <c r="K428" s="11">
        <v>4</v>
      </c>
      <c r="L428" s="11">
        <v>354</v>
      </c>
      <c r="M428" s="11">
        <v>131</v>
      </c>
      <c r="N428" s="11">
        <v>130.5</v>
      </c>
      <c r="O428" s="11">
        <v>92</v>
      </c>
      <c r="P428" s="11">
        <v>99.61</v>
      </c>
      <c r="Q428" s="11">
        <v>48414</v>
      </c>
      <c r="R428" s="11" t="s">
        <v>154</v>
      </c>
      <c r="S428" s="11" t="s">
        <v>155</v>
      </c>
      <c r="T428" s="11" t="s">
        <v>208</v>
      </c>
      <c r="U428" s="11">
        <v>0</v>
      </c>
      <c r="V428" s="11" t="s">
        <v>154</v>
      </c>
      <c r="W428" s="11" t="s">
        <v>157</v>
      </c>
      <c r="X428" s="11">
        <v>5</v>
      </c>
      <c r="Y428" s="11">
        <v>0.5</v>
      </c>
      <c r="Z428" s="11">
        <v>10</v>
      </c>
      <c r="AA428" s="11">
        <v>10</v>
      </c>
      <c r="AB428" s="11">
        <v>10</v>
      </c>
      <c r="AC428" s="11">
        <v>10</v>
      </c>
      <c r="AD428" s="11">
        <v>10</v>
      </c>
      <c r="AE428" s="11">
        <v>10</v>
      </c>
      <c r="AF428" s="11">
        <v>10</v>
      </c>
      <c r="AG428" s="11">
        <v>10</v>
      </c>
      <c r="AH428" s="11">
        <v>10</v>
      </c>
      <c r="AI428" s="11">
        <v>10</v>
      </c>
      <c r="AJ428" s="11">
        <v>10</v>
      </c>
      <c r="AK428" s="11">
        <v>10</v>
      </c>
      <c r="AL428" s="11">
        <v>10</v>
      </c>
      <c r="AM428" s="11">
        <v>120.5</v>
      </c>
      <c r="AN428" s="11">
        <v>60</v>
      </c>
      <c r="AO428" s="11">
        <v>10</v>
      </c>
      <c r="AP428" s="11">
        <v>120</v>
      </c>
      <c r="AQ428" s="11">
        <v>60</v>
      </c>
      <c r="AR428" s="11">
        <v>40</v>
      </c>
      <c r="AS428" s="11">
        <v>0.5</v>
      </c>
      <c r="AT428" s="11">
        <v>130</v>
      </c>
      <c r="AU428" s="11">
        <v>2733</v>
      </c>
      <c r="AV428" s="11">
        <v>502</v>
      </c>
      <c r="AW428" s="11">
        <v>155</v>
      </c>
      <c r="AX428" s="11">
        <v>3932</v>
      </c>
      <c r="AY428" s="11">
        <v>668</v>
      </c>
      <c r="AZ428" s="11">
        <v>2229</v>
      </c>
      <c r="BA428" s="11">
        <v>254</v>
      </c>
      <c r="BB428" s="11">
        <v>2230</v>
      </c>
      <c r="BC428" s="11">
        <v>2209</v>
      </c>
      <c r="BD428" s="11">
        <v>325</v>
      </c>
      <c r="BE428" s="11">
        <v>169</v>
      </c>
      <c r="BF428" s="11">
        <v>244</v>
      </c>
      <c r="BG428" s="11">
        <v>8049</v>
      </c>
      <c r="BH428" s="11">
        <v>5024</v>
      </c>
      <c r="BI428" s="11">
        <v>5</v>
      </c>
      <c r="BJ428" s="11">
        <v>5</v>
      </c>
      <c r="BK428" s="11">
        <v>8</v>
      </c>
      <c r="BL428" s="11">
        <v>10</v>
      </c>
      <c r="BM428" s="11">
        <v>5</v>
      </c>
      <c r="BN428" s="11">
        <v>5</v>
      </c>
      <c r="BO428" s="11">
        <v>8</v>
      </c>
      <c r="BP428" s="11">
        <v>6</v>
      </c>
      <c r="BQ428" s="11">
        <v>5</v>
      </c>
      <c r="BR428" s="11">
        <v>6</v>
      </c>
      <c r="BS428" s="11">
        <v>7</v>
      </c>
      <c r="BT428" s="11">
        <v>14</v>
      </c>
      <c r="BU428" s="11">
        <v>19</v>
      </c>
      <c r="BV428" s="11">
        <v>8</v>
      </c>
      <c r="BW428" s="11">
        <v>2</v>
      </c>
      <c r="BX428" s="11">
        <v>85</v>
      </c>
      <c r="BY428" s="11">
        <v>12</v>
      </c>
      <c r="BZ428" s="11">
        <v>38</v>
      </c>
      <c r="CA428" s="11">
        <v>2</v>
      </c>
      <c r="CB428" s="11">
        <v>31</v>
      </c>
      <c r="CC428" s="11">
        <v>43</v>
      </c>
      <c r="CD428" s="11">
        <v>4</v>
      </c>
      <c r="CE428" s="11">
        <v>3</v>
      </c>
      <c r="CF428" s="11">
        <v>3</v>
      </c>
      <c r="CG428" s="11">
        <v>58</v>
      </c>
      <c r="CH428" s="11">
        <v>55</v>
      </c>
      <c r="CI428" s="11"/>
      <c r="CJ428" s="11"/>
      <c r="CK428" s="11" t="s">
        <v>158</v>
      </c>
      <c r="CL428" s="11" t="s">
        <v>158</v>
      </c>
      <c r="CM428" s="11" t="s">
        <v>158</v>
      </c>
      <c r="CN428" s="11" t="s">
        <v>158</v>
      </c>
      <c r="CO428" s="11" t="s">
        <v>158</v>
      </c>
      <c r="CP428" s="11" t="s">
        <v>158</v>
      </c>
      <c r="CQ428" s="11" t="s">
        <v>158</v>
      </c>
      <c r="CR428" s="11" t="s">
        <v>158</v>
      </c>
      <c r="CS428" s="11" t="s">
        <v>158</v>
      </c>
      <c r="CT428" s="11" t="s">
        <v>158</v>
      </c>
      <c r="CU428" s="11" t="s">
        <v>158</v>
      </c>
      <c r="CV428" s="11" t="s">
        <v>158</v>
      </c>
      <c r="CW428" s="11" t="s">
        <v>158</v>
      </c>
      <c r="CX428" s="11" t="s">
        <v>154</v>
      </c>
      <c r="CY428" s="11" t="s">
        <v>154</v>
      </c>
      <c r="CZ428" s="11" t="s">
        <v>154</v>
      </c>
      <c r="DA428" s="11" t="s">
        <v>154</v>
      </c>
      <c r="DB428" s="11" t="s">
        <v>154</v>
      </c>
      <c r="DC428" s="11" t="s">
        <v>154</v>
      </c>
      <c r="DD428" s="11" t="s">
        <v>154</v>
      </c>
      <c r="DE428" s="11" t="s">
        <v>154</v>
      </c>
      <c r="DF428" s="11" t="s">
        <v>154</v>
      </c>
      <c r="DG428" s="11" t="s">
        <v>154</v>
      </c>
      <c r="DH428" s="11" t="s">
        <v>154</v>
      </c>
      <c r="DI428" s="11" t="s">
        <v>154</v>
      </c>
      <c r="DJ428" s="11" t="s">
        <v>154</v>
      </c>
      <c r="DK428" s="11" t="s">
        <v>157</v>
      </c>
      <c r="DL428" s="11" t="s">
        <v>157</v>
      </c>
      <c r="DM428" s="11" t="s">
        <v>157</v>
      </c>
      <c r="DN428" s="11" t="s">
        <v>157</v>
      </c>
      <c r="DO428" s="11" t="s">
        <v>157</v>
      </c>
      <c r="DP428" s="11" t="s">
        <v>157</v>
      </c>
      <c r="DQ428" s="11" t="s">
        <v>157</v>
      </c>
      <c r="DR428" s="11" t="s">
        <v>157</v>
      </c>
      <c r="DS428" s="11" t="s">
        <v>157</v>
      </c>
      <c r="DT428" s="11" t="s">
        <v>157</v>
      </c>
      <c r="DU428" s="11" t="s">
        <v>157</v>
      </c>
      <c r="DV428" s="11" t="s">
        <v>157</v>
      </c>
      <c r="DW428" s="11" t="s">
        <v>157</v>
      </c>
      <c r="DX428" s="11" t="b">
        <v>1</v>
      </c>
      <c r="DY428" s="11" t="b">
        <v>1</v>
      </c>
      <c r="DZ428" s="11" t="b">
        <v>1</v>
      </c>
      <c r="EA428" s="11" t="b">
        <v>1</v>
      </c>
      <c r="EB428" s="11" t="b">
        <v>1</v>
      </c>
      <c r="EC428" s="11" t="b">
        <v>1</v>
      </c>
      <c r="ED428" s="11" t="b">
        <v>1</v>
      </c>
      <c r="EE428" s="11" t="b">
        <v>1</v>
      </c>
      <c r="EF428" s="11" t="b">
        <v>1</v>
      </c>
      <c r="EG428" s="11" t="b">
        <v>1</v>
      </c>
      <c r="EH428" s="11" t="b">
        <v>1</v>
      </c>
      <c r="EI428" s="11" t="b">
        <v>1</v>
      </c>
      <c r="EJ428" s="11" t="b">
        <v>1</v>
      </c>
      <c r="EK428" s="11">
        <v>1.1455999999999999E-2</v>
      </c>
      <c r="EL428" s="11">
        <v>1.5148E-2</v>
      </c>
      <c r="EM428" s="11">
        <v>1.1646E-2</v>
      </c>
      <c r="EN428" s="11">
        <v>0.14638100000000001</v>
      </c>
      <c r="EO428" s="11">
        <v>1.5446E-2</v>
      </c>
      <c r="EP428" s="11">
        <v>1.2595E-2</v>
      </c>
      <c r="EQ428" s="11">
        <v>4.8641999999999998E-2</v>
      </c>
      <c r="ER428" s="11">
        <v>4.5254000000000003E-2</v>
      </c>
      <c r="ES428" s="11">
        <v>2.3820000000000001E-2</v>
      </c>
      <c r="ET428" s="11">
        <v>5.8259999999999999E-2</v>
      </c>
      <c r="EU428" s="11">
        <v>4.1332000000000001E-2</v>
      </c>
      <c r="EV428" s="11">
        <v>4.3784999999999998E-2</v>
      </c>
      <c r="EW428" s="11">
        <v>8.7232000000000004E-2</v>
      </c>
      <c r="EX428" s="11" t="s">
        <v>573</v>
      </c>
      <c r="EY428" s="11" t="str">
        <f>VLOOKUP(Table8[[#This Row],[Candidate Detail Answer: City]],cities,2,FALSE)</f>
        <v>Northbridge</v>
      </c>
      <c r="EZ428" s="11" t="str">
        <f>VLOOKUP(Table8[[#This Row],[Candidate Detail Answer: City]],cities,3,FALSE)</f>
        <v>MA</v>
      </c>
      <c r="FA428" s="21">
        <f>VLOOKUP(Table8[[#This Row],[Candidate Detail Answer: City]],cities,4,FALSE)</f>
        <v>1534</v>
      </c>
      <c r="FB428" s="11" t="s">
        <v>254</v>
      </c>
      <c r="FC428" s="11" t="str">
        <f>VLOOKUP(Table8[[#This Row],[Candidate Detail Answer: Major]],majors_final,3,FALSE)</f>
        <v>Software Engineering</v>
      </c>
      <c r="FD428" s="11" t="str">
        <f>VLOOKUP(Table8[[#This Row],[Candidate Detail Answer: Major]],majors_final,4,FALSE)</f>
        <v>IT-development focused</v>
      </c>
      <c r="FE428" s="11">
        <f>VLOOKUP(Table8[[#This Row],[Candidate Detail Answer: Major]],majors_final,5,FALSE)</f>
        <v>0</v>
      </c>
      <c r="FF428" s="11">
        <f>VLOOKUP(Table8[[#This Row],[Candidate Detail Answer: Major]],majors_final,6,FALSE)</f>
        <v>0</v>
      </c>
      <c r="FG428" s="5"/>
      <c r="FH428" s="5"/>
      <c r="FI428" s="11"/>
    </row>
    <row r="429" spans="1:165" ht="12.75" x14ac:dyDescent="0.2">
      <c r="A429" s="11">
        <v>29175347</v>
      </c>
      <c r="B429" s="11">
        <v>38364610</v>
      </c>
      <c r="C429" s="11">
        <v>51105.008333332997</v>
      </c>
      <c r="D429" s="11" t="s">
        <v>153</v>
      </c>
      <c r="E429" s="11">
        <v>345600</v>
      </c>
      <c r="F429" s="11">
        <v>45697022</v>
      </c>
      <c r="G429" s="11">
        <v>47470.142361111597</v>
      </c>
      <c r="H429" s="11">
        <v>47146.6402777771</v>
      </c>
      <c r="I429" s="11">
        <v>111072</v>
      </c>
      <c r="J429" s="11">
        <v>1</v>
      </c>
      <c r="K429" s="11">
        <v>20</v>
      </c>
      <c r="L429" s="11">
        <v>19985</v>
      </c>
      <c r="M429" s="11">
        <v>131</v>
      </c>
      <c r="N429" s="11">
        <v>130</v>
      </c>
      <c r="O429" s="11">
        <v>92</v>
      </c>
      <c r="P429" s="11">
        <v>99.23</v>
      </c>
      <c r="Q429" s="11">
        <v>51388</v>
      </c>
      <c r="R429" s="11" t="s">
        <v>154</v>
      </c>
      <c r="S429" s="11" t="s">
        <v>155</v>
      </c>
      <c r="T429" s="11" t="s">
        <v>156</v>
      </c>
      <c r="U429" s="11">
        <v>0</v>
      </c>
      <c r="V429" s="11" t="s">
        <v>154</v>
      </c>
      <c r="W429" s="11" t="s">
        <v>157</v>
      </c>
      <c r="X429" s="11"/>
      <c r="Y429" s="11"/>
      <c r="Z429" s="11">
        <v>10</v>
      </c>
      <c r="AA429" s="11">
        <v>10</v>
      </c>
      <c r="AB429" s="11">
        <v>10</v>
      </c>
      <c r="AC429" s="11">
        <v>10</v>
      </c>
      <c r="AD429" s="11">
        <v>10</v>
      </c>
      <c r="AE429" s="11">
        <v>10</v>
      </c>
      <c r="AF429" s="11">
        <v>10</v>
      </c>
      <c r="AG429" s="11">
        <v>10</v>
      </c>
      <c r="AH429" s="11">
        <v>10</v>
      </c>
      <c r="AI429" s="11">
        <v>10</v>
      </c>
      <c r="AJ429" s="11">
        <v>10</v>
      </c>
      <c r="AK429" s="11">
        <v>10</v>
      </c>
      <c r="AL429" s="11">
        <v>10</v>
      </c>
      <c r="AM429" s="11">
        <v>120</v>
      </c>
      <c r="AN429" s="11">
        <v>60</v>
      </c>
      <c r="AO429" s="11">
        <v>10</v>
      </c>
      <c r="AP429" s="11">
        <v>120</v>
      </c>
      <c r="AQ429" s="11">
        <v>60</v>
      </c>
      <c r="AR429" s="11">
        <v>40</v>
      </c>
      <c r="AS429" s="11">
        <v>0</v>
      </c>
      <c r="AT429" s="11">
        <v>130</v>
      </c>
      <c r="AU429" s="11"/>
      <c r="AV429" s="11">
        <v>727</v>
      </c>
      <c r="AW429" s="11">
        <v>370</v>
      </c>
      <c r="AX429" s="11">
        <v>739</v>
      </c>
      <c r="AY429" s="11">
        <v>278</v>
      </c>
      <c r="AZ429" s="11">
        <v>1096</v>
      </c>
      <c r="BA429" s="11">
        <v>725</v>
      </c>
      <c r="BB429" s="11">
        <v>2275</v>
      </c>
      <c r="BC429" s="11">
        <v>624</v>
      </c>
      <c r="BD429" s="11">
        <v>427</v>
      </c>
      <c r="BE429" s="11">
        <v>14341</v>
      </c>
      <c r="BF429" s="11">
        <v>441</v>
      </c>
      <c r="BG429" s="11">
        <v>23941</v>
      </c>
      <c r="BH429" s="11">
        <v>12552</v>
      </c>
      <c r="BI429" s="11">
        <v>9</v>
      </c>
      <c r="BJ429" s="11">
        <v>10</v>
      </c>
      <c r="BK429" s="11">
        <v>9</v>
      </c>
      <c r="BL429" s="11">
        <v>11</v>
      </c>
      <c r="BM429" s="11">
        <v>9</v>
      </c>
      <c r="BN429" s="11">
        <v>10</v>
      </c>
      <c r="BO429" s="11">
        <v>12</v>
      </c>
      <c r="BP429" s="11">
        <v>11</v>
      </c>
      <c r="BQ429" s="11">
        <v>10</v>
      </c>
      <c r="BR429" s="11">
        <v>11</v>
      </c>
      <c r="BS429" s="11">
        <v>11</v>
      </c>
      <c r="BT429" s="11">
        <v>24</v>
      </c>
      <c r="BU429" s="11">
        <v>24</v>
      </c>
      <c r="BV429" s="11">
        <v>7</v>
      </c>
      <c r="BW429" s="11">
        <v>2</v>
      </c>
      <c r="BX429" s="11">
        <v>2</v>
      </c>
      <c r="BY429" s="11">
        <v>2</v>
      </c>
      <c r="BZ429" s="11">
        <v>4</v>
      </c>
      <c r="CA429" s="11">
        <v>6</v>
      </c>
      <c r="CB429" s="11">
        <v>2</v>
      </c>
      <c r="CC429" s="11">
        <v>4</v>
      </c>
      <c r="CD429" s="11">
        <v>3</v>
      </c>
      <c r="CE429" s="11">
        <v>6</v>
      </c>
      <c r="CF429" s="11">
        <v>5</v>
      </c>
      <c r="CG429" s="11">
        <v>14</v>
      </c>
      <c r="CH429" s="11">
        <v>9</v>
      </c>
      <c r="CI429" s="11">
        <v>4</v>
      </c>
      <c r="CJ429" s="11">
        <v>3</v>
      </c>
      <c r="CK429" s="11" t="s">
        <v>158</v>
      </c>
      <c r="CL429" s="11" t="s">
        <v>158</v>
      </c>
      <c r="CM429" s="11" t="s">
        <v>158</v>
      </c>
      <c r="CN429" s="11" t="s">
        <v>158</v>
      </c>
      <c r="CO429" s="11" t="s">
        <v>158</v>
      </c>
      <c r="CP429" s="11" t="s">
        <v>158</v>
      </c>
      <c r="CQ429" s="11" t="s">
        <v>158</v>
      </c>
      <c r="CR429" s="11" t="s">
        <v>158</v>
      </c>
      <c r="CS429" s="11" t="s">
        <v>158</v>
      </c>
      <c r="CT429" s="11" t="s">
        <v>158</v>
      </c>
      <c r="CU429" s="11" t="s">
        <v>158</v>
      </c>
      <c r="CV429" s="11"/>
      <c r="CW429" s="11"/>
      <c r="CX429" s="11" t="s">
        <v>154</v>
      </c>
      <c r="CY429" s="11" t="s">
        <v>154</v>
      </c>
      <c r="CZ429" s="11" t="s">
        <v>154</v>
      </c>
      <c r="DA429" s="11" t="s">
        <v>154</v>
      </c>
      <c r="DB429" s="11" t="s">
        <v>154</v>
      </c>
      <c r="DC429" s="11" t="s">
        <v>154</v>
      </c>
      <c r="DD429" s="11" t="s">
        <v>154</v>
      </c>
      <c r="DE429" s="11" t="s">
        <v>154</v>
      </c>
      <c r="DF429" s="11" t="s">
        <v>154</v>
      </c>
      <c r="DG429" s="11" t="s">
        <v>154</v>
      </c>
      <c r="DH429" s="11" t="s">
        <v>154</v>
      </c>
      <c r="DI429" s="11" t="s">
        <v>154</v>
      </c>
      <c r="DJ429" s="11" t="s">
        <v>154</v>
      </c>
      <c r="DK429" s="11" t="s">
        <v>157</v>
      </c>
      <c r="DL429" s="11" t="s">
        <v>157</v>
      </c>
      <c r="DM429" s="11" t="s">
        <v>157</v>
      </c>
      <c r="DN429" s="11" t="s">
        <v>157</v>
      </c>
      <c r="DO429" s="11" t="s">
        <v>157</v>
      </c>
      <c r="DP429" s="11" t="s">
        <v>157</v>
      </c>
      <c r="DQ429" s="11" t="s">
        <v>157</v>
      </c>
      <c r="DR429" s="11" t="s">
        <v>157</v>
      </c>
      <c r="DS429" s="11" t="s">
        <v>157</v>
      </c>
      <c r="DT429" s="11" t="s">
        <v>157</v>
      </c>
      <c r="DU429" s="11" t="s">
        <v>157</v>
      </c>
      <c r="DV429" s="11" t="s">
        <v>157</v>
      </c>
      <c r="DW429" s="11" t="s">
        <v>157</v>
      </c>
      <c r="DX429" s="11" t="b">
        <v>1</v>
      </c>
      <c r="DY429" s="11" t="b">
        <v>1</v>
      </c>
      <c r="DZ429" s="11" t="b">
        <v>1</v>
      </c>
      <c r="EA429" s="11" t="b">
        <v>1</v>
      </c>
      <c r="EB429" s="11" t="b">
        <v>1</v>
      </c>
      <c r="EC429" s="11" t="b">
        <v>1</v>
      </c>
      <c r="ED429" s="11" t="b">
        <v>1</v>
      </c>
      <c r="EE429" s="11" t="b">
        <v>1</v>
      </c>
      <c r="EF429" s="11" t="b">
        <v>1</v>
      </c>
      <c r="EG429" s="11" t="b">
        <v>1</v>
      </c>
      <c r="EH429" s="11" t="b">
        <v>1</v>
      </c>
      <c r="EI429" s="11" t="b">
        <v>1</v>
      </c>
      <c r="EJ429" s="11" t="b">
        <v>1</v>
      </c>
      <c r="EK429" s="11">
        <v>2.8039000000000001E-2</v>
      </c>
      <c r="EL429" s="11">
        <v>2.9343000000000001E-2</v>
      </c>
      <c r="EM429" s="11">
        <v>3.0634000000000002E-2</v>
      </c>
      <c r="EN429" s="11">
        <v>3.8692999999999998E-2</v>
      </c>
      <c r="EO429" s="11">
        <v>4.4873999999999997E-2</v>
      </c>
      <c r="EP429" s="11">
        <v>3.1569E-2</v>
      </c>
      <c r="EQ429" s="11">
        <v>3.5163E-2</v>
      </c>
      <c r="ER429" s="11">
        <v>3.4132000000000003E-2</v>
      </c>
      <c r="ES429" s="11">
        <v>3.7971999999999999E-2</v>
      </c>
      <c r="ET429" s="11">
        <v>4.0876000000000003E-2</v>
      </c>
      <c r="EU429" s="11">
        <v>3.8878999999999997E-2</v>
      </c>
      <c r="EV429" s="11">
        <v>4.0488999999999997E-2</v>
      </c>
      <c r="EW429" s="11">
        <v>3.7269999999999998E-2</v>
      </c>
      <c r="EX429" s="11" t="s">
        <v>555</v>
      </c>
      <c r="EY429" s="11" t="str">
        <f>VLOOKUP(Table8[[#This Row],[Candidate Detail Answer: City]],cities,2,FALSE)</f>
        <v>Northfield</v>
      </c>
      <c r="EZ429" s="11" t="str">
        <f>VLOOKUP(Table8[[#This Row],[Candidate Detail Answer: City]],cities,3,FALSE)</f>
        <v>MN</v>
      </c>
      <c r="FA429" s="21">
        <f>VLOOKUP(Table8[[#This Row],[Candidate Detail Answer: City]],cities,4,FALSE)</f>
        <v>55057</v>
      </c>
      <c r="FB429" s="11" t="s">
        <v>157</v>
      </c>
      <c r="FC429" s="11" t="str">
        <f>VLOOKUP(Table8[[#This Row],[Candidate Detail Answer: Major]],majors_final,3,FALSE)</f>
        <v>N/A</v>
      </c>
      <c r="FD429" s="11" t="str">
        <f>VLOOKUP(Table8[[#This Row],[Candidate Detail Answer: Major]],majors_final,4,FALSE)</f>
        <v>N/A</v>
      </c>
      <c r="FE429" s="11">
        <f>VLOOKUP(Table8[[#This Row],[Candidate Detail Answer: Major]],majors_final,5,FALSE)</f>
        <v>0</v>
      </c>
      <c r="FF429" s="11">
        <f>VLOOKUP(Table8[[#This Row],[Candidate Detail Answer: Major]],majors_final,6,FALSE)</f>
        <v>0</v>
      </c>
      <c r="FG429" s="11">
        <v>3.7971999999999999E-2</v>
      </c>
      <c r="FH429" s="11">
        <v>4.0876000000000003E-2</v>
      </c>
      <c r="FI429" s="11">
        <v>1</v>
      </c>
    </row>
    <row r="430" spans="1:165" ht="12.75" x14ac:dyDescent="0.2">
      <c r="A430" s="11">
        <v>42760100</v>
      </c>
      <c r="B430" s="11">
        <v>58412808</v>
      </c>
      <c r="C430" s="11">
        <v>53320.2048611106</v>
      </c>
      <c r="D430" s="11" t="s">
        <v>153</v>
      </c>
      <c r="E430" s="11">
        <v>345600</v>
      </c>
      <c r="F430" s="11">
        <v>66507222</v>
      </c>
      <c r="G430" s="11">
        <v>52005.522916668</v>
      </c>
      <c r="H430" s="11">
        <v>51150.763888887202</v>
      </c>
      <c r="I430" s="11">
        <v>150160</v>
      </c>
      <c r="J430" s="11">
        <v>1</v>
      </c>
      <c r="K430" s="11">
        <v>39</v>
      </c>
      <c r="L430" s="11">
        <v>58943</v>
      </c>
      <c r="M430" s="11">
        <v>131</v>
      </c>
      <c r="N430" s="11">
        <v>121</v>
      </c>
      <c r="O430" s="11">
        <v>92</v>
      </c>
      <c r="P430" s="11">
        <v>92.36</v>
      </c>
      <c r="Q430" s="11">
        <v>79171</v>
      </c>
      <c r="R430" s="11" t="s">
        <v>154</v>
      </c>
      <c r="S430" s="11" t="s">
        <v>155</v>
      </c>
      <c r="T430" s="11" t="s">
        <v>208</v>
      </c>
      <c r="U430" s="11">
        <v>0</v>
      </c>
      <c r="V430" s="11" t="s">
        <v>154</v>
      </c>
      <c r="W430" s="11" t="s">
        <v>157</v>
      </c>
      <c r="X430" s="11">
        <v>1</v>
      </c>
      <c r="Y430" s="11">
        <v>1</v>
      </c>
      <c r="Z430" s="11">
        <v>10</v>
      </c>
      <c r="AA430" s="11">
        <v>10</v>
      </c>
      <c r="AB430" s="11">
        <v>10</v>
      </c>
      <c r="AC430" s="11">
        <v>10</v>
      </c>
      <c r="AD430" s="11">
        <v>10</v>
      </c>
      <c r="AE430" s="11">
        <v>10</v>
      </c>
      <c r="AF430" s="11">
        <v>10</v>
      </c>
      <c r="AG430" s="11">
        <v>10</v>
      </c>
      <c r="AH430" s="11">
        <v>10</v>
      </c>
      <c r="AI430" s="11">
        <v>10</v>
      </c>
      <c r="AJ430" s="11">
        <v>10</v>
      </c>
      <c r="AK430" s="11">
        <v>0</v>
      </c>
      <c r="AL430" s="11">
        <v>10</v>
      </c>
      <c r="AM430" s="11">
        <v>111</v>
      </c>
      <c r="AN430" s="11">
        <v>60</v>
      </c>
      <c r="AO430" s="11">
        <v>10</v>
      </c>
      <c r="AP430" s="11">
        <v>110</v>
      </c>
      <c r="AQ430" s="11">
        <v>50</v>
      </c>
      <c r="AR430" s="11">
        <v>30</v>
      </c>
      <c r="AS430" s="11">
        <v>1</v>
      </c>
      <c r="AT430" s="11">
        <v>120</v>
      </c>
      <c r="AU430" s="11">
        <v>251</v>
      </c>
      <c r="AV430" s="11">
        <v>2396</v>
      </c>
      <c r="AW430" s="11">
        <v>320</v>
      </c>
      <c r="AX430" s="11">
        <v>651</v>
      </c>
      <c r="AY430" s="11">
        <v>810</v>
      </c>
      <c r="AZ430" s="11">
        <v>1542</v>
      </c>
      <c r="BA430" s="11">
        <v>7124</v>
      </c>
      <c r="BB430" s="11">
        <v>747</v>
      </c>
      <c r="BC430" s="11">
        <v>1021</v>
      </c>
      <c r="BD430" s="11">
        <v>402</v>
      </c>
      <c r="BE430" s="11">
        <v>2021</v>
      </c>
      <c r="BF430" s="11">
        <v>2428</v>
      </c>
      <c r="BG430" s="11">
        <v>30379</v>
      </c>
      <c r="BH430" s="11">
        <v>20394</v>
      </c>
      <c r="BI430" s="11">
        <v>10</v>
      </c>
      <c r="BJ430" s="11">
        <v>10</v>
      </c>
      <c r="BK430" s="11">
        <v>10</v>
      </c>
      <c r="BL430" s="11">
        <v>12</v>
      </c>
      <c r="BM430" s="11">
        <v>9</v>
      </c>
      <c r="BN430" s="11">
        <v>10</v>
      </c>
      <c r="BO430" s="11">
        <v>12</v>
      </c>
      <c r="BP430" s="11">
        <v>11</v>
      </c>
      <c r="BQ430" s="11">
        <v>10</v>
      </c>
      <c r="BR430" s="11">
        <v>11</v>
      </c>
      <c r="BS430" s="11">
        <v>12</v>
      </c>
      <c r="BT430" s="11">
        <v>18</v>
      </c>
      <c r="BU430" s="11">
        <v>36</v>
      </c>
      <c r="BV430" s="11">
        <v>7</v>
      </c>
      <c r="BW430" s="11">
        <v>4</v>
      </c>
      <c r="BX430" s="11">
        <v>11</v>
      </c>
      <c r="BY430" s="11">
        <v>14</v>
      </c>
      <c r="BZ430" s="11">
        <v>22</v>
      </c>
      <c r="CA430" s="11">
        <v>21</v>
      </c>
      <c r="CB430" s="11">
        <v>4</v>
      </c>
      <c r="CC430" s="11">
        <v>16</v>
      </c>
      <c r="CD430" s="11">
        <v>4</v>
      </c>
      <c r="CE430" s="11">
        <v>29</v>
      </c>
      <c r="CF430" s="11">
        <v>32</v>
      </c>
      <c r="CG430" s="11">
        <v>95</v>
      </c>
      <c r="CH430" s="11">
        <v>18</v>
      </c>
      <c r="CI430" s="11"/>
      <c r="CJ430" s="11"/>
      <c r="CK430" s="11" t="s">
        <v>158</v>
      </c>
      <c r="CL430" s="11" t="s">
        <v>158</v>
      </c>
      <c r="CM430" s="11" t="s">
        <v>158</v>
      </c>
      <c r="CN430" s="11" t="s">
        <v>158</v>
      </c>
      <c r="CO430" s="11" t="s">
        <v>158</v>
      </c>
      <c r="CP430" s="11" t="s">
        <v>158</v>
      </c>
      <c r="CQ430" s="11" t="s">
        <v>158</v>
      </c>
      <c r="CR430" s="11" t="s">
        <v>158</v>
      </c>
      <c r="CS430" s="11" t="s">
        <v>158</v>
      </c>
      <c r="CT430" s="11" t="s">
        <v>158</v>
      </c>
      <c r="CU430" s="11" t="s">
        <v>158</v>
      </c>
      <c r="CV430" s="11" t="s">
        <v>158</v>
      </c>
      <c r="CW430" s="11" t="s">
        <v>158</v>
      </c>
      <c r="CX430" s="11" t="s">
        <v>154</v>
      </c>
      <c r="CY430" s="11" t="s">
        <v>154</v>
      </c>
      <c r="CZ430" s="11" t="s">
        <v>154</v>
      </c>
      <c r="DA430" s="11" t="s">
        <v>154</v>
      </c>
      <c r="DB430" s="11" t="s">
        <v>154</v>
      </c>
      <c r="DC430" s="11" t="s">
        <v>154</v>
      </c>
      <c r="DD430" s="11" t="s">
        <v>154</v>
      </c>
      <c r="DE430" s="11" t="s">
        <v>154</v>
      </c>
      <c r="DF430" s="11" t="s">
        <v>154</v>
      </c>
      <c r="DG430" s="11" t="s">
        <v>154</v>
      </c>
      <c r="DH430" s="11" t="s">
        <v>154</v>
      </c>
      <c r="DI430" s="11" t="s">
        <v>154</v>
      </c>
      <c r="DJ430" s="11" t="s">
        <v>154</v>
      </c>
      <c r="DK430" s="11" t="s">
        <v>157</v>
      </c>
      <c r="DL430" s="11" t="s">
        <v>157</v>
      </c>
      <c r="DM430" s="11" t="s">
        <v>157</v>
      </c>
      <c r="DN430" s="11" t="s">
        <v>157</v>
      </c>
      <c r="DO430" s="11" t="s">
        <v>157</v>
      </c>
      <c r="DP430" s="11" t="s">
        <v>157</v>
      </c>
      <c r="DQ430" s="11" t="s">
        <v>157</v>
      </c>
      <c r="DR430" s="11" t="s">
        <v>157</v>
      </c>
      <c r="DS430" s="11" t="s">
        <v>157</v>
      </c>
      <c r="DT430" s="11" t="s">
        <v>157</v>
      </c>
      <c r="DU430" s="11" t="s">
        <v>157</v>
      </c>
      <c r="DV430" s="11" t="s">
        <v>157</v>
      </c>
      <c r="DW430" s="11" t="s">
        <v>157</v>
      </c>
      <c r="DX430" s="11" t="b">
        <v>1</v>
      </c>
      <c r="DY430" s="11" t="b">
        <v>1</v>
      </c>
      <c r="DZ430" s="11" t="b">
        <v>1</v>
      </c>
      <c r="EA430" s="11" t="b">
        <v>1</v>
      </c>
      <c r="EB430" s="11" t="b">
        <v>1</v>
      </c>
      <c r="EC430" s="11" t="b">
        <v>1</v>
      </c>
      <c r="ED430" s="11" t="b">
        <v>1</v>
      </c>
      <c r="EE430" s="11" t="b">
        <v>1</v>
      </c>
      <c r="EF430" s="11" t="b">
        <v>1</v>
      </c>
      <c r="EG430" s="11" t="b">
        <v>1</v>
      </c>
      <c r="EH430" s="11" t="b">
        <v>1</v>
      </c>
      <c r="EI430" s="11" t="b">
        <v>0</v>
      </c>
      <c r="EJ430" s="11" t="b">
        <v>1</v>
      </c>
      <c r="EK430" s="11">
        <v>2.8140999999999999E-2</v>
      </c>
      <c r="EL430" s="11">
        <v>8.0634999999999998E-2</v>
      </c>
      <c r="EM430" s="11">
        <v>0.15476300000000001</v>
      </c>
      <c r="EN430" s="11">
        <v>3.2111000000000001E-2</v>
      </c>
      <c r="EO430" s="11">
        <v>0.32260100000000003</v>
      </c>
      <c r="EP430" s="11">
        <v>4.6293000000000001E-2</v>
      </c>
      <c r="EQ430" s="11">
        <v>4.9125000000000002E-2</v>
      </c>
      <c r="ER430" s="11">
        <v>7.7613000000000001E-2</v>
      </c>
      <c r="ES430" s="11">
        <v>9.1134000000000007E-2</v>
      </c>
      <c r="ET430" s="11">
        <v>1.5866000000000002E-2</v>
      </c>
      <c r="EU430" s="11">
        <v>7.2738999999999998E-2</v>
      </c>
      <c r="EV430" s="11">
        <v>3.8010000000000002E-2</v>
      </c>
      <c r="EW430" s="11">
        <v>3.4099999999999998E-2</v>
      </c>
      <c r="EX430" s="11" t="s">
        <v>617</v>
      </c>
      <c r="EY430" s="11" t="str">
        <f>VLOOKUP(Table8[[#This Row],[Candidate Detail Answer: City]],cities,2,FALSE)</f>
        <v>Oak Park</v>
      </c>
      <c r="EZ430" s="11" t="str">
        <f>VLOOKUP(Table8[[#This Row],[Candidate Detail Answer: City]],cities,3,FALSE)</f>
        <v>IL</v>
      </c>
      <c r="FA430" s="21">
        <f>VLOOKUP(Table8[[#This Row],[Candidate Detail Answer: City]],cities,4,FALSE)</f>
        <v>60301</v>
      </c>
      <c r="FB430" s="11" t="s">
        <v>234</v>
      </c>
      <c r="FC430" s="11" t="str">
        <f>VLOOKUP(Table8[[#This Row],[Candidate Detail Answer: Major]],majors_final,3,FALSE)</f>
        <v>Computer Programming</v>
      </c>
      <c r="FD430" s="11" t="str">
        <f>VLOOKUP(Table8[[#This Row],[Candidate Detail Answer: Major]],majors_final,4,FALSE)</f>
        <v>IT-development focused</v>
      </c>
      <c r="FE430" s="11">
        <f>VLOOKUP(Table8[[#This Row],[Candidate Detail Answer: Major]],majors_final,5,FALSE)</f>
        <v>0</v>
      </c>
      <c r="FF430" s="11">
        <f>VLOOKUP(Table8[[#This Row],[Candidate Detail Answer: Major]],majors_final,6,FALSE)</f>
        <v>0</v>
      </c>
      <c r="FG430" s="5"/>
      <c r="FH430" s="5"/>
      <c r="FI430" s="11"/>
    </row>
    <row r="431" spans="1:165" ht="12.75" x14ac:dyDescent="0.2">
      <c r="A431" s="11">
        <v>43507390</v>
      </c>
      <c r="B431" s="11">
        <v>59571016</v>
      </c>
      <c r="C431" s="11">
        <v>47332.594444444301</v>
      </c>
      <c r="D431" s="11" t="s">
        <v>153</v>
      </c>
      <c r="E431" s="11">
        <v>345600</v>
      </c>
      <c r="F431" s="11">
        <v>67603302</v>
      </c>
      <c r="G431" s="11">
        <v>52105.863194445803</v>
      </c>
      <c r="H431" s="11">
        <v>51239.350694442699</v>
      </c>
      <c r="I431" s="11">
        <v>189837</v>
      </c>
      <c r="J431" s="11">
        <v>1</v>
      </c>
      <c r="K431" s="11">
        <v>21</v>
      </c>
      <c r="L431" s="11">
        <v>98729</v>
      </c>
      <c r="M431" s="11">
        <v>131</v>
      </c>
      <c r="N431" s="11">
        <v>131</v>
      </c>
      <c r="O431" s="11">
        <v>92</v>
      </c>
      <c r="P431" s="11">
        <v>100</v>
      </c>
      <c r="Q431" s="11">
        <v>75434</v>
      </c>
      <c r="R431" s="11" t="s">
        <v>154</v>
      </c>
      <c r="S431" s="11" t="s">
        <v>155</v>
      </c>
      <c r="T431" s="11" t="s">
        <v>208</v>
      </c>
      <c r="U431" s="11">
        <v>0</v>
      </c>
      <c r="V431" s="11" t="s">
        <v>154</v>
      </c>
      <c r="W431" s="11" t="s">
        <v>157</v>
      </c>
      <c r="X431" s="11">
        <v>1</v>
      </c>
      <c r="Y431" s="11">
        <v>1</v>
      </c>
      <c r="Z431" s="11">
        <v>10</v>
      </c>
      <c r="AA431" s="11">
        <v>10</v>
      </c>
      <c r="AB431" s="11">
        <v>10</v>
      </c>
      <c r="AC431" s="11">
        <v>10</v>
      </c>
      <c r="AD431" s="11">
        <v>10</v>
      </c>
      <c r="AE431" s="11">
        <v>10</v>
      </c>
      <c r="AF431" s="11">
        <v>10</v>
      </c>
      <c r="AG431" s="11">
        <v>10</v>
      </c>
      <c r="AH431" s="11">
        <v>10</v>
      </c>
      <c r="AI431" s="11">
        <v>10</v>
      </c>
      <c r="AJ431" s="11">
        <v>10</v>
      </c>
      <c r="AK431" s="11">
        <v>10</v>
      </c>
      <c r="AL431" s="11">
        <v>10</v>
      </c>
      <c r="AM431" s="11">
        <v>121</v>
      </c>
      <c r="AN431" s="11">
        <v>60</v>
      </c>
      <c r="AO431" s="11">
        <v>10</v>
      </c>
      <c r="AP431" s="11">
        <v>120</v>
      </c>
      <c r="AQ431" s="11">
        <v>60</v>
      </c>
      <c r="AR431" s="11">
        <v>40</v>
      </c>
      <c r="AS431" s="11">
        <v>1</v>
      </c>
      <c r="AT431" s="11">
        <v>130</v>
      </c>
      <c r="AU431" s="11">
        <v>2163</v>
      </c>
      <c r="AV431" s="11">
        <v>5486</v>
      </c>
      <c r="AW431" s="11">
        <v>596</v>
      </c>
      <c r="AX431" s="11">
        <v>245</v>
      </c>
      <c r="AY431" s="11">
        <v>1348</v>
      </c>
      <c r="AZ431" s="11">
        <v>4472</v>
      </c>
      <c r="BA431" s="11">
        <v>5813</v>
      </c>
      <c r="BB431" s="11">
        <v>753</v>
      </c>
      <c r="BC431" s="11">
        <v>465</v>
      </c>
      <c r="BD431" s="11">
        <v>338</v>
      </c>
      <c r="BE431" s="11">
        <v>1065</v>
      </c>
      <c r="BF431" s="11">
        <v>403</v>
      </c>
      <c r="BG431" s="11">
        <v>86360</v>
      </c>
      <c r="BH431" s="11">
        <v>4880</v>
      </c>
      <c r="BI431" s="11">
        <v>9</v>
      </c>
      <c r="BJ431" s="11">
        <v>9</v>
      </c>
      <c r="BK431" s="11">
        <v>8</v>
      </c>
      <c r="BL431" s="11">
        <v>10</v>
      </c>
      <c r="BM431" s="11">
        <v>8</v>
      </c>
      <c r="BN431" s="11">
        <v>9</v>
      </c>
      <c r="BO431" s="11">
        <v>11</v>
      </c>
      <c r="BP431" s="11">
        <v>10</v>
      </c>
      <c r="BQ431" s="11">
        <v>9</v>
      </c>
      <c r="BR431" s="11">
        <v>10</v>
      </c>
      <c r="BS431" s="11">
        <v>10</v>
      </c>
      <c r="BT431" s="11">
        <v>11</v>
      </c>
      <c r="BU431" s="11">
        <v>23</v>
      </c>
      <c r="BV431" s="11">
        <v>8</v>
      </c>
      <c r="BW431" s="11">
        <v>4</v>
      </c>
      <c r="BX431" s="11">
        <v>4</v>
      </c>
      <c r="BY431" s="11">
        <v>9</v>
      </c>
      <c r="BZ431" s="11">
        <v>11</v>
      </c>
      <c r="CA431" s="11">
        <v>9</v>
      </c>
      <c r="CB431" s="11">
        <v>2</v>
      </c>
      <c r="CC431" s="11">
        <v>2</v>
      </c>
      <c r="CD431" s="11">
        <v>2</v>
      </c>
      <c r="CE431" s="11">
        <v>2</v>
      </c>
      <c r="CF431" s="11">
        <v>2</v>
      </c>
      <c r="CG431" s="11">
        <v>2</v>
      </c>
      <c r="CH431" s="11">
        <v>8</v>
      </c>
      <c r="CI431" s="11"/>
      <c r="CJ431" s="11"/>
      <c r="CK431" s="11" t="s">
        <v>158</v>
      </c>
      <c r="CL431" s="11" t="s">
        <v>158</v>
      </c>
      <c r="CM431" s="11" t="s">
        <v>158</v>
      </c>
      <c r="CN431" s="11" t="s">
        <v>158</v>
      </c>
      <c r="CO431" s="11" t="s">
        <v>158</v>
      </c>
      <c r="CP431" s="11" t="s">
        <v>158</v>
      </c>
      <c r="CQ431" s="11" t="s">
        <v>158</v>
      </c>
      <c r="CR431" s="11" t="s">
        <v>158</v>
      </c>
      <c r="CS431" s="11" t="s">
        <v>158</v>
      </c>
      <c r="CT431" s="11" t="s">
        <v>158</v>
      </c>
      <c r="CU431" s="11" t="s">
        <v>158</v>
      </c>
      <c r="CV431" s="11" t="s">
        <v>158</v>
      </c>
      <c r="CW431" s="11" t="s">
        <v>158</v>
      </c>
      <c r="CX431" s="11" t="s">
        <v>154</v>
      </c>
      <c r="CY431" s="11" t="s">
        <v>154</v>
      </c>
      <c r="CZ431" s="11" t="s">
        <v>154</v>
      </c>
      <c r="DA431" s="11" t="s">
        <v>154</v>
      </c>
      <c r="DB431" s="11" t="s">
        <v>154</v>
      </c>
      <c r="DC431" s="11" t="s">
        <v>154</v>
      </c>
      <c r="DD431" s="11" t="s">
        <v>154</v>
      </c>
      <c r="DE431" s="11" t="s">
        <v>154</v>
      </c>
      <c r="DF431" s="11" t="s">
        <v>154</v>
      </c>
      <c r="DG431" s="11" t="s">
        <v>154</v>
      </c>
      <c r="DH431" s="11" t="s">
        <v>154</v>
      </c>
      <c r="DI431" s="11" t="s">
        <v>154</v>
      </c>
      <c r="DJ431" s="11" t="s">
        <v>154</v>
      </c>
      <c r="DK431" s="11" t="s">
        <v>157</v>
      </c>
      <c r="DL431" s="11" t="s">
        <v>157</v>
      </c>
      <c r="DM431" s="11" t="s">
        <v>157</v>
      </c>
      <c r="DN431" s="11" t="s">
        <v>157</v>
      </c>
      <c r="DO431" s="11" t="s">
        <v>157</v>
      </c>
      <c r="DP431" s="11" t="s">
        <v>157</v>
      </c>
      <c r="DQ431" s="11" t="s">
        <v>157</v>
      </c>
      <c r="DR431" s="11" t="s">
        <v>157</v>
      </c>
      <c r="DS431" s="11" t="s">
        <v>157</v>
      </c>
      <c r="DT431" s="11" t="s">
        <v>157</v>
      </c>
      <c r="DU431" s="11" t="s">
        <v>157</v>
      </c>
      <c r="DV431" s="11" t="s">
        <v>157</v>
      </c>
      <c r="DW431" s="11" t="s">
        <v>157</v>
      </c>
      <c r="DX431" s="11" t="b">
        <v>1</v>
      </c>
      <c r="DY431" s="11" t="b">
        <v>1</v>
      </c>
      <c r="DZ431" s="11" t="b">
        <v>1</v>
      </c>
      <c r="EA431" s="11" t="b">
        <v>1</v>
      </c>
      <c r="EB431" s="11" t="b">
        <v>1</v>
      </c>
      <c r="EC431" s="11" t="b">
        <v>1</v>
      </c>
      <c r="ED431" s="11" t="b">
        <v>1</v>
      </c>
      <c r="EE431" s="11" t="b">
        <v>1</v>
      </c>
      <c r="EF431" s="11" t="b">
        <v>1</v>
      </c>
      <c r="EG431" s="11" t="b">
        <v>1</v>
      </c>
      <c r="EH431" s="11" t="b">
        <v>1</v>
      </c>
      <c r="EI431" s="11" t="b">
        <v>1</v>
      </c>
      <c r="EJ431" s="11" t="b">
        <v>1</v>
      </c>
      <c r="EK431" s="11">
        <v>3.0315000000000002E-2</v>
      </c>
      <c r="EL431" s="11">
        <v>5.0132999999999997E-2</v>
      </c>
      <c r="EM431" s="11">
        <v>0.17100000000000001</v>
      </c>
      <c r="EN431" s="11">
        <v>3.2118000000000001E-2</v>
      </c>
      <c r="EO431" s="11">
        <v>2.9158E-2</v>
      </c>
      <c r="EP431" s="11">
        <v>2.8802999999999999E-2</v>
      </c>
      <c r="EQ431" s="11">
        <v>0.103949</v>
      </c>
      <c r="ER431" s="11">
        <v>0.40436800000000001</v>
      </c>
      <c r="ES431" s="11">
        <v>0.20569200000000001</v>
      </c>
      <c r="ET431" s="11">
        <v>0.102753</v>
      </c>
      <c r="EU431" s="11">
        <v>0.48693700000000001</v>
      </c>
      <c r="EV431" s="11">
        <v>0.43923699999999999</v>
      </c>
      <c r="EW431" s="11">
        <v>0.14459</v>
      </c>
      <c r="EX431" s="11" t="s">
        <v>675</v>
      </c>
      <c r="EY431" s="11" t="str">
        <f>VLOOKUP(Table8[[#This Row],[Candidate Detail Answer: City]],cities,2,FALSE)</f>
        <v>Oakdale</v>
      </c>
      <c r="EZ431" s="11" t="str">
        <f>VLOOKUP(Table8[[#This Row],[Candidate Detail Answer: City]],cities,3,FALSE)</f>
        <v>MN</v>
      </c>
      <c r="FA431" s="21">
        <f>VLOOKUP(Table8[[#This Row],[Candidate Detail Answer: City]],cities,4,FALSE)</f>
        <v>55128</v>
      </c>
      <c r="FB431" s="11" t="s">
        <v>676</v>
      </c>
      <c r="FC431" s="11" t="str">
        <f>VLOOKUP(Table8[[#This Row],[Candidate Detail Answer: Major]],majors_final,3,FALSE)</f>
        <v>Information Technology Support</v>
      </c>
      <c r="FD431" s="11" t="str">
        <f>VLOOKUP(Table8[[#This Row],[Candidate Detail Answer: Major]],majors_final,4,FALSE)</f>
        <v>IT non-development</v>
      </c>
      <c r="FE431" s="11">
        <f>VLOOKUP(Table8[[#This Row],[Candidate Detail Answer: Major]],majors_final,5,FALSE)</f>
        <v>0</v>
      </c>
      <c r="FF431" s="11">
        <f>VLOOKUP(Table8[[#This Row],[Candidate Detail Answer: Major]],majors_final,6,FALSE)</f>
        <v>0</v>
      </c>
      <c r="FG431" s="5"/>
      <c r="FH431" s="5"/>
      <c r="FI431" s="11"/>
    </row>
    <row r="432" spans="1:165" ht="12.75" x14ac:dyDescent="0.2">
      <c r="A432" s="11">
        <v>41095527</v>
      </c>
      <c r="B432" s="11">
        <v>56044976</v>
      </c>
      <c r="C432" s="11">
        <v>56127.582638888198</v>
      </c>
      <c r="D432" s="11" t="s">
        <v>153</v>
      </c>
      <c r="E432" s="11">
        <v>345600</v>
      </c>
      <c r="F432" s="11">
        <v>63768588</v>
      </c>
      <c r="G432" s="11">
        <v>51002.120138890001</v>
      </c>
      <c r="H432" s="11">
        <v>50264.895833331902</v>
      </c>
      <c r="I432" s="11">
        <v>328449</v>
      </c>
      <c r="J432" s="11">
        <v>1</v>
      </c>
      <c r="K432" s="11">
        <v>0</v>
      </c>
      <c r="L432" s="11">
        <v>0</v>
      </c>
      <c r="M432" s="11">
        <v>131</v>
      </c>
      <c r="N432" s="11">
        <v>41</v>
      </c>
      <c r="O432" s="11">
        <v>92</v>
      </c>
      <c r="P432" s="11">
        <v>31.29</v>
      </c>
      <c r="Q432" s="11">
        <v>251558</v>
      </c>
      <c r="R432" s="11" t="s">
        <v>154</v>
      </c>
      <c r="S432" s="11" t="s">
        <v>155</v>
      </c>
      <c r="T432" s="11" t="s">
        <v>208</v>
      </c>
      <c r="U432" s="11">
        <v>0</v>
      </c>
      <c r="V432" s="11" t="s">
        <v>154</v>
      </c>
      <c r="W432" s="11" t="s">
        <v>157</v>
      </c>
      <c r="X432" s="11"/>
      <c r="Y432" s="11">
        <v>1</v>
      </c>
      <c r="Z432" s="11">
        <v>10</v>
      </c>
      <c r="AA432" s="11">
        <v>10</v>
      </c>
      <c r="AB432" s="11">
        <v>10</v>
      </c>
      <c r="AC432" s="11">
        <v>10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31</v>
      </c>
      <c r="AN432" s="11">
        <v>40</v>
      </c>
      <c r="AO432" s="11">
        <v>0</v>
      </c>
      <c r="AP432" s="11">
        <v>40</v>
      </c>
      <c r="AQ432" s="11">
        <v>0</v>
      </c>
      <c r="AR432" s="11">
        <v>10</v>
      </c>
      <c r="AS432" s="11">
        <v>1</v>
      </c>
      <c r="AT432" s="11">
        <v>40</v>
      </c>
      <c r="AU432" s="11">
        <v>61</v>
      </c>
      <c r="AV432" s="11">
        <v>6160</v>
      </c>
      <c r="AW432" s="11">
        <v>2436</v>
      </c>
      <c r="AX432" s="11">
        <v>1390</v>
      </c>
      <c r="AY432" s="11">
        <v>6442</v>
      </c>
      <c r="AZ432" s="11">
        <v>5274</v>
      </c>
      <c r="BA432" s="11">
        <v>8595</v>
      </c>
      <c r="BB432" s="11">
        <v>12331</v>
      </c>
      <c r="BC432" s="11">
        <v>2135</v>
      </c>
      <c r="BD432" s="11">
        <v>4383</v>
      </c>
      <c r="BE432" s="11">
        <v>2144</v>
      </c>
      <c r="BF432" s="11">
        <v>2024</v>
      </c>
      <c r="BG432" s="11">
        <v>10453</v>
      </c>
      <c r="BH432" s="11">
        <v>9678</v>
      </c>
      <c r="BI432" s="11">
        <v>10</v>
      </c>
      <c r="BJ432" s="11">
        <v>10</v>
      </c>
      <c r="BK432" s="11">
        <v>11</v>
      </c>
      <c r="BL432" s="11">
        <v>12</v>
      </c>
      <c r="BM432" s="11">
        <v>8</v>
      </c>
      <c r="BN432" s="11">
        <v>9</v>
      </c>
      <c r="BO432" s="11">
        <v>7</v>
      </c>
      <c r="BP432" s="11">
        <v>10</v>
      </c>
      <c r="BQ432" s="11">
        <v>13</v>
      </c>
      <c r="BR432" s="11">
        <v>10</v>
      </c>
      <c r="BS432" s="11">
        <v>13</v>
      </c>
      <c r="BT432" s="11">
        <v>15</v>
      </c>
      <c r="BU432" s="11">
        <v>24</v>
      </c>
      <c r="BV432" s="11">
        <v>11</v>
      </c>
      <c r="BW432" s="11">
        <v>21</v>
      </c>
      <c r="BX432" s="11">
        <v>9</v>
      </c>
      <c r="BY432" s="11">
        <v>22</v>
      </c>
      <c r="BZ432" s="11">
        <v>17</v>
      </c>
      <c r="CA432" s="11">
        <v>39</v>
      </c>
      <c r="CB432" s="11">
        <v>38</v>
      </c>
      <c r="CC432" s="11">
        <v>15</v>
      </c>
      <c r="CD432" s="11">
        <v>30</v>
      </c>
      <c r="CE432" s="11">
        <v>14</v>
      </c>
      <c r="CF432" s="11">
        <v>8</v>
      </c>
      <c r="CG432" s="11">
        <v>23</v>
      </c>
      <c r="CH432" s="11">
        <v>23</v>
      </c>
      <c r="CI432" s="11"/>
      <c r="CJ432" s="11"/>
      <c r="CK432" s="11" t="s">
        <v>158</v>
      </c>
      <c r="CL432" s="11" t="s">
        <v>158</v>
      </c>
      <c r="CM432" s="11" t="s">
        <v>158</v>
      </c>
      <c r="CN432" s="11" t="s">
        <v>158</v>
      </c>
      <c r="CO432" s="11" t="s">
        <v>158</v>
      </c>
      <c r="CP432" s="11" t="s">
        <v>158</v>
      </c>
      <c r="CQ432" s="11" t="s">
        <v>158</v>
      </c>
      <c r="CR432" s="11" t="s">
        <v>158</v>
      </c>
      <c r="CS432" s="11" t="s">
        <v>158</v>
      </c>
      <c r="CT432" s="11" t="s">
        <v>158</v>
      </c>
      <c r="CU432" s="11" t="s">
        <v>158</v>
      </c>
      <c r="CV432" s="11" t="s">
        <v>158</v>
      </c>
      <c r="CW432" s="11" t="s">
        <v>158</v>
      </c>
      <c r="CX432" s="11" t="s">
        <v>154</v>
      </c>
      <c r="CY432" s="11" t="s">
        <v>154</v>
      </c>
      <c r="CZ432" s="11" t="s">
        <v>154</v>
      </c>
      <c r="DA432" s="11" t="s">
        <v>154</v>
      </c>
      <c r="DB432" s="11" t="s">
        <v>154</v>
      </c>
      <c r="DC432" s="11" t="s">
        <v>154</v>
      </c>
      <c r="DD432" s="11" t="s">
        <v>154</v>
      </c>
      <c r="DE432" s="11" t="s">
        <v>154</v>
      </c>
      <c r="DF432" s="11" t="s">
        <v>154</v>
      </c>
      <c r="DG432" s="11" t="s">
        <v>154</v>
      </c>
      <c r="DH432" s="11" t="s">
        <v>154</v>
      </c>
      <c r="DI432" s="11" t="s">
        <v>154</v>
      </c>
      <c r="DJ432" s="11" t="s">
        <v>154</v>
      </c>
      <c r="DK432" s="11" t="s">
        <v>157</v>
      </c>
      <c r="DL432" s="11" t="s">
        <v>157</v>
      </c>
      <c r="DM432" s="11" t="s">
        <v>157</v>
      </c>
      <c r="DN432" s="11" t="s">
        <v>157</v>
      </c>
      <c r="DO432" s="11" t="s">
        <v>157</v>
      </c>
      <c r="DP432" s="11" t="s">
        <v>157</v>
      </c>
      <c r="DQ432" s="11" t="s">
        <v>157</v>
      </c>
      <c r="DR432" s="11" t="s">
        <v>157</v>
      </c>
      <c r="DS432" s="11" t="s">
        <v>157</v>
      </c>
      <c r="DT432" s="11" t="s">
        <v>157</v>
      </c>
      <c r="DU432" s="11" t="s">
        <v>157</v>
      </c>
      <c r="DV432" s="11" t="s">
        <v>157</v>
      </c>
      <c r="DW432" s="11" t="s">
        <v>157</v>
      </c>
      <c r="DX432" s="11" t="b">
        <v>1</v>
      </c>
      <c r="DY432" s="11" t="b">
        <v>1</v>
      </c>
      <c r="DZ432" s="11" t="b">
        <v>1</v>
      </c>
      <c r="EA432" s="11" t="b">
        <v>1</v>
      </c>
      <c r="EB432" s="11" t="b">
        <v>0</v>
      </c>
      <c r="EC432" s="11" t="b">
        <v>0</v>
      </c>
      <c r="ED432" s="11" t="b">
        <v>0</v>
      </c>
      <c r="EE432" s="11" t="b">
        <v>0</v>
      </c>
      <c r="EF432" s="11" t="b">
        <v>0</v>
      </c>
      <c r="EG432" s="11" t="b">
        <v>0</v>
      </c>
      <c r="EH432" s="11" t="b">
        <v>0</v>
      </c>
      <c r="EI432" s="11" t="b">
        <v>0</v>
      </c>
      <c r="EJ432" s="11" t="b">
        <v>0</v>
      </c>
      <c r="EK432" s="11">
        <v>2.8967E-2</v>
      </c>
      <c r="EL432" s="11">
        <v>5.0921000000000001E-2</v>
      </c>
      <c r="EM432" s="11">
        <v>6.1655000000000001E-2</v>
      </c>
      <c r="EN432" s="11">
        <v>8.7538000000000005E-2</v>
      </c>
      <c r="EO432" s="11">
        <v>5.9235000000000003E-2</v>
      </c>
      <c r="EP432" s="11">
        <v>1.2742E-2</v>
      </c>
      <c r="EQ432" s="11">
        <v>1.1192000000000001E-2</v>
      </c>
      <c r="ER432" s="11">
        <v>0.283941</v>
      </c>
      <c r="ES432" s="11">
        <v>7.6207999999999998E-2</v>
      </c>
      <c r="ET432" s="11">
        <v>5.3497000000000003E-2</v>
      </c>
      <c r="EU432" s="11">
        <v>1.537504</v>
      </c>
      <c r="EV432" s="11">
        <v>0.37804500000000002</v>
      </c>
      <c r="EW432" s="11">
        <v>1.5972E-2</v>
      </c>
      <c r="EX432" s="11" t="s">
        <v>667</v>
      </c>
      <c r="EY432" s="11" t="str">
        <f>VLOOKUP(Table8[[#This Row],[Candidate Detail Answer: City]],cities,2,FALSE)</f>
        <v>Odenton</v>
      </c>
      <c r="EZ432" s="11" t="str">
        <f>VLOOKUP(Table8[[#This Row],[Candidate Detail Answer: City]],cities,3,FALSE)</f>
        <v>MD</v>
      </c>
      <c r="FA432" s="21">
        <f>VLOOKUP(Table8[[#This Row],[Candidate Detail Answer: City]],cities,4,FALSE)</f>
        <v>21113</v>
      </c>
      <c r="FB432" s="11" t="s">
        <v>668</v>
      </c>
      <c r="FC432" s="11" t="str">
        <f>VLOOKUP(Table8[[#This Row],[Candidate Detail Answer: Major]],majors_final,3,FALSE)</f>
        <v>Information Technology</v>
      </c>
      <c r="FD432" s="11" t="str">
        <f>VLOOKUP(Table8[[#This Row],[Candidate Detail Answer: Major]],majors_final,4,FALSE)</f>
        <v>IT non-development</v>
      </c>
      <c r="FE432" s="11">
        <f>VLOOKUP(Table8[[#This Row],[Candidate Detail Answer: Major]],majors_final,5,FALSE)</f>
        <v>0</v>
      </c>
      <c r="FF432" s="11">
        <f>VLOOKUP(Table8[[#This Row],[Candidate Detail Answer: Major]],majors_final,6,FALSE)</f>
        <v>0</v>
      </c>
      <c r="FG432" s="5"/>
      <c r="FH432" s="5"/>
      <c r="FI432" s="11"/>
    </row>
    <row r="433" spans="1:165" ht="12.75" x14ac:dyDescent="0.2">
      <c r="A433" s="11">
        <v>47969143</v>
      </c>
      <c r="B433" s="11">
        <v>66953612</v>
      </c>
      <c r="C433" s="11">
        <v>46301.760416666599</v>
      </c>
      <c r="D433" s="11" t="s">
        <v>153</v>
      </c>
      <c r="E433" s="11">
        <v>345600</v>
      </c>
      <c r="F433" s="11">
        <v>73386202</v>
      </c>
      <c r="G433" s="11">
        <v>53510.627083334897</v>
      </c>
      <c r="H433" s="11">
        <v>52479.565972220204</v>
      </c>
      <c r="I433" s="11">
        <v>322336</v>
      </c>
      <c r="J433" s="11">
        <v>1</v>
      </c>
      <c r="K433" s="11">
        <v>68</v>
      </c>
      <c r="L433" s="11">
        <v>26013</v>
      </c>
      <c r="M433" s="11">
        <v>131</v>
      </c>
      <c r="N433" s="11">
        <v>131</v>
      </c>
      <c r="O433" s="11">
        <v>92</v>
      </c>
      <c r="P433" s="11">
        <v>100</v>
      </c>
      <c r="Q433" s="11">
        <v>253406</v>
      </c>
      <c r="R433" s="11" t="s">
        <v>154</v>
      </c>
      <c r="S433" s="11" t="s">
        <v>155</v>
      </c>
      <c r="T433" s="11" t="s">
        <v>208</v>
      </c>
      <c r="U433" s="11">
        <v>8</v>
      </c>
      <c r="V433" s="11" t="s">
        <v>154</v>
      </c>
      <c r="W433" s="11" t="s">
        <v>157</v>
      </c>
      <c r="X433" s="11">
        <v>4</v>
      </c>
      <c r="Y433" s="11">
        <v>1</v>
      </c>
      <c r="Z433" s="11">
        <v>10</v>
      </c>
      <c r="AA433" s="11">
        <v>10</v>
      </c>
      <c r="AB433" s="11">
        <v>10</v>
      </c>
      <c r="AC433" s="11">
        <v>10</v>
      </c>
      <c r="AD433" s="11">
        <v>10</v>
      </c>
      <c r="AE433" s="11">
        <v>10</v>
      </c>
      <c r="AF433" s="11">
        <v>10</v>
      </c>
      <c r="AG433" s="11">
        <v>10</v>
      </c>
      <c r="AH433" s="11">
        <v>10</v>
      </c>
      <c r="AI433" s="11">
        <v>10</v>
      </c>
      <c r="AJ433" s="11">
        <v>10</v>
      </c>
      <c r="AK433" s="11">
        <v>10</v>
      </c>
      <c r="AL433" s="11">
        <v>10</v>
      </c>
      <c r="AM433" s="11">
        <v>121</v>
      </c>
      <c r="AN433" s="11">
        <v>60</v>
      </c>
      <c r="AO433" s="11">
        <v>10</v>
      </c>
      <c r="AP433" s="11">
        <v>120</v>
      </c>
      <c r="AQ433" s="11">
        <v>60</v>
      </c>
      <c r="AR433" s="11">
        <v>40</v>
      </c>
      <c r="AS433" s="11">
        <v>1</v>
      </c>
      <c r="AT433" s="11">
        <v>130</v>
      </c>
      <c r="AU433" s="11">
        <v>1130</v>
      </c>
      <c r="AV433" s="11">
        <v>2184</v>
      </c>
      <c r="AW433" s="11">
        <v>2797</v>
      </c>
      <c r="AX433" s="11">
        <v>2856</v>
      </c>
      <c r="AY433" s="11">
        <v>1411</v>
      </c>
      <c r="AZ433" s="11">
        <v>2684</v>
      </c>
      <c r="BA433" s="11">
        <v>2569</v>
      </c>
      <c r="BB433" s="11">
        <v>5920</v>
      </c>
      <c r="BC433" s="11">
        <v>995</v>
      </c>
      <c r="BD433" s="11">
        <v>951</v>
      </c>
      <c r="BE433" s="11">
        <v>11301</v>
      </c>
      <c r="BF433" s="11">
        <v>2614</v>
      </c>
      <c r="BG433" s="11">
        <v>22402</v>
      </c>
      <c r="BH433" s="11">
        <v>8771</v>
      </c>
      <c r="BI433" s="11">
        <v>11</v>
      </c>
      <c r="BJ433" s="11">
        <v>12</v>
      </c>
      <c r="BK433" s="11">
        <v>11</v>
      </c>
      <c r="BL433" s="11">
        <v>15</v>
      </c>
      <c r="BM433" s="11">
        <v>9</v>
      </c>
      <c r="BN433" s="11">
        <v>11</v>
      </c>
      <c r="BO433" s="11">
        <v>16</v>
      </c>
      <c r="BP433" s="11">
        <v>14</v>
      </c>
      <c r="BQ433" s="11">
        <v>11</v>
      </c>
      <c r="BR433" s="11">
        <v>12</v>
      </c>
      <c r="BS433" s="11">
        <v>15</v>
      </c>
      <c r="BT433" s="11">
        <v>22</v>
      </c>
      <c r="BU433" s="11">
        <v>26</v>
      </c>
      <c r="BV433" s="11">
        <v>17</v>
      </c>
      <c r="BW433" s="11">
        <v>12</v>
      </c>
      <c r="BX433" s="11">
        <v>33</v>
      </c>
      <c r="BY433" s="11">
        <v>12</v>
      </c>
      <c r="BZ433" s="11">
        <v>15</v>
      </c>
      <c r="CA433" s="11">
        <v>12</v>
      </c>
      <c r="CB433" s="11">
        <v>37</v>
      </c>
      <c r="CC433" s="11">
        <v>4</v>
      </c>
      <c r="CD433" s="11">
        <v>4</v>
      </c>
      <c r="CE433" s="11">
        <v>16</v>
      </c>
      <c r="CF433" s="11">
        <v>9</v>
      </c>
      <c r="CG433" s="11">
        <v>23</v>
      </c>
      <c r="CH433" s="11">
        <v>15</v>
      </c>
      <c r="CI433" s="11"/>
      <c r="CJ433" s="11"/>
      <c r="CK433" s="11" t="s">
        <v>158</v>
      </c>
      <c r="CL433" s="11" t="s">
        <v>158</v>
      </c>
      <c r="CM433" s="11" t="s">
        <v>158</v>
      </c>
      <c r="CN433" s="11" t="s">
        <v>158</v>
      </c>
      <c r="CO433" s="11" t="s">
        <v>158</v>
      </c>
      <c r="CP433" s="11" t="s">
        <v>158</v>
      </c>
      <c r="CQ433" s="11" t="s">
        <v>158</v>
      </c>
      <c r="CR433" s="11" t="s">
        <v>158</v>
      </c>
      <c r="CS433" s="11" t="s">
        <v>158</v>
      </c>
      <c r="CT433" s="11" t="s">
        <v>158</v>
      </c>
      <c r="CU433" s="11" t="s">
        <v>158</v>
      </c>
      <c r="CV433" s="11" t="s">
        <v>158</v>
      </c>
      <c r="CW433" s="11" t="s">
        <v>158</v>
      </c>
      <c r="CX433" s="11" t="s">
        <v>154</v>
      </c>
      <c r="CY433" s="11" t="s">
        <v>154</v>
      </c>
      <c r="CZ433" s="11" t="s">
        <v>154</v>
      </c>
      <c r="DA433" s="11" t="s">
        <v>154</v>
      </c>
      <c r="DB433" s="11" t="s">
        <v>154</v>
      </c>
      <c r="DC433" s="11" t="s">
        <v>154</v>
      </c>
      <c r="DD433" s="11" t="s">
        <v>154</v>
      </c>
      <c r="DE433" s="11" t="s">
        <v>154</v>
      </c>
      <c r="DF433" s="11" t="s">
        <v>154</v>
      </c>
      <c r="DG433" s="11" t="s">
        <v>154</v>
      </c>
      <c r="DH433" s="11" t="s">
        <v>154</v>
      </c>
      <c r="DI433" s="11" t="s">
        <v>154</v>
      </c>
      <c r="DJ433" s="11" t="s">
        <v>154</v>
      </c>
      <c r="DK433" s="11" t="s">
        <v>157</v>
      </c>
      <c r="DL433" s="11" t="s">
        <v>157</v>
      </c>
      <c r="DM433" s="11" t="s">
        <v>157</v>
      </c>
      <c r="DN433" s="11" t="s">
        <v>157</v>
      </c>
      <c r="DO433" s="11" t="s">
        <v>157</v>
      </c>
      <c r="DP433" s="11" t="s">
        <v>157</v>
      </c>
      <c r="DQ433" s="11" t="s">
        <v>157</v>
      </c>
      <c r="DR433" s="11" t="s">
        <v>157</v>
      </c>
      <c r="DS433" s="11" t="s">
        <v>157</v>
      </c>
      <c r="DT433" s="11" t="s">
        <v>157</v>
      </c>
      <c r="DU433" s="11" t="s">
        <v>157</v>
      </c>
      <c r="DV433" s="11" t="s">
        <v>157</v>
      </c>
      <c r="DW433" s="11" t="s">
        <v>157</v>
      </c>
      <c r="DX433" s="11" t="b">
        <v>1</v>
      </c>
      <c r="DY433" s="11" t="b">
        <v>1</v>
      </c>
      <c r="DZ433" s="11" t="b">
        <v>1</v>
      </c>
      <c r="EA433" s="11" t="b">
        <v>1</v>
      </c>
      <c r="EB433" s="11" t="b">
        <v>1</v>
      </c>
      <c r="EC433" s="11" t="b">
        <v>1</v>
      </c>
      <c r="ED433" s="11" t="b">
        <v>1</v>
      </c>
      <c r="EE433" s="11" t="b">
        <v>1</v>
      </c>
      <c r="EF433" s="11" t="b">
        <v>1</v>
      </c>
      <c r="EG433" s="11" t="b">
        <v>1</v>
      </c>
      <c r="EH433" s="11" t="b">
        <v>1</v>
      </c>
      <c r="EI433" s="11" t="b">
        <v>1</v>
      </c>
      <c r="EJ433" s="11" t="b">
        <v>1</v>
      </c>
      <c r="EK433" s="11">
        <v>7.9977999999999994E-2</v>
      </c>
      <c r="EL433" s="11">
        <v>9.9010000000000001E-2</v>
      </c>
      <c r="EM433" s="11">
        <v>3.211E-2</v>
      </c>
      <c r="EN433" s="11">
        <v>8.2085000000000005E-2</v>
      </c>
      <c r="EO433" s="11">
        <v>4.0329999999999998E-2</v>
      </c>
      <c r="EP433" s="11">
        <v>2.9472999999999999E-2</v>
      </c>
      <c r="EQ433" s="11">
        <v>1.7735000000000001E-2</v>
      </c>
      <c r="ER433" s="11">
        <v>5.2142000000000001E-2</v>
      </c>
      <c r="ES433" s="11">
        <v>1.9071000000000001E-2</v>
      </c>
      <c r="ET433" s="11">
        <v>3.5684E-2</v>
      </c>
      <c r="EU433" s="11">
        <v>5.1818000000000003E-2</v>
      </c>
      <c r="EV433" s="11">
        <v>7.2146000000000002E-2</v>
      </c>
      <c r="EW433" s="11">
        <v>0.13886699999999999</v>
      </c>
      <c r="EX433" s="11" t="s">
        <v>588</v>
      </c>
      <c r="EY433" s="11" t="str">
        <f>VLOOKUP(Table8[[#This Row],[Candidate Detail Answer: City]],cities,2,FALSE)</f>
        <v>Owatonna</v>
      </c>
      <c r="EZ433" s="11" t="str">
        <f>VLOOKUP(Table8[[#This Row],[Candidate Detail Answer: City]],cities,3,FALSE)</f>
        <v>MN</v>
      </c>
      <c r="FA433" s="21">
        <f>VLOOKUP(Table8[[#This Row],[Candidate Detail Answer: City]],cities,4,FALSE)</f>
        <v>55060</v>
      </c>
      <c r="FB433" s="11" t="s">
        <v>250</v>
      </c>
      <c r="FC433" s="11" t="str">
        <f>VLOOKUP(Table8[[#This Row],[Candidate Detail Answer: Major]],majors_final,3,FALSE)</f>
        <v>Full Stack Development</v>
      </c>
      <c r="FD433" s="11" t="str">
        <f>VLOOKUP(Table8[[#This Row],[Candidate Detail Answer: Major]],majors_final,4,FALSE)</f>
        <v>IT-development focused</v>
      </c>
      <c r="FE433" s="11">
        <f>VLOOKUP(Table8[[#This Row],[Candidate Detail Answer: Major]],majors_final,5,FALSE)</f>
        <v>0</v>
      </c>
      <c r="FF433" s="11">
        <f>VLOOKUP(Table8[[#This Row],[Candidate Detail Answer: Major]],majors_final,6,FALSE)</f>
        <v>0</v>
      </c>
      <c r="FG433" s="5"/>
      <c r="FH433" s="5"/>
      <c r="FI433" s="11"/>
    </row>
    <row r="434" spans="1:165" ht="12.75" x14ac:dyDescent="0.2">
      <c r="A434" s="11">
        <v>25915114</v>
      </c>
      <c r="B434" s="11">
        <v>34482304</v>
      </c>
      <c r="C434" s="11">
        <v>53890.453472221699</v>
      </c>
      <c r="D434" s="11" t="s">
        <v>153</v>
      </c>
      <c r="E434" s="11">
        <v>345600</v>
      </c>
      <c r="F434" s="11">
        <v>40066670</v>
      </c>
      <c r="G434" s="11">
        <v>46627.2840277781</v>
      </c>
      <c r="H434" s="11">
        <v>46402.511111110602</v>
      </c>
      <c r="I434" s="11">
        <v>79286</v>
      </c>
      <c r="J434" s="11">
        <v>1</v>
      </c>
      <c r="K434" s="11">
        <v>113</v>
      </c>
      <c r="L434" s="11">
        <v>27140</v>
      </c>
      <c r="M434" s="11">
        <v>131</v>
      </c>
      <c r="N434" s="11">
        <v>110</v>
      </c>
      <c r="O434" s="11">
        <v>92</v>
      </c>
      <c r="P434" s="11">
        <v>83.96</v>
      </c>
      <c r="Q434" s="11">
        <v>33968</v>
      </c>
      <c r="R434" s="11" t="s">
        <v>154</v>
      </c>
      <c r="S434" s="11" t="s">
        <v>155</v>
      </c>
      <c r="T434" s="11" t="s">
        <v>156</v>
      </c>
      <c r="U434" s="11">
        <v>30</v>
      </c>
      <c r="V434" s="11" t="s">
        <v>154</v>
      </c>
      <c r="W434" s="11" t="s">
        <v>157</v>
      </c>
      <c r="X434" s="11">
        <v>1</v>
      </c>
      <c r="Y434" s="11" t="s">
        <v>157</v>
      </c>
      <c r="Z434" s="11">
        <v>10</v>
      </c>
      <c r="AA434" s="11">
        <v>10</v>
      </c>
      <c r="AB434" s="11">
        <v>10</v>
      </c>
      <c r="AC434" s="11">
        <v>0</v>
      </c>
      <c r="AD434" s="11">
        <v>10</v>
      </c>
      <c r="AE434" s="11">
        <v>10</v>
      </c>
      <c r="AF434" s="11">
        <v>10</v>
      </c>
      <c r="AG434" s="11">
        <v>10</v>
      </c>
      <c r="AH434" s="11">
        <v>10</v>
      </c>
      <c r="AI434" s="11">
        <v>10</v>
      </c>
      <c r="AJ434" s="11">
        <v>10</v>
      </c>
      <c r="AK434" s="11">
        <v>10</v>
      </c>
      <c r="AL434" s="11">
        <v>0</v>
      </c>
      <c r="AM434" s="11">
        <v>100</v>
      </c>
      <c r="AN434" s="11">
        <v>50</v>
      </c>
      <c r="AO434" s="11">
        <v>0</v>
      </c>
      <c r="AP434" s="11">
        <v>110</v>
      </c>
      <c r="AQ434" s="11">
        <v>50</v>
      </c>
      <c r="AR434" s="11">
        <v>30</v>
      </c>
      <c r="AS434" s="11">
        <v>0</v>
      </c>
      <c r="AT434" s="11">
        <v>110</v>
      </c>
      <c r="AU434" s="11" t="s">
        <v>157</v>
      </c>
      <c r="AV434" s="11">
        <v>1471</v>
      </c>
      <c r="AW434" s="11">
        <v>990</v>
      </c>
      <c r="AX434" s="11">
        <v>9313</v>
      </c>
      <c r="AY434" s="11">
        <v>11990</v>
      </c>
      <c r="AZ434" s="11">
        <v>8141</v>
      </c>
      <c r="BA434" s="11">
        <v>3325</v>
      </c>
      <c r="BB434" s="11">
        <v>972</v>
      </c>
      <c r="BC434" s="11">
        <v>1151</v>
      </c>
      <c r="BD434" s="11">
        <v>661</v>
      </c>
      <c r="BE434" s="11">
        <v>637</v>
      </c>
      <c r="BF434" s="11">
        <v>932</v>
      </c>
      <c r="BG434" s="11">
        <v>2847</v>
      </c>
      <c r="BH434" s="11">
        <v>171</v>
      </c>
      <c r="BI434" s="11">
        <v>10</v>
      </c>
      <c r="BJ434" s="11">
        <v>9</v>
      </c>
      <c r="BK434" s="11">
        <v>8</v>
      </c>
      <c r="BL434" s="11">
        <v>16</v>
      </c>
      <c r="BM434" s="11">
        <v>10</v>
      </c>
      <c r="BN434" s="11">
        <v>10</v>
      </c>
      <c r="BO434" s="11">
        <v>12</v>
      </c>
      <c r="BP434" s="11">
        <v>14</v>
      </c>
      <c r="BQ434" s="11">
        <v>11</v>
      </c>
      <c r="BR434" s="11">
        <v>11</v>
      </c>
      <c r="BS434" s="11">
        <v>13</v>
      </c>
      <c r="BT434" s="11">
        <v>24</v>
      </c>
      <c r="BU434" s="11">
        <v>4</v>
      </c>
      <c r="BV434" s="11">
        <v>6</v>
      </c>
      <c r="BW434" s="11">
        <v>4</v>
      </c>
      <c r="BX434" s="11">
        <v>13</v>
      </c>
      <c r="BY434" s="11">
        <v>29</v>
      </c>
      <c r="BZ434" s="11">
        <v>22</v>
      </c>
      <c r="CA434" s="11">
        <v>9</v>
      </c>
      <c r="CB434" s="11">
        <v>6</v>
      </c>
      <c r="CC434" s="11">
        <v>7</v>
      </c>
      <c r="CD434" s="11">
        <v>6</v>
      </c>
      <c r="CE434" s="11">
        <v>5</v>
      </c>
      <c r="CF434" s="11">
        <v>7</v>
      </c>
      <c r="CG434" s="11">
        <v>4</v>
      </c>
      <c r="CH434" s="11">
        <v>4</v>
      </c>
      <c r="CI434" s="11"/>
      <c r="CJ434" s="11"/>
      <c r="CK434" s="11" t="s">
        <v>158</v>
      </c>
      <c r="CL434" s="11" t="s">
        <v>158</v>
      </c>
      <c r="CM434" s="11" t="s">
        <v>158</v>
      </c>
      <c r="CN434" s="11" t="s">
        <v>158</v>
      </c>
      <c r="CO434" s="11" t="s">
        <v>158</v>
      </c>
      <c r="CP434" s="11" t="s">
        <v>158</v>
      </c>
      <c r="CQ434" s="11" t="s">
        <v>158</v>
      </c>
      <c r="CR434" s="11" t="s">
        <v>158</v>
      </c>
      <c r="CS434" s="11" t="s">
        <v>158</v>
      </c>
      <c r="CT434" s="11" t="s">
        <v>158</v>
      </c>
      <c r="CU434" s="11" t="s">
        <v>158</v>
      </c>
      <c r="CV434" s="11" t="s">
        <v>158</v>
      </c>
      <c r="CW434" s="11" t="s">
        <v>158</v>
      </c>
      <c r="CX434" s="11" t="s">
        <v>154</v>
      </c>
      <c r="CY434" s="11" t="s">
        <v>154</v>
      </c>
      <c r="CZ434" s="11" t="s">
        <v>154</v>
      </c>
      <c r="DA434" s="11" t="s">
        <v>154</v>
      </c>
      <c r="DB434" s="11" t="s">
        <v>154</v>
      </c>
      <c r="DC434" s="11" t="s">
        <v>154</v>
      </c>
      <c r="DD434" s="11" t="s">
        <v>154</v>
      </c>
      <c r="DE434" s="11" t="s">
        <v>154</v>
      </c>
      <c r="DF434" s="11" t="s">
        <v>154</v>
      </c>
      <c r="DG434" s="11" t="s">
        <v>154</v>
      </c>
      <c r="DH434" s="11" t="s">
        <v>154</v>
      </c>
      <c r="DI434" s="11" t="s">
        <v>154</v>
      </c>
      <c r="DJ434" s="11" t="s">
        <v>154</v>
      </c>
      <c r="DK434" s="11" t="s">
        <v>157</v>
      </c>
      <c r="DL434" s="11" t="s">
        <v>157</v>
      </c>
      <c r="DM434" s="11" t="s">
        <v>157</v>
      </c>
      <c r="DN434" s="11" t="s">
        <v>157</v>
      </c>
      <c r="DO434" s="11" t="s">
        <v>157</v>
      </c>
      <c r="DP434" s="11" t="s">
        <v>157</v>
      </c>
      <c r="DQ434" s="11" t="s">
        <v>157</v>
      </c>
      <c r="DR434" s="11" t="s">
        <v>157</v>
      </c>
      <c r="DS434" s="11" t="s">
        <v>157</v>
      </c>
      <c r="DT434" s="11" t="s">
        <v>157</v>
      </c>
      <c r="DU434" s="11" t="s">
        <v>157</v>
      </c>
      <c r="DV434" s="11" t="s">
        <v>157</v>
      </c>
      <c r="DW434" s="11" t="s">
        <v>157</v>
      </c>
      <c r="DX434" s="11" t="b">
        <v>1</v>
      </c>
      <c r="DY434" s="11" t="b">
        <v>1</v>
      </c>
      <c r="DZ434" s="11" t="b">
        <v>1</v>
      </c>
      <c r="EA434" s="11" t="b">
        <v>0</v>
      </c>
      <c r="EB434" s="11" t="b">
        <v>1</v>
      </c>
      <c r="EC434" s="11" t="b">
        <v>1</v>
      </c>
      <c r="ED434" s="11" t="b">
        <v>1</v>
      </c>
      <c r="EE434" s="11" t="b">
        <v>1</v>
      </c>
      <c r="EF434" s="11" t="b">
        <v>1</v>
      </c>
      <c r="EG434" s="11" t="b">
        <v>1</v>
      </c>
      <c r="EH434" s="11" t="b">
        <v>1</v>
      </c>
      <c r="EI434" s="11" t="b">
        <v>1</v>
      </c>
      <c r="EJ434" s="11" t="b">
        <v>0</v>
      </c>
      <c r="EK434" s="11">
        <v>1.1364000000000001E-2</v>
      </c>
      <c r="EL434" s="11">
        <v>3.2196000000000002E-2</v>
      </c>
      <c r="EM434" s="11">
        <v>1.2437999999999999E-2</v>
      </c>
      <c r="EN434" s="11">
        <v>1.0529999999999999E-2</v>
      </c>
      <c r="EO434" s="11">
        <v>6.3981999999999997E-2</v>
      </c>
      <c r="EP434" s="11">
        <v>0.29982799999999998</v>
      </c>
      <c r="EQ434" s="11">
        <v>2.2605E-2</v>
      </c>
      <c r="ER434" s="11">
        <v>3.6760000000000001E-2</v>
      </c>
      <c r="ES434" s="11">
        <v>1.5661999999999999E-2</v>
      </c>
      <c r="ET434" s="11">
        <v>8.9770000000000003E-2</v>
      </c>
      <c r="EU434" s="11">
        <v>0.229328</v>
      </c>
      <c r="EV434" s="11">
        <v>5.3823999999999997E-2</v>
      </c>
      <c r="EW434" s="11">
        <v>3.4411999999999998E-2</v>
      </c>
      <c r="EX434" s="11" t="s">
        <v>505</v>
      </c>
      <c r="EY434" s="11" t="str">
        <f>VLOOKUP(Table8[[#This Row],[Candidate Detail Answer: City]],cities,2,FALSE)</f>
        <v>Palm Coast</v>
      </c>
      <c r="EZ434" s="11" t="str">
        <f>VLOOKUP(Table8[[#This Row],[Candidate Detail Answer: City]],cities,3,FALSE)</f>
        <v>FL</v>
      </c>
      <c r="FA434" s="21">
        <f>VLOOKUP(Table8[[#This Row],[Candidate Detail Answer: City]],cities,4,FALSE)</f>
        <v>32137</v>
      </c>
      <c r="FB434" s="11" t="s">
        <v>506</v>
      </c>
      <c r="FC434" s="11" t="str">
        <f>VLOOKUP(Table8[[#This Row],[Candidate Detail Answer: Major]],majors_final,3,FALSE)</f>
        <v>Undecided</v>
      </c>
      <c r="FD434" s="11" t="str">
        <f>VLOOKUP(Table8[[#This Row],[Candidate Detail Answer: Major]],majors_final,4,FALSE)</f>
        <v>Non-IT</v>
      </c>
      <c r="FE434" s="11">
        <f>VLOOKUP(Table8[[#This Row],[Candidate Detail Answer: Major]],majors_final,5,FALSE)</f>
        <v>0</v>
      </c>
      <c r="FF434" s="11">
        <f>VLOOKUP(Table8[[#This Row],[Candidate Detail Answer: Major]],majors_final,6,FALSE)</f>
        <v>0</v>
      </c>
      <c r="FG434" s="5"/>
      <c r="FH434" s="5"/>
      <c r="FI434" s="11"/>
    </row>
    <row r="435" spans="1:165" ht="12.75" x14ac:dyDescent="0.2">
      <c r="A435" s="11">
        <v>51403046</v>
      </c>
      <c r="B435" s="11">
        <v>72590734</v>
      </c>
      <c r="C435" s="11">
        <v>51960.381249999598</v>
      </c>
      <c r="D435" s="11" t="s">
        <v>153</v>
      </c>
      <c r="E435" s="11">
        <v>345600</v>
      </c>
      <c r="F435" s="11">
        <v>77306578</v>
      </c>
      <c r="G435" s="11">
        <v>54393.621527779498</v>
      </c>
      <c r="H435" s="11">
        <v>53259.129861108901</v>
      </c>
      <c r="I435" s="11">
        <v>2291</v>
      </c>
      <c r="J435" s="11">
        <v>1</v>
      </c>
      <c r="K435" s="11">
        <v>1</v>
      </c>
      <c r="L435" s="11">
        <v>21</v>
      </c>
      <c r="M435" s="11">
        <v>131</v>
      </c>
      <c r="N435" s="11">
        <v>121</v>
      </c>
      <c r="O435" s="11">
        <v>92</v>
      </c>
      <c r="P435" s="11">
        <v>92.36</v>
      </c>
      <c r="Q435" s="11">
        <v>0</v>
      </c>
      <c r="R435" s="11" t="s">
        <v>154</v>
      </c>
      <c r="S435" s="11" t="s">
        <v>155</v>
      </c>
      <c r="T435" s="11" t="s">
        <v>208</v>
      </c>
      <c r="U435" s="11">
        <v>18</v>
      </c>
      <c r="V435" s="11" t="s">
        <v>154</v>
      </c>
      <c r="W435" s="11" t="s">
        <v>157</v>
      </c>
      <c r="X435" s="11">
        <v>1</v>
      </c>
      <c r="Y435" s="11">
        <v>1</v>
      </c>
      <c r="Z435" s="11">
        <v>10</v>
      </c>
      <c r="AA435" s="11">
        <v>10</v>
      </c>
      <c r="AB435" s="11">
        <v>10</v>
      </c>
      <c r="AC435" s="11">
        <v>10</v>
      </c>
      <c r="AD435" s="11">
        <v>10</v>
      </c>
      <c r="AE435" s="11">
        <v>10</v>
      </c>
      <c r="AF435" s="11">
        <v>10</v>
      </c>
      <c r="AG435" s="11">
        <v>10</v>
      </c>
      <c r="AH435" s="11">
        <v>10</v>
      </c>
      <c r="AI435" s="11">
        <v>0</v>
      </c>
      <c r="AJ435" s="11">
        <v>10</v>
      </c>
      <c r="AK435" s="11">
        <v>10</v>
      </c>
      <c r="AL435" s="11">
        <v>10</v>
      </c>
      <c r="AM435" s="11">
        <v>111</v>
      </c>
      <c r="AN435" s="11">
        <v>50</v>
      </c>
      <c r="AO435" s="11">
        <v>10</v>
      </c>
      <c r="AP435" s="11">
        <v>110</v>
      </c>
      <c r="AQ435" s="11">
        <v>50</v>
      </c>
      <c r="AR435" s="11">
        <v>30</v>
      </c>
      <c r="AS435" s="11">
        <v>1</v>
      </c>
      <c r="AT435" s="11">
        <v>120</v>
      </c>
      <c r="AU435" s="11">
        <v>7</v>
      </c>
      <c r="AV435" s="11">
        <v>214</v>
      </c>
      <c r="AW435" s="11">
        <v>190</v>
      </c>
      <c r="AX435" s="11">
        <v>63</v>
      </c>
      <c r="AY435" s="11">
        <v>243</v>
      </c>
      <c r="AZ435" s="11">
        <v>77</v>
      </c>
      <c r="BA435" s="11">
        <v>70</v>
      </c>
      <c r="BB435" s="11">
        <v>77</v>
      </c>
      <c r="BC435" s="11">
        <v>64</v>
      </c>
      <c r="BD435" s="11">
        <v>257</v>
      </c>
      <c r="BE435" s="11">
        <v>726</v>
      </c>
      <c r="BF435" s="11">
        <v>119</v>
      </c>
      <c r="BG435" s="11">
        <v>59</v>
      </c>
      <c r="BH435" s="11">
        <v>107</v>
      </c>
      <c r="BI435" s="11">
        <v>4</v>
      </c>
      <c r="BJ435" s="11">
        <v>9</v>
      </c>
      <c r="BK435" s="11">
        <v>8</v>
      </c>
      <c r="BL435" s="11">
        <v>9</v>
      </c>
      <c r="BM435" s="11">
        <v>8</v>
      </c>
      <c r="BN435" s="11">
        <v>9</v>
      </c>
      <c r="BO435" s="11">
        <v>11</v>
      </c>
      <c r="BP435" s="11">
        <v>9</v>
      </c>
      <c r="BQ435" s="11">
        <v>8</v>
      </c>
      <c r="BR435" s="11">
        <v>10</v>
      </c>
      <c r="BS435" s="11">
        <v>11</v>
      </c>
      <c r="BT435" s="11">
        <v>19</v>
      </c>
      <c r="BU435" s="11">
        <v>18</v>
      </c>
      <c r="BV435" s="11">
        <v>2</v>
      </c>
      <c r="BW435" s="11">
        <v>2</v>
      </c>
      <c r="BX435" s="11">
        <v>2</v>
      </c>
      <c r="BY435" s="11">
        <v>2</v>
      </c>
      <c r="BZ435" s="11">
        <v>2</v>
      </c>
      <c r="CA435" s="11">
        <v>2</v>
      </c>
      <c r="CB435" s="11">
        <v>2</v>
      </c>
      <c r="CC435" s="11">
        <v>2</v>
      </c>
      <c r="CD435" s="11">
        <v>2</v>
      </c>
      <c r="CE435" s="11">
        <v>5</v>
      </c>
      <c r="CF435" s="11">
        <v>3</v>
      </c>
      <c r="CG435" s="11">
        <v>2</v>
      </c>
      <c r="CH435" s="11">
        <v>4</v>
      </c>
      <c r="CI435" s="11"/>
      <c r="CJ435" s="11"/>
      <c r="CK435" s="11" t="s">
        <v>158</v>
      </c>
      <c r="CL435" s="11" t="s">
        <v>158</v>
      </c>
      <c r="CM435" s="11" t="s">
        <v>158</v>
      </c>
      <c r="CN435" s="11" t="s">
        <v>158</v>
      </c>
      <c r="CO435" s="11" t="s">
        <v>158</v>
      </c>
      <c r="CP435" s="11" t="s">
        <v>158</v>
      </c>
      <c r="CQ435" s="11" t="s">
        <v>158</v>
      </c>
      <c r="CR435" s="11" t="s">
        <v>158</v>
      </c>
      <c r="CS435" s="11" t="s">
        <v>158</v>
      </c>
      <c r="CT435" s="11" t="s">
        <v>158</v>
      </c>
      <c r="CU435" s="11" t="s">
        <v>158</v>
      </c>
      <c r="CV435" s="11" t="s">
        <v>158</v>
      </c>
      <c r="CW435" s="11" t="s">
        <v>158</v>
      </c>
      <c r="CX435" s="11" t="s">
        <v>154</v>
      </c>
      <c r="CY435" s="11" t="s">
        <v>154</v>
      </c>
      <c r="CZ435" s="11" t="s">
        <v>154</v>
      </c>
      <c r="DA435" s="11" t="s">
        <v>154</v>
      </c>
      <c r="DB435" s="11" t="s">
        <v>154</v>
      </c>
      <c r="DC435" s="11" t="s">
        <v>154</v>
      </c>
      <c r="DD435" s="11" t="s">
        <v>154</v>
      </c>
      <c r="DE435" s="11" t="s">
        <v>154</v>
      </c>
      <c r="DF435" s="11" t="s">
        <v>154</v>
      </c>
      <c r="DG435" s="11" t="s">
        <v>154</v>
      </c>
      <c r="DH435" s="11" t="s">
        <v>154</v>
      </c>
      <c r="DI435" s="11" t="s">
        <v>154</v>
      </c>
      <c r="DJ435" s="11" t="s">
        <v>154</v>
      </c>
      <c r="DK435" s="11" t="s">
        <v>157</v>
      </c>
      <c r="DL435" s="11" t="s">
        <v>157</v>
      </c>
      <c r="DM435" s="11" t="s">
        <v>157</v>
      </c>
      <c r="DN435" s="11" t="s">
        <v>157</v>
      </c>
      <c r="DO435" s="11" t="s">
        <v>157</v>
      </c>
      <c r="DP435" s="11" t="s">
        <v>157</v>
      </c>
      <c r="DQ435" s="11" t="s">
        <v>157</v>
      </c>
      <c r="DR435" s="11" t="s">
        <v>157</v>
      </c>
      <c r="DS435" s="11" t="s">
        <v>157</v>
      </c>
      <c r="DT435" s="11" t="s">
        <v>157</v>
      </c>
      <c r="DU435" s="11" t="s">
        <v>157</v>
      </c>
      <c r="DV435" s="11" t="s">
        <v>157</v>
      </c>
      <c r="DW435" s="11" t="s">
        <v>157</v>
      </c>
      <c r="DX435" s="11" t="b">
        <v>1</v>
      </c>
      <c r="DY435" s="11" t="b">
        <v>1</v>
      </c>
      <c r="DZ435" s="11" t="b">
        <v>1</v>
      </c>
      <c r="EA435" s="11" t="b">
        <v>1</v>
      </c>
      <c r="EB435" s="11" t="b">
        <v>1</v>
      </c>
      <c r="EC435" s="11" t="b">
        <v>1</v>
      </c>
      <c r="ED435" s="11" t="b">
        <v>1</v>
      </c>
      <c r="EE435" s="11" t="b">
        <v>1</v>
      </c>
      <c r="EF435" s="11" t="b">
        <v>1</v>
      </c>
      <c r="EG435" s="11" t="b">
        <v>0</v>
      </c>
      <c r="EH435" s="11" t="b">
        <v>1</v>
      </c>
      <c r="EI435" s="11" t="b">
        <v>1</v>
      </c>
      <c r="EJ435" s="11" t="b">
        <v>1</v>
      </c>
      <c r="EK435" s="11">
        <v>1.068E-2</v>
      </c>
      <c r="EL435" s="11">
        <v>1.4963000000000001E-2</v>
      </c>
      <c r="EM435" s="11">
        <v>7.2313000000000002E-2</v>
      </c>
      <c r="EN435" s="11">
        <v>1.3251000000000001E-2</v>
      </c>
      <c r="EO435" s="11">
        <v>1.2184E-2</v>
      </c>
      <c r="EP435" s="11">
        <v>1.1853000000000001E-2</v>
      </c>
      <c r="EQ435" s="11">
        <v>1.5896E-2</v>
      </c>
      <c r="ER435" s="11">
        <v>1.5772999999999999E-2</v>
      </c>
      <c r="ES435" s="11">
        <v>2.0185000000000002E-2</v>
      </c>
      <c r="ET435" s="11">
        <v>0.22859499999999999</v>
      </c>
      <c r="EU435" s="11">
        <v>2.7349999999999999E-2</v>
      </c>
      <c r="EV435" s="11">
        <v>3.2735E-2</v>
      </c>
      <c r="EW435" s="11">
        <v>0.119364</v>
      </c>
      <c r="EX435" s="11" t="s">
        <v>268</v>
      </c>
      <c r="EY435" s="11" t="str">
        <f>VLOOKUP(Table8[[#This Row],[Candidate Detail Answer: City]],cities,2,FALSE)</f>
        <v>Palm Coast</v>
      </c>
      <c r="EZ435" s="11" t="str">
        <f>VLOOKUP(Table8[[#This Row],[Candidate Detail Answer: City]],cities,3,FALSE)</f>
        <v>FL</v>
      </c>
      <c r="FA435" s="21">
        <f>VLOOKUP(Table8[[#This Row],[Candidate Detail Answer: City]],cities,4,FALSE)</f>
        <v>32137</v>
      </c>
      <c r="FB435" s="11" t="s">
        <v>269</v>
      </c>
      <c r="FC435" s="11" t="str">
        <f>VLOOKUP(Table8[[#This Row],[Candidate Detail Answer: Major]],majors_final,3,FALSE)</f>
        <v>Undecided</v>
      </c>
      <c r="FD435" s="11" t="str">
        <f>VLOOKUP(Table8[[#This Row],[Candidate Detail Answer: Major]],majors_final,4,FALSE)</f>
        <v>Non-IT</v>
      </c>
      <c r="FE435" s="11">
        <f>VLOOKUP(Table8[[#This Row],[Candidate Detail Answer: Major]],majors_final,5,FALSE)</f>
        <v>0</v>
      </c>
      <c r="FF435" s="11">
        <f>VLOOKUP(Table8[[#This Row],[Candidate Detail Answer: Major]],majors_final,6,FALSE)</f>
        <v>0</v>
      </c>
      <c r="FG435" s="5"/>
      <c r="FH435" s="5"/>
      <c r="FI435" s="11"/>
    </row>
    <row r="436" spans="1:165" ht="12.75" x14ac:dyDescent="0.2">
      <c r="A436" s="11">
        <v>52526907</v>
      </c>
      <c r="B436" s="11">
        <v>74634670</v>
      </c>
      <c r="C436" s="11">
        <v>44666.559027777781</v>
      </c>
      <c r="D436" s="11" t="s">
        <v>153</v>
      </c>
      <c r="E436" s="11">
        <v>345600</v>
      </c>
      <c r="F436" s="11">
        <v>78035562</v>
      </c>
      <c r="G436" s="11">
        <v>44666.609722222223</v>
      </c>
      <c r="H436" s="11">
        <v>44669.70416666667</v>
      </c>
      <c r="I436" s="11">
        <v>267390</v>
      </c>
      <c r="J436" s="11">
        <v>1</v>
      </c>
      <c r="K436" s="11">
        <v>123</v>
      </c>
      <c r="L436" s="11">
        <v>159853</v>
      </c>
      <c r="M436" s="11">
        <v>131</v>
      </c>
      <c r="N436" s="11">
        <v>131</v>
      </c>
      <c r="O436" s="11">
        <v>92</v>
      </c>
      <c r="P436" s="11">
        <v>100</v>
      </c>
      <c r="Q436" s="11">
        <v>125001</v>
      </c>
      <c r="R436" s="11" t="s">
        <v>154</v>
      </c>
      <c r="S436" s="11" t="s">
        <v>155</v>
      </c>
      <c r="T436" s="11" t="s">
        <v>208</v>
      </c>
      <c r="U436" s="11">
        <v>38</v>
      </c>
      <c r="V436" s="11" t="s">
        <v>154</v>
      </c>
      <c r="W436" s="11" t="s">
        <v>157</v>
      </c>
      <c r="X436" s="11">
        <v>5</v>
      </c>
      <c r="Y436" s="11">
        <v>1</v>
      </c>
      <c r="Z436" s="11">
        <v>10</v>
      </c>
      <c r="AA436" s="11">
        <v>10</v>
      </c>
      <c r="AB436" s="11">
        <v>10</v>
      </c>
      <c r="AC436" s="11">
        <v>10</v>
      </c>
      <c r="AD436" s="11">
        <v>10</v>
      </c>
      <c r="AE436" s="11">
        <v>10</v>
      </c>
      <c r="AF436" s="11">
        <v>10</v>
      </c>
      <c r="AG436" s="11">
        <v>10</v>
      </c>
      <c r="AH436" s="11">
        <v>10</v>
      </c>
      <c r="AI436" s="11">
        <v>10</v>
      </c>
      <c r="AJ436" s="11">
        <v>10</v>
      </c>
      <c r="AK436" s="11">
        <v>10</v>
      </c>
      <c r="AL436" s="11">
        <v>10</v>
      </c>
      <c r="AM436" s="11">
        <v>121</v>
      </c>
      <c r="AN436" s="11">
        <v>60</v>
      </c>
      <c r="AO436" s="11">
        <v>10</v>
      </c>
      <c r="AP436" s="11">
        <v>120</v>
      </c>
      <c r="AQ436" s="11">
        <v>60</v>
      </c>
      <c r="AR436" s="11">
        <v>40</v>
      </c>
      <c r="AS436" s="11">
        <v>1</v>
      </c>
      <c r="AT436" s="11">
        <v>130</v>
      </c>
      <c r="AU436" s="11">
        <v>6436</v>
      </c>
      <c r="AV436" s="11">
        <v>22574</v>
      </c>
      <c r="AW436" s="11">
        <v>2992</v>
      </c>
      <c r="AX436" s="11">
        <v>3169</v>
      </c>
      <c r="AY436" s="11">
        <v>2735</v>
      </c>
      <c r="AZ436" s="11">
        <v>1536</v>
      </c>
      <c r="BA436" s="11">
        <v>3719</v>
      </c>
      <c r="BB436" s="11">
        <v>1021</v>
      </c>
      <c r="BC436" s="11">
        <v>1015</v>
      </c>
      <c r="BD436" s="11">
        <v>506</v>
      </c>
      <c r="BE436" s="11">
        <v>2067</v>
      </c>
      <c r="BF436" s="11">
        <v>524</v>
      </c>
      <c r="BG436" s="11">
        <v>77604</v>
      </c>
      <c r="BH436" s="11">
        <v>15990</v>
      </c>
      <c r="BI436" s="11">
        <v>6</v>
      </c>
      <c r="BJ436" s="11">
        <v>7</v>
      </c>
      <c r="BK436" s="11">
        <v>4</v>
      </c>
      <c r="BL436" s="11">
        <v>8</v>
      </c>
      <c r="BM436" s="11">
        <v>6</v>
      </c>
      <c r="BN436" s="11">
        <v>5</v>
      </c>
      <c r="BO436" s="11">
        <v>10</v>
      </c>
      <c r="BP436" s="11">
        <v>7</v>
      </c>
      <c r="BQ436" s="11">
        <v>6</v>
      </c>
      <c r="BR436" s="11">
        <v>7</v>
      </c>
      <c r="BS436" s="11">
        <v>8</v>
      </c>
      <c r="BT436" s="11">
        <v>6</v>
      </c>
      <c r="BU436" s="11">
        <v>22</v>
      </c>
      <c r="BV436" s="11">
        <v>80</v>
      </c>
      <c r="BW436" s="11">
        <v>28</v>
      </c>
      <c r="BX436" s="11">
        <v>30</v>
      </c>
      <c r="BY436" s="11">
        <v>14</v>
      </c>
      <c r="BZ436" s="11">
        <v>28</v>
      </c>
      <c r="CA436" s="11">
        <v>43</v>
      </c>
      <c r="CB436" s="11">
        <v>17</v>
      </c>
      <c r="CC436" s="11">
        <v>10</v>
      </c>
      <c r="CD436" s="11">
        <v>11</v>
      </c>
      <c r="CE436" s="11">
        <v>28</v>
      </c>
      <c r="CF436" s="11">
        <v>11</v>
      </c>
      <c r="CG436" s="11">
        <v>47</v>
      </c>
      <c r="CH436" s="11">
        <v>23</v>
      </c>
      <c r="CI436" s="11"/>
      <c r="CJ436" s="11"/>
      <c r="CK436" s="11" t="s">
        <v>158</v>
      </c>
      <c r="CL436" s="11" t="s">
        <v>158</v>
      </c>
      <c r="CM436" s="11" t="s">
        <v>158</v>
      </c>
      <c r="CN436" s="11" t="s">
        <v>158</v>
      </c>
      <c r="CO436" s="11" t="s">
        <v>158</v>
      </c>
      <c r="CP436" s="11" t="s">
        <v>158</v>
      </c>
      <c r="CQ436" s="11" t="s">
        <v>158</v>
      </c>
      <c r="CR436" s="11" t="s">
        <v>158</v>
      </c>
      <c r="CS436" s="11" t="s">
        <v>158</v>
      </c>
      <c r="CT436" s="11" t="s">
        <v>158</v>
      </c>
      <c r="CU436" s="11" t="s">
        <v>158</v>
      </c>
      <c r="CV436" s="11" t="s">
        <v>158</v>
      </c>
      <c r="CW436" s="11" t="s">
        <v>158</v>
      </c>
      <c r="CX436" s="11" t="s">
        <v>154</v>
      </c>
      <c r="CY436" s="11" t="s">
        <v>154</v>
      </c>
      <c r="CZ436" s="11" t="s">
        <v>154</v>
      </c>
      <c r="DA436" s="11" t="s">
        <v>154</v>
      </c>
      <c r="DB436" s="11" t="s">
        <v>154</v>
      </c>
      <c r="DC436" s="11" t="s">
        <v>154</v>
      </c>
      <c r="DD436" s="11" t="s">
        <v>154</v>
      </c>
      <c r="DE436" s="11" t="s">
        <v>154</v>
      </c>
      <c r="DF436" s="11" t="s">
        <v>154</v>
      </c>
      <c r="DG436" s="11" t="s">
        <v>154</v>
      </c>
      <c r="DH436" s="11" t="s">
        <v>154</v>
      </c>
      <c r="DI436" s="11" t="s">
        <v>154</v>
      </c>
      <c r="DJ436" s="11" t="s">
        <v>154</v>
      </c>
      <c r="DK436" s="11" t="s">
        <v>157</v>
      </c>
      <c r="DL436" s="11" t="s">
        <v>157</v>
      </c>
      <c r="DM436" s="11" t="s">
        <v>157</v>
      </c>
      <c r="DN436" s="11" t="s">
        <v>157</v>
      </c>
      <c r="DO436" s="11" t="s">
        <v>157</v>
      </c>
      <c r="DP436" s="11" t="s">
        <v>157</v>
      </c>
      <c r="DQ436" s="11" t="s">
        <v>157</v>
      </c>
      <c r="DR436" s="11" t="s">
        <v>157</v>
      </c>
      <c r="DS436" s="11" t="s">
        <v>157</v>
      </c>
      <c r="DT436" s="11" t="s">
        <v>157</v>
      </c>
      <c r="DU436" s="11" t="s">
        <v>157</v>
      </c>
      <c r="DV436" s="11" t="s">
        <v>157</v>
      </c>
      <c r="DW436" s="11" t="s">
        <v>157</v>
      </c>
      <c r="DX436" s="11" t="b">
        <v>1</v>
      </c>
      <c r="DY436" s="11" t="b">
        <v>1</v>
      </c>
      <c r="DZ436" s="11" t="b">
        <v>1</v>
      </c>
      <c r="EA436" s="11" t="b">
        <v>1</v>
      </c>
      <c r="EB436" s="11" t="b">
        <v>1</v>
      </c>
      <c r="EC436" s="11" t="b">
        <v>1</v>
      </c>
      <c r="ED436" s="11" t="b">
        <v>1</v>
      </c>
      <c r="EE436" s="11" t="b">
        <v>1</v>
      </c>
      <c r="EF436" s="11" t="b">
        <v>1</v>
      </c>
      <c r="EG436" s="11" t="b">
        <v>1</v>
      </c>
      <c r="EH436" s="11" t="b">
        <v>1</v>
      </c>
      <c r="EI436" s="11" t="b">
        <v>1</v>
      </c>
      <c r="EJ436" s="11" t="b">
        <v>1</v>
      </c>
      <c r="EK436" s="11">
        <v>7.7412605999999995E-2</v>
      </c>
      <c r="EL436" s="11">
        <v>4.1764974000000003E-2</v>
      </c>
      <c r="EM436" s="11">
        <v>6.0676844000000001E-2</v>
      </c>
      <c r="EN436" s="11">
        <v>9.7584989999999996E-2</v>
      </c>
      <c r="EO436" s="11">
        <v>8.1608280000000005E-2</v>
      </c>
      <c r="EP436" s="11">
        <v>1.6333335000000001E-2</v>
      </c>
      <c r="EQ436" s="11">
        <v>5.2422242000000001E-2</v>
      </c>
      <c r="ER436" s="11">
        <v>3.9643472999999999E-2</v>
      </c>
      <c r="ES436" s="11">
        <v>7.1992047000000003E-2</v>
      </c>
      <c r="ET436" s="11">
        <v>8.0055763000000002E-2</v>
      </c>
      <c r="EU436" s="11">
        <v>5.2932582999999998E-2</v>
      </c>
      <c r="EV436" s="11">
        <v>2.6126651000000001E-2</v>
      </c>
      <c r="EW436" s="11">
        <v>2.0404578E-2</v>
      </c>
      <c r="EX436" s="11" t="s">
        <v>541</v>
      </c>
      <c r="EY436" s="11" t="str">
        <f>VLOOKUP(Table8[[#This Row],[Candidate Detail Answer: City]],cities,2,FALSE)</f>
        <v>Palmetto</v>
      </c>
      <c r="EZ436" s="11" t="str">
        <f>VLOOKUP(Table8[[#This Row],[Candidate Detail Answer: City]],cities,3,FALSE)</f>
        <v>FL</v>
      </c>
      <c r="FA436" s="21">
        <f>VLOOKUP(Table8[[#This Row],[Candidate Detail Answer: City]],cities,4,FALSE)</f>
        <v>34221</v>
      </c>
      <c r="FB436" s="11" t="s">
        <v>542</v>
      </c>
      <c r="FC436" s="11" t="str">
        <f>VLOOKUP(Table8[[#This Row],[Candidate Detail Answer: Major]],majors_final,3,FALSE)</f>
        <v>Business and Administration</v>
      </c>
      <c r="FD436" s="11" t="str">
        <f>VLOOKUP(Table8[[#This Row],[Candidate Detail Answer: Major]],majors_final,4,FALSE)</f>
        <v>Non-IT</v>
      </c>
      <c r="FE436" s="11">
        <f>VLOOKUP(Table8[[#This Row],[Candidate Detail Answer: Major]],majors_final,5,FALSE)</f>
        <v>0</v>
      </c>
      <c r="FF436" s="11">
        <f>VLOOKUP(Table8[[#This Row],[Candidate Detail Answer: Major]],majors_final,6,FALSE)</f>
        <v>0</v>
      </c>
      <c r="FG436" s="5"/>
      <c r="FH436" s="5"/>
      <c r="FI436" s="11"/>
    </row>
    <row r="437" spans="1:165" ht="12.75" x14ac:dyDescent="0.2">
      <c r="A437" s="11">
        <v>40538371</v>
      </c>
      <c r="B437" s="11">
        <v>55212592</v>
      </c>
      <c r="C437" s="11">
        <v>57399.6756944437</v>
      </c>
      <c r="D437" s="11" t="s">
        <v>153</v>
      </c>
      <c r="E437" s="11">
        <v>345600</v>
      </c>
      <c r="F437" s="11">
        <v>62898608</v>
      </c>
      <c r="G437" s="11">
        <v>50841.575694445499</v>
      </c>
      <c r="H437" s="11">
        <v>50123.156944442999</v>
      </c>
      <c r="I437" s="11">
        <v>102739</v>
      </c>
      <c r="J437" s="11">
        <v>1</v>
      </c>
      <c r="K437" s="11">
        <v>0</v>
      </c>
      <c r="L437" s="11">
        <v>0</v>
      </c>
      <c r="M437" s="11">
        <v>131</v>
      </c>
      <c r="N437" s="11">
        <v>121</v>
      </c>
      <c r="O437" s="11">
        <v>92</v>
      </c>
      <c r="P437" s="11">
        <v>92.36</v>
      </c>
      <c r="Q437" s="11">
        <v>35157</v>
      </c>
      <c r="R437" s="11" t="s">
        <v>154</v>
      </c>
      <c r="S437" s="11" t="s">
        <v>155</v>
      </c>
      <c r="T437" s="11" t="s">
        <v>208</v>
      </c>
      <c r="U437" s="11">
        <v>0</v>
      </c>
      <c r="V437" s="11" t="s">
        <v>154</v>
      </c>
      <c r="W437" s="11" t="s">
        <v>157</v>
      </c>
      <c r="X437" s="11">
        <v>3</v>
      </c>
      <c r="Y437" s="11">
        <v>1</v>
      </c>
      <c r="Z437" s="11">
        <v>10</v>
      </c>
      <c r="AA437" s="11">
        <v>10</v>
      </c>
      <c r="AB437" s="11">
        <v>10</v>
      </c>
      <c r="AC437" s="11">
        <v>10</v>
      </c>
      <c r="AD437" s="11">
        <v>10</v>
      </c>
      <c r="AE437" s="11">
        <v>10</v>
      </c>
      <c r="AF437" s="11">
        <v>10</v>
      </c>
      <c r="AG437" s="11">
        <v>10</v>
      </c>
      <c r="AH437" s="11">
        <v>10</v>
      </c>
      <c r="AI437" s="11">
        <v>10</v>
      </c>
      <c r="AJ437" s="11">
        <v>10</v>
      </c>
      <c r="AK437" s="11">
        <v>0</v>
      </c>
      <c r="AL437" s="11">
        <v>10</v>
      </c>
      <c r="AM437" s="11">
        <v>111</v>
      </c>
      <c r="AN437" s="11">
        <v>60</v>
      </c>
      <c r="AO437" s="11">
        <v>10</v>
      </c>
      <c r="AP437" s="11">
        <v>110</v>
      </c>
      <c r="AQ437" s="11">
        <v>50</v>
      </c>
      <c r="AR437" s="11">
        <v>30</v>
      </c>
      <c r="AS437" s="11">
        <v>1</v>
      </c>
      <c r="AT437" s="11">
        <v>120</v>
      </c>
      <c r="AU437" s="11">
        <v>427</v>
      </c>
      <c r="AV437" s="11">
        <v>788</v>
      </c>
      <c r="AW437" s="11">
        <v>627</v>
      </c>
      <c r="AX437" s="11">
        <v>2813</v>
      </c>
      <c r="AY437" s="11">
        <v>1348</v>
      </c>
      <c r="AZ437" s="11">
        <v>5166</v>
      </c>
      <c r="BA437" s="11">
        <v>9675</v>
      </c>
      <c r="BB437" s="11">
        <v>1470</v>
      </c>
      <c r="BC437" s="11">
        <v>1937</v>
      </c>
      <c r="BD437" s="11">
        <v>1019</v>
      </c>
      <c r="BE437" s="11">
        <v>2508</v>
      </c>
      <c r="BF437" s="11">
        <v>13752</v>
      </c>
      <c r="BG437" s="11">
        <v>22869</v>
      </c>
      <c r="BH437" s="11">
        <v>3055</v>
      </c>
      <c r="BI437" s="11">
        <v>11</v>
      </c>
      <c r="BJ437" s="11">
        <v>11</v>
      </c>
      <c r="BK437" s="11">
        <v>9</v>
      </c>
      <c r="BL437" s="11">
        <v>15</v>
      </c>
      <c r="BM437" s="11">
        <v>10</v>
      </c>
      <c r="BN437" s="11">
        <v>18</v>
      </c>
      <c r="BO437" s="11">
        <v>12</v>
      </c>
      <c r="BP437" s="11">
        <v>12</v>
      </c>
      <c r="BQ437" s="11">
        <v>11</v>
      </c>
      <c r="BR437" s="11">
        <v>18</v>
      </c>
      <c r="BS437" s="11">
        <v>36</v>
      </c>
      <c r="BT437" s="11">
        <v>24</v>
      </c>
      <c r="BU437" s="11">
        <v>29</v>
      </c>
      <c r="BV437" s="11">
        <v>17</v>
      </c>
      <c r="BW437" s="11">
        <v>17</v>
      </c>
      <c r="BX437" s="11">
        <v>15</v>
      </c>
      <c r="BY437" s="11">
        <v>17</v>
      </c>
      <c r="BZ437" s="11">
        <v>32</v>
      </c>
      <c r="CA437" s="11">
        <v>47</v>
      </c>
      <c r="CB437" s="11">
        <v>15</v>
      </c>
      <c r="CC437" s="11">
        <v>14</v>
      </c>
      <c r="CD437" s="11">
        <v>17</v>
      </c>
      <c r="CE437" s="11">
        <v>22</v>
      </c>
      <c r="CF437" s="11">
        <v>57</v>
      </c>
      <c r="CG437" s="11">
        <v>34</v>
      </c>
      <c r="CH437" s="11">
        <v>20</v>
      </c>
      <c r="CI437" s="11"/>
      <c r="CJ437" s="11"/>
      <c r="CK437" s="11" t="s">
        <v>158</v>
      </c>
      <c r="CL437" s="11" t="s">
        <v>158</v>
      </c>
      <c r="CM437" s="11" t="s">
        <v>158</v>
      </c>
      <c r="CN437" s="11" t="s">
        <v>158</v>
      </c>
      <c r="CO437" s="11" t="s">
        <v>158</v>
      </c>
      <c r="CP437" s="11" t="s">
        <v>158</v>
      </c>
      <c r="CQ437" s="11" t="s">
        <v>158</v>
      </c>
      <c r="CR437" s="11" t="s">
        <v>158</v>
      </c>
      <c r="CS437" s="11" t="s">
        <v>158</v>
      </c>
      <c r="CT437" s="11" t="s">
        <v>158</v>
      </c>
      <c r="CU437" s="11" t="s">
        <v>158</v>
      </c>
      <c r="CV437" s="11" t="s">
        <v>158</v>
      </c>
      <c r="CW437" s="11" t="s">
        <v>158</v>
      </c>
      <c r="CX437" s="11" t="s">
        <v>154</v>
      </c>
      <c r="CY437" s="11" t="s">
        <v>154</v>
      </c>
      <c r="CZ437" s="11" t="s">
        <v>154</v>
      </c>
      <c r="DA437" s="11" t="s">
        <v>154</v>
      </c>
      <c r="DB437" s="11" t="s">
        <v>154</v>
      </c>
      <c r="DC437" s="11" t="s">
        <v>154</v>
      </c>
      <c r="DD437" s="11" t="s">
        <v>154</v>
      </c>
      <c r="DE437" s="11" t="s">
        <v>154</v>
      </c>
      <c r="DF437" s="11" t="s">
        <v>154</v>
      </c>
      <c r="DG437" s="11" t="s">
        <v>154</v>
      </c>
      <c r="DH437" s="11" t="s">
        <v>154</v>
      </c>
      <c r="DI437" s="11" t="s">
        <v>154</v>
      </c>
      <c r="DJ437" s="11" t="s">
        <v>154</v>
      </c>
      <c r="DK437" s="11" t="s">
        <v>157</v>
      </c>
      <c r="DL437" s="11" t="s">
        <v>157</v>
      </c>
      <c r="DM437" s="11" t="s">
        <v>157</v>
      </c>
      <c r="DN437" s="11" t="s">
        <v>157</v>
      </c>
      <c r="DO437" s="11" t="s">
        <v>157</v>
      </c>
      <c r="DP437" s="11" t="s">
        <v>157</v>
      </c>
      <c r="DQ437" s="11" t="s">
        <v>157</v>
      </c>
      <c r="DR437" s="11" t="s">
        <v>157</v>
      </c>
      <c r="DS437" s="11" t="s">
        <v>157</v>
      </c>
      <c r="DT437" s="11" t="s">
        <v>157</v>
      </c>
      <c r="DU437" s="11" t="s">
        <v>157</v>
      </c>
      <c r="DV437" s="11" t="s">
        <v>157</v>
      </c>
      <c r="DW437" s="11" t="s">
        <v>157</v>
      </c>
      <c r="DX437" s="11" t="b">
        <v>1</v>
      </c>
      <c r="DY437" s="11" t="b">
        <v>1</v>
      </c>
      <c r="DZ437" s="11" t="b">
        <v>1</v>
      </c>
      <c r="EA437" s="11" t="b">
        <v>1</v>
      </c>
      <c r="EB437" s="11" t="b">
        <v>1</v>
      </c>
      <c r="EC437" s="11" t="b">
        <v>1</v>
      </c>
      <c r="ED437" s="11" t="b">
        <v>1</v>
      </c>
      <c r="EE437" s="11" t="b">
        <v>1</v>
      </c>
      <c r="EF437" s="11" t="b">
        <v>1</v>
      </c>
      <c r="EG437" s="11" t="b">
        <v>1</v>
      </c>
      <c r="EH437" s="11" t="b">
        <v>1</v>
      </c>
      <c r="EI437" s="11" t="b">
        <v>0</v>
      </c>
      <c r="EJ437" s="11" t="b">
        <v>1</v>
      </c>
      <c r="EK437" s="11">
        <v>5.8570999999999998E-2</v>
      </c>
      <c r="EL437" s="11">
        <v>1.2211E-2</v>
      </c>
      <c r="EM437" s="11">
        <v>3.6316000000000001E-2</v>
      </c>
      <c r="EN437" s="11">
        <v>1.4796999999999999E-2</v>
      </c>
      <c r="EO437" s="11">
        <v>3.0200999999999999E-2</v>
      </c>
      <c r="EP437" s="11">
        <v>1.09E-2</v>
      </c>
      <c r="EQ437" s="11">
        <v>6.0205000000000002E-2</v>
      </c>
      <c r="ER437" s="11">
        <v>1.9816E-2</v>
      </c>
      <c r="ES437" s="11">
        <v>4.8954999999999999E-2</v>
      </c>
      <c r="ET437" s="11">
        <v>2.1402000000000001E-2</v>
      </c>
      <c r="EU437" s="11">
        <v>3.7749999999999999E-2</v>
      </c>
      <c r="EV437" s="11">
        <v>3.9169000000000002E-2</v>
      </c>
      <c r="EW437" s="11">
        <v>1.4399E-2</v>
      </c>
      <c r="EX437" s="11" t="s">
        <v>304</v>
      </c>
      <c r="EY437" s="11" t="str">
        <f>VLOOKUP(Table8[[#This Row],[Candidate Detail Answer: City]],cities,2,FALSE)</f>
        <v>Parker</v>
      </c>
      <c r="EZ437" s="11" t="str">
        <f>VLOOKUP(Table8[[#This Row],[Candidate Detail Answer: City]],cities,3,FALSE)</f>
        <v>CO</v>
      </c>
      <c r="FA437" s="21">
        <f>VLOOKUP(Table8[[#This Row],[Candidate Detail Answer: City]],cities,4,FALSE)</f>
        <v>80134</v>
      </c>
      <c r="FB437" s="11" t="s">
        <v>229</v>
      </c>
      <c r="FC437" s="11" t="str">
        <f>VLOOKUP(Table8[[#This Row],[Candidate Detail Answer: Major]],majors_final,3,FALSE)</f>
        <v>Computer Science</v>
      </c>
      <c r="FD437" s="11" t="str">
        <f>VLOOKUP(Table8[[#This Row],[Candidate Detail Answer: Major]],majors_final,4,FALSE)</f>
        <v>IT-development focused</v>
      </c>
      <c r="FE437" s="11">
        <f>VLOOKUP(Table8[[#This Row],[Candidate Detail Answer: Major]],majors_final,5,FALSE)</f>
        <v>0</v>
      </c>
      <c r="FF437" s="11">
        <f>VLOOKUP(Table8[[#This Row],[Candidate Detail Answer: Major]],majors_final,6,FALSE)</f>
        <v>0</v>
      </c>
      <c r="FG437" s="5"/>
      <c r="FH437" s="5"/>
      <c r="FI437" s="11"/>
    </row>
    <row r="438" spans="1:165" ht="12.75" x14ac:dyDescent="0.2">
      <c r="A438" s="11">
        <v>30819772</v>
      </c>
      <c r="B438" s="11">
        <v>40836022</v>
      </c>
      <c r="C438" s="11">
        <v>49701.319444444198</v>
      </c>
      <c r="D438" s="11" t="s">
        <v>153</v>
      </c>
      <c r="E438" s="11">
        <v>345600</v>
      </c>
      <c r="F438" s="11">
        <v>48029536</v>
      </c>
      <c r="G438" s="11">
        <v>49095.6548611119</v>
      </c>
      <c r="H438" s="11">
        <v>48581.746527776799</v>
      </c>
      <c r="I438" s="11">
        <v>77338</v>
      </c>
      <c r="J438" s="11">
        <v>1</v>
      </c>
      <c r="K438" s="11">
        <v>0</v>
      </c>
      <c r="L438" s="11">
        <v>0</v>
      </c>
      <c r="M438" s="11">
        <v>131</v>
      </c>
      <c r="N438" s="11">
        <v>130.5</v>
      </c>
      <c r="O438" s="11">
        <v>92</v>
      </c>
      <c r="P438" s="11">
        <v>99.61</v>
      </c>
      <c r="Q438" s="11">
        <v>156</v>
      </c>
      <c r="R438" s="11" t="s">
        <v>154</v>
      </c>
      <c r="S438" s="11" t="s">
        <v>155</v>
      </c>
      <c r="T438" s="11" t="s">
        <v>156</v>
      </c>
      <c r="U438" s="11">
        <v>0</v>
      </c>
      <c r="V438" s="11" t="s">
        <v>154</v>
      </c>
      <c r="W438" s="11" t="s">
        <v>157</v>
      </c>
      <c r="X438" s="11">
        <v>4</v>
      </c>
      <c r="Y438" s="11">
        <v>0.5</v>
      </c>
      <c r="Z438" s="11">
        <v>10</v>
      </c>
      <c r="AA438" s="11">
        <v>10</v>
      </c>
      <c r="AB438" s="11">
        <v>10</v>
      </c>
      <c r="AC438" s="11">
        <v>10</v>
      </c>
      <c r="AD438" s="11">
        <v>10</v>
      </c>
      <c r="AE438" s="11">
        <v>10</v>
      </c>
      <c r="AF438" s="11">
        <v>10</v>
      </c>
      <c r="AG438" s="11">
        <v>10</v>
      </c>
      <c r="AH438" s="11">
        <v>10</v>
      </c>
      <c r="AI438" s="11">
        <v>10</v>
      </c>
      <c r="AJ438" s="11">
        <v>10</v>
      </c>
      <c r="AK438" s="11">
        <v>10</v>
      </c>
      <c r="AL438" s="11">
        <v>10</v>
      </c>
      <c r="AM438" s="11">
        <v>120.5</v>
      </c>
      <c r="AN438" s="11">
        <v>60</v>
      </c>
      <c r="AO438" s="11">
        <v>10</v>
      </c>
      <c r="AP438" s="11">
        <v>120</v>
      </c>
      <c r="AQ438" s="11">
        <v>60</v>
      </c>
      <c r="AR438" s="11">
        <v>40</v>
      </c>
      <c r="AS438" s="11">
        <v>0.5</v>
      </c>
      <c r="AT438" s="11">
        <v>130</v>
      </c>
      <c r="AU438" s="11">
        <v>437</v>
      </c>
      <c r="AV438" s="11">
        <v>2044</v>
      </c>
      <c r="AW438" s="11">
        <v>500</v>
      </c>
      <c r="AX438" s="11">
        <v>43467</v>
      </c>
      <c r="AY438" s="11">
        <v>771</v>
      </c>
      <c r="AZ438" s="11">
        <v>458</v>
      </c>
      <c r="BA438" s="11">
        <v>440</v>
      </c>
      <c r="BB438" s="11">
        <v>2654</v>
      </c>
      <c r="BC438" s="11">
        <v>616</v>
      </c>
      <c r="BD438" s="11">
        <v>330</v>
      </c>
      <c r="BE438" s="11">
        <v>204</v>
      </c>
      <c r="BF438" s="11">
        <v>1584</v>
      </c>
      <c r="BG438" s="11">
        <v>22317</v>
      </c>
      <c r="BH438" s="11">
        <v>946</v>
      </c>
      <c r="BI438" s="11">
        <v>12</v>
      </c>
      <c r="BJ438" s="11">
        <v>13</v>
      </c>
      <c r="BK438" s="11">
        <v>11</v>
      </c>
      <c r="BL438" s="11">
        <v>15</v>
      </c>
      <c r="BM438" s="11">
        <v>9</v>
      </c>
      <c r="BN438" s="11">
        <v>10</v>
      </c>
      <c r="BO438" s="11">
        <v>14</v>
      </c>
      <c r="BP438" s="11">
        <v>12</v>
      </c>
      <c r="BQ438" s="11">
        <v>11</v>
      </c>
      <c r="BR438" s="11">
        <v>12</v>
      </c>
      <c r="BS438" s="11">
        <v>13</v>
      </c>
      <c r="BT438" s="11">
        <v>20</v>
      </c>
      <c r="BU438" s="11">
        <v>22</v>
      </c>
      <c r="BV438" s="11">
        <v>6</v>
      </c>
      <c r="BW438" s="11">
        <v>5</v>
      </c>
      <c r="BX438" s="11">
        <v>8</v>
      </c>
      <c r="BY438" s="11">
        <v>4</v>
      </c>
      <c r="BZ438" s="11">
        <v>4</v>
      </c>
      <c r="CA438" s="11">
        <v>4</v>
      </c>
      <c r="CB438" s="11">
        <v>5</v>
      </c>
      <c r="CC438" s="11">
        <v>4</v>
      </c>
      <c r="CD438" s="11">
        <v>4</v>
      </c>
      <c r="CE438" s="11">
        <v>5</v>
      </c>
      <c r="CF438" s="11">
        <v>5</v>
      </c>
      <c r="CG438" s="11">
        <v>10</v>
      </c>
      <c r="CH438" s="11">
        <v>4</v>
      </c>
      <c r="CI438" s="11"/>
      <c r="CJ438" s="11"/>
      <c r="CK438" s="11" t="s">
        <v>158</v>
      </c>
      <c r="CL438" s="11" t="s">
        <v>158</v>
      </c>
      <c r="CM438" s="11" t="s">
        <v>158</v>
      </c>
      <c r="CN438" s="11" t="s">
        <v>158</v>
      </c>
      <c r="CO438" s="11" t="s">
        <v>158</v>
      </c>
      <c r="CP438" s="11" t="s">
        <v>158</v>
      </c>
      <c r="CQ438" s="11" t="s">
        <v>158</v>
      </c>
      <c r="CR438" s="11" t="s">
        <v>158</v>
      </c>
      <c r="CS438" s="11" t="s">
        <v>158</v>
      </c>
      <c r="CT438" s="11" t="s">
        <v>158</v>
      </c>
      <c r="CU438" s="11" t="s">
        <v>158</v>
      </c>
      <c r="CV438" s="11" t="s">
        <v>158</v>
      </c>
      <c r="CW438" s="11" t="s">
        <v>158</v>
      </c>
      <c r="CX438" s="11" t="s">
        <v>154</v>
      </c>
      <c r="CY438" s="11" t="s">
        <v>154</v>
      </c>
      <c r="CZ438" s="11" t="s">
        <v>154</v>
      </c>
      <c r="DA438" s="11" t="s">
        <v>154</v>
      </c>
      <c r="DB438" s="11" t="s">
        <v>154</v>
      </c>
      <c r="DC438" s="11" t="s">
        <v>154</v>
      </c>
      <c r="DD438" s="11" t="s">
        <v>154</v>
      </c>
      <c r="DE438" s="11" t="s">
        <v>154</v>
      </c>
      <c r="DF438" s="11" t="s">
        <v>154</v>
      </c>
      <c r="DG438" s="11" t="s">
        <v>154</v>
      </c>
      <c r="DH438" s="11" t="s">
        <v>154</v>
      </c>
      <c r="DI438" s="11" t="s">
        <v>154</v>
      </c>
      <c r="DJ438" s="11" t="s">
        <v>154</v>
      </c>
      <c r="DK438" s="11" t="s">
        <v>157</v>
      </c>
      <c r="DL438" s="11" t="s">
        <v>157</v>
      </c>
      <c r="DM438" s="11" t="s">
        <v>157</v>
      </c>
      <c r="DN438" s="11" t="s">
        <v>157</v>
      </c>
      <c r="DO438" s="11" t="s">
        <v>157</v>
      </c>
      <c r="DP438" s="11" t="s">
        <v>157</v>
      </c>
      <c r="DQ438" s="11" t="s">
        <v>157</v>
      </c>
      <c r="DR438" s="11" t="s">
        <v>157</v>
      </c>
      <c r="DS438" s="11" t="s">
        <v>157</v>
      </c>
      <c r="DT438" s="11" t="s">
        <v>157</v>
      </c>
      <c r="DU438" s="11" t="s">
        <v>157</v>
      </c>
      <c r="DV438" s="11" t="s">
        <v>157</v>
      </c>
      <c r="DW438" s="11" t="s">
        <v>157</v>
      </c>
      <c r="DX438" s="11" t="b">
        <v>1</v>
      </c>
      <c r="DY438" s="11" t="b">
        <v>1</v>
      </c>
      <c r="DZ438" s="11" t="b">
        <v>1</v>
      </c>
      <c r="EA438" s="11" t="b">
        <v>1</v>
      </c>
      <c r="EB438" s="11" t="b">
        <v>1</v>
      </c>
      <c r="EC438" s="11" t="b">
        <v>1</v>
      </c>
      <c r="ED438" s="11" t="b">
        <v>1</v>
      </c>
      <c r="EE438" s="11" t="b">
        <v>1</v>
      </c>
      <c r="EF438" s="11" t="b">
        <v>1</v>
      </c>
      <c r="EG438" s="11" t="b">
        <v>1</v>
      </c>
      <c r="EH438" s="11" t="b">
        <v>1</v>
      </c>
      <c r="EI438" s="11" t="b">
        <v>1</v>
      </c>
      <c r="EJ438" s="11" t="b">
        <v>1</v>
      </c>
      <c r="EK438" s="11">
        <v>1.2081E-2</v>
      </c>
      <c r="EL438" s="11">
        <v>3.3049000000000002E-2</v>
      </c>
      <c r="EM438" s="11">
        <v>3.3142999999999999E-2</v>
      </c>
      <c r="EN438" s="11">
        <v>8.2653000000000004E-2</v>
      </c>
      <c r="EO438" s="11">
        <v>3.0988999999999999E-2</v>
      </c>
      <c r="EP438" s="11">
        <v>3.5571999999999999E-2</v>
      </c>
      <c r="EQ438" s="11">
        <v>3.6719000000000002E-2</v>
      </c>
      <c r="ER438" s="11">
        <v>3.8837000000000003E-2</v>
      </c>
      <c r="ES438" s="11">
        <v>3.5699000000000002E-2</v>
      </c>
      <c r="ET438" s="11">
        <v>3.6159999999999998E-2</v>
      </c>
      <c r="EU438" s="11">
        <v>3.5829E-2</v>
      </c>
      <c r="EV438" s="11">
        <v>3.9954999999999997E-2</v>
      </c>
      <c r="EW438" s="11">
        <v>4.2673999999999997E-2</v>
      </c>
      <c r="EX438" s="11" t="s">
        <v>535</v>
      </c>
      <c r="EY438" s="11" t="str">
        <f>VLOOKUP(Table8[[#This Row],[Candidate Detail Answer: City]],cities,2,FALSE)</f>
        <v>Parkesburg</v>
      </c>
      <c r="EZ438" s="11" t="str">
        <f>VLOOKUP(Table8[[#This Row],[Candidate Detail Answer: City]],cities,3,FALSE)</f>
        <v>PA</v>
      </c>
      <c r="FA438" s="21">
        <f>VLOOKUP(Table8[[#This Row],[Candidate Detail Answer: City]],cities,4,FALSE)</f>
        <v>19365</v>
      </c>
      <c r="FB438" s="11" t="s">
        <v>504</v>
      </c>
      <c r="FC438" s="11" t="str">
        <f>VLOOKUP(Table8[[#This Row],[Candidate Detail Answer: Major]],majors_final,3,FALSE)</f>
        <v>Software Development</v>
      </c>
      <c r="FD438" s="11" t="str">
        <f>VLOOKUP(Table8[[#This Row],[Candidate Detail Answer: Major]],majors_final,4,FALSE)</f>
        <v>IT-development focused</v>
      </c>
      <c r="FE438" s="11">
        <f>VLOOKUP(Table8[[#This Row],[Candidate Detail Answer: Major]],majors_final,5,FALSE)</f>
        <v>0</v>
      </c>
      <c r="FF438" s="11">
        <f>VLOOKUP(Table8[[#This Row],[Candidate Detail Answer: Major]],majors_final,6,FALSE)</f>
        <v>0</v>
      </c>
      <c r="FG438" s="5"/>
      <c r="FH438" s="5"/>
      <c r="FI438" s="11"/>
    </row>
    <row r="439" spans="1:165" ht="12.75" x14ac:dyDescent="0.2">
      <c r="A439" s="11">
        <v>47906396</v>
      </c>
      <c r="B439" s="11">
        <v>66853446</v>
      </c>
      <c r="C439" s="11">
        <v>55294.142361110498</v>
      </c>
      <c r="D439" s="11" t="s">
        <v>153</v>
      </c>
      <c r="E439" s="11">
        <v>345600</v>
      </c>
      <c r="F439" s="11">
        <v>73032432</v>
      </c>
      <c r="G439" s="11">
        <v>52727.972916668099</v>
      </c>
      <c r="H439" s="11">
        <v>51788.588888887003</v>
      </c>
      <c r="I439" s="11">
        <v>329673</v>
      </c>
      <c r="J439" s="11">
        <v>1</v>
      </c>
      <c r="K439" s="11">
        <v>141</v>
      </c>
      <c r="L439" s="11">
        <v>239315</v>
      </c>
      <c r="M439" s="11">
        <v>131</v>
      </c>
      <c r="N439" s="11">
        <v>91</v>
      </c>
      <c r="O439" s="11">
        <v>92</v>
      </c>
      <c r="P439" s="11">
        <v>69.459999999999994</v>
      </c>
      <c r="Q439" s="11">
        <v>263397</v>
      </c>
      <c r="R439" s="11" t="s">
        <v>154</v>
      </c>
      <c r="S439" s="11" t="s">
        <v>155</v>
      </c>
      <c r="T439" s="11" t="s">
        <v>208</v>
      </c>
      <c r="U439" s="11">
        <v>0</v>
      </c>
      <c r="V439" s="11" t="s">
        <v>154</v>
      </c>
      <c r="W439" s="11" t="s">
        <v>157</v>
      </c>
      <c r="X439" s="11"/>
      <c r="Y439" s="11">
        <v>1</v>
      </c>
      <c r="Z439" s="11">
        <v>10</v>
      </c>
      <c r="AA439" s="11">
        <v>10</v>
      </c>
      <c r="AB439" s="11">
        <v>10</v>
      </c>
      <c r="AC439" s="11">
        <v>10</v>
      </c>
      <c r="AD439" s="11">
        <v>10</v>
      </c>
      <c r="AE439" s="11">
        <v>10</v>
      </c>
      <c r="AF439" s="11">
        <v>0</v>
      </c>
      <c r="AG439" s="11">
        <v>10</v>
      </c>
      <c r="AH439" s="11">
        <v>10</v>
      </c>
      <c r="AI439" s="11">
        <v>10</v>
      </c>
      <c r="AJ439" s="11">
        <v>0</v>
      </c>
      <c r="AK439" s="11">
        <v>0</v>
      </c>
      <c r="AL439" s="11">
        <v>0</v>
      </c>
      <c r="AM439" s="11">
        <v>81</v>
      </c>
      <c r="AN439" s="11">
        <v>60</v>
      </c>
      <c r="AO439" s="11">
        <v>0</v>
      </c>
      <c r="AP439" s="11">
        <v>90</v>
      </c>
      <c r="AQ439" s="11">
        <v>20</v>
      </c>
      <c r="AR439" s="11">
        <v>20</v>
      </c>
      <c r="AS439" s="11">
        <v>1</v>
      </c>
      <c r="AT439" s="11">
        <v>90</v>
      </c>
      <c r="AU439" s="11">
        <v>692</v>
      </c>
      <c r="AV439" s="11">
        <v>10282</v>
      </c>
      <c r="AW439" s="11">
        <v>10803</v>
      </c>
      <c r="AX439" s="11">
        <v>8783</v>
      </c>
      <c r="AY439" s="11">
        <v>1901</v>
      </c>
      <c r="AZ439" s="11">
        <v>1769</v>
      </c>
      <c r="BA439" s="11">
        <v>7231</v>
      </c>
      <c r="BB439" s="11">
        <v>11307</v>
      </c>
      <c r="BC439" s="11">
        <v>2373</v>
      </c>
      <c r="BD439" s="11">
        <v>1418</v>
      </c>
      <c r="BE439" s="11">
        <v>2250</v>
      </c>
      <c r="BF439" s="11">
        <v>2044</v>
      </c>
      <c r="BG439" s="11">
        <v>770</v>
      </c>
      <c r="BH439" s="11">
        <v>4369</v>
      </c>
      <c r="BI439" s="11">
        <v>4</v>
      </c>
      <c r="BJ439" s="11">
        <v>5</v>
      </c>
      <c r="BK439" s="11">
        <v>6</v>
      </c>
      <c r="BL439" s="11">
        <v>9</v>
      </c>
      <c r="BM439" s="11">
        <v>4</v>
      </c>
      <c r="BN439" s="11">
        <v>5</v>
      </c>
      <c r="BO439" s="11">
        <v>7</v>
      </c>
      <c r="BP439" s="11">
        <v>6</v>
      </c>
      <c r="BQ439" s="11">
        <v>5</v>
      </c>
      <c r="BR439" s="11">
        <v>4</v>
      </c>
      <c r="BS439" s="11">
        <v>7</v>
      </c>
      <c r="BT439" s="11">
        <v>6</v>
      </c>
      <c r="BU439" s="11">
        <v>4</v>
      </c>
      <c r="BV439" s="11">
        <v>11</v>
      </c>
      <c r="BW439" s="11">
        <v>28</v>
      </c>
      <c r="BX439" s="11">
        <v>22</v>
      </c>
      <c r="BY439" s="11">
        <v>9</v>
      </c>
      <c r="BZ439" s="11">
        <v>12</v>
      </c>
      <c r="CA439" s="11">
        <v>20</v>
      </c>
      <c r="CB439" s="11">
        <v>40</v>
      </c>
      <c r="CC439" s="11">
        <v>17</v>
      </c>
      <c r="CD439" s="11">
        <v>12</v>
      </c>
      <c r="CE439" s="11">
        <v>22</v>
      </c>
      <c r="CF439" s="11">
        <v>12</v>
      </c>
      <c r="CG439" s="11">
        <v>10</v>
      </c>
      <c r="CH439" s="11">
        <v>1</v>
      </c>
      <c r="CI439" s="11"/>
      <c r="CJ439" s="11"/>
      <c r="CK439" s="11" t="s">
        <v>158</v>
      </c>
      <c r="CL439" s="11" t="s">
        <v>158</v>
      </c>
      <c r="CM439" s="11" t="s">
        <v>158</v>
      </c>
      <c r="CN439" s="11" t="s">
        <v>158</v>
      </c>
      <c r="CO439" s="11" t="s">
        <v>158</v>
      </c>
      <c r="CP439" s="11" t="s">
        <v>158</v>
      </c>
      <c r="CQ439" s="11" t="s">
        <v>158</v>
      </c>
      <c r="CR439" s="11" t="s">
        <v>158</v>
      </c>
      <c r="CS439" s="11" t="s">
        <v>158</v>
      </c>
      <c r="CT439" s="11" t="s">
        <v>158</v>
      </c>
      <c r="CU439" s="11" t="s">
        <v>158</v>
      </c>
      <c r="CV439" s="11" t="s">
        <v>158</v>
      </c>
      <c r="CW439" s="11" t="s">
        <v>158</v>
      </c>
      <c r="CX439" s="11" t="s">
        <v>154</v>
      </c>
      <c r="CY439" s="11" t="s">
        <v>154</v>
      </c>
      <c r="CZ439" s="11" t="s">
        <v>154</v>
      </c>
      <c r="DA439" s="11" t="s">
        <v>154</v>
      </c>
      <c r="DB439" s="11" t="s">
        <v>154</v>
      </c>
      <c r="DC439" s="11" t="s">
        <v>154</v>
      </c>
      <c r="DD439" s="11" t="s">
        <v>154</v>
      </c>
      <c r="DE439" s="11" t="s">
        <v>154</v>
      </c>
      <c r="DF439" s="11" t="s">
        <v>154</v>
      </c>
      <c r="DG439" s="11" t="s">
        <v>154</v>
      </c>
      <c r="DH439" s="11" t="s">
        <v>154</v>
      </c>
      <c r="DI439" s="11" t="s">
        <v>154</v>
      </c>
      <c r="DJ439" s="11" t="s">
        <v>154</v>
      </c>
      <c r="DK439" s="11" t="s">
        <v>157</v>
      </c>
      <c r="DL439" s="11" t="s">
        <v>157</v>
      </c>
      <c r="DM439" s="11" t="s">
        <v>157</v>
      </c>
      <c r="DN439" s="11" t="s">
        <v>157</v>
      </c>
      <c r="DO439" s="11" t="s">
        <v>157</v>
      </c>
      <c r="DP439" s="11" t="s">
        <v>157</v>
      </c>
      <c r="DQ439" s="11" t="s">
        <v>157</v>
      </c>
      <c r="DR439" s="11" t="s">
        <v>157</v>
      </c>
      <c r="DS439" s="11" t="s">
        <v>157</v>
      </c>
      <c r="DT439" s="11" t="s">
        <v>157</v>
      </c>
      <c r="DU439" s="11" t="s">
        <v>157</v>
      </c>
      <c r="DV439" s="11" t="s">
        <v>157</v>
      </c>
      <c r="DW439" s="11" t="s">
        <v>157</v>
      </c>
      <c r="DX439" s="11" t="b">
        <v>1</v>
      </c>
      <c r="DY439" s="11" t="b">
        <v>1</v>
      </c>
      <c r="DZ439" s="11" t="b">
        <v>1</v>
      </c>
      <c r="EA439" s="11" t="b">
        <v>1</v>
      </c>
      <c r="EB439" s="11" t="b">
        <v>1</v>
      </c>
      <c r="EC439" s="11" t="b">
        <v>1</v>
      </c>
      <c r="ED439" s="11" t="b">
        <v>0</v>
      </c>
      <c r="EE439" s="11" t="b">
        <v>1</v>
      </c>
      <c r="EF439" s="11" t="b">
        <v>1</v>
      </c>
      <c r="EG439" s="11" t="b">
        <v>1</v>
      </c>
      <c r="EH439" s="11" t="b">
        <v>0</v>
      </c>
      <c r="EI439" s="11" t="b">
        <v>0</v>
      </c>
      <c r="EJ439" s="11" t="b">
        <v>0</v>
      </c>
      <c r="EK439" s="11">
        <v>6.6351999999999994E-2</v>
      </c>
      <c r="EL439" s="11">
        <v>2.9493999999999999E-2</v>
      </c>
      <c r="EM439" s="11">
        <v>2.8122000000000001E-2</v>
      </c>
      <c r="EN439" s="11">
        <v>0.105891</v>
      </c>
      <c r="EO439" s="11">
        <v>6.0954000000000001E-2</v>
      </c>
      <c r="EP439" s="11">
        <v>0.11601599999999999</v>
      </c>
      <c r="EQ439" s="11">
        <v>0.165351</v>
      </c>
      <c r="ER439" s="11">
        <v>4.6115999999999997E-2</v>
      </c>
      <c r="ES439" s="11">
        <v>0.103171</v>
      </c>
      <c r="ET439" s="11">
        <v>0.48203000000000001</v>
      </c>
      <c r="EU439" s="11">
        <v>8.4928000000000003E-2</v>
      </c>
      <c r="EV439" s="11">
        <v>2.7484000000000001E-2</v>
      </c>
      <c r="EW439" s="11">
        <v>0.62811700000000004</v>
      </c>
      <c r="EX439" s="11" t="s">
        <v>578</v>
      </c>
      <c r="EY439" s="11" t="str">
        <f>VLOOKUP(Table8[[#This Row],[Candidate Detail Answer: City]],cities,2,FALSE)</f>
        <v>Passaic</v>
      </c>
      <c r="EZ439" s="11" t="str">
        <f>VLOOKUP(Table8[[#This Row],[Candidate Detail Answer: City]],cities,3,FALSE)</f>
        <v>NJ</v>
      </c>
      <c r="FA439" s="21">
        <f>VLOOKUP(Table8[[#This Row],[Candidate Detail Answer: City]],cities,4,FALSE)</f>
        <v>7055</v>
      </c>
      <c r="FB439" s="11" t="s">
        <v>210</v>
      </c>
      <c r="FC439" s="11" t="str">
        <f>VLOOKUP(Table8[[#This Row],[Candidate Detail Answer: Major]],majors_final,3,FALSE)</f>
        <v>Computer Science</v>
      </c>
      <c r="FD439" s="11" t="str">
        <f>VLOOKUP(Table8[[#This Row],[Candidate Detail Answer: Major]],majors_final,4,FALSE)</f>
        <v>IT-development focused</v>
      </c>
      <c r="FE439" s="11">
        <f>VLOOKUP(Table8[[#This Row],[Candidate Detail Answer: Major]],majors_final,5,FALSE)</f>
        <v>0</v>
      </c>
      <c r="FF439" s="11">
        <f>VLOOKUP(Table8[[#This Row],[Candidate Detail Answer: Major]],majors_final,6,FALSE)</f>
        <v>0</v>
      </c>
      <c r="FG439" s="5"/>
      <c r="FH439" s="5"/>
      <c r="FI439" s="11"/>
    </row>
    <row r="440" spans="1:165" ht="12.75" x14ac:dyDescent="0.2">
      <c r="A440" s="11">
        <v>52250330</v>
      </c>
      <c r="B440" s="11">
        <v>74120770</v>
      </c>
      <c r="C440" s="11">
        <v>45687.646527777702</v>
      </c>
      <c r="D440" s="11" t="s">
        <v>153</v>
      </c>
      <c r="E440" s="11">
        <v>345600</v>
      </c>
      <c r="F440" s="11">
        <v>77904428</v>
      </c>
      <c r="G440" s="11">
        <v>56400.427083335402</v>
      </c>
      <c r="H440" s="11">
        <v>55030.865972219603</v>
      </c>
      <c r="I440" s="11">
        <v>87003</v>
      </c>
      <c r="J440" s="11">
        <v>1</v>
      </c>
      <c r="K440" s="11">
        <v>25</v>
      </c>
      <c r="L440" s="11">
        <v>5938</v>
      </c>
      <c r="M440" s="11">
        <v>131</v>
      </c>
      <c r="N440" s="11">
        <v>131</v>
      </c>
      <c r="O440" s="11">
        <v>92</v>
      </c>
      <c r="P440" s="11">
        <v>100</v>
      </c>
      <c r="Q440" s="11">
        <v>54185</v>
      </c>
      <c r="R440" s="11" t="s">
        <v>154</v>
      </c>
      <c r="S440" s="11" t="s">
        <v>155</v>
      </c>
      <c r="T440" s="11" t="s">
        <v>208</v>
      </c>
      <c r="U440" s="11">
        <v>2</v>
      </c>
      <c r="V440" s="11" t="s">
        <v>154</v>
      </c>
      <c r="W440" s="11" t="s">
        <v>157</v>
      </c>
      <c r="X440" s="11">
        <v>1</v>
      </c>
      <c r="Y440" s="11">
        <v>1</v>
      </c>
      <c r="Z440" s="11">
        <v>10</v>
      </c>
      <c r="AA440" s="11">
        <v>10</v>
      </c>
      <c r="AB440" s="11">
        <v>10</v>
      </c>
      <c r="AC440" s="11">
        <v>10</v>
      </c>
      <c r="AD440" s="11">
        <v>10</v>
      </c>
      <c r="AE440" s="11">
        <v>10</v>
      </c>
      <c r="AF440" s="11">
        <v>10</v>
      </c>
      <c r="AG440" s="11">
        <v>10</v>
      </c>
      <c r="AH440" s="11">
        <v>10</v>
      </c>
      <c r="AI440" s="11">
        <v>10</v>
      </c>
      <c r="AJ440" s="11">
        <v>10</v>
      </c>
      <c r="AK440" s="11">
        <v>10</v>
      </c>
      <c r="AL440" s="11">
        <v>10</v>
      </c>
      <c r="AM440" s="11">
        <v>121</v>
      </c>
      <c r="AN440" s="11">
        <v>60</v>
      </c>
      <c r="AO440" s="11">
        <v>10</v>
      </c>
      <c r="AP440" s="11">
        <v>120</v>
      </c>
      <c r="AQ440" s="11">
        <v>60</v>
      </c>
      <c r="AR440" s="11">
        <v>40</v>
      </c>
      <c r="AS440" s="11">
        <v>1</v>
      </c>
      <c r="AT440" s="11">
        <v>130</v>
      </c>
      <c r="AU440" s="11">
        <v>156</v>
      </c>
      <c r="AV440" s="11">
        <v>406</v>
      </c>
      <c r="AW440" s="11">
        <v>312</v>
      </c>
      <c r="AX440" s="11">
        <v>2862</v>
      </c>
      <c r="AY440" s="11">
        <v>289</v>
      </c>
      <c r="AZ440" s="11">
        <v>3377</v>
      </c>
      <c r="BA440" s="11">
        <v>1466</v>
      </c>
      <c r="BB440" s="11">
        <v>2131</v>
      </c>
      <c r="BC440" s="11">
        <v>235</v>
      </c>
      <c r="BD440" s="11">
        <v>220</v>
      </c>
      <c r="BE440" s="11">
        <v>2309</v>
      </c>
      <c r="BF440" s="11">
        <v>320</v>
      </c>
      <c r="BG440" s="11">
        <v>16695</v>
      </c>
      <c r="BH440" s="11">
        <v>1980</v>
      </c>
      <c r="BI440" s="11">
        <v>6</v>
      </c>
      <c r="BJ440" s="11">
        <v>6</v>
      </c>
      <c r="BK440" s="11">
        <v>7</v>
      </c>
      <c r="BL440" s="11">
        <v>8</v>
      </c>
      <c r="BM440" s="11">
        <v>4</v>
      </c>
      <c r="BN440" s="11">
        <v>5</v>
      </c>
      <c r="BO440" s="11">
        <v>9</v>
      </c>
      <c r="BP440" s="11">
        <v>7</v>
      </c>
      <c r="BQ440" s="11">
        <v>6</v>
      </c>
      <c r="BR440" s="11">
        <v>7</v>
      </c>
      <c r="BS440" s="11">
        <v>8</v>
      </c>
      <c r="BT440" s="11">
        <v>13</v>
      </c>
      <c r="BU440" s="11">
        <v>20</v>
      </c>
      <c r="BV440" s="11">
        <v>8</v>
      </c>
      <c r="BW440" s="11">
        <v>4</v>
      </c>
      <c r="BX440" s="11">
        <v>23</v>
      </c>
      <c r="BY440" s="11">
        <v>4</v>
      </c>
      <c r="BZ440" s="11">
        <v>42</v>
      </c>
      <c r="CA440" s="11">
        <v>19</v>
      </c>
      <c r="CB440" s="11">
        <v>10</v>
      </c>
      <c r="CC440" s="11">
        <v>5</v>
      </c>
      <c r="CD440" s="11">
        <v>4</v>
      </c>
      <c r="CE440" s="11">
        <v>25</v>
      </c>
      <c r="CF440" s="11">
        <v>4</v>
      </c>
      <c r="CG440" s="11">
        <v>27</v>
      </c>
      <c r="CH440" s="11">
        <v>15</v>
      </c>
      <c r="CI440" s="11"/>
      <c r="CJ440" s="11"/>
      <c r="CK440" s="11" t="s">
        <v>158</v>
      </c>
      <c r="CL440" s="11" t="s">
        <v>158</v>
      </c>
      <c r="CM440" s="11" t="s">
        <v>158</v>
      </c>
      <c r="CN440" s="11" t="s">
        <v>158</v>
      </c>
      <c r="CO440" s="11" t="s">
        <v>158</v>
      </c>
      <c r="CP440" s="11" t="s">
        <v>158</v>
      </c>
      <c r="CQ440" s="11" t="s">
        <v>158</v>
      </c>
      <c r="CR440" s="11" t="s">
        <v>158</v>
      </c>
      <c r="CS440" s="11" t="s">
        <v>158</v>
      </c>
      <c r="CT440" s="11" t="s">
        <v>158</v>
      </c>
      <c r="CU440" s="11" t="s">
        <v>158</v>
      </c>
      <c r="CV440" s="11" t="s">
        <v>158</v>
      </c>
      <c r="CW440" s="11" t="s">
        <v>158</v>
      </c>
      <c r="CX440" s="11" t="s">
        <v>154</v>
      </c>
      <c r="CY440" s="11" t="s">
        <v>154</v>
      </c>
      <c r="CZ440" s="11" t="s">
        <v>154</v>
      </c>
      <c r="DA440" s="11" t="s">
        <v>154</v>
      </c>
      <c r="DB440" s="11" t="s">
        <v>154</v>
      </c>
      <c r="DC440" s="11" t="s">
        <v>154</v>
      </c>
      <c r="DD440" s="11" t="s">
        <v>154</v>
      </c>
      <c r="DE440" s="11" t="s">
        <v>154</v>
      </c>
      <c r="DF440" s="11" t="s">
        <v>154</v>
      </c>
      <c r="DG440" s="11" t="s">
        <v>154</v>
      </c>
      <c r="DH440" s="11" t="s">
        <v>154</v>
      </c>
      <c r="DI440" s="11" t="s">
        <v>154</v>
      </c>
      <c r="DJ440" s="11" t="s">
        <v>154</v>
      </c>
      <c r="DK440" s="11" t="s">
        <v>157</v>
      </c>
      <c r="DL440" s="11" t="s">
        <v>157</v>
      </c>
      <c r="DM440" s="11" t="s">
        <v>157</v>
      </c>
      <c r="DN440" s="11" t="s">
        <v>157</v>
      </c>
      <c r="DO440" s="11" t="s">
        <v>157</v>
      </c>
      <c r="DP440" s="11" t="s">
        <v>157</v>
      </c>
      <c r="DQ440" s="11" t="s">
        <v>157</v>
      </c>
      <c r="DR440" s="11" t="s">
        <v>157</v>
      </c>
      <c r="DS440" s="11" t="s">
        <v>157</v>
      </c>
      <c r="DT440" s="11" t="s">
        <v>157</v>
      </c>
      <c r="DU440" s="11" t="s">
        <v>157</v>
      </c>
      <c r="DV440" s="11" t="s">
        <v>157</v>
      </c>
      <c r="DW440" s="11" t="s">
        <v>157</v>
      </c>
      <c r="DX440" s="11" t="b">
        <v>1</v>
      </c>
      <c r="DY440" s="11" t="b">
        <v>1</v>
      </c>
      <c r="DZ440" s="11" t="b">
        <v>1</v>
      </c>
      <c r="EA440" s="11" t="b">
        <v>1</v>
      </c>
      <c r="EB440" s="11" t="b">
        <v>1</v>
      </c>
      <c r="EC440" s="11" t="b">
        <v>1</v>
      </c>
      <c r="ED440" s="11" t="b">
        <v>1</v>
      </c>
      <c r="EE440" s="11" t="b">
        <v>1</v>
      </c>
      <c r="EF440" s="11" t="b">
        <v>1</v>
      </c>
      <c r="EG440" s="11" t="b">
        <v>1</v>
      </c>
      <c r="EH440" s="11" t="b">
        <v>1</v>
      </c>
      <c r="EI440" s="11" t="b">
        <v>1</v>
      </c>
      <c r="EJ440" s="11" t="b">
        <v>1</v>
      </c>
      <c r="EK440" s="11">
        <v>1.3782000000000001E-2</v>
      </c>
      <c r="EL440" s="11">
        <v>0.129023</v>
      </c>
      <c r="EM440" s="11">
        <v>2.8160000000000001E-2</v>
      </c>
      <c r="EN440" s="11">
        <v>4.9399999999999999E-2</v>
      </c>
      <c r="EO440" s="11">
        <v>1.2754E-2</v>
      </c>
      <c r="EP440" s="11">
        <v>0.142261</v>
      </c>
      <c r="EQ440" s="11">
        <v>9.7248000000000001E-2</v>
      </c>
      <c r="ER440" s="11">
        <v>0.12553800000000001</v>
      </c>
      <c r="ES440" s="11">
        <v>3.4312000000000002E-2</v>
      </c>
      <c r="ET440" s="11">
        <v>3.8637999999999999E-2</v>
      </c>
      <c r="EU440" s="11">
        <v>9.3935000000000005E-2</v>
      </c>
      <c r="EV440" s="11">
        <v>6.7126000000000005E-2</v>
      </c>
      <c r="EW440" s="11">
        <v>1.8894999999999999E-2</v>
      </c>
      <c r="EX440" s="11" t="s">
        <v>647</v>
      </c>
      <c r="EY440" s="11" t="str">
        <f>VLOOKUP(Table8[[#This Row],[Candidate Detail Answer: City]],cities,2,FALSE)</f>
        <v>Payson</v>
      </c>
      <c r="EZ440" s="11" t="str">
        <f>VLOOKUP(Table8[[#This Row],[Candidate Detail Answer: City]],cities,3,FALSE)</f>
        <v>AZ</v>
      </c>
      <c r="FA440" s="21">
        <f>VLOOKUP(Table8[[#This Row],[Candidate Detail Answer: City]],cities,4,FALSE)</f>
        <v>85541</v>
      </c>
      <c r="FB440" s="11" t="s">
        <v>267</v>
      </c>
      <c r="FC440" s="11" t="str">
        <f>VLOOKUP(Table8[[#This Row],[Candidate Detail Answer: Major]],majors_final,3,FALSE)</f>
        <v>Software Engineering</v>
      </c>
      <c r="FD440" s="11" t="str">
        <f>VLOOKUP(Table8[[#This Row],[Candidate Detail Answer: Major]],majors_final,4,FALSE)</f>
        <v>IT-development focused</v>
      </c>
      <c r="FE440" s="11">
        <f>VLOOKUP(Table8[[#This Row],[Candidate Detail Answer: Major]],majors_final,5,FALSE)</f>
        <v>0</v>
      </c>
      <c r="FF440" s="11">
        <f>VLOOKUP(Table8[[#This Row],[Candidate Detail Answer: Major]],majors_final,6,FALSE)</f>
        <v>0</v>
      </c>
      <c r="FG440" s="5"/>
      <c r="FH440" s="5"/>
      <c r="FI440" s="11"/>
    </row>
    <row r="441" spans="1:165" ht="12.75" x14ac:dyDescent="0.2">
      <c r="A441" s="11">
        <v>33754301</v>
      </c>
      <c r="B441" s="11">
        <v>45387058</v>
      </c>
      <c r="C441" s="11">
        <v>48582.754861110901</v>
      </c>
      <c r="D441" s="11" t="s">
        <v>153</v>
      </c>
      <c r="E441" s="11">
        <v>345600</v>
      </c>
      <c r="F441" s="11">
        <v>52144596</v>
      </c>
      <c r="G441" s="11">
        <v>49697.696527778702</v>
      </c>
      <c r="H441" s="11">
        <v>49113.267361110004</v>
      </c>
      <c r="I441" s="11">
        <v>357585</v>
      </c>
      <c r="J441" s="11">
        <v>1</v>
      </c>
      <c r="K441" s="11">
        <v>77</v>
      </c>
      <c r="L441" s="11">
        <v>12806</v>
      </c>
      <c r="M441" s="11">
        <v>131</v>
      </c>
      <c r="N441" s="11">
        <v>131</v>
      </c>
      <c r="O441" s="11">
        <v>92</v>
      </c>
      <c r="P441" s="11">
        <v>100</v>
      </c>
      <c r="Q441" s="11">
        <v>300896</v>
      </c>
      <c r="R441" s="11" t="s">
        <v>154</v>
      </c>
      <c r="S441" s="11" t="s">
        <v>155</v>
      </c>
      <c r="T441" s="11" t="s">
        <v>208</v>
      </c>
      <c r="U441" s="11">
        <v>0</v>
      </c>
      <c r="V441" s="11" t="s">
        <v>154</v>
      </c>
      <c r="W441" s="11" t="s">
        <v>157</v>
      </c>
      <c r="X441" s="11">
        <v>5</v>
      </c>
      <c r="Y441" s="11">
        <v>1</v>
      </c>
      <c r="Z441" s="11">
        <v>10</v>
      </c>
      <c r="AA441" s="11">
        <v>10</v>
      </c>
      <c r="AB441" s="11">
        <v>10</v>
      </c>
      <c r="AC441" s="11">
        <v>10</v>
      </c>
      <c r="AD441" s="11">
        <v>10</v>
      </c>
      <c r="AE441" s="11">
        <v>10</v>
      </c>
      <c r="AF441" s="11">
        <v>10</v>
      </c>
      <c r="AG441" s="11">
        <v>10</v>
      </c>
      <c r="AH441" s="11">
        <v>10</v>
      </c>
      <c r="AI441" s="11">
        <v>10</v>
      </c>
      <c r="AJ441" s="11">
        <v>10</v>
      </c>
      <c r="AK441" s="11">
        <v>10</v>
      </c>
      <c r="AL441" s="11">
        <v>10</v>
      </c>
      <c r="AM441" s="11">
        <v>121</v>
      </c>
      <c r="AN441" s="11">
        <v>60</v>
      </c>
      <c r="AO441" s="11">
        <v>10</v>
      </c>
      <c r="AP441" s="11">
        <v>120</v>
      </c>
      <c r="AQ441" s="11">
        <v>60</v>
      </c>
      <c r="AR441" s="11">
        <v>40</v>
      </c>
      <c r="AS441" s="11">
        <v>1</v>
      </c>
      <c r="AT441" s="11">
        <v>130</v>
      </c>
      <c r="AU441" s="11">
        <v>244</v>
      </c>
      <c r="AV441" s="11">
        <v>2147</v>
      </c>
      <c r="AW441" s="11">
        <v>675</v>
      </c>
      <c r="AX441" s="11">
        <v>3887</v>
      </c>
      <c r="AY441" s="11">
        <v>3660</v>
      </c>
      <c r="AZ441" s="11">
        <v>3225</v>
      </c>
      <c r="BA441" s="11">
        <v>747</v>
      </c>
      <c r="BB441" s="11">
        <v>1651</v>
      </c>
      <c r="BC441" s="11">
        <v>2081</v>
      </c>
      <c r="BD441" s="11">
        <v>2793</v>
      </c>
      <c r="BE441" s="11">
        <v>4312</v>
      </c>
      <c r="BF441" s="11">
        <v>2621</v>
      </c>
      <c r="BG441" s="11">
        <v>24182</v>
      </c>
      <c r="BH441" s="11">
        <v>3677</v>
      </c>
      <c r="BI441" s="11">
        <v>11</v>
      </c>
      <c r="BJ441" s="11">
        <v>11</v>
      </c>
      <c r="BK441" s="11">
        <v>12</v>
      </c>
      <c r="BL441" s="11">
        <v>14</v>
      </c>
      <c r="BM441" s="11">
        <v>9</v>
      </c>
      <c r="BN441" s="11">
        <v>10</v>
      </c>
      <c r="BO441" s="11">
        <v>18</v>
      </c>
      <c r="BP441" s="11">
        <v>14</v>
      </c>
      <c r="BQ441" s="11">
        <v>12</v>
      </c>
      <c r="BR441" s="11">
        <v>12</v>
      </c>
      <c r="BS441" s="11">
        <v>10</v>
      </c>
      <c r="BT441" s="11">
        <v>21</v>
      </c>
      <c r="BU441" s="11">
        <v>25</v>
      </c>
      <c r="BV441" s="11">
        <v>14</v>
      </c>
      <c r="BW441" s="11">
        <v>5</v>
      </c>
      <c r="BX441" s="11">
        <v>8</v>
      </c>
      <c r="BY441" s="11">
        <v>8</v>
      </c>
      <c r="BZ441" s="11">
        <v>9</v>
      </c>
      <c r="CA441" s="11">
        <v>6</v>
      </c>
      <c r="CB441" s="11">
        <v>8</v>
      </c>
      <c r="CC441" s="11">
        <v>26</v>
      </c>
      <c r="CD441" s="11">
        <v>29</v>
      </c>
      <c r="CE441" s="11">
        <v>22</v>
      </c>
      <c r="CF441" s="11">
        <v>9</v>
      </c>
      <c r="CG441" s="11">
        <v>43</v>
      </c>
      <c r="CH441" s="11">
        <v>13</v>
      </c>
      <c r="CI441" s="11"/>
      <c r="CJ441" s="11"/>
      <c r="CK441" s="11" t="s">
        <v>158</v>
      </c>
      <c r="CL441" s="11" t="s">
        <v>158</v>
      </c>
      <c r="CM441" s="11" t="s">
        <v>158</v>
      </c>
      <c r="CN441" s="11" t="s">
        <v>158</v>
      </c>
      <c r="CO441" s="11" t="s">
        <v>158</v>
      </c>
      <c r="CP441" s="11" t="s">
        <v>158</v>
      </c>
      <c r="CQ441" s="11" t="s">
        <v>158</v>
      </c>
      <c r="CR441" s="11" t="s">
        <v>158</v>
      </c>
      <c r="CS441" s="11" t="s">
        <v>158</v>
      </c>
      <c r="CT441" s="11" t="s">
        <v>158</v>
      </c>
      <c r="CU441" s="11" t="s">
        <v>158</v>
      </c>
      <c r="CV441" s="11" t="s">
        <v>158</v>
      </c>
      <c r="CW441" s="11" t="s">
        <v>158</v>
      </c>
      <c r="CX441" s="11" t="s">
        <v>154</v>
      </c>
      <c r="CY441" s="11" t="s">
        <v>154</v>
      </c>
      <c r="CZ441" s="11" t="s">
        <v>154</v>
      </c>
      <c r="DA441" s="11" t="s">
        <v>154</v>
      </c>
      <c r="DB441" s="11" t="s">
        <v>154</v>
      </c>
      <c r="DC441" s="11" t="s">
        <v>154</v>
      </c>
      <c r="DD441" s="11" t="s">
        <v>154</v>
      </c>
      <c r="DE441" s="11" t="s">
        <v>154</v>
      </c>
      <c r="DF441" s="11" t="s">
        <v>154</v>
      </c>
      <c r="DG441" s="11" t="s">
        <v>154</v>
      </c>
      <c r="DH441" s="11" t="s">
        <v>154</v>
      </c>
      <c r="DI441" s="11" t="s">
        <v>154</v>
      </c>
      <c r="DJ441" s="11" t="s">
        <v>154</v>
      </c>
      <c r="DK441" s="11" t="s">
        <v>157</v>
      </c>
      <c r="DL441" s="11" t="s">
        <v>157</v>
      </c>
      <c r="DM441" s="11" t="s">
        <v>157</v>
      </c>
      <c r="DN441" s="11" t="s">
        <v>157</v>
      </c>
      <c r="DO441" s="11" t="s">
        <v>157</v>
      </c>
      <c r="DP441" s="11" t="s">
        <v>157</v>
      </c>
      <c r="DQ441" s="11" t="s">
        <v>157</v>
      </c>
      <c r="DR441" s="11" t="s">
        <v>157</v>
      </c>
      <c r="DS441" s="11" t="s">
        <v>157</v>
      </c>
      <c r="DT441" s="11" t="s">
        <v>157</v>
      </c>
      <c r="DU441" s="11" t="s">
        <v>157</v>
      </c>
      <c r="DV441" s="11" t="s">
        <v>157</v>
      </c>
      <c r="DW441" s="11" t="s">
        <v>157</v>
      </c>
      <c r="DX441" s="11" t="b">
        <v>1</v>
      </c>
      <c r="DY441" s="11" t="b">
        <v>1</v>
      </c>
      <c r="DZ441" s="11" t="b">
        <v>1</v>
      </c>
      <c r="EA441" s="11" t="b">
        <v>1</v>
      </c>
      <c r="EB441" s="11" t="b">
        <v>1</v>
      </c>
      <c r="EC441" s="11" t="b">
        <v>1</v>
      </c>
      <c r="ED441" s="11" t="b">
        <v>1</v>
      </c>
      <c r="EE441" s="11" t="b">
        <v>1</v>
      </c>
      <c r="EF441" s="11" t="b">
        <v>1</v>
      </c>
      <c r="EG441" s="11" t="b">
        <v>1</v>
      </c>
      <c r="EH441" s="11" t="b">
        <v>1</v>
      </c>
      <c r="EI441" s="11" t="b">
        <v>1</v>
      </c>
      <c r="EJ441" s="11" t="b">
        <v>1</v>
      </c>
      <c r="EK441" s="11">
        <v>1.1818E-2</v>
      </c>
      <c r="EL441" s="11">
        <v>1.4716999999999999E-2</v>
      </c>
      <c r="EM441" s="11">
        <v>1.3915E-2</v>
      </c>
      <c r="EN441" s="11">
        <v>1.6964E-2</v>
      </c>
      <c r="EO441" s="11">
        <v>2.3650999999999998E-2</v>
      </c>
      <c r="EP441" s="11">
        <v>1.3996E-2</v>
      </c>
      <c r="EQ441" s="11">
        <v>1.5616E-2</v>
      </c>
      <c r="ER441" s="11">
        <v>1.8682000000000001E-2</v>
      </c>
      <c r="ES441" s="11">
        <v>1.4987E-2</v>
      </c>
      <c r="ET441" s="11">
        <v>1.6642000000000001E-2</v>
      </c>
      <c r="EU441" s="11">
        <v>3.3992000000000001E-2</v>
      </c>
      <c r="EV441" s="11">
        <v>3.7179999999999998E-2</v>
      </c>
      <c r="EW441" s="11">
        <v>1.8837E-2</v>
      </c>
      <c r="EX441" s="11" t="s">
        <v>296</v>
      </c>
      <c r="EY441" s="11" t="str">
        <f>VLOOKUP(Table8[[#This Row],[Candidate Detail Answer: City]],cities,2,FALSE)</f>
        <v>Peoria</v>
      </c>
      <c r="EZ441" s="11" t="str">
        <f>VLOOKUP(Table8[[#This Row],[Candidate Detail Answer: City]],cities,3,FALSE)</f>
        <v>AZ</v>
      </c>
      <c r="FA441" s="21">
        <f>VLOOKUP(Table8[[#This Row],[Candidate Detail Answer: City]],cities,4,FALSE)</f>
        <v>85345</v>
      </c>
      <c r="FB441" s="11" t="s">
        <v>229</v>
      </c>
      <c r="FC441" s="11" t="str">
        <f>VLOOKUP(Table8[[#This Row],[Candidate Detail Answer: Major]],majors_final,3,FALSE)</f>
        <v>Computer Science</v>
      </c>
      <c r="FD441" s="11" t="str">
        <f>VLOOKUP(Table8[[#This Row],[Candidate Detail Answer: Major]],majors_final,4,FALSE)</f>
        <v>IT-development focused</v>
      </c>
      <c r="FE441" s="11">
        <f>VLOOKUP(Table8[[#This Row],[Candidate Detail Answer: Major]],majors_final,5,FALSE)</f>
        <v>0</v>
      </c>
      <c r="FF441" s="11">
        <f>VLOOKUP(Table8[[#This Row],[Candidate Detail Answer: Major]],majors_final,6,FALSE)</f>
        <v>0</v>
      </c>
      <c r="FG441" s="5"/>
      <c r="FH441" s="5"/>
      <c r="FI441" s="11"/>
    </row>
    <row r="442" spans="1:165" ht="12.75" x14ac:dyDescent="0.2">
      <c r="A442" s="11">
        <v>29502111</v>
      </c>
      <c r="B442" s="11">
        <v>38835958</v>
      </c>
      <c r="C442" s="11">
        <v>52574.4951388884</v>
      </c>
      <c r="D442" s="11" t="s">
        <v>153</v>
      </c>
      <c r="E442" s="11">
        <v>345600</v>
      </c>
      <c r="F442" s="11">
        <v>46030522</v>
      </c>
      <c r="G442" s="11">
        <v>47731.027083333902</v>
      </c>
      <c r="H442" s="11">
        <v>47376.9659722215</v>
      </c>
      <c r="I442" s="11">
        <v>241365</v>
      </c>
      <c r="J442" s="11">
        <v>1</v>
      </c>
      <c r="K442" s="11">
        <v>0</v>
      </c>
      <c r="L442" s="11">
        <v>0</v>
      </c>
      <c r="M442" s="11">
        <v>131</v>
      </c>
      <c r="N442" s="11">
        <v>121</v>
      </c>
      <c r="O442" s="11">
        <v>92</v>
      </c>
      <c r="P442" s="11">
        <v>92.36</v>
      </c>
      <c r="Q442" s="11">
        <v>74072</v>
      </c>
      <c r="R442" s="11" t="s">
        <v>154</v>
      </c>
      <c r="S442" s="11" t="s">
        <v>155</v>
      </c>
      <c r="T442" s="11" t="s">
        <v>156</v>
      </c>
      <c r="U442" s="11">
        <v>0</v>
      </c>
      <c r="V442" s="11" t="s">
        <v>154</v>
      </c>
      <c r="W442" s="11" t="s">
        <v>157</v>
      </c>
      <c r="X442" s="11">
        <v>1</v>
      </c>
      <c r="Y442" s="11">
        <v>1</v>
      </c>
      <c r="Z442" s="11">
        <v>10</v>
      </c>
      <c r="AA442" s="11">
        <v>10</v>
      </c>
      <c r="AB442" s="11">
        <v>10</v>
      </c>
      <c r="AC442" s="11">
        <v>10</v>
      </c>
      <c r="AD442" s="11">
        <v>10</v>
      </c>
      <c r="AE442" s="11">
        <v>10</v>
      </c>
      <c r="AF442" s="11">
        <v>10</v>
      </c>
      <c r="AG442" s="11">
        <v>10</v>
      </c>
      <c r="AH442" s="11">
        <v>10</v>
      </c>
      <c r="AI442" s="11">
        <v>10</v>
      </c>
      <c r="AJ442" s="11">
        <v>10</v>
      </c>
      <c r="AK442" s="11">
        <v>0</v>
      </c>
      <c r="AL442" s="11">
        <v>10</v>
      </c>
      <c r="AM442" s="11">
        <v>111</v>
      </c>
      <c r="AN442" s="11">
        <v>60</v>
      </c>
      <c r="AO442" s="11">
        <v>10</v>
      </c>
      <c r="AP442" s="11">
        <v>110</v>
      </c>
      <c r="AQ442" s="11">
        <v>50</v>
      </c>
      <c r="AR442" s="11">
        <v>30</v>
      </c>
      <c r="AS442" s="11">
        <v>1</v>
      </c>
      <c r="AT442" s="11">
        <v>120</v>
      </c>
      <c r="AU442" s="11">
        <v>2297</v>
      </c>
      <c r="AV442" s="11">
        <v>83123</v>
      </c>
      <c r="AW442" s="11">
        <v>913</v>
      </c>
      <c r="AX442" s="11">
        <v>3184</v>
      </c>
      <c r="AY442" s="11">
        <v>31798</v>
      </c>
      <c r="AZ442" s="11">
        <v>3773</v>
      </c>
      <c r="BA442" s="11">
        <v>546</v>
      </c>
      <c r="BB442" s="11">
        <v>4278</v>
      </c>
      <c r="BC442" s="11">
        <v>4403</v>
      </c>
      <c r="BD442" s="11">
        <v>1211</v>
      </c>
      <c r="BE442" s="11">
        <v>1660</v>
      </c>
      <c r="BF442" s="11">
        <v>1149</v>
      </c>
      <c r="BG442" s="11">
        <v>26670</v>
      </c>
      <c r="BH442" s="11">
        <v>1970</v>
      </c>
      <c r="BI442" s="11">
        <v>10</v>
      </c>
      <c r="BJ442" s="11">
        <v>10</v>
      </c>
      <c r="BK442" s="11">
        <v>11</v>
      </c>
      <c r="BL442" s="11">
        <v>13</v>
      </c>
      <c r="BM442" s="11">
        <v>4</v>
      </c>
      <c r="BN442" s="11">
        <v>5</v>
      </c>
      <c r="BO442" s="11">
        <v>10</v>
      </c>
      <c r="BP442" s="11">
        <v>7</v>
      </c>
      <c r="BQ442" s="11">
        <v>6</v>
      </c>
      <c r="BR442" s="11">
        <v>7</v>
      </c>
      <c r="BS442" s="11">
        <v>8</v>
      </c>
      <c r="BT442" s="11">
        <v>13</v>
      </c>
      <c r="BU442" s="11">
        <v>22</v>
      </c>
      <c r="BV442" s="11">
        <v>6</v>
      </c>
      <c r="BW442" s="11">
        <v>2</v>
      </c>
      <c r="BX442" s="11">
        <v>7</v>
      </c>
      <c r="BY442" s="11">
        <v>22</v>
      </c>
      <c r="BZ442" s="11">
        <v>28</v>
      </c>
      <c r="CA442" s="11">
        <v>10</v>
      </c>
      <c r="CB442" s="11">
        <v>13</v>
      </c>
      <c r="CC442" s="11">
        <v>12</v>
      </c>
      <c r="CD442" s="11">
        <v>5</v>
      </c>
      <c r="CE442" s="11">
        <v>16</v>
      </c>
      <c r="CF442" s="11">
        <v>8</v>
      </c>
      <c r="CG442" s="11">
        <v>70</v>
      </c>
      <c r="CH442" s="11">
        <v>12</v>
      </c>
      <c r="CI442" s="11"/>
      <c r="CJ442" s="11"/>
      <c r="CK442" s="11" t="s">
        <v>158</v>
      </c>
      <c r="CL442" s="11" t="s">
        <v>158</v>
      </c>
      <c r="CM442" s="11" t="s">
        <v>158</v>
      </c>
      <c r="CN442" s="11" t="s">
        <v>158</v>
      </c>
      <c r="CO442" s="11" t="s">
        <v>158</v>
      </c>
      <c r="CP442" s="11" t="s">
        <v>158</v>
      </c>
      <c r="CQ442" s="11" t="s">
        <v>158</v>
      </c>
      <c r="CR442" s="11" t="s">
        <v>158</v>
      </c>
      <c r="CS442" s="11" t="s">
        <v>158</v>
      </c>
      <c r="CT442" s="11" t="s">
        <v>158</v>
      </c>
      <c r="CU442" s="11" t="s">
        <v>158</v>
      </c>
      <c r="CV442" s="11" t="s">
        <v>158</v>
      </c>
      <c r="CW442" s="11" t="s">
        <v>158</v>
      </c>
      <c r="CX442" s="11" t="s">
        <v>154</v>
      </c>
      <c r="CY442" s="11" t="s">
        <v>154</v>
      </c>
      <c r="CZ442" s="11" t="s">
        <v>154</v>
      </c>
      <c r="DA442" s="11" t="s">
        <v>154</v>
      </c>
      <c r="DB442" s="11" t="s">
        <v>154</v>
      </c>
      <c r="DC442" s="11" t="s">
        <v>154</v>
      </c>
      <c r="DD442" s="11" t="s">
        <v>154</v>
      </c>
      <c r="DE442" s="11" t="s">
        <v>154</v>
      </c>
      <c r="DF442" s="11" t="s">
        <v>154</v>
      </c>
      <c r="DG442" s="11" t="s">
        <v>154</v>
      </c>
      <c r="DH442" s="11" t="s">
        <v>154</v>
      </c>
      <c r="DI442" s="11" t="s">
        <v>154</v>
      </c>
      <c r="DJ442" s="11" t="s">
        <v>154</v>
      </c>
      <c r="DK442" s="11" t="s">
        <v>157</v>
      </c>
      <c r="DL442" s="11" t="s">
        <v>157</v>
      </c>
      <c r="DM442" s="11" t="s">
        <v>157</v>
      </c>
      <c r="DN442" s="11" t="s">
        <v>157</v>
      </c>
      <c r="DO442" s="11" t="s">
        <v>157</v>
      </c>
      <c r="DP442" s="11" t="s">
        <v>157</v>
      </c>
      <c r="DQ442" s="11" t="s">
        <v>157</v>
      </c>
      <c r="DR442" s="11" t="s">
        <v>157</v>
      </c>
      <c r="DS442" s="11" t="s">
        <v>157</v>
      </c>
      <c r="DT442" s="11" t="s">
        <v>157</v>
      </c>
      <c r="DU442" s="11" t="s">
        <v>157</v>
      </c>
      <c r="DV442" s="11" t="s">
        <v>157</v>
      </c>
      <c r="DW442" s="11" t="s">
        <v>157</v>
      </c>
      <c r="DX442" s="11" t="b">
        <v>1</v>
      </c>
      <c r="DY442" s="11" t="b">
        <v>1</v>
      </c>
      <c r="DZ442" s="11" t="b">
        <v>1</v>
      </c>
      <c r="EA442" s="11" t="b">
        <v>1</v>
      </c>
      <c r="EB442" s="11" t="b">
        <v>1</v>
      </c>
      <c r="EC442" s="11" t="b">
        <v>1</v>
      </c>
      <c r="ED442" s="11" t="b">
        <v>1</v>
      </c>
      <c r="EE442" s="11" t="b">
        <v>1</v>
      </c>
      <c r="EF442" s="11" t="b">
        <v>1</v>
      </c>
      <c r="EG442" s="11" t="b">
        <v>1</v>
      </c>
      <c r="EH442" s="11" t="b">
        <v>1</v>
      </c>
      <c r="EI442" s="11" t="b">
        <v>0</v>
      </c>
      <c r="EJ442" s="11" t="b">
        <v>1</v>
      </c>
      <c r="EK442" s="11">
        <v>3.1906999999999998E-2</v>
      </c>
      <c r="EL442" s="11">
        <v>5.7553E-2</v>
      </c>
      <c r="EM442" s="11">
        <v>1.6545000000000001E-2</v>
      </c>
      <c r="EN442" s="11">
        <v>3.4805999999999997E-2</v>
      </c>
      <c r="EO442" s="11">
        <v>3.1997999999999999E-2</v>
      </c>
      <c r="EP442" s="11">
        <v>2.9808999999999999E-2</v>
      </c>
      <c r="EQ442" s="11">
        <v>4.6524999999999997E-2</v>
      </c>
      <c r="ER442" s="11">
        <v>3.6655E-2</v>
      </c>
      <c r="ES442" s="11">
        <v>3.4810000000000001E-2</v>
      </c>
      <c r="ET442" s="11">
        <v>3.3696999999999998E-2</v>
      </c>
      <c r="EU442" s="11">
        <v>3.6510000000000001E-2</v>
      </c>
      <c r="EV442" s="11">
        <v>3.1220999999999999E-2</v>
      </c>
      <c r="EW442" s="11">
        <v>1.7587999999999999E-2</v>
      </c>
      <c r="EX442" s="11" t="s">
        <v>503</v>
      </c>
      <c r="EY442" s="11" t="str">
        <f>VLOOKUP(Table8[[#This Row],[Candidate Detail Answer: City]],cities,2,FALSE)</f>
        <v>Peoria</v>
      </c>
      <c r="EZ442" s="11" t="str">
        <f>VLOOKUP(Table8[[#This Row],[Candidate Detail Answer: City]],cities,3,FALSE)</f>
        <v>AZ</v>
      </c>
      <c r="FA442" s="21">
        <f>VLOOKUP(Table8[[#This Row],[Candidate Detail Answer: City]],cities,4,FALSE)</f>
        <v>85345</v>
      </c>
      <c r="FB442" s="11" t="s">
        <v>504</v>
      </c>
      <c r="FC442" s="11" t="str">
        <f>VLOOKUP(Table8[[#This Row],[Candidate Detail Answer: Major]],majors_final,3,FALSE)</f>
        <v>Software Development</v>
      </c>
      <c r="FD442" s="11" t="str">
        <f>VLOOKUP(Table8[[#This Row],[Candidate Detail Answer: Major]],majors_final,4,FALSE)</f>
        <v>IT-development focused</v>
      </c>
      <c r="FE442" s="11">
        <f>VLOOKUP(Table8[[#This Row],[Candidate Detail Answer: Major]],majors_final,5,FALSE)</f>
        <v>0</v>
      </c>
      <c r="FF442" s="11">
        <f>VLOOKUP(Table8[[#This Row],[Candidate Detail Answer: Major]],majors_final,6,FALSE)</f>
        <v>0</v>
      </c>
      <c r="FG442" s="5"/>
      <c r="FH442" s="5"/>
      <c r="FI442" s="11"/>
    </row>
    <row r="443" spans="1:165" ht="12.75" x14ac:dyDescent="0.2">
      <c r="A443" s="11">
        <v>20958850</v>
      </c>
      <c r="B443" s="11">
        <v>28092826</v>
      </c>
      <c r="C443" s="11">
        <v>55666.997222221602</v>
      </c>
      <c r="D443" s="11" t="s">
        <v>153</v>
      </c>
      <c r="E443" s="11">
        <v>345600</v>
      </c>
      <c r="F443" s="11">
        <v>31968290</v>
      </c>
      <c r="G443" s="11">
        <v>45583.745138889099</v>
      </c>
      <c r="H443" s="11">
        <v>45481.208333333103</v>
      </c>
      <c r="I443" s="11">
        <v>431995</v>
      </c>
      <c r="J443" s="11">
        <v>1</v>
      </c>
      <c r="K443" s="11">
        <v>168</v>
      </c>
      <c r="L443" s="11">
        <v>91624</v>
      </c>
      <c r="M443" s="11">
        <v>130</v>
      </c>
      <c r="N443" s="11">
        <v>70</v>
      </c>
      <c r="O443" s="11">
        <v>92</v>
      </c>
      <c r="P443" s="11">
        <v>53.84</v>
      </c>
      <c r="Q443" s="11">
        <v>353686</v>
      </c>
      <c r="R443" s="11" t="s">
        <v>154</v>
      </c>
      <c r="S443" s="11" t="s">
        <v>155</v>
      </c>
      <c r="T443" s="11" t="s">
        <v>156</v>
      </c>
      <c r="U443" s="11">
        <v>0</v>
      </c>
      <c r="V443" s="11" t="s">
        <v>154</v>
      </c>
      <c r="W443" s="11" t="s">
        <v>157</v>
      </c>
      <c r="X443" s="11">
        <v>1</v>
      </c>
      <c r="Y443" s="11" t="s">
        <v>157</v>
      </c>
      <c r="Z443" s="11">
        <v>10</v>
      </c>
      <c r="AA443" s="11">
        <v>10</v>
      </c>
      <c r="AB443" s="11">
        <v>10</v>
      </c>
      <c r="AC443" s="11">
        <v>10</v>
      </c>
      <c r="AD443" s="11">
        <v>10</v>
      </c>
      <c r="AE443" s="11">
        <v>10</v>
      </c>
      <c r="AF443" s="11">
        <v>0</v>
      </c>
      <c r="AG443" s="11">
        <v>10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60</v>
      </c>
      <c r="AN443" s="11">
        <v>40</v>
      </c>
      <c r="AO443" s="11">
        <v>0</v>
      </c>
      <c r="AP443" s="11">
        <v>70</v>
      </c>
      <c r="AQ443" s="11">
        <v>10</v>
      </c>
      <c r="AR443" s="11">
        <v>10</v>
      </c>
      <c r="AS443" s="11">
        <v>10</v>
      </c>
      <c r="AT443" s="11">
        <v>60</v>
      </c>
      <c r="AU443" s="11" t="s">
        <v>157</v>
      </c>
      <c r="AV443" s="11">
        <v>16795</v>
      </c>
      <c r="AW443" s="11">
        <v>1578</v>
      </c>
      <c r="AX443" s="11">
        <v>4893</v>
      </c>
      <c r="AY443" s="11">
        <v>17401</v>
      </c>
      <c r="AZ443" s="11">
        <v>18930</v>
      </c>
      <c r="BA443" s="11">
        <v>3899</v>
      </c>
      <c r="BB443" s="11">
        <v>2189</v>
      </c>
      <c r="BC443" s="11">
        <v>4783</v>
      </c>
      <c r="BD443" s="11">
        <v>2891</v>
      </c>
      <c r="BE443" s="11">
        <v>140</v>
      </c>
      <c r="BF443" s="11">
        <v>78</v>
      </c>
      <c r="BG443" s="11">
        <v>74</v>
      </c>
      <c r="BH443" s="11">
        <v>4589</v>
      </c>
      <c r="BI443" s="11">
        <v>12</v>
      </c>
      <c r="BJ443" s="11">
        <v>10</v>
      </c>
      <c r="BK443" s="11">
        <v>10</v>
      </c>
      <c r="BL443" s="11">
        <v>13</v>
      </c>
      <c r="BM443" s="11">
        <v>9</v>
      </c>
      <c r="BN443" s="11">
        <v>10</v>
      </c>
      <c r="BO443" s="11">
        <v>11</v>
      </c>
      <c r="BP443" s="11">
        <v>11</v>
      </c>
      <c r="BQ443" s="11">
        <v>10</v>
      </c>
      <c r="BR443" s="11">
        <v>0</v>
      </c>
      <c r="BS443" s="11">
        <v>8</v>
      </c>
      <c r="BT443" s="11">
        <v>8</v>
      </c>
      <c r="BU443" s="11">
        <v>8</v>
      </c>
      <c r="BV443" s="11">
        <v>128</v>
      </c>
      <c r="BW443" s="11">
        <v>15</v>
      </c>
      <c r="BX443" s="11">
        <v>37</v>
      </c>
      <c r="BY443" s="11">
        <v>33</v>
      </c>
      <c r="BZ443" s="11">
        <v>113</v>
      </c>
      <c r="CA443" s="11">
        <v>22</v>
      </c>
      <c r="CB443" s="11">
        <v>11</v>
      </c>
      <c r="CC443" s="11">
        <v>30</v>
      </c>
      <c r="CD443" s="11">
        <v>18</v>
      </c>
      <c r="CE443" s="11">
        <v>0</v>
      </c>
      <c r="CF443" s="11">
        <v>1</v>
      </c>
      <c r="CG443" s="11">
        <v>1</v>
      </c>
      <c r="CH443" s="11">
        <v>1</v>
      </c>
      <c r="CI443" s="11"/>
      <c r="CJ443" s="11"/>
      <c r="CK443" s="11" t="s">
        <v>158</v>
      </c>
      <c r="CL443" s="11" t="s">
        <v>158</v>
      </c>
      <c r="CM443" s="11" t="s">
        <v>158</v>
      </c>
      <c r="CN443" s="11" t="s">
        <v>158</v>
      </c>
      <c r="CO443" s="11" t="s">
        <v>158</v>
      </c>
      <c r="CP443" s="11" t="s">
        <v>158</v>
      </c>
      <c r="CQ443" s="11" t="s">
        <v>158</v>
      </c>
      <c r="CR443" s="11" t="s">
        <v>158</v>
      </c>
      <c r="CS443" s="11" t="s">
        <v>158</v>
      </c>
      <c r="CT443" s="11" t="s">
        <v>166</v>
      </c>
      <c r="CU443" s="11" t="s">
        <v>158</v>
      </c>
      <c r="CV443" s="11" t="s">
        <v>158</v>
      </c>
      <c r="CW443" s="11" t="s">
        <v>158</v>
      </c>
      <c r="CX443" s="11" t="s">
        <v>154</v>
      </c>
      <c r="CY443" s="11" t="s">
        <v>154</v>
      </c>
      <c r="CZ443" s="11" t="s">
        <v>154</v>
      </c>
      <c r="DA443" s="11" t="s">
        <v>154</v>
      </c>
      <c r="DB443" s="11" t="s">
        <v>154</v>
      </c>
      <c r="DC443" s="11" t="s">
        <v>154</v>
      </c>
      <c r="DD443" s="11" t="s">
        <v>154</v>
      </c>
      <c r="DE443" s="11" t="s">
        <v>154</v>
      </c>
      <c r="DF443" s="11" t="s">
        <v>154</v>
      </c>
      <c r="DG443" s="11" t="s">
        <v>154</v>
      </c>
      <c r="DH443" s="11" t="s">
        <v>154</v>
      </c>
      <c r="DI443" s="11" t="s">
        <v>154</v>
      </c>
      <c r="DJ443" s="11" t="s">
        <v>154</v>
      </c>
      <c r="DK443" s="11" t="s">
        <v>157</v>
      </c>
      <c r="DL443" s="11" t="s">
        <v>157</v>
      </c>
      <c r="DM443" s="11" t="s">
        <v>157</v>
      </c>
      <c r="DN443" s="11" t="s">
        <v>157</v>
      </c>
      <c r="DO443" s="11" t="s">
        <v>157</v>
      </c>
      <c r="DP443" s="11" t="s">
        <v>157</v>
      </c>
      <c r="DQ443" s="11" t="s">
        <v>157</v>
      </c>
      <c r="DR443" s="11" t="s">
        <v>157</v>
      </c>
      <c r="DS443" s="11" t="s">
        <v>157</v>
      </c>
      <c r="DT443" s="11" t="s">
        <v>157</v>
      </c>
      <c r="DU443" s="11" t="s">
        <v>157</v>
      </c>
      <c r="DV443" s="11" t="s">
        <v>157</v>
      </c>
      <c r="DW443" s="11" t="s">
        <v>157</v>
      </c>
      <c r="DX443" s="11" t="b">
        <v>1</v>
      </c>
      <c r="DY443" s="11" t="b">
        <v>1</v>
      </c>
      <c r="DZ443" s="11" t="b">
        <v>1</v>
      </c>
      <c r="EA443" s="11" t="b">
        <v>1</v>
      </c>
      <c r="EB443" s="11" t="b">
        <v>1</v>
      </c>
      <c r="EC443" s="11" t="b">
        <v>1</v>
      </c>
      <c r="ED443" s="11" t="b">
        <v>0</v>
      </c>
      <c r="EE443" s="11" t="b">
        <v>1</v>
      </c>
      <c r="EF443" s="11" t="b">
        <v>0</v>
      </c>
      <c r="EG443" s="11" t="s">
        <v>157</v>
      </c>
      <c r="EH443" s="11" t="b">
        <v>0</v>
      </c>
      <c r="EI443" s="11" t="b">
        <v>0</v>
      </c>
      <c r="EJ443" s="11" t="b">
        <v>0</v>
      </c>
      <c r="EK443" s="11">
        <v>7.0499999999999998E-3</v>
      </c>
      <c r="EL443" s="11">
        <v>1.0999999999999999E-2</v>
      </c>
      <c r="EM443" s="11">
        <v>8.4799999999999997E-3</v>
      </c>
      <c r="EN443" s="11">
        <v>8.4799999999999997E-3</v>
      </c>
      <c r="EO443" s="11">
        <v>8.09E-3</v>
      </c>
      <c r="EP443" s="11">
        <v>7.6699999999999997E-3</v>
      </c>
      <c r="EQ443" s="11">
        <v>7.7799999999999996E-3</v>
      </c>
      <c r="ER443" s="11">
        <v>8.26E-3</v>
      </c>
      <c r="ES443" s="11">
        <v>8.8800000000000007E-3</v>
      </c>
      <c r="ET443" s="11" t="s">
        <v>157</v>
      </c>
      <c r="EU443" s="11">
        <v>7.6899999999999998E-3</v>
      </c>
      <c r="EV443" s="11">
        <v>7.6699999999999997E-3</v>
      </c>
      <c r="EW443" s="11">
        <v>8.3599999999999994E-3</v>
      </c>
      <c r="EX443" s="11" t="s">
        <v>181</v>
      </c>
      <c r="EY443" s="11" t="str">
        <f>VLOOKUP(Table8[[#This Row],[Candidate Detail Answer: City]],cities,2,FALSE)</f>
        <v>Perth Amboy</v>
      </c>
      <c r="EZ443" s="11" t="str">
        <f>VLOOKUP(Table8[[#This Row],[Candidate Detail Answer: City]],cities,3,FALSE)</f>
        <v>NJ</v>
      </c>
      <c r="FA443" s="21">
        <f>VLOOKUP(Table8[[#This Row],[Candidate Detail Answer: City]],cities,4,FALSE)</f>
        <v>8861</v>
      </c>
      <c r="FB443" s="11" t="s">
        <v>157</v>
      </c>
      <c r="FC443" s="11" t="str">
        <f>VLOOKUP(Table8[[#This Row],[Candidate Detail Answer: Major]],majors_final,3,FALSE)</f>
        <v>N/A</v>
      </c>
      <c r="FD443" s="11" t="str">
        <f>VLOOKUP(Table8[[#This Row],[Candidate Detail Answer: Major]],majors_final,4,FALSE)</f>
        <v>N/A</v>
      </c>
      <c r="FE443" s="11">
        <f>VLOOKUP(Table8[[#This Row],[Candidate Detail Answer: Major]],majors_final,5,FALSE)</f>
        <v>0</v>
      </c>
      <c r="FF443" s="11">
        <f>VLOOKUP(Table8[[#This Row],[Candidate Detail Answer: Major]],majors_final,6,FALSE)</f>
        <v>0</v>
      </c>
      <c r="FG443" s="5"/>
      <c r="FH443" s="5"/>
      <c r="FI443" s="11"/>
    </row>
    <row r="444" spans="1:165" ht="12.75" x14ac:dyDescent="0.2">
      <c r="A444" s="11">
        <v>30815803</v>
      </c>
      <c r="B444" s="11">
        <v>40830856</v>
      </c>
      <c r="C444" s="11">
        <v>55886.3236111105</v>
      </c>
      <c r="D444" s="11" t="s">
        <v>153</v>
      </c>
      <c r="E444" s="11">
        <v>345600</v>
      </c>
      <c r="F444" s="11">
        <v>48023064</v>
      </c>
      <c r="G444" s="11">
        <v>48593.9534722229</v>
      </c>
      <c r="H444" s="11">
        <v>48138.812499999098</v>
      </c>
      <c r="I444" s="11">
        <v>252042</v>
      </c>
      <c r="J444" s="11">
        <v>1</v>
      </c>
      <c r="K444" s="11">
        <v>0</v>
      </c>
      <c r="L444" s="11">
        <v>0</v>
      </c>
      <c r="M444" s="11">
        <v>131</v>
      </c>
      <c r="N444" s="11">
        <v>61</v>
      </c>
      <c r="O444" s="11">
        <v>92</v>
      </c>
      <c r="P444" s="11">
        <v>46.56</v>
      </c>
      <c r="Q444" s="11">
        <v>188344</v>
      </c>
      <c r="R444" s="11" t="s">
        <v>154</v>
      </c>
      <c r="S444" s="11" t="s">
        <v>155</v>
      </c>
      <c r="T444" s="11" t="s">
        <v>156</v>
      </c>
      <c r="U444" s="11">
        <v>0</v>
      </c>
      <c r="V444" s="11" t="s">
        <v>154</v>
      </c>
      <c r="W444" s="11" t="s">
        <v>157</v>
      </c>
      <c r="X444" s="11">
        <v>4</v>
      </c>
      <c r="Y444" s="11">
        <v>1</v>
      </c>
      <c r="Z444" s="11">
        <v>10</v>
      </c>
      <c r="AA444" s="11">
        <v>10</v>
      </c>
      <c r="AB444" s="11">
        <v>10</v>
      </c>
      <c r="AC444" s="11">
        <v>10</v>
      </c>
      <c r="AD444" s="11">
        <v>10</v>
      </c>
      <c r="AE444" s="11">
        <v>10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51</v>
      </c>
      <c r="AN444" s="11">
        <v>40</v>
      </c>
      <c r="AO444" s="11">
        <v>0</v>
      </c>
      <c r="AP444" s="11">
        <v>60</v>
      </c>
      <c r="AQ444" s="11">
        <v>0</v>
      </c>
      <c r="AR444" s="11">
        <v>10</v>
      </c>
      <c r="AS444" s="11">
        <v>1</v>
      </c>
      <c r="AT444" s="11">
        <v>60</v>
      </c>
      <c r="AU444" s="11">
        <v>699</v>
      </c>
      <c r="AV444" s="11">
        <v>1262</v>
      </c>
      <c r="AW444" s="11">
        <v>11417</v>
      </c>
      <c r="AX444" s="11">
        <v>6691</v>
      </c>
      <c r="AY444" s="11">
        <v>2064</v>
      </c>
      <c r="AZ444" s="11">
        <v>3938</v>
      </c>
      <c r="BA444" s="11">
        <v>5515</v>
      </c>
      <c r="BB444" s="11">
        <v>6557</v>
      </c>
      <c r="BC444" s="11">
        <v>10519</v>
      </c>
      <c r="BD444" s="11">
        <v>6435</v>
      </c>
      <c r="BE444" s="11">
        <v>1067</v>
      </c>
      <c r="BF444" s="11">
        <v>1362</v>
      </c>
      <c r="BG444" s="11">
        <v>163</v>
      </c>
      <c r="BH444" s="11">
        <v>5369</v>
      </c>
      <c r="BI444" s="11">
        <v>10</v>
      </c>
      <c r="BJ444" s="11">
        <v>11</v>
      </c>
      <c r="BK444" s="11">
        <v>9</v>
      </c>
      <c r="BL444" s="11">
        <v>14</v>
      </c>
      <c r="BM444" s="11">
        <v>9</v>
      </c>
      <c r="BN444" s="11">
        <v>17</v>
      </c>
      <c r="BO444" s="11">
        <v>0</v>
      </c>
      <c r="BP444" s="11">
        <v>12</v>
      </c>
      <c r="BQ444" s="11">
        <v>15</v>
      </c>
      <c r="BR444" s="11">
        <v>11</v>
      </c>
      <c r="BS444" s="11">
        <v>0</v>
      </c>
      <c r="BT444" s="11">
        <v>0</v>
      </c>
      <c r="BU444" s="11">
        <v>11</v>
      </c>
      <c r="BV444" s="11">
        <v>8</v>
      </c>
      <c r="BW444" s="11">
        <v>74</v>
      </c>
      <c r="BX444" s="11">
        <v>20</v>
      </c>
      <c r="BY444" s="11">
        <v>23</v>
      </c>
      <c r="BZ444" s="11">
        <v>28</v>
      </c>
      <c r="CA444" s="11">
        <v>29</v>
      </c>
      <c r="CB444" s="11">
        <v>0</v>
      </c>
      <c r="CC444" s="11">
        <v>88</v>
      </c>
      <c r="CD444" s="11">
        <v>13</v>
      </c>
      <c r="CE444" s="11">
        <v>6</v>
      </c>
      <c r="CF444" s="11">
        <v>0</v>
      </c>
      <c r="CG444" s="11">
        <v>0</v>
      </c>
      <c r="CH444" s="11">
        <v>6</v>
      </c>
      <c r="CI444" s="11"/>
      <c r="CJ444" s="11"/>
      <c r="CK444" s="11" t="s">
        <v>158</v>
      </c>
      <c r="CL444" s="11" t="s">
        <v>158</v>
      </c>
      <c r="CM444" s="11" t="s">
        <v>158</v>
      </c>
      <c r="CN444" s="11" t="s">
        <v>158</v>
      </c>
      <c r="CO444" s="11" t="s">
        <v>158</v>
      </c>
      <c r="CP444" s="11" t="s">
        <v>158</v>
      </c>
      <c r="CQ444" s="11" t="s">
        <v>166</v>
      </c>
      <c r="CR444" s="11" t="s">
        <v>158</v>
      </c>
      <c r="CS444" s="11" t="s">
        <v>158</v>
      </c>
      <c r="CT444" s="11" t="s">
        <v>158</v>
      </c>
      <c r="CU444" s="11" t="s">
        <v>166</v>
      </c>
      <c r="CV444" s="11" t="s">
        <v>166</v>
      </c>
      <c r="CW444" s="11" t="s">
        <v>158</v>
      </c>
      <c r="CX444" s="11" t="s">
        <v>154</v>
      </c>
      <c r="CY444" s="11" t="s">
        <v>154</v>
      </c>
      <c r="CZ444" s="11" t="s">
        <v>154</v>
      </c>
      <c r="DA444" s="11" t="s">
        <v>154</v>
      </c>
      <c r="DB444" s="11" t="s">
        <v>154</v>
      </c>
      <c r="DC444" s="11" t="s">
        <v>154</v>
      </c>
      <c r="DD444" s="11" t="s">
        <v>154</v>
      </c>
      <c r="DE444" s="11" t="s">
        <v>154</v>
      </c>
      <c r="DF444" s="11" t="s">
        <v>154</v>
      </c>
      <c r="DG444" s="11" t="s">
        <v>154</v>
      </c>
      <c r="DH444" s="11" t="s">
        <v>154</v>
      </c>
      <c r="DI444" s="11" t="s">
        <v>154</v>
      </c>
      <c r="DJ444" s="11" t="s">
        <v>154</v>
      </c>
      <c r="DK444" s="11" t="s">
        <v>157</v>
      </c>
      <c r="DL444" s="11" t="s">
        <v>157</v>
      </c>
      <c r="DM444" s="11" t="s">
        <v>157</v>
      </c>
      <c r="DN444" s="11" t="s">
        <v>157</v>
      </c>
      <c r="DO444" s="11" t="s">
        <v>157</v>
      </c>
      <c r="DP444" s="11" t="s">
        <v>157</v>
      </c>
      <c r="DQ444" s="11" t="s">
        <v>157</v>
      </c>
      <c r="DR444" s="11" t="s">
        <v>157</v>
      </c>
      <c r="DS444" s="11" t="s">
        <v>157</v>
      </c>
      <c r="DT444" s="11" t="s">
        <v>157</v>
      </c>
      <c r="DU444" s="11" t="s">
        <v>157</v>
      </c>
      <c r="DV444" s="11" t="s">
        <v>157</v>
      </c>
      <c r="DW444" s="11" t="s">
        <v>157</v>
      </c>
      <c r="DX444" s="11" t="b">
        <v>1</v>
      </c>
      <c r="DY444" s="11" t="b">
        <v>1</v>
      </c>
      <c r="DZ444" s="11" t="b">
        <v>1</v>
      </c>
      <c r="EA444" s="11" t="b">
        <v>1</v>
      </c>
      <c r="EB444" s="11" t="b">
        <v>1</v>
      </c>
      <c r="EC444" s="11" t="b">
        <v>1</v>
      </c>
      <c r="ED444" s="11" t="s">
        <v>157</v>
      </c>
      <c r="EE444" s="11" t="b">
        <v>0</v>
      </c>
      <c r="EF444" s="11" t="b">
        <v>0</v>
      </c>
      <c r="EG444" s="11" t="b">
        <v>0</v>
      </c>
      <c r="EH444" s="11" t="s">
        <v>157</v>
      </c>
      <c r="EI444" s="11" t="s">
        <v>157</v>
      </c>
      <c r="EJ444" s="11" t="b">
        <v>0</v>
      </c>
      <c r="EK444" s="11">
        <v>2.9552999999999999E-2</v>
      </c>
      <c r="EL444" s="11">
        <v>3.3140000000000003E-2</v>
      </c>
      <c r="EM444" s="11">
        <v>2.9384E-2</v>
      </c>
      <c r="EN444" s="11">
        <v>3.524E-2</v>
      </c>
      <c r="EO444" s="11">
        <v>3.1611E-2</v>
      </c>
      <c r="EP444" s="11">
        <v>3.4428E-2</v>
      </c>
      <c r="EQ444" s="11" t="s">
        <v>157</v>
      </c>
      <c r="ER444" s="11">
        <v>4.4479999999999999E-2</v>
      </c>
      <c r="ES444" s="11">
        <v>3.3671E-2</v>
      </c>
      <c r="ET444" s="11">
        <v>4.1578999999999998E-2</v>
      </c>
      <c r="EU444" s="11" t="s">
        <v>157</v>
      </c>
      <c r="EV444" s="11" t="s">
        <v>157</v>
      </c>
      <c r="EW444" s="11">
        <v>3.3341000000000003E-2</v>
      </c>
      <c r="EX444" s="11" t="s">
        <v>568</v>
      </c>
      <c r="EY444" s="11" t="str">
        <f>VLOOKUP(Table8[[#This Row],[Candidate Detail Answer: City]],cities,2,FALSE)</f>
        <v>Pittsburgh</v>
      </c>
      <c r="EZ444" s="11" t="str">
        <f>VLOOKUP(Table8[[#This Row],[Candidate Detail Answer: City]],cities,3,FALSE)</f>
        <v>PA</v>
      </c>
      <c r="FA444" s="21">
        <f>VLOOKUP(Table8[[#This Row],[Candidate Detail Answer: City]],cities,4,FALSE)</f>
        <v>15201</v>
      </c>
      <c r="FB444" s="11" t="s">
        <v>234</v>
      </c>
      <c r="FC444" s="11" t="str">
        <f>VLOOKUP(Table8[[#This Row],[Candidate Detail Answer: Major]],majors_final,3,FALSE)</f>
        <v>Computer Programming</v>
      </c>
      <c r="FD444" s="11" t="str">
        <f>VLOOKUP(Table8[[#This Row],[Candidate Detail Answer: Major]],majors_final,4,FALSE)</f>
        <v>IT-development focused</v>
      </c>
      <c r="FE444" s="11">
        <f>VLOOKUP(Table8[[#This Row],[Candidate Detail Answer: Major]],majors_final,5,FALSE)</f>
        <v>0</v>
      </c>
      <c r="FF444" s="11">
        <f>VLOOKUP(Table8[[#This Row],[Candidate Detail Answer: Major]],majors_final,6,FALSE)</f>
        <v>0</v>
      </c>
      <c r="FG444" s="5"/>
      <c r="FH444" s="5"/>
      <c r="FI444" s="11"/>
    </row>
    <row r="445" spans="1:165" ht="12.75" x14ac:dyDescent="0.2">
      <c r="A445" s="11">
        <v>20501809</v>
      </c>
      <c r="B445" s="11">
        <v>27493382</v>
      </c>
      <c r="C445" s="11">
        <v>56719.763888888199</v>
      </c>
      <c r="D445" s="11" t="s">
        <v>153</v>
      </c>
      <c r="E445" s="11">
        <v>345600</v>
      </c>
      <c r="F445" s="11">
        <v>31285394</v>
      </c>
      <c r="G445" s="11">
        <v>44821.159027777801</v>
      </c>
      <c r="H445" s="11">
        <v>44807.948611111002</v>
      </c>
      <c r="I445" s="11">
        <v>5668</v>
      </c>
      <c r="J445" s="11">
        <v>1</v>
      </c>
      <c r="K445" s="11">
        <v>2</v>
      </c>
      <c r="L445" s="11">
        <v>507536</v>
      </c>
      <c r="M445" s="11">
        <v>130</v>
      </c>
      <c r="N445" s="11">
        <v>0</v>
      </c>
      <c r="O445" s="11">
        <v>92</v>
      </c>
      <c r="P445" s="11">
        <v>0</v>
      </c>
      <c r="Q445" s="11">
        <v>0</v>
      </c>
      <c r="R445" s="11" t="s">
        <v>154</v>
      </c>
      <c r="S445" s="11" t="s">
        <v>155</v>
      </c>
      <c r="T445" s="11" t="s">
        <v>156</v>
      </c>
      <c r="U445" s="11">
        <v>0</v>
      </c>
      <c r="V445" s="11" t="s">
        <v>154</v>
      </c>
      <c r="W445" s="11" t="s">
        <v>157</v>
      </c>
      <c r="X445" s="11"/>
      <c r="Y445" s="11" t="s">
        <v>157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 t="s">
        <v>157</v>
      </c>
      <c r="AT445" s="11" t="s">
        <v>157</v>
      </c>
      <c r="AU445" s="11" t="s">
        <v>157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>
        <v>0</v>
      </c>
      <c r="BV445" s="11">
        <v>0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0</v>
      </c>
      <c r="CE445" s="11">
        <v>0</v>
      </c>
      <c r="CF445" s="11">
        <v>0</v>
      </c>
      <c r="CG445" s="11">
        <v>0</v>
      </c>
      <c r="CH445" s="11">
        <v>0</v>
      </c>
      <c r="CI445" s="11"/>
      <c r="CJ445" s="11"/>
      <c r="CK445" s="11" t="s">
        <v>166</v>
      </c>
      <c r="CL445" s="11" t="s">
        <v>166</v>
      </c>
      <c r="CM445" s="11" t="s">
        <v>166</v>
      </c>
      <c r="CN445" s="11" t="s">
        <v>166</v>
      </c>
      <c r="CO445" s="11" t="s">
        <v>166</v>
      </c>
      <c r="CP445" s="11" t="s">
        <v>166</v>
      </c>
      <c r="CQ445" s="11" t="s">
        <v>166</v>
      </c>
      <c r="CR445" s="11" t="s">
        <v>166</v>
      </c>
      <c r="CS445" s="11" t="s">
        <v>166</v>
      </c>
      <c r="CT445" s="11" t="s">
        <v>166</v>
      </c>
      <c r="CU445" s="11" t="s">
        <v>166</v>
      </c>
      <c r="CV445" s="11" t="s">
        <v>166</v>
      </c>
      <c r="CW445" s="11" t="s">
        <v>166</v>
      </c>
      <c r="CX445" s="11" t="s">
        <v>154</v>
      </c>
      <c r="CY445" s="11" t="s">
        <v>154</v>
      </c>
      <c r="CZ445" s="11" t="s">
        <v>154</v>
      </c>
      <c r="DA445" s="11" t="s">
        <v>154</v>
      </c>
      <c r="DB445" s="11" t="s">
        <v>154</v>
      </c>
      <c r="DC445" s="11" t="s">
        <v>154</v>
      </c>
      <c r="DD445" s="11" t="s">
        <v>154</v>
      </c>
      <c r="DE445" s="11" t="s">
        <v>154</v>
      </c>
      <c r="DF445" s="11" t="s">
        <v>154</v>
      </c>
      <c r="DG445" s="11" t="s">
        <v>154</v>
      </c>
      <c r="DH445" s="11" t="s">
        <v>154</v>
      </c>
      <c r="DI445" s="11" t="s">
        <v>154</v>
      </c>
      <c r="DJ445" s="11" t="s">
        <v>154</v>
      </c>
      <c r="DK445" s="11" t="s">
        <v>157</v>
      </c>
      <c r="DL445" s="11" t="s">
        <v>157</v>
      </c>
      <c r="DM445" s="11" t="s">
        <v>157</v>
      </c>
      <c r="DN445" s="11" t="s">
        <v>157</v>
      </c>
      <c r="DO445" s="11" t="s">
        <v>157</v>
      </c>
      <c r="DP445" s="11" t="s">
        <v>157</v>
      </c>
      <c r="DQ445" s="11" t="s">
        <v>157</v>
      </c>
      <c r="DR445" s="11" t="s">
        <v>157</v>
      </c>
      <c r="DS445" s="11" t="s">
        <v>157</v>
      </c>
      <c r="DT445" s="11" t="s">
        <v>157</v>
      </c>
      <c r="DU445" s="11" t="s">
        <v>157</v>
      </c>
      <c r="DV445" s="11" t="s">
        <v>157</v>
      </c>
      <c r="DW445" s="11" t="s">
        <v>157</v>
      </c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 t="s">
        <v>209</v>
      </c>
      <c r="EY445" s="11" t="str">
        <f>VLOOKUP(Table8[[#This Row],[Candidate Detail Answer: City]],cities,2,FALSE)</f>
        <v>Philadelphia</v>
      </c>
      <c r="EZ445" s="11" t="str">
        <f>VLOOKUP(Table8[[#This Row],[Candidate Detail Answer: City]],cities,3,FALSE)</f>
        <v>PA</v>
      </c>
      <c r="FA445" s="21">
        <f>VLOOKUP(Table8[[#This Row],[Candidate Detail Answer: City]],cities,4,FALSE)</f>
        <v>19102</v>
      </c>
      <c r="FB445" s="11" t="s">
        <v>157</v>
      </c>
      <c r="FC445" s="11" t="str">
        <f>VLOOKUP(Table8[[#This Row],[Candidate Detail Answer: Major]],majors_final,3,FALSE)</f>
        <v>N/A</v>
      </c>
      <c r="FD445" s="11" t="str">
        <f>VLOOKUP(Table8[[#This Row],[Candidate Detail Answer: Major]],majors_final,4,FALSE)</f>
        <v>N/A</v>
      </c>
      <c r="FE445" s="11">
        <f>VLOOKUP(Table8[[#This Row],[Candidate Detail Answer: Major]],majors_final,5,FALSE)</f>
        <v>0</v>
      </c>
      <c r="FF445" s="11">
        <f>VLOOKUP(Table8[[#This Row],[Candidate Detail Answer: Major]],majors_final,6,FALSE)</f>
        <v>0</v>
      </c>
      <c r="FG445" s="5"/>
      <c r="FH445" s="5"/>
      <c r="FI445" s="11"/>
    </row>
    <row r="446" spans="1:165" ht="12.75" x14ac:dyDescent="0.2">
      <c r="A446" s="11">
        <v>52101983</v>
      </c>
      <c r="B446" s="11">
        <v>73848146</v>
      </c>
      <c r="C446" s="11">
        <v>56588.168055554903</v>
      </c>
      <c r="D446" s="11" t="s">
        <v>153</v>
      </c>
      <c r="E446" s="11">
        <v>345600</v>
      </c>
      <c r="F446" s="11">
        <v>81574242</v>
      </c>
      <c r="G446" s="11">
        <v>55417.092361112998</v>
      </c>
      <c r="H446" s="11">
        <v>54162.7152777753</v>
      </c>
      <c r="I446" s="11">
        <v>345456</v>
      </c>
      <c r="J446" s="11">
        <v>2</v>
      </c>
      <c r="K446" s="11">
        <v>116</v>
      </c>
      <c r="L446" s="11">
        <v>330174</v>
      </c>
      <c r="M446" s="11">
        <v>131</v>
      </c>
      <c r="N446" s="11">
        <v>21</v>
      </c>
      <c r="O446" s="11">
        <v>92</v>
      </c>
      <c r="P446" s="11">
        <v>16.03</v>
      </c>
      <c r="Q446" s="11">
        <v>246767</v>
      </c>
      <c r="R446" s="11" t="s">
        <v>154</v>
      </c>
      <c r="S446" s="11" t="s">
        <v>155</v>
      </c>
      <c r="T446" s="11" t="s">
        <v>208</v>
      </c>
      <c r="U446" s="11">
        <v>0</v>
      </c>
      <c r="V446" s="11" t="s">
        <v>154</v>
      </c>
      <c r="W446" s="11" t="s">
        <v>157</v>
      </c>
      <c r="X446" s="11"/>
      <c r="Y446" s="11">
        <v>1</v>
      </c>
      <c r="Z446" s="11">
        <v>0</v>
      </c>
      <c r="AA446" s="11">
        <v>0</v>
      </c>
      <c r="AB446" s="11">
        <v>10</v>
      </c>
      <c r="AC446" s="11">
        <v>10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21</v>
      </c>
      <c r="AN446" s="11">
        <v>20</v>
      </c>
      <c r="AO446" s="11">
        <v>0</v>
      </c>
      <c r="AP446" s="11">
        <v>20</v>
      </c>
      <c r="AQ446" s="11">
        <v>0</v>
      </c>
      <c r="AR446" s="11">
        <v>10</v>
      </c>
      <c r="AS446" s="11">
        <v>1</v>
      </c>
      <c r="AT446" s="11">
        <v>20</v>
      </c>
      <c r="AU446" s="11">
        <v>9</v>
      </c>
      <c r="AV446" s="11">
        <v>37774</v>
      </c>
      <c r="AW446" s="11">
        <v>29488</v>
      </c>
      <c r="AX446" s="11">
        <v>244</v>
      </c>
      <c r="AY446" s="11">
        <v>106</v>
      </c>
      <c r="AZ446" s="11">
        <v>446</v>
      </c>
      <c r="BA446" s="11">
        <v>334</v>
      </c>
      <c r="BB446" s="11">
        <v>1044</v>
      </c>
      <c r="BC446" s="11">
        <v>514</v>
      </c>
      <c r="BD446" s="11">
        <v>1293</v>
      </c>
      <c r="BE446" s="11">
        <v>944</v>
      </c>
      <c r="BF446" s="11">
        <v>121</v>
      </c>
      <c r="BG446" s="11">
        <v>923</v>
      </c>
      <c r="BH446" s="11">
        <v>10114</v>
      </c>
      <c r="BI446" s="11">
        <v>9</v>
      </c>
      <c r="BJ446" s="11">
        <v>14</v>
      </c>
      <c r="BK446" s="11">
        <v>11</v>
      </c>
      <c r="BL446" s="11">
        <v>13</v>
      </c>
      <c r="BM446" s="11">
        <v>8</v>
      </c>
      <c r="BN446" s="11">
        <v>11</v>
      </c>
      <c r="BO446" s="11">
        <v>11</v>
      </c>
      <c r="BP446" s="11">
        <v>11</v>
      </c>
      <c r="BQ446" s="11">
        <v>8</v>
      </c>
      <c r="BR446" s="11">
        <v>11</v>
      </c>
      <c r="BS446" s="11">
        <v>11</v>
      </c>
      <c r="BT446" s="11">
        <v>11</v>
      </c>
      <c r="BU446" s="11">
        <v>14</v>
      </c>
      <c r="BV446" s="11">
        <v>2</v>
      </c>
      <c r="BW446" s="11">
        <v>45</v>
      </c>
      <c r="BX446" s="11">
        <v>2</v>
      </c>
      <c r="BY446" s="11">
        <v>2</v>
      </c>
      <c r="BZ446" s="11">
        <v>3</v>
      </c>
      <c r="CA446" s="11">
        <v>3</v>
      </c>
      <c r="CB446" s="11">
        <v>5</v>
      </c>
      <c r="CC446" s="11">
        <v>1</v>
      </c>
      <c r="CD446" s="11">
        <v>9</v>
      </c>
      <c r="CE446" s="11">
        <v>6</v>
      </c>
      <c r="CF446" s="11">
        <v>3</v>
      </c>
      <c r="CG446" s="11">
        <v>5</v>
      </c>
      <c r="CH446" s="11">
        <v>40</v>
      </c>
      <c r="CI446" s="11"/>
      <c r="CJ446" s="11"/>
      <c r="CK446" s="11" t="s">
        <v>158</v>
      </c>
      <c r="CL446" s="11" t="s">
        <v>158</v>
      </c>
      <c r="CM446" s="11" t="s">
        <v>158</v>
      </c>
      <c r="CN446" s="11" t="s">
        <v>158</v>
      </c>
      <c r="CO446" s="11" t="s">
        <v>158</v>
      </c>
      <c r="CP446" s="11" t="s">
        <v>158</v>
      </c>
      <c r="CQ446" s="11" t="s">
        <v>158</v>
      </c>
      <c r="CR446" s="11" t="s">
        <v>158</v>
      </c>
      <c r="CS446" s="11" t="s">
        <v>158</v>
      </c>
      <c r="CT446" s="11" t="s">
        <v>158</v>
      </c>
      <c r="CU446" s="11" t="s">
        <v>158</v>
      </c>
      <c r="CV446" s="11" t="s">
        <v>158</v>
      </c>
      <c r="CW446" s="11" t="s">
        <v>158</v>
      </c>
      <c r="CX446" s="11" t="s">
        <v>154</v>
      </c>
      <c r="CY446" s="11" t="s">
        <v>154</v>
      </c>
      <c r="CZ446" s="11" t="s">
        <v>154</v>
      </c>
      <c r="DA446" s="11" t="s">
        <v>154</v>
      </c>
      <c r="DB446" s="11" t="s">
        <v>154</v>
      </c>
      <c r="DC446" s="11" t="s">
        <v>154</v>
      </c>
      <c r="DD446" s="11" t="s">
        <v>154</v>
      </c>
      <c r="DE446" s="11" t="s">
        <v>154</v>
      </c>
      <c r="DF446" s="11" t="s">
        <v>154</v>
      </c>
      <c r="DG446" s="11" t="s">
        <v>154</v>
      </c>
      <c r="DH446" s="11" t="s">
        <v>154</v>
      </c>
      <c r="DI446" s="11" t="s">
        <v>154</v>
      </c>
      <c r="DJ446" s="11" t="s">
        <v>154</v>
      </c>
      <c r="DK446" s="11" t="s">
        <v>157</v>
      </c>
      <c r="DL446" s="11" t="s">
        <v>157</v>
      </c>
      <c r="DM446" s="11" t="s">
        <v>157</v>
      </c>
      <c r="DN446" s="11" t="s">
        <v>157</v>
      </c>
      <c r="DO446" s="11" t="s">
        <v>157</v>
      </c>
      <c r="DP446" s="11" t="s">
        <v>157</v>
      </c>
      <c r="DQ446" s="11" t="s">
        <v>157</v>
      </c>
      <c r="DR446" s="11" t="s">
        <v>157</v>
      </c>
      <c r="DS446" s="11" t="s">
        <v>157</v>
      </c>
      <c r="DT446" s="11" t="s">
        <v>157</v>
      </c>
      <c r="DU446" s="11" t="s">
        <v>157</v>
      </c>
      <c r="DV446" s="11" t="s">
        <v>157</v>
      </c>
      <c r="DW446" s="11" t="s">
        <v>157</v>
      </c>
      <c r="DX446" s="11" t="b">
        <v>0</v>
      </c>
      <c r="DY446" s="11" t="b">
        <v>0</v>
      </c>
      <c r="DZ446" s="11" t="b">
        <v>1</v>
      </c>
      <c r="EA446" s="11" t="b">
        <v>1</v>
      </c>
      <c r="EB446" s="11" t="b">
        <v>0</v>
      </c>
      <c r="EC446" s="11" t="b">
        <v>0</v>
      </c>
      <c r="ED446" s="11" t="b">
        <v>0</v>
      </c>
      <c r="EE446" s="11" t="b">
        <v>0</v>
      </c>
      <c r="EF446" s="11" t="b">
        <v>0</v>
      </c>
      <c r="EG446" s="11" t="b">
        <v>0</v>
      </c>
      <c r="EH446" s="11" t="b">
        <v>0</v>
      </c>
      <c r="EI446" s="11" t="b">
        <v>0</v>
      </c>
      <c r="EJ446" s="11" t="b">
        <v>0</v>
      </c>
      <c r="EK446" s="11">
        <v>3.0540000000000001E-2</v>
      </c>
      <c r="EL446" s="11">
        <v>7.9749999999999995E-3</v>
      </c>
      <c r="EM446" s="11">
        <v>1.806E-2</v>
      </c>
      <c r="EN446" s="11">
        <v>2.7927E-2</v>
      </c>
      <c r="EO446" s="11">
        <v>0.104354</v>
      </c>
      <c r="EP446" s="11">
        <v>0.114983</v>
      </c>
      <c r="EQ446" s="11">
        <v>1.4041E-2</v>
      </c>
      <c r="ER446" s="11">
        <v>8.234E-3</v>
      </c>
      <c r="ES446" s="11">
        <v>2.0396999999999998E-2</v>
      </c>
      <c r="ET446" s="11">
        <v>0.39070199999999999</v>
      </c>
      <c r="EU446" s="11">
        <v>2.4420000000000001E-2</v>
      </c>
      <c r="EV446" s="11">
        <v>2.4799999999999999E-2</v>
      </c>
      <c r="EW446" s="11">
        <v>5.5453000000000002E-2</v>
      </c>
      <c r="EX446" s="11" t="s">
        <v>209</v>
      </c>
      <c r="EY446" s="11" t="str">
        <f>VLOOKUP(Table8[[#This Row],[Candidate Detail Answer: City]],cities,2,FALSE)</f>
        <v>Philadelphia</v>
      </c>
      <c r="EZ446" s="11" t="str">
        <f>VLOOKUP(Table8[[#This Row],[Candidate Detail Answer: City]],cities,3,FALSE)</f>
        <v>PA</v>
      </c>
      <c r="FA446" s="21">
        <f>VLOOKUP(Table8[[#This Row],[Candidate Detail Answer: City]],cities,4,FALSE)</f>
        <v>19102</v>
      </c>
      <c r="FB446" s="11" t="s">
        <v>210</v>
      </c>
      <c r="FC446" s="11" t="str">
        <f>VLOOKUP(Table8[[#This Row],[Candidate Detail Answer: Major]],majors_final,3,FALSE)</f>
        <v>Computer Science</v>
      </c>
      <c r="FD446" s="11" t="str">
        <f>VLOOKUP(Table8[[#This Row],[Candidate Detail Answer: Major]],majors_final,4,FALSE)</f>
        <v>IT-development focused</v>
      </c>
      <c r="FE446" s="11">
        <f>VLOOKUP(Table8[[#This Row],[Candidate Detail Answer: Major]],majors_final,5,FALSE)</f>
        <v>0</v>
      </c>
      <c r="FF446" s="11">
        <f>VLOOKUP(Table8[[#This Row],[Candidate Detail Answer: Major]],majors_final,6,FALSE)</f>
        <v>0</v>
      </c>
      <c r="FG446" s="5"/>
      <c r="FH446" s="5"/>
      <c r="FI446" s="11"/>
    </row>
    <row r="447" spans="1:165" ht="12.75" x14ac:dyDescent="0.2">
      <c r="A447" s="11">
        <v>30819779</v>
      </c>
      <c r="B447" s="11">
        <v>40836036</v>
      </c>
      <c r="C447" s="11">
        <v>48187.967361110903</v>
      </c>
      <c r="D447" s="11" t="s">
        <v>153</v>
      </c>
      <c r="E447" s="11">
        <v>345600</v>
      </c>
      <c r="F447" s="11">
        <v>48030316</v>
      </c>
      <c r="G447" s="11">
        <v>49236.131250000799</v>
      </c>
      <c r="H447" s="11">
        <v>48705.768055554501</v>
      </c>
      <c r="I447" s="11">
        <v>463745</v>
      </c>
      <c r="J447" s="11">
        <v>1</v>
      </c>
      <c r="K447" s="11">
        <v>0</v>
      </c>
      <c r="L447" s="11">
        <v>0</v>
      </c>
      <c r="M447" s="11">
        <v>131</v>
      </c>
      <c r="N447" s="11">
        <v>131</v>
      </c>
      <c r="O447" s="11">
        <v>92</v>
      </c>
      <c r="P447" s="11">
        <v>100</v>
      </c>
      <c r="Q447" s="11">
        <v>354760</v>
      </c>
      <c r="R447" s="11" t="s">
        <v>154</v>
      </c>
      <c r="S447" s="11" t="s">
        <v>155</v>
      </c>
      <c r="T447" s="11" t="s">
        <v>156</v>
      </c>
      <c r="U447" s="11">
        <v>0</v>
      </c>
      <c r="V447" s="11" t="s">
        <v>154</v>
      </c>
      <c r="W447" s="11" t="s">
        <v>157</v>
      </c>
      <c r="X447" s="11">
        <v>5</v>
      </c>
      <c r="Y447" s="11">
        <v>1</v>
      </c>
      <c r="Z447" s="11">
        <v>10</v>
      </c>
      <c r="AA447" s="11">
        <v>10</v>
      </c>
      <c r="AB447" s="11">
        <v>10</v>
      </c>
      <c r="AC447" s="11">
        <v>10</v>
      </c>
      <c r="AD447" s="11">
        <v>10</v>
      </c>
      <c r="AE447" s="11">
        <v>10</v>
      </c>
      <c r="AF447" s="11">
        <v>10</v>
      </c>
      <c r="AG447" s="11">
        <v>10</v>
      </c>
      <c r="AH447" s="11">
        <v>10</v>
      </c>
      <c r="AI447" s="11">
        <v>10</v>
      </c>
      <c r="AJ447" s="11">
        <v>10</v>
      </c>
      <c r="AK447" s="11">
        <v>10</v>
      </c>
      <c r="AL447" s="11">
        <v>10</v>
      </c>
      <c r="AM447" s="11">
        <v>121</v>
      </c>
      <c r="AN447" s="11">
        <v>60</v>
      </c>
      <c r="AO447" s="11">
        <v>10</v>
      </c>
      <c r="AP447" s="11">
        <v>120</v>
      </c>
      <c r="AQ447" s="11">
        <v>60</v>
      </c>
      <c r="AR447" s="11">
        <v>40</v>
      </c>
      <c r="AS447" s="11">
        <v>1</v>
      </c>
      <c r="AT447" s="11">
        <v>130</v>
      </c>
      <c r="AU447" s="11">
        <v>13</v>
      </c>
      <c r="AV447" s="11">
        <v>5266</v>
      </c>
      <c r="AW447" s="11">
        <v>1049</v>
      </c>
      <c r="AX447" s="11">
        <v>1757</v>
      </c>
      <c r="AY447" s="11">
        <v>475</v>
      </c>
      <c r="AZ447" s="11">
        <v>1130</v>
      </c>
      <c r="BA447" s="11">
        <v>26088</v>
      </c>
      <c r="BB447" s="11">
        <v>9692</v>
      </c>
      <c r="BC447" s="11">
        <v>12970</v>
      </c>
      <c r="BD447" s="11">
        <v>2581</v>
      </c>
      <c r="BE447" s="11">
        <v>2465</v>
      </c>
      <c r="BF447" s="11">
        <v>644</v>
      </c>
      <c r="BG447" s="11">
        <v>1529</v>
      </c>
      <c r="BH447" s="11">
        <v>14026</v>
      </c>
      <c r="BI447" s="11">
        <v>10</v>
      </c>
      <c r="BJ447" s="11">
        <v>9</v>
      </c>
      <c r="BK447" s="11">
        <v>9</v>
      </c>
      <c r="BL447" s="11">
        <v>12</v>
      </c>
      <c r="BM447" s="11">
        <v>10</v>
      </c>
      <c r="BN447" s="11">
        <v>11</v>
      </c>
      <c r="BO447" s="11">
        <v>13</v>
      </c>
      <c r="BP447" s="11">
        <v>12</v>
      </c>
      <c r="BQ447" s="11">
        <v>10</v>
      </c>
      <c r="BR447" s="11">
        <v>11</v>
      </c>
      <c r="BS447" s="11">
        <v>11</v>
      </c>
      <c r="BT447" s="11">
        <v>19</v>
      </c>
      <c r="BU447" s="11">
        <v>21</v>
      </c>
      <c r="BV447" s="11">
        <v>19</v>
      </c>
      <c r="BW447" s="11">
        <v>18</v>
      </c>
      <c r="BX447" s="11">
        <v>20</v>
      </c>
      <c r="BY447" s="11">
        <v>10</v>
      </c>
      <c r="BZ447" s="11">
        <v>17</v>
      </c>
      <c r="CA447" s="11">
        <v>10</v>
      </c>
      <c r="CB447" s="11">
        <v>44</v>
      </c>
      <c r="CC447" s="11">
        <v>39</v>
      </c>
      <c r="CD447" s="11">
        <v>7</v>
      </c>
      <c r="CE447" s="11">
        <v>32</v>
      </c>
      <c r="CF447" s="11">
        <v>9</v>
      </c>
      <c r="CG447" s="11">
        <v>10</v>
      </c>
      <c r="CH447" s="11">
        <v>21</v>
      </c>
      <c r="CI447" s="11"/>
      <c r="CJ447" s="11"/>
      <c r="CK447" s="11" t="s">
        <v>158</v>
      </c>
      <c r="CL447" s="11" t="s">
        <v>158</v>
      </c>
      <c r="CM447" s="11" t="s">
        <v>158</v>
      </c>
      <c r="CN447" s="11" t="s">
        <v>158</v>
      </c>
      <c r="CO447" s="11" t="s">
        <v>158</v>
      </c>
      <c r="CP447" s="11" t="s">
        <v>158</v>
      </c>
      <c r="CQ447" s="11" t="s">
        <v>158</v>
      </c>
      <c r="CR447" s="11" t="s">
        <v>158</v>
      </c>
      <c r="CS447" s="11" t="s">
        <v>158</v>
      </c>
      <c r="CT447" s="11" t="s">
        <v>158</v>
      </c>
      <c r="CU447" s="11" t="s">
        <v>158</v>
      </c>
      <c r="CV447" s="11" t="s">
        <v>158</v>
      </c>
      <c r="CW447" s="11" t="s">
        <v>158</v>
      </c>
      <c r="CX447" s="11" t="s">
        <v>154</v>
      </c>
      <c r="CY447" s="11" t="s">
        <v>154</v>
      </c>
      <c r="CZ447" s="11" t="s">
        <v>154</v>
      </c>
      <c r="DA447" s="11" t="s">
        <v>154</v>
      </c>
      <c r="DB447" s="11" t="s">
        <v>154</v>
      </c>
      <c r="DC447" s="11" t="s">
        <v>154</v>
      </c>
      <c r="DD447" s="11" t="s">
        <v>154</v>
      </c>
      <c r="DE447" s="11" t="s">
        <v>154</v>
      </c>
      <c r="DF447" s="11" t="s">
        <v>154</v>
      </c>
      <c r="DG447" s="11" t="s">
        <v>154</v>
      </c>
      <c r="DH447" s="11" t="s">
        <v>154</v>
      </c>
      <c r="DI447" s="11" t="s">
        <v>154</v>
      </c>
      <c r="DJ447" s="11" t="s">
        <v>154</v>
      </c>
      <c r="DK447" s="11" t="s">
        <v>157</v>
      </c>
      <c r="DL447" s="11" t="s">
        <v>157</v>
      </c>
      <c r="DM447" s="11" t="s">
        <v>157</v>
      </c>
      <c r="DN447" s="11" t="s">
        <v>157</v>
      </c>
      <c r="DO447" s="11" t="s">
        <v>157</v>
      </c>
      <c r="DP447" s="11" t="s">
        <v>157</v>
      </c>
      <c r="DQ447" s="11" t="s">
        <v>157</v>
      </c>
      <c r="DR447" s="11" t="s">
        <v>157</v>
      </c>
      <c r="DS447" s="11" t="s">
        <v>157</v>
      </c>
      <c r="DT447" s="11" t="s">
        <v>157</v>
      </c>
      <c r="DU447" s="11" t="s">
        <v>157</v>
      </c>
      <c r="DV447" s="11" t="s">
        <v>157</v>
      </c>
      <c r="DW447" s="11" t="s">
        <v>157</v>
      </c>
      <c r="DX447" s="11" t="b">
        <v>1</v>
      </c>
      <c r="DY447" s="11" t="b">
        <v>1</v>
      </c>
      <c r="DZ447" s="11" t="b">
        <v>1</v>
      </c>
      <c r="EA447" s="11" t="b">
        <v>1</v>
      </c>
      <c r="EB447" s="11" t="b">
        <v>1</v>
      </c>
      <c r="EC447" s="11" t="b">
        <v>1</v>
      </c>
      <c r="ED447" s="11" t="b">
        <v>1</v>
      </c>
      <c r="EE447" s="11" t="b">
        <v>1</v>
      </c>
      <c r="EF447" s="11" t="b">
        <v>1</v>
      </c>
      <c r="EG447" s="11" t="b">
        <v>1</v>
      </c>
      <c r="EH447" s="11" t="b">
        <v>1</v>
      </c>
      <c r="EI447" s="11" t="b">
        <v>1</v>
      </c>
      <c r="EJ447" s="11" t="b">
        <v>1</v>
      </c>
      <c r="EK447" s="11">
        <v>3.9246000000000003E-2</v>
      </c>
      <c r="EL447" s="11">
        <v>3.4287999999999999E-2</v>
      </c>
      <c r="EM447" s="11">
        <v>3.8873999999999999E-2</v>
      </c>
      <c r="EN447" s="11">
        <v>3.3769E-2</v>
      </c>
      <c r="EO447" s="11">
        <v>3.9966000000000002E-2</v>
      </c>
      <c r="EP447" s="11">
        <v>3.4258999999999998E-2</v>
      </c>
      <c r="EQ447" s="11">
        <v>3.2224999999999997E-2</v>
      </c>
      <c r="ER447" s="11">
        <v>2.9574E-2</v>
      </c>
      <c r="ES447" s="11">
        <v>3.3489999999999999E-2</v>
      </c>
      <c r="ET447" s="11">
        <v>3.9149999999999997E-2</v>
      </c>
      <c r="EU447" s="11">
        <v>4.3934000000000001E-2</v>
      </c>
      <c r="EV447" s="11">
        <v>2.8666000000000001E-2</v>
      </c>
      <c r="EW447" s="11">
        <v>1.5561999999999999E-2</v>
      </c>
      <c r="EX447" s="11" t="s">
        <v>209</v>
      </c>
      <c r="EY447" s="11" t="str">
        <f>VLOOKUP(Table8[[#This Row],[Candidate Detail Answer: City]],cities,2,FALSE)</f>
        <v>Philadelphia</v>
      </c>
      <c r="EZ447" s="11" t="str">
        <f>VLOOKUP(Table8[[#This Row],[Candidate Detail Answer: City]],cities,3,FALSE)</f>
        <v>PA</v>
      </c>
      <c r="FA447" s="21">
        <f>VLOOKUP(Table8[[#This Row],[Candidate Detail Answer: City]],cities,4,FALSE)</f>
        <v>19102</v>
      </c>
      <c r="FB447" s="11" t="s">
        <v>234</v>
      </c>
      <c r="FC447" s="11" t="str">
        <f>VLOOKUP(Table8[[#This Row],[Candidate Detail Answer: Major]],majors_final,3,FALSE)</f>
        <v>Computer Programming</v>
      </c>
      <c r="FD447" s="11" t="str">
        <f>VLOOKUP(Table8[[#This Row],[Candidate Detail Answer: Major]],majors_final,4,FALSE)</f>
        <v>IT-development focused</v>
      </c>
      <c r="FE447" s="11">
        <f>VLOOKUP(Table8[[#This Row],[Candidate Detail Answer: Major]],majors_final,5,FALSE)</f>
        <v>0</v>
      </c>
      <c r="FF447" s="11">
        <f>VLOOKUP(Table8[[#This Row],[Candidate Detail Answer: Major]],majors_final,6,FALSE)</f>
        <v>0</v>
      </c>
      <c r="FG447" s="5"/>
      <c r="FH447" s="5"/>
      <c r="FI447" s="11"/>
    </row>
    <row r="448" spans="1:165" ht="12.75" x14ac:dyDescent="0.2">
      <c r="A448" s="11">
        <v>52101977</v>
      </c>
      <c r="B448" s="11">
        <v>73848134</v>
      </c>
      <c r="C448" s="11">
        <v>52070.044444444</v>
      </c>
      <c r="D448" s="11" t="s">
        <v>153</v>
      </c>
      <c r="E448" s="11">
        <v>345600</v>
      </c>
      <c r="F448" s="11">
        <v>77824444</v>
      </c>
      <c r="G448" s="11">
        <v>55316.752083335203</v>
      </c>
      <c r="H448" s="11">
        <v>54074.128472219803</v>
      </c>
      <c r="I448" s="11">
        <v>325235</v>
      </c>
      <c r="J448" s="11">
        <v>1</v>
      </c>
      <c r="K448" s="11">
        <v>40</v>
      </c>
      <c r="L448" s="11">
        <v>11572</v>
      </c>
      <c r="M448" s="11">
        <v>131</v>
      </c>
      <c r="N448" s="11">
        <v>121</v>
      </c>
      <c r="O448" s="11">
        <v>92</v>
      </c>
      <c r="P448" s="11">
        <v>92.36</v>
      </c>
      <c r="Q448" s="11">
        <v>295327</v>
      </c>
      <c r="R448" s="11" t="s">
        <v>154</v>
      </c>
      <c r="S448" s="11" t="s">
        <v>155</v>
      </c>
      <c r="T448" s="11" t="s">
        <v>208</v>
      </c>
      <c r="U448" s="11">
        <v>0</v>
      </c>
      <c r="V448" s="11" t="s">
        <v>154</v>
      </c>
      <c r="W448" s="11" t="s">
        <v>157</v>
      </c>
      <c r="X448" s="11">
        <v>3</v>
      </c>
      <c r="Y448" s="11">
        <v>1</v>
      </c>
      <c r="Z448" s="11">
        <v>10</v>
      </c>
      <c r="AA448" s="11">
        <v>10</v>
      </c>
      <c r="AB448" s="11">
        <v>10</v>
      </c>
      <c r="AC448" s="11">
        <v>10</v>
      </c>
      <c r="AD448" s="11">
        <v>10</v>
      </c>
      <c r="AE448" s="11">
        <v>10</v>
      </c>
      <c r="AF448" s="11">
        <v>10</v>
      </c>
      <c r="AG448" s="11">
        <v>10</v>
      </c>
      <c r="AH448" s="11">
        <v>10</v>
      </c>
      <c r="AI448" s="11">
        <v>10</v>
      </c>
      <c r="AJ448" s="11">
        <v>10</v>
      </c>
      <c r="AK448" s="11">
        <v>0</v>
      </c>
      <c r="AL448" s="11">
        <v>10</v>
      </c>
      <c r="AM448" s="11">
        <v>111</v>
      </c>
      <c r="AN448" s="11">
        <v>60</v>
      </c>
      <c r="AO448" s="11">
        <v>10</v>
      </c>
      <c r="AP448" s="11">
        <v>110</v>
      </c>
      <c r="AQ448" s="11">
        <v>50</v>
      </c>
      <c r="AR448" s="11">
        <v>30</v>
      </c>
      <c r="AS448" s="11">
        <v>1</v>
      </c>
      <c r="AT448" s="11">
        <v>120</v>
      </c>
      <c r="AU448" s="11">
        <v>290</v>
      </c>
      <c r="AV448" s="11">
        <v>5941</v>
      </c>
      <c r="AW448" s="11">
        <v>1689</v>
      </c>
      <c r="AX448" s="11">
        <v>365</v>
      </c>
      <c r="AY448" s="11">
        <v>869</v>
      </c>
      <c r="AZ448" s="11">
        <v>552</v>
      </c>
      <c r="BA448" s="11">
        <v>1069</v>
      </c>
      <c r="BB448" s="11">
        <v>449</v>
      </c>
      <c r="BC448" s="11">
        <v>1591</v>
      </c>
      <c r="BD448" s="11">
        <v>518</v>
      </c>
      <c r="BE448" s="11">
        <v>369</v>
      </c>
      <c r="BF448" s="11">
        <v>1006</v>
      </c>
      <c r="BG448" s="11">
        <v>7154</v>
      </c>
      <c r="BH448" s="11">
        <v>2810</v>
      </c>
      <c r="BI448" s="11">
        <v>12</v>
      </c>
      <c r="BJ448" s="11">
        <v>12</v>
      </c>
      <c r="BK448" s="11">
        <v>8</v>
      </c>
      <c r="BL448" s="11">
        <v>14</v>
      </c>
      <c r="BM448" s="11">
        <v>10</v>
      </c>
      <c r="BN448" s="11">
        <v>19</v>
      </c>
      <c r="BO448" s="11">
        <v>18</v>
      </c>
      <c r="BP448" s="11">
        <v>16</v>
      </c>
      <c r="BQ448" s="11">
        <v>13</v>
      </c>
      <c r="BR448" s="11">
        <v>14</v>
      </c>
      <c r="BS448" s="11">
        <v>28</v>
      </c>
      <c r="BT448" s="11">
        <v>56</v>
      </c>
      <c r="BU448" s="11">
        <v>46</v>
      </c>
      <c r="BV448" s="11">
        <v>28</v>
      </c>
      <c r="BW448" s="11">
        <v>13</v>
      </c>
      <c r="BX448" s="11">
        <v>7</v>
      </c>
      <c r="BY448" s="11">
        <v>11</v>
      </c>
      <c r="BZ448" s="11">
        <v>8</v>
      </c>
      <c r="CA448" s="11">
        <v>15</v>
      </c>
      <c r="CB448" s="11">
        <v>8</v>
      </c>
      <c r="CC448" s="11">
        <v>26</v>
      </c>
      <c r="CD448" s="11">
        <v>11</v>
      </c>
      <c r="CE448" s="11">
        <v>5</v>
      </c>
      <c r="CF448" s="11">
        <v>9</v>
      </c>
      <c r="CG448" s="11">
        <v>44</v>
      </c>
      <c r="CH448" s="11">
        <v>19</v>
      </c>
      <c r="CI448" s="11"/>
      <c r="CJ448" s="11"/>
      <c r="CK448" s="11" t="s">
        <v>158</v>
      </c>
      <c r="CL448" s="11" t="s">
        <v>158</v>
      </c>
      <c r="CM448" s="11" t="s">
        <v>158</v>
      </c>
      <c r="CN448" s="11" t="s">
        <v>158</v>
      </c>
      <c r="CO448" s="11" t="s">
        <v>158</v>
      </c>
      <c r="CP448" s="11" t="s">
        <v>158</v>
      </c>
      <c r="CQ448" s="11" t="s">
        <v>158</v>
      </c>
      <c r="CR448" s="11" t="s">
        <v>158</v>
      </c>
      <c r="CS448" s="11" t="s">
        <v>158</v>
      </c>
      <c r="CT448" s="11" t="s">
        <v>158</v>
      </c>
      <c r="CU448" s="11" t="s">
        <v>158</v>
      </c>
      <c r="CV448" s="11" t="s">
        <v>158</v>
      </c>
      <c r="CW448" s="11" t="s">
        <v>158</v>
      </c>
      <c r="CX448" s="11" t="s">
        <v>154</v>
      </c>
      <c r="CY448" s="11" t="s">
        <v>154</v>
      </c>
      <c r="CZ448" s="11" t="s">
        <v>154</v>
      </c>
      <c r="DA448" s="11" t="s">
        <v>154</v>
      </c>
      <c r="DB448" s="11" t="s">
        <v>154</v>
      </c>
      <c r="DC448" s="11" t="s">
        <v>154</v>
      </c>
      <c r="DD448" s="11" t="s">
        <v>154</v>
      </c>
      <c r="DE448" s="11" t="s">
        <v>154</v>
      </c>
      <c r="DF448" s="11" t="s">
        <v>154</v>
      </c>
      <c r="DG448" s="11" t="s">
        <v>154</v>
      </c>
      <c r="DH448" s="11" t="s">
        <v>154</v>
      </c>
      <c r="DI448" s="11" t="s">
        <v>154</v>
      </c>
      <c r="DJ448" s="11" t="s">
        <v>154</v>
      </c>
      <c r="DK448" s="11" t="s">
        <v>157</v>
      </c>
      <c r="DL448" s="11" t="s">
        <v>157</v>
      </c>
      <c r="DM448" s="11" t="s">
        <v>157</v>
      </c>
      <c r="DN448" s="11" t="s">
        <v>157</v>
      </c>
      <c r="DO448" s="11" t="s">
        <v>157</v>
      </c>
      <c r="DP448" s="11" t="s">
        <v>157</v>
      </c>
      <c r="DQ448" s="11" t="s">
        <v>157</v>
      </c>
      <c r="DR448" s="11" t="s">
        <v>157</v>
      </c>
      <c r="DS448" s="11" t="s">
        <v>157</v>
      </c>
      <c r="DT448" s="11" t="s">
        <v>157</v>
      </c>
      <c r="DU448" s="11" t="s">
        <v>157</v>
      </c>
      <c r="DV448" s="11" t="s">
        <v>157</v>
      </c>
      <c r="DW448" s="11" t="s">
        <v>157</v>
      </c>
      <c r="DX448" s="11" t="b">
        <v>1</v>
      </c>
      <c r="DY448" s="11" t="b">
        <v>1</v>
      </c>
      <c r="DZ448" s="11" t="b">
        <v>1</v>
      </c>
      <c r="EA448" s="11" t="b">
        <v>1</v>
      </c>
      <c r="EB448" s="11" t="b">
        <v>1</v>
      </c>
      <c r="EC448" s="11" t="b">
        <v>1</v>
      </c>
      <c r="ED448" s="11" t="b">
        <v>1</v>
      </c>
      <c r="EE448" s="11" t="b">
        <v>1</v>
      </c>
      <c r="EF448" s="11" t="b">
        <v>1</v>
      </c>
      <c r="EG448" s="11" t="b">
        <v>1</v>
      </c>
      <c r="EH448" s="11" t="b">
        <v>1</v>
      </c>
      <c r="EI448" s="11" t="b">
        <v>0</v>
      </c>
      <c r="EJ448" s="11" t="b">
        <v>1</v>
      </c>
      <c r="EK448" s="11">
        <v>5.6460000000000003E-2</v>
      </c>
      <c r="EL448" s="11">
        <v>9.8438999999999999E-2</v>
      </c>
      <c r="EM448" s="11">
        <v>2.9676000000000001E-2</v>
      </c>
      <c r="EN448" s="11">
        <v>4.5297999999999998E-2</v>
      </c>
      <c r="EO448" s="11">
        <v>0.17385900000000001</v>
      </c>
      <c r="EP448" s="11">
        <v>3.1067999999999998E-2</v>
      </c>
      <c r="EQ448" s="11">
        <v>4.5739000000000002E-2</v>
      </c>
      <c r="ER448" s="11">
        <v>3.3075E-2</v>
      </c>
      <c r="ES448" s="11">
        <v>9.1147000000000006E-2</v>
      </c>
      <c r="ET448" s="11">
        <v>3.4313999999999997E-2</v>
      </c>
      <c r="EU448" s="11">
        <v>0.36113699999999999</v>
      </c>
      <c r="EV448" s="11">
        <v>8.1340999999999997E-2</v>
      </c>
      <c r="EW448" s="11">
        <v>6.2421999999999998E-2</v>
      </c>
      <c r="EX448" s="11" t="s">
        <v>209</v>
      </c>
      <c r="EY448" s="11" t="str">
        <f>VLOOKUP(Table8[[#This Row],[Candidate Detail Answer: City]],cities,2,FALSE)</f>
        <v>Philadelphia</v>
      </c>
      <c r="EZ448" s="11" t="str">
        <f>VLOOKUP(Table8[[#This Row],[Candidate Detail Answer: City]],cities,3,FALSE)</f>
        <v>PA</v>
      </c>
      <c r="FA448" s="21">
        <f>VLOOKUP(Table8[[#This Row],[Candidate Detail Answer: City]],cities,4,FALSE)</f>
        <v>19102</v>
      </c>
      <c r="FB448" s="11" t="s">
        <v>234</v>
      </c>
      <c r="FC448" s="11" t="str">
        <f>VLOOKUP(Table8[[#This Row],[Candidate Detail Answer: Major]],majors_final,3,FALSE)</f>
        <v>Computer Programming</v>
      </c>
      <c r="FD448" s="11" t="str">
        <f>VLOOKUP(Table8[[#This Row],[Candidate Detail Answer: Major]],majors_final,4,FALSE)</f>
        <v>IT-development focused</v>
      </c>
      <c r="FE448" s="11">
        <f>VLOOKUP(Table8[[#This Row],[Candidate Detail Answer: Major]],majors_final,5,FALSE)</f>
        <v>0</v>
      </c>
      <c r="FF448" s="11">
        <f>VLOOKUP(Table8[[#This Row],[Candidate Detail Answer: Major]],majors_final,6,FALSE)</f>
        <v>0</v>
      </c>
      <c r="FG448" s="5"/>
      <c r="FH448" s="5"/>
      <c r="FI448" s="11"/>
    </row>
    <row r="449" spans="1:165" ht="12.75" x14ac:dyDescent="0.2">
      <c r="A449" s="11">
        <v>30819769</v>
      </c>
      <c r="B449" s="11">
        <v>40836016</v>
      </c>
      <c r="C449" s="11">
        <v>48078.304166666501</v>
      </c>
      <c r="D449" s="11" t="s">
        <v>153</v>
      </c>
      <c r="E449" s="11">
        <v>345600</v>
      </c>
      <c r="F449" s="11">
        <v>48029644</v>
      </c>
      <c r="G449" s="11">
        <v>49035.4506944452</v>
      </c>
      <c r="H449" s="11">
        <v>48528.594444443399</v>
      </c>
      <c r="I449" s="11">
        <v>435223</v>
      </c>
      <c r="J449" s="11">
        <v>1</v>
      </c>
      <c r="K449" s="11">
        <v>0</v>
      </c>
      <c r="L449" s="11">
        <v>0</v>
      </c>
      <c r="M449" s="11">
        <v>131</v>
      </c>
      <c r="N449" s="11">
        <v>131</v>
      </c>
      <c r="O449" s="11">
        <v>92</v>
      </c>
      <c r="P449" s="11">
        <v>100</v>
      </c>
      <c r="Q449" s="11">
        <v>318205</v>
      </c>
      <c r="R449" s="11" t="s">
        <v>154</v>
      </c>
      <c r="S449" s="11" t="s">
        <v>155</v>
      </c>
      <c r="T449" s="11" t="s">
        <v>156</v>
      </c>
      <c r="U449" s="11">
        <v>0</v>
      </c>
      <c r="V449" s="11" t="s">
        <v>154</v>
      </c>
      <c r="W449" s="11" t="s">
        <v>157</v>
      </c>
      <c r="X449" s="11">
        <v>4</v>
      </c>
      <c r="Y449" s="11">
        <v>1</v>
      </c>
      <c r="Z449" s="11">
        <v>10</v>
      </c>
      <c r="AA449" s="11">
        <v>10</v>
      </c>
      <c r="AB449" s="11">
        <v>10</v>
      </c>
      <c r="AC449" s="11">
        <v>10</v>
      </c>
      <c r="AD449" s="11">
        <v>10</v>
      </c>
      <c r="AE449" s="11">
        <v>10</v>
      </c>
      <c r="AF449" s="11">
        <v>10</v>
      </c>
      <c r="AG449" s="11">
        <v>10</v>
      </c>
      <c r="AH449" s="11">
        <v>10</v>
      </c>
      <c r="AI449" s="11">
        <v>10</v>
      </c>
      <c r="AJ449" s="11">
        <v>10</v>
      </c>
      <c r="AK449" s="11">
        <v>10</v>
      </c>
      <c r="AL449" s="11">
        <v>10</v>
      </c>
      <c r="AM449" s="11">
        <v>121</v>
      </c>
      <c r="AN449" s="11">
        <v>60</v>
      </c>
      <c r="AO449" s="11">
        <v>10</v>
      </c>
      <c r="AP449" s="11">
        <v>120</v>
      </c>
      <c r="AQ449" s="11">
        <v>60</v>
      </c>
      <c r="AR449" s="11">
        <v>40</v>
      </c>
      <c r="AS449" s="11">
        <v>1</v>
      </c>
      <c r="AT449" s="11">
        <v>130</v>
      </c>
      <c r="AU449" s="11">
        <v>917</v>
      </c>
      <c r="AV449" s="11">
        <v>19368</v>
      </c>
      <c r="AW449" s="11">
        <v>866</v>
      </c>
      <c r="AX449" s="11">
        <v>2997</v>
      </c>
      <c r="AY449" s="11">
        <v>8691</v>
      </c>
      <c r="AZ449" s="11">
        <v>11587</v>
      </c>
      <c r="BA449" s="11">
        <v>16359</v>
      </c>
      <c r="BB449" s="11">
        <v>25628</v>
      </c>
      <c r="BC449" s="11">
        <v>803</v>
      </c>
      <c r="BD449" s="11">
        <v>777</v>
      </c>
      <c r="BE449" s="11">
        <v>3710</v>
      </c>
      <c r="BF449" s="11">
        <v>4843</v>
      </c>
      <c r="BG449" s="11">
        <v>19034</v>
      </c>
      <c r="BH449" s="11">
        <v>1337</v>
      </c>
      <c r="BI449" s="11">
        <v>10</v>
      </c>
      <c r="BJ449" s="11">
        <v>18</v>
      </c>
      <c r="BK449" s="11">
        <v>14</v>
      </c>
      <c r="BL449" s="11">
        <v>17</v>
      </c>
      <c r="BM449" s="11">
        <v>18</v>
      </c>
      <c r="BN449" s="11">
        <v>11</v>
      </c>
      <c r="BO449" s="11">
        <v>17</v>
      </c>
      <c r="BP449" s="11">
        <v>15</v>
      </c>
      <c r="BQ449" s="11">
        <v>12</v>
      </c>
      <c r="BR449" s="11">
        <v>12</v>
      </c>
      <c r="BS449" s="11">
        <v>14</v>
      </c>
      <c r="BT449" s="11">
        <v>38</v>
      </c>
      <c r="BU449" s="11">
        <v>27</v>
      </c>
      <c r="BV449" s="11">
        <v>4</v>
      </c>
      <c r="BW449" s="11">
        <v>5</v>
      </c>
      <c r="BX449" s="11">
        <v>5</v>
      </c>
      <c r="BY449" s="11">
        <v>6</v>
      </c>
      <c r="BZ449" s="11">
        <v>11</v>
      </c>
      <c r="CA449" s="11">
        <v>14</v>
      </c>
      <c r="CB449" s="11">
        <v>8</v>
      </c>
      <c r="CC449" s="11">
        <v>6</v>
      </c>
      <c r="CD449" s="11">
        <v>5</v>
      </c>
      <c r="CE449" s="11">
        <v>14</v>
      </c>
      <c r="CF449" s="11">
        <v>8</v>
      </c>
      <c r="CG449" s="11">
        <v>6</v>
      </c>
      <c r="CH449" s="11">
        <v>5</v>
      </c>
      <c r="CI449" s="11"/>
      <c r="CJ449" s="11"/>
      <c r="CK449" s="11" t="s">
        <v>158</v>
      </c>
      <c r="CL449" s="11" t="s">
        <v>158</v>
      </c>
      <c r="CM449" s="11" t="s">
        <v>158</v>
      </c>
      <c r="CN449" s="11" t="s">
        <v>158</v>
      </c>
      <c r="CO449" s="11" t="s">
        <v>158</v>
      </c>
      <c r="CP449" s="11" t="s">
        <v>158</v>
      </c>
      <c r="CQ449" s="11" t="s">
        <v>158</v>
      </c>
      <c r="CR449" s="11" t="s">
        <v>158</v>
      </c>
      <c r="CS449" s="11" t="s">
        <v>158</v>
      </c>
      <c r="CT449" s="11" t="s">
        <v>158</v>
      </c>
      <c r="CU449" s="11" t="s">
        <v>158</v>
      </c>
      <c r="CV449" s="11" t="s">
        <v>158</v>
      </c>
      <c r="CW449" s="11" t="s">
        <v>158</v>
      </c>
      <c r="CX449" s="11" t="s">
        <v>154</v>
      </c>
      <c r="CY449" s="11" t="s">
        <v>154</v>
      </c>
      <c r="CZ449" s="11" t="s">
        <v>154</v>
      </c>
      <c r="DA449" s="11" t="s">
        <v>154</v>
      </c>
      <c r="DB449" s="11" t="s">
        <v>154</v>
      </c>
      <c r="DC449" s="11" t="s">
        <v>154</v>
      </c>
      <c r="DD449" s="11" t="s">
        <v>154</v>
      </c>
      <c r="DE449" s="11" t="s">
        <v>154</v>
      </c>
      <c r="DF449" s="11" t="s">
        <v>154</v>
      </c>
      <c r="DG449" s="11" t="s">
        <v>154</v>
      </c>
      <c r="DH449" s="11" t="s">
        <v>154</v>
      </c>
      <c r="DI449" s="11" t="s">
        <v>154</v>
      </c>
      <c r="DJ449" s="11" t="s">
        <v>154</v>
      </c>
      <c r="DK449" s="11" t="s">
        <v>157</v>
      </c>
      <c r="DL449" s="11" t="s">
        <v>157</v>
      </c>
      <c r="DM449" s="11" t="s">
        <v>157</v>
      </c>
      <c r="DN449" s="11" t="s">
        <v>157</v>
      </c>
      <c r="DO449" s="11" t="s">
        <v>157</v>
      </c>
      <c r="DP449" s="11" t="s">
        <v>157</v>
      </c>
      <c r="DQ449" s="11" t="s">
        <v>157</v>
      </c>
      <c r="DR449" s="11" t="s">
        <v>157</v>
      </c>
      <c r="DS449" s="11" t="s">
        <v>157</v>
      </c>
      <c r="DT449" s="11" t="s">
        <v>157</v>
      </c>
      <c r="DU449" s="11" t="s">
        <v>157</v>
      </c>
      <c r="DV449" s="11" t="s">
        <v>157</v>
      </c>
      <c r="DW449" s="11" t="s">
        <v>157</v>
      </c>
      <c r="DX449" s="11" t="b">
        <v>1</v>
      </c>
      <c r="DY449" s="11" t="b">
        <v>1</v>
      </c>
      <c r="DZ449" s="11" t="b">
        <v>1</v>
      </c>
      <c r="EA449" s="11" t="b">
        <v>1</v>
      </c>
      <c r="EB449" s="11" t="b">
        <v>1</v>
      </c>
      <c r="EC449" s="11" t="b">
        <v>1</v>
      </c>
      <c r="ED449" s="11" t="b">
        <v>1</v>
      </c>
      <c r="EE449" s="11" t="b">
        <v>1</v>
      </c>
      <c r="EF449" s="11" t="b">
        <v>1</v>
      </c>
      <c r="EG449" s="11" t="b">
        <v>1</v>
      </c>
      <c r="EH449" s="11" t="b">
        <v>1</v>
      </c>
      <c r="EI449" s="11" t="b">
        <v>1</v>
      </c>
      <c r="EJ449" s="11" t="b">
        <v>1</v>
      </c>
      <c r="EK449" s="11">
        <v>2.9139000000000002E-2</v>
      </c>
      <c r="EL449" s="11">
        <v>3.3973999999999997E-2</v>
      </c>
      <c r="EM449" s="11">
        <v>3.2676999999999998E-2</v>
      </c>
      <c r="EN449" s="11">
        <v>2.9669000000000001E-2</v>
      </c>
      <c r="EO449" s="11">
        <v>1.4033E-2</v>
      </c>
      <c r="EP449" s="11">
        <v>1.831E-2</v>
      </c>
      <c r="EQ449" s="11">
        <v>3.6731E-2</v>
      </c>
      <c r="ER449" s="11">
        <v>3.5303000000000001E-2</v>
      </c>
      <c r="ES449" s="11">
        <v>4.2576000000000003E-2</v>
      </c>
      <c r="ET449" s="11">
        <v>3.8920000000000003E-2</v>
      </c>
      <c r="EU449" s="11">
        <v>4.0427999999999999E-2</v>
      </c>
      <c r="EV449" s="11">
        <v>2.4004999999999999E-2</v>
      </c>
      <c r="EW449" s="11">
        <v>3.9995000000000003E-2</v>
      </c>
      <c r="EX449" s="11" t="s">
        <v>209</v>
      </c>
      <c r="EY449" s="11" t="str">
        <f>VLOOKUP(Table8[[#This Row],[Candidate Detail Answer: City]],cities,2,FALSE)</f>
        <v>Philadelphia</v>
      </c>
      <c r="EZ449" s="11" t="str">
        <f>VLOOKUP(Table8[[#This Row],[Candidate Detail Answer: City]],cities,3,FALSE)</f>
        <v>PA</v>
      </c>
      <c r="FA449" s="21">
        <f>VLOOKUP(Table8[[#This Row],[Candidate Detail Answer: City]],cities,4,FALSE)</f>
        <v>19102</v>
      </c>
      <c r="FB449" s="11" t="s">
        <v>485</v>
      </c>
      <c r="FC449" s="11" t="str">
        <f>VLOOKUP(Table8[[#This Row],[Candidate Detail Answer: Major]],majors_final,3,FALSE)</f>
        <v>Software Development</v>
      </c>
      <c r="FD449" s="11" t="str">
        <f>VLOOKUP(Table8[[#This Row],[Candidate Detail Answer: Major]],majors_final,4,FALSE)</f>
        <v>IT-development focused</v>
      </c>
      <c r="FE449" s="11">
        <f>VLOOKUP(Table8[[#This Row],[Candidate Detail Answer: Major]],majors_final,5,FALSE)</f>
        <v>0</v>
      </c>
      <c r="FF449" s="11">
        <f>VLOOKUP(Table8[[#This Row],[Candidate Detail Answer: Major]],majors_final,6,FALSE)</f>
        <v>0</v>
      </c>
      <c r="FG449" s="5"/>
      <c r="FH449" s="5"/>
      <c r="FI449" s="11"/>
    </row>
    <row r="450" spans="1:165" ht="12.75" x14ac:dyDescent="0.2">
      <c r="A450" s="11">
        <v>30067966</v>
      </c>
      <c r="B450" s="11">
        <v>39671040</v>
      </c>
      <c r="C450" s="11">
        <v>52749.956249999501</v>
      </c>
      <c r="D450" s="11" t="s">
        <v>153</v>
      </c>
      <c r="E450" s="11">
        <v>345600</v>
      </c>
      <c r="F450" s="11">
        <v>46979804</v>
      </c>
      <c r="G450" s="11">
        <v>48092.252083334002</v>
      </c>
      <c r="H450" s="11">
        <v>47695.878472221397</v>
      </c>
      <c r="I450" s="11">
        <v>256991</v>
      </c>
      <c r="J450" s="11">
        <v>1</v>
      </c>
      <c r="K450" s="11">
        <v>0</v>
      </c>
      <c r="L450" s="11">
        <v>0</v>
      </c>
      <c r="M450" s="11">
        <v>131</v>
      </c>
      <c r="N450" s="11">
        <v>121</v>
      </c>
      <c r="O450" s="11">
        <v>92</v>
      </c>
      <c r="P450" s="11">
        <v>92.36</v>
      </c>
      <c r="Q450" s="11">
        <v>220394</v>
      </c>
      <c r="R450" s="11" t="s">
        <v>154</v>
      </c>
      <c r="S450" s="11" t="s">
        <v>155</v>
      </c>
      <c r="T450" s="11" t="s">
        <v>156</v>
      </c>
      <c r="U450" s="11">
        <v>0</v>
      </c>
      <c r="V450" s="11" t="s">
        <v>154</v>
      </c>
      <c r="W450" s="11" t="s">
        <v>157</v>
      </c>
      <c r="X450" s="11">
        <v>3</v>
      </c>
      <c r="Y450" s="11">
        <v>1</v>
      </c>
      <c r="Z450" s="11">
        <v>10</v>
      </c>
      <c r="AA450" s="11">
        <v>10</v>
      </c>
      <c r="AB450" s="11">
        <v>10</v>
      </c>
      <c r="AC450" s="11">
        <v>10</v>
      </c>
      <c r="AD450" s="11">
        <v>10</v>
      </c>
      <c r="AE450" s="11">
        <v>10</v>
      </c>
      <c r="AF450" s="11">
        <v>10</v>
      </c>
      <c r="AG450" s="11">
        <v>10</v>
      </c>
      <c r="AH450" s="11">
        <v>10</v>
      </c>
      <c r="AI450" s="11">
        <v>10</v>
      </c>
      <c r="AJ450" s="11">
        <v>10</v>
      </c>
      <c r="AK450" s="11">
        <v>0</v>
      </c>
      <c r="AL450" s="11">
        <v>10</v>
      </c>
      <c r="AM450" s="11">
        <v>111</v>
      </c>
      <c r="AN450" s="11">
        <v>60</v>
      </c>
      <c r="AO450" s="11">
        <v>10</v>
      </c>
      <c r="AP450" s="11">
        <v>110</v>
      </c>
      <c r="AQ450" s="11">
        <v>50</v>
      </c>
      <c r="AR450" s="11">
        <v>30</v>
      </c>
      <c r="AS450" s="11">
        <v>1</v>
      </c>
      <c r="AT450" s="11">
        <v>120</v>
      </c>
      <c r="AU450" s="11">
        <v>62</v>
      </c>
      <c r="AV450" s="11">
        <v>934</v>
      </c>
      <c r="AW450" s="11">
        <v>379</v>
      </c>
      <c r="AX450" s="11">
        <v>1425</v>
      </c>
      <c r="AY450" s="11">
        <v>463</v>
      </c>
      <c r="AZ450" s="11">
        <v>2142</v>
      </c>
      <c r="BA450" s="11">
        <v>542</v>
      </c>
      <c r="BB450" s="11">
        <v>633</v>
      </c>
      <c r="BC450" s="11">
        <v>3258</v>
      </c>
      <c r="BD450" s="11">
        <v>566</v>
      </c>
      <c r="BE450" s="11">
        <v>2410</v>
      </c>
      <c r="BF450" s="11">
        <v>1996</v>
      </c>
      <c r="BG450" s="11">
        <v>17953</v>
      </c>
      <c r="BH450" s="11">
        <v>3725</v>
      </c>
      <c r="BI450" s="11">
        <v>9</v>
      </c>
      <c r="BJ450" s="11">
        <v>9</v>
      </c>
      <c r="BK450" s="11">
        <v>9</v>
      </c>
      <c r="BL450" s="11">
        <v>11</v>
      </c>
      <c r="BM450" s="11">
        <v>5</v>
      </c>
      <c r="BN450" s="11">
        <v>11</v>
      </c>
      <c r="BO450" s="11">
        <v>14</v>
      </c>
      <c r="BP450" s="11">
        <v>6</v>
      </c>
      <c r="BQ450" s="11">
        <v>11</v>
      </c>
      <c r="BR450" s="11">
        <v>12</v>
      </c>
      <c r="BS450" s="11">
        <v>7</v>
      </c>
      <c r="BT450" s="11">
        <v>22</v>
      </c>
      <c r="BU450" s="11">
        <v>23</v>
      </c>
      <c r="BV450" s="11">
        <v>7</v>
      </c>
      <c r="BW450" s="11">
        <v>2</v>
      </c>
      <c r="BX450" s="11">
        <v>14</v>
      </c>
      <c r="BY450" s="11">
        <v>4</v>
      </c>
      <c r="BZ450" s="11">
        <v>17</v>
      </c>
      <c r="CA450" s="11">
        <v>8</v>
      </c>
      <c r="CB450" s="11">
        <v>4</v>
      </c>
      <c r="CC450" s="11">
        <v>29</v>
      </c>
      <c r="CD450" s="11">
        <v>3</v>
      </c>
      <c r="CE450" s="11">
        <v>12</v>
      </c>
      <c r="CF450" s="11">
        <v>17</v>
      </c>
      <c r="CG450" s="11">
        <v>163</v>
      </c>
      <c r="CH450" s="11">
        <v>32</v>
      </c>
      <c r="CI450" s="11"/>
      <c r="CJ450" s="11"/>
      <c r="CK450" s="11" t="s">
        <v>158</v>
      </c>
      <c r="CL450" s="11" t="s">
        <v>158</v>
      </c>
      <c r="CM450" s="11" t="s">
        <v>158</v>
      </c>
      <c r="CN450" s="11" t="s">
        <v>158</v>
      </c>
      <c r="CO450" s="11" t="s">
        <v>158</v>
      </c>
      <c r="CP450" s="11" t="s">
        <v>158</v>
      </c>
      <c r="CQ450" s="11" t="s">
        <v>158</v>
      </c>
      <c r="CR450" s="11" t="s">
        <v>158</v>
      </c>
      <c r="CS450" s="11" t="s">
        <v>158</v>
      </c>
      <c r="CT450" s="11" t="s">
        <v>158</v>
      </c>
      <c r="CU450" s="11" t="s">
        <v>158</v>
      </c>
      <c r="CV450" s="11" t="s">
        <v>158</v>
      </c>
      <c r="CW450" s="11" t="s">
        <v>158</v>
      </c>
      <c r="CX450" s="11" t="s">
        <v>154</v>
      </c>
      <c r="CY450" s="11" t="s">
        <v>154</v>
      </c>
      <c r="CZ450" s="11" t="s">
        <v>154</v>
      </c>
      <c r="DA450" s="11" t="s">
        <v>154</v>
      </c>
      <c r="DB450" s="11" t="s">
        <v>154</v>
      </c>
      <c r="DC450" s="11" t="s">
        <v>154</v>
      </c>
      <c r="DD450" s="11" t="s">
        <v>154</v>
      </c>
      <c r="DE450" s="11" t="s">
        <v>154</v>
      </c>
      <c r="DF450" s="11" t="s">
        <v>154</v>
      </c>
      <c r="DG450" s="11" t="s">
        <v>154</v>
      </c>
      <c r="DH450" s="11" t="s">
        <v>154</v>
      </c>
      <c r="DI450" s="11" t="s">
        <v>154</v>
      </c>
      <c r="DJ450" s="11" t="s">
        <v>154</v>
      </c>
      <c r="DK450" s="11" t="s">
        <v>157</v>
      </c>
      <c r="DL450" s="11" t="s">
        <v>157</v>
      </c>
      <c r="DM450" s="11" t="s">
        <v>157</v>
      </c>
      <c r="DN450" s="11" t="s">
        <v>157</v>
      </c>
      <c r="DO450" s="11" t="s">
        <v>157</v>
      </c>
      <c r="DP450" s="11" t="s">
        <v>157</v>
      </c>
      <c r="DQ450" s="11" t="s">
        <v>157</v>
      </c>
      <c r="DR450" s="11" t="s">
        <v>157</v>
      </c>
      <c r="DS450" s="11" t="s">
        <v>157</v>
      </c>
      <c r="DT450" s="11" t="s">
        <v>157</v>
      </c>
      <c r="DU450" s="11" t="s">
        <v>157</v>
      </c>
      <c r="DV450" s="11" t="s">
        <v>157</v>
      </c>
      <c r="DW450" s="11" t="s">
        <v>157</v>
      </c>
      <c r="DX450" s="11" t="b">
        <v>1</v>
      </c>
      <c r="DY450" s="11" t="b">
        <v>1</v>
      </c>
      <c r="DZ450" s="11" t="b">
        <v>1</v>
      </c>
      <c r="EA450" s="11" t="b">
        <v>1</v>
      </c>
      <c r="EB450" s="11" t="b">
        <v>1</v>
      </c>
      <c r="EC450" s="11" t="b">
        <v>1</v>
      </c>
      <c r="ED450" s="11" t="b">
        <v>1</v>
      </c>
      <c r="EE450" s="11" t="b">
        <v>1</v>
      </c>
      <c r="EF450" s="11" t="b">
        <v>1</v>
      </c>
      <c r="EG450" s="11" t="b">
        <v>1</v>
      </c>
      <c r="EH450" s="11" t="b">
        <v>1</v>
      </c>
      <c r="EI450" s="11" t="b">
        <v>0</v>
      </c>
      <c r="EJ450" s="11" t="b">
        <v>1</v>
      </c>
      <c r="EK450" s="11">
        <v>1.7499000000000001E-2</v>
      </c>
      <c r="EL450" s="11">
        <v>3.8478999999999999E-2</v>
      </c>
      <c r="EM450" s="11">
        <v>3.7724000000000001E-2</v>
      </c>
      <c r="EN450" s="11">
        <v>3.4129E-2</v>
      </c>
      <c r="EO450" s="11">
        <v>3.0130000000000001E-2</v>
      </c>
      <c r="EP450" s="11">
        <v>3.3368000000000002E-2</v>
      </c>
      <c r="EQ450" s="11">
        <v>3.8387999999999999E-2</v>
      </c>
      <c r="ER450" s="11">
        <v>3.6075000000000003E-2</v>
      </c>
      <c r="ES450" s="11">
        <v>3.5008999999999998E-2</v>
      </c>
      <c r="ET450" s="11">
        <v>3.6645999999999998E-2</v>
      </c>
      <c r="EU450" s="11">
        <v>4.3362999999999999E-2</v>
      </c>
      <c r="EV450" s="11">
        <v>3.2396000000000001E-2</v>
      </c>
      <c r="EW450" s="11">
        <v>4.1916000000000002E-2</v>
      </c>
      <c r="EX450" s="11" t="s">
        <v>493</v>
      </c>
      <c r="EY450" s="11" t="str">
        <f>VLOOKUP(Table8[[#This Row],[Candidate Detail Answer: City]],cities,2,FALSE)</f>
        <v>Philadelphia</v>
      </c>
      <c r="EZ450" s="11" t="str">
        <f>VLOOKUP(Table8[[#This Row],[Candidate Detail Answer: City]],cities,3,FALSE)</f>
        <v>PA</v>
      </c>
      <c r="FA450" s="21">
        <f>VLOOKUP(Table8[[#This Row],[Candidate Detail Answer: City]],cities,4,FALSE)</f>
        <v>19102</v>
      </c>
      <c r="FB450" s="11" t="s">
        <v>494</v>
      </c>
      <c r="FC450" s="11" t="str">
        <f>VLOOKUP(Table8[[#This Row],[Candidate Detail Answer: Major]],majors_final,3,FALSE)</f>
        <v>Cyber Security</v>
      </c>
      <c r="FD450" s="11" t="str">
        <f>VLOOKUP(Table8[[#This Row],[Candidate Detail Answer: Major]],majors_final,4,FALSE)</f>
        <v>IT non-development</v>
      </c>
      <c r="FE450" s="11">
        <f>VLOOKUP(Table8[[#This Row],[Candidate Detail Answer: Major]],majors_final,5,FALSE)</f>
        <v>0</v>
      </c>
      <c r="FF450" s="11">
        <f>VLOOKUP(Table8[[#This Row],[Candidate Detail Answer: Major]],majors_final,6,FALSE)</f>
        <v>0</v>
      </c>
      <c r="FG450" s="5"/>
      <c r="FH450" s="5"/>
      <c r="FI450" s="11"/>
    </row>
    <row r="451" spans="1:165" ht="12.75" x14ac:dyDescent="0.2">
      <c r="A451" s="11">
        <v>30819759</v>
      </c>
      <c r="B451" s="11">
        <v>40835996</v>
      </c>
      <c r="C451" s="11">
        <v>47990.5736111109</v>
      </c>
      <c r="D451" s="11" t="s">
        <v>153</v>
      </c>
      <c r="E451" s="11">
        <v>345600</v>
      </c>
      <c r="F451" s="11">
        <v>48030034</v>
      </c>
      <c r="G451" s="11">
        <v>48834.770138889602</v>
      </c>
      <c r="H451" s="11">
        <v>48351.420833332399</v>
      </c>
      <c r="I451" s="11">
        <v>355963</v>
      </c>
      <c r="J451" s="11">
        <v>1</v>
      </c>
      <c r="K451" s="11">
        <v>0</v>
      </c>
      <c r="L451" s="11">
        <v>0</v>
      </c>
      <c r="M451" s="11">
        <v>131</v>
      </c>
      <c r="N451" s="11">
        <v>131</v>
      </c>
      <c r="O451" s="11">
        <v>92</v>
      </c>
      <c r="P451" s="11">
        <v>100</v>
      </c>
      <c r="Q451" s="11">
        <v>311611</v>
      </c>
      <c r="R451" s="11" t="s">
        <v>154</v>
      </c>
      <c r="S451" s="11" t="s">
        <v>155</v>
      </c>
      <c r="T451" s="11" t="s">
        <v>156</v>
      </c>
      <c r="U451" s="11">
        <v>0</v>
      </c>
      <c r="V451" s="11" t="s">
        <v>154</v>
      </c>
      <c r="W451" s="11" t="s">
        <v>157</v>
      </c>
      <c r="X451" s="11">
        <v>4</v>
      </c>
      <c r="Y451" s="11">
        <v>1</v>
      </c>
      <c r="Z451" s="11">
        <v>10</v>
      </c>
      <c r="AA451" s="11">
        <v>10</v>
      </c>
      <c r="AB451" s="11">
        <v>10</v>
      </c>
      <c r="AC451" s="11">
        <v>10</v>
      </c>
      <c r="AD451" s="11">
        <v>10</v>
      </c>
      <c r="AE451" s="11">
        <v>10</v>
      </c>
      <c r="AF451" s="11">
        <v>10</v>
      </c>
      <c r="AG451" s="11">
        <v>10</v>
      </c>
      <c r="AH451" s="11">
        <v>10</v>
      </c>
      <c r="AI451" s="11">
        <v>10</v>
      </c>
      <c r="AJ451" s="11">
        <v>10</v>
      </c>
      <c r="AK451" s="11">
        <v>10</v>
      </c>
      <c r="AL451" s="11">
        <v>10</v>
      </c>
      <c r="AM451" s="11">
        <v>121</v>
      </c>
      <c r="AN451" s="11">
        <v>60</v>
      </c>
      <c r="AO451" s="11">
        <v>10</v>
      </c>
      <c r="AP451" s="11">
        <v>120</v>
      </c>
      <c r="AQ451" s="11">
        <v>60</v>
      </c>
      <c r="AR451" s="11">
        <v>40</v>
      </c>
      <c r="AS451" s="11">
        <v>1</v>
      </c>
      <c r="AT451" s="11">
        <v>130</v>
      </c>
      <c r="AU451" s="11">
        <v>240</v>
      </c>
      <c r="AV451" s="11">
        <v>8240</v>
      </c>
      <c r="AW451" s="11">
        <v>1086</v>
      </c>
      <c r="AX451" s="11">
        <v>1174</v>
      </c>
      <c r="AY451" s="11">
        <v>909</v>
      </c>
      <c r="AZ451" s="11">
        <v>913</v>
      </c>
      <c r="BA451" s="11">
        <v>686</v>
      </c>
      <c r="BB451" s="11">
        <v>1552</v>
      </c>
      <c r="BC451" s="11">
        <v>750</v>
      </c>
      <c r="BD451" s="11">
        <v>552</v>
      </c>
      <c r="BE451" s="11">
        <v>5728</v>
      </c>
      <c r="BF451" s="11">
        <v>9408</v>
      </c>
      <c r="BG451" s="11">
        <v>1124</v>
      </c>
      <c r="BH451" s="11">
        <v>9806</v>
      </c>
      <c r="BI451" s="11">
        <v>12</v>
      </c>
      <c r="BJ451" s="11">
        <v>13</v>
      </c>
      <c r="BK451" s="11">
        <v>11</v>
      </c>
      <c r="BL451" s="11">
        <v>16</v>
      </c>
      <c r="BM451" s="11">
        <v>10</v>
      </c>
      <c r="BN451" s="11">
        <v>12</v>
      </c>
      <c r="BO451" s="11">
        <v>17</v>
      </c>
      <c r="BP451" s="11">
        <v>15</v>
      </c>
      <c r="BQ451" s="11">
        <v>12</v>
      </c>
      <c r="BR451" s="11">
        <v>22</v>
      </c>
      <c r="BS451" s="11">
        <v>16</v>
      </c>
      <c r="BT451" s="11">
        <v>27</v>
      </c>
      <c r="BU451" s="11">
        <v>35</v>
      </c>
      <c r="BV451" s="11">
        <v>14</v>
      </c>
      <c r="BW451" s="11">
        <v>9</v>
      </c>
      <c r="BX451" s="11">
        <v>6</v>
      </c>
      <c r="BY451" s="11">
        <v>6</v>
      </c>
      <c r="BZ451" s="11">
        <v>4</v>
      </c>
      <c r="CA451" s="11">
        <v>7</v>
      </c>
      <c r="CB451" s="11">
        <v>8</v>
      </c>
      <c r="CC451" s="11">
        <v>4</v>
      </c>
      <c r="CD451" s="11">
        <v>4</v>
      </c>
      <c r="CE451" s="11">
        <v>10</v>
      </c>
      <c r="CF451" s="11">
        <v>11</v>
      </c>
      <c r="CG451" s="11">
        <v>7</v>
      </c>
      <c r="CH451" s="11">
        <v>8</v>
      </c>
      <c r="CI451" s="11"/>
      <c r="CJ451" s="11"/>
      <c r="CK451" s="11" t="s">
        <v>158</v>
      </c>
      <c r="CL451" s="11" t="s">
        <v>158</v>
      </c>
      <c r="CM451" s="11" t="s">
        <v>158</v>
      </c>
      <c r="CN451" s="11" t="s">
        <v>158</v>
      </c>
      <c r="CO451" s="11" t="s">
        <v>158</v>
      </c>
      <c r="CP451" s="11" t="s">
        <v>158</v>
      </c>
      <c r="CQ451" s="11" t="s">
        <v>158</v>
      </c>
      <c r="CR451" s="11" t="s">
        <v>158</v>
      </c>
      <c r="CS451" s="11" t="s">
        <v>158</v>
      </c>
      <c r="CT451" s="11" t="s">
        <v>158</v>
      </c>
      <c r="CU451" s="11" t="s">
        <v>158</v>
      </c>
      <c r="CV451" s="11" t="s">
        <v>158</v>
      </c>
      <c r="CW451" s="11" t="s">
        <v>158</v>
      </c>
      <c r="CX451" s="11" t="s">
        <v>154</v>
      </c>
      <c r="CY451" s="11" t="s">
        <v>154</v>
      </c>
      <c r="CZ451" s="11" t="s">
        <v>154</v>
      </c>
      <c r="DA451" s="11" t="s">
        <v>154</v>
      </c>
      <c r="DB451" s="11" t="s">
        <v>154</v>
      </c>
      <c r="DC451" s="11" t="s">
        <v>154</v>
      </c>
      <c r="DD451" s="11" t="s">
        <v>154</v>
      </c>
      <c r="DE451" s="11" t="s">
        <v>154</v>
      </c>
      <c r="DF451" s="11" t="s">
        <v>154</v>
      </c>
      <c r="DG451" s="11" t="s">
        <v>154</v>
      </c>
      <c r="DH451" s="11" t="s">
        <v>154</v>
      </c>
      <c r="DI451" s="11" t="s">
        <v>154</v>
      </c>
      <c r="DJ451" s="11" t="s">
        <v>154</v>
      </c>
      <c r="DK451" s="11" t="s">
        <v>157</v>
      </c>
      <c r="DL451" s="11" t="s">
        <v>157</v>
      </c>
      <c r="DM451" s="11" t="s">
        <v>157</v>
      </c>
      <c r="DN451" s="11" t="s">
        <v>157</v>
      </c>
      <c r="DO451" s="11" t="s">
        <v>157</v>
      </c>
      <c r="DP451" s="11" t="s">
        <v>157</v>
      </c>
      <c r="DQ451" s="11" t="s">
        <v>157</v>
      </c>
      <c r="DR451" s="11" t="s">
        <v>157</v>
      </c>
      <c r="DS451" s="11" t="s">
        <v>157</v>
      </c>
      <c r="DT451" s="11" t="s">
        <v>157</v>
      </c>
      <c r="DU451" s="11" t="s">
        <v>157</v>
      </c>
      <c r="DV451" s="11" t="s">
        <v>157</v>
      </c>
      <c r="DW451" s="11" t="s">
        <v>157</v>
      </c>
      <c r="DX451" s="11" t="b">
        <v>1</v>
      </c>
      <c r="DY451" s="11" t="b">
        <v>1</v>
      </c>
      <c r="DZ451" s="11" t="b">
        <v>1</v>
      </c>
      <c r="EA451" s="11" t="b">
        <v>1</v>
      </c>
      <c r="EB451" s="11" t="b">
        <v>1</v>
      </c>
      <c r="EC451" s="11" t="b">
        <v>1</v>
      </c>
      <c r="ED451" s="11" t="b">
        <v>1</v>
      </c>
      <c r="EE451" s="11" t="b">
        <v>1</v>
      </c>
      <c r="EF451" s="11" t="b">
        <v>1</v>
      </c>
      <c r="EG451" s="11" t="b">
        <v>1</v>
      </c>
      <c r="EH451" s="11" t="b">
        <v>1</v>
      </c>
      <c r="EI451" s="11" t="b">
        <v>1</v>
      </c>
      <c r="EJ451" s="11" t="b">
        <v>1</v>
      </c>
      <c r="EK451" s="11">
        <v>3.0453999999999998E-2</v>
      </c>
      <c r="EL451" s="11">
        <v>3.8338999999999998E-2</v>
      </c>
      <c r="EM451" s="11">
        <v>2.8355000000000002E-2</v>
      </c>
      <c r="EN451" s="11">
        <v>3.6949999999999997E-2</v>
      </c>
      <c r="EO451" s="11">
        <v>4.1319000000000002E-2</v>
      </c>
      <c r="EP451" s="11">
        <v>3.2635999999999998E-2</v>
      </c>
      <c r="EQ451" s="11">
        <v>3.6791999999999998E-2</v>
      </c>
      <c r="ER451" s="11">
        <v>3.7398000000000001E-2</v>
      </c>
      <c r="ES451" s="11">
        <v>3.3578999999999998E-2</v>
      </c>
      <c r="ET451" s="11">
        <v>3.7060999999999997E-2</v>
      </c>
      <c r="EU451" s="11">
        <v>4.2742000000000002E-2</v>
      </c>
      <c r="EV451" s="11">
        <v>4.0067999999999999E-2</v>
      </c>
      <c r="EW451" s="11">
        <v>3.6221000000000003E-2</v>
      </c>
      <c r="EX451" s="11" t="s">
        <v>209</v>
      </c>
      <c r="EY451" s="11" t="str">
        <f>VLOOKUP(Table8[[#This Row],[Candidate Detail Answer: City]],cities,2,FALSE)</f>
        <v>Philadelphia</v>
      </c>
      <c r="EZ451" s="11" t="str">
        <f>VLOOKUP(Table8[[#This Row],[Candidate Detail Answer: City]],cities,3,FALSE)</f>
        <v>PA</v>
      </c>
      <c r="FA451" s="21">
        <f>VLOOKUP(Table8[[#This Row],[Candidate Detail Answer: City]],cities,4,FALSE)</f>
        <v>19102</v>
      </c>
      <c r="FB451" s="11" t="s">
        <v>229</v>
      </c>
      <c r="FC451" s="11" t="str">
        <f>VLOOKUP(Table8[[#This Row],[Candidate Detail Answer: Major]],majors_final,3,FALSE)</f>
        <v>Computer Science</v>
      </c>
      <c r="FD451" s="11" t="str">
        <f>VLOOKUP(Table8[[#This Row],[Candidate Detail Answer: Major]],majors_final,4,FALSE)</f>
        <v>IT-development focused</v>
      </c>
      <c r="FE451" s="11">
        <f>VLOOKUP(Table8[[#This Row],[Candidate Detail Answer: Major]],majors_final,5,FALSE)</f>
        <v>0</v>
      </c>
      <c r="FF451" s="11">
        <f>VLOOKUP(Table8[[#This Row],[Candidate Detail Answer: Major]],majors_final,6,FALSE)</f>
        <v>0</v>
      </c>
      <c r="FG451" s="5"/>
      <c r="FH451" s="5"/>
      <c r="FI451" s="11"/>
    </row>
    <row r="452" spans="1:165" ht="12.75" x14ac:dyDescent="0.2">
      <c r="A452" s="11">
        <v>30819780</v>
      </c>
      <c r="B452" s="11">
        <v>40836038</v>
      </c>
      <c r="C452" s="11">
        <v>48209.899999999798</v>
      </c>
      <c r="D452" s="11" t="s">
        <v>153</v>
      </c>
      <c r="E452" s="11">
        <v>345600</v>
      </c>
      <c r="F452" s="11">
        <v>48030216</v>
      </c>
      <c r="G452" s="11">
        <v>49256.199305556402</v>
      </c>
      <c r="H452" s="11">
        <v>48723.4854166656</v>
      </c>
      <c r="I452" s="11">
        <v>470448</v>
      </c>
      <c r="J452" s="11">
        <v>1</v>
      </c>
      <c r="K452" s="11">
        <v>0</v>
      </c>
      <c r="L452" s="11">
        <v>0</v>
      </c>
      <c r="M452" s="11">
        <v>131</v>
      </c>
      <c r="N452" s="11">
        <v>131</v>
      </c>
      <c r="O452" s="11">
        <v>92</v>
      </c>
      <c r="P452" s="11">
        <v>100</v>
      </c>
      <c r="Q452" s="11">
        <v>424062</v>
      </c>
      <c r="R452" s="11" t="s">
        <v>154</v>
      </c>
      <c r="S452" s="11" t="s">
        <v>155</v>
      </c>
      <c r="T452" s="11" t="s">
        <v>156</v>
      </c>
      <c r="U452" s="11">
        <v>0</v>
      </c>
      <c r="V452" s="11" t="s">
        <v>154</v>
      </c>
      <c r="W452" s="11" t="s">
        <v>157</v>
      </c>
      <c r="X452" s="11">
        <v>2</v>
      </c>
      <c r="Y452" s="11">
        <v>1</v>
      </c>
      <c r="Z452" s="11">
        <v>10</v>
      </c>
      <c r="AA452" s="11">
        <v>10</v>
      </c>
      <c r="AB452" s="11">
        <v>10</v>
      </c>
      <c r="AC452" s="11">
        <v>10</v>
      </c>
      <c r="AD452" s="11">
        <v>10</v>
      </c>
      <c r="AE452" s="11">
        <v>10</v>
      </c>
      <c r="AF452" s="11">
        <v>10</v>
      </c>
      <c r="AG452" s="11">
        <v>10</v>
      </c>
      <c r="AH452" s="11">
        <v>10</v>
      </c>
      <c r="AI452" s="11">
        <v>10</v>
      </c>
      <c r="AJ452" s="11">
        <v>10</v>
      </c>
      <c r="AK452" s="11">
        <v>10</v>
      </c>
      <c r="AL452" s="11">
        <v>10</v>
      </c>
      <c r="AM452" s="11">
        <v>121</v>
      </c>
      <c r="AN452" s="11">
        <v>60</v>
      </c>
      <c r="AO452" s="11">
        <v>10</v>
      </c>
      <c r="AP452" s="11">
        <v>120</v>
      </c>
      <c r="AQ452" s="11">
        <v>60</v>
      </c>
      <c r="AR452" s="11">
        <v>40</v>
      </c>
      <c r="AS452" s="11">
        <v>1</v>
      </c>
      <c r="AT452" s="11">
        <v>130</v>
      </c>
      <c r="AU452" s="11">
        <v>19620</v>
      </c>
      <c r="AV452" s="11">
        <v>7931</v>
      </c>
      <c r="AW452" s="11">
        <v>8078</v>
      </c>
      <c r="AX452" s="11">
        <v>1208</v>
      </c>
      <c r="AY452" s="11">
        <v>1346</v>
      </c>
      <c r="AZ452" s="11">
        <v>1131</v>
      </c>
      <c r="BA452" s="11">
        <v>340</v>
      </c>
      <c r="BB452" s="11">
        <v>1862</v>
      </c>
      <c r="BC452" s="11">
        <v>866</v>
      </c>
      <c r="BD452" s="11">
        <v>355</v>
      </c>
      <c r="BE452" s="11">
        <v>434</v>
      </c>
      <c r="BF452" s="11">
        <v>513</v>
      </c>
      <c r="BG452" s="11">
        <v>1283</v>
      </c>
      <c r="BH452" s="11">
        <v>979</v>
      </c>
      <c r="BI452" s="11">
        <v>10</v>
      </c>
      <c r="BJ452" s="11">
        <v>8</v>
      </c>
      <c r="BK452" s="11">
        <v>8</v>
      </c>
      <c r="BL452" s="11">
        <v>10</v>
      </c>
      <c r="BM452" s="11">
        <v>7</v>
      </c>
      <c r="BN452" s="11">
        <v>8</v>
      </c>
      <c r="BO452" s="11">
        <v>10</v>
      </c>
      <c r="BP452" s="11">
        <v>8</v>
      </c>
      <c r="BQ452" s="11">
        <v>8</v>
      </c>
      <c r="BR452" s="11">
        <v>9</v>
      </c>
      <c r="BS452" s="11">
        <v>9</v>
      </c>
      <c r="BT452" s="11">
        <v>15</v>
      </c>
      <c r="BU452" s="11">
        <v>30</v>
      </c>
      <c r="BV452" s="11">
        <v>38</v>
      </c>
      <c r="BW452" s="11">
        <v>27</v>
      </c>
      <c r="BX452" s="11">
        <v>7</v>
      </c>
      <c r="BY452" s="11">
        <v>6</v>
      </c>
      <c r="BZ452" s="11">
        <v>8</v>
      </c>
      <c r="CA452" s="11">
        <v>4</v>
      </c>
      <c r="CB452" s="11">
        <v>6</v>
      </c>
      <c r="CC452" s="11">
        <v>7</v>
      </c>
      <c r="CD452" s="11">
        <v>5</v>
      </c>
      <c r="CE452" s="11">
        <v>6</v>
      </c>
      <c r="CF452" s="11">
        <v>5</v>
      </c>
      <c r="CG452" s="11">
        <v>6</v>
      </c>
      <c r="CH452" s="11">
        <v>6</v>
      </c>
      <c r="CI452" s="11"/>
      <c r="CJ452" s="11"/>
      <c r="CK452" s="11" t="s">
        <v>158</v>
      </c>
      <c r="CL452" s="11" t="s">
        <v>158</v>
      </c>
      <c r="CM452" s="11" t="s">
        <v>158</v>
      </c>
      <c r="CN452" s="11" t="s">
        <v>158</v>
      </c>
      <c r="CO452" s="11" t="s">
        <v>158</v>
      </c>
      <c r="CP452" s="11" t="s">
        <v>158</v>
      </c>
      <c r="CQ452" s="11" t="s">
        <v>158</v>
      </c>
      <c r="CR452" s="11" t="s">
        <v>158</v>
      </c>
      <c r="CS452" s="11" t="s">
        <v>158</v>
      </c>
      <c r="CT452" s="11" t="s">
        <v>158</v>
      </c>
      <c r="CU452" s="11" t="s">
        <v>158</v>
      </c>
      <c r="CV452" s="11" t="s">
        <v>158</v>
      </c>
      <c r="CW452" s="11" t="s">
        <v>158</v>
      </c>
      <c r="CX452" s="11" t="s">
        <v>154</v>
      </c>
      <c r="CY452" s="11" t="s">
        <v>154</v>
      </c>
      <c r="CZ452" s="11" t="s">
        <v>154</v>
      </c>
      <c r="DA452" s="11" t="s">
        <v>154</v>
      </c>
      <c r="DB452" s="11" t="s">
        <v>154</v>
      </c>
      <c r="DC452" s="11" t="s">
        <v>154</v>
      </c>
      <c r="DD452" s="11" t="s">
        <v>154</v>
      </c>
      <c r="DE452" s="11" t="s">
        <v>154</v>
      </c>
      <c r="DF452" s="11" t="s">
        <v>154</v>
      </c>
      <c r="DG452" s="11" t="s">
        <v>154</v>
      </c>
      <c r="DH452" s="11" t="s">
        <v>154</v>
      </c>
      <c r="DI452" s="11" t="s">
        <v>154</v>
      </c>
      <c r="DJ452" s="11" t="s">
        <v>154</v>
      </c>
      <c r="DK452" s="11" t="s">
        <v>157</v>
      </c>
      <c r="DL452" s="11" t="s">
        <v>157</v>
      </c>
      <c r="DM452" s="11" t="s">
        <v>157</v>
      </c>
      <c r="DN452" s="11" t="s">
        <v>157</v>
      </c>
      <c r="DO452" s="11" t="s">
        <v>157</v>
      </c>
      <c r="DP452" s="11" t="s">
        <v>157</v>
      </c>
      <c r="DQ452" s="11" t="s">
        <v>157</v>
      </c>
      <c r="DR452" s="11" t="s">
        <v>157</v>
      </c>
      <c r="DS452" s="11" t="s">
        <v>157</v>
      </c>
      <c r="DT452" s="11" t="s">
        <v>157</v>
      </c>
      <c r="DU452" s="11" t="s">
        <v>157</v>
      </c>
      <c r="DV452" s="11" t="s">
        <v>157</v>
      </c>
      <c r="DW452" s="11" t="s">
        <v>157</v>
      </c>
      <c r="DX452" s="11" t="b">
        <v>1</v>
      </c>
      <c r="DY452" s="11" t="b">
        <v>1</v>
      </c>
      <c r="DZ452" s="11" t="b">
        <v>1</v>
      </c>
      <c r="EA452" s="11" t="b">
        <v>1</v>
      </c>
      <c r="EB452" s="11" t="b">
        <v>1</v>
      </c>
      <c r="EC452" s="11" t="b">
        <v>1</v>
      </c>
      <c r="ED452" s="11" t="b">
        <v>1</v>
      </c>
      <c r="EE452" s="11" t="b">
        <v>1</v>
      </c>
      <c r="EF452" s="11" t="b">
        <v>1</v>
      </c>
      <c r="EG452" s="11" t="b">
        <v>1</v>
      </c>
      <c r="EH452" s="11" t="b">
        <v>1</v>
      </c>
      <c r="EI452" s="11" t="b">
        <v>1</v>
      </c>
      <c r="EJ452" s="11" t="b">
        <v>1</v>
      </c>
      <c r="EK452" s="11">
        <v>1.3717999999999999E-2</v>
      </c>
      <c r="EL452" s="11">
        <v>3.6929999999999998E-2</v>
      </c>
      <c r="EM452" s="11">
        <v>2.7678999999999999E-2</v>
      </c>
      <c r="EN452" s="11">
        <v>3.4049999999999997E-2</v>
      </c>
      <c r="EO452" s="11">
        <v>3.1299E-2</v>
      </c>
      <c r="EP452" s="11">
        <v>3.5409000000000003E-2</v>
      </c>
      <c r="EQ452" s="11">
        <v>3.4564999999999999E-2</v>
      </c>
      <c r="ER452" s="11">
        <v>3.7451999999999999E-2</v>
      </c>
      <c r="ES452" s="11">
        <v>3.6311999999999997E-2</v>
      </c>
      <c r="ET452" s="11">
        <v>3.5414000000000001E-2</v>
      </c>
      <c r="EU452" s="11">
        <v>3.9447000000000003E-2</v>
      </c>
      <c r="EV452" s="11">
        <v>4.4160999999999999E-2</v>
      </c>
      <c r="EW452" s="11">
        <v>3.5400000000000001E-2</v>
      </c>
      <c r="EX452" s="11" t="s">
        <v>209</v>
      </c>
      <c r="EY452" s="11" t="str">
        <f>VLOOKUP(Table8[[#This Row],[Candidate Detail Answer: City]],cities,2,FALSE)</f>
        <v>Philadelphia</v>
      </c>
      <c r="EZ452" s="11" t="str">
        <f>VLOOKUP(Table8[[#This Row],[Candidate Detail Answer: City]],cities,3,FALSE)</f>
        <v>PA</v>
      </c>
      <c r="FA452" s="21">
        <f>VLOOKUP(Table8[[#This Row],[Candidate Detail Answer: City]],cities,4,FALSE)</f>
        <v>19102</v>
      </c>
      <c r="FB452" s="11" t="s">
        <v>514</v>
      </c>
      <c r="FC452" s="11" t="str">
        <f>VLOOKUP(Table8[[#This Row],[Candidate Detail Answer: Major]],majors_final,3,FALSE)</f>
        <v>Information Technology</v>
      </c>
      <c r="FD452" s="11" t="str">
        <f>VLOOKUP(Table8[[#This Row],[Candidate Detail Answer: Major]],majors_final,4,FALSE)</f>
        <v>IT non-development</v>
      </c>
      <c r="FE452" s="11">
        <f>VLOOKUP(Table8[[#This Row],[Candidate Detail Answer: Major]],majors_final,5,FALSE)</f>
        <v>0</v>
      </c>
      <c r="FF452" s="11">
        <f>VLOOKUP(Table8[[#This Row],[Candidate Detail Answer: Major]],majors_final,6,FALSE)</f>
        <v>0</v>
      </c>
      <c r="FG452" s="5"/>
      <c r="FH452" s="5"/>
      <c r="FI452" s="11"/>
    </row>
    <row r="453" spans="1:165" ht="12.75" x14ac:dyDescent="0.2">
      <c r="A453" s="11">
        <v>30819756</v>
      </c>
      <c r="B453" s="11">
        <v>40835994</v>
      </c>
      <c r="C453" s="11">
        <v>55952.121527777097</v>
      </c>
      <c r="D453" s="11" t="s">
        <v>153</v>
      </c>
      <c r="E453" s="11">
        <v>345600</v>
      </c>
      <c r="F453" s="11">
        <v>48029450</v>
      </c>
      <c r="G453" s="11">
        <v>48814.702083334101</v>
      </c>
      <c r="H453" s="11">
        <v>48333.703472221299</v>
      </c>
      <c r="I453" s="11">
        <v>379641</v>
      </c>
      <c r="J453" s="11">
        <v>1</v>
      </c>
      <c r="K453" s="11">
        <v>0</v>
      </c>
      <c r="L453" s="11">
        <v>0</v>
      </c>
      <c r="M453" s="11">
        <v>131</v>
      </c>
      <c r="N453" s="11">
        <v>41</v>
      </c>
      <c r="O453" s="11">
        <v>92</v>
      </c>
      <c r="P453" s="11">
        <v>31.29</v>
      </c>
      <c r="Q453" s="11">
        <v>326358</v>
      </c>
      <c r="R453" s="11" t="s">
        <v>154</v>
      </c>
      <c r="S453" s="11" t="s">
        <v>155</v>
      </c>
      <c r="T453" s="11" t="s">
        <v>156</v>
      </c>
      <c r="U453" s="11">
        <v>0</v>
      </c>
      <c r="V453" s="11" t="s">
        <v>154</v>
      </c>
      <c r="W453" s="11" t="s">
        <v>157</v>
      </c>
      <c r="X453" s="11">
        <v>1</v>
      </c>
      <c r="Y453" s="11">
        <v>1</v>
      </c>
      <c r="Z453" s="11">
        <v>10</v>
      </c>
      <c r="AA453" s="11">
        <v>10</v>
      </c>
      <c r="AB453" s="11">
        <v>10</v>
      </c>
      <c r="AC453" s="11">
        <v>10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31</v>
      </c>
      <c r="AN453" s="11">
        <v>40</v>
      </c>
      <c r="AO453" s="11">
        <v>0</v>
      </c>
      <c r="AP453" s="11">
        <v>40</v>
      </c>
      <c r="AQ453" s="11">
        <v>0</v>
      </c>
      <c r="AR453" s="11">
        <v>10</v>
      </c>
      <c r="AS453" s="11">
        <v>1</v>
      </c>
      <c r="AT453" s="11">
        <v>40</v>
      </c>
      <c r="AU453" s="11">
        <v>2353</v>
      </c>
      <c r="AV453" s="11">
        <v>2227</v>
      </c>
      <c r="AW453" s="11">
        <v>2314</v>
      </c>
      <c r="AX453" s="11">
        <v>4210</v>
      </c>
      <c r="AY453" s="11">
        <v>10645</v>
      </c>
      <c r="AZ453" s="11">
        <v>2830</v>
      </c>
      <c r="BA453" s="11">
        <v>1514</v>
      </c>
      <c r="BB453" s="11">
        <v>2035</v>
      </c>
      <c r="BC453" s="11">
        <v>1178</v>
      </c>
      <c r="BD453" s="11">
        <v>2058</v>
      </c>
      <c r="BE453" s="11">
        <v>2026</v>
      </c>
      <c r="BF453" s="11">
        <v>1121</v>
      </c>
      <c r="BG453" s="11">
        <v>2457</v>
      </c>
      <c r="BH453" s="11">
        <v>15749</v>
      </c>
      <c r="BI453" s="11">
        <v>11</v>
      </c>
      <c r="BJ453" s="11">
        <v>13</v>
      </c>
      <c r="BK453" s="11">
        <v>13</v>
      </c>
      <c r="BL453" s="11">
        <v>16</v>
      </c>
      <c r="BM453" s="11">
        <v>9</v>
      </c>
      <c r="BN453" s="11">
        <v>11</v>
      </c>
      <c r="BO453" s="11">
        <v>14</v>
      </c>
      <c r="BP453" s="11">
        <v>10</v>
      </c>
      <c r="BQ453" s="11">
        <v>10</v>
      </c>
      <c r="BR453" s="11">
        <v>14</v>
      </c>
      <c r="BS453" s="11">
        <v>10</v>
      </c>
      <c r="BT453" s="11">
        <v>21</v>
      </c>
      <c r="BU453" s="11">
        <v>29</v>
      </c>
      <c r="BV453" s="11">
        <v>2</v>
      </c>
      <c r="BW453" s="11">
        <v>9</v>
      </c>
      <c r="BX453" s="11">
        <v>14</v>
      </c>
      <c r="BY453" s="11">
        <v>17</v>
      </c>
      <c r="BZ453" s="11">
        <v>10</v>
      </c>
      <c r="CA453" s="11">
        <v>8</v>
      </c>
      <c r="CB453" s="11">
        <v>7</v>
      </c>
      <c r="CC453" s="11">
        <v>4</v>
      </c>
      <c r="CD453" s="11">
        <v>9</v>
      </c>
      <c r="CE453" s="11">
        <v>17</v>
      </c>
      <c r="CF453" s="11">
        <v>7</v>
      </c>
      <c r="CG453" s="11">
        <v>7</v>
      </c>
      <c r="CH453" s="11">
        <v>26</v>
      </c>
      <c r="CI453" s="11"/>
      <c r="CJ453" s="11"/>
      <c r="CK453" s="11" t="s">
        <v>158</v>
      </c>
      <c r="CL453" s="11" t="s">
        <v>158</v>
      </c>
      <c r="CM453" s="11" t="s">
        <v>158</v>
      </c>
      <c r="CN453" s="11" t="s">
        <v>158</v>
      </c>
      <c r="CO453" s="11" t="s">
        <v>158</v>
      </c>
      <c r="CP453" s="11" t="s">
        <v>158</v>
      </c>
      <c r="CQ453" s="11" t="s">
        <v>158</v>
      </c>
      <c r="CR453" s="11" t="s">
        <v>158</v>
      </c>
      <c r="CS453" s="11" t="s">
        <v>158</v>
      </c>
      <c r="CT453" s="11" t="s">
        <v>158</v>
      </c>
      <c r="CU453" s="11" t="s">
        <v>158</v>
      </c>
      <c r="CV453" s="11" t="s">
        <v>158</v>
      </c>
      <c r="CW453" s="11" t="s">
        <v>158</v>
      </c>
      <c r="CX453" s="11" t="s">
        <v>154</v>
      </c>
      <c r="CY453" s="11" t="s">
        <v>154</v>
      </c>
      <c r="CZ453" s="11" t="s">
        <v>154</v>
      </c>
      <c r="DA453" s="11" t="s">
        <v>154</v>
      </c>
      <c r="DB453" s="11" t="s">
        <v>154</v>
      </c>
      <c r="DC453" s="11" t="s">
        <v>154</v>
      </c>
      <c r="DD453" s="11" t="s">
        <v>154</v>
      </c>
      <c r="DE453" s="11" t="s">
        <v>154</v>
      </c>
      <c r="DF453" s="11" t="s">
        <v>154</v>
      </c>
      <c r="DG453" s="11" t="s">
        <v>154</v>
      </c>
      <c r="DH453" s="11" t="s">
        <v>154</v>
      </c>
      <c r="DI453" s="11" t="s">
        <v>154</v>
      </c>
      <c r="DJ453" s="11" t="s">
        <v>154</v>
      </c>
      <c r="DK453" s="11" t="s">
        <v>157</v>
      </c>
      <c r="DL453" s="11" t="s">
        <v>157</v>
      </c>
      <c r="DM453" s="11" t="s">
        <v>157</v>
      </c>
      <c r="DN453" s="11" t="s">
        <v>157</v>
      </c>
      <c r="DO453" s="11" t="s">
        <v>157</v>
      </c>
      <c r="DP453" s="11" t="s">
        <v>157</v>
      </c>
      <c r="DQ453" s="11" t="s">
        <v>157</v>
      </c>
      <c r="DR453" s="11" t="s">
        <v>157</v>
      </c>
      <c r="DS453" s="11" t="s">
        <v>157</v>
      </c>
      <c r="DT453" s="11" t="s">
        <v>157</v>
      </c>
      <c r="DU453" s="11" t="s">
        <v>157</v>
      </c>
      <c r="DV453" s="11" t="s">
        <v>157</v>
      </c>
      <c r="DW453" s="11" t="s">
        <v>157</v>
      </c>
      <c r="DX453" s="11" t="b">
        <v>1</v>
      </c>
      <c r="DY453" s="11" t="b">
        <v>1</v>
      </c>
      <c r="DZ453" s="11" t="b">
        <v>1</v>
      </c>
      <c r="EA453" s="11" t="b">
        <v>1</v>
      </c>
      <c r="EB453" s="11" t="b">
        <v>0</v>
      </c>
      <c r="EC453" s="11" t="b">
        <v>0</v>
      </c>
      <c r="ED453" s="11" t="b">
        <v>0</v>
      </c>
      <c r="EE453" s="11" t="b">
        <v>0</v>
      </c>
      <c r="EF453" s="11" t="b">
        <v>0</v>
      </c>
      <c r="EG453" s="11" t="b">
        <v>0</v>
      </c>
      <c r="EH453" s="11" t="b">
        <v>0</v>
      </c>
      <c r="EI453" s="11" t="b">
        <v>0</v>
      </c>
      <c r="EJ453" s="11" t="b">
        <v>0</v>
      </c>
      <c r="EK453" s="11">
        <v>2.9737E-2</v>
      </c>
      <c r="EL453" s="11">
        <v>0.102839</v>
      </c>
      <c r="EM453" s="11">
        <v>3.5772999999999999E-2</v>
      </c>
      <c r="EN453" s="11">
        <v>1.8204999999999999E-2</v>
      </c>
      <c r="EO453" s="11">
        <v>3.6083999999999998E-2</v>
      </c>
      <c r="EP453" s="11">
        <v>3.3884999999999998E-2</v>
      </c>
      <c r="EQ453" s="11">
        <v>3.7873999999999998E-2</v>
      </c>
      <c r="ER453" s="11">
        <v>4.2249000000000002E-2</v>
      </c>
      <c r="ES453" s="11">
        <v>3.7019000000000003E-2</v>
      </c>
      <c r="ET453" s="11">
        <v>3.6188999999999999E-2</v>
      </c>
      <c r="EU453" s="11">
        <v>3.4459999999999998E-2</v>
      </c>
      <c r="EV453" s="11">
        <v>3.9327000000000001E-2</v>
      </c>
      <c r="EW453" s="11">
        <v>4.8654999999999997E-2</v>
      </c>
      <c r="EX453" s="11" t="s">
        <v>209</v>
      </c>
      <c r="EY453" s="11" t="str">
        <f>VLOOKUP(Table8[[#This Row],[Candidate Detail Answer: City]],cities,2,FALSE)</f>
        <v>Philadelphia</v>
      </c>
      <c r="EZ453" s="11" t="str">
        <f>VLOOKUP(Table8[[#This Row],[Candidate Detail Answer: City]],cities,3,FALSE)</f>
        <v>PA</v>
      </c>
      <c r="FA453" s="21">
        <f>VLOOKUP(Table8[[#This Row],[Candidate Detail Answer: City]],cities,4,FALSE)</f>
        <v>19102</v>
      </c>
      <c r="FB453" s="11" t="s">
        <v>229</v>
      </c>
      <c r="FC453" s="11" t="str">
        <f>VLOOKUP(Table8[[#This Row],[Candidate Detail Answer: Major]],majors_final,3,FALSE)</f>
        <v>Computer Science</v>
      </c>
      <c r="FD453" s="11" t="str">
        <f>VLOOKUP(Table8[[#This Row],[Candidate Detail Answer: Major]],majors_final,4,FALSE)</f>
        <v>IT-development focused</v>
      </c>
      <c r="FE453" s="11">
        <f>VLOOKUP(Table8[[#This Row],[Candidate Detail Answer: Major]],majors_final,5,FALSE)</f>
        <v>0</v>
      </c>
      <c r="FF453" s="11">
        <f>VLOOKUP(Table8[[#This Row],[Candidate Detail Answer: Major]],majors_final,6,FALSE)</f>
        <v>0</v>
      </c>
      <c r="FG453" s="5"/>
      <c r="FH453" s="5"/>
      <c r="FI453" s="11"/>
    </row>
    <row r="454" spans="1:165" ht="12.75" x14ac:dyDescent="0.2">
      <c r="A454" s="11">
        <v>29502118</v>
      </c>
      <c r="B454" s="11">
        <v>38835970</v>
      </c>
      <c r="C454" s="11">
        <v>52618.360416666197</v>
      </c>
      <c r="D454" s="11" t="s">
        <v>153</v>
      </c>
      <c r="E454" s="11">
        <v>345600</v>
      </c>
      <c r="F454" s="11">
        <v>46029826</v>
      </c>
      <c r="G454" s="11">
        <v>47831.367361111697</v>
      </c>
      <c r="H454" s="11">
        <v>47465.552777776997</v>
      </c>
      <c r="I454" s="11">
        <v>255643</v>
      </c>
      <c r="J454" s="11">
        <v>1</v>
      </c>
      <c r="K454" s="11">
        <v>0</v>
      </c>
      <c r="L454" s="11">
        <v>0</v>
      </c>
      <c r="M454" s="11">
        <v>131</v>
      </c>
      <c r="N454" s="11">
        <v>121</v>
      </c>
      <c r="O454" s="11">
        <v>92</v>
      </c>
      <c r="P454" s="11">
        <v>92.36</v>
      </c>
      <c r="Q454" s="11">
        <v>182154</v>
      </c>
      <c r="R454" s="11" t="s">
        <v>154</v>
      </c>
      <c r="S454" s="11" t="s">
        <v>155</v>
      </c>
      <c r="T454" s="11" t="s">
        <v>156</v>
      </c>
      <c r="U454" s="11">
        <v>0</v>
      </c>
      <c r="V454" s="11" t="s">
        <v>154</v>
      </c>
      <c r="W454" s="11" t="s">
        <v>157</v>
      </c>
      <c r="X454" s="11">
        <v>3</v>
      </c>
      <c r="Y454" s="11">
        <v>1</v>
      </c>
      <c r="Z454" s="11">
        <v>10</v>
      </c>
      <c r="AA454" s="11">
        <v>10</v>
      </c>
      <c r="AB454" s="11">
        <v>10</v>
      </c>
      <c r="AC454" s="11">
        <v>10</v>
      </c>
      <c r="AD454" s="11">
        <v>10</v>
      </c>
      <c r="AE454" s="11">
        <v>10</v>
      </c>
      <c r="AF454" s="11">
        <v>10</v>
      </c>
      <c r="AG454" s="11">
        <v>10</v>
      </c>
      <c r="AH454" s="11">
        <v>10</v>
      </c>
      <c r="AI454" s="11">
        <v>10</v>
      </c>
      <c r="AJ454" s="11">
        <v>10</v>
      </c>
      <c r="AK454" s="11">
        <v>0</v>
      </c>
      <c r="AL454" s="11">
        <v>10</v>
      </c>
      <c r="AM454" s="11">
        <v>111</v>
      </c>
      <c r="AN454" s="11">
        <v>60</v>
      </c>
      <c r="AO454" s="11">
        <v>10</v>
      </c>
      <c r="AP454" s="11">
        <v>110</v>
      </c>
      <c r="AQ454" s="11">
        <v>50</v>
      </c>
      <c r="AR454" s="11">
        <v>30</v>
      </c>
      <c r="AS454" s="11">
        <v>1</v>
      </c>
      <c r="AT454" s="11">
        <v>120</v>
      </c>
      <c r="AU454" s="11">
        <v>50</v>
      </c>
      <c r="AV454" s="11">
        <v>3660</v>
      </c>
      <c r="AW454" s="11">
        <v>1303</v>
      </c>
      <c r="AX454" s="11">
        <v>2726</v>
      </c>
      <c r="AY454" s="11">
        <v>1589</v>
      </c>
      <c r="AZ454" s="11">
        <v>5075</v>
      </c>
      <c r="BA454" s="11">
        <v>4204</v>
      </c>
      <c r="BB454" s="11">
        <v>12078</v>
      </c>
      <c r="BC454" s="11">
        <v>4198</v>
      </c>
      <c r="BD454" s="11">
        <v>1172</v>
      </c>
      <c r="BE454" s="11">
        <v>834</v>
      </c>
      <c r="BF454" s="11">
        <v>4242</v>
      </c>
      <c r="BG454" s="11">
        <v>27772</v>
      </c>
      <c r="BH454" s="11">
        <v>4274</v>
      </c>
      <c r="BI454" s="11">
        <v>8</v>
      </c>
      <c r="BJ454" s="11">
        <v>8</v>
      </c>
      <c r="BK454" s="11">
        <v>10</v>
      </c>
      <c r="BL454" s="11">
        <v>11</v>
      </c>
      <c r="BM454" s="11">
        <v>9</v>
      </c>
      <c r="BN454" s="11">
        <v>9</v>
      </c>
      <c r="BO454" s="11">
        <v>10</v>
      </c>
      <c r="BP454" s="11">
        <v>9</v>
      </c>
      <c r="BQ454" s="11">
        <v>8</v>
      </c>
      <c r="BR454" s="11">
        <v>11</v>
      </c>
      <c r="BS454" s="11">
        <v>9</v>
      </c>
      <c r="BT454" s="11">
        <v>12</v>
      </c>
      <c r="BU454" s="11">
        <v>20</v>
      </c>
      <c r="BV454" s="11">
        <v>4</v>
      </c>
      <c r="BW454" s="11">
        <v>4</v>
      </c>
      <c r="BX454" s="11">
        <v>11</v>
      </c>
      <c r="BY454" s="11">
        <v>4</v>
      </c>
      <c r="BZ454" s="11">
        <v>21</v>
      </c>
      <c r="CA454" s="11">
        <v>21</v>
      </c>
      <c r="CB454" s="11">
        <v>7</v>
      </c>
      <c r="CC454" s="11">
        <v>4</v>
      </c>
      <c r="CD454" s="11">
        <v>4</v>
      </c>
      <c r="CE454" s="11">
        <v>6</v>
      </c>
      <c r="CF454" s="11">
        <v>15</v>
      </c>
      <c r="CG454" s="11">
        <v>40</v>
      </c>
      <c r="CH454" s="11">
        <v>17</v>
      </c>
      <c r="CI454" s="11"/>
      <c r="CJ454" s="11"/>
      <c r="CK454" s="11" t="s">
        <v>158</v>
      </c>
      <c r="CL454" s="11" t="s">
        <v>158</v>
      </c>
      <c r="CM454" s="11" t="s">
        <v>158</v>
      </c>
      <c r="CN454" s="11" t="s">
        <v>158</v>
      </c>
      <c r="CO454" s="11" t="s">
        <v>158</v>
      </c>
      <c r="CP454" s="11" t="s">
        <v>158</v>
      </c>
      <c r="CQ454" s="11" t="s">
        <v>158</v>
      </c>
      <c r="CR454" s="11" t="s">
        <v>158</v>
      </c>
      <c r="CS454" s="11" t="s">
        <v>158</v>
      </c>
      <c r="CT454" s="11" t="s">
        <v>158</v>
      </c>
      <c r="CU454" s="11" t="s">
        <v>158</v>
      </c>
      <c r="CV454" s="11" t="s">
        <v>158</v>
      </c>
      <c r="CW454" s="11" t="s">
        <v>158</v>
      </c>
      <c r="CX454" s="11" t="s">
        <v>154</v>
      </c>
      <c r="CY454" s="11" t="s">
        <v>154</v>
      </c>
      <c r="CZ454" s="11" t="s">
        <v>154</v>
      </c>
      <c r="DA454" s="11" t="s">
        <v>154</v>
      </c>
      <c r="DB454" s="11" t="s">
        <v>154</v>
      </c>
      <c r="DC454" s="11" t="s">
        <v>154</v>
      </c>
      <c r="DD454" s="11" t="s">
        <v>154</v>
      </c>
      <c r="DE454" s="11" t="s">
        <v>154</v>
      </c>
      <c r="DF454" s="11" t="s">
        <v>154</v>
      </c>
      <c r="DG454" s="11" t="s">
        <v>154</v>
      </c>
      <c r="DH454" s="11" t="s">
        <v>154</v>
      </c>
      <c r="DI454" s="11" t="s">
        <v>154</v>
      </c>
      <c r="DJ454" s="11" t="s">
        <v>154</v>
      </c>
      <c r="DK454" s="11" t="s">
        <v>157</v>
      </c>
      <c r="DL454" s="11" t="s">
        <v>157</v>
      </c>
      <c r="DM454" s="11" t="s">
        <v>157</v>
      </c>
      <c r="DN454" s="11" t="s">
        <v>157</v>
      </c>
      <c r="DO454" s="11" t="s">
        <v>157</v>
      </c>
      <c r="DP454" s="11" t="s">
        <v>157</v>
      </c>
      <c r="DQ454" s="11" t="s">
        <v>157</v>
      </c>
      <c r="DR454" s="11" t="s">
        <v>157</v>
      </c>
      <c r="DS454" s="11" t="s">
        <v>157</v>
      </c>
      <c r="DT454" s="11" t="s">
        <v>157</v>
      </c>
      <c r="DU454" s="11" t="s">
        <v>157</v>
      </c>
      <c r="DV454" s="11" t="s">
        <v>157</v>
      </c>
      <c r="DW454" s="11" t="s">
        <v>157</v>
      </c>
      <c r="DX454" s="11" t="b">
        <v>1</v>
      </c>
      <c r="DY454" s="11" t="b">
        <v>1</v>
      </c>
      <c r="DZ454" s="11" t="b">
        <v>1</v>
      </c>
      <c r="EA454" s="11" t="b">
        <v>1</v>
      </c>
      <c r="EB454" s="11" t="b">
        <v>1</v>
      </c>
      <c r="EC454" s="11" t="b">
        <v>1</v>
      </c>
      <c r="ED454" s="11" t="b">
        <v>1</v>
      </c>
      <c r="EE454" s="11" t="b">
        <v>1</v>
      </c>
      <c r="EF454" s="11" t="b">
        <v>1</v>
      </c>
      <c r="EG454" s="11" t="b">
        <v>1</v>
      </c>
      <c r="EH454" s="11" t="b">
        <v>1</v>
      </c>
      <c r="EI454" s="11" t="b">
        <v>0</v>
      </c>
      <c r="EJ454" s="11" t="b">
        <v>1</v>
      </c>
      <c r="EK454" s="11">
        <v>3.092E-2</v>
      </c>
      <c r="EL454" s="11">
        <v>3.5177E-2</v>
      </c>
      <c r="EM454" s="11">
        <v>3.1158999999999999E-2</v>
      </c>
      <c r="EN454" s="11">
        <v>4.3815E-2</v>
      </c>
      <c r="EO454" s="11">
        <v>3.5649E-2</v>
      </c>
      <c r="EP454" s="11">
        <v>3.7689E-2</v>
      </c>
      <c r="EQ454" s="11">
        <v>3.2962999999999999E-2</v>
      </c>
      <c r="ER454" s="11">
        <v>4.2809E-2</v>
      </c>
      <c r="ES454" s="11">
        <v>3.6302000000000001E-2</v>
      </c>
      <c r="ET454" s="11">
        <v>3.6866999999999997E-2</v>
      </c>
      <c r="EU454" s="11">
        <v>4.0388E-2</v>
      </c>
      <c r="EV454" s="11">
        <v>2.8693E-2</v>
      </c>
      <c r="EW454" s="11">
        <v>3.8549E-2</v>
      </c>
      <c r="EX454" s="11" t="s">
        <v>209</v>
      </c>
      <c r="EY454" s="11" t="str">
        <f>VLOOKUP(Table8[[#This Row],[Candidate Detail Answer: City]],cities,2,FALSE)</f>
        <v>Philadelphia</v>
      </c>
      <c r="EZ454" s="11" t="str">
        <f>VLOOKUP(Table8[[#This Row],[Candidate Detail Answer: City]],cities,3,FALSE)</f>
        <v>PA</v>
      </c>
      <c r="FA454" s="21">
        <f>VLOOKUP(Table8[[#This Row],[Candidate Detail Answer: City]],cities,4,FALSE)</f>
        <v>19102</v>
      </c>
      <c r="FB454" s="11" t="s">
        <v>284</v>
      </c>
      <c r="FC454" s="11" t="str">
        <f>VLOOKUP(Table8[[#This Row],[Candidate Detail Answer: Major]],majors_final,3,FALSE)</f>
        <v>Software Engineering</v>
      </c>
      <c r="FD454" s="11" t="str">
        <f>VLOOKUP(Table8[[#This Row],[Candidate Detail Answer: Major]],majors_final,4,FALSE)</f>
        <v>IT-development focused</v>
      </c>
      <c r="FE454" s="11">
        <f>VLOOKUP(Table8[[#This Row],[Candidate Detail Answer: Major]],majors_final,5,FALSE)</f>
        <v>0</v>
      </c>
      <c r="FF454" s="11">
        <f>VLOOKUP(Table8[[#This Row],[Candidate Detail Answer: Major]],majors_final,6,FALSE)</f>
        <v>0</v>
      </c>
      <c r="FG454" s="5"/>
      <c r="FH454" s="5"/>
      <c r="FI454" s="11"/>
    </row>
    <row r="455" spans="1:165" ht="12.75" x14ac:dyDescent="0.2">
      <c r="A455" s="11">
        <v>52101973</v>
      </c>
      <c r="B455" s="11">
        <v>73848126</v>
      </c>
      <c r="C455" s="11">
        <v>45139.330555555498</v>
      </c>
      <c r="D455" s="11" t="s">
        <v>153</v>
      </c>
      <c r="E455" s="11">
        <v>345600</v>
      </c>
      <c r="F455" s="11">
        <v>77824818</v>
      </c>
      <c r="G455" s="11">
        <v>55236.479861113003</v>
      </c>
      <c r="H455" s="11">
        <v>54003.259027775399</v>
      </c>
      <c r="I455" s="11">
        <v>344664</v>
      </c>
      <c r="J455" s="11">
        <v>1</v>
      </c>
      <c r="K455" s="11">
        <v>104</v>
      </c>
      <c r="L455" s="11">
        <v>143319</v>
      </c>
      <c r="M455" s="11">
        <v>131</v>
      </c>
      <c r="N455" s="11">
        <v>131</v>
      </c>
      <c r="O455" s="11">
        <v>92</v>
      </c>
      <c r="P455" s="11">
        <v>100</v>
      </c>
      <c r="Q455" s="11">
        <v>166823</v>
      </c>
      <c r="R455" s="11" t="s">
        <v>154</v>
      </c>
      <c r="S455" s="11" t="s">
        <v>155</v>
      </c>
      <c r="T455" s="11" t="s">
        <v>208</v>
      </c>
      <c r="U455" s="11">
        <v>48</v>
      </c>
      <c r="V455" s="11" t="s">
        <v>154</v>
      </c>
      <c r="W455" s="11" t="s">
        <v>157</v>
      </c>
      <c r="X455" s="11">
        <v>4</v>
      </c>
      <c r="Y455" s="11">
        <v>1</v>
      </c>
      <c r="Z455" s="11">
        <v>10</v>
      </c>
      <c r="AA455" s="11">
        <v>10</v>
      </c>
      <c r="AB455" s="11">
        <v>10</v>
      </c>
      <c r="AC455" s="11">
        <v>10</v>
      </c>
      <c r="AD455" s="11">
        <v>10</v>
      </c>
      <c r="AE455" s="11">
        <v>10</v>
      </c>
      <c r="AF455" s="11">
        <v>10</v>
      </c>
      <c r="AG455" s="11">
        <v>10</v>
      </c>
      <c r="AH455" s="11">
        <v>10</v>
      </c>
      <c r="AI455" s="11">
        <v>10</v>
      </c>
      <c r="AJ455" s="11">
        <v>10</v>
      </c>
      <c r="AK455" s="11">
        <v>10</v>
      </c>
      <c r="AL455" s="11">
        <v>10</v>
      </c>
      <c r="AM455" s="11">
        <v>121</v>
      </c>
      <c r="AN455" s="11">
        <v>60</v>
      </c>
      <c r="AO455" s="11">
        <v>10</v>
      </c>
      <c r="AP455" s="11">
        <v>120</v>
      </c>
      <c r="AQ455" s="11">
        <v>60</v>
      </c>
      <c r="AR455" s="11">
        <v>40</v>
      </c>
      <c r="AS455" s="11">
        <v>1</v>
      </c>
      <c r="AT455" s="11">
        <v>130</v>
      </c>
      <c r="AU455" s="11">
        <v>16616</v>
      </c>
      <c r="AV455" s="11">
        <v>20681</v>
      </c>
      <c r="AW455" s="11">
        <v>21753</v>
      </c>
      <c r="AX455" s="11">
        <v>10464</v>
      </c>
      <c r="AY455" s="11">
        <v>2640</v>
      </c>
      <c r="AZ455" s="11">
        <v>1986</v>
      </c>
      <c r="BA455" s="11">
        <v>6717</v>
      </c>
      <c r="BB455" s="11">
        <v>4790</v>
      </c>
      <c r="BC455" s="11">
        <v>22936</v>
      </c>
      <c r="BD455" s="11">
        <v>2214</v>
      </c>
      <c r="BE455" s="11">
        <v>2436</v>
      </c>
      <c r="BF455" s="11">
        <v>1760</v>
      </c>
      <c r="BG455" s="11">
        <v>43929</v>
      </c>
      <c r="BH455" s="11">
        <v>18439</v>
      </c>
      <c r="BI455" s="11">
        <v>10</v>
      </c>
      <c r="BJ455" s="11">
        <v>12</v>
      </c>
      <c r="BK455" s="11">
        <v>9</v>
      </c>
      <c r="BL455" s="11">
        <v>9</v>
      </c>
      <c r="BM455" s="11">
        <v>7</v>
      </c>
      <c r="BN455" s="11">
        <v>8</v>
      </c>
      <c r="BO455" s="11">
        <v>15</v>
      </c>
      <c r="BP455" s="11">
        <v>19</v>
      </c>
      <c r="BQ455" s="11">
        <v>11</v>
      </c>
      <c r="BR455" s="11">
        <v>8</v>
      </c>
      <c r="BS455" s="11">
        <v>15</v>
      </c>
      <c r="BT455" s="11">
        <v>16</v>
      </c>
      <c r="BU455" s="11">
        <v>30</v>
      </c>
      <c r="BV455" s="11">
        <v>75</v>
      </c>
      <c r="BW455" s="11">
        <v>67</v>
      </c>
      <c r="BX455" s="11">
        <v>22</v>
      </c>
      <c r="BY455" s="11">
        <v>9</v>
      </c>
      <c r="BZ455" s="11">
        <v>9</v>
      </c>
      <c r="CA455" s="11">
        <v>38</v>
      </c>
      <c r="CB455" s="11">
        <v>16</v>
      </c>
      <c r="CC455" s="11">
        <v>94</v>
      </c>
      <c r="CD455" s="11">
        <v>20</v>
      </c>
      <c r="CE455" s="11">
        <v>20</v>
      </c>
      <c r="CF455" s="11">
        <v>15</v>
      </c>
      <c r="CG455" s="11">
        <v>87</v>
      </c>
      <c r="CH455" s="11">
        <v>74</v>
      </c>
      <c r="CI455" s="11"/>
      <c r="CJ455" s="11"/>
      <c r="CK455" s="11" t="s">
        <v>158</v>
      </c>
      <c r="CL455" s="11" t="s">
        <v>158</v>
      </c>
      <c r="CM455" s="11" t="s">
        <v>158</v>
      </c>
      <c r="CN455" s="11" t="s">
        <v>158</v>
      </c>
      <c r="CO455" s="11" t="s">
        <v>158</v>
      </c>
      <c r="CP455" s="11" t="s">
        <v>158</v>
      </c>
      <c r="CQ455" s="11" t="s">
        <v>158</v>
      </c>
      <c r="CR455" s="11" t="s">
        <v>158</v>
      </c>
      <c r="CS455" s="11" t="s">
        <v>158</v>
      </c>
      <c r="CT455" s="11" t="s">
        <v>158</v>
      </c>
      <c r="CU455" s="11" t="s">
        <v>158</v>
      </c>
      <c r="CV455" s="11" t="s">
        <v>158</v>
      </c>
      <c r="CW455" s="11" t="s">
        <v>158</v>
      </c>
      <c r="CX455" s="11" t="s">
        <v>154</v>
      </c>
      <c r="CY455" s="11" t="s">
        <v>154</v>
      </c>
      <c r="CZ455" s="11" t="s">
        <v>154</v>
      </c>
      <c r="DA455" s="11" t="s">
        <v>154</v>
      </c>
      <c r="DB455" s="11" t="s">
        <v>154</v>
      </c>
      <c r="DC455" s="11" t="s">
        <v>154</v>
      </c>
      <c r="DD455" s="11" t="s">
        <v>154</v>
      </c>
      <c r="DE455" s="11" t="s">
        <v>154</v>
      </c>
      <c r="DF455" s="11" t="s">
        <v>154</v>
      </c>
      <c r="DG455" s="11" t="s">
        <v>154</v>
      </c>
      <c r="DH455" s="11" t="s">
        <v>154</v>
      </c>
      <c r="DI455" s="11" t="s">
        <v>154</v>
      </c>
      <c r="DJ455" s="11" t="s">
        <v>154</v>
      </c>
      <c r="DK455" s="11" t="s">
        <v>157</v>
      </c>
      <c r="DL455" s="11" t="s">
        <v>157</v>
      </c>
      <c r="DM455" s="11" t="s">
        <v>157</v>
      </c>
      <c r="DN455" s="11" t="s">
        <v>157</v>
      </c>
      <c r="DO455" s="11" t="s">
        <v>157</v>
      </c>
      <c r="DP455" s="11" t="s">
        <v>157</v>
      </c>
      <c r="DQ455" s="11" t="s">
        <v>157</v>
      </c>
      <c r="DR455" s="11" t="s">
        <v>157</v>
      </c>
      <c r="DS455" s="11" t="s">
        <v>157</v>
      </c>
      <c r="DT455" s="11" t="s">
        <v>157</v>
      </c>
      <c r="DU455" s="11" t="s">
        <v>157</v>
      </c>
      <c r="DV455" s="11" t="s">
        <v>157</v>
      </c>
      <c r="DW455" s="11" t="s">
        <v>157</v>
      </c>
      <c r="DX455" s="11" t="b">
        <v>1</v>
      </c>
      <c r="DY455" s="11" t="b">
        <v>1</v>
      </c>
      <c r="DZ455" s="11" t="b">
        <v>1</v>
      </c>
      <c r="EA455" s="11" t="b">
        <v>1</v>
      </c>
      <c r="EB455" s="11" t="b">
        <v>1</v>
      </c>
      <c r="EC455" s="11" t="b">
        <v>1</v>
      </c>
      <c r="ED455" s="11" t="b">
        <v>1</v>
      </c>
      <c r="EE455" s="11" t="b">
        <v>1</v>
      </c>
      <c r="EF455" s="11" t="b">
        <v>1</v>
      </c>
      <c r="EG455" s="11" t="b">
        <v>1</v>
      </c>
      <c r="EH455" s="11" t="b">
        <v>1</v>
      </c>
      <c r="EI455" s="11" t="b">
        <v>1</v>
      </c>
      <c r="EJ455" s="11" t="b">
        <v>1</v>
      </c>
      <c r="EK455" s="11">
        <v>9.7001000000000004E-2</v>
      </c>
      <c r="EL455" s="11">
        <v>2.9918E-2</v>
      </c>
      <c r="EM455" s="11">
        <v>3.9425000000000002E-2</v>
      </c>
      <c r="EN455" s="11">
        <v>0.113024</v>
      </c>
      <c r="EO455" s="11">
        <v>3.0574E-2</v>
      </c>
      <c r="EP455" s="11">
        <v>0.103741</v>
      </c>
      <c r="EQ455" s="11">
        <v>1.6080000000000001E-2</v>
      </c>
      <c r="ER455" s="11">
        <v>8.9617000000000002E-2</v>
      </c>
      <c r="ES455" s="11">
        <v>2.1957999999999998E-2</v>
      </c>
      <c r="ET455" s="11">
        <v>4.3922000000000003E-2</v>
      </c>
      <c r="EU455" s="11">
        <v>2.8174000000000001E-2</v>
      </c>
      <c r="EV455" s="11">
        <v>2.4568E-2</v>
      </c>
      <c r="EW455" s="11">
        <v>2.3467999999999999E-2</v>
      </c>
      <c r="EX455" s="11" t="s">
        <v>209</v>
      </c>
      <c r="EY455" s="11" t="str">
        <f>VLOOKUP(Table8[[#This Row],[Candidate Detail Answer: City]],cities,2,FALSE)</f>
        <v>Philadelphia</v>
      </c>
      <c r="EZ455" s="11" t="str">
        <f>VLOOKUP(Table8[[#This Row],[Candidate Detail Answer: City]],cities,3,FALSE)</f>
        <v>PA</v>
      </c>
      <c r="FA455" s="21">
        <f>VLOOKUP(Table8[[#This Row],[Candidate Detail Answer: City]],cities,4,FALSE)</f>
        <v>19102</v>
      </c>
      <c r="FB455" s="11" t="s">
        <v>236</v>
      </c>
      <c r="FC455" s="11" t="str">
        <f>VLOOKUP(Table8[[#This Row],[Candidate Detail Answer: Major]],majors_final,3,FALSE)</f>
        <v>Computer Science</v>
      </c>
      <c r="FD455" s="11" t="str">
        <f>VLOOKUP(Table8[[#This Row],[Candidate Detail Answer: Major]],majors_final,4,FALSE)</f>
        <v>IT-development focused</v>
      </c>
      <c r="FE455" s="11">
        <f>VLOOKUP(Table8[[#This Row],[Candidate Detail Answer: Major]],majors_final,5,FALSE)</f>
        <v>0</v>
      </c>
      <c r="FF455" s="11">
        <f>VLOOKUP(Table8[[#This Row],[Candidate Detail Answer: Major]],majors_final,6,FALSE)</f>
        <v>0</v>
      </c>
      <c r="FG455" s="5"/>
      <c r="FH455" s="5"/>
      <c r="FI455" s="11"/>
    </row>
    <row r="456" spans="1:165" ht="12.75" x14ac:dyDescent="0.2">
      <c r="A456" s="11">
        <v>30819762</v>
      </c>
      <c r="B456" s="11">
        <v>40836002</v>
      </c>
      <c r="C456" s="11">
        <v>48034.438888888697</v>
      </c>
      <c r="D456" s="11" t="s">
        <v>153</v>
      </c>
      <c r="E456" s="11">
        <v>345600</v>
      </c>
      <c r="F456" s="11">
        <v>48030840</v>
      </c>
      <c r="G456" s="11">
        <v>48894.974305556301</v>
      </c>
      <c r="H456" s="11">
        <v>48404.572916665697</v>
      </c>
      <c r="I456" s="11">
        <v>284044</v>
      </c>
      <c r="J456" s="11">
        <v>1</v>
      </c>
      <c r="K456" s="11">
        <v>0</v>
      </c>
      <c r="L456" s="11">
        <v>0</v>
      </c>
      <c r="M456" s="11">
        <v>131</v>
      </c>
      <c r="N456" s="11">
        <v>131</v>
      </c>
      <c r="O456" s="11">
        <v>92</v>
      </c>
      <c r="P456" s="11">
        <v>100</v>
      </c>
      <c r="Q456" s="11">
        <v>10890</v>
      </c>
      <c r="R456" s="11" t="s">
        <v>154</v>
      </c>
      <c r="S456" s="11" t="s">
        <v>155</v>
      </c>
      <c r="T456" s="11" t="s">
        <v>156</v>
      </c>
      <c r="U456" s="11">
        <v>0</v>
      </c>
      <c r="V456" s="11" t="s">
        <v>154</v>
      </c>
      <c r="W456" s="11" t="s">
        <v>157</v>
      </c>
      <c r="X456" s="11">
        <v>1</v>
      </c>
      <c r="Y456" s="11">
        <v>1</v>
      </c>
      <c r="Z456" s="11">
        <v>10</v>
      </c>
      <c r="AA456" s="11">
        <v>10</v>
      </c>
      <c r="AB456" s="11">
        <v>10</v>
      </c>
      <c r="AC456" s="11">
        <v>10</v>
      </c>
      <c r="AD456" s="11">
        <v>10</v>
      </c>
      <c r="AE456" s="11">
        <v>10</v>
      </c>
      <c r="AF456" s="11">
        <v>10</v>
      </c>
      <c r="AG456" s="11">
        <v>10</v>
      </c>
      <c r="AH456" s="11">
        <v>10</v>
      </c>
      <c r="AI456" s="11">
        <v>10</v>
      </c>
      <c r="AJ456" s="11">
        <v>10</v>
      </c>
      <c r="AK456" s="11">
        <v>10</v>
      </c>
      <c r="AL456" s="11">
        <v>10</v>
      </c>
      <c r="AM456" s="11">
        <v>121</v>
      </c>
      <c r="AN456" s="11">
        <v>60</v>
      </c>
      <c r="AO456" s="11">
        <v>10</v>
      </c>
      <c r="AP456" s="11">
        <v>120</v>
      </c>
      <c r="AQ456" s="11">
        <v>60</v>
      </c>
      <c r="AR456" s="11">
        <v>40</v>
      </c>
      <c r="AS456" s="11">
        <v>1</v>
      </c>
      <c r="AT456" s="11">
        <v>130</v>
      </c>
      <c r="AU456" s="11">
        <v>521</v>
      </c>
      <c r="AV456" s="11">
        <v>1233</v>
      </c>
      <c r="AW456" s="11">
        <v>824</v>
      </c>
      <c r="AX456" s="11">
        <v>3376</v>
      </c>
      <c r="AY456" s="11">
        <v>1742</v>
      </c>
      <c r="AZ456" s="11">
        <v>3674</v>
      </c>
      <c r="BA456" s="11">
        <v>614</v>
      </c>
      <c r="BB456" s="11">
        <v>7631</v>
      </c>
      <c r="BC456" s="11">
        <v>10983</v>
      </c>
      <c r="BD456" s="11">
        <v>59677</v>
      </c>
      <c r="BE456" s="11">
        <v>11255</v>
      </c>
      <c r="BF456" s="11">
        <v>1002</v>
      </c>
      <c r="BG456" s="11">
        <v>169338</v>
      </c>
      <c r="BH456" s="11">
        <v>1236</v>
      </c>
      <c r="BI456" s="11">
        <v>9</v>
      </c>
      <c r="BJ456" s="11">
        <v>10</v>
      </c>
      <c r="BK456" s="11">
        <v>10</v>
      </c>
      <c r="BL456" s="11">
        <v>11</v>
      </c>
      <c r="BM456" s="11">
        <v>8</v>
      </c>
      <c r="BN456" s="11">
        <v>9</v>
      </c>
      <c r="BO456" s="11">
        <v>12</v>
      </c>
      <c r="BP456" s="11">
        <v>12</v>
      </c>
      <c r="BQ456" s="11">
        <v>10</v>
      </c>
      <c r="BR456" s="11">
        <v>10</v>
      </c>
      <c r="BS456" s="11">
        <v>10</v>
      </c>
      <c r="BT456" s="11">
        <v>10</v>
      </c>
      <c r="BU456" s="11">
        <v>21</v>
      </c>
      <c r="BV456" s="11">
        <v>5</v>
      </c>
      <c r="BW456" s="11">
        <v>3</v>
      </c>
      <c r="BX456" s="11">
        <v>5</v>
      </c>
      <c r="BY456" s="11">
        <v>3</v>
      </c>
      <c r="BZ456" s="11">
        <v>10</v>
      </c>
      <c r="CA456" s="11">
        <v>3</v>
      </c>
      <c r="CB456" s="11">
        <v>3</v>
      </c>
      <c r="CC456" s="11">
        <v>5</v>
      </c>
      <c r="CD456" s="11">
        <v>2</v>
      </c>
      <c r="CE456" s="11">
        <v>8</v>
      </c>
      <c r="CF456" s="11">
        <v>2</v>
      </c>
      <c r="CG456" s="11">
        <v>14</v>
      </c>
      <c r="CH456" s="11">
        <v>4</v>
      </c>
      <c r="CI456" s="11"/>
      <c r="CJ456" s="11"/>
      <c r="CK456" s="11" t="s">
        <v>158</v>
      </c>
      <c r="CL456" s="11" t="s">
        <v>158</v>
      </c>
      <c r="CM456" s="11" t="s">
        <v>158</v>
      </c>
      <c r="CN456" s="11" t="s">
        <v>158</v>
      </c>
      <c r="CO456" s="11" t="s">
        <v>158</v>
      </c>
      <c r="CP456" s="11" t="s">
        <v>158</v>
      </c>
      <c r="CQ456" s="11" t="s">
        <v>158</v>
      </c>
      <c r="CR456" s="11" t="s">
        <v>158</v>
      </c>
      <c r="CS456" s="11" t="s">
        <v>158</v>
      </c>
      <c r="CT456" s="11" t="s">
        <v>158</v>
      </c>
      <c r="CU456" s="11" t="s">
        <v>158</v>
      </c>
      <c r="CV456" s="11" t="s">
        <v>158</v>
      </c>
      <c r="CW456" s="11" t="s">
        <v>158</v>
      </c>
      <c r="CX456" s="11" t="s">
        <v>154</v>
      </c>
      <c r="CY456" s="11" t="s">
        <v>154</v>
      </c>
      <c r="CZ456" s="11" t="s">
        <v>154</v>
      </c>
      <c r="DA456" s="11" t="s">
        <v>154</v>
      </c>
      <c r="DB456" s="11" t="s">
        <v>154</v>
      </c>
      <c r="DC456" s="11" t="s">
        <v>154</v>
      </c>
      <c r="DD456" s="11" t="s">
        <v>154</v>
      </c>
      <c r="DE456" s="11" t="s">
        <v>154</v>
      </c>
      <c r="DF456" s="11" t="s">
        <v>154</v>
      </c>
      <c r="DG456" s="11" t="s">
        <v>154</v>
      </c>
      <c r="DH456" s="11" t="s">
        <v>154</v>
      </c>
      <c r="DI456" s="11" t="s">
        <v>154</v>
      </c>
      <c r="DJ456" s="11" t="s">
        <v>154</v>
      </c>
      <c r="DK456" s="11" t="s">
        <v>157</v>
      </c>
      <c r="DL456" s="11" t="s">
        <v>157</v>
      </c>
      <c r="DM456" s="11" t="s">
        <v>157</v>
      </c>
      <c r="DN456" s="11" t="s">
        <v>157</v>
      </c>
      <c r="DO456" s="11" t="s">
        <v>157</v>
      </c>
      <c r="DP456" s="11" t="s">
        <v>157</v>
      </c>
      <c r="DQ456" s="11" t="s">
        <v>157</v>
      </c>
      <c r="DR456" s="11" t="s">
        <v>157</v>
      </c>
      <c r="DS456" s="11" t="s">
        <v>157</v>
      </c>
      <c r="DT456" s="11" t="s">
        <v>157</v>
      </c>
      <c r="DU456" s="11" t="s">
        <v>157</v>
      </c>
      <c r="DV456" s="11" t="s">
        <v>157</v>
      </c>
      <c r="DW456" s="11" t="s">
        <v>157</v>
      </c>
      <c r="DX456" s="11" t="b">
        <v>1</v>
      </c>
      <c r="DY456" s="11" t="b">
        <v>1</v>
      </c>
      <c r="DZ456" s="11" t="b">
        <v>1</v>
      </c>
      <c r="EA456" s="11" t="b">
        <v>1</v>
      </c>
      <c r="EB456" s="11" t="b">
        <v>1</v>
      </c>
      <c r="EC456" s="11" t="b">
        <v>1</v>
      </c>
      <c r="ED456" s="11" t="b">
        <v>1</v>
      </c>
      <c r="EE456" s="11" t="b">
        <v>1</v>
      </c>
      <c r="EF456" s="11" t="b">
        <v>1</v>
      </c>
      <c r="EG456" s="11" t="b">
        <v>1</v>
      </c>
      <c r="EH456" s="11" t="b">
        <v>1</v>
      </c>
      <c r="EI456" s="11" t="b">
        <v>1</v>
      </c>
      <c r="EJ456" s="11" t="b">
        <v>1</v>
      </c>
      <c r="EK456" s="11">
        <v>3.0010999999999999E-2</v>
      </c>
      <c r="EL456" s="11">
        <v>3.4374000000000002E-2</v>
      </c>
      <c r="EM456" s="11">
        <v>3.0224999999999998E-2</v>
      </c>
      <c r="EN456" s="11">
        <v>3.4485000000000002E-2</v>
      </c>
      <c r="EO456" s="11">
        <v>3.2767999999999999E-2</v>
      </c>
      <c r="EP456" s="11">
        <v>3.8842000000000002E-2</v>
      </c>
      <c r="EQ456" s="11">
        <v>3.5061000000000002E-2</v>
      </c>
      <c r="ER456" s="11">
        <v>9.0883000000000005E-2</v>
      </c>
      <c r="ES456" s="11">
        <v>3.2992E-2</v>
      </c>
      <c r="ET456" s="11">
        <v>3.2385999999999998E-2</v>
      </c>
      <c r="EU456" s="11">
        <v>3.6873999999999997E-2</v>
      </c>
      <c r="EV456" s="11">
        <v>4.8499E-2</v>
      </c>
      <c r="EW456" s="11">
        <v>4.1091999999999997E-2</v>
      </c>
      <c r="EX456" s="11" t="s">
        <v>209</v>
      </c>
      <c r="EY456" s="11" t="str">
        <f>VLOOKUP(Table8[[#This Row],[Candidate Detail Answer: City]],cities,2,FALSE)</f>
        <v>Philadelphia</v>
      </c>
      <c r="EZ456" s="11" t="str">
        <f>VLOOKUP(Table8[[#This Row],[Candidate Detail Answer: City]],cities,3,FALSE)</f>
        <v>PA</v>
      </c>
      <c r="FA456" s="21">
        <f>VLOOKUP(Table8[[#This Row],[Candidate Detail Answer: City]],cities,4,FALSE)</f>
        <v>19102</v>
      </c>
      <c r="FB456" s="11" t="s">
        <v>256</v>
      </c>
      <c r="FC456" s="11" t="str">
        <f>VLOOKUP(Table8[[#This Row],[Candidate Detail Answer: Major]],majors_final,3,FALSE)</f>
        <v>Full Stack Development</v>
      </c>
      <c r="FD456" s="11" t="str">
        <f>VLOOKUP(Table8[[#This Row],[Candidate Detail Answer: Major]],majors_final,4,FALSE)</f>
        <v>IT-development focused</v>
      </c>
      <c r="FE456" s="11">
        <f>VLOOKUP(Table8[[#This Row],[Candidate Detail Answer: Major]],majors_final,5,FALSE)</f>
        <v>0</v>
      </c>
      <c r="FF456" s="11">
        <f>VLOOKUP(Table8[[#This Row],[Candidate Detail Answer: Major]],majors_final,6,FALSE)</f>
        <v>0</v>
      </c>
      <c r="FG456" s="5"/>
      <c r="FH456" s="5"/>
      <c r="FI456" s="11"/>
    </row>
    <row r="457" spans="1:165" ht="12.75" x14ac:dyDescent="0.2">
      <c r="A457" s="11">
        <v>52101969</v>
      </c>
      <c r="B457" s="11">
        <v>73848118</v>
      </c>
      <c r="C457" s="11">
        <v>54438.769444443897</v>
      </c>
      <c r="D457" s="11" t="s">
        <v>153</v>
      </c>
      <c r="E457" s="11">
        <v>345600</v>
      </c>
      <c r="F457" s="11">
        <v>81573646</v>
      </c>
      <c r="G457" s="11">
        <v>55156.207638890803</v>
      </c>
      <c r="H457" s="11">
        <v>53932.3895833309</v>
      </c>
      <c r="I457" s="11">
        <v>29392</v>
      </c>
      <c r="J457" s="11">
        <v>2</v>
      </c>
      <c r="K457" s="11">
        <v>68</v>
      </c>
      <c r="L457" s="11">
        <v>20504</v>
      </c>
      <c r="M457" s="11">
        <v>131</v>
      </c>
      <c r="N457" s="11">
        <v>110.5</v>
      </c>
      <c r="O457" s="11">
        <v>92</v>
      </c>
      <c r="P457" s="11">
        <v>84.35</v>
      </c>
      <c r="Q457" s="11">
        <v>9877</v>
      </c>
      <c r="R457" s="11" t="s">
        <v>154</v>
      </c>
      <c r="S457" s="11" t="s">
        <v>155</v>
      </c>
      <c r="T457" s="11" t="s">
        <v>208</v>
      </c>
      <c r="U457" s="11">
        <v>0</v>
      </c>
      <c r="V457" s="11" t="s">
        <v>154</v>
      </c>
      <c r="W457" s="11" t="s">
        <v>157</v>
      </c>
      <c r="X457" s="11">
        <v>5</v>
      </c>
      <c r="Y457" s="11">
        <v>0.5</v>
      </c>
      <c r="Z457" s="11">
        <v>10</v>
      </c>
      <c r="AA457" s="11">
        <v>10</v>
      </c>
      <c r="AB457" s="11">
        <v>10</v>
      </c>
      <c r="AC457" s="11">
        <v>10</v>
      </c>
      <c r="AD457" s="11">
        <v>10</v>
      </c>
      <c r="AE457" s="11">
        <v>10</v>
      </c>
      <c r="AF457" s="11">
        <v>10</v>
      </c>
      <c r="AG457" s="11">
        <v>10</v>
      </c>
      <c r="AH457" s="11">
        <v>10</v>
      </c>
      <c r="AI457" s="11">
        <v>10</v>
      </c>
      <c r="AJ457" s="11">
        <v>10</v>
      </c>
      <c r="AK457" s="11">
        <v>0</v>
      </c>
      <c r="AL457" s="11">
        <v>0</v>
      </c>
      <c r="AM457" s="11">
        <v>100.5</v>
      </c>
      <c r="AN457" s="11">
        <v>60</v>
      </c>
      <c r="AO457" s="11">
        <v>0</v>
      </c>
      <c r="AP457" s="11">
        <v>110</v>
      </c>
      <c r="AQ457" s="11">
        <v>40</v>
      </c>
      <c r="AR457" s="11">
        <v>30</v>
      </c>
      <c r="AS457" s="11">
        <v>0.5</v>
      </c>
      <c r="AT457" s="11">
        <v>110</v>
      </c>
      <c r="AU457" s="11">
        <v>17</v>
      </c>
      <c r="AV457" s="11">
        <v>731</v>
      </c>
      <c r="AW457" s="11">
        <v>103</v>
      </c>
      <c r="AX457" s="11">
        <v>76</v>
      </c>
      <c r="AY457" s="11">
        <v>387</v>
      </c>
      <c r="AZ457" s="11">
        <v>92</v>
      </c>
      <c r="BA457" s="11">
        <v>155</v>
      </c>
      <c r="BB457" s="11">
        <v>190</v>
      </c>
      <c r="BC457" s="11">
        <v>82</v>
      </c>
      <c r="BD457" s="11">
        <v>213</v>
      </c>
      <c r="BE457" s="11">
        <v>3087</v>
      </c>
      <c r="BF457" s="11">
        <v>160</v>
      </c>
      <c r="BG457" s="11">
        <v>399</v>
      </c>
      <c r="BH457" s="11">
        <v>13719</v>
      </c>
      <c r="BI457" s="11">
        <v>14</v>
      </c>
      <c r="BJ457" s="11">
        <v>13</v>
      </c>
      <c r="BK457" s="11">
        <v>13</v>
      </c>
      <c r="BL457" s="11">
        <v>12</v>
      </c>
      <c r="BM457" s="11">
        <v>7</v>
      </c>
      <c r="BN457" s="11">
        <v>9</v>
      </c>
      <c r="BO457" s="11">
        <v>24</v>
      </c>
      <c r="BP457" s="11">
        <v>15</v>
      </c>
      <c r="BQ457" s="11">
        <v>14</v>
      </c>
      <c r="BR457" s="11">
        <v>19</v>
      </c>
      <c r="BS457" s="11">
        <v>18</v>
      </c>
      <c r="BT457" s="11">
        <v>66</v>
      </c>
      <c r="BU457" s="11">
        <v>66</v>
      </c>
      <c r="BV457" s="11">
        <v>9</v>
      </c>
      <c r="BW457" s="11">
        <v>3</v>
      </c>
      <c r="BX457" s="11">
        <v>4</v>
      </c>
      <c r="BY457" s="11">
        <v>4</v>
      </c>
      <c r="BZ457" s="11">
        <v>4</v>
      </c>
      <c r="CA457" s="11">
        <v>4</v>
      </c>
      <c r="CB457" s="11">
        <v>4</v>
      </c>
      <c r="CC457" s="11">
        <v>4</v>
      </c>
      <c r="CD457" s="11">
        <v>5</v>
      </c>
      <c r="CE457" s="11">
        <v>22</v>
      </c>
      <c r="CF457" s="11">
        <v>4</v>
      </c>
      <c r="CG457" s="11">
        <v>3</v>
      </c>
      <c r="CH457" s="11">
        <v>24</v>
      </c>
      <c r="CI457" s="11"/>
      <c r="CJ457" s="11"/>
      <c r="CK457" s="11" t="s">
        <v>158</v>
      </c>
      <c r="CL457" s="11" t="s">
        <v>158</v>
      </c>
      <c r="CM457" s="11" t="s">
        <v>158</v>
      </c>
      <c r="CN457" s="11" t="s">
        <v>158</v>
      </c>
      <c r="CO457" s="11" t="s">
        <v>158</v>
      </c>
      <c r="CP457" s="11" t="s">
        <v>158</v>
      </c>
      <c r="CQ457" s="11" t="s">
        <v>158</v>
      </c>
      <c r="CR457" s="11" t="s">
        <v>158</v>
      </c>
      <c r="CS457" s="11" t="s">
        <v>158</v>
      </c>
      <c r="CT457" s="11" t="s">
        <v>158</v>
      </c>
      <c r="CU457" s="11" t="s">
        <v>158</v>
      </c>
      <c r="CV457" s="11" t="s">
        <v>158</v>
      </c>
      <c r="CW457" s="11" t="s">
        <v>158</v>
      </c>
      <c r="CX457" s="11" t="s">
        <v>154</v>
      </c>
      <c r="CY457" s="11" t="s">
        <v>154</v>
      </c>
      <c r="CZ457" s="11" t="s">
        <v>154</v>
      </c>
      <c r="DA457" s="11" t="s">
        <v>154</v>
      </c>
      <c r="DB457" s="11" t="s">
        <v>154</v>
      </c>
      <c r="DC457" s="11" t="s">
        <v>154</v>
      </c>
      <c r="DD457" s="11" t="s">
        <v>154</v>
      </c>
      <c r="DE457" s="11" t="s">
        <v>154</v>
      </c>
      <c r="DF457" s="11" t="s">
        <v>154</v>
      </c>
      <c r="DG457" s="11" t="s">
        <v>154</v>
      </c>
      <c r="DH457" s="11" t="s">
        <v>154</v>
      </c>
      <c r="DI457" s="11" t="s">
        <v>154</v>
      </c>
      <c r="DJ457" s="11" t="s">
        <v>154</v>
      </c>
      <c r="DK457" s="11" t="s">
        <v>157</v>
      </c>
      <c r="DL457" s="11" t="s">
        <v>157</v>
      </c>
      <c r="DM457" s="11" t="s">
        <v>157</v>
      </c>
      <c r="DN457" s="11" t="s">
        <v>157</v>
      </c>
      <c r="DO457" s="11" t="s">
        <v>157</v>
      </c>
      <c r="DP457" s="11" t="s">
        <v>157</v>
      </c>
      <c r="DQ457" s="11" t="s">
        <v>157</v>
      </c>
      <c r="DR457" s="11" t="s">
        <v>157</v>
      </c>
      <c r="DS457" s="11" t="s">
        <v>157</v>
      </c>
      <c r="DT457" s="11" t="s">
        <v>157</v>
      </c>
      <c r="DU457" s="11" t="s">
        <v>157</v>
      </c>
      <c r="DV457" s="11" t="s">
        <v>157</v>
      </c>
      <c r="DW457" s="11" t="s">
        <v>157</v>
      </c>
      <c r="DX457" s="11" t="b">
        <v>1</v>
      </c>
      <c r="DY457" s="11" t="b">
        <v>1</v>
      </c>
      <c r="DZ457" s="11" t="b">
        <v>1</v>
      </c>
      <c r="EA457" s="11" t="b">
        <v>1</v>
      </c>
      <c r="EB457" s="11" t="b">
        <v>1</v>
      </c>
      <c r="EC457" s="11" t="b">
        <v>1</v>
      </c>
      <c r="ED457" s="11" t="b">
        <v>1</v>
      </c>
      <c r="EE457" s="11" t="b">
        <v>1</v>
      </c>
      <c r="EF457" s="11" t="b">
        <v>1</v>
      </c>
      <c r="EG457" s="11" t="b">
        <v>1</v>
      </c>
      <c r="EH457" s="11" t="b">
        <v>1</v>
      </c>
      <c r="EI457" s="11" t="b">
        <v>0</v>
      </c>
      <c r="EJ457" s="11" t="b">
        <v>0</v>
      </c>
      <c r="EK457" s="11">
        <v>1.7337000000000002E-2</v>
      </c>
      <c r="EL457" s="11">
        <v>1.9687E-2</v>
      </c>
      <c r="EM457" s="11">
        <v>0.11311300000000001</v>
      </c>
      <c r="EN457" s="11">
        <v>1.9696000000000002E-2</v>
      </c>
      <c r="EO457" s="11">
        <v>1.6636000000000001E-2</v>
      </c>
      <c r="EP457" s="11">
        <v>1.7586999999999998E-2</v>
      </c>
      <c r="EQ457" s="11">
        <v>0.27834700000000001</v>
      </c>
      <c r="ER457" s="11">
        <v>1.3856E-2</v>
      </c>
      <c r="ES457" s="11">
        <v>0.22966500000000001</v>
      </c>
      <c r="ET457" s="11">
        <v>8.4558999999999995E-2</v>
      </c>
      <c r="EU457" s="11">
        <v>1.7632999999999999E-2</v>
      </c>
      <c r="EV457" s="11">
        <v>2.1885999999999999E-2</v>
      </c>
      <c r="EW457" s="11">
        <v>2.0634E-2</v>
      </c>
      <c r="EX457" s="11" t="s">
        <v>209</v>
      </c>
      <c r="EY457" s="11" t="str">
        <f>VLOOKUP(Table8[[#This Row],[Candidate Detail Answer: City]],cities,2,FALSE)</f>
        <v>Philadelphia</v>
      </c>
      <c r="EZ457" s="11" t="str">
        <f>VLOOKUP(Table8[[#This Row],[Candidate Detail Answer: City]],cities,3,FALSE)</f>
        <v>PA</v>
      </c>
      <c r="FA457" s="21">
        <f>VLOOKUP(Table8[[#This Row],[Candidate Detail Answer: City]],cities,4,FALSE)</f>
        <v>19102</v>
      </c>
      <c r="FB457" s="11" t="s">
        <v>234</v>
      </c>
      <c r="FC457" s="11" t="str">
        <f>VLOOKUP(Table8[[#This Row],[Candidate Detail Answer: Major]],majors_final,3,FALSE)</f>
        <v>Computer Programming</v>
      </c>
      <c r="FD457" s="11" t="str">
        <f>VLOOKUP(Table8[[#This Row],[Candidate Detail Answer: Major]],majors_final,4,FALSE)</f>
        <v>IT-development focused</v>
      </c>
      <c r="FE457" s="11">
        <f>VLOOKUP(Table8[[#This Row],[Candidate Detail Answer: Major]],majors_final,5,FALSE)</f>
        <v>0</v>
      </c>
      <c r="FF457" s="11">
        <f>VLOOKUP(Table8[[#This Row],[Candidate Detail Answer: Major]],majors_final,6,FALSE)</f>
        <v>0</v>
      </c>
      <c r="FG457" s="5"/>
      <c r="FH457" s="5"/>
      <c r="FI457" s="11"/>
    </row>
    <row r="458" spans="1:165" ht="12.75" x14ac:dyDescent="0.2">
      <c r="A458" s="11">
        <v>30819773</v>
      </c>
      <c r="B458" s="11">
        <v>40836024</v>
      </c>
      <c r="C458" s="11">
        <v>55995.986805554901</v>
      </c>
      <c r="D458" s="11" t="s">
        <v>153</v>
      </c>
      <c r="E458" s="11">
        <v>345600</v>
      </c>
      <c r="F458" s="11">
        <v>48231476</v>
      </c>
      <c r="G458" s="11">
        <v>49115.722916667502</v>
      </c>
      <c r="H458" s="11">
        <v>48599.463888887898</v>
      </c>
      <c r="I458" s="11">
        <v>210700</v>
      </c>
      <c r="J458" s="11">
        <v>1</v>
      </c>
      <c r="K458" s="11">
        <v>0</v>
      </c>
      <c r="L458" s="11">
        <v>0</v>
      </c>
      <c r="M458" s="11">
        <v>131</v>
      </c>
      <c r="N458" s="11">
        <v>70.5</v>
      </c>
      <c r="O458" s="11">
        <v>92</v>
      </c>
      <c r="P458" s="11">
        <v>53.81</v>
      </c>
      <c r="Q458" s="11">
        <v>130568</v>
      </c>
      <c r="R458" s="11" t="s">
        <v>154</v>
      </c>
      <c r="S458" s="11" t="s">
        <v>155</v>
      </c>
      <c r="T458" s="11" t="s">
        <v>156</v>
      </c>
      <c r="U458" s="11">
        <v>0</v>
      </c>
      <c r="V458" s="11" t="s">
        <v>154</v>
      </c>
      <c r="W458" s="11" t="s">
        <v>157</v>
      </c>
      <c r="X458" s="11">
        <v>5</v>
      </c>
      <c r="Y458" s="11">
        <v>0.5</v>
      </c>
      <c r="Z458" s="11">
        <v>10</v>
      </c>
      <c r="AA458" s="11">
        <v>10</v>
      </c>
      <c r="AB458" s="11">
        <v>10</v>
      </c>
      <c r="AC458" s="11">
        <v>10</v>
      </c>
      <c r="AD458" s="11">
        <v>0</v>
      </c>
      <c r="AE458" s="11">
        <v>0</v>
      </c>
      <c r="AF458" s="11">
        <v>0</v>
      </c>
      <c r="AG458" s="11">
        <v>10</v>
      </c>
      <c r="AH458" s="11">
        <v>0</v>
      </c>
      <c r="AI458" s="11">
        <v>0</v>
      </c>
      <c r="AJ458" s="11">
        <v>10</v>
      </c>
      <c r="AK458" s="11">
        <v>0</v>
      </c>
      <c r="AL458" s="11">
        <v>10</v>
      </c>
      <c r="AM458" s="11">
        <v>60.5</v>
      </c>
      <c r="AN458" s="11">
        <v>40</v>
      </c>
      <c r="AO458" s="11">
        <v>10</v>
      </c>
      <c r="AP458" s="11">
        <v>60</v>
      </c>
      <c r="AQ458" s="11">
        <v>30</v>
      </c>
      <c r="AR458" s="11">
        <v>20</v>
      </c>
      <c r="AS458" s="11">
        <v>0.5</v>
      </c>
      <c r="AT458" s="11">
        <v>70</v>
      </c>
      <c r="AU458" s="11">
        <v>262</v>
      </c>
      <c r="AV458" s="11">
        <v>34819</v>
      </c>
      <c r="AW458" s="11">
        <v>5248</v>
      </c>
      <c r="AX458" s="11">
        <v>5367</v>
      </c>
      <c r="AY458" s="11">
        <v>5756</v>
      </c>
      <c r="AZ458" s="11">
        <v>3013</v>
      </c>
      <c r="BA458" s="11">
        <v>15361</v>
      </c>
      <c r="BB458" s="11">
        <v>5201</v>
      </c>
      <c r="BC458" s="11">
        <v>284</v>
      </c>
      <c r="BD458" s="11">
        <v>1143</v>
      </c>
      <c r="BE458" s="11">
        <v>798</v>
      </c>
      <c r="BF458" s="11">
        <v>559</v>
      </c>
      <c r="BG458" s="11">
        <v>1021</v>
      </c>
      <c r="BH458" s="11">
        <v>1123</v>
      </c>
      <c r="BI458" s="11">
        <v>10</v>
      </c>
      <c r="BJ458" s="11">
        <v>10</v>
      </c>
      <c r="BK458" s="11">
        <v>9</v>
      </c>
      <c r="BL458" s="11">
        <v>13</v>
      </c>
      <c r="BM458" s="11">
        <v>10</v>
      </c>
      <c r="BN458" s="11">
        <v>16</v>
      </c>
      <c r="BO458" s="11">
        <v>21</v>
      </c>
      <c r="BP458" s="11">
        <v>10</v>
      </c>
      <c r="BQ458" s="11">
        <v>10</v>
      </c>
      <c r="BR458" s="11">
        <v>9</v>
      </c>
      <c r="BS458" s="11">
        <v>9</v>
      </c>
      <c r="BT458" s="11">
        <v>12</v>
      </c>
      <c r="BU458" s="11">
        <v>23</v>
      </c>
      <c r="BV458" s="11">
        <v>70</v>
      </c>
      <c r="BW458" s="11">
        <v>36</v>
      </c>
      <c r="BX458" s="11">
        <v>43</v>
      </c>
      <c r="BY458" s="11">
        <v>15</v>
      </c>
      <c r="BZ458" s="11">
        <v>31</v>
      </c>
      <c r="CA458" s="11">
        <v>78</v>
      </c>
      <c r="CB458" s="11">
        <v>25</v>
      </c>
      <c r="CC458" s="11">
        <v>3</v>
      </c>
      <c r="CD458" s="11">
        <v>14</v>
      </c>
      <c r="CE458" s="11">
        <v>16</v>
      </c>
      <c r="CF458" s="11">
        <v>11</v>
      </c>
      <c r="CG458" s="11">
        <v>12</v>
      </c>
      <c r="CH458" s="11">
        <v>11</v>
      </c>
      <c r="CI458" s="11"/>
      <c r="CJ458" s="11"/>
      <c r="CK458" s="11" t="s">
        <v>158</v>
      </c>
      <c r="CL458" s="11" t="s">
        <v>158</v>
      </c>
      <c r="CM458" s="11" t="s">
        <v>158</v>
      </c>
      <c r="CN458" s="11" t="s">
        <v>158</v>
      </c>
      <c r="CO458" s="11" t="s">
        <v>158</v>
      </c>
      <c r="CP458" s="11" t="s">
        <v>158</v>
      </c>
      <c r="CQ458" s="11" t="s">
        <v>158</v>
      </c>
      <c r="CR458" s="11" t="s">
        <v>158</v>
      </c>
      <c r="CS458" s="11" t="s">
        <v>158</v>
      </c>
      <c r="CT458" s="11" t="s">
        <v>158</v>
      </c>
      <c r="CU458" s="11" t="s">
        <v>158</v>
      </c>
      <c r="CV458" s="11" t="s">
        <v>158</v>
      </c>
      <c r="CW458" s="11" t="s">
        <v>158</v>
      </c>
      <c r="CX458" s="11" t="s">
        <v>154</v>
      </c>
      <c r="CY458" s="11" t="s">
        <v>154</v>
      </c>
      <c r="CZ458" s="11" t="s">
        <v>154</v>
      </c>
      <c r="DA458" s="11" t="s">
        <v>154</v>
      </c>
      <c r="DB458" s="11" t="s">
        <v>154</v>
      </c>
      <c r="DC458" s="11" t="s">
        <v>154</v>
      </c>
      <c r="DD458" s="11" t="s">
        <v>154</v>
      </c>
      <c r="DE458" s="11" t="s">
        <v>154</v>
      </c>
      <c r="DF458" s="11" t="s">
        <v>154</v>
      </c>
      <c r="DG458" s="11" t="s">
        <v>154</v>
      </c>
      <c r="DH458" s="11" t="s">
        <v>154</v>
      </c>
      <c r="DI458" s="11" t="s">
        <v>154</v>
      </c>
      <c r="DJ458" s="11" t="s">
        <v>154</v>
      </c>
      <c r="DK458" s="11" t="s">
        <v>157</v>
      </c>
      <c r="DL458" s="11" t="s">
        <v>157</v>
      </c>
      <c r="DM458" s="11" t="s">
        <v>157</v>
      </c>
      <c r="DN458" s="11" t="s">
        <v>157</v>
      </c>
      <c r="DO458" s="11" t="s">
        <v>157</v>
      </c>
      <c r="DP458" s="11" t="s">
        <v>157</v>
      </c>
      <c r="DQ458" s="11" t="s">
        <v>157</v>
      </c>
      <c r="DR458" s="11" t="s">
        <v>157</v>
      </c>
      <c r="DS458" s="11" t="s">
        <v>157</v>
      </c>
      <c r="DT458" s="11" t="s">
        <v>157</v>
      </c>
      <c r="DU458" s="11" t="s">
        <v>157</v>
      </c>
      <c r="DV458" s="11" t="s">
        <v>157</v>
      </c>
      <c r="DW458" s="11" t="s">
        <v>157</v>
      </c>
      <c r="DX458" s="11" t="b">
        <v>1</v>
      </c>
      <c r="DY458" s="11" t="b">
        <v>1</v>
      </c>
      <c r="DZ458" s="11" t="b">
        <v>1</v>
      </c>
      <c r="EA458" s="11" t="b">
        <v>1</v>
      </c>
      <c r="EB458" s="11" t="b">
        <v>0</v>
      </c>
      <c r="EC458" s="11" t="b">
        <v>0</v>
      </c>
      <c r="ED458" s="11" t="b">
        <v>0</v>
      </c>
      <c r="EE458" s="11" t="b">
        <v>1</v>
      </c>
      <c r="EF458" s="11" t="b">
        <v>0</v>
      </c>
      <c r="EG458" s="11" t="b">
        <v>0</v>
      </c>
      <c r="EH458" s="11" t="b">
        <v>1</v>
      </c>
      <c r="EI458" s="11" t="b">
        <v>0</v>
      </c>
      <c r="EJ458" s="11" t="b">
        <v>1</v>
      </c>
      <c r="EK458" s="11">
        <v>3.6663000000000001E-2</v>
      </c>
      <c r="EL458" s="11">
        <v>3.3748E-2</v>
      </c>
      <c r="EM458" s="11">
        <v>1.2328E-2</v>
      </c>
      <c r="EN458" s="11">
        <v>2.5708999999999999E-2</v>
      </c>
      <c r="EO458" s="11">
        <v>3.6076999999999998E-2</v>
      </c>
      <c r="EP458" s="11">
        <v>3.2246999999999998E-2</v>
      </c>
      <c r="EQ458" s="11">
        <v>1.3353E-2</v>
      </c>
      <c r="ER458" s="11">
        <v>3.5491000000000002E-2</v>
      </c>
      <c r="ES458" s="11">
        <v>3.7427000000000002E-2</v>
      </c>
      <c r="ET458" s="11">
        <v>3.7399000000000002E-2</v>
      </c>
      <c r="EU458" s="11">
        <v>3.8851999999999998E-2</v>
      </c>
      <c r="EV458" s="11">
        <v>2.6598E-2</v>
      </c>
      <c r="EW458" s="11">
        <v>0.10144</v>
      </c>
      <c r="EX458" s="11" t="s">
        <v>209</v>
      </c>
      <c r="EY458" s="11" t="str">
        <f>VLOOKUP(Table8[[#This Row],[Candidate Detail Answer: City]],cities,2,FALSE)</f>
        <v>Philadelphia</v>
      </c>
      <c r="EZ458" s="11" t="str">
        <f>VLOOKUP(Table8[[#This Row],[Candidate Detail Answer: City]],cities,3,FALSE)</f>
        <v>PA</v>
      </c>
      <c r="FA458" s="21">
        <f>VLOOKUP(Table8[[#This Row],[Candidate Detail Answer: City]],cities,4,FALSE)</f>
        <v>19102</v>
      </c>
      <c r="FB458" s="11" t="s">
        <v>229</v>
      </c>
      <c r="FC458" s="11" t="str">
        <f>VLOOKUP(Table8[[#This Row],[Candidate Detail Answer: Major]],majors_final,3,FALSE)</f>
        <v>Computer Science</v>
      </c>
      <c r="FD458" s="11" t="str">
        <f>VLOOKUP(Table8[[#This Row],[Candidate Detail Answer: Major]],majors_final,4,FALSE)</f>
        <v>IT-development focused</v>
      </c>
      <c r="FE458" s="11">
        <f>VLOOKUP(Table8[[#This Row],[Candidate Detail Answer: Major]],majors_final,5,FALSE)</f>
        <v>0</v>
      </c>
      <c r="FF458" s="11">
        <f>VLOOKUP(Table8[[#This Row],[Candidate Detail Answer: Major]],majors_final,6,FALSE)</f>
        <v>0</v>
      </c>
      <c r="FG458" s="5"/>
      <c r="FH458" s="5"/>
      <c r="FI458" s="11"/>
    </row>
    <row r="459" spans="1:165" ht="12.75" x14ac:dyDescent="0.2">
      <c r="A459" s="11">
        <v>30819770</v>
      </c>
      <c r="B459" s="11">
        <v>40836018</v>
      </c>
      <c r="C459" s="11">
        <v>49679.386805555303</v>
      </c>
      <c r="D459" s="11" t="s">
        <v>153</v>
      </c>
      <c r="E459" s="11">
        <v>345600</v>
      </c>
      <c r="F459" s="11">
        <v>48030486</v>
      </c>
      <c r="G459" s="11">
        <v>49055.518750000803</v>
      </c>
      <c r="H459" s="11">
        <v>48546.311805554498</v>
      </c>
      <c r="I459" s="11">
        <v>296238</v>
      </c>
      <c r="J459" s="11">
        <v>1</v>
      </c>
      <c r="K459" s="11">
        <v>0</v>
      </c>
      <c r="L459" s="11">
        <v>0</v>
      </c>
      <c r="M459" s="11">
        <v>131</v>
      </c>
      <c r="N459" s="11">
        <v>130.5</v>
      </c>
      <c r="O459" s="11">
        <v>92</v>
      </c>
      <c r="P459" s="11">
        <v>99.61</v>
      </c>
      <c r="Q459" s="11">
        <v>180927</v>
      </c>
      <c r="R459" s="11" t="s">
        <v>154</v>
      </c>
      <c r="S459" s="11" t="s">
        <v>155</v>
      </c>
      <c r="T459" s="11" t="s">
        <v>156</v>
      </c>
      <c r="U459" s="11">
        <v>0</v>
      </c>
      <c r="V459" s="11" t="s">
        <v>154</v>
      </c>
      <c r="W459" s="11" t="s">
        <v>157</v>
      </c>
      <c r="X459" s="11"/>
      <c r="Y459" s="11">
        <v>0.5</v>
      </c>
      <c r="Z459" s="11">
        <v>10</v>
      </c>
      <c r="AA459" s="11">
        <v>10</v>
      </c>
      <c r="AB459" s="11">
        <v>10</v>
      </c>
      <c r="AC459" s="11">
        <v>10</v>
      </c>
      <c r="AD459" s="11">
        <v>10</v>
      </c>
      <c r="AE459" s="11">
        <v>10</v>
      </c>
      <c r="AF459" s="11">
        <v>10</v>
      </c>
      <c r="AG459" s="11">
        <v>10</v>
      </c>
      <c r="AH459" s="11">
        <v>10</v>
      </c>
      <c r="AI459" s="11">
        <v>10</v>
      </c>
      <c r="AJ459" s="11">
        <v>10</v>
      </c>
      <c r="AK459" s="11">
        <v>10</v>
      </c>
      <c r="AL459" s="11">
        <v>10</v>
      </c>
      <c r="AM459" s="11">
        <v>120.5</v>
      </c>
      <c r="AN459" s="11">
        <v>60</v>
      </c>
      <c r="AO459" s="11">
        <v>10</v>
      </c>
      <c r="AP459" s="11">
        <v>120</v>
      </c>
      <c r="AQ459" s="11">
        <v>60</v>
      </c>
      <c r="AR459" s="11">
        <v>40</v>
      </c>
      <c r="AS459" s="11">
        <v>0.5</v>
      </c>
      <c r="AT459" s="11">
        <v>130</v>
      </c>
      <c r="AU459" s="11">
        <v>297</v>
      </c>
      <c r="AV459" s="11">
        <v>8308</v>
      </c>
      <c r="AW459" s="11">
        <v>4868</v>
      </c>
      <c r="AX459" s="11">
        <v>1415</v>
      </c>
      <c r="AY459" s="11">
        <v>4685</v>
      </c>
      <c r="AZ459" s="11">
        <v>10584</v>
      </c>
      <c r="BA459" s="11">
        <v>3406</v>
      </c>
      <c r="BB459" s="11">
        <v>16966</v>
      </c>
      <c r="BC459" s="11">
        <v>9808</v>
      </c>
      <c r="BD459" s="11">
        <v>2599</v>
      </c>
      <c r="BE459" s="11">
        <v>32043</v>
      </c>
      <c r="BF459" s="11">
        <v>4165</v>
      </c>
      <c r="BG459" s="11">
        <v>5719</v>
      </c>
      <c r="BH459" s="11">
        <v>10323</v>
      </c>
      <c r="BI459" s="11">
        <v>11</v>
      </c>
      <c r="BJ459" s="11">
        <v>11</v>
      </c>
      <c r="BK459" s="11">
        <v>10</v>
      </c>
      <c r="BL459" s="11">
        <v>12</v>
      </c>
      <c r="BM459" s="11">
        <v>8</v>
      </c>
      <c r="BN459" s="11">
        <v>10</v>
      </c>
      <c r="BO459" s="11">
        <v>16</v>
      </c>
      <c r="BP459" s="11">
        <v>12</v>
      </c>
      <c r="BQ459" s="11">
        <v>10</v>
      </c>
      <c r="BR459" s="11">
        <v>10</v>
      </c>
      <c r="BS459" s="11">
        <v>12</v>
      </c>
      <c r="BT459" s="11">
        <v>17</v>
      </c>
      <c r="BU459" s="11">
        <v>24</v>
      </c>
      <c r="BV459" s="11">
        <v>36</v>
      </c>
      <c r="BW459" s="11">
        <v>31</v>
      </c>
      <c r="BX459" s="11">
        <v>17</v>
      </c>
      <c r="BY459" s="11">
        <v>25</v>
      </c>
      <c r="BZ459" s="11">
        <v>88</v>
      </c>
      <c r="CA459" s="11">
        <v>46</v>
      </c>
      <c r="CB459" s="11">
        <v>99</v>
      </c>
      <c r="CC459" s="11">
        <v>63</v>
      </c>
      <c r="CD459" s="11">
        <v>13</v>
      </c>
      <c r="CE459" s="11">
        <v>133</v>
      </c>
      <c r="CF459" s="11">
        <v>35</v>
      </c>
      <c r="CG459" s="11">
        <v>63</v>
      </c>
      <c r="CH459" s="11">
        <v>32</v>
      </c>
      <c r="CI459" s="11"/>
      <c r="CJ459" s="11"/>
      <c r="CK459" s="11" t="s">
        <v>158</v>
      </c>
      <c r="CL459" s="11" t="s">
        <v>158</v>
      </c>
      <c r="CM459" s="11" t="s">
        <v>158</v>
      </c>
      <c r="CN459" s="11" t="s">
        <v>158</v>
      </c>
      <c r="CO459" s="11" t="s">
        <v>158</v>
      </c>
      <c r="CP459" s="11" t="s">
        <v>158</v>
      </c>
      <c r="CQ459" s="11" t="s">
        <v>158</v>
      </c>
      <c r="CR459" s="11" t="s">
        <v>158</v>
      </c>
      <c r="CS459" s="11" t="s">
        <v>158</v>
      </c>
      <c r="CT459" s="11" t="s">
        <v>158</v>
      </c>
      <c r="CU459" s="11" t="s">
        <v>158</v>
      </c>
      <c r="CV459" s="11" t="s">
        <v>158</v>
      </c>
      <c r="CW459" s="11" t="s">
        <v>158</v>
      </c>
      <c r="CX459" s="11" t="s">
        <v>154</v>
      </c>
      <c r="CY459" s="11" t="s">
        <v>154</v>
      </c>
      <c r="CZ459" s="11" t="s">
        <v>154</v>
      </c>
      <c r="DA459" s="11" t="s">
        <v>154</v>
      </c>
      <c r="DB459" s="11" t="s">
        <v>154</v>
      </c>
      <c r="DC459" s="11" t="s">
        <v>154</v>
      </c>
      <c r="DD459" s="11" t="s">
        <v>154</v>
      </c>
      <c r="DE459" s="11" t="s">
        <v>154</v>
      </c>
      <c r="DF459" s="11" t="s">
        <v>154</v>
      </c>
      <c r="DG459" s="11" t="s">
        <v>154</v>
      </c>
      <c r="DH459" s="11" t="s">
        <v>154</v>
      </c>
      <c r="DI459" s="11" t="s">
        <v>154</v>
      </c>
      <c r="DJ459" s="11" t="s">
        <v>154</v>
      </c>
      <c r="DK459" s="11" t="s">
        <v>157</v>
      </c>
      <c r="DL459" s="11" t="s">
        <v>157</v>
      </c>
      <c r="DM459" s="11" t="s">
        <v>157</v>
      </c>
      <c r="DN459" s="11" t="s">
        <v>157</v>
      </c>
      <c r="DO459" s="11" t="s">
        <v>157</v>
      </c>
      <c r="DP459" s="11" t="s">
        <v>157</v>
      </c>
      <c r="DQ459" s="11" t="s">
        <v>157</v>
      </c>
      <c r="DR459" s="11" t="s">
        <v>157</v>
      </c>
      <c r="DS459" s="11" t="s">
        <v>157</v>
      </c>
      <c r="DT459" s="11" t="s">
        <v>157</v>
      </c>
      <c r="DU459" s="11" t="s">
        <v>157</v>
      </c>
      <c r="DV459" s="11" t="s">
        <v>157</v>
      </c>
      <c r="DW459" s="11" t="s">
        <v>157</v>
      </c>
      <c r="DX459" s="11" t="b">
        <v>1</v>
      </c>
      <c r="DY459" s="11" t="b">
        <v>1</v>
      </c>
      <c r="DZ459" s="11" t="b">
        <v>1</v>
      </c>
      <c r="EA459" s="11" t="b">
        <v>1</v>
      </c>
      <c r="EB459" s="11" t="b">
        <v>1</v>
      </c>
      <c r="EC459" s="11" t="b">
        <v>1</v>
      </c>
      <c r="ED459" s="11" t="b">
        <v>1</v>
      </c>
      <c r="EE459" s="11" t="b">
        <v>1</v>
      </c>
      <c r="EF459" s="11" t="b">
        <v>1</v>
      </c>
      <c r="EG459" s="11" t="b">
        <v>1</v>
      </c>
      <c r="EH459" s="11" t="b">
        <v>1</v>
      </c>
      <c r="EI459" s="11" t="b">
        <v>1</v>
      </c>
      <c r="EJ459" s="11" t="b">
        <v>1</v>
      </c>
      <c r="EK459" s="11">
        <v>1.3103E-2</v>
      </c>
      <c r="EL459" s="11">
        <v>1.4944000000000001E-2</v>
      </c>
      <c r="EM459" s="11">
        <v>2.9090000000000001E-2</v>
      </c>
      <c r="EN459" s="11">
        <v>3.5864E-2</v>
      </c>
      <c r="EO459" s="11">
        <v>3.3445999999999997E-2</v>
      </c>
      <c r="EP459" s="11">
        <v>1.4142E-2</v>
      </c>
      <c r="EQ459" s="11">
        <v>1.8818000000000001E-2</v>
      </c>
      <c r="ER459" s="11">
        <v>3.5948000000000001E-2</v>
      </c>
      <c r="ES459" s="11">
        <v>3.2114999999999998E-2</v>
      </c>
      <c r="ET459" s="11">
        <v>3.9017999999999997E-2</v>
      </c>
      <c r="EU459" s="11">
        <v>4.1669999999999999E-2</v>
      </c>
      <c r="EV459" s="11">
        <v>4.9572999999999999E-2</v>
      </c>
      <c r="EW459" s="11">
        <v>1.9712E-2</v>
      </c>
      <c r="EX459" s="11" t="s">
        <v>209</v>
      </c>
      <c r="EY459" s="11" t="str">
        <f>VLOOKUP(Table8[[#This Row],[Candidate Detail Answer: City]],cities,2,FALSE)</f>
        <v>Philadelphia</v>
      </c>
      <c r="EZ459" s="11" t="str">
        <f>VLOOKUP(Table8[[#This Row],[Candidate Detail Answer: City]],cities,3,FALSE)</f>
        <v>PA</v>
      </c>
      <c r="FA459" s="21">
        <f>VLOOKUP(Table8[[#This Row],[Candidate Detail Answer: City]],cities,4,FALSE)</f>
        <v>19102</v>
      </c>
      <c r="FB459" s="11" t="s">
        <v>381</v>
      </c>
      <c r="FC459" s="11" t="str">
        <f>VLOOKUP(Table8[[#This Row],[Candidate Detail Answer: Major]],majors_final,3,FALSE)</f>
        <v>Software Development</v>
      </c>
      <c r="FD459" s="11" t="str">
        <f>VLOOKUP(Table8[[#This Row],[Candidate Detail Answer: Major]],majors_final,4,FALSE)</f>
        <v>IT-development focused</v>
      </c>
      <c r="FE459" s="11">
        <f>VLOOKUP(Table8[[#This Row],[Candidate Detail Answer: Major]],majors_final,5,FALSE)</f>
        <v>0</v>
      </c>
      <c r="FF459" s="11">
        <f>VLOOKUP(Table8[[#This Row],[Candidate Detail Answer: Major]],majors_final,6,FALSE)</f>
        <v>0</v>
      </c>
      <c r="FG459" s="5"/>
      <c r="FH459" s="5"/>
      <c r="FI459" s="11"/>
    </row>
    <row r="460" spans="1:165" ht="12.75" x14ac:dyDescent="0.2">
      <c r="A460" s="11">
        <v>52101964</v>
      </c>
      <c r="B460" s="11">
        <v>73848108</v>
      </c>
      <c r="C460" s="11">
        <v>53429.868055555104</v>
      </c>
      <c r="D460" s="11" t="s">
        <v>153</v>
      </c>
      <c r="E460" s="11">
        <v>345600</v>
      </c>
      <c r="F460" s="11">
        <v>77825072</v>
      </c>
      <c r="G460" s="11">
        <v>55055.867361113</v>
      </c>
      <c r="H460" s="11">
        <v>53843.802777775403</v>
      </c>
      <c r="I460" s="11">
        <v>28676</v>
      </c>
      <c r="J460" s="11">
        <v>1</v>
      </c>
      <c r="K460" s="11">
        <v>3</v>
      </c>
      <c r="L460" s="11">
        <v>840</v>
      </c>
      <c r="M460" s="11">
        <v>131</v>
      </c>
      <c r="N460" s="11">
        <v>120.5</v>
      </c>
      <c r="O460" s="11">
        <v>92</v>
      </c>
      <c r="P460" s="11">
        <v>91.98</v>
      </c>
      <c r="Q460" s="11">
        <v>110</v>
      </c>
      <c r="R460" s="11" t="s">
        <v>154</v>
      </c>
      <c r="S460" s="11" t="s">
        <v>155</v>
      </c>
      <c r="T460" s="11" t="s">
        <v>208</v>
      </c>
      <c r="U460" s="11">
        <v>0</v>
      </c>
      <c r="V460" s="11" t="s">
        <v>154</v>
      </c>
      <c r="W460" s="11" t="s">
        <v>157</v>
      </c>
      <c r="X460" s="11">
        <v>3</v>
      </c>
      <c r="Y460" s="11">
        <v>0.5</v>
      </c>
      <c r="Z460" s="11">
        <v>10</v>
      </c>
      <c r="AA460" s="11">
        <v>10</v>
      </c>
      <c r="AB460" s="11">
        <v>10</v>
      </c>
      <c r="AC460" s="11">
        <v>10</v>
      </c>
      <c r="AD460" s="11">
        <v>10</v>
      </c>
      <c r="AE460" s="11">
        <v>10</v>
      </c>
      <c r="AF460" s="11">
        <v>10</v>
      </c>
      <c r="AG460" s="11">
        <v>10</v>
      </c>
      <c r="AH460" s="11">
        <v>10</v>
      </c>
      <c r="AI460" s="11">
        <v>10</v>
      </c>
      <c r="AJ460" s="11">
        <v>10</v>
      </c>
      <c r="AK460" s="11">
        <v>0</v>
      </c>
      <c r="AL460" s="11">
        <v>10</v>
      </c>
      <c r="AM460" s="11">
        <v>110.5</v>
      </c>
      <c r="AN460" s="11">
        <v>60</v>
      </c>
      <c r="AO460" s="11">
        <v>10</v>
      </c>
      <c r="AP460" s="11">
        <v>110</v>
      </c>
      <c r="AQ460" s="11">
        <v>50</v>
      </c>
      <c r="AR460" s="11">
        <v>30</v>
      </c>
      <c r="AS460" s="11">
        <v>0.5</v>
      </c>
      <c r="AT460" s="11">
        <v>120</v>
      </c>
      <c r="AU460" s="11">
        <v>1060</v>
      </c>
      <c r="AV460" s="11">
        <v>769</v>
      </c>
      <c r="AW460" s="11">
        <v>792</v>
      </c>
      <c r="AX460" s="11">
        <v>709</v>
      </c>
      <c r="AY460" s="11">
        <v>1690</v>
      </c>
      <c r="AZ460" s="11">
        <v>1599</v>
      </c>
      <c r="BA460" s="11">
        <v>723</v>
      </c>
      <c r="BB460" s="11">
        <v>4813</v>
      </c>
      <c r="BC460" s="11">
        <v>606</v>
      </c>
      <c r="BD460" s="11">
        <v>269</v>
      </c>
      <c r="BE460" s="11">
        <v>5069</v>
      </c>
      <c r="BF460" s="11">
        <v>1486</v>
      </c>
      <c r="BG460" s="11">
        <v>6333</v>
      </c>
      <c r="BH460" s="11">
        <v>2008</v>
      </c>
      <c r="BI460" s="11">
        <v>7</v>
      </c>
      <c r="BJ460" s="11">
        <v>8</v>
      </c>
      <c r="BK460" s="11">
        <v>7</v>
      </c>
      <c r="BL460" s="11">
        <v>11</v>
      </c>
      <c r="BM460" s="11">
        <v>8</v>
      </c>
      <c r="BN460" s="11">
        <v>8</v>
      </c>
      <c r="BO460" s="11">
        <v>10</v>
      </c>
      <c r="BP460" s="11">
        <v>8</v>
      </c>
      <c r="BQ460" s="11">
        <v>7</v>
      </c>
      <c r="BR460" s="11">
        <v>9</v>
      </c>
      <c r="BS460" s="11">
        <v>8</v>
      </c>
      <c r="BT460" s="11">
        <v>14</v>
      </c>
      <c r="BU460" s="11">
        <v>20</v>
      </c>
      <c r="BV460" s="11">
        <v>8</v>
      </c>
      <c r="BW460" s="11">
        <v>4</v>
      </c>
      <c r="BX460" s="11">
        <v>6</v>
      </c>
      <c r="BY460" s="11">
        <v>15</v>
      </c>
      <c r="BZ460" s="11">
        <v>14</v>
      </c>
      <c r="CA460" s="11">
        <v>7</v>
      </c>
      <c r="CB460" s="11">
        <v>32</v>
      </c>
      <c r="CC460" s="11">
        <v>8</v>
      </c>
      <c r="CD460" s="11">
        <v>3</v>
      </c>
      <c r="CE460" s="11">
        <v>40</v>
      </c>
      <c r="CF460" s="11">
        <v>15</v>
      </c>
      <c r="CG460" s="11">
        <v>44</v>
      </c>
      <c r="CH460" s="11">
        <v>7</v>
      </c>
      <c r="CI460" s="11"/>
      <c r="CJ460" s="11"/>
      <c r="CK460" s="11" t="s">
        <v>158</v>
      </c>
      <c r="CL460" s="11" t="s">
        <v>158</v>
      </c>
      <c r="CM460" s="11" t="s">
        <v>158</v>
      </c>
      <c r="CN460" s="11" t="s">
        <v>158</v>
      </c>
      <c r="CO460" s="11" t="s">
        <v>158</v>
      </c>
      <c r="CP460" s="11" t="s">
        <v>158</v>
      </c>
      <c r="CQ460" s="11" t="s">
        <v>158</v>
      </c>
      <c r="CR460" s="11" t="s">
        <v>158</v>
      </c>
      <c r="CS460" s="11" t="s">
        <v>158</v>
      </c>
      <c r="CT460" s="11" t="s">
        <v>158</v>
      </c>
      <c r="CU460" s="11" t="s">
        <v>158</v>
      </c>
      <c r="CV460" s="11" t="s">
        <v>158</v>
      </c>
      <c r="CW460" s="11" t="s">
        <v>158</v>
      </c>
      <c r="CX460" s="11" t="s">
        <v>154</v>
      </c>
      <c r="CY460" s="11" t="s">
        <v>154</v>
      </c>
      <c r="CZ460" s="11" t="s">
        <v>154</v>
      </c>
      <c r="DA460" s="11" t="s">
        <v>154</v>
      </c>
      <c r="DB460" s="11" t="s">
        <v>154</v>
      </c>
      <c r="DC460" s="11" t="s">
        <v>154</v>
      </c>
      <c r="DD460" s="11" t="s">
        <v>154</v>
      </c>
      <c r="DE460" s="11" t="s">
        <v>154</v>
      </c>
      <c r="DF460" s="11" t="s">
        <v>154</v>
      </c>
      <c r="DG460" s="11" t="s">
        <v>154</v>
      </c>
      <c r="DH460" s="11" t="s">
        <v>154</v>
      </c>
      <c r="DI460" s="11" t="s">
        <v>154</v>
      </c>
      <c r="DJ460" s="11" t="s">
        <v>154</v>
      </c>
      <c r="DK460" s="11" t="s">
        <v>157</v>
      </c>
      <c r="DL460" s="11" t="s">
        <v>157</v>
      </c>
      <c r="DM460" s="11" t="s">
        <v>157</v>
      </c>
      <c r="DN460" s="11" t="s">
        <v>157</v>
      </c>
      <c r="DO460" s="11" t="s">
        <v>157</v>
      </c>
      <c r="DP460" s="11" t="s">
        <v>157</v>
      </c>
      <c r="DQ460" s="11" t="s">
        <v>157</v>
      </c>
      <c r="DR460" s="11" t="s">
        <v>157</v>
      </c>
      <c r="DS460" s="11" t="s">
        <v>157</v>
      </c>
      <c r="DT460" s="11" t="s">
        <v>157</v>
      </c>
      <c r="DU460" s="11" t="s">
        <v>157</v>
      </c>
      <c r="DV460" s="11" t="s">
        <v>157</v>
      </c>
      <c r="DW460" s="11" t="s">
        <v>157</v>
      </c>
      <c r="DX460" s="11" t="b">
        <v>1</v>
      </c>
      <c r="DY460" s="11" t="b">
        <v>1</v>
      </c>
      <c r="DZ460" s="11" t="b">
        <v>1</v>
      </c>
      <c r="EA460" s="11" t="b">
        <v>1</v>
      </c>
      <c r="EB460" s="11" t="b">
        <v>1</v>
      </c>
      <c r="EC460" s="11" t="b">
        <v>1</v>
      </c>
      <c r="ED460" s="11" t="b">
        <v>1</v>
      </c>
      <c r="EE460" s="11" t="b">
        <v>1</v>
      </c>
      <c r="EF460" s="11" t="b">
        <v>1</v>
      </c>
      <c r="EG460" s="11" t="b">
        <v>1</v>
      </c>
      <c r="EH460" s="11" t="b">
        <v>1</v>
      </c>
      <c r="EI460" s="11" t="b">
        <v>0</v>
      </c>
      <c r="EJ460" s="11" t="b">
        <v>1</v>
      </c>
      <c r="EK460" s="11">
        <v>1.3814E-2</v>
      </c>
      <c r="EL460" s="11">
        <v>6.3542000000000001E-2</v>
      </c>
      <c r="EM460" s="11">
        <v>1.2911000000000001E-2</v>
      </c>
      <c r="EN460" s="11">
        <v>2.9798000000000002E-2</v>
      </c>
      <c r="EO460" s="11">
        <v>6.0554999999999998E-2</v>
      </c>
      <c r="EP460" s="11">
        <v>3.2688000000000002E-2</v>
      </c>
      <c r="EQ460" s="11">
        <v>0.15401599999999999</v>
      </c>
      <c r="ER460" s="11">
        <v>6.0270999999999998E-2</v>
      </c>
      <c r="ES460" s="11">
        <v>4.9265999999999997E-2</v>
      </c>
      <c r="ET460" s="11">
        <v>1.4073E-2</v>
      </c>
      <c r="EU460" s="11">
        <v>3.3374000000000001E-2</v>
      </c>
      <c r="EV460" s="11">
        <v>3.8185999999999998E-2</v>
      </c>
      <c r="EW460" s="11">
        <v>0.12506500000000001</v>
      </c>
      <c r="EX460" s="11" t="s">
        <v>209</v>
      </c>
      <c r="EY460" s="11" t="str">
        <f>VLOOKUP(Table8[[#This Row],[Candidate Detail Answer: City]],cities,2,FALSE)</f>
        <v>Philadelphia</v>
      </c>
      <c r="EZ460" s="11" t="str">
        <f>VLOOKUP(Table8[[#This Row],[Candidate Detail Answer: City]],cities,3,FALSE)</f>
        <v>PA</v>
      </c>
      <c r="FA460" s="21">
        <f>VLOOKUP(Table8[[#This Row],[Candidate Detail Answer: City]],cities,4,FALSE)</f>
        <v>19102</v>
      </c>
      <c r="FB460" s="11" t="s">
        <v>600</v>
      </c>
      <c r="FC460" s="11" t="str">
        <f>VLOOKUP(Table8[[#This Row],[Candidate Detail Answer: Major]],majors_final,3,FALSE)</f>
        <v>Information Technology</v>
      </c>
      <c r="FD460" s="11" t="str">
        <f>VLOOKUP(Table8[[#This Row],[Candidate Detail Answer: Major]],majors_final,4,FALSE)</f>
        <v>IT non-development</v>
      </c>
      <c r="FE460" s="11">
        <f>VLOOKUP(Table8[[#This Row],[Candidate Detail Answer: Major]],majors_final,5,FALSE)</f>
        <v>0</v>
      </c>
      <c r="FF460" s="11">
        <f>VLOOKUP(Table8[[#This Row],[Candidate Detail Answer: Major]],majors_final,6,FALSE)</f>
        <v>0</v>
      </c>
      <c r="FG460" s="5"/>
      <c r="FH460" s="5"/>
      <c r="FI460" s="11"/>
    </row>
    <row r="461" spans="1:165" ht="12.75" x14ac:dyDescent="0.2">
      <c r="A461" s="11">
        <v>30819768</v>
      </c>
      <c r="B461" s="11">
        <v>40836014</v>
      </c>
      <c r="C461" s="11">
        <v>56982.9555555548</v>
      </c>
      <c r="D461" s="11" t="s">
        <v>153</v>
      </c>
      <c r="E461" s="11">
        <v>345600</v>
      </c>
      <c r="F461" s="11">
        <v>48031512</v>
      </c>
      <c r="G461" s="11">
        <v>49015.3826388897</v>
      </c>
      <c r="H461" s="11">
        <v>48510.8770833323</v>
      </c>
      <c r="I461" s="11">
        <v>644184</v>
      </c>
      <c r="J461" s="11">
        <v>1</v>
      </c>
      <c r="K461" s="11">
        <v>0</v>
      </c>
      <c r="L461" s="11">
        <v>0</v>
      </c>
      <c r="M461" s="11">
        <v>131</v>
      </c>
      <c r="N461" s="11">
        <v>0.5</v>
      </c>
      <c r="O461" s="11">
        <v>92</v>
      </c>
      <c r="P461" s="11">
        <v>0.38</v>
      </c>
      <c r="Q461" s="11">
        <v>642408</v>
      </c>
      <c r="R461" s="11" t="s">
        <v>154</v>
      </c>
      <c r="S461" s="11" t="s">
        <v>155</v>
      </c>
      <c r="T461" s="11" t="s">
        <v>156</v>
      </c>
      <c r="U461" s="11">
        <v>0</v>
      </c>
      <c r="V461" s="11" t="s">
        <v>154</v>
      </c>
      <c r="W461" s="11" t="s">
        <v>157</v>
      </c>
      <c r="X461" s="11"/>
      <c r="Y461" s="11">
        <v>0.5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0.5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0.5</v>
      </c>
      <c r="AT461" s="11">
        <v>0</v>
      </c>
      <c r="AU461" s="11">
        <v>256</v>
      </c>
      <c r="AV461" s="11">
        <v>892</v>
      </c>
      <c r="AW461" s="11">
        <v>82</v>
      </c>
      <c r="AX461" s="11">
        <v>11</v>
      </c>
      <c r="AY461" s="11">
        <v>0</v>
      </c>
      <c r="AZ461" s="11">
        <v>261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U461" s="11">
        <v>0</v>
      </c>
      <c r="BV461" s="11">
        <v>0</v>
      </c>
      <c r="BW461" s="11">
        <v>0</v>
      </c>
      <c r="BX461" s="11">
        <v>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/>
      <c r="CJ461" s="11"/>
      <c r="CK461" s="11" t="s">
        <v>166</v>
      </c>
      <c r="CL461" s="11" t="s">
        <v>166</v>
      </c>
      <c r="CM461" s="11" t="s">
        <v>166</v>
      </c>
      <c r="CN461" s="11" t="s">
        <v>166</v>
      </c>
      <c r="CO461" s="11" t="s">
        <v>166</v>
      </c>
      <c r="CP461" s="11" t="s">
        <v>166</v>
      </c>
      <c r="CQ461" s="11" t="s">
        <v>166</v>
      </c>
      <c r="CR461" s="11" t="s">
        <v>166</v>
      </c>
      <c r="CS461" s="11" t="s">
        <v>166</v>
      </c>
      <c r="CT461" s="11" t="s">
        <v>166</v>
      </c>
      <c r="CU461" s="11" t="s">
        <v>166</v>
      </c>
      <c r="CV461" s="11" t="s">
        <v>166</v>
      </c>
      <c r="CW461" s="11" t="s">
        <v>166</v>
      </c>
      <c r="CX461" s="11" t="s">
        <v>154</v>
      </c>
      <c r="CY461" s="11" t="s">
        <v>154</v>
      </c>
      <c r="CZ461" s="11" t="s">
        <v>154</v>
      </c>
      <c r="DA461" s="11" t="s">
        <v>154</v>
      </c>
      <c r="DB461" s="11" t="s">
        <v>154</v>
      </c>
      <c r="DC461" s="11" t="s">
        <v>154</v>
      </c>
      <c r="DD461" s="11" t="s">
        <v>154</v>
      </c>
      <c r="DE461" s="11" t="s">
        <v>154</v>
      </c>
      <c r="DF461" s="11" t="s">
        <v>154</v>
      </c>
      <c r="DG461" s="11" t="s">
        <v>154</v>
      </c>
      <c r="DH461" s="11" t="s">
        <v>154</v>
      </c>
      <c r="DI461" s="11" t="s">
        <v>154</v>
      </c>
      <c r="DJ461" s="11" t="s">
        <v>154</v>
      </c>
      <c r="DK461" s="11" t="s">
        <v>157</v>
      </c>
      <c r="DL461" s="11" t="s">
        <v>157</v>
      </c>
      <c r="DM461" s="11" t="s">
        <v>157</v>
      </c>
      <c r="DN461" s="11" t="s">
        <v>157</v>
      </c>
      <c r="DO461" s="11" t="s">
        <v>157</v>
      </c>
      <c r="DP461" s="11" t="s">
        <v>157</v>
      </c>
      <c r="DQ461" s="11" t="s">
        <v>157</v>
      </c>
      <c r="DR461" s="11" t="s">
        <v>157</v>
      </c>
      <c r="DS461" s="11" t="s">
        <v>157</v>
      </c>
      <c r="DT461" s="11" t="s">
        <v>157</v>
      </c>
      <c r="DU461" s="11" t="s">
        <v>157</v>
      </c>
      <c r="DV461" s="11" t="s">
        <v>157</v>
      </c>
      <c r="DW461" s="11" t="s">
        <v>157</v>
      </c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 t="s">
        <v>209</v>
      </c>
      <c r="EY461" s="11" t="str">
        <f>VLOOKUP(Table8[[#This Row],[Candidate Detail Answer: City]],cities,2,FALSE)</f>
        <v>Philadelphia</v>
      </c>
      <c r="EZ461" s="11" t="str">
        <f>VLOOKUP(Table8[[#This Row],[Candidate Detail Answer: City]],cities,3,FALSE)</f>
        <v>PA</v>
      </c>
      <c r="FA461" s="21">
        <f>VLOOKUP(Table8[[#This Row],[Candidate Detail Answer: City]],cities,4,FALSE)</f>
        <v>19102</v>
      </c>
      <c r="FB461" s="11" t="s">
        <v>233</v>
      </c>
      <c r="FC461" s="11" t="str">
        <f>VLOOKUP(Table8[[#This Row],[Candidate Detail Answer: Major]],majors_final,3,FALSE)</f>
        <v>Software Development</v>
      </c>
      <c r="FD461" s="11" t="str">
        <f>VLOOKUP(Table8[[#This Row],[Candidate Detail Answer: Major]],majors_final,4,FALSE)</f>
        <v>IT-development focused</v>
      </c>
      <c r="FE461" s="11">
        <f>VLOOKUP(Table8[[#This Row],[Candidate Detail Answer: Major]],majors_final,5,FALSE)</f>
        <v>0</v>
      </c>
      <c r="FF461" s="11">
        <f>VLOOKUP(Table8[[#This Row],[Candidate Detail Answer: Major]],majors_final,6,FALSE)</f>
        <v>0</v>
      </c>
      <c r="FG461" s="5"/>
      <c r="FH461" s="5"/>
      <c r="FI461" s="11"/>
    </row>
    <row r="462" spans="1:165" ht="12.75" x14ac:dyDescent="0.2">
      <c r="A462" s="11">
        <v>33750677</v>
      </c>
      <c r="B462" s="11">
        <v>45381886</v>
      </c>
      <c r="C462" s="11">
        <v>48495.0243055553</v>
      </c>
      <c r="D462" s="11" t="s">
        <v>153</v>
      </c>
      <c r="E462" s="11">
        <v>345600</v>
      </c>
      <c r="F462" s="11">
        <v>52144402</v>
      </c>
      <c r="G462" s="11">
        <v>49617.4243055564</v>
      </c>
      <c r="H462" s="11">
        <v>49042.397916665497</v>
      </c>
      <c r="I462" s="11">
        <v>77875</v>
      </c>
      <c r="J462" s="11">
        <v>1</v>
      </c>
      <c r="K462" s="11">
        <v>1</v>
      </c>
      <c r="L462" s="11">
        <v>22</v>
      </c>
      <c r="M462" s="11">
        <v>131</v>
      </c>
      <c r="N462" s="11">
        <v>131</v>
      </c>
      <c r="O462" s="11">
        <v>92</v>
      </c>
      <c r="P462" s="11">
        <v>100</v>
      </c>
      <c r="Q462" s="11">
        <v>51770</v>
      </c>
      <c r="R462" s="11" t="s">
        <v>154</v>
      </c>
      <c r="S462" s="11" t="s">
        <v>155</v>
      </c>
      <c r="T462" s="11" t="s">
        <v>208</v>
      </c>
      <c r="U462" s="11">
        <v>0</v>
      </c>
      <c r="V462" s="11" t="s">
        <v>154</v>
      </c>
      <c r="W462" s="11" t="s">
        <v>157</v>
      </c>
      <c r="X462" s="11">
        <v>5</v>
      </c>
      <c r="Y462" s="11">
        <v>1</v>
      </c>
      <c r="Z462" s="11">
        <v>10</v>
      </c>
      <c r="AA462" s="11">
        <v>10</v>
      </c>
      <c r="AB462" s="11">
        <v>10</v>
      </c>
      <c r="AC462" s="11">
        <v>10</v>
      </c>
      <c r="AD462" s="11">
        <v>10</v>
      </c>
      <c r="AE462" s="11">
        <v>10</v>
      </c>
      <c r="AF462" s="11">
        <v>10</v>
      </c>
      <c r="AG462" s="11">
        <v>10</v>
      </c>
      <c r="AH462" s="11">
        <v>10</v>
      </c>
      <c r="AI462" s="11">
        <v>10</v>
      </c>
      <c r="AJ462" s="11">
        <v>10</v>
      </c>
      <c r="AK462" s="11">
        <v>10</v>
      </c>
      <c r="AL462" s="11">
        <v>10</v>
      </c>
      <c r="AM462" s="11">
        <v>121</v>
      </c>
      <c r="AN462" s="11">
        <v>60</v>
      </c>
      <c r="AO462" s="11">
        <v>10</v>
      </c>
      <c r="AP462" s="11">
        <v>120</v>
      </c>
      <c r="AQ462" s="11">
        <v>60</v>
      </c>
      <c r="AR462" s="11">
        <v>40</v>
      </c>
      <c r="AS462" s="11">
        <v>1</v>
      </c>
      <c r="AT462" s="11">
        <v>130</v>
      </c>
      <c r="AU462" s="11">
        <v>12</v>
      </c>
      <c r="AV462" s="11">
        <v>4505</v>
      </c>
      <c r="AW462" s="11">
        <v>514</v>
      </c>
      <c r="AX462" s="11">
        <v>3461</v>
      </c>
      <c r="AY462" s="11">
        <v>868</v>
      </c>
      <c r="AZ462" s="11">
        <v>2045</v>
      </c>
      <c r="BA462" s="11">
        <v>2588</v>
      </c>
      <c r="BB462" s="11">
        <v>679</v>
      </c>
      <c r="BC462" s="11">
        <v>499</v>
      </c>
      <c r="BD462" s="11">
        <v>353</v>
      </c>
      <c r="BE462" s="11">
        <v>4505</v>
      </c>
      <c r="BF462" s="11">
        <v>1141</v>
      </c>
      <c r="BG462" s="11">
        <v>3297</v>
      </c>
      <c r="BH462" s="11">
        <v>1250</v>
      </c>
      <c r="BI462" s="11">
        <v>9</v>
      </c>
      <c r="BJ462" s="11">
        <v>9</v>
      </c>
      <c r="BK462" s="11">
        <v>9</v>
      </c>
      <c r="BL462" s="11">
        <v>12</v>
      </c>
      <c r="BM462" s="11">
        <v>9</v>
      </c>
      <c r="BN462" s="11">
        <v>10</v>
      </c>
      <c r="BO462" s="11">
        <v>11</v>
      </c>
      <c r="BP462" s="11">
        <v>10</v>
      </c>
      <c r="BQ462" s="11">
        <v>10</v>
      </c>
      <c r="BR462" s="11">
        <v>26</v>
      </c>
      <c r="BS462" s="11">
        <v>11</v>
      </c>
      <c r="BT462" s="11">
        <v>32</v>
      </c>
      <c r="BU462" s="11">
        <v>27</v>
      </c>
      <c r="BV462" s="11">
        <v>47</v>
      </c>
      <c r="BW462" s="11">
        <v>11</v>
      </c>
      <c r="BX462" s="11">
        <v>47</v>
      </c>
      <c r="BY462" s="11">
        <v>14</v>
      </c>
      <c r="BZ462" s="11">
        <v>27</v>
      </c>
      <c r="CA462" s="11">
        <v>32</v>
      </c>
      <c r="CB462" s="11">
        <v>9</v>
      </c>
      <c r="CC462" s="11">
        <v>9</v>
      </c>
      <c r="CD462" s="11">
        <v>9</v>
      </c>
      <c r="CE462" s="11">
        <v>46</v>
      </c>
      <c r="CF462" s="11">
        <v>12</v>
      </c>
      <c r="CG462" s="11">
        <v>40</v>
      </c>
      <c r="CH462" s="11">
        <v>16</v>
      </c>
      <c r="CI462" s="11"/>
      <c r="CJ462" s="11"/>
      <c r="CK462" s="11" t="s">
        <v>158</v>
      </c>
      <c r="CL462" s="11" t="s">
        <v>158</v>
      </c>
      <c r="CM462" s="11" t="s">
        <v>158</v>
      </c>
      <c r="CN462" s="11" t="s">
        <v>158</v>
      </c>
      <c r="CO462" s="11" t="s">
        <v>158</v>
      </c>
      <c r="CP462" s="11" t="s">
        <v>158</v>
      </c>
      <c r="CQ462" s="11" t="s">
        <v>158</v>
      </c>
      <c r="CR462" s="11" t="s">
        <v>158</v>
      </c>
      <c r="CS462" s="11" t="s">
        <v>158</v>
      </c>
      <c r="CT462" s="11" t="s">
        <v>158</v>
      </c>
      <c r="CU462" s="11" t="s">
        <v>158</v>
      </c>
      <c r="CV462" s="11" t="s">
        <v>158</v>
      </c>
      <c r="CW462" s="11" t="s">
        <v>158</v>
      </c>
      <c r="CX462" s="11" t="s">
        <v>154</v>
      </c>
      <c r="CY462" s="11" t="s">
        <v>154</v>
      </c>
      <c r="CZ462" s="11" t="s">
        <v>154</v>
      </c>
      <c r="DA462" s="11" t="s">
        <v>154</v>
      </c>
      <c r="DB462" s="11" t="s">
        <v>154</v>
      </c>
      <c r="DC462" s="11" t="s">
        <v>154</v>
      </c>
      <c r="DD462" s="11" t="s">
        <v>154</v>
      </c>
      <c r="DE462" s="11" t="s">
        <v>154</v>
      </c>
      <c r="DF462" s="11" t="s">
        <v>154</v>
      </c>
      <c r="DG462" s="11" t="s">
        <v>154</v>
      </c>
      <c r="DH462" s="11" t="s">
        <v>154</v>
      </c>
      <c r="DI462" s="11" t="s">
        <v>154</v>
      </c>
      <c r="DJ462" s="11" t="s">
        <v>154</v>
      </c>
      <c r="DK462" s="11" t="s">
        <v>157</v>
      </c>
      <c r="DL462" s="11" t="s">
        <v>157</v>
      </c>
      <c r="DM462" s="11" t="s">
        <v>157</v>
      </c>
      <c r="DN462" s="11" t="s">
        <v>157</v>
      </c>
      <c r="DO462" s="11" t="s">
        <v>157</v>
      </c>
      <c r="DP462" s="11" t="s">
        <v>157</v>
      </c>
      <c r="DQ462" s="11" t="s">
        <v>157</v>
      </c>
      <c r="DR462" s="11" t="s">
        <v>157</v>
      </c>
      <c r="DS462" s="11" t="s">
        <v>157</v>
      </c>
      <c r="DT462" s="11" t="s">
        <v>157</v>
      </c>
      <c r="DU462" s="11" t="s">
        <v>157</v>
      </c>
      <c r="DV462" s="11" t="s">
        <v>157</v>
      </c>
      <c r="DW462" s="11" t="s">
        <v>157</v>
      </c>
      <c r="DX462" s="11" t="b">
        <v>1</v>
      </c>
      <c r="DY462" s="11" t="b">
        <v>1</v>
      </c>
      <c r="DZ462" s="11" t="b">
        <v>1</v>
      </c>
      <c r="EA462" s="11" t="b">
        <v>1</v>
      </c>
      <c r="EB462" s="11" t="b">
        <v>1</v>
      </c>
      <c r="EC462" s="11" t="b">
        <v>1</v>
      </c>
      <c r="ED462" s="11" t="b">
        <v>1</v>
      </c>
      <c r="EE462" s="11" t="b">
        <v>1</v>
      </c>
      <c r="EF462" s="11" t="b">
        <v>1</v>
      </c>
      <c r="EG462" s="11" t="b">
        <v>1</v>
      </c>
      <c r="EH462" s="11" t="b">
        <v>1</v>
      </c>
      <c r="EI462" s="11" t="b">
        <v>1</v>
      </c>
      <c r="EJ462" s="11" t="b">
        <v>1</v>
      </c>
      <c r="EK462" s="11">
        <v>1.0241999999999999E-2</v>
      </c>
      <c r="EL462" s="11">
        <v>3.4554000000000001E-2</v>
      </c>
      <c r="EM462" s="11">
        <v>9.4385999999999998E-2</v>
      </c>
      <c r="EN462" s="11">
        <v>3.0123E-2</v>
      </c>
      <c r="EO462" s="11">
        <v>2.8167000000000001E-2</v>
      </c>
      <c r="EP462" s="11">
        <v>1.3868999999999999E-2</v>
      </c>
      <c r="EQ462" s="11">
        <v>0.111363</v>
      </c>
      <c r="ER462" s="11">
        <v>1.4250000000000001E-2</v>
      </c>
      <c r="ES462" s="11">
        <v>3.0165000000000001E-2</v>
      </c>
      <c r="ET462" s="11">
        <v>3.3624000000000001E-2</v>
      </c>
      <c r="EU462" s="11">
        <v>4.7273999999999997E-2</v>
      </c>
      <c r="EV462" s="11">
        <v>2.1415E-2</v>
      </c>
      <c r="EW462" s="11">
        <v>3.1673E-2</v>
      </c>
      <c r="EX462" s="11" t="s">
        <v>243</v>
      </c>
      <c r="EY462" s="11" t="str">
        <f>VLOOKUP(Table8[[#This Row],[Candidate Detail Answer: City]],cities,2,FALSE)</f>
        <v>Phoenix</v>
      </c>
      <c r="EZ462" s="11" t="str">
        <f>VLOOKUP(Table8[[#This Row],[Candidate Detail Answer: City]],cities,3,FALSE)</f>
        <v>AZ</v>
      </c>
      <c r="FA462" s="21">
        <f>VLOOKUP(Table8[[#This Row],[Candidate Detail Answer: City]],cities,4,FALSE)</f>
        <v>85001</v>
      </c>
      <c r="FB462" s="11" t="s">
        <v>210</v>
      </c>
      <c r="FC462" s="11" t="str">
        <f>VLOOKUP(Table8[[#This Row],[Candidate Detail Answer: Major]],majors_final,3,FALSE)</f>
        <v>Computer Science</v>
      </c>
      <c r="FD462" s="11" t="str">
        <f>VLOOKUP(Table8[[#This Row],[Candidate Detail Answer: Major]],majors_final,4,FALSE)</f>
        <v>IT-development focused</v>
      </c>
      <c r="FE462" s="11">
        <f>VLOOKUP(Table8[[#This Row],[Candidate Detail Answer: Major]],majors_final,5,FALSE)</f>
        <v>0</v>
      </c>
      <c r="FF462" s="11">
        <f>VLOOKUP(Table8[[#This Row],[Candidate Detail Answer: Major]],majors_final,6,FALSE)</f>
        <v>0</v>
      </c>
      <c r="FG462" s="5"/>
      <c r="FH462" s="5"/>
      <c r="FI462" s="11"/>
    </row>
    <row r="463" spans="1:165" ht="12.75" x14ac:dyDescent="0.2">
      <c r="A463" s="11">
        <v>47969151</v>
      </c>
      <c r="B463" s="11">
        <v>66953628</v>
      </c>
      <c r="C463" s="11">
        <v>54351.038888888303</v>
      </c>
      <c r="D463" s="11" t="s">
        <v>153</v>
      </c>
      <c r="E463" s="11">
        <v>345600</v>
      </c>
      <c r="F463" s="11">
        <v>73386630</v>
      </c>
      <c r="G463" s="11">
        <v>53671.171527779399</v>
      </c>
      <c r="H463" s="11">
        <v>52621.3048611091</v>
      </c>
      <c r="I463" s="11">
        <v>345203</v>
      </c>
      <c r="J463" s="11">
        <v>1</v>
      </c>
      <c r="K463" s="11">
        <v>72</v>
      </c>
      <c r="L463" s="11">
        <v>285464</v>
      </c>
      <c r="M463" s="11">
        <v>131</v>
      </c>
      <c r="N463" s="11">
        <v>111</v>
      </c>
      <c r="O463" s="11">
        <v>92</v>
      </c>
      <c r="P463" s="11">
        <v>84.73</v>
      </c>
      <c r="Q463" s="11">
        <v>219776</v>
      </c>
      <c r="R463" s="11" t="s">
        <v>154</v>
      </c>
      <c r="S463" s="11" t="s">
        <v>155</v>
      </c>
      <c r="T463" s="11" t="s">
        <v>208</v>
      </c>
      <c r="U463" s="11">
        <v>41</v>
      </c>
      <c r="V463" s="11" t="s">
        <v>154</v>
      </c>
      <c r="W463" s="11" t="s">
        <v>157</v>
      </c>
      <c r="X463" s="11"/>
      <c r="Y463" s="11">
        <v>1</v>
      </c>
      <c r="Z463" s="11">
        <v>10</v>
      </c>
      <c r="AA463" s="11">
        <v>10</v>
      </c>
      <c r="AB463" s="11">
        <v>10</v>
      </c>
      <c r="AC463" s="11">
        <v>10</v>
      </c>
      <c r="AD463" s="11">
        <v>10</v>
      </c>
      <c r="AE463" s="11">
        <v>10</v>
      </c>
      <c r="AF463" s="11">
        <v>10</v>
      </c>
      <c r="AG463" s="11">
        <v>10</v>
      </c>
      <c r="AH463" s="11">
        <v>10</v>
      </c>
      <c r="AI463" s="11">
        <v>10</v>
      </c>
      <c r="AJ463" s="11">
        <v>10</v>
      </c>
      <c r="AK463" s="11">
        <v>0</v>
      </c>
      <c r="AL463" s="11">
        <v>0</v>
      </c>
      <c r="AM463" s="11">
        <v>101</v>
      </c>
      <c r="AN463" s="11">
        <v>60</v>
      </c>
      <c r="AO463" s="11">
        <v>0</v>
      </c>
      <c r="AP463" s="11">
        <v>110</v>
      </c>
      <c r="AQ463" s="11">
        <v>40</v>
      </c>
      <c r="AR463" s="11">
        <v>30</v>
      </c>
      <c r="AS463" s="11">
        <v>1</v>
      </c>
      <c r="AT463" s="11">
        <v>110</v>
      </c>
      <c r="AU463" s="11">
        <v>760</v>
      </c>
      <c r="AV463" s="11">
        <v>5403</v>
      </c>
      <c r="AW463" s="11">
        <v>59523</v>
      </c>
      <c r="AX463" s="11">
        <v>17883</v>
      </c>
      <c r="AY463" s="11">
        <v>6191</v>
      </c>
      <c r="AZ463" s="11">
        <v>11952</v>
      </c>
      <c r="BA463" s="11">
        <v>2317</v>
      </c>
      <c r="BB463" s="11">
        <v>3665</v>
      </c>
      <c r="BC463" s="11">
        <v>1987</v>
      </c>
      <c r="BD463" s="11">
        <v>991</v>
      </c>
      <c r="BE463" s="11">
        <v>511</v>
      </c>
      <c r="BF463" s="11">
        <v>3618</v>
      </c>
      <c r="BG463" s="11">
        <v>127</v>
      </c>
      <c r="BH463" s="11">
        <v>10305</v>
      </c>
      <c r="BI463" s="11">
        <v>17</v>
      </c>
      <c r="BJ463" s="11">
        <v>10</v>
      </c>
      <c r="BK463" s="11">
        <v>12</v>
      </c>
      <c r="BL463" s="11">
        <v>20</v>
      </c>
      <c r="BM463" s="11">
        <v>27</v>
      </c>
      <c r="BN463" s="11">
        <v>14</v>
      </c>
      <c r="BO463" s="11">
        <v>12</v>
      </c>
      <c r="BP463" s="11">
        <v>10</v>
      </c>
      <c r="BQ463" s="11">
        <v>11</v>
      </c>
      <c r="BR463" s="11">
        <v>11</v>
      </c>
      <c r="BS463" s="11">
        <v>13</v>
      </c>
      <c r="BT463" s="11">
        <v>0</v>
      </c>
      <c r="BU463" s="11">
        <v>22</v>
      </c>
      <c r="BV463" s="11">
        <v>29</v>
      </c>
      <c r="BW463" s="11">
        <v>23</v>
      </c>
      <c r="BX463" s="11">
        <v>59</v>
      </c>
      <c r="BY463" s="11">
        <v>26</v>
      </c>
      <c r="BZ463" s="11">
        <v>54</v>
      </c>
      <c r="CA463" s="11">
        <v>16</v>
      </c>
      <c r="CB463" s="11">
        <v>13</v>
      </c>
      <c r="CC463" s="11">
        <v>6</v>
      </c>
      <c r="CD463" s="11">
        <v>5</v>
      </c>
      <c r="CE463" s="11">
        <v>7</v>
      </c>
      <c r="CF463" s="11">
        <v>10</v>
      </c>
      <c r="CG463" s="11">
        <v>0</v>
      </c>
      <c r="CH463" s="11">
        <v>66</v>
      </c>
      <c r="CI463" s="11"/>
      <c r="CJ463" s="11"/>
      <c r="CK463" s="11" t="s">
        <v>158</v>
      </c>
      <c r="CL463" s="11" t="s">
        <v>158</v>
      </c>
      <c r="CM463" s="11" t="s">
        <v>158</v>
      </c>
      <c r="CN463" s="11" t="s">
        <v>158</v>
      </c>
      <c r="CO463" s="11" t="s">
        <v>158</v>
      </c>
      <c r="CP463" s="11" t="s">
        <v>158</v>
      </c>
      <c r="CQ463" s="11" t="s">
        <v>158</v>
      </c>
      <c r="CR463" s="11" t="s">
        <v>158</v>
      </c>
      <c r="CS463" s="11" t="s">
        <v>158</v>
      </c>
      <c r="CT463" s="11" t="s">
        <v>158</v>
      </c>
      <c r="CU463" s="11" t="s">
        <v>158</v>
      </c>
      <c r="CV463" s="11" t="s">
        <v>166</v>
      </c>
      <c r="CW463" s="11" t="s">
        <v>158</v>
      </c>
      <c r="CX463" s="11" t="s">
        <v>154</v>
      </c>
      <c r="CY463" s="11" t="s">
        <v>154</v>
      </c>
      <c r="CZ463" s="11" t="s">
        <v>154</v>
      </c>
      <c r="DA463" s="11" t="s">
        <v>154</v>
      </c>
      <c r="DB463" s="11" t="s">
        <v>154</v>
      </c>
      <c r="DC463" s="11" t="s">
        <v>154</v>
      </c>
      <c r="DD463" s="11" t="s">
        <v>154</v>
      </c>
      <c r="DE463" s="11" t="s">
        <v>154</v>
      </c>
      <c r="DF463" s="11" t="s">
        <v>154</v>
      </c>
      <c r="DG463" s="11" t="s">
        <v>154</v>
      </c>
      <c r="DH463" s="11" t="s">
        <v>154</v>
      </c>
      <c r="DI463" s="11" t="s">
        <v>154</v>
      </c>
      <c r="DJ463" s="11" t="s">
        <v>154</v>
      </c>
      <c r="DK463" s="11" t="s">
        <v>157</v>
      </c>
      <c r="DL463" s="11" t="s">
        <v>157</v>
      </c>
      <c r="DM463" s="11" t="s">
        <v>157</v>
      </c>
      <c r="DN463" s="11" t="s">
        <v>157</v>
      </c>
      <c r="DO463" s="11" t="s">
        <v>157</v>
      </c>
      <c r="DP463" s="11" t="s">
        <v>157</v>
      </c>
      <c r="DQ463" s="11" t="s">
        <v>157</v>
      </c>
      <c r="DR463" s="11" t="s">
        <v>157</v>
      </c>
      <c r="DS463" s="11" t="s">
        <v>157</v>
      </c>
      <c r="DT463" s="11" t="s">
        <v>157</v>
      </c>
      <c r="DU463" s="11" t="s">
        <v>157</v>
      </c>
      <c r="DV463" s="11" t="s">
        <v>157</v>
      </c>
      <c r="DW463" s="11" t="s">
        <v>157</v>
      </c>
      <c r="DX463" s="11" t="b">
        <v>1</v>
      </c>
      <c r="DY463" s="11" t="b">
        <v>1</v>
      </c>
      <c r="DZ463" s="11" t="b">
        <v>1</v>
      </c>
      <c r="EA463" s="11" t="b">
        <v>1</v>
      </c>
      <c r="EB463" s="11" t="b">
        <v>1</v>
      </c>
      <c r="EC463" s="11" t="b">
        <v>1</v>
      </c>
      <c r="ED463" s="11" t="b">
        <v>1</v>
      </c>
      <c r="EE463" s="11" t="b">
        <v>1</v>
      </c>
      <c r="EF463" s="11" t="b">
        <v>1</v>
      </c>
      <c r="EG463" s="11" t="b">
        <v>1</v>
      </c>
      <c r="EH463" s="11" t="b">
        <v>1</v>
      </c>
      <c r="EI463" s="11" t="s">
        <v>157</v>
      </c>
      <c r="EJ463" s="11" t="b">
        <v>0</v>
      </c>
      <c r="EK463" s="11">
        <v>1.192E-2</v>
      </c>
      <c r="EL463" s="11">
        <v>1.6424999999999999E-2</v>
      </c>
      <c r="EM463" s="11">
        <v>9.4938999999999996E-2</v>
      </c>
      <c r="EN463" s="11">
        <v>2.1232999999999998E-2</v>
      </c>
      <c r="EO463" s="11">
        <v>1.3117E-2</v>
      </c>
      <c r="EP463" s="11">
        <v>1.3584000000000001E-2</v>
      </c>
      <c r="EQ463" s="11">
        <v>0.36866599999999999</v>
      </c>
      <c r="ER463" s="11">
        <v>1.5046E-2</v>
      </c>
      <c r="ES463" s="11">
        <v>3.3198999999999999E-2</v>
      </c>
      <c r="ET463" s="11">
        <v>3.1375E-2</v>
      </c>
      <c r="EU463" s="11">
        <v>2.4905E-2</v>
      </c>
      <c r="EV463" s="11" t="s">
        <v>157</v>
      </c>
      <c r="EW463" s="11">
        <v>1.8393E-2</v>
      </c>
      <c r="EX463" s="11" t="s">
        <v>243</v>
      </c>
      <c r="EY463" s="11" t="str">
        <f>VLOOKUP(Table8[[#This Row],[Candidate Detail Answer: City]],cities,2,FALSE)</f>
        <v>Phoenix</v>
      </c>
      <c r="EZ463" s="11" t="str">
        <f>VLOOKUP(Table8[[#This Row],[Candidate Detail Answer: City]],cities,3,FALSE)</f>
        <v>AZ</v>
      </c>
      <c r="FA463" s="21">
        <f>VLOOKUP(Table8[[#This Row],[Candidate Detail Answer: City]],cities,4,FALSE)</f>
        <v>85001</v>
      </c>
      <c r="FB463" s="11" t="s">
        <v>231</v>
      </c>
      <c r="FC463" s="11" t="str">
        <f>VLOOKUP(Table8[[#This Row],[Candidate Detail Answer: Major]],majors_final,3,FALSE)</f>
        <v>Software Engineering</v>
      </c>
      <c r="FD463" s="11" t="str">
        <f>VLOOKUP(Table8[[#This Row],[Candidate Detail Answer: Major]],majors_final,4,FALSE)</f>
        <v>IT-development focused</v>
      </c>
      <c r="FE463" s="11">
        <f>VLOOKUP(Table8[[#This Row],[Candidate Detail Answer: Major]],majors_final,5,FALSE)</f>
        <v>0</v>
      </c>
      <c r="FF463" s="11">
        <f>VLOOKUP(Table8[[#This Row],[Candidate Detail Answer: Major]],majors_final,6,FALSE)</f>
        <v>0</v>
      </c>
      <c r="FG463" s="5"/>
      <c r="FH463" s="5"/>
      <c r="FI463" s="11"/>
    </row>
    <row r="464" spans="1:165" ht="12.75" x14ac:dyDescent="0.2">
      <c r="A464" s="11">
        <v>30067969</v>
      </c>
      <c r="B464" s="11">
        <v>39671046</v>
      </c>
      <c r="C464" s="11">
        <v>55096.748611110503</v>
      </c>
      <c r="D464" s="11" t="s">
        <v>153</v>
      </c>
      <c r="E464" s="11">
        <v>345600</v>
      </c>
      <c r="F464" s="11">
        <v>48306072</v>
      </c>
      <c r="G464" s="11">
        <v>48152.4562500006</v>
      </c>
      <c r="H464" s="11">
        <v>47749.030555554702</v>
      </c>
      <c r="I464" s="11">
        <v>257765</v>
      </c>
      <c r="J464" s="11">
        <v>3</v>
      </c>
      <c r="K464" s="11">
        <v>0</v>
      </c>
      <c r="L464" s="11">
        <v>0</v>
      </c>
      <c r="M464" s="11">
        <v>131</v>
      </c>
      <c r="N464" s="11">
        <v>81</v>
      </c>
      <c r="O464" s="11">
        <v>92</v>
      </c>
      <c r="P464" s="11">
        <v>61.83</v>
      </c>
      <c r="Q464" s="11">
        <v>92062</v>
      </c>
      <c r="R464" s="11" t="s">
        <v>154</v>
      </c>
      <c r="S464" s="11" t="s">
        <v>155</v>
      </c>
      <c r="T464" s="11" t="s">
        <v>208</v>
      </c>
      <c r="U464" s="11">
        <v>0</v>
      </c>
      <c r="V464" s="11" t="s">
        <v>154</v>
      </c>
      <c r="W464" s="11" t="s">
        <v>157</v>
      </c>
      <c r="X464" s="11"/>
      <c r="Y464" s="11">
        <v>1</v>
      </c>
      <c r="Z464" s="11">
        <v>10</v>
      </c>
      <c r="AA464" s="11">
        <v>10</v>
      </c>
      <c r="AB464" s="11">
        <v>10</v>
      </c>
      <c r="AC464" s="11">
        <v>10</v>
      </c>
      <c r="AD464" s="11">
        <v>0</v>
      </c>
      <c r="AE464" s="11">
        <v>0</v>
      </c>
      <c r="AF464" s="11">
        <v>0</v>
      </c>
      <c r="AG464" s="11">
        <v>10</v>
      </c>
      <c r="AH464" s="11">
        <v>10</v>
      </c>
      <c r="AI464" s="11">
        <v>10</v>
      </c>
      <c r="AJ464" s="11">
        <v>10</v>
      </c>
      <c r="AK464" s="11">
        <v>0</v>
      </c>
      <c r="AL464" s="11">
        <v>0</v>
      </c>
      <c r="AM464" s="11">
        <v>71</v>
      </c>
      <c r="AN464" s="11">
        <v>60</v>
      </c>
      <c r="AO464" s="11">
        <v>0</v>
      </c>
      <c r="AP464" s="11">
        <v>80</v>
      </c>
      <c r="AQ464" s="11">
        <v>30</v>
      </c>
      <c r="AR464" s="11">
        <v>30</v>
      </c>
      <c r="AS464" s="11">
        <v>1</v>
      </c>
      <c r="AT464" s="11">
        <v>80</v>
      </c>
      <c r="AU464" s="11">
        <v>25</v>
      </c>
      <c r="AV464" s="11">
        <v>820</v>
      </c>
      <c r="AW464" s="11">
        <v>1103</v>
      </c>
      <c r="AX464" s="11">
        <v>21252</v>
      </c>
      <c r="AY464" s="11">
        <v>34436</v>
      </c>
      <c r="AZ464" s="11">
        <v>11902</v>
      </c>
      <c r="BA464" s="11">
        <v>3813</v>
      </c>
      <c r="BB464" s="11">
        <v>5129</v>
      </c>
      <c r="BC464" s="11">
        <v>51991</v>
      </c>
      <c r="BD464" s="11">
        <v>1107</v>
      </c>
      <c r="BE464" s="11">
        <v>941</v>
      </c>
      <c r="BF464" s="11">
        <v>1344</v>
      </c>
      <c r="BG464" s="11">
        <v>7139</v>
      </c>
      <c r="BH464" s="11">
        <v>22696</v>
      </c>
      <c r="BI464" s="11">
        <v>10</v>
      </c>
      <c r="BJ464" s="11">
        <v>9</v>
      </c>
      <c r="BK464" s="11">
        <v>10</v>
      </c>
      <c r="BL464" s="11">
        <v>12</v>
      </c>
      <c r="BM464" s="11">
        <v>8</v>
      </c>
      <c r="BN464" s="11">
        <v>9</v>
      </c>
      <c r="BO464" s="11">
        <v>14</v>
      </c>
      <c r="BP464" s="11">
        <v>12</v>
      </c>
      <c r="BQ464" s="11">
        <v>10</v>
      </c>
      <c r="BR464" s="11">
        <v>10</v>
      </c>
      <c r="BS464" s="11">
        <v>15</v>
      </c>
      <c r="BT464" s="11">
        <v>13</v>
      </c>
      <c r="BU464" s="11">
        <v>28</v>
      </c>
      <c r="BV464" s="11">
        <v>6</v>
      </c>
      <c r="BW464" s="11">
        <v>5</v>
      </c>
      <c r="BX464" s="11">
        <v>37</v>
      </c>
      <c r="BY464" s="11">
        <v>59</v>
      </c>
      <c r="BZ464" s="11">
        <v>89</v>
      </c>
      <c r="CA464" s="11">
        <v>31</v>
      </c>
      <c r="CB464" s="11">
        <v>38</v>
      </c>
      <c r="CC464" s="11">
        <v>3</v>
      </c>
      <c r="CD464" s="11">
        <v>10</v>
      </c>
      <c r="CE464" s="11">
        <v>10</v>
      </c>
      <c r="CF464" s="11">
        <v>7</v>
      </c>
      <c r="CG464" s="11">
        <v>62</v>
      </c>
      <c r="CH464" s="11">
        <v>29</v>
      </c>
      <c r="CI464" s="11"/>
      <c r="CJ464" s="11"/>
      <c r="CK464" s="11" t="s">
        <v>158</v>
      </c>
      <c r="CL464" s="11" t="s">
        <v>158</v>
      </c>
      <c r="CM464" s="11" t="s">
        <v>158</v>
      </c>
      <c r="CN464" s="11" t="s">
        <v>158</v>
      </c>
      <c r="CO464" s="11" t="s">
        <v>158</v>
      </c>
      <c r="CP464" s="11" t="s">
        <v>158</v>
      </c>
      <c r="CQ464" s="11" t="s">
        <v>158</v>
      </c>
      <c r="CR464" s="11" t="s">
        <v>158</v>
      </c>
      <c r="CS464" s="11" t="s">
        <v>158</v>
      </c>
      <c r="CT464" s="11" t="s">
        <v>158</v>
      </c>
      <c r="CU464" s="11" t="s">
        <v>158</v>
      </c>
      <c r="CV464" s="11" t="s">
        <v>158</v>
      </c>
      <c r="CW464" s="11" t="s">
        <v>158</v>
      </c>
      <c r="CX464" s="11" t="s">
        <v>154</v>
      </c>
      <c r="CY464" s="11" t="s">
        <v>154</v>
      </c>
      <c r="CZ464" s="11" t="s">
        <v>154</v>
      </c>
      <c r="DA464" s="11" t="s">
        <v>154</v>
      </c>
      <c r="DB464" s="11" t="s">
        <v>154</v>
      </c>
      <c r="DC464" s="11" t="s">
        <v>154</v>
      </c>
      <c r="DD464" s="11" t="s">
        <v>154</v>
      </c>
      <c r="DE464" s="11" t="s">
        <v>154</v>
      </c>
      <c r="DF464" s="11" t="s">
        <v>154</v>
      </c>
      <c r="DG464" s="11" t="s">
        <v>154</v>
      </c>
      <c r="DH464" s="11" t="s">
        <v>154</v>
      </c>
      <c r="DI464" s="11" t="s">
        <v>154</v>
      </c>
      <c r="DJ464" s="11" t="s">
        <v>154</v>
      </c>
      <c r="DK464" s="11" t="s">
        <v>157</v>
      </c>
      <c r="DL464" s="11" t="s">
        <v>157</v>
      </c>
      <c r="DM464" s="11" t="s">
        <v>157</v>
      </c>
      <c r="DN464" s="11" t="s">
        <v>157</v>
      </c>
      <c r="DO464" s="11" t="s">
        <v>157</v>
      </c>
      <c r="DP464" s="11" t="s">
        <v>157</v>
      </c>
      <c r="DQ464" s="11" t="s">
        <v>157</v>
      </c>
      <c r="DR464" s="11" t="s">
        <v>157</v>
      </c>
      <c r="DS464" s="11" t="s">
        <v>157</v>
      </c>
      <c r="DT464" s="11" t="s">
        <v>157</v>
      </c>
      <c r="DU464" s="11" t="s">
        <v>157</v>
      </c>
      <c r="DV464" s="11" t="s">
        <v>157</v>
      </c>
      <c r="DW464" s="11" t="s">
        <v>157</v>
      </c>
      <c r="DX464" s="11" t="b">
        <v>1</v>
      </c>
      <c r="DY464" s="11" t="b">
        <v>1</v>
      </c>
      <c r="DZ464" s="11" t="b">
        <v>1</v>
      </c>
      <c r="EA464" s="11" t="b">
        <v>1</v>
      </c>
      <c r="EB464" s="11" t="b">
        <v>0</v>
      </c>
      <c r="EC464" s="11" t="b">
        <v>0</v>
      </c>
      <c r="ED464" s="11" t="b">
        <v>0</v>
      </c>
      <c r="EE464" s="11" t="b">
        <v>1</v>
      </c>
      <c r="EF464" s="11" t="b">
        <v>1</v>
      </c>
      <c r="EG464" s="11" t="b">
        <v>1</v>
      </c>
      <c r="EH464" s="11" t="b">
        <v>1</v>
      </c>
      <c r="EI464" s="11" t="b">
        <v>0</v>
      </c>
      <c r="EJ464" s="11" t="b">
        <v>0</v>
      </c>
      <c r="EK464" s="11">
        <v>3.5117000000000002E-2</v>
      </c>
      <c r="EL464" s="11">
        <v>3.4999000000000002E-2</v>
      </c>
      <c r="EM464" s="11">
        <v>1.2966999999999999E-2</v>
      </c>
      <c r="EN464" s="11">
        <v>1.7305999999999998E-2</v>
      </c>
      <c r="EO464" s="11">
        <v>3.2603E-2</v>
      </c>
      <c r="EP464" s="11">
        <v>1.3571E-2</v>
      </c>
      <c r="EQ464" s="11">
        <v>2.7851000000000001E-2</v>
      </c>
      <c r="ER464" s="11">
        <v>1.5675999999999999E-2</v>
      </c>
      <c r="ES464" s="11">
        <v>3.2518999999999999E-2</v>
      </c>
      <c r="ET464" s="11">
        <v>1.9720999999999999E-2</v>
      </c>
      <c r="EU464" s="11">
        <v>4.4216999999999999E-2</v>
      </c>
      <c r="EV464" s="11">
        <v>2.8275999999999999E-2</v>
      </c>
      <c r="EW464" s="11">
        <v>1.2942E-2</v>
      </c>
      <c r="EX464" s="11" t="s">
        <v>262</v>
      </c>
      <c r="EY464" s="11" t="str">
        <f>VLOOKUP(Table8[[#This Row],[Candidate Detail Answer: City]],cities,2,FALSE)</f>
        <v>Phoenix</v>
      </c>
      <c r="EZ464" s="11" t="str">
        <f>VLOOKUP(Table8[[#This Row],[Candidate Detail Answer: City]],cities,3,FALSE)</f>
        <v>AZ</v>
      </c>
      <c r="FA464" s="21">
        <f>VLOOKUP(Table8[[#This Row],[Candidate Detail Answer: City]],cities,4,FALSE)</f>
        <v>85001</v>
      </c>
      <c r="FB464" s="11" t="s">
        <v>263</v>
      </c>
      <c r="FC464" s="11" t="str">
        <f>VLOOKUP(Table8[[#This Row],[Candidate Detail Answer: Major]],majors_final,3,FALSE)</f>
        <v>Software Engineering</v>
      </c>
      <c r="FD464" s="11" t="str">
        <f>VLOOKUP(Table8[[#This Row],[Candidate Detail Answer: Major]],majors_final,4,FALSE)</f>
        <v>IT-development focused</v>
      </c>
      <c r="FE464" s="11">
        <f>VLOOKUP(Table8[[#This Row],[Candidate Detail Answer: Major]],majors_final,5,FALSE)</f>
        <v>0</v>
      </c>
      <c r="FF464" s="11">
        <f>VLOOKUP(Table8[[#This Row],[Candidate Detail Answer: Major]],majors_final,6,FALSE)</f>
        <v>0</v>
      </c>
      <c r="FG464" s="5"/>
      <c r="FH464" s="5"/>
      <c r="FI464" s="11"/>
    </row>
    <row r="465" spans="1:165" ht="12.75" x14ac:dyDescent="0.2">
      <c r="A465" s="11">
        <v>51960707</v>
      </c>
      <c r="B465" s="11">
        <v>73589868</v>
      </c>
      <c r="C465" s="11">
        <v>44854.206250000003</v>
      </c>
      <c r="D465" s="11" t="s">
        <v>153</v>
      </c>
      <c r="E465" s="11">
        <v>345600</v>
      </c>
      <c r="F465" s="11">
        <v>77729330</v>
      </c>
      <c r="G465" s="11">
        <v>54574.234027779501</v>
      </c>
      <c r="H465" s="11">
        <v>53418.586111108903</v>
      </c>
      <c r="I465" s="11">
        <v>336386</v>
      </c>
      <c r="J465" s="11">
        <v>1</v>
      </c>
      <c r="K465" s="11">
        <v>153</v>
      </c>
      <c r="L465" s="11">
        <v>75422</v>
      </c>
      <c r="M465" s="11">
        <v>131</v>
      </c>
      <c r="N465" s="11">
        <v>131</v>
      </c>
      <c r="O465" s="11">
        <v>92</v>
      </c>
      <c r="P465" s="11">
        <v>100</v>
      </c>
      <c r="Q465" s="11">
        <v>220304</v>
      </c>
      <c r="R465" s="11" t="s">
        <v>154</v>
      </c>
      <c r="S465" s="11" t="s">
        <v>155</v>
      </c>
      <c r="T465" s="11" t="s">
        <v>208</v>
      </c>
      <c r="U465" s="11">
        <v>7</v>
      </c>
      <c r="V465" s="11" t="s">
        <v>154</v>
      </c>
      <c r="W465" s="11" t="s">
        <v>157</v>
      </c>
      <c r="X465" s="11">
        <v>4</v>
      </c>
      <c r="Y465" s="11">
        <v>1</v>
      </c>
      <c r="Z465" s="11">
        <v>10</v>
      </c>
      <c r="AA465" s="11">
        <v>10</v>
      </c>
      <c r="AB465" s="11">
        <v>10</v>
      </c>
      <c r="AC465" s="11">
        <v>10</v>
      </c>
      <c r="AD465" s="11">
        <v>10</v>
      </c>
      <c r="AE465" s="11">
        <v>10</v>
      </c>
      <c r="AF465" s="11">
        <v>10</v>
      </c>
      <c r="AG465" s="11">
        <v>10</v>
      </c>
      <c r="AH465" s="11">
        <v>10</v>
      </c>
      <c r="AI465" s="11">
        <v>10</v>
      </c>
      <c r="AJ465" s="11">
        <v>10</v>
      </c>
      <c r="AK465" s="11">
        <v>10</v>
      </c>
      <c r="AL465" s="11">
        <v>10</v>
      </c>
      <c r="AM465" s="11">
        <v>121</v>
      </c>
      <c r="AN465" s="11">
        <v>60</v>
      </c>
      <c r="AO465" s="11">
        <v>10</v>
      </c>
      <c r="AP465" s="11">
        <v>120</v>
      </c>
      <c r="AQ465" s="11">
        <v>60</v>
      </c>
      <c r="AR465" s="11">
        <v>40</v>
      </c>
      <c r="AS465" s="11">
        <v>1</v>
      </c>
      <c r="AT465" s="11">
        <v>130</v>
      </c>
      <c r="AU465" s="11">
        <v>22</v>
      </c>
      <c r="AV465" s="11">
        <v>5954</v>
      </c>
      <c r="AW465" s="11">
        <v>1458</v>
      </c>
      <c r="AX465" s="11">
        <v>54424</v>
      </c>
      <c r="AY465" s="11">
        <v>1755</v>
      </c>
      <c r="AZ465" s="11">
        <v>1006</v>
      </c>
      <c r="BA465" s="11">
        <v>271</v>
      </c>
      <c r="BB465" s="11">
        <v>2111</v>
      </c>
      <c r="BC465" s="11">
        <v>6811</v>
      </c>
      <c r="BD465" s="11">
        <v>12178</v>
      </c>
      <c r="BE465" s="11">
        <v>2049</v>
      </c>
      <c r="BF465" s="11">
        <v>3639</v>
      </c>
      <c r="BG465" s="11">
        <v>14174</v>
      </c>
      <c r="BH465" s="11">
        <v>9971</v>
      </c>
      <c r="BI465" s="11">
        <v>6</v>
      </c>
      <c r="BJ465" s="11">
        <v>12</v>
      </c>
      <c r="BK465" s="11">
        <v>7</v>
      </c>
      <c r="BL465" s="11">
        <v>10</v>
      </c>
      <c r="BM465" s="11">
        <v>6</v>
      </c>
      <c r="BN465" s="11">
        <v>8</v>
      </c>
      <c r="BO465" s="11">
        <v>15</v>
      </c>
      <c r="BP465" s="11">
        <v>10</v>
      </c>
      <c r="BQ465" s="11">
        <v>14</v>
      </c>
      <c r="BR465" s="11">
        <v>10</v>
      </c>
      <c r="BS465" s="11">
        <v>38</v>
      </c>
      <c r="BT465" s="11">
        <v>43</v>
      </c>
      <c r="BU465" s="11">
        <v>28</v>
      </c>
      <c r="BV465" s="11">
        <v>21</v>
      </c>
      <c r="BW465" s="11">
        <v>18</v>
      </c>
      <c r="BX465" s="11">
        <v>63</v>
      </c>
      <c r="BY465" s="11">
        <v>27</v>
      </c>
      <c r="BZ465" s="11">
        <v>17</v>
      </c>
      <c r="CA465" s="11">
        <v>5</v>
      </c>
      <c r="CB465" s="11">
        <v>24</v>
      </c>
      <c r="CC465" s="11">
        <v>36</v>
      </c>
      <c r="CD465" s="11">
        <v>7</v>
      </c>
      <c r="CE465" s="11">
        <v>28</v>
      </c>
      <c r="CF465" s="11">
        <v>47</v>
      </c>
      <c r="CG465" s="11">
        <v>65</v>
      </c>
      <c r="CH465" s="11">
        <v>13</v>
      </c>
      <c r="CI465" s="11"/>
      <c r="CJ465" s="11"/>
      <c r="CK465" s="11" t="s">
        <v>158</v>
      </c>
      <c r="CL465" s="11" t="s">
        <v>158</v>
      </c>
      <c r="CM465" s="11" t="s">
        <v>158</v>
      </c>
      <c r="CN465" s="11" t="s">
        <v>158</v>
      </c>
      <c r="CO465" s="11" t="s">
        <v>158</v>
      </c>
      <c r="CP465" s="11" t="s">
        <v>158</v>
      </c>
      <c r="CQ465" s="11" t="s">
        <v>158</v>
      </c>
      <c r="CR465" s="11" t="s">
        <v>158</v>
      </c>
      <c r="CS465" s="11" t="s">
        <v>158</v>
      </c>
      <c r="CT465" s="11" t="s">
        <v>158</v>
      </c>
      <c r="CU465" s="11" t="s">
        <v>158</v>
      </c>
      <c r="CV465" s="11" t="s">
        <v>158</v>
      </c>
      <c r="CW465" s="11" t="s">
        <v>158</v>
      </c>
      <c r="CX465" s="11" t="s">
        <v>154</v>
      </c>
      <c r="CY465" s="11" t="s">
        <v>154</v>
      </c>
      <c r="CZ465" s="11" t="s">
        <v>154</v>
      </c>
      <c r="DA465" s="11" t="s">
        <v>154</v>
      </c>
      <c r="DB465" s="11" t="s">
        <v>154</v>
      </c>
      <c r="DC465" s="11" t="s">
        <v>154</v>
      </c>
      <c r="DD465" s="11" t="s">
        <v>154</v>
      </c>
      <c r="DE465" s="11" t="s">
        <v>154</v>
      </c>
      <c r="DF465" s="11" t="s">
        <v>154</v>
      </c>
      <c r="DG465" s="11" t="s">
        <v>154</v>
      </c>
      <c r="DH465" s="11" t="s">
        <v>154</v>
      </c>
      <c r="DI465" s="11" t="s">
        <v>154</v>
      </c>
      <c r="DJ465" s="11" t="s">
        <v>154</v>
      </c>
      <c r="DK465" s="11" t="s">
        <v>157</v>
      </c>
      <c r="DL465" s="11" t="s">
        <v>157</v>
      </c>
      <c r="DM465" s="11" t="s">
        <v>157</v>
      </c>
      <c r="DN465" s="11" t="s">
        <v>157</v>
      </c>
      <c r="DO465" s="11" t="s">
        <v>157</v>
      </c>
      <c r="DP465" s="11" t="s">
        <v>157</v>
      </c>
      <c r="DQ465" s="11" t="s">
        <v>157</v>
      </c>
      <c r="DR465" s="11" t="s">
        <v>157</v>
      </c>
      <c r="DS465" s="11" t="s">
        <v>157</v>
      </c>
      <c r="DT465" s="11" t="s">
        <v>157</v>
      </c>
      <c r="DU465" s="11" t="s">
        <v>157</v>
      </c>
      <c r="DV465" s="11" t="s">
        <v>157</v>
      </c>
      <c r="DW465" s="11" t="s">
        <v>157</v>
      </c>
      <c r="DX465" s="11" t="b">
        <v>1</v>
      </c>
      <c r="DY465" s="11" t="b">
        <v>1</v>
      </c>
      <c r="DZ465" s="11" t="b">
        <v>1</v>
      </c>
      <c r="EA465" s="11" t="b">
        <v>1</v>
      </c>
      <c r="EB465" s="11" t="b">
        <v>1</v>
      </c>
      <c r="EC465" s="11" t="b">
        <v>1</v>
      </c>
      <c r="ED465" s="11" t="b">
        <v>1</v>
      </c>
      <c r="EE465" s="11" t="b">
        <v>1</v>
      </c>
      <c r="EF465" s="11" t="b">
        <v>1</v>
      </c>
      <c r="EG465" s="11" t="b">
        <v>1</v>
      </c>
      <c r="EH465" s="11" t="b">
        <v>1</v>
      </c>
      <c r="EI465" s="11" t="b">
        <v>1</v>
      </c>
      <c r="EJ465" s="11" t="b">
        <v>1</v>
      </c>
      <c r="EK465" s="11">
        <v>0.104838</v>
      </c>
      <c r="EL465" s="11">
        <v>0.107891</v>
      </c>
      <c r="EM465" s="11">
        <v>0.118376</v>
      </c>
      <c r="EN465" s="11">
        <v>0.124376</v>
      </c>
      <c r="EO465" s="11">
        <v>9.3355999999999995E-2</v>
      </c>
      <c r="EP465" s="11">
        <v>8.1824999999999995E-2</v>
      </c>
      <c r="EQ465" s="11">
        <v>3.1106000000000002E-2</v>
      </c>
      <c r="ER465" s="11">
        <v>1.6157999999999999E-2</v>
      </c>
      <c r="ES465" s="11">
        <v>3.4563999999999998E-2</v>
      </c>
      <c r="ET465" s="11">
        <v>2.1180000000000001E-2</v>
      </c>
      <c r="EU465" s="11">
        <v>0.13803199999999999</v>
      </c>
      <c r="EV465" s="11">
        <v>4.0569000000000001E-2</v>
      </c>
      <c r="EW465" s="11">
        <v>0.12556600000000001</v>
      </c>
      <c r="EX465" s="11" t="s">
        <v>243</v>
      </c>
      <c r="EY465" s="11" t="str">
        <f>VLOOKUP(Table8[[#This Row],[Candidate Detail Answer: City]],cities,2,FALSE)</f>
        <v>Phoenix</v>
      </c>
      <c r="EZ465" s="11" t="str">
        <f>VLOOKUP(Table8[[#This Row],[Candidate Detail Answer: City]],cities,3,FALSE)</f>
        <v>AZ</v>
      </c>
      <c r="FA465" s="21">
        <f>VLOOKUP(Table8[[#This Row],[Candidate Detail Answer: City]],cities,4,FALSE)</f>
        <v>85001</v>
      </c>
      <c r="FB465" s="11" t="s">
        <v>229</v>
      </c>
      <c r="FC465" s="11" t="str">
        <f>VLOOKUP(Table8[[#This Row],[Candidate Detail Answer: Major]],majors_final,3,FALSE)</f>
        <v>Computer Science</v>
      </c>
      <c r="FD465" s="11" t="str">
        <f>VLOOKUP(Table8[[#This Row],[Candidate Detail Answer: Major]],majors_final,4,FALSE)</f>
        <v>IT-development focused</v>
      </c>
      <c r="FE465" s="11">
        <f>VLOOKUP(Table8[[#This Row],[Candidate Detail Answer: Major]],majors_final,5,FALSE)</f>
        <v>0</v>
      </c>
      <c r="FF465" s="11">
        <f>VLOOKUP(Table8[[#This Row],[Candidate Detail Answer: Major]],majors_final,6,FALSE)</f>
        <v>0</v>
      </c>
      <c r="FG465" s="5"/>
      <c r="FH465" s="5"/>
      <c r="FI465" s="11"/>
    </row>
    <row r="466" spans="1:165" ht="12.75" x14ac:dyDescent="0.2">
      <c r="A466" s="11">
        <v>33750665</v>
      </c>
      <c r="B466" s="11">
        <v>45381862</v>
      </c>
      <c r="C466" s="11">
        <v>48319.563194444199</v>
      </c>
      <c r="D466" s="11" t="s">
        <v>153</v>
      </c>
      <c r="E466" s="11">
        <v>345600</v>
      </c>
      <c r="F466" s="11">
        <v>52144168</v>
      </c>
      <c r="G466" s="11">
        <v>49396.675694445301</v>
      </c>
      <c r="H466" s="11">
        <v>48847.506944443398</v>
      </c>
      <c r="I466" s="11">
        <v>330986</v>
      </c>
      <c r="J466" s="11">
        <v>1</v>
      </c>
      <c r="K466" s="11">
        <v>110</v>
      </c>
      <c r="L466" s="11">
        <v>25727</v>
      </c>
      <c r="M466" s="11">
        <v>131</v>
      </c>
      <c r="N466" s="11">
        <v>131</v>
      </c>
      <c r="O466" s="11">
        <v>92</v>
      </c>
      <c r="P466" s="11">
        <v>100</v>
      </c>
      <c r="Q466" s="11">
        <v>283305</v>
      </c>
      <c r="R466" s="11" t="s">
        <v>154</v>
      </c>
      <c r="S466" s="11" t="s">
        <v>155</v>
      </c>
      <c r="T466" s="11" t="s">
        <v>208</v>
      </c>
      <c r="U466" s="11">
        <v>3</v>
      </c>
      <c r="V466" s="11" t="s">
        <v>154</v>
      </c>
      <c r="W466" s="11" t="s">
        <v>157</v>
      </c>
      <c r="X466" s="11">
        <v>5</v>
      </c>
      <c r="Y466" s="11">
        <v>1</v>
      </c>
      <c r="Z466" s="11">
        <v>10</v>
      </c>
      <c r="AA466" s="11">
        <v>10</v>
      </c>
      <c r="AB466" s="11">
        <v>10</v>
      </c>
      <c r="AC466" s="11">
        <v>10</v>
      </c>
      <c r="AD466" s="11">
        <v>10</v>
      </c>
      <c r="AE466" s="11">
        <v>10</v>
      </c>
      <c r="AF466" s="11">
        <v>10</v>
      </c>
      <c r="AG466" s="11">
        <v>10</v>
      </c>
      <c r="AH466" s="11">
        <v>10</v>
      </c>
      <c r="AI466" s="11">
        <v>10</v>
      </c>
      <c r="AJ466" s="11">
        <v>10</v>
      </c>
      <c r="AK466" s="11">
        <v>10</v>
      </c>
      <c r="AL466" s="11">
        <v>10</v>
      </c>
      <c r="AM466" s="11">
        <v>121</v>
      </c>
      <c r="AN466" s="11">
        <v>60</v>
      </c>
      <c r="AO466" s="11">
        <v>10</v>
      </c>
      <c r="AP466" s="11">
        <v>120</v>
      </c>
      <c r="AQ466" s="11">
        <v>60</v>
      </c>
      <c r="AR466" s="11">
        <v>40</v>
      </c>
      <c r="AS466" s="11">
        <v>1</v>
      </c>
      <c r="AT466" s="11">
        <v>130</v>
      </c>
      <c r="AU466" s="11">
        <v>355</v>
      </c>
      <c r="AV466" s="11">
        <v>559</v>
      </c>
      <c r="AW466" s="11">
        <v>373</v>
      </c>
      <c r="AX466" s="11">
        <v>12964</v>
      </c>
      <c r="AY466" s="11">
        <v>1012</v>
      </c>
      <c r="AZ466" s="11">
        <v>1527</v>
      </c>
      <c r="BA466" s="11">
        <v>10538</v>
      </c>
      <c r="BB466" s="11">
        <v>1689</v>
      </c>
      <c r="BC466" s="11">
        <v>2566</v>
      </c>
      <c r="BD466" s="11">
        <v>279</v>
      </c>
      <c r="BE466" s="11">
        <v>665</v>
      </c>
      <c r="BF466" s="11">
        <v>357</v>
      </c>
      <c r="BG466" s="11">
        <v>14131</v>
      </c>
      <c r="BH466" s="11">
        <v>528</v>
      </c>
      <c r="BI466" s="11">
        <v>9</v>
      </c>
      <c r="BJ466" s="11">
        <v>9</v>
      </c>
      <c r="BK466" s="11">
        <v>10</v>
      </c>
      <c r="BL466" s="11">
        <v>11</v>
      </c>
      <c r="BM466" s="11">
        <v>9</v>
      </c>
      <c r="BN466" s="11">
        <v>8</v>
      </c>
      <c r="BO466" s="11">
        <v>10</v>
      </c>
      <c r="BP466" s="11">
        <v>12</v>
      </c>
      <c r="BQ466" s="11">
        <v>12</v>
      </c>
      <c r="BR466" s="11">
        <v>10</v>
      </c>
      <c r="BS466" s="11">
        <v>11</v>
      </c>
      <c r="BT466" s="11">
        <v>10</v>
      </c>
      <c r="BU466" s="11">
        <v>22</v>
      </c>
      <c r="BV466" s="11">
        <v>10</v>
      </c>
      <c r="BW466" s="11">
        <v>4</v>
      </c>
      <c r="BX466" s="11">
        <v>4</v>
      </c>
      <c r="BY466" s="11">
        <v>4</v>
      </c>
      <c r="BZ466" s="11">
        <v>13</v>
      </c>
      <c r="CA466" s="11">
        <v>106</v>
      </c>
      <c r="CB466" s="11">
        <v>28</v>
      </c>
      <c r="CC466" s="11">
        <v>9</v>
      </c>
      <c r="CD466" s="11">
        <v>4</v>
      </c>
      <c r="CE466" s="11">
        <v>4</v>
      </c>
      <c r="CF466" s="11">
        <v>7</v>
      </c>
      <c r="CG466" s="11">
        <v>32</v>
      </c>
      <c r="CH466" s="11">
        <v>9</v>
      </c>
      <c r="CI466" s="11"/>
      <c r="CJ466" s="11"/>
      <c r="CK466" s="11" t="s">
        <v>158</v>
      </c>
      <c r="CL466" s="11" t="s">
        <v>158</v>
      </c>
      <c r="CM466" s="11" t="s">
        <v>158</v>
      </c>
      <c r="CN466" s="11" t="s">
        <v>158</v>
      </c>
      <c r="CO466" s="11" t="s">
        <v>158</v>
      </c>
      <c r="CP466" s="11" t="s">
        <v>158</v>
      </c>
      <c r="CQ466" s="11" t="s">
        <v>158</v>
      </c>
      <c r="CR466" s="11" t="s">
        <v>158</v>
      </c>
      <c r="CS466" s="11" t="s">
        <v>158</v>
      </c>
      <c r="CT466" s="11" t="s">
        <v>158</v>
      </c>
      <c r="CU466" s="11" t="s">
        <v>158</v>
      </c>
      <c r="CV466" s="11" t="s">
        <v>158</v>
      </c>
      <c r="CW466" s="11" t="s">
        <v>158</v>
      </c>
      <c r="CX466" s="11" t="s">
        <v>154</v>
      </c>
      <c r="CY466" s="11" t="s">
        <v>154</v>
      </c>
      <c r="CZ466" s="11" t="s">
        <v>154</v>
      </c>
      <c r="DA466" s="11" t="s">
        <v>154</v>
      </c>
      <c r="DB466" s="11" t="s">
        <v>154</v>
      </c>
      <c r="DC466" s="11" t="s">
        <v>154</v>
      </c>
      <c r="DD466" s="11" t="s">
        <v>154</v>
      </c>
      <c r="DE466" s="11" t="s">
        <v>154</v>
      </c>
      <c r="DF466" s="11" t="s">
        <v>154</v>
      </c>
      <c r="DG466" s="11" t="s">
        <v>154</v>
      </c>
      <c r="DH466" s="11" t="s">
        <v>154</v>
      </c>
      <c r="DI466" s="11" t="s">
        <v>154</v>
      </c>
      <c r="DJ466" s="11" t="s">
        <v>154</v>
      </c>
      <c r="DK466" s="11" t="s">
        <v>157</v>
      </c>
      <c r="DL466" s="11" t="s">
        <v>157</v>
      </c>
      <c r="DM466" s="11" t="s">
        <v>157</v>
      </c>
      <c r="DN466" s="11" t="s">
        <v>157</v>
      </c>
      <c r="DO466" s="11" t="s">
        <v>157</v>
      </c>
      <c r="DP466" s="11" t="s">
        <v>157</v>
      </c>
      <c r="DQ466" s="11" t="s">
        <v>157</v>
      </c>
      <c r="DR466" s="11" t="s">
        <v>157</v>
      </c>
      <c r="DS466" s="11" t="s">
        <v>157</v>
      </c>
      <c r="DT466" s="11" t="s">
        <v>157</v>
      </c>
      <c r="DU466" s="11" t="s">
        <v>157</v>
      </c>
      <c r="DV466" s="11" t="s">
        <v>157</v>
      </c>
      <c r="DW466" s="11" t="s">
        <v>157</v>
      </c>
      <c r="DX466" s="11" t="b">
        <v>1</v>
      </c>
      <c r="DY466" s="11" t="b">
        <v>1</v>
      </c>
      <c r="DZ466" s="11" t="b">
        <v>1</v>
      </c>
      <c r="EA466" s="11" t="b">
        <v>1</v>
      </c>
      <c r="EB466" s="11" t="b">
        <v>1</v>
      </c>
      <c r="EC466" s="11" t="b">
        <v>1</v>
      </c>
      <c r="ED466" s="11" t="b">
        <v>1</v>
      </c>
      <c r="EE466" s="11" t="b">
        <v>1</v>
      </c>
      <c r="EF466" s="11" t="b">
        <v>1</v>
      </c>
      <c r="EG466" s="11" t="b">
        <v>1</v>
      </c>
      <c r="EH466" s="11" t="b">
        <v>1</v>
      </c>
      <c r="EI466" s="11" t="b">
        <v>1</v>
      </c>
      <c r="EJ466" s="11" t="b">
        <v>1</v>
      </c>
      <c r="EK466" s="11">
        <v>2.8094999999999998E-2</v>
      </c>
      <c r="EL466" s="11">
        <v>2.9531000000000002E-2</v>
      </c>
      <c r="EM466" s="11">
        <v>3.0346000000000001E-2</v>
      </c>
      <c r="EN466" s="11">
        <v>3.9001000000000001E-2</v>
      </c>
      <c r="EO466" s="11">
        <v>3.3339000000000001E-2</v>
      </c>
      <c r="EP466" s="11">
        <v>3.2126000000000002E-2</v>
      </c>
      <c r="EQ466" s="11">
        <v>3.2565999999999998E-2</v>
      </c>
      <c r="ER466" s="11">
        <v>1.6830000000000001E-2</v>
      </c>
      <c r="ES466" s="11">
        <v>3.1140000000000001E-2</v>
      </c>
      <c r="ET466" s="11">
        <v>3.1109999999999999E-2</v>
      </c>
      <c r="EU466" s="11">
        <v>4.2340000000000003E-2</v>
      </c>
      <c r="EV466" s="11">
        <v>1.9231000000000002E-2</v>
      </c>
      <c r="EW466" s="11">
        <v>4.0784000000000001E-2</v>
      </c>
      <c r="EX466" s="11" t="s">
        <v>243</v>
      </c>
      <c r="EY466" s="11" t="str">
        <f>VLOOKUP(Table8[[#This Row],[Candidate Detail Answer: City]],cities,2,FALSE)</f>
        <v>Phoenix</v>
      </c>
      <c r="EZ466" s="11" t="str">
        <f>VLOOKUP(Table8[[#This Row],[Candidate Detail Answer: City]],cities,3,FALSE)</f>
        <v>AZ</v>
      </c>
      <c r="FA466" s="21">
        <f>VLOOKUP(Table8[[#This Row],[Candidate Detail Answer: City]],cities,4,FALSE)</f>
        <v>85001</v>
      </c>
      <c r="FB466" s="11" t="s">
        <v>229</v>
      </c>
      <c r="FC466" s="11" t="str">
        <f>VLOOKUP(Table8[[#This Row],[Candidate Detail Answer: Major]],majors_final,3,FALSE)</f>
        <v>Computer Science</v>
      </c>
      <c r="FD466" s="11" t="str">
        <f>VLOOKUP(Table8[[#This Row],[Candidate Detail Answer: Major]],majors_final,4,FALSE)</f>
        <v>IT-development focused</v>
      </c>
      <c r="FE466" s="11">
        <f>VLOOKUP(Table8[[#This Row],[Candidate Detail Answer: Major]],majors_final,5,FALSE)</f>
        <v>0</v>
      </c>
      <c r="FF466" s="11">
        <f>VLOOKUP(Table8[[#This Row],[Candidate Detail Answer: Major]],majors_final,6,FALSE)</f>
        <v>0</v>
      </c>
      <c r="FG466" s="5"/>
      <c r="FH466" s="5"/>
      <c r="FI466" s="11"/>
    </row>
    <row r="467" spans="1:165" ht="12.75" x14ac:dyDescent="0.2">
      <c r="A467" s="11">
        <v>33750675</v>
      </c>
      <c r="B467" s="11">
        <v>45381882</v>
      </c>
      <c r="C467" s="11">
        <v>48473.0916666665</v>
      </c>
      <c r="D467" s="11" t="s">
        <v>153</v>
      </c>
      <c r="E467" s="11">
        <v>345600</v>
      </c>
      <c r="F467" s="11">
        <v>52144322</v>
      </c>
      <c r="G467" s="11">
        <v>49577.288194445297</v>
      </c>
      <c r="H467" s="11">
        <v>49006.963194443299</v>
      </c>
      <c r="I467" s="11">
        <v>269846</v>
      </c>
      <c r="J467" s="11">
        <v>1</v>
      </c>
      <c r="K467" s="11">
        <v>54</v>
      </c>
      <c r="L467" s="11">
        <v>152661</v>
      </c>
      <c r="M467" s="11">
        <v>131</v>
      </c>
      <c r="N467" s="11">
        <v>131</v>
      </c>
      <c r="O467" s="11">
        <v>92</v>
      </c>
      <c r="P467" s="11">
        <v>100</v>
      </c>
      <c r="Q467" s="11">
        <v>203449</v>
      </c>
      <c r="R467" s="11" t="s">
        <v>154</v>
      </c>
      <c r="S467" s="11" t="s">
        <v>155</v>
      </c>
      <c r="T467" s="11" t="s">
        <v>208</v>
      </c>
      <c r="U467" s="11">
        <v>0</v>
      </c>
      <c r="V467" s="11" t="s">
        <v>154</v>
      </c>
      <c r="W467" s="11" t="s">
        <v>157</v>
      </c>
      <c r="X467" s="11">
        <v>2</v>
      </c>
      <c r="Y467" s="11">
        <v>1</v>
      </c>
      <c r="Z467" s="11">
        <v>10</v>
      </c>
      <c r="AA467" s="11">
        <v>10</v>
      </c>
      <c r="AB467" s="11">
        <v>10</v>
      </c>
      <c r="AC467" s="11">
        <v>10</v>
      </c>
      <c r="AD467" s="11">
        <v>10</v>
      </c>
      <c r="AE467" s="11">
        <v>10</v>
      </c>
      <c r="AF467" s="11">
        <v>10</v>
      </c>
      <c r="AG467" s="11">
        <v>10</v>
      </c>
      <c r="AH467" s="11">
        <v>10</v>
      </c>
      <c r="AI467" s="11">
        <v>10</v>
      </c>
      <c r="AJ467" s="11">
        <v>10</v>
      </c>
      <c r="AK467" s="11">
        <v>10</v>
      </c>
      <c r="AL467" s="11">
        <v>10</v>
      </c>
      <c r="AM467" s="11">
        <v>121</v>
      </c>
      <c r="AN467" s="11">
        <v>60</v>
      </c>
      <c r="AO467" s="11">
        <v>10</v>
      </c>
      <c r="AP467" s="11">
        <v>120</v>
      </c>
      <c r="AQ467" s="11">
        <v>60</v>
      </c>
      <c r="AR467" s="11">
        <v>40</v>
      </c>
      <c r="AS467" s="11">
        <v>1</v>
      </c>
      <c r="AT467" s="11">
        <v>130</v>
      </c>
      <c r="AU467" s="11">
        <v>166</v>
      </c>
      <c r="AV467" s="11">
        <v>1852</v>
      </c>
      <c r="AW467" s="11">
        <v>824</v>
      </c>
      <c r="AX467" s="11">
        <v>2357</v>
      </c>
      <c r="AY467" s="11">
        <v>2476</v>
      </c>
      <c r="AZ467" s="11">
        <v>2823</v>
      </c>
      <c r="BA467" s="11">
        <v>12688</v>
      </c>
      <c r="BB467" s="11">
        <v>22170</v>
      </c>
      <c r="BC467" s="11">
        <v>8020</v>
      </c>
      <c r="BD467" s="11">
        <v>350</v>
      </c>
      <c r="BE467" s="11">
        <v>3114</v>
      </c>
      <c r="BF467" s="11">
        <v>2549</v>
      </c>
      <c r="BG467" s="11">
        <v>3131</v>
      </c>
      <c r="BH467" s="11">
        <v>2816</v>
      </c>
      <c r="BI467" s="11">
        <v>5</v>
      </c>
      <c r="BJ467" s="11">
        <v>7</v>
      </c>
      <c r="BK467" s="11">
        <v>4</v>
      </c>
      <c r="BL467" s="11">
        <v>10</v>
      </c>
      <c r="BM467" s="11">
        <v>6</v>
      </c>
      <c r="BN467" s="11">
        <v>6</v>
      </c>
      <c r="BO467" s="11">
        <v>11</v>
      </c>
      <c r="BP467" s="11">
        <v>8</v>
      </c>
      <c r="BQ467" s="11">
        <v>7</v>
      </c>
      <c r="BR467" s="11">
        <v>7</v>
      </c>
      <c r="BS467" s="11">
        <v>9</v>
      </c>
      <c r="BT467" s="11">
        <v>11</v>
      </c>
      <c r="BU467" s="11">
        <v>28</v>
      </c>
      <c r="BV467" s="11">
        <v>7</v>
      </c>
      <c r="BW467" s="11">
        <v>7</v>
      </c>
      <c r="BX467" s="11">
        <v>11</v>
      </c>
      <c r="BY467" s="11">
        <v>5</v>
      </c>
      <c r="BZ467" s="11">
        <v>9</v>
      </c>
      <c r="CA467" s="11">
        <v>17</v>
      </c>
      <c r="CB467" s="11">
        <v>10</v>
      </c>
      <c r="CC467" s="11">
        <v>17</v>
      </c>
      <c r="CD467" s="11">
        <v>5</v>
      </c>
      <c r="CE467" s="11">
        <v>8</v>
      </c>
      <c r="CF467" s="11">
        <v>12</v>
      </c>
      <c r="CG467" s="11">
        <v>7</v>
      </c>
      <c r="CH467" s="11">
        <v>10</v>
      </c>
      <c r="CI467" s="11"/>
      <c r="CJ467" s="11"/>
      <c r="CK467" s="11" t="s">
        <v>158</v>
      </c>
      <c r="CL467" s="11" t="s">
        <v>158</v>
      </c>
      <c r="CM467" s="11" t="s">
        <v>158</v>
      </c>
      <c r="CN467" s="11" t="s">
        <v>158</v>
      </c>
      <c r="CO467" s="11" t="s">
        <v>158</v>
      </c>
      <c r="CP467" s="11" t="s">
        <v>158</v>
      </c>
      <c r="CQ467" s="11" t="s">
        <v>158</v>
      </c>
      <c r="CR467" s="11" t="s">
        <v>158</v>
      </c>
      <c r="CS467" s="11" t="s">
        <v>158</v>
      </c>
      <c r="CT467" s="11" t="s">
        <v>158</v>
      </c>
      <c r="CU467" s="11" t="s">
        <v>158</v>
      </c>
      <c r="CV467" s="11" t="s">
        <v>158</v>
      </c>
      <c r="CW467" s="11" t="s">
        <v>158</v>
      </c>
      <c r="CX467" s="11" t="s">
        <v>154</v>
      </c>
      <c r="CY467" s="11" t="s">
        <v>154</v>
      </c>
      <c r="CZ467" s="11" t="s">
        <v>154</v>
      </c>
      <c r="DA467" s="11" t="s">
        <v>154</v>
      </c>
      <c r="DB467" s="11" t="s">
        <v>154</v>
      </c>
      <c r="DC467" s="11" t="s">
        <v>154</v>
      </c>
      <c r="DD467" s="11" t="s">
        <v>154</v>
      </c>
      <c r="DE467" s="11" t="s">
        <v>154</v>
      </c>
      <c r="DF467" s="11" t="s">
        <v>154</v>
      </c>
      <c r="DG467" s="11" t="s">
        <v>154</v>
      </c>
      <c r="DH467" s="11" t="s">
        <v>154</v>
      </c>
      <c r="DI467" s="11" t="s">
        <v>154</v>
      </c>
      <c r="DJ467" s="11" t="s">
        <v>154</v>
      </c>
      <c r="DK467" s="11" t="s">
        <v>157</v>
      </c>
      <c r="DL467" s="11" t="s">
        <v>157</v>
      </c>
      <c r="DM467" s="11" t="s">
        <v>157</v>
      </c>
      <c r="DN467" s="11" t="s">
        <v>157</v>
      </c>
      <c r="DO467" s="11" t="s">
        <v>157</v>
      </c>
      <c r="DP467" s="11" t="s">
        <v>157</v>
      </c>
      <c r="DQ467" s="11" t="s">
        <v>157</v>
      </c>
      <c r="DR467" s="11" t="s">
        <v>157</v>
      </c>
      <c r="DS467" s="11" t="s">
        <v>157</v>
      </c>
      <c r="DT467" s="11" t="s">
        <v>157</v>
      </c>
      <c r="DU467" s="11" t="s">
        <v>157</v>
      </c>
      <c r="DV467" s="11" t="s">
        <v>157</v>
      </c>
      <c r="DW467" s="11" t="s">
        <v>157</v>
      </c>
      <c r="DX467" s="11" t="b">
        <v>1</v>
      </c>
      <c r="DY467" s="11" t="b">
        <v>1</v>
      </c>
      <c r="DZ467" s="11" t="b">
        <v>1</v>
      </c>
      <c r="EA467" s="11" t="b">
        <v>1</v>
      </c>
      <c r="EB467" s="11" t="b">
        <v>1</v>
      </c>
      <c r="EC467" s="11" t="b">
        <v>1</v>
      </c>
      <c r="ED467" s="11" t="b">
        <v>1</v>
      </c>
      <c r="EE467" s="11" t="b">
        <v>1</v>
      </c>
      <c r="EF467" s="11" t="b">
        <v>1</v>
      </c>
      <c r="EG467" s="11" t="b">
        <v>1</v>
      </c>
      <c r="EH467" s="11" t="b">
        <v>1</v>
      </c>
      <c r="EI467" s="11" t="b">
        <v>1</v>
      </c>
      <c r="EJ467" s="11" t="b">
        <v>1</v>
      </c>
      <c r="EK467" s="11">
        <v>2.8157000000000001E-2</v>
      </c>
      <c r="EL467" s="11">
        <v>0.102701</v>
      </c>
      <c r="EM467" s="11">
        <v>2.8091999999999999E-2</v>
      </c>
      <c r="EN467" s="11">
        <v>3.5005000000000001E-2</v>
      </c>
      <c r="EO467" s="11">
        <v>2.9031999999999999E-2</v>
      </c>
      <c r="EP467" s="11">
        <v>3.0491000000000001E-2</v>
      </c>
      <c r="EQ467" s="11">
        <v>1.554E-2</v>
      </c>
      <c r="ER467" s="11">
        <v>2.196E-2</v>
      </c>
      <c r="ES467" s="11">
        <v>3.3690999999999999E-2</v>
      </c>
      <c r="ET467" s="11">
        <v>3.0969E-2</v>
      </c>
      <c r="EU467" s="11">
        <v>3.4443000000000001E-2</v>
      </c>
      <c r="EV467" s="11">
        <v>3.8442999999999998E-2</v>
      </c>
      <c r="EW467" s="11">
        <v>3.0661000000000001E-2</v>
      </c>
      <c r="EX467" s="11" t="s">
        <v>317</v>
      </c>
      <c r="EY467" s="11" t="str">
        <f>VLOOKUP(Table8[[#This Row],[Candidate Detail Answer: City]],cities,2,FALSE)</f>
        <v>Phoenix</v>
      </c>
      <c r="EZ467" s="11" t="str">
        <f>VLOOKUP(Table8[[#This Row],[Candidate Detail Answer: City]],cities,3,FALSE)</f>
        <v>AZ</v>
      </c>
      <c r="FA467" s="21">
        <f>VLOOKUP(Table8[[#This Row],[Candidate Detail Answer: City]],cities,4,FALSE)</f>
        <v>85001</v>
      </c>
      <c r="FB467" s="11" t="s">
        <v>318</v>
      </c>
      <c r="FC467" s="11" t="str">
        <f>VLOOKUP(Table8[[#This Row],[Candidate Detail Answer: Major]],majors_final,3,FALSE)</f>
        <v>Computer Science</v>
      </c>
      <c r="FD467" s="11" t="str">
        <f>VLOOKUP(Table8[[#This Row],[Candidate Detail Answer: Major]],majors_final,4,FALSE)</f>
        <v>IT-development focused</v>
      </c>
      <c r="FE467" s="11">
        <f>VLOOKUP(Table8[[#This Row],[Candidate Detail Answer: Major]],majors_final,5,FALSE)</f>
        <v>0</v>
      </c>
      <c r="FF467" s="11">
        <f>VLOOKUP(Table8[[#This Row],[Candidate Detail Answer: Major]],majors_final,6,FALSE)</f>
        <v>0</v>
      </c>
      <c r="FG467" s="5"/>
      <c r="FH467" s="5"/>
      <c r="FI467" s="11"/>
    </row>
    <row r="468" spans="1:165" ht="12.75" x14ac:dyDescent="0.2">
      <c r="A468" s="11">
        <v>52250327</v>
      </c>
      <c r="B468" s="11">
        <v>74120764</v>
      </c>
      <c r="C468" s="11">
        <v>44664.611805555556</v>
      </c>
      <c r="D468" s="11" t="s">
        <v>153</v>
      </c>
      <c r="E468" s="11">
        <v>345600</v>
      </c>
      <c r="F468" s="11">
        <v>77904668</v>
      </c>
      <c r="G468" s="11">
        <v>44664.67083333333</v>
      </c>
      <c r="H468" s="11">
        <v>44667.708333333336</v>
      </c>
      <c r="I468" s="11">
        <v>262456</v>
      </c>
      <c r="J468" s="11">
        <v>1</v>
      </c>
      <c r="K468" s="11">
        <v>102</v>
      </c>
      <c r="L468" s="11">
        <v>48877</v>
      </c>
      <c r="M468" s="11">
        <v>131</v>
      </c>
      <c r="N468" s="11">
        <v>131</v>
      </c>
      <c r="O468" s="11">
        <v>92</v>
      </c>
      <c r="P468" s="11">
        <v>100</v>
      </c>
      <c r="Q468" s="11">
        <v>118622</v>
      </c>
      <c r="R468" s="11" t="s">
        <v>154</v>
      </c>
      <c r="S468" s="11" t="s">
        <v>155</v>
      </c>
      <c r="T468" s="11" t="s">
        <v>208</v>
      </c>
      <c r="U468" s="11">
        <v>12</v>
      </c>
      <c r="V468" s="11" t="s">
        <v>154</v>
      </c>
      <c r="W468" s="11" t="s">
        <v>157</v>
      </c>
      <c r="X468" s="11">
        <v>4</v>
      </c>
      <c r="Y468" s="11">
        <v>1</v>
      </c>
      <c r="Z468" s="11">
        <v>10</v>
      </c>
      <c r="AA468" s="11">
        <v>10</v>
      </c>
      <c r="AB468" s="11">
        <v>10</v>
      </c>
      <c r="AC468" s="11">
        <v>10</v>
      </c>
      <c r="AD468" s="11">
        <v>10</v>
      </c>
      <c r="AE468" s="11">
        <v>10</v>
      </c>
      <c r="AF468" s="11">
        <v>10</v>
      </c>
      <c r="AG468" s="11">
        <v>10</v>
      </c>
      <c r="AH468" s="11">
        <v>10</v>
      </c>
      <c r="AI468" s="11">
        <v>10</v>
      </c>
      <c r="AJ468" s="11">
        <v>10</v>
      </c>
      <c r="AK468" s="11">
        <v>10</v>
      </c>
      <c r="AL468" s="11">
        <v>10</v>
      </c>
      <c r="AM468" s="11">
        <v>121</v>
      </c>
      <c r="AN468" s="11">
        <v>60</v>
      </c>
      <c r="AO468" s="11">
        <v>10</v>
      </c>
      <c r="AP468" s="11">
        <v>120</v>
      </c>
      <c r="AQ468" s="11">
        <v>60</v>
      </c>
      <c r="AR468" s="11">
        <v>40</v>
      </c>
      <c r="AS468" s="11">
        <v>1</v>
      </c>
      <c r="AT468" s="11">
        <v>130</v>
      </c>
      <c r="AU468" s="11">
        <v>61</v>
      </c>
      <c r="AV468" s="11">
        <v>1450</v>
      </c>
      <c r="AW468" s="11">
        <v>399</v>
      </c>
      <c r="AX468" s="11">
        <v>9935</v>
      </c>
      <c r="AY468" s="11">
        <v>7806</v>
      </c>
      <c r="AZ468" s="11">
        <v>82088</v>
      </c>
      <c r="BA468" s="11">
        <v>1462</v>
      </c>
      <c r="BB468" s="11">
        <v>8495</v>
      </c>
      <c r="BC468" s="11">
        <v>2239</v>
      </c>
      <c r="BD468" s="11">
        <v>1267</v>
      </c>
      <c r="BE468" s="11">
        <v>3564</v>
      </c>
      <c r="BF468" s="11">
        <v>1950</v>
      </c>
      <c r="BG468" s="11">
        <v>21474</v>
      </c>
      <c r="BH468" s="11">
        <v>1403</v>
      </c>
      <c r="BI468" s="11">
        <v>6</v>
      </c>
      <c r="BJ468" s="11">
        <v>6</v>
      </c>
      <c r="BK468" s="11">
        <v>6</v>
      </c>
      <c r="BL468" s="11">
        <v>12</v>
      </c>
      <c r="BM468" s="11">
        <v>4</v>
      </c>
      <c r="BN468" s="11">
        <v>5</v>
      </c>
      <c r="BO468" s="11">
        <v>9</v>
      </c>
      <c r="BP468" s="11">
        <v>7</v>
      </c>
      <c r="BQ468" s="11">
        <v>6</v>
      </c>
      <c r="BR468" s="11">
        <v>7</v>
      </c>
      <c r="BS468" s="11">
        <v>8</v>
      </c>
      <c r="BT468" s="11">
        <v>13</v>
      </c>
      <c r="BU468" s="11">
        <v>20</v>
      </c>
      <c r="BV468" s="11">
        <v>22</v>
      </c>
      <c r="BW468" s="11">
        <v>10</v>
      </c>
      <c r="BX468" s="11">
        <v>116</v>
      </c>
      <c r="BY468" s="11">
        <v>68</v>
      </c>
      <c r="BZ468" s="11">
        <v>81</v>
      </c>
      <c r="CA468" s="11">
        <v>27</v>
      </c>
      <c r="CB468" s="11">
        <v>117</v>
      </c>
      <c r="CC468" s="11">
        <v>17</v>
      </c>
      <c r="CD468" s="11">
        <v>6</v>
      </c>
      <c r="CE468" s="11">
        <v>17</v>
      </c>
      <c r="CF468" s="11">
        <v>18</v>
      </c>
      <c r="CG468" s="11">
        <v>43</v>
      </c>
      <c r="CH468" s="11">
        <v>12</v>
      </c>
      <c r="CI468" s="11"/>
      <c r="CJ468" s="11"/>
      <c r="CK468" s="11" t="s">
        <v>158</v>
      </c>
      <c r="CL468" s="11" t="s">
        <v>158</v>
      </c>
      <c r="CM468" s="11" t="s">
        <v>158</v>
      </c>
      <c r="CN468" s="11" t="s">
        <v>158</v>
      </c>
      <c r="CO468" s="11" t="s">
        <v>158</v>
      </c>
      <c r="CP468" s="11" t="s">
        <v>158</v>
      </c>
      <c r="CQ468" s="11" t="s">
        <v>158</v>
      </c>
      <c r="CR468" s="11" t="s">
        <v>158</v>
      </c>
      <c r="CS468" s="11" t="s">
        <v>158</v>
      </c>
      <c r="CT468" s="11" t="s">
        <v>158</v>
      </c>
      <c r="CU468" s="11" t="s">
        <v>158</v>
      </c>
      <c r="CV468" s="11" t="s">
        <v>158</v>
      </c>
      <c r="CW468" s="11" t="s">
        <v>158</v>
      </c>
      <c r="CX468" s="11" t="s">
        <v>154</v>
      </c>
      <c r="CY468" s="11" t="s">
        <v>154</v>
      </c>
      <c r="CZ468" s="11" t="s">
        <v>154</v>
      </c>
      <c r="DA468" s="11" t="s">
        <v>154</v>
      </c>
      <c r="DB468" s="11" t="s">
        <v>154</v>
      </c>
      <c r="DC468" s="11" t="s">
        <v>154</v>
      </c>
      <c r="DD468" s="11" t="s">
        <v>154</v>
      </c>
      <c r="DE468" s="11" t="s">
        <v>154</v>
      </c>
      <c r="DF468" s="11" t="s">
        <v>154</v>
      </c>
      <c r="DG468" s="11" t="s">
        <v>154</v>
      </c>
      <c r="DH468" s="11" t="s">
        <v>154</v>
      </c>
      <c r="DI468" s="11" t="s">
        <v>154</v>
      </c>
      <c r="DJ468" s="11" t="s">
        <v>154</v>
      </c>
      <c r="DK468" s="11" t="s">
        <v>157</v>
      </c>
      <c r="DL468" s="11" t="s">
        <v>157</v>
      </c>
      <c r="DM468" s="11" t="s">
        <v>157</v>
      </c>
      <c r="DN468" s="11" t="s">
        <v>157</v>
      </c>
      <c r="DO468" s="11" t="s">
        <v>157</v>
      </c>
      <c r="DP468" s="11" t="s">
        <v>157</v>
      </c>
      <c r="DQ468" s="11" t="s">
        <v>157</v>
      </c>
      <c r="DR468" s="11" t="s">
        <v>157</v>
      </c>
      <c r="DS468" s="11" t="s">
        <v>157</v>
      </c>
      <c r="DT468" s="11" t="s">
        <v>157</v>
      </c>
      <c r="DU468" s="11" t="s">
        <v>157</v>
      </c>
      <c r="DV468" s="11" t="s">
        <v>157</v>
      </c>
      <c r="DW468" s="11" t="s">
        <v>157</v>
      </c>
      <c r="DX468" s="11" t="b">
        <v>1</v>
      </c>
      <c r="DY468" s="11" t="b">
        <v>1</v>
      </c>
      <c r="DZ468" s="11" t="b">
        <v>1</v>
      </c>
      <c r="EA468" s="11" t="b">
        <v>1</v>
      </c>
      <c r="EB468" s="11" t="b">
        <v>1</v>
      </c>
      <c r="EC468" s="11" t="b">
        <v>1</v>
      </c>
      <c r="ED468" s="11" t="b">
        <v>1</v>
      </c>
      <c r="EE468" s="11" t="b">
        <v>1</v>
      </c>
      <c r="EF468" s="11" t="b">
        <v>1</v>
      </c>
      <c r="EG468" s="11" t="b">
        <v>1</v>
      </c>
      <c r="EH468" s="11" t="b">
        <v>1</v>
      </c>
      <c r="EI468" s="11" t="b">
        <v>1</v>
      </c>
      <c r="EJ468" s="11" t="b">
        <v>1</v>
      </c>
      <c r="EK468" s="11">
        <v>2.6732296999999999E-2</v>
      </c>
      <c r="EL468" s="11">
        <v>8.3461583000000006E-2</v>
      </c>
      <c r="EM468" s="11">
        <v>2.8290566999999999E-2</v>
      </c>
      <c r="EN468" s="11">
        <v>1.6959016E-2</v>
      </c>
      <c r="EO468" s="11">
        <v>2.2195348E-2</v>
      </c>
      <c r="EP468" s="11">
        <v>0.26428906000000002</v>
      </c>
      <c r="EQ468" s="11">
        <v>8.3684775000000003E-2</v>
      </c>
      <c r="ER468" s="11">
        <v>3.0923061000000002E-2</v>
      </c>
      <c r="ES468" s="11">
        <v>2.6022077000000001E-2</v>
      </c>
      <c r="ET468" s="11">
        <v>5.1724287000000001E-2</v>
      </c>
      <c r="EU468" s="11">
        <v>3.7741057000000001E-2</v>
      </c>
      <c r="EV468" s="11">
        <v>0.103802731</v>
      </c>
      <c r="EW468" s="11">
        <v>0.100983251</v>
      </c>
      <c r="EX468" s="11" t="s">
        <v>243</v>
      </c>
      <c r="EY468" s="11" t="str">
        <f>VLOOKUP(Table8[[#This Row],[Candidate Detail Answer: City]],cities,2,FALSE)</f>
        <v>Phoenix</v>
      </c>
      <c r="EZ468" s="11" t="str">
        <f>VLOOKUP(Table8[[#This Row],[Candidate Detail Answer: City]],cities,3,FALSE)</f>
        <v>AZ</v>
      </c>
      <c r="FA468" s="21">
        <f>VLOOKUP(Table8[[#This Row],[Candidate Detail Answer: City]],cities,4,FALSE)</f>
        <v>85001</v>
      </c>
      <c r="FB468" s="11" t="s">
        <v>361</v>
      </c>
      <c r="FC468" s="11" t="str">
        <f>VLOOKUP(Table8[[#This Row],[Candidate Detail Answer: Major]],majors_final,3,FALSE)</f>
        <v>Information Technology</v>
      </c>
      <c r="FD468" s="11" t="str">
        <f>VLOOKUP(Table8[[#This Row],[Candidate Detail Answer: Major]],majors_final,4,FALSE)</f>
        <v>IT non-development</v>
      </c>
      <c r="FE468" s="11">
        <f>VLOOKUP(Table8[[#This Row],[Candidate Detail Answer: Major]],majors_final,5,FALSE)</f>
        <v>1</v>
      </c>
      <c r="FF468" s="11" t="str">
        <f>VLOOKUP(Table8[[#This Row],[Candidate Detail Answer: Major]],majors_final,6,FALSE)</f>
        <v>N/A</v>
      </c>
      <c r="FG468" s="5"/>
      <c r="FH468" s="5"/>
      <c r="FI468" s="11"/>
    </row>
    <row r="469" spans="1:165" ht="12.75" x14ac:dyDescent="0.2">
      <c r="A469" s="11">
        <v>33750672</v>
      </c>
      <c r="B469" s="11">
        <v>45381876</v>
      </c>
      <c r="C469" s="11">
        <v>48429.226388888703</v>
      </c>
      <c r="D469" s="11" t="s">
        <v>153</v>
      </c>
      <c r="E469" s="11">
        <v>345600</v>
      </c>
      <c r="F469" s="11">
        <v>52144312</v>
      </c>
      <c r="G469" s="11">
        <v>49517.084027778699</v>
      </c>
      <c r="H469" s="11">
        <v>48953.811111110001</v>
      </c>
      <c r="I469" s="11">
        <v>425527</v>
      </c>
      <c r="J469" s="11">
        <v>1</v>
      </c>
      <c r="K469" s="11">
        <v>146</v>
      </c>
      <c r="L469" s="11">
        <v>16220</v>
      </c>
      <c r="M469" s="11">
        <v>131</v>
      </c>
      <c r="N469" s="11">
        <v>131</v>
      </c>
      <c r="O469" s="11">
        <v>92</v>
      </c>
      <c r="P469" s="11">
        <v>100</v>
      </c>
      <c r="Q469" s="11">
        <v>402114</v>
      </c>
      <c r="R469" s="11" t="s">
        <v>154</v>
      </c>
      <c r="S469" s="11" t="s">
        <v>155</v>
      </c>
      <c r="T469" s="11" t="s">
        <v>208</v>
      </c>
      <c r="U469" s="11">
        <v>0</v>
      </c>
      <c r="V469" s="11" t="s">
        <v>154</v>
      </c>
      <c r="W469" s="11" t="s">
        <v>157</v>
      </c>
      <c r="X469" s="11">
        <v>3</v>
      </c>
      <c r="Y469" s="11">
        <v>1</v>
      </c>
      <c r="Z469" s="11">
        <v>10</v>
      </c>
      <c r="AA469" s="11">
        <v>10</v>
      </c>
      <c r="AB469" s="11">
        <v>10</v>
      </c>
      <c r="AC469" s="11">
        <v>10</v>
      </c>
      <c r="AD469" s="11">
        <v>10</v>
      </c>
      <c r="AE469" s="11">
        <v>10</v>
      </c>
      <c r="AF469" s="11">
        <v>10</v>
      </c>
      <c r="AG469" s="11">
        <v>10</v>
      </c>
      <c r="AH469" s="11">
        <v>10</v>
      </c>
      <c r="AI469" s="11">
        <v>10</v>
      </c>
      <c r="AJ469" s="11">
        <v>10</v>
      </c>
      <c r="AK469" s="11">
        <v>10</v>
      </c>
      <c r="AL469" s="11">
        <v>10</v>
      </c>
      <c r="AM469" s="11">
        <v>121</v>
      </c>
      <c r="AN469" s="11">
        <v>60</v>
      </c>
      <c r="AO469" s="11">
        <v>10</v>
      </c>
      <c r="AP469" s="11">
        <v>120</v>
      </c>
      <c r="AQ469" s="11">
        <v>60</v>
      </c>
      <c r="AR469" s="11">
        <v>40</v>
      </c>
      <c r="AS469" s="11">
        <v>1</v>
      </c>
      <c r="AT469" s="11">
        <v>130</v>
      </c>
      <c r="AU469" s="11">
        <v>130</v>
      </c>
      <c r="AV469" s="11">
        <v>859</v>
      </c>
      <c r="AW469" s="11">
        <v>618</v>
      </c>
      <c r="AX469" s="11">
        <v>1063</v>
      </c>
      <c r="AY469" s="11">
        <v>585</v>
      </c>
      <c r="AZ469" s="11">
        <v>2549</v>
      </c>
      <c r="BA469" s="11">
        <v>437</v>
      </c>
      <c r="BB469" s="11">
        <v>2465</v>
      </c>
      <c r="BC469" s="11">
        <v>1542</v>
      </c>
      <c r="BD469" s="11">
        <v>355</v>
      </c>
      <c r="BE469" s="11">
        <v>474</v>
      </c>
      <c r="BF469" s="11">
        <v>6836</v>
      </c>
      <c r="BG469" s="11">
        <v>2111</v>
      </c>
      <c r="BH469" s="11">
        <v>3142</v>
      </c>
      <c r="BI469" s="11">
        <v>13</v>
      </c>
      <c r="BJ469" s="11">
        <v>12</v>
      </c>
      <c r="BK469" s="11">
        <v>12</v>
      </c>
      <c r="BL469" s="11">
        <v>14</v>
      </c>
      <c r="BM469" s="11">
        <v>13</v>
      </c>
      <c r="BN469" s="11">
        <v>12</v>
      </c>
      <c r="BO469" s="11">
        <v>12</v>
      </c>
      <c r="BP469" s="11">
        <v>14</v>
      </c>
      <c r="BQ469" s="11">
        <v>12</v>
      </c>
      <c r="BR469" s="11">
        <v>12</v>
      </c>
      <c r="BS469" s="11">
        <v>14</v>
      </c>
      <c r="BT469" s="11">
        <v>21</v>
      </c>
      <c r="BU469" s="11">
        <v>25</v>
      </c>
      <c r="BV469" s="11">
        <v>6</v>
      </c>
      <c r="BW469" s="11">
        <v>3</v>
      </c>
      <c r="BX469" s="11">
        <v>2</v>
      </c>
      <c r="BY469" s="11">
        <v>3</v>
      </c>
      <c r="BZ469" s="11">
        <v>8</v>
      </c>
      <c r="CA469" s="11">
        <v>6</v>
      </c>
      <c r="CB469" s="11">
        <v>8</v>
      </c>
      <c r="CC469" s="11">
        <v>9</v>
      </c>
      <c r="CD469" s="11">
        <v>2</v>
      </c>
      <c r="CE469" s="11">
        <v>4</v>
      </c>
      <c r="CF469" s="11">
        <v>22</v>
      </c>
      <c r="CG469" s="11">
        <v>2</v>
      </c>
      <c r="CH469" s="11">
        <v>4</v>
      </c>
      <c r="CI469" s="11"/>
      <c r="CJ469" s="11"/>
      <c r="CK469" s="11" t="s">
        <v>158</v>
      </c>
      <c r="CL469" s="11" t="s">
        <v>158</v>
      </c>
      <c r="CM469" s="11" t="s">
        <v>158</v>
      </c>
      <c r="CN469" s="11" t="s">
        <v>158</v>
      </c>
      <c r="CO469" s="11" t="s">
        <v>158</v>
      </c>
      <c r="CP469" s="11" t="s">
        <v>158</v>
      </c>
      <c r="CQ469" s="11" t="s">
        <v>158</v>
      </c>
      <c r="CR469" s="11" t="s">
        <v>158</v>
      </c>
      <c r="CS469" s="11" t="s">
        <v>158</v>
      </c>
      <c r="CT469" s="11" t="s">
        <v>158</v>
      </c>
      <c r="CU469" s="11" t="s">
        <v>158</v>
      </c>
      <c r="CV469" s="11" t="s">
        <v>158</v>
      </c>
      <c r="CW469" s="11" t="s">
        <v>158</v>
      </c>
      <c r="CX469" s="11" t="s">
        <v>154</v>
      </c>
      <c r="CY469" s="11" t="s">
        <v>154</v>
      </c>
      <c r="CZ469" s="11" t="s">
        <v>154</v>
      </c>
      <c r="DA469" s="11" t="s">
        <v>154</v>
      </c>
      <c r="DB469" s="11" t="s">
        <v>154</v>
      </c>
      <c r="DC469" s="11" t="s">
        <v>154</v>
      </c>
      <c r="DD469" s="11" t="s">
        <v>154</v>
      </c>
      <c r="DE469" s="11" t="s">
        <v>154</v>
      </c>
      <c r="DF469" s="11" t="s">
        <v>154</v>
      </c>
      <c r="DG469" s="11" t="s">
        <v>154</v>
      </c>
      <c r="DH469" s="11" t="s">
        <v>154</v>
      </c>
      <c r="DI469" s="11" t="s">
        <v>154</v>
      </c>
      <c r="DJ469" s="11" t="s">
        <v>154</v>
      </c>
      <c r="DK469" s="11" t="s">
        <v>157</v>
      </c>
      <c r="DL469" s="11" t="s">
        <v>157</v>
      </c>
      <c r="DM469" s="11" t="s">
        <v>157</v>
      </c>
      <c r="DN469" s="11" t="s">
        <v>157</v>
      </c>
      <c r="DO469" s="11" t="s">
        <v>157</v>
      </c>
      <c r="DP469" s="11" t="s">
        <v>157</v>
      </c>
      <c r="DQ469" s="11" t="s">
        <v>157</v>
      </c>
      <c r="DR469" s="11" t="s">
        <v>157</v>
      </c>
      <c r="DS469" s="11" t="s">
        <v>157</v>
      </c>
      <c r="DT469" s="11" t="s">
        <v>157</v>
      </c>
      <c r="DU469" s="11" t="s">
        <v>157</v>
      </c>
      <c r="DV469" s="11" t="s">
        <v>157</v>
      </c>
      <c r="DW469" s="11" t="s">
        <v>157</v>
      </c>
      <c r="DX469" s="11" t="b">
        <v>1</v>
      </c>
      <c r="DY469" s="11" t="b">
        <v>1</v>
      </c>
      <c r="DZ469" s="11" t="b">
        <v>1</v>
      </c>
      <c r="EA469" s="11" t="b">
        <v>1</v>
      </c>
      <c r="EB469" s="11" t="b">
        <v>1</v>
      </c>
      <c r="EC469" s="11" t="b">
        <v>1</v>
      </c>
      <c r="ED469" s="11" t="b">
        <v>1</v>
      </c>
      <c r="EE469" s="11" t="b">
        <v>1</v>
      </c>
      <c r="EF469" s="11" t="b">
        <v>1</v>
      </c>
      <c r="EG469" s="11" t="b">
        <v>1</v>
      </c>
      <c r="EH469" s="11" t="b">
        <v>1</v>
      </c>
      <c r="EI469" s="11" t="b">
        <v>1</v>
      </c>
      <c r="EJ469" s="11" t="b">
        <v>1</v>
      </c>
      <c r="EK469" s="11">
        <v>3.2819000000000001E-2</v>
      </c>
      <c r="EL469" s="11">
        <v>2.9596999999999998E-2</v>
      </c>
      <c r="EM469" s="11">
        <v>3.1595999999999999E-2</v>
      </c>
      <c r="EN469" s="11">
        <v>3.2858999999999999E-2</v>
      </c>
      <c r="EO469" s="11">
        <v>2.9172E-2</v>
      </c>
      <c r="EP469" s="11">
        <v>3.2198999999999998E-2</v>
      </c>
      <c r="EQ469" s="11">
        <v>3.3295999999999999E-2</v>
      </c>
      <c r="ER469" s="11">
        <v>3.1220999999999999E-2</v>
      </c>
      <c r="ES469" s="11">
        <v>3.2465000000000001E-2</v>
      </c>
      <c r="ET469" s="11">
        <v>3.2369000000000002E-2</v>
      </c>
      <c r="EU469" s="11">
        <v>4.3999999999999997E-2</v>
      </c>
      <c r="EV469" s="11">
        <v>4.6845999999999999E-2</v>
      </c>
      <c r="EW469" s="11">
        <v>3.4433999999999999E-2</v>
      </c>
      <c r="EX469" s="11" t="s">
        <v>243</v>
      </c>
      <c r="EY469" s="11" t="str">
        <f>VLOOKUP(Table8[[#This Row],[Candidate Detail Answer: City]],cities,2,FALSE)</f>
        <v>Phoenix</v>
      </c>
      <c r="EZ469" s="11" t="str">
        <f>VLOOKUP(Table8[[#This Row],[Candidate Detail Answer: City]],cities,3,FALSE)</f>
        <v>AZ</v>
      </c>
      <c r="FA469" s="21">
        <f>VLOOKUP(Table8[[#This Row],[Candidate Detail Answer: City]],cities,4,FALSE)</f>
        <v>85001</v>
      </c>
      <c r="FB469" s="11" t="s">
        <v>372</v>
      </c>
      <c r="FC469" s="11" t="str">
        <f>VLOOKUP(Table8[[#This Row],[Candidate Detail Answer: Major]],majors_final,3,FALSE)</f>
        <v>Mathematics</v>
      </c>
      <c r="FD469" s="11" t="str">
        <f>VLOOKUP(Table8[[#This Row],[Candidate Detail Answer: Major]],majors_final,4,FALSE)</f>
        <v>Non-IT</v>
      </c>
      <c r="FE469" s="11">
        <f>VLOOKUP(Table8[[#This Row],[Candidate Detail Answer: Major]],majors_final,5,FALSE)</f>
        <v>0</v>
      </c>
      <c r="FF469" s="11">
        <f>VLOOKUP(Table8[[#This Row],[Candidate Detail Answer: Major]],majors_final,6,FALSE)</f>
        <v>0</v>
      </c>
      <c r="FG469" s="5"/>
      <c r="FH469" s="5"/>
      <c r="FI469" s="11"/>
    </row>
    <row r="470" spans="1:165" ht="12.75" x14ac:dyDescent="0.2">
      <c r="A470" s="11">
        <v>52250331</v>
      </c>
      <c r="B470" s="11">
        <v>74120772</v>
      </c>
      <c r="C470" s="11">
        <v>45709.579166666597</v>
      </c>
      <c r="D470" s="11" t="s">
        <v>153</v>
      </c>
      <c r="E470" s="11">
        <v>345600</v>
      </c>
      <c r="F470" s="11">
        <v>77904556</v>
      </c>
      <c r="G470" s="11">
        <v>56420.495138890998</v>
      </c>
      <c r="H470" s="11">
        <v>55048.583333330702</v>
      </c>
      <c r="I470" s="11">
        <v>82813</v>
      </c>
      <c r="J470" s="11">
        <v>1</v>
      </c>
      <c r="K470" s="11">
        <v>49</v>
      </c>
      <c r="L470" s="11">
        <v>12005</v>
      </c>
      <c r="M470" s="11">
        <v>131</v>
      </c>
      <c r="N470" s="11">
        <v>131</v>
      </c>
      <c r="O470" s="11">
        <v>92</v>
      </c>
      <c r="P470" s="11">
        <v>100</v>
      </c>
      <c r="Q470" s="11">
        <v>718</v>
      </c>
      <c r="R470" s="11" t="s">
        <v>154</v>
      </c>
      <c r="S470" s="11" t="s">
        <v>155</v>
      </c>
      <c r="T470" s="11" t="s">
        <v>208</v>
      </c>
      <c r="U470" s="11">
        <v>54</v>
      </c>
      <c r="V470" s="11" t="s">
        <v>154</v>
      </c>
      <c r="W470" s="11" t="s">
        <v>157</v>
      </c>
      <c r="X470" s="11">
        <v>5</v>
      </c>
      <c r="Y470" s="11">
        <v>1</v>
      </c>
      <c r="Z470" s="11">
        <v>10</v>
      </c>
      <c r="AA470" s="11">
        <v>10</v>
      </c>
      <c r="AB470" s="11">
        <v>10</v>
      </c>
      <c r="AC470" s="11">
        <v>10</v>
      </c>
      <c r="AD470" s="11">
        <v>10</v>
      </c>
      <c r="AE470" s="11">
        <v>10</v>
      </c>
      <c r="AF470" s="11">
        <v>10</v>
      </c>
      <c r="AG470" s="11">
        <v>10</v>
      </c>
      <c r="AH470" s="11">
        <v>10</v>
      </c>
      <c r="AI470" s="11">
        <v>10</v>
      </c>
      <c r="AJ470" s="11">
        <v>10</v>
      </c>
      <c r="AK470" s="11">
        <v>10</v>
      </c>
      <c r="AL470" s="11">
        <v>10</v>
      </c>
      <c r="AM470" s="11">
        <v>121</v>
      </c>
      <c r="AN470" s="11">
        <v>60</v>
      </c>
      <c r="AO470" s="11">
        <v>10</v>
      </c>
      <c r="AP470" s="11">
        <v>120</v>
      </c>
      <c r="AQ470" s="11">
        <v>60</v>
      </c>
      <c r="AR470" s="11">
        <v>40</v>
      </c>
      <c r="AS470" s="11">
        <v>1</v>
      </c>
      <c r="AT470" s="11">
        <v>130</v>
      </c>
      <c r="AU470" s="11">
        <v>179</v>
      </c>
      <c r="AV470" s="11">
        <v>3471</v>
      </c>
      <c r="AW470" s="11">
        <v>3787</v>
      </c>
      <c r="AX470" s="11">
        <v>2463</v>
      </c>
      <c r="AY470" s="11">
        <v>49080</v>
      </c>
      <c r="AZ470" s="11">
        <v>3199</v>
      </c>
      <c r="BA470" s="11">
        <v>408</v>
      </c>
      <c r="BB470" s="11">
        <v>3198</v>
      </c>
      <c r="BC470" s="11">
        <v>2539</v>
      </c>
      <c r="BD470" s="11">
        <v>4666</v>
      </c>
      <c r="BE470" s="11">
        <v>838</v>
      </c>
      <c r="BF470" s="11">
        <v>1827</v>
      </c>
      <c r="BG470" s="11">
        <v>2076</v>
      </c>
      <c r="BH470" s="11">
        <v>4271</v>
      </c>
      <c r="BI470" s="11">
        <v>5</v>
      </c>
      <c r="BJ470" s="11">
        <v>6</v>
      </c>
      <c r="BK470" s="11">
        <v>6</v>
      </c>
      <c r="BL470" s="11">
        <v>12</v>
      </c>
      <c r="BM470" s="11">
        <v>6</v>
      </c>
      <c r="BN470" s="11">
        <v>7</v>
      </c>
      <c r="BO470" s="11">
        <v>7</v>
      </c>
      <c r="BP470" s="11">
        <v>6</v>
      </c>
      <c r="BQ470" s="11">
        <v>6</v>
      </c>
      <c r="BR470" s="11">
        <v>7</v>
      </c>
      <c r="BS470" s="11">
        <v>7</v>
      </c>
      <c r="BT470" s="11">
        <v>14</v>
      </c>
      <c r="BU470" s="11">
        <v>19</v>
      </c>
      <c r="BV470" s="11">
        <v>36</v>
      </c>
      <c r="BW470" s="11">
        <v>12</v>
      </c>
      <c r="BX470" s="11">
        <v>16</v>
      </c>
      <c r="BY470" s="11">
        <v>12</v>
      </c>
      <c r="BZ470" s="11">
        <v>6</v>
      </c>
      <c r="CA470" s="11">
        <v>4</v>
      </c>
      <c r="CB470" s="11">
        <v>13</v>
      </c>
      <c r="CC470" s="11">
        <v>8</v>
      </c>
      <c r="CD470" s="11">
        <v>10</v>
      </c>
      <c r="CE470" s="11">
        <v>5</v>
      </c>
      <c r="CF470" s="11">
        <v>9</v>
      </c>
      <c r="CG470" s="11">
        <v>4</v>
      </c>
      <c r="CH470" s="11">
        <v>2</v>
      </c>
      <c r="CI470" s="11"/>
      <c r="CJ470" s="11"/>
      <c r="CK470" s="11" t="s">
        <v>158</v>
      </c>
      <c r="CL470" s="11" t="s">
        <v>158</v>
      </c>
      <c r="CM470" s="11" t="s">
        <v>158</v>
      </c>
      <c r="CN470" s="11" t="s">
        <v>158</v>
      </c>
      <c r="CO470" s="11" t="s">
        <v>158</v>
      </c>
      <c r="CP470" s="11" t="s">
        <v>158</v>
      </c>
      <c r="CQ470" s="11" t="s">
        <v>158</v>
      </c>
      <c r="CR470" s="11" t="s">
        <v>158</v>
      </c>
      <c r="CS470" s="11" t="s">
        <v>158</v>
      </c>
      <c r="CT470" s="11" t="s">
        <v>158</v>
      </c>
      <c r="CU470" s="11" t="s">
        <v>158</v>
      </c>
      <c r="CV470" s="11" t="s">
        <v>158</v>
      </c>
      <c r="CW470" s="11" t="s">
        <v>158</v>
      </c>
      <c r="CX470" s="11" t="s">
        <v>154</v>
      </c>
      <c r="CY470" s="11" t="s">
        <v>154</v>
      </c>
      <c r="CZ470" s="11" t="s">
        <v>154</v>
      </c>
      <c r="DA470" s="11" t="s">
        <v>154</v>
      </c>
      <c r="DB470" s="11" t="s">
        <v>154</v>
      </c>
      <c r="DC470" s="11" t="s">
        <v>154</v>
      </c>
      <c r="DD470" s="11" t="s">
        <v>154</v>
      </c>
      <c r="DE470" s="11" t="s">
        <v>154</v>
      </c>
      <c r="DF470" s="11" t="s">
        <v>154</v>
      </c>
      <c r="DG470" s="11" t="s">
        <v>154</v>
      </c>
      <c r="DH470" s="11" t="s">
        <v>154</v>
      </c>
      <c r="DI470" s="11" t="s">
        <v>154</v>
      </c>
      <c r="DJ470" s="11" t="s">
        <v>154</v>
      </c>
      <c r="DK470" s="11" t="s">
        <v>157</v>
      </c>
      <c r="DL470" s="11" t="s">
        <v>157</v>
      </c>
      <c r="DM470" s="11" t="s">
        <v>157</v>
      </c>
      <c r="DN470" s="11" t="s">
        <v>157</v>
      </c>
      <c r="DO470" s="11" t="s">
        <v>157</v>
      </c>
      <c r="DP470" s="11" t="s">
        <v>157</v>
      </c>
      <c r="DQ470" s="11" t="s">
        <v>157</v>
      </c>
      <c r="DR470" s="11" t="s">
        <v>157</v>
      </c>
      <c r="DS470" s="11" t="s">
        <v>157</v>
      </c>
      <c r="DT470" s="11" t="s">
        <v>157</v>
      </c>
      <c r="DU470" s="11" t="s">
        <v>157</v>
      </c>
      <c r="DV470" s="11" t="s">
        <v>157</v>
      </c>
      <c r="DW470" s="11" t="s">
        <v>157</v>
      </c>
      <c r="DX470" s="11" t="b">
        <v>1</v>
      </c>
      <c r="DY470" s="11" t="b">
        <v>1</v>
      </c>
      <c r="DZ470" s="11" t="b">
        <v>1</v>
      </c>
      <c r="EA470" s="11" t="b">
        <v>1</v>
      </c>
      <c r="EB470" s="11" t="b">
        <v>1</v>
      </c>
      <c r="EC470" s="11" t="b">
        <v>1</v>
      </c>
      <c r="ED470" s="11" t="b">
        <v>1</v>
      </c>
      <c r="EE470" s="11" t="b">
        <v>1</v>
      </c>
      <c r="EF470" s="11" t="b">
        <v>1</v>
      </c>
      <c r="EG470" s="11" t="b">
        <v>1</v>
      </c>
      <c r="EH470" s="11" t="b">
        <v>1</v>
      </c>
      <c r="EI470" s="11" t="b">
        <v>1</v>
      </c>
      <c r="EJ470" s="11" t="b">
        <v>1</v>
      </c>
      <c r="EK470" s="11">
        <v>0.116411</v>
      </c>
      <c r="EL470" s="11">
        <v>7.3181999999999997E-2</v>
      </c>
      <c r="EM470" s="11">
        <v>3.5830000000000001E-2</v>
      </c>
      <c r="EN470" s="11">
        <v>0.18532699999999999</v>
      </c>
      <c r="EO470" s="11">
        <v>0.145123</v>
      </c>
      <c r="EP470" s="11">
        <v>3.218E-2</v>
      </c>
      <c r="EQ470" s="11">
        <v>3.5067000000000001E-2</v>
      </c>
      <c r="ER470" s="11">
        <v>3.1399999999999997E-2</v>
      </c>
      <c r="ES470" s="11">
        <v>3.2459000000000002E-2</v>
      </c>
      <c r="ET470" s="11">
        <v>3.4743999999999997E-2</v>
      </c>
      <c r="EU470" s="11">
        <v>3.6041999999999998E-2</v>
      </c>
      <c r="EV470" s="11">
        <v>4.3226000000000001E-2</v>
      </c>
      <c r="EW470" s="11">
        <v>3.6951999999999999E-2</v>
      </c>
      <c r="EX470" s="11" t="s">
        <v>243</v>
      </c>
      <c r="EY470" s="11" t="str">
        <f>VLOOKUP(Table8[[#This Row],[Candidate Detail Answer: City]],cities,2,FALSE)</f>
        <v>Phoenix</v>
      </c>
      <c r="EZ470" s="11" t="str">
        <f>VLOOKUP(Table8[[#This Row],[Candidate Detail Answer: City]],cities,3,FALSE)</f>
        <v>AZ</v>
      </c>
      <c r="FA470" s="21">
        <f>VLOOKUP(Table8[[#This Row],[Candidate Detail Answer: City]],cities,4,FALSE)</f>
        <v>85001</v>
      </c>
      <c r="FB470" s="11" t="s">
        <v>377</v>
      </c>
      <c r="FC470" s="11" t="str">
        <f>VLOOKUP(Table8[[#This Row],[Candidate Detail Answer: Major]],majors_final,3,FALSE)</f>
        <v>Computer Programming</v>
      </c>
      <c r="FD470" s="11" t="str">
        <f>VLOOKUP(Table8[[#This Row],[Candidate Detail Answer: Major]],majors_final,4,FALSE)</f>
        <v>IT-development focused</v>
      </c>
      <c r="FE470" s="11">
        <f>VLOOKUP(Table8[[#This Row],[Candidate Detail Answer: Major]],majors_final,5,FALSE)</f>
        <v>0</v>
      </c>
      <c r="FF470" s="11">
        <f>VLOOKUP(Table8[[#This Row],[Candidate Detail Answer: Major]],majors_final,6,FALSE)</f>
        <v>0</v>
      </c>
      <c r="FG470" s="5"/>
      <c r="FH470" s="5"/>
      <c r="FI470" s="11"/>
    </row>
    <row r="471" spans="1:165" ht="12.75" x14ac:dyDescent="0.2">
      <c r="A471" s="11">
        <v>33750667</v>
      </c>
      <c r="B471" s="11">
        <v>45381866</v>
      </c>
      <c r="C471" s="11">
        <v>48363.428472222004</v>
      </c>
      <c r="D471" s="11" t="s">
        <v>153</v>
      </c>
      <c r="E471" s="11">
        <v>345600</v>
      </c>
      <c r="F471" s="11">
        <v>52144332</v>
      </c>
      <c r="G471" s="11">
        <v>49436.811805556397</v>
      </c>
      <c r="H471" s="11">
        <v>48882.941666665603</v>
      </c>
      <c r="I471" s="11">
        <v>15267</v>
      </c>
      <c r="J471" s="11">
        <v>1</v>
      </c>
      <c r="K471" s="11">
        <v>20</v>
      </c>
      <c r="L471" s="11">
        <v>2940</v>
      </c>
      <c r="M471" s="11">
        <v>131</v>
      </c>
      <c r="N471" s="11">
        <v>131</v>
      </c>
      <c r="O471" s="11">
        <v>92</v>
      </c>
      <c r="P471" s="11">
        <v>100</v>
      </c>
      <c r="Q471" s="11">
        <v>0</v>
      </c>
      <c r="R471" s="11" t="s">
        <v>154</v>
      </c>
      <c r="S471" s="11" t="s">
        <v>155</v>
      </c>
      <c r="T471" s="11" t="s">
        <v>208</v>
      </c>
      <c r="U471" s="11">
        <v>0</v>
      </c>
      <c r="V471" s="11" t="s">
        <v>154</v>
      </c>
      <c r="W471" s="11" t="s">
        <v>157</v>
      </c>
      <c r="X471" s="11">
        <v>4</v>
      </c>
      <c r="Y471" s="11">
        <v>1</v>
      </c>
      <c r="Z471" s="11">
        <v>10</v>
      </c>
      <c r="AA471" s="11">
        <v>10</v>
      </c>
      <c r="AB471" s="11">
        <v>10</v>
      </c>
      <c r="AC471" s="11">
        <v>10</v>
      </c>
      <c r="AD471" s="11">
        <v>10</v>
      </c>
      <c r="AE471" s="11">
        <v>10</v>
      </c>
      <c r="AF471" s="11">
        <v>10</v>
      </c>
      <c r="AG471" s="11">
        <v>10</v>
      </c>
      <c r="AH471" s="11">
        <v>10</v>
      </c>
      <c r="AI471" s="11">
        <v>10</v>
      </c>
      <c r="AJ471" s="11">
        <v>10</v>
      </c>
      <c r="AK471" s="11">
        <v>10</v>
      </c>
      <c r="AL471" s="11">
        <v>10</v>
      </c>
      <c r="AM471" s="11">
        <v>121</v>
      </c>
      <c r="AN471" s="11">
        <v>60</v>
      </c>
      <c r="AO471" s="11">
        <v>10</v>
      </c>
      <c r="AP471" s="11">
        <v>120</v>
      </c>
      <c r="AQ471" s="11">
        <v>60</v>
      </c>
      <c r="AR471" s="11">
        <v>40</v>
      </c>
      <c r="AS471" s="11">
        <v>1</v>
      </c>
      <c r="AT471" s="11">
        <v>130</v>
      </c>
      <c r="AU471" s="11">
        <v>172</v>
      </c>
      <c r="AV471" s="11">
        <v>860</v>
      </c>
      <c r="AW471" s="11">
        <v>450</v>
      </c>
      <c r="AX471" s="11">
        <v>3121</v>
      </c>
      <c r="AY471" s="11">
        <v>411</v>
      </c>
      <c r="AZ471" s="11">
        <v>1306</v>
      </c>
      <c r="BA471" s="11">
        <v>535</v>
      </c>
      <c r="BB471" s="11">
        <v>659</v>
      </c>
      <c r="BC471" s="11">
        <v>607</v>
      </c>
      <c r="BD471" s="11">
        <v>260</v>
      </c>
      <c r="BE471" s="11">
        <v>153</v>
      </c>
      <c r="BF471" s="11">
        <v>465</v>
      </c>
      <c r="BG471" s="11">
        <v>4826</v>
      </c>
      <c r="BH471" s="11">
        <v>1403</v>
      </c>
      <c r="BI471" s="11">
        <v>9</v>
      </c>
      <c r="BJ471" s="11">
        <v>9</v>
      </c>
      <c r="BK471" s="11">
        <v>10</v>
      </c>
      <c r="BL471" s="11">
        <v>13</v>
      </c>
      <c r="BM471" s="11">
        <v>9</v>
      </c>
      <c r="BN471" s="11">
        <v>10</v>
      </c>
      <c r="BO471" s="11">
        <v>13</v>
      </c>
      <c r="BP471" s="11">
        <v>11</v>
      </c>
      <c r="BQ471" s="11">
        <v>10</v>
      </c>
      <c r="BR471" s="11">
        <v>11</v>
      </c>
      <c r="BS471" s="11">
        <v>12</v>
      </c>
      <c r="BT471" s="11">
        <v>19</v>
      </c>
      <c r="BU471" s="11">
        <v>24</v>
      </c>
      <c r="BV471" s="11">
        <v>9</v>
      </c>
      <c r="BW471" s="11">
        <v>3</v>
      </c>
      <c r="BX471" s="11">
        <v>2</v>
      </c>
      <c r="BY471" s="11">
        <v>2</v>
      </c>
      <c r="BZ471" s="11">
        <v>3</v>
      </c>
      <c r="CA471" s="11">
        <v>5</v>
      </c>
      <c r="CB471" s="11">
        <v>2</v>
      </c>
      <c r="CC471" s="11">
        <v>2</v>
      </c>
      <c r="CD471" s="11">
        <v>2</v>
      </c>
      <c r="CE471" s="11">
        <v>2</v>
      </c>
      <c r="CF471" s="11">
        <v>3</v>
      </c>
      <c r="CG471" s="11">
        <v>14</v>
      </c>
      <c r="CH471" s="11">
        <v>3</v>
      </c>
      <c r="CI471" s="11"/>
      <c r="CJ471" s="11"/>
      <c r="CK471" s="11" t="s">
        <v>158</v>
      </c>
      <c r="CL471" s="11" t="s">
        <v>158</v>
      </c>
      <c r="CM471" s="11" t="s">
        <v>158</v>
      </c>
      <c r="CN471" s="11" t="s">
        <v>158</v>
      </c>
      <c r="CO471" s="11" t="s">
        <v>158</v>
      </c>
      <c r="CP471" s="11" t="s">
        <v>158</v>
      </c>
      <c r="CQ471" s="11" t="s">
        <v>158</v>
      </c>
      <c r="CR471" s="11" t="s">
        <v>158</v>
      </c>
      <c r="CS471" s="11" t="s">
        <v>158</v>
      </c>
      <c r="CT471" s="11" t="s">
        <v>158</v>
      </c>
      <c r="CU471" s="11" t="s">
        <v>158</v>
      </c>
      <c r="CV471" s="11" t="s">
        <v>158</v>
      </c>
      <c r="CW471" s="11" t="s">
        <v>158</v>
      </c>
      <c r="CX471" s="11" t="s">
        <v>154</v>
      </c>
      <c r="CY471" s="11" t="s">
        <v>154</v>
      </c>
      <c r="CZ471" s="11" t="s">
        <v>154</v>
      </c>
      <c r="DA471" s="11" t="s">
        <v>154</v>
      </c>
      <c r="DB471" s="11" t="s">
        <v>154</v>
      </c>
      <c r="DC471" s="11" t="s">
        <v>154</v>
      </c>
      <c r="DD471" s="11" t="s">
        <v>154</v>
      </c>
      <c r="DE471" s="11" t="s">
        <v>154</v>
      </c>
      <c r="DF471" s="11" t="s">
        <v>154</v>
      </c>
      <c r="DG471" s="11" t="s">
        <v>154</v>
      </c>
      <c r="DH471" s="11" t="s">
        <v>154</v>
      </c>
      <c r="DI471" s="11" t="s">
        <v>154</v>
      </c>
      <c r="DJ471" s="11" t="s">
        <v>154</v>
      </c>
      <c r="DK471" s="11" t="s">
        <v>157</v>
      </c>
      <c r="DL471" s="11" t="s">
        <v>157</v>
      </c>
      <c r="DM471" s="11" t="s">
        <v>157</v>
      </c>
      <c r="DN471" s="11" t="s">
        <v>157</v>
      </c>
      <c r="DO471" s="11" t="s">
        <v>157</v>
      </c>
      <c r="DP471" s="11" t="s">
        <v>157</v>
      </c>
      <c r="DQ471" s="11" t="s">
        <v>157</v>
      </c>
      <c r="DR471" s="11" t="s">
        <v>157</v>
      </c>
      <c r="DS471" s="11" t="s">
        <v>157</v>
      </c>
      <c r="DT471" s="11" t="s">
        <v>157</v>
      </c>
      <c r="DU471" s="11" t="s">
        <v>157</v>
      </c>
      <c r="DV471" s="11" t="s">
        <v>157</v>
      </c>
      <c r="DW471" s="11" t="s">
        <v>157</v>
      </c>
      <c r="DX471" s="11" t="b">
        <v>1</v>
      </c>
      <c r="DY471" s="11" t="b">
        <v>1</v>
      </c>
      <c r="DZ471" s="11" t="b">
        <v>1</v>
      </c>
      <c r="EA471" s="11" t="b">
        <v>1</v>
      </c>
      <c r="EB471" s="11" t="b">
        <v>1</v>
      </c>
      <c r="EC471" s="11" t="b">
        <v>1</v>
      </c>
      <c r="ED471" s="11" t="b">
        <v>1</v>
      </c>
      <c r="EE471" s="11" t="b">
        <v>1</v>
      </c>
      <c r="EF471" s="11" t="b">
        <v>1</v>
      </c>
      <c r="EG471" s="11" t="b">
        <v>1</v>
      </c>
      <c r="EH471" s="11" t="b">
        <v>1</v>
      </c>
      <c r="EI471" s="11" t="b">
        <v>1</v>
      </c>
      <c r="EJ471" s="11" t="b">
        <v>1</v>
      </c>
      <c r="EK471" s="11">
        <v>3.0473E-2</v>
      </c>
      <c r="EL471" s="11">
        <v>3.0178E-2</v>
      </c>
      <c r="EM471" s="11">
        <v>3.3870999999999998E-2</v>
      </c>
      <c r="EN471" s="11">
        <v>3.3947999999999999E-2</v>
      </c>
      <c r="EO471" s="11">
        <v>8.1725999999999993E-2</v>
      </c>
      <c r="EP471" s="11">
        <v>3.0842000000000001E-2</v>
      </c>
      <c r="EQ471" s="11">
        <v>4.4880000000000003E-2</v>
      </c>
      <c r="ER471" s="11">
        <v>3.1614999999999997E-2</v>
      </c>
      <c r="ES471" s="11">
        <v>3.4500999999999997E-2</v>
      </c>
      <c r="ET471" s="11">
        <v>8.3421999999999996E-2</v>
      </c>
      <c r="EU471" s="11">
        <v>4.3284000000000003E-2</v>
      </c>
      <c r="EV471" s="11">
        <v>4.8589E-2</v>
      </c>
      <c r="EW471" s="11">
        <v>3.2120999999999997E-2</v>
      </c>
      <c r="EX471" s="11" t="s">
        <v>243</v>
      </c>
      <c r="EY471" s="11" t="str">
        <f>VLOOKUP(Table8[[#This Row],[Candidate Detail Answer: City]],cities,2,FALSE)</f>
        <v>Phoenix</v>
      </c>
      <c r="EZ471" s="11" t="str">
        <f>VLOOKUP(Table8[[#This Row],[Candidate Detail Answer: City]],cities,3,FALSE)</f>
        <v>AZ</v>
      </c>
      <c r="FA471" s="21">
        <f>VLOOKUP(Table8[[#This Row],[Candidate Detail Answer: City]],cities,4,FALSE)</f>
        <v>85001</v>
      </c>
      <c r="FB471" s="11" t="s">
        <v>384</v>
      </c>
      <c r="FC471" s="11" t="str">
        <f>VLOOKUP(Table8[[#This Row],[Candidate Detail Answer: Major]],majors_final,3,FALSE)</f>
        <v>Game Development</v>
      </c>
      <c r="FD471" s="11" t="str">
        <f>VLOOKUP(Table8[[#This Row],[Candidate Detail Answer: Major]],majors_final,4,FALSE)</f>
        <v>IT-development focused</v>
      </c>
      <c r="FE471" s="11">
        <f>VLOOKUP(Table8[[#This Row],[Candidate Detail Answer: Major]],majors_final,5,FALSE)</f>
        <v>0</v>
      </c>
      <c r="FF471" s="11">
        <f>VLOOKUP(Table8[[#This Row],[Candidate Detail Answer: Major]],majors_final,6,FALSE)</f>
        <v>0</v>
      </c>
      <c r="FG471" s="5"/>
      <c r="FH471" s="5"/>
      <c r="FI471" s="11"/>
    </row>
    <row r="472" spans="1:165" ht="12.75" x14ac:dyDescent="0.2">
      <c r="A472" s="11">
        <v>33750680</v>
      </c>
      <c r="B472" s="11">
        <v>45381892</v>
      </c>
      <c r="C472" s="11">
        <v>48538.889583333097</v>
      </c>
      <c r="D472" s="11" t="s">
        <v>153</v>
      </c>
      <c r="E472" s="11">
        <v>345600</v>
      </c>
      <c r="F472" s="11">
        <v>52144340</v>
      </c>
      <c r="G472" s="11">
        <v>49657.560416667598</v>
      </c>
      <c r="H472" s="11">
        <v>49077.832638887703</v>
      </c>
      <c r="I472" s="11">
        <v>333856</v>
      </c>
      <c r="J472" s="11">
        <v>1</v>
      </c>
      <c r="K472" s="11">
        <v>61</v>
      </c>
      <c r="L472" s="11">
        <v>13337</v>
      </c>
      <c r="M472" s="11">
        <v>131</v>
      </c>
      <c r="N472" s="11">
        <v>131</v>
      </c>
      <c r="O472" s="11">
        <v>92</v>
      </c>
      <c r="P472" s="11">
        <v>100</v>
      </c>
      <c r="Q472" s="11">
        <v>272304</v>
      </c>
      <c r="R472" s="11" t="s">
        <v>154</v>
      </c>
      <c r="S472" s="11" t="s">
        <v>155</v>
      </c>
      <c r="T472" s="11" t="s">
        <v>208</v>
      </c>
      <c r="U472" s="11">
        <v>0</v>
      </c>
      <c r="V472" s="11" t="s">
        <v>154</v>
      </c>
      <c r="W472" s="11" t="s">
        <v>157</v>
      </c>
      <c r="X472" s="11">
        <v>5</v>
      </c>
      <c r="Y472" s="11">
        <v>1</v>
      </c>
      <c r="Z472" s="11">
        <v>10</v>
      </c>
      <c r="AA472" s="11">
        <v>10</v>
      </c>
      <c r="AB472" s="11">
        <v>10</v>
      </c>
      <c r="AC472" s="11">
        <v>10</v>
      </c>
      <c r="AD472" s="11">
        <v>10</v>
      </c>
      <c r="AE472" s="11">
        <v>10</v>
      </c>
      <c r="AF472" s="11">
        <v>10</v>
      </c>
      <c r="AG472" s="11">
        <v>10</v>
      </c>
      <c r="AH472" s="11">
        <v>10</v>
      </c>
      <c r="AI472" s="11">
        <v>10</v>
      </c>
      <c r="AJ472" s="11">
        <v>10</v>
      </c>
      <c r="AK472" s="11">
        <v>10</v>
      </c>
      <c r="AL472" s="11">
        <v>10</v>
      </c>
      <c r="AM472" s="11">
        <v>121</v>
      </c>
      <c r="AN472" s="11">
        <v>60</v>
      </c>
      <c r="AO472" s="11">
        <v>10</v>
      </c>
      <c r="AP472" s="11">
        <v>120</v>
      </c>
      <c r="AQ472" s="11">
        <v>60</v>
      </c>
      <c r="AR472" s="11">
        <v>40</v>
      </c>
      <c r="AS472" s="11">
        <v>1</v>
      </c>
      <c r="AT472" s="11">
        <v>130</v>
      </c>
      <c r="AU472" s="11">
        <v>478</v>
      </c>
      <c r="AV472" s="11">
        <v>505</v>
      </c>
      <c r="AW472" s="11">
        <v>397</v>
      </c>
      <c r="AX472" s="11">
        <v>792</v>
      </c>
      <c r="AY472" s="11">
        <v>3285</v>
      </c>
      <c r="AZ472" s="11">
        <v>5476</v>
      </c>
      <c r="BA472" s="11">
        <v>635</v>
      </c>
      <c r="BB472" s="11">
        <v>2287</v>
      </c>
      <c r="BC472" s="11">
        <v>1735</v>
      </c>
      <c r="BD472" s="11">
        <v>18605</v>
      </c>
      <c r="BE472" s="11">
        <v>10255</v>
      </c>
      <c r="BF472" s="11">
        <v>234</v>
      </c>
      <c r="BG472" s="11">
        <v>7221</v>
      </c>
      <c r="BH472" s="11">
        <v>8803</v>
      </c>
      <c r="BI472" s="11">
        <v>10</v>
      </c>
      <c r="BJ472" s="11">
        <v>13</v>
      </c>
      <c r="BK472" s="11">
        <v>13</v>
      </c>
      <c r="BL472" s="11">
        <v>14</v>
      </c>
      <c r="BM472" s="11">
        <v>9</v>
      </c>
      <c r="BN472" s="11">
        <v>9</v>
      </c>
      <c r="BO472" s="11">
        <v>14</v>
      </c>
      <c r="BP472" s="11">
        <v>12</v>
      </c>
      <c r="BQ472" s="11">
        <v>11</v>
      </c>
      <c r="BR472" s="11">
        <v>13</v>
      </c>
      <c r="BS472" s="11">
        <v>13</v>
      </c>
      <c r="BT472" s="11">
        <v>19</v>
      </c>
      <c r="BU472" s="11">
        <v>28</v>
      </c>
      <c r="BV472" s="11">
        <v>9</v>
      </c>
      <c r="BW472" s="11">
        <v>4</v>
      </c>
      <c r="BX472" s="11">
        <v>4</v>
      </c>
      <c r="BY472" s="11">
        <v>7</v>
      </c>
      <c r="BZ472" s="11">
        <v>21</v>
      </c>
      <c r="CA472" s="11">
        <v>2</v>
      </c>
      <c r="CB472" s="11">
        <v>4</v>
      </c>
      <c r="CC472" s="11">
        <v>9</v>
      </c>
      <c r="CD472" s="11">
        <v>3</v>
      </c>
      <c r="CE472" s="11">
        <v>43</v>
      </c>
      <c r="CF472" s="11">
        <v>3</v>
      </c>
      <c r="CG472" s="11">
        <v>21</v>
      </c>
      <c r="CH472" s="11">
        <v>26</v>
      </c>
      <c r="CI472" s="11"/>
      <c r="CJ472" s="11"/>
      <c r="CK472" s="11" t="s">
        <v>158</v>
      </c>
      <c r="CL472" s="11" t="s">
        <v>158</v>
      </c>
      <c r="CM472" s="11" t="s">
        <v>158</v>
      </c>
      <c r="CN472" s="11" t="s">
        <v>158</v>
      </c>
      <c r="CO472" s="11" t="s">
        <v>158</v>
      </c>
      <c r="CP472" s="11" t="s">
        <v>158</v>
      </c>
      <c r="CQ472" s="11" t="s">
        <v>158</v>
      </c>
      <c r="CR472" s="11" t="s">
        <v>158</v>
      </c>
      <c r="CS472" s="11" t="s">
        <v>158</v>
      </c>
      <c r="CT472" s="11" t="s">
        <v>158</v>
      </c>
      <c r="CU472" s="11" t="s">
        <v>158</v>
      </c>
      <c r="CV472" s="11" t="s">
        <v>158</v>
      </c>
      <c r="CW472" s="11" t="s">
        <v>158</v>
      </c>
      <c r="CX472" s="11" t="s">
        <v>154</v>
      </c>
      <c r="CY472" s="11" t="s">
        <v>154</v>
      </c>
      <c r="CZ472" s="11" t="s">
        <v>154</v>
      </c>
      <c r="DA472" s="11" t="s">
        <v>154</v>
      </c>
      <c r="DB472" s="11" t="s">
        <v>154</v>
      </c>
      <c r="DC472" s="11" t="s">
        <v>154</v>
      </c>
      <c r="DD472" s="11" t="s">
        <v>154</v>
      </c>
      <c r="DE472" s="11" t="s">
        <v>154</v>
      </c>
      <c r="DF472" s="11" t="s">
        <v>154</v>
      </c>
      <c r="DG472" s="11" t="s">
        <v>154</v>
      </c>
      <c r="DH472" s="11" t="s">
        <v>154</v>
      </c>
      <c r="DI472" s="11" t="s">
        <v>154</v>
      </c>
      <c r="DJ472" s="11" t="s">
        <v>154</v>
      </c>
      <c r="DK472" s="11" t="s">
        <v>157</v>
      </c>
      <c r="DL472" s="11" t="s">
        <v>157</v>
      </c>
      <c r="DM472" s="11" t="s">
        <v>157</v>
      </c>
      <c r="DN472" s="11" t="s">
        <v>157</v>
      </c>
      <c r="DO472" s="11" t="s">
        <v>157</v>
      </c>
      <c r="DP472" s="11" t="s">
        <v>157</v>
      </c>
      <c r="DQ472" s="11" t="s">
        <v>157</v>
      </c>
      <c r="DR472" s="11" t="s">
        <v>157</v>
      </c>
      <c r="DS472" s="11" t="s">
        <v>157</v>
      </c>
      <c r="DT472" s="11" t="s">
        <v>157</v>
      </c>
      <c r="DU472" s="11" t="s">
        <v>157</v>
      </c>
      <c r="DV472" s="11" t="s">
        <v>157</v>
      </c>
      <c r="DW472" s="11" t="s">
        <v>157</v>
      </c>
      <c r="DX472" s="11" t="b">
        <v>1</v>
      </c>
      <c r="DY472" s="11" t="b">
        <v>1</v>
      </c>
      <c r="DZ472" s="11" t="b">
        <v>1</v>
      </c>
      <c r="EA472" s="11" t="b">
        <v>1</v>
      </c>
      <c r="EB472" s="11" t="b">
        <v>1</v>
      </c>
      <c r="EC472" s="11" t="b">
        <v>1</v>
      </c>
      <c r="ED472" s="11" t="b">
        <v>1</v>
      </c>
      <c r="EE472" s="11" t="b">
        <v>1</v>
      </c>
      <c r="EF472" s="11" t="b">
        <v>1</v>
      </c>
      <c r="EG472" s="11" t="b">
        <v>1</v>
      </c>
      <c r="EH472" s="11" t="b">
        <v>1</v>
      </c>
      <c r="EI472" s="11" t="b">
        <v>1</v>
      </c>
      <c r="EJ472" s="11" t="b">
        <v>1</v>
      </c>
      <c r="EK472" s="11">
        <v>2.613E-2</v>
      </c>
      <c r="EL472" s="11">
        <v>1.5976000000000001E-2</v>
      </c>
      <c r="EM472" s="11">
        <v>3.5192000000000001E-2</v>
      </c>
      <c r="EN472" s="11">
        <v>1.4061000000000001E-2</v>
      </c>
      <c r="EO472" s="11">
        <v>2.1610999999999998E-2</v>
      </c>
      <c r="EP472" s="11">
        <v>7.9711000000000004E-2</v>
      </c>
      <c r="EQ472" s="11">
        <v>0.121376</v>
      </c>
      <c r="ER472" s="11">
        <v>3.5290000000000002E-2</v>
      </c>
      <c r="ES472" s="11">
        <v>2.9774999999999999E-2</v>
      </c>
      <c r="ET472" s="11">
        <v>2.2114000000000002E-2</v>
      </c>
      <c r="EU472" s="11">
        <v>3.4020000000000002E-2</v>
      </c>
      <c r="EV472" s="11">
        <v>2.1159000000000001E-2</v>
      </c>
      <c r="EW472" s="11">
        <v>1.5972E-2</v>
      </c>
      <c r="EX472" s="11" t="s">
        <v>243</v>
      </c>
      <c r="EY472" s="11" t="str">
        <f>VLOOKUP(Table8[[#This Row],[Candidate Detail Answer: City]],cities,2,FALSE)</f>
        <v>Phoenix</v>
      </c>
      <c r="EZ472" s="11" t="str">
        <f>VLOOKUP(Table8[[#This Row],[Candidate Detail Answer: City]],cities,3,FALSE)</f>
        <v>AZ</v>
      </c>
      <c r="FA472" s="21">
        <f>VLOOKUP(Table8[[#This Row],[Candidate Detail Answer: City]],cities,4,FALSE)</f>
        <v>85001</v>
      </c>
      <c r="FB472" s="11" t="s">
        <v>484</v>
      </c>
      <c r="FC472" s="11" t="str">
        <f>VLOOKUP(Table8[[#This Row],[Candidate Detail Answer: Major]],majors_final,3,FALSE)</f>
        <v>Electrical and Computer Engineering</v>
      </c>
      <c r="FD472" s="11" t="str">
        <f>VLOOKUP(Table8[[#This Row],[Candidate Detail Answer: Major]],majors_final,4,FALSE)</f>
        <v>IT-development focused</v>
      </c>
      <c r="FE472" s="11">
        <f>VLOOKUP(Table8[[#This Row],[Candidate Detail Answer: Major]],majors_final,5,FALSE)</f>
        <v>0</v>
      </c>
      <c r="FF472" s="11">
        <f>VLOOKUP(Table8[[#This Row],[Candidate Detail Answer: Major]],majors_final,6,FALSE)</f>
        <v>0</v>
      </c>
      <c r="FG472" s="5"/>
      <c r="FH472" s="5"/>
      <c r="FI472" s="11"/>
    </row>
    <row r="473" spans="1:165" ht="12.75" x14ac:dyDescent="0.2">
      <c r="A473" s="11">
        <v>33750662</v>
      </c>
      <c r="B473" s="11">
        <v>45381856</v>
      </c>
      <c r="C473" s="11">
        <v>48253.765277777602</v>
      </c>
      <c r="D473" s="11" t="s">
        <v>153</v>
      </c>
      <c r="E473" s="11">
        <v>345600</v>
      </c>
      <c r="F473" s="11">
        <v>52144368</v>
      </c>
      <c r="G473" s="11">
        <v>49336.471527778602</v>
      </c>
      <c r="H473" s="11">
        <v>48794.354861109998</v>
      </c>
      <c r="I473" s="11">
        <v>330851</v>
      </c>
      <c r="J473" s="11">
        <v>1</v>
      </c>
      <c r="K473" s="11">
        <v>141</v>
      </c>
      <c r="L473" s="11">
        <v>277393</v>
      </c>
      <c r="M473" s="11">
        <v>131</v>
      </c>
      <c r="N473" s="11">
        <v>131</v>
      </c>
      <c r="O473" s="11">
        <v>92</v>
      </c>
      <c r="P473" s="11">
        <v>100</v>
      </c>
      <c r="Q473" s="11">
        <v>263696</v>
      </c>
      <c r="R473" s="11" t="s">
        <v>154</v>
      </c>
      <c r="S473" s="11" t="s">
        <v>155</v>
      </c>
      <c r="T473" s="11" t="s">
        <v>208</v>
      </c>
      <c r="U473" s="11">
        <v>0</v>
      </c>
      <c r="V473" s="11" t="s">
        <v>154</v>
      </c>
      <c r="W473" s="11" t="s">
        <v>157</v>
      </c>
      <c r="X473" s="11">
        <v>5</v>
      </c>
      <c r="Y473" s="11">
        <v>1</v>
      </c>
      <c r="Z473" s="11">
        <v>10</v>
      </c>
      <c r="AA473" s="11">
        <v>10</v>
      </c>
      <c r="AB473" s="11">
        <v>10</v>
      </c>
      <c r="AC473" s="11">
        <v>10</v>
      </c>
      <c r="AD473" s="11">
        <v>10</v>
      </c>
      <c r="AE473" s="11">
        <v>10</v>
      </c>
      <c r="AF473" s="11">
        <v>10</v>
      </c>
      <c r="AG473" s="11">
        <v>10</v>
      </c>
      <c r="AH473" s="11">
        <v>10</v>
      </c>
      <c r="AI473" s="11">
        <v>10</v>
      </c>
      <c r="AJ473" s="11">
        <v>10</v>
      </c>
      <c r="AK473" s="11">
        <v>10</v>
      </c>
      <c r="AL473" s="11">
        <v>10</v>
      </c>
      <c r="AM473" s="11">
        <v>121</v>
      </c>
      <c r="AN473" s="11">
        <v>60</v>
      </c>
      <c r="AO473" s="11">
        <v>10</v>
      </c>
      <c r="AP473" s="11">
        <v>120</v>
      </c>
      <c r="AQ473" s="11">
        <v>60</v>
      </c>
      <c r="AR473" s="11">
        <v>40</v>
      </c>
      <c r="AS473" s="11">
        <v>1</v>
      </c>
      <c r="AT473" s="11">
        <v>130</v>
      </c>
      <c r="AU473" s="11">
        <v>720</v>
      </c>
      <c r="AV473" s="11">
        <v>15233</v>
      </c>
      <c r="AW473" s="11">
        <v>726</v>
      </c>
      <c r="AX473" s="11">
        <v>849</v>
      </c>
      <c r="AY473" s="11">
        <v>2903</v>
      </c>
      <c r="AZ473" s="11">
        <v>3291</v>
      </c>
      <c r="BA473" s="11">
        <v>1266</v>
      </c>
      <c r="BB473" s="11">
        <v>2795</v>
      </c>
      <c r="BC473" s="11">
        <v>10760</v>
      </c>
      <c r="BD473" s="11">
        <v>4993</v>
      </c>
      <c r="BE473" s="11">
        <v>4312</v>
      </c>
      <c r="BF473" s="11">
        <v>4710</v>
      </c>
      <c r="BG473" s="11">
        <v>3855</v>
      </c>
      <c r="BH473" s="11">
        <v>3740</v>
      </c>
      <c r="BI473" s="11">
        <v>7</v>
      </c>
      <c r="BJ473" s="11">
        <v>9</v>
      </c>
      <c r="BK473" s="11">
        <v>8</v>
      </c>
      <c r="BL473" s="11">
        <v>15</v>
      </c>
      <c r="BM473" s="11">
        <v>10</v>
      </c>
      <c r="BN473" s="11">
        <v>11</v>
      </c>
      <c r="BO473" s="11">
        <v>12</v>
      </c>
      <c r="BP473" s="11">
        <v>8</v>
      </c>
      <c r="BQ473" s="11">
        <v>8</v>
      </c>
      <c r="BR473" s="11">
        <v>8</v>
      </c>
      <c r="BS473" s="11">
        <v>9</v>
      </c>
      <c r="BT473" s="11">
        <v>10</v>
      </c>
      <c r="BU473" s="11">
        <v>22</v>
      </c>
      <c r="BV473" s="11">
        <v>2</v>
      </c>
      <c r="BW473" s="11">
        <v>2</v>
      </c>
      <c r="BX473" s="11">
        <v>2</v>
      </c>
      <c r="BY473" s="11">
        <v>4</v>
      </c>
      <c r="BZ473" s="11">
        <v>3</v>
      </c>
      <c r="CA473" s="11">
        <v>5</v>
      </c>
      <c r="CB473" s="11">
        <v>5</v>
      </c>
      <c r="CC473" s="11">
        <v>18</v>
      </c>
      <c r="CD473" s="11">
        <v>11</v>
      </c>
      <c r="CE473" s="11">
        <v>7</v>
      </c>
      <c r="CF473" s="11">
        <v>13</v>
      </c>
      <c r="CG473" s="11">
        <v>4</v>
      </c>
      <c r="CH473" s="11">
        <v>6</v>
      </c>
      <c r="CI473" s="11"/>
      <c r="CJ473" s="11"/>
      <c r="CK473" s="11" t="s">
        <v>158</v>
      </c>
      <c r="CL473" s="11" t="s">
        <v>158</v>
      </c>
      <c r="CM473" s="11" t="s">
        <v>158</v>
      </c>
      <c r="CN473" s="11" t="s">
        <v>158</v>
      </c>
      <c r="CO473" s="11" t="s">
        <v>158</v>
      </c>
      <c r="CP473" s="11" t="s">
        <v>158</v>
      </c>
      <c r="CQ473" s="11" t="s">
        <v>158</v>
      </c>
      <c r="CR473" s="11" t="s">
        <v>158</v>
      </c>
      <c r="CS473" s="11" t="s">
        <v>158</v>
      </c>
      <c r="CT473" s="11" t="s">
        <v>158</v>
      </c>
      <c r="CU473" s="11" t="s">
        <v>158</v>
      </c>
      <c r="CV473" s="11" t="s">
        <v>158</v>
      </c>
      <c r="CW473" s="11" t="s">
        <v>158</v>
      </c>
      <c r="CX473" s="11" t="s">
        <v>154</v>
      </c>
      <c r="CY473" s="11" t="s">
        <v>154</v>
      </c>
      <c r="CZ473" s="11" t="s">
        <v>154</v>
      </c>
      <c r="DA473" s="11" t="s">
        <v>154</v>
      </c>
      <c r="DB473" s="11" t="s">
        <v>154</v>
      </c>
      <c r="DC473" s="11" t="s">
        <v>154</v>
      </c>
      <c r="DD473" s="11" t="s">
        <v>154</v>
      </c>
      <c r="DE473" s="11" t="s">
        <v>154</v>
      </c>
      <c r="DF473" s="11" t="s">
        <v>154</v>
      </c>
      <c r="DG473" s="11" t="s">
        <v>154</v>
      </c>
      <c r="DH473" s="11" t="s">
        <v>154</v>
      </c>
      <c r="DI473" s="11" t="s">
        <v>154</v>
      </c>
      <c r="DJ473" s="11" t="s">
        <v>154</v>
      </c>
      <c r="DK473" s="11" t="s">
        <v>157</v>
      </c>
      <c r="DL473" s="11" t="s">
        <v>157</v>
      </c>
      <c r="DM473" s="11" t="s">
        <v>157</v>
      </c>
      <c r="DN473" s="11" t="s">
        <v>157</v>
      </c>
      <c r="DO473" s="11" t="s">
        <v>157</v>
      </c>
      <c r="DP473" s="11" t="s">
        <v>157</v>
      </c>
      <c r="DQ473" s="11" t="s">
        <v>157</v>
      </c>
      <c r="DR473" s="11" t="s">
        <v>157</v>
      </c>
      <c r="DS473" s="11" t="s">
        <v>157</v>
      </c>
      <c r="DT473" s="11" t="s">
        <v>157</v>
      </c>
      <c r="DU473" s="11" t="s">
        <v>157</v>
      </c>
      <c r="DV473" s="11" t="s">
        <v>157</v>
      </c>
      <c r="DW473" s="11" t="s">
        <v>157</v>
      </c>
      <c r="DX473" s="11" t="b">
        <v>1</v>
      </c>
      <c r="DY473" s="11" t="b">
        <v>1</v>
      </c>
      <c r="DZ473" s="11" t="b">
        <v>1</v>
      </c>
      <c r="EA473" s="11" t="b">
        <v>1</v>
      </c>
      <c r="EB473" s="11" t="b">
        <v>1</v>
      </c>
      <c r="EC473" s="11" t="b">
        <v>1</v>
      </c>
      <c r="ED473" s="11" t="b">
        <v>1</v>
      </c>
      <c r="EE473" s="11" t="b">
        <v>1</v>
      </c>
      <c r="EF473" s="11" t="b">
        <v>1</v>
      </c>
      <c r="EG473" s="11" t="b">
        <v>1</v>
      </c>
      <c r="EH473" s="11" t="b">
        <v>1</v>
      </c>
      <c r="EI473" s="11" t="b">
        <v>1</v>
      </c>
      <c r="EJ473" s="11" t="b">
        <v>1</v>
      </c>
      <c r="EK473" s="11">
        <v>3.1078000000000001E-2</v>
      </c>
      <c r="EL473" s="11">
        <v>3.6949999999999997E-2</v>
      </c>
      <c r="EM473" s="11">
        <v>2.6558999999999999E-2</v>
      </c>
      <c r="EN473" s="11">
        <v>4.0813000000000002E-2</v>
      </c>
      <c r="EO473" s="11">
        <v>3.3646000000000002E-2</v>
      </c>
      <c r="EP473" s="11">
        <v>6.1192999999999997E-2</v>
      </c>
      <c r="EQ473" s="11">
        <v>1.6500000000000001E-2</v>
      </c>
      <c r="ER473" s="11">
        <v>3.5633999999999999E-2</v>
      </c>
      <c r="ES473" s="11">
        <v>3.4097000000000002E-2</v>
      </c>
      <c r="ET473" s="11">
        <v>3.1043999999999999E-2</v>
      </c>
      <c r="EU473" s="11">
        <v>3.3166000000000001E-2</v>
      </c>
      <c r="EV473" s="11">
        <v>8.9649000000000006E-2</v>
      </c>
      <c r="EW473" s="11">
        <v>3.1040999999999999E-2</v>
      </c>
      <c r="EX473" s="11" t="s">
        <v>243</v>
      </c>
      <c r="EY473" s="11" t="str">
        <f>VLOOKUP(Table8[[#This Row],[Candidate Detail Answer: City]],cities,2,FALSE)</f>
        <v>Phoenix</v>
      </c>
      <c r="EZ473" s="11" t="str">
        <f>VLOOKUP(Table8[[#This Row],[Candidate Detail Answer: City]],cities,3,FALSE)</f>
        <v>AZ</v>
      </c>
      <c r="FA473" s="21">
        <f>VLOOKUP(Table8[[#This Row],[Candidate Detail Answer: City]],cities,4,FALSE)</f>
        <v>85001</v>
      </c>
      <c r="FB473" s="11" t="s">
        <v>229</v>
      </c>
      <c r="FC473" s="11" t="str">
        <f>VLOOKUP(Table8[[#This Row],[Candidate Detail Answer: Major]],majors_final,3,FALSE)</f>
        <v>Computer Science</v>
      </c>
      <c r="FD473" s="11" t="str">
        <f>VLOOKUP(Table8[[#This Row],[Candidate Detail Answer: Major]],majors_final,4,FALSE)</f>
        <v>IT-development focused</v>
      </c>
      <c r="FE473" s="11">
        <f>VLOOKUP(Table8[[#This Row],[Candidate Detail Answer: Major]],majors_final,5,FALSE)</f>
        <v>0</v>
      </c>
      <c r="FF473" s="11">
        <f>VLOOKUP(Table8[[#This Row],[Candidate Detail Answer: Major]],majors_final,6,FALSE)</f>
        <v>0</v>
      </c>
      <c r="FG473" s="5"/>
      <c r="FH473" s="5"/>
      <c r="FI473" s="11"/>
    </row>
    <row r="474" spans="1:165" ht="12.75" x14ac:dyDescent="0.2">
      <c r="A474" s="11">
        <v>33750669</v>
      </c>
      <c r="B474" s="11">
        <v>45381870</v>
      </c>
      <c r="C474" s="11">
        <v>48407.293749999801</v>
      </c>
      <c r="D474" s="11" t="s">
        <v>153</v>
      </c>
      <c r="E474" s="11">
        <v>345600</v>
      </c>
      <c r="F474" s="11">
        <v>52144366</v>
      </c>
      <c r="G474" s="11">
        <v>49476.947916667501</v>
      </c>
      <c r="H474" s="11">
        <v>48918.376388887802</v>
      </c>
      <c r="I474" s="11">
        <v>244298</v>
      </c>
      <c r="J474" s="11">
        <v>1</v>
      </c>
      <c r="K474" s="11">
        <v>45</v>
      </c>
      <c r="L474" s="11">
        <v>213504</v>
      </c>
      <c r="M474" s="11">
        <v>131</v>
      </c>
      <c r="N474" s="11">
        <v>131</v>
      </c>
      <c r="O474" s="11">
        <v>92</v>
      </c>
      <c r="P474" s="11">
        <v>100</v>
      </c>
      <c r="Q474" s="11">
        <v>168264</v>
      </c>
      <c r="R474" s="11" t="s">
        <v>154</v>
      </c>
      <c r="S474" s="11" t="s">
        <v>155</v>
      </c>
      <c r="T474" s="11" t="s">
        <v>208</v>
      </c>
      <c r="U474" s="11">
        <v>0</v>
      </c>
      <c r="V474" s="11" t="s">
        <v>154</v>
      </c>
      <c r="W474" s="11" t="s">
        <v>157</v>
      </c>
      <c r="X474" s="11">
        <v>4</v>
      </c>
      <c r="Y474" s="11">
        <v>1</v>
      </c>
      <c r="Z474" s="11">
        <v>10</v>
      </c>
      <c r="AA474" s="11">
        <v>10</v>
      </c>
      <c r="AB474" s="11">
        <v>10</v>
      </c>
      <c r="AC474" s="11">
        <v>10</v>
      </c>
      <c r="AD474" s="11">
        <v>10</v>
      </c>
      <c r="AE474" s="11">
        <v>10</v>
      </c>
      <c r="AF474" s="11">
        <v>10</v>
      </c>
      <c r="AG474" s="11">
        <v>10</v>
      </c>
      <c r="AH474" s="11">
        <v>10</v>
      </c>
      <c r="AI474" s="11">
        <v>10</v>
      </c>
      <c r="AJ474" s="11">
        <v>10</v>
      </c>
      <c r="AK474" s="11">
        <v>10</v>
      </c>
      <c r="AL474" s="11">
        <v>10</v>
      </c>
      <c r="AM474" s="11">
        <v>121</v>
      </c>
      <c r="AN474" s="11">
        <v>60</v>
      </c>
      <c r="AO474" s="11">
        <v>10</v>
      </c>
      <c r="AP474" s="11">
        <v>120</v>
      </c>
      <c r="AQ474" s="11">
        <v>60</v>
      </c>
      <c r="AR474" s="11">
        <v>40</v>
      </c>
      <c r="AS474" s="11">
        <v>1</v>
      </c>
      <c r="AT474" s="11">
        <v>130</v>
      </c>
      <c r="AU474" s="11">
        <v>1015</v>
      </c>
      <c r="AV474" s="11">
        <v>1279</v>
      </c>
      <c r="AW474" s="11">
        <v>817</v>
      </c>
      <c r="AX474" s="11">
        <v>363</v>
      </c>
      <c r="AY474" s="11">
        <v>1047</v>
      </c>
      <c r="AZ474" s="11">
        <v>904</v>
      </c>
      <c r="BA474" s="11">
        <v>8143</v>
      </c>
      <c r="BB474" s="11">
        <v>15987</v>
      </c>
      <c r="BC474" s="11">
        <v>1245</v>
      </c>
      <c r="BD474" s="11">
        <v>509</v>
      </c>
      <c r="BE474" s="11">
        <v>692</v>
      </c>
      <c r="BF474" s="11">
        <v>1735</v>
      </c>
      <c r="BG474" s="11">
        <v>26238</v>
      </c>
      <c r="BH474" s="11">
        <v>3928</v>
      </c>
      <c r="BI474" s="11">
        <v>7</v>
      </c>
      <c r="BJ474" s="11">
        <v>5</v>
      </c>
      <c r="BK474" s="11">
        <v>3</v>
      </c>
      <c r="BL474" s="11">
        <v>4</v>
      </c>
      <c r="BM474" s="11">
        <v>3</v>
      </c>
      <c r="BN474" s="11">
        <v>4</v>
      </c>
      <c r="BO474" s="11">
        <v>8</v>
      </c>
      <c r="BP474" s="11">
        <v>5</v>
      </c>
      <c r="BQ474" s="11">
        <v>3</v>
      </c>
      <c r="BR474" s="11">
        <v>3</v>
      </c>
      <c r="BS474" s="11">
        <v>4</v>
      </c>
      <c r="BT474" s="11">
        <v>7</v>
      </c>
      <c r="BU474" s="11">
        <v>24</v>
      </c>
      <c r="BV474" s="11">
        <v>3</v>
      </c>
      <c r="BW474" s="11">
        <v>4</v>
      </c>
      <c r="BX474" s="11">
        <v>2</v>
      </c>
      <c r="BY474" s="11">
        <v>4</v>
      </c>
      <c r="BZ474" s="11">
        <v>3</v>
      </c>
      <c r="CA474" s="11">
        <v>3</v>
      </c>
      <c r="CB474" s="11">
        <v>5</v>
      </c>
      <c r="CC474" s="11">
        <v>4</v>
      </c>
      <c r="CD474" s="11">
        <v>2</v>
      </c>
      <c r="CE474" s="11">
        <v>9</v>
      </c>
      <c r="CF474" s="11">
        <v>4</v>
      </c>
      <c r="CG474" s="11">
        <v>18</v>
      </c>
      <c r="CH474" s="11">
        <v>4</v>
      </c>
      <c r="CI474" s="11"/>
      <c r="CJ474" s="11"/>
      <c r="CK474" s="11" t="s">
        <v>158</v>
      </c>
      <c r="CL474" s="11" t="s">
        <v>158</v>
      </c>
      <c r="CM474" s="11" t="s">
        <v>158</v>
      </c>
      <c r="CN474" s="11" t="s">
        <v>158</v>
      </c>
      <c r="CO474" s="11" t="s">
        <v>158</v>
      </c>
      <c r="CP474" s="11" t="s">
        <v>158</v>
      </c>
      <c r="CQ474" s="11" t="s">
        <v>158</v>
      </c>
      <c r="CR474" s="11" t="s">
        <v>158</v>
      </c>
      <c r="CS474" s="11" t="s">
        <v>158</v>
      </c>
      <c r="CT474" s="11" t="s">
        <v>158</v>
      </c>
      <c r="CU474" s="11" t="s">
        <v>158</v>
      </c>
      <c r="CV474" s="11" t="s">
        <v>158</v>
      </c>
      <c r="CW474" s="11" t="s">
        <v>158</v>
      </c>
      <c r="CX474" s="11" t="s">
        <v>154</v>
      </c>
      <c r="CY474" s="11" t="s">
        <v>154</v>
      </c>
      <c r="CZ474" s="11" t="s">
        <v>154</v>
      </c>
      <c r="DA474" s="11" t="s">
        <v>154</v>
      </c>
      <c r="DB474" s="11" t="s">
        <v>154</v>
      </c>
      <c r="DC474" s="11" t="s">
        <v>154</v>
      </c>
      <c r="DD474" s="11" t="s">
        <v>154</v>
      </c>
      <c r="DE474" s="11" t="s">
        <v>154</v>
      </c>
      <c r="DF474" s="11" t="s">
        <v>154</v>
      </c>
      <c r="DG474" s="11" t="s">
        <v>154</v>
      </c>
      <c r="DH474" s="11" t="s">
        <v>154</v>
      </c>
      <c r="DI474" s="11" t="s">
        <v>154</v>
      </c>
      <c r="DJ474" s="11" t="s">
        <v>154</v>
      </c>
      <c r="DK474" s="11" t="s">
        <v>157</v>
      </c>
      <c r="DL474" s="11" t="s">
        <v>157</v>
      </c>
      <c r="DM474" s="11" t="s">
        <v>157</v>
      </c>
      <c r="DN474" s="11" t="s">
        <v>157</v>
      </c>
      <c r="DO474" s="11" t="s">
        <v>157</v>
      </c>
      <c r="DP474" s="11" t="s">
        <v>157</v>
      </c>
      <c r="DQ474" s="11" t="s">
        <v>157</v>
      </c>
      <c r="DR474" s="11" t="s">
        <v>157</v>
      </c>
      <c r="DS474" s="11" t="s">
        <v>157</v>
      </c>
      <c r="DT474" s="11" t="s">
        <v>157</v>
      </c>
      <c r="DU474" s="11" t="s">
        <v>157</v>
      </c>
      <c r="DV474" s="11" t="s">
        <v>157</v>
      </c>
      <c r="DW474" s="11" t="s">
        <v>157</v>
      </c>
      <c r="DX474" s="11" t="b">
        <v>1</v>
      </c>
      <c r="DY474" s="11" t="b">
        <v>1</v>
      </c>
      <c r="DZ474" s="11" t="b">
        <v>1</v>
      </c>
      <c r="EA474" s="11" t="b">
        <v>1</v>
      </c>
      <c r="EB474" s="11" t="b">
        <v>1</v>
      </c>
      <c r="EC474" s="11" t="b">
        <v>1</v>
      </c>
      <c r="ED474" s="11" t="b">
        <v>1</v>
      </c>
      <c r="EE474" s="11" t="b">
        <v>1</v>
      </c>
      <c r="EF474" s="11" t="b">
        <v>1</v>
      </c>
      <c r="EG474" s="11" t="b">
        <v>1</v>
      </c>
      <c r="EH474" s="11" t="b">
        <v>1</v>
      </c>
      <c r="EI474" s="11" t="b">
        <v>1</v>
      </c>
      <c r="EJ474" s="11" t="b">
        <v>1</v>
      </c>
      <c r="EK474" s="11">
        <v>3.2279000000000002E-2</v>
      </c>
      <c r="EL474" s="11">
        <v>3.7407999999999997E-2</v>
      </c>
      <c r="EM474" s="11">
        <v>6.1256999999999999E-2</v>
      </c>
      <c r="EN474" s="11">
        <v>9.2407000000000003E-2</v>
      </c>
      <c r="EO474" s="11">
        <v>2.7577000000000001E-2</v>
      </c>
      <c r="EP474" s="11">
        <v>3.6637999999999997E-2</v>
      </c>
      <c r="EQ474" s="11">
        <v>3.3208000000000001E-2</v>
      </c>
      <c r="ER474" s="11">
        <v>3.7449000000000003E-2</v>
      </c>
      <c r="ES474" s="11">
        <v>3.6406000000000001E-2</v>
      </c>
      <c r="ET474" s="11">
        <v>3.0828999999999999E-2</v>
      </c>
      <c r="EU474" s="11">
        <v>0.12708</v>
      </c>
      <c r="EV474" s="11">
        <v>0.13491</v>
      </c>
      <c r="EW474" s="11">
        <v>3.9002000000000002E-2</v>
      </c>
      <c r="EX474" s="11" t="s">
        <v>243</v>
      </c>
      <c r="EY474" s="11" t="str">
        <f>VLOOKUP(Table8[[#This Row],[Candidate Detail Answer: City]],cities,2,FALSE)</f>
        <v>Phoenix</v>
      </c>
      <c r="EZ474" s="11" t="str">
        <f>VLOOKUP(Table8[[#This Row],[Candidate Detail Answer: City]],cities,3,FALSE)</f>
        <v>AZ</v>
      </c>
      <c r="FA474" s="21">
        <f>VLOOKUP(Table8[[#This Row],[Candidate Detail Answer: City]],cities,4,FALSE)</f>
        <v>85001</v>
      </c>
      <c r="FB474" s="11" t="s">
        <v>236</v>
      </c>
      <c r="FC474" s="11" t="str">
        <f>VLOOKUP(Table8[[#This Row],[Candidate Detail Answer: Major]],majors_final,3,FALSE)</f>
        <v>Computer Science</v>
      </c>
      <c r="FD474" s="11" t="str">
        <f>VLOOKUP(Table8[[#This Row],[Candidate Detail Answer: Major]],majors_final,4,FALSE)</f>
        <v>IT-development focused</v>
      </c>
      <c r="FE474" s="11">
        <f>VLOOKUP(Table8[[#This Row],[Candidate Detail Answer: Major]],majors_final,5,FALSE)</f>
        <v>0</v>
      </c>
      <c r="FF474" s="11">
        <f>VLOOKUP(Table8[[#This Row],[Candidate Detail Answer: Major]],majors_final,6,FALSE)</f>
        <v>0</v>
      </c>
      <c r="FG474" s="5"/>
      <c r="FH474" s="5"/>
      <c r="FI474" s="11"/>
    </row>
    <row r="475" spans="1:165" ht="12.75" x14ac:dyDescent="0.2">
      <c r="A475" s="11">
        <v>51960716</v>
      </c>
      <c r="B475" s="11">
        <v>73589886</v>
      </c>
      <c r="C475" s="11">
        <v>44963.869444444397</v>
      </c>
      <c r="D475" s="11" t="s">
        <v>153</v>
      </c>
      <c r="E475" s="11">
        <v>345600</v>
      </c>
      <c r="F475" s="11">
        <v>77729150</v>
      </c>
      <c r="G475" s="11">
        <v>54754.846527779599</v>
      </c>
      <c r="H475" s="11">
        <v>53578.042361108797</v>
      </c>
      <c r="I475" s="11">
        <v>278603</v>
      </c>
      <c r="J475" s="11">
        <v>1</v>
      </c>
      <c r="K475" s="11">
        <v>6</v>
      </c>
      <c r="L475" s="11">
        <v>683</v>
      </c>
      <c r="M475" s="11">
        <v>131</v>
      </c>
      <c r="N475" s="11">
        <v>131</v>
      </c>
      <c r="O475" s="11">
        <v>92</v>
      </c>
      <c r="P475" s="11">
        <v>100</v>
      </c>
      <c r="Q475" s="11">
        <v>232870</v>
      </c>
      <c r="R475" s="11" t="s">
        <v>154</v>
      </c>
      <c r="S475" s="11" t="s">
        <v>155</v>
      </c>
      <c r="T475" s="11" t="s">
        <v>208</v>
      </c>
      <c r="U475" s="11">
        <v>1</v>
      </c>
      <c r="V475" s="11" t="s">
        <v>154</v>
      </c>
      <c r="W475" s="11" t="s">
        <v>157</v>
      </c>
      <c r="X475" s="11"/>
      <c r="Y475" s="11">
        <v>1</v>
      </c>
      <c r="Z475" s="11">
        <v>10</v>
      </c>
      <c r="AA475" s="11">
        <v>10</v>
      </c>
      <c r="AB475" s="11">
        <v>10</v>
      </c>
      <c r="AC475" s="11">
        <v>10</v>
      </c>
      <c r="AD475" s="11">
        <v>10</v>
      </c>
      <c r="AE475" s="11">
        <v>10</v>
      </c>
      <c r="AF475" s="11">
        <v>10</v>
      </c>
      <c r="AG475" s="11">
        <v>10</v>
      </c>
      <c r="AH475" s="11">
        <v>10</v>
      </c>
      <c r="AI475" s="11">
        <v>10</v>
      </c>
      <c r="AJ475" s="11">
        <v>10</v>
      </c>
      <c r="AK475" s="11">
        <v>10</v>
      </c>
      <c r="AL475" s="11">
        <v>10</v>
      </c>
      <c r="AM475" s="11">
        <v>121</v>
      </c>
      <c r="AN475" s="11">
        <v>60</v>
      </c>
      <c r="AO475" s="11">
        <v>10</v>
      </c>
      <c r="AP475" s="11">
        <v>120</v>
      </c>
      <c r="AQ475" s="11">
        <v>60</v>
      </c>
      <c r="AR475" s="11">
        <v>40</v>
      </c>
      <c r="AS475" s="11">
        <v>1</v>
      </c>
      <c r="AT475" s="11">
        <v>130</v>
      </c>
      <c r="AU475" s="11">
        <v>1125</v>
      </c>
      <c r="AV475" s="11">
        <v>3842</v>
      </c>
      <c r="AW475" s="11">
        <v>2420</v>
      </c>
      <c r="AX475" s="11">
        <v>2436</v>
      </c>
      <c r="AY475" s="11">
        <v>2230</v>
      </c>
      <c r="AZ475" s="11">
        <v>2581</v>
      </c>
      <c r="BA475" s="11">
        <v>1360</v>
      </c>
      <c r="BB475" s="11">
        <v>3177</v>
      </c>
      <c r="BC475" s="11">
        <v>1191</v>
      </c>
      <c r="BD475" s="11">
        <v>1818</v>
      </c>
      <c r="BE475" s="11">
        <v>7411</v>
      </c>
      <c r="BF475" s="11">
        <v>2986</v>
      </c>
      <c r="BG475" s="11">
        <v>6714</v>
      </c>
      <c r="BH475" s="11">
        <v>3391</v>
      </c>
      <c r="BI475" s="11">
        <v>10</v>
      </c>
      <c r="BJ475" s="11">
        <v>9</v>
      </c>
      <c r="BK475" s="11">
        <v>10</v>
      </c>
      <c r="BL475" s="11">
        <v>11</v>
      </c>
      <c r="BM475" s="11">
        <v>8</v>
      </c>
      <c r="BN475" s="11">
        <v>9</v>
      </c>
      <c r="BO475" s="11">
        <v>11</v>
      </c>
      <c r="BP475" s="11">
        <v>10</v>
      </c>
      <c r="BQ475" s="11">
        <v>9</v>
      </c>
      <c r="BR475" s="11">
        <v>10</v>
      </c>
      <c r="BS475" s="11">
        <v>10</v>
      </c>
      <c r="BT475" s="11">
        <v>16</v>
      </c>
      <c r="BU475" s="11">
        <v>21</v>
      </c>
      <c r="BV475" s="11">
        <v>39</v>
      </c>
      <c r="BW475" s="11">
        <v>14</v>
      </c>
      <c r="BX475" s="11">
        <v>26</v>
      </c>
      <c r="BY475" s="11">
        <v>18</v>
      </c>
      <c r="BZ475" s="11">
        <v>22</v>
      </c>
      <c r="CA475" s="11">
        <v>15</v>
      </c>
      <c r="CB475" s="11">
        <v>19</v>
      </c>
      <c r="CC475" s="11">
        <v>16</v>
      </c>
      <c r="CD475" s="11">
        <v>13</v>
      </c>
      <c r="CE475" s="11">
        <v>36</v>
      </c>
      <c r="CF475" s="11">
        <v>21</v>
      </c>
      <c r="CG475" s="11">
        <v>25</v>
      </c>
      <c r="CH475" s="11">
        <v>21</v>
      </c>
      <c r="CI475" s="11"/>
      <c r="CJ475" s="11"/>
      <c r="CK475" s="11" t="s">
        <v>158</v>
      </c>
      <c r="CL475" s="11" t="s">
        <v>158</v>
      </c>
      <c r="CM475" s="11" t="s">
        <v>158</v>
      </c>
      <c r="CN475" s="11" t="s">
        <v>158</v>
      </c>
      <c r="CO475" s="11" t="s">
        <v>158</v>
      </c>
      <c r="CP475" s="11" t="s">
        <v>158</v>
      </c>
      <c r="CQ475" s="11" t="s">
        <v>158</v>
      </c>
      <c r="CR475" s="11" t="s">
        <v>158</v>
      </c>
      <c r="CS475" s="11" t="s">
        <v>158</v>
      </c>
      <c r="CT475" s="11" t="s">
        <v>158</v>
      </c>
      <c r="CU475" s="11" t="s">
        <v>158</v>
      </c>
      <c r="CV475" s="11" t="s">
        <v>158</v>
      </c>
      <c r="CW475" s="11" t="s">
        <v>158</v>
      </c>
      <c r="CX475" s="11" t="s">
        <v>154</v>
      </c>
      <c r="CY475" s="11" t="s">
        <v>154</v>
      </c>
      <c r="CZ475" s="11" t="s">
        <v>154</v>
      </c>
      <c r="DA475" s="11" t="s">
        <v>154</v>
      </c>
      <c r="DB475" s="11" t="s">
        <v>154</v>
      </c>
      <c r="DC475" s="11" t="s">
        <v>154</v>
      </c>
      <c r="DD475" s="11" t="s">
        <v>154</v>
      </c>
      <c r="DE475" s="11" t="s">
        <v>154</v>
      </c>
      <c r="DF475" s="11" t="s">
        <v>154</v>
      </c>
      <c r="DG475" s="11" t="s">
        <v>154</v>
      </c>
      <c r="DH475" s="11" t="s">
        <v>154</v>
      </c>
      <c r="DI475" s="11" t="s">
        <v>154</v>
      </c>
      <c r="DJ475" s="11" t="s">
        <v>154</v>
      </c>
      <c r="DK475" s="11" t="s">
        <v>157</v>
      </c>
      <c r="DL475" s="11" t="s">
        <v>157</v>
      </c>
      <c r="DM475" s="11" t="s">
        <v>157</v>
      </c>
      <c r="DN475" s="11" t="s">
        <v>157</v>
      </c>
      <c r="DO475" s="11" t="s">
        <v>157</v>
      </c>
      <c r="DP475" s="11" t="s">
        <v>157</v>
      </c>
      <c r="DQ475" s="11" t="s">
        <v>157</v>
      </c>
      <c r="DR475" s="11" t="s">
        <v>157</v>
      </c>
      <c r="DS475" s="11" t="s">
        <v>157</v>
      </c>
      <c r="DT475" s="11" t="s">
        <v>157</v>
      </c>
      <c r="DU475" s="11" t="s">
        <v>157</v>
      </c>
      <c r="DV475" s="11" t="s">
        <v>157</v>
      </c>
      <c r="DW475" s="11" t="s">
        <v>157</v>
      </c>
      <c r="DX475" s="11" t="b">
        <v>1</v>
      </c>
      <c r="DY475" s="11" t="b">
        <v>1</v>
      </c>
      <c r="DZ475" s="11" t="b">
        <v>1</v>
      </c>
      <c r="EA475" s="11" t="b">
        <v>1</v>
      </c>
      <c r="EB475" s="11" t="b">
        <v>1</v>
      </c>
      <c r="EC475" s="11" t="b">
        <v>1</v>
      </c>
      <c r="ED475" s="11" t="b">
        <v>1</v>
      </c>
      <c r="EE475" s="11" t="b">
        <v>1</v>
      </c>
      <c r="EF475" s="11" t="b">
        <v>1</v>
      </c>
      <c r="EG475" s="11" t="b">
        <v>1</v>
      </c>
      <c r="EH475" s="11" t="b">
        <v>1</v>
      </c>
      <c r="EI475" s="11" t="b">
        <v>1</v>
      </c>
      <c r="EJ475" s="11" t="b">
        <v>1</v>
      </c>
      <c r="EK475" s="11">
        <v>2.8095999999999999E-2</v>
      </c>
      <c r="EL475" s="11">
        <v>3.3092000000000003E-2</v>
      </c>
      <c r="EM475" s="11">
        <v>2.8726999999999999E-2</v>
      </c>
      <c r="EN475" s="11">
        <v>4.5383E-2</v>
      </c>
      <c r="EO475" s="11">
        <v>4.0600999999999998E-2</v>
      </c>
      <c r="EP475" s="11">
        <v>3.2841000000000002E-2</v>
      </c>
      <c r="EQ475" s="11">
        <v>3.3169999999999998E-2</v>
      </c>
      <c r="ER475" s="11">
        <v>4.1813999999999997E-2</v>
      </c>
      <c r="ES475" s="11">
        <v>3.1365999999999998E-2</v>
      </c>
      <c r="ET475" s="11">
        <v>3.5868999999999998E-2</v>
      </c>
      <c r="EU475" s="11">
        <v>4.9001999999999997E-2</v>
      </c>
      <c r="EV475" s="11">
        <v>3.9635999999999998E-2</v>
      </c>
      <c r="EW475" s="11">
        <v>1.9300000000000001E-2</v>
      </c>
      <c r="EX475" s="11" t="s">
        <v>243</v>
      </c>
      <c r="EY475" s="11" t="str">
        <f>VLOOKUP(Table8[[#This Row],[Candidate Detail Answer: City]],cities,2,FALSE)</f>
        <v>Phoenix</v>
      </c>
      <c r="EZ475" s="11" t="str">
        <f>VLOOKUP(Table8[[#This Row],[Candidate Detail Answer: City]],cities,3,FALSE)</f>
        <v>AZ</v>
      </c>
      <c r="FA475" s="21">
        <f>VLOOKUP(Table8[[#This Row],[Candidate Detail Answer: City]],cities,4,FALSE)</f>
        <v>85001</v>
      </c>
      <c r="FB475" s="11" t="s">
        <v>275</v>
      </c>
      <c r="FC475" s="11" t="str">
        <f>VLOOKUP(Table8[[#This Row],[Candidate Detail Answer: Major]],majors_final,3,FALSE)</f>
        <v>Full Stack Development</v>
      </c>
      <c r="FD475" s="11" t="str">
        <f>VLOOKUP(Table8[[#This Row],[Candidate Detail Answer: Major]],majors_final,4,FALSE)</f>
        <v>IT-development focused</v>
      </c>
      <c r="FE475" s="11">
        <f>VLOOKUP(Table8[[#This Row],[Candidate Detail Answer: Major]],majors_final,5,FALSE)</f>
        <v>0</v>
      </c>
      <c r="FF475" s="11">
        <f>VLOOKUP(Table8[[#This Row],[Candidate Detail Answer: Major]],majors_final,6,FALSE)</f>
        <v>0</v>
      </c>
      <c r="FG475" s="5"/>
      <c r="FH475" s="5"/>
      <c r="FI475" s="11"/>
    </row>
    <row r="476" spans="1:165" ht="12.75" x14ac:dyDescent="0.2">
      <c r="A476" s="11">
        <v>51960723</v>
      </c>
      <c r="B476" s="11">
        <v>73589900</v>
      </c>
      <c r="C476" s="11">
        <v>54416.836805555002</v>
      </c>
      <c r="D476" s="11" t="s">
        <v>153</v>
      </c>
      <c r="E476" s="11">
        <v>345600</v>
      </c>
      <c r="F476" s="11">
        <v>77729060</v>
      </c>
      <c r="G476" s="11">
        <v>54895.322916668498</v>
      </c>
      <c r="H476" s="11">
        <v>53702.063888886601</v>
      </c>
      <c r="I476" s="11">
        <v>330681</v>
      </c>
      <c r="J476" s="11">
        <v>1</v>
      </c>
      <c r="K476" s="11">
        <v>118</v>
      </c>
      <c r="L476" s="11">
        <v>254808</v>
      </c>
      <c r="M476" s="11">
        <v>131</v>
      </c>
      <c r="N476" s="11">
        <v>111</v>
      </c>
      <c r="O476" s="11">
        <v>92</v>
      </c>
      <c r="P476" s="11">
        <v>84.73</v>
      </c>
      <c r="Q476" s="11">
        <v>169877</v>
      </c>
      <c r="R476" s="11" t="s">
        <v>154</v>
      </c>
      <c r="S476" s="11" t="s">
        <v>155</v>
      </c>
      <c r="T476" s="11" t="s">
        <v>208</v>
      </c>
      <c r="U476" s="11">
        <v>13</v>
      </c>
      <c r="V476" s="11" t="s">
        <v>154</v>
      </c>
      <c r="W476" s="11" t="s">
        <v>157</v>
      </c>
      <c r="X476" s="11">
        <v>1</v>
      </c>
      <c r="Y476" s="11">
        <v>1</v>
      </c>
      <c r="Z476" s="11">
        <v>10</v>
      </c>
      <c r="AA476" s="11">
        <v>10</v>
      </c>
      <c r="AB476" s="11">
        <v>10</v>
      </c>
      <c r="AC476" s="11">
        <v>10</v>
      </c>
      <c r="AD476" s="11">
        <v>10</v>
      </c>
      <c r="AE476" s="11">
        <v>10</v>
      </c>
      <c r="AF476" s="11">
        <v>0</v>
      </c>
      <c r="AG476" s="11">
        <v>10</v>
      </c>
      <c r="AH476" s="11">
        <v>10</v>
      </c>
      <c r="AI476" s="11">
        <v>10</v>
      </c>
      <c r="AJ476" s="11">
        <v>10</v>
      </c>
      <c r="AK476" s="11">
        <v>0</v>
      </c>
      <c r="AL476" s="11">
        <v>10</v>
      </c>
      <c r="AM476" s="11">
        <v>101</v>
      </c>
      <c r="AN476" s="11">
        <v>60</v>
      </c>
      <c r="AO476" s="11">
        <v>10</v>
      </c>
      <c r="AP476" s="11">
        <v>100</v>
      </c>
      <c r="AQ476" s="11">
        <v>40</v>
      </c>
      <c r="AR476" s="11">
        <v>30</v>
      </c>
      <c r="AS476" s="11">
        <v>1</v>
      </c>
      <c r="AT476" s="11">
        <v>110</v>
      </c>
      <c r="AU476" s="11">
        <v>517</v>
      </c>
      <c r="AV476" s="11">
        <v>1460</v>
      </c>
      <c r="AW476" s="11">
        <v>394</v>
      </c>
      <c r="AX476" s="11">
        <v>2252</v>
      </c>
      <c r="AY476" s="11">
        <v>375</v>
      </c>
      <c r="AZ476" s="11">
        <v>12808</v>
      </c>
      <c r="BA476" s="11">
        <v>20993</v>
      </c>
      <c r="BB476" s="11">
        <v>59519</v>
      </c>
      <c r="BC476" s="11">
        <v>1676</v>
      </c>
      <c r="BD476" s="11">
        <v>545</v>
      </c>
      <c r="BE476" s="11">
        <v>45115</v>
      </c>
      <c r="BF476" s="11">
        <v>1093</v>
      </c>
      <c r="BG476" s="11">
        <v>10545</v>
      </c>
      <c r="BH476" s="11">
        <v>2067</v>
      </c>
      <c r="BI476" s="11">
        <v>8</v>
      </c>
      <c r="BJ476" s="11">
        <v>8</v>
      </c>
      <c r="BK476" s="11">
        <v>9</v>
      </c>
      <c r="BL476" s="11">
        <v>10</v>
      </c>
      <c r="BM476" s="11">
        <v>11</v>
      </c>
      <c r="BN476" s="11">
        <v>13</v>
      </c>
      <c r="BO476" s="11">
        <v>15</v>
      </c>
      <c r="BP476" s="11">
        <v>16</v>
      </c>
      <c r="BQ476" s="11">
        <v>14</v>
      </c>
      <c r="BR476" s="11">
        <v>14</v>
      </c>
      <c r="BS476" s="11">
        <v>15</v>
      </c>
      <c r="BT476" s="11">
        <v>27</v>
      </c>
      <c r="BU476" s="11">
        <v>25</v>
      </c>
      <c r="BV476" s="11">
        <v>9</v>
      </c>
      <c r="BW476" s="11">
        <v>5</v>
      </c>
      <c r="BX476" s="11">
        <v>26</v>
      </c>
      <c r="BY476" s="11">
        <v>4</v>
      </c>
      <c r="BZ476" s="11">
        <v>30</v>
      </c>
      <c r="CA476" s="11">
        <v>6</v>
      </c>
      <c r="CB476" s="11">
        <v>37</v>
      </c>
      <c r="CC476" s="11">
        <v>15</v>
      </c>
      <c r="CD476" s="11">
        <v>11</v>
      </c>
      <c r="CE476" s="11">
        <v>53</v>
      </c>
      <c r="CF476" s="11">
        <v>5</v>
      </c>
      <c r="CG476" s="11">
        <v>22</v>
      </c>
      <c r="CH476" s="11">
        <v>12</v>
      </c>
      <c r="CI476" s="11"/>
      <c r="CJ476" s="11"/>
      <c r="CK476" s="11" t="s">
        <v>158</v>
      </c>
      <c r="CL476" s="11" t="s">
        <v>158</v>
      </c>
      <c r="CM476" s="11" t="s">
        <v>158</v>
      </c>
      <c r="CN476" s="11" t="s">
        <v>158</v>
      </c>
      <c r="CO476" s="11" t="s">
        <v>158</v>
      </c>
      <c r="CP476" s="11" t="s">
        <v>158</v>
      </c>
      <c r="CQ476" s="11" t="s">
        <v>158</v>
      </c>
      <c r="CR476" s="11" t="s">
        <v>158</v>
      </c>
      <c r="CS476" s="11" t="s">
        <v>158</v>
      </c>
      <c r="CT476" s="11" t="s">
        <v>158</v>
      </c>
      <c r="CU476" s="11" t="s">
        <v>158</v>
      </c>
      <c r="CV476" s="11" t="s">
        <v>158</v>
      </c>
      <c r="CW476" s="11" t="s">
        <v>158</v>
      </c>
      <c r="CX476" s="11" t="s">
        <v>154</v>
      </c>
      <c r="CY476" s="11" t="s">
        <v>154</v>
      </c>
      <c r="CZ476" s="11" t="s">
        <v>154</v>
      </c>
      <c r="DA476" s="11" t="s">
        <v>154</v>
      </c>
      <c r="DB476" s="11" t="s">
        <v>154</v>
      </c>
      <c r="DC476" s="11" t="s">
        <v>154</v>
      </c>
      <c r="DD476" s="11" t="s">
        <v>154</v>
      </c>
      <c r="DE476" s="11" t="s">
        <v>154</v>
      </c>
      <c r="DF476" s="11" t="s">
        <v>154</v>
      </c>
      <c r="DG476" s="11" t="s">
        <v>154</v>
      </c>
      <c r="DH476" s="11" t="s">
        <v>154</v>
      </c>
      <c r="DI476" s="11" t="s">
        <v>154</v>
      </c>
      <c r="DJ476" s="11" t="s">
        <v>154</v>
      </c>
      <c r="DK476" s="11" t="s">
        <v>157</v>
      </c>
      <c r="DL476" s="11" t="s">
        <v>157</v>
      </c>
      <c r="DM476" s="11" t="s">
        <v>157</v>
      </c>
      <c r="DN476" s="11" t="s">
        <v>157</v>
      </c>
      <c r="DO476" s="11" t="s">
        <v>157</v>
      </c>
      <c r="DP476" s="11" t="s">
        <v>157</v>
      </c>
      <c r="DQ476" s="11" t="s">
        <v>157</v>
      </c>
      <c r="DR476" s="11" t="s">
        <v>157</v>
      </c>
      <c r="DS476" s="11" t="s">
        <v>157</v>
      </c>
      <c r="DT476" s="11" t="s">
        <v>157</v>
      </c>
      <c r="DU476" s="11" t="s">
        <v>157</v>
      </c>
      <c r="DV476" s="11" t="s">
        <v>157</v>
      </c>
      <c r="DW476" s="11" t="s">
        <v>157</v>
      </c>
      <c r="DX476" s="11" t="b">
        <v>1</v>
      </c>
      <c r="DY476" s="11" t="b">
        <v>1</v>
      </c>
      <c r="DZ476" s="11" t="b">
        <v>1</v>
      </c>
      <c r="EA476" s="11" t="b">
        <v>1</v>
      </c>
      <c r="EB476" s="11" t="b">
        <v>1</v>
      </c>
      <c r="EC476" s="11" t="b">
        <v>1</v>
      </c>
      <c r="ED476" s="11" t="b">
        <v>0</v>
      </c>
      <c r="EE476" s="11" t="b">
        <v>1</v>
      </c>
      <c r="EF476" s="11" t="b">
        <v>1</v>
      </c>
      <c r="EG476" s="11" t="b">
        <v>1</v>
      </c>
      <c r="EH476" s="11" t="b">
        <v>1</v>
      </c>
      <c r="EI476" s="11" t="b">
        <v>0</v>
      </c>
      <c r="EJ476" s="11" t="b">
        <v>1</v>
      </c>
      <c r="EK476" s="11">
        <v>2.8454E-2</v>
      </c>
      <c r="EL476" s="11">
        <v>3.2666000000000001E-2</v>
      </c>
      <c r="EM476" s="11">
        <v>4.8418000000000003E-2</v>
      </c>
      <c r="EN476" s="11">
        <v>0.117358</v>
      </c>
      <c r="EO476" s="11">
        <v>0.10876</v>
      </c>
      <c r="EP476" s="11">
        <v>6.8215999999999999E-2</v>
      </c>
      <c r="EQ476" s="11">
        <v>4.7067999999999999E-2</v>
      </c>
      <c r="ER476" s="11">
        <v>5.9319999999999998E-2</v>
      </c>
      <c r="ES476" s="11">
        <v>3.3656999999999999E-2</v>
      </c>
      <c r="ET476" s="11">
        <v>0.269401</v>
      </c>
      <c r="EU476" s="11">
        <v>8.0928E-2</v>
      </c>
      <c r="EV476" s="11">
        <v>1.7203E-2</v>
      </c>
      <c r="EW476" s="11">
        <v>0.107858</v>
      </c>
      <c r="EX476" s="11" t="s">
        <v>243</v>
      </c>
      <c r="EY476" s="11" t="str">
        <f>VLOOKUP(Table8[[#This Row],[Candidate Detail Answer: City]],cities,2,FALSE)</f>
        <v>Phoenix</v>
      </c>
      <c r="EZ476" s="11" t="str">
        <f>VLOOKUP(Table8[[#This Row],[Candidate Detail Answer: City]],cities,3,FALSE)</f>
        <v>AZ</v>
      </c>
      <c r="FA476" s="21">
        <f>VLOOKUP(Table8[[#This Row],[Candidate Detail Answer: City]],cities,4,FALSE)</f>
        <v>85001</v>
      </c>
      <c r="FB476" s="11" t="s">
        <v>234</v>
      </c>
      <c r="FC476" s="11" t="str">
        <f>VLOOKUP(Table8[[#This Row],[Candidate Detail Answer: Major]],majors_final,3,FALSE)</f>
        <v>Computer Programming</v>
      </c>
      <c r="FD476" s="11" t="str">
        <f>VLOOKUP(Table8[[#This Row],[Candidate Detail Answer: Major]],majors_final,4,FALSE)</f>
        <v>IT-development focused</v>
      </c>
      <c r="FE476" s="11">
        <f>VLOOKUP(Table8[[#This Row],[Candidate Detail Answer: Major]],majors_final,5,FALSE)</f>
        <v>0</v>
      </c>
      <c r="FF476" s="11">
        <f>VLOOKUP(Table8[[#This Row],[Candidate Detail Answer: Major]],majors_final,6,FALSE)</f>
        <v>0</v>
      </c>
      <c r="FG476" s="5"/>
      <c r="FH476" s="5"/>
      <c r="FI476" s="11"/>
    </row>
    <row r="477" spans="1:165" ht="12.75" x14ac:dyDescent="0.2">
      <c r="A477" s="11">
        <v>52250341</v>
      </c>
      <c r="B477" s="11">
        <v>74120792</v>
      </c>
      <c r="C477" s="11">
        <v>52289.370833332898</v>
      </c>
      <c r="D477" s="11" t="s">
        <v>153</v>
      </c>
      <c r="E477" s="11">
        <v>345600</v>
      </c>
      <c r="F477" s="11">
        <v>77904494</v>
      </c>
      <c r="G477" s="11">
        <v>56520.8354166688</v>
      </c>
      <c r="H477" s="11">
        <v>55137.170138886198</v>
      </c>
      <c r="I477" s="11">
        <v>181994</v>
      </c>
      <c r="J477" s="11">
        <v>1</v>
      </c>
      <c r="K477" s="11">
        <v>96</v>
      </c>
      <c r="L477" s="11">
        <v>99016</v>
      </c>
      <c r="M477" s="11">
        <v>131</v>
      </c>
      <c r="N477" s="11">
        <v>121</v>
      </c>
      <c r="O477" s="11">
        <v>92</v>
      </c>
      <c r="P477" s="11">
        <v>92.36</v>
      </c>
      <c r="Q477" s="11">
        <v>57350</v>
      </c>
      <c r="R477" s="11" t="s">
        <v>154</v>
      </c>
      <c r="S477" s="11" t="s">
        <v>155</v>
      </c>
      <c r="T477" s="11" t="s">
        <v>208</v>
      </c>
      <c r="U477" s="11">
        <v>26</v>
      </c>
      <c r="V477" s="11" t="s">
        <v>154</v>
      </c>
      <c r="W477" s="11" t="s">
        <v>157</v>
      </c>
      <c r="X477" s="11">
        <v>3</v>
      </c>
      <c r="Y477" s="11">
        <v>1</v>
      </c>
      <c r="Z477" s="11">
        <v>10</v>
      </c>
      <c r="AA477" s="11">
        <v>10</v>
      </c>
      <c r="AB477" s="11">
        <v>10</v>
      </c>
      <c r="AC477" s="11">
        <v>10</v>
      </c>
      <c r="AD477" s="11">
        <v>10</v>
      </c>
      <c r="AE477" s="11">
        <v>10</v>
      </c>
      <c r="AF477" s="11">
        <v>10</v>
      </c>
      <c r="AG477" s="11">
        <v>10</v>
      </c>
      <c r="AH477" s="11">
        <v>10</v>
      </c>
      <c r="AI477" s="11">
        <v>10</v>
      </c>
      <c r="AJ477" s="11">
        <v>10</v>
      </c>
      <c r="AK477" s="11">
        <v>10</v>
      </c>
      <c r="AL477" s="11">
        <v>0</v>
      </c>
      <c r="AM477" s="11">
        <v>111</v>
      </c>
      <c r="AN477" s="11">
        <v>60</v>
      </c>
      <c r="AO477" s="11">
        <v>0</v>
      </c>
      <c r="AP477" s="11">
        <v>120</v>
      </c>
      <c r="AQ477" s="11">
        <v>50</v>
      </c>
      <c r="AR477" s="11">
        <v>40</v>
      </c>
      <c r="AS477" s="11">
        <v>1</v>
      </c>
      <c r="AT477" s="11">
        <v>120</v>
      </c>
      <c r="AU477" s="11">
        <v>1031</v>
      </c>
      <c r="AV477" s="11">
        <v>1053</v>
      </c>
      <c r="AW477" s="11">
        <v>1545</v>
      </c>
      <c r="AX477" s="11">
        <v>447</v>
      </c>
      <c r="AY477" s="11">
        <v>4456</v>
      </c>
      <c r="AZ477" s="11">
        <v>42229</v>
      </c>
      <c r="BA477" s="11">
        <v>4739</v>
      </c>
      <c r="BB477" s="11">
        <v>1256</v>
      </c>
      <c r="BC477" s="11">
        <v>1764</v>
      </c>
      <c r="BD477" s="11">
        <v>1515</v>
      </c>
      <c r="BE477" s="11">
        <v>467</v>
      </c>
      <c r="BF477" s="11">
        <v>817</v>
      </c>
      <c r="BG477" s="11">
        <v>22887</v>
      </c>
      <c r="BH477" s="11">
        <v>31433</v>
      </c>
      <c r="BI477" s="11">
        <v>11</v>
      </c>
      <c r="BJ477" s="11">
        <v>11</v>
      </c>
      <c r="BK477" s="11">
        <v>13</v>
      </c>
      <c r="BL477" s="11">
        <v>23</v>
      </c>
      <c r="BM477" s="11">
        <v>8</v>
      </c>
      <c r="BN477" s="11">
        <v>10</v>
      </c>
      <c r="BO477" s="11">
        <v>15</v>
      </c>
      <c r="BP477" s="11">
        <v>14</v>
      </c>
      <c r="BQ477" s="11">
        <v>10</v>
      </c>
      <c r="BR477" s="11">
        <v>11</v>
      </c>
      <c r="BS477" s="11">
        <v>17</v>
      </c>
      <c r="BT477" s="11">
        <v>26</v>
      </c>
      <c r="BU477" s="11">
        <v>28</v>
      </c>
      <c r="BV477" s="11">
        <v>8</v>
      </c>
      <c r="BW477" s="11">
        <v>11</v>
      </c>
      <c r="BX477" s="11">
        <v>2</v>
      </c>
      <c r="BY477" s="11">
        <v>16</v>
      </c>
      <c r="BZ477" s="11">
        <v>65</v>
      </c>
      <c r="CA477" s="11">
        <v>23</v>
      </c>
      <c r="CB477" s="11">
        <v>5</v>
      </c>
      <c r="CC477" s="11">
        <v>3</v>
      </c>
      <c r="CD477" s="11">
        <v>10</v>
      </c>
      <c r="CE477" s="11">
        <v>7</v>
      </c>
      <c r="CF477" s="11">
        <v>4</v>
      </c>
      <c r="CG477" s="11">
        <v>60</v>
      </c>
      <c r="CH477" s="11">
        <v>40</v>
      </c>
      <c r="CI477" s="11"/>
      <c r="CJ477" s="11"/>
      <c r="CK477" s="11" t="s">
        <v>158</v>
      </c>
      <c r="CL477" s="11" t="s">
        <v>158</v>
      </c>
      <c r="CM477" s="11" t="s">
        <v>158</v>
      </c>
      <c r="CN477" s="11" t="s">
        <v>158</v>
      </c>
      <c r="CO477" s="11" t="s">
        <v>158</v>
      </c>
      <c r="CP477" s="11" t="s">
        <v>158</v>
      </c>
      <c r="CQ477" s="11" t="s">
        <v>158</v>
      </c>
      <c r="CR477" s="11" t="s">
        <v>158</v>
      </c>
      <c r="CS477" s="11" t="s">
        <v>158</v>
      </c>
      <c r="CT477" s="11" t="s">
        <v>158</v>
      </c>
      <c r="CU477" s="11" t="s">
        <v>158</v>
      </c>
      <c r="CV477" s="11" t="s">
        <v>158</v>
      </c>
      <c r="CW477" s="11" t="s">
        <v>158</v>
      </c>
      <c r="CX477" s="11" t="s">
        <v>154</v>
      </c>
      <c r="CY477" s="11" t="s">
        <v>154</v>
      </c>
      <c r="CZ477" s="11" t="s">
        <v>154</v>
      </c>
      <c r="DA477" s="11" t="s">
        <v>154</v>
      </c>
      <c r="DB477" s="11" t="s">
        <v>154</v>
      </c>
      <c r="DC477" s="11" t="s">
        <v>154</v>
      </c>
      <c r="DD477" s="11" t="s">
        <v>154</v>
      </c>
      <c r="DE477" s="11" t="s">
        <v>154</v>
      </c>
      <c r="DF477" s="11" t="s">
        <v>154</v>
      </c>
      <c r="DG477" s="11" t="s">
        <v>154</v>
      </c>
      <c r="DH477" s="11" t="s">
        <v>154</v>
      </c>
      <c r="DI477" s="11" t="s">
        <v>154</v>
      </c>
      <c r="DJ477" s="11" t="s">
        <v>154</v>
      </c>
      <c r="DK477" s="11" t="s">
        <v>157</v>
      </c>
      <c r="DL477" s="11" t="s">
        <v>157</v>
      </c>
      <c r="DM477" s="11" t="s">
        <v>157</v>
      </c>
      <c r="DN477" s="11" t="s">
        <v>157</v>
      </c>
      <c r="DO477" s="11" t="s">
        <v>157</v>
      </c>
      <c r="DP477" s="11" t="s">
        <v>157</v>
      </c>
      <c r="DQ477" s="11" t="s">
        <v>157</v>
      </c>
      <c r="DR477" s="11" t="s">
        <v>157</v>
      </c>
      <c r="DS477" s="11" t="s">
        <v>157</v>
      </c>
      <c r="DT477" s="11" t="s">
        <v>157</v>
      </c>
      <c r="DU477" s="11" t="s">
        <v>157</v>
      </c>
      <c r="DV477" s="11" t="s">
        <v>157</v>
      </c>
      <c r="DW477" s="11" t="s">
        <v>157</v>
      </c>
      <c r="DX477" s="11" t="b">
        <v>1</v>
      </c>
      <c r="DY477" s="11" t="b">
        <v>1</v>
      </c>
      <c r="DZ477" s="11" t="b">
        <v>1</v>
      </c>
      <c r="EA477" s="11" t="b">
        <v>1</v>
      </c>
      <c r="EB477" s="11" t="b">
        <v>1</v>
      </c>
      <c r="EC477" s="11" t="b">
        <v>1</v>
      </c>
      <c r="ED477" s="11" t="b">
        <v>1</v>
      </c>
      <c r="EE477" s="11" t="b">
        <v>1</v>
      </c>
      <c r="EF477" s="11" t="b">
        <v>1</v>
      </c>
      <c r="EG477" s="11" t="b">
        <v>1</v>
      </c>
      <c r="EH477" s="11" t="b">
        <v>1</v>
      </c>
      <c r="EI477" s="11" t="b">
        <v>1</v>
      </c>
      <c r="EJ477" s="11" t="b">
        <v>0</v>
      </c>
      <c r="EK477" s="11">
        <v>7.9976000000000005E-2</v>
      </c>
      <c r="EL477" s="11">
        <v>3.1673E-2</v>
      </c>
      <c r="EM477" s="11">
        <v>0.14974100000000001</v>
      </c>
      <c r="EN477" s="11">
        <v>9.0246000000000007E-2</v>
      </c>
      <c r="EO477" s="11">
        <v>2.8971E-2</v>
      </c>
      <c r="EP477" s="11">
        <v>1.1365E-2</v>
      </c>
      <c r="EQ477" s="11">
        <v>1.5651000000000002E-2</v>
      </c>
      <c r="ER477" s="11">
        <v>8.0460000000000004E-2</v>
      </c>
      <c r="ES477" s="11">
        <v>4.8726999999999999E-2</v>
      </c>
      <c r="ET477" s="11">
        <v>3.9609999999999999E-2</v>
      </c>
      <c r="EU477" s="11">
        <v>5.3383E-2</v>
      </c>
      <c r="EV477" s="11">
        <v>2.8001000000000002E-2</v>
      </c>
      <c r="EW477" s="11">
        <v>3.9982999999999998E-2</v>
      </c>
      <c r="EX477" s="11" t="s">
        <v>243</v>
      </c>
      <c r="EY477" s="11" t="str">
        <f>VLOOKUP(Table8[[#This Row],[Candidate Detail Answer: City]],cities,2,FALSE)</f>
        <v>Phoenix</v>
      </c>
      <c r="EZ477" s="11" t="str">
        <f>VLOOKUP(Table8[[#This Row],[Candidate Detail Answer: City]],cities,3,FALSE)</f>
        <v>AZ</v>
      </c>
      <c r="FA477" s="21">
        <f>VLOOKUP(Table8[[#This Row],[Candidate Detail Answer: City]],cities,4,FALSE)</f>
        <v>85001</v>
      </c>
      <c r="FB477" s="11" t="s">
        <v>372</v>
      </c>
      <c r="FC477" s="11" t="str">
        <f>VLOOKUP(Table8[[#This Row],[Candidate Detail Answer: Major]],majors_final,3,FALSE)</f>
        <v>Mathematics</v>
      </c>
      <c r="FD477" s="11" t="str">
        <f>VLOOKUP(Table8[[#This Row],[Candidate Detail Answer: Major]],majors_final,4,FALSE)</f>
        <v>Non-IT</v>
      </c>
      <c r="FE477" s="11">
        <f>VLOOKUP(Table8[[#This Row],[Candidate Detail Answer: Major]],majors_final,5,FALSE)</f>
        <v>0</v>
      </c>
      <c r="FF477" s="11">
        <f>VLOOKUP(Table8[[#This Row],[Candidate Detail Answer: Major]],majors_final,6,FALSE)</f>
        <v>0</v>
      </c>
      <c r="FG477" s="5"/>
      <c r="FH477" s="5"/>
      <c r="FI477" s="11"/>
    </row>
    <row r="478" spans="1:165" ht="12.75" x14ac:dyDescent="0.2">
      <c r="A478" s="11">
        <v>52250286</v>
      </c>
      <c r="B478" s="11">
        <v>74120682</v>
      </c>
      <c r="C478" s="11">
        <v>44664.611805555556</v>
      </c>
      <c r="D478" s="11" t="s">
        <v>153</v>
      </c>
      <c r="E478" s="11">
        <v>345600</v>
      </c>
      <c r="F478" s="11">
        <v>77904706</v>
      </c>
      <c r="G478" s="11">
        <v>44664.671527777777</v>
      </c>
      <c r="H478" s="11">
        <v>44666.722222222219</v>
      </c>
      <c r="I478" s="11">
        <v>177199</v>
      </c>
      <c r="J478" s="11">
        <v>1</v>
      </c>
      <c r="K478" s="11">
        <v>35</v>
      </c>
      <c r="L478" s="11">
        <v>143289</v>
      </c>
      <c r="M478" s="11">
        <v>131</v>
      </c>
      <c r="N478" s="11">
        <v>131</v>
      </c>
      <c r="O478" s="11">
        <v>92</v>
      </c>
      <c r="P478" s="11">
        <v>100</v>
      </c>
      <c r="Q478" s="11">
        <v>145036</v>
      </c>
      <c r="R478" s="11" t="s">
        <v>154</v>
      </c>
      <c r="S478" s="11" t="s">
        <v>155</v>
      </c>
      <c r="T478" s="11" t="s">
        <v>208</v>
      </c>
      <c r="U478" s="11">
        <v>0</v>
      </c>
      <c r="V478" s="11" t="s">
        <v>154</v>
      </c>
      <c r="W478" s="11" t="s">
        <v>157</v>
      </c>
      <c r="X478" s="11">
        <v>3</v>
      </c>
      <c r="Y478" s="11">
        <v>1</v>
      </c>
      <c r="Z478" s="11">
        <v>10</v>
      </c>
      <c r="AA478" s="11">
        <v>10</v>
      </c>
      <c r="AB478" s="11">
        <v>10</v>
      </c>
      <c r="AC478" s="11">
        <v>10</v>
      </c>
      <c r="AD478" s="11">
        <v>10</v>
      </c>
      <c r="AE478" s="11">
        <v>10</v>
      </c>
      <c r="AF478" s="11">
        <v>10</v>
      </c>
      <c r="AG478" s="11">
        <v>10</v>
      </c>
      <c r="AH478" s="11">
        <v>10</v>
      </c>
      <c r="AI478" s="11">
        <v>10</v>
      </c>
      <c r="AJ478" s="11">
        <v>10</v>
      </c>
      <c r="AK478" s="11">
        <v>10</v>
      </c>
      <c r="AL478" s="11">
        <v>10</v>
      </c>
      <c r="AM478" s="11">
        <v>121</v>
      </c>
      <c r="AN478" s="11">
        <v>60</v>
      </c>
      <c r="AO478" s="11">
        <v>10</v>
      </c>
      <c r="AP478" s="11">
        <v>120</v>
      </c>
      <c r="AQ478" s="11">
        <v>60</v>
      </c>
      <c r="AR478" s="11">
        <v>40</v>
      </c>
      <c r="AS478" s="11">
        <v>1</v>
      </c>
      <c r="AT478" s="11">
        <v>130</v>
      </c>
      <c r="AU478" s="11">
        <v>358</v>
      </c>
      <c r="AV478" s="11">
        <v>9042</v>
      </c>
      <c r="AW478" s="11">
        <v>1117</v>
      </c>
      <c r="AX478" s="11">
        <v>2078</v>
      </c>
      <c r="AY478" s="11">
        <v>958</v>
      </c>
      <c r="AZ478" s="11">
        <v>2715</v>
      </c>
      <c r="BA478" s="11">
        <v>1699</v>
      </c>
      <c r="BB478" s="11">
        <v>3286</v>
      </c>
      <c r="BC478" s="11">
        <v>1730</v>
      </c>
      <c r="BD478" s="11">
        <v>853</v>
      </c>
      <c r="BE478" s="11">
        <v>4021</v>
      </c>
      <c r="BF478" s="11">
        <v>730</v>
      </c>
      <c r="BG478" s="11">
        <v>974</v>
      </c>
      <c r="BH478" s="11">
        <v>2038</v>
      </c>
      <c r="BI478" s="11">
        <v>20</v>
      </c>
      <c r="BJ478" s="11">
        <v>19</v>
      </c>
      <c r="BK478" s="11">
        <v>13</v>
      </c>
      <c r="BL478" s="11">
        <v>18</v>
      </c>
      <c r="BM478" s="11">
        <v>13</v>
      </c>
      <c r="BN478" s="11">
        <v>16</v>
      </c>
      <c r="BO478" s="11">
        <v>21</v>
      </c>
      <c r="BP478" s="11">
        <v>24</v>
      </c>
      <c r="BQ478" s="11">
        <v>18</v>
      </c>
      <c r="BR478" s="11">
        <v>19</v>
      </c>
      <c r="BS478" s="11">
        <v>24</v>
      </c>
      <c r="BT478" s="11">
        <v>28</v>
      </c>
      <c r="BU478" s="11">
        <v>40</v>
      </c>
      <c r="BV478" s="11">
        <v>29</v>
      </c>
      <c r="BW478" s="11">
        <v>10</v>
      </c>
      <c r="BX478" s="11">
        <v>9</v>
      </c>
      <c r="BY478" s="11">
        <v>9</v>
      </c>
      <c r="BZ478" s="11">
        <v>14</v>
      </c>
      <c r="CA478" s="11">
        <v>8</v>
      </c>
      <c r="CB478" s="11">
        <v>19</v>
      </c>
      <c r="CC478" s="11">
        <v>6</v>
      </c>
      <c r="CD478" s="11">
        <v>9</v>
      </c>
      <c r="CE478" s="11">
        <v>14</v>
      </c>
      <c r="CF478" s="11">
        <v>4</v>
      </c>
      <c r="CG478" s="11">
        <v>7</v>
      </c>
      <c r="CH478" s="11">
        <v>12</v>
      </c>
      <c r="CI478" s="11"/>
      <c r="CJ478" s="11"/>
      <c r="CK478" s="11" t="s">
        <v>158</v>
      </c>
      <c r="CL478" s="11" t="s">
        <v>158</v>
      </c>
      <c r="CM478" s="11" t="s">
        <v>158</v>
      </c>
      <c r="CN478" s="11" t="s">
        <v>158</v>
      </c>
      <c r="CO478" s="11" t="s">
        <v>158</v>
      </c>
      <c r="CP478" s="11" t="s">
        <v>158</v>
      </c>
      <c r="CQ478" s="11" t="s">
        <v>158</v>
      </c>
      <c r="CR478" s="11" t="s">
        <v>158</v>
      </c>
      <c r="CS478" s="11" t="s">
        <v>158</v>
      </c>
      <c r="CT478" s="11" t="s">
        <v>158</v>
      </c>
      <c r="CU478" s="11" t="s">
        <v>158</v>
      </c>
      <c r="CV478" s="11" t="s">
        <v>158</v>
      </c>
      <c r="CW478" s="11" t="s">
        <v>158</v>
      </c>
      <c r="CX478" s="11" t="s">
        <v>154</v>
      </c>
      <c r="CY478" s="11" t="s">
        <v>154</v>
      </c>
      <c r="CZ478" s="11" t="s">
        <v>154</v>
      </c>
      <c r="DA478" s="11" t="s">
        <v>154</v>
      </c>
      <c r="DB478" s="11" t="s">
        <v>154</v>
      </c>
      <c r="DC478" s="11" t="s">
        <v>154</v>
      </c>
      <c r="DD478" s="11" t="s">
        <v>154</v>
      </c>
      <c r="DE478" s="11" t="s">
        <v>154</v>
      </c>
      <c r="DF478" s="11" t="s">
        <v>154</v>
      </c>
      <c r="DG478" s="11" t="s">
        <v>154</v>
      </c>
      <c r="DH478" s="11" t="s">
        <v>154</v>
      </c>
      <c r="DI478" s="11" t="s">
        <v>154</v>
      </c>
      <c r="DJ478" s="11" t="s">
        <v>154</v>
      </c>
      <c r="DK478" s="11" t="s">
        <v>157</v>
      </c>
      <c r="DL478" s="11" t="s">
        <v>157</v>
      </c>
      <c r="DM478" s="11" t="s">
        <v>157</v>
      </c>
      <c r="DN478" s="11" t="s">
        <v>157</v>
      </c>
      <c r="DO478" s="11" t="s">
        <v>157</v>
      </c>
      <c r="DP478" s="11" t="s">
        <v>157</v>
      </c>
      <c r="DQ478" s="11" t="s">
        <v>157</v>
      </c>
      <c r="DR478" s="11" t="s">
        <v>157</v>
      </c>
      <c r="DS478" s="11" t="s">
        <v>157</v>
      </c>
      <c r="DT478" s="11" t="s">
        <v>157</v>
      </c>
      <c r="DU478" s="11" t="s">
        <v>157</v>
      </c>
      <c r="DV478" s="11" t="s">
        <v>157</v>
      </c>
      <c r="DW478" s="11" t="s">
        <v>157</v>
      </c>
      <c r="DX478" s="11" t="b">
        <v>1</v>
      </c>
      <c r="DY478" s="11" t="b">
        <v>1</v>
      </c>
      <c r="DZ478" s="11" t="b">
        <v>1</v>
      </c>
      <c r="EA478" s="11" t="b">
        <v>1</v>
      </c>
      <c r="EB478" s="11" t="b">
        <v>1</v>
      </c>
      <c r="EC478" s="11" t="b">
        <v>1</v>
      </c>
      <c r="ED478" s="11" t="b">
        <v>1</v>
      </c>
      <c r="EE478" s="11" t="b">
        <v>1</v>
      </c>
      <c r="EF478" s="11" t="b">
        <v>1</v>
      </c>
      <c r="EG478" s="11" t="b">
        <v>1</v>
      </c>
      <c r="EH478" s="11" t="b">
        <v>1</v>
      </c>
      <c r="EI478" s="11" t="b">
        <v>1</v>
      </c>
      <c r="EJ478" s="11" t="b">
        <v>1</v>
      </c>
      <c r="EK478" s="11">
        <v>1.1313129E-2</v>
      </c>
      <c r="EL478" s="11">
        <v>3.2151935999999999E-2</v>
      </c>
      <c r="EM478" s="11">
        <v>2.8266855E-2</v>
      </c>
      <c r="EN478" s="11">
        <v>4.1378449999999997E-2</v>
      </c>
      <c r="EO478" s="11">
        <v>1.7273034E-2</v>
      </c>
      <c r="EP478" s="11">
        <v>1.2502912E-2</v>
      </c>
      <c r="EQ478" s="11">
        <v>3.8213486999999997E-2</v>
      </c>
      <c r="ER478" s="11">
        <v>0.14088415400000001</v>
      </c>
      <c r="ES478" s="11">
        <v>8.5776067999999997E-2</v>
      </c>
      <c r="ET478" s="11">
        <v>1.7225247999999999E-2</v>
      </c>
      <c r="EU478" s="11">
        <v>3.6030617000000001E-2</v>
      </c>
      <c r="EV478" s="11">
        <v>0.110870644</v>
      </c>
      <c r="EW478" s="11">
        <v>3.0614518E-2</v>
      </c>
      <c r="EX478" s="11" t="s">
        <v>243</v>
      </c>
      <c r="EY478" s="11" t="str">
        <f>VLOOKUP(Table8[[#This Row],[Candidate Detail Answer: City]],cities,2,FALSE)</f>
        <v>Phoenix</v>
      </c>
      <c r="EZ478" s="11" t="str">
        <f>VLOOKUP(Table8[[#This Row],[Candidate Detail Answer: City]],cities,3,FALSE)</f>
        <v>AZ</v>
      </c>
      <c r="FA478" s="21">
        <f>VLOOKUP(Table8[[#This Row],[Candidate Detail Answer: City]],cities,4,FALSE)</f>
        <v>85001</v>
      </c>
      <c r="FB478" s="11" t="s">
        <v>234</v>
      </c>
      <c r="FC478" s="11" t="str">
        <f>VLOOKUP(Table8[[#This Row],[Candidate Detail Answer: Major]],majors_final,3,FALSE)</f>
        <v>Computer Programming</v>
      </c>
      <c r="FD478" s="11" t="str">
        <f>VLOOKUP(Table8[[#This Row],[Candidate Detail Answer: Major]],majors_final,4,FALSE)</f>
        <v>IT-development focused</v>
      </c>
      <c r="FE478" s="11">
        <f>VLOOKUP(Table8[[#This Row],[Candidate Detail Answer: Major]],majors_final,5,FALSE)</f>
        <v>0</v>
      </c>
      <c r="FF478" s="11">
        <f>VLOOKUP(Table8[[#This Row],[Candidate Detail Answer: Major]],majors_final,6,FALSE)</f>
        <v>0</v>
      </c>
      <c r="FG478" s="5"/>
      <c r="FH478" s="5"/>
      <c r="FI478" s="11"/>
    </row>
    <row r="479" spans="1:165" ht="12.75" x14ac:dyDescent="0.2">
      <c r="A479" s="11">
        <v>47969159</v>
      </c>
      <c r="B479" s="11">
        <v>66953644</v>
      </c>
      <c r="C479" s="11">
        <v>46543.019444444399</v>
      </c>
      <c r="D479" s="11" t="s">
        <v>153</v>
      </c>
      <c r="E479" s="11">
        <v>345600</v>
      </c>
      <c r="F479" s="11">
        <v>73386586</v>
      </c>
      <c r="G479" s="11">
        <v>53811.647916668298</v>
      </c>
      <c r="H479" s="11">
        <v>52745.326388886802</v>
      </c>
      <c r="I479" s="11">
        <v>203505</v>
      </c>
      <c r="J479" s="11">
        <v>1</v>
      </c>
      <c r="K479" s="11">
        <v>22</v>
      </c>
      <c r="L479" s="11">
        <v>35968</v>
      </c>
      <c r="M479" s="11">
        <v>131</v>
      </c>
      <c r="N479" s="11">
        <v>131</v>
      </c>
      <c r="O479" s="11">
        <v>92</v>
      </c>
      <c r="P479" s="11">
        <v>100</v>
      </c>
      <c r="Q479" s="11">
        <v>115311</v>
      </c>
      <c r="R479" s="11" t="s">
        <v>154</v>
      </c>
      <c r="S479" s="11" t="s">
        <v>155</v>
      </c>
      <c r="T479" s="11" t="s">
        <v>208</v>
      </c>
      <c r="U479" s="11">
        <v>1</v>
      </c>
      <c r="V479" s="11" t="s">
        <v>154</v>
      </c>
      <c r="W479" s="11" t="s">
        <v>157</v>
      </c>
      <c r="X479" s="11"/>
      <c r="Y479" s="11">
        <v>1</v>
      </c>
      <c r="Z479" s="11">
        <v>10</v>
      </c>
      <c r="AA479" s="11">
        <v>10</v>
      </c>
      <c r="AB479" s="11">
        <v>10</v>
      </c>
      <c r="AC479" s="11">
        <v>10</v>
      </c>
      <c r="AD479" s="11">
        <v>10</v>
      </c>
      <c r="AE479" s="11">
        <v>10</v>
      </c>
      <c r="AF479" s="11">
        <v>10</v>
      </c>
      <c r="AG479" s="11">
        <v>10</v>
      </c>
      <c r="AH479" s="11">
        <v>10</v>
      </c>
      <c r="AI479" s="11">
        <v>10</v>
      </c>
      <c r="AJ479" s="11">
        <v>10</v>
      </c>
      <c r="AK479" s="11">
        <v>10</v>
      </c>
      <c r="AL479" s="11">
        <v>10</v>
      </c>
      <c r="AM479" s="11">
        <v>121</v>
      </c>
      <c r="AN479" s="11">
        <v>60</v>
      </c>
      <c r="AO479" s="11">
        <v>10</v>
      </c>
      <c r="AP479" s="11">
        <v>120</v>
      </c>
      <c r="AQ479" s="11">
        <v>60</v>
      </c>
      <c r="AR479" s="11">
        <v>40</v>
      </c>
      <c r="AS479" s="11">
        <v>1</v>
      </c>
      <c r="AT479" s="11">
        <v>130</v>
      </c>
      <c r="AU479" s="11">
        <v>361</v>
      </c>
      <c r="AV479" s="11">
        <v>685</v>
      </c>
      <c r="AW479" s="11">
        <v>248</v>
      </c>
      <c r="AX479" s="11">
        <v>1750</v>
      </c>
      <c r="AY479" s="11">
        <v>283</v>
      </c>
      <c r="AZ479" s="11">
        <v>20906</v>
      </c>
      <c r="BA479" s="11">
        <v>41536</v>
      </c>
      <c r="BB479" s="11">
        <v>942</v>
      </c>
      <c r="BC479" s="11">
        <v>528</v>
      </c>
      <c r="BD479" s="11">
        <v>349</v>
      </c>
      <c r="BE479" s="11">
        <v>275</v>
      </c>
      <c r="BF479" s="11">
        <v>17592</v>
      </c>
      <c r="BG479" s="11">
        <v>1320</v>
      </c>
      <c r="BH479" s="11">
        <v>1383</v>
      </c>
      <c r="BI479" s="11">
        <v>9</v>
      </c>
      <c r="BJ479" s="11">
        <v>8</v>
      </c>
      <c r="BK479" s="11">
        <v>9</v>
      </c>
      <c r="BL479" s="11">
        <v>10</v>
      </c>
      <c r="BM479" s="11">
        <v>9</v>
      </c>
      <c r="BN479" s="11">
        <v>10</v>
      </c>
      <c r="BO479" s="11">
        <v>11</v>
      </c>
      <c r="BP479" s="11">
        <v>10</v>
      </c>
      <c r="BQ479" s="11">
        <v>9</v>
      </c>
      <c r="BR479" s="11">
        <v>10</v>
      </c>
      <c r="BS479" s="11">
        <v>10</v>
      </c>
      <c r="BT479" s="11">
        <v>16</v>
      </c>
      <c r="BU479" s="11">
        <v>23</v>
      </c>
      <c r="BV479" s="11">
        <v>9</v>
      </c>
      <c r="BW479" s="11">
        <v>2</v>
      </c>
      <c r="BX479" s="11">
        <v>12</v>
      </c>
      <c r="BY479" s="11">
        <v>3</v>
      </c>
      <c r="BZ479" s="11">
        <v>10</v>
      </c>
      <c r="CA479" s="11">
        <v>20</v>
      </c>
      <c r="CB479" s="11">
        <v>11</v>
      </c>
      <c r="CC479" s="11">
        <v>6</v>
      </c>
      <c r="CD479" s="11">
        <v>2</v>
      </c>
      <c r="CE479" s="11">
        <v>2</v>
      </c>
      <c r="CF479" s="11">
        <v>2</v>
      </c>
      <c r="CG479" s="11">
        <v>2</v>
      </c>
      <c r="CH479" s="11">
        <v>4</v>
      </c>
      <c r="CI479" s="11"/>
      <c r="CJ479" s="11"/>
      <c r="CK479" s="11" t="s">
        <v>158</v>
      </c>
      <c r="CL479" s="11" t="s">
        <v>158</v>
      </c>
      <c r="CM479" s="11" t="s">
        <v>158</v>
      </c>
      <c r="CN479" s="11" t="s">
        <v>158</v>
      </c>
      <c r="CO479" s="11" t="s">
        <v>158</v>
      </c>
      <c r="CP479" s="11" t="s">
        <v>158</v>
      </c>
      <c r="CQ479" s="11" t="s">
        <v>158</v>
      </c>
      <c r="CR479" s="11" t="s">
        <v>158</v>
      </c>
      <c r="CS479" s="11" t="s">
        <v>158</v>
      </c>
      <c r="CT479" s="11" t="s">
        <v>158</v>
      </c>
      <c r="CU479" s="11" t="s">
        <v>158</v>
      </c>
      <c r="CV479" s="11" t="s">
        <v>158</v>
      </c>
      <c r="CW479" s="11" t="s">
        <v>158</v>
      </c>
      <c r="CX479" s="11" t="s">
        <v>154</v>
      </c>
      <c r="CY479" s="11" t="s">
        <v>154</v>
      </c>
      <c r="CZ479" s="11" t="s">
        <v>154</v>
      </c>
      <c r="DA479" s="11" t="s">
        <v>154</v>
      </c>
      <c r="DB479" s="11" t="s">
        <v>154</v>
      </c>
      <c r="DC479" s="11" t="s">
        <v>154</v>
      </c>
      <c r="DD479" s="11" t="s">
        <v>154</v>
      </c>
      <c r="DE479" s="11" t="s">
        <v>154</v>
      </c>
      <c r="DF479" s="11" t="s">
        <v>154</v>
      </c>
      <c r="DG479" s="11" t="s">
        <v>154</v>
      </c>
      <c r="DH479" s="11" t="s">
        <v>154</v>
      </c>
      <c r="DI479" s="11" t="s">
        <v>154</v>
      </c>
      <c r="DJ479" s="11" t="s">
        <v>154</v>
      </c>
      <c r="DK479" s="11" t="s">
        <v>157</v>
      </c>
      <c r="DL479" s="11" t="s">
        <v>157</v>
      </c>
      <c r="DM479" s="11" t="s">
        <v>157</v>
      </c>
      <c r="DN479" s="11" t="s">
        <v>157</v>
      </c>
      <c r="DO479" s="11" t="s">
        <v>157</v>
      </c>
      <c r="DP479" s="11" t="s">
        <v>157</v>
      </c>
      <c r="DQ479" s="11" t="s">
        <v>157</v>
      </c>
      <c r="DR479" s="11" t="s">
        <v>157</v>
      </c>
      <c r="DS479" s="11" t="s">
        <v>157</v>
      </c>
      <c r="DT479" s="11" t="s">
        <v>157</v>
      </c>
      <c r="DU479" s="11" t="s">
        <v>157</v>
      </c>
      <c r="DV479" s="11" t="s">
        <v>157</v>
      </c>
      <c r="DW479" s="11" t="s">
        <v>157</v>
      </c>
      <c r="DX479" s="11" t="b">
        <v>1</v>
      </c>
      <c r="DY479" s="11" t="b">
        <v>1</v>
      </c>
      <c r="DZ479" s="11" t="b">
        <v>1</v>
      </c>
      <c r="EA479" s="11" t="b">
        <v>1</v>
      </c>
      <c r="EB479" s="11" t="b">
        <v>1</v>
      </c>
      <c r="EC479" s="11" t="b">
        <v>1</v>
      </c>
      <c r="ED479" s="11" t="b">
        <v>1</v>
      </c>
      <c r="EE479" s="11" t="b">
        <v>1</v>
      </c>
      <c r="EF479" s="11" t="b">
        <v>1</v>
      </c>
      <c r="EG479" s="11" t="b">
        <v>1</v>
      </c>
      <c r="EH479" s="11" t="b">
        <v>1</v>
      </c>
      <c r="EI479" s="11" t="b">
        <v>1</v>
      </c>
      <c r="EJ479" s="11" t="b">
        <v>1</v>
      </c>
      <c r="EK479" s="11">
        <v>4.3901999999999997E-2</v>
      </c>
      <c r="EL479" s="11">
        <v>9.1832999999999998E-2</v>
      </c>
      <c r="EM479" s="11">
        <v>2.8472999999999998E-2</v>
      </c>
      <c r="EN479" s="11">
        <v>3.0379E-2</v>
      </c>
      <c r="EO479" s="11">
        <v>6.1261000000000003E-2</v>
      </c>
      <c r="EP479" s="11">
        <v>3.1364999999999997E-2</v>
      </c>
      <c r="EQ479" s="11">
        <v>3.5076999999999997E-2</v>
      </c>
      <c r="ER479" s="11">
        <v>0.161443</v>
      </c>
      <c r="ES479" s="11">
        <v>3.6611999999999999E-2</v>
      </c>
      <c r="ET479" s="11">
        <v>3.2974999999999997E-2</v>
      </c>
      <c r="EU479" s="11">
        <v>3.9303999999999999E-2</v>
      </c>
      <c r="EV479" s="11">
        <v>9.2410000000000006E-2</v>
      </c>
      <c r="EW479" s="11">
        <v>0.16300799999999999</v>
      </c>
      <c r="EX479" s="11" t="s">
        <v>243</v>
      </c>
      <c r="EY479" s="11" t="str">
        <f>VLOOKUP(Table8[[#This Row],[Candidate Detail Answer: City]],cities,2,FALSE)</f>
        <v>Phoenix</v>
      </c>
      <c r="EZ479" s="11" t="str">
        <f>VLOOKUP(Table8[[#This Row],[Candidate Detail Answer: City]],cities,3,FALSE)</f>
        <v>AZ</v>
      </c>
      <c r="FA479" s="21">
        <f>VLOOKUP(Table8[[#This Row],[Candidate Detail Answer: City]],cities,4,FALSE)</f>
        <v>85001</v>
      </c>
      <c r="FB479" s="11" t="s">
        <v>250</v>
      </c>
      <c r="FC479" s="11" t="str">
        <f>VLOOKUP(Table8[[#This Row],[Candidate Detail Answer: Major]],majors_final,3,FALSE)</f>
        <v>Full Stack Development</v>
      </c>
      <c r="FD479" s="11" t="str">
        <f>VLOOKUP(Table8[[#This Row],[Candidate Detail Answer: Major]],majors_final,4,FALSE)</f>
        <v>IT-development focused</v>
      </c>
      <c r="FE479" s="11">
        <f>VLOOKUP(Table8[[#This Row],[Candidate Detail Answer: Major]],majors_final,5,FALSE)</f>
        <v>0</v>
      </c>
      <c r="FF479" s="11">
        <f>VLOOKUP(Table8[[#This Row],[Candidate Detail Answer: Major]],majors_final,6,FALSE)</f>
        <v>0</v>
      </c>
      <c r="FG479" s="5"/>
      <c r="FH479" s="5"/>
      <c r="FI479" s="11"/>
    </row>
    <row r="480" spans="1:165" ht="12.75" x14ac:dyDescent="0.2">
      <c r="A480" s="11">
        <v>51960727</v>
      </c>
      <c r="B480" s="11">
        <v>73589908</v>
      </c>
      <c r="C480" s="11">
        <v>53386.002777777299</v>
      </c>
      <c r="D480" s="11" t="s">
        <v>153</v>
      </c>
      <c r="E480" s="11">
        <v>345600</v>
      </c>
      <c r="F480" s="11">
        <v>77728922</v>
      </c>
      <c r="G480" s="11">
        <v>54975.595138890698</v>
      </c>
      <c r="H480" s="11">
        <v>53772.933333330999</v>
      </c>
      <c r="I480" s="11">
        <v>111100</v>
      </c>
      <c r="J480" s="11">
        <v>1</v>
      </c>
      <c r="K480" s="11">
        <v>30</v>
      </c>
      <c r="L480" s="11">
        <v>87562</v>
      </c>
      <c r="M480" s="11">
        <v>131</v>
      </c>
      <c r="N480" s="11">
        <v>120.5</v>
      </c>
      <c r="O480" s="11">
        <v>92</v>
      </c>
      <c r="P480" s="11">
        <v>91.98</v>
      </c>
      <c r="Q480" s="11">
        <v>62354</v>
      </c>
      <c r="R480" s="11" t="s">
        <v>154</v>
      </c>
      <c r="S480" s="11" t="s">
        <v>155</v>
      </c>
      <c r="T480" s="11" t="s">
        <v>208</v>
      </c>
      <c r="U480" s="11">
        <v>20</v>
      </c>
      <c r="V480" s="11" t="s">
        <v>154</v>
      </c>
      <c r="W480" s="11" t="s">
        <v>157</v>
      </c>
      <c r="X480" s="11">
        <v>4</v>
      </c>
      <c r="Y480" s="11">
        <v>0.5</v>
      </c>
      <c r="Z480" s="11">
        <v>10</v>
      </c>
      <c r="AA480" s="11">
        <v>10</v>
      </c>
      <c r="AB480" s="11">
        <v>10</v>
      </c>
      <c r="AC480" s="11">
        <v>10</v>
      </c>
      <c r="AD480" s="11">
        <v>10</v>
      </c>
      <c r="AE480" s="11">
        <v>10</v>
      </c>
      <c r="AF480" s="11">
        <v>10</v>
      </c>
      <c r="AG480" s="11">
        <v>10</v>
      </c>
      <c r="AH480" s="11">
        <v>10</v>
      </c>
      <c r="AI480" s="11">
        <v>10</v>
      </c>
      <c r="AJ480" s="11">
        <v>10</v>
      </c>
      <c r="AK480" s="11">
        <v>0</v>
      </c>
      <c r="AL480" s="11">
        <v>10</v>
      </c>
      <c r="AM480" s="11">
        <v>110.5</v>
      </c>
      <c r="AN480" s="11">
        <v>60</v>
      </c>
      <c r="AO480" s="11">
        <v>10</v>
      </c>
      <c r="AP480" s="11">
        <v>110</v>
      </c>
      <c r="AQ480" s="11">
        <v>50</v>
      </c>
      <c r="AR480" s="11">
        <v>30</v>
      </c>
      <c r="AS480" s="11">
        <v>0.5</v>
      </c>
      <c r="AT480" s="11">
        <v>120</v>
      </c>
      <c r="AU480" s="11">
        <v>2916</v>
      </c>
      <c r="AV480" s="11">
        <v>1269</v>
      </c>
      <c r="AW480" s="11">
        <v>626</v>
      </c>
      <c r="AX480" s="11">
        <v>975</v>
      </c>
      <c r="AY480" s="11">
        <v>651</v>
      </c>
      <c r="AZ480" s="11">
        <v>1102</v>
      </c>
      <c r="BA480" s="11">
        <v>11875</v>
      </c>
      <c r="BB480" s="11">
        <v>1203</v>
      </c>
      <c r="BC480" s="11">
        <v>3175</v>
      </c>
      <c r="BD480" s="11">
        <v>3138</v>
      </c>
      <c r="BE480" s="11">
        <v>6724</v>
      </c>
      <c r="BF480" s="11">
        <v>5876</v>
      </c>
      <c r="BG480" s="11">
        <v>3137</v>
      </c>
      <c r="BH480" s="11">
        <v>5902</v>
      </c>
      <c r="BI480" s="11">
        <v>8</v>
      </c>
      <c r="BJ480" s="11">
        <v>8</v>
      </c>
      <c r="BK480" s="11">
        <v>8</v>
      </c>
      <c r="BL480" s="11">
        <v>10</v>
      </c>
      <c r="BM480" s="11">
        <v>7</v>
      </c>
      <c r="BN480" s="11">
        <v>8</v>
      </c>
      <c r="BO480" s="11">
        <v>11</v>
      </c>
      <c r="BP480" s="11">
        <v>10</v>
      </c>
      <c r="BQ480" s="11">
        <v>9</v>
      </c>
      <c r="BR480" s="11">
        <v>10</v>
      </c>
      <c r="BS480" s="11">
        <v>10</v>
      </c>
      <c r="BT480" s="11">
        <v>0</v>
      </c>
      <c r="BU480" s="11">
        <v>24</v>
      </c>
      <c r="BV480" s="11">
        <v>5</v>
      </c>
      <c r="BW480" s="11">
        <v>2</v>
      </c>
      <c r="BX480" s="11">
        <v>2</v>
      </c>
      <c r="BY480" s="11">
        <v>2</v>
      </c>
      <c r="BZ480" s="11">
        <v>4</v>
      </c>
      <c r="CA480" s="11">
        <v>4</v>
      </c>
      <c r="CB480" s="11">
        <v>3</v>
      </c>
      <c r="CC480" s="11">
        <v>2</v>
      </c>
      <c r="CD480" s="11">
        <v>2</v>
      </c>
      <c r="CE480" s="11">
        <v>2</v>
      </c>
      <c r="CF480" s="11">
        <v>4</v>
      </c>
      <c r="CG480" s="11">
        <v>0</v>
      </c>
      <c r="CH480" s="11">
        <v>4</v>
      </c>
      <c r="CI480" s="11"/>
      <c r="CJ480" s="11"/>
      <c r="CK480" s="11" t="s">
        <v>158</v>
      </c>
      <c r="CL480" s="11" t="s">
        <v>158</v>
      </c>
      <c r="CM480" s="11" t="s">
        <v>158</v>
      </c>
      <c r="CN480" s="11" t="s">
        <v>158</v>
      </c>
      <c r="CO480" s="11" t="s">
        <v>158</v>
      </c>
      <c r="CP480" s="11" t="s">
        <v>158</v>
      </c>
      <c r="CQ480" s="11" t="s">
        <v>158</v>
      </c>
      <c r="CR480" s="11" t="s">
        <v>158</v>
      </c>
      <c r="CS480" s="11" t="s">
        <v>158</v>
      </c>
      <c r="CT480" s="11" t="s">
        <v>158</v>
      </c>
      <c r="CU480" s="11" t="s">
        <v>158</v>
      </c>
      <c r="CV480" s="11" t="s">
        <v>166</v>
      </c>
      <c r="CW480" s="11" t="s">
        <v>158</v>
      </c>
      <c r="CX480" s="11" t="s">
        <v>154</v>
      </c>
      <c r="CY480" s="11" t="s">
        <v>154</v>
      </c>
      <c r="CZ480" s="11" t="s">
        <v>154</v>
      </c>
      <c r="DA480" s="11" t="s">
        <v>154</v>
      </c>
      <c r="DB480" s="11" t="s">
        <v>154</v>
      </c>
      <c r="DC480" s="11" t="s">
        <v>154</v>
      </c>
      <c r="DD480" s="11" t="s">
        <v>154</v>
      </c>
      <c r="DE480" s="11" t="s">
        <v>154</v>
      </c>
      <c r="DF480" s="11" t="s">
        <v>154</v>
      </c>
      <c r="DG480" s="11" t="s">
        <v>154</v>
      </c>
      <c r="DH480" s="11" t="s">
        <v>154</v>
      </c>
      <c r="DI480" s="11" t="s">
        <v>154</v>
      </c>
      <c r="DJ480" s="11" t="s">
        <v>154</v>
      </c>
      <c r="DK480" s="11" t="s">
        <v>157</v>
      </c>
      <c r="DL480" s="11" t="s">
        <v>157</v>
      </c>
      <c r="DM480" s="11" t="s">
        <v>157</v>
      </c>
      <c r="DN480" s="11" t="s">
        <v>157</v>
      </c>
      <c r="DO480" s="11" t="s">
        <v>157</v>
      </c>
      <c r="DP480" s="11" t="s">
        <v>157</v>
      </c>
      <c r="DQ480" s="11" t="s">
        <v>157</v>
      </c>
      <c r="DR480" s="11" t="s">
        <v>157</v>
      </c>
      <c r="DS480" s="11" t="s">
        <v>157</v>
      </c>
      <c r="DT480" s="11" t="s">
        <v>157</v>
      </c>
      <c r="DU480" s="11" t="s">
        <v>157</v>
      </c>
      <c r="DV480" s="11" t="s">
        <v>157</v>
      </c>
      <c r="DW480" s="11" t="s">
        <v>157</v>
      </c>
      <c r="DX480" s="11" t="b">
        <v>1</v>
      </c>
      <c r="DY480" s="11" t="b">
        <v>1</v>
      </c>
      <c r="DZ480" s="11" t="b">
        <v>1</v>
      </c>
      <c r="EA480" s="11" t="b">
        <v>1</v>
      </c>
      <c r="EB480" s="11" t="b">
        <v>1</v>
      </c>
      <c r="EC480" s="11" t="b">
        <v>1</v>
      </c>
      <c r="ED480" s="11" t="b">
        <v>1</v>
      </c>
      <c r="EE480" s="11" t="b">
        <v>1</v>
      </c>
      <c r="EF480" s="11" t="b">
        <v>1</v>
      </c>
      <c r="EG480" s="11" t="b">
        <v>1</v>
      </c>
      <c r="EH480" s="11" t="b">
        <v>1</v>
      </c>
      <c r="EI480" s="11" t="s">
        <v>157</v>
      </c>
      <c r="EJ480" s="11" t="b">
        <v>1</v>
      </c>
      <c r="EK480" s="11">
        <v>0.124251</v>
      </c>
      <c r="EL480" s="11">
        <v>3.0904000000000001E-2</v>
      </c>
      <c r="EM480" s="11">
        <v>4.4815000000000001E-2</v>
      </c>
      <c r="EN480" s="11">
        <v>3.5207000000000002E-2</v>
      </c>
      <c r="EO480" s="11">
        <v>2.9703E-2</v>
      </c>
      <c r="EP480" s="11">
        <v>5.4565000000000002E-2</v>
      </c>
      <c r="EQ480" s="11">
        <v>0.163661</v>
      </c>
      <c r="ER480" s="11">
        <v>3.1641000000000002E-2</v>
      </c>
      <c r="ES480" s="11">
        <v>5.0181999999999997E-2</v>
      </c>
      <c r="ET480" s="11">
        <v>3.3503999999999999E-2</v>
      </c>
      <c r="EU480" s="11">
        <v>3.4757999999999997E-2</v>
      </c>
      <c r="EV480" s="11" t="s">
        <v>157</v>
      </c>
      <c r="EW480" s="11">
        <v>3.2045999999999998E-2</v>
      </c>
      <c r="EX480" s="11" t="s">
        <v>243</v>
      </c>
      <c r="EY480" s="11" t="str">
        <f>VLOOKUP(Table8[[#This Row],[Candidate Detail Answer: City]],cities,2,FALSE)</f>
        <v>Phoenix</v>
      </c>
      <c r="EZ480" s="11" t="str">
        <f>VLOOKUP(Table8[[#This Row],[Candidate Detail Answer: City]],cities,3,FALSE)</f>
        <v>AZ</v>
      </c>
      <c r="FA480" s="21">
        <f>VLOOKUP(Table8[[#This Row],[Candidate Detail Answer: City]],cities,4,FALSE)</f>
        <v>85001</v>
      </c>
      <c r="FB480" s="11" t="s">
        <v>250</v>
      </c>
      <c r="FC480" s="11" t="str">
        <f>VLOOKUP(Table8[[#This Row],[Candidate Detail Answer: Major]],majors_final,3,FALSE)</f>
        <v>Full Stack Development</v>
      </c>
      <c r="FD480" s="11" t="str">
        <f>VLOOKUP(Table8[[#This Row],[Candidate Detail Answer: Major]],majors_final,4,FALSE)</f>
        <v>IT-development focused</v>
      </c>
      <c r="FE480" s="11">
        <f>VLOOKUP(Table8[[#This Row],[Candidate Detail Answer: Major]],majors_final,5,FALSE)</f>
        <v>0</v>
      </c>
      <c r="FF480" s="11">
        <f>VLOOKUP(Table8[[#This Row],[Candidate Detail Answer: Major]],majors_final,6,FALSE)</f>
        <v>0</v>
      </c>
      <c r="FG480" s="5"/>
      <c r="FH480" s="5"/>
      <c r="FI480" s="11"/>
    </row>
    <row r="481" spans="1:165" ht="12.75" x14ac:dyDescent="0.2">
      <c r="A481" s="11">
        <v>33750676</v>
      </c>
      <c r="B481" s="11">
        <v>45381884</v>
      </c>
      <c r="C481" s="11">
        <v>49767.117361110802</v>
      </c>
      <c r="D481" s="11" t="s">
        <v>153</v>
      </c>
      <c r="E481" s="11">
        <v>345600</v>
      </c>
      <c r="F481" s="11">
        <v>52144234</v>
      </c>
      <c r="G481" s="11">
        <v>49597.356250000899</v>
      </c>
      <c r="H481" s="11">
        <v>49024.680555554398</v>
      </c>
      <c r="I481" s="11">
        <v>398196</v>
      </c>
      <c r="J481" s="11">
        <v>1</v>
      </c>
      <c r="K481" s="11">
        <v>45</v>
      </c>
      <c r="L481" s="11">
        <v>48523</v>
      </c>
      <c r="M481" s="11">
        <v>131</v>
      </c>
      <c r="N481" s="11">
        <v>130.5</v>
      </c>
      <c r="O481" s="11">
        <v>92</v>
      </c>
      <c r="P481" s="11">
        <v>99.61</v>
      </c>
      <c r="Q481" s="11">
        <v>344131</v>
      </c>
      <c r="R481" s="11" t="s">
        <v>154</v>
      </c>
      <c r="S481" s="11" t="s">
        <v>155</v>
      </c>
      <c r="T481" s="11" t="s">
        <v>208</v>
      </c>
      <c r="U481" s="11">
        <v>22</v>
      </c>
      <c r="V481" s="11" t="s">
        <v>154</v>
      </c>
      <c r="W481" s="11" t="s">
        <v>157</v>
      </c>
      <c r="X481" s="11">
        <v>5</v>
      </c>
      <c r="Y481" s="11">
        <v>0.5</v>
      </c>
      <c r="Z481" s="11">
        <v>10</v>
      </c>
      <c r="AA481" s="11">
        <v>10</v>
      </c>
      <c r="AB481" s="11">
        <v>10</v>
      </c>
      <c r="AC481" s="11">
        <v>10</v>
      </c>
      <c r="AD481" s="11">
        <v>10</v>
      </c>
      <c r="AE481" s="11">
        <v>10</v>
      </c>
      <c r="AF481" s="11">
        <v>10</v>
      </c>
      <c r="AG481" s="11">
        <v>10</v>
      </c>
      <c r="AH481" s="11">
        <v>10</v>
      </c>
      <c r="AI481" s="11">
        <v>10</v>
      </c>
      <c r="AJ481" s="11">
        <v>10</v>
      </c>
      <c r="AK481" s="11">
        <v>10</v>
      </c>
      <c r="AL481" s="11">
        <v>10</v>
      </c>
      <c r="AM481" s="11">
        <v>120.5</v>
      </c>
      <c r="AN481" s="11">
        <v>60</v>
      </c>
      <c r="AO481" s="11">
        <v>10</v>
      </c>
      <c r="AP481" s="11">
        <v>120</v>
      </c>
      <c r="AQ481" s="11">
        <v>60</v>
      </c>
      <c r="AR481" s="11">
        <v>40</v>
      </c>
      <c r="AS481" s="11">
        <v>0.5</v>
      </c>
      <c r="AT481" s="11">
        <v>130</v>
      </c>
      <c r="AU481" s="11">
        <v>54</v>
      </c>
      <c r="AV481" s="11">
        <v>32075</v>
      </c>
      <c r="AW481" s="11">
        <v>942</v>
      </c>
      <c r="AX481" s="11">
        <v>2728</v>
      </c>
      <c r="AY481" s="11">
        <v>1755</v>
      </c>
      <c r="AZ481" s="11">
        <v>1729</v>
      </c>
      <c r="BA481" s="11">
        <v>1582</v>
      </c>
      <c r="BB481" s="11">
        <v>2085</v>
      </c>
      <c r="BC481" s="11">
        <v>453</v>
      </c>
      <c r="BD481" s="11">
        <v>742</v>
      </c>
      <c r="BE481" s="11">
        <v>753</v>
      </c>
      <c r="BF481" s="11">
        <v>1251</v>
      </c>
      <c r="BG481" s="11">
        <v>840</v>
      </c>
      <c r="BH481" s="11">
        <v>6805</v>
      </c>
      <c r="BI481" s="11">
        <v>9</v>
      </c>
      <c r="BJ481" s="11">
        <v>8</v>
      </c>
      <c r="BK481" s="11">
        <v>8</v>
      </c>
      <c r="BL481" s="11">
        <v>9</v>
      </c>
      <c r="BM481" s="11">
        <v>9</v>
      </c>
      <c r="BN481" s="11">
        <v>10</v>
      </c>
      <c r="BO481" s="11">
        <v>10</v>
      </c>
      <c r="BP481" s="11">
        <v>10</v>
      </c>
      <c r="BQ481" s="11">
        <v>9</v>
      </c>
      <c r="BR481" s="11">
        <v>10</v>
      </c>
      <c r="BS481" s="11">
        <v>11</v>
      </c>
      <c r="BT481" s="11">
        <v>17</v>
      </c>
      <c r="BU481" s="11">
        <v>24</v>
      </c>
      <c r="BV481" s="11">
        <v>9</v>
      </c>
      <c r="BW481" s="11">
        <v>3</v>
      </c>
      <c r="BX481" s="11">
        <v>2</v>
      </c>
      <c r="BY481" s="11">
        <v>9</v>
      </c>
      <c r="BZ481" s="11">
        <v>6</v>
      </c>
      <c r="CA481" s="11">
        <v>2</v>
      </c>
      <c r="CB481" s="11">
        <v>4</v>
      </c>
      <c r="CC481" s="11">
        <v>2</v>
      </c>
      <c r="CD481" s="11">
        <v>3</v>
      </c>
      <c r="CE481" s="11">
        <v>2</v>
      </c>
      <c r="CF481" s="11">
        <v>2</v>
      </c>
      <c r="CG481" s="11">
        <v>2</v>
      </c>
      <c r="CH481" s="11">
        <v>14</v>
      </c>
      <c r="CI481" s="11"/>
      <c r="CJ481" s="11"/>
      <c r="CK481" s="11" t="s">
        <v>158</v>
      </c>
      <c r="CL481" s="11" t="s">
        <v>158</v>
      </c>
      <c r="CM481" s="11" t="s">
        <v>158</v>
      </c>
      <c r="CN481" s="11" t="s">
        <v>158</v>
      </c>
      <c r="CO481" s="11" t="s">
        <v>158</v>
      </c>
      <c r="CP481" s="11" t="s">
        <v>158</v>
      </c>
      <c r="CQ481" s="11" t="s">
        <v>158</v>
      </c>
      <c r="CR481" s="11" t="s">
        <v>158</v>
      </c>
      <c r="CS481" s="11" t="s">
        <v>158</v>
      </c>
      <c r="CT481" s="11" t="s">
        <v>158</v>
      </c>
      <c r="CU481" s="11" t="s">
        <v>158</v>
      </c>
      <c r="CV481" s="11" t="s">
        <v>158</v>
      </c>
      <c r="CW481" s="11" t="s">
        <v>158</v>
      </c>
      <c r="CX481" s="11" t="s">
        <v>154</v>
      </c>
      <c r="CY481" s="11" t="s">
        <v>154</v>
      </c>
      <c r="CZ481" s="11" t="s">
        <v>154</v>
      </c>
      <c r="DA481" s="11" t="s">
        <v>154</v>
      </c>
      <c r="DB481" s="11" t="s">
        <v>154</v>
      </c>
      <c r="DC481" s="11" t="s">
        <v>154</v>
      </c>
      <c r="DD481" s="11" t="s">
        <v>154</v>
      </c>
      <c r="DE481" s="11" t="s">
        <v>154</v>
      </c>
      <c r="DF481" s="11" t="s">
        <v>154</v>
      </c>
      <c r="DG481" s="11" t="s">
        <v>154</v>
      </c>
      <c r="DH481" s="11" t="s">
        <v>154</v>
      </c>
      <c r="DI481" s="11" t="s">
        <v>154</v>
      </c>
      <c r="DJ481" s="11" t="s">
        <v>154</v>
      </c>
      <c r="DK481" s="11" t="s">
        <v>157</v>
      </c>
      <c r="DL481" s="11" t="s">
        <v>157</v>
      </c>
      <c r="DM481" s="11" t="s">
        <v>157</v>
      </c>
      <c r="DN481" s="11" t="s">
        <v>157</v>
      </c>
      <c r="DO481" s="11" t="s">
        <v>157</v>
      </c>
      <c r="DP481" s="11" t="s">
        <v>157</v>
      </c>
      <c r="DQ481" s="11" t="s">
        <v>157</v>
      </c>
      <c r="DR481" s="11" t="s">
        <v>157</v>
      </c>
      <c r="DS481" s="11" t="s">
        <v>157</v>
      </c>
      <c r="DT481" s="11" t="s">
        <v>157</v>
      </c>
      <c r="DU481" s="11" t="s">
        <v>157</v>
      </c>
      <c r="DV481" s="11" t="s">
        <v>157</v>
      </c>
      <c r="DW481" s="11" t="s">
        <v>157</v>
      </c>
      <c r="DX481" s="11" t="b">
        <v>1</v>
      </c>
      <c r="DY481" s="11" t="b">
        <v>1</v>
      </c>
      <c r="DZ481" s="11" t="b">
        <v>1</v>
      </c>
      <c r="EA481" s="11" t="b">
        <v>1</v>
      </c>
      <c r="EB481" s="11" t="b">
        <v>1</v>
      </c>
      <c r="EC481" s="11" t="b">
        <v>1</v>
      </c>
      <c r="ED481" s="11" t="b">
        <v>1</v>
      </c>
      <c r="EE481" s="11" t="b">
        <v>1</v>
      </c>
      <c r="EF481" s="11" t="b">
        <v>1</v>
      </c>
      <c r="EG481" s="11" t="b">
        <v>1</v>
      </c>
      <c r="EH481" s="11" t="b">
        <v>1</v>
      </c>
      <c r="EI481" s="11" t="b">
        <v>1</v>
      </c>
      <c r="EJ481" s="11" t="b">
        <v>1</v>
      </c>
      <c r="EK481" s="11">
        <v>3.0075000000000001E-2</v>
      </c>
      <c r="EL481" s="11">
        <v>3.2822999999999998E-2</v>
      </c>
      <c r="EM481" s="11">
        <v>3.2641000000000003E-2</v>
      </c>
      <c r="EN481" s="11">
        <v>3.2933999999999998E-2</v>
      </c>
      <c r="EO481" s="11">
        <v>2.7393000000000001E-2</v>
      </c>
      <c r="EP481" s="11">
        <v>2.9989999999999999E-2</v>
      </c>
      <c r="EQ481" s="11">
        <v>3.6940000000000001E-2</v>
      </c>
      <c r="ER481" s="11">
        <v>4.9119999999999997E-2</v>
      </c>
      <c r="ES481" s="11">
        <v>0.11402</v>
      </c>
      <c r="ET481" s="11">
        <v>3.3701000000000002E-2</v>
      </c>
      <c r="EU481" s="11">
        <v>3.7395999999999999E-2</v>
      </c>
      <c r="EV481" s="11">
        <v>4.5442999999999997E-2</v>
      </c>
      <c r="EW481" s="11">
        <v>1.5436E-2</v>
      </c>
      <c r="EX481" s="11" t="s">
        <v>243</v>
      </c>
      <c r="EY481" s="11" t="str">
        <f>VLOOKUP(Table8[[#This Row],[Candidate Detail Answer: City]],cities,2,FALSE)</f>
        <v>Phoenix</v>
      </c>
      <c r="EZ481" s="11" t="str">
        <f>VLOOKUP(Table8[[#This Row],[Candidate Detail Answer: City]],cities,3,FALSE)</f>
        <v>AZ</v>
      </c>
      <c r="FA481" s="21">
        <f>VLOOKUP(Table8[[#This Row],[Candidate Detail Answer: City]],cities,4,FALSE)</f>
        <v>85001</v>
      </c>
      <c r="FB481" s="11" t="s">
        <v>231</v>
      </c>
      <c r="FC481" s="11" t="str">
        <f>VLOOKUP(Table8[[#This Row],[Candidate Detail Answer: Major]],majors_final,3,FALSE)</f>
        <v>Software Engineering</v>
      </c>
      <c r="FD481" s="11" t="str">
        <f>VLOOKUP(Table8[[#This Row],[Candidate Detail Answer: Major]],majors_final,4,FALSE)</f>
        <v>IT-development focused</v>
      </c>
      <c r="FE481" s="11">
        <f>VLOOKUP(Table8[[#This Row],[Candidate Detail Answer: Major]],majors_final,5,FALSE)</f>
        <v>0</v>
      </c>
      <c r="FF481" s="11">
        <f>VLOOKUP(Table8[[#This Row],[Candidate Detail Answer: Major]],majors_final,6,FALSE)</f>
        <v>0</v>
      </c>
      <c r="FG481" s="5"/>
      <c r="FH481" s="5"/>
      <c r="FI481" s="11"/>
    </row>
    <row r="482" spans="1:165" ht="12.75" x14ac:dyDescent="0.2">
      <c r="A482" s="11">
        <v>51960712</v>
      </c>
      <c r="B482" s="11">
        <v>73589878</v>
      </c>
      <c r="C482" s="11">
        <v>54394.9041666661</v>
      </c>
      <c r="D482" s="11" t="s">
        <v>153</v>
      </c>
      <c r="E482" s="11">
        <v>345600</v>
      </c>
      <c r="F482" s="11">
        <v>77975870</v>
      </c>
      <c r="G482" s="11">
        <v>54674.574305557297</v>
      </c>
      <c r="H482" s="11">
        <v>53507.1729166644</v>
      </c>
      <c r="I482" s="11">
        <v>296305</v>
      </c>
      <c r="J482" s="11">
        <v>1</v>
      </c>
      <c r="K482" s="11">
        <v>191</v>
      </c>
      <c r="L482" s="11">
        <v>215276</v>
      </c>
      <c r="M482" s="11">
        <v>131</v>
      </c>
      <c r="N482" s="11">
        <v>110.5</v>
      </c>
      <c r="O482" s="11">
        <v>92</v>
      </c>
      <c r="P482" s="11">
        <v>84.35</v>
      </c>
      <c r="Q482" s="11">
        <v>104869</v>
      </c>
      <c r="R482" s="11" t="s">
        <v>154</v>
      </c>
      <c r="S482" s="11" t="s">
        <v>155</v>
      </c>
      <c r="T482" s="11" t="s">
        <v>208</v>
      </c>
      <c r="U482" s="11">
        <v>17</v>
      </c>
      <c r="V482" s="11" t="s">
        <v>154</v>
      </c>
      <c r="W482" s="11" t="s">
        <v>157</v>
      </c>
      <c r="X482" s="11">
        <v>1</v>
      </c>
      <c r="Y482" s="11">
        <v>0.5</v>
      </c>
      <c r="Z482" s="11">
        <v>10</v>
      </c>
      <c r="AA482" s="11">
        <v>10</v>
      </c>
      <c r="AB482" s="11">
        <v>10</v>
      </c>
      <c r="AC482" s="11">
        <v>10</v>
      </c>
      <c r="AD482" s="11">
        <v>10</v>
      </c>
      <c r="AE482" s="11">
        <v>10</v>
      </c>
      <c r="AF482" s="11">
        <v>10</v>
      </c>
      <c r="AG482" s="11">
        <v>10</v>
      </c>
      <c r="AH482" s="11">
        <v>10</v>
      </c>
      <c r="AI482" s="11">
        <v>0</v>
      </c>
      <c r="AJ482" s="11">
        <v>10</v>
      </c>
      <c r="AK482" s="11">
        <v>0</v>
      </c>
      <c r="AL482" s="11">
        <v>10</v>
      </c>
      <c r="AM482" s="11">
        <v>100.5</v>
      </c>
      <c r="AN482" s="11">
        <v>50</v>
      </c>
      <c r="AO482" s="11">
        <v>10</v>
      </c>
      <c r="AP482" s="11">
        <v>100</v>
      </c>
      <c r="AQ482" s="11">
        <v>40</v>
      </c>
      <c r="AR482" s="11">
        <v>20</v>
      </c>
      <c r="AS482" s="11">
        <v>0.5</v>
      </c>
      <c r="AT482" s="11">
        <v>110</v>
      </c>
      <c r="AU482" s="11">
        <v>1930</v>
      </c>
      <c r="AV482" s="11">
        <v>29397</v>
      </c>
      <c r="AW482" s="11">
        <v>87698</v>
      </c>
      <c r="AX482" s="11">
        <v>1643</v>
      </c>
      <c r="AY482" s="11">
        <v>1119</v>
      </c>
      <c r="AZ482" s="11">
        <v>5325</v>
      </c>
      <c r="BA482" s="11">
        <v>3579</v>
      </c>
      <c r="BB482" s="11">
        <v>2787</v>
      </c>
      <c r="BC482" s="11">
        <v>2759</v>
      </c>
      <c r="BD482" s="11">
        <v>10960</v>
      </c>
      <c r="BE482" s="11">
        <v>18870</v>
      </c>
      <c r="BF482" s="11">
        <v>1921</v>
      </c>
      <c r="BG482" s="11">
        <v>11975</v>
      </c>
      <c r="BH482" s="11">
        <v>9621</v>
      </c>
      <c r="BI482" s="11">
        <v>15</v>
      </c>
      <c r="BJ482" s="11">
        <v>14</v>
      </c>
      <c r="BK482" s="11">
        <v>16</v>
      </c>
      <c r="BL482" s="11">
        <v>23</v>
      </c>
      <c r="BM482" s="11">
        <v>15</v>
      </c>
      <c r="BN482" s="11">
        <v>14</v>
      </c>
      <c r="BO482" s="11">
        <v>17</v>
      </c>
      <c r="BP482" s="11">
        <v>21</v>
      </c>
      <c r="BQ482" s="11">
        <v>14</v>
      </c>
      <c r="BR482" s="11">
        <v>22</v>
      </c>
      <c r="BS482" s="11">
        <v>20</v>
      </c>
      <c r="BT482" s="11">
        <v>27</v>
      </c>
      <c r="BU482" s="11">
        <v>42</v>
      </c>
      <c r="BV482" s="11">
        <v>56</v>
      </c>
      <c r="BW482" s="11">
        <v>47</v>
      </c>
      <c r="BX482" s="11">
        <v>11</v>
      </c>
      <c r="BY482" s="11">
        <v>12</v>
      </c>
      <c r="BZ482" s="11">
        <v>23</v>
      </c>
      <c r="CA482" s="11">
        <v>18</v>
      </c>
      <c r="CB482" s="11">
        <v>13</v>
      </c>
      <c r="CC482" s="11">
        <v>11</v>
      </c>
      <c r="CD482" s="11">
        <v>15</v>
      </c>
      <c r="CE482" s="11">
        <v>7</v>
      </c>
      <c r="CF482" s="11">
        <v>13</v>
      </c>
      <c r="CG482" s="11">
        <v>8</v>
      </c>
      <c r="CH482" s="11">
        <v>36</v>
      </c>
      <c r="CI482" s="11"/>
      <c r="CJ482" s="11"/>
      <c r="CK482" s="11" t="s">
        <v>158</v>
      </c>
      <c r="CL482" s="11" t="s">
        <v>158</v>
      </c>
      <c r="CM482" s="11" t="s">
        <v>158</v>
      </c>
      <c r="CN482" s="11" t="s">
        <v>158</v>
      </c>
      <c r="CO482" s="11" t="s">
        <v>158</v>
      </c>
      <c r="CP482" s="11" t="s">
        <v>158</v>
      </c>
      <c r="CQ482" s="11" t="s">
        <v>158</v>
      </c>
      <c r="CR482" s="11" t="s">
        <v>158</v>
      </c>
      <c r="CS482" s="11" t="s">
        <v>158</v>
      </c>
      <c r="CT482" s="11" t="s">
        <v>158</v>
      </c>
      <c r="CU482" s="11" t="s">
        <v>158</v>
      </c>
      <c r="CV482" s="11" t="s">
        <v>158</v>
      </c>
      <c r="CW482" s="11" t="s">
        <v>158</v>
      </c>
      <c r="CX482" s="11" t="s">
        <v>154</v>
      </c>
      <c r="CY482" s="11" t="s">
        <v>154</v>
      </c>
      <c r="CZ482" s="11" t="s">
        <v>154</v>
      </c>
      <c r="DA482" s="11" t="s">
        <v>154</v>
      </c>
      <c r="DB482" s="11" t="s">
        <v>154</v>
      </c>
      <c r="DC482" s="11" t="s">
        <v>154</v>
      </c>
      <c r="DD482" s="11" t="s">
        <v>154</v>
      </c>
      <c r="DE482" s="11" t="s">
        <v>154</v>
      </c>
      <c r="DF482" s="11" t="s">
        <v>154</v>
      </c>
      <c r="DG482" s="11" t="s">
        <v>154</v>
      </c>
      <c r="DH482" s="11" t="s">
        <v>154</v>
      </c>
      <c r="DI482" s="11" t="s">
        <v>154</v>
      </c>
      <c r="DJ482" s="11" t="s">
        <v>154</v>
      </c>
      <c r="DK482" s="11" t="s">
        <v>157</v>
      </c>
      <c r="DL482" s="11" t="s">
        <v>157</v>
      </c>
      <c r="DM482" s="11" t="s">
        <v>157</v>
      </c>
      <c r="DN482" s="11" t="s">
        <v>157</v>
      </c>
      <c r="DO482" s="11" t="s">
        <v>157</v>
      </c>
      <c r="DP482" s="11" t="s">
        <v>157</v>
      </c>
      <c r="DQ482" s="11" t="s">
        <v>157</v>
      </c>
      <c r="DR482" s="11" t="s">
        <v>157</v>
      </c>
      <c r="DS482" s="11" t="s">
        <v>157</v>
      </c>
      <c r="DT482" s="11" t="s">
        <v>157</v>
      </c>
      <c r="DU482" s="11" t="s">
        <v>157</v>
      </c>
      <c r="DV482" s="11" t="s">
        <v>157</v>
      </c>
      <c r="DW482" s="11" t="s">
        <v>157</v>
      </c>
      <c r="DX482" s="11" t="b">
        <v>1</v>
      </c>
      <c r="DY482" s="11" t="b">
        <v>1</v>
      </c>
      <c r="DZ482" s="11" t="b">
        <v>1</v>
      </c>
      <c r="EA482" s="11" t="b">
        <v>1</v>
      </c>
      <c r="EB482" s="11" t="b">
        <v>1</v>
      </c>
      <c r="EC482" s="11" t="b">
        <v>1</v>
      </c>
      <c r="ED482" s="11" t="b">
        <v>1</v>
      </c>
      <c r="EE482" s="11" t="b">
        <v>1</v>
      </c>
      <c r="EF482" s="11" t="b">
        <v>1</v>
      </c>
      <c r="EG482" s="11" t="b">
        <v>0</v>
      </c>
      <c r="EH482" s="11" t="b">
        <v>1</v>
      </c>
      <c r="EI482" s="11" t="b">
        <v>0</v>
      </c>
      <c r="EJ482" s="11" t="b">
        <v>1</v>
      </c>
      <c r="EK482" s="11">
        <v>1.116E-2</v>
      </c>
      <c r="EL482" s="11">
        <v>4.3545E-2</v>
      </c>
      <c r="EM482" s="11">
        <v>1.7440000000000001E-2</v>
      </c>
      <c r="EN482" s="11">
        <v>2.8674999999999999E-2</v>
      </c>
      <c r="EO482" s="11">
        <v>2.2387000000000001E-2</v>
      </c>
      <c r="EP482" s="11">
        <v>5.9631999999999998E-2</v>
      </c>
      <c r="EQ482" s="11">
        <v>5.5141000000000003E-2</v>
      </c>
      <c r="ER482" s="11">
        <v>3.636174</v>
      </c>
      <c r="ES482" s="11">
        <v>3.1223000000000001E-2</v>
      </c>
      <c r="ET482" s="11">
        <v>2.8853E-2</v>
      </c>
      <c r="EU482" s="11">
        <v>3.1052E-2</v>
      </c>
      <c r="EV482" s="11">
        <v>1.1476999999999999E-2</v>
      </c>
      <c r="EW482" s="11">
        <v>4.2540000000000001E-2</v>
      </c>
      <c r="EX482" s="11" t="s">
        <v>243</v>
      </c>
      <c r="EY482" s="11" t="str">
        <f>VLOOKUP(Table8[[#This Row],[Candidate Detail Answer: City]],cities,2,FALSE)</f>
        <v>Phoenix</v>
      </c>
      <c r="EZ482" s="11" t="str">
        <f>VLOOKUP(Table8[[#This Row],[Candidate Detail Answer: City]],cities,3,FALSE)</f>
        <v>AZ</v>
      </c>
      <c r="FA482" s="21">
        <f>VLOOKUP(Table8[[#This Row],[Candidate Detail Answer: City]],cities,4,FALSE)</f>
        <v>85001</v>
      </c>
      <c r="FB482" s="11" t="s">
        <v>682</v>
      </c>
      <c r="FC482" s="11" t="str">
        <f>VLOOKUP(Table8[[#This Row],[Candidate Detail Answer: Major]],majors_final,3,FALSE)</f>
        <v>Full Stack Development</v>
      </c>
      <c r="FD482" s="11" t="str">
        <f>VLOOKUP(Table8[[#This Row],[Candidate Detail Answer: Major]],majors_final,4,FALSE)</f>
        <v>IT-development focused</v>
      </c>
      <c r="FE482" s="11">
        <f>VLOOKUP(Table8[[#This Row],[Candidate Detail Answer: Major]],majors_final,5,FALSE)</f>
        <v>0</v>
      </c>
      <c r="FF482" s="11">
        <f>VLOOKUP(Table8[[#This Row],[Candidate Detail Answer: Major]],majors_final,6,FALSE)</f>
        <v>0</v>
      </c>
      <c r="FG482" s="5"/>
      <c r="FH482" s="5"/>
      <c r="FI482" s="11"/>
    </row>
    <row r="483" spans="1:165" ht="12.75" x14ac:dyDescent="0.2">
      <c r="A483" s="11">
        <v>33750660</v>
      </c>
      <c r="B483" s="11">
        <v>45381854</v>
      </c>
      <c r="C483" s="11">
        <v>57026.820833332597</v>
      </c>
      <c r="D483" s="11" t="s">
        <v>153</v>
      </c>
      <c r="E483" s="11">
        <v>345600</v>
      </c>
      <c r="F483" s="11">
        <v>52146176</v>
      </c>
      <c r="G483" s="11">
        <v>49316.403472223101</v>
      </c>
      <c r="H483" s="11">
        <v>48776.637499998898</v>
      </c>
      <c r="I483" s="11">
        <v>255062</v>
      </c>
      <c r="J483" s="11">
        <v>1</v>
      </c>
      <c r="K483" s="11">
        <v>8</v>
      </c>
      <c r="L483" s="11">
        <v>431788</v>
      </c>
      <c r="M483" s="11">
        <v>131</v>
      </c>
      <c r="N483" s="11">
        <v>0</v>
      </c>
      <c r="O483" s="11">
        <v>92</v>
      </c>
      <c r="P483" s="11">
        <v>0</v>
      </c>
      <c r="Q483" s="11">
        <v>249306</v>
      </c>
      <c r="R483" s="11" t="s">
        <v>154</v>
      </c>
      <c r="S483" s="11" t="s">
        <v>155</v>
      </c>
      <c r="T483" s="11" t="s">
        <v>208</v>
      </c>
      <c r="U483" s="11">
        <v>0</v>
      </c>
      <c r="V483" s="11" t="s">
        <v>154</v>
      </c>
      <c r="W483" s="11" t="s">
        <v>157</v>
      </c>
      <c r="X483" s="11"/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 t="s">
        <v>157</v>
      </c>
      <c r="AT483" s="11" t="s">
        <v>157</v>
      </c>
      <c r="AU483" s="11">
        <v>232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0</v>
      </c>
      <c r="BW483" s="11">
        <v>0</v>
      </c>
      <c r="BX483" s="11">
        <v>0</v>
      </c>
      <c r="BY483" s="11">
        <v>0</v>
      </c>
      <c r="BZ483" s="11">
        <v>0</v>
      </c>
      <c r="CA483" s="11">
        <v>0</v>
      </c>
      <c r="CB483" s="11">
        <v>0</v>
      </c>
      <c r="CC483" s="11">
        <v>0</v>
      </c>
      <c r="CD483" s="11">
        <v>0</v>
      </c>
      <c r="CE483" s="11">
        <v>0</v>
      </c>
      <c r="CF483" s="11">
        <v>0</v>
      </c>
      <c r="CG483" s="11">
        <v>0</v>
      </c>
      <c r="CH483" s="11">
        <v>0</v>
      </c>
      <c r="CI483" s="11"/>
      <c r="CJ483" s="11"/>
      <c r="CK483" s="11" t="s">
        <v>166</v>
      </c>
      <c r="CL483" s="11" t="s">
        <v>166</v>
      </c>
      <c r="CM483" s="11" t="s">
        <v>166</v>
      </c>
      <c r="CN483" s="11" t="s">
        <v>166</v>
      </c>
      <c r="CO483" s="11" t="s">
        <v>166</v>
      </c>
      <c r="CP483" s="11" t="s">
        <v>166</v>
      </c>
      <c r="CQ483" s="11" t="s">
        <v>166</v>
      </c>
      <c r="CR483" s="11" t="s">
        <v>166</v>
      </c>
      <c r="CS483" s="11" t="s">
        <v>166</v>
      </c>
      <c r="CT483" s="11" t="s">
        <v>166</v>
      </c>
      <c r="CU483" s="11" t="s">
        <v>166</v>
      </c>
      <c r="CV483" s="11" t="s">
        <v>166</v>
      </c>
      <c r="CW483" s="11" t="s">
        <v>166</v>
      </c>
      <c r="CX483" s="11" t="s">
        <v>154</v>
      </c>
      <c r="CY483" s="11" t="s">
        <v>154</v>
      </c>
      <c r="CZ483" s="11" t="s">
        <v>154</v>
      </c>
      <c r="DA483" s="11" t="s">
        <v>154</v>
      </c>
      <c r="DB483" s="11" t="s">
        <v>154</v>
      </c>
      <c r="DC483" s="11" t="s">
        <v>154</v>
      </c>
      <c r="DD483" s="11" t="s">
        <v>154</v>
      </c>
      <c r="DE483" s="11" t="s">
        <v>154</v>
      </c>
      <c r="DF483" s="11" t="s">
        <v>154</v>
      </c>
      <c r="DG483" s="11" t="s">
        <v>154</v>
      </c>
      <c r="DH483" s="11" t="s">
        <v>154</v>
      </c>
      <c r="DI483" s="11" t="s">
        <v>154</v>
      </c>
      <c r="DJ483" s="11" t="s">
        <v>154</v>
      </c>
      <c r="DK483" s="11" t="s">
        <v>157</v>
      </c>
      <c r="DL483" s="11" t="s">
        <v>157</v>
      </c>
      <c r="DM483" s="11" t="s">
        <v>157</v>
      </c>
      <c r="DN483" s="11" t="s">
        <v>157</v>
      </c>
      <c r="DO483" s="11" t="s">
        <v>157</v>
      </c>
      <c r="DP483" s="11" t="s">
        <v>157</v>
      </c>
      <c r="DQ483" s="11" t="s">
        <v>157</v>
      </c>
      <c r="DR483" s="11" t="s">
        <v>157</v>
      </c>
      <c r="DS483" s="11" t="s">
        <v>157</v>
      </c>
      <c r="DT483" s="11" t="s">
        <v>157</v>
      </c>
      <c r="DU483" s="11" t="s">
        <v>157</v>
      </c>
      <c r="DV483" s="11" t="s">
        <v>157</v>
      </c>
      <c r="DW483" s="11" t="s">
        <v>157</v>
      </c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 t="s">
        <v>243</v>
      </c>
      <c r="EY483" s="11" t="str">
        <f>VLOOKUP(Table8[[#This Row],[Candidate Detail Answer: City]],cities,2,FALSE)</f>
        <v>Phoenix</v>
      </c>
      <c r="EZ483" s="11" t="str">
        <f>VLOOKUP(Table8[[#This Row],[Candidate Detail Answer: City]],cities,3,FALSE)</f>
        <v>AZ</v>
      </c>
      <c r="FA483" s="21">
        <f>VLOOKUP(Table8[[#This Row],[Candidate Detail Answer: City]],cities,4,FALSE)</f>
        <v>85001</v>
      </c>
      <c r="FB483" s="11" t="s">
        <v>234</v>
      </c>
      <c r="FC483" s="11" t="str">
        <f>VLOOKUP(Table8[[#This Row],[Candidate Detail Answer: Major]],majors_final,3,FALSE)</f>
        <v>Computer Programming</v>
      </c>
      <c r="FD483" s="11" t="str">
        <f>VLOOKUP(Table8[[#This Row],[Candidate Detail Answer: Major]],majors_final,4,FALSE)</f>
        <v>IT-development focused</v>
      </c>
      <c r="FE483" s="11">
        <f>VLOOKUP(Table8[[#This Row],[Candidate Detail Answer: Major]],majors_final,5,FALSE)</f>
        <v>0</v>
      </c>
      <c r="FF483" s="11">
        <f>VLOOKUP(Table8[[#This Row],[Candidate Detail Answer: Major]],majors_final,6,FALSE)</f>
        <v>0</v>
      </c>
      <c r="FG483" s="5"/>
      <c r="FH483" s="5"/>
      <c r="FI483" s="11"/>
    </row>
    <row r="484" spans="1:165" ht="12.75" x14ac:dyDescent="0.2">
      <c r="A484" s="11">
        <v>51960726</v>
      </c>
      <c r="B484" s="11">
        <v>73589906</v>
      </c>
      <c r="C484" s="11">
        <v>57662.867361110402</v>
      </c>
      <c r="D484" s="11" t="s">
        <v>153</v>
      </c>
      <c r="E484" s="11">
        <v>345600</v>
      </c>
      <c r="F484" s="11">
        <v>77729062</v>
      </c>
      <c r="G484" s="11">
        <v>54955.527083335197</v>
      </c>
      <c r="H484" s="11">
        <v>53755.215972219899</v>
      </c>
      <c r="I484" s="11">
        <v>196934</v>
      </c>
      <c r="J484" s="11">
        <v>1</v>
      </c>
      <c r="K484" s="11">
        <v>1</v>
      </c>
      <c r="L484" s="11">
        <v>45</v>
      </c>
      <c r="M484" s="11">
        <v>131</v>
      </c>
      <c r="N484" s="11">
        <v>0</v>
      </c>
      <c r="O484" s="11">
        <v>92</v>
      </c>
      <c r="P484" s="11">
        <v>0</v>
      </c>
      <c r="Q484" s="11">
        <v>196448</v>
      </c>
      <c r="R484" s="11" t="s">
        <v>154</v>
      </c>
      <c r="S484" s="11" t="s">
        <v>155</v>
      </c>
      <c r="T484" s="11" t="s">
        <v>208</v>
      </c>
      <c r="U484" s="11">
        <v>0</v>
      </c>
      <c r="V484" s="11" t="s">
        <v>154</v>
      </c>
      <c r="W484" s="11" t="s">
        <v>157</v>
      </c>
      <c r="X484" s="11"/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 t="s">
        <v>157</v>
      </c>
      <c r="AT484" s="11" t="s">
        <v>157</v>
      </c>
      <c r="AU484" s="11">
        <v>9</v>
      </c>
      <c r="AV484" s="11">
        <v>54</v>
      </c>
      <c r="AW484" s="11">
        <v>0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0</v>
      </c>
      <c r="BJ484" s="11">
        <v>0</v>
      </c>
      <c r="BK484" s="11">
        <v>0</v>
      </c>
      <c r="BL484" s="11">
        <v>0</v>
      </c>
      <c r="BM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0</v>
      </c>
      <c r="BT484" s="11">
        <v>0</v>
      </c>
      <c r="BU484" s="11">
        <v>0</v>
      </c>
      <c r="BV484" s="11">
        <v>0</v>
      </c>
      <c r="BW484" s="11">
        <v>0</v>
      </c>
      <c r="BX484" s="11">
        <v>0</v>
      </c>
      <c r="BY484" s="11">
        <v>0</v>
      </c>
      <c r="BZ484" s="11">
        <v>0</v>
      </c>
      <c r="CA484" s="11">
        <v>0</v>
      </c>
      <c r="CB484" s="11">
        <v>0</v>
      </c>
      <c r="CC484" s="11">
        <v>0</v>
      </c>
      <c r="CD484" s="11">
        <v>0</v>
      </c>
      <c r="CE484" s="11">
        <v>0</v>
      </c>
      <c r="CF484" s="11">
        <v>0</v>
      </c>
      <c r="CG484" s="11">
        <v>0</v>
      </c>
      <c r="CH484" s="11">
        <v>0</v>
      </c>
      <c r="CI484" s="11"/>
      <c r="CJ484" s="11"/>
      <c r="CK484" s="11" t="s">
        <v>166</v>
      </c>
      <c r="CL484" s="11" t="s">
        <v>166</v>
      </c>
      <c r="CM484" s="11" t="s">
        <v>166</v>
      </c>
      <c r="CN484" s="11" t="s">
        <v>166</v>
      </c>
      <c r="CO484" s="11" t="s">
        <v>166</v>
      </c>
      <c r="CP484" s="11" t="s">
        <v>166</v>
      </c>
      <c r="CQ484" s="11" t="s">
        <v>166</v>
      </c>
      <c r="CR484" s="11" t="s">
        <v>166</v>
      </c>
      <c r="CS484" s="11" t="s">
        <v>166</v>
      </c>
      <c r="CT484" s="11" t="s">
        <v>166</v>
      </c>
      <c r="CU484" s="11" t="s">
        <v>166</v>
      </c>
      <c r="CV484" s="11" t="s">
        <v>166</v>
      </c>
      <c r="CW484" s="11" t="s">
        <v>166</v>
      </c>
      <c r="CX484" s="11" t="s">
        <v>154</v>
      </c>
      <c r="CY484" s="11" t="s">
        <v>154</v>
      </c>
      <c r="CZ484" s="11" t="s">
        <v>154</v>
      </c>
      <c r="DA484" s="11" t="s">
        <v>154</v>
      </c>
      <c r="DB484" s="11" t="s">
        <v>154</v>
      </c>
      <c r="DC484" s="11" t="s">
        <v>154</v>
      </c>
      <c r="DD484" s="11" t="s">
        <v>154</v>
      </c>
      <c r="DE484" s="11" t="s">
        <v>154</v>
      </c>
      <c r="DF484" s="11" t="s">
        <v>154</v>
      </c>
      <c r="DG484" s="11" t="s">
        <v>154</v>
      </c>
      <c r="DH484" s="11" t="s">
        <v>154</v>
      </c>
      <c r="DI484" s="11" t="s">
        <v>154</v>
      </c>
      <c r="DJ484" s="11" t="s">
        <v>154</v>
      </c>
      <c r="DK484" s="11" t="s">
        <v>157</v>
      </c>
      <c r="DL484" s="11" t="s">
        <v>157</v>
      </c>
      <c r="DM484" s="11" t="s">
        <v>157</v>
      </c>
      <c r="DN484" s="11" t="s">
        <v>157</v>
      </c>
      <c r="DO484" s="11" t="s">
        <v>157</v>
      </c>
      <c r="DP484" s="11" t="s">
        <v>157</v>
      </c>
      <c r="DQ484" s="11" t="s">
        <v>157</v>
      </c>
      <c r="DR484" s="11" t="s">
        <v>157</v>
      </c>
      <c r="DS484" s="11" t="s">
        <v>157</v>
      </c>
      <c r="DT484" s="11" t="s">
        <v>157</v>
      </c>
      <c r="DU484" s="11" t="s">
        <v>157</v>
      </c>
      <c r="DV484" s="11" t="s">
        <v>157</v>
      </c>
      <c r="DW484" s="11" t="s">
        <v>157</v>
      </c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 t="s">
        <v>243</v>
      </c>
      <c r="EY484" s="11" t="str">
        <f>VLOOKUP(Table8[[#This Row],[Candidate Detail Answer: City]],cities,2,FALSE)</f>
        <v>Phoenix</v>
      </c>
      <c r="EZ484" s="11" t="str">
        <f>VLOOKUP(Table8[[#This Row],[Candidate Detail Answer: City]],cities,3,FALSE)</f>
        <v>AZ</v>
      </c>
      <c r="FA484" s="21">
        <f>VLOOKUP(Table8[[#This Row],[Candidate Detail Answer: City]],cities,4,FALSE)</f>
        <v>85001</v>
      </c>
      <c r="FB484" s="11" t="s">
        <v>665</v>
      </c>
      <c r="FC484" s="11" t="str">
        <f>VLOOKUP(Table8[[#This Row],[Candidate Detail Answer: Major]],majors_final,3,FALSE)</f>
        <v>Full Stack Development</v>
      </c>
      <c r="FD484" s="11" t="str">
        <f>VLOOKUP(Table8[[#This Row],[Candidate Detail Answer: Major]],majors_final,4,FALSE)</f>
        <v>IT-development focused</v>
      </c>
      <c r="FE484" s="11">
        <f>VLOOKUP(Table8[[#This Row],[Candidate Detail Answer: Major]],majors_final,5,FALSE)</f>
        <v>0</v>
      </c>
      <c r="FF484" s="11">
        <f>VLOOKUP(Table8[[#This Row],[Candidate Detail Answer: Major]],majors_final,6,FALSE)</f>
        <v>0</v>
      </c>
      <c r="FG484" s="5"/>
      <c r="FH484" s="5"/>
      <c r="FI484" s="11"/>
    </row>
    <row r="485" spans="1:165" ht="12.75" x14ac:dyDescent="0.2">
      <c r="A485" s="11">
        <v>30819767</v>
      </c>
      <c r="B485" s="11">
        <v>40836012</v>
      </c>
      <c r="C485" s="11">
        <v>48056.371527777599</v>
      </c>
      <c r="D485" s="11" t="s">
        <v>153</v>
      </c>
      <c r="E485" s="11">
        <v>345600</v>
      </c>
      <c r="F485" s="11">
        <v>48029630</v>
      </c>
      <c r="G485" s="11">
        <v>48995.314583334097</v>
      </c>
      <c r="H485" s="11">
        <v>48493.1597222212</v>
      </c>
      <c r="I485" s="11">
        <v>364905</v>
      </c>
      <c r="J485" s="11">
        <v>1</v>
      </c>
      <c r="K485" s="11">
        <v>0</v>
      </c>
      <c r="L485" s="11">
        <v>0</v>
      </c>
      <c r="M485" s="11">
        <v>131</v>
      </c>
      <c r="N485" s="11">
        <v>131</v>
      </c>
      <c r="O485" s="11">
        <v>92</v>
      </c>
      <c r="P485" s="11">
        <v>100</v>
      </c>
      <c r="Q485" s="11">
        <v>152733</v>
      </c>
      <c r="R485" s="11" t="s">
        <v>154</v>
      </c>
      <c r="S485" s="11" t="s">
        <v>155</v>
      </c>
      <c r="T485" s="11" t="s">
        <v>156</v>
      </c>
      <c r="U485" s="11">
        <v>0</v>
      </c>
      <c r="V485" s="11" t="s">
        <v>154</v>
      </c>
      <c r="W485" s="11" t="s">
        <v>157</v>
      </c>
      <c r="X485" s="11">
        <v>5</v>
      </c>
      <c r="Y485" s="11">
        <v>1</v>
      </c>
      <c r="Z485" s="11">
        <v>10</v>
      </c>
      <c r="AA485" s="11">
        <v>10</v>
      </c>
      <c r="AB485" s="11">
        <v>10</v>
      </c>
      <c r="AC485" s="11">
        <v>10</v>
      </c>
      <c r="AD485" s="11">
        <v>10</v>
      </c>
      <c r="AE485" s="11">
        <v>10</v>
      </c>
      <c r="AF485" s="11">
        <v>10</v>
      </c>
      <c r="AG485" s="11">
        <v>10</v>
      </c>
      <c r="AH485" s="11">
        <v>10</v>
      </c>
      <c r="AI485" s="11">
        <v>10</v>
      </c>
      <c r="AJ485" s="11">
        <v>10</v>
      </c>
      <c r="AK485" s="11">
        <v>10</v>
      </c>
      <c r="AL485" s="11">
        <v>10</v>
      </c>
      <c r="AM485" s="11">
        <v>121</v>
      </c>
      <c r="AN485" s="11">
        <v>60</v>
      </c>
      <c r="AO485" s="11">
        <v>10</v>
      </c>
      <c r="AP485" s="11">
        <v>120</v>
      </c>
      <c r="AQ485" s="11">
        <v>60</v>
      </c>
      <c r="AR485" s="11">
        <v>40</v>
      </c>
      <c r="AS485" s="11">
        <v>1</v>
      </c>
      <c r="AT485" s="11">
        <v>130</v>
      </c>
      <c r="AU485" s="11">
        <v>128</v>
      </c>
      <c r="AV485" s="11">
        <v>4914</v>
      </c>
      <c r="AW485" s="11">
        <v>701</v>
      </c>
      <c r="AX485" s="11">
        <v>605</v>
      </c>
      <c r="AY485" s="11">
        <v>1912</v>
      </c>
      <c r="AZ485" s="11">
        <v>848</v>
      </c>
      <c r="BA485" s="11">
        <v>682</v>
      </c>
      <c r="BB485" s="11">
        <v>112296</v>
      </c>
      <c r="BC485" s="11">
        <v>20885</v>
      </c>
      <c r="BD485" s="11">
        <v>804</v>
      </c>
      <c r="BE485" s="11">
        <v>7231</v>
      </c>
      <c r="BF485" s="11">
        <v>435</v>
      </c>
      <c r="BG485" s="11">
        <v>57800</v>
      </c>
      <c r="BH485" s="11">
        <v>2880</v>
      </c>
      <c r="BI485" s="11">
        <v>10</v>
      </c>
      <c r="BJ485" s="11">
        <v>10</v>
      </c>
      <c r="BK485" s="11">
        <v>9</v>
      </c>
      <c r="BL485" s="11">
        <v>13</v>
      </c>
      <c r="BM485" s="11">
        <v>9</v>
      </c>
      <c r="BN485" s="11">
        <v>10</v>
      </c>
      <c r="BO485" s="11">
        <v>14</v>
      </c>
      <c r="BP485" s="11">
        <v>13</v>
      </c>
      <c r="BQ485" s="11">
        <v>15</v>
      </c>
      <c r="BR485" s="11">
        <v>19</v>
      </c>
      <c r="BS485" s="11">
        <v>14</v>
      </c>
      <c r="BT485" s="11">
        <v>24</v>
      </c>
      <c r="BU485" s="11">
        <v>42</v>
      </c>
      <c r="BV485" s="11">
        <v>2</v>
      </c>
      <c r="BW485" s="11">
        <v>2</v>
      </c>
      <c r="BX485" s="11">
        <v>4</v>
      </c>
      <c r="BY485" s="11">
        <v>12</v>
      </c>
      <c r="BZ485" s="11">
        <v>3</v>
      </c>
      <c r="CA485" s="11">
        <v>4</v>
      </c>
      <c r="CB485" s="11">
        <v>2</v>
      </c>
      <c r="CC485" s="11">
        <v>2</v>
      </c>
      <c r="CD485" s="11">
        <v>5</v>
      </c>
      <c r="CE485" s="11">
        <v>2</v>
      </c>
      <c r="CF485" s="11">
        <v>2</v>
      </c>
      <c r="CG485" s="11">
        <v>3</v>
      </c>
      <c r="CH485" s="11">
        <v>5</v>
      </c>
      <c r="CI485" s="11"/>
      <c r="CJ485" s="11"/>
      <c r="CK485" s="11" t="s">
        <v>158</v>
      </c>
      <c r="CL485" s="11" t="s">
        <v>158</v>
      </c>
      <c r="CM485" s="11" t="s">
        <v>158</v>
      </c>
      <c r="CN485" s="11" t="s">
        <v>158</v>
      </c>
      <c r="CO485" s="11" t="s">
        <v>158</v>
      </c>
      <c r="CP485" s="11" t="s">
        <v>158</v>
      </c>
      <c r="CQ485" s="11" t="s">
        <v>158</v>
      </c>
      <c r="CR485" s="11" t="s">
        <v>158</v>
      </c>
      <c r="CS485" s="11" t="s">
        <v>158</v>
      </c>
      <c r="CT485" s="11" t="s">
        <v>158</v>
      </c>
      <c r="CU485" s="11" t="s">
        <v>158</v>
      </c>
      <c r="CV485" s="11" t="s">
        <v>158</v>
      </c>
      <c r="CW485" s="11" t="s">
        <v>158</v>
      </c>
      <c r="CX485" s="11" t="s">
        <v>154</v>
      </c>
      <c r="CY485" s="11" t="s">
        <v>154</v>
      </c>
      <c r="CZ485" s="11" t="s">
        <v>154</v>
      </c>
      <c r="DA485" s="11" t="s">
        <v>154</v>
      </c>
      <c r="DB485" s="11" t="s">
        <v>154</v>
      </c>
      <c r="DC485" s="11" t="s">
        <v>154</v>
      </c>
      <c r="DD485" s="11" t="s">
        <v>154</v>
      </c>
      <c r="DE485" s="11" t="s">
        <v>154</v>
      </c>
      <c r="DF485" s="11" t="s">
        <v>154</v>
      </c>
      <c r="DG485" s="11" t="s">
        <v>154</v>
      </c>
      <c r="DH485" s="11" t="s">
        <v>154</v>
      </c>
      <c r="DI485" s="11" t="s">
        <v>154</v>
      </c>
      <c r="DJ485" s="11" t="s">
        <v>154</v>
      </c>
      <c r="DK485" s="11" t="s">
        <v>157</v>
      </c>
      <c r="DL485" s="11" t="s">
        <v>157</v>
      </c>
      <c r="DM485" s="11" t="s">
        <v>157</v>
      </c>
      <c r="DN485" s="11" t="s">
        <v>157</v>
      </c>
      <c r="DO485" s="11" t="s">
        <v>157</v>
      </c>
      <c r="DP485" s="11" t="s">
        <v>157</v>
      </c>
      <c r="DQ485" s="11" t="s">
        <v>157</v>
      </c>
      <c r="DR485" s="11" t="s">
        <v>157</v>
      </c>
      <c r="DS485" s="11" t="s">
        <v>157</v>
      </c>
      <c r="DT485" s="11" t="s">
        <v>157</v>
      </c>
      <c r="DU485" s="11" t="s">
        <v>157</v>
      </c>
      <c r="DV485" s="11" t="s">
        <v>157</v>
      </c>
      <c r="DW485" s="11" t="s">
        <v>157</v>
      </c>
      <c r="DX485" s="11" t="b">
        <v>1</v>
      </c>
      <c r="DY485" s="11" t="b">
        <v>1</v>
      </c>
      <c r="DZ485" s="11" t="b">
        <v>1</v>
      </c>
      <c r="EA485" s="11" t="b">
        <v>1</v>
      </c>
      <c r="EB485" s="11" t="b">
        <v>1</v>
      </c>
      <c r="EC485" s="11" t="b">
        <v>1</v>
      </c>
      <c r="ED485" s="11" t="b">
        <v>1</v>
      </c>
      <c r="EE485" s="11" t="b">
        <v>1</v>
      </c>
      <c r="EF485" s="11" t="b">
        <v>1</v>
      </c>
      <c r="EG485" s="11" t="b">
        <v>1</v>
      </c>
      <c r="EH485" s="11" t="b">
        <v>1</v>
      </c>
      <c r="EI485" s="11" t="b">
        <v>1</v>
      </c>
      <c r="EJ485" s="11" t="b">
        <v>1</v>
      </c>
      <c r="EK485" s="11">
        <v>3.2009999999999997E-2</v>
      </c>
      <c r="EL485" s="11">
        <v>3.0869000000000001E-2</v>
      </c>
      <c r="EM485" s="11">
        <v>2.8538000000000001E-2</v>
      </c>
      <c r="EN485" s="11">
        <v>3.1130000000000001E-2</v>
      </c>
      <c r="EO485" s="11">
        <v>5.9304000000000003E-2</v>
      </c>
      <c r="EP485" s="11">
        <v>3.3228000000000001E-2</v>
      </c>
      <c r="EQ485" s="11">
        <v>3.3789E-2</v>
      </c>
      <c r="ER485" s="11">
        <v>3.3627999999999998E-2</v>
      </c>
      <c r="ES485" s="11">
        <v>3.7199000000000003E-2</v>
      </c>
      <c r="ET485" s="11">
        <v>4.9333000000000002E-2</v>
      </c>
      <c r="EU485" s="11">
        <v>4.0606000000000003E-2</v>
      </c>
      <c r="EV485" s="11">
        <v>2.0586E-2</v>
      </c>
      <c r="EW485" s="11">
        <v>4.5099E-2</v>
      </c>
      <c r="EX485" s="11" t="s">
        <v>438</v>
      </c>
      <c r="EY485" s="11" t="str">
        <f>VLOOKUP(Table8[[#This Row],[Candidate Detail Answer: City]],cities,2,FALSE)</f>
        <v>Pipersville</v>
      </c>
      <c r="EZ485" s="11" t="str">
        <f>VLOOKUP(Table8[[#This Row],[Candidate Detail Answer: City]],cities,3,FALSE)</f>
        <v>PA</v>
      </c>
      <c r="FA485" s="21">
        <f>VLOOKUP(Table8[[#This Row],[Candidate Detail Answer: City]],cities,4,FALSE)</f>
        <v>18947</v>
      </c>
      <c r="FB485" s="11" t="s">
        <v>229</v>
      </c>
      <c r="FC485" s="11" t="str">
        <f>VLOOKUP(Table8[[#This Row],[Candidate Detail Answer: Major]],majors_final,3,FALSE)</f>
        <v>Computer Science</v>
      </c>
      <c r="FD485" s="11" t="str">
        <f>VLOOKUP(Table8[[#This Row],[Candidate Detail Answer: Major]],majors_final,4,FALSE)</f>
        <v>IT-development focused</v>
      </c>
      <c r="FE485" s="11">
        <f>VLOOKUP(Table8[[#This Row],[Candidate Detail Answer: Major]],majors_final,5,FALSE)</f>
        <v>0</v>
      </c>
      <c r="FF485" s="11">
        <f>VLOOKUP(Table8[[#This Row],[Candidate Detail Answer: Major]],majors_final,6,FALSE)</f>
        <v>0</v>
      </c>
      <c r="FG485" s="5"/>
      <c r="FH485" s="5"/>
      <c r="FI485" s="11"/>
    </row>
    <row r="486" spans="1:165" ht="12.75" x14ac:dyDescent="0.2">
      <c r="A486" s="11">
        <v>30815808</v>
      </c>
      <c r="B486" s="11">
        <v>40830866</v>
      </c>
      <c r="C486" s="11">
        <v>55908.256249999402</v>
      </c>
      <c r="D486" s="11" t="s">
        <v>153</v>
      </c>
      <c r="E486" s="11">
        <v>345600</v>
      </c>
      <c r="F486" s="11">
        <v>48934322</v>
      </c>
      <c r="G486" s="11">
        <v>48674.225694445202</v>
      </c>
      <c r="H486" s="11">
        <v>48209.681944443502</v>
      </c>
      <c r="I486" s="11">
        <v>254416</v>
      </c>
      <c r="J486" s="11">
        <v>2</v>
      </c>
      <c r="K486" s="11">
        <v>0</v>
      </c>
      <c r="L486" s="11">
        <v>0</v>
      </c>
      <c r="M486" s="11">
        <v>131</v>
      </c>
      <c r="N486" s="11">
        <v>41</v>
      </c>
      <c r="O486" s="11">
        <v>92</v>
      </c>
      <c r="P486" s="11">
        <v>31.29</v>
      </c>
      <c r="Q486" s="11">
        <v>241157</v>
      </c>
      <c r="R486" s="11" t="s">
        <v>154</v>
      </c>
      <c r="S486" s="11" t="s">
        <v>155</v>
      </c>
      <c r="T486" s="11" t="s">
        <v>208</v>
      </c>
      <c r="U486" s="11">
        <v>0</v>
      </c>
      <c r="V486" s="11" t="s">
        <v>154</v>
      </c>
      <c r="W486" s="11" t="s">
        <v>157</v>
      </c>
      <c r="X486" s="11">
        <v>4</v>
      </c>
      <c r="Y486" s="11">
        <v>1</v>
      </c>
      <c r="Z486" s="11">
        <v>10</v>
      </c>
      <c r="AA486" s="11">
        <v>10</v>
      </c>
      <c r="AB486" s="11">
        <v>10</v>
      </c>
      <c r="AC486" s="11">
        <v>10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31</v>
      </c>
      <c r="AN486" s="11">
        <v>40</v>
      </c>
      <c r="AO486" s="11">
        <v>0</v>
      </c>
      <c r="AP486" s="11">
        <v>40</v>
      </c>
      <c r="AQ486" s="11">
        <v>0</v>
      </c>
      <c r="AR486" s="11">
        <v>10</v>
      </c>
      <c r="AS486" s="11">
        <v>1</v>
      </c>
      <c r="AT486" s="11">
        <v>40</v>
      </c>
      <c r="AU486" s="11">
        <v>69</v>
      </c>
      <c r="AV486" s="11">
        <v>617</v>
      </c>
      <c r="AW486" s="11">
        <v>809</v>
      </c>
      <c r="AX486" s="11">
        <v>2068</v>
      </c>
      <c r="AY486" s="11">
        <v>1670</v>
      </c>
      <c r="AZ486" s="11">
        <v>1753</v>
      </c>
      <c r="BA486" s="11">
        <v>690</v>
      </c>
      <c r="BB486" s="11">
        <v>504</v>
      </c>
      <c r="BC486" s="11">
        <v>520</v>
      </c>
      <c r="BD486" s="11">
        <v>1094</v>
      </c>
      <c r="BE486" s="11">
        <v>800</v>
      </c>
      <c r="BF486" s="11">
        <v>1022</v>
      </c>
      <c r="BG486" s="11">
        <v>1044</v>
      </c>
      <c r="BH486" s="11">
        <v>399</v>
      </c>
      <c r="BI486" s="11">
        <v>11</v>
      </c>
      <c r="BJ486" s="11">
        <v>12</v>
      </c>
      <c r="BK486" s="11">
        <v>12</v>
      </c>
      <c r="BL486" s="11">
        <v>26</v>
      </c>
      <c r="BM486" s="11">
        <v>9</v>
      </c>
      <c r="BN486" s="11">
        <v>12</v>
      </c>
      <c r="BO486" s="11">
        <v>18</v>
      </c>
      <c r="BP486" s="11">
        <v>15</v>
      </c>
      <c r="BQ486" s="11">
        <v>12</v>
      </c>
      <c r="BR486" s="11">
        <v>10</v>
      </c>
      <c r="BS486" s="11">
        <v>18</v>
      </c>
      <c r="BT486" s="11">
        <v>20</v>
      </c>
      <c r="BU486" s="11">
        <v>16</v>
      </c>
      <c r="BV486" s="11">
        <v>6</v>
      </c>
      <c r="BW486" s="11">
        <v>6</v>
      </c>
      <c r="BX486" s="11">
        <v>10</v>
      </c>
      <c r="BY486" s="11">
        <v>19</v>
      </c>
      <c r="BZ486" s="11">
        <v>14</v>
      </c>
      <c r="CA486" s="11">
        <v>10</v>
      </c>
      <c r="CB486" s="11">
        <v>6</v>
      </c>
      <c r="CC486" s="11">
        <v>9</v>
      </c>
      <c r="CD486" s="11">
        <v>10</v>
      </c>
      <c r="CE486" s="11">
        <v>10</v>
      </c>
      <c r="CF486" s="11">
        <v>8</v>
      </c>
      <c r="CG486" s="11">
        <v>8</v>
      </c>
      <c r="CH486" s="11">
        <v>5</v>
      </c>
      <c r="CI486" s="11"/>
      <c r="CJ486" s="11"/>
      <c r="CK486" s="11" t="s">
        <v>158</v>
      </c>
      <c r="CL486" s="11" t="s">
        <v>158</v>
      </c>
      <c r="CM486" s="11" t="s">
        <v>158</v>
      </c>
      <c r="CN486" s="11" t="s">
        <v>158</v>
      </c>
      <c r="CO486" s="11" t="s">
        <v>158</v>
      </c>
      <c r="CP486" s="11" t="s">
        <v>158</v>
      </c>
      <c r="CQ486" s="11" t="s">
        <v>158</v>
      </c>
      <c r="CR486" s="11" t="s">
        <v>158</v>
      </c>
      <c r="CS486" s="11" t="s">
        <v>158</v>
      </c>
      <c r="CT486" s="11" t="s">
        <v>158</v>
      </c>
      <c r="CU486" s="11" t="s">
        <v>158</v>
      </c>
      <c r="CV486" s="11" t="s">
        <v>158</v>
      </c>
      <c r="CW486" s="11" t="s">
        <v>158</v>
      </c>
      <c r="CX486" s="11" t="s">
        <v>154</v>
      </c>
      <c r="CY486" s="11" t="s">
        <v>154</v>
      </c>
      <c r="CZ486" s="11" t="s">
        <v>154</v>
      </c>
      <c r="DA486" s="11" t="s">
        <v>154</v>
      </c>
      <c r="DB486" s="11" t="s">
        <v>154</v>
      </c>
      <c r="DC486" s="11" t="s">
        <v>154</v>
      </c>
      <c r="DD486" s="11" t="s">
        <v>154</v>
      </c>
      <c r="DE486" s="11" t="s">
        <v>154</v>
      </c>
      <c r="DF486" s="11" t="s">
        <v>154</v>
      </c>
      <c r="DG486" s="11" t="s">
        <v>154</v>
      </c>
      <c r="DH486" s="11" t="s">
        <v>154</v>
      </c>
      <c r="DI486" s="11" t="s">
        <v>154</v>
      </c>
      <c r="DJ486" s="11" t="s">
        <v>154</v>
      </c>
      <c r="DK486" s="11" t="s">
        <v>157</v>
      </c>
      <c r="DL486" s="11" t="s">
        <v>157</v>
      </c>
      <c r="DM486" s="11" t="s">
        <v>157</v>
      </c>
      <c r="DN486" s="11" t="s">
        <v>157</v>
      </c>
      <c r="DO486" s="11" t="s">
        <v>157</v>
      </c>
      <c r="DP486" s="11" t="s">
        <v>157</v>
      </c>
      <c r="DQ486" s="11" t="s">
        <v>157</v>
      </c>
      <c r="DR486" s="11" t="s">
        <v>157</v>
      </c>
      <c r="DS486" s="11" t="s">
        <v>157</v>
      </c>
      <c r="DT486" s="11" t="s">
        <v>157</v>
      </c>
      <c r="DU486" s="11" t="s">
        <v>157</v>
      </c>
      <c r="DV486" s="11" t="s">
        <v>157</v>
      </c>
      <c r="DW486" s="11" t="s">
        <v>157</v>
      </c>
      <c r="DX486" s="11" t="b">
        <v>1</v>
      </c>
      <c r="DY486" s="11" t="b">
        <v>1</v>
      </c>
      <c r="DZ486" s="11" t="b">
        <v>1</v>
      </c>
      <c r="EA486" s="11" t="b">
        <v>1</v>
      </c>
      <c r="EB486" s="11" t="b">
        <v>0</v>
      </c>
      <c r="EC486" s="11" t="b">
        <v>0</v>
      </c>
      <c r="ED486" s="11" t="b">
        <v>0</v>
      </c>
      <c r="EE486" s="11" t="b">
        <v>0</v>
      </c>
      <c r="EF486" s="11" t="b">
        <v>0</v>
      </c>
      <c r="EG486" s="11" t="b">
        <v>0</v>
      </c>
      <c r="EH486" s="11" t="b">
        <v>0</v>
      </c>
      <c r="EI486" s="11" t="b">
        <v>0</v>
      </c>
      <c r="EJ486" s="11" t="b">
        <v>0</v>
      </c>
      <c r="EK486" s="11">
        <v>3.2488000000000003E-2</v>
      </c>
      <c r="EL486" s="11">
        <v>3.4570999999999998E-2</v>
      </c>
      <c r="EM486" s="11">
        <v>3.1496000000000003E-2</v>
      </c>
      <c r="EN486" s="11">
        <v>3.1752000000000002E-2</v>
      </c>
      <c r="EO486" s="11">
        <v>2.9093000000000001E-2</v>
      </c>
      <c r="EP486" s="11">
        <v>0.104686</v>
      </c>
      <c r="EQ486" s="11">
        <v>3.4105999999999997E-2</v>
      </c>
      <c r="ER486" s="11">
        <v>1.4599000000000001E-2</v>
      </c>
      <c r="ES486" s="11">
        <v>4.3047000000000002E-2</v>
      </c>
      <c r="ET486" s="11">
        <v>1.5389999999999999E-2</v>
      </c>
      <c r="EU486" s="11">
        <v>3.8667E-2</v>
      </c>
      <c r="EV486" s="11">
        <v>2.9776E-2</v>
      </c>
      <c r="EW486" s="11">
        <v>3.6095000000000002E-2</v>
      </c>
      <c r="EX486" s="11" t="s">
        <v>247</v>
      </c>
      <c r="EY486" s="11" t="str">
        <f>VLOOKUP(Table8[[#This Row],[Candidate Detail Answer: City]],cities,2,FALSE)</f>
        <v>Pittsburgh</v>
      </c>
      <c r="EZ486" s="11" t="str">
        <f>VLOOKUP(Table8[[#This Row],[Candidate Detail Answer: City]],cities,3,FALSE)</f>
        <v>PA</v>
      </c>
      <c r="FA486" s="21">
        <f>VLOOKUP(Table8[[#This Row],[Candidate Detail Answer: City]],cities,4,FALSE)</f>
        <v>15201</v>
      </c>
      <c r="FB486" s="11" t="s">
        <v>233</v>
      </c>
      <c r="FC486" s="11" t="str">
        <f>VLOOKUP(Table8[[#This Row],[Candidate Detail Answer: Major]],majors_final,3,FALSE)</f>
        <v>Software Development</v>
      </c>
      <c r="FD486" s="11" t="str">
        <f>VLOOKUP(Table8[[#This Row],[Candidate Detail Answer: Major]],majors_final,4,FALSE)</f>
        <v>IT-development focused</v>
      </c>
      <c r="FE486" s="11">
        <f>VLOOKUP(Table8[[#This Row],[Candidate Detail Answer: Major]],majors_final,5,FALSE)</f>
        <v>0</v>
      </c>
      <c r="FF486" s="11">
        <f>VLOOKUP(Table8[[#This Row],[Candidate Detail Answer: Major]],majors_final,6,FALSE)</f>
        <v>0</v>
      </c>
      <c r="FG486" s="5"/>
      <c r="FH486" s="5"/>
      <c r="FI486" s="11"/>
    </row>
    <row r="487" spans="1:165" ht="12.75" x14ac:dyDescent="0.2">
      <c r="A487" s="11">
        <v>43507393</v>
      </c>
      <c r="B487" s="11">
        <v>59571020</v>
      </c>
      <c r="C487" s="11">
        <v>54307.1736111106</v>
      </c>
      <c r="D487" s="11" t="s">
        <v>153</v>
      </c>
      <c r="E487" s="11">
        <v>345600</v>
      </c>
      <c r="F487" s="11">
        <v>70520462</v>
      </c>
      <c r="G487" s="11">
        <v>52145.999305556899</v>
      </c>
      <c r="H487" s="11">
        <v>51274.785416665</v>
      </c>
      <c r="I487" s="11">
        <v>34856</v>
      </c>
      <c r="J487" s="11">
        <v>2</v>
      </c>
      <c r="K487" s="11">
        <v>50</v>
      </c>
      <c r="L487" s="11">
        <v>9038</v>
      </c>
      <c r="M487" s="11">
        <v>131</v>
      </c>
      <c r="N487" s="11">
        <v>111</v>
      </c>
      <c r="O487" s="11">
        <v>92</v>
      </c>
      <c r="P487" s="11">
        <v>84.73</v>
      </c>
      <c r="Q487" s="11">
        <v>8336</v>
      </c>
      <c r="R487" s="11" t="s">
        <v>154</v>
      </c>
      <c r="S487" s="11" t="s">
        <v>155</v>
      </c>
      <c r="T487" s="11" t="s">
        <v>208</v>
      </c>
      <c r="U487" s="11">
        <v>0</v>
      </c>
      <c r="V487" s="11" t="s">
        <v>154</v>
      </c>
      <c r="W487" s="11" t="s">
        <v>157</v>
      </c>
      <c r="X487" s="11">
        <v>4</v>
      </c>
      <c r="Y487" s="11">
        <v>1</v>
      </c>
      <c r="Z487" s="11">
        <v>10</v>
      </c>
      <c r="AA487" s="11">
        <v>10</v>
      </c>
      <c r="AB487" s="11">
        <v>10</v>
      </c>
      <c r="AC487" s="11">
        <v>10</v>
      </c>
      <c r="AD487" s="11">
        <v>10</v>
      </c>
      <c r="AE487" s="11">
        <v>10</v>
      </c>
      <c r="AF487" s="11">
        <v>10</v>
      </c>
      <c r="AG487" s="11">
        <v>10</v>
      </c>
      <c r="AH487" s="11">
        <v>10</v>
      </c>
      <c r="AI487" s="11">
        <v>10</v>
      </c>
      <c r="AJ487" s="11">
        <v>10</v>
      </c>
      <c r="AK487" s="11">
        <v>0</v>
      </c>
      <c r="AL487" s="11">
        <v>0</v>
      </c>
      <c r="AM487" s="11">
        <v>101</v>
      </c>
      <c r="AN487" s="11">
        <v>60</v>
      </c>
      <c r="AO487" s="11">
        <v>0</v>
      </c>
      <c r="AP487" s="11">
        <v>110</v>
      </c>
      <c r="AQ487" s="11">
        <v>40</v>
      </c>
      <c r="AR487" s="11">
        <v>30</v>
      </c>
      <c r="AS487" s="11">
        <v>1</v>
      </c>
      <c r="AT487" s="11">
        <v>110</v>
      </c>
      <c r="AU487" s="11">
        <v>320</v>
      </c>
      <c r="AV487" s="11">
        <v>10111</v>
      </c>
      <c r="AW487" s="11">
        <v>1872</v>
      </c>
      <c r="AX487" s="11">
        <v>240</v>
      </c>
      <c r="AY487" s="11">
        <v>565</v>
      </c>
      <c r="AZ487" s="11">
        <v>1390</v>
      </c>
      <c r="BA487" s="11">
        <v>640</v>
      </c>
      <c r="BB487" s="11">
        <v>2619</v>
      </c>
      <c r="BC487" s="11">
        <v>2236</v>
      </c>
      <c r="BD487" s="11">
        <v>1679</v>
      </c>
      <c r="BE487" s="11">
        <v>1313</v>
      </c>
      <c r="BF487" s="11">
        <v>2270</v>
      </c>
      <c r="BG487" s="11">
        <v>1074</v>
      </c>
      <c r="BH487" s="11">
        <v>3</v>
      </c>
      <c r="BI487" s="11">
        <v>5</v>
      </c>
      <c r="BJ487" s="11">
        <v>5</v>
      </c>
      <c r="BK487" s="11">
        <v>4</v>
      </c>
      <c r="BL487" s="11">
        <v>7</v>
      </c>
      <c r="BM487" s="11">
        <v>4</v>
      </c>
      <c r="BN487" s="11">
        <v>5</v>
      </c>
      <c r="BO487" s="11">
        <v>7</v>
      </c>
      <c r="BP487" s="11">
        <v>6</v>
      </c>
      <c r="BQ487" s="11">
        <v>5</v>
      </c>
      <c r="BR487" s="11">
        <v>6</v>
      </c>
      <c r="BS487" s="11">
        <v>7</v>
      </c>
      <c r="BT487" s="11">
        <v>0</v>
      </c>
      <c r="BU487" s="11">
        <v>4</v>
      </c>
      <c r="BV487" s="11">
        <v>43</v>
      </c>
      <c r="BW487" s="11">
        <v>10</v>
      </c>
      <c r="BX487" s="11">
        <v>2</v>
      </c>
      <c r="BY487" s="11">
        <v>5</v>
      </c>
      <c r="BZ487" s="11">
        <v>12</v>
      </c>
      <c r="CA487" s="11">
        <v>7</v>
      </c>
      <c r="CB487" s="11">
        <v>10</v>
      </c>
      <c r="CC487" s="11">
        <v>17</v>
      </c>
      <c r="CD487" s="11">
        <v>14</v>
      </c>
      <c r="CE487" s="11">
        <v>10</v>
      </c>
      <c r="CF487" s="11">
        <v>6</v>
      </c>
      <c r="CG487" s="11">
        <v>1</v>
      </c>
      <c r="CH487" s="11">
        <v>1</v>
      </c>
      <c r="CI487" s="11"/>
      <c r="CJ487" s="11"/>
      <c r="CK487" s="11" t="s">
        <v>158</v>
      </c>
      <c r="CL487" s="11" t="s">
        <v>158</v>
      </c>
      <c r="CM487" s="11" t="s">
        <v>158</v>
      </c>
      <c r="CN487" s="11" t="s">
        <v>158</v>
      </c>
      <c r="CO487" s="11" t="s">
        <v>158</v>
      </c>
      <c r="CP487" s="11" t="s">
        <v>158</v>
      </c>
      <c r="CQ487" s="11" t="s">
        <v>158</v>
      </c>
      <c r="CR487" s="11" t="s">
        <v>158</v>
      </c>
      <c r="CS487" s="11" t="s">
        <v>158</v>
      </c>
      <c r="CT487" s="11" t="s">
        <v>158</v>
      </c>
      <c r="CU487" s="11" t="s">
        <v>158</v>
      </c>
      <c r="CV487" s="11" t="s">
        <v>158</v>
      </c>
      <c r="CW487" s="11" t="s">
        <v>158</v>
      </c>
      <c r="CX487" s="11" t="s">
        <v>154</v>
      </c>
      <c r="CY487" s="11" t="s">
        <v>154</v>
      </c>
      <c r="CZ487" s="11" t="s">
        <v>154</v>
      </c>
      <c r="DA487" s="11" t="s">
        <v>154</v>
      </c>
      <c r="DB487" s="11" t="s">
        <v>154</v>
      </c>
      <c r="DC487" s="11" t="s">
        <v>154</v>
      </c>
      <c r="DD487" s="11" t="s">
        <v>154</v>
      </c>
      <c r="DE487" s="11" t="s">
        <v>154</v>
      </c>
      <c r="DF487" s="11" t="s">
        <v>154</v>
      </c>
      <c r="DG487" s="11" t="s">
        <v>154</v>
      </c>
      <c r="DH487" s="11" t="s">
        <v>154</v>
      </c>
      <c r="DI487" s="11" t="s">
        <v>154</v>
      </c>
      <c r="DJ487" s="11" t="s">
        <v>154</v>
      </c>
      <c r="DK487" s="11" t="s">
        <v>157</v>
      </c>
      <c r="DL487" s="11" t="s">
        <v>157</v>
      </c>
      <c r="DM487" s="11" t="s">
        <v>157</v>
      </c>
      <c r="DN487" s="11" t="s">
        <v>157</v>
      </c>
      <c r="DO487" s="11" t="s">
        <v>157</v>
      </c>
      <c r="DP487" s="11" t="s">
        <v>157</v>
      </c>
      <c r="DQ487" s="11" t="s">
        <v>157</v>
      </c>
      <c r="DR487" s="11" t="s">
        <v>157</v>
      </c>
      <c r="DS487" s="11" t="s">
        <v>157</v>
      </c>
      <c r="DT487" s="11" t="s">
        <v>157</v>
      </c>
      <c r="DU487" s="11" t="s">
        <v>157</v>
      </c>
      <c r="DV487" s="11" t="s">
        <v>157</v>
      </c>
      <c r="DW487" s="11" t="s">
        <v>157</v>
      </c>
      <c r="DX487" s="11" t="b">
        <v>1</v>
      </c>
      <c r="DY487" s="11" t="b">
        <v>1</v>
      </c>
      <c r="DZ487" s="11" t="b">
        <v>1</v>
      </c>
      <c r="EA487" s="11" t="b">
        <v>1</v>
      </c>
      <c r="EB487" s="11" t="b">
        <v>1</v>
      </c>
      <c r="EC487" s="11" t="b">
        <v>1</v>
      </c>
      <c r="ED487" s="11" t="b">
        <v>1</v>
      </c>
      <c r="EE487" s="11" t="b">
        <v>1</v>
      </c>
      <c r="EF487" s="11" t="b">
        <v>1</v>
      </c>
      <c r="EG487" s="11" t="b">
        <v>1</v>
      </c>
      <c r="EH487" s="11" t="b">
        <v>1</v>
      </c>
      <c r="EI487" s="11" t="b">
        <v>0</v>
      </c>
      <c r="EJ487" s="11" t="b">
        <v>0</v>
      </c>
      <c r="EK487" s="11">
        <v>0.16194900000000001</v>
      </c>
      <c r="EL487" s="11">
        <v>0.12675400000000001</v>
      </c>
      <c r="EM487" s="11">
        <v>4.0419999999999998E-2</v>
      </c>
      <c r="EN487" s="11">
        <v>7.4830999999999995E-2</v>
      </c>
      <c r="EO487" s="11">
        <v>2.0223000000000001E-2</v>
      </c>
      <c r="EP487" s="11">
        <v>3.7906000000000002E-2</v>
      </c>
      <c r="EQ487" s="11">
        <v>3.3628999999999999E-2</v>
      </c>
      <c r="ER487" s="11">
        <v>2.4107E-2</v>
      </c>
      <c r="ES487" s="11">
        <v>7.2973999999999997E-2</v>
      </c>
      <c r="ET487" s="11">
        <v>4.2909999999999997E-2</v>
      </c>
      <c r="EU487" s="11">
        <v>4.6794000000000002E-2</v>
      </c>
      <c r="EV487" s="11">
        <v>1.6808E-2</v>
      </c>
      <c r="EW487" s="11">
        <v>0.118006</v>
      </c>
      <c r="EX487" s="11" t="s">
        <v>247</v>
      </c>
      <c r="EY487" s="11" t="str">
        <f>VLOOKUP(Table8[[#This Row],[Candidate Detail Answer: City]],cities,2,FALSE)</f>
        <v>Pittsburgh</v>
      </c>
      <c r="EZ487" s="11" t="str">
        <f>VLOOKUP(Table8[[#This Row],[Candidate Detail Answer: City]],cities,3,FALSE)</f>
        <v>PA</v>
      </c>
      <c r="FA487" s="21">
        <f>VLOOKUP(Table8[[#This Row],[Candidate Detail Answer: City]],cities,4,FALSE)</f>
        <v>15201</v>
      </c>
      <c r="FB487" s="11" t="s">
        <v>325</v>
      </c>
      <c r="FC487" s="11" t="str">
        <f>VLOOKUP(Table8[[#This Row],[Candidate Detail Answer: Major]],majors_final,3,FALSE)</f>
        <v>Information Technology</v>
      </c>
      <c r="FD487" s="11" t="str">
        <f>VLOOKUP(Table8[[#This Row],[Candidate Detail Answer: Major]],majors_final,4,FALSE)</f>
        <v>IT non-development</v>
      </c>
      <c r="FE487" s="11">
        <f>VLOOKUP(Table8[[#This Row],[Candidate Detail Answer: Major]],majors_final,5,FALSE)</f>
        <v>0</v>
      </c>
      <c r="FF487" s="11">
        <f>VLOOKUP(Table8[[#This Row],[Candidate Detail Answer: Major]],majors_final,6,FALSE)</f>
        <v>0</v>
      </c>
      <c r="FG487" s="5"/>
      <c r="FH487" s="5"/>
      <c r="FI487" s="11"/>
    </row>
    <row r="488" spans="1:165" ht="12.75" x14ac:dyDescent="0.2">
      <c r="A488" s="11">
        <v>43507400</v>
      </c>
      <c r="B488" s="11">
        <v>59571034</v>
      </c>
      <c r="C488" s="11">
        <v>51784.920138888498</v>
      </c>
      <c r="D488" s="11" t="s">
        <v>153</v>
      </c>
      <c r="E488" s="11">
        <v>345600</v>
      </c>
      <c r="F488" s="11">
        <v>67603422</v>
      </c>
      <c r="G488" s="11">
        <v>52266.407638890203</v>
      </c>
      <c r="H488" s="11">
        <v>51381.089583331603</v>
      </c>
      <c r="I488" s="11">
        <v>345550</v>
      </c>
      <c r="J488" s="11">
        <v>1</v>
      </c>
      <c r="K488" s="11">
        <v>84</v>
      </c>
      <c r="L488" s="11">
        <v>242284</v>
      </c>
      <c r="M488" s="11">
        <v>131</v>
      </c>
      <c r="N488" s="11">
        <v>121</v>
      </c>
      <c r="O488" s="11">
        <v>92</v>
      </c>
      <c r="P488" s="11">
        <v>92.36</v>
      </c>
      <c r="Q488" s="11">
        <v>195249</v>
      </c>
      <c r="R488" s="11" t="s">
        <v>154</v>
      </c>
      <c r="S488" s="11" t="s">
        <v>155</v>
      </c>
      <c r="T488" s="11" t="s">
        <v>208</v>
      </c>
      <c r="U488" s="11">
        <v>0</v>
      </c>
      <c r="V488" s="11" t="s">
        <v>154</v>
      </c>
      <c r="W488" s="11" t="s">
        <v>157</v>
      </c>
      <c r="X488" s="11"/>
      <c r="Y488" s="11">
        <v>1</v>
      </c>
      <c r="Z488" s="11">
        <v>10</v>
      </c>
      <c r="AA488" s="11">
        <v>10</v>
      </c>
      <c r="AB488" s="11">
        <v>10</v>
      </c>
      <c r="AC488" s="11">
        <v>10</v>
      </c>
      <c r="AD488" s="11">
        <v>10</v>
      </c>
      <c r="AE488" s="11">
        <v>10</v>
      </c>
      <c r="AF488" s="11">
        <v>10</v>
      </c>
      <c r="AG488" s="11">
        <v>10</v>
      </c>
      <c r="AH488" s="11">
        <v>10</v>
      </c>
      <c r="AI488" s="11">
        <v>10</v>
      </c>
      <c r="AJ488" s="11">
        <v>10</v>
      </c>
      <c r="AK488" s="11">
        <v>0</v>
      </c>
      <c r="AL488" s="11">
        <v>10</v>
      </c>
      <c r="AM488" s="11">
        <v>111</v>
      </c>
      <c r="AN488" s="11">
        <v>60</v>
      </c>
      <c r="AO488" s="11">
        <v>10</v>
      </c>
      <c r="AP488" s="11">
        <v>110</v>
      </c>
      <c r="AQ488" s="11">
        <v>50</v>
      </c>
      <c r="AR488" s="11">
        <v>30</v>
      </c>
      <c r="AS488" s="11">
        <v>1</v>
      </c>
      <c r="AT488" s="11">
        <v>120</v>
      </c>
      <c r="AU488" s="11">
        <v>946</v>
      </c>
      <c r="AV488" s="11">
        <v>14033</v>
      </c>
      <c r="AW488" s="11">
        <v>17940</v>
      </c>
      <c r="AX488" s="11">
        <v>990</v>
      </c>
      <c r="AY488" s="11">
        <v>9107</v>
      </c>
      <c r="AZ488" s="11">
        <v>12321</v>
      </c>
      <c r="BA488" s="11">
        <v>24250</v>
      </c>
      <c r="BB488" s="11">
        <v>15286</v>
      </c>
      <c r="BC488" s="11">
        <v>43464</v>
      </c>
      <c r="BD488" s="11">
        <v>1716</v>
      </c>
      <c r="BE488" s="11">
        <v>1036</v>
      </c>
      <c r="BF488" s="11">
        <v>320</v>
      </c>
      <c r="BG488" s="11">
        <v>4746</v>
      </c>
      <c r="BH488" s="11">
        <v>3153</v>
      </c>
      <c r="BI488" s="11">
        <v>9</v>
      </c>
      <c r="BJ488" s="11">
        <v>9</v>
      </c>
      <c r="BK488" s="11">
        <v>15</v>
      </c>
      <c r="BL488" s="11">
        <v>11</v>
      </c>
      <c r="BM488" s="11">
        <v>7</v>
      </c>
      <c r="BN488" s="11">
        <v>9</v>
      </c>
      <c r="BO488" s="11">
        <v>13</v>
      </c>
      <c r="BP488" s="11">
        <v>10</v>
      </c>
      <c r="BQ488" s="11">
        <v>9</v>
      </c>
      <c r="BR488" s="11">
        <v>10</v>
      </c>
      <c r="BS488" s="11">
        <v>10</v>
      </c>
      <c r="BT488" s="11">
        <v>12</v>
      </c>
      <c r="BU488" s="11">
        <v>23</v>
      </c>
      <c r="BV488" s="11">
        <v>5</v>
      </c>
      <c r="BW488" s="11">
        <v>3</v>
      </c>
      <c r="BX488" s="11">
        <v>4</v>
      </c>
      <c r="BY488" s="11">
        <v>5</v>
      </c>
      <c r="BZ488" s="11">
        <v>3</v>
      </c>
      <c r="CA488" s="11">
        <v>20</v>
      </c>
      <c r="CB488" s="11">
        <v>19</v>
      </c>
      <c r="CC488" s="11">
        <v>10</v>
      </c>
      <c r="CD488" s="11">
        <v>2</v>
      </c>
      <c r="CE488" s="11">
        <v>4</v>
      </c>
      <c r="CF488" s="11">
        <v>2</v>
      </c>
      <c r="CG488" s="11">
        <v>3</v>
      </c>
      <c r="CH488" s="11">
        <v>6</v>
      </c>
      <c r="CI488" s="11"/>
      <c r="CJ488" s="11"/>
      <c r="CK488" s="11" t="s">
        <v>158</v>
      </c>
      <c r="CL488" s="11" t="s">
        <v>158</v>
      </c>
      <c r="CM488" s="11" t="s">
        <v>158</v>
      </c>
      <c r="CN488" s="11" t="s">
        <v>158</v>
      </c>
      <c r="CO488" s="11" t="s">
        <v>158</v>
      </c>
      <c r="CP488" s="11" t="s">
        <v>158</v>
      </c>
      <c r="CQ488" s="11" t="s">
        <v>158</v>
      </c>
      <c r="CR488" s="11" t="s">
        <v>158</v>
      </c>
      <c r="CS488" s="11" t="s">
        <v>158</v>
      </c>
      <c r="CT488" s="11" t="s">
        <v>158</v>
      </c>
      <c r="CU488" s="11" t="s">
        <v>158</v>
      </c>
      <c r="CV488" s="11" t="s">
        <v>158</v>
      </c>
      <c r="CW488" s="11" t="s">
        <v>158</v>
      </c>
      <c r="CX488" s="11" t="s">
        <v>154</v>
      </c>
      <c r="CY488" s="11" t="s">
        <v>154</v>
      </c>
      <c r="CZ488" s="11" t="s">
        <v>154</v>
      </c>
      <c r="DA488" s="11" t="s">
        <v>154</v>
      </c>
      <c r="DB488" s="11" t="s">
        <v>154</v>
      </c>
      <c r="DC488" s="11" t="s">
        <v>154</v>
      </c>
      <c r="DD488" s="11" t="s">
        <v>154</v>
      </c>
      <c r="DE488" s="11" t="s">
        <v>154</v>
      </c>
      <c r="DF488" s="11" t="s">
        <v>154</v>
      </c>
      <c r="DG488" s="11" t="s">
        <v>154</v>
      </c>
      <c r="DH488" s="11" t="s">
        <v>154</v>
      </c>
      <c r="DI488" s="11" t="s">
        <v>154</v>
      </c>
      <c r="DJ488" s="11" t="s">
        <v>154</v>
      </c>
      <c r="DK488" s="11" t="s">
        <v>157</v>
      </c>
      <c r="DL488" s="11" t="s">
        <v>157</v>
      </c>
      <c r="DM488" s="11" t="s">
        <v>157</v>
      </c>
      <c r="DN488" s="11" t="s">
        <v>157</v>
      </c>
      <c r="DO488" s="11" t="s">
        <v>157</v>
      </c>
      <c r="DP488" s="11" t="s">
        <v>157</v>
      </c>
      <c r="DQ488" s="11" t="s">
        <v>157</v>
      </c>
      <c r="DR488" s="11" t="s">
        <v>157</v>
      </c>
      <c r="DS488" s="11" t="s">
        <v>157</v>
      </c>
      <c r="DT488" s="11" t="s">
        <v>157</v>
      </c>
      <c r="DU488" s="11" t="s">
        <v>157</v>
      </c>
      <c r="DV488" s="11" t="s">
        <v>157</v>
      </c>
      <c r="DW488" s="11" t="s">
        <v>157</v>
      </c>
      <c r="DX488" s="11" t="b">
        <v>1</v>
      </c>
      <c r="DY488" s="11" t="b">
        <v>1</v>
      </c>
      <c r="DZ488" s="11" t="b">
        <v>1</v>
      </c>
      <c r="EA488" s="11" t="b">
        <v>1</v>
      </c>
      <c r="EB488" s="11" t="b">
        <v>1</v>
      </c>
      <c r="EC488" s="11" t="b">
        <v>1</v>
      </c>
      <c r="ED488" s="11" t="b">
        <v>1</v>
      </c>
      <c r="EE488" s="11" t="b">
        <v>1</v>
      </c>
      <c r="EF488" s="11" t="b">
        <v>1</v>
      </c>
      <c r="EG488" s="11" t="b">
        <v>1</v>
      </c>
      <c r="EH488" s="11" t="b">
        <v>1</v>
      </c>
      <c r="EI488" s="11" t="b">
        <v>0</v>
      </c>
      <c r="EJ488" s="11" t="b">
        <v>1</v>
      </c>
      <c r="EK488" s="11">
        <v>3.4398999999999999E-2</v>
      </c>
      <c r="EL488" s="11">
        <v>0.42022100000000001</v>
      </c>
      <c r="EM488" s="11">
        <v>0.61631800000000003</v>
      </c>
      <c r="EN488" s="11">
        <v>3.6791999999999998E-2</v>
      </c>
      <c r="EO488" s="11">
        <v>0.60291600000000001</v>
      </c>
      <c r="EP488" s="11">
        <v>3.0033000000000001E-2</v>
      </c>
      <c r="EQ488" s="11">
        <v>3.7606000000000001E-2</v>
      </c>
      <c r="ER488" s="11">
        <v>3.0868E-2</v>
      </c>
      <c r="ES488" s="11">
        <v>6.8356E-2</v>
      </c>
      <c r="ET488" s="11">
        <v>2.9825000000000001E-2</v>
      </c>
      <c r="EU488" s="11">
        <v>3.2684999999999999E-2</v>
      </c>
      <c r="EV488" s="11">
        <v>5.7987999999999998E-2</v>
      </c>
      <c r="EW488" s="11">
        <v>3.4275E-2</v>
      </c>
      <c r="EX488" s="11" t="s">
        <v>357</v>
      </c>
      <c r="EY488" s="11" t="str">
        <f>VLOOKUP(Table8[[#This Row],[Candidate Detail Answer: City]],cities,2,FALSE)</f>
        <v>Pittsburgh</v>
      </c>
      <c r="EZ488" s="11" t="str">
        <f>VLOOKUP(Table8[[#This Row],[Candidate Detail Answer: City]],cities,3,FALSE)</f>
        <v>PA</v>
      </c>
      <c r="FA488" s="21">
        <f>VLOOKUP(Table8[[#This Row],[Candidate Detail Answer: City]],cities,4,FALSE)</f>
        <v>15201</v>
      </c>
      <c r="FB488" s="11" t="s">
        <v>358</v>
      </c>
      <c r="FC488" s="11" t="str">
        <f>VLOOKUP(Table8[[#This Row],[Candidate Detail Answer: Major]],majors_final,3,FALSE)</f>
        <v>Information Technology Support</v>
      </c>
      <c r="FD488" s="11" t="str">
        <f>VLOOKUP(Table8[[#This Row],[Candidate Detail Answer: Major]],majors_final,4,FALSE)</f>
        <v>IT non-development</v>
      </c>
      <c r="FE488" s="11">
        <f>VLOOKUP(Table8[[#This Row],[Candidate Detail Answer: Major]],majors_final,5,FALSE)</f>
        <v>0</v>
      </c>
      <c r="FF488" s="11">
        <f>VLOOKUP(Table8[[#This Row],[Candidate Detail Answer: Major]],majors_final,6,FALSE)</f>
        <v>0</v>
      </c>
      <c r="FG488" s="5"/>
      <c r="FH488" s="5"/>
      <c r="FI488" s="11"/>
    </row>
    <row r="489" spans="1:165" ht="12.75" x14ac:dyDescent="0.2">
      <c r="A489" s="11">
        <v>30815813</v>
      </c>
      <c r="B489" s="11">
        <v>40830876</v>
      </c>
      <c r="C489" s="11">
        <v>55930.188888888202</v>
      </c>
      <c r="D489" s="11" t="s">
        <v>153</v>
      </c>
      <c r="E489" s="11">
        <v>345600</v>
      </c>
      <c r="F489" s="11">
        <v>48934216</v>
      </c>
      <c r="G489" s="11">
        <v>48754.497916667402</v>
      </c>
      <c r="H489" s="11">
        <v>48280.5513888879</v>
      </c>
      <c r="I489" s="11">
        <v>251468</v>
      </c>
      <c r="J489" s="11">
        <v>2</v>
      </c>
      <c r="K489" s="11">
        <v>0</v>
      </c>
      <c r="L489" s="11">
        <v>0</v>
      </c>
      <c r="M489" s="11">
        <v>131</v>
      </c>
      <c r="N489" s="11">
        <v>51</v>
      </c>
      <c r="O489" s="11">
        <v>92</v>
      </c>
      <c r="P489" s="11">
        <v>38.93</v>
      </c>
      <c r="Q489" s="11">
        <v>100165</v>
      </c>
      <c r="R489" s="11" t="s">
        <v>154</v>
      </c>
      <c r="S489" s="11" t="s">
        <v>155</v>
      </c>
      <c r="T489" s="11" t="s">
        <v>208</v>
      </c>
      <c r="U489" s="11">
        <v>0</v>
      </c>
      <c r="V489" s="11" t="s">
        <v>154</v>
      </c>
      <c r="W489" s="11" t="s">
        <v>157</v>
      </c>
      <c r="X489" s="11">
        <v>5</v>
      </c>
      <c r="Y489" s="11">
        <v>1</v>
      </c>
      <c r="Z489" s="11">
        <v>10</v>
      </c>
      <c r="AA489" s="11">
        <v>10</v>
      </c>
      <c r="AB489" s="11">
        <v>10</v>
      </c>
      <c r="AC489" s="11">
        <v>10</v>
      </c>
      <c r="AD489" s="11">
        <v>0</v>
      </c>
      <c r="AE489" s="11">
        <v>0</v>
      </c>
      <c r="AF489" s="11">
        <v>0</v>
      </c>
      <c r="AG489" s="11">
        <v>0</v>
      </c>
      <c r="AH489" s="11">
        <v>10</v>
      </c>
      <c r="AI489" s="11">
        <v>0</v>
      </c>
      <c r="AJ489" s="11">
        <v>0</v>
      </c>
      <c r="AK489" s="11">
        <v>0</v>
      </c>
      <c r="AL489" s="11">
        <v>0</v>
      </c>
      <c r="AM489" s="11">
        <v>41</v>
      </c>
      <c r="AN489" s="11">
        <v>50</v>
      </c>
      <c r="AO489" s="11">
        <v>0</v>
      </c>
      <c r="AP489" s="11">
        <v>50</v>
      </c>
      <c r="AQ489" s="11">
        <v>0</v>
      </c>
      <c r="AR489" s="11">
        <v>10</v>
      </c>
      <c r="AS489" s="11">
        <v>1</v>
      </c>
      <c r="AT489" s="11">
        <v>50</v>
      </c>
      <c r="AU489" s="11">
        <v>54</v>
      </c>
      <c r="AV489" s="11">
        <v>1979</v>
      </c>
      <c r="AW489" s="11">
        <v>923</v>
      </c>
      <c r="AX489" s="11">
        <v>3148</v>
      </c>
      <c r="AY489" s="11">
        <v>2918</v>
      </c>
      <c r="AZ489" s="11">
        <v>32060</v>
      </c>
      <c r="BA489" s="11">
        <v>2791</v>
      </c>
      <c r="BB489" s="11">
        <v>24372</v>
      </c>
      <c r="BC489" s="11">
        <v>46299</v>
      </c>
      <c r="BD489" s="11">
        <v>654</v>
      </c>
      <c r="BE489" s="11">
        <v>13411</v>
      </c>
      <c r="BF489" s="11">
        <v>1477</v>
      </c>
      <c r="BG489" s="11">
        <v>3853</v>
      </c>
      <c r="BH489" s="11">
        <v>17282</v>
      </c>
      <c r="BI489" s="11">
        <v>16</v>
      </c>
      <c r="BJ489" s="11">
        <v>16</v>
      </c>
      <c r="BK489" s="11">
        <v>15</v>
      </c>
      <c r="BL489" s="11">
        <v>18</v>
      </c>
      <c r="BM489" s="11">
        <v>16</v>
      </c>
      <c r="BN489" s="11">
        <v>14</v>
      </c>
      <c r="BO489" s="11">
        <v>11</v>
      </c>
      <c r="BP489" s="11">
        <v>10</v>
      </c>
      <c r="BQ489" s="11">
        <v>15</v>
      </c>
      <c r="BR489" s="11">
        <v>13</v>
      </c>
      <c r="BS489" s="11">
        <v>21</v>
      </c>
      <c r="BT489" s="11">
        <v>18</v>
      </c>
      <c r="BU489" s="11">
        <v>11</v>
      </c>
      <c r="BV489" s="11">
        <v>15</v>
      </c>
      <c r="BW489" s="11">
        <v>6</v>
      </c>
      <c r="BX489" s="11">
        <v>34</v>
      </c>
      <c r="BY489" s="11">
        <v>12</v>
      </c>
      <c r="BZ489" s="11">
        <v>71</v>
      </c>
      <c r="CA489" s="11">
        <v>26</v>
      </c>
      <c r="CB489" s="11">
        <v>86</v>
      </c>
      <c r="CC489" s="11">
        <v>45</v>
      </c>
      <c r="CD489" s="11">
        <v>9</v>
      </c>
      <c r="CE489" s="11">
        <v>55</v>
      </c>
      <c r="CF489" s="11">
        <v>16</v>
      </c>
      <c r="CG489" s="11">
        <v>40</v>
      </c>
      <c r="CH489" s="11">
        <v>42</v>
      </c>
      <c r="CI489" s="11"/>
      <c r="CJ489" s="11"/>
      <c r="CK489" s="11" t="s">
        <v>158</v>
      </c>
      <c r="CL489" s="11" t="s">
        <v>158</v>
      </c>
      <c r="CM489" s="11" t="s">
        <v>158</v>
      </c>
      <c r="CN489" s="11" t="s">
        <v>158</v>
      </c>
      <c r="CO489" s="11" t="s">
        <v>158</v>
      </c>
      <c r="CP489" s="11" t="s">
        <v>158</v>
      </c>
      <c r="CQ489" s="11" t="s">
        <v>158</v>
      </c>
      <c r="CR489" s="11" t="s">
        <v>158</v>
      </c>
      <c r="CS489" s="11" t="s">
        <v>158</v>
      </c>
      <c r="CT489" s="11" t="s">
        <v>158</v>
      </c>
      <c r="CU489" s="11" t="s">
        <v>158</v>
      </c>
      <c r="CV489" s="11" t="s">
        <v>158</v>
      </c>
      <c r="CW489" s="11" t="s">
        <v>158</v>
      </c>
      <c r="CX489" s="11" t="s">
        <v>154</v>
      </c>
      <c r="CY489" s="11" t="s">
        <v>154</v>
      </c>
      <c r="CZ489" s="11" t="s">
        <v>154</v>
      </c>
      <c r="DA489" s="11" t="s">
        <v>154</v>
      </c>
      <c r="DB489" s="11" t="s">
        <v>154</v>
      </c>
      <c r="DC489" s="11" t="s">
        <v>154</v>
      </c>
      <c r="DD489" s="11" t="s">
        <v>154</v>
      </c>
      <c r="DE489" s="11" t="s">
        <v>154</v>
      </c>
      <c r="DF489" s="11" t="s">
        <v>154</v>
      </c>
      <c r="DG489" s="11" t="s">
        <v>154</v>
      </c>
      <c r="DH489" s="11" t="s">
        <v>154</v>
      </c>
      <c r="DI489" s="11" t="s">
        <v>154</v>
      </c>
      <c r="DJ489" s="11" t="s">
        <v>154</v>
      </c>
      <c r="DK489" s="11" t="s">
        <v>157</v>
      </c>
      <c r="DL489" s="11" t="s">
        <v>157</v>
      </c>
      <c r="DM489" s="11" t="s">
        <v>157</v>
      </c>
      <c r="DN489" s="11" t="s">
        <v>157</v>
      </c>
      <c r="DO489" s="11" t="s">
        <v>157</v>
      </c>
      <c r="DP489" s="11" t="s">
        <v>157</v>
      </c>
      <c r="DQ489" s="11" t="s">
        <v>157</v>
      </c>
      <c r="DR489" s="11" t="s">
        <v>157</v>
      </c>
      <c r="DS489" s="11" t="s">
        <v>157</v>
      </c>
      <c r="DT489" s="11" t="s">
        <v>157</v>
      </c>
      <c r="DU489" s="11" t="s">
        <v>157</v>
      </c>
      <c r="DV489" s="11" t="s">
        <v>157</v>
      </c>
      <c r="DW489" s="11" t="s">
        <v>157</v>
      </c>
      <c r="DX489" s="11" t="b">
        <v>1</v>
      </c>
      <c r="DY489" s="11" t="b">
        <v>1</v>
      </c>
      <c r="DZ489" s="11" t="b">
        <v>1</v>
      </c>
      <c r="EA489" s="11" t="b">
        <v>1</v>
      </c>
      <c r="EB489" s="11" t="b">
        <v>0</v>
      </c>
      <c r="EC489" s="11" t="b">
        <v>0</v>
      </c>
      <c r="ED489" s="11" t="b">
        <v>0</v>
      </c>
      <c r="EE489" s="11" t="b">
        <v>0</v>
      </c>
      <c r="EF489" s="11" t="b">
        <v>1</v>
      </c>
      <c r="EG489" s="11" t="b">
        <v>0</v>
      </c>
      <c r="EH489" s="11" t="b">
        <v>0</v>
      </c>
      <c r="EI489" s="11" t="b">
        <v>0</v>
      </c>
      <c r="EJ489" s="11" t="b">
        <v>0</v>
      </c>
      <c r="EK489" s="11">
        <v>0.104134</v>
      </c>
      <c r="EL489" s="11">
        <v>3.5902999999999997E-2</v>
      </c>
      <c r="EM489" s="11">
        <v>3.5012000000000001E-2</v>
      </c>
      <c r="EN489" s="11">
        <v>0.10321</v>
      </c>
      <c r="EO489" s="11">
        <v>1.2992999999999999E-2</v>
      </c>
      <c r="EP489" s="11">
        <v>4.9258000000000003E-2</v>
      </c>
      <c r="EQ489" s="11">
        <v>3.0612E-2</v>
      </c>
      <c r="ER489" s="11">
        <v>3.1036999999999999E-2</v>
      </c>
      <c r="ES489" s="11">
        <v>7.5005000000000002E-2</v>
      </c>
      <c r="ET489" s="11">
        <v>0.117769</v>
      </c>
      <c r="EU489" s="11">
        <v>1.2718E-2</v>
      </c>
      <c r="EV489" s="11">
        <v>3.0266000000000001E-2</v>
      </c>
      <c r="EW489" s="11">
        <v>3.0745999999999999E-2</v>
      </c>
      <c r="EX489" s="11" t="s">
        <v>247</v>
      </c>
      <c r="EY489" s="11" t="str">
        <f>VLOOKUP(Table8[[#This Row],[Candidate Detail Answer: City]],cities,2,FALSE)</f>
        <v>Pittsburgh</v>
      </c>
      <c r="EZ489" s="11" t="str">
        <f>VLOOKUP(Table8[[#This Row],[Candidate Detail Answer: City]],cities,3,FALSE)</f>
        <v>PA</v>
      </c>
      <c r="FA489" s="21">
        <f>VLOOKUP(Table8[[#This Row],[Candidate Detail Answer: City]],cities,4,FALSE)</f>
        <v>15201</v>
      </c>
      <c r="FB489" s="11" t="s">
        <v>233</v>
      </c>
      <c r="FC489" s="11" t="str">
        <f>VLOOKUP(Table8[[#This Row],[Candidate Detail Answer: Major]],majors_final,3,FALSE)</f>
        <v>Software Development</v>
      </c>
      <c r="FD489" s="11" t="str">
        <f>VLOOKUP(Table8[[#This Row],[Candidate Detail Answer: Major]],majors_final,4,FALSE)</f>
        <v>IT-development focused</v>
      </c>
      <c r="FE489" s="11">
        <f>VLOOKUP(Table8[[#This Row],[Candidate Detail Answer: Major]],majors_final,5,FALSE)</f>
        <v>0</v>
      </c>
      <c r="FF489" s="11">
        <f>VLOOKUP(Table8[[#This Row],[Candidate Detail Answer: Major]],majors_final,6,FALSE)</f>
        <v>0</v>
      </c>
      <c r="FG489" s="5"/>
      <c r="FH489" s="5"/>
      <c r="FI489" s="11"/>
    </row>
    <row r="490" spans="1:165" ht="12.75" x14ac:dyDescent="0.2">
      <c r="A490" s="11">
        <v>30815794</v>
      </c>
      <c r="B490" s="11">
        <v>40830838</v>
      </c>
      <c r="C490" s="11">
        <v>53978.184027777199</v>
      </c>
      <c r="D490" s="11" t="s">
        <v>153</v>
      </c>
      <c r="E490" s="11">
        <v>345600</v>
      </c>
      <c r="F490" s="11">
        <v>48023110</v>
      </c>
      <c r="G490" s="11">
        <v>48413.340972222897</v>
      </c>
      <c r="H490" s="11">
        <v>47979.356249999102</v>
      </c>
      <c r="I490" s="11">
        <v>253878</v>
      </c>
      <c r="J490" s="11">
        <v>1</v>
      </c>
      <c r="K490" s="11">
        <v>0</v>
      </c>
      <c r="L490" s="11">
        <v>0</v>
      </c>
      <c r="M490" s="11">
        <v>131</v>
      </c>
      <c r="N490" s="11">
        <v>111</v>
      </c>
      <c r="O490" s="11">
        <v>92</v>
      </c>
      <c r="P490" s="11">
        <v>84.73</v>
      </c>
      <c r="Q490" s="11">
        <v>23676</v>
      </c>
      <c r="R490" s="11" t="s">
        <v>154</v>
      </c>
      <c r="S490" s="11" t="s">
        <v>155</v>
      </c>
      <c r="T490" s="11" t="s">
        <v>156</v>
      </c>
      <c r="U490" s="11">
        <v>0</v>
      </c>
      <c r="V490" s="11" t="s">
        <v>154</v>
      </c>
      <c r="W490" s="11" t="s">
        <v>157</v>
      </c>
      <c r="X490" s="11">
        <v>3</v>
      </c>
      <c r="Y490" s="11">
        <v>1</v>
      </c>
      <c r="Z490" s="11">
        <v>10</v>
      </c>
      <c r="AA490" s="11">
        <v>10</v>
      </c>
      <c r="AB490" s="11">
        <v>10</v>
      </c>
      <c r="AC490" s="11">
        <v>10</v>
      </c>
      <c r="AD490" s="11">
        <v>10</v>
      </c>
      <c r="AE490" s="11">
        <v>10</v>
      </c>
      <c r="AF490" s="11">
        <v>10</v>
      </c>
      <c r="AG490" s="11">
        <v>10</v>
      </c>
      <c r="AH490" s="11">
        <v>10</v>
      </c>
      <c r="AI490" s="11">
        <v>10</v>
      </c>
      <c r="AJ490" s="11">
        <v>10</v>
      </c>
      <c r="AK490" s="11">
        <v>0</v>
      </c>
      <c r="AL490" s="11">
        <v>0</v>
      </c>
      <c r="AM490" s="11">
        <v>101</v>
      </c>
      <c r="AN490" s="11">
        <v>60</v>
      </c>
      <c r="AO490" s="11">
        <v>0</v>
      </c>
      <c r="AP490" s="11">
        <v>110</v>
      </c>
      <c r="AQ490" s="11">
        <v>40</v>
      </c>
      <c r="AR490" s="11">
        <v>30</v>
      </c>
      <c r="AS490" s="11">
        <v>1</v>
      </c>
      <c r="AT490" s="11">
        <v>110</v>
      </c>
      <c r="AU490" s="11">
        <v>248</v>
      </c>
      <c r="AV490" s="11">
        <v>56958</v>
      </c>
      <c r="AW490" s="11">
        <v>27539</v>
      </c>
      <c r="AX490" s="11">
        <v>25056</v>
      </c>
      <c r="AY490" s="11">
        <v>4550</v>
      </c>
      <c r="AZ490" s="11">
        <v>20833</v>
      </c>
      <c r="BA490" s="11">
        <v>34129</v>
      </c>
      <c r="BB490" s="11">
        <v>16673</v>
      </c>
      <c r="BC490" s="11">
        <v>4635</v>
      </c>
      <c r="BD490" s="11">
        <v>4097</v>
      </c>
      <c r="BE490" s="11">
        <v>3696</v>
      </c>
      <c r="BF490" s="11">
        <v>4574</v>
      </c>
      <c r="BG490" s="11">
        <v>21891</v>
      </c>
      <c r="BH490" s="11">
        <v>5247</v>
      </c>
      <c r="BI490" s="11">
        <v>17</v>
      </c>
      <c r="BJ490" s="11">
        <v>16</v>
      </c>
      <c r="BK490" s="11">
        <v>13</v>
      </c>
      <c r="BL490" s="11">
        <v>15</v>
      </c>
      <c r="BM490" s="11">
        <v>14</v>
      </c>
      <c r="BN490" s="11">
        <v>14</v>
      </c>
      <c r="BO490" s="11">
        <v>20</v>
      </c>
      <c r="BP490" s="11">
        <v>17</v>
      </c>
      <c r="BQ490" s="11">
        <v>11</v>
      </c>
      <c r="BR490" s="11">
        <v>10</v>
      </c>
      <c r="BS490" s="11">
        <v>14</v>
      </c>
      <c r="BT490" s="11">
        <v>16</v>
      </c>
      <c r="BU490" s="11">
        <v>30</v>
      </c>
      <c r="BV490" s="11">
        <v>6</v>
      </c>
      <c r="BW490" s="11">
        <v>10</v>
      </c>
      <c r="BX490" s="11">
        <v>6</v>
      </c>
      <c r="BY490" s="11">
        <v>4</v>
      </c>
      <c r="BZ490" s="11">
        <v>11</v>
      </c>
      <c r="CA490" s="11">
        <v>11</v>
      </c>
      <c r="CB490" s="11">
        <v>9</v>
      </c>
      <c r="CC490" s="11">
        <v>15</v>
      </c>
      <c r="CD490" s="11">
        <v>13</v>
      </c>
      <c r="CE490" s="11">
        <v>10</v>
      </c>
      <c r="CF490" s="11">
        <v>6</v>
      </c>
      <c r="CG490" s="11">
        <v>8</v>
      </c>
      <c r="CH490" s="11">
        <v>17</v>
      </c>
      <c r="CI490" s="11"/>
      <c r="CJ490" s="11"/>
      <c r="CK490" s="11" t="s">
        <v>158</v>
      </c>
      <c r="CL490" s="11" t="s">
        <v>158</v>
      </c>
      <c r="CM490" s="11" t="s">
        <v>158</v>
      </c>
      <c r="CN490" s="11" t="s">
        <v>158</v>
      </c>
      <c r="CO490" s="11" t="s">
        <v>158</v>
      </c>
      <c r="CP490" s="11" t="s">
        <v>158</v>
      </c>
      <c r="CQ490" s="11" t="s">
        <v>158</v>
      </c>
      <c r="CR490" s="11" t="s">
        <v>158</v>
      </c>
      <c r="CS490" s="11" t="s">
        <v>158</v>
      </c>
      <c r="CT490" s="11" t="s">
        <v>158</v>
      </c>
      <c r="CU490" s="11" t="s">
        <v>158</v>
      </c>
      <c r="CV490" s="11" t="s">
        <v>158</v>
      </c>
      <c r="CW490" s="11" t="s">
        <v>158</v>
      </c>
      <c r="CX490" s="11" t="s">
        <v>154</v>
      </c>
      <c r="CY490" s="11" t="s">
        <v>154</v>
      </c>
      <c r="CZ490" s="11" t="s">
        <v>154</v>
      </c>
      <c r="DA490" s="11" t="s">
        <v>154</v>
      </c>
      <c r="DB490" s="11" t="s">
        <v>154</v>
      </c>
      <c r="DC490" s="11" t="s">
        <v>154</v>
      </c>
      <c r="DD490" s="11" t="s">
        <v>154</v>
      </c>
      <c r="DE490" s="11" t="s">
        <v>154</v>
      </c>
      <c r="DF490" s="11" t="s">
        <v>154</v>
      </c>
      <c r="DG490" s="11" t="s">
        <v>154</v>
      </c>
      <c r="DH490" s="11" t="s">
        <v>154</v>
      </c>
      <c r="DI490" s="11" t="s">
        <v>154</v>
      </c>
      <c r="DJ490" s="11" t="s">
        <v>154</v>
      </c>
      <c r="DK490" s="11" t="s">
        <v>157</v>
      </c>
      <c r="DL490" s="11" t="s">
        <v>157</v>
      </c>
      <c r="DM490" s="11" t="s">
        <v>157</v>
      </c>
      <c r="DN490" s="11" t="s">
        <v>157</v>
      </c>
      <c r="DO490" s="11" t="s">
        <v>157</v>
      </c>
      <c r="DP490" s="11" t="s">
        <v>157</v>
      </c>
      <c r="DQ490" s="11" t="s">
        <v>157</v>
      </c>
      <c r="DR490" s="11" t="s">
        <v>157</v>
      </c>
      <c r="DS490" s="11" t="s">
        <v>157</v>
      </c>
      <c r="DT490" s="11" t="s">
        <v>157</v>
      </c>
      <c r="DU490" s="11" t="s">
        <v>157</v>
      </c>
      <c r="DV490" s="11" t="s">
        <v>157</v>
      </c>
      <c r="DW490" s="11" t="s">
        <v>157</v>
      </c>
      <c r="DX490" s="11" t="b">
        <v>1</v>
      </c>
      <c r="DY490" s="11" t="b">
        <v>1</v>
      </c>
      <c r="DZ490" s="11" t="b">
        <v>1</v>
      </c>
      <c r="EA490" s="11" t="b">
        <v>1</v>
      </c>
      <c r="EB490" s="11" t="b">
        <v>1</v>
      </c>
      <c r="EC490" s="11" t="b">
        <v>1</v>
      </c>
      <c r="ED490" s="11" t="b">
        <v>1</v>
      </c>
      <c r="EE490" s="11" t="b">
        <v>1</v>
      </c>
      <c r="EF490" s="11" t="b">
        <v>1</v>
      </c>
      <c r="EG490" s="11" t="b">
        <v>1</v>
      </c>
      <c r="EH490" s="11" t="b">
        <v>1</v>
      </c>
      <c r="EI490" s="11" t="b">
        <v>0</v>
      </c>
      <c r="EJ490" s="11" t="b">
        <v>0</v>
      </c>
      <c r="EK490" s="11">
        <v>1.1842E-2</v>
      </c>
      <c r="EL490" s="11">
        <v>3.2871999999999998E-2</v>
      </c>
      <c r="EM490" s="11">
        <v>1.2822E-2</v>
      </c>
      <c r="EN490" s="11">
        <v>0.12567</v>
      </c>
      <c r="EO490" s="11">
        <v>3.1847E-2</v>
      </c>
      <c r="EP490" s="11">
        <v>3.9046999999999998E-2</v>
      </c>
      <c r="EQ490" s="11">
        <v>3.6478999999999998E-2</v>
      </c>
      <c r="ER490" s="11">
        <v>3.2042000000000001E-2</v>
      </c>
      <c r="ES490" s="11">
        <v>3.4216999999999997E-2</v>
      </c>
      <c r="ET490" s="11">
        <v>3.3591000000000003E-2</v>
      </c>
      <c r="EU490" s="11">
        <v>3.4508999999999998E-2</v>
      </c>
      <c r="EV490" s="11">
        <v>3.2014000000000001E-2</v>
      </c>
      <c r="EW490" s="11">
        <v>2.2457000000000001E-2</v>
      </c>
      <c r="EX490" s="11" t="s">
        <v>247</v>
      </c>
      <c r="EY490" s="11" t="str">
        <f>VLOOKUP(Table8[[#This Row],[Candidate Detail Answer: City]],cities,2,FALSE)</f>
        <v>Pittsburgh</v>
      </c>
      <c r="EZ490" s="11" t="str">
        <f>VLOOKUP(Table8[[#This Row],[Candidate Detail Answer: City]],cities,3,FALSE)</f>
        <v>PA</v>
      </c>
      <c r="FA490" s="21">
        <f>VLOOKUP(Table8[[#This Row],[Candidate Detail Answer: City]],cities,4,FALSE)</f>
        <v>15201</v>
      </c>
      <c r="FB490" s="11" t="s">
        <v>400</v>
      </c>
      <c r="FC490" s="11" t="str">
        <f>VLOOKUP(Table8[[#This Row],[Candidate Detail Answer: Major]],majors_final,3,FALSE)</f>
        <v>Full Stack Development</v>
      </c>
      <c r="FD490" s="11" t="str">
        <f>VLOOKUP(Table8[[#This Row],[Candidate Detail Answer: Major]],majors_final,4,FALSE)</f>
        <v>IT-development focused</v>
      </c>
      <c r="FE490" s="11">
        <f>VLOOKUP(Table8[[#This Row],[Candidate Detail Answer: Major]],majors_final,5,FALSE)</f>
        <v>0</v>
      </c>
      <c r="FF490" s="11">
        <f>VLOOKUP(Table8[[#This Row],[Candidate Detail Answer: Major]],majors_final,6,FALSE)</f>
        <v>0</v>
      </c>
      <c r="FG490" s="5"/>
      <c r="FH490" s="5"/>
      <c r="FI490" s="11"/>
    </row>
    <row r="491" spans="1:165" ht="12.75" x14ac:dyDescent="0.2">
      <c r="A491" s="11">
        <v>30815809</v>
      </c>
      <c r="B491" s="11">
        <v>40830868</v>
      </c>
      <c r="C491" s="11">
        <v>49591.656249999702</v>
      </c>
      <c r="D491" s="11" t="s">
        <v>153</v>
      </c>
      <c r="E491" s="11">
        <v>345600</v>
      </c>
      <c r="F491" s="11">
        <v>48023050</v>
      </c>
      <c r="G491" s="11">
        <v>48694.293750000703</v>
      </c>
      <c r="H491" s="11">
        <v>48227.399305554602</v>
      </c>
      <c r="I491" s="11">
        <v>89635</v>
      </c>
      <c r="J491" s="11">
        <v>1</v>
      </c>
      <c r="K491" s="11">
        <v>0</v>
      </c>
      <c r="L491" s="11">
        <v>0</v>
      </c>
      <c r="M491" s="11">
        <v>131</v>
      </c>
      <c r="N491" s="11">
        <v>131</v>
      </c>
      <c r="O491" s="11">
        <v>92</v>
      </c>
      <c r="P491" s="11">
        <v>100</v>
      </c>
      <c r="Q491" s="11">
        <v>46149</v>
      </c>
      <c r="R491" s="11" t="s">
        <v>154</v>
      </c>
      <c r="S491" s="11" t="s">
        <v>155</v>
      </c>
      <c r="T491" s="11" t="s">
        <v>156</v>
      </c>
      <c r="U491" s="11">
        <v>0</v>
      </c>
      <c r="V491" s="11" t="s">
        <v>154</v>
      </c>
      <c r="W491" s="11" t="s">
        <v>157</v>
      </c>
      <c r="X491" s="11">
        <v>5</v>
      </c>
      <c r="Y491" s="11">
        <v>1</v>
      </c>
      <c r="Z491" s="11">
        <v>10</v>
      </c>
      <c r="AA491" s="11">
        <v>10</v>
      </c>
      <c r="AB491" s="11">
        <v>10</v>
      </c>
      <c r="AC491" s="11">
        <v>10</v>
      </c>
      <c r="AD491" s="11">
        <v>10</v>
      </c>
      <c r="AE491" s="11">
        <v>10</v>
      </c>
      <c r="AF491" s="11">
        <v>10</v>
      </c>
      <c r="AG491" s="11">
        <v>10</v>
      </c>
      <c r="AH491" s="11">
        <v>10</v>
      </c>
      <c r="AI491" s="11">
        <v>10</v>
      </c>
      <c r="AJ491" s="11">
        <v>10</v>
      </c>
      <c r="AK491" s="11">
        <v>10</v>
      </c>
      <c r="AL491" s="11">
        <v>10</v>
      </c>
      <c r="AM491" s="11">
        <v>121</v>
      </c>
      <c r="AN491" s="11">
        <v>60</v>
      </c>
      <c r="AO491" s="11">
        <v>10</v>
      </c>
      <c r="AP491" s="11">
        <v>120</v>
      </c>
      <c r="AQ491" s="11">
        <v>60</v>
      </c>
      <c r="AR491" s="11">
        <v>40</v>
      </c>
      <c r="AS491" s="11">
        <v>1</v>
      </c>
      <c r="AT491" s="11">
        <v>130</v>
      </c>
      <c r="AU491" s="11">
        <v>557</v>
      </c>
      <c r="AV491" s="11">
        <v>596</v>
      </c>
      <c r="AW491" s="11">
        <v>327</v>
      </c>
      <c r="AX491" s="11">
        <v>246</v>
      </c>
      <c r="AY491" s="11">
        <v>902</v>
      </c>
      <c r="AZ491" s="11">
        <v>15478</v>
      </c>
      <c r="BA491" s="11">
        <v>2896</v>
      </c>
      <c r="BB491" s="11">
        <v>931</v>
      </c>
      <c r="BC491" s="11">
        <v>1646</v>
      </c>
      <c r="BD491" s="11">
        <v>292</v>
      </c>
      <c r="BE491" s="11">
        <v>1483</v>
      </c>
      <c r="BF491" s="11">
        <v>2395</v>
      </c>
      <c r="BG491" s="11">
        <v>13723</v>
      </c>
      <c r="BH491" s="11">
        <v>1966</v>
      </c>
      <c r="BI491" s="11">
        <v>8</v>
      </c>
      <c r="BJ491" s="11">
        <v>8</v>
      </c>
      <c r="BK491" s="11">
        <v>7</v>
      </c>
      <c r="BL491" s="11">
        <v>15</v>
      </c>
      <c r="BM491" s="11">
        <v>8</v>
      </c>
      <c r="BN491" s="11">
        <v>9</v>
      </c>
      <c r="BO491" s="11">
        <v>19</v>
      </c>
      <c r="BP491" s="11">
        <v>14</v>
      </c>
      <c r="BQ491" s="11">
        <v>8</v>
      </c>
      <c r="BR491" s="11">
        <v>10</v>
      </c>
      <c r="BS491" s="11">
        <v>15</v>
      </c>
      <c r="BT491" s="11">
        <v>25</v>
      </c>
      <c r="BU491" s="11">
        <v>37</v>
      </c>
      <c r="BV491" s="11">
        <v>9</v>
      </c>
      <c r="BW491" s="11">
        <v>5</v>
      </c>
      <c r="BX491" s="11">
        <v>5</v>
      </c>
      <c r="BY491" s="11">
        <v>9</v>
      </c>
      <c r="BZ491" s="11">
        <v>13</v>
      </c>
      <c r="CA491" s="11">
        <v>9</v>
      </c>
      <c r="CB491" s="11">
        <v>5</v>
      </c>
      <c r="CC491" s="11">
        <v>12</v>
      </c>
      <c r="CD491" s="11">
        <v>5</v>
      </c>
      <c r="CE491" s="11">
        <v>16</v>
      </c>
      <c r="CF491" s="11">
        <v>8</v>
      </c>
      <c r="CG491" s="11">
        <v>7</v>
      </c>
      <c r="CH491" s="11">
        <v>15</v>
      </c>
      <c r="CI491" s="11"/>
      <c r="CJ491" s="11"/>
      <c r="CK491" s="11" t="s">
        <v>158</v>
      </c>
      <c r="CL491" s="11" t="s">
        <v>158</v>
      </c>
      <c r="CM491" s="11" t="s">
        <v>158</v>
      </c>
      <c r="CN491" s="11" t="s">
        <v>158</v>
      </c>
      <c r="CO491" s="11" t="s">
        <v>158</v>
      </c>
      <c r="CP491" s="11" t="s">
        <v>158</v>
      </c>
      <c r="CQ491" s="11" t="s">
        <v>158</v>
      </c>
      <c r="CR491" s="11" t="s">
        <v>158</v>
      </c>
      <c r="CS491" s="11" t="s">
        <v>158</v>
      </c>
      <c r="CT491" s="11" t="s">
        <v>158</v>
      </c>
      <c r="CU491" s="11" t="s">
        <v>158</v>
      </c>
      <c r="CV491" s="11" t="s">
        <v>158</v>
      </c>
      <c r="CW491" s="11" t="s">
        <v>158</v>
      </c>
      <c r="CX491" s="11" t="s">
        <v>154</v>
      </c>
      <c r="CY491" s="11" t="s">
        <v>154</v>
      </c>
      <c r="CZ491" s="11" t="s">
        <v>154</v>
      </c>
      <c r="DA491" s="11" t="s">
        <v>154</v>
      </c>
      <c r="DB491" s="11" t="s">
        <v>154</v>
      </c>
      <c r="DC491" s="11" t="s">
        <v>154</v>
      </c>
      <c r="DD491" s="11" t="s">
        <v>154</v>
      </c>
      <c r="DE491" s="11" t="s">
        <v>154</v>
      </c>
      <c r="DF491" s="11" t="s">
        <v>154</v>
      </c>
      <c r="DG491" s="11" t="s">
        <v>154</v>
      </c>
      <c r="DH491" s="11" t="s">
        <v>154</v>
      </c>
      <c r="DI491" s="11" t="s">
        <v>154</v>
      </c>
      <c r="DJ491" s="11" t="s">
        <v>154</v>
      </c>
      <c r="DK491" s="11" t="s">
        <v>157</v>
      </c>
      <c r="DL491" s="11" t="s">
        <v>157</v>
      </c>
      <c r="DM491" s="11" t="s">
        <v>157</v>
      </c>
      <c r="DN491" s="11" t="s">
        <v>157</v>
      </c>
      <c r="DO491" s="11" t="s">
        <v>157</v>
      </c>
      <c r="DP491" s="11" t="s">
        <v>157</v>
      </c>
      <c r="DQ491" s="11" t="s">
        <v>157</v>
      </c>
      <c r="DR491" s="11" t="s">
        <v>157</v>
      </c>
      <c r="DS491" s="11" t="s">
        <v>157</v>
      </c>
      <c r="DT491" s="11" t="s">
        <v>157</v>
      </c>
      <c r="DU491" s="11" t="s">
        <v>157</v>
      </c>
      <c r="DV491" s="11" t="s">
        <v>157</v>
      </c>
      <c r="DW491" s="11" t="s">
        <v>157</v>
      </c>
      <c r="DX491" s="11" t="b">
        <v>1</v>
      </c>
      <c r="DY491" s="11" t="b">
        <v>1</v>
      </c>
      <c r="DZ491" s="11" t="b">
        <v>1</v>
      </c>
      <c r="EA491" s="11" t="b">
        <v>1</v>
      </c>
      <c r="EB491" s="11" t="b">
        <v>1</v>
      </c>
      <c r="EC491" s="11" t="b">
        <v>1</v>
      </c>
      <c r="ED491" s="11" t="b">
        <v>1</v>
      </c>
      <c r="EE491" s="11" t="b">
        <v>1</v>
      </c>
      <c r="EF491" s="11" t="b">
        <v>1</v>
      </c>
      <c r="EG491" s="11" t="b">
        <v>1</v>
      </c>
      <c r="EH491" s="11" t="b">
        <v>1</v>
      </c>
      <c r="EI491" s="11" t="b">
        <v>1</v>
      </c>
      <c r="EJ491" s="11" t="b">
        <v>1</v>
      </c>
      <c r="EK491" s="11">
        <v>2.9083000000000001E-2</v>
      </c>
      <c r="EL491" s="11">
        <v>3.4825000000000002E-2</v>
      </c>
      <c r="EM491" s="11">
        <v>3.3394E-2</v>
      </c>
      <c r="EN491" s="11">
        <v>1.5131E-2</v>
      </c>
      <c r="EO491" s="11">
        <v>3.2396000000000001E-2</v>
      </c>
      <c r="EP491" s="11">
        <v>1.3164E-2</v>
      </c>
      <c r="EQ491" s="11">
        <v>4.2800999999999999E-2</v>
      </c>
      <c r="ER491" s="11">
        <v>3.2148000000000003E-2</v>
      </c>
      <c r="ES491" s="11">
        <v>4.2812000000000003E-2</v>
      </c>
      <c r="ET491" s="11">
        <v>1.5022000000000001E-2</v>
      </c>
      <c r="EU491" s="11">
        <v>3.8235999999999999E-2</v>
      </c>
      <c r="EV491" s="11">
        <v>4.5683000000000001E-2</v>
      </c>
      <c r="EW491" s="11">
        <v>4.1354000000000002E-2</v>
      </c>
      <c r="EX491" s="11" t="s">
        <v>247</v>
      </c>
      <c r="EY491" s="11" t="str">
        <f>VLOOKUP(Table8[[#This Row],[Candidate Detail Answer: City]],cities,2,FALSE)</f>
        <v>Pittsburgh</v>
      </c>
      <c r="EZ491" s="11" t="str">
        <f>VLOOKUP(Table8[[#This Row],[Candidate Detail Answer: City]],cities,3,FALSE)</f>
        <v>PA</v>
      </c>
      <c r="FA491" s="21">
        <f>VLOOKUP(Table8[[#This Row],[Candidate Detail Answer: City]],cities,4,FALSE)</f>
        <v>15201</v>
      </c>
      <c r="FB491" s="11" t="s">
        <v>157</v>
      </c>
      <c r="FC491" s="11" t="str">
        <f>VLOOKUP(Table8[[#This Row],[Candidate Detail Answer: Major]],majors_final,3,FALSE)</f>
        <v>N/A</v>
      </c>
      <c r="FD491" s="11" t="str">
        <f>VLOOKUP(Table8[[#This Row],[Candidate Detail Answer: Major]],majors_final,4,FALSE)</f>
        <v>N/A</v>
      </c>
      <c r="FE491" s="11">
        <f>VLOOKUP(Table8[[#This Row],[Candidate Detail Answer: Major]],majors_final,5,FALSE)</f>
        <v>0</v>
      </c>
      <c r="FF491" s="11">
        <f>VLOOKUP(Table8[[#This Row],[Candidate Detail Answer: Major]],majors_final,6,FALSE)</f>
        <v>0</v>
      </c>
      <c r="FG491" s="5"/>
      <c r="FH491" s="5"/>
      <c r="FI491" s="11"/>
    </row>
    <row r="492" spans="1:165" ht="12.75" x14ac:dyDescent="0.2">
      <c r="A492" s="11">
        <v>30815805</v>
      </c>
      <c r="B492" s="11">
        <v>40830860</v>
      </c>
      <c r="C492" s="11">
        <v>49547.790972221999</v>
      </c>
      <c r="D492" s="11" t="s">
        <v>153</v>
      </c>
      <c r="E492" s="11">
        <v>345600</v>
      </c>
      <c r="F492" s="11">
        <v>48023098</v>
      </c>
      <c r="G492" s="11">
        <v>48634.089583334098</v>
      </c>
      <c r="H492" s="11">
        <v>48174.247222221296</v>
      </c>
      <c r="I492" s="11">
        <v>216833</v>
      </c>
      <c r="J492" s="11">
        <v>1</v>
      </c>
      <c r="K492" s="11">
        <v>0</v>
      </c>
      <c r="L492" s="11">
        <v>0</v>
      </c>
      <c r="M492" s="11">
        <v>131</v>
      </c>
      <c r="N492" s="11">
        <v>131</v>
      </c>
      <c r="O492" s="11">
        <v>92</v>
      </c>
      <c r="P492" s="11">
        <v>100</v>
      </c>
      <c r="Q492" s="11">
        <v>193278</v>
      </c>
      <c r="R492" s="11" t="s">
        <v>154</v>
      </c>
      <c r="S492" s="11" t="s">
        <v>155</v>
      </c>
      <c r="T492" s="11" t="s">
        <v>156</v>
      </c>
      <c r="U492" s="11">
        <v>0</v>
      </c>
      <c r="V492" s="11" t="s">
        <v>154</v>
      </c>
      <c r="W492" s="11" t="s">
        <v>157</v>
      </c>
      <c r="X492" s="11">
        <v>5</v>
      </c>
      <c r="Y492" s="11">
        <v>1</v>
      </c>
      <c r="Z492" s="11">
        <v>10</v>
      </c>
      <c r="AA492" s="11">
        <v>10</v>
      </c>
      <c r="AB492" s="11">
        <v>10</v>
      </c>
      <c r="AC492" s="11">
        <v>10</v>
      </c>
      <c r="AD492" s="11">
        <v>10</v>
      </c>
      <c r="AE492" s="11">
        <v>10</v>
      </c>
      <c r="AF492" s="11">
        <v>10</v>
      </c>
      <c r="AG492" s="11">
        <v>10</v>
      </c>
      <c r="AH492" s="11">
        <v>10</v>
      </c>
      <c r="AI492" s="11">
        <v>10</v>
      </c>
      <c r="AJ492" s="11">
        <v>10</v>
      </c>
      <c r="AK492" s="11">
        <v>10</v>
      </c>
      <c r="AL492" s="11">
        <v>10</v>
      </c>
      <c r="AM492" s="11">
        <v>121</v>
      </c>
      <c r="AN492" s="11">
        <v>60</v>
      </c>
      <c r="AO492" s="11">
        <v>10</v>
      </c>
      <c r="AP492" s="11">
        <v>120</v>
      </c>
      <c r="AQ492" s="11">
        <v>60</v>
      </c>
      <c r="AR492" s="11">
        <v>40</v>
      </c>
      <c r="AS492" s="11">
        <v>1</v>
      </c>
      <c r="AT492" s="11">
        <v>130</v>
      </c>
      <c r="AU492" s="11">
        <v>459</v>
      </c>
      <c r="AV492" s="11">
        <v>817</v>
      </c>
      <c r="AW492" s="11">
        <v>837</v>
      </c>
      <c r="AX492" s="11">
        <v>3860</v>
      </c>
      <c r="AY492" s="11">
        <v>1050</v>
      </c>
      <c r="AZ492" s="11">
        <v>2079</v>
      </c>
      <c r="BA492" s="11">
        <v>451</v>
      </c>
      <c r="BB492" s="11">
        <v>3466</v>
      </c>
      <c r="BC492" s="11">
        <v>1019</v>
      </c>
      <c r="BD492" s="11">
        <v>245</v>
      </c>
      <c r="BE492" s="11">
        <v>3082</v>
      </c>
      <c r="BF492" s="11">
        <v>1640</v>
      </c>
      <c r="BG492" s="11">
        <v>3231</v>
      </c>
      <c r="BH492" s="11">
        <v>1257</v>
      </c>
      <c r="BI492" s="11">
        <v>27</v>
      </c>
      <c r="BJ492" s="11">
        <v>25</v>
      </c>
      <c r="BK492" s="11">
        <v>28</v>
      </c>
      <c r="BL492" s="11">
        <v>32</v>
      </c>
      <c r="BM492" s="11">
        <v>15</v>
      </c>
      <c r="BN492" s="11">
        <v>19</v>
      </c>
      <c r="BO492" s="11">
        <v>36</v>
      </c>
      <c r="BP492" s="11">
        <v>25</v>
      </c>
      <c r="BQ492" s="11">
        <v>21</v>
      </c>
      <c r="BR492" s="11">
        <v>26</v>
      </c>
      <c r="BS492" s="11">
        <v>25</v>
      </c>
      <c r="BT492" s="11">
        <v>48</v>
      </c>
      <c r="BU492" s="11">
        <v>35</v>
      </c>
      <c r="BV492" s="11">
        <v>5</v>
      </c>
      <c r="BW492" s="11">
        <v>5</v>
      </c>
      <c r="BX492" s="11">
        <v>17</v>
      </c>
      <c r="BY492" s="11">
        <v>4</v>
      </c>
      <c r="BZ492" s="11">
        <v>3</v>
      </c>
      <c r="CA492" s="11">
        <v>2</v>
      </c>
      <c r="CB492" s="11">
        <v>11</v>
      </c>
      <c r="CC492" s="11">
        <v>4</v>
      </c>
      <c r="CD492" s="11">
        <v>2</v>
      </c>
      <c r="CE492" s="11">
        <v>4</v>
      </c>
      <c r="CF492" s="11">
        <v>2</v>
      </c>
      <c r="CG492" s="11">
        <v>4</v>
      </c>
      <c r="CH492" s="11">
        <v>7</v>
      </c>
      <c r="CI492" s="11"/>
      <c r="CJ492" s="11"/>
      <c r="CK492" s="11" t="s">
        <v>158</v>
      </c>
      <c r="CL492" s="11" t="s">
        <v>158</v>
      </c>
      <c r="CM492" s="11" t="s">
        <v>158</v>
      </c>
      <c r="CN492" s="11" t="s">
        <v>158</v>
      </c>
      <c r="CO492" s="11" t="s">
        <v>158</v>
      </c>
      <c r="CP492" s="11" t="s">
        <v>158</v>
      </c>
      <c r="CQ492" s="11" t="s">
        <v>158</v>
      </c>
      <c r="CR492" s="11" t="s">
        <v>158</v>
      </c>
      <c r="CS492" s="11" t="s">
        <v>158</v>
      </c>
      <c r="CT492" s="11" t="s">
        <v>158</v>
      </c>
      <c r="CU492" s="11" t="s">
        <v>158</v>
      </c>
      <c r="CV492" s="11" t="s">
        <v>158</v>
      </c>
      <c r="CW492" s="11" t="s">
        <v>158</v>
      </c>
      <c r="CX492" s="11" t="s">
        <v>154</v>
      </c>
      <c r="CY492" s="11" t="s">
        <v>154</v>
      </c>
      <c r="CZ492" s="11" t="s">
        <v>154</v>
      </c>
      <c r="DA492" s="11" t="s">
        <v>154</v>
      </c>
      <c r="DB492" s="11" t="s">
        <v>154</v>
      </c>
      <c r="DC492" s="11" t="s">
        <v>154</v>
      </c>
      <c r="DD492" s="11" t="s">
        <v>154</v>
      </c>
      <c r="DE492" s="11" t="s">
        <v>154</v>
      </c>
      <c r="DF492" s="11" t="s">
        <v>154</v>
      </c>
      <c r="DG492" s="11" t="s">
        <v>154</v>
      </c>
      <c r="DH492" s="11" t="s">
        <v>154</v>
      </c>
      <c r="DI492" s="11" t="s">
        <v>154</v>
      </c>
      <c r="DJ492" s="11" t="s">
        <v>154</v>
      </c>
      <c r="DK492" s="11" t="s">
        <v>157</v>
      </c>
      <c r="DL492" s="11" t="s">
        <v>157</v>
      </c>
      <c r="DM492" s="11" t="s">
        <v>157</v>
      </c>
      <c r="DN492" s="11" t="s">
        <v>157</v>
      </c>
      <c r="DO492" s="11" t="s">
        <v>157</v>
      </c>
      <c r="DP492" s="11" t="s">
        <v>157</v>
      </c>
      <c r="DQ492" s="11" t="s">
        <v>157</v>
      </c>
      <c r="DR492" s="11" t="s">
        <v>157</v>
      </c>
      <c r="DS492" s="11" t="s">
        <v>157</v>
      </c>
      <c r="DT492" s="11" t="s">
        <v>157</v>
      </c>
      <c r="DU492" s="11" t="s">
        <v>157</v>
      </c>
      <c r="DV492" s="11" t="s">
        <v>157</v>
      </c>
      <c r="DW492" s="11" t="s">
        <v>157</v>
      </c>
      <c r="DX492" s="11" t="b">
        <v>1</v>
      </c>
      <c r="DY492" s="11" t="b">
        <v>1</v>
      </c>
      <c r="DZ492" s="11" t="b">
        <v>1</v>
      </c>
      <c r="EA492" s="11" t="b">
        <v>1</v>
      </c>
      <c r="EB492" s="11" t="b">
        <v>1</v>
      </c>
      <c r="EC492" s="11" t="b">
        <v>1</v>
      </c>
      <c r="ED492" s="11" t="b">
        <v>1</v>
      </c>
      <c r="EE492" s="11" t="b">
        <v>1</v>
      </c>
      <c r="EF492" s="11" t="b">
        <v>1</v>
      </c>
      <c r="EG492" s="11" t="b">
        <v>1</v>
      </c>
      <c r="EH492" s="11" t="b">
        <v>1</v>
      </c>
      <c r="EI492" s="11" t="b">
        <v>1</v>
      </c>
      <c r="EJ492" s="11" t="b">
        <v>1</v>
      </c>
      <c r="EK492" s="11">
        <v>3.1199999999999999E-2</v>
      </c>
      <c r="EL492" s="11">
        <v>9.9632999999999999E-2</v>
      </c>
      <c r="EM492" s="11">
        <v>3.8100000000000002E-2</v>
      </c>
      <c r="EN492" s="11">
        <v>3.9587999999999998E-2</v>
      </c>
      <c r="EO492" s="11">
        <v>3.4979999999999997E-2</v>
      </c>
      <c r="EP492" s="11">
        <v>2.9163000000000001E-2</v>
      </c>
      <c r="EQ492" s="11">
        <v>4.0106999999999997E-2</v>
      </c>
      <c r="ER492" s="11">
        <v>3.4265999999999998E-2</v>
      </c>
      <c r="ES492" s="11">
        <v>4.4345000000000002E-2</v>
      </c>
      <c r="ET492" s="11">
        <v>3.0695E-2</v>
      </c>
      <c r="EU492" s="11">
        <v>4.0537999999999998E-2</v>
      </c>
      <c r="EV492" s="11">
        <v>4.1779999999999998E-2</v>
      </c>
      <c r="EW492" s="11">
        <v>4.2851E-2</v>
      </c>
      <c r="EX492" s="11" t="s">
        <v>247</v>
      </c>
      <c r="EY492" s="11" t="str">
        <f>VLOOKUP(Table8[[#This Row],[Candidate Detail Answer: City]],cities,2,FALSE)</f>
        <v>Pittsburgh</v>
      </c>
      <c r="EZ492" s="11" t="str">
        <f>VLOOKUP(Table8[[#This Row],[Candidate Detail Answer: City]],cities,3,FALSE)</f>
        <v>PA</v>
      </c>
      <c r="FA492" s="21">
        <f>VLOOKUP(Table8[[#This Row],[Candidate Detail Answer: City]],cities,4,FALSE)</f>
        <v>15201</v>
      </c>
      <c r="FB492" s="11" t="s">
        <v>454</v>
      </c>
      <c r="FC492" s="11" t="str">
        <f>VLOOKUP(Table8[[#This Row],[Candidate Detail Answer: Major]],majors_final,3,FALSE)</f>
        <v>Information Technology</v>
      </c>
      <c r="FD492" s="11" t="str">
        <f>VLOOKUP(Table8[[#This Row],[Candidate Detail Answer: Major]],majors_final,4,FALSE)</f>
        <v>IT non-development</v>
      </c>
      <c r="FE492" s="11">
        <f>VLOOKUP(Table8[[#This Row],[Candidate Detail Answer: Major]],majors_final,5,FALSE)</f>
        <v>0</v>
      </c>
      <c r="FF492" s="11">
        <f>VLOOKUP(Table8[[#This Row],[Candidate Detail Answer: Major]],majors_final,6,FALSE)</f>
        <v>0</v>
      </c>
      <c r="FG492" s="5"/>
      <c r="FH492" s="5"/>
      <c r="FI492" s="11"/>
    </row>
    <row r="493" spans="1:165" ht="12.75" x14ac:dyDescent="0.2">
      <c r="A493" s="11">
        <v>30815815</v>
      </c>
      <c r="B493" s="11">
        <v>40830880</v>
      </c>
      <c r="C493" s="11">
        <v>52947.349999999497</v>
      </c>
      <c r="D493" s="11" t="s">
        <v>153</v>
      </c>
      <c r="E493" s="11">
        <v>345600</v>
      </c>
      <c r="F493" s="11">
        <v>48934264</v>
      </c>
      <c r="G493" s="11">
        <v>48794.634027778498</v>
      </c>
      <c r="H493" s="11">
        <v>48315.9861111102</v>
      </c>
      <c r="I493" s="11">
        <v>246490</v>
      </c>
      <c r="J493" s="11">
        <v>2</v>
      </c>
      <c r="K493" s="11">
        <v>0</v>
      </c>
      <c r="L493" s="11">
        <v>0</v>
      </c>
      <c r="M493" s="11">
        <v>131</v>
      </c>
      <c r="N493" s="11">
        <v>121</v>
      </c>
      <c r="O493" s="11">
        <v>92</v>
      </c>
      <c r="P493" s="11">
        <v>92.36</v>
      </c>
      <c r="Q493" s="11">
        <v>234011</v>
      </c>
      <c r="R493" s="11" t="s">
        <v>154</v>
      </c>
      <c r="S493" s="11" t="s">
        <v>155</v>
      </c>
      <c r="T493" s="11" t="s">
        <v>208</v>
      </c>
      <c r="U493" s="11">
        <v>0</v>
      </c>
      <c r="V493" s="11" t="s">
        <v>154</v>
      </c>
      <c r="W493" s="11" t="s">
        <v>157</v>
      </c>
      <c r="X493" s="11">
        <v>4</v>
      </c>
      <c r="Y493" s="11">
        <v>1</v>
      </c>
      <c r="Z493" s="11">
        <v>10</v>
      </c>
      <c r="AA493" s="11">
        <v>10</v>
      </c>
      <c r="AB493" s="11">
        <v>10</v>
      </c>
      <c r="AC493" s="11">
        <v>10</v>
      </c>
      <c r="AD493" s="11">
        <v>10</v>
      </c>
      <c r="AE493" s="11">
        <v>10</v>
      </c>
      <c r="AF493" s="11">
        <v>10</v>
      </c>
      <c r="AG493" s="11">
        <v>10</v>
      </c>
      <c r="AH493" s="11">
        <v>10</v>
      </c>
      <c r="AI493" s="11">
        <v>10</v>
      </c>
      <c r="AJ493" s="11">
        <v>10</v>
      </c>
      <c r="AK493" s="11">
        <v>0</v>
      </c>
      <c r="AL493" s="11">
        <v>10</v>
      </c>
      <c r="AM493" s="11">
        <v>111</v>
      </c>
      <c r="AN493" s="11">
        <v>60</v>
      </c>
      <c r="AO493" s="11">
        <v>10</v>
      </c>
      <c r="AP493" s="11">
        <v>110</v>
      </c>
      <c r="AQ493" s="11">
        <v>50</v>
      </c>
      <c r="AR493" s="11">
        <v>30</v>
      </c>
      <c r="AS493" s="11">
        <v>1</v>
      </c>
      <c r="AT493" s="11">
        <v>120</v>
      </c>
      <c r="AU493" s="11">
        <v>14</v>
      </c>
      <c r="AV493" s="11">
        <v>592</v>
      </c>
      <c r="AW493" s="11">
        <v>463</v>
      </c>
      <c r="AX493" s="11">
        <v>609</v>
      </c>
      <c r="AY493" s="11">
        <v>500</v>
      </c>
      <c r="AZ493" s="11">
        <v>634</v>
      </c>
      <c r="BA493" s="11">
        <v>573</v>
      </c>
      <c r="BB493" s="11">
        <v>1514</v>
      </c>
      <c r="BC493" s="11">
        <v>769</v>
      </c>
      <c r="BD493" s="11">
        <v>484</v>
      </c>
      <c r="BE493" s="11">
        <v>919</v>
      </c>
      <c r="BF493" s="11">
        <v>781</v>
      </c>
      <c r="BG493" s="11">
        <v>3827</v>
      </c>
      <c r="BH493" s="11">
        <v>683</v>
      </c>
      <c r="BI493" s="11">
        <v>9</v>
      </c>
      <c r="BJ493" s="11">
        <v>10</v>
      </c>
      <c r="BK493" s="11">
        <v>7</v>
      </c>
      <c r="BL493" s="11">
        <v>14</v>
      </c>
      <c r="BM493" s="11">
        <v>10</v>
      </c>
      <c r="BN493" s="11">
        <v>11</v>
      </c>
      <c r="BO493" s="11">
        <v>16</v>
      </c>
      <c r="BP493" s="11">
        <v>15</v>
      </c>
      <c r="BQ493" s="11">
        <v>12</v>
      </c>
      <c r="BR493" s="11">
        <v>11</v>
      </c>
      <c r="BS493" s="11">
        <v>15</v>
      </c>
      <c r="BT493" s="11">
        <v>28</v>
      </c>
      <c r="BU493" s="11">
        <v>29</v>
      </c>
      <c r="BV493" s="11">
        <v>7</v>
      </c>
      <c r="BW493" s="11">
        <v>6</v>
      </c>
      <c r="BX493" s="11">
        <v>9</v>
      </c>
      <c r="BY493" s="11">
        <v>6</v>
      </c>
      <c r="BZ493" s="11">
        <v>9</v>
      </c>
      <c r="CA493" s="11">
        <v>4</v>
      </c>
      <c r="CB493" s="11">
        <v>15</v>
      </c>
      <c r="CC493" s="11">
        <v>4</v>
      </c>
      <c r="CD493" s="11">
        <v>8</v>
      </c>
      <c r="CE493" s="11">
        <v>7</v>
      </c>
      <c r="CF493" s="11">
        <v>4</v>
      </c>
      <c r="CG493" s="11">
        <v>26</v>
      </c>
      <c r="CH493" s="11">
        <v>3</v>
      </c>
      <c r="CI493" s="11"/>
      <c r="CJ493" s="11"/>
      <c r="CK493" s="11" t="s">
        <v>158</v>
      </c>
      <c r="CL493" s="11" t="s">
        <v>158</v>
      </c>
      <c r="CM493" s="11" t="s">
        <v>158</v>
      </c>
      <c r="CN493" s="11" t="s">
        <v>158</v>
      </c>
      <c r="CO493" s="11" t="s">
        <v>158</v>
      </c>
      <c r="CP493" s="11" t="s">
        <v>158</v>
      </c>
      <c r="CQ493" s="11" t="s">
        <v>158</v>
      </c>
      <c r="CR493" s="11" t="s">
        <v>158</v>
      </c>
      <c r="CS493" s="11" t="s">
        <v>158</v>
      </c>
      <c r="CT493" s="11" t="s">
        <v>158</v>
      </c>
      <c r="CU493" s="11" t="s">
        <v>158</v>
      </c>
      <c r="CV493" s="11" t="s">
        <v>158</v>
      </c>
      <c r="CW493" s="11" t="s">
        <v>158</v>
      </c>
      <c r="CX493" s="11" t="s">
        <v>154</v>
      </c>
      <c r="CY493" s="11" t="s">
        <v>154</v>
      </c>
      <c r="CZ493" s="11" t="s">
        <v>154</v>
      </c>
      <c r="DA493" s="11" t="s">
        <v>154</v>
      </c>
      <c r="DB493" s="11" t="s">
        <v>154</v>
      </c>
      <c r="DC493" s="11" t="s">
        <v>154</v>
      </c>
      <c r="DD493" s="11" t="s">
        <v>154</v>
      </c>
      <c r="DE493" s="11" t="s">
        <v>154</v>
      </c>
      <c r="DF493" s="11" t="s">
        <v>154</v>
      </c>
      <c r="DG493" s="11" t="s">
        <v>154</v>
      </c>
      <c r="DH493" s="11" t="s">
        <v>154</v>
      </c>
      <c r="DI493" s="11" t="s">
        <v>154</v>
      </c>
      <c r="DJ493" s="11" t="s">
        <v>154</v>
      </c>
      <c r="DK493" s="11" t="s">
        <v>157</v>
      </c>
      <c r="DL493" s="11" t="s">
        <v>157</v>
      </c>
      <c r="DM493" s="11" t="s">
        <v>157</v>
      </c>
      <c r="DN493" s="11" t="s">
        <v>157</v>
      </c>
      <c r="DO493" s="11" t="s">
        <v>157</v>
      </c>
      <c r="DP493" s="11" t="s">
        <v>157</v>
      </c>
      <c r="DQ493" s="11" t="s">
        <v>157</v>
      </c>
      <c r="DR493" s="11" t="s">
        <v>157</v>
      </c>
      <c r="DS493" s="11" t="s">
        <v>157</v>
      </c>
      <c r="DT493" s="11" t="s">
        <v>157</v>
      </c>
      <c r="DU493" s="11" t="s">
        <v>157</v>
      </c>
      <c r="DV493" s="11" t="s">
        <v>157</v>
      </c>
      <c r="DW493" s="11" t="s">
        <v>157</v>
      </c>
      <c r="DX493" s="11" t="b">
        <v>1</v>
      </c>
      <c r="DY493" s="11" t="b">
        <v>1</v>
      </c>
      <c r="DZ493" s="11" t="b">
        <v>1</v>
      </c>
      <c r="EA493" s="11" t="b">
        <v>1</v>
      </c>
      <c r="EB493" s="11" t="b">
        <v>1</v>
      </c>
      <c r="EC493" s="11" t="b">
        <v>1</v>
      </c>
      <c r="ED493" s="11" t="b">
        <v>1</v>
      </c>
      <c r="EE493" s="11" t="b">
        <v>1</v>
      </c>
      <c r="EF493" s="11" t="b">
        <v>1</v>
      </c>
      <c r="EG493" s="11" t="b">
        <v>1</v>
      </c>
      <c r="EH493" s="11" t="b">
        <v>1</v>
      </c>
      <c r="EI493" s="11" t="b">
        <v>0</v>
      </c>
      <c r="EJ493" s="11" t="b">
        <v>1</v>
      </c>
      <c r="EK493" s="11">
        <v>3.2772000000000003E-2</v>
      </c>
      <c r="EL493" s="11">
        <v>3.4202000000000003E-2</v>
      </c>
      <c r="EM493" s="11">
        <v>3.1552999999999998E-2</v>
      </c>
      <c r="EN493" s="11">
        <v>3.4726E-2</v>
      </c>
      <c r="EO493" s="11">
        <v>3.3230000000000003E-2</v>
      </c>
      <c r="EP493" s="11">
        <v>3.1237000000000001E-2</v>
      </c>
      <c r="EQ493" s="11">
        <v>3.3735000000000001E-2</v>
      </c>
      <c r="ER493" s="11">
        <v>4.0898999999999998E-2</v>
      </c>
      <c r="ES493" s="11">
        <v>4.1045999999999999E-2</v>
      </c>
      <c r="ET493" s="11">
        <v>3.6665000000000003E-2</v>
      </c>
      <c r="EU493" s="11">
        <v>3.8426000000000002E-2</v>
      </c>
      <c r="EV493" s="11">
        <v>2.8863E-2</v>
      </c>
      <c r="EW493" s="11">
        <v>3.9703000000000002E-2</v>
      </c>
      <c r="EX493" s="11" t="s">
        <v>247</v>
      </c>
      <c r="EY493" s="11" t="str">
        <f>VLOOKUP(Table8[[#This Row],[Candidate Detail Answer: City]],cities,2,FALSE)</f>
        <v>Pittsburgh</v>
      </c>
      <c r="EZ493" s="11" t="str">
        <f>VLOOKUP(Table8[[#This Row],[Candidate Detail Answer: City]],cities,3,FALSE)</f>
        <v>PA</v>
      </c>
      <c r="FA493" s="21">
        <f>VLOOKUP(Table8[[#This Row],[Candidate Detail Answer: City]],cities,4,FALSE)</f>
        <v>15201</v>
      </c>
      <c r="FB493" s="11" t="s">
        <v>556</v>
      </c>
      <c r="FC493" s="11" t="str">
        <f>VLOOKUP(Table8[[#This Row],[Candidate Detail Answer: Major]],majors_final,3,FALSE)</f>
        <v>Undecided</v>
      </c>
      <c r="FD493" s="11" t="str">
        <f>VLOOKUP(Table8[[#This Row],[Candidate Detail Answer: Major]],majors_final,4,FALSE)</f>
        <v>Non-IT</v>
      </c>
      <c r="FE493" s="11">
        <f>VLOOKUP(Table8[[#This Row],[Candidate Detail Answer: Major]],majors_final,5,FALSE)</f>
        <v>0</v>
      </c>
      <c r="FF493" s="11">
        <f>VLOOKUP(Table8[[#This Row],[Candidate Detail Answer: Major]],majors_final,6,FALSE)</f>
        <v>0</v>
      </c>
      <c r="FG493" s="5"/>
      <c r="FH493" s="5"/>
      <c r="FI493" s="11"/>
    </row>
    <row r="494" spans="1:165" ht="12.75" x14ac:dyDescent="0.2">
      <c r="A494" s="11">
        <v>30815801</v>
      </c>
      <c r="B494" s="11">
        <v>40830852</v>
      </c>
      <c r="C494" s="11">
        <v>52881.552083332899</v>
      </c>
      <c r="D494" s="11" t="s">
        <v>153</v>
      </c>
      <c r="E494" s="11">
        <v>345600</v>
      </c>
      <c r="F494" s="11">
        <v>48024106</v>
      </c>
      <c r="G494" s="11">
        <v>48553.817361111804</v>
      </c>
      <c r="H494" s="11">
        <v>48103.377777776899</v>
      </c>
      <c r="I494" s="11">
        <v>252137</v>
      </c>
      <c r="J494" s="11">
        <v>1</v>
      </c>
      <c r="K494" s="11">
        <v>0</v>
      </c>
      <c r="L494" s="11">
        <v>0</v>
      </c>
      <c r="M494" s="11">
        <v>131</v>
      </c>
      <c r="N494" s="11">
        <v>121</v>
      </c>
      <c r="O494" s="11">
        <v>92</v>
      </c>
      <c r="P494" s="11">
        <v>92.36</v>
      </c>
      <c r="Q494" s="11">
        <v>176802</v>
      </c>
      <c r="R494" s="11" t="s">
        <v>154</v>
      </c>
      <c r="S494" s="11" t="s">
        <v>155</v>
      </c>
      <c r="T494" s="11" t="s">
        <v>156</v>
      </c>
      <c r="U494" s="11">
        <v>0</v>
      </c>
      <c r="V494" s="11" t="s">
        <v>154</v>
      </c>
      <c r="W494" s="11" t="s">
        <v>157</v>
      </c>
      <c r="X494" s="11">
        <v>3</v>
      </c>
      <c r="Y494" s="11">
        <v>1</v>
      </c>
      <c r="Z494" s="11">
        <v>10</v>
      </c>
      <c r="AA494" s="11">
        <v>10</v>
      </c>
      <c r="AB494" s="11">
        <v>10</v>
      </c>
      <c r="AC494" s="11">
        <v>10</v>
      </c>
      <c r="AD494" s="11">
        <v>10</v>
      </c>
      <c r="AE494" s="11">
        <v>10</v>
      </c>
      <c r="AF494" s="11">
        <v>10</v>
      </c>
      <c r="AG494" s="11">
        <v>10</v>
      </c>
      <c r="AH494" s="11">
        <v>10</v>
      </c>
      <c r="AI494" s="11">
        <v>10</v>
      </c>
      <c r="AJ494" s="11">
        <v>10</v>
      </c>
      <c r="AK494" s="11">
        <v>0</v>
      </c>
      <c r="AL494" s="11">
        <v>10</v>
      </c>
      <c r="AM494" s="11">
        <v>111</v>
      </c>
      <c r="AN494" s="11">
        <v>60</v>
      </c>
      <c r="AO494" s="11">
        <v>10</v>
      </c>
      <c r="AP494" s="11">
        <v>110</v>
      </c>
      <c r="AQ494" s="11">
        <v>50</v>
      </c>
      <c r="AR494" s="11">
        <v>30</v>
      </c>
      <c r="AS494" s="11">
        <v>1</v>
      </c>
      <c r="AT494" s="11">
        <v>120</v>
      </c>
      <c r="AU494" s="11">
        <v>1146</v>
      </c>
      <c r="AV494" s="11">
        <v>21066</v>
      </c>
      <c r="AW494" s="11">
        <v>4064</v>
      </c>
      <c r="AX494" s="11">
        <v>6640</v>
      </c>
      <c r="AY494" s="11">
        <v>2045</v>
      </c>
      <c r="AZ494" s="11">
        <v>1728</v>
      </c>
      <c r="BA494" s="11">
        <v>1086</v>
      </c>
      <c r="BB494" s="11">
        <v>9837</v>
      </c>
      <c r="BC494" s="11">
        <v>1477</v>
      </c>
      <c r="BD494" s="11">
        <v>3104</v>
      </c>
      <c r="BE494" s="11">
        <v>6126</v>
      </c>
      <c r="BF494" s="11">
        <v>5131</v>
      </c>
      <c r="BG494" s="11">
        <v>7204</v>
      </c>
      <c r="BH494" s="11">
        <v>4547</v>
      </c>
      <c r="BI494" s="11">
        <v>8</v>
      </c>
      <c r="BJ494" s="11">
        <v>8</v>
      </c>
      <c r="BK494" s="11">
        <v>7</v>
      </c>
      <c r="BL494" s="11">
        <v>11</v>
      </c>
      <c r="BM494" s="11">
        <v>7</v>
      </c>
      <c r="BN494" s="11">
        <v>8</v>
      </c>
      <c r="BO494" s="11">
        <v>11</v>
      </c>
      <c r="BP494" s="11">
        <v>10</v>
      </c>
      <c r="BQ494" s="11">
        <v>8</v>
      </c>
      <c r="BR494" s="11">
        <v>8</v>
      </c>
      <c r="BS494" s="11">
        <v>11</v>
      </c>
      <c r="BT494" s="11">
        <v>10</v>
      </c>
      <c r="BU494" s="11">
        <v>22</v>
      </c>
      <c r="BV494" s="11">
        <v>38</v>
      </c>
      <c r="BW494" s="11">
        <v>16</v>
      </c>
      <c r="BX494" s="11">
        <v>16</v>
      </c>
      <c r="BY494" s="11">
        <v>12</v>
      </c>
      <c r="BZ494" s="11">
        <v>10</v>
      </c>
      <c r="CA494" s="11">
        <v>13</v>
      </c>
      <c r="CB494" s="11">
        <v>30</v>
      </c>
      <c r="CC494" s="11">
        <v>12</v>
      </c>
      <c r="CD494" s="11">
        <v>13</v>
      </c>
      <c r="CE494" s="11">
        <v>13</v>
      </c>
      <c r="CF494" s="11">
        <v>32</v>
      </c>
      <c r="CG494" s="11">
        <v>6</v>
      </c>
      <c r="CH494" s="11">
        <v>22</v>
      </c>
      <c r="CI494" s="11"/>
      <c r="CJ494" s="11"/>
      <c r="CK494" s="11" t="s">
        <v>158</v>
      </c>
      <c r="CL494" s="11" t="s">
        <v>158</v>
      </c>
      <c r="CM494" s="11" t="s">
        <v>158</v>
      </c>
      <c r="CN494" s="11" t="s">
        <v>158</v>
      </c>
      <c r="CO494" s="11" t="s">
        <v>158</v>
      </c>
      <c r="CP494" s="11" t="s">
        <v>158</v>
      </c>
      <c r="CQ494" s="11" t="s">
        <v>158</v>
      </c>
      <c r="CR494" s="11" t="s">
        <v>158</v>
      </c>
      <c r="CS494" s="11" t="s">
        <v>158</v>
      </c>
      <c r="CT494" s="11" t="s">
        <v>158</v>
      </c>
      <c r="CU494" s="11" t="s">
        <v>158</v>
      </c>
      <c r="CV494" s="11" t="s">
        <v>158</v>
      </c>
      <c r="CW494" s="11" t="s">
        <v>158</v>
      </c>
      <c r="CX494" s="11" t="s">
        <v>154</v>
      </c>
      <c r="CY494" s="11" t="s">
        <v>154</v>
      </c>
      <c r="CZ494" s="11" t="s">
        <v>154</v>
      </c>
      <c r="DA494" s="11" t="s">
        <v>154</v>
      </c>
      <c r="DB494" s="11" t="s">
        <v>154</v>
      </c>
      <c r="DC494" s="11" t="s">
        <v>154</v>
      </c>
      <c r="DD494" s="11" t="s">
        <v>154</v>
      </c>
      <c r="DE494" s="11" t="s">
        <v>154</v>
      </c>
      <c r="DF494" s="11" t="s">
        <v>154</v>
      </c>
      <c r="DG494" s="11" t="s">
        <v>154</v>
      </c>
      <c r="DH494" s="11" t="s">
        <v>154</v>
      </c>
      <c r="DI494" s="11" t="s">
        <v>154</v>
      </c>
      <c r="DJ494" s="11" t="s">
        <v>154</v>
      </c>
      <c r="DK494" s="11" t="s">
        <v>157</v>
      </c>
      <c r="DL494" s="11" t="s">
        <v>157</v>
      </c>
      <c r="DM494" s="11" t="s">
        <v>157</v>
      </c>
      <c r="DN494" s="11" t="s">
        <v>157</v>
      </c>
      <c r="DO494" s="11" t="s">
        <v>157</v>
      </c>
      <c r="DP494" s="11" t="s">
        <v>157</v>
      </c>
      <c r="DQ494" s="11" t="s">
        <v>157</v>
      </c>
      <c r="DR494" s="11" t="s">
        <v>157</v>
      </c>
      <c r="DS494" s="11" t="s">
        <v>157</v>
      </c>
      <c r="DT494" s="11" t="s">
        <v>157</v>
      </c>
      <c r="DU494" s="11" t="s">
        <v>157</v>
      </c>
      <c r="DV494" s="11" t="s">
        <v>157</v>
      </c>
      <c r="DW494" s="11" t="s">
        <v>157</v>
      </c>
      <c r="DX494" s="11" t="b">
        <v>1</v>
      </c>
      <c r="DY494" s="11" t="b">
        <v>1</v>
      </c>
      <c r="DZ494" s="11" t="b">
        <v>1</v>
      </c>
      <c r="EA494" s="11" t="b">
        <v>1</v>
      </c>
      <c r="EB494" s="11" t="b">
        <v>1</v>
      </c>
      <c r="EC494" s="11" t="b">
        <v>1</v>
      </c>
      <c r="ED494" s="11" t="b">
        <v>1</v>
      </c>
      <c r="EE494" s="11" t="b">
        <v>1</v>
      </c>
      <c r="EF494" s="11" t="b">
        <v>1</v>
      </c>
      <c r="EG494" s="11" t="b">
        <v>1</v>
      </c>
      <c r="EH494" s="11" t="b">
        <v>1</v>
      </c>
      <c r="EI494" s="11" t="b">
        <v>0</v>
      </c>
      <c r="EJ494" s="11" t="b">
        <v>1</v>
      </c>
      <c r="EK494" s="11">
        <v>4.0620000000000003E-2</v>
      </c>
      <c r="EL494" s="11">
        <v>4.2706000000000001E-2</v>
      </c>
      <c r="EM494" s="11">
        <v>2.9831E-2</v>
      </c>
      <c r="EN494" s="11">
        <v>4.1315999999999999E-2</v>
      </c>
      <c r="EO494" s="11">
        <v>3.1375E-2</v>
      </c>
      <c r="EP494" s="11">
        <v>3.1129E-2</v>
      </c>
      <c r="EQ494" s="11">
        <v>3.3819000000000002E-2</v>
      </c>
      <c r="ER494" s="11">
        <v>4.3430000000000003E-2</v>
      </c>
      <c r="ES494" s="11">
        <v>3.5968E-2</v>
      </c>
      <c r="ET494" s="11">
        <v>3.4618000000000003E-2</v>
      </c>
      <c r="EU494" s="11">
        <v>4.0634999999999998E-2</v>
      </c>
      <c r="EV494" s="11">
        <v>5.2431999999999999E-2</v>
      </c>
      <c r="EW494" s="11">
        <v>3.4511E-2</v>
      </c>
      <c r="EX494" s="11" t="s">
        <v>247</v>
      </c>
      <c r="EY494" s="11" t="str">
        <f>VLOOKUP(Table8[[#This Row],[Candidate Detail Answer: City]],cities,2,FALSE)</f>
        <v>Pittsburgh</v>
      </c>
      <c r="EZ494" s="11" t="str">
        <f>VLOOKUP(Table8[[#This Row],[Candidate Detail Answer: City]],cities,3,FALSE)</f>
        <v>PA</v>
      </c>
      <c r="FA494" s="21">
        <f>VLOOKUP(Table8[[#This Row],[Candidate Detail Answer: City]],cities,4,FALSE)</f>
        <v>15201</v>
      </c>
      <c r="FB494" s="11" t="s">
        <v>563</v>
      </c>
      <c r="FC494" s="11" t="str">
        <f>VLOOKUP(Table8[[#This Row],[Candidate Detail Answer: Major]],majors_final,3,FALSE)</f>
        <v>Full Stack Development</v>
      </c>
      <c r="FD494" s="11" t="str">
        <f>VLOOKUP(Table8[[#This Row],[Candidate Detail Answer: Major]],majors_final,4,FALSE)</f>
        <v>IT-development focused</v>
      </c>
      <c r="FE494" s="11">
        <f>VLOOKUP(Table8[[#This Row],[Candidate Detail Answer: Major]],majors_final,5,FALSE)</f>
        <v>0</v>
      </c>
      <c r="FF494" s="11">
        <f>VLOOKUP(Table8[[#This Row],[Candidate Detail Answer: Major]],majors_final,6,FALSE)</f>
        <v>0</v>
      </c>
      <c r="FG494" s="5"/>
      <c r="FH494" s="5"/>
      <c r="FI494" s="11"/>
    </row>
    <row r="495" spans="1:165" ht="12.75" x14ac:dyDescent="0.2">
      <c r="A495" s="11">
        <v>30815812</v>
      </c>
      <c r="B495" s="11">
        <v>40830874</v>
      </c>
      <c r="C495" s="11">
        <v>49613.588888888597</v>
      </c>
      <c r="D495" s="11" t="s">
        <v>153</v>
      </c>
      <c r="E495" s="11">
        <v>345600</v>
      </c>
      <c r="F495" s="11">
        <v>48023200</v>
      </c>
      <c r="G495" s="11">
        <v>48734.429861111799</v>
      </c>
      <c r="H495" s="11">
        <v>48262.8340277768</v>
      </c>
      <c r="I495" s="11">
        <v>217373</v>
      </c>
      <c r="J495" s="11">
        <v>1</v>
      </c>
      <c r="K495" s="11">
        <v>0</v>
      </c>
      <c r="L495" s="11">
        <v>0</v>
      </c>
      <c r="M495" s="11">
        <v>131</v>
      </c>
      <c r="N495" s="11">
        <v>131</v>
      </c>
      <c r="O495" s="11">
        <v>92</v>
      </c>
      <c r="P495" s="11">
        <v>100</v>
      </c>
      <c r="Q495" s="11">
        <v>88914</v>
      </c>
      <c r="R495" s="11" t="s">
        <v>154</v>
      </c>
      <c r="S495" s="11" t="s">
        <v>155</v>
      </c>
      <c r="T495" s="11" t="s">
        <v>156</v>
      </c>
      <c r="U495" s="11">
        <v>0</v>
      </c>
      <c r="V495" s="11" t="s">
        <v>154</v>
      </c>
      <c r="W495" s="11" t="s">
        <v>157</v>
      </c>
      <c r="X495" s="11">
        <v>4</v>
      </c>
      <c r="Y495" s="11">
        <v>1</v>
      </c>
      <c r="Z495" s="11">
        <v>10</v>
      </c>
      <c r="AA495" s="11">
        <v>10</v>
      </c>
      <c r="AB495" s="11">
        <v>10</v>
      </c>
      <c r="AC495" s="11">
        <v>10</v>
      </c>
      <c r="AD495" s="11">
        <v>10</v>
      </c>
      <c r="AE495" s="11">
        <v>10</v>
      </c>
      <c r="AF495" s="11">
        <v>10</v>
      </c>
      <c r="AG495" s="11">
        <v>10</v>
      </c>
      <c r="AH495" s="11">
        <v>10</v>
      </c>
      <c r="AI495" s="11">
        <v>10</v>
      </c>
      <c r="AJ495" s="11">
        <v>10</v>
      </c>
      <c r="AK495" s="11">
        <v>10</v>
      </c>
      <c r="AL495" s="11">
        <v>10</v>
      </c>
      <c r="AM495" s="11">
        <v>121</v>
      </c>
      <c r="AN495" s="11">
        <v>60</v>
      </c>
      <c r="AO495" s="11">
        <v>10</v>
      </c>
      <c r="AP495" s="11">
        <v>120</v>
      </c>
      <c r="AQ495" s="11">
        <v>60</v>
      </c>
      <c r="AR495" s="11">
        <v>40</v>
      </c>
      <c r="AS495" s="11">
        <v>1</v>
      </c>
      <c r="AT495" s="11">
        <v>130</v>
      </c>
      <c r="AU495" s="11">
        <v>466</v>
      </c>
      <c r="AV495" s="11">
        <v>504</v>
      </c>
      <c r="AW495" s="11">
        <v>457</v>
      </c>
      <c r="AX495" s="11">
        <v>623</v>
      </c>
      <c r="AY495" s="11">
        <v>569</v>
      </c>
      <c r="AZ495" s="11">
        <v>6039</v>
      </c>
      <c r="BA495" s="11">
        <v>2147</v>
      </c>
      <c r="BB495" s="11">
        <v>1318</v>
      </c>
      <c r="BC495" s="11">
        <v>1795</v>
      </c>
      <c r="BD495" s="11">
        <v>907</v>
      </c>
      <c r="BE495" s="11">
        <v>2550</v>
      </c>
      <c r="BF495" s="11">
        <v>2917</v>
      </c>
      <c r="BG495" s="11">
        <v>98226</v>
      </c>
      <c r="BH495" s="11">
        <v>9780</v>
      </c>
      <c r="BI495" s="11">
        <v>11</v>
      </c>
      <c r="BJ495" s="11">
        <v>11</v>
      </c>
      <c r="BK495" s="11">
        <v>11</v>
      </c>
      <c r="BL495" s="11">
        <v>14</v>
      </c>
      <c r="BM495" s="11">
        <v>15</v>
      </c>
      <c r="BN495" s="11">
        <v>16</v>
      </c>
      <c r="BO495" s="11">
        <v>14</v>
      </c>
      <c r="BP495" s="11">
        <v>14</v>
      </c>
      <c r="BQ495" s="11">
        <v>11</v>
      </c>
      <c r="BR495" s="11">
        <v>11</v>
      </c>
      <c r="BS495" s="11">
        <v>14</v>
      </c>
      <c r="BT495" s="11">
        <v>16</v>
      </c>
      <c r="BU495" s="11">
        <v>25</v>
      </c>
      <c r="BV495" s="11">
        <v>2</v>
      </c>
      <c r="BW495" s="11">
        <v>2</v>
      </c>
      <c r="BX495" s="11">
        <v>2</v>
      </c>
      <c r="BY495" s="11">
        <v>5</v>
      </c>
      <c r="BZ495" s="11">
        <v>34</v>
      </c>
      <c r="CA495" s="11">
        <v>3</v>
      </c>
      <c r="CB495" s="11">
        <v>2</v>
      </c>
      <c r="CC495" s="11">
        <v>4</v>
      </c>
      <c r="CD495" s="11">
        <v>3</v>
      </c>
      <c r="CE495" s="11">
        <v>4</v>
      </c>
      <c r="CF495" s="11">
        <v>6</v>
      </c>
      <c r="CG495" s="11">
        <v>7</v>
      </c>
      <c r="CH495" s="11">
        <v>4</v>
      </c>
      <c r="CI495" s="11"/>
      <c r="CJ495" s="11"/>
      <c r="CK495" s="11" t="s">
        <v>158</v>
      </c>
      <c r="CL495" s="11" t="s">
        <v>158</v>
      </c>
      <c r="CM495" s="11" t="s">
        <v>158</v>
      </c>
      <c r="CN495" s="11" t="s">
        <v>158</v>
      </c>
      <c r="CO495" s="11" t="s">
        <v>158</v>
      </c>
      <c r="CP495" s="11" t="s">
        <v>158</v>
      </c>
      <c r="CQ495" s="11" t="s">
        <v>158</v>
      </c>
      <c r="CR495" s="11" t="s">
        <v>158</v>
      </c>
      <c r="CS495" s="11" t="s">
        <v>158</v>
      </c>
      <c r="CT495" s="11" t="s">
        <v>158</v>
      </c>
      <c r="CU495" s="11" t="s">
        <v>158</v>
      </c>
      <c r="CV495" s="11" t="s">
        <v>158</v>
      </c>
      <c r="CW495" s="11" t="s">
        <v>158</v>
      </c>
      <c r="CX495" s="11" t="s">
        <v>154</v>
      </c>
      <c r="CY495" s="11" t="s">
        <v>154</v>
      </c>
      <c r="CZ495" s="11" t="s">
        <v>154</v>
      </c>
      <c r="DA495" s="11" t="s">
        <v>154</v>
      </c>
      <c r="DB495" s="11" t="s">
        <v>154</v>
      </c>
      <c r="DC495" s="11" t="s">
        <v>154</v>
      </c>
      <c r="DD495" s="11" t="s">
        <v>154</v>
      </c>
      <c r="DE495" s="11" t="s">
        <v>154</v>
      </c>
      <c r="DF495" s="11" t="s">
        <v>154</v>
      </c>
      <c r="DG495" s="11" t="s">
        <v>154</v>
      </c>
      <c r="DH495" s="11" t="s">
        <v>154</v>
      </c>
      <c r="DI495" s="11" t="s">
        <v>154</v>
      </c>
      <c r="DJ495" s="11" t="s">
        <v>154</v>
      </c>
      <c r="DK495" s="11" t="s">
        <v>157</v>
      </c>
      <c r="DL495" s="11" t="s">
        <v>157</v>
      </c>
      <c r="DM495" s="11" t="s">
        <v>157</v>
      </c>
      <c r="DN495" s="11" t="s">
        <v>157</v>
      </c>
      <c r="DO495" s="11" t="s">
        <v>157</v>
      </c>
      <c r="DP495" s="11" t="s">
        <v>157</v>
      </c>
      <c r="DQ495" s="11" t="s">
        <v>157</v>
      </c>
      <c r="DR495" s="11" t="s">
        <v>157</v>
      </c>
      <c r="DS495" s="11" t="s">
        <v>157</v>
      </c>
      <c r="DT495" s="11" t="s">
        <v>157</v>
      </c>
      <c r="DU495" s="11" t="s">
        <v>157</v>
      </c>
      <c r="DV495" s="11" t="s">
        <v>157</v>
      </c>
      <c r="DW495" s="11" t="s">
        <v>157</v>
      </c>
      <c r="DX495" s="11" t="b">
        <v>1</v>
      </c>
      <c r="DY495" s="11" t="b">
        <v>1</v>
      </c>
      <c r="DZ495" s="11" t="b">
        <v>1</v>
      </c>
      <c r="EA495" s="11" t="b">
        <v>1</v>
      </c>
      <c r="EB495" s="11" t="b">
        <v>1</v>
      </c>
      <c r="EC495" s="11" t="b">
        <v>1</v>
      </c>
      <c r="ED495" s="11" t="b">
        <v>1</v>
      </c>
      <c r="EE495" s="11" t="b">
        <v>1</v>
      </c>
      <c r="EF495" s="11" t="b">
        <v>1</v>
      </c>
      <c r="EG495" s="11" t="b">
        <v>1</v>
      </c>
      <c r="EH495" s="11" t="b">
        <v>1</v>
      </c>
      <c r="EI495" s="11" t="b">
        <v>1</v>
      </c>
      <c r="EJ495" s="11" t="b">
        <v>1</v>
      </c>
      <c r="EK495" s="11">
        <v>2.8683E-2</v>
      </c>
      <c r="EL495" s="11">
        <v>3.6032000000000002E-2</v>
      </c>
      <c r="EM495" s="11">
        <v>2.8946E-2</v>
      </c>
      <c r="EN495" s="11">
        <v>3.1543000000000002E-2</v>
      </c>
      <c r="EO495" s="11">
        <v>3.5825999999999997E-2</v>
      </c>
      <c r="EP495" s="11">
        <v>3.1475000000000003E-2</v>
      </c>
      <c r="EQ495" s="11">
        <v>3.7498999999999998E-2</v>
      </c>
      <c r="ER495" s="11">
        <v>4.5280000000000001E-2</v>
      </c>
      <c r="ES495" s="11">
        <v>3.6552000000000001E-2</v>
      </c>
      <c r="ET495" s="11">
        <v>3.7652999999999999E-2</v>
      </c>
      <c r="EU495" s="11">
        <v>3.6753000000000001E-2</v>
      </c>
      <c r="EV495" s="11">
        <v>4.4590999999999999E-2</v>
      </c>
      <c r="EW495" s="11">
        <v>3.2218999999999998E-2</v>
      </c>
      <c r="EX495" s="11" t="s">
        <v>247</v>
      </c>
      <c r="EY495" s="11" t="str">
        <f>VLOOKUP(Table8[[#This Row],[Candidate Detail Answer: City]],cities,2,FALSE)</f>
        <v>Pittsburgh</v>
      </c>
      <c r="EZ495" s="11" t="str">
        <f>VLOOKUP(Table8[[#This Row],[Candidate Detail Answer: City]],cities,3,FALSE)</f>
        <v>PA</v>
      </c>
      <c r="FA495" s="21">
        <f>VLOOKUP(Table8[[#This Row],[Candidate Detail Answer: City]],cities,4,FALSE)</f>
        <v>15201</v>
      </c>
      <c r="FB495" s="11" t="s">
        <v>429</v>
      </c>
      <c r="FC495" s="11" t="str">
        <f>VLOOKUP(Table8[[#This Row],[Candidate Detail Answer: Major]],majors_final,3,FALSE)</f>
        <v>Computer Engineering</v>
      </c>
      <c r="FD495" s="11" t="str">
        <f>VLOOKUP(Table8[[#This Row],[Candidate Detail Answer: Major]],majors_final,4,FALSE)</f>
        <v>IT-development focused</v>
      </c>
      <c r="FE495" s="11">
        <f>VLOOKUP(Table8[[#This Row],[Candidate Detail Answer: Major]],majors_final,5,FALSE)</f>
        <v>0</v>
      </c>
      <c r="FF495" s="11">
        <f>VLOOKUP(Table8[[#This Row],[Candidate Detail Answer: Major]],majors_final,6,FALSE)</f>
        <v>0</v>
      </c>
      <c r="FG495" s="5"/>
      <c r="FH495" s="5"/>
      <c r="FI495" s="11"/>
    </row>
    <row r="496" spans="1:165" ht="12.75" x14ac:dyDescent="0.2">
      <c r="A496" s="11">
        <v>43507389</v>
      </c>
      <c r="B496" s="11">
        <v>59571014</v>
      </c>
      <c r="C496" s="11">
        <v>54285.240972221698</v>
      </c>
      <c r="D496" s="11" t="s">
        <v>153</v>
      </c>
      <c r="E496" s="11">
        <v>345600</v>
      </c>
      <c r="F496" s="11">
        <v>67603512</v>
      </c>
      <c r="G496" s="11">
        <v>52085.7951388902</v>
      </c>
      <c r="H496" s="11">
        <v>51221.6333333316</v>
      </c>
      <c r="I496" s="11">
        <v>222121</v>
      </c>
      <c r="J496" s="11">
        <v>1</v>
      </c>
      <c r="K496" s="11">
        <v>43</v>
      </c>
      <c r="L496" s="11">
        <v>13568</v>
      </c>
      <c r="M496" s="11">
        <v>131</v>
      </c>
      <c r="N496" s="11">
        <v>111</v>
      </c>
      <c r="O496" s="11">
        <v>92</v>
      </c>
      <c r="P496" s="11">
        <v>84.73</v>
      </c>
      <c r="Q496" s="11">
        <v>117921</v>
      </c>
      <c r="R496" s="11" t="s">
        <v>154</v>
      </c>
      <c r="S496" s="11" t="s">
        <v>155</v>
      </c>
      <c r="T496" s="11" t="s">
        <v>208</v>
      </c>
      <c r="U496" s="11">
        <v>0</v>
      </c>
      <c r="V496" s="11" t="s">
        <v>154</v>
      </c>
      <c r="W496" s="11" t="s">
        <v>157</v>
      </c>
      <c r="X496" s="11"/>
      <c r="Y496" s="11">
        <v>1</v>
      </c>
      <c r="Z496" s="11">
        <v>10</v>
      </c>
      <c r="AA496" s="11">
        <v>10</v>
      </c>
      <c r="AB496" s="11">
        <v>10</v>
      </c>
      <c r="AC496" s="11">
        <v>10</v>
      </c>
      <c r="AD496" s="11">
        <v>10</v>
      </c>
      <c r="AE496" s="11">
        <v>0</v>
      </c>
      <c r="AF496" s="11">
        <v>10</v>
      </c>
      <c r="AG496" s="11">
        <v>10</v>
      </c>
      <c r="AH496" s="11">
        <v>10</v>
      </c>
      <c r="AI496" s="11">
        <v>10</v>
      </c>
      <c r="AJ496" s="11">
        <v>10</v>
      </c>
      <c r="AK496" s="11">
        <v>0</v>
      </c>
      <c r="AL496" s="11">
        <v>10</v>
      </c>
      <c r="AM496" s="11">
        <v>101</v>
      </c>
      <c r="AN496" s="11">
        <v>60</v>
      </c>
      <c r="AO496" s="11">
        <v>10</v>
      </c>
      <c r="AP496" s="11">
        <v>100</v>
      </c>
      <c r="AQ496" s="11">
        <v>50</v>
      </c>
      <c r="AR496" s="11">
        <v>30</v>
      </c>
      <c r="AS496" s="11">
        <v>1</v>
      </c>
      <c r="AT496" s="11">
        <v>110</v>
      </c>
      <c r="AU496" s="11">
        <v>64</v>
      </c>
      <c r="AV496" s="11">
        <v>4511</v>
      </c>
      <c r="AW496" s="11">
        <v>6122</v>
      </c>
      <c r="AX496" s="11">
        <v>5124</v>
      </c>
      <c r="AY496" s="11">
        <v>1224</v>
      </c>
      <c r="AZ496" s="11">
        <v>71862</v>
      </c>
      <c r="BA496" s="11">
        <v>757</v>
      </c>
      <c r="BB496" s="11">
        <v>1577</v>
      </c>
      <c r="BC496" s="11">
        <v>1176</v>
      </c>
      <c r="BD496" s="11">
        <v>534</v>
      </c>
      <c r="BE496" s="11">
        <v>884</v>
      </c>
      <c r="BF496" s="11">
        <v>764</v>
      </c>
      <c r="BG496" s="11">
        <v>8319</v>
      </c>
      <c r="BH496" s="11">
        <v>1250</v>
      </c>
      <c r="BI496" s="11">
        <v>10</v>
      </c>
      <c r="BJ496" s="11">
        <v>11</v>
      </c>
      <c r="BK496" s="11">
        <v>11</v>
      </c>
      <c r="BL496" s="11">
        <v>14</v>
      </c>
      <c r="BM496" s="11">
        <v>11</v>
      </c>
      <c r="BN496" s="11">
        <v>14</v>
      </c>
      <c r="BO496" s="11">
        <v>12</v>
      </c>
      <c r="BP496" s="11">
        <v>11</v>
      </c>
      <c r="BQ496" s="11">
        <v>11</v>
      </c>
      <c r="BR496" s="11">
        <v>11</v>
      </c>
      <c r="BS496" s="11">
        <v>10</v>
      </c>
      <c r="BT496" s="11">
        <v>12</v>
      </c>
      <c r="BU496" s="11">
        <v>23</v>
      </c>
      <c r="BV496" s="11">
        <v>18</v>
      </c>
      <c r="BW496" s="11">
        <v>26</v>
      </c>
      <c r="BX496" s="11">
        <v>5</v>
      </c>
      <c r="BY496" s="11">
        <v>4</v>
      </c>
      <c r="BZ496" s="11">
        <v>54</v>
      </c>
      <c r="CA496" s="11">
        <v>9</v>
      </c>
      <c r="CB496" s="11">
        <v>8</v>
      </c>
      <c r="CC496" s="11">
        <v>21</v>
      </c>
      <c r="CD496" s="11">
        <v>7</v>
      </c>
      <c r="CE496" s="11">
        <v>16</v>
      </c>
      <c r="CF496" s="11">
        <v>7</v>
      </c>
      <c r="CG496" s="11">
        <v>46</v>
      </c>
      <c r="CH496" s="11">
        <v>21</v>
      </c>
      <c r="CI496" s="11"/>
      <c r="CJ496" s="11"/>
      <c r="CK496" s="11" t="s">
        <v>158</v>
      </c>
      <c r="CL496" s="11" t="s">
        <v>158</v>
      </c>
      <c r="CM496" s="11" t="s">
        <v>158</v>
      </c>
      <c r="CN496" s="11" t="s">
        <v>158</v>
      </c>
      <c r="CO496" s="11" t="s">
        <v>158</v>
      </c>
      <c r="CP496" s="11" t="s">
        <v>158</v>
      </c>
      <c r="CQ496" s="11" t="s">
        <v>158</v>
      </c>
      <c r="CR496" s="11" t="s">
        <v>158</v>
      </c>
      <c r="CS496" s="11" t="s">
        <v>158</v>
      </c>
      <c r="CT496" s="11" t="s">
        <v>158</v>
      </c>
      <c r="CU496" s="11" t="s">
        <v>158</v>
      </c>
      <c r="CV496" s="11" t="s">
        <v>158</v>
      </c>
      <c r="CW496" s="11" t="s">
        <v>158</v>
      </c>
      <c r="CX496" s="11" t="s">
        <v>154</v>
      </c>
      <c r="CY496" s="11" t="s">
        <v>154</v>
      </c>
      <c r="CZ496" s="11" t="s">
        <v>154</v>
      </c>
      <c r="DA496" s="11" t="s">
        <v>154</v>
      </c>
      <c r="DB496" s="11" t="s">
        <v>154</v>
      </c>
      <c r="DC496" s="11" t="s">
        <v>154</v>
      </c>
      <c r="DD496" s="11" t="s">
        <v>154</v>
      </c>
      <c r="DE496" s="11" t="s">
        <v>154</v>
      </c>
      <c r="DF496" s="11" t="s">
        <v>154</v>
      </c>
      <c r="DG496" s="11" t="s">
        <v>154</v>
      </c>
      <c r="DH496" s="11" t="s">
        <v>154</v>
      </c>
      <c r="DI496" s="11" t="s">
        <v>154</v>
      </c>
      <c r="DJ496" s="11" t="s">
        <v>154</v>
      </c>
      <c r="DK496" s="11" t="s">
        <v>157</v>
      </c>
      <c r="DL496" s="11" t="s">
        <v>157</v>
      </c>
      <c r="DM496" s="11" t="s">
        <v>157</v>
      </c>
      <c r="DN496" s="11" t="s">
        <v>157</v>
      </c>
      <c r="DO496" s="11" t="s">
        <v>157</v>
      </c>
      <c r="DP496" s="11" t="s">
        <v>157</v>
      </c>
      <c r="DQ496" s="11" t="s">
        <v>157</v>
      </c>
      <c r="DR496" s="11" t="s">
        <v>157</v>
      </c>
      <c r="DS496" s="11" t="s">
        <v>157</v>
      </c>
      <c r="DT496" s="11" t="s">
        <v>157</v>
      </c>
      <c r="DU496" s="11" t="s">
        <v>157</v>
      </c>
      <c r="DV496" s="11" t="s">
        <v>157</v>
      </c>
      <c r="DW496" s="11" t="s">
        <v>157</v>
      </c>
      <c r="DX496" s="11" t="b">
        <v>1</v>
      </c>
      <c r="DY496" s="11" t="b">
        <v>1</v>
      </c>
      <c r="DZ496" s="11" t="b">
        <v>1</v>
      </c>
      <c r="EA496" s="11" t="b">
        <v>1</v>
      </c>
      <c r="EB496" s="11" t="b">
        <v>1</v>
      </c>
      <c r="EC496" s="11" t="b">
        <v>0</v>
      </c>
      <c r="ED496" s="11" t="b">
        <v>1</v>
      </c>
      <c r="EE496" s="11" t="b">
        <v>1</v>
      </c>
      <c r="EF496" s="11" t="b">
        <v>1</v>
      </c>
      <c r="EG496" s="11" t="b">
        <v>1</v>
      </c>
      <c r="EH496" s="11" t="b">
        <v>1</v>
      </c>
      <c r="EI496" s="11" t="b">
        <v>0</v>
      </c>
      <c r="EJ496" s="11" t="b">
        <v>1</v>
      </c>
      <c r="EK496" s="11">
        <v>2.9493999999999999E-2</v>
      </c>
      <c r="EL496" s="11">
        <v>0.249227</v>
      </c>
      <c r="EM496" s="11">
        <v>6.0758E-2</v>
      </c>
      <c r="EN496" s="11">
        <v>3.6666999999999998E-2</v>
      </c>
      <c r="EO496" s="11">
        <v>8.6195999999999995E-2</v>
      </c>
      <c r="EP496" s="11">
        <v>1.6487000000000002E-2</v>
      </c>
      <c r="EQ496" s="11">
        <v>5.3408999999999998E-2</v>
      </c>
      <c r="ER496" s="11">
        <v>6.1657000000000003E-2</v>
      </c>
      <c r="ES496" s="11">
        <v>5.6375000000000001E-2</v>
      </c>
      <c r="ET496" s="11">
        <v>0.11383799999999999</v>
      </c>
      <c r="EU496" s="11">
        <v>6.2023000000000002E-2</v>
      </c>
      <c r="EV496" s="11">
        <v>1.9115E-2</v>
      </c>
      <c r="EW496" s="11">
        <v>5.9662E-2</v>
      </c>
      <c r="EX496" s="11" t="s">
        <v>247</v>
      </c>
      <c r="EY496" s="11" t="str">
        <f>VLOOKUP(Table8[[#This Row],[Candidate Detail Answer: City]],cities,2,FALSE)</f>
        <v>Pittsburgh</v>
      </c>
      <c r="EZ496" s="11" t="str">
        <f>VLOOKUP(Table8[[#This Row],[Candidate Detail Answer: City]],cities,3,FALSE)</f>
        <v>PA</v>
      </c>
      <c r="FA496" s="21">
        <f>VLOOKUP(Table8[[#This Row],[Candidate Detail Answer: City]],cities,4,FALSE)</f>
        <v>15201</v>
      </c>
      <c r="FB496" s="11" t="s">
        <v>607</v>
      </c>
      <c r="FC496" s="11" t="str">
        <f>VLOOKUP(Table8[[#This Row],[Candidate Detail Answer: Major]],majors_final,3,FALSE)</f>
        <v>Information Technology Support</v>
      </c>
      <c r="FD496" s="11" t="str">
        <f>VLOOKUP(Table8[[#This Row],[Candidate Detail Answer: Major]],majors_final,4,FALSE)</f>
        <v>IT non-development</v>
      </c>
      <c r="FE496" s="11">
        <f>VLOOKUP(Table8[[#This Row],[Candidate Detail Answer: Major]],majors_final,5,FALSE)</f>
        <v>0</v>
      </c>
      <c r="FF496" s="11">
        <f>VLOOKUP(Table8[[#This Row],[Candidate Detail Answer: Major]],majors_final,6,FALSE)</f>
        <v>0</v>
      </c>
      <c r="FG496" s="5"/>
      <c r="FH496" s="5"/>
      <c r="FI496" s="11"/>
    </row>
    <row r="497" spans="1:165" ht="12.75" x14ac:dyDescent="0.2">
      <c r="A497" s="11">
        <v>30815790</v>
      </c>
      <c r="B497" s="11">
        <v>40830832</v>
      </c>
      <c r="C497" s="11">
        <v>49460.060416666398</v>
      </c>
      <c r="D497" s="11" t="s">
        <v>153</v>
      </c>
      <c r="E497" s="11">
        <v>345600</v>
      </c>
      <c r="F497" s="11">
        <v>48023122</v>
      </c>
      <c r="G497" s="11">
        <v>48353.136805556198</v>
      </c>
      <c r="H497" s="11">
        <v>47926.204166665797</v>
      </c>
      <c r="I497" s="11">
        <v>222194</v>
      </c>
      <c r="J497" s="11">
        <v>1</v>
      </c>
      <c r="K497" s="11">
        <v>0</v>
      </c>
      <c r="L497" s="11">
        <v>0</v>
      </c>
      <c r="M497" s="11">
        <v>131</v>
      </c>
      <c r="N497" s="11">
        <v>130.5</v>
      </c>
      <c r="O497" s="11">
        <v>92</v>
      </c>
      <c r="P497" s="11">
        <v>99.61</v>
      </c>
      <c r="Q497" s="11">
        <v>197577</v>
      </c>
      <c r="R497" s="11" t="s">
        <v>154</v>
      </c>
      <c r="S497" s="11" t="s">
        <v>155</v>
      </c>
      <c r="T497" s="11" t="s">
        <v>156</v>
      </c>
      <c r="U497" s="11">
        <v>0</v>
      </c>
      <c r="V497" s="11" t="s">
        <v>154</v>
      </c>
      <c r="W497" s="11" t="s">
        <v>157</v>
      </c>
      <c r="X497" s="11">
        <v>5</v>
      </c>
      <c r="Y497" s="11">
        <v>0.5</v>
      </c>
      <c r="Z497" s="11">
        <v>10</v>
      </c>
      <c r="AA497" s="11">
        <v>10</v>
      </c>
      <c r="AB497" s="11">
        <v>10</v>
      </c>
      <c r="AC497" s="11">
        <v>10</v>
      </c>
      <c r="AD497" s="11">
        <v>10</v>
      </c>
      <c r="AE497" s="11">
        <v>10</v>
      </c>
      <c r="AF497" s="11">
        <v>10</v>
      </c>
      <c r="AG497" s="11">
        <v>10</v>
      </c>
      <c r="AH497" s="11">
        <v>10</v>
      </c>
      <c r="AI497" s="11">
        <v>10</v>
      </c>
      <c r="AJ497" s="11">
        <v>10</v>
      </c>
      <c r="AK497" s="11">
        <v>10</v>
      </c>
      <c r="AL497" s="11">
        <v>10</v>
      </c>
      <c r="AM497" s="11">
        <v>120.5</v>
      </c>
      <c r="AN497" s="11">
        <v>60</v>
      </c>
      <c r="AO497" s="11">
        <v>10</v>
      </c>
      <c r="AP497" s="11">
        <v>120</v>
      </c>
      <c r="AQ497" s="11">
        <v>60</v>
      </c>
      <c r="AR497" s="11">
        <v>40</v>
      </c>
      <c r="AS497" s="11">
        <v>0.5</v>
      </c>
      <c r="AT497" s="11">
        <v>130</v>
      </c>
      <c r="AU497" s="11">
        <v>155</v>
      </c>
      <c r="AV497" s="11">
        <v>1460</v>
      </c>
      <c r="AW497" s="11">
        <v>1303</v>
      </c>
      <c r="AX497" s="11">
        <v>498</v>
      </c>
      <c r="AY497" s="11">
        <v>953</v>
      </c>
      <c r="AZ497" s="11">
        <v>4840</v>
      </c>
      <c r="BA497" s="11">
        <v>813</v>
      </c>
      <c r="BB497" s="11">
        <v>3851</v>
      </c>
      <c r="BC497" s="11">
        <v>775</v>
      </c>
      <c r="BD497" s="11">
        <v>830</v>
      </c>
      <c r="BE497" s="11">
        <v>538</v>
      </c>
      <c r="BF497" s="11">
        <v>859</v>
      </c>
      <c r="BG497" s="11">
        <v>3515</v>
      </c>
      <c r="BH497" s="11">
        <v>4079</v>
      </c>
      <c r="BI497" s="11">
        <v>8</v>
      </c>
      <c r="BJ497" s="11">
        <v>9</v>
      </c>
      <c r="BK497" s="11">
        <v>6</v>
      </c>
      <c r="BL497" s="11">
        <v>11</v>
      </c>
      <c r="BM497" s="11">
        <v>6</v>
      </c>
      <c r="BN497" s="11">
        <v>7</v>
      </c>
      <c r="BO497" s="11">
        <v>15</v>
      </c>
      <c r="BP497" s="11">
        <v>11</v>
      </c>
      <c r="BQ497" s="11">
        <v>9</v>
      </c>
      <c r="BR497" s="11">
        <v>10</v>
      </c>
      <c r="BS497" s="11">
        <v>12</v>
      </c>
      <c r="BT497" s="11">
        <v>24</v>
      </c>
      <c r="BU497" s="11">
        <v>22</v>
      </c>
      <c r="BV497" s="11">
        <v>9</v>
      </c>
      <c r="BW497" s="11">
        <v>7</v>
      </c>
      <c r="BX497" s="11">
        <v>5</v>
      </c>
      <c r="BY497" s="11">
        <v>8</v>
      </c>
      <c r="BZ497" s="11">
        <v>7</v>
      </c>
      <c r="CA497" s="11">
        <v>4</v>
      </c>
      <c r="CB497" s="11">
        <v>7</v>
      </c>
      <c r="CC497" s="11">
        <v>3</v>
      </c>
      <c r="CD497" s="11">
        <v>3</v>
      </c>
      <c r="CE497" s="11">
        <v>4</v>
      </c>
      <c r="CF497" s="11">
        <v>2</v>
      </c>
      <c r="CG497" s="11">
        <v>4</v>
      </c>
      <c r="CH497" s="11">
        <v>12</v>
      </c>
      <c r="CI497" s="11"/>
      <c r="CJ497" s="11"/>
      <c r="CK497" s="11" t="s">
        <v>158</v>
      </c>
      <c r="CL497" s="11" t="s">
        <v>158</v>
      </c>
      <c r="CM497" s="11" t="s">
        <v>158</v>
      </c>
      <c r="CN497" s="11" t="s">
        <v>158</v>
      </c>
      <c r="CO497" s="11" t="s">
        <v>158</v>
      </c>
      <c r="CP497" s="11" t="s">
        <v>158</v>
      </c>
      <c r="CQ497" s="11" t="s">
        <v>158</v>
      </c>
      <c r="CR497" s="11" t="s">
        <v>158</v>
      </c>
      <c r="CS497" s="11" t="s">
        <v>158</v>
      </c>
      <c r="CT497" s="11" t="s">
        <v>158</v>
      </c>
      <c r="CU497" s="11" t="s">
        <v>158</v>
      </c>
      <c r="CV497" s="11" t="s">
        <v>158</v>
      </c>
      <c r="CW497" s="11" t="s">
        <v>158</v>
      </c>
      <c r="CX497" s="11" t="s">
        <v>154</v>
      </c>
      <c r="CY497" s="11" t="s">
        <v>154</v>
      </c>
      <c r="CZ497" s="11" t="s">
        <v>154</v>
      </c>
      <c r="DA497" s="11" t="s">
        <v>154</v>
      </c>
      <c r="DB497" s="11" t="s">
        <v>154</v>
      </c>
      <c r="DC497" s="11" t="s">
        <v>154</v>
      </c>
      <c r="DD497" s="11" t="s">
        <v>154</v>
      </c>
      <c r="DE497" s="11" t="s">
        <v>154</v>
      </c>
      <c r="DF497" s="11" t="s">
        <v>154</v>
      </c>
      <c r="DG497" s="11" t="s">
        <v>154</v>
      </c>
      <c r="DH497" s="11" t="s">
        <v>154</v>
      </c>
      <c r="DI497" s="11" t="s">
        <v>154</v>
      </c>
      <c r="DJ497" s="11" t="s">
        <v>154</v>
      </c>
      <c r="DK497" s="11" t="s">
        <v>157</v>
      </c>
      <c r="DL497" s="11" t="s">
        <v>157</v>
      </c>
      <c r="DM497" s="11" t="s">
        <v>157</v>
      </c>
      <c r="DN497" s="11" t="s">
        <v>157</v>
      </c>
      <c r="DO497" s="11" t="s">
        <v>157</v>
      </c>
      <c r="DP497" s="11" t="s">
        <v>157</v>
      </c>
      <c r="DQ497" s="11" t="s">
        <v>157</v>
      </c>
      <c r="DR497" s="11" t="s">
        <v>157</v>
      </c>
      <c r="DS497" s="11" t="s">
        <v>157</v>
      </c>
      <c r="DT497" s="11" t="s">
        <v>157</v>
      </c>
      <c r="DU497" s="11" t="s">
        <v>157</v>
      </c>
      <c r="DV497" s="11" t="s">
        <v>157</v>
      </c>
      <c r="DW497" s="11" t="s">
        <v>157</v>
      </c>
      <c r="DX497" s="11" t="b">
        <v>1</v>
      </c>
      <c r="DY497" s="11" t="b">
        <v>1</v>
      </c>
      <c r="DZ497" s="11" t="b">
        <v>1</v>
      </c>
      <c r="EA497" s="11" t="b">
        <v>1</v>
      </c>
      <c r="EB497" s="11" t="b">
        <v>1</v>
      </c>
      <c r="EC497" s="11" t="b">
        <v>1</v>
      </c>
      <c r="ED497" s="11" t="b">
        <v>1</v>
      </c>
      <c r="EE497" s="11" t="b">
        <v>1</v>
      </c>
      <c r="EF497" s="11" t="b">
        <v>1</v>
      </c>
      <c r="EG497" s="11" t="b">
        <v>1</v>
      </c>
      <c r="EH497" s="11" t="b">
        <v>1</v>
      </c>
      <c r="EI497" s="11" t="b">
        <v>1</v>
      </c>
      <c r="EJ497" s="11" t="b">
        <v>1</v>
      </c>
      <c r="EK497" s="11">
        <v>3.3123E-2</v>
      </c>
      <c r="EL497" s="11">
        <v>1.4645999999999999E-2</v>
      </c>
      <c r="EM497" s="11">
        <v>2.8367E-2</v>
      </c>
      <c r="EN497" s="11">
        <v>3.8418000000000001E-2</v>
      </c>
      <c r="EO497" s="11">
        <v>2.9489999999999999E-2</v>
      </c>
      <c r="EP497" s="11">
        <v>2.9215000000000001E-2</v>
      </c>
      <c r="EQ497" s="11">
        <v>3.4254E-2</v>
      </c>
      <c r="ER497" s="11">
        <v>3.7518000000000003E-2</v>
      </c>
      <c r="ES497" s="11">
        <v>3.8165999999999999E-2</v>
      </c>
      <c r="ET497" s="11">
        <v>3.8806E-2</v>
      </c>
      <c r="EU497" s="11">
        <v>3.7777999999999999E-2</v>
      </c>
      <c r="EV497" s="11">
        <v>4.0431000000000002E-2</v>
      </c>
      <c r="EW497" s="11">
        <v>3.9836999999999997E-2</v>
      </c>
      <c r="EX497" s="11" t="s">
        <v>247</v>
      </c>
      <c r="EY497" s="11" t="str">
        <f>VLOOKUP(Table8[[#This Row],[Candidate Detail Answer: City]],cities,2,FALSE)</f>
        <v>Pittsburgh</v>
      </c>
      <c r="EZ497" s="11" t="str">
        <f>VLOOKUP(Table8[[#This Row],[Candidate Detail Answer: City]],cities,3,FALSE)</f>
        <v>PA</v>
      </c>
      <c r="FA497" s="21">
        <f>VLOOKUP(Table8[[#This Row],[Candidate Detail Answer: City]],cities,4,FALSE)</f>
        <v>15201</v>
      </c>
      <c r="FB497" s="11" t="s">
        <v>281</v>
      </c>
      <c r="FC497" s="11" t="str">
        <f>VLOOKUP(Table8[[#This Row],[Candidate Detail Answer: Major]],majors_final,3,FALSE)</f>
        <v>Software Development</v>
      </c>
      <c r="FD497" s="11" t="str">
        <f>VLOOKUP(Table8[[#This Row],[Candidate Detail Answer: Major]],majors_final,4,FALSE)</f>
        <v>IT-development focused</v>
      </c>
      <c r="FE497" s="11">
        <f>VLOOKUP(Table8[[#This Row],[Candidate Detail Answer: Major]],majors_final,5,FALSE)</f>
        <v>0</v>
      </c>
      <c r="FF497" s="11">
        <f>VLOOKUP(Table8[[#This Row],[Candidate Detail Answer: Major]],majors_final,6,FALSE)</f>
        <v>0</v>
      </c>
      <c r="FG497" s="5"/>
      <c r="FH497" s="5"/>
      <c r="FI497" s="11"/>
    </row>
    <row r="498" spans="1:165" ht="12.75" x14ac:dyDescent="0.2">
      <c r="A498" s="11">
        <v>30815811</v>
      </c>
      <c r="B498" s="11">
        <v>40830872</v>
      </c>
      <c r="C498" s="11">
        <v>52925.417361110602</v>
      </c>
      <c r="D498" s="11" t="s">
        <v>153</v>
      </c>
      <c r="E498" s="11">
        <v>345600</v>
      </c>
      <c r="F498" s="11">
        <v>48023056</v>
      </c>
      <c r="G498" s="11">
        <v>48714.361805556298</v>
      </c>
      <c r="H498" s="11">
        <v>48245.116666665701</v>
      </c>
      <c r="I498" s="11">
        <v>253220</v>
      </c>
      <c r="J498" s="11">
        <v>1</v>
      </c>
      <c r="K498" s="11">
        <v>0</v>
      </c>
      <c r="L498" s="11">
        <v>0</v>
      </c>
      <c r="M498" s="11">
        <v>131</v>
      </c>
      <c r="N498" s="11">
        <v>120.5</v>
      </c>
      <c r="O498" s="11">
        <v>92</v>
      </c>
      <c r="P498" s="11">
        <v>91.98</v>
      </c>
      <c r="Q498" s="11">
        <v>146629</v>
      </c>
      <c r="R498" s="11" t="s">
        <v>154</v>
      </c>
      <c r="S498" s="11" t="s">
        <v>155</v>
      </c>
      <c r="T498" s="11" t="s">
        <v>156</v>
      </c>
      <c r="U498" s="11">
        <v>0</v>
      </c>
      <c r="V498" s="11" t="s">
        <v>154</v>
      </c>
      <c r="W498" s="11" t="s">
        <v>157</v>
      </c>
      <c r="X498" s="11">
        <v>4</v>
      </c>
      <c r="Y498" s="11">
        <v>0.5</v>
      </c>
      <c r="Z498" s="11">
        <v>10</v>
      </c>
      <c r="AA498" s="11">
        <v>10</v>
      </c>
      <c r="AB498" s="11">
        <v>10</v>
      </c>
      <c r="AC498" s="11">
        <v>10</v>
      </c>
      <c r="AD498" s="11">
        <v>10</v>
      </c>
      <c r="AE498" s="11">
        <v>10</v>
      </c>
      <c r="AF498" s="11">
        <v>10</v>
      </c>
      <c r="AG498" s="11">
        <v>10</v>
      </c>
      <c r="AH498" s="11">
        <v>10</v>
      </c>
      <c r="AI498" s="11">
        <v>10</v>
      </c>
      <c r="AJ498" s="11">
        <v>10</v>
      </c>
      <c r="AK498" s="11">
        <v>0</v>
      </c>
      <c r="AL498" s="11">
        <v>10</v>
      </c>
      <c r="AM498" s="11">
        <v>110.5</v>
      </c>
      <c r="AN498" s="11">
        <v>60</v>
      </c>
      <c r="AO498" s="11">
        <v>10</v>
      </c>
      <c r="AP498" s="11">
        <v>110</v>
      </c>
      <c r="AQ498" s="11">
        <v>50</v>
      </c>
      <c r="AR498" s="11">
        <v>30</v>
      </c>
      <c r="AS498" s="11">
        <v>0.5</v>
      </c>
      <c r="AT498" s="11">
        <v>120</v>
      </c>
      <c r="AU498" s="11">
        <v>95</v>
      </c>
      <c r="AV498" s="11">
        <v>3624</v>
      </c>
      <c r="AW498" s="11">
        <v>3242</v>
      </c>
      <c r="AX498" s="11">
        <v>25940</v>
      </c>
      <c r="AY498" s="11">
        <v>650</v>
      </c>
      <c r="AZ498" s="11">
        <v>9298</v>
      </c>
      <c r="BA498" s="11">
        <v>2276</v>
      </c>
      <c r="BB498" s="11">
        <v>2919</v>
      </c>
      <c r="BC498" s="11">
        <v>5759</v>
      </c>
      <c r="BD498" s="11">
        <v>16731</v>
      </c>
      <c r="BE498" s="11">
        <v>4230</v>
      </c>
      <c r="BF498" s="11">
        <v>4722</v>
      </c>
      <c r="BG498" s="11">
        <v>22814</v>
      </c>
      <c r="BH498" s="11">
        <v>4188</v>
      </c>
      <c r="BI498" s="11">
        <v>9</v>
      </c>
      <c r="BJ498" s="11">
        <v>15</v>
      </c>
      <c r="BK498" s="11">
        <v>13</v>
      </c>
      <c r="BL498" s="11">
        <v>12</v>
      </c>
      <c r="BM498" s="11">
        <v>8</v>
      </c>
      <c r="BN498" s="11">
        <v>8</v>
      </c>
      <c r="BO498" s="11">
        <v>11</v>
      </c>
      <c r="BP498" s="11">
        <v>14</v>
      </c>
      <c r="BQ498" s="11">
        <v>8</v>
      </c>
      <c r="BR498" s="11">
        <v>10</v>
      </c>
      <c r="BS498" s="11">
        <v>12</v>
      </c>
      <c r="BT498" s="11">
        <v>18</v>
      </c>
      <c r="BU498" s="11">
        <v>22</v>
      </c>
      <c r="BV498" s="11">
        <v>4</v>
      </c>
      <c r="BW498" s="11">
        <v>4</v>
      </c>
      <c r="BX498" s="11">
        <v>7</v>
      </c>
      <c r="BY498" s="11">
        <v>3</v>
      </c>
      <c r="BZ498" s="11">
        <v>9</v>
      </c>
      <c r="CA498" s="11">
        <v>5</v>
      </c>
      <c r="CB498" s="11">
        <v>8</v>
      </c>
      <c r="CC498" s="11">
        <v>22</v>
      </c>
      <c r="CD498" s="11">
        <v>5</v>
      </c>
      <c r="CE498" s="11">
        <v>12</v>
      </c>
      <c r="CF498" s="11">
        <v>19</v>
      </c>
      <c r="CG498" s="11">
        <v>18</v>
      </c>
      <c r="CH498" s="11">
        <v>23</v>
      </c>
      <c r="CI498" s="11"/>
      <c r="CJ498" s="11"/>
      <c r="CK498" s="11" t="s">
        <v>158</v>
      </c>
      <c r="CL498" s="11" t="s">
        <v>158</v>
      </c>
      <c r="CM498" s="11" t="s">
        <v>158</v>
      </c>
      <c r="CN498" s="11" t="s">
        <v>158</v>
      </c>
      <c r="CO498" s="11" t="s">
        <v>158</v>
      </c>
      <c r="CP498" s="11" t="s">
        <v>158</v>
      </c>
      <c r="CQ498" s="11" t="s">
        <v>158</v>
      </c>
      <c r="CR498" s="11" t="s">
        <v>158</v>
      </c>
      <c r="CS498" s="11" t="s">
        <v>158</v>
      </c>
      <c r="CT498" s="11" t="s">
        <v>158</v>
      </c>
      <c r="CU498" s="11" t="s">
        <v>158</v>
      </c>
      <c r="CV498" s="11" t="s">
        <v>158</v>
      </c>
      <c r="CW498" s="11" t="s">
        <v>158</v>
      </c>
      <c r="CX498" s="11" t="s">
        <v>154</v>
      </c>
      <c r="CY498" s="11" t="s">
        <v>154</v>
      </c>
      <c r="CZ498" s="11" t="s">
        <v>154</v>
      </c>
      <c r="DA498" s="11" t="s">
        <v>154</v>
      </c>
      <c r="DB498" s="11" t="s">
        <v>154</v>
      </c>
      <c r="DC498" s="11" t="s">
        <v>154</v>
      </c>
      <c r="DD498" s="11" t="s">
        <v>154</v>
      </c>
      <c r="DE498" s="11" t="s">
        <v>154</v>
      </c>
      <c r="DF498" s="11" t="s">
        <v>154</v>
      </c>
      <c r="DG498" s="11" t="s">
        <v>154</v>
      </c>
      <c r="DH498" s="11" t="s">
        <v>154</v>
      </c>
      <c r="DI498" s="11" t="s">
        <v>154</v>
      </c>
      <c r="DJ498" s="11" t="s">
        <v>154</v>
      </c>
      <c r="DK498" s="11" t="s">
        <v>157</v>
      </c>
      <c r="DL498" s="11" t="s">
        <v>157</v>
      </c>
      <c r="DM498" s="11" t="s">
        <v>157</v>
      </c>
      <c r="DN498" s="11" t="s">
        <v>157</v>
      </c>
      <c r="DO498" s="11" t="s">
        <v>157</v>
      </c>
      <c r="DP498" s="11" t="s">
        <v>157</v>
      </c>
      <c r="DQ498" s="11" t="s">
        <v>157</v>
      </c>
      <c r="DR498" s="11" t="s">
        <v>157</v>
      </c>
      <c r="DS498" s="11" t="s">
        <v>157</v>
      </c>
      <c r="DT498" s="11" t="s">
        <v>157</v>
      </c>
      <c r="DU498" s="11" t="s">
        <v>157</v>
      </c>
      <c r="DV498" s="11" t="s">
        <v>157</v>
      </c>
      <c r="DW498" s="11" t="s">
        <v>157</v>
      </c>
      <c r="DX498" s="11" t="b">
        <v>1</v>
      </c>
      <c r="DY498" s="11" t="b">
        <v>1</v>
      </c>
      <c r="DZ498" s="11" t="b">
        <v>1</v>
      </c>
      <c r="EA498" s="11" t="b">
        <v>1</v>
      </c>
      <c r="EB498" s="11" t="b">
        <v>1</v>
      </c>
      <c r="EC498" s="11" t="b">
        <v>1</v>
      </c>
      <c r="ED498" s="11" t="b">
        <v>1</v>
      </c>
      <c r="EE498" s="11" t="b">
        <v>1</v>
      </c>
      <c r="EF498" s="11" t="b">
        <v>1</v>
      </c>
      <c r="EG498" s="11" t="b">
        <v>1</v>
      </c>
      <c r="EH498" s="11" t="b">
        <v>1</v>
      </c>
      <c r="EI498" s="11" t="b">
        <v>0</v>
      </c>
      <c r="EJ498" s="11" t="b">
        <v>1</v>
      </c>
      <c r="EK498" s="11">
        <v>3.4381000000000002E-2</v>
      </c>
      <c r="EL498" s="11">
        <v>3.2811E-2</v>
      </c>
      <c r="EM498" s="11">
        <v>1.2931E-2</v>
      </c>
      <c r="EN498" s="11">
        <v>4.2612999999999998E-2</v>
      </c>
      <c r="EO498" s="11">
        <v>3.2894E-2</v>
      </c>
      <c r="EP498" s="11">
        <v>2.8927000000000001E-2</v>
      </c>
      <c r="EQ498" s="11">
        <v>4.0152E-2</v>
      </c>
      <c r="ER498" s="11">
        <v>3.7540999999999998E-2</v>
      </c>
      <c r="ES498" s="11">
        <v>3.1324999999999999E-2</v>
      </c>
      <c r="ET498" s="11">
        <v>3.5583999999999998E-2</v>
      </c>
      <c r="EU498" s="11">
        <v>2.0199000000000002E-2</v>
      </c>
      <c r="EV498" s="11">
        <v>2.3127000000000002E-2</v>
      </c>
      <c r="EW498" s="11">
        <v>3.5498000000000002E-2</v>
      </c>
      <c r="EX498" s="11" t="s">
        <v>357</v>
      </c>
      <c r="EY498" s="11" t="str">
        <f>VLOOKUP(Table8[[#This Row],[Candidate Detail Answer: City]],cities,2,FALSE)</f>
        <v>Pittsburgh</v>
      </c>
      <c r="EZ498" s="11" t="str">
        <f>VLOOKUP(Table8[[#This Row],[Candidate Detail Answer: City]],cities,3,FALSE)</f>
        <v>PA</v>
      </c>
      <c r="FA498" s="21">
        <f>VLOOKUP(Table8[[#This Row],[Candidate Detail Answer: City]],cities,4,FALSE)</f>
        <v>15201</v>
      </c>
      <c r="FB498" s="11" t="s">
        <v>234</v>
      </c>
      <c r="FC498" s="11" t="str">
        <f>VLOOKUP(Table8[[#This Row],[Candidate Detail Answer: Major]],majors_final,3,FALSE)</f>
        <v>Computer Programming</v>
      </c>
      <c r="FD498" s="11" t="str">
        <f>VLOOKUP(Table8[[#This Row],[Candidate Detail Answer: Major]],majors_final,4,FALSE)</f>
        <v>IT-development focused</v>
      </c>
      <c r="FE498" s="11">
        <f>VLOOKUP(Table8[[#This Row],[Candidate Detail Answer: Major]],majors_final,5,FALSE)</f>
        <v>0</v>
      </c>
      <c r="FF498" s="11">
        <f>VLOOKUP(Table8[[#This Row],[Candidate Detail Answer: Major]],majors_final,6,FALSE)</f>
        <v>0</v>
      </c>
      <c r="FG498" s="5"/>
      <c r="FH498" s="5"/>
      <c r="FI498" s="11"/>
    </row>
    <row r="499" spans="1:165" ht="12.75" x14ac:dyDescent="0.2">
      <c r="A499" s="11">
        <v>30815806</v>
      </c>
      <c r="B499" s="11">
        <v>40830862</v>
      </c>
      <c r="C499" s="11">
        <v>49569.7236111108</v>
      </c>
      <c r="D499" s="11" t="s">
        <v>153</v>
      </c>
      <c r="E499" s="11">
        <v>345600</v>
      </c>
      <c r="F499" s="11">
        <v>48023106</v>
      </c>
      <c r="G499" s="11">
        <v>48654.157638889599</v>
      </c>
      <c r="H499" s="11">
        <v>48191.964583332403</v>
      </c>
      <c r="I499" s="11">
        <v>226168</v>
      </c>
      <c r="J499" s="11">
        <v>1</v>
      </c>
      <c r="K499" s="11">
        <v>0</v>
      </c>
      <c r="L499" s="11">
        <v>0</v>
      </c>
      <c r="M499" s="11">
        <v>131</v>
      </c>
      <c r="N499" s="11">
        <v>130.5</v>
      </c>
      <c r="O499" s="11">
        <v>92</v>
      </c>
      <c r="P499" s="11">
        <v>99.61</v>
      </c>
      <c r="Q499" s="11">
        <v>200410</v>
      </c>
      <c r="R499" s="11" t="s">
        <v>154</v>
      </c>
      <c r="S499" s="11" t="s">
        <v>155</v>
      </c>
      <c r="T499" s="11" t="s">
        <v>156</v>
      </c>
      <c r="U499" s="11">
        <v>0</v>
      </c>
      <c r="V499" s="11" t="s">
        <v>154</v>
      </c>
      <c r="W499" s="11" t="s">
        <v>157</v>
      </c>
      <c r="X499" s="11">
        <v>3</v>
      </c>
      <c r="Y499" s="11">
        <v>0.5</v>
      </c>
      <c r="Z499" s="11">
        <v>10</v>
      </c>
      <c r="AA499" s="11">
        <v>10</v>
      </c>
      <c r="AB499" s="11">
        <v>10</v>
      </c>
      <c r="AC499" s="11">
        <v>10</v>
      </c>
      <c r="AD499" s="11">
        <v>10</v>
      </c>
      <c r="AE499" s="11">
        <v>10</v>
      </c>
      <c r="AF499" s="11">
        <v>10</v>
      </c>
      <c r="AG499" s="11">
        <v>10</v>
      </c>
      <c r="AH499" s="11">
        <v>10</v>
      </c>
      <c r="AI499" s="11">
        <v>10</v>
      </c>
      <c r="AJ499" s="11">
        <v>10</v>
      </c>
      <c r="AK499" s="11">
        <v>10</v>
      </c>
      <c r="AL499" s="11">
        <v>10</v>
      </c>
      <c r="AM499" s="11">
        <v>120.5</v>
      </c>
      <c r="AN499" s="11">
        <v>60</v>
      </c>
      <c r="AO499" s="11">
        <v>10</v>
      </c>
      <c r="AP499" s="11">
        <v>120</v>
      </c>
      <c r="AQ499" s="11">
        <v>60</v>
      </c>
      <c r="AR499" s="11">
        <v>40</v>
      </c>
      <c r="AS499" s="11">
        <v>0.5</v>
      </c>
      <c r="AT499" s="11">
        <v>130</v>
      </c>
      <c r="AU499" s="11">
        <v>283</v>
      </c>
      <c r="AV499" s="11">
        <v>2033</v>
      </c>
      <c r="AW499" s="11">
        <v>1190</v>
      </c>
      <c r="AX499" s="11">
        <v>1293</v>
      </c>
      <c r="AY499" s="11">
        <v>1085</v>
      </c>
      <c r="AZ499" s="11">
        <v>1736</v>
      </c>
      <c r="BA499" s="11">
        <v>1147</v>
      </c>
      <c r="BB499" s="11">
        <v>2156</v>
      </c>
      <c r="BC499" s="11">
        <v>1834</v>
      </c>
      <c r="BD499" s="11">
        <v>1400</v>
      </c>
      <c r="BE499" s="11">
        <v>2368</v>
      </c>
      <c r="BF499" s="11">
        <v>1667</v>
      </c>
      <c r="BG499" s="11">
        <v>4548</v>
      </c>
      <c r="BH499" s="11">
        <v>2627</v>
      </c>
      <c r="BI499" s="11">
        <v>8</v>
      </c>
      <c r="BJ499" s="11">
        <v>8</v>
      </c>
      <c r="BK499" s="11">
        <v>9</v>
      </c>
      <c r="BL499" s="11">
        <v>12</v>
      </c>
      <c r="BM499" s="11">
        <v>7</v>
      </c>
      <c r="BN499" s="11">
        <v>11</v>
      </c>
      <c r="BO499" s="11">
        <v>19</v>
      </c>
      <c r="BP499" s="11">
        <v>15</v>
      </c>
      <c r="BQ499" s="11">
        <v>12</v>
      </c>
      <c r="BR499" s="11">
        <v>11</v>
      </c>
      <c r="BS499" s="11">
        <v>18</v>
      </c>
      <c r="BT499" s="11">
        <v>24</v>
      </c>
      <c r="BU499" s="11">
        <v>28</v>
      </c>
      <c r="BV499" s="11">
        <v>5</v>
      </c>
      <c r="BW499" s="11">
        <v>2</v>
      </c>
      <c r="BX499" s="11">
        <v>2</v>
      </c>
      <c r="BY499" s="11">
        <v>2</v>
      </c>
      <c r="BZ499" s="11">
        <v>6</v>
      </c>
      <c r="CA499" s="11">
        <v>3</v>
      </c>
      <c r="CB499" s="11">
        <v>5</v>
      </c>
      <c r="CC499" s="11">
        <v>2</v>
      </c>
      <c r="CD499" s="11">
        <v>7</v>
      </c>
      <c r="CE499" s="11">
        <v>10</v>
      </c>
      <c r="CF499" s="11">
        <v>7</v>
      </c>
      <c r="CG499" s="11">
        <v>4</v>
      </c>
      <c r="CH499" s="11">
        <v>4</v>
      </c>
      <c r="CI499" s="11"/>
      <c r="CJ499" s="11"/>
      <c r="CK499" s="11" t="s">
        <v>158</v>
      </c>
      <c r="CL499" s="11" t="s">
        <v>158</v>
      </c>
      <c r="CM499" s="11" t="s">
        <v>158</v>
      </c>
      <c r="CN499" s="11" t="s">
        <v>158</v>
      </c>
      <c r="CO499" s="11" t="s">
        <v>158</v>
      </c>
      <c r="CP499" s="11" t="s">
        <v>158</v>
      </c>
      <c r="CQ499" s="11" t="s">
        <v>158</v>
      </c>
      <c r="CR499" s="11" t="s">
        <v>158</v>
      </c>
      <c r="CS499" s="11" t="s">
        <v>158</v>
      </c>
      <c r="CT499" s="11" t="s">
        <v>158</v>
      </c>
      <c r="CU499" s="11" t="s">
        <v>158</v>
      </c>
      <c r="CV499" s="11" t="s">
        <v>158</v>
      </c>
      <c r="CW499" s="11" t="s">
        <v>158</v>
      </c>
      <c r="CX499" s="11" t="s">
        <v>154</v>
      </c>
      <c r="CY499" s="11" t="s">
        <v>154</v>
      </c>
      <c r="CZ499" s="11" t="s">
        <v>154</v>
      </c>
      <c r="DA499" s="11" t="s">
        <v>154</v>
      </c>
      <c r="DB499" s="11" t="s">
        <v>154</v>
      </c>
      <c r="DC499" s="11" t="s">
        <v>154</v>
      </c>
      <c r="DD499" s="11" t="s">
        <v>154</v>
      </c>
      <c r="DE499" s="11" t="s">
        <v>154</v>
      </c>
      <c r="DF499" s="11" t="s">
        <v>154</v>
      </c>
      <c r="DG499" s="11" t="s">
        <v>154</v>
      </c>
      <c r="DH499" s="11" t="s">
        <v>154</v>
      </c>
      <c r="DI499" s="11" t="s">
        <v>154</v>
      </c>
      <c r="DJ499" s="11" t="s">
        <v>154</v>
      </c>
      <c r="DK499" s="11" t="s">
        <v>157</v>
      </c>
      <c r="DL499" s="11" t="s">
        <v>157</v>
      </c>
      <c r="DM499" s="11" t="s">
        <v>157</v>
      </c>
      <c r="DN499" s="11" t="s">
        <v>157</v>
      </c>
      <c r="DO499" s="11" t="s">
        <v>157</v>
      </c>
      <c r="DP499" s="11" t="s">
        <v>157</v>
      </c>
      <c r="DQ499" s="11" t="s">
        <v>157</v>
      </c>
      <c r="DR499" s="11" t="s">
        <v>157</v>
      </c>
      <c r="DS499" s="11" t="s">
        <v>157</v>
      </c>
      <c r="DT499" s="11" t="s">
        <v>157</v>
      </c>
      <c r="DU499" s="11" t="s">
        <v>157</v>
      </c>
      <c r="DV499" s="11" t="s">
        <v>157</v>
      </c>
      <c r="DW499" s="11" t="s">
        <v>157</v>
      </c>
      <c r="DX499" s="11" t="b">
        <v>1</v>
      </c>
      <c r="DY499" s="11" t="b">
        <v>1</v>
      </c>
      <c r="DZ499" s="11" t="b">
        <v>1</v>
      </c>
      <c r="EA499" s="11" t="b">
        <v>1</v>
      </c>
      <c r="EB499" s="11" t="b">
        <v>1</v>
      </c>
      <c r="EC499" s="11" t="b">
        <v>1</v>
      </c>
      <c r="ED499" s="11" t="b">
        <v>1</v>
      </c>
      <c r="EE499" s="11" t="b">
        <v>1</v>
      </c>
      <c r="EF499" s="11" t="b">
        <v>1</v>
      </c>
      <c r="EG499" s="11" t="b">
        <v>1</v>
      </c>
      <c r="EH499" s="11" t="b">
        <v>1</v>
      </c>
      <c r="EI499" s="11" t="b">
        <v>1</v>
      </c>
      <c r="EJ499" s="11" t="b">
        <v>1</v>
      </c>
      <c r="EK499" s="11">
        <v>3.5553000000000001E-2</v>
      </c>
      <c r="EL499" s="11">
        <v>3.3078000000000003E-2</v>
      </c>
      <c r="EM499" s="11">
        <v>3.7435000000000003E-2</v>
      </c>
      <c r="EN499" s="11">
        <v>3.1040999999999999E-2</v>
      </c>
      <c r="EO499" s="11">
        <v>3.0571999999999998E-2</v>
      </c>
      <c r="EP499" s="11">
        <v>2.9942E-2</v>
      </c>
      <c r="EQ499" s="11">
        <v>0.413024</v>
      </c>
      <c r="ER499" s="11">
        <v>3.9586999999999997E-2</v>
      </c>
      <c r="ES499" s="11">
        <v>3.1588999999999999E-2</v>
      </c>
      <c r="ET499" s="11">
        <v>3.4764000000000003E-2</v>
      </c>
      <c r="EU499" s="11">
        <v>4.0147000000000002E-2</v>
      </c>
      <c r="EV499" s="11">
        <v>3.7904E-2</v>
      </c>
      <c r="EW499" s="11">
        <v>3.9488000000000002E-2</v>
      </c>
      <c r="EX499" s="11" t="s">
        <v>247</v>
      </c>
      <c r="EY499" s="11" t="str">
        <f>VLOOKUP(Table8[[#This Row],[Candidate Detail Answer: City]],cities,2,FALSE)</f>
        <v>Pittsburgh</v>
      </c>
      <c r="EZ499" s="11" t="str">
        <f>VLOOKUP(Table8[[#This Row],[Candidate Detail Answer: City]],cities,3,FALSE)</f>
        <v>PA</v>
      </c>
      <c r="FA499" s="21">
        <f>VLOOKUP(Table8[[#This Row],[Candidate Detail Answer: City]],cities,4,FALSE)</f>
        <v>15201</v>
      </c>
      <c r="FB499" s="11" t="s">
        <v>229</v>
      </c>
      <c r="FC499" s="11" t="str">
        <f>VLOOKUP(Table8[[#This Row],[Candidate Detail Answer: Major]],majors_final,3,FALSE)</f>
        <v>Computer Science</v>
      </c>
      <c r="FD499" s="11" t="str">
        <f>VLOOKUP(Table8[[#This Row],[Candidate Detail Answer: Major]],majors_final,4,FALSE)</f>
        <v>IT-development focused</v>
      </c>
      <c r="FE499" s="11">
        <f>VLOOKUP(Table8[[#This Row],[Candidate Detail Answer: Major]],majors_final,5,FALSE)</f>
        <v>0</v>
      </c>
      <c r="FF499" s="11">
        <f>VLOOKUP(Table8[[#This Row],[Candidate Detail Answer: Major]],majors_final,6,FALSE)</f>
        <v>0</v>
      </c>
      <c r="FG499" s="5"/>
      <c r="FH499" s="5"/>
      <c r="FI499" s="11"/>
    </row>
    <row r="500" spans="1:165" ht="12.75" x14ac:dyDescent="0.2">
      <c r="A500" s="11">
        <v>30815797</v>
      </c>
      <c r="B500" s="11">
        <v>40830844</v>
      </c>
      <c r="C500" s="11">
        <v>52859.619444443997</v>
      </c>
      <c r="D500" s="11" t="s">
        <v>153</v>
      </c>
      <c r="E500" s="11">
        <v>345600</v>
      </c>
      <c r="F500" s="11">
        <v>48024290</v>
      </c>
      <c r="G500" s="11">
        <v>48473.545138889604</v>
      </c>
      <c r="H500" s="11">
        <v>48032.5083333324</v>
      </c>
      <c r="I500" s="11">
        <v>249751</v>
      </c>
      <c r="J500" s="11">
        <v>1</v>
      </c>
      <c r="K500" s="11">
        <v>0</v>
      </c>
      <c r="L500" s="11">
        <v>0</v>
      </c>
      <c r="M500" s="11">
        <v>131</v>
      </c>
      <c r="N500" s="11">
        <v>120.5</v>
      </c>
      <c r="O500" s="11">
        <v>92</v>
      </c>
      <c r="P500" s="11">
        <v>91.98</v>
      </c>
      <c r="Q500" s="11">
        <v>202561</v>
      </c>
      <c r="R500" s="11" t="s">
        <v>154</v>
      </c>
      <c r="S500" s="11" t="s">
        <v>155</v>
      </c>
      <c r="T500" s="11" t="s">
        <v>156</v>
      </c>
      <c r="U500" s="11">
        <v>0</v>
      </c>
      <c r="V500" s="11" t="s">
        <v>154</v>
      </c>
      <c r="W500" s="11" t="s">
        <v>157</v>
      </c>
      <c r="X500" s="11">
        <v>5</v>
      </c>
      <c r="Y500" s="11">
        <v>0.5</v>
      </c>
      <c r="Z500" s="11">
        <v>10</v>
      </c>
      <c r="AA500" s="11">
        <v>10</v>
      </c>
      <c r="AB500" s="11">
        <v>10</v>
      </c>
      <c r="AC500" s="11">
        <v>10</v>
      </c>
      <c r="AD500" s="11">
        <v>10</v>
      </c>
      <c r="AE500" s="11">
        <v>10</v>
      </c>
      <c r="AF500" s="11">
        <v>10</v>
      </c>
      <c r="AG500" s="11">
        <v>10</v>
      </c>
      <c r="AH500" s="11">
        <v>10</v>
      </c>
      <c r="AI500" s="11">
        <v>10</v>
      </c>
      <c r="AJ500" s="11">
        <v>10</v>
      </c>
      <c r="AK500" s="11">
        <v>0</v>
      </c>
      <c r="AL500" s="11">
        <v>10</v>
      </c>
      <c r="AM500" s="11">
        <v>110.5</v>
      </c>
      <c r="AN500" s="11">
        <v>60</v>
      </c>
      <c r="AO500" s="11">
        <v>10</v>
      </c>
      <c r="AP500" s="11">
        <v>110</v>
      </c>
      <c r="AQ500" s="11">
        <v>50</v>
      </c>
      <c r="AR500" s="11">
        <v>30</v>
      </c>
      <c r="AS500" s="11">
        <v>0.5</v>
      </c>
      <c r="AT500" s="11">
        <v>120</v>
      </c>
      <c r="AU500" s="11">
        <v>24</v>
      </c>
      <c r="AV500" s="11">
        <v>2303</v>
      </c>
      <c r="AW500" s="11">
        <v>4671</v>
      </c>
      <c r="AX500" s="11">
        <v>3241</v>
      </c>
      <c r="AY500" s="11">
        <v>2742</v>
      </c>
      <c r="AZ500" s="11">
        <v>12443</v>
      </c>
      <c r="BA500" s="11">
        <v>954</v>
      </c>
      <c r="BB500" s="11">
        <v>4621</v>
      </c>
      <c r="BC500" s="11">
        <v>3476</v>
      </c>
      <c r="BD500" s="11">
        <v>596</v>
      </c>
      <c r="BE500" s="11">
        <v>6597</v>
      </c>
      <c r="BF500" s="11">
        <v>1136</v>
      </c>
      <c r="BG500" s="11">
        <v>2797</v>
      </c>
      <c r="BH500" s="11">
        <v>1326</v>
      </c>
      <c r="BI500" s="11">
        <v>5</v>
      </c>
      <c r="BJ500" s="11">
        <v>6</v>
      </c>
      <c r="BK500" s="11">
        <v>6</v>
      </c>
      <c r="BL500" s="11">
        <v>9</v>
      </c>
      <c r="BM500" s="11">
        <v>4</v>
      </c>
      <c r="BN500" s="11">
        <v>5</v>
      </c>
      <c r="BO500" s="11">
        <v>10</v>
      </c>
      <c r="BP500" s="11">
        <v>7</v>
      </c>
      <c r="BQ500" s="11">
        <v>7</v>
      </c>
      <c r="BR500" s="11">
        <v>7</v>
      </c>
      <c r="BS500" s="11">
        <v>8</v>
      </c>
      <c r="BT500" s="11">
        <v>9</v>
      </c>
      <c r="BU500" s="11">
        <v>20</v>
      </c>
      <c r="BV500" s="11">
        <v>7</v>
      </c>
      <c r="BW500" s="11">
        <v>9</v>
      </c>
      <c r="BX500" s="11">
        <v>6</v>
      </c>
      <c r="BY500" s="11">
        <v>8</v>
      </c>
      <c r="BZ500" s="11">
        <v>18</v>
      </c>
      <c r="CA500" s="11">
        <v>10</v>
      </c>
      <c r="CB500" s="11">
        <v>20</v>
      </c>
      <c r="CC500" s="11">
        <v>22</v>
      </c>
      <c r="CD500" s="11">
        <v>9</v>
      </c>
      <c r="CE500" s="11">
        <v>17</v>
      </c>
      <c r="CF500" s="11">
        <v>13</v>
      </c>
      <c r="CG500" s="11">
        <v>14</v>
      </c>
      <c r="CH500" s="11">
        <v>8</v>
      </c>
      <c r="CI500" s="11"/>
      <c r="CJ500" s="11"/>
      <c r="CK500" s="11" t="s">
        <v>158</v>
      </c>
      <c r="CL500" s="11" t="s">
        <v>158</v>
      </c>
      <c r="CM500" s="11" t="s">
        <v>158</v>
      </c>
      <c r="CN500" s="11" t="s">
        <v>158</v>
      </c>
      <c r="CO500" s="11" t="s">
        <v>158</v>
      </c>
      <c r="CP500" s="11" t="s">
        <v>158</v>
      </c>
      <c r="CQ500" s="11" t="s">
        <v>158</v>
      </c>
      <c r="CR500" s="11" t="s">
        <v>158</v>
      </c>
      <c r="CS500" s="11" t="s">
        <v>158</v>
      </c>
      <c r="CT500" s="11" t="s">
        <v>158</v>
      </c>
      <c r="CU500" s="11" t="s">
        <v>158</v>
      </c>
      <c r="CV500" s="11" t="s">
        <v>158</v>
      </c>
      <c r="CW500" s="11" t="s">
        <v>158</v>
      </c>
      <c r="CX500" s="11" t="s">
        <v>154</v>
      </c>
      <c r="CY500" s="11" t="s">
        <v>154</v>
      </c>
      <c r="CZ500" s="11" t="s">
        <v>154</v>
      </c>
      <c r="DA500" s="11" t="s">
        <v>154</v>
      </c>
      <c r="DB500" s="11" t="s">
        <v>154</v>
      </c>
      <c r="DC500" s="11" t="s">
        <v>154</v>
      </c>
      <c r="DD500" s="11" t="s">
        <v>154</v>
      </c>
      <c r="DE500" s="11" t="s">
        <v>154</v>
      </c>
      <c r="DF500" s="11" t="s">
        <v>154</v>
      </c>
      <c r="DG500" s="11" t="s">
        <v>154</v>
      </c>
      <c r="DH500" s="11" t="s">
        <v>154</v>
      </c>
      <c r="DI500" s="11" t="s">
        <v>154</v>
      </c>
      <c r="DJ500" s="11" t="s">
        <v>154</v>
      </c>
      <c r="DK500" s="11" t="s">
        <v>157</v>
      </c>
      <c r="DL500" s="11" t="s">
        <v>157</v>
      </c>
      <c r="DM500" s="11" t="s">
        <v>157</v>
      </c>
      <c r="DN500" s="11" t="s">
        <v>157</v>
      </c>
      <c r="DO500" s="11" t="s">
        <v>157</v>
      </c>
      <c r="DP500" s="11" t="s">
        <v>157</v>
      </c>
      <c r="DQ500" s="11" t="s">
        <v>157</v>
      </c>
      <c r="DR500" s="11" t="s">
        <v>157</v>
      </c>
      <c r="DS500" s="11" t="s">
        <v>157</v>
      </c>
      <c r="DT500" s="11" t="s">
        <v>157</v>
      </c>
      <c r="DU500" s="11" t="s">
        <v>157</v>
      </c>
      <c r="DV500" s="11" t="s">
        <v>157</v>
      </c>
      <c r="DW500" s="11" t="s">
        <v>157</v>
      </c>
      <c r="DX500" s="11" t="b">
        <v>1</v>
      </c>
      <c r="DY500" s="11" t="b">
        <v>1</v>
      </c>
      <c r="DZ500" s="11" t="b">
        <v>1</v>
      </c>
      <c r="EA500" s="11" t="b">
        <v>1</v>
      </c>
      <c r="EB500" s="11" t="b">
        <v>1</v>
      </c>
      <c r="EC500" s="11" t="b">
        <v>1</v>
      </c>
      <c r="ED500" s="11" t="b">
        <v>1</v>
      </c>
      <c r="EE500" s="11" t="b">
        <v>1</v>
      </c>
      <c r="EF500" s="11" t="b">
        <v>1</v>
      </c>
      <c r="EG500" s="11" t="b">
        <v>1</v>
      </c>
      <c r="EH500" s="11" t="b">
        <v>1</v>
      </c>
      <c r="EI500" s="11" t="b">
        <v>0</v>
      </c>
      <c r="EJ500" s="11" t="b">
        <v>1</v>
      </c>
      <c r="EK500" s="11">
        <v>4.0823999999999999E-2</v>
      </c>
      <c r="EL500" s="11">
        <v>2.9145999999999998E-2</v>
      </c>
      <c r="EM500" s="11">
        <v>3.2504999999999999E-2</v>
      </c>
      <c r="EN500" s="11">
        <v>3.3332000000000001E-2</v>
      </c>
      <c r="EO500" s="11">
        <v>3.4671E-2</v>
      </c>
      <c r="EP500" s="11">
        <v>3.1940000000000003E-2</v>
      </c>
      <c r="EQ500" s="11">
        <v>3.6355999999999999E-2</v>
      </c>
      <c r="ER500" s="11">
        <v>0.373172</v>
      </c>
      <c r="ES500" s="11">
        <v>1.847E-2</v>
      </c>
      <c r="ET500" s="11">
        <v>1.6357E-2</v>
      </c>
      <c r="EU500" s="11">
        <v>4.7480000000000001E-2</v>
      </c>
      <c r="EV500" s="11">
        <v>3.5070999999999998E-2</v>
      </c>
      <c r="EW500" s="11">
        <v>3.4352000000000001E-2</v>
      </c>
      <c r="EX500" s="11" t="s">
        <v>357</v>
      </c>
      <c r="EY500" s="11" t="str">
        <f>VLOOKUP(Table8[[#This Row],[Candidate Detail Answer: City]],cities,2,FALSE)</f>
        <v>Pittsburgh</v>
      </c>
      <c r="EZ500" s="11" t="str">
        <f>VLOOKUP(Table8[[#This Row],[Candidate Detail Answer: City]],cities,3,FALSE)</f>
        <v>PA</v>
      </c>
      <c r="FA500" s="21">
        <f>VLOOKUP(Table8[[#This Row],[Candidate Detail Answer: City]],cities,4,FALSE)</f>
        <v>15201</v>
      </c>
      <c r="FB500" s="11" t="s">
        <v>210</v>
      </c>
      <c r="FC500" s="11" t="str">
        <f>VLOOKUP(Table8[[#This Row],[Candidate Detail Answer: Major]],majors_final,3,FALSE)</f>
        <v>Computer Science</v>
      </c>
      <c r="FD500" s="11" t="str">
        <f>VLOOKUP(Table8[[#This Row],[Candidate Detail Answer: Major]],majors_final,4,FALSE)</f>
        <v>IT-development focused</v>
      </c>
      <c r="FE500" s="11">
        <f>VLOOKUP(Table8[[#This Row],[Candidate Detail Answer: Major]],majors_final,5,FALSE)</f>
        <v>0</v>
      </c>
      <c r="FF500" s="11">
        <f>VLOOKUP(Table8[[#This Row],[Candidate Detail Answer: Major]],majors_final,6,FALSE)</f>
        <v>0</v>
      </c>
      <c r="FG500" s="5"/>
      <c r="FH500" s="5"/>
      <c r="FI500" s="11"/>
    </row>
    <row r="501" spans="1:165" ht="12.75" x14ac:dyDescent="0.2">
      <c r="A501" s="11">
        <v>30815791</v>
      </c>
      <c r="B501" s="11">
        <v>40830834</v>
      </c>
      <c r="C501" s="11">
        <v>55140.6138888883</v>
      </c>
      <c r="D501" s="11" t="s">
        <v>153</v>
      </c>
      <c r="E501" s="11">
        <v>345600</v>
      </c>
      <c r="F501" s="11">
        <v>48023104</v>
      </c>
      <c r="G501" s="11">
        <v>48373.204861111801</v>
      </c>
      <c r="H501" s="11">
        <v>47943.921527776904</v>
      </c>
      <c r="I501" s="11">
        <v>196645</v>
      </c>
      <c r="J501" s="11">
        <v>1</v>
      </c>
      <c r="K501" s="11">
        <v>0</v>
      </c>
      <c r="L501" s="11">
        <v>0</v>
      </c>
      <c r="M501" s="11">
        <v>131</v>
      </c>
      <c r="N501" s="11">
        <v>101</v>
      </c>
      <c r="O501" s="11">
        <v>92</v>
      </c>
      <c r="P501" s="11">
        <v>77.09</v>
      </c>
      <c r="Q501" s="11">
        <v>156889</v>
      </c>
      <c r="R501" s="11" t="s">
        <v>154</v>
      </c>
      <c r="S501" s="11" t="s">
        <v>155</v>
      </c>
      <c r="T501" s="11" t="s">
        <v>156</v>
      </c>
      <c r="U501" s="11">
        <v>0</v>
      </c>
      <c r="V501" s="11" t="s">
        <v>154</v>
      </c>
      <c r="W501" s="11" t="s">
        <v>157</v>
      </c>
      <c r="X501" s="11">
        <v>2</v>
      </c>
      <c r="Y501" s="11">
        <v>1</v>
      </c>
      <c r="Z501" s="11">
        <v>10</v>
      </c>
      <c r="AA501" s="11">
        <v>10</v>
      </c>
      <c r="AB501" s="11">
        <v>10</v>
      </c>
      <c r="AC501" s="11">
        <v>10</v>
      </c>
      <c r="AD501" s="11">
        <v>10</v>
      </c>
      <c r="AE501" s="11">
        <v>0</v>
      </c>
      <c r="AF501" s="11">
        <v>10</v>
      </c>
      <c r="AG501" s="11">
        <v>10</v>
      </c>
      <c r="AH501" s="11">
        <v>10</v>
      </c>
      <c r="AI501" s="11">
        <v>10</v>
      </c>
      <c r="AJ501" s="11">
        <v>10</v>
      </c>
      <c r="AK501" s="11">
        <v>0</v>
      </c>
      <c r="AL501" s="11">
        <v>0</v>
      </c>
      <c r="AM501" s="11">
        <v>91</v>
      </c>
      <c r="AN501" s="11">
        <v>60</v>
      </c>
      <c r="AO501" s="11">
        <v>0</v>
      </c>
      <c r="AP501" s="11">
        <v>100</v>
      </c>
      <c r="AQ501" s="11">
        <v>40</v>
      </c>
      <c r="AR501" s="11">
        <v>30</v>
      </c>
      <c r="AS501" s="11">
        <v>1</v>
      </c>
      <c r="AT501" s="11">
        <v>100</v>
      </c>
      <c r="AU501" s="11">
        <v>108</v>
      </c>
      <c r="AV501" s="11">
        <v>3557</v>
      </c>
      <c r="AW501" s="11">
        <v>2149</v>
      </c>
      <c r="AX501" s="11">
        <v>488</v>
      </c>
      <c r="AY501" s="11">
        <v>1648</v>
      </c>
      <c r="AZ501" s="11">
        <v>6885</v>
      </c>
      <c r="BA501" s="11">
        <v>3050</v>
      </c>
      <c r="BB501" s="11">
        <v>6447</v>
      </c>
      <c r="BC501" s="11">
        <v>1968</v>
      </c>
      <c r="BD501" s="11">
        <v>810</v>
      </c>
      <c r="BE501" s="11">
        <v>215</v>
      </c>
      <c r="BF501" s="11">
        <v>1077</v>
      </c>
      <c r="BG501" s="11">
        <v>7211</v>
      </c>
      <c r="BH501" s="11">
        <v>3686</v>
      </c>
      <c r="BI501" s="11">
        <v>25</v>
      </c>
      <c r="BJ501" s="11">
        <v>20</v>
      </c>
      <c r="BK501" s="11">
        <v>15</v>
      </c>
      <c r="BL501" s="11">
        <v>26</v>
      </c>
      <c r="BM501" s="11">
        <v>11</v>
      </c>
      <c r="BN501" s="11">
        <v>44</v>
      </c>
      <c r="BO501" s="11">
        <v>67</v>
      </c>
      <c r="BP501" s="11">
        <v>24</v>
      </c>
      <c r="BQ501" s="11">
        <v>20</v>
      </c>
      <c r="BR501" s="11">
        <v>20</v>
      </c>
      <c r="BS501" s="11">
        <v>31</v>
      </c>
      <c r="BT501" s="11">
        <v>86</v>
      </c>
      <c r="BU501" s="11">
        <v>49</v>
      </c>
      <c r="BV501" s="11">
        <v>14</v>
      </c>
      <c r="BW501" s="11">
        <v>5</v>
      </c>
      <c r="BX501" s="11">
        <v>5</v>
      </c>
      <c r="BY501" s="11">
        <v>11</v>
      </c>
      <c r="BZ501" s="11">
        <v>26</v>
      </c>
      <c r="CA501" s="11">
        <v>38</v>
      </c>
      <c r="CB501" s="11">
        <v>9</v>
      </c>
      <c r="CC501" s="11">
        <v>16</v>
      </c>
      <c r="CD501" s="11">
        <v>10</v>
      </c>
      <c r="CE501" s="11">
        <v>6</v>
      </c>
      <c r="CF501" s="11">
        <v>10</v>
      </c>
      <c r="CG501" s="11">
        <v>16</v>
      </c>
      <c r="CH501" s="11">
        <v>10</v>
      </c>
      <c r="CI501" s="11"/>
      <c r="CJ501" s="11"/>
      <c r="CK501" s="11" t="s">
        <v>158</v>
      </c>
      <c r="CL501" s="11" t="s">
        <v>158</v>
      </c>
      <c r="CM501" s="11" t="s">
        <v>158</v>
      </c>
      <c r="CN501" s="11" t="s">
        <v>158</v>
      </c>
      <c r="CO501" s="11" t="s">
        <v>158</v>
      </c>
      <c r="CP501" s="11" t="s">
        <v>158</v>
      </c>
      <c r="CQ501" s="11" t="s">
        <v>158</v>
      </c>
      <c r="CR501" s="11" t="s">
        <v>158</v>
      </c>
      <c r="CS501" s="11" t="s">
        <v>158</v>
      </c>
      <c r="CT501" s="11" t="s">
        <v>158</v>
      </c>
      <c r="CU501" s="11" t="s">
        <v>158</v>
      </c>
      <c r="CV501" s="11" t="s">
        <v>158</v>
      </c>
      <c r="CW501" s="11" t="s">
        <v>158</v>
      </c>
      <c r="CX501" s="11" t="s">
        <v>154</v>
      </c>
      <c r="CY501" s="11" t="s">
        <v>154</v>
      </c>
      <c r="CZ501" s="11" t="s">
        <v>154</v>
      </c>
      <c r="DA501" s="11" t="s">
        <v>154</v>
      </c>
      <c r="DB501" s="11" t="s">
        <v>154</v>
      </c>
      <c r="DC501" s="11" t="s">
        <v>154</v>
      </c>
      <c r="DD501" s="11" t="s">
        <v>154</v>
      </c>
      <c r="DE501" s="11" t="s">
        <v>154</v>
      </c>
      <c r="DF501" s="11" t="s">
        <v>154</v>
      </c>
      <c r="DG501" s="11" t="s">
        <v>154</v>
      </c>
      <c r="DH501" s="11" t="s">
        <v>154</v>
      </c>
      <c r="DI501" s="11" t="s">
        <v>154</v>
      </c>
      <c r="DJ501" s="11" t="s">
        <v>154</v>
      </c>
      <c r="DK501" s="11" t="s">
        <v>157</v>
      </c>
      <c r="DL501" s="11" t="s">
        <v>157</v>
      </c>
      <c r="DM501" s="11" t="s">
        <v>157</v>
      </c>
      <c r="DN501" s="11" t="s">
        <v>157</v>
      </c>
      <c r="DO501" s="11" t="s">
        <v>157</v>
      </c>
      <c r="DP501" s="11" t="s">
        <v>157</v>
      </c>
      <c r="DQ501" s="11" t="s">
        <v>157</v>
      </c>
      <c r="DR501" s="11" t="s">
        <v>157</v>
      </c>
      <c r="DS501" s="11" t="s">
        <v>157</v>
      </c>
      <c r="DT501" s="11" t="s">
        <v>157</v>
      </c>
      <c r="DU501" s="11" t="s">
        <v>157</v>
      </c>
      <c r="DV501" s="11" t="s">
        <v>157</v>
      </c>
      <c r="DW501" s="11" t="s">
        <v>157</v>
      </c>
      <c r="DX501" s="11" t="b">
        <v>1</v>
      </c>
      <c r="DY501" s="11" t="b">
        <v>1</v>
      </c>
      <c r="DZ501" s="11" t="b">
        <v>1</v>
      </c>
      <c r="EA501" s="11" t="b">
        <v>1</v>
      </c>
      <c r="EB501" s="11" t="b">
        <v>1</v>
      </c>
      <c r="EC501" s="11" t="b">
        <v>0</v>
      </c>
      <c r="ED501" s="11" t="b">
        <v>1</v>
      </c>
      <c r="EE501" s="11" t="b">
        <v>1</v>
      </c>
      <c r="EF501" s="11" t="b">
        <v>1</v>
      </c>
      <c r="EG501" s="11" t="b">
        <v>1</v>
      </c>
      <c r="EH501" s="11" t="b">
        <v>1</v>
      </c>
      <c r="EI501" s="11" t="b">
        <v>0</v>
      </c>
      <c r="EJ501" s="11" t="b">
        <v>0</v>
      </c>
      <c r="EK501" s="11">
        <v>3.3331E-2</v>
      </c>
      <c r="EL501" s="11">
        <v>3.1961999999999997E-2</v>
      </c>
      <c r="EM501" s="11">
        <v>3.6789000000000002E-2</v>
      </c>
      <c r="EN501" s="11">
        <v>3.0870000000000002E-2</v>
      </c>
      <c r="EO501" s="11">
        <v>3.3395000000000001E-2</v>
      </c>
      <c r="EP501" s="11">
        <v>1.3684999999999999E-2</v>
      </c>
      <c r="EQ501" s="11">
        <v>3.6323000000000001E-2</v>
      </c>
      <c r="ER501" s="11">
        <v>3.4422000000000001E-2</v>
      </c>
      <c r="ES501" s="11">
        <v>3.2238000000000003E-2</v>
      </c>
      <c r="ET501" s="11">
        <v>3.9220999999999999E-2</v>
      </c>
      <c r="EU501" s="11">
        <v>3.7782999999999997E-2</v>
      </c>
      <c r="EV501" s="11">
        <v>2.9439E-2</v>
      </c>
      <c r="EW501" s="11">
        <v>3.4706000000000001E-2</v>
      </c>
      <c r="EX501" s="11" t="s">
        <v>458</v>
      </c>
      <c r="EY501" s="11" t="str">
        <f>VLOOKUP(Table8[[#This Row],[Candidate Detail Answer: City]],cities,2,FALSE)</f>
        <v>Pittsburgh</v>
      </c>
      <c r="EZ501" s="11" t="str">
        <f>VLOOKUP(Table8[[#This Row],[Candidate Detail Answer: City]],cities,3,FALSE)</f>
        <v>PA</v>
      </c>
      <c r="FA501" s="21">
        <f>VLOOKUP(Table8[[#This Row],[Candidate Detail Answer: City]],cities,4,FALSE)</f>
        <v>15201</v>
      </c>
      <c r="FB501" s="11" t="s">
        <v>275</v>
      </c>
      <c r="FC501" s="11" t="str">
        <f>VLOOKUP(Table8[[#This Row],[Candidate Detail Answer: Major]],majors_final,3,FALSE)</f>
        <v>Full Stack Development</v>
      </c>
      <c r="FD501" s="11" t="str">
        <f>VLOOKUP(Table8[[#This Row],[Candidate Detail Answer: Major]],majors_final,4,FALSE)</f>
        <v>IT-development focused</v>
      </c>
      <c r="FE501" s="11">
        <f>VLOOKUP(Table8[[#This Row],[Candidate Detail Answer: Major]],majors_final,5,FALSE)</f>
        <v>0</v>
      </c>
      <c r="FF501" s="11">
        <f>VLOOKUP(Table8[[#This Row],[Candidate Detail Answer: Major]],majors_final,6,FALSE)</f>
        <v>0</v>
      </c>
      <c r="FG501" s="5"/>
      <c r="FH501" s="5"/>
      <c r="FI501" s="11"/>
    </row>
    <row r="502" spans="1:165" ht="12.75" x14ac:dyDescent="0.2">
      <c r="A502" s="11">
        <v>20958845</v>
      </c>
      <c r="B502" s="11">
        <v>28092816</v>
      </c>
      <c r="C502" s="11">
        <v>51477.8631944441</v>
      </c>
      <c r="D502" s="11" t="s">
        <v>153</v>
      </c>
      <c r="E502" s="11">
        <v>345600</v>
      </c>
      <c r="F502" s="11">
        <v>31968246</v>
      </c>
      <c r="G502" s="11">
        <v>45483.404861111303</v>
      </c>
      <c r="H502" s="11">
        <v>45392.621527777599</v>
      </c>
      <c r="I502" s="11">
        <v>419841</v>
      </c>
      <c r="J502" s="11">
        <v>1</v>
      </c>
      <c r="K502" s="11">
        <v>73</v>
      </c>
      <c r="L502" s="11">
        <v>34239</v>
      </c>
      <c r="M502" s="11">
        <v>130</v>
      </c>
      <c r="N502" s="11">
        <v>130</v>
      </c>
      <c r="O502" s="11">
        <v>92</v>
      </c>
      <c r="P502" s="11">
        <v>100</v>
      </c>
      <c r="Q502" s="11">
        <v>389230</v>
      </c>
      <c r="R502" s="11" t="s">
        <v>154</v>
      </c>
      <c r="S502" s="11" t="s">
        <v>155</v>
      </c>
      <c r="T502" s="11" t="s">
        <v>156</v>
      </c>
      <c r="U502" s="11">
        <v>0</v>
      </c>
      <c r="V502" s="11" t="s">
        <v>154</v>
      </c>
      <c r="W502" s="11" t="s">
        <v>157</v>
      </c>
      <c r="X502" s="11">
        <v>5</v>
      </c>
      <c r="Y502" s="11" t="s">
        <v>157</v>
      </c>
      <c r="Z502" s="11">
        <v>10</v>
      </c>
      <c r="AA502" s="11">
        <v>10</v>
      </c>
      <c r="AB502" s="11">
        <v>10</v>
      </c>
      <c r="AC502" s="11">
        <v>10</v>
      </c>
      <c r="AD502" s="11">
        <v>10</v>
      </c>
      <c r="AE502" s="11">
        <v>10</v>
      </c>
      <c r="AF502" s="11">
        <v>10</v>
      </c>
      <c r="AG502" s="11">
        <v>10</v>
      </c>
      <c r="AH502" s="11">
        <v>10</v>
      </c>
      <c r="AI502" s="11">
        <v>10</v>
      </c>
      <c r="AJ502" s="11">
        <v>10</v>
      </c>
      <c r="AK502" s="11">
        <v>10</v>
      </c>
      <c r="AL502" s="11">
        <v>10</v>
      </c>
      <c r="AM502" s="11">
        <v>120</v>
      </c>
      <c r="AN502" s="11">
        <v>60</v>
      </c>
      <c r="AO502" s="11">
        <v>10</v>
      </c>
      <c r="AP502" s="11">
        <v>120</v>
      </c>
      <c r="AQ502" s="11">
        <v>60</v>
      </c>
      <c r="AR502" s="11">
        <v>40</v>
      </c>
      <c r="AS502" s="11">
        <v>10</v>
      </c>
      <c r="AT502" s="11">
        <v>120</v>
      </c>
      <c r="AU502" s="11" t="s">
        <v>157</v>
      </c>
      <c r="AV502" s="11">
        <v>387</v>
      </c>
      <c r="AW502" s="11">
        <v>457</v>
      </c>
      <c r="AX502" s="11">
        <v>3935</v>
      </c>
      <c r="AY502" s="11">
        <v>994</v>
      </c>
      <c r="AZ502" s="11">
        <v>4483</v>
      </c>
      <c r="BA502" s="11">
        <v>1090</v>
      </c>
      <c r="BB502" s="11">
        <v>8138</v>
      </c>
      <c r="BC502" s="11">
        <v>2846</v>
      </c>
      <c r="BD502" s="11">
        <v>493</v>
      </c>
      <c r="BE502" s="11">
        <v>3113</v>
      </c>
      <c r="BF502" s="11">
        <v>1322</v>
      </c>
      <c r="BG502" s="11">
        <v>2481</v>
      </c>
      <c r="BH502" s="11">
        <v>682</v>
      </c>
      <c r="BI502" s="11">
        <v>9</v>
      </c>
      <c r="BJ502" s="11">
        <v>9</v>
      </c>
      <c r="BK502" s="11">
        <v>13</v>
      </c>
      <c r="BL502" s="11">
        <v>16</v>
      </c>
      <c r="BM502" s="11">
        <v>21</v>
      </c>
      <c r="BN502" s="11">
        <v>11</v>
      </c>
      <c r="BO502" s="11">
        <v>27</v>
      </c>
      <c r="BP502" s="11">
        <v>31</v>
      </c>
      <c r="BQ502" s="11">
        <v>9</v>
      </c>
      <c r="BR502" s="11">
        <v>22</v>
      </c>
      <c r="BS502" s="11">
        <v>16</v>
      </c>
      <c r="BT502" s="11">
        <v>24</v>
      </c>
      <c r="BU502" s="11">
        <v>23</v>
      </c>
      <c r="BV502" s="11">
        <v>4</v>
      </c>
      <c r="BW502" s="11">
        <v>4</v>
      </c>
      <c r="BX502" s="11">
        <v>13</v>
      </c>
      <c r="BY502" s="11">
        <v>14</v>
      </c>
      <c r="BZ502" s="11">
        <v>46</v>
      </c>
      <c r="CA502" s="11">
        <v>8</v>
      </c>
      <c r="CB502" s="11">
        <v>26</v>
      </c>
      <c r="CC502" s="11">
        <v>31</v>
      </c>
      <c r="CD502" s="11">
        <v>9</v>
      </c>
      <c r="CE502" s="11">
        <v>30</v>
      </c>
      <c r="CF502" s="11">
        <v>10</v>
      </c>
      <c r="CG502" s="11">
        <v>19</v>
      </c>
      <c r="CH502" s="11">
        <v>6</v>
      </c>
      <c r="CI502" s="11"/>
      <c r="CJ502" s="11"/>
      <c r="CK502" s="11" t="s">
        <v>158</v>
      </c>
      <c r="CL502" s="11" t="s">
        <v>158</v>
      </c>
      <c r="CM502" s="11" t="s">
        <v>158</v>
      </c>
      <c r="CN502" s="11" t="s">
        <v>158</v>
      </c>
      <c r="CO502" s="11" t="s">
        <v>158</v>
      </c>
      <c r="CP502" s="11" t="s">
        <v>158</v>
      </c>
      <c r="CQ502" s="11" t="s">
        <v>158</v>
      </c>
      <c r="CR502" s="11" t="s">
        <v>158</v>
      </c>
      <c r="CS502" s="11" t="s">
        <v>158</v>
      </c>
      <c r="CT502" s="11" t="s">
        <v>158</v>
      </c>
      <c r="CU502" s="11" t="s">
        <v>158</v>
      </c>
      <c r="CV502" s="11" t="s">
        <v>158</v>
      </c>
      <c r="CW502" s="11" t="s">
        <v>158</v>
      </c>
      <c r="CX502" s="11" t="s">
        <v>154</v>
      </c>
      <c r="CY502" s="11" t="s">
        <v>154</v>
      </c>
      <c r="CZ502" s="11" t="s">
        <v>154</v>
      </c>
      <c r="DA502" s="11" t="s">
        <v>154</v>
      </c>
      <c r="DB502" s="11" t="s">
        <v>154</v>
      </c>
      <c r="DC502" s="11" t="s">
        <v>154</v>
      </c>
      <c r="DD502" s="11" t="s">
        <v>154</v>
      </c>
      <c r="DE502" s="11" t="s">
        <v>154</v>
      </c>
      <c r="DF502" s="11" t="s">
        <v>154</v>
      </c>
      <c r="DG502" s="11" t="s">
        <v>154</v>
      </c>
      <c r="DH502" s="11" t="s">
        <v>154</v>
      </c>
      <c r="DI502" s="11" t="s">
        <v>154</v>
      </c>
      <c r="DJ502" s="11" t="s">
        <v>154</v>
      </c>
      <c r="DK502" s="11" t="s">
        <v>157</v>
      </c>
      <c r="DL502" s="11" t="s">
        <v>157</v>
      </c>
      <c r="DM502" s="11" t="s">
        <v>157</v>
      </c>
      <c r="DN502" s="11" t="s">
        <v>157</v>
      </c>
      <c r="DO502" s="11" t="s">
        <v>157</v>
      </c>
      <c r="DP502" s="11" t="s">
        <v>157</v>
      </c>
      <c r="DQ502" s="11" t="s">
        <v>157</v>
      </c>
      <c r="DR502" s="11" t="s">
        <v>157</v>
      </c>
      <c r="DS502" s="11" t="s">
        <v>157</v>
      </c>
      <c r="DT502" s="11" t="s">
        <v>157</v>
      </c>
      <c r="DU502" s="11" t="s">
        <v>157</v>
      </c>
      <c r="DV502" s="11" t="s">
        <v>157</v>
      </c>
      <c r="DW502" s="11" t="s">
        <v>157</v>
      </c>
      <c r="DX502" s="11" t="b">
        <v>1</v>
      </c>
      <c r="DY502" s="11" t="b">
        <v>1</v>
      </c>
      <c r="DZ502" s="11" t="b">
        <v>1</v>
      </c>
      <c r="EA502" s="11" t="b">
        <v>1</v>
      </c>
      <c r="EB502" s="11" t="b">
        <v>1</v>
      </c>
      <c r="EC502" s="11" t="b">
        <v>1</v>
      </c>
      <c r="ED502" s="11" t="b">
        <v>1</v>
      </c>
      <c r="EE502" s="11" t="b">
        <v>1</v>
      </c>
      <c r="EF502" s="11" t="b">
        <v>1</v>
      </c>
      <c r="EG502" s="11" t="b">
        <v>1</v>
      </c>
      <c r="EH502" s="11" t="b">
        <v>1</v>
      </c>
      <c r="EI502" s="11" t="b">
        <v>1</v>
      </c>
      <c r="EJ502" s="11" t="b">
        <v>1</v>
      </c>
      <c r="EK502" s="11">
        <v>7.0400000000000003E-3</v>
      </c>
      <c r="EL502" s="11">
        <v>7.8700000000000003E-3</v>
      </c>
      <c r="EM502" s="11">
        <v>7.7999999999999996E-3</v>
      </c>
      <c r="EN502" s="11">
        <v>8.9599999999999992E-3</v>
      </c>
      <c r="EO502" s="11">
        <v>9.1199999999999996E-3</v>
      </c>
      <c r="EP502" s="11">
        <v>8.8599999999999998E-3</v>
      </c>
      <c r="EQ502" s="11">
        <v>8.4100000000000008E-3</v>
      </c>
      <c r="ER502" s="11">
        <v>8.0400000000000003E-3</v>
      </c>
      <c r="ES502" s="11">
        <v>8.8900000000000003E-3</v>
      </c>
      <c r="ET502" s="11">
        <v>7.8300000000000002E-3</v>
      </c>
      <c r="EU502" s="11">
        <v>9.1000000000000004E-3</v>
      </c>
      <c r="EV502" s="11">
        <v>8.5900000000000004E-3</v>
      </c>
      <c r="EW502" s="11">
        <v>8.2299999999999995E-3</v>
      </c>
      <c r="EX502" s="11" t="s">
        <v>205</v>
      </c>
      <c r="EY502" s="11" t="str">
        <f>VLOOKUP(Table8[[#This Row],[Candidate Detail Answer: City]],cities,2,FALSE)</f>
        <v>Plainfield</v>
      </c>
      <c r="EZ502" s="11" t="str">
        <f>VLOOKUP(Table8[[#This Row],[Candidate Detail Answer: City]],cities,3,FALSE)</f>
        <v>NJ</v>
      </c>
      <c r="FA502" s="21">
        <f>VLOOKUP(Table8[[#This Row],[Candidate Detail Answer: City]],cities,4,FALSE)</f>
        <v>7060</v>
      </c>
      <c r="FB502" s="11" t="s">
        <v>157</v>
      </c>
      <c r="FC502" s="11" t="str">
        <f>VLOOKUP(Table8[[#This Row],[Candidate Detail Answer: Major]],majors_final,3,FALSE)</f>
        <v>N/A</v>
      </c>
      <c r="FD502" s="11" t="str">
        <f>VLOOKUP(Table8[[#This Row],[Candidate Detail Answer: Major]],majors_final,4,FALSE)</f>
        <v>N/A</v>
      </c>
      <c r="FE502" s="11">
        <f>VLOOKUP(Table8[[#This Row],[Candidate Detail Answer: Major]],majors_final,5,FALSE)</f>
        <v>0</v>
      </c>
      <c r="FF502" s="11">
        <f>VLOOKUP(Table8[[#This Row],[Candidate Detail Answer: Major]],majors_final,6,FALSE)</f>
        <v>0</v>
      </c>
      <c r="FG502" s="5"/>
      <c r="FH502" s="5"/>
      <c r="FI502" s="11"/>
    </row>
    <row r="503" spans="1:165" ht="12.75" x14ac:dyDescent="0.2">
      <c r="A503" s="11">
        <v>30819760</v>
      </c>
      <c r="B503" s="11">
        <v>40835998</v>
      </c>
      <c r="C503" s="11">
        <v>48012.506249999802</v>
      </c>
      <c r="D503" s="11" t="s">
        <v>153</v>
      </c>
      <c r="E503" s="11">
        <v>345600</v>
      </c>
      <c r="F503" s="11">
        <v>48031076</v>
      </c>
      <c r="G503" s="11">
        <v>48854.838194445198</v>
      </c>
      <c r="H503" s="11">
        <v>48369.138194443498</v>
      </c>
      <c r="I503" s="11">
        <v>376012</v>
      </c>
      <c r="J503" s="11">
        <v>1</v>
      </c>
      <c r="K503" s="11">
        <v>0</v>
      </c>
      <c r="L503" s="11">
        <v>0</v>
      </c>
      <c r="M503" s="11">
        <v>131</v>
      </c>
      <c r="N503" s="11">
        <v>131</v>
      </c>
      <c r="O503" s="11">
        <v>92</v>
      </c>
      <c r="P503" s="11">
        <v>100</v>
      </c>
      <c r="Q503" s="11">
        <v>283199</v>
      </c>
      <c r="R503" s="11" t="s">
        <v>154</v>
      </c>
      <c r="S503" s="11" t="s">
        <v>155</v>
      </c>
      <c r="T503" s="11" t="s">
        <v>156</v>
      </c>
      <c r="U503" s="11">
        <v>0</v>
      </c>
      <c r="V503" s="11" t="s">
        <v>154</v>
      </c>
      <c r="W503" s="11" t="s">
        <v>157</v>
      </c>
      <c r="X503" s="11">
        <v>1</v>
      </c>
      <c r="Y503" s="11">
        <v>1</v>
      </c>
      <c r="Z503" s="11">
        <v>10</v>
      </c>
      <c r="AA503" s="11">
        <v>10</v>
      </c>
      <c r="AB503" s="11">
        <v>10</v>
      </c>
      <c r="AC503" s="11">
        <v>10</v>
      </c>
      <c r="AD503" s="11">
        <v>10</v>
      </c>
      <c r="AE503" s="11">
        <v>10</v>
      </c>
      <c r="AF503" s="11">
        <v>10</v>
      </c>
      <c r="AG503" s="11">
        <v>10</v>
      </c>
      <c r="AH503" s="11">
        <v>10</v>
      </c>
      <c r="AI503" s="11">
        <v>10</v>
      </c>
      <c r="AJ503" s="11">
        <v>10</v>
      </c>
      <c r="AK503" s="11">
        <v>10</v>
      </c>
      <c r="AL503" s="11">
        <v>10</v>
      </c>
      <c r="AM503" s="11">
        <v>121</v>
      </c>
      <c r="AN503" s="11">
        <v>60</v>
      </c>
      <c r="AO503" s="11">
        <v>10</v>
      </c>
      <c r="AP503" s="11">
        <v>120</v>
      </c>
      <c r="AQ503" s="11">
        <v>60</v>
      </c>
      <c r="AR503" s="11">
        <v>40</v>
      </c>
      <c r="AS503" s="11">
        <v>1</v>
      </c>
      <c r="AT503" s="11">
        <v>130</v>
      </c>
      <c r="AU503" s="11">
        <v>101</v>
      </c>
      <c r="AV503" s="11">
        <v>2105</v>
      </c>
      <c r="AW503" s="11">
        <v>1283</v>
      </c>
      <c r="AX503" s="11">
        <v>3204</v>
      </c>
      <c r="AY503" s="11">
        <v>1949</v>
      </c>
      <c r="AZ503" s="11">
        <v>7353</v>
      </c>
      <c r="BA503" s="11">
        <v>6107</v>
      </c>
      <c r="BB503" s="11">
        <v>13937</v>
      </c>
      <c r="BC503" s="11">
        <v>3605</v>
      </c>
      <c r="BD503" s="11">
        <v>847</v>
      </c>
      <c r="BE503" s="11">
        <v>31873</v>
      </c>
      <c r="BF503" s="11">
        <v>7540</v>
      </c>
      <c r="BG503" s="11">
        <v>10746</v>
      </c>
      <c r="BH503" s="11">
        <v>2038</v>
      </c>
      <c r="BI503" s="11">
        <v>12</v>
      </c>
      <c r="BJ503" s="11">
        <v>9</v>
      </c>
      <c r="BK503" s="11">
        <v>15</v>
      </c>
      <c r="BL503" s="11">
        <v>15</v>
      </c>
      <c r="BM503" s="11">
        <v>10</v>
      </c>
      <c r="BN503" s="11">
        <v>15</v>
      </c>
      <c r="BO503" s="11">
        <v>21</v>
      </c>
      <c r="BP503" s="11">
        <v>18</v>
      </c>
      <c r="BQ503" s="11">
        <v>15</v>
      </c>
      <c r="BR503" s="11">
        <v>15</v>
      </c>
      <c r="BS503" s="11">
        <v>14</v>
      </c>
      <c r="BT503" s="11">
        <v>35</v>
      </c>
      <c r="BU503" s="11">
        <v>31</v>
      </c>
      <c r="BV503" s="11">
        <v>21</v>
      </c>
      <c r="BW503" s="11">
        <v>14</v>
      </c>
      <c r="BX503" s="11">
        <v>40</v>
      </c>
      <c r="BY503" s="11">
        <v>14</v>
      </c>
      <c r="BZ503" s="11">
        <v>45</v>
      </c>
      <c r="CA503" s="11">
        <v>59</v>
      </c>
      <c r="CB503" s="11">
        <v>36</v>
      </c>
      <c r="CC503" s="11">
        <v>32</v>
      </c>
      <c r="CD503" s="11">
        <v>10</v>
      </c>
      <c r="CE503" s="11">
        <v>40</v>
      </c>
      <c r="CF503" s="11">
        <v>29</v>
      </c>
      <c r="CG503" s="11">
        <v>24</v>
      </c>
      <c r="CH503" s="11">
        <v>10</v>
      </c>
      <c r="CI503" s="11"/>
      <c r="CJ503" s="11"/>
      <c r="CK503" s="11" t="s">
        <v>158</v>
      </c>
      <c r="CL503" s="11" t="s">
        <v>158</v>
      </c>
      <c r="CM503" s="11" t="s">
        <v>158</v>
      </c>
      <c r="CN503" s="11" t="s">
        <v>158</v>
      </c>
      <c r="CO503" s="11" t="s">
        <v>158</v>
      </c>
      <c r="CP503" s="11" t="s">
        <v>158</v>
      </c>
      <c r="CQ503" s="11" t="s">
        <v>158</v>
      </c>
      <c r="CR503" s="11" t="s">
        <v>158</v>
      </c>
      <c r="CS503" s="11" t="s">
        <v>158</v>
      </c>
      <c r="CT503" s="11" t="s">
        <v>158</v>
      </c>
      <c r="CU503" s="11" t="s">
        <v>158</v>
      </c>
      <c r="CV503" s="11" t="s">
        <v>158</v>
      </c>
      <c r="CW503" s="11" t="s">
        <v>158</v>
      </c>
      <c r="CX503" s="11" t="s">
        <v>154</v>
      </c>
      <c r="CY503" s="11" t="s">
        <v>154</v>
      </c>
      <c r="CZ503" s="11" t="s">
        <v>154</v>
      </c>
      <c r="DA503" s="11" t="s">
        <v>154</v>
      </c>
      <c r="DB503" s="11" t="s">
        <v>154</v>
      </c>
      <c r="DC503" s="11" t="s">
        <v>154</v>
      </c>
      <c r="DD503" s="11" t="s">
        <v>154</v>
      </c>
      <c r="DE503" s="11" t="s">
        <v>154</v>
      </c>
      <c r="DF503" s="11" t="s">
        <v>154</v>
      </c>
      <c r="DG503" s="11" t="s">
        <v>154</v>
      </c>
      <c r="DH503" s="11" t="s">
        <v>154</v>
      </c>
      <c r="DI503" s="11" t="s">
        <v>154</v>
      </c>
      <c r="DJ503" s="11" t="s">
        <v>154</v>
      </c>
      <c r="DK503" s="11" t="s">
        <v>157</v>
      </c>
      <c r="DL503" s="11" t="s">
        <v>157</v>
      </c>
      <c r="DM503" s="11" t="s">
        <v>157</v>
      </c>
      <c r="DN503" s="11" t="s">
        <v>157</v>
      </c>
      <c r="DO503" s="11" t="s">
        <v>157</v>
      </c>
      <c r="DP503" s="11" t="s">
        <v>157</v>
      </c>
      <c r="DQ503" s="11" t="s">
        <v>157</v>
      </c>
      <c r="DR503" s="11" t="s">
        <v>157</v>
      </c>
      <c r="DS503" s="11" t="s">
        <v>157</v>
      </c>
      <c r="DT503" s="11" t="s">
        <v>157</v>
      </c>
      <c r="DU503" s="11" t="s">
        <v>157</v>
      </c>
      <c r="DV503" s="11" t="s">
        <v>157</v>
      </c>
      <c r="DW503" s="11" t="s">
        <v>157</v>
      </c>
      <c r="DX503" s="11" t="b">
        <v>1</v>
      </c>
      <c r="DY503" s="11" t="b">
        <v>1</v>
      </c>
      <c r="DZ503" s="11" t="b">
        <v>1</v>
      </c>
      <c r="EA503" s="11" t="b">
        <v>1</v>
      </c>
      <c r="EB503" s="11" t="b">
        <v>1</v>
      </c>
      <c r="EC503" s="11" t="b">
        <v>1</v>
      </c>
      <c r="ED503" s="11" t="b">
        <v>1</v>
      </c>
      <c r="EE503" s="11" t="b">
        <v>1</v>
      </c>
      <c r="EF503" s="11" t="b">
        <v>1</v>
      </c>
      <c r="EG503" s="11" t="b">
        <v>1</v>
      </c>
      <c r="EH503" s="11" t="b">
        <v>1</v>
      </c>
      <c r="EI503" s="11" t="b">
        <v>1</v>
      </c>
      <c r="EJ503" s="11" t="b">
        <v>1</v>
      </c>
      <c r="EK503" s="11">
        <v>1.2284E-2</v>
      </c>
      <c r="EL503" s="11">
        <v>3.8041999999999999E-2</v>
      </c>
      <c r="EM503" s="11">
        <v>2.8504000000000002E-2</v>
      </c>
      <c r="EN503" s="11">
        <v>3.4415000000000001E-2</v>
      </c>
      <c r="EO503" s="11">
        <v>1.5313E-2</v>
      </c>
      <c r="EP503" s="11">
        <v>1.2824E-2</v>
      </c>
      <c r="EQ503" s="11">
        <v>3.8212999999999997E-2</v>
      </c>
      <c r="ER503" s="11">
        <v>2.7123999999999999E-2</v>
      </c>
      <c r="ES503" s="11">
        <v>1.5610000000000001E-2</v>
      </c>
      <c r="ET503" s="11">
        <v>1.4734000000000001E-2</v>
      </c>
      <c r="EU503" s="11">
        <v>1.8599000000000001E-2</v>
      </c>
      <c r="EV503" s="11">
        <v>2.5142999999999999E-2</v>
      </c>
      <c r="EW503" s="11">
        <v>3.9807000000000002E-2</v>
      </c>
      <c r="EX503" s="11" t="s">
        <v>333</v>
      </c>
      <c r="EY503" s="11" t="str">
        <f>VLOOKUP(Table8[[#This Row],[Candidate Detail Answer: City]],cities,2,FALSE)</f>
        <v>Plainsboro</v>
      </c>
      <c r="EZ503" s="11" t="str">
        <f>VLOOKUP(Table8[[#This Row],[Candidate Detail Answer: City]],cities,3,FALSE)</f>
        <v>NJ</v>
      </c>
      <c r="FA503" s="21">
        <f>VLOOKUP(Table8[[#This Row],[Candidate Detail Answer: City]],cities,4,FALSE)</f>
        <v>8536</v>
      </c>
      <c r="FB503" s="11" t="s">
        <v>229</v>
      </c>
      <c r="FC503" s="11" t="str">
        <f>VLOOKUP(Table8[[#This Row],[Candidate Detail Answer: Major]],majors_final,3,FALSE)</f>
        <v>Computer Science</v>
      </c>
      <c r="FD503" s="11" t="str">
        <f>VLOOKUP(Table8[[#This Row],[Candidate Detail Answer: Major]],majors_final,4,FALSE)</f>
        <v>IT-development focused</v>
      </c>
      <c r="FE503" s="11">
        <f>VLOOKUP(Table8[[#This Row],[Candidate Detail Answer: Major]],majors_final,5,FALSE)</f>
        <v>0</v>
      </c>
      <c r="FF503" s="11">
        <f>VLOOKUP(Table8[[#This Row],[Candidate Detail Answer: Major]],majors_final,6,FALSE)</f>
        <v>0</v>
      </c>
      <c r="FG503" s="5"/>
      <c r="FH503" s="5"/>
      <c r="FI503" s="11"/>
    </row>
    <row r="504" spans="1:165" ht="12.75" x14ac:dyDescent="0.2">
      <c r="A504" s="11">
        <v>42760103</v>
      </c>
      <c r="B504" s="11">
        <v>58412814</v>
      </c>
      <c r="C504" s="11">
        <v>47310.661805555399</v>
      </c>
      <c r="D504" s="11" t="s">
        <v>153</v>
      </c>
      <c r="E504" s="11">
        <v>345600</v>
      </c>
      <c r="F504" s="11">
        <v>66507250</v>
      </c>
      <c r="G504" s="11">
        <v>52065.727083334699</v>
      </c>
      <c r="H504" s="11">
        <v>51203.9159722205</v>
      </c>
      <c r="I504" s="11">
        <v>299197</v>
      </c>
      <c r="J504" s="11">
        <v>1</v>
      </c>
      <c r="K504" s="11">
        <v>53</v>
      </c>
      <c r="L504" s="11">
        <v>213104</v>
      </c>
      <c r="M504" s="11">
        <v>131</v>
      </c>
      <c r="N504" s="11">
        <v>131</v>
      </c>
      <c r="O504" s="11">
        <v>92</v>
      </c>
      <c r="P504" s="11">
        <v>100</v>
      </c>
      <c r="Q504" s="11">
        <v>209315</v>
      </c>
      <c r="R504" s="11" t="s">
        <v>154</v>
      </c>
      <c r="S504" s="11" t="s">
        <v>155</v>
      </c>
      <c r="T504" s="11" t="s">
        <v>208</v>
      </c>
      <c r="U504" s="11">
        <v>0</v>
      </c>
      <c r="V504" s="11" t="s">
        <v>154</v>
      </c>
      <c r="W504" s="11" t="s">
        <v>157</v>
      </c>
      <c r="X504" s="11">
        <v>3</v>
      </c>
      <c r="Y504" s="11">
        <v>1</v>
      </c>
      <c r="Z504" s="11">
        <v>10</v>
      </c>
      <c r="AA504" s="11">
        <v>10</v>
      </c>
      <c r="AB504" s="11">
        <v>10</v>
      </c>
      <c r="AC504" s="11">
        <v>10</v>
      </c>
      <c r="AD504" s="11">
        <v>10</v>
      </c>
      <c r="AE504" s="11">
        <v>10</v>
      </c>
      <c r="AF504" s="11">
        <v>10</v>
      </c>
      <c r="AG504" s="11">
        <v>10</v>
      </c>
      <c r="AH504" s="11">
        <v>10</v>
      </c>
      <c r="AI504" s="11">
        <v>10</v>
      </c>
      <c r="AJ504" s="11">
        <v>10</v>
      </c>
      <c r="AK504" s="11">
        <v>10</v>
      </c>
      <c r="AL504" s="11">
        <v>10</v>
      </c>
      <c r="AM504" s="11">
        <v>121</v>
      </c>
      <c r="AN504" s="11">
        <v>60</v>
      </c>
      <c r="AO504" s="11">
        <v>10</v>
      </c>
      <c r="AP504" s="11">
        <v>120</v>
      </c>
      <c r="AQ504" s="11">
        <v>60</v>
      </c>
      <c r="AR504" s="11">
        <v>40</v>
      </c>
      <c r="AS504" s="11">
        <v>1</v>
      </c>
      <c r="AT504" s="11">
        <v>130</v>
      </c>
      <c r="AU504" s="11">
        <v>374</v>
      </c>
      <c r="AV504" s="11">
        <v>2121</v>
      </c>
      <c r="AW504" s="11">
        <v>2664</v>
      </c>
      <c r="AX504" s="11">
        <v>847</v>
      </c>
      <c r="AY504" s="11">
        <v>1954</v>
      </c>
      <c r="AZ504" s="11">
        <v>14616</v>
      </c>
      <c r="BA504" s="11">
        <v>41746</v>
      </c>
      <c r="BB504" s="11">
        <v>1370</v>
      </c>
      <c r="BC504" s="11">
        <v>711</v>
      </c>
      <c r="BD504" s="11">
        <v>560</v>
      </c>
      <c r="BE504" s="11">
        <v>1411</v>
      </c>
      <c r="BF504" s="11">
        <v>3166</v>
      </c>
      <c r="BG504" s="11">
        <v>10661</v>
      </c>
      <c r="BH504" s="11">
        <v>7482</v>
      </c>
      <c r="BI504" s="11">
        <v>12</v>
      </c>
      <c r="BJ504" s="11">
        <v>12</v>
      </c>
      <c r="BK504" s="11">
        <v>11</v>
      </c>
      <c r="BL504" s="11">
        <v>14</v>
      </c>
      <c r="BM504" s="11">
        <v>27</v>
      </c>
      <c r="BN504" s="11">
        <v>39</v>
      </c>
      <c r="BO504" s="11">
        <v>15</v>
      </c>
      <c r="BP504" s="11">
        <v>18</v>
      </c>
      <c r="BQ504" s="11">
        <v>13</v>
      </c>
      <c r="BR504" s="11">
        <v>13</v>
      </c>
      <c r="BS504" s="11">
        <v>32</v>
      </c>
      <c r="BT504" s="11">
        <v>67</v>
      </c>
      <c r="BU504" s="11">
        <v>56</v>
      </c>
      <c r="BV504" s="11">
        <v>29</v>
      </c>
      <c r="BW504" s="11">
        <v>14</v>
      </c>
      <c r="BX504" s="11">
        <v>9</v>
      </c>
      <c r="BY504" s="11">
        <v>9</v>
      </c>
      <c r="BZ504" s="11">
        <v>86</v>
      </c>
      <c r="CA504" s="11">
        <v>59</v>
      </c>
      <c r="CB504" s="11">
        <v>10</v>
      </c>
      <c r="CC504" s="11">
        <v>12</v>
      </c>
      <c r="CD504" s="11">
        <v>7</v>
      </c>
      <c r="CE504" s="11">
        <v>12</v>
      </c>
      <c r="CF504" s="11">
        <v>13</v>
      </c>
      <c r="CG504" s="11">
        <v>33</v>
      </c>
      <c r="CH504" s="11">
        <v>41</v>
      </c>
      <c r="CI504" s="11"/>
      <c r="CJ504" s="11"/>
      <c r="CK504" s="11" t="s">
        <v>158</v>
      </c>
      <c r="CL504" s="11" t="s">
        <v>158</v>
      </c>
      <c r="CM504" s="11" t="s">
        <v>158</v>
      </c>
      <c r="CN504" s="11" t="s">
        <v>158</v>
      </c>
      <c r="CO504" s="11" t="s">
        <v>158</v>
      </c>
      <c r="CP504" s="11" t="s">
        <v>158</v>
      </c>
      <c r="CQ504" s="11" t="s">
        <v>158</v>
      </c>
      <c r="CR504" s="11" t="s">
        <v>158</v>
      </c>
      <c r="CS504" s="11" t="s">
        <v>158</v>
      </c>
      <c r="CT504" s="11" t="s">
        <v>158</v>
      </c>
      <c r="CU504" s="11" t="s">
        <v>158</v>
      </c>
      <c r="CV504" s="11" t="s">
        <v>158</v>
      </c>
      <c r="CW504" s="11" t="s">
        <v>158</v>
      </c>
      <c r="CX504" s="11" t="s">
        <v>154</v>
      </c>
      <c r="CY504" s="11" t="s">
        <v>154</v>
      </c>
      <c r="CZ504" s="11" t="s">
        <v>154</v>
      </c>
      <c r="DA504" s="11" t="s">
        <v>154</v>
      </c>
      <c r="DB504" s="11" t="s">
        <v>154</v>
      </c>
      <c r="DC504" s="11" t="s">
        <v>154</v>
      </c>
      <c r="DD504" s="11" t="s">
        <v>154</v>
      </c>
      <c r="DE504" s="11" t="s">
        <v>154</v>
      </c>
      <c r="DF504" s="11" t="s">
        <v>154</v>
      </c>
      <c r="DG504" s="11" t="s">
        <v>154</v>
      </c>
      <c r="DH504" s="11" t="s">
        <v>154</v>
      </c>
      <c r="DI504" s="11" t="s">
        <v>154</v>
      </c>
      <c r="DJ504" s="11" t="s">
        <v>154</v>
      </c>
      <c r="DK504" s="11" t="s">
        <v>157</v>
      </c>
      <c r="DL504" s="11" t="s">
        <v>157</v>
      </c>
      <c r="DM504" s="11" t="s">
        <v>157</v>
      </c>
      <c r="DN504" s="11" t="s">
        <v>157</v>
      </c>
      <c r="DO504" s="11" t="s">
        <v>157</v>
      </c>
      <c r="DP504" s="11" t="s">
        <v>157</v>
      </c>
      <c r="DQ504" s="11" t="s">
        <v>157</v>
      </c>
      <c r="DR504" s="11" t="s">
        <v>157</v>
      </c>
      <c r="DS504" s="11" t="s">
        <v>157</v>
      </c>
      <c r="DT504" s="11" t="s">
        <v>157</v>
      </c>
      <c r="DU504" s="11" t="s">
        <v>157</v>
      </c>
      <c r="DV504" s="11" t="s">
        <v>157</v>
      </c>
      <c r="DW504" s="11" t="s">
        <v>157</v>
      </c>
      <c r="DX504" s="11" t="b">
        <v>1</v>
      </c>
      <c r="DY504" s="11" t="b">
        <v>1</v>
      </c>
      <c r="DZ504" s="11" t="b">
        <v>1</v>
      </c>
      <c r="EA504" s="11" t="b">
        <v>1</v>
      </c>
      <c r="EB504" s="11" t="b">
        <v>1</v>
      </c>
      <c r="EC504" s="11" t="b">
        <v>1</v>
      </c>
      <c r="ED504" s="11" t="b">
        <v>1</v>
      </c>
      <c r="EE504" s="11" t="b">
        <v>1</v>
      </c>
      <c r="EF504" s="11" t="b">
        <v>1</v>
      </c>
      <c r="EG504" s="11" t="b">
        <v>1</v>
      </c>
      <c r="EH504" s="11" t="b">
        <v>1</v>
      </c>
      <c r="EI504" s="11" t="b">
        <v>1</v>
      </c>
      <c r="EJ504" s="11" t="b">
        <v>1</v>
      </c>
      <c r="EK504" s="11">
        <v>6.4340999999999995E-2</v>
      </c>
      <c r="EL504" s="11">
        <v>1.6136999999999999E-2</v>
      </c>
      <c r="EM504" s="11">
        <v>0.113261</v>
      </c>
      <c r="EN504" s="11">
        <v>2.0538000000000001E-2</v>
      </c>
      <c r="EO504" s="11">
        <v>1.6265000000000002E-2</v>
      </c>
      <c r="EP504" s="11">
        <v>5.6640000000000003E-2</v>
      </c>
      <c r="EQ504" s="11">
        <v>3.0308000000000002E-2</v>
      </c>
      <c r="ER504" s="11">
        <v>0.21038200000000001</v>
      </c>
      <c r="ES504" s="11">
        <v>3.2257000000000001E-2</v>
      </c>
      <c r="ET504" s="11">
        <v>6.3972000000000001E-2</v>
      </c>
      <c r="EU504" s="11">
        <v>0.23155200000000001</v>
      </c>
      <c r="EV504" s="11">
        <v>3.5706000000000002E-2</v>
      </c>
      <c r="EW504" s="11">
        <v>2.8844999999999999E-2</v>
      </c>
      <c r="EX504" s="11" t="s">
        <v>661</v>
      </c>
      <c r="EY504" s="11" t="str">
        <f>VLOOKUP(Table8[[#This Row],[Candidate Detail Answer: City]],cities,2,FALSE)</f>
        <v>Plainwell</v>
      </c>
      <c r="EZ504" s="11" t="str">
        <f>VLOOKUP(Table8[[#This Row],[Candidate Detail Answer: City]],cities,3,FALSE)</f>
        <v>MI</v>
      </c>
      <c r="FA504" s="21">
        <f>VLOOKUP(Table8[[#This Row],[Candidate Detail Answer: City]],cities,4,FALSE)</f>
        <v>49080</v>
      </c>
      <c r="FB504" s="11" t="s">
        <v>234</v>
      </c>
      <c r="FC504" s="11" t="str">
        <f>VLOOKUP(Table8[[#This Row],[Candidate Detail Answer: Major]],majors_final,3,FALSE)</f>
        <v>Computer Programming</v>
      </c>
      <c r="FD504" s="11" t="str">
        <f>VLOOKUP(Table8[[#This Row],[Candidate Detail Answer: Major]],majors_final,4,FALSE)</f>
        <v>IT-development focused</v>
      </c>
      <c r="FE504" s="11">
        <f>VLOOKUP(Table8[[#This Row],[Candidate Detail Answer: Major]],majors_final,5,FALSE)</f>
        <v>0</v>
      </c>
      <c r="FF504" s="11">
        <f>VLOOKUP(Table8[[#This Row],[Candidate Detail Answer: Major]],majors_final,6,FALSE)</f>
        <v>0</v>
      </c>
      <c r="FG504" s="5"/>
      <c r="FH504" s="5"/>
      <c r="FI504" s="11"/>
    </row>
    <row r="505" spans="1:165" ht="12.75" x14ac:dyDescent="0.2">
      <c r="A505" s="11">
        <v>34073603</v>
      </c>
      <c r="B505" s="11">
        <v>45901784</v>
      </c>
      <c r="C505" s="11">
        <v>53035.080555555098</v>
      </c>
      <c r="D505" s="11" t="s">
        <v>153</v>
      </c>
      <c r="E505" s="11">
        <v>345600</v>
      </c>
      <c r="F505" s="11">
        <v>52567692</v>
      </c>
      <c r="G505" s="11">
        <v>50038.8534722232</v>
      </c>
      <c r="H505" s="11">
        <v>49414.462499998801</v>
      </c>
      <c r="I505" s="11">
        <v>423952</v>
      </c>
      <c r="J505" s="11">
        <v>1</v>
      </c>
      <c r="K505" s="11">
        <v>4</v>
      </c>
      <c r="L505" s="11">
        <v>39853</v>
      </c>
      <c r="M505" s="11">
        <v>131</v>
      </c>
      <c r="N505" s="11">
        <v>121</v>
      </c>
      <c r="O505" s="11">
        <v>92</v>
      </c>
      <c r="P505" s="11">
        <v>92.36</v>
      </c>
      <c r="Q505" s="11">
        <v>365003</v>
      </c>
      <c r="R505" s="11" t="s">
        <v>154</v>
      </c>
      <c r="S505" s="11" t="s">
        <v>155</v>
      </c>
      <c r="T505" s="11" t="s">
        <v>208</v>
      </c>
      <c r="U505" s="11">
        <v>0</v>
      </c>
      <c r="V505" s="11" t="s">
        <v>154</v>
      </c>
      <c r="W505" s="11" t="s">
        <v>157</v>
      </c>
      <c r="X505" s="11"/>
      <c r="Y505" s="11">
        <v>1</v>
      </c>
      <c r="Z505" s="11">
        <v>10</v>
      </c>
      <c r="AA505" s="11">
        <v>10</v>
      </c>
      <c r="AB505" s="11">
        <v>10</v>
      </c>
      <c r="AC505" s="11">
        <v>10</v>
      </c>
      <c r="AD505" s="11">
        <v>10</v>
      </c>
      <c r="AE505" s="11">
        <v>10</v>
      </c>
      <c r="AF505" s="11">
        <v>10</v>
      </c>
      <c r="AG505" s="11">
        <v>10</v>
      </c>
      <c r="AH505" s="11">
        <v>10</v>
      </c>
      <c r="AI505" s="11">
        <v>10</v>
      </c>
      <c r="AJ505" s="11">
        <v>10</v>
      </c>
      <c r="AK505" s="11">
        <v>0</v>
      </c>
      <c r="AL505" s="11">
        <v>10</v>
      </c>
      <c r="AM505" s="11">
        <v>111</v>
      </c>
      <c r="AN505" s="11">
        <v>60</v>
      </c>
      <c r="AO505" s="11">
        <v>10</v>
      </c>
      <c r="AP505" s="11">
        <v>110</v>
      </c>
      <c r="AQ505" s="11">
        <v>50</v>
      </c>
      <c r="AR505" s="11">
        <v>30</v>
      </c>
      <c r="AS505" s="11">
        <v>1</v>
      </c>
      <c r="AT505" s="11">
        <v>120</v>
      </c>
      <c r="AU505" s="11">
        <v>75</v>
      </c>
      <c r="AV505" s="11">
        <v>2105</v>
      </c>
      <c r="AW505" s="11">
        <v>802</v>
      </c>
      <c r="AX505" s="11">
        <v>1361</v>
      </c>
      <c r="AY505" s="11">
        <v>991</v>
      </c>
      <c r="AZ505" s="11">
        <v>2368</v>
      </c>
      <c r="BA505" s="11">
        <v>1284</v>
      </c>
      <c r="BB505" s="11">
        <v>12814</v>
      </c>
      <c r="BC505" s="11">
        <v>1819</v>
      </c>
      <c r="BD505" s="11">
        <v>695</v>
      </c>
      <c r="BE505" s="11">
        <v>2092</v>
      </c>
      <c r="BF505" s="11">
        <v>9853</v>
      </c>
      <c r="BG505" s="11">
        <v>17943</v>
      </c>
      <c r="BH505" s="11">
        <v>4077</v>
      </c>
      <c r="BI505" s="11">
        <v>10</v>
      </c>
      <c r="BJ505" s="11">
        <v>9</v>
      </c>
      <c r="BK505" s="11">
        <v>10</v>
      </c>
      <c r="BL505" s="11">
        <v>12</v>
      </c>
      <c r="BM505" s="11">
        <v>8</v>
      </c>
      <c r="BN505" s="11">
        <v>9</v>
      </c>
      <c r="BO505" s="11">
        <v>15</v>
      </c>
      <c r="BP505" s="11">
        <v>10</v>
      </c>
      <c r="BQ505" s="11">
        <v>9</v>
      </c>
      <c r="BR505" s="11">
        <v>10</v>
      </c>
      <c r="BS505" s="11">
        <v>15</v>
      </c>
      <c r="BT505" s="11">
        <v>18</v>
      </c>
      <c r="BU505" s="11">
        <v>26</v>
      </c>
      <c r="BV505" s="11">
        <v>10</v>
      </c>
      <c r="BW505" s="11">
        <v>4</v>
      </c>
      <c r="BX505" s="11">
        <v>4</v>
      </c>
      <c r="BY505" s="11">
        <v>3</v>
      </c>
      <c r="BZ505" s="11">
        <v>5</v>
      </c>
      <c r="CA505" s="11">
        <v>4</v>
      </c>
      <c r="CB505" s="11">
        <v>12</v>
      </c>
      <c r="CC505" s="11">
        <v>4</v>
      </c>
      <c r="CD505" s="11">
        <v>2</v>
      </c>
      <c r="CE505" s="11">
        <v>6</v>
      </c>
      <c r="CF505" s="11">
        <v>19</v>
      </c>
      <c r="CG505" s="11">
        <v>6</v>
      </c>
      <c r="CH505" s="11">
        <v>13</v>
      </c>
      <c r="CI505" s="11"/>
      <c r="CJ505" s="11"/>
      <c r="CK505" s="11" t="s">
        <v>158</v>
      </c>
      <c r="CL505" s="11" t="s">
        <v>158</v>
      </c>
      <c r="CM505" s="11" t="s">
        <v>158</v>
      </c>
      <c r="CN505" s="11" t="s">
        <v>158</v>
      </c>
      <c r="CO505" s="11" t="s">
        <v>158</v>
      </c>
      <c r="CP505" s="11" t="s">
        <v>158</v>
      </c>
      <c r="CQ505" s="11" t="s">
        <v>158</v>
      </c>
      <c r="CR505" s="11" t="s">
        <v>158</v>
      </c>
      <c r="CS505" s="11" t="s">
        <v>158</v>
      </c>
      <c r="CT505" s="11" t="s">
        <v>158</v>
      </c>
      <c r="CU505" s="11" t="s">
        <v>158</v>
      </c>
      <c r="CV505" s="11" t="s">
        <v>158</v>
      </c>
      <c r="CW505" s="11" t="s">
        <v>158</v>
      </c>
      <c r="CX505" s="11" t="s">
        <v>154</v>
      </c>
      <c r="CY505" s="11" t="s">
        <v>154</v>
      </c>
      <c r="CZ505" s="11" t="s">
        <v>154</v>
      </c>
      <c r="DA505" s="11" t="s">
        <v>154</v>
      </c>
      <c r="DB505" s="11" t="s">
        <v>154</v>
      </c>
      <c r="DC505" s="11" t="s">
        <v>154</v>
      </c>
      <c r="DD505" s="11" t="s">
        <v>154</v>
      </c>
      <c r="DE505" s="11" t="s">
        <v>154</v>
      </c>
      <c r="DF505" s="11" t="s">
        <v>154</v>
      </c>
      <c r="DG505" s="11" t="s">
        <v>154</v>
      </c>
      <c r="DH505" s="11" t="s">
        <v>154</v>
      </c>
      <c r="DI505" s="11" t="s">
        <v>154</v>
      </c>
      <c r="DJ505" s="11" t="s">
        <v>154</v>
      </c>
      <c r="DK505" s="11" t="s">
        <v>157</v>
      </c>
      <c r="DL505" s="11" t="s">
        <v>157</v>
      </c>
      <c r="DM505" s="11" t="s">
        <v>157</v>
      </c>
      <c r="DN505" s="11" t="s">
        <v>157</v>
      </c>
      <c r="DO505" s="11" t="s">
        <v>157</v>
      </c>
      <c r="DP505" s="11" t="s">
        <v>157</v>
      </c>
      <c r="DQ505" s="11" t="s">
        <v>157</v>
      </c>
      <c r="DR505" s="11" t="s">
        <v>157</v>
      </c>
      <c r="DS505" s="11" t="s">
        <v>157</v>
      </c>
      <c r="DT505" s="11" t="s">
        <v>157</v>
      </c>
      <c r="DU505" s="11" t="s">
        <v>157</v>
      </c>
      <c r="DV505" s="11" t="s">
        <v>157</v>
      </c>
      <c r="DW505" s="11" t="s">
        <v>157</v>
      </c>
      <c r="DX505" s="11" t="b">
        <v>1</v>
      </c>
      <c r="DY505" s="11" t="b">
        <v>1</v>
      </c>
      <c r="DZ505" s="11" t="b">
        <v>1</v>
      </c>
      <c r="EA505" s="11" t="b">
        <v>1</v>
      </c>
      <c r="EB505" s="11" t="b">
        <v>1</v>
      </c>
      <c r="EC505" s="11" t="b">
        <v>1</v>
      </c>
      <c r="ED505" s="11" t="b">
        <v>1</v>
      </c>
      <c r="EE505" s="11" t="b">
        <v>1</v>
      </c>
      <c r="EF505" s="11" t="b">
        <v>1</v>
      </c>
      <c r="EG505" s="11" t="b">
        <v>1</v>
      </c>
      <c r="EH505" s="11" t="b">
        <v>1</v>
      </c>
      <c r="EI505" s="11" t="b">
        <v>0</v>
      </c>
      <c r="EJ505" s="11" t="b">
        <v>1</v>
      </c>
      <c r="EK505" s="11">
        <v>0.139961</v>
      </c>
      <c r="EL505" s="11">
        <v>3.7810000000000003E-2</v>
      </c>
      <c r="EM505" s="11">
        <v>2.8476999999999999E-2</v>
      </c>
      <c r="EN505" s="11">
        <v>4.0301999999999998E-2</v>
      </c>
      <c r="EO505" s="11">
        <v>3.1364000000000003E-2</v>
      </c>
      <c r="EP505" s="11">
        <v>2.9637E-2</v>
      </c>
      <c r="EQ505" s="11">
        <v>4.0980000000000003E-2</v>
      </c>
      <c r="ER505" s="11">
        <v>3.1673E-2</v>
      </c>
      <c r="ES505" s="11">
        <v>3.6403999999999999E-2</v>
      </c>
      <c r="ET505" s="11">
        <v>3.5076999999999997E-2</v>
      </c>
      <c r="EU505" s="11">
        <v>3.3702999999999997E-2</v>
      </c>
      <c r="EV505" s="11">
        <v>3.6932E-2</v>
      </c>
      <c r="EW505" s="11">
        <v>3.3758000000000003E-2</v>
      </c>
      <c r="EX505" s="11" t="s">
        <v>386</v>
      </c>
      <c r="EY505" s="11" t="str">
        <f>VLOOKUP(Table8[[#This Row],[Candidate Detail Answer: City]],cities,2,FALSE)</f>
        <v>Pleasant Hill</v>
      </c>
      <c r="EZ505" s="11" t="str">
        <f>VLOOKUP(Table8[[#This Row],[Candidate Detail Answer: City]],cities,3,FALSE)</f>
        <v>CA</v>
      </c>
      <c r="FA505" s="21">
        <f>VLOOKUP(Table8[[#This Row],[Candidate Detail Answer: City]],cities,4,FALSE)</f>
        <v>94523</v>
      </c>
      <c r="FB505" s="11" t="s">
        <v>387</v>
      </c>
      <c r="FC505" s="11" t="str">
        <f>VLOOKUP(Table8[[#This Row],[Candidate Detail Answer: Major]],majors_final,3,FALSE)</f>
        <v>Science</v>
      </c>
      <c r="FD505" s="11" t="str">
        <f>VLOOKUP(Table8[[#This Row],[Candidate Detail Answer: Major]],majors_final,4,FALSE)</f>
        <v>Non-IT</v>
      </c>
      <c r="FE505" s="11">
        <f>VLOOKUP(Table8[[#This Row],[Candidate Detail Answer: Major]],majors_final,5,FALSE)</f>
        <v>0</v>
      </c>
      <c r="FF505" s="11">
        <f>VLOOKUP(Table8[[#This Row],[Candidate Detail Answer: Major]],majors_final,6,FALSE)</f>
        <v>0</v>
      </c>
      <c r="FG505" s="5"/>
      <c r="FH505" s="5"/>
      <c r="FI505" s="11"/>
    </row>
    <row r="506" spans="1:165" ht="12.75" x14ac:dyDescent="0.2">
      <c r="A506" s="11">
        <v>29175339</v>
      </c>
      <c r="B506" s="11">
        <v>38364594</v>
      </c>
      <c r="C506" s="11">
        <v>50973.412499999598</v>
      </c>
      <c r="D506" s="11" t="s">
        <v>153</v>
      </c>
      <c r="E506" s="11">
        <v>345600</v>
      </c>
      <c r="F506" s="11">
        <v>45697174</v>
      </c>
      <c r="G506" s="11">
        <v>47329.665972222698</v>
      </c>
      <c r="H506" s="11">
        <v>47022.618749999398</v>
      </c>
      <c r="I506" s="11">
        <v>113921</v>
      </c>
      <c r="J506" s="11">
        <v>1</v>
      </c>
      <c r="K506" s="11">
        <v>7</v>
      </c>
      <c r="L506" s="11">
        <v>480</v>
      </c>
      <c r="M506" s="11">
        <v>131</v>
      </c>
      <c r="N506" s="11">
        <v>130</v>
      </c>
      <c r="O506" s="11">
        <v>92</v>
      </c>
      <c r="P506" s="11">
        <v>99.23</v>
      </c>
      <c r="Q506" s="11">
        <v>38314</v>
      </c>
      <c r="R506" s="11" t="s">
        <v>154</v>
      </c>
      <c r="S506" s="11" t="s">
        <v>155</v>
      </c>
      <c r="T506" s="11" t="s">
        <v>156</v>
      </c>
      <c r="U506" s="11">
        <v>0</v>
      </c>
      <c r="V506" s="11" t="s">
        <v>154</v>
      </c>
      <c r="W506" s="11" t="s">
        <v>157</v>
      </c>
      <c r="X506" s="11"/>
      <c r="Y506" s="11"/>
      <c r="Z506" s="11">
        <v>10</v>
      </c>
      <c r="AA506" s="11">
        <v>10</v>
      </c>
      <c r="AB506" s="11">
        <v>10</v>
      </c>
      <c r="AC506" s="11">
        <v>10</v>
      </c>
      <c r="AD506" s="11">
        <v>10</v>
      </c>
      <c r="AE506" s="11">
        <v>10</v>
      </c>
      <c r="AF506" s="11">
        <v>10</v>
      </c>
      <c r="AG506" s="11">
        <v>10</v>
      </c>
      <c r="AH506" s="11">
        <v>10</v>
      </c>
      <c r="AI506" s="11">
        <v>10</v>
      </c>
      <c r="AJ506" s="11">
        <v>10</v>
      </c>
      <c r="AK506" s="11">
        <v>10</v>
      </c>
      <c r="AL506" s="11">
        <v>10</v>
      </c>
      <c r="AM506" s="11">
        <v>120</v>
      </c>
      <c r="AN506" s="11">
        <v>60</v>
      </c>
      <c r="AO506" s="11">
        <v>10</v>
      </c>
      <c r="AP506" s="11">
        <v>120</v>
      </c>
      <c r="AQ506" s="11">
        <v>60</v>
      </c>
      <c r="AR506" s="11">
        <v>40</v>
      </c>
      <c r="AS506" s="11">
        <v>0</v>
      </c>
      <c r="AT506" s="11">
        <v>130</v>
      </c>
      <c r="AU506" s="11"/>
      <c r="AV506" s="11">
        <v>442</v>
      </c>
      <c r="AW506" s="11">
        <v>463</v>
      </c>
      <c r="AX506" s="11">
        <v>329</v>
      </c>
      <c r="AY506" s="11">
        <v>310</v>
      </c>
      <c r="AZ506" s="11">
        <v>429</v>
      </c>
      <c r="BA506" s="11">
        <v>1104</v>
      </c>
      <c r="BB506" s="11">
        <v>1096</v>
      </c>
      <c r="BC506" s="11">
        <v>1751</v>
      </c>
      <c r="BD506" s="11">
        <v>296</v>
      </c>
      <c r="BE506" s="11">
        <v>373</v>
      </c>
      <c r="BF506" s="11">
        <v>523</v>
      </c>
      <c r="BG506" s="11">
        <v>24002</v>
      </c>
      <c r="BH506" s="11">
        <v>13790</v>
      </c>
      <c r="BI506" s="11">
        <v>8</v>
      </c>
      <c r="BJ506" s="11">
        <v>8</v>
      </c>
      <c r="BK506" s="11">
        <v>8</v>
      </c>
      <c r="BL506" s="11">
        <v>10</v>
      </c>
      <c r="BM506" s="11">
        <v>7</v>
      </c>
      <c r="BN506" s="11">
        <v>8</v>
      </c>
      <c r="BO506" s="11">
        <v>9</v>
      </c>
      <c r="BP506" s="11">
        <v>9</v>
      </c>
      <c r="BQ506" s="11">
        <v>8</v>
      </c>
      <c r="BR506" s="11">
        <v>8</v>
      </c>
      <c r="BS506" s="11">
        <v>9</v>
      </c>
      <c r="BT506" s="11">
        <v>15</v>
      </c>
      <c r="BU506" s="11">
        <v>22</v>
      </c>
      <c r="BV506" s="11">
        <v>6</v>
      </c>
      <c r="BW506" s="11">
        <v>7</v>
      </c>
      <c r="BX506" s="11">
        <v>6</v>
      </c>
      <c r="BY506" s="11">
        <v>7</v>
      </c>
      <c r="BZ506" s="11">
        <v>6</v>
      </c>
      <c r="CA506" s="11">
        <v>11</v>
      </c>
      <c r="CB506" s="11">
        <v>9</v>
      </c>
      <c r="CC506" s="11">
        <v>15</v>
      </c>
      <c r="CD506" s="11">
        <v>6</v>
      </c>
      <c r="CE506" s="11">
        <v>8</v>
      </c>
      <c r="CF506" s="11">
        <v>9</v>
      </c>
      <c r="CG506" s="11">
        <v>20</v>
      </c>
      <c r="CH506" s="11">
        <v>6</v>
      </c>
      <c r="CI506" s="11">
        <v>15</v>
      </c>
      <c r="CJ506" s="11">
        <v>6</v>
      </c>
      <c r="CK506" s="11" t="s">
        <v>158</v>
      </c>
      <c r="CL506" s="11" t="s">
        <v>158</v>
      </c>
      <c r="CM506" s="11" t="s">
        <v>158</v>
      </c>
      <c r="CN506" s="11" t="s">
        <v>158</v>
      </c>
      <c r="CO506" s="11" t="s">
        <v>158</v>
      </c>
      <c r="CP506" s="11" t="s">
        <v>158</v>
      </c>
      <c r="CQ506" s="11" t="s">
        <v>158</v>
      </c>
      <c r="CR506" s="11" t="s">
        <v>158</v>
      </c>
      <c r="CS506" s="11" t="s">
        <v>158</v>
      </c>
      <c r="CT506" s="11" t="s">
        <v>158</v>
      </c>
      <c r="CU506" s="11" t="s">
        <v>158</v>
      </c>
      <c r="CV506" s="11"/>
      <c r="CW506" s="11"/>
      <c r="CX506" s="11" t="s">
        <v>154</v>
      </c>
      <c r="CY506" s="11" t="s">
        <v>154</v>
      </c>
      <c r="CZ506" s="11" t="s">
        <v>154</v>
      </c>
      <c r="DA506" s="11" t="s">
        <v>154</v>
      </c>
      <c r="DB506" s="11" t="s">
        <v>154</v>
      </c>
      <c r="DC506" s="11" t="s">
        <v>154</v>
      </c>
      <c r="DD506" s="11" t="s">
        <v>154</v>
      </c>
      <c r="DE506" s="11" t="s">
        <v>154</v>
      </c>
      <c r="DF506" s="11" t="s">
        <v>154</v>
      </c>
      <c r="DG506" s="11" t="s">
        <v>154</v>
      </c>
      <c r="DH506" s="11" t="s">
        <v>154</v>
      </c>
      <c r="DI506" s="11" t="s">
        <v>154</v>
      </c>
      <c r="DJ506" s="11" t="s">
        <v>154</v>
      </c>
      <c r="DK506" s="11" t="s">
        <v>157</v>
      </c>
      <c r="DL506" s="11" t="s">
        <v>157</v>
      </c>
      <c r="DM506" s="11" t="s">
        <v>157</v>
      </c>
      <c r="DN506" s="11" t="s">
        <v>157</v>
      </c>
      <c r="DO506" s="11" t="s">
        <v>157</v>
      </c>
      <c r="DP506" s="11" t="s">
        <v>157</v>
      </c>
      <c r="DQ506" s="11" t="s">
        <v>157</v>
      </c>
      <c r="DR506" s="11" t="s">
        <v>157</v>
      </c>
      <c r="DS506" s="11" t="s">
        <v>157</v>
      </c>
      <c r="DT506" s="11" t="s">
        <v>157</v>
      </c>
      <c r="DU506" s="11" t="s">
        <v>157</v>
      </c>
      <c r="DV506" s="11" t="s">
        <v>157</v>
      </c>
      <c r="DW506" s="11" t="s">
        <v>157</v>
      </c>
      <c r="DX506" s="11" t="b">
        <v>1</v>
      </c>
      <c r="DY506" s="11" t="b">
        <v>1</v>
      </c>
      <c r="DZ506" s="11" t="b">
        <v>1</v>
      </c>
      <c r="EA506" s="11" t="b">
        <v>1</v>
      </c>
      <c r="EB506" s="11" t="b">
        <v>1</v>
      </c>
      <c r="EC506" s="11" t="b">
        <v>1</v>
      </c>
      <c r="ED506" s="11" t="b">
        <v>1</v>
      </c>
      <c r="EE506" s="11" t="b">
        <v>1</v>
      </c>
      <c r="EF506" s="11" t="b">
        <v>1</v>
      </c>
      <c r="EG506" s="11" t="b">
        <v>1</v>
      </c>
      <c r="EH506" s="11" t="b">
        <v>1</v>
      </c>
      <c r="EI506" s="11" t="b">
        <v>1</v>
      </c>
      <c r="EJ506" s="11" t="b">
        <v>1</v>
      </c>
      <c r="EK506" s="11">
        <v>2.7626000000000001E-2</v>
      </c>
      <c r="EL506" s="11">
        <v>3.1393999999999998E-2</v>
      </c>
      <c r="EM506" s="11">
        <v>3.1036000000000001E-2</v>
      </c>
      <c r="EN506" s="11">
        <v>3.4284000000000002E-2</v>
      </c>
      <c r="EO506" s="11">
        <v>3.1754999999999999E-2</v>
      </c>
      <c r="EP506" s="11">
        <v>3.1248000000000001E-2</v>
      </c>
      <c r="EQ506" s="11">
        <v>3.4681999999999998E-2</v>
      </c>
      <c r="ER506" s="11">
        <v>3.3189000000000003E-2</v>
      </c>
      <c r="ES506" s="11">
        <v>3.2537999999999997E-2</v>
      </c>
      <c r="ET506" s="11">
        <v>3.3529999999999997E-2</v>
      </c>
      <c r="EU506" s="11">
        <v>3.5739E-2</v>
      </c>
      <c r="EV506" s="11">
        <v>4.1799999999999997E-2</v>
      </c>
      <c r="EW506" s="11">
        <v>3.4022999999999998E-2</v>
      </c>
      <c r="EX506" s="11" t="s">
        <v>434</v>
      </c>
      <c r="EY506" s="11" t="str">
        <f>VLOOKUP(Table8[[#This Row],[Candidate Detail Answer: City]],cities,2,FALSE)</f>
        <v>Plymouth</v>
      </c>
      <c r="EZ506" s="11" t="str">
        <f>VLOOKUP(Table8[[#This Row],[Candidate Detail Answer: City]],cities,3,FALSE)</f>
        <v>MN</v>
      </c>
      <c r="FA506" s="21">
        <f>VLOOKUP(Table8[[#This Row],[Candidate Detail Answer: City]],cities,4,FALSE)</f>
        <v>55441</v>
      </c>
      <c r="FB506" s="11" t="s">
        <v>435</v>
      </c>
      <c r="FC506" s="11" t="str">
        <f>VLOOKUP(Table8[[#This Row],[Candidate Detail Answer: Major]],majors_final,3,FALSE)</f>
        <v>Information Systems</v>
      </c>
      <c r="FD506" s="11" t="str">
        <f>VLOOKUP(Table8[[#This Row],[Candidate Detail Answer: Major]],majors_final,4,FALSE)</f>
        <v>IT non-development</v>
      </c>
      <c r="FE506" s="11">
        <f>VLOOKUP(Table8[[#This Row],[Candidate Detail Answer: Major]],majors_final,5,FALSE)</f>
        <v>0</v>
      </c>
      <c r="FF506" s="11">
        <f>VLOOKUP(Table8[[#This Row],[Candidate Detail Answer: Major]],majors_final,6,FALSE)</f>
        <v>0</v>
      </c>
      <c r="FG506" s="11">
        <v>3.2537999999999997E-2</v>
      </c>
      <c r="FH506" s="11">
        <v>3.3529999999999997E-2</v>
      </c>
      <c r="FI506" s="11">
        <v>1</v>
      </c>
    </row>
    <row r="507" spans="1:165" ht="12.75" x14ac:dyDescent="0.2">
      <c r="A507" s="11">
        <v>29175340</v>
      </c>
      <c r="B507" s="11">
        <v>38364596</v>
      </c>
      <c r="C507" s="11">
        <v>50995.345138888501</v>
      </c>
      <c r="D507" s="11" t="s">
        <v>153</v>
      </c>
      <c r="E507" s="11">
        <v>345600</v>
      </c>
      <c r="F507" s="11">
        <v>45697078</v>
      </c>
      <c r="G507" s="11">
        <v>47349.734027778301</v>
      </c>
      <c r="H507" s="11">
        <v>47040.336111110497</v>
      </c>
      <c r="I507" s="11">
        <v>211578</v>
      </c>
      <c r="J507" s="11">
        <v>1</v>
      </c>
      <c r="K507" s="11">
        <v>65</v>
      </c>
      <c r="L507" s="11">
        <v>94680</v>
      </c>
      <c r="M507" s="11">
        <v>131</v>
      </c>
      <c r="N507" s="11">
        <v>130</v>
      </c>
      <c r="O507" s="11">
        <v>92</v>
      </c>
      <c r="P507" s="11">
        <v>99.23</v>
      </c>
      <c r="Q507" s="11">
        <v>134871</v>
      </c>
      <c r="R507" s="11" t="s">
        <v>154</v>
      </c>
      <c r="S507" s="11" t="s">
        <v>155</v>
      </c>
      <c r="T507" s="11" t="s">
        <v>156</v>
      </c>
      <c r="U507" s="11">
        <v>2</v>
      </c>
      <c r="V507" s="11" t="s">
        <v>154</v>
      </c>
      <c r="W507" s="11" t="s">
        <v>157</v>
      </c>
      <c r="X507" s="11"/>
      <c r="Y507" s="11"/>
      <c r="Z507" s="11">
        <v>10</v>
      </c>
      <c r="AA507" s="11">
        <v>10</v>
      </c>
      <c r="AB507" s="11">
        <v>10</v>
      </c>
      <c r="AC507" s="11">
        <v>10</v>
      </c>
      <c r="AD507" s="11">
        <v>10</v>
      </c>
      <c r="AE507" s="11">
        <v>10</v>
      </c>
      <c r="AF507" s="11">
        <v>10</v>
      </c>
      <c r="AG507" s="11">
        <v>10</v>
      </c>
      <c r="AH507" s="11">
        <v>10</v>
      </c>
      <c r="AI507" s="11">
        <v>10</v>
      </c>
      <c r="AJ507" s="11">
        <v>10</v>
      </c>
      <c r="AK507" s="11">
        <v>10</v>
      </c>
      <c r="AL507" s="11">
        <v>10</v>
      </c>
      <c r="AM507" s="11">
        <v>120</v>
      </c>
      <c r="AN507" s="11">
        <v>60</v>
      </c>
      <c r="AO507" s="11">
        <v>10</v>
      </c>
      <c r="AP507" s="11">
        <v>120</v>
      </c>
      <c r="AQ507" s="11">
        <v>60</v>
      </c>
      <c r="AR507" s="11">
        <v>40</v>
      </c>
      <c r="AS507" s="11">
        <v>0</v>
      </c>
      <c r="AT507" s="11">
        <v>130</v>
      </c>
      <c r="AU507" s="11"/>
      <c r="AV507" s="11">
        <v>5433</v>
      </c>
      <c r="AW507" s="11">
        <v>22786</v>
      </c>
      <c r="AX507" s="11">
        <v>2113</v>
      </c>
      <c r="AY507" s="11">
        <v>2906</v>
      </c>
      <c r="AZ507" s="11">
        <v>6720</v>
      </c>
      <c r="BA507" s="11">
        <v>3904</v>
      </c>
      <c r="BB507" s="11">
        <v>6116</v>
      </c>
      <c r="BC507" s="11">
        <v>5750</v>
      </c>
      <c r="BD507" s="11">
        <v>7382</v>
      </c>
      <c r="BE507" s="11">
        <v>1938</v>
      </c>
      <c r="BF507" s="11">
        <v>5321</v>
      </c>
      <c r="BG507" s="11">
        <v>4017</v>
      </c>
      <c r="BH507" s="11">
        <v>1060</v>
      </c>
      <c r="BI507" s="11">
        <v>5</v>
      </c>
      <c r="BJ507" s="11">
        <v>5</v>
      </c>
      <c r="BK507" s="11">
        <v>5</v>
      </c>
      <c r="BL507" s="11">
        <v>7</v>
      </c>
      <c r="BM507" s="11">
        <v>4</v>
      </c>
      <c r="BN507" s="11">
        <v>5</v>
      </c>
      <c r="BO507" s="11">
        <v>8</v>
      </c>
      <c r="BP507" s="11">
        <v>6</v>
      </c>
      <c r="BQ507" s="11">
        <v>5</v>
      </c>
      <c r="BR507" s="11">
        <v>6</v>
      </c>
      <c r="BS507" s="11">
        <v>7</v>
      </c>
      <c r="BT507" s="11">
        <v>12</v>
      </c>
      <c r="BU507" s="11">
        <v>18</v>
      </c>
      <c r="BV507" s="11">
        <v>31</v>
      </c>
      <c r="BW507" s="11">
        <v>27</v>
      </c>
      <c r="BX507" s="11">
        <v>17</v>
      </c>
      <c r="BY507" s="11">
        <v>9</v>
      </c>
      <c r="BZ507" s="11">
        <v>11</v>
      </c>
      <c r="CA507" s="11">
        <v>21</v>
      </c>
      <c r="CB507" s="11">
        <v>12</v>
      </c>
      <c r="CC507" s="11">
        <v>19</v>
      </c>
      <c r="CD507" s="11">
        <v>16</v>
      </c>
      <c r="CE507" s="11">
        <v>9</v>
      </c>
      <c r="CF507" s="11">
        <v>8</v>
      </c>
      <c r="CG507" s="11">
        <v>10</v>
      </c>
      <c r="CH507" s="11">
        <v>11</v>
      </c>
      <c r="CI507" s="11">
        <v>19</v>
      </c>
      <c r="CJ507" s="11">
        <v>16</v>
      </c>
      <c r="CK507" s="11" t="s">
        <v>158</v>
      </c>
      <c r="CL507" s="11" t="s">
        <v>158</v>
      </c>
      <c r="CM507" s="11" t="s">
        <v>158</v>
      </c>
      <c r="CN507" s="11" t="s">
        <v>158</v>
      </c>
      <c r="CO507" s="11" t="s">
        <v>158</v>
      </c>
      <c r="CP507" s="11" t="s">
        <v>158</v>
      </c>
      <c r="CQ507" s="11" t="s">
        <v>158</v>
      </c>
      <c r="CR507" s="11" t="s">
        <v>158</v>
      </c>
      <c r="CS507" s="11" t="s">
        <v>158</v>
      </c>
      <c r="CT507" s="11" t="s">
        <v>158</v>
      </c>
      <c r="CU507" s="11" t="s">
        <v>158</v>
      </c>
      <c r="CV507" s="11"/>
      <c r="CW507" s="11"/>
      <c r="CX507" s="11" t="s">
        <v>154</v>
      </c>
      <c r="CY507" s="11" t="s">
        <v>154</v>
      </c>
      <c r="CZ507" s="11" t="s">
        <v>154</v>
      </c>
      <c r="DA507" s="11" t="s">
        <v>154</v>
      </c>
      <c r="DB507" s="11" t="s">
        <v>154</v>
      </c>
      <c r="DC507" s="11" t="s">
        <v>154</v>
      </c>
      <c r="DD507" s="11" t="s">
        <v>154</v>
      </c>
      <c r="DE507" s="11" t="s">
        <v>154</v>
      </c>
      <c r="DF507" s="11" t="s">
        <v>154</v>
      </c>
      <c r="DG507" s="11" t="s">
        <v>154</v>
      </c>
      <c r="DH507" s="11" t="s">
        <v>154</v>
      </c>
      <c r="DI507" s="11" t="s">
        <v>154</v>
      </c>
      <c r="DJ507" s="11" t="s">
        <v>154</v>
      </c>
      <c r="DK507" s="11" t="s">
        <v>157</v>
      </c>
      <c r="DL507" s="11" t="s">
        <v>157</v>
      </c>
      <c r="DM507" s="11" t="s">
        <v>157</v>
      </c>
      <c r="DN507" s="11" t="s">
        <v>157</v>
      </c>
      <c r="DO507" s="11" t="s">
        <v>157</v>
      </c>
      <c r="DP507" s="11" t="s">
        <v>157</v>
      </c>
      <c r="DQ507" s="11" t="s">
        <v>157</v>
      </c>
      <c r="DR507" s="11" t="s">
        <v>157</v>
      </c>
      <c r="DS507" s="11" t="s">
        <v>157</v>
      </c>
      <c r="DT507" s="11" t="s">
        <v>157</v>
      </c>
      <c r="DU507" s="11" t="s">
        <v>157</v>
      </c>
      <c r="DV507" s="11" t="s">
        <v>157</v>
      </c>
      <c r="DW507" s="11" t="s">
        <v>157</v>
      </c>
      <c r="DX507" s="11" t="b">
        <v>1</v>
      </c>
      <c r="DY507" s="11" t="b">
        <v>1</v>
      </c>
      <c r="DZ507" s="11" t="b">
        <v>1</v>
      </c>
      <c r="EA507" s="11" t="b">
        <v>1</v>
      </c>
      <c r="EB507" s="11" t="b">
        <v>1</v>
      </c>
      <c r="EC507" s="11" t="b">
        <v>1</v>
      </c>
      <c r="ED507" s="11" t="b">
        <v>1</v>
      </c>
      <c r="EE507" s="11" t="b">
        <v>1</v>
      </c>
      <c r="EF507" s="11" t="b">
        <v>1</v>
      </c>
      <c r="EG507" s="11" t="b">
        <v>1</v>
      </c>
      <c r="EH507" s="11" t="b">
        <v>1</v>
      </c>
      <c r="EI507" s="11" t="b">
        <v>1</v>
      </c>
      <c r="EJ507" s="11" t="b">
        <v>1</v>
      </c>
      <c r="EK507" s="11">
        <v>4.1701000000000002E-2</v>
      </c>
      <c r="EL507" s="11">
        <v>1.5566999999999999E-2</v>
      </c>
      <c r="EM507" s="11">
        <v>5.3266000000000001E-2</v>
      </c>
      <c r="EN507" s="11">
        <v>3.4710999999999999E-2</v>
      </c>
      <c r="EO507" s="11">
        <v>3.3863999999999998E-2</v>
      </c>
      <c r="EP507" s="11">
        <v>3.108E-2</v>
      </c>
      <c r="EQ507" s="11">
        <v>4.9456E-2</v>
      </c>
      <c r="ER507" s="11">
        <v>3.4780999999999999E-2</v>
      </c>
      <c r="ES507" s="11">
        <v>3.3534000000000001E-2</v>
      </c>
      <c r="ET507" s="11">
        <v>4.0742E-2</v>
      </c>
      <c r="EU507" s="11">
        <v>3.4110000000000001E-2</v>
      </c>
      <c r="EV507" s="11">
        <v>3.9259000000000002E-2</v>
      </c>
      <c r="EW507" s="11">
        <v>4.1908000000000001E-2</v>
      </c>
      <c r="EX507" s="11" t="s">
        <v>434</v>
      </c>
      <c r="EY507" s="11" t="str">
        <f>VLOOKUP(Table8[[#This Row],[Candidate Detail Answer: City]],cities,2,FALSE)</f>
        <v>Plymouth</v>
      </c>
      <c r="EZ507" s="11" t="str">
        <f>VLOOKUP(Table8[[#This Row],[Candidate Detail Answer: City]],cities,3,FALSE)</f>
        <v>MN</v>
      </c>
      <c r="FA507" s="21">
        <f>VLOOKUP(Table8[[#This Row],[Candidate Detail Answer: City]],cities,4,FALSE)</f>
        <v>55441</v>
      </c>
      <c r="FB507" s="11" t="s">
        <v>351</v>
      </c>
      <c r="FC507" s="11" t="str">
        <f>VLOOKUP(Table8[[#This Row],[Candidate Detail Answer: Major]],majors_final,3,FALSE)</f>
        <v>N/A</v>
      </c>
      <c r="FD507" s="11" t="str">
        <f>VLOOKUP(Table8[[#This Row],[Candidate Detail Answer: Major]],majors_final,4,FALSE)</f>
        <v>N/A</v>
      </c>
      <c r="FE507" s="11">
        <f>VLOOKUP(Table8[[#This Row],[Candidate Detail Answer: Major]],majors_final,5,FALSE)</f>
        <v>0</v>
      </c>
      <c r="FF507" s="11">
        <f>VLOOKUP(Table8[[#This Row],[Candidate Detail Answer: Major]],majors_final,6,FALSE)</f>
        <v>0</v>
      </c>
      <c r="FG507" s="11">
        <v>3.3534000000000001E-2</v>
      </c>
      <c r="FH507" s="11">
        <v>4.0742E-2</v>
      </c>
      <c r="FI507" s="11">
        <v>1</v>
      </c>
    </row>
    <row r="508" spans="1:165" ht="12.75" x14ac:dyDescent="0.2">
      <c r="A508" s="11">
        <v>30067962</v>
      </c>
      <c r="B508" s="11">
        <v>39671032</v>
      </c>
      <c r="C508" s="11">
        <v>52706.090972221798</v>
      </c>
      <c r="D508" s="11" t="s">
        <v>153</v>
      </c>
      <c r="E508" s="11">
        <v>345600</v>
      </c>
      <c r="F508" s="11">
        <v>46980088</v>
      </c>
      <c r="G508" s="11">
        <v>48011.9798611117</v>
      </c>
      <c r="H508" s="11">
        <v>47625.009027777</v>
      </c>
      <c r="I508" s="11">
        <v>259192</v>
      </c>
      <c r="J508" s="11">
        <v>1</v>
      </c>
      <c r="K508" s="11">
        <v>0</v>
      </c>
      <c r="L508" s="11">
        <v>0</v>
      </c>
      <c r="M508" s="11">
        <v>131</v>
      </c>
      <c r="N508" s="11">
        <v>121</v>
      </c>
      <c r="O508" s="11">
        <v>92</v>
      </c>
      <c r="P508" s="11">
        <v>92.36</v>
      </c>
      <c r="Q508" s="11">
        <v>136485</v>
      </c>
      <c r="R508" s="11" t="s">
        <v>154</v>
      </c>
      <c r="S508" s="11" t="s">
        <v>155</v>
      </c>
      <c r="T508" s="11" t="s">
        <v>156</v>
      </c>
      <c r="U508" s="11">
        <v>0</v>
      </c>
      <c r="V508" s="11" t="s">
        <v>154</v>
      </c>
      <c r="W508" s="11" t="s">
        <v>157</v>
      </c>
      <c r="X508" s="11">
        <v>3</v>
      </c>
      <c r="Y508" s="11">
        <v>1</v>
      </c>
      <c r="Z508" s="11">
        <v>10</v>
      </c>
      <c r="AA508" s="11">
        <v>10</v>
      </c>
      <c r="AB508" s="11">
        <v>10</v>
      </c>
      <c r="AC508" s="11">
        <v>10</v>
      </c>
      <c r="AD508" s="11">
        <v>10</v>
      </c>
      <c r="AE508" s="11">
        <v>10</v>
      </c>
      <c r="AF508" s="11">
        <v>10</v>
      </c>
      <c r="AG508" s="11">
        <v>10</v>
      </c>
      <c r="AH508" s="11">
        <v>10</v>
      </c>
      <c r="AI508" s="11">
        <v>10</v>
      </c>
      <c r="AJ508" s="11">
        <v>10</v>
      </c>
      <c r="AK508" s="11">
        <v>0</v>
      </c>
      <c r="AL508" s="11">
        <v>10</v>
      </c>
      <c r="AM508" s="11">
        <v>111</v>
      </c>
      <c r="AN508" s="11">
        <v>60</v>
      </c>
      <c r="AO508" s="11">
        <v>10</v>
      </c>
      <c r="AP508" s="11">
        <v>110</v>
      </c>
      <c r="AQ508" s="11">
        <v>50</v>
      </c>
      <c r="AR508" s="11">
        <v>30</v>
      </c>
      <c r="AS508" s="11">
        <v>1</v>
      </c>
      <c r="AT508" s="11">
        <v>120</v>
      </c>
      <c r="AU508" s="11">
        <v>357</v>
      </c>
      <c r="AV508" s="11">
        <v>7646</v>
      </c>
      <c r="AW508" s="11">
        <v>23239</v>
      </c>
      <c r="AX508" s="11">
        <v>5336</v>
      </c>
      <c r="AY508" s="11">
        <v>23644</v>
      </c>
      <c r="AZ508" s="11">
        <v>6302</v>
      </c>
      <c r="BA508" s="11">
        <v>3134</v>
      </c>
      <c r="BB508" s="11">
        <v>20321</v>
      </c>
      <c r="BC508" s="11">
        <v>7722</v>
      </c>
      <c r="BD508" s="11">
        <v>1200</v>
      </c>
      <c r="BE508" s="11">
        <v>2675</v>
      </c>
      <c r="BF508" s="11">
        <v>1342</v>
      </c>
      <c r="BG508" s="11">
        <v>5663</v>
      </c>
      <c r="BH508" s="11">
        <v>14104</v>
      </c>
      <c r="BI508" s="11">
        <v>10</v>
      </c>
      <c r="BJ508" s="11">
        <v>13</v>
      </c>
      <c r="BK508" s="11">
        <v>13</v>
      </c>
      <c r="BL508" s="11">
        <v>17</v>
      </c>
      <c r="BM508" s="11">
        <v>17</v>
      </c>
      <c r="BN508" s="11">
        <v>14</v>
      </c>
      <c r="BO508" s="11">
        <v>17</v>
      </c>
      <c r="BP508" s="11">
        <v>15</v>
      </c>
      <c r="BQ508" s="11">
        <v>14</v>
      </c>
      <c r="BR508" s="11">
        <v>15</v>
      </c>
      <c r="BS508" s="11">
        <v>23</v>
      </c>
      <c r="BT508" s="11">
        <v>21</v>
      </c>
      <c r="BU508" s="11">
        <v>60</v>
      </c>
      <c r="BV508" s="11">
        <v>8</v>
      </c>
      <c r="BW508" s="11">
        <v>9</v>
      </c>
      <c r="BX508" s="11">
        <v>6</v>
      </c>
      <c r="BY508" s="11">
        <v>32</v>
      </c>
      <c r="BZ508" s="11">
        <v>6</v>
      </c>
      <c r="CA508" s="11">
        <v>19</v>
      </c>
      <c r="CB508" s="11">
        <v>7</v>
      </c>
      <c r="CC508" s="11">
        <v>32</v>
      </c>
      <c r="CD508" s="11">
        <v>12</v>
      </c>
      <c r="CE508" s="11">
        <v>5</v>
      </c>
      <c r="CF508" s="11">
        <v>7</v>
      </c>
      <c r="CG508" s="11">
        <v>26</v>
      </c>
      <c r="CH508" s="11">
        <v>11</v>
      </c>
      <c r="CI508" s="11"/>
      <c r="CJ508" s="11"/>
      <c r="CK508" s="11" t="s">
        <v>158</v>
      </c>
      <c r="CL508" s="11" t="s">
        <v>158</v>
      </c>
      <c r="CM508" s="11" t="s">
        <v>158</v>
      </c>
      <c r="CN508" s="11" t="s">
        <v>158</v>
      </c>
      <c r="CO508" s="11" t="s">
        <v>158</v>
      </c>
      <c r="CP508" s="11" t="s">
        <v>158</v>
      </c>
      <c r="CQ508" s="11" t="s">
        <v>158</v>
      </c>
      <c r="CR508" s="11" t="s">
        <v>158</v>
      </c>
      <c r="CS508" s="11" t="s">
        <v>158</v>
      </c>
      <c r="CT508" s="11" t="s">
        <v>158</v>
      </c>
      <c r="CU508" s="11" t="s">
        <v>158</v>
      </c>
      <c r="CV508" s="11" t="s">
        <v>158</v>
      </c>
      <c r="CW508" s="11" t="s">
        <v>158</v>
      </c>
      <c r="CX508" s="11" t="s">
        <v>154</v>
      </c>
      <c r="CY508" s="11" t="s">
        <v>154</v>
      </c>
      <c r="CZ508" s="11" t="s">
        <v>154</v>
      </c>
      <c r="DA508" s="11" t="s">
        <v>154</v>
      </c>
      <c r="DB508" s="11" t="s">
        <v>154</v>
      </c>
      <c r="DC508" s="11" t="s">
        <v>154</v>
      </c>
      <c r="DD508" s="11" t="s">
        <v>154</v>
      </c>
      <c r="DE508" s="11" t="s">
        <v>154</v>
      </c>
      <c r="DF508" s="11" t="s">
        <v>154</v>
      </c>
      <c r="DG508" s="11" t="s">
        <v>154</v>
      </c>
      <c r="DH508" s="11" t="s">
        <v>154</v>
      </c>
      <c r="DI508" s="11" t="s">
        <v>154</v>
      </c>
      <c r="DJ508" s="11" t="s">
        <v>154</v>
      </c>
      <c r="DK508" s="11" t="s">
        <v>157</v>
      </c>
      <c r="DL508" s="11" t="s">
        <v>157</v>
      </c>
      <c r="DM508" s="11" t="s">
        <v>157</v>
      </c>
      <c r="DN508" s="11" t="s">
        <v>157</v>
      </c>
      <c r="DO508" s="11" t="s">
        <v>157</v>
      </c>
      <c r="DP508" s="11" t="s">
        <v>157</v>
      </c>
      <c r="DQ508" s="11" t="s">
        <v>157</v>
      </c>
      <c r="DR508" s="11" t="s">
        <v>157</v>
      </c>
      <c r="DS508" s="11" t="s">
        <v>157</v>
      </c>
      <c r="DT508" s="11" t="s">
        <v>157</v>
      </c>
      <c r="DU508" s="11" t="s">
        <v>157</v>
      </c>
      <c r="DV508" s="11" t="s">
        <v>157</v>
      </c>
      <c r="DW508" s="11" t="s">
        <v>157</v>
      </c>
      <c r="DX508" s="11" t="b">
        <v>1</v>
      </c>
      <c r="DY508" s="11" t="b">
        <v>1</v>
      </c>
      <c r="DZ508" s="11" t="b">
        <v>1</v>
      </c>
      <c r="EA508" s="11" t="b">
        <v>1</v>
      </c>
      <c r="EB508" s="11" t="b">
        <v>1</v>
      </c>
      <c r="EC508" s="11" t="b">
        <v>1</v>
      </c>
      <c r="ED508" s="11" t="b">
        <v>1</v>
      </c>
      <c r="EE508" s="11" t="b">
        <v>1</v>
      </c>
      <c r="EF508" s="11" t="b">
        <v>1</v>
      </c>
      <c r="EG508" s="11" t="b">
        <v>1</v>
      </c>
      <c r="EH508" s="11" t="b">
        <v>1</v>
      </c>
      <c r="EI508" s="11" t="b">
        <v>0</v>
      </c>
      <c r="EJ508" s="11" t="b">
        <v>1</v>
      </c>
      <c r="EK508" s="11">
        <v>2.8701999999999998E-2</v>
      </c>
      <c r="EL508" s="11">
        <v>1.5572000000000001E-2</v>
      </c>
      <c r="EM508" s="11">
        <v>3.4195000000000003E-2</v>
      </c>
      <c r="EN508" s="11">
        <v>1.5336000000000001E-2</v>
      </c>
      <c r="EO508" s="11">
        <v>3.3169999999999998E-2</v>
      </c>
      <c r="EP508" s="11">
        <v>3.3489999999999999E-2</v>
      </c>
      <c r="EQ508" s="11">
        <v>3.2176000000000003E-2</v>
      </c>
      <c r="ER508" s="11">
        <v>3.3406999999999999E-2</v>
      </c>
      <c r="ES508" s="11">
        <v>4.3288E-2</v>
      </c>
      <c r="ET508" s="11">
        <v>3.4868000000000003E-2</v>
      </c>
      <c r="EU508" s="11">
        <v>2.0184000000000001E-2</v>
      </c>
      <c r="EV508" s="11">
        <v>3.0469E-2</v>
      </c>
      <c r="EW508" s="11">
        <v>1.9488999999999999E-2</v>
      </c>
      <c r="EX508" s="11" t="s">
        <v>432</v>
      </c>
      <c r="EY508" s="11" t="str">
        <f>VLOOKUP(Table8[[#This Row],[Candidate Detail Answer: City]],cities,2,FALSE)</f>
        <v>Port Orchard</v>
      </c>
      <c r="EZ508" s="11" t="str">
        <f>VLOOKUP(Table8[[#This Row],[Candidate Detail Answer: City]],cities,3,FALSE)</f>
        <v>WA</v>
      </c>
      <c r="FA508" s="21">
        <f>VLOOKUP(Table8[[#This Row],[Candidate Detail Answer: City]],cities,4,FALSE)</f>
        <v>98366</v>
      </c>
      <c r="FB508" s="11" t="s">
        <v>328</v>
      </c>
      <c r="FC508" s="11" t="str">
        <f>VLOOKUP(Table8[[#This Row],[Candidate Detail Answer: Major]],majors_final,3,FALSE)</f>
        <v>Software Engineering</v>
      </c>
      <c r="FD508" s="11" t="str">
        <f>VLOOKUP(Table8[[#This Row],[Candidate Detail Answer: Major]],majors_final,4,FALSE)</f>
        <v>IT-development focused</v>
      </c>
      <c r="FE508" s="11">
        <f>VLOOKUP(Table8[[#This Row],[Candidate Detail Answer: Major]],majors_final,5,FALSE)</f>
        <v>0</v>
      </c>
      <c r="FF508" s="11">
        <f>VLOOKUP(Table8[[#This Row],[Candidate Detail Answer: Major]],majors_final,6,FALSE)</f>
        <v>0</v>
      </c>
      <c r="FG508" s="5"/>
      <c r="FH508" s="5"/>
      <c r="FI508" s="11"/>
    </row>
    <row r="509" spans="1:165" ht="12.75" x14ac:dyDescent="0.2">
      <c r="A509" s="11">
        <v>33750666</v>
      </c>
      <c r="B509" s="11">
        <v>45381864</v>
      </c>
      <c r="C509" s="11">
        <v>48341.495833333101</v>
      </c>
      <c r="D509" s="11" t="s">
        <v>153</v>
      </c>
      <c r="E509" s="11">
        <v>345600</v>
      </c>
      <c r="F509" s="11">
        <v>52227912</v>
      </c>
      <c r="G509" s="11">
        <v>49416.743750000896</v>
      </c>
      <c r="H509" s="11">
        <v>48865.224305554497</v>
      </c>
      <c r="I509" s="11">
        <v>362789</v>
      </c>
      <c r="J509" s="11">
        <v>1</v>
      </c>
      <c r="K509" s="11">
        <v>150</v>
      </c>
      <c r="L509" s="11">
        <v>103385</v>
      </c>
      <c r="M509" s="11">
        <v>131</v>
      </c>
      <c r="N509" s="11">
        <v>131</v>
      </c>
      <c r="O509" s="11">
        <v>92</v>
      </c>
      <c r="P509" s="11">
        <v>100</v>
      </c>
      <c r="Q509" s="11">
        <v>205978</v>
      </c>
      <c r="R509" s="11" t="s">
        <v>154</v>
      </c>
      <c r="S509" s="11" t="s">
        <v>155</v>
      </c>
      <c r="T509" s="11" t="s">
        <v>208</v>
      </c>
      <c r="U509" s="11">
        <v>0</v>
      </c>
      <c r="V509" s="11" t="s">
        <v>154</v>
      </c>
      <c r="W509" s="11" t="s">
        <v>157</v>
      </c>
      <c r="X509" s="11">
        <v>5</v>
      </c>
      <c r="Y509" s="11">
        <v>1</v>
      </c>
      <c r="Z509" s="11">
        <v>10</v>
      </c>
      <c r="AA509" s="11">
        <v>10</v>
      </c>
      <c r="AB509" s="11">
        <v>10</v>
      </c>
      <c r="AC509" s="11">
        <v>10</v>
      </c>
      <c r="AD509" s="11">
        <v>10</v>
      </c>
      <c r="AE509" s="11">
        <v>10</v>
      </c>
      <c r="AF509" s="11">
        <v>10</v>
      </c>
      <c r="AG509" s="11">
        <v>10</v>
      </c>
      <c r="AH509" s="11">
        <v>10</v>
      </c>
      <c r="AI509" s="11">
        <v>10</v>
      </c>
      <c r="AJ509" s="11">
        <v>10</v>
      </c>
      <c r="AK509" s="11">
        <v>10</v>
      </c>
      <c r="AL509" s="11">
        <v>10</v>
      </c>
      <c r="AM509" s="11">
        <v>121</v>
      </c>
      <c r="AN509" s="11">
        <v>60</v>
      </c>
      <c r="AO509" s="11">
        <v>10</v>
      </c>
      <c r="AP509" s="11">
        <v>120</v>
      </c>
      <c r="AQ509" s="11">
        <v>60</v>
      </c>
      <c r="AR509" s="11">
        <v>40</v>
      </c>
      <c r="AS509" s="11">
        <v>1</v>
      </c>
      <c r="AT509" s="11">
        <v>130</v>
      </c>
      <c r="AU509" s="11">
        <v>9838</v>
      </c>
      <c r="AV509" s="11">
        <v>14006</v>
      </c>
      <c r="AW509" s="11">
        <v>6950</v>
      </c>
      <c r="AX509" s="11">
        <v>10770</v>
      </c>
      <c r="AY509" s="11">
        <v>5028</v>
      </c>
      <c r="AZ509" s="11">
        <v>7350</v>
      </c>
      <c r="BA509" s="11">
        <v>4388</v>
      </c>
      <c r="BB509" s="11">
        <v>33135</v>
      </c>
      <c r="BC509" s="11">
        <v>5336</v>
      </c>
      <c r="BD509" s="11">
        <v>36374</v>
      </c>
      <c r="BE509" s="11">
        <v>2621</v>
      </c>
      <c r="BF509" s="11">
        <v>1705</v>
      </c>
      <c r="BG509" s="11">
        <v>6300</v>
      </c>
      <c r="BH509" s="11">
        <v>7618</v>
      </c>
      <c r="BI509" s="11">
        <v>10</v>
      </c>
      <c r="BJ509" s="11">
        <v>9</v>
      </c>
      <c r="BK509" s="11">
        <v>8</v>
      </c>
      <c r="BL509" s="11">
        <v>10</v>
      </c>
      <c r="BM509" s="11">
        <v>8</v>
      </c>
      <c r="BN509" s="11">
        <v>9</v>
      </c>
      <c r="BO509" s="11">
        <v>11</v>
      </c>
      <c r="BP509" s="11">
        <v>9</v>
      </c>
      <c r="BQ509" s="11">
        <v>8</v>
      </c>
      <c r="BR509" s="11">
        <v>9</v>
      </c>
      <c r="BS509" s="11">
        <v>9</v>
      </c>
      <c r="BT509" s="11">
        <v>9</v>
      </c>
      <c r="BU509" s="11">
        <v>22</v>
      </c>
      <c r="BV509" s="11">
        <v>5</v>
      </c>
      <c r="BW509" s="11">
        <v>6</v>
      </c>
      <c r="BX509" s="11">
        <v>14</v>
      </c>
      <c r="BY509" s="11">
        <v>4</v>
      </c>
      <c r="BZ509" s="11">
        <v>25</v>
      </c>
      <c r="CA509" s="11">
        <v>32</v>
      </c>
      <c r="CB509" s="11">
        <v>3</v>
      </c>
      <c r="CC509" s="11">
        <v>13</v>
      </c>
      <c r="CD509" s="11">
        <v>4</v>
      </c>
      <c r="CE509" s="11">
        <v>10</v>
      </c>
      <c r="CF509" s="11">
        <v>3</v>
      </c>
      <c r="CG509" s="11">
        <v>21</v>
      </c>
      <c r="CH509" s="11">
        <v>20</v>
      </c>
      <c r="CI509" s="11"/>
      <c r="CJ509" s="11"/>
      <c r="CK509" s="11" t="s">
        <v>158</v>
      </c>
      <c r="CL509" s="11" t="s">
        <v>158</v>
      </c>
      <c r="CM509" s="11" t="s">
        <v>158</v>
      </c>
      <c r="CN509" s="11" t="s">
        <v>158</v>
      </c>
      <c r="CO509" s="11" t="s">
        <v>158</v>
      </c>
      <c r="CP509" s="11" t="s">
        <v>158</v>
      </c>
      <c r="CQ509" s="11" t="s">
        <v>158</v>
      </c>
      <c r="CR509" s="11" t="s">
        <v>158</v>
      </c>
      <c r="CS509" s="11" t="s">
        <v>158</v>
      </c>
      <c r="CT509" s="11" t="s">
        <v>158</v>
      </c>
      <c r="CU509" s="11" t="s">
        <v>158</v>
      </c>
      <c r="CV509" s="11" t="s">
        <v>158</v>
      </c>
      <c r="CW509" s="11" t="s">
        <v>158</v>
      </c>
      <c r="CX509" s="11" t="s">
        <v>154</v>
      </c>
      <c r="CY509" s="11" t="s">
        <v>154</v>
      </c>
      <c r="CZ509" s="11" t="s">
        <v>154</v>
      </c>
      <c r="DA509" s="11" t="s">
        <v>154</v>
      </c>
      <c r="DB509" s="11" t="s">
        <v>154</v>
      </c>
      <c r="DC509" s="11" t="s">
        <v>154</v>
      </c>
      <c r="DD509" s="11" t="s">
        <v>154</v>
      </c>
      <c r="DE509" s="11" t="s">
        <v>154</v>
      </c>
      <c r="DF509" s="11" t="s">
        <v>154</v>
      </c>
      <c r="DG509" s="11" t="s">
        <v>154</v>
      </c>
      <c r="DH509" s="11" t="s">
        <v>154</v>
      </c>
      <c r="DI509" s="11" t="s">
        <v>154</v>
      </c>
      <c r="DJ509" s="11" t="s">
        <v>154</v>
      </c>
      <c r="DK509" s="11" t="s">
        <v>157</v>
      </c>
      <c r="DL509" s="11" t="s">
        <v>157</v>
      </c>
      <c r="DM509" s="11" t="s">
        <v>157</v>
      </c>
      <c r="DN509" s="11" t="s">
        <v>157</v>
      </c>
      <c r="DO509" s="11" t="s">
        <v>157</v>
      </c>
      <c r="DP509" s="11" t="s">
        <v>157</v>
      </c>
      <c r="DQ509" s="11" t="s">
        <v>157</v>
      </c>
      <c r="DR509" s="11" t="s">
        <v>157</v>
      </c>
      <c r="DS509" s="11" t="s">
        <v>157</v>
      </c>
      <c r="DT509" s="11" t="s">
        <v>157</v>
      </c>
      <c r="DU509" s="11" t="s">
        <v>157</v>
      </c>
      <c r="DV509" s="11" t="s">
        <v>157</v>
      </c>
      <c r="DW509" s="11" t="s">
        <v>157</v>
      </c>
      <c r="DX509" s="11" t="b">
        <v>1</v>
      </c>
      <c r="DY509" s="11" t="b">
        <v>1</v>
      </c>
      <c r="DZ509" s="11" t="b">
        <v>1</v>
      </c>
      <c r="EA509" s="11" t="b">
        <v>1</v>
      </c>
      <c r="EB509" s="11" t="b">
        <v>1</v>
      </c>
      <c r="EC509" s="11" t="b">
        <v>1</v>
      </c>
      <c r="ED509" s="11" t="b">
        <v>1</v>
      </c>
      <c r="EE509" s="11" t="b">
        <v>1</v>
      </c>
      <c r="EF509" s="11" t="b">
        <v>1</v>
      </c>
      <c r="EG509" s="11" t="b">
        <v>1</v>
      </c>
      <c r="EH509" s="11" t="b">
        <v>1</v>
      </c>
      <c r="EI509" s="11" t="b">
        <v>1</v>
      </c>
      <c r="EJ509" s="11" t="b">
        <v>1</v>
      </c>
      <c r="EK509" s="11">
        <v>2.8652E-2</v>
      </c>
      <c r="EL509" s="11">
        <v>2.9201999999999999E-2</v>
      </c>
      <c r="EM509" s="11">
        <v>8.0152000000000001E-2</v>
      </c>
      <c r="EN509" s="11">
        <v>3.5702999999999999E-2</v>
      </c>
      <c r="EO509" s="11">
        <v>4.5286E-2</v>
      </c>
      <c r="EP509" s="11">
        <v>3.7891000000000001E-2</v>
      </c>
      <c r="EQ509" s="11">
        <v>2.3144999999999999E-2</v>
      </c>
      <c r="ER509" s="11">
        <v>3.7827E-2</v>
      </c>
      <c r="ES509" s="11">
        <v>8.8941000000000006E-2</v>
      </c>
      <c r="ET509" s="11">
        <v>1.5852000000000002E-2</v>
      </c>
      <c r="EU509" s="11">
        <v>3.7296000000000003E-2</v>
      </c>
      <c r="EV509" s="11">
        <v>5.8955E-2</v>
      </c>
      <c r="EW509" s="11">
        <v>3.3945999999999997E-2</v>
      </c>
      <c r="EX509" s="11" t="s">
        <v>521</v>
      </c>
      <c r="EY509" s="11" t="str">
        <f>VLOOKUP(Table8[[#This Row],[Candidate Detail Answer: City]],cities,2,FALSE)</f>
        <v>Prescott</v>
      </c>
      <c r="EZ509" s="11" t="str">
        <f>VLOOKUP(Table8[[#This Row],[Candidate Detail Answer: City]],cities,3,FALSE)</f>
        <v>AZ</v>
      </c>
      <c r="FA509" s="21">
        <f>VLOOKUP(Table8[[#This Row],[Candidate Detail Answer: City]],cities,4,FALSE)</f>
        <v>86301</v>
      </c>
      <c r="FB509" s="11" t="s">
        <v>522</v>
      </c>
      <c r="FC509" s="11" t="str">
        <f>VLOOKUP(Table8[[#This Row],[Candidate Detail Answer: Major]],majors_final,3,FALSE)</f>
        <v>Cyber Security</v>
      </c>
      <c r="FD509" s="11" t="str">
        <f>VLOOKUP(Table8[[#This Row],[Candidate Detail Answer: Major]],majors_final,4,FALSE)</f>
        <v>IT non-development</v>
      </c>
      <c r="FE509" s="11">
        <f>VLOOKUP(Table8[[#This Row],[Candidate Detail Answer: Major]],majors_final,5,FALSE)</f>
        <v>0</v>
      </c>
      <c r="FF509" s="11">
        <f>VLOOKUP(Table8[[#This Row],[Candidate Detail Answer: Major]],majors_final,6,FALSE)</f>
        <v>0</v>
      </c>
      <c r="FG509" s="5"/>
      <c r="FH509" s="5"/>
      <c r="FI509" s="11"/>
    </row>
    <row r="510" spans="1:165" ht="12.75" x14ac:dyDescent="0.2">
      <c r="A510" s="11">
        <v>52249750</v>
      </c>
      <c r="B510" s="11">
        <v>74119718</v>
      </c>
      <c r="C510" s="11">
        <v>44664.606249999997</v>
      </c>
      <c r="D510" s="11" t="s">
        <v>153</v>
      </c>
      <c r="E510" s="11">
        <v>345600</v>
      </c>
      <c r="F510" s="11">
        <v>77966724</v>
      </c>
      <c r="G510" s="11">
        <v>44665.524305555555</v>
      </c>
      <c r="H510" s="11">
        <v>44666.913194444445</v>
      </c>
      <c r="I510" s="11">
        <v>119992</v>
      </c>
      <c r="J510" s="11">
        <v>1</v>
      </c>
      <c r="K510" s="11">
        <v>83</v>
      </c>
      <c r="L510" s="11">
        <v>23706</v>
      </c>
      <c r="M510" s="11">
        <v>131</v>
      </c>
      <c r="N510" s="11">
        <v>131</v>
      </c>
      <c r="O510" s="11">
        <v>92</v>
      </c>
      <c r="P510" s="11">
        <v>100</v>
      </c>
      <c r="Q510" s="11">
        <v>51952</v>
      </c>
      <c r="R510" s="11" t="s">
        <v>154</v>
      </c>
      <c r="S510" s="11" t="s">
        <v>155</v>
      </c>
      <c r="T510" s="11" t="s">
        <v>208</v>
      </c>
      <c r="U510" s="11">
        <v>2</v>
      </c>
      <c r="V510" s="11" t="s">
        <v>154</v>
      </c>
      <c r="W510" s="11" t="s">
        <v>157</v>
      </c>
      <c r="X510" s="11">
        <v>4</v>
      </c>
      <c r="Y510" s="11">
        <v>1</v>
      </c>
      <c r="Z510" s="11">
        <v>10</v>
      </c>
      <c r="AA510" s="11">
        <v>10</v>
      </c>
      <c r="AB510" s="11">
        <v>10</v>
      </c>
      <c r="AC510" s="11">
        <v>10</v>
      </c>
      <c r="AD510" s="11">
        <v>10</v>
      </c>
      <c r="AE510" s="11">
        <v>10</v>
      </c>
      <c r="AF510" s="11">
        <v>10</v>
      </c>
      <c r="AG510" s="11">
        <v>10</v>
      </c>
      <c r="AH510" s="11">
        <v>10</v>
      </c>
      <c r="AI510" s="11">
        <v>10</v>
      </c>
      <c r="AJ510" s="11">
        <v>10</v>
      </c>
      <c r="AK510" s="11">
        <v>10</v>
      </c>
      <c r="AL510" s="11">
        <v>10</v>
      </c>
      <c r="AM510" s="11">
        <v>121</v>
      </c>
      <c r="AN510" s="11">
        <v>60</v>
      </c>
      <c r="AO510" s="11">
        <v>10</v>
      </c>
      <c r="AP510" s="11">
        <v>120</v>
      </c>
      <c r="AQ510" s="11">
        <v>60</v>
      </c>
      <c r="AR510" s="11">
        <v>40</v>
      </c>
      <c r="AS510" s="11">
        <v>1</v>
      </c>
      <c r="AT510" s="11">
        <v>130</v>
      </c>
      <c r="AU510" s="11">
        <v>104</v>
      </c>
      <c r="AV510" s="11">
        <v>1819</v>
      </c>
      <c r="AW510" s="11">
        <v>2664</v>
      </c>
      <c r="AX510" s="11">
        <v>7093</v>
      </c>
      <c r="AY510" s="11">
        <v>1303</v>
      </c>
      <c r="AZ510" s="11">
        <v>3120</v>
      </c>
      <c r="BA510" s="11">
        <v>2744</v>
      </c>
      <c r="BB510" s="11">
        <v>11325</v>
      </c>
      <c r="BC510" s="11">
        <v>1100</v>
      </c>
      <c r="BD510" s="11">
        <v>245</v>
      </c>
      <c r="BE510" s="11">
        <v>225</v>
      </c>
      <c r="BF510" s="11">
        <v>1809</v>
      </c>
      <c r="BG510" s="11">
        <v>4429</v>
      </c>
      <c r="BH510" s="11">
        <v>6251</v>
      </c>
      <c r="BI510" s="11">
        <v>10</v>
      </c>
      <c r="BJ510" s="11">
        <v>9</v>
      </c>
      <c r="BK510" s="11">
        <v>12</v>
      </c>
      <c r="BL510" s="11">
        <v>12</v>
      </c>
      <c r="BM510" s="11">
        <v>8</v>
      </c>
      <c r="BN510" s="11">
        <v>8</v>
      </c>
      <c r="BO510" s="11">
        <v>11</v>
      </c>
      <c r="BP510" s="11">
        <v>10</v>
      </c>
      <c r="BQ510" s="11">
        <v>9</v>
      </c>
      <c r="BR510" s="11">
        <v>10</v>
      </c>
      <c r="BS510" s="11">
        <v>12</v>
      </c>
      <c r="BT510" s="11">
        <v>20</v>
      </c>
      <c r="BU510" s="11">
        <v>27</v>
      </c>
      <c r="BV510" s="11">
        <v>23</v>
      </c>
      <c r="BW510" s="11">
        <v>19</v>
      </c>
      <c r="BX510" s="11">
        <v>52</v>
      </c>
      <c r="BY510" s="11">
        <v>17</v>
      </c>
      <c r="BZ510" s="11">
        <v>30</v>
      </c>
      <c r="CA510" s="11">
        <v>12</v>
      </c>
      <c r="CB510" s="11">
        <v>10</v>
      </c>
      <c r="CC510" s="11">
        <v>12</v>
      </c>
      <c r="CD510" s="11">
        <v>4</v>
      </c>
      <c r="CE510" s="11">
        <v>2</v>
      </c>
      <c r="CF510" s="11">
        <v>11</v>
      </c>
      <c r="CG510" s="11">
        <v>16</v>
      </c>
      <c r="CH510" s="11">
        <v>22</v>
      </c>
      <c r="CI510" s="11"/>
      <c r="CJ510" s="11"/>
      <c r="CK510" s="11" t="s">
        <v>158</v>
      </c>
      <c r="CL510" s="11" t="s">
        <v>158</v>
      </c>
      <c r="CM510" s="11" t="s">
        <v>158</v>
      </c>
      <c r="CN510" s="11" t="s">
        <v>158</v>
      </c>
      <c r="CO510" s="11" t="s">
        <v>158</v>
      </c>
      <c r="CP510" s="11" t="s">
        <v>158</v>
      </c>
      <c r="CQ510" s="11" t="s">
        <v>158</v>
      </c>
      <c r="CR510" s="11" t="s">
        <v>158</v>
      </c>
      <c r="CS510" s="11" t="s">
        <v>158</v>
      </c>
      <c r="CT510" s="11" t="s">
        <v>158</v>
      </c>
      <c r="CU510" s="11" t="s">
        <v>158</v>
      </c>
      <c r="CV510" s="11" t="s">
        <v>158</v>
      </c>
      <c r="CW510" s="11" t="s">
        <v>158</v>
      </c>
      <c r="CX510" s="11" t="s">
        <v>154</v>
      </c>
      <c r="CY510" s="11" t="s">
        <v>154</v>
      </c>
      <c r="CZ510" s="11" t="s">
        <v>154</v>
      </c>
      <c r="DA510" s="11" t="s">
        <v>154</v>
      </c>
      <c r="DB510" s="11" t="s">
        <v>154</v>
      </c>
      <c r="DC510" s="11" t="s">
        <v>154</v>
      </c>
      <c r="DD510" s="11" t="s">
        <v>154</v>
      </c>
      <c r="DE510" s="11" t="s">
        <v>154</v>
      </c>
      <c r="DF510" s="11" t="s">
        <v>154</v>
      </c>
      <c r="DG510" s="11" t="s">
        <v>154</v>
      </c>
      <c r="DH510" s="11" t="s">
        <v>154</v>
      </c>
      <c r="DI510" s="11" t="s">
        <v>154</v>
      </c>
      <c r="DJ510" s="11" t="s">
        <v>154</v>
      </c>
      <c r="DK510" s="11" t="s">
        <v>157</v>
      </c>
      <c r="DL510" s="11" t="s">
        <v>157</v>
      </c>
      <c r="DM510" s="11" t="s">
        <v>157</v>
      </c>
      <c r="DN510" s="11" t="s">
        <v>157</v>
      </c>
      <c r="DO510" s="11" t="s">
        <v>157</v>
      </c>
      <c r="DP510" s="11" t="s">
        <v>157</v>
      </c>
      <c r="DQ510" s="11" t="s">
        <v>157</v>
      </c>
      <c r="DR510" s="11" t="s">
        <v>157</v>
      </c>
      <c r="DS510" s="11" t="s">
        <v>157</v>
      </c>
      <c r="DT510" s="11" t="s">
        <v>157</v>
      </c>
      <c r="DU510" s="11" t="s">
        <v>157</v>
      </c>
      <c r="DV510" s="11" t="s">
        <v>157</v>
      </c>
      <c r="DW510" s="11" t="s">
        <v>157</v>
      </c>
      <c r="DX510" s="11" t="b">
        <v>1</v>
      </c>
      <c r="DY510" s="11" t="b">
        <v>1</v>
      </c>
      <c r="DZ510" s="11" t="b">
        <v>1</v>
      </c>
      <c r="EA510" s="11" t="b">
        <v>1</v>
      </c>
      <c r="EB510" s="11" t="b">
        <v>1</v>
      </c>
      <c r="EC510" s="11" t="b">
        <v>1</v>
      </c>
      <c r="ED510" s="11" t="b">
        <v>1</v>
      </c>
      <c r="EE510" s="11" t="b">
        <v>1</v>
      </c>
      <c r="EF510" s="11" t="b">
        <v>1</v>
      </c>
      <c r="EG510" s="11" t="b">
        <v>1</v>
      </c>
      <c r="EH510" s="11" t="b">
        <v>1</v>
      </c>
      <c r="EI510" s="11" t="b">
        <v>1</v>
      </c>
      <c r="EJ510" s="11" t="b">
        <v>1</v>
      </c>
      <c r="EK510" s="11">
        <v>1.3243041000000001E-2</v>
      </c>
      <c r="EL510" s="11">
        <v>3.344917E-2</v>
      </c>
      <c r="EM510" s="11">
        <v>1.2780852000000001E-2</v>
      </c>
      <c r="EN510" s="11">
        <v>1.6313596999999999E-2</v>
      </c>
      <c r="EO510" s="11">
        <v>1.2936342E-2</v>
      </c>
      <c r="EP510" s="11">
        <v>1.6273329E-2</v>
      </c>
      <c r="EQ510" s="11">
        <v>3.5161313999999999E-2</v>
      </c>
      <c r="ER510" s="11">
        <v>1.5089665E-2</v>
      </c>
      <c r="ES510" s="11">
        <v>3.3457843000000001E-2</v>
      </c>
      <c r="ET510" s="11">
        <v>3.2524316999999997E-2</v>
      </c>
      <c r="EU510" s="11">
        <v>2.0045642999999998E-2</v>
      </c>
      <c r="EV510" s="11">
        <v>3.8965580999999999E-2</v>
      </c>
      <c r="EW510" s="11">
        <v>3.3257239000000001E-2</v>
      </c>
      <c r="EX510" s="11" t="s">
        <v>258</v>
      </c>
      <c r="EY510" s="11" t="str">
        <f>VLOOKUP(Table8[[#This Row],[Candidate Detail Answer: City]],cities,2,FALSE)</f>
        <v>Prior Lake</v>
      </c>
      <c r="EZ510" s="11" t="str">
        <f>VLOOKUP(Table8[[#This Row],[Candidate Detail Answer: City]],cities,3,FALSE)</f>
        <v>MN</v>
      </c>
      <c r="FA510" s="21">
        <f>VLOOKUP(Table8[[#This Row],[Candidate Detail Answer: City]],cities,4,FALSE)</f>
        <v>55372</v>
      </c>
      <c r="FB510" s="11" t="s">
        <v>259</v>
      </c>
      <c r="FC510" s="11" t="str">
        <f>VLOOKUP(Table8[[#This Row],[Candidate Detail Answer: Major]],majors_final,3,FALSE)</f>
        <v>Computer Science</v>
      </c>
      <c r="FD510" s="11" t="str">
        <f>VLOOKUP(Table8[[#This Row],[Candidate Detail Answer: Major]],majors_final,4,FALSE)</f>
        <v>IT-development focused</v>
      </c>
      <c r="FE510" s="11">
        <f>VLOOKUP(Table8[[#This Row],[Candidate Detail Answer: Major]],majors_final,5,FALSE)</f>
        <v>0</v>
      </c>
      <c r="FF510" s="11">
        <f>VLOOKUP(Table8[[#This Row],[Candidate Detail Answer: Major]],majors_final,6,FALSE)</f>
        <v>0</v>
      </c>
      <c r="FG510" s="5"/>
      <c r="FH510" s="5"/>
      <c r="FI510" s="11"/>
    </row>
    <row r="511" spans="1:165" ht="12.75" x14ac:dyDescent="0.2">
      <c r="A511" s="11">
        <v>47969125</v>
      </c>
      <c r="B511" s="11">
        <v>66953576</v>
      </c>
      <c r="C511" s="11">
        <v>49854.847916666396</v>
      </c>
      <c r="D511" s="11" t="s">
        <v>153</v>
      </c>
      <c r="E511" s="11">
        <v>345600</v>
      </c>
      <c r="F511" s="11">
        <v>73390476</v>
      </c>
      <c r="G511" s="11">
        <v>53149.402083334797</v>
      </c>
      <c r="H511" s="11">
        <v>52160.6534722203</v>
      </c>
      <c r="I511" s="11">
        <v>221387</v>
      </c>
      <c r="J511" s="11">
        <v>1</v>
      </c>
      <c r="K511" s="11">
        <v>50</v>
      </c>
      <c r="L511" s="11">
        <v>137658</v>
      </c>
      <c r="M511" s="11">
        <v>131</v>
      </c>
      <c r="N511" s="11">
        <v>130.5</v>
      </c>
      <c r="O511" s="11">
        <v>92</v>
      </c>
      <c r="P511" s="11">
        <v>99.61</v>
      </c>
      <c r="Q511" s="11">
        <v>2111</v>
      </c>
      <c r="R511" s="11" t="s">
        <v>154</v>
      </c>
      <c r="S511" s="11" t="s">
        <v>155</v>
      </c>
      <c r="T511" s="11" t="s">
        <v>208</v>
      </c>
      <c r="U511" s="11">
        <v>82</v>
      </c>
      <c r="V511" s="11" t="s">
        <v>154</v>
      </c>
      <c r="W511" s="11" t="s">
        <v>157</v>
      </c>
      <c r="X511" s="11">
        <v>5</v>
      </c>
      <c r="Y511" s="11">
        <v>0.5</v>
      </c>
      <c r="Z511" s="11">
        <v>10</v>
      </c>
      <c r="AA511" s="11">
        <v>10</v>
      </c>
      <c r="AB511" s="11">
        <v>10</v>
      </c>
      <c r="AC511" s="11">
        <v>10</v>
      </c>
      <c r="AD511" s="11">
        <v>10</v>
      </c>
      <c r="AE511" s="11">
        <v>10</v>
      </c>
      <c r="AF511" s="11">
        <v>10</v>
      </c>
      <c r="AG511" s="11">
        <v>10</v>
      </c>
      <c r="AH511" s="11">
        <v>10</v>
      </c>
      <c r="AI511" s="11">
        <v>10</v>
      </c>
      <c r="AJ511" s="11">
        <v>10</v>
      </c>
      <c r="AK511" s="11">
        <v>10</v>
      </c>
      <c r="AL511" s="11">
        <v>10</v>
      </c>
      <c r="AM511" s="11">
        <v>120.5</v>
      </c>
      <c r="AN511" s="11">
        <v>60</v>
      </c>
      <c r="AO511" s="11">
        <v>10</v>
      </c>
      <c r="AP511" s="11">
        <v>120</v>
      </c>
      <c r="AQ511" s="11">
        <v>60</v>
      </c>
      <c r="AR511" s="11">
        <v>40</v>
      </c>
      <c r="AS511" s="11">
        <v>0.5</v>
      </c>
      <c r="AT511" s="11">
        <v>130</v>
      </c>
      <c r="AU511" s="11">
        <v>1389</v>
      </c>
      <c r="AV511" s="11">
        <v>730</v>
      </c>
      <c r="AW511" s="11">
        <v>844</v>
      </c>
      <c r="AX511" s="11">
        <v>8627</v>
      </c>
      <c r="AY511" s="11">
        <v>6340</v>
      </c>
      <c r="AZ511" s="11">
        <v>14521</v>
      </c>
      <c r="BA511" s="11">
        <v>88433</v>
      </c>
      <c r="BB511" s="11">
        <v>13190</v>
      </c>
      <c r="BC511" s="11">
        <v>2760</v>
      </c>
      <c r="BD511" s="11">
        <v>1491</v>
      </c>
      <c r="BE511" s="11">
        <v>2313</v>
      </c>
      <c r="BF511" s="11">
        <v>5295</v>
      </c>
      <c r="BG511" s="11">
        <v>26102</v>
      </c>
      <c r="BH511" s="11">
        <v>44103</v>
      </c>
      <c r="BI511" s="11">
        <v>10</v>
      </c>
      <c r="BJ511" s="11">
        <v>11</v>
      </c>
      <c r="BK511" s="11">
        <v>11</v>
      </c>
      <c r="BL511" s="11">
        <v>23</v>
      </c>
      <c r="BM511" s="11">
        <v>9</v>
      </c>
      <c r="BN511" s="11">
        <v>10</v>
      </c>
      <c r="BO511" s="11">
        <v>18</v>
      </c>
      <c r="BP511" s="11">
        <v>11</v>
      </c>
      <c r="BQ511" s="11">
        <v>10</v>
      </c>
      <c r="BR511" s="11">
        <v>11</v>
      </c>
      <c r="BS511" s="11">
        <v>11</v>
      </c>
      <c r="BT511" s="11">
        <v>22</v>
      </c>
      <c r="BU511" s="11">
        <v>25</v>
      </c>
      <c r="BV511" s="11">
        <v>12</v>
      </c>
      <c r="BW511" s="11">
        <v>10</v>
      </c>
      <c r="BX511" s="11">
        <v>32</v>
      </c>
      <c r="BY511" s="11">
        <v>13</v>
      </c>
      <c r="BZ511" s="11">
        <v>68</v>
      </c>
      <c r="CA511" s="11">
        <v>21</v>
      </c>
      <c r="CB511" s="11">
        <v>13</v>
      </c>
      <c r="CC511" s="11">
        <v>16</v>
      </c>
      <c r="CD511" s="11">
        <v>2</v>
      </c>
      <c r="CE511" s="11">
        <v>23</v>
      </c>
      <c r="CF511" s="11">
        <v>39</v>
      </c>
      <c r="CG511" s="11">
        <v>23</v>
      </c>
      <c r="CH511" s="11">
        <v>11</v>
      </c>
      <c r="CI511" s="11"/>
      <c r="CJ511" s="11"/>
      <c r="CK511" s="11" t="s">
        <v>158</v>
      </c>
      <c r="CL511" s="11" t="s">
        <v>158</v>
      </c>
      <c r="CM511" s="11" t="s">
        <v>158</v>
      </c>
      <c r="CN511" s="11" t="s">
        <v>158</v>
      </c>
      <c r="CO511" s="11" t="s">
        <v>158</v>
      </c>
      <c r="CP511" s="11" t="s">
        <v>158</v>
      </c>
      <c r="CQ511" s="11" t="s">
        <v>158</v>
      </c>
      <c r="CR511" s="11" t="s">
        <v>158</v>
      </c>
      <c r="CS511" s="11" t="s">
        <v>158</v>
      </c>
      <c r="CT511" s="11" t="s">
        <v>158</v>
      </c>
      <c r="CU511" s="11" t="s">
        <v>158</v>
      </c>
      <c r="CV511" s="11" t="s">
        <v>158</v>
      </c>
      <c r="CW511" s="11" t="s">
        <v>158</v>
      </c>
      <c r="CX511" s="11" t="s">
        <v>154</v>
      </c>
      <c r="CY511" s="11" t="s">
        <v>154</v>
      </c>
      <c r="CZ511" s="11" t="s">
        <v>154</v>
      </c>
      <c r="DA511" s="11" t="s">
        <v>154</v>
      </c>
      <c r="DB511" s="11" t="s">
        <v>154</v>
      </c>
      <c r="DC511" s="11" t="s">
        <v>154</v>
      </c>
      <c r="DD511" s="11" t="s">
        <v>154</v>
      </c>
      <c r="DE511" s="11" t="s">
        <v>154</v>
      </c>
      <c r="DF511" s="11" t="s">
        <v>154</v>
      </c>
      <c r="DG511" s="11" t="s">
        <v>154</v>
      </c>
      <c r="DH511" s="11" t="s">
        <v>154</v>
      </c>
      <c r="DI511" s="11" t="s">
        <v>154</v>
      </c>
      <c r="DJ511" s="11" t="s">
        <v>154</v>
      </c>
      <c r="DK511" s="11" t="s">
        <v>157</v>
      </c>
      <c r="DL511" s="11" t="s">
        <v>157</v>
      </c>
      <c r="DM511" s="11" t="s">
        <v>157</v>
      </c>
      <c r="DN511" s="11" t="s">
        <v>157</v>
      </c>
      <c r="DO511" s="11" t="s">
        <v>157</v>
      </c>
      <c r="DP511" s="11" t="s">
        <v>157</v>
      </c>
      <c r="DQ511" s="11" t="s">
        <v>157</v>
      </c>
      <c r="DR511" s="11" t="s">
        <v>157</v>
      </c>
      <c r="DS511" s="11" t="s">
        <v>157</v>
      </c>
      <c r="DT511" s="11" t="s">
        <v>157</v>
      </c>
      <c r="DU511" s="11" t="s">
        <v>157</v>
      </c>
      <c r="DV511" s="11" t="s">
        <v>157</v>
      </c>
      <c r="DW511" s="11" t="s">
        <v>157</v>
      </c>
      <c r="DX511" s="11" t="b">
        <v>1</v>
      </c>
      <c r="DY511" s="11" t="b">
        <v>1</v>
      </c>
      <c r="DZ511" s="11" t="b">
        <v>1</v>
      </c>
      <c r="EA511" s="11" t="b">
        <v>1</v>
      </c>
      <c r="EB511" s="11" t="b">
        <v>1</v>
      </c>
      <c r="EC511" s="11" t="b">
        <v>1</v>
      </c>
      <c r="ED511" s="11" t="b">
        <v>1</v>
      </c>
      <c r="EE511" s="11" t="b">
        <v>1</v>
      </c>
      <c r="EF511" s="11" t="b">
        <v>1</v>
      </c>
      <c r="EG511" s="11" t="b">
        <v>1</v>
      </c>
      <c r="EH511" s="11" t="b">
        <v>1</v>
      </c>
      <c r="EI511" s="11" t="b">
        <v>1</v>
      </c>
      <c r="EJ511" s="11" t="b">
        <v>1</v>
      </c>
      <c r="EK511" s="11">
        <v>2.9318E-2</v>
      </c>
      <c r="EL511" s="11">
        <v>3.1557000000000002E-2</v>
      </c>
      <c r="EM511" s="11">
        <v>6.1316000000000002E-2</v>
      </c>
      <c r="EN511" s="11">
        <v>1.8991000000000001E-2</v>
      </c>
      <c r="EO511" s="11">
        <v>9.3162999999999996E-2</v>
      </c>
      <c r="EP511" s="11">
        <v>4.7044999999999997E-2</v>
      </c>
      <c r="EQ511" s="11">
        <v>5.1631000000000003E-2</v>
      </c>
      <c r="ER511" s="11">
        <v>3.4604000000000003E-2</v>
      </c>
      <c r="ES511" s="11">
        <v>9.5130999999999993E-2</v>
      </c>
      <c r="ET511" s="11">
        <v>0.18549599999999999</v>
      </c>
      <c r="EU511" s="11">
        <v>6.6850999999999994E-2</v>
      </c>
      <c r="EV511" s="11">
        <v>5.4635999999999997E-2</v>
      </c>
      <c r="EW511" s="11">
        <v>0.14535600000000001</v>
      </c>
      <c r="EX511" s="11" t="s">
        <v>464</v>
      </c>
      <c r="EY511" s="11" t="str">
        <f>VLOOKUP(Table8[[#This Row],[Candidate Detail Answer: City]],cities,2,FALSE)</f>
        <v>Providence</v>
      </c>
      <c r="EZ511" s="11" t="str">
        <f>VLOOKUP(Table8[[#This Row],[Candidate Detail Answer: City]],cities,3,FALSE)</f>
        <v>RI</v>
      </c>
      <c r="FA511" s="21">
        <f>VLOOKUP(Table8[[#This Row],[Candidate Detail Answer: City]],cities,4,FALSE)</f>
        <v>2901</v>
      </c>
      <c r="FB511" s="11" t="s">
        <v>157</v>
      </c>
      <c r="FC511" s="11" t="str">
        <f>VLOOKUP(Table8[[#This Row],[Candidate Detail Answer: Major]],majors_final,3,FALSE)</f>
        <v>N/A</v>
      </c>
      <c r="FD511" s="11" t="str">
        <f>VLOOKUP(Table8[[#This Row],[Candidate Detail Answer: Major]],majors_final,4,FALSE)</f>
        <v>N/A</v>
      </c>
      <c r="FE511" s="11">
        <f>VLOOKUP(Table8[[#This Row],[Candidate Detail Answer: Major]],majors_final,5,FALSE)</f>
        <v>0</v>
      </c>
      <c r="FF511" s="11">
        <f>VLOOKUP(Table8[[#This Row],[Candidate Detail Answer: Major]],majors_final,6,FALSE)</f>
        <v>0</v>
      </c>
      <c r="FG511" s="5"/>
      <c r="FH511" s="5"/>
      <c r="FI511" s="11"/>
    </row>
    <row r="512" spans="1:165" ht="12.75" x14ac:dyDescent="0.2">
      <c r="A512" s="11">
        <v>47906397</v>
      </c>
      <c r="B512" s="11">
        <v>66853448</v>
      </c>
      <c r="C512" s="11">
        <v>47793.179861110897</v>
      </c>
      <c r="D512" s="11" t="s">
        <v>153</v>
      </c>
      <c r="E512" s="11">
        <v>345600</v>
      </c>
      <c r="F512" s="11">
        <v>73032436</v>
      </c>
      <c r="G512" s="11">
        <v>52748.040972223702</v>
      </c>
      <c r="H512" s="11">
        <v>51806.306249998197</v>
      </c>
      <c r="I512" s="11">
        <v>198539</v>
      </c>
      <c r="J512" s="11">
        <v>1</v>
      </c>
      <c r="K512" s="11">
        <v>215</v>
      </c>
      <c r="L512" s="11">
        <v>134242</v>
      </c>
      <c r="M512" s="11">
        <v>131</v>
      </c>
      <c r="N512" s="11">
        <v>131</v>
      </c>
      <c r="O512" s="11">
        <v>92</v>
      </c>
      <c r="P512" s="11">
        <v>100</v>
      </c>
      <c r="Q512" s="11">
        <v>94518</v>
      </c>
      <c r="R512" s="11" t="s">
        <v>154</v>
      </c>
      <c r="S512" s="11" t="s">
        <v>155</v>
      </c>
      <c r="T512" s="11" t="s">
        <v>208</v>
      </c>
      <c r="U512" s="11">
        <v>124</v>
      </c>
      <c r="V512" s="11" t="s">
        <v>154</v>
      </c>
      <c r="W512" s="11" t="s">
        <v>157</v>
      </c>
      <c r="X512" s="11">
        <v>5</v>
      </c>
      <c r="Y512" s="11">
        <v>1</v>
      </c>
      <c r="Z512" s="11">
        <v>10</v>
      </c>
      <c r="AA512" s="11">
        <v>10</v>
      </c>
      <c r="AB512" s="11">
        <v>10</v>
      </c>
      <c r="AC512" s="11">
        <v>10</v>
      </c>
      <c r="AD512" s="11">
        <v>10</v>
      </c>
      <c r="AE512" s="11">
        <v>10</v>
      </c>
      <c r="AF512" s="11">
        <v>10</v>
      </c>
      <c r="AG512" s="11">
        <v>10</v>
      </c>
      <c r="AH512" s="11">
        <v>10</v>
      </c>
      <c r="AI512" s="11">
        <v>10</v>
      </c>
      <c r="AJ512" s="11">
        <v>10</v>
      </c>
      <c r="AK512" s="11">
        <v>10</v>
      </c>
      <c r="AL512" s="11">
        <v>10</v>
      </c>
      <c r="AM512" s="11">
        <v>121</v>
      </c>
      <c r="AN512" s="11">
        <v>60</v>
      </c>
      <c r="AO512" s="11">
        <v>10</v>
      </c>
      <c r="AP512" s="11">
        <v>120</v>
      </c>
      <c r="AQ512" s="11">
        <v>60</v>
      </c>
      <c r="AR512" s="11">
        <v>40</v>
      </c>
      <c r="AS512" s="11">
        <v>1</v>
      </c>
      <c r="AT512" s="11">
        <v>130</v>
      </c>
      <c r="AU512" s="11">
        <v>904</v>
      </c>
      <c r="AV512" s="11">
        <v>10245</v>
      </c>
      <c r="AW512" s="11">
        <v>1770</v>
      </c>
      <c r="AX512" s="11">
        <v>4567</v>
      </c>
      <c r="AY512" s="11">
        <v>3769</v>
      </c>
      <c r="AZ512" s="11">
        <v>7898</v>
      </c>
      <c r="BA512" s="11">
        <v>3459</v>
      </c>
      <c r="BB512" s="11">
        <v>20444</v>
      </c>
      <c r="BC512" s="11">
        <v>3205</v>
      </c>
      <c r="BD512" s="11">
        <v>2713</v>
      </c>
      <c r="BE512" s="11">
        <v>9586</v>
      </c>
      <c r="BF512" s="11">
        <v>4755</v>
      </c>
      <c r="BG512" s="11">
        <v>17981</v>
      </c>
      <c r="BH512" s="11">
        <v>8794</v>
      </c>
      <c r="BI512" s="11">
        <v>19</v>
      </c>
      <c r="BJ512" s="11">
        <v>19</v>
      </c>
      <c r="BK512" s="11">
        <v>15</v>
      </c>
      <c r="BL512" s="11">
        <v>23</v>
      </c>
      <c r="BM512" s="11">
        <v>21</v>
      </c>
      <c r="BN512" s="11">
        <v>21</v>
      </c>
      <c r="BO512" s="11">
        <v>25</v>
      </c>
      <c r="BP512" s="11">
        <v>22</v>
      </c>
      <c r="BQ512" s="11">
        <v>18</v>
      </c>
      <c r="BR512" s="11">
        <v>17</v>
      </c>
      <c r="BS512" s="11">
        <v>29</v>
      </c>
      <c r="BT512" s="11">
        <v>38</v>
      </c>
      <c r="BU512" s="11">
        <v>36</v>
      </c>
      <c r="BV512" s="11">
        <v>36</v>
      </c>
      <c r="BW512" s="11">
        <v>12</v>
      </c>
      <c r="BX512" s="11">
        <v>18</v>
      </c>
      <c r="BY512" s="11">
        <v>16</v>
      </c>
      <c r="BZ512" s="11">
        <v>38</v>
      </c>
      <c r="CA512" s="11">
        <v>14</v>
      </c>
      <c r="CB512" s="11">
        <v>113</v>
      </c>
      <c r="CC512" s="11">
        <v>13</v>
      </c>
      <c r="CD512" s="11">
        <v>16</v>
      </c>
      <c r="CE512" s="11">
        <v>14</v>
      </c>
      <c r="CF512" s="11">
        <v>16</v>
      </c>
      <c r="CG512" s="11">
        <v>15</v>
      </c>
      <c r="CH512" s="11">
        <v>30</v>
      </c>
      <c r="CI512" s="11"/>
      <c r="CJ512" s="11"/>
      <c r="CK512" s="11" t="s">
        <v>158</v>
      </c>
      <c r="CL512" s="11" t="s">
        <v>158</v>
      </c>
      <c r="CM512" s="11" t="s">
        <v>158</v>
      </c>
      <c r="CN512" s="11" t="s">
        <v>158</v>
      </c>
      <c r="CO512" s="11" t="s">
        <v>158</v>
      </c>
      <c r="CP512" s="11" t="s">
        <v>158</v>
      </c>
      <c r="CQ512" s="11" t="s">
        <v>158</v>
      </c>
      <c r="CR512" s="11" t="s">
        <v>158</v>
      </c>
      <c r="CS512" s="11" t="s">
        <v>158</v>
      </c>
      <c r="CT512" s="11" t="s">
        <v>158</v>
      </c>
      <c r="CU512" s="11" t="s">
        <v>158</v>
      </c>
      <c r="CV512" s="11" t="s">
        <v>158</v>
      </c>
      <c r="CW512" s="11" t="s">
        <v>158</v>
      </c>
      <c r="CX512" s="11" t="s">
        <v>154</v>
      </c>
      <c r="CY512" s="11" t="s">
        <v>154</v>
      </c>
      <c r="CZ512" s="11" t="s">
        <v>154</v>
      </c>
      <c r="DA512" s="11" t="s">
        <v>154</v>
      </c>
      <c r="DB512" s="11" t="s">
        <v>154</v>
      </c>
      <c r="DC512" s="11" t="s">
        <v>154</v>
      </c>
      <c r="DD512" s="11" t="s">
        <v>154</v>
      </c>
      <c r="DE512" s="11" t="s">
        <v>154</v>
      </c>
      <c r="DF512" s="11" t="s">
        <v>154</v>
      </c>
      <c r="DG512" s="11" t="s">
        <v>154</v>
      </c>
      <c r="DH512" s="11" t="s">
        <v>154</v>
      </c>
      <c r="DI512" s="11" t="s">
        <v>154</v>
      </c>
      <c r="DJ512" s="11" t="s">
        <v>154</v>
      </c>
      <c r="DK512" s="11" t="s">
        <v>157</v>
      </c>
      <c r="DL512" s="11" t="s">
        <v>157</v>
      </c>
      <c r="DM512" s="11" t="s">
        <v>157</v>
      </c>
      <c r="DN512" s="11" t="s">
        <v>157</v>
      </c>
      <c r="DO512" s="11" t="s">
        <v>157</v>
      </c>
      <c r="DP512" s="11" t="s">
        <v>157</v>
      </c>
      <c r="DQ512" s="11" t="s">
        <v>157</v>
      </c>
      <c r="DR512" s="11" t="s">
        <v>157</v>
      </c>
      <c r="DS512" s="11" t="s">
        <v>157</v>
      </c>
      <c r="DT512" s="11" t="s">
        <v>157</v>
      </c>
      <c r="DU512" s="11" t="s">
        <v>157</v>
      </c>
      <c r="DV512" s="11" t="s">
        <v>157</v>
      </c>
      <c r="DW512" s="11" t="s">
        <v>157</v>
      </c>
      <c r="DX512" s="11" t="b">
        <v>1</v>
      </c>
      <c r="DY512" s="11" t="b">
        <v>1</v>
      </c>
      <c r="DZ512" s="11" t="b">
        <v>1</v>
      </c>
      <c r="EA512" s="11" t="b">
        <v>1</v>
      </c>
      <c r="EB512" s="11" t="b">
        <v>1</v>
      </c>
      <c r="EC512" s="11" t="b">
        <v>1</v>
      </c>
      <c r="ED512" s="11" t="b">
        <v>1</v>
      </c>
      <c r="EE512" s="11" t="b">
        <v>1</v>
      </c>
      <c r="EF512" s="11" t="b">
        <v>1</v>
      </c>
      <c r="EG512" s="11" t="b">
        <v>1</v>
      </c>
      <c r="EH512" s="11" t="b">
        <v>1</v>
      </c>
      <c r="EI512" s="11" t="b">
        <v>1</v>
      </c>
      <c r="EJ512" s="11" t="b">
        <v>1</v>
      </c>
      <c r="EK512" s="11">
        <v>1.8124999999999999E-2</v>
      </c>
      <c r="EL512" s="11">
        <v>2.7771000000000001E-2</v>
      </c>
      <c r="EM512" s="11">
        <v>1.227E-2</v>
      </c>
      <c r="EN512" s="11">
        <v>2.6908000000000001E-2</v>
      </c>
      <c r="EO512" s="11">
        <v>1.9424E-2</v>
      </c>
      <c r="EP512" s="11">
        <v>9.7364999999999993E-2</v>
      </c>
      <c r="EQ512" s="11">
        <v>0.101395</v>
      </c>
      <c r="ER512" s="11">
        <v>0.132024</v>
      </c>
      <c r="ES512" s="11">
        <v>3.3849999999999998E-2</v>
      </c>
      <c r="ET512" s="11">
        <v>0.12815699999999999</v>
      </c>
      <c r="EU512" s="11">
        <v>0.56098599999999998</v>
      </c>
      <c r="EV512" s="11">
        <v>9.2729000000000006E-2</v>
      </c>
      <c r="EW512" s="11">
        <v>4.2437999999999997E-2</v>
      </c>
      <c r="EX512" s="11" t="s">
        <v>649</v>
      </c>
      <c r="EY512" s="11" t="str">
        <f>VLOOKUP(Table8[[#This Row],[Candidate Detail Answer: City]],cities,2,FALSE)</f>
        <v>Queens</v>
      </c>
      <c r="EZ512" s="11" t="str">
        <f>VLOOKUP(Table8[[#This Row],[Candidate Detail Answer: City]],cities,3,FALSE)</f>
        <v>NY</v>
      </c>
      <c r="FA512" s="21">
        <f>VLOOKUP(Table8[[#This Row],[Candidate Detail Answer: City]],cities,4,FALSE)</f>
        <v>11411</v>
      </c>
      <c r="FB512" s="11" t="s">
        <v>234</v>
      </c>
      <c r="FC512" s="11" t="str">
        <f>VLOOKUP(Table8[[#This Row],[Candidate Detail Answer: Major]],majors_final,3,FALSE)</f>
        <v>Computer Programming</v>
      </c>
      <c r="FD512" s="11" t="str">
        <f>VLOOKUP(Table8[[#This Row],[Candidate Detail Answer: Major]],majors_final,4,FALSE)</f>
        <v>IT-development focused</v>
      </c>
      <c r="FE512" s="11">
        <f>VLOOKUP(Table8[[#This Row],[Candidate Detail Answer: Major]],majors_final,5,FALSE)</f>
        <v>0</v>
      </c>
      <c r="FF512" s="11">
        <f>VLOOKUP(Table8[[#This Row],[Candidate Detail Answer: Major]],majors_final,6,FALSE)</f>
        <v>0</v>
      </c>
      <c r="FG512" s="5"/>
      <c r="FH512" s="5"/>
      <c r="FI512" s="11"/>
    </row>
    <row r="513" spans="1:165" ht="12.75" x14ac:dyDescent="0.2">
      <c r="A513" s="11">
        <v>22110485</v>
      </c>
      <c r="B513" s="11">
        <v>29468218</v>
      </c>
      <c r="C513" s="11">
        <v>50293.500694444097</v>
      </c>
      <c r="D513" s="11" t="s">
        <v>153</v>
      </c>
      <c r="E513" s="11">
        <v>345600</v>
      </c>
      <c r="F513" s="11">
        <v>33889848</v>
      </c>
      <c r="G513" s="11">
        <v>46025.242361111399</v>
      </c>
      <c r="H513" s="11">
        <v>45870.990277777397</v>
      </c>
      <c r="I513" s="11">
        <v>98738</v>
      </c>
      <c r="J513" s="11">
        <v>1</v>
      </c>
      <c r="K513" s="11">
        <v>268</v>
      </c>
      <c r="L513" s="11">
        <v>12914</v>
      </c>
      <c r="M513" s="11">
        <v>130</v>
      </c>
      <c r="N513" s="11">
        <v>130</v>
      </c>
      <c r="O513" s="11">
        <v>92</v>
      </c>
      <c r="P513" s="11">
        <v>100</v>
      </c>
      <c r="Q513" s="11">
        <v>60158</v>
      </c>
      <c r="R513" s="11" t="s">
        <v>154</v>
      </c>
      <c r="S513" s="11" t="s">
        <v>155</v>
      </c>
      <c r="T513" s="11" t="s">
        <v>156</v>
      </c>
      <c r="U513" s="11">
        <v>0</v>
      </c>
      <c r="V513" s="11" t="s">
        <v>154</v>
      </c>
      <c r="W513" s="11" t="s">
        <v>157</v>
      </c>
      <c r="X513" s="11">
        <v>1</v>
      </c>
      <c r="Y513" s="11"/>
      <c r="Z513" s="11">
        <v>10</v>
      </c>
      <c r="AA513" s="11">
        <v>10</v>
      </c>
      <c r="AB513" s="11">
        <v>10</v>
      </c>
      <c r="AC513" s="11">
        <v>10</v>
      </c>
      <c r="AD513" s="11">
        <v>10</v>
      </c>
      <c r="AE513" s="11">
        <v>10</v>
      </c>
      <c r="AF513" s="11">
        <v>10</v>
      </c>
      <c r="AG513" s="11">
        <v>10</v>
      </c>
      <c r="AH513" s="11">
        <v>10</v>
      </c>
      <c r="AI513" s="11">
        <v>10</v>
      </c>
      <c r="AJ513" s="11">
        <v>10</v>
      </c>
      <c r="AK513" s="11">
        <v>10</v>
      </c>
      <c r="AL513" s="11">
        <v>10</v>
      </c>
      <c r="AM513" s="11">
        <v>120</v>
      </c>
      <c r="AN513" s="11">
        <v>60</v>
      </c>
      <c r="AO513" s="11">
        <v>10</v>
      </c>
      <c r="AP513" s="11">
        <v>120</v>
      </c>
      <c r="AQ513" s="11">
        <v>60</v>
      </c>
      <c r="AR513" s="11">
        <v>40</v>
      </c>
      <c r="AS513" s="11">
        <v>10</v>
      </c>
      <c r="AT513" s="11">
        <v>120</v>
      </c>
      <c r="AU513" s="11"/>
      <c r="AV513" s="11">
        <v>907</v>
      </c>
      <c r="AW513" s="11">
        <v>478</v>
      </c>
      <c r="AX513" s="11">
        <v>1242</v>
      </c>
      <c r="AY513" s="11">
        <v>1035</v>
      </c>
      <c r="AZ513" s="11">
        <v>3776</v>
      </c>
      <c r="BA513" s="11">
        <v>1043</v>
      </c>
      <c r="BB513" s="11">
        <v>994</v>
      </c>
      <c r="BC513" s="11">
        <v>596</v>
      </c>
      <c r="BD513" s="11">
        <v>528</v>
      </c>
      <c r="BE513" s="11">
        <v>3254</v>
      </c>
      <c r="BF513" s="11">
        <v>1765</v>
      </c>
      <c r="BG513" s="11">
        <v>12346</v>
      </c>
      <c r="BH513" s="11">
        <v>10162</v>
      </c>
      <c r="BI513" s="11">
        <v>8</v>
      </c>
      <c r="BJ513" s="11">
        <v>8</v>
      </c>
      <c r="BK513" s="11">
        <v>10</v>
      </c>
      <c r="BL513" s="11">
        <v>14</v>
      </c>
      <c r="BM513" s="11">
        <v>8</v>
      </c>
      <c r="BN513" s="11">
        <v>9</v>
      </c>
      <c r="BO513" s="11">
        <v>11</v>
      </c>
      <c r="BP513" s="11">
        <v>9</v>
      </c>
      <c r="BQ513" s="11">
        <v>8</v>
      </c>
      <c r="BR513" s="11">
        <v>9</v>
      </c>
      <c r="BS513" s="11">
        <v>10</v>
      </c>
      <c r="BT513" s="11">
        <v>14</v>
      </c>
      <c r="BU513" s="11">
        <v>21</v>
      </c>
      <c r="BV513" s="11">
        <v>16</v>
      </c>
      <c r="BW513" s="11">
        <v>8</v>
      </c>
      <c r="BX513" s="11">
        <v>16</v>
      </c>
      <c r="BY513" s="11">
        <v>12</v>
      </c>
      <c r="BZ513" s="11">
        <v>34</v>
      </c>
      <c r="CA513" s="11">
        <v>14</v>
      </c>
      <c r="CB513" s="11">
        <v>15</v>
      </c>
      <c r="CC513" s="11">
        <v>12</v>
      </c>
      <c r="CD513" s="11">
        <v>9</v>
      </c>
      <c r="CE513" s="11">
        <v>30</v>
      </c>
      <c r="CF513" s="11">
        <v>15</v>
      </c>
      <c r="CG513" s="11">
        <v>87</v>
      </c>
      <c r="CH513" s="11">
        <v>71</v>
      </c>
      <c r="CI513" s="11">
        <v>12</v>
      </c>
      <c r="CJ513" s="11">
        <v>9</v>
      </c>
      <c r="CK513" s="11" t="s">
        <v>158</v>
      </c>
      <c r="CL513" s="11" t="s">
        <v>158</v>
      </c>
      <c r="CM513" s="11" t="s">
        <v>158</v>
      </c>
      <c r="CN513" s="11" t="s">
        <v>158</v>
      </c>
      <c r="CO513" s="11" t="s">
        <v>158</v>
      </c>
      <c r="CP513" s="11" t="s">
        <v>158</v>
      </c>
      <c r="CQ513" s="11" t="s">
        <v>158</v>
      </c>
      <c r="CR513" s="11" t="s">
        <v>158</v>
      </c>
      <c r="CS513" s="11" t="s">
        <v>158</v>
      </c>
      <c r="CT513" s="11" t="s">
        <v>158</v>
      </c>
      <c r="CU513" s="11" t="s">
        <v>158</v>
      </c>
      <c r="CV513" s="11"/>
      <c r="CW513" s="11"/>
      <c r="CX513" s="11" t="s">
        <v>154</v>
      </c>
      <c r="CY513" s="11" t="s">
        <v>154</v>
      </c>
      <c r="CZ513" s="11" t="s">
        <v>154</v>
      </c>
      <c r="DA513" s="11" t="s">
        <v>154</v>
      </c>
      <c r="DB513" s="11" t="s">
        <v>154</v>
      </c>
      <c r="DC513" s="11" t="s">
        <v>154</v>
      </c>
      <c r="DD513" s="11" t="s">
        <v>154</v>
      </c>
      <c r="DE513" s="11" t="s">
        <v>154</v>
      </c>
      <c r="DF513" s="11" t="s">
        <v>154</v>
      </c>
      <c r="DG513" s="11" t="s">
        <v>154</v>
      </c>
      <c r="DH513" s="11" t="s">
        <v>154</v>
      </c>
      <c r="DI513" s="11" t="s">
        <v>154</v>
      </c>
      <c r="DJ513" s="11" t="s">
        <v>154</v>
      </c>
      <c r="DK513" s="11" t="s">
        <v>157</v>
      </c>
      <c r="DL513" s="11" t="s">
        <v>157</v>
      </c>
      <c r="DM513" s="11" t="s">
        <v>157</v>
      </c>
      <c r="DN513" s="11" t="s">
        <v>157</v>
      </c>
      <c r="DO513" s="11" t="s">
        <v>157</v>
      </c>
      <c r="DP513" s="11" t="s">
        <v>157</v>
      </c>
      <c r="DQ513" s="11" t="s">
        <v>157</v>
      </c>
      <c r="DR513" s="11" t="s">
        <v>157</v>
      </c>
      <c r="DS513" s="11" t="s">
        <v>157</v>
      </c>
      <c r="DT513" s="11" t="s">
        <v>157</v>
      </c>
      <c r="DU513" s="11" t="s">
        <v>157</v>
      </c>
      <c r="DV513" s="11" t="s">
        <v>157</v>
      </c>
      <c r="DW513" s="11" t="s">
        <v>157</v>
      </c>
      <c r="DX513" s="11" t="b">
        <v>1</v>
      </c>
      <c r="DY513" s="11" t="b">
        <v>1</v>
      </c>
      <c r="DZ513" s="11" t="b">
        <v>1</v>
      </c>
      <c r="EA513" s="11" t="b">
        <v>1</v>
      </c>
      <c r="EB513" s="11" t="b">
        <v>1</v>
      </c>
      <c r="EC513" s="11" t="b">
        <v>1</v>
      </c>
      <c r="ED513" s="11" t="b">
        <v>1</v>
      </c>
      <c r="EE513" s="11" t="b">
        <v>1</v>
      </c>
      <c r="EF513" s="11" t="b">
        <v>1</v>
      </c>
      <c r="EG513" s="11" t="b">
        <v>1</v>
      </c>
      <c r="EH513" s="11" t="b">
        <v>1</v>
      </c>
      <c r="EI513" s="11" t="b">
        <v>1</v>
      </c>
      <c r="EJ513" s="11" t="b">
        <v>1</v>
      </c>
      <c r="EK513" s="11">
        <v>7.5799999999999999E-3</v>
      </c>
      <c r="EL513" s="11">
        <v>9.7000000000000003E-3</v>
      </c>
      <c r="EM513" s="11">
        <v>7.2100000000000003E-3</v>
      </c>
      <c r="EN513" s="11">
        <v>8.2400000000000008E-3</v>
      </c>
      <c r="EO513" s="11">
        <v>7.6299999999999996E-3</v>
      </c>
      <c r="EP513" s="11">
        <v>8.0400000000000003E-3</v>
      </c>
      <c r="EQ513" s="11">
        <v>7.7799999999999996E-3</v>
      </c>
      <c r="ER513" s="11">
        <v>7.3899999999999999E-3</v>
      </c>
      <c r="ES513" s="11">
        <v>8.0099999999999998E-3</v>
      </c>
      <c r="ET513" s="11">
        <v>7.3400000000000002E-3</v>
      </c>
      <c r="EU513" s="11">
        <v>7.8100000000000001E-3</v>
      </c>
      <c r="EV513" s="11">
        <v>7.2199999999999999E-3</v>
      </c>
      <c r="EW513" s="11">
        <v>1.04E-2</v>
      </c>
      <c r="EX513" s="11" t="s">
        <v>176</v>
      </c>
      <c r="EY513" s="11" t="str">
        <f>VLOOKUP(Table8[[#This Row],[Candidate Detail Answer: City]],cities,2,FALSE)</f>
        <v>Quincy</v>
      </c>
      <c r="EZ513" s="11" t="str">
        <f>VLOOKUP(Table8[[#This Row],[Candidate Detail Answer: City]],cities,3,FALSE)</f>
        <v>MA</v>
      </c>
      <c r="FA513" s="21">
        <f>VLOOKUP(Table8[[#This Row],[Candidate Detail Answer: City]],cities,4,FALSE)</f>
        <v>2169</v>
      </c>
      <c r="FB513" s="11" t="s">
        <v>157</v>
      </c>
      <c r="FC513" s="11" t="str">
        <f>VLOOKUP(Table8[[#This Row],[Candidate Detail Answer: Major]],majors_final,3,FALSE)</f>
        <v>N/A</v>
      </c>
      <c r="FD513" s="11" t="str">
        <f>VLOOKUP(Table8[[#This Row],[Candidate Detail Answer: Major]],majors_final,4,FALSE)</f>
        <v>N/A</v>
      </c>
      <c r="FE513" s="11">
        <f>VLOOKUP(Table8[[#This Row],[Candidate Detail Answer: Major]],majors_final,5,FALSE)</f>
        <v>0</v>
      </c>
      <c r="FF513" s="11">
        <f>VLOOKUP(Table8[[#This Row],[Candidate Detail Answer: Major]],majors_final,6,FALSE)</f>
        <v>0</v>
      </c>
      <c r="FG513" s="11">
        <v>8.0099999999999998E-3</v>
      </c>
      <c r="FH513" s="11">
        <v>7.3400000000000002E-3</v>
      </c>
      <c r="FI513" s="11">
        <v>1</v>
      </c>
    </row>
    <row r="514" spans="1:165" ht="12.75" x14ac:dyDescent="0.2">
      <c r="A514" s="11">
        <v>47969124</v>
      </c>
      <c r="B514" s="11">
        <v>66953574</v>
      </c>
      <c r="C514" s="11">
        <v>47880.910416666498</v>
      </c>
      <c r="D514" s="11" t="s">
        <v>153</v>
      </c>
      <c r="E514" s="11">
        <v>345600</v>
      </c>
      <c r="F514" s="11">
        <v>73386092</v>
      </c>
      <c r="G514" s="11">
        <v>53129.334027779303</v>
      </c>
      <c r="H514" s="11">
        <v>52142.9361111092</v>
      </c>
      <c r="I514" s="11">
        <v>18256</v>
      </c>
      <c r="J514" s="11">
        <v>1</v>
      </c>
      <c r="K514" s="11">
        <v>3</v>
      </c>
      <c r="L514" s="11">
        <v>161</v>
      </c>
      <c r="M514" s="11">
        <v>131</v>
      </c>
      <c r="N514" s="11">
        <v>131</v>
      </c>
      <c r="O514" s="11">
        <v>92</v>
      </c>
      <c r="P514" s="11">
        <v>100</v>
      </c>
      <c r="Q514" s="11">
        <v>0</v>
      </c>
      <c r="R514" s="11" t="s">
        <v>154</v>
      </c>
      <c r="S514" s="11" t="s">
        <v>155</v>
      </c>
      <c r="T514" s="11" t="s">
        <v>208</v>
      </c>
      <c r="U514" s="11">
        <v>0</v>
      </c>
      <c r="V514" s="11" t="s">
        <v>154</v>
      </c>
      <c r="W514" s="11" t="s">
        <v>157</v>
      </c>
      <c r="X514" s="11">
        <v>3</v>
      </c>
      <c r="Y514" s="11">
        <v>1</v>
      </c>
      <c r="Z514" s="11">
        <v>10</v>
      </c>
      <c r="AA514" s="11">
        <v>10</v>
      </c>
      <c r="AB514" s="11">
        <v>10</v>
      </c>
      <c r="AC514" s="11">
        <v>10</v>
      </c>
      <c r="AD514" s="11">
        <v>10</v>
      </c>
      <c r="AE514" s="11">
        <v>10</v>
      </c>
      <c r="AF514" s="11">
        <v>10</v>
      </c>
      <c r="AG514" s="11">
        <v>10</v>
      </c>
      <c r="AH514" s="11">
        <v>10</v>
      </c>
      <c r="AI514" s="11">
        <v>10</v>
      </c>
      <c r="AJ514" s="11">
        <v>10</v>
      </c>
      <c r="AK514" s="11">
        <v>10</v>
      </c>
      <c r="AL514" s="11">
        <v>10</v>
      </c>
      <c r="AM514" s="11">
        <v>121</v>
      </c>
      <c r="AN514" s="11">
        <v>60</v>
      </c>
      <c r="AO514" s="11">
        <v>10</v>
      </c>
      <c r="AP514" s="11">
        <v>120</v>
      </c>
      <c r="AQ514" s="11">
        <v>60</v>
      </c>
      <c r="AR514" s="11">
        <v>40</v>
      </c>
      <c r="AS514" s="11">
        <v>1</v>
      </c>
      <c r="AT514" s="11">
        <v>130</v>
      </c>
      <c r="AU514" s="11">
        <v>755</v>
      </c>
      <c r="AV514" s="11">
        <v>910</v>
      </c>
      <c r="AW514" s="11">
        <v>588</v>
      </c>
      <c r="AX514" s="11">
        <v>392</v>
      </c>
      <c r="AY514" s="11">
        <v>303</v>
      </c>
      <c r="AZ514" s="11">
        <v>3634</v>
      </c>
      <c r="BA514" s="11">
        <v>1616</v>
      </c>
      <c r="BB514" s="11">
        <v>562</v>
      </c>
      <c r="BC514" s="11">
        <v>426</v>
      </c>
      <c r="BD514" s="11">
        <v>177</v>
      </c>
      <c r="BE514" s="11">
        <v>300</v>
      </c>
      <c r="BF514" s="11">
        <v>408</v>
      </c>
      <c r="BG514" s="11">
        <v>7543</v>
      </c>
      <c r="BH514" s="11">
        <v>592</v>
      </c>
      <c r="BI514" s="11">
        <v>7</v>
      </c>
      <c r="BJ514" s="11">
        <v>8</v>
      </c>
      <c r="BK514" s="11">
        <v>7</v>
      </c>
      <c r="BL514" s="11">
        <v>12</v>
      </c>
      <c r="BM514" s="11">
        <v>8</v>
      </c>
      <c r="BN514" s="11">
        <v>9</v>
      </c>
      <c r="BO514" s="11">
        <v>9</v>
      </c>
      <c r="BP514" s="11">
        <v>9</v>
      </c>
      <c r="BQ514" s="11">
        <v>7</v>
      </c>
      <c r="BR514" s="11">
        <v>7</v>
      </c>
      <c r="BS514" s="11">
        <v>9</v>
      </c>
      <c r="BT514" s="11">
        <v>21</v>
      </c>
      <c r="BU514" s="11">
        <v>23</v>
      </c>
      <c r="BV514" s="11">
        <v>11</v>
      </c>
      <c r="BW514" s="11">
        <v>9</v>
      </c>
      <c r="BX514" s="11">
        <v>4</v>
      </c>
      <c r="BY514" s="11">
        <v>4</v>
      </c>
      <c r="BZ514" s="11">
        <v>14</v>
      </c>
      <c r="CA514" s="11">
        <v>8</v>
      </c>
      <c r="CB514" s="11">
        <v>4</v>
      </c>
      <c r="CC514" s="11">
        <v>4</v>
      </c>
      <c r="CD514" s="11">
        <v>4</v>
      </c>
      <c r="CE514" s="11">
        <v>4</v>
      </c>
      <c r="CF514" s="11">
        <v>5</v>
      </c>
      <c r="CG514" s="11">
        <v>8</v>
      </c>
      <c r="CH514" s="11">
        <v>5</v>
      </c>
      <c r="CI514" s="11"/>
      <c r="CJ514" s="11"/>
      <c r="CK514" s="11" t="s">
        <v>158</v>
      </c>
      <c r="CL514" s="11" t="s">
        <v>158</v>
      </c>
      <c r="CM514" s="11" t="s">
        <v>158</v>
      </c>
      <c r="CN514" s="11" t="s">
        <v>158</v>
      </c>
      <c r="CO514" s="11" t="s">
        <v>158</v>
      </c>
      <c r="CP514" s="11" t="s">
        <v>158</v>
      </c>
      <c r="CQ514" s="11" t="s">
        <v>158</v>
      </c>
      <c r="CR514" s="11" t="s">
        <v>158</v>
      </c>
      <c r="CS514" s="11" t="s">
        <v>158</v>
      </c>
      <c r="CT514" s="11" t="s">
        <v>158</v>
      </c>
      <c r="CU514" s="11" t="s">
        <v>158</v>
      </c>
      <c r="CV514" s="11" t="s">
        <v>158</v>
      </c>
      <c r="CW514" s="11" t="s">
        <v>158</v>
      </c>
      <c r="CX514" s="11" t="s">
        <v>154</v>
      </c>
      <c r="CY514" s="11" t="s">
        <v>154</v>
      </c>
      <c r="CZ514" s="11" t="s">
        <v>154</v>
      </c>
      <c r="DA514" s="11" t="s">
        <v>154</v>
      </c>
      <c r="DB514" s="11" t="s">
        <v>154</v>
      </c>
      <c r="DC514" s="11" t="s">
        <v>154</v>
      </c>
      <c r="DD514" s="11" t="s">
        <v>154</v>
      </c>
      <c r="DE514" s="11" t="s">
        <v>154</v>
      </c>
      <c r="DF514" s="11" t="s">
        <v>154</v>
      </c>
      <c r="DG514" s="11" t="s">
        <v>154</v>
      </c>
      <c r="DH514" s="11" t="s">
        <v>154</v>
      </c>
      <c r="DI514" s="11" t="s">
        <v>154</v>
      </c>
      <c r="DJ514" s="11" t="s">
        <v>154</v>
      </c>
      <c r="DK514" s="11" t="s">
        <v>157</v>
      </c>
      <c r="DL514" s="11" t="s">
        <v>157</v>
      </c>
      <c r="DM514" s="11" t="s">
        <v>157</v>
      </c>
      <c r="DN514" s="11" t="s">
        <v>157</v>
      </c>
      <c r="DO514" s="11" t="s">
        <v>157</v>
      </c>
      <c r="DP514" s="11" t="s">
        <v>157</v>
      </c>
      <c r="DQ514" s="11" t="s">
        <v>157</v>
      </c>
      <c r="DR514" s="11" t="s">
        <v>157</v>
      </c>
      <c r="DS514" s="11" t="s">
        <v>157</v>
      </c>
      <c r="DT514" s="11" t="s">
        <v>157</v>
      </c>
      <c r="DU514" s="11" t="s">
        <v>157</v>
      </c>
      <c r="DV514" s="11" t="s">
        <v>157</v>
      </c>
      <c r="DW514" s="11" t="s">
        <v>157</v>
      </c>
      <c r="DX514" s="11" t="b">
        <v>1</v>
      </c>
      <c r="DY514" s="11" t="b">
        <v>1</v>
      </c>
      <c r="DZ514" s="11" t="b">
        <v>1</v>
      </c>
      <c r="EA514" s="11" t="b">
        <v>1</v>
      </c>
      <c r="EB514" s="11" t="b">
        <v>1</v>
      </c>
      <c r="EC514" s="11" t="b">
        <v>1</v>
      </c>
      <c r="ED514" s="11" t="b">
        <v>1</v>
      </c>
      <c r="EE514" s="11" t="b">
        <v>1</v>
      </c>
      <c r="EF514" s="11" t="b">
        <v>1</v>
      </c>
      <c r="EG514" s="11" t="b">
        <v>1</v>
      </c>
      <c r="EH514" s="11" t="b">
        <v>1</v>
      </c>
      <c r="EI514" s="11" t="b">
        <v>1</v>
      </c>
      <c r="EJ514" s="11" t="b">
        <v>1</v>
      </c>
      <c r="EK514" s="11">
        <v>5.3135000000000002E-2</v>
      </c>
      <c r="EL514" s="11">
        <v>0.101105</v>
      </c>
      <c r="EM514" s="11">
        <v>0.349999</v>
      </c>
      <c r="EN514" s="11">
        <v>1.6108000000000001E-2</v>
      </c>
      <c r="EO514" s="11">
        <v>0.12691</v>
      </c>
      <c r="EP514" s="11">
        <v>5.8429000000000002E-2</v>
      </c>
      <c r="EQ514" s="11">
        <v>1.7423999999999999E-2</v>
      </c>
      <c r="ER514" s="11">
        <v>4.7239999999999997E-2</v>
      </c>
      <c r="ES514" s="11">
        <v>3.9580999999999998E-2</v>
      </c>
      <c r="ET514" s="11">
        <v>3.2494000000000002E-2</v>
      </c>
      <c r="EU514" s="11">
        <v>4.1133999999999997E-2</v>
      </c>
      <c r="EV514" s="11">
        <v>2.0589E-2</v>
      </c>
      <c r="EW514" s="11">
        <v>0.37915300000000002</v>
      </c>
      <c r="EX514" s="11" t="s">
        <v>176</v>
      </c>
      <c r="EY514" s="11" t="str">
        <f>VLOOKUP(Table8[[#This Row],[Candidate Detail Answer: City]],cities,2,FALSE)</f>
        <v>Quincy</v>
      </c>
      <c r="EZ514" s="11" t="str">
        <f>VLOOKUP(Table8[[#This Row],[Candidate Detail Answer: City]],cities,3,FALSE)</f>
        <v>MA</v>
      </c>
      <c r="FA514" s="21">
        <f>VLOOKUP(Table8[[#This Row],[Candidate Detail Answer: City]],cities,4,FALSE)</f>
        <v>2169</v>
      </c>
      <c r="FB514" s="11" t="s">
        <v>229</v>
      </c>
      <c r="FC514" s="11" t="str">
        <f>VLOOKUP(Table8[[#This Row],[Candidate Detail Answer: Major]],majors_final,3,FALSE)</f>
        <v>Computer Science</v>
      </c>
      <c r="FD514" s="11" t="str">
        <f>VLOOKUP(Table8[[#This Row],[Candidate Detail Answer: Major]],majors_final,4,FALSE)</f>
        <v>IT-development focused</v>
      </c>
      <c r="FE514" s="11">
        <f>VLOOKUP(Table8[[#This Row],[Candidate Detail Answer: Major]],majors_final,5,FALSE)</f>
        <v>0</v>
      </c>
      <c r="FF514" s="11">
        <f>VLOOKUP(Table8[[#This Row],[Candidate Detail Answer: Major]],majors_final,6,FALSE)</f>
        <v>0</v>
      </c>
      <c r="FG514" s="5"/>
      <c r="FH514" s="5"/>
      <c r="FI514" s="11"/>
    </row>
    <row r="515" spans="1:165" ht="12.75" x14ac:dyDescent="0.2">
      <c r="A515" s="11">
        <v>20536474</v>
      </c>
      <c r="B515" s="11">
        <v>27533802</v>
      </c>
      <c r="C515" s="11">
        <v>52377.101388888499</v>
      </c>
      <c r="D515" s="11" t="s">
        <v>153</v>
      </c>
      <c r="E515" s="11">
        <v>345600</v>
      </c>
      <c r="F515" s="11">
        <v>34142476</v>
      </c>
      <c r="G515" s="11">
        <v>45262.656250000102</v>
      </c>
      <c r="H515" s="11">
        <v>45197.730555555398</v>
      </c>
      <c r="I515" s="11">
        <v>410691</v>
      </c>
      <c r="J515" s="11">
        <v>2</v>
      </c>
      <c r="K515" s="11">
        <v>49</v>
      </c>
      <c r="L515" s="11">
        <v>48880</v>
      </c>
      <c r="M515" s="11">
        <v>130</v>
      </c>
      <c r="N515" s="11">
        <v>120</v>
      </c>
      <c r="O515" s="11">
        <v>92</v>
      </c>
      <c r="P515" s="11">
        <v>92.3</v>
      </c>
      <c r="Q515" s="11">
        <v>296528</v>
      </c>
      <c r="R515" s="11" t="s">
        <v>154</v>
      </c>
      <c r="S515" s="11" t="s">
        <v>155</v>
      </c>
      <c r="T515" s="11" t="s">
        <v>156</v>
      </c>
      <c r="U515" s="11">
        <v>0</v>
      </c>
      <c r="V515" s="11" t="s">
        <v>154</v>
      </c>
      <c r="W515" s="11" t="s">
        <v>157</v>
      </c>
      <c r="X515" s="11">
        <v>4</v>
      </c>
      <c r="Y515" s="11" t="s">
        <v>157</v>
      </c>
      <c r="Z515" s="11">
        <v>10</v>
      </c>
      <c r="AA515" s="11">
        <v>10</v>
      </c>
      <c r="AB515" s="11">
        <v>10</v>
      </c>
      <c r="AC515" s="11">
        <v>10</v>
      </c>
      <c r="AD515" s="11">
        <v>10</v>
      </c>
      <c r="AE515" s="11">
        <v>10</v>
      </c>
      <c r="AF515" s="11">
        <v>10</v>
      </c>
      <c r="AG515" s="11">
        <v>10</v>
      </c>
      <c r="AH515" s="11">
        <v>10</v>
      </c>
      <c r="AI515" s="11">
        <v>10</v>
      </c>
      <c r="AJ515" s="11">
        <v>10</v>
      </c>
      <c r="AK515" s="11">
        <v>0</v>
      </c>
      <c r="AL515" s="11">
        <v>10</v>
      </c>
      <c r="AM515" s="11">
        <v>110</v>
      </c>
      <c r="AN515" s="11">
        <v>60</v>
      </c>
      <c r="AO515" s="11">
        <v>10</v>
      </c>
      <c r="AP515" s="11">
        <v>110</v>
      </c>
      <c r="AQ515" s="11">
        <v>50</v>
      </c>
      <c r="AR515" s="11">
        <v>30</v>
      </c>
      <c r="AS515" s="11">
        <v>10</v>
      </c>
      <c r="AT515" s="11">
        <v>110</v>
      </c>
      <c r="AU515" s="11" t="s">
        <v>157</v>
      </c>
      <c r="AV515" s="11">
        <v>12001</v>
      </c>
      <c r="AW515" s="11">
        <v>18419</v>
      </c>
      <c r="AX515" s="11">
        <v>697</v>
      </c>
      <c r="AY515" s="11">
        <v>988</v>
      </c>
      <c r="AZ515" s="11">
        <v>30150</v>
      </c>
      <c r="BA515" s="11">
        <v>1787</v>
      </c>
      <c r="BB515" s="11">
        <v>1402</v>
      </c>
      <c r="BC515" s="11">
        <v>4096</v>
      </c>
      <c r="BD515" s="11">
        <v>4462</v>
      </c>
      <c r="BE515" s="11">
        <v>7704</v>
      </c>
      <c r="BF515" s="11">
        <v>3113</v>
      </c>
      <c r="BG515" s="11">
        <v>25434</v>
      </c>
      <c r="BH515" s="11">
        <v>2984</v>
      </c>
      <c r="BI515" s="11">
        <v>10</v>
      </c>
      <c r="BJ515" s="11">
        <v>10</v>
      </c>
      <c r="BK515" s="11">
        <v>8</v>
      </c>
      <c r="BL515" s="11">
        <v>11</v>
      </c>
      <c r="BM515" s="11">
        <v>10</v>
      </c>
      <c r="BN515" s="11">
        <v>18</v>
      </c>
      <c r="BO515" s="11">
        <v>14</v>
      </c>
      <c r="BP515" s="11">
        <v>17</v>
      </c>
      <c r="BQ515" s="11">
        <v>9</v>
      </c>
      <c r="BR515" s="11">
        <v>10</v>
      </c>
      <c r="BS515" s="11">
        <v>22</v>
      </c>
      <c r="BT515" s="11">
        <v>27</v>
      </c>
      <c r="BU515" s="11">
        <v>21</v>
      </c>
      <c r="BV515" s="11">
        <v>49</v>
      </c>
      <c r="BW515" s="11">
        <v>4</v>
      </c>
      <c r="BX515" s="11">
        <v>6</v>
      </c>
      <c r="BY515" s="11">
        <v>9</v>
      </c>
      <c r="BZ515" s="11">
        <v>34</v>
      </c>
      <c r="CA515" s="11">
        <v>19</v>
      </c>
      <c r="CB515" s="11">
        <v>7</v>
      </c>
      <c r="CC515" s="11">
        <v>11</v>
      </c>
      <c r="CD515" s="11">
        <v>5</v>
      </c>
      <c r="CE515" s="11">
        <v>29</v>
      </c>
      <c r="CF515" s="11">
        <v>15</v>
      </c>
      <c r="CG515" s="11">
        <v>86</v>
      </c>
      <c r="CH515" s="11">
        <v>9</v>
      </c>
      <c r="CI515" s="11"/>
      <c r="CJ515" s="11"/>
      <c r="CK515" s="11" t="s">
        <v>158</v>
      </c>
      <c r="CL515" s="11" t="s">
        <v>158</v>
      </c>
      <c r="CM515" s="11" t="s">
        <v>158</v>
      </c>
      <c r="CN515" s="11" t="s">
        <v>158</v>
      </c>
      <c r="CO515" s="11" t="s">
        <v>158</v>
      </c>
      <c r="CP515" s="11" t="s">
        <v>158</v>
      </c>
      <c r="CQ515" s="11" t="s">
        <v>158</v>
      </c>
      <c r="CR515" s="11" t="s">
        <v>158</v>
      </c>
      <c r="CS515" s="11" t="s">
        <v>158</v>
      </c>
      <c r="CT515" s="11" t="s">
        <v>158</v>
      </c>
      <c r="CU515" s="11" t="s">
        <v>158</v>
      </c>
      <c r="CV515" s="11" t="s">
        <v>158</v>
      </c>
      <c r="CW515" s="11" t="s">
        <v>158</v>
      </c>
      <c r="CX515" s="11" t="s">
        <v>154</v>
      </c>
      <c r="CY515" s="11" t="s">
        <v>154</v>
      </c>
      <c r="CZ515" s="11" t="s">
        <v>154</v>
      </c>
      <c r="DA515" s="11" t="s">
        <v>154</v>
      </c>
      <c r="DB515" s="11" t="s">
        <v>154</v>
      </c>
      <c r="DC515" s="11" t="s">
        <v>154</v>
      </c>
      <c r="DD515" s="11" t="s">
        <v>154</v>
      </c>
      <c r="DE515" s="11" t="s">
        <v>154</v>
      </c>
      <c r="DF515" s="11" t="s">
        <v>154</v>
      </c>
      <c r="DG515" s="11" t="s">
        <v>154</v>
      </c>
      <c r="DH515" s="11" t="s">
        <v>154</v>
      </c>
      <c r="DI515" s="11" t="s">
        <v>154</v>
      </c>
      <c r="DJ515" s="11" t="s">
        <v>154</v>
      </c>
      <c r="DK515" s="11" t="s">
        <v>157</v>
      </c>
      <c r="DL515" s="11" t="s">
        <v>157</v>
      </c>
      <c r="DM515" s="11" t="s">
        <v>157</v>
      </c>
      <c r="DN515" s="11" t="s">
        <v>157</v>
      </c>
      <c r="DO515" s="11" t="s">
        <v>157</v>
      </c>
      <c r="DP515" s="11" t="s">
        <v>157</v>
      </c>
      <c r="DQ515" s="11" t="s">
        <v>157</v>
      </c>
      <c r="DR515" s="11" t="s">
        <v>157</v>
      </c>
      <c r="DS515" s="11" t="s">
        <v>157</v>
      </c>
      <c r="DT515" s="11" t="s">
        <v>157</v>
      </c>
      <c r="DU515" s="11" t="s">
        <v>157</v>
      </c>
      <c r="DV515" s="11" t="s">
        <v>157</v>
      </c>
      <c r="DW515" s="11" t="s">
        <v>157</v>
      </c>
      <c r="DX515" s="11" t="b">
        <v>1</v>
      </c>
      <c r="DY515" s="11" t="b">
        <v>1</v>
      </c>
      <c r="DZ515" s="11" t="b">
        <v>1</v>
      </c>
      <c r="EA515" s="11" t="b">
        <v>1</v>
      </c>
      <c r="EB515" s="11" t="b">
        <v>1</v>
      </c>
      <c r="EC515" s="11" t="b">
        <v>1</v>
      </c>
      <c r="ED515" s="11" t="b">
        <v>1</v>
      </c>
      <c r="EE515" s="11" t="b">
        <v>1</v>
      </c>
      <c r="EF515" s="11" t="b">
        <v>1</v>
      </c>
      <c r="EG515" s="11" t="b">
        <v>1</v>
      </c>
      <c r="EH515" s="11" t="b">
        <v>1</v>
      </c>
      <c r="EI515" s="11" t="b">
        <v>0</v>
      </c>
      <c r="EJ515" s="11" t="b">
        <v>1</v>
      </c>
      <c r="EK515" s="11">
        <v>7.7600000000000004E-3</v>
      </c>
      <c r="EL515" s="11">
        <v>7.6899999999999998E-3</v>
      </c>
      <c r="EM515" s="11">
        <v>7.9500000000000005E-3</v>
      </c>
      <c r="EN515" s="11">
        <v>7.9000000000000008E-3</v>
      </c>
      <c r="EO515" s="11">
        <v>8.5599999999999999E-3</v>
      </c>
      <c r="EP515" s="11">
        <v>7.6E-3</v>
      </c>
      <c r="EQ515" s="11">
        <v>7.4400000000000004E-3</v>
      </c>
      <c r="ER515" s="11">
        <v>7.8700000000000003E-3</v>
      </c>
      <c r="ES515" s="11">
        <v>8.5699999999999995E-3</v>
      </c>
      <c r="ET515" s="11">
        <v>7.6299999999999996E-3</v>
      </c>
      <c r="EU515" s="11">
        <v>8.26E-3</v>
      </c>
      <c r="EV515" s="11">
        <v>8.1099999999999992E-3</v>
      </c>
      <c r="EW515" s="11">
        <v>8.1600000000000006E-3</v>
      </c>
      <c r="EX515" s="11" t="s">
        <v>199</v>
      </c>
      <c r="EY515" s="11" t="str">
        <f>VLOOKUP(Table8[[#This Row],[Candidate Detail Answer: City]],cities,2,FALSE)</f>
        <v>Raleigh</v>
      </c>
      <c r="EZ515" s="11" t="str">
        <f>VLOOKUP(Table8[[#This Row],[Candidate Detail Answer: City]],cities,3,FALSE)</f>
        <v>NC</v>
      </c>
      <c r="FA515" s="21">
        <f>VLOOKUP(Table8[[#This Row],[Candidate Detail Answer: City]],cities,4,FALSE)</f>
        <v>27601</v>
      </c>
      <c r="FB515" s="11" t="s">
        <v>157</v>
      </c>
      <c r="FC515" s="11" t="str">
        <f>VLOOKUP(Table8[[#This Row],[Candidate Detail Answer: Major]],majors_final,3,FALSE)</f>
        <v>N/A</v>
      </c>
      <c r="FD515" s="11" t="str">
        <f>VLOOKUP(Table8[[#This Row],[Candidate Detail Answer: Major]],majors_final,4,FALSE)</f>
        <v>N/A</v>
      </c>
      <c r="FE515" s="11">
        <f>VLOOKUP(Table8[[#This Row],[Candidate Detail Answer: Major]],majors_final,5,FALSE)</f>
        <v>0</v>
      </c>
      <c r="FF515" s="11">
        <f>VLOOKUP(Table8[[#This Row],[Candidate Detail Answer: Major]],majors_final,6,FALSE)</f>
        <v>0</v>
      </c>
      <c r="FG515" s="5"/>
      <c r="FH515" s="5"/>
      <c r="FI515" s="11"/>
    </row>
    <row r="516" spans="1:165" ht="12.75" x14ac:dyDescent="0.2">
      <c r="A516" s="11">
        <v>42760096</v>
      </c>
      <c r="B516" s="11">
        <v>58412800</v>
      </c>
      <c r="C516" s="11">
        <v>54219.443055554999</v>
      </c>
      <c r="D516" s="11" t="s">
        <v>153</v>
      </c>
      <c r="E516" s="11">
        <v>345600</v>
      </c>
      <c r="F516" s="11">
        <v>66507192</v>
      </c>
      <c r="G516" s="11">
        <v>51945.318750001301</v>
      </c>
      <c r="H516" s="11">
        <v>51097.611805553897</v>
      </c>
      <c r="I516" s="11">
        <v>286811</v>
      </c>
      <c r="J516" s="11">
        <v>1</v>
      </c>
      <c r="K516" s="11">
        <v>63</v>
      </c>
      <c r="L516" s="11">
        <v>176662</v>
      </c>
      <c r="M516" s="11">
        <v>131</v>
      </c>
      <c r="N516" s="11">
        <v>111</v>
      </c>
      <c r="O516" s="11">
        <v>92</v>
      </c>
      <c r="P516" s="11">
        <v>84.73</v>
      </c>
      <c r="Q516" s="11">
        <v>138140</v>
      </c>
      <c r="R516" s="11" t="s">
        <v>154</v>
      </c>
      <c r="S516" s="11" t="s">
        <v>155</v>
      </c>
      <c r="T516" s="11" t="s">
        <v>208</v>
      </c>
      <c r="U516" s="11">
        <v>0</v>
      </c>
      <c r="V516" s="11" t="s">
        <v>154</v>
      </c>
      <c r="W516" s="11" t="s">
        <v>157</v>
      </c>
      <c r="X516" s="11">
        <v>1</v>
      </c>
      <c r="Y516" s="11">
        <v>1</v>
      </c>
      <c r="Z516" s="11">
        <v>10</v>
      </c>
      <c r="AA516" s="11">
        <v>10</v>
      </c>
      <c r="AB516" s="11">
        <v>10</v>
      </c>
      <c r="AC516" s="11">
        <v>10</v>
      </c>
      <c r="AD516" s="11">
        <v>10</v>
      </c>
      <c r="AE516" s="11">
        <v>0</v>
      </c>
      <c r="AF516" s="11">
        <v>10</v>
      </c>
      <c r="AG516" s="11">
        <v>10</v>
      </c>
      <c r="AH516" s="11">
        <v>10</v>
      </c>
      <c r="AI516" s="11">
        <v>10</v>
      </c>
      <c r="AJ516" s="11">
        <v>10</v>
      </c>
      <c r="AK516" s="11">
        <v>10</v>
      </c>
      <c r="AL516" s="11">
        <v>0</v>
      </c>
      <c r="AM516" s="11">
        <v>101</v>
      </c>
      <c r="AN516" s="11">
        <v>60</v>
      </c>
      <c r="AO516" s="11">
        <v>0</v>
      </c>
      <c r="AP516" s="11">
        <v>110</v>
      </c>
      <c r="AQ516" s="11">
        <v>50</v>
      </c>
      <c r="AR516" s="11">
        <v>40</v>
      </c>
      <c r="AS516" s="11">
        <v>1</v>
      </c>
      <c r="AT516" s="11">
        <v>110</v>
      </c>
      <c r="AU516" s="11">
        <v>48</v>
      </c>
      <c r="AV516" s="11">
        <v>38400</v>
      </c>
      <c r="AW516" s="11">
        <v>3640</v>
      </c>
      <c r="AX516" s="11">
        <v>537</v>
      </c>
      <c r="AY516" s="11">
        <v>2544</v>
      </c>
      <c r="AZ516" s="11">
        <v>35596</v>
      </c>
      <c r="BA516" s="11">
        <v>19175</v>
      </c>
      <c r="BB516" s="11">
        <v>37688</v>
      </c>
      <c r="BC516" s="11">
        <v>355</v>
      </c>
      <c r="BD516" s="11">
        <v>257</v>
      </c>
      <c r="BE516" s="11">
        <v>5515</v>
      </c>
      <c r="BF516" s="11">
        <v>242</v>
      </c>
      <c r="BG516" s="11">
        <v>2450</v>
      </c>
      <c r="BH516" s="11">
        <v>1588</v>
      </c>
      <c r="BI516" s="11">
        <v>13</v>
      </c>
      <c r="BJ516" s="11">
        <v>9</v>
      </c>
      <c r="BK516" s="11">
        <v>9</v>
      </c>
      <c r="BL516" s="11">
        <v>11</v>
      </c>
      <c r="BM516" s="11">
        <v>22</v>
      </c>
      <c r="BN516" s="11">
        <v>11</v>
      </c>
      <c r="BO516" s="11">
        <v>20</v>
      </c>
      <c r="BP516" s="11">
        <v>12</v>
      </c>
      <c r="BQ516" s="11">
        <v>11</v>
      </c>
      <c r="BR516" s="11">
        <v>12</v>
      </c>
      <c r="BS516" s="11">
        <v>13</v>
      </c>
      <c r="BT516" s="11">
        <v>23</v>
      </c>
      <c r="BU516" s="11">
        <v>35</v>
      </c>
      <c r="BV516" s="11">
        <v>49</v>
      </c>
      <c r="BW516" s="11">
        <v>21</v>
      </c>
      <c r="BX516" s="11">
        <v>3</v>
      </c>
      <c r="BY516" s="11">
        <v>9</v>
      </c>
      <c r="BZ516" s="11">
        <v>156</v>
      </c>
      <c r="CA516" s="11">
        <v>10</v>
      </c>
      <c r="CB516" s="11">
        <v>42</v>
      </c>
      <c r="CC516" s="11">
        <v>2</v>
      </c>
      <c r="CD516" s="11">
        <v>2</v>
      </c>
      <c r="CE516" s="11">
        <v>6</v>
      </c>
      <c r="CF516" s="11">
        <v>3</v>
      </c>
      <c r="CG516" s="11">
        <v>11</v>
      </c>
      <c r="CH516" s="11">
        <v>13</v>
      </c>
      <c r="CI516" s="11"/>
      <c r="CJ516" s="11"/>
      <c r="CK516" s="11" t="s">
        <v>158</v>
      </c>
      <c r="CL516" s="11" t="s">
        <v>158</v>
      </c>
      <c r="CM516" s="11" t="s">
        <v>158</v>
      </c>
      <c r="CN516" s="11" t="s">
        <v>158</v>
      </c>
      <c r="CO516" s="11" t="s">
        <v>158</v>
      </c>
      <c r="CP516" s="11" t="s">
        <v>158</v>
      </c>
      <c r="CQ516" s="11" t="s">
        <v>158</v>
      </c>
      <c r="CR516" s="11" t="s">
        <v>158</v>
      </c>
      <c r="CS516" s="11" t="s">
        <v>158</v>
      </c>
      <c r="CT516" s="11" t="s">
        <v>158</v>
      </c>
      <c r="CU516" s="11" t="s">
        <v>158</v>
      </c>
      <c r="CV516" s="11" t="s">
        <v>158</v>
      </c>
      <c r="CW516" s="11" t="s">
        <v>158</v>
      </c>
      <c r="CX516" s="11" t="s">
        <v>154</v>
      </c>
      <c r="CY516" s="11" t="s">
        <v>154</v>
      </c>
      <c r="CZ516" s="11" t="s">
        <v>154</v>
      </c>
      <c r="DA516" s="11" t="s">
        <v>154</v>
      </c>
      <c r="DB516" s="11" t="s">
        <v>154</v>
      </c>
      <c r="DC516" s="11" t="s">
        <v>154</v>
      </c>
      <c r="DD516" s="11" t="s">
        <v>154</v>
      </c>
      <c r="DE516" s="11" t="s">
        <v>154</v>
      </c>
      <c r="DF516" s="11" t="s">
        <v>154</v>
      </c>
      <c r="DG516" s="11" t="s">
        <v>154</v>
      </c>
      <c r="DH516" s="11" t="s">
        <v>154</v>
      </c>
      <c r="DI516" s="11" t="s">
        <v>154</v>
      </c>
      <c r="DJ516" s="11" t="s">
        <v>154</v>
      </c>
      <c r="DK516" s="11" t="s">
        <v>157</v>
      </c>
      <c r="DL516" s="11" t="s">
        <v>157</v>
      </c>
      <c r="DM516" s="11" t="s">
        <v>157</v>
      </c>
      <c r="DN516" s="11" t="s">
        <v>157</v>
      </c>
      <c r="DO516" s="11" t="s">
        <v>157</v>
      </c>
      <c r="DP516" s="11" t="s">
        <v>157</v>
      </c>
      <c r="DQ516" s="11" t="s">
        <v>157</v>
      </c>
      <c r="DR516" s="11" t="s">
        <v>157</v>
      </c>
      <c r="DS516" s="11" t="s">
        <v>157</v>
      </c>
      <c r="DT516" s="11" t="s">
        <v>157</v>
      </c>
      <c r="DU516" s="11" t="s">
        <v>157</v>
      </c>
      <c r="DV516" s="11" t="s">
        <v>157</v>
      </c>
      <c r="DW516" s="11" t="s">
        <v>157</v>
      </c>
      <c r="DX516" s="11" t="b">
        <v>1</v>
      </c>
      <c r="DY516" s="11" t="b">
        <v>1</v>
      </c>
      <c r="DZ516" s="11" t="b">
        <v>1</v>
      </c>
      <c r="EA516" s="11" t="b">
        <v>1</v>
      </c>
      <c r="EB516" s="11" t="b">
        <v>1</v>
      </c>
      <c r="EC516" s="11" t="b">
        <v>0</v>
      </c>
      <c r="ED516" s="11" t="b">
        <v>1</v>
      </c>
      <c r="EE516" s="11" t="b">
        <v>1</v>
      </c>
      <c r="EF516" s="11" t="b">
        <v>1</v>
      </c>
      <c r="EG516" s="11" t="b">
        <v>1</v>
      </c>
      <c r="EH516" s="11" t="b">
        <v>1</v>
      </c>
      <c r="EI516" s="11" t="b">
        <v>1</v>
      </c>
      <c r="EJ516" s="11" t="b">
        <v>0</v>
      </c>
      <c r="EK516" s="11">
        <v>7.7963000000000005E-2</v>
      </c>
      <c r="EL516" s="11">
        <v>3.1746999999999997E-2</v>
      </c>
      <c r="EM516" s="11">
        <v>3.7672999999999998E-2</v>
      </c>
      <c r="EN516" s="11">
        <v>0.10746799999999999</v>
      </c>
      <c r="EO516" s="11">
        <v>2.8511999999999999E-2</v>
      </c>
      <c r="EP516" s="11">
        <v>5.2665999999999998E-2</v>
      </c>
      <c r="EQ516" s="11">
        <v>2.1344999999999999E-2</v>
      </c>
      <c r="ER516" s="11">
        <v>3.1355000000000001E-2</v>
      </c>
      <c r="ES516" s="11">
        <v>3.6950999999999998E-2</v>
      </c>
      <c r="ET516" s="11">
        <v>0.246646</v>
      </c>
      <c r="EU516" s="11">
        <v>4.6337000000000003E-2</v>
      </c>
      <c r="EV516" s="11">
        <v>5.2935000000000003E-2</v>
      </c>
      <c r="EW516" s="11">
        <v>4.5079000000000001E-2</v>
      </c>
      <c r="EX516" s="11" t="s">
        <v>376</v>
      </c>
      <c r="EY516" s="11" t="str">
        <f>VLOOKUP(Table8[[#This Row],[Candidate Detail Answer: City]],cities,2,FALSE)</f>
        <v>Redford</v>
      </c>
      <c r="EZ516" s="11" t="str">
        <f>VLOOKUP(Table8[[#This Row],[Candidate Detail Answer: City]],cities,3,FALSE)</f>
        <v>MI</v>
      </c>
      <c r="FA516" s="21">
        <f>VLOOKUP(Table8[[#This Row],[Candidate Detail Answer: City]],cities,4,FALSE)</f>
        <v>48239</v>
      </c>
      <c r="FB516" s="11" t="s">
        <v>231</v>
      </c>
      <c r="FC516" s="11" t="str">
        <f>VLOOKUP(Table8[[#This Row],[Candidate Detail Answer: Major]],majors_final,3,FALSE)</f>
        <v>Software Engineering</v>
      </c>
      <c r="FD516" s="11" t="str">
        <f>VLOOKUP(Table8[[#This Row],[Candidate Detail Answer: Major]],majors_final,4,FALSE)</f>
        <v>IT-development focused</v>
      </c>
      <c r="FE516" s="11">
        <f>VLOOKUP(Table8[[#This Row],[Candidate Detail Answer: Major]],majors_final,5,FALSE)</f>
        <v>0</v>
      </c>
      <c r="FF516" s="11">
        <f>VLOOKUP(Table8[[#This Row],[Candidate Detail Answer: Major]],majors_final,6,FALSE)</f>
        <v>0</v>
      </c>
      <c r="FG516" s="5"/>
      <c r="FH516" s="5"/>
      <c r="FI516" s="11"/>
    </row>
    <row r="517" spans="1:165" ht="12.75" x14ac:dyDescent="0.2">
      <c r="A517" s="11">
        <v>30067964</v>
      </c>
      <c r="B517" s="11">
        <v>39671036</v>
      </c>
      <c r="C517" s="11">
        <v>52728.023611110701</v>
      </c>
      <c r="D517" s="11" t="s">
        <v>153</v>
      </c>
      <c r="E517" s="11">
        <v>345600</v>
      </c>
      <c r="F517" s="11">
        <v>47411622</v>
      </c>
      <c r="G517" s="11">
        <v>48052.115972222797</v>
      </c>
      <c r="H517" s="11">
        <v>47660.443749999198</v>
      </c>
      <c r="I517" s="11">
        <v>188072</v>
      </c>
      <c r="J517" s="11">
        <v>2</v>
      </c>
      <c r="K517" s="11">
        <v>0</v>
      </c>
      <c r="L517" s="11">
        <v>0</v>
      </c>
      <c r="M517" s="11">
        <v>131</v>
      </c>
      <c r="N517" s="11">
        <v>121</v>
      </c>
      <c r="O517" s="11">
        <v>92</v>
      </c>
      <c r="P517" s="11">
        <v>92.36</v>
      </c>
      <c r="Q517" s="11">
        <v>84842</v>
      </c>
      <c r="R517" s="11" t="s">
        <v>154</v>
      </c>
      <c r="S517" s="11" t="s">
        <v>155</v>
      </c>
      <c r="T517" s="11" t="s">
        <v>156</v>
      </c>
      <c r="U517" s="11">
        <v>0</v>
      </c>
      <c r="V517" s="11" t="s">
        <v>154</v>
      </c>
      <c r="W517" s="11" t="s">
        <v>157</v>
      </c>
      <c r="X517" s="11">
        <v>1</v>
      </c>
      <c r="Y517" s="11">
        <v>1</v>
      </c>
      <c r="Z517" s="11">
        <v>10</v>
      </c>
      <c r="AA517" s="11">
        <v>10</v>
      </c>
      <c r="AB517" s="11">
        <v>10</v>
      </c>
      <c r="AC517" s="11">
        <v>10</v>
      </c>
      <c r="AD517" s="11">
        <v>10</v>
      </c>
      <c r="AE517" s="11">
        <v>10</v>
      </c>
      <c r="AF517" s="11">
        <v>10</v>
      </c>
      <c r="AG517" s="11">
        <v>10</v>
      </c>
      <c r="AH517" s="11">
        <v>10</v>
      </c>
      <c r="AI517" s="11">
        <v>10</v>
      </c>
      <c r="AJ517" s="11">
        <v>10</v>
      </c>
      <c r="AK517" s="11">
        <v>0</v>
      </c>
      <c r="AL517" s="11">
        <v>10</v>
      </c>
      <c r="AM517" s="11">
        <v>111</v>
      </c>
      <c r="AN517" s="11">
        <v>60</v>
      </c>
      <c r="AO517" s="11">
        <v>10</v>
      </c>
      <c r="AP517" s="11">
        <v>110</v>
      </c>
      <c r="AQ517" s="11">
        <v>50</v>
      </c>
      <c r="AR517" s="11">
        <v>30</v>
      </c>
      <c r="AS517" s="11">
        <v>1</v>
      </c>
      <c r="AT517" s="11">
        <v>120</v>
      </c>
      <c r="AU517" s="11">
        <v>14</v>
      </c>
      <c r="AV517" s="11">
        <v>7171</v>
      </c>
      <c r="AW517" s="11">
        <v>7127</v>
      </c>
      <c r="AX517" s="11">
        <v>1381</v>
      </c>
      <c r="AY517" s="11">
        <v>34466</v>
      </c>
      <c r="AZ517" s="11">
        <v>9204</v>
      </c>
      <c r="BA517" s="11">
        <v>20475</v>
      </c>
      <c r="BB517" s="11">
        <v>14946</v>
      </c>
      <c r="BC517" s="11">
        <v>4140</v>
      </c>
      <c r="BD517" s="11">
        <v>461</v>
      </c>
      <c r="BE517" s="11">
        <v>678</v>
      </c>
      <c r="BF517" s="11">
        <v>1270</v>
      </c>
      <c r="BG517" s="11">
        <v>1005</v>
      </c>
      <c r="BH517" s="11">
        <v>857</v>
      </c>
      <c r="BI517" s="11">
        <v>5</v>
      </c>
      <c r="BJ517" s="11">
        <v>6</v>
      </c>
      <c r="BK517" s="11">
        <v>5</v>
      </c>
      <c r="BL517" s="11">
        <v>7</v>
      </c>
      <c r="BM517" s="11">
        <v>5</v>
      </c>
      <c r="BN517" s="11">
        <v>5</v>
      </c>
      <c r="BO517" s="11">
        <v>9</v>
      </c>
      <c r="BP517" s="11">
        <v>6</v>
      </c>
      <c r="BQ517" s="11">
        <v>5</v>
      </c>
      <c r="BR517" s="11">
        <v>6</v>
      </c>
      <c r="BS517" s="11">
        <v>9</v>
      </c>
      <c r="BT517" s="11">
        <v>11</v>
      </c>
      <c r="BU517" s="11">
        <v>34</v>
      </c>
      <c r="BV517" s="11">
        <v>21</v>
      </c>
      <c r="BW517" s="11">
        <v>22</v>
      </c>
      <c r="BX517" s="11">
        <v>7</v>
      </c>
      <c r="BY517" s="11">
        <v>10</v>
      </c>
      <c r="BZ517" s="11">
        <v>4</v>
      </c>
      <c r="CA517" s="11">
        <v>8</v>
      </c>
      <c r="CB517" s="11">
        <v>4</v>
      </c>
      <c r="CC517" s="11">
        <v>5</v>
      </c>
      <c r="CD517" s="11">
        <v>4</v>
      </c>
      <c r="CE517" s="11">
        <v>5</v>
      </c>
      <c r="CF517" s="11">
        <v>6</v>
      </c>
      <c r="CG517" s="11">
        <v>3</v>
      </c>
      <c r="CH517" s="11">
        <v>4</v>
      </c>
      <c r="CI517" s="11"/>
      <c r="CJ517" s="11"/>
      <c r="CK517" s="11" t="s">
        <v>158</v>
      </c>
      <c r="CL517" s="11" t="s">
        <v>158</v>
      </c>
      <c r="CM517" s="11" t="s">
        <v>158</v>
      </c>
      <c r="CN517" s="11" t="s">
        <v>158</v>
      </c>
      <c r="CO517" s="11" t="s">
        <v>158</v>
      </c>
      <c r="CP517" s="11" t="s">
        <v>158</v>
      </c>
      <c r="CQ517" s="11" t="s">
        <v>158</v>
      </c>
      <c r="CR517" s="11" t="s">
        <v>158</v>
      </c>
      <c r="CS517" s="11" t="s">
        <v>158</v>
      </c>
      <c r="CT517" s="11" t="s">
        <v>158</v>
      </c>
      <c r="CU517" s="11" t="s">
        <v>158</v>
      </c>
      <c r="CV517" s="11" t="s">
        <v>158</v>
      </c>
      <c r="CW517" s="11" t="s">
        <v>158</v>
      </c>
      <c r="CX517" s="11" t="s">
        <v>154</v>
      </c>
      <c r="CY517" s="11" t="s">
        <v>154</v>
      </c>
      <c r="CZ517" s="11" t="s">
        <v>154</v>
      </c>
      <c r="DA517" s="11" t="s">
        <v>154</v>
      </c>
      <c r="DB517" s="11" t="s">
        <v>154</v>
      </c>
      <c r="DC517" s="11" t="s">
        <v>154</v>
      </c>
      <c r="DD517" s="11" t="s">
        <v>154</v>
      </c>
      <c r="DE517" s="11" t="s">
        <v>154</v>
      </c>
      <c r="DF517" s="11" t="s">
        <v>154</v>
      </c>
      <c r="DG517" s="11" t="s">
        <v>154</v>
      </c>
      <c r="DH517" s="11" t="s">
        <v>154</v>
      </c>
      <c r="DI517" s="11" t="s">
        <v>154</v>
      </c>
      <c r="DJ517" s="11" t="s">
        <v>154</v>
      </c>
      <c r="DK517" s="11" t="s">
        <v>157</v>
      </c>
      <c r="DL517" s="11" t="s">
        <v>157</v>
      </c>
      <c r="DM517" s="11" t="s">
        <v>157</v>
      </c>
      <c r="DN517" s="11" t="s">
        <v>157</v>
      </c>
      <c r="DO517" s="11" t="s">
        <v>157</v>
      </c>
      <c r="DP517" s="11" t="s">
        <v>157</v>
      </c>
      <c r="DQ517" s="11" t="s">
        <v>157</v>
      </c>
      <c r="DR517" s="11" t="s">
        <v>157</v>
      </c>
      <c r="DS517" s="11" t="s">
        <v>157</v>
      </c>
      <c r="DT517" s="11" t="s">
        <v>157</v>
      </c>
      <c r="DU517" s="11" t="s">
        <v>157</v>
      </c>
      <c r="DV517" s="11" t="s">
        <v>157</v>
      </c>
      <c r="DW517" s="11" t="s">
        <v>157</v>
      </c>
      <c r="DX517" s="11" t="b">
        <v>1</v>
      </c>
      <c r="DY517" s="11" t="b">
        <v>1</v>
      </c>
      <c r="DZ517" s="11" t="b">
        <v>1</v>
      </c>
      <c r="EA517" s="11" t="b">
        <v>1</v>
      </c>
      <c r="EB517" s="11" t="b">
        <v>1</v>
      </c>
      <c r="EC517" s="11" t="b">
        <v>1</v>
      </c>
      <c r="ED517" s="11" t="b">
        <v>1</v>
      </c>
      <c r="EE517" s="11" t="b">
        <v>1</v>
      </c>
      <c r="EF517" s="11" t="b">
        <v>1</v>
      </c>
      <c r="EG517" s="11" t="b">
        <v>1</v>
      </c>
      <c r="EH517" s="11" t="b">
        <v>1</v>
      </c>
      <c r="EI517" s="11" t="b">
        <v>0</v>
      </c>
      <c r="EJ517" s="11" t="b">
        <v>1</v>
      </c>
      <c r="EK517" s="11">
        <v>3.5174999999999998E-2</v>
      </c>
      <c r="EL517" s="11">
        <v>3.0536000000000001E-2</v>
      </c>
      <c r="EM517" s="11">
        <v>3.0723E-2</v>
      </c>
      <c r="EN517" s="11">
        <v>4.2699000000000001E-2</v>
      </c>
      <c r="EO517" s="11">
        <v>1.2338999999999999E-2</v>
      </c>
      <c r="EP517" s="11">
        <v>4.1831E-2</v>
      </c>
      <c r="EQ517" s="11">
        <v>3.4366000000000001E-2</v>
      </c>
      <c r="ER517" s="11">
        <v>3.1253999999999997E-2</v>
      </c>
      <c r="ES517" s="11">
        <v>5.7574E-2</v>
      </c>
      <c r="ET517" s="11">
        <v>3.2329999999999998E-2</v>
      </c>
      <c r="EU517" s="11">
        <v>3.7303000000000003E-2</v>
      </c>
      <c r="EV517" s="11">
        <v>2.988E-2</v>
      </c>
      <c r="EW517" s="11">
        <v>3.9493E-2</v>
      </c>
      <c r="EX517" s="11" t="s">
        <v>373</v>
      </c>
      <c r="EY517" s="11" t="str">
        <f>VLOOKUP(Table8[[#This Row],[Candidate Detail Answer: City]],cities,2,FALSE)</f>
        <v>Redmond</v>
      </c>
      <c r="EZ517" s="11" t="str">
        <f>VLOOKUP(Table8[[#This Row],[Candidate Detail Answer: City]],cities,3,FALSE)</f>
        <v>WA</v>
      </c>
      <c r="FA517" s="21">
        <f>VLOOKUP(Table8[[#This Row],[Candidate Detail Answer: City]],cities,4,FALSE)</f>
        <v>98052</v>
      </c>
      <c r="FB517" s="11" t="s">
        <v>328</v>
      </c>
      <c r="FC517" s="11" t="str">
        <f>VLOOKUP(Table8[[#This Row],[Candidate Detail Answer: Major]],majors_final,3,FALSE)</f>
        <v>Software Engineering</v>
      </c>
      <c r="FD517" s="11" t="str">
        <f>VLOOKUP(Table8[[#This Row],[Candidate Detail Answer: Major]],majors_final,4,FALSE)</f>
        <v>IT-development focused</v>
      </c>
      <c r="FE517" s="11">
        <f>VLOOKUP(Table8[[#This Row],[Candidate Detail Answer: Major]],majors_final,5,FALSE)</f>
        <v>0</v>
      </c>
      <c r="FF517" s="11">
        <f>VLOOKUP(Table8[[#This Row],[Candidate Detail Answer: Major]],majors_final,6,FALSE)</f>
        <v>0</v>
      </c>
      <c r="FG517" s="5"/>
      <c r="FH517" s="5"/>
      <c r="FI517" s="11"/>
    </row>
    <row r="518" spans="1:165" ht="12.75" x14ac:dyDescent="0.2">
      <c r="A518" s="11">
        <v>29502127</v>
      </c>
      <c r="B518" s="11">
        <v>38835988</v>
      </c>
      <c r="C518" s="11">
        <v>52684.158333332904</v>
      </c>
      <c r="D518" s="11" t="s">
        <v>153</v>
      </c>
      <c r="E518" s="11">
        <v>345600</v>
      </c>
      <c r="F518" s="11">
        <v>46239910</v>
      </c>
      <c r="G518" s="11">
        <v>47971.843750000597</v>
      </c>
      <c r="H518" s="11">
        <v>47589.574305554801</v>
      </c>
      <c r="I518" s="11">
        <v>9209</v>
      </c>
      <c r="J518" s="11">
        <v>1</v>
      </c>
      <c r="K518" s="11">
        <v>0</v>
      </c>
      <c r="L518" s="11">
        <v>0</v>
      </c>
      <c r="M518" s="11">
        <v>131</v>
      </c>
      <c r="N518" s="11">
        <v>121</v>
      </c>
      <c r="O518" s="11">
        <v>92</v>
      </c>
      <c r="P518" s="11">
        <v>92.36</v>
      </c>
      <c r="Q518" s="11">
        <v>2716</v>
      </c>
      <c r="R518" s="11" t="s">
        <v>154</v>
      </c>
      <c r="S518" s="11" t="s">
        <v>155</v>
      </c>
      <c r="T518" s="11" t="s">
        <v>156</v>
      </c>
      <c r="U518" s="11">
        <v>0</v>
      </c>
      <c r="V518" s="11" t="s">
        <v>154</v>
      </c>
      <c r="W518" s="11" t="s">
        <v>157</v>
      </c>
      <c r="X518" s="11">
        <v>3</v>
      </c>
      <c r="Y518" s="11">
        <v>1</v>
      </c>
      <c r="Z518" s="11">
        <v>10</v>
      </c>
      <c r="AA518" s="11">
        <v>10</v>
      </c>
      <c r="AB518" s="11">
        <v>10</v>
      </c>
      <c r="AC518" s="11">
        <v>10</v>
      </c>
      <c r="AD518" s="11">
        <v>10</v>
      </c>
      <c r="AE518" s="11">
        <v>10</v>
      </c>
      <c r="AF518" s="11">
        <v>10</v>
      </c>
      <c r="AG518" s="11">
        <v>10</v>
      </c>
      <c r="AH518" s="11">
        <v>10</v>
      </c>
      <c r="AI518" s="11">
        <v>10</v>
      </c>
      <c r="AJ518" s="11">
        <v>10</v>
      </c>
      <c r="AK518" s="11">
        <v>0</v>
      </c>
      <c r="AL518" s="11">
        <v>10</v>
      </c>
      <c r="AM518" s="11">
        <v>111</v>
      </c>
      <c r="AN518" s="11">
        <v>60</v>
      </c>
      <c r="AO518" s="11">
        <v>10</v>
      </c>
      <c r="AP518" s="11">
        <v>110</v>
      </c>
      <c r="AQ518" s="11">
        <v>50</v>
      </c>
      <c r="AR518" s="11">
        <v>30</v>
      </c>
      <c r="AS518" s="11">
        <v>1</v>
      </c>
      <c r="AT518" s="11">
        <v>120</v>
      </c>
      <c r="AU518" s="11">
        <v>27</v>
      </c>
      <c r="AV518" s="11">
        <v>80</v>
      </c>
      <c r="AW518" s="11">
        <v>56</v>
      </c>
      <c r="AX518" s="11">
        <v>111</v>
      </c>
      <c r="AY518" s="11">
        <v>577</v>
      </c>
      <c r="AZ518" s="11">
        <v>327</v>
      </c>
      <c r="BA518" s="11">
        <v>1203</v>
      </c>
      <c r="BB518" s="11">
        <v>110</v>
      </c>
      <c r="BC518" s="11">
        <v>814</v>
      </c>
      <c r="BD518" s="11">
        <v>137</v>
      </c>
      <c r="BE518" s="11">
        <v>265</v>
      </c>
      <c r="BF518" s="11">
        <v>1998</v>
      </c>
      <c r="BG518" s="11">
        <v>709</v>
      </c>
      <c r="BH518" s="11">
        <v>40</v>
      </c>
      <c r="BI518" s="11">
        <v>6</v>
      </c>
      <c r="BJ518" s="11">
        <v>5</v>
      </c>
      <c r="BK518" s="11">
        <v>6</v>
      </c>
      <c r="BL518" s="11">
        <v>7</v>
      </c>
      <c r="BM518" s="11">
        <v>4</v>
      </c>
      <c r="BN518" s="11">
        <v>5</v>
      </c>
      <c r="BO518" s="11">
        <v>7</v>
      </c>
      <c r="BP518" s="11">
        <v>6</v>
      </c>
      <c r="BQ518" s="11">
        <v>5</v>
      </c>
      <c r="BR518" s="11">
        <v>6</v>
      </c>
      <c r="BS518" s="11">
        <v>7</v>
      </c>
      <c r="BT518" s="11">
        <v>14</v>
      </c>
      <c r="BU518" s="11">
        <v>22</v>
      </c>
      <c r="BV518" s="11">
        <v>4</v>
      </c>
      <c r="BW518" s="11">
        <v>4</v>
      </c>
      <c r="BX518" s="11">
        <v>4</v>
      </c>
      <c r="BY518" s="11">
        <v>9</v>
      </c>
      <c r="BZ518" s="11">
        <v>10</v>
      </c>
      <c r="CA518" s="11">
        <v>14</v>
      </c>
      <c r="CB518" s="11">
        <v>4</v>
      </c>
      <c r="CC518" s="11">
        <v>10</v>
      </c>
      <c r="CD518" s="11">
        <v>6</v>
      </c>
      <c r="CE518" s="11">
        <v>3</v>
      </c>
      <c r="CF518" s="11">
        <v>24</v>
      </c>
      <c r="CG518" s="11">
        <v>8</v>
      </c>
      <c r="CH518" s="11">
        <v>3</v>
      </c>
      <c r="CI518" s="11"/>
      <c r="CJ518" s="11"/>
      <c r="CK518" s="11" t="s">
        <v>158</v>
      </c>
      <c r="CL518" s="11" t="s">
        <v>158</v>
      </c>
      <c r="CM518" s="11" t="s">
        <v>158</v>
      </c>
      <c r="CN518" s="11" t="s">
        <v>158</v>
      </c>
      <c r="CO518" s="11" t="s">
        <v>158</v>
      </c>
      <c r="CP518" s="11" t="s">
        <v>158</v>
      </c>
      <c r="CQ518" s="11" t="s">
        <v>158</v>
      </c>
      <c r="CR518" s="11" t="s">
        <v>158</v>
      </c>
      <c r="CS518" s="11" t="s">
        <v>158</v>
      </c>
      <c r="CT518" s="11" t="s">
        <v>158</v>
      </c>
      <c r="CU518" s="11" t="s">
        <v>158</v>
      </c>
      <c r="CV518" s="11" t="s">
        <v>158</v>
      </c>
      <c r="CW518" s="11" t="s">
        <v>158</v>
      </c>
      <c r="CX518" s="11" t="s">
        <v>154</v>
      </c>
      <c r="CY518" s="11" t="s">
        <v>154</v>
      </c>
      <c r="CZ518" s="11" t="s">
        <v>154</v>
      </c>
      <c r="DA518" s="11" t="s">
        <v>154</v>
      </c>
      <c r="DB518" s="11" t="s">
        <v>154</v>
      </c>
      <c r="DC518" s="11" t="s">
        <v>154</v>
      </c>
      <c r="DD518" s="11" t="s">
        <v>154</v>
      </c>
      <c r="DE518" s="11" t="s">
        <v>154</v>
      </c>
      <c r="DF518" s="11" t="s">
        <v>154</v>
      </c>
      <c r="DG518" s="11" t="s">
        <v>154</v>
      </c>
      <c r="DH518" s="11" t="s">
        <v>154</v>
      </c>
      <c r="DI518" s="11" t="s">
        <v>154</v>
      </c>
      <c r="DJ518" s="11" t="s">
        <v>154</v>
      </c>
      <c r="DK518" s="11" t="s">
        <v>157</v>
      </c>
      <c r="DL518" s="11" t="s">
        <v>157</v>
      </c>
      <c r="DM518" s="11" t="s">
        <v>157</v>
      </c>
      <c r="DN518" s="11" t="s">
        <v>157</v>
      </c>
      <c r="DO518" s="11" t="s">
        <v>157</v>
      </c>
      <c r="DP518" s="11" t="s">
        <v>157</v>
      </c>
      <c r="DQ518" s="11" t="s">
        <v>157</v>
      </c>
      <c r="DR518" s="11" t="s">
        <v>157</v>
      </c>
      <c r="DS518" s="11" t="s">
        <v>157</v>
      </c>
      <c r="DT518" s="11" t="s">
        <v>157</v>
      </c>
      <c r="DU518" s="11" t="s">
        <v>157</v>
      </c>
      <c r="DV518" s="11" t="s">
        <v>157</v>
      </c>
      <c r="DW518" s="11" t="s">
        <v>157</v>
      </c>
      <c r="DX518" s="11" t="b">
        <v>1</v>
      </c>
      <c r="DY518" s="11" t="b">
        <v>1</v>
      </c>
      <c r="DZ518" s="11" t="b">
        <v>1</v>
      </c>
      <c r="EA518" s="11" t="b">
        <v>1</v>
      </c>
      <c r="EB518" s="11" t="b">
        <v>1</v>
      </c>
      <c r="EC518" s="11" t="b">
        <v>1</v>
      </c>
      <c r="ED518" s="11" t="b">
        <v>1</v>
      </c>
      <c r="EE518" s="11" t="b">
        <v>1</v>
      </c>
      <c r="EF518" s="11" t="b">
        <v>1</v>
      </c>
      <c r="EG518" s="11" t="b">
        <v>1</v>
      </c>
      <c r="EH518" s="11" t="b">
        <v>1</v>
      </c>
      <c r="EI518" s="11" t="b">
        <v>0</v>
      </c>
      <c r="EJ518" s="11" t="b">
        <v>1</v>
      </c>
      <c r="EK518" s="11">
        <v>3.0908000000000001E-2</v>
      </c>
      <c r="EL518" s="11">
        <v>3.6798999999999998E-2</v>
      </c>
      <c r="EM518" s="11">
        <v>3.4619999999999998E-2</v>
      </c>
      <c r="EN518" s="11">
        <v>3.0467000000000001E-2</v>
      </c>
      <c r="EO518" s="11">
        <v>3.5436000000000002E-2</v>
      </c>
      <c r="EP518" s="11">
        <v>3.8156000000000002E-2</v>
      </c>
      <c r="EQ518" s="11">
        <v>4.0098000000000002E-2</v>
      </c>
      <c r="ER518" s="11">
        <v>5.0228000000000002E-2</v>
      </c>
      <c r="ES518" s="11">
        <v>3.4280999999999999E-2</v>
      </c>
      <c r="ET518" s="11">
        <v>3.6111999999999998E-2</v>
      </c>
      <c r="EU518" s="11">
        <v>4.7157999999999999E-2</v>
      </c>
      <c r="EV518" s="11">
        <v>1.0996000000000001E-2</v>
      </c>
      <c r="EW518" s="11">
        <v>3.5722999999999998E-2</v>
      </c>
      <c r="EX518" s="11" t="s">
        <v>373</v>
      </c>
      <c r="EY518" s="11" t="str">
        <f>VLOOKUP(Table8[[#This Row],[Candidate Detail Answer: City]],cities,2,FALSE)</f>
        <v>Redmond</v>
      </c>
      <c r="EZ518" s="11" t="str">
        <f>VLOOKUP(Table8[[#This Row],[Candidate Detail Answer: City]],cities,3,FALSE)</f>
        <v>WA</v>
      </c>
      <c r="FA518" s="21">
        <f>VLOOKUP(Table8[[#This Row],[Candidate Detail Answer: City]],cities,4,FALSE)</f>
        <v>98052</v>
      </c>
      <c r="FB518" s="11" t="s">
        <v>210</v>
      </c>
      <c r="FC518" s="11" t="str">
        <f>VLOOKUP(Table8[[#This Row],[Candidate Detail Answer: Major]],majors_final,3,FALSE)</f>
        <v>Computer Science</v>
      </c>
      <c r="FD518" s="11" t="str">
        <f>VLOOKUP(Table8[[#This Row],[Candidate Detail Answer: Major]],majors_final,4,FALSE)</f>
        <v>IT-development focused</v>
      </c>
      <c r="FE518" s="11">
        <f>VLOOKUP(Table8[[#This Row],[Candidate Detail Answer: Major]],majors_final,5,FALSE)</f>
        <v>0</v>
      </c>
      <c r="FF518" s="11">
        <f>VLOOKUP(Table8[[#This Row],[Candidate Detail Answer: Major]],majors_final,6,FALSE)</f>
        <v>0</v>
      </c>
      <c r="FG518" s="5"/>
      <c r="FH518" s="5"/>
      <c r="FI518" s="11"/>
    </row>
    <row r="519" spans="1:165" ht="12.75" x14ac:dyDescent="0.2">
      <c r="A519" s="11">
        <v>51960722</v>
      </c>
      <c r="B519" s="11">
        <v>73589898</v>
      </c>
      <c r="C519" s="11">
        <v>45029.667361111096</v>
      </c>
      <c r="D519" s="11" t="s">
        <v>153</v>
      </c>
      <c r="E519" s="11">
        <v>345600</v>
      </c>
      <c r="F519" s="11">
        <v>77729260</v>
      </c>
      <c r="G519" s="11">
        <v>54875.254861112902</v>
      </c>
      <c r="H519" s="11">
        <v>53684.346527775502</v>
      </c>
      <c r="I519" s="11">
        <v>18992</v>
      </c>
      <c r="J519" s="11">
        <v>1</v>
      </c>
      <c r="K519" s="11">
        <v>34</v>
      </c>
      <c r="L519" s="11">
        <v>4364</v>
      </c>
      <c r="M519" s="11">
        <v>131</v>
      </c>
      <c r="N519" s="11">
        <v>131</v>
      </c>
      <c r="O519" s="11">
        <v>92</v>
      </c>
      <c r="P519" s="11">
        <v>100</v>
      </c>
      <c r="Q519" s="11">
        <v>327</v>
      </c>
      <c r="R519" s="11" t="s">
        <v>154</v>
      </c>
      <c r="S519" s="11" t="s">
        <v>155</v>
      </c>
      <c r="T519" s="11" t="s">
        <v>208</v>
      </c>
      <c r="U519" s="11">
        <v>2</v>
      </c>
      <c r="V519" s="11" t="s">
        <v>154</v>
      </c>
      <c r="W519" s="11" t="s">
        <v>157</v>
      </c>
      <c r="X519" s="11">
        <v>2</v>
      </c>
      <c r="Y519" s="11">
        <v>1</v>
      </c>
      <c r="Z519" s="11">
        <v>10</v>
      </c>
      <c r="AA519" s="11">
        <v>10</v>
      </c>
      <c r="AB519" s="11">
        <v>10</v>
      </c>
      <c r="AC519" s="11">
        <v>10</v>
      </c>
      <c r="AD519" s="11">
        <v>10</v>
      </c>
      <c r="AE519" s="11">
        <v>10</v>
      </c>
      <c r="AF519" s="11">
        <v>10</v>
      </c>
      <c r="AG519" s="11">
        <v>10</v>
      </c>
      <c r="AH519" s="11">
        <v>10</v>
      </c>
      <c r="AI519" s="11">
        <v>10</v>
      </c>
      <c r="AJ519" s="11">
        <v>10</v>
      </c>
      <c r="AK519" s="11">
        <v>10</v>
      </c>
      <c r="AL519" s="11">
        <v>10</v>
      </c>
      <c r="AM519" s="11">
        <v>121</v>
      </c>
      <c r="AN519" s="11">
        <v>60</v>
      </c>
      <c r="AO519" s="11">
        <v>10</v>
      </c>
      <c r="AP519" s="11">
        <v>120</v>
      </c>
      <c r="AQ519" s="11">
        <v>60</v>
      </c>
      <c r="AR519" s="11">
        <v>40</v>
      </c>
      <c r="AS519" s="11">
        <v>1</v>
      </c>
      <c r="AT519" s="11">
        <v>130</v>
      </c>
      <c r="AU519" s="11">
        <v>190</v>
      </c>
      <c r="AV519" s="11">
        <v>982</v>
      </c>
      <c r="AW519" s="11">
        <v>516</v>
      </c>
      <c r="AX519" s="11">
        <v>485</v>
      </c>
      <c r="AY519" s="11">
        <v>578</v>
      </c>
      <c r="AZ519" s="11">
        <v>1396</v>
      </c>
      <c r="BA519" s="11">
        <v>1013</v>
      </c>
      <c r="BB519" s="11">
        <v>2788</v>
      </c>
      <c r="BC519" s="11">
        <v>6168</v>
      </c>
      <c r="BD519" s="11">
        <v>1038</v>
      </c>
      <c r="BE519" s="11">
        <v>422</v>
      </c>
      <c r="BF519" s="11">
        <v>1288</v>
      </c>
      <c r="BG519" s="11">
        <v>984</v>
      </c>
      <c r="BH519" s="11">
        <v>796</v>
      </c>
      <c r="BI519" s="11">
        <v>9</v>
      </c>
      <c r="BJ519" s="11">
        <v>9</v>
      </c>
      <c r="BK519" s="11">
        <v>9</v>
      </c>
      <c r="BL519" s="11">
        <v>12</v>
      </c>
      <c r="BM519" s="11">
        <v>10</v>
      </c>
      <c r="BN519" s="11">
        <v>11</v>
      </c>
      <c r="BO519" s="11">
        <v>14</v>
      </c>
      <c r="BP519" s="11">
        <v>12</v>
      </c>
      <c r="BQ519" s="11">
        <v>9</v>
      </c>
      <c r="BR519" s="11">
        <v>10</v>
      </c>
      <c r="BS519" s="11">
        <v>11</v>
      </c>
      <c r="BT519" s="11">
        <v>16</v>
      </c>
      <c r="BU519" s="11">
        <v>24</v>
      </c>
      <c r="BV519" s="11">
        <v>6</v>
      </c>
      <c r="BW519" s="11">
        <v>3</v>
      </c>
      <c r="BX519" s="11">
        <v>2</v>
      </c>
      <c r="BY519" s="11">
        <v>3</v>
      </c>
      <c r="BZ519" s="11">
        <v>5</v>
      </c>
      <c r="CA519" s="11">
        <v>6</v>
      </c>
      <c r="CB519" s="11">
        <v>11</v>
      </c>
      <c r="CC519" s="11">
        <v>40</v>
      </c>
      <c r="CD519" s="11">
        <v>9</v>
      </c>
      <c r="CE519" s="11">
        <v>3</v>
      </c>
      <c r="CF519" s="11">
        <v>6</v>
      </c>
      <c r="CG519" s="11">
        <v>4</v>
      </c>
      <c r="CH519" s="11">
        <v>2</v>
      </c>
      <c r="CI519" s="11"/>
      <c r="CJ519" s="11"/>
      <c r="CK519" s="11" t="s">
        <v>158</v>
      </c>
      <c r="CL519" s="11" t="s">
        <v>158</v>
      </c>
      <c r="CM519" s="11" t="s">
        <v>158</v>
      </c>
      <c r="CN519" s="11" t="s">
        <v>158</v>
      </c>
      <c r="CO519" s="11" t="s">
        <v>158</v>
      </c>
      <c r="CP519" s="11" t="s">
        <v>158</v>
      </c>
      <c r="CQ519" s="11" t="s">
        <v>158</v>
      </c>
      <c r="CR519" s="11" t="s">
        <v>158</v>
      </c>
      <c r="CS519" s="11" t="s">
        <v>158</v>
      </c>
      <c r="CT519" s="11" t="s">
        <v>158</v>
      </c>
      <c r="CU519" s="11" t="s">
        <v>158</v>
      </c>
      <c r="CV519" s="11" t="s">
        <v>158</v>
      </c>
      <c r="CW519" s="11" t="s">
        <v>158</v>
      </c>
      <c r="CX519" s="11" t="s">
        <v>154</v>
      </c>
      <c r="CY519" s="11" t="s">
        <v>154</v>
      </c>
      <c r="CZ519" s="11" t="s">
        <v>154</v>
      </c>
      <c r="DA519" s="11" t="s">
        <v>154</v>
      </c>
      <c r="DB519" s="11" t="s">
        <v>154</v>
      </c>
      <c r="DC519" s="11" t="s">
        <v>154</v>
      </c>
      <c r="DD519" s="11" t="s">
        <v>154</v>
      </c>
      <c r="DE519" s="11" t="s">
        <v>154</v>
      </c>
      <c r="DF519" s="11" t="s">
        <v>154</v>
      </c>
      <c r="DG519" s="11" t="s">
        <v>154</v>
      </c>
      <c r="DH519" s="11" t="s">
        <v>154</v>
      </c>
      <c r="DI519" s="11" t="s">
        <v>154</v>
      </c>
      <c r="DJ519" s="11" t="s">
        <v>154</v>
      </c>
      <c r="DK519" s="11" t="s">
        <v>157</v>
      </c>
      <c r="DL519" s="11" t="s">
        <v>157</v>
      </c>
      <c r="DM519" s="11" t="s">
        <v>157</v>
      </c>
      <c r="DN519" s="11" t="s">
        <v>157</v>
      </c>
      <c r="DO519" s="11" t="s">
        <v>157</v>
      </c>
      <c r="DP519" s="11" t="s">
        <v>157</v>
      </c>
      <c r="DQ519" s="11" t="s">
        <v>157</v>
      </c>
      <c r="DR519" s="11" t="s">
        <v>157</v>
      </c>
      <c r="DS519" s="11" t="s">
        <v>157</v>
      </c>
      <c r="DT519" s="11" t="s">
        <v>157</v>
      </c>
      <c r="DU519" s="11" t="s">
        <v>157</v>
      </c>
      <c r="DV519" s="11" t="s">
        <v>157</v>
      </c>
      <c r="DW519" s="11" t="s">
        <v>157</v>
      </c>
      <c r="DX519" s="11" t="b">
        <v>1</v>
      </c>
      <c r="DY519" s="11" t="b">
        <v>1</v>
      </c>
      <c r="DZ519" s="11" t="b">
        <v>1</v>
      </c>
      <c r="EA519" s="11" t="b">
        <v>1</v>
      </c>
      <c r="EB519" s="11" t="b">
        <v>1</v>
      </c>
      <c r="EC519" s="11" t="b">
        <v>1</v>
      </c>
      <c r="ED519" s="11" t="b">
        <v>1</v>
      </c>
      <c r="EE519" s="11" t="b">
        <v>1</v>
      </c>
      <c r="EF519" s="11" t="b">
        <v>1</v>
      </c>
      <c r="EG519" s="11" t="b">
        <v>1</v>
      </c>
      <c r="EH519" s="11" t="b">
        <v>1</v>
      </c>
      <c r="EI519" s="11" t="b">
        <v>1</v>
      </c>
      <c r="EJ519" s="11" t="b">
        <v>1</v>
      </c>
      <c r="EK519" s="11">
        <v>5.3047999999999998E-2</v>
      </c>
      <c r="EL519" s="11">
        <v>0.211864</v>
      </c>
      <c r="EM519" s="11">
        <v>2.7026000000000001E-2</v>
      </c>
      <c r="EN519" s="11">
        <v>3.5936000000000003E-2</v>
      </c>
      <c r="EO519" s="11">
        <v>9.8641999999999994E-2</v>
      </c>
      <c r="EP519" s="11">
        <v>5.1692000000000002E-2</v>
      </c>
      <c r="EQ519" s="11">
        <v>0.15384600000000001</v>
      </c>
      <c r="ER519" s="11">
        <v>6.9426000000000002E-2</v>
      </c>
      <c r="ES519" s="11">
        <v>2.0858000000000002E-2</v>
      </c>
      <c r="ET519" s="11">
        <v>3.7100000000000001E-2</v>
      </c>
      <c r="EU519" s="11">
        <v>0.106086</v>
      </c>
      <c r="EV519" s="11">
        <v>0.132907</v>
      </c>
      <c r="EW519" s="11">
        <v>0.128881</v>
      </c>
      <c r="EX519" s="11" t="s">
        <v>611</v>
      </c>
      <c r="EY519" s="11" t="str">
        <f>VLOOKUP(Table8[[#This Row],[Candidate Detail Answer: City]],cities,2,FALSE)</f>
        <v>Renton</v>
      </c>
      <c r="EZ519" s="11" t="str">
        <f>VLOOKUP(Table8[[#This Row],[Candidate Detail Answer: City]],cities,3,FALSE)</f>
        <v>WA</v>
      </c>
      <c r="FA519" s="21">
        <f>VLOOKUP(Table8[[#This Row],[Candidate Detail Answer: City]],cities,4,FALSE)</f>
        <v>98055</v>
      </c>
      <c r="FB519" s="11" t="s">
        <v>157</v>
      </c>
      <c r="FC519" s="11" t="str">
        <f>VLOOKUP(Table8[[#This Row],[Candidate Detail Answer: Major]],majors_final,3,FALSE)</f>
        <v>N/A</v>
      </c>
      <c r="FD519" s="11" t="str">
        <f>VLOOKUP(Table8[[#This Row],[Candidate Detail Answer: Major]],majors_final,4,FALSE)</f>
        <v>N/A</v>
      </c>
      <c r="FE519" s="11">
        <f>VLOOKUP(Table8[[#This Row],[Candidate Detail Answer: Major]],majors_final,5,FALSE)</f>
        <v>0</v>
      </c>
      <c r="FF519" s="11">
        <f>VLOOKUP(Table8[[#This Row],[Candidate Detail Answer: Major]],majors_final,6,FALSE)</f>
        <v>0</v>
      </c>
      <c r="FG519" s="5"/>
      <c r="FH519" s="5"/>
      <c r="FI519" s="11"/>
    </row>
    <row r="520" spans="1:165" ht="12.75" x14ac:dyDescent="0.2">
      <c r="A520" s="11">
        <v>47969118</v>
      </c>
      <c r="B520" s="11">
        <v>66953562</v>
      </c>
      <c r="C520" s="11">
        <v>45885.040277777698</v>
      </c>
      <c r="D520" s="11" t="s">
        <v>153</v>
      </c>
      <c r="E520" s="11">
        <v>345600</v>
      </c>
      <c r="F520" s="11">
        <v>73386258</v>
      </c>
      <c r="G520" s="11">
        <v>53008.925694445898</v>
      </c>
      <c r="H520" s="11">
        <v>52036.631944442503</v>
      </c>
      <c r="I520" s="11">
        <v>51761</v>
      </c>
      <c r="J520" s="11">
        <v>1</v>
      </c>
      <c r="K520" s="11">
        <v>201</v>
      </c>
      <c r="L520" s="11">
        <v>20443</v>
      </c>
      <c r="M520" s="11">
        <v>131</v>
      </c>
      <c r="N520" s="11">
        <v>131</v>
      </c>
      <c r="O520" s="11">
        <v>92</v>
      </c>
      <c r="P520" s="11">
        <v>100</v>
      </c>
      <c r="Q520" s="11">
        <v>18951</v>
      </c>
      <c r="R520" s="11" t="s">
        <v>154</v>
      </c>
      <c r="S520" s="11" t="s">
        <v>155</v>
      </c>
      <c r="T520" s="11" t="s">
        <v>208</v>
      </c>
      <c r="U520" s="11">
        <v>5</v>
      </c>
      <c r="V520" s="11" t="s">
        <v>154</v>
      </c>
      <c r="W520" s="11" t="s">
        <v>157</v>
      </c>
      <c r="X520" s="11"/>
      <c r="Y520" s="11">
        <v>1</v>
      </c>
      <c r="Z520" s="11">
        <v>10</v>
      </c>
      <c r="AA520" s="11">
        <v>10</v>
      </c>
      <c r="AB520" s="11">
        <v>10</v>
      </c>
      <c r="AC520" s="11">
        <v>10</v>
      </c>
      <c r="AD520" s="11">
        <v>10</v>
      </c>
      <c r="AE520" s="11">
        <v>10</v>
      </c>
      <c r="AF520" s="11">
        <v>10</v>
      </c>
      <c r="AG520" s="11">
        <v>10</v>
      </c>
      <c r="AH520" s="11">
        <v>10</v>
      </c>
      <c r="AI520" s="11">
        <v>10</v>
      </c>
      <c r="AJ520" s="11">
        <v>10</v>
      </c>
      <c r="AK520" s="11">
        <v>10</v>
      </c>
      <c r="AL520" s="11">
        <v>10</v>
      </c>
      <c r="AM520" s="11">
        <v>121</v>
      </c>
      <c r="AN520" s="11">
        <v>60</v>
      </c>
      <c r="AO520" s="11">
        <v>10</v>
      </c>
      <c r="AP520" s="11">
        <v>120</v>
      </c>
      <c r="AQ520" s="11">
        <v>60</v>
      </c>
      <c r="AR520" s="11">
        <v>40</v>
      </c>
      <c r="AS520" s="11">
        <v>1</v>
      </c>
      <c r="AT520" s="11">
        <v>130</v>
      </c>
      <c r="AU520" s="11">
        <v>257</v>
      </c>
      <c r="AV520" s="11">
        <v>6371</v>
      </c>
      <c r="AW520" s="11">
        <v>1004</v>
      </c>
      <c r="AX520" s="11">
        <v>3246</v>
      </c>
      <c r="AY520" s="11">
        <v>4489</v>
      </c>
      <c r="AZ520" s="11">
        <v>1315</v>
      </c>
      <c r="BA520" s="11">
        <v>3481</v>
      </c>
      <c r="BB520" s="11">
        <v>3001</v>
      </c>
      <c r="BC520" s="11">
        <v>1891</v>
      </c>
      <c r="BD520" s="11">
        <v>805</v>
      </c>
      <c r="BE520" s="11">
        <v>3107</v>
      </c>
      <c r="BF520" s="11">
        <v>610</v>
      </c>
      <c r="BG520" s="11">
        <v>1250</v>
      </c>
      <c r="BH520" s="11">
        <v>661</v>
      </c>
      <c r="BI520" s="11">
        <v>12</v>
      </c>
      <c r="BJ520" s="11">
        <v>14</v>
      </c>
      <c r="BK520" s="11">
        <v>14</v>
      </c>
      <c r="BL520" s="11">
        <v>17</v>
      </c>
      <c r="BM520" s="11">
        <v>11</v>
      </c>
      <c r="BN520" s="11">
        <v>12</v>
      </c>
      <c r="BO520" s="11">
        <v>14</v>
      </c>
      <c r="BP520" s="11">
        <v>13</v>
      </c>
      <c r="BQ520" s="11">
        <v>12</v>
      </c>
      <c r="BR520" s="11">
        <v>14</v>
      </c>
      <c r="BS520" s="11">
        <v>14</v>
      </c>
      <c r="BT520" s="11">
        <v>23</v>
      </c>
      <c r="BU520" s="11">
        <v>28</v>
      </c>
      <c r="BV520" s="11">
        <v>29</v>
      </c>
      <c r="BW520" s="11">
        <v>12</v>
      </c>
      <c r="BX520" s="11">
        <v>48</v>
      </c>
      <c r="BY520" s="11">
        <v>20</v>
      </c>
      <c r="BZ520" s="11">
        <v>11</v>
      </c>
      <c r="CA520" s="11">
        <v>23</v>
      </c>
      <c r="CB520" s="11">
        <v>11</v>
      </c>
      <c r="CC520" s="11">
        <v>11</v>
      </c>
      <c r="CD520" s="11">
        <v>7</v>
      </c>
      <c r="CE520" s="11">
        <v>34</v>
      </c>
      <c r="CF520" s="11">
        <v>7</v>
      </c>
      <c r="CG520" s="11">
        <v>25</v>
      </c>
      <c r="CH520" s="11">
        <v>11</v>
      </c>
      <c r="CI520" s="11"/>
      <c r="CJ520" s="11"/>
      <c r="CK520" s="11" t="s">
        <v>158</v>
      </c>
      <c r="CL520" s="11" t="s">
        <v>158</v>
      </c>
      <c r="CM520" s="11" t="s">
        <v>158</v>
      </c>
      <c r="CN520" s="11" t="s">
        <v>158</v>
      </c>
      <c r="CO520" s="11" t="s">
        <v>158</v>
      </c>
      <c r="CP520" s="11" t="s">
        <v>158</v>
      </c>
      <c r="CQ520" s="11" t="s">
        <v>158</v>
      </c>
      <c r="CR520" s="11" t="s">
        <v>158</v>
      </c>
      <c r="CS520" s="11" t="s">
        <v>158</v>
      </c>
      <c r="CT520" s="11" t="s">
        <v>158</v>
      </c>
      <c r="CU520" s="11" t="s">
        <v>158</v>
      </c>
      <c r="CV520" s="11" t="s">
        <v>158</v>
      </c>
      <c r="CW520" s="11" t="s">
        <v>158</v>
      </c>
      <c r="CX520" s="11" t="s">
        <v>154</v>
      </c>
      <c r="CY520" s="11" t="s">
        <v>154</v>
      </c>
      <c r="CZ520" s="11" t="s">
        <v>154</v>
      </c>
      <c r="DA520" s="11" t="s">
        <v>154</v>
      </c>
      <c r="DB520" s="11" t="s">
        <v>154</v>
      </c>
      <c r="DC520" s="11" t="s">
        <v>154</v>
      </c>
      <c r="DD520" s="11" t="s">
        <v>154</v>
      </c>
      <c r="DE520" s="11" t="s">
        <v>154</v>
      </c>
      <c r="DF520" s="11" t="s">
        <v>154</v>
      </c>
      <c r="DG520" s="11" t="s">
        <v>154</v>
      </c>
      <c r="DH520" s="11" t="s">
        <v>154</v>
      </c>
      <c r="DI520" s="11" t="s">
        <v>154</v>
      </c>
      <c r="DJ520" s="11" t="s">
        <v>154</v>
      </c>
      <c r="DK520" s="11" t="s">
        <v>157</v>
      </c>
      <c r="DL520" s="11" t="s">
        <v>157</v>
      </c>
      <c r="DM520" s="11" t="s">
        <v>157</v>
      </c>
      <c r="DN520" s="11" t="s">
        <v>157</v>
      </c>
      <c r="DO520" s="11" t="s">
        <v>157</v>
      </c>
      <c r="DP520" s="11" t="s">
        <v>157</v>
      </c>
      <c r="DQ520" s="11" t="s">
        <v>157</v>
      </c>
      <c r="DR520" s="11" t="s">
        <v>157</v>
      </c>
      <c r="DS520" s="11" t="s">
        <v>157</v>
      </c>
      <c r="DT520" s="11" t="s">
        <v>157</v>
      </c>
      <c r="DU520" s="11" t="s">
        <v>157</v>
      </c>
      <c r="DV520" s="11" t="s">
        <v>157</v>
      </c>
      <c r="DW520" s="11" t="s">
        <v>157</v>
      </c>
      <c r="DX520" s="11" t="b">
        <v>1</v>
      </c>
      <c r="DY520" s="11" t="b">
        <v>1</v>
      </c>
      <c r="DZ520" s="11" t="b">
        <v>1</v>
      </c>
      <c r="EA520" s="11" t="b">
        <v>1</v>
      </c>
      <c r="EB520" s="11" t="b">
        <v>1</v>
      </c>
      <c r="EC520" s="11" t="b">
        <v>1</v>
      </c>
      <c r="ED520" s="11" t="b">
        <v>1</v>
      </c>
      <c r="EE520" s="11" t="b">
        <v>1</v>
      </c>
      <c r="EF520" s="11" t="b">
        <v>1</v>
      </c>
      <c r="EG520" s="11" t="b">
        <v>1</v>
      </c>
      <c r="EH520" s="11" t="b">
        <v>1</v>
      </c>
      <c r="EI520" s="11" t="b">
        <v>1</v>
      </c>
      <c r="EJ520" s="11" t="b">
        <v>1</v>
      </c>
      <c r="EK520" s="11">
        <v>2.9486999999999999E-2</v>
      </c>
      <c r="EL520" s="11">
        <v>0.14046900000000001</v>
      </c>
      <c r="EM520" s="11">
        <v>3.0277999999999999E-2</v>
      </c>
      <c r="EN520" s="11">
        <v>2.7876000000000001E-2</v>
      </c>
      <c r="EO520" s="11">
        <v>6.9190000000000002E-2</v>
      </c>
      <c r="EP520" s="11">
        <v>3.4735000000000002E-2</v>
      </c>
      <c r="EQ520" s="11">
        <v>3.2769E-2</v>
      </c>
      <c r="ER520" s="11">
        <v>3.1151999999999999E-2</v>
      </c>
      <c r="ES520" s="11">
        <v>0.14338699999999999</v>
      </c>
      <c r="ET520" s="11">
        <v>0.112923</v>
      </c>
      <c r="EU520" s="11">
        <v>6.3055E-2</v>
      </c>
      <c r="EV520" s="11">
        <v>8.7655999999999998E-2</v>
      </c>
      <c r="EW520" s="11">
        <v>3.8339999999999999E-2</v>
      </c>
      <c r="EX520" s="11" t="s">
        <v>368</v>
      </c>
      <c r="EY520" s="11" t="str">
        <f>VLOOKUP(Table8[[#This Row],[Candidate Detail Answer: City]],cities,2,FALSE)</f>
        <v>Revere</v>
      </c>
      <c r="EZ520" s="11" t="str">
        <f>VLOOKUP(Table8[[#This Row],[Candidate Detail Answer: City]],cities,3,FALSE)</f>
        <v>MA</v>
      </c>
      <c r="FA520" s="21">
        <f>VLOOKUP(Table8[[#This Row],[Candidate Detail Answer: City]],cities,4,FALSE)</f>
        <v>2151</v>
      </c>
      <c r="FB520" s="11" t="s">
        <v>229</v>
      </c>
      <c r="FC520" s="11" t="str">
        <f>VLOOKUP(Table8[[#This Row],[Candidate Detail Answer: Major]],majors_final,3,FALSE)</f>
        <v>Computer Science</v>
      </c>
      <c r="FD520" s="11" t="str">
        <f>VLOOKUP(Table8[[#This Row],[Candidate Detail Answer: Major]],majors_final,4,FALSE)</f>
        <v>IT-development focused</v>
      </c>
      <c r="FE520" s="11">
        <f>VLOOKUP(Table8[[#This Row],[Candidate Detail Answer: Major]],majors_final,5,FALSE)</f>
        <v>0</v>
      </c>
      <c r="FF520" s="11">
        <f>VLOOKUP(Table8[[#This Row],[Candidate Detail Answer: Major]],majors_final,6,FALSE)</f>
        <v>0</v>
      </c>
      <c r="FG520" s="5"/>
      <c r="FH520" s="5"/>
      <c r="FI520" s="11"/>
    </row>
    <row r="521" spans="1:165" ht="12.75" x14ac:dyDescent="0.2">
      <c r="A521" s="11">
        <v>47969128</v>
      </c>
      <c r="B521" s="11">
        <v>66953582</v>
      </c>
      <c r="C521" s="11">
        <v>46038.568749999897</v>
      </c>
      <c r="D521" s="11" t="s">
        <v>153</v>
      </c>
      <c r="E521" s="11">
        <v>345600</v>
      </c>
      <c r="F521" s="11">
        <v>73386254</v>
      </c>
      <c r="G521" s="11">
        <v>53209.606250001503</v>
      </c>
      <c r="H521" s="11">
        <v>52213.805555553598</v>
      </c>
      <c r="I521" s="11">
        <v>108919</v>
      </c>
      <c r="J521" s="11">
        <v>1</v>
      </c>
      <c r="K521" s="11">
        <v>47</v>
      </c>
      <c r="L521" s="11">
        <v>81297</v>
      </c>
      <c r="M521" s="11">
        <v>131</v>
      </c>
      <c r="N521" s="11">
        <v>131</v>
      </c>
      <c r="O521" s="11">
        <v>92</v>
      </c>
      <c r="P521" s="11">
        <v>100</v>
      </c>
      <c r="Q521" s="11">
        <v>44545</v>
      </c>
      <c r="R521" s="11" t="s">
        <v>154</v>
      </c>
      <c r="S521" s="11" t="s">
        <v>155</v>
      </c>
      <c r="T521" s="11" t="s">
        <v>208</v>
      </c>
      <c r="U521" s="11">
        <v>16</v>
      </c>
      <c r="V521" s="11" t="s">
        <v>154</v>
      </c>
      <c r="W521" s="11" t="s">
        <v>157</v>
      </c>
      <c r="X521" s="11">
        <v>5</v>
      </c>
      <c r="Y521" s="11">
        <v>1</v>
      </c>
      <c r="Z521" s="11">
        <v>10</v>
      </c>
      <c r="AA521" s="11">
        <v>10</v>
      </c>
      <c r="AB521" s="11">
        <v>10</v>
      </c>
      <c r="AC521" s="11">
        <v>10</v>
      </c>
      <c r="AD521" s="11">
        <v>10</v>
      </c>
      <c r="AE521" s="11">
        <v>10</v>
      </c>
      <c r="AF521" s="11">
        <v>10</v>
      </c>
      <c r="AG521" s="11">
        <v>10</v>
      </c>
      <c r="AH521" s="11">
        <v>10</v>
      </c>
      <c r="AI521" s="11">
        <v>10</v>
      </c>
      <c r="AJ521" s="11">
        <v>10</v>
      </c>
      <c r="AK521" s="11">
        <v>10</v>
      </c>
      <c r="AL521" s="11">
        <v>10</v>
      </c>
      <c r="AM521" s="11">
        <v>121</v>
      </c>
      <c r="AN521" s="11">
        <v>60</v>
      </c>
      <c r="AO521" s="11">
        <v>10</v>
      </c>
      <c r="AP521" s="11">
        <v>120</v>
      </c>
      <c r="AQ521" s="11">
        <v>60</v>
      </c>
      <c r="AR521" s="11">
        <v>40</v>
      </c>
      <c r="AS521" s="11">
        <v>1</v>
      </c>
      <c r="AT521" s="11">
        <v>130</v>
      </c>
      <c r="AU521" s="11">
        <v>1349</v>
      </c>
      <c r="AV521" s="11">
        <v>2069</v>
      </c>
      <c r="AW521" s="11">
        <v>828</v>
      </c>
      <c r="AX521" s="11">
        <v>1208</v>
      </c>
      <c r="AY521" s="11">
        <v>420</v>
      </c>
      <c r="AZ521" s="11">
        <v>3035</v>
      </c>
      <c r="BA521" s="11">
        <v>1580</v>
      </c>
      <c r="BB521" s="11">
        <v>5839</v>
      </c>
      <c r="BC521" s="11">
        <v>631</v>
      </c>
      <c r="BD521" s="11">
        <v>656</v>
      </c>
      <c r="BE521" s="11">
        <v>4705</v>
      </c>
      <c r="BF521" s="11">
        <v>3468</v>
      </c>
      <c r="BG521" s="11">
        <v>35326</v>
      </c>
      <c r="BH521" s="11">
        <v>2853</v>
      </c>
      <c r="BI521" s="11">
        <v>10</v>
      </c>
      <c r="BJ521" s="11">
        <v>6</v>
      </c>
      <c r="BK521" s="11">
        <v>6</v>
      </c>
      <c r="BL521" s="11">
        <v>9</v>
      </c>
      <c r="BM521" s="11">
        <v>4</v>
      </c>
      <c r="BN521" s="11">
        <v>4</v>
      </c>
      <c r="BO521" s="11">
        <v>9</v>
      </c>
      <c r="BP521" s="11">
        <v>7</v>
      </c>
      <c r="BQ521" s="11">
        <v>6</v>
      </c>
      <c r="BR521" s="11">
        <v>27</v>
      </c>
      <c r="BS521" s="11">
        <v>8</v>
      </c>
      <c r="BT521" s="11">
        <v>23</v>
      </c>
      <c r="BU521" s="11">
        <v>20</v>
      </c>
      <c r="BV521" s="11">
        <v>11</v>
      </c>
      <c r="BW521" s="11">
        <v>8</v>
      </c>
      <c r="BX521" s="11">
        <v>5</v>
      </c>
      <c r="BY521" s="11">
        <v>4</v>
      </c>
      <c r="BZ521" s="11">
        <v>22</v>
      </c>
      <c r="CA521" s="11">
        <v>5</v>
      </c>
      <c r="CB521" s="11">
        <v>21</v>
      </c>
      <c r="CC521" s="11">
        <v>5</v>
      </c>
      <c r="CD521" s="11">
        <v>6</v>
      </c>
      <c r="CE521" s="11">
        <v>32</v>
      </c>
      <c r="CF521" s="11">
        <v>16</v>
      </c>
      <c r="CG521" s="11">
        <v>22</v>
      </c>
      <c r="CH521" s="11">
        <v>11</v>
      </c>
      <c r="CI521" s="11"/>
      <c r="CJ521" s="11"/>
      <c r="CK521" s="11" t="s">
        <v>158</v>
      </c>
      <c r="CL521" s="11" t="s">
        <v>158</v>
      </c>
      <c r="CM521" s="11" t="s">
        <v>158</v>
      </c>
      <c r="CN521" s="11" t="s">
        <v>158</v>
      </c>
      <c r="CO521" s="11" t="s">
        <v>158</v>
      </c>
      <c r="CP521" s="11" t="s">
        <v>158</v>
      </c>
      <c r="CQ521" s="11" t="s">
        <v>158</v>
      </c>
      <c r="CR521" s="11" t="s">
        <v>158</v>
      </c>
      <c r="CS521" s="11" t="s">
        <v>158</v>
      </c>
      <c r="CT521" s="11" t="s">
        <v>158</v>
      </c>
      <c r="CU521" s="11" t="s">
        <v>158</v>
      </c>
      <c r="CV521" s="11" t="s">
        <v>158</v>
      </c>
      <c r="CW521" s="11" t="s">
        <v>158</v>
      </c>
      <c r="CX521" s="11" t="s">
        <v>154</v>
      </c>
      <c r="CY521" s="11" t="s">
        <v>154</v>
      </c>
      <c r="CZ521" s="11" t="s">
        <v>154</v>
      </c>
      <c r="DA521" s="11" t="s">
        <v>154</v>
      </c>
      <c r="DB521" s="11" t="s">
        <v>154</v>
      </c>
      <c r="DC521" s="11" t="s">
        <v>154</v>
      </c>
      <c r="DD521" s="11" t="s">
        <v>154</v>
      </c>
      <c r="DE521" s="11" t="s">
        <v>154</v>
      </c>
      <c r="DF521" s="11" t="s">
        <v>154</v>
      </c>
      <c r="DG521" s="11" t="s">
        <v>154</v>
      </c>
      <c r="DH521" s="11" t="s">
        <v>154</v>
      </c>
      <c r="DI521" s="11" t="s">
        <v>154</v>
      </c>
      <c r="DJ521" s="11" t="s">
        <v>154</v>
      </c>
      <c r="DK521" s="11" t="s">
        <v>157</v>
      </c>
      <c r="DL521" s="11" t="s">
        <v>157</v>
      </c>
      <c r="DM521" s="11" t="s">
        <v>157</v>
      </c>
      <c r="DN521" s="11" t="s">
        <v>157</v>
      </c>
      <c r="DO521" s="11" t="s">
        <v>157</v>
      </c>
      <c r="DP521" s="11" t="s">
        <v>157</v>
      </c>
      <c r="DQ521" s="11" t="s">
        <v>157</v>
      </c>
      <c r="DR521" s="11" t="s">
        <v>157</v>
      </c>
      <c r="DS521" s="11" t="s">
        <v>157</v>
      </c>
      <c r="DT521" s="11" t="s">
        <v>157</v>
      </c>
      <c r="DU521" s="11" t="s">
        <v>157</v>
      </c>
      <c r="DV521" s="11" t="s">
        <v>157</v>
      </c>
      <c r="DW521" s="11" t="s">
        <v>157</v>
      </c>
      <c r="DX521" s="11" t="b">
        <v>1</v>
      </c>
      <c r="DY521" s="11" t="b">
        <v>1</v>
      </c>
      <c r="DZ521" s="11" t="b">
        <v>1</v>
      </c>
      <c r="EA521" s="11" t="b">
        <v>1</v>
      </c>
      <c r="EB521" s="11" t="b">
        <v>1</v>
      </c>
      <c r="EC521" s="11" t="b">
        <v>1</v>
      </c>
      <c r="ED521" s="11" t="b">
        <v>1</v>
      </c>
      <c r="EE521" s="11" t="b">
        <v>1</v>
      </c>
      <c r="EF521" s="11" t="b">
        <v>1</v>
      </c>
      <c r="EG521" s="11" t="b">
        <v>1</v>
      </c>
      <c r="EH521" s="11" t="b">
        <v>1</v>
      </c>
      <c r="EI521" s="11" t="b">
        <v>1</v>
      </c>
      <c r="EJ521" s="11" t="b">
        <v>1</v>
      </c>
      <c r="EK521" s="11">
        <v>0.13388800000000001</v>
      </c>
      <c r="EL521" s="11">
        <v>8.2076999999999997E-2</v>
      </c>
      <c r="EM521" s="11">
        <v>0.13650200000000001</v>
      </c>
      <c r="EN521" s="11">
        <v>0.109941</v>
      </c>
      <c r="EO521" s="11">
        <v>0.14976200000000001</v>
      </c>
      <c r="EP521" s="11">
        <v>0.28870699999999999</v>
      </c>
      <c r="EQ521" s="11">
        <v>5.0930000000000003E-2</v>
      </c>
      <c r="ER521" s="11">
        <v>0.10525</v>
      </c>
      <c r="ES521" s="11">
        <v>4.6726999999999998E-2</v>
      </c>
      <c r="ET521" s="11">
        <v>2.3706999999999999E-2</v>
      </c>
      <c r="EU521" s="11">
        <v>4.1790000000000001E-2</v>
      </c>
      <c r="EV521" s="11">
        <v>2.4919E-2</v>
      </c>
      <c r="EW521" s="11">
        <v>0.113034</v>
      </c>
      <c r="EX521" s="11" t="s">
        <v>368</v>
      </c>
      <c r="EY521" s="11" t="str">
        <f>VLOOKUP(Table8[[#This Row],[Candidate Detail Answer: City]],cities,2,FALSE)</f>
        <v>Revere</v>
      </c>
      <c r="EZ521" s="11" t="str">
        <f>VLOOKUP(Table8[[#This Row],[Candidate Detail Answer: City]],cities,3,FALSE)</f>
        <v>MA</v>
      </c>
      <c r="FA521" s="21">
        <f>VLOOKUP(Table8[[#This Row],[Candidate Detail Answer: City]],cities,4,FALSE)</f>
        <v>2151</v>
      </c>
      <c r="FB521" s="11" t="s">
        <v>256</v>
      </c>
      <c r="FC521" s="11" t="str">
        <f>VLOOKUP(Table8[[#This Row],[Candidate Detail Answer: Major]],majors_final,3,FALSE)</f>
        <v>Full Stack Development</v>
      </c>
      <c r="FD521" s="11" t="str">
        <f>VLOOKUP(Table8[[#This Row],[Candidate Detail Answer: Major]],majors_final,4,FALSE)</f>
        <v>IT-development focused</v>
      </c>
      <c r="FE521" s="11">
        <f>VLOOKUP(Table8[[#This Row],[Candidate Detail Answer: Major]],majors_final,5,FALSE)</f>
        <v>0</v>
      </c>
      <c r="FF521" s="11">
        <f>VLOOKUP(Table8[[#This Row],[Candidate Detail Answer: Major]],majors_final,6,FALSE)</f>
        <v>0</v>
      </c>
      <c r="FG521" s="5"/>
      <c r="FH521" s="5"/>
      <c r="FI521" s="11"/>
    </row>
    <row r="522" spans="1:165" ht="12.75" x14ac:dyDescent="0.2">
      <c r="A522" s="11">
        <v>47969174</v>
      </c>
      <c r="B522" s="11">
        <v>66953672</v>
      </c>
      <c r="C522" s="11">
        <v>46762.345833333202</v>
      </c>
      <c r="D522" s="11" t="s">
        <v>153</v>
      </c>
      <c r="E522" s="11">
        <v>345600</v>
      </c>
      <c r="F522" s="11">
        <v>73386382</v>
      </c>
      <c r="G522" s="11">
        <v>54072.532638890603</v>
      </c>
      <c r="H522" s="11">
        <v>52975.652083331202</v>
      </c>
      <c r="I522" s="11">
        <v>94788</v>
      </c>
      <c r="J522" s="11">
        <v>1</v>
      </c>
      <c r="K522" s="11">
        <v>116</v>
      </c>
      <c r="L522" s="11">
        <v>84149</v>
      </c>
      <c r="M522" s="11">
        <v>131</v>
      </c>
      <c r="N522" s="11">
        <v>131</v>
      </c>
      <c r="O522" s="11">
        <v>92</v>
      </c>
      <c r="P522" s="11">
        <v>100</v>
      </c>
      <c r="Q522" s="11">
        <v>43782</v>
      </c>
      <c r="R522" s="11" t="s">
        <v>154</v>
      </c>
      <c r="S522" s="11" t="s">
        <v>155</v>
      </c>
      <c r="T522" s="11" t="s">
        <v>208</v>
      </c>
      <c r="U522" s="11">
        <v>24</v>
      </c>
      <c r="V522" s="11" t="s">
        <v>154</v>
      </c>
      <c r="W522" s="11" t="s">
        <v>157</v>
      </c>
      <c r="X522" s="11"/>
      <c r="Y522" s="11">
        <v>1</v>
      </c>
      <c r="Z522" s="11">
        <v>10</v>
      </c>
      <c r="AA522" s="11">
        <v>10</v>
      </c>
      <c r="AB522" s="11">
        <v>10</v>
      </c>
      <c r="AC522" s="11">
        <v>10</v>
      </c>
      <c r="AD522" s="11">
        <v>10</v>
      </c>
      <c r="AE522" s="11">
        <v>10</v>
      </c>
      <c r="AF522" s="11">
        <v>10</v>
      </c>
      <c r="AG522" s="11">
        <v>10</v>
      </c>
      <c r="AH522" s="11">
        <v>10</v>
      </c>
      <c r="AI522" s="11">
        <v>10</v>
      </c>
      <c r="AJ522" s="11">
        <v>10</v>
      </c>
      <c r="AK522" s="11">
        <v>10</v>
      </c>
      <c r="AL522" s="11">
        <v>10</v>
      </c>
      <c r="AM522" s="11">
        <v>121</v>
      </c>
      <c r="AN522" s="11">
        <v>60</v>
      </c>
      <c r="AO522" s="11">
        <v>10</v>
      </c>
      <c r="AP522" s="11">
        <v>120</v>
      </c>
      <c r="AQ522" s="11">
        <v>60</v>
      </c>
      <c r="AR522" s="11">
        <v>40</v>
      </c>
      <c r="AS522" s="11">
        <v>1</v>
      </c>
      <c r="AT522" s="11">
        <v>130</v>
      </c>
      <c r="AU522" s="11">
        <v>328</v>
      </c>
      <c r="AV522" s="11">
        <v>4654</v>
      </c>
      <c r="AW522" s="11">
        <v>2094</v>
      </c>
      <c r="AX522" s="11">
        <v>2819</v>
      </c>
      <c r="AY522" s="11">
        <v>5922</v>
      </c>
      <c r="AZ522" s="11">
        <v>2853</v>
      </c>
      <c r="BA522" s="11">
        <v>2204</v>
      </c>
      <c r="BB522" s="11">
        <v>2013</v>
      </c>
      <c r="BC522" s="11">
        <v>1941</v>
      </c>
      <c r="BD522" s="11">
        <v>529</v>
      </c>
      <c r="BE522" s="11">
        <v>424</v>
      </c>
      <c r="BF522" s="11">
        <v>1797</v>
      </c>
      <c r="BG522" s="11">
        <v>2479</v>
      </c>
      <c r="BH522" s="11">
        <v>20513</v>
      </c>
      <c r="BI522" s="11">
        <v>6</v>
      </c>
      <c r="BJ522" s="11">
        <v>6</v>
      </c>
      <c r="BK522" s="11">
        <v>5</v>
      </c>
      <c r="BL522" s="11">
        <v>8</v>
      </c>
      <c r="BM522" s="11">
        <v>7</v>
      </c>
      <c r="BN522" s="11">
        <v>7</v>
      </c>
      <c r="BO522" s="11">
        <v>11</v>
      </c>
      <c r="BP522" s="11">
        <v>9</v>
      </c>
      <c r="BQ522" s="11">
        <v>6</v>
      </c>
      <c r="BR522" s="11">
        <v>7</v>
      </c>
      <c r="BS522" s="11">
        <v>11</v>
      </c>
      <c r="BT522" s="11">
        <v>16</v>
      </c>
      <c r="BU522" s="11">
        <v>22</v>
      </c>
      <c r="BV522" s="11">
        <v>7</v>
      </c>
      <c r="BW522" s="11">
        <v>5</v>
      </c>
      <c r="BX522" s="11">
        <v>9</v>
      </c>
      <c r="BY522" s="11">
        <v>9</v>
      </c>
      <c r="BZ522" s="11">
        <v>16</v>
      </c>
      <c r="CA522" s="11">
        <v>8</v>
      </c>
      <c r="CB522" s="11">
        <v>6</v>
      </c>
      <c r="CC522" s="11">
        <v>6</v>
      </c>
      <c r="CD522" s="11">
        <v>5</v>
      </c>
      <c r="CE522" s="11">
        <v>4</v>
      </c>
      <c r="CF522" s="11">
        <v>9</v>
      </c>
      <c r="CG522" s="11">
        <v>6</v>
      </c>
      <c r="CH522" s="11">
        <v>14</v>
      </c>
      <c r="CI522" s="11"/>
      <c r="CJ522" s="11"/>
      <c r="CK522" s="11" t="s">
        <v>158</v>
      </c>
      <c r="CL522" s="11" t="s">
        <v>158</v>
      </c>
      <c r="CM522" s="11" t="s">
        <v>158</v>
      </c>
      <c r="CN522" s="11" t="s">
        <v>158</v>
      </c>
      <c r="CO522" s="11" t="s">
        <v>158</v>
      </c>
      <c r="CP522" s="11" t="s">
        <v>158</v>
      </c>
      <c r="CQ522" s="11" t="s">
        <v>158</v>
      </c>
      <c r="CR522" s="11" t="s">
        <v>158</v>
      </c>
      <c r="CS522" s="11" t="s">
        <v>158</v>
      </c>
      <c r="CT522" s="11" t="s">
        <v>158</v>
      </c>
      <c r="CU522" s="11" t="s">
        <v>158</v>
      </c>
      <c r="CV522" s="11" t="s">
        <v>158</v>
      </c>
      <c r="CW522" s="11" t="s">
        <v>158</v>
      </c>
      <c r="CX522" s="11" t="s">
        <v>154</v>
      </c>
      <c r="CY522" s="11" t="s">
        <v>154</v>
      </c>
      <c r="CZ522" s="11" t="s">
        <v>154</v>
      </c>
      <c r="DA522" s="11" t="s">
        <v>154</v>
      </c>
      <c r="DB522" s="11" t="s">
        <v>154</v>
      </c>
      <c r="DC522" s="11" t="s">
        <v>154</v>
      </c>
      <c r="DD522" s="11" t="s">
        <v>154</v>
      </c>
      <c r="DE522" s="11" t="s">
        <v>154</v>
      </c>
      <c r="DF522" s="11" t="s">
        <v>154</v>
      </c>
      <c r="DG522" s="11" t="s">
        <v>154</v>
      </c>
      <c r="DH522" s="11" t="s">
        <v>154</v>
      </c>
      <c r="DI522" s="11" t="s">
        <v>154</v>
      </c>
      <c r="DJ522" s="11" t="s">
        <v>154</v>
      </c>
      <c r="DK522" s="11" t="s">
        <v>157</v>
      </c>
      <c r="DL522" s="11" t="s">
        <v>157</v>
      </c>
      <c r="DM522" s="11" t="s">
        <v>157</v>
      </c>
      <c r="DN522" s="11" t="s">
        <v>157</v>
      </c>
      <c r="DO522" s="11" t="s">
        <v>157</v>
      </c>
      <c r="DP522" s="11" t="s">
        <v>157</v>
      </c>
      <c r="DQ522" s="11" t="s">
        <v>157</v>
      </c>
      <c r="DR522" s="11" t="s">
        <v>157</v>
      </c>
      <c r="DS522" s="11" t="s">
        <v>157</v>
      </c>
      <c r="DT522" s="11" t="s">
        <v>157</v>
      </c>
      <c r="DU522" s="11" t="s">
        <v>157</v>
      </c>
      <c r="DV522" s="11" t="s">
        <v>157</v>
      </c>
      <c r="DW522" s="11" t="s">
        <v>157</v>
      </c>
      <c r="DX522" s="11" t="b">
        <v>1</v>
      </c>
      <c r="DY522" s="11" t="b">
        <v>1</v>
      </c>
      <c r="DZ522" s="11" t="b">
        <v>1</v>
      </c>
      <c r="EA522" s="11" t="b">
        <v>1</v>
      </c>
      <c r="EB522" s="11" t="b">
        <v>1</v>
      </c>
      <c r="EC522" s="11" t="b">
        <v>1</v>
      </c>
      <c r="ED522" s="11" t="b">
        <v>1</v>
      </c>
      <c r="EE522" s="11" t="b">
        <v>1</v>
      </c>
      <c r="EF522" s="11" t="b">
        <v>1</v>
      </c>
      <c r="EG522" s="11" t="b">
        <v>1</v>
      </c>
      <c r="EH522" s="11" t="b">
        <v>1</v>
      </c>
      <c r="EI522" s="11" t="b">
        <v>1</v>
      </c>
      <c r="EJ522" s="11" t="b">
        <v>1</v>
      </c>
      <c r="EK522" s="11">
        <v>2.6096000000000001E-2</v>
      </c>
      <c r="EL522" s="11">
        <v>3.1801999999999997E-2</v>
      </c>
      <c r="EM522" s="11">
        <v>2.9756000000000001E-2</v>
      </c>
      <c r="EN522" s="11">
        <v>3.6546000000000002E-2</v>
      </c>
      <c r="EO522" s="11">
        <v>3.5179000000000002E-2</v>
      </c>
      <c r="EP522" s="11">
        <v>4.4403999999999999E-2</v>
      </c>
      <c r="EQ522" s="11">
        <v>0.232572</v>
      </c>
      <c r="ER522" s="11">
        <v>3.8371000000000002E-2</v>
      </c>
      <c r="ES522" s="11">
        <v>1.7170000000000001E-2</v>
      </c>
      <c r="ET522" s="11">
        <v>0.15365599999999999</v>
      </c>
      <c r="EU522" s="11">
        <v>0.16705600000000001</v>
      </c>
      <c r="EV522" s="11">
        <v>3.7024000000000001E-2</v>
      </c>
      <c r="EW522" s="11">
        <v>5.7514999999999997E-2</v>
      </c>
      <c r="EX522" s="11" t="s">
        <v>532</v>
      </c>
      <c r="EY522" s="11" t="str">
        <f>VLOOKUP(Table8[[#This Row],[Candidate Detail Answer: City]],cities,2,FALSE)</f>
        <v>Richfield</v>
      </c>
      <c r="EZ522" s="11" t="str">
        <f>VLOOKUP(Table8[[#This Row],[Candidate Detail Answer: City]],cities,3,FALSE)</f>
        <v>MN</v>
      </c>
      <c r="FA522" s="21">
        <f>VLOOKUP(Table8[[#This Row],[Candidate Detail Answer: City]],cities,4,FALSE)</f>
        <v>55423</v>
      </c>
      <c r="FB522" s="11" t="s">
        <v>233</v>
      </c>
      <c r="FC522" s="11" t="str">
        <f>VLOOKUP(Table8[[#This Row],[Candidate Detail Answer: Major]],majors_final,3,FALSE)</f>
        <v>Software Development</v>
      </c>
      <c r="FD522" s="11" t="str">
        <f>VLOOKUP(Table8[[#This Row],[Candidate Detail Answer: Major]],majors_final,4,FALSE)</f>
        <v>IT-development focused</v>
      </c>
      <c r="FE522" s="11">
        <f>VLOOKUP(Table8[[#This Row],[Candidate Detail Answer: Major]],majors_final,5,FALSE)</f>
        <v>0</v>
      </c>
      <c r="FF522" s="11">
        <f>VLOOKUP(Table8[[#This Row],[Candidate Detail Answer: Major]],majors_final,6,FALSE)</f>
        <v>0</v>
      </c>
      <c r="FG522" s="5"/>
      <c r="FH522" s="5"/>
      <c r="FI522" s="11"/>
    </row>
    <row r="523" spans="1:165" ht="12.75" x14ac:dyDescent="0.2">
      <c r="A523" s="11">
        <v>22110503</v>
      </c>
      <c r="B523" s="11">
        <v>29468254</v>
      </c>
      <c r="C523" s="11">
        <v>53868.520833332797</v>
      </c>
      <c r="D523" s="11" t="s">
        <v>153</v>
      </c>
      <c r="E523" s="11">
        <v>345600</v>
      </c>
      <c r="F523" s="11">
        <v>33889836</v>
      </c>
      <c r="G523" s="11">
        <v>46386.467361111398</v>
      </c>
      <c r="H523" s="11">
        <v>46189.902777777403</v>
      </c>
      <c r="I523" s="11">
        <v>106167</v>
      </c>
      <c r="J523" s="11">
        <v>1</v>
      </c>
      <c r="K523" s="11">
        <v>194</v>
      </c>
      <c r="L523" s="11">
        <v>20058</v>
      </c>
      <c r="M523" s="11">
        <v>130</v>
      </c>
      <c r="N523" s="11">
        <v>120</v>
      </c>
      <c r="O523" s="11">
        <v>92</v>
      </c>
      <c r="P523" s="11">
        <v>92.3</v>
      </c>
      <c r="Q523" s="11">
        <v>4129</v>
      </c>
      <c r="R523" s="11" t="s">
        <v>154</v>
      </c>
      <c r="S523" s="11" t="s">
        <v>155</v>
      </c>
      <c r="T523" s="11" t="s">
        <v>156</v>
      </c>
      <c r="U523" s="11">
        <v>0</v>
      </c>
      <c r="V523" s="11" t="s">
        <v>154</v>
      </c>
      <c r="W523" s="11" t="s">
        <v>157</v>
      </c>
      <c r="X523" s="11"/>
      <c r="Y523" s="11" t="s">
        <v>157</v>
      </c>
      <c r="Z523" s="11">
        <v>10</v>
      </c>
      <c r="AA523" s="11">
        <v>10</v>
      </c>
      <c r="AB523" s="11">
        <v>10</v>
      </c>
      <c r="AC523" s="11">
        <v>10</v>
      </c>
      <c r="AD523" s="11">
        <v>10</v>
      </c>
      <c r="AE523" s="11">
        <v>10</v>
      </c>
      <c r="AF523" s="11">
        <v>10</v>
      </c>
      <c r="AG523" s="11">
        <v>10</v>
      </c>
      <c r="AH523" s="11">
        <v>10</v>
      </c>
      <c r="AI523" s="11">
        <v>10</v>
      </c>
      <c r="AJ523" s="11">
        <v>10</v>
      </c>
      <c r="AK523" s="11">
        <v>0</v>
      </c>
      <c r="AL523" s="11">
        <v>10</v>
      </c>
      <c r="AM523" s="11">
        <v>110</v>
      </c>
      <c r="AN523" s="11">
        <v>60</v>
      </c>
      <c r="AO523" s="11">
        <v>10</v>
      </c>
      <c r="AP523" s="11">
        <v>110</v>
      </c>
      <c r="AQ523" s="11">
        <v>50</v>
      </c>
      <c r="AR523" s="11">
        <v>30</v>
      </c>
      <c r="AS523" s="11">
        <v>10</v>
      </c>
      <c r="AT523" s="11">
        <v>110</v>
      </c>
      <c r="AU523" s="11" t="s">
        <v>157</v>
      </c>
      <c r="AV523" s="11">
        <v>3629</v>
      </c>
      <c r="AW523" s="11">
        <v>4607</v>
      </c>
      <c r="AX523" s="11">
        <v>62079</v>
      </c>
      <c r="AY523" s="11">
        <v>2050</v>
      </c>
      <c r="AZ523" s="11">
        <v>6244</v>
      </c>
      <c r="BA523" s="11">
        <v>1907</v>
      </c>
      <c r="BB523" s="11">
        <v>2793</v>
      </c>
      <c r="BC523" s="11">
        <v>3656</v>
      </c>
      <c r="BD523" s="11">
        <v>424</v>
      </c>
      <c r="BE523" s="11">
        <v>5108</v>
      </c>
      <c r="BF523" s="11">
        <v>3027</v>
      </c>
      <c r="BG523" s="11">
        <v>1596</v>
      </c>
      <c r="BH523" s="11">
        <v>4475</v>
      </c>
      <c r="BI523" s="11">
        <v>10</v>
      </c>
      <c r="BJ523" s="11">
        <v>11</v>
      </c>
      <c r="BK523" s="11">
        <v>17</v>
      </c>
      <c r="BL523" s="11">
        <v>11</v>
      </c>
      <c r="BM523" s="11">
        <v>9</v>
      </c>
      <c r="BN523" s="11">
        <v>10</v>
      </c>
      <c r="BO523" s="11">
        <v>16</v>
      </c>
      <c r="BP523" s="11">
        <v>14</v>
      </c>
      <c r="BQ523" s="11">
        <v>11</v>
      </c>
      <c r="BR523" s="11">
        <v>11</v>
      </c>
      <c r="BS523" s="11">
        <v>14</v>
      </c>
      <c r="BT523" s="11">
        <v>22</v>
      </c>
      <c r="BU523" s="11">
        <v>30</v>
      </c>
      <c r="BV523" s="11">
        <v>14</v>
      </c>
      <c r="BW523" s="11">
        <v>4</v>
      </c>
      <c r="BX523" s="11">
        <v>139</v>
      </c>
      <c r="BY523" s="11">
        <v>4</v>
      </c>
      <c r="BZ523" s="11">
        <v>34</v>
      </c>
      <c r="CA523" s="11">
        <v>5</v>
      </c>
      <c r="CB523" s="11">
        <v>9</v>
      </c>
      <c r="CC523" s="11">
        <v>16</v>
      </c>
      <c r="CD523" s="11">
        <v>3</v>
      </c>
      <c r="CE523" s="11">
        <v>12</v>
      </c>
      <c r="CF523" s="11">
        <v>6</v>
      </c>
      <c r="CG523" s="11">
        <v>5</v>
      </c>
      <c r="CH523" s="11">
        <v>11</v>
      </c>
      <c r="CI523" s="11"/>
      <c r="CJ523" s="11"/>
      <c r="CK523" s="11" t="s">
        <v>158</v>
      </c>
      <c r="CL523" s="11" t="s">
        <v>158</v>
      </c>
      <c r="CM523" s="11" t="s">
        <v>158</v>
      </c>
      <c r="CN523" s="11" t="s">
        <v>158</v>
      </c>
      <c r="CO523" s="11" t="s">
        <v>158</v>
      </c>
      <c r="CP523" s="11" t="s">
        <v>158</v>
      </c>
      <c r="CQ523" s="11" t="s">
        <v>158</v>
      </c>
      <c r="CR523" s="11" t="s">
        <v>158</v>
      </c>
      <c r="CS523" s="11" t="s">
        <v>158</v>
      </c>
      <c r="CT523" s="11" t="s">
        <v>158</v>
      </c>
      <c r="CU523" s="11" t="s">
        <v>158</v>
      </c>
      <c r="CV523" s="11" t="s">
        <v>158</v>
      </c>
      <c r="CW523" s="11" t="s">
        <v>158</v>
      </c>
      <c r="CX523" s="11" t="s">
        <v>154</v>
      </c>
      <c r="CY523" s="11" t="s">
        <v>154</v>
      </c>
      <c r="CZ523" s="11" t="s">
        <v>154</v>
      </c>
      <c r="DA523" s="11" t="s">
        <v>154</v>
      </c>
      <c r="DB523" s="11" t="s">
        <v>154</v>
      </c>
      <c r="DC523" s="11" t="s">
        <v>154</v>
      </c>
      <c r="DD523" s="11" t="s">
        <v>154</v>
      </c>
      <c r="DE523" s="11" t="s">
        <v>154</v>
      </c>
      <c r="DF523" s="11" t="s">
        <v>154</v>
      </c>
      <c r="DG523" s="11" t="s">
        <v>154</v>
      </c>
      <c r="DH523" s="11" t="s">
        <v>154</v>
      </c>
      <c r="DI523" s="11" t="s">
        <v>154</v>
      </c>
      <c r="DJ523" s="11" t="s">
        <v>154</v>
      </c>
      <c r="DK523" s="11" t="s">
        <v>157</v>
      </c>
      <c r="DL523" s="11" t="s">
        <v>157</v>
      </c>
      <c r="DM523" s="11" t="s">
        <v>157</v>
      </c>
      <c r="DN523" s="11" t="s">
        <v>157</v>
      </c>
      <c r="DO523" s="11" t="s">
        <v>157</v>
      </c>
      <c r="DP523" s="11" t="s">
        <v>157</v>
      </c>
      <c r="DQ523" s="11" t="s">
        <v>157</v>
      </c>
      <c r="DR523" s="11" t="s">
        <v>157</v>
      </c>
      <c r="DS523" s="11" t="s">
        <v>157</v>
      </c>
      <c r="DT523" s="11" t="s">
        <v>157</v>
      </c>
      <c r="DU523" s="11" t="s">
        <v>157</v>
      </c>
      <c r="DV523" s="11" t="s">
        <v>157</v>
      </c>
      <c r="DW523" s="11" t="s">
        <v>157</v>
      </c>
      <c r="DX523" s="11" t="b">
        <v>1</v>
      </c>
      <c r="DY523" s="11" t="b">
        <v>1</v>
      </c>
      <c r="DZ523" s="11" t="b">
        <v>1</v>
      </c>
      <c r="EA523" s="11" t="b">
        <v>1</v>
      </c>
      <c r="EB523" s="11" t="b">
        <v>1</v>
      </c>
      <c r="EC523" s="11" t="b">
        <v>1</v>
      </c>
      <c r="ED523" s="11" t="b">
        <v>1</v>
      </c>
      <c r="EE523" s="11" t="b">
        <v>1</v>
      </c>
      <c r="EF523" s="11" t="b">
        <v>1</v>
      </c>
      <c r="EG523" s="11" t="b">
        <v>1</v>
      </c>
      <c r="EH523" s="11" t="b">
        <v>1</v>
      </c>
      <c r="EI523" s="11" t="b">
        <v>0</v>
      </c>
      <c r="EJ523" s="11" t="b">
        <v>1</v>
      </c>
      <c r="EK523" s="11">
        <v>8.4799999999999997E-3</v>
      </c>
      <c r="EL523" s="11">
        <v>7.5900000000000004E-3</v>
      </c>
      <c r="EM523" s="11">
        <v>7.4099999999999999E-3</v>
      </c>
      <c r="EN523" s="11">
        <v>6.8999999999999999E-3</v>
      </c>
      <c r="EO523" s="11">
        <v>8.4100000000000008E-3</v>
      </c>
      <c r="EP523" s="11">
        <v>7.2899999999999996E-3</v>
      </c>
      <c r="EQ523" s="11">
        <v>8.2100000000000003E-3</v>
      </c>
      <c r="ER523" s="11">
        <v>7.9000000000000008E-3</v>
      </c>
      <c r="ES523" s="11">
        <v>7.7299999999999999E-3</v>
      </c>
      <c r="ET523" s="11">
        <v>7.5900000000000004E-3</v>
      </c>
      <c r="EU523" s="11">
        <v>1.01E-2</v>
      </c>
      <c r="EV523" s="11">
        <v>7.8600000000000007E-3</v>
      </c>
      <c r="EW523" s="11">
        <v>7.8799999999999999E-3</v>
      </c>
      <c r="EX523" s="11" t="s">
        <v>202</v>
      </c>
      <c r="EY523" s="11" t="str">
        <f>VLOOKUP(Table8[[#This Row],[Candidate Detail Answer: City]],cities,2,FALSE)</f>
        <v>Richmond</v>
      </c>
      <c r="EZ523" s="11" t="str">
        <f>VLOOKUP(Table8[[#This Row],[Candidate Detail Answer: City]],cities,3,FALSE)</f>
        <v>VA</v>
      </c>
      <c r="FA523" s="21">
        <f>VLOOKUP(Table8[[#This Row],[Candidate Detail Answer: City]],cities,4,FALSE)</f>
        <v>23218</v>
      </c>
      <c r="FB523" s="11" t="s">
        <v>157</v>
      </c>
      <c r="FC523" s="11" t="str">
        <f>VLOOKUP(Table8[[#This Row],[Candidate Detail Answer: Major]],majors_final,3,FALSE)</f>
        <v>N/A</v>
      </c>
      <c r="FD523" s="11" t="str">
        <f>VLOOKUP(Table8[[#This Row],[Candidate Detail Answer: Major]],majors_final,4,FALSE)</f>
        <v>N/A</v>
      </c>
      <c r="FE523" s="11">
        <f>VLOOKUP(Table8[[#This Row],[Candidate Detail Answer: Major]],majors_final,5,FALSE)</f>
        <v>0</v>
      </c>
      <c r="FF523" s="11">
        <f>VLOOKUP(Table8[[#This Row],[Candidate Detail Answer: Major]],majors_final,6,FALSE)</f>
        <v>0</v>
      </c>
      <c r="FG523" s="5"/>
      <c r="FH523" s="5"/>
      <c r="FI523" s="11"/>
    </row>
    <row r="524" spans="1:165" ht="12.75" x14ac:dyDescent="0.2">
      <c r="A524" s="11">
        <v>29175312</v>
      </c>
      <c r="B524" s="11">
        <v>38364550</v>
      </c>
      <c r="C524" s="11">
        <v>49131.070833333099</v>
      </c>
      <c r="D524" s="11" t="s">
        <v>153</v>
      </c>
      <c r="E524" s="11">
        <v>345600</v>
      </c>
      <c r="F524" s="11">
        <v>45697426</v>
      </c>
      <c r="G524" s="11">
        <v>46948.372916667096</v>
      </c>
      <c r="H524" s="11">
        <v>46685.9888888883</v>
      </c>
      <c r="I524" s="11">
        <v>35315</v>
      </c>
      <c r="J524" s="11">
        <v>1</v>
      </c>
      <c r="K524" s="11">
        <v>17</v>
      </c>
      <c r="L524" s="11">
        <v>2697</v>
      </c>
      <c r="M524" s="11">
        <v>131</v>
      </c>
      <c r="N524" s="11">
        <v>130</v>
      </c>
      <c r="O524" s="11">
        <v>92</v>
      </c>
      <c r="P524" s="11">
        <v>99.23</v>
      </c>
      <c r="Q524" s="11">
        <v>8629</v>
      </c>
      <c r="R524" s="11" t="s">
        <v>154</v>
      </c>
      <c r="S524" s="11" t="s">
        <v>155</v>
      </c>
      <c r="T524" s="11" t="s">
        <v>156</v>
      </c>
      <c r="U524" s="11">
        <v>44</v>
      </c>
      <c r="V524" s="11" t="s">
        <v>154</v>
      </c>
      <c r="W524" s="11" t="s">
        <v>157</v>
      </c>
      <c r="X524" s="11">
        <v>5</v>
      </c>
      <c r="Y524" s="11" t="s">
        <v>157</v>
      </c>
      <c r="Z524" s="11">
        <v>10</v>
      </c>
      <c r="AA524" s="11">
        <v>10</v>
      </c>
      <c r="AB524" s="11">
        <v>10</v>
      </c>
      <c r="AC524" s="11">
        <v>10</v>
      </c>
      <c r="AD524" s="11">
        <v>10</v>
      </c>
      <c r="AE524" s="11">
        <v>10</v>
      </c>
      <c r="AF524" s="11">
        <v>10</v>
      </c>
      <c r="AG524" s="11">
        <v>10</v>
      </c>
      <c r="AH524" s="11">
        <v>10</v>
      </c>
      <c r="AI524" s="11">
        <v>10</v>
      </c>
      <c r="AJ524" s="11">
        <v>10</v>
      </c>
      <c r="AK524" s="11">
        <v>10</v>
      </c>
      <c r="AL524" s="11">
        <v>10</v>
      </c>
      <c r="AM524" s="11">
        <v>120</v>
      </c>
      <c r="AN524" s="11">
        <v>60</v>
      </c>
      <c r="AO524" s="11">
        <v>10</v>
      </c>
      <c r="AP524" s="11">
        <v>120</v>
      </c>
      <c r="AQ524" s="11">
        <v>60</v>
      </c>
      <c r="AR524" s="11">
        <v>40</v>
      </c>
      <c r="AS524" s="11">
        <v>0</v>
      </c>
      <c r="AT524" s="11">
        <v>130</v>
      </c>
      <c r="AU524" s="11" t="s">
        <v>157</v>
      </c>
      <c r="AV524" s="11">
        <v>2364</v>
      </c>
      <c r="AW524" s="11">
        <v>348</v>
      </c>
      <c r="AX524" s="11">
        <v>691</v>
      </c>
      <c r="AY524" s="11">
        <v>1759</v>
      </c>
      <c r="AZ524" s="11">
        <v>3600</v>
      </c>
      <c r="BA524" s="11">
        <v>1039</v>
      </c>
      <c r="BB524" s="11">
        <v>444</v>
      </c>
      <c r="BC524" s="11">
        <v>1238</v>
      </c>
      <c r="BD524" s="11">
        <v>292</v>
      </c>
      <c r="BE524" s="11">
        <v>11218</v>
      </c>
      <c r="BF524" s="11">
        <v>1134</v>
      </c>
      <c r="BG524" s="11">
        <v>1009</v>
      </c>
      <c r="BH524" s="11">
        <v>877</v>
      </c>
      <c r="BI524" s="11">
        <v>10</v>
      </c>
      <c r="BJ524" s="11">
        <v>11</v>
      </c>
      <c r="BK524" s="11">
        <v>10</v>
      </c>
      <c r="BL524" s="11">
        <v>12</v>
      </c>
      <c r="BM524" s="11">
        <v>9</v>
      </c>
      <c r="BN524" s="11">
        <v>10</v>
      </c>
      <c r="BO524" s="11">
        <v>13</v>
      </c>
      <c r="BP524" s="11">
        <v>12</v>
      </c>
      <c r="BQ524" s="11">
        <v>10</v>
      </c>
      <c r="BR524" s="11">
        <v>11</v>
      </c>
      <c r="BS524" s="11">
        <v>13</v>
      </c>
      <c r="BT524" s="11">
        <v>21</v>
      </c>
      <c r="BU524" s="11">
        <v>24</v>
      </c>
      <c r="BV524" s="11">
        <v>7</v>
      </c>
      <c r="BW524" s="11">
        <v>2</v>
      </c>
      <c r="BX524" s="11">
        <v>5</v>
      </c>
      <c r="BY524" s="11">
        <v>6</v>
      </c>
      <c r="BZ524" s="11">
        <v>17</v>
      </c>
      <c r="CA524" s="11">
        <v>3</v>
      </c>
      <c r="CB524" s="11">
        <v>2</v>
      </c>
      <c r="CC524" s="11">
        <v>3</v>
      </c>
      <c r="CD524" s="11">
        <v>3</v>
      </c>
      <c r="CE524" s="11">
        <v>44</v>
      </c>
      <c r="CF524" s="11">
        <v>7</v>
      </c>
      <c r="CG524" s="11">
        <v>4</v>
      </c>
      <c r="CH524" s="11">
        <v>5</v>
      </c>
      <c r="CI524" s="11"/>
      <c r="CJ524" s="11"/>
      <c r="CK524" s="11" t="s">
        <v>158</v>
      </c>
      <c r="CL524" s="11" t="s">
        <v>158</v>
      </c>
      <c r="CM524" s="11" t="s">
        <v>158</v>
      </c>
      <c r="CN524" s="11" t="s">
        <v>158</v>
      </c>
      <c r="CO524" s="11" t="s">
        <v>158</v>
      </c>
      <c r="CP524" s="11" t="s">
        <v>158</v>
      </c>
      <c r="CQ524" s="11" t="s">
        <v>158</v>
      </c>
      <c r="CR524" s="11" t="s">
        <v>158</v>
      </c>
      <c r="CS524" s="11" t="s">
        <v>158</v>
      </c>
      <c r="CT524" s="11" t="s">
        <v>158</v>
      </c>
      <c r="CU524" s="11" t="s">
        <v>158</v>
      </c>
      <c r="CV524" s="11" t="s">
        <v>158</v>
      </c>
      <c r="CW524" s="11" t="s">
        <v>158</v>
      </c>
      <c r="CX524" s="11" t="s">
        <v>154</v>
      </c>
      <c r="CY524" s="11" t="s">
        <v>154</v>
      </c>
      <c r="CZ524" s="11" t="s">
        <v>154</v>
      </c>
      <c r="DA524" s="11" t="s">
        <v>154</v>
      </c>
      <c r="DB524" s="11" t="s">
        <v>154</v>
      </c>
      <c r="DC524" s="11" t="s">
        <v>154</v>
      </c>
      <c r="DD524" s="11" t="s">
        <v>154</v>
      </c>
      <c r="DE524" s="11" t="s">
        <v>154</v>
      </c>
      <c r="DF524" s="11" t="s">
        <v>154</v>
      </c>
      <c r="DG524" s="11" t="s">
        <v>154</v>
      </c>
      <c r="DH524" s="11" t="s">
        <v>154</v>
      </c>
      <c r="DI524" s="11" t="s">
        <v>154</v>
      </c>
      <c r="DJ524" s="11" t="s">
        <v>154</v>
      </c>
      <c r="DK524" s="11" t="s">
        <v>157</v>
      </c>
      <c r="DL524" s="11" t="s">
        <v>157</v>
      </c>
      <c r="DM524" s="11" t="s">
        <v>157</v>
      </c>
      <c r="DN524" s="11" t="s">
        <v>157</v>
      </c>
      <c r="DO524" s="11" t="s">
        <v>157</v>
      </c>
      <c r="DP524" s="11" t="s">
        <v>157</v>
      </c>
      <c r="DQ524" s="11" t="s">
        <v>157</v>
      </c>
      <c r="DR524" s="11" t="s">
        <v>157</v>
      </c>
      <c r="DS524" s="11" t="s">
        <v>157</v>
      </c>
      <c r="DT524" s="11" t="s">
        <v>157</v>
      </c>
      <c r="DU524" s="11" t="s">
        <v>157</v>
      </c>
      <c r="DV524" s="11" t="s">
        <v>157</v>
      </c>
      <c r="DW524" s="11" t="s">
        <v>157</v>
      </c>
      <c r="DX524" s="11" t="b">
        <v>1</v>
      </c>
      <c r="DY524" s="11" t="b">
        <v>1</v>
      </c>
      <c r="DZ524" s="11" t="b">
        <v>1</v>
      </c>
      <c r="EA524" s="11" t="b">
        <v>1</v>
      </c>
      <c r="EB524" s="11" t="b">
        <v>1</v>
      </c>
      <c r="EC524" s="11" t="b">
        <v>1</v>
      </c>
      <c r="ED524" s="11" t="b">
        <v>1</v>
      </c>
      <c r="EE524" s="11" t="b">
        <v>1</v>
      </c>
      <c r="EF524" s="11" t="b">
        <v>1</v>
      </c>
      <c r="EG524" s="11" t="b">
        <v>1</v>
      </c>
      <c r="EH524" s="11" t="b">
        <v>1</v>
      </c>
      <c r="EI524" s="11" t="b">
        <v>1</v>
      </c>
      <c r="EJ524" s="11" t="b">
        <v>1</v>
      </c>
      <c r="EK524" s="11">
        <v>3.0081E-2</v>
      </c>
      <c r="EL524" s="11">
        <v>3.3315999999999998E-2</v>
      </c>
      <c r="EM524" s="11">
        <v>2.9963E-2</v>
      </c>
      <c r="EN524" s="11">
        <v>4.8214E-2</v>
      </c>
      <c r="EO524" s="11">
        <v>2.5479000000000002E-2</v>
      </c>
      <c r="EP524" s="11">
        <v>3.2968999999999998E-2</v>
      </c>
      <c r="EQ524" s="11">
        <v>3.4998000000000001E-2</v>
      </c>
      <c r="ER524" s="11">
        <v>3.8325999999999999E-2</v>
      </c>
      <c r="ES524" s="11">
        <v>4.0733999999999999E-2</v>
      </c>
      <c r="ET524" s="11">
        <v>3.5234000000000001E-2</v>
      </c>
      <c r="EU524" s="11">
        <v>4.4600000000000001E-2</v>
      </c>
      <c r="EV524" s="11">
        <v>0.14760499999999999</v>
      </c>
      <c r="EW524" s="11">
        <v>4.4729999999999999E-2</v>
      </c>
      <c r="EX524" s="11" t="s">
        <v>531</v>
      </c>
      <c r="EY524" s="11" t="str">
        <f>VLOOKUP(Table8[[#This Row],[Candidate Detail Answer: City]],cities,2,FALSE)</f>
        <v>Richmond Hill</v>
      </c>
      <c r="EZ524" s="11" t="str">
        <f>VLOOKUP(Table8[[#This Row],[Candidate Detail Answer: City]],cities,3,FALSE)</f>
        <v>NY</v>
      </c>
      <c r="FA524" s="21">
        <f>VLOOKUP(Table8[[#This Row],[Candidate Detail Answer: City]],cities,4,FALSE)</f>
        <v>11418</v>
      </c>
      <c r="FB524" s="11" t="s">
        <v>229</v>
      </c>
      <c r="FC524" s="11" t="str">
        <f>VLOOKUP(Table8[[#This Row],[Candidate Detail Answer: Major]],majors_final,3,FALSE)</f>
        <v>Computer Science</v>
      </c>
      <c r="FD524" s="11" t="str">
        <f>VLOOKUP(Table8[[#This Row],[Candidate Detail Answer: Major]],majors_final,4,FALSE)</f>
        <v>IT-development focused</v>
      </c>
      <c r="FE524" s="11">
        <f>VLOOKUP(Table8[[#This Row],[Candidate Detail Answer: Major]],majors_final,5,FALSE)</f>
        <v>0</v>
      </c>
      <c r="FF524" s="11">
        <f>VLOOKUP(Table8[[#This Row],[Candidate Detail Answer: Major]],majors_final,6,FALSE)</f>
        <v>0</v>
      </c>
      <c r="FG524" s="5"/>
      <c r="FH524" s="5"/>
      <c r="FI524" s="11"/>
    </row>
    <row r="525" spans="1:165" ht="12.75" x14ac:dyDescent="0.2">
      <c r="A525" s="11">
        <v>51403045</v>
      </c>
      <c r="B525" s="11">
        <v>72590732</v>
      </c>
      <c r="C525" s="11">
        <v>57575.136805554801</v>
      </c>
      <c r="D525" s="11" t="s">
        <v>153</v>
      </c>
      <c r="E525" s="11">
        <v>345600</v>
      </c>
      <c r="F525" s="11">
        <v>77307196</v>
      </c>
      <c r="G525" s="11">
        <v>54373.553472223903</v>
      </c>
      <c r="H525" s="11">
        <v>53241.412499997801</v>
      </c>
      <c r="I525" s="11">
        <v>345496</v>
      </c>
      <c r="J525" s="11">
        <v>1</v>
      </c>
      <c r="K525" s="11">
        <v>2</v>
      </c>
      <c r="L525" s="11">
        <v>345580</v>
      </c>
      <c r="M525" s="11">
        <v>131</v>
      </c>
      <c r="N525" s="11">
        <v>0.5</v>
      </c>
      <c r="O525" s="11">
        <v>92</v>
      </c>
      <c r="P525" s="11">
        <v>0.38</v>
      </c>
      <c r="Q525" s="11">
        <v>291775</v>
      </c>
      <c r="R525" s="11" t="s">
        <v>154</v>
      </c>
      <c r="S525" s="11" t="s">
        <v>155</v>
      </c>
      <c r="T525" s="11" t="s">
        <v>208</v>
      </c>
      <c r="U525" s="11">
        <v>0</v>
      </c>
      <c r="V525" s="11" t="s">
        <v>154</v>
      </c>
      <c r="W525" s="11" t="s">
        <v>157</v>
      </c>
      <c r="X525" s="11"/>
      <c r="Y525" s="11">
        <v>0.5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0.5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0.5</v>
      </c>
      <c r="AT525" s="11">
        <v>0</v>
      </c>
      <c r="AU525" s="11">
        <v>10</v>
      </c>
      <c r="AV525" s="11">
        <v>53699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/>
      <c r="CJ525" s="11"/>
      <c r="CK525" s="11" t="s">
        <v>166</v>
      </c>
      <c r="CL525" s="11" t="s">
        <v>166</v>
      </c>
      <c r="CM525" s="11" t="s">
        <v>166</v>
      </c>
      <c r="CN525" s="11" t="s">
        <v>166</v>
      </c>
      <c r="CO525" s="11" t="s">
        <v>166</v>
      </c>
      <c r="CP525" s="11" t="s">
        <v>166</v>
      </c>
      <c r="CQ525" s="11" t="s">
        <v>166</v>
      </c>
      <c r="CR525" s="11" t="s">
        <v>166</v>
      </c>
      <c r="CS525" s="11" t="s">
        <v>166</v>
      </c>
      <c r="CT525" s="11" t="s">
        <v>166</v>
      </c>
      <c r="CU525" s="11" t="s">
        <v>166</v>
      </c>
      <c r="CV525" s="11" t="s">
        <v>166</v>
      </c>
      <c r="CW525" s="11" t="s">
        <v>166</v>
      </c>
      <c r="CX525" s="11" t="s">
        <v>154</v>
      </c>
      <c r="CY525" s="11" t="s">
        <v>154</v>
      </c>
      <c r="CZ525" s="11" t="s">
        <v>154</v>
      </c>
      <c r="DA525" s="11" t="s">
        <v>154</v>
      </c>
      <c r="DB525" s="11" t="s">
        <v>154</v>
      </c>
      <c r="DC525" s="11" t="s">
        <v>154</v>
      </c>
      <c r="DD525" s="11" t="s">
        <v>154</v>
      </c>
      <c r="DE525" s="11" t="s">
        <v>154</v>
      </c>
      <c r="DF525" s="11" t="s">
        <v>154</v>
      </c>
      <c r="DG525" s="11" t="s">
        <v>154</v>
      </c>
      <c r="DH525" s="11" t="s">
        <v>154</v>
      </c>
      <c r="DI525" s="11" t="s">
        <v>154</v>
      </c>
      <c r="DJ525" s="11" t="s">
        <v>154</v>
      </c>
      <c r="DK525" s="11" t="s">
        <v>157</v>
      </c>
      <c r="DL525" s="11" t="s">
        <v>157</v>
      </c>
      <c r="DM525" s="11" t="s">
        <v>157</v>
      </c>
      <c r="DN525" s="11" t="s">
        <v>157</v>
      </c>
      <c r="DO525" s="11" t="s">
        <v>157</v>
      </c>
      <c r="DP525" s="11" t="s">
        <v>157</v>
      </c>
      <c r="DQ525" s="11" t="s">
        <v>157</v>
      </c>
      <c r="DR525" s="11" t="s">
        <v>157</v>
      </c>
      <c r="DS525" s="11" t="s">
        <v>157</v>
      </c>
      <c r="DT525" s="11" t="s">
        <v>157</v>
      </c>
      <c r="DU525" s="11" t="s">
        <v>157</v>
      </c>
      <c r="DV525" s="11" t="s">
        <v>157</v>
      </c>
      <c r="DW525" s="11" t="s">
        <v>157</v>
      </c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 t="s">
        <v>697</v>
      </c>
      <c r="EY525" s="11" t="str">
        <f>VLOOKUP(Table8[[#This Row],[Candidate Detail Answer: City]],cities,2,FALSE)</f>
        <v>Robbinsville</v>
      </c>
      <c r="EZ525" s="11" t="str">
        <f>VLOOKUP(Table8[[#This Row],[Candidate Detail Answer: City]],cities,3,FALSE)</f>
        <v>NJ</v>
      </c>
      <c r="FA525" s="21">
        <f>VLOOKUP(Table8[[#This Row],[Candidate Detail Answer: City]],cities,4,FALSE)</f>
        <v>8691</v>
      </c>
      <c r="FB525" s="11" t="s">
        <v>229</v>
      </c>
      <c r="FC525" s="11" t="str">
        <f>VLOOKUP(Table8[[#This Row],[Candidate Detail Answer: Major]],majors_final,3,FALSE)</f>
        <v>Computer Science</v>
      </c>
      <c r="FD525" s="11" t="str">
        <f>VLOOKUP(Table8[[#This Row],[Candidate Detail Answer: Major]],majors_final,4,FALSE)</f>
        <v>IT-development focused</v>
      </c>
      <c r="FE525" s="11">
        <f>VLOOKUP(Table8[[#This Row],[Candidate Detail Answer: Major]],majors_final,5,FALSE)</f>
        <v>0</v>
      </c>
      <c r="FF525" s="11">
        <f>VLOOKUP(Table8[[#This Row],[Candidate Detail Answer: Major]],majors_final,6,FALSE)</f>
        <v>0</v>
      </c>
      <c r="FG525" s="5"/>
      <c r="FH525" s="5"/>
      <c r="FI525" s="11"/>
    </row>
    <row r="526" spans="1:165" ht="12.75" x14ac:dyDescent="0.2">
      <c r="A526" s="11">
        <v>42760102</v>
      </c>
      <c r="B526" s="11">
        <v>58412812</v>
      </c>
      <c r="C526" s="11">
        <v>47288.729166666497</v>
      </c>
      <c r="D526" s="11" t="s">
        <v>153</v>
      </c>
      <c r="E526" s="11">
        <v>345600</v>
      </c>
      <c r="F526" s="11">
        <v>66507270</v>
      </c>
      <c r="G526" s="11">
        <v>52045.659027779097</v>
      </c>
      <c r="H526" s="11">
        <v>51186.198611109401</v>
      </c>
      <c r="I526" s="11">
        <v>335900</v>
      </c>
      <c r="J526" s="11">
        <v>1</v>
      </c>
      <c r="K526" s="11">
        <v>137</v>
      </c>
      <c r="L526" s="11">
        <v>282949</v>
      </c>
      <c r="M526" s="11">
        <v>131</v>
      </c>
      <c r="N526" s="11">
        <v>131</v>
      </c>
      <c r="O526" s="11">
        <v>92</v>
      </c>
      <c r="P526" s="11">
        <v>100</v>
      </c>
      <c r="Q526" s="11">
        <v>272318</v>
      </c>
      <c r="R526" s="11" t="s">
        <v>154</v>
      </c>
      <c r="S526" s="11" t="s">
        <v>155</v>
      </c>
      <c r="T526" s="11" t="s">
        <v>208</v>
      </c>
      <c r="U526" s="11">
        <v>0</v>
      </c>
      <c r="V526" s="11" t="s">
        <v>154</v>
      </c>
      <c r="W526" s="11" t="s">
        <v>157</v>
      </c>
      <c r="X526" s="11">
        <v>5</v>
      </c>
      <c r="Y526" s="11">
        <v>1</v>
      </c>
      <c r="Z526" s="11">
        <v>10</v>
      </c>
      <c r="AA526" s="11">
        <v>10</v>
      </c>
      <c r="AB526" s="11">
        <v>10</v>
      </c>
      <c r="AC526" s="11">
        <v>10</v>
      </c>
      <c r="AD526" s="11">
        <v>10</v>
      </c>
      <c r="AE526" s="11">
        <v>10</v>
      </c>
      <c r="AF526" s="11">
        <v>10</v>
      </c>
      <c r="AG526" s="11">
        <v>10</v>
      </c>
      <c r="AH526" s="11">
        <v>10</v>
      </c>
      <c r="AI526" s="11">
        <v>10</v>
      </c>
      <c r="AJ526" s="11">
        <v>10</v>
      </c>
      <c r="AK526" s="11">
        <v>10</v>
      </c>
      <c r="AL526" s="11">
        <v>10</v>
      </c>
      <c r="AM526" s="11">
        <v>121</v>
      </c>
      <c r="AN526" s="11">
        <v>60</v>
      </c>
      <c r="AO526" s="11">
        <v>10</v>
      </c>
      <c r="AP526" s="11">
        <v>120</v>
      </c>
      <c r="AQ526" s="11">
        <v>60</v>
      </c>
      <c r="AR526" s="11">
        <v>40</v>
      </c>
      <c r="AS526" s="11">
        <v>1</v>
      </c>
      <c r="AT526" s="11">
        <v>130</v>
      </c>
      <c r="AU526" s="11">
        <v>411</v>
      </c>
      <c r="AV526" s="11">
        <v>1308</v>
      </c>
      <c r="AW526" s="11">
        <v>1239</v>
      </c>
      <c r="AX526" s="11">
        <v>9146</v>
      </c>
      <c r="AY526" s="11">
        <v>2899</v>
      </c>
      <c r="AZ526" s="11">
        <v>4445</v>
      </c>
      <c r="BA526" s="11">
        <v>1490</v>
      </c>
      <c r="BB526" s="11">
        <v>8953</v>
      </c>
      <c r="BC526" s="11">
        <v>1139</v>
      </c>
      <c r="BD526" s="11">
        <v>711</v>
      </c>
      <c r="BE526" s="11">
        <v>12359</v>
      </c>
      <c r="BF526" s="11">
        <v>1271</v>
      </c>
      <c r="BG526" s="11">
        <v>11788</v>
      </c>
      <c r="BH526" s="11">
        <v>6067</v>
      </c>
      <c r="BI526" s="11">
        <v>9</v>
      </c>
      <c r="BJ526" s="11">
        <v>9</v>
      </c>
      <c r="BK526" s="11">
        <v>8</v>
      </c>
      <c r="BL526" s="11">
        <v>10</v>
      </c>
      <c r="BM526" s="11">
        <v>8</v>
      </c>
      <c r="BN526" s="11">
        <v>8</v>
      </c>
      <c r="BO526" s="11">
        <v>12</v>
      </c>
      <c r="BP526" s="11">
        <v>8</v>
      </c>
      <c r="BQ526" s="11">
        <v>8</v>
      </c>
      <c r="BR526" s="11">
        <v>14</v>
      </c>
      <c r="BS526" s="11">
        <v>10</v>
      </c>
      <c r="BT526" s="11">
        <v>14</v>
      </c>
      <c r="BU526" s="11">
        <v>18</v>
      </c>
      <c r="BV526" s="11">
        <v>4</v>
      </c>
      <c r="BW526" s="11">
        <v>5</v>
      </c>
      <c r="BX526" s="11">
        <v>3</v>
      </c>
      <c r="BY526" s="11">
        <v>2</v>
      </c>
      <c r="BZ526" s="11">
        <v>33</v>
      </c>
      <c r="CA526" s="11">
        <v>6</v>
      </c>
      <c r="CB526" s="11">
        <v>19</v>
      </c>
      <c r="CC526" s="11">
        <v>7</v>
      </c>
      <c r="CD526" s="11">
        <v>4</v>
      </c>
      <c r="CE526" s="11">
        <v>37</v>
      </c>
      <c r="CF526" s="11">
        <v>8</v>
      </c>
      <c r="CG526" s="11">
        <v>11</v>
      </c>
      <c r="CH526" s="11">
        <v>30</v>
      </c>
      <c r="CI526" s="11"/>
      <c r="CJ526" s="11"/>
      <c r="CK526" s="11" t="s">
        <v>158</v>
      </c>
      <c r="CL526" s="11" t="s">
        <v>158</v>
      </c>
      <c r="CM526" s="11" t="s">
        <v>158</v>
      </c>
      <c r="CN526" s="11" t="s">
        <v>158</v>
      </c>
      <c r="CO526" s="11" t="s">
        <v>158</v>
      </c>
      <c r="CP526" s="11" t="s">
        <v>158</v>
      </c>
      <c r="CQ526" s="11" t="s">
        <v>158</v>
      </c>
      <c r="CR526" s="11" t="s">
        <v>158</v>
      </c>
      <c r="CS526" s="11" t="s">
        <v>158</v>
      </c>
      <c r="CT526" s="11" t="s">
        <v>158</v>
      </c>
      <c r="CU526" s="11" t="s">
        <v>158</v>
      </c>
      <c r="CV526" s="11" t="s">
        <v>158</v>
      </c>
      <c r="CW526" s="11" t="s">
        <v>158</v>
      </c>
      <c r="CX526" s="11" t="s">
        <v>154</v>
      </c>
      <c r="CY526" s="11" t="s">
        <v>154</v>
      </c>
      <c r="CZ526" s="11" t="s">
        <v>154</v>
      </c>
      <c r="DA526" s="11" t="s">
        <v>154</v>
      </c>
      <c r="DB526" s="11" t="s">
        <v>154</v>
      </c>
      <c r="DC526" s="11" t="s">
        <v>154</v>
      </c>
      <c r="DD526" s="11" t="s">
        <v>154</v>
      </c>
      <c r="DE526" s="11" t="s">
        <v>154</v>
      </c>
      <c r="DF526" s="11" t="s">
        <v>154</v>
      </c>
      <c r="DG526" s="11" t="s">
        <v>154</v>
      </c>
      <c r="DH526" s="11" t="s">
        <v>154</v>
      </c>
      <c r="DI526" s="11" t="s">
        <v>154</v>
      </c>
      <c r="DJ526" s="11" t="s">
        <v>154</v>
      </c>
      <c r="DK526" s="11" t="s">
        <v>157</v>
      </c>
      <c r="DL526" s="11" t="s">
        <v>157</v>
      </c>
      <c r="DM526" s="11" t="s">
        <v>157</v>
      </c>
      <c r="DN526" s="11" t="s">
        <v>157</v>
      </c>
      <c r="DO526" s="11" t="s">
        <v>157</v>
      </c>
      <c r="DP526" s="11" t="s">
        <v>157</v>
      </c>
      <c r="DQ526" s="11" t="s">
        <v>157</v>
      </c>
      <c r="DR526" s="11" t="s">
        <v>157</v>
      </c>
      <c r="DS526" s="11" t="s">
        <v>157</v>
      </c>
      <c r="DT526" s="11" t="s">
        <v>157</v>
      </c>
      <c r="DU526" s="11" t="s">
        <v>157</v>
      </c>
      <c r="DV526" s="11" t="s">
        <v>157</v>
      </c>
      <c r="DW526" s="11" t="s">
        <v>157</v>
      </c>
      <c r="DX526" s="11" t="b">
        <v>1</v>
      </c>
      <c r="DY526" s="11" t="b">
        <v>1</v>
      </c>
      <c r="DZ526" s="11" t="b">
        <v>1</v>
      </c>
      <c r="EA526" s="11" t="b">
        <v>1</v>
      </c>
      <c r="EB526" s="11" t="b">
        <v>1</v>
      </c>
      <c r="EC526" s="11" t="b">
        <v>1</v>
      </c>
      <c r="ED526" s="11" t="b">
        <v>1</v>
      </c>
      <c r="EE526" s="11" t="b">
        <v>1</v>
      </c>
      <c r="EF526" s="11" t="b">
        <v>1</v>
      </c>
      <c r="EG526" s="11" t="b">
        <v>1</v>
      </c>
      <c r="EH526" s="11" t="b">
        <v>1</v>
      </c>
      <c r="EI526" s="11" t="b">
        <v>1</v>
      </c>
      <c r="EJ526" s="11" t="b">
        <v>1</v>
      </c>
      <c r="EK526" s="11">
        <v>2.9963E-2</v>
      </c>
      <c r="EL526" s="11">
        <v>3.5376999999999999E-2</v>
      </c>
      <c r="EM526" s="11">
        <v>5.0757999999999998E-2</v>
      </c>
      <c r="EN526" s="11">
        <v>0.14913000000000001</v>
      </c>
      <c r="EO526" s="11">
        <v>6.3811000000000007E-2</v>
      </c>
      <c r="EP526" s="11">
        <v>0.26235700000000001</v>
      </c>
      <c r="EQ526" s="11">
        <v>3.7793E-2</v>
      </c>
      <c r="ER526" s="11">
        <v>2.1954000000000001E-2</v>
      </c>
      <c r="ES526" s="11">
        <v>5.568E-2</v>
      </c>
      <c r="ET526" s="11">
        <v>2.0115000000000001E-2</v>
      </c>
      <c r="EU526" s="11">
        <v>8.4961999999999996E-2</v>
      </c>
      <c r="EV526" s="11">
        <v>4.1524999999999999E-2</v>
      </c>
      <c r="EW526" s="11">
        <v>6.8174999999999999E-2</v>
      </c>
      <c r="EX526" s="11" t="s">
        <v>316</v>
      </c>
      <c r="EY526" s="11" t="str">
        <f>VLOOKUP(Table8[[#This Row],[Candidate Detail Answer: City]],cities,2,FALSE)</f>
        <v>Rochester Hills</v>
      </c>
      <c r="EZ526" s="11" t="str">
        <f>VLOOKUP(Table8[[#This Row],[Candidate Detail Answer: City]],cities,3,FALSE)</f>
        <v>MI</v>
      </c>
      <c r="FA526" s="21">
        <f>VLOOKUP(Table8[[#This Row],[Candidate Detail Answer: City]],cities,4,FALSE)</f>
        <v>48306</v>
      </c>
      <c r="FB526" s="11" t="s">
        <v>234</v>
      </c>
      <c r="FC526" s="11" t="str">
        <f>VLOOKUP(Table8[[#This Row],[Candidate Detail Answer: Major]],majors_final,3,FALSE)</f>
        <v>Computer Programming</v>
      </c>
      <c r="FD526" s="11" t="str">
        <f>VLOOKUP(Table8[[#This Row],[Candidate Detail Answer: Major]],majors_final,4,FALSE)</f>
        <v>IT-development focused</v>
      </c>
      <c r="FE526" s="11">
        <f>VLOOKUP(Table8[[#This Row],[Candidate Detail Answer: Major]],majors_final,5,FALSE)</f>
        <v>0</v>
      </c>
      <c r="FF526" s="11">
        <f>VLOOKUP(Table8[[#This Row],[Candidate Detail Answer: Major]],majors_final,6,FALSE)</f>
        <v>0</v>
      </c>
      <c r="FG526" s="5"/>
      <c r="FH526" s="5"/>
      <c r="FI526" s="11"/>
    </row>
    <row r="527" spans="1:165" ht="12.75" x14ac:dyDescent="0.2">
      <c r="A527" s="11">
        <v>20536469</v>
      </c>
      <c r="B527" s="11">
        <v>27533792</v>
      </c>
      <c r="C527" s="11">
        <v>53561.4638888884</v>
      </c>
      <c r="D527" s="11" t="s">
        <v>153</v>
      </c>
      <c r="E527" s="11">
        <v>345600</v>
      </c>
      <c r="F527" s="11">
        <v>34142010</v>
      </c>
      <c r="G527" s="11">
        <v>45162.315972222299</v>
      </c>
      <c r="H527" s="11">
        <v>45109.143749999901</v>
      </c>
      <c r="I527" s="11">
        <v>173061</v>
      </c>
      <c r="J527" s="11">
        <v>2</v>
      </c>
      <c r="K527" s="11">
        <v>61</v>
      </c>
      <c r="L527" s="11">
        <v>2018</v>
      </c>
      <c r="M527" s="11">
        <v>130</v>
      </c>
      <c r="N527" s="11">
        <v>110</v>
      </c>
      <c r="O527" s="11">
        <v>92</v>
      </c>
      <c r="P527" s="11">
        <v>84.61</v>
      </c>
      <c r="Q527" s="11">
        <v>160833</v>
      </c>
      <c r="R527" s="11" t="s">
        <v>154</v>
      </c>
      <c r="S527" s="11" t="s">
        <v>155</v>
      </c>
      <c r="T527" s="11" t="s">
        <v>156</v>
      </c>
      <c r="U527" s="11">
        <v>0</v>
      </c>
      <c r="V527" s="11" t="s">
        <v>154</v>
      </c>
      <c r="W527" s="11" t="s">
        <v>157</v>
      </c>
      <c r="X527" s="11">
        <v>4</v>
      </c>
      <c r="Y527" s="11" t="s">
        <v>157</v>
      </c>
      <c r="Z527" s="11">
        <v>10</v>
      </c>
      <c r="AA527" s="11">
        <v>10</v>
      </c>
      <c r="AB527" s="11">
        <v>10</v>
      </c>
      <c r="AC527" s="11">
        <v>10</v>
      </c>
      <c r="AD527" s="11">
        <v>10</v>
      </c>
      <c r="AE527" s="11">
        <v>10</v>
      </c>
      <c r="AF527" s="11">
        <v>10</v>
      </c>
      <c r="AG527" s="11">
        <v>10</v>
      </c>
      <c r="AH527" s="11">
        <v>10</v>
      </c>
      <c r="AI527" s="11">
        <v>10</v>
      </c>
      <c r="AJ527" s="11">
        <v>10</v>
      </c>
      <c r="AK527" s="11">
        <v>0</v>
      </c>
      <c r="AL527" s="11">
        <v>0</v>
      </c>
      <c r="AM527" s="11">
        <v>100</v>
      </c>
      <c r="AN527" s="11">
        <v>60</v>
      </c>
      <c r="AO527" s="11">
        <v>0</v>
      </c>
      <c r="AP527" s="11">
        <v>110</v>
      </c>
      <c r="AQ527" s="11">
        <v>40</v>
      </c>
      <c r="AR527" s="11">
        <v>30</v>
      </c>
      <c r="AS527" s="11">
        <v>10</v>
      </c>
      <c r="AT527" s="11">
        <v>100</v>
      </c>
      <c r="AU527" s="11" t="s">
        <v>157</v>
      </c>
      <c r="AV527" s="11">
        <v>715</v>
      </c>
      <c r="AW527" s="11">
        <v>588</v>
      </c>
      <c r="AX527" s="11">
        <v>3145</v>
      </c>
      <c r="AY527" s="11">
        <v>658</v>
      </c>
      <c r="AZ527" s="11">
        <v>535</v>
      </c>
      <c r="BA527" s="11">
        <v>351</v>
      </c>
      <c r="BB527" s="11">
        <v>1465</v>
      </c>
      <c r="BC527" s="11">
        <v>1357</v>
      </c>
      <c r="BD527" s="11">
        <v>277</v>
      </c>
      <c r="BE527" s="11">
        <v>389</v>
      </c>
      <c r="BF527" s="11">
        <v>750</v>
      </c>
      <c r="BG527" s="11">
        <v>1877</v>
      </c>
      <c r="BH527" s="11">
        <v>98</v>
      </c>
      <c r="BI527" s="11">
        <v>6</v>
      </c>
      <c r="BJ527" s="11">
        <v>6</v>
      </c>
      <c r="BK527" s="11">
        <v>9</v>
      </c>
      <c r="BL527" s="11">
        <v>12</v>
      </c>
      <c r="BM527" s="11">
        <v>4</v>
      </c>
      <c r="BN527" s="11">
        <v>5</v>
      </c>
      <c r="BO527" s="11">
        <v>12</v>
      </c>
      <c r="BP527" s="11">
        <v>10</v>
      </c>
      <c r="BQ527" s="11">
        <v>8</v>
      </c>
      <c r="BR527" s="11">
        <v>8</v>
      </c>
      <c r="BS527" s="11">
        <v>15</v>
      </c>
      <c r="BT527" s="11">
        <v>13</v>
      </c>
      <c r="BU527" s="11">
        <v>4</v>
      </c>
      <c r="BV527" s="11">
        <v>13</v>
      </c>
      <c r="BW527" s="11">
        <v>9</v>
      </c>
      <c r="BX527" s="11">
        <v>38</v>
      </c>
      <c r="BY527" s="11">
        <v>9</v>
      </c>
      <c r="BZ527" s="11">
        <v>12</v>
      </c>
      <c r="CA527" s="11">
        <v>6</v>
      </c>
      <c r="CB527" s="11">
        <v>15</v>
      </c>
      <c r="CC527" s="11">
        <v>22</v>
      </c>
      <c r="CD527" s="11">
        <v>7</v>
      </c>
      <c r="CE527" s="11">
        <v>7</v>
      </c>
      <c r="CF527" s="11">
        <v>8</v>
      </c>
      <c r="CG527" s="11">
        <v>20</v>
      </c>
      <c r="CH527" s="11">
        <v>1</v>
      </c>
      <c r="CI527" s="11"/>
      <c r="CJ527" s="11"/>
      <c r="CK527" s="11" t="s">
        <v>158</v>
      </c>
      <c r="CL527" s="11" t="s">
        <v>158</v>
      </c>
      <c r="CM527" s="11" t="s">
        <v>158</v>
      </c>
      <c r="CN527" s="11" t="s">
        <v>158</v>
      </c>
      <c r="CO527" s="11" t="s">
        <v>158</v>
      </c>
      <c r="CP527" s="11" t="s">
        <v>158</v>
      </c>
      <c r="CQ527" s="11" t="s">
        <v>158</v>
      </c>
      <c r="CR527" s="11" t="s">
        <v>158</v>
      </c>
      <c r="CS527" s="11" t="s">
        <v>158</v>
      </c>
      <c r="CT527" s="11" t="s">
        <v>158</v>
      </c>
      <c r="CU527" s="11" t="s">
        <v>158</v>
      </c>
      <c r="CV527" s="11" t="s">
        <v>158</v>
      </c>
      <c r="CW527" s="11" t="s">
        <v>158</v>
      </c>
      <c r="CX527" s="11" t="s">
        <v>154</v>
      </c>
      <c r="CY527" s="11" t="s">
        <v>154</v>
      </c>
      <c r="CZ527" s="11" t="s">
        <v>154</v>
      </c>
      <c r="DA527" s="11" t="s">
        <v>154</v>
      </c>
      <c r="DB527" s="11" t="s">
        <v>154</v>
      </c>
      <c r="DC527" s="11" t="s">
        <v>154</v>
      </c>
      <c r="DD527" s="11" t="s">
        <v>154</v>
      </c>
      <c r="DE527" s="11" t="s">
        <v>154</v>
      </c>
      <c r="DF527" s="11" t="s">
        <v>154</v>
      </c>
      <c r="DG527" s="11" t="s">
        <v>154</v>
      </c>
      <c r="DH527" s="11" t="s">
        <v>154</v>
      </c>
      <c r="DI527" s="11" t="s">
        <v>154</v>
      </c>
      <c r="DJ527" s="11" t="s">
        <v>154</v>
      </c>
      <c r="DK527" s="11" t="s">
        <v>157</v>
      </c>
      <c r="DL527" s="11" t="s">
        <v>157</v>
      </c>
      <c r="DM527" s="11" t="s">
        <v>157</v>
      </c>
      <c r="DN527" s="11" t="s">
        <v>157</v>
      </c>
      <c r="DO527" s="11" t="s">
        <v>157</v>
      </c>
      <c r="DP527" s="11" t="s">
        <v>157</v>
      </c>
      <c r="DQ527" s="11" t="s">
        <v>157</v>
      </c>
      <c r="DR527" s="11" t="s">
        <v>157</v>
      </c>
      <c r="DS527" s="11" t="s">
        <v>157</v>
      </c>
      <c r="DT527" s="11" t="s">
        <v>157</v>
      </c>
      <c r="DU527" s="11" t="s">
        <v>157</v>
      </c>
      <c r="DV527" s="11" t="s">
        <v>157</v>
      </c>
      <c r="DW527" s="11" t="s">
        <v>157</v>
      </c>
      <c r="DX527" s="11" t="b">
        <v>1</v>
      </c>
      <c r="DY527" s="11" t="b">
        <v>1</v>
      </c>
      <c r="DZ527" s="11" t="b">
        <v>1</v>
      </c>
      <c r="EA527" s="11" t="b">
        <v>1</v>
      </c>
      <c r="EB527" s="11" t="b">
        <v>1</v>
      </c>
      <c r="EC527" s="11" t="b">
        <v>1</v>
      </c>
      <c r="ED527" s="11" t="b">
        <v>1</v>
      </c>
      <c r="EE527" s="11" t="b">
        <v>1</v>
      </c>
      <c r="EF527" s="11" t="b">
        <v>1</v>
      </c>
      <c r="EG527" s="11" t="b">
        <v>1</v>
      </c>
      <c r="EH527" s="11" t="b">
        <v>1</v>
      </c>
      <c r="EI527" s="11" t="b">
        <v>0</v>
      </c>
      <c r="EJ527" s="11" t="b">
        <v>0</v>
      </c>
      <c r="EK527" s="11">
        <v>9.0600000000000003E-3</v>
      </c>
      <c r="EL527" s="11">
        <v>8.3300000000000006E-3</v>
      </c>
      <c r="EM527" s="11">
        <v>7.0400000000000003E-3</v>
      </c>
      <c r="EN527" s="11">
        <v>6.8999999999999999E-3</v>
      </c>
      <c r="EO527" s="11">
        <v>7.8499999999999993E-3</v>
      </c>
      <c r="EP527" s="11">
        <v>7.45E-3</v>
      </c>
      <c r="EQ527" s="11">
        <v>7.7999999999999996E-3</v>
      </c>
      <c r="ER527" s="11">
        <v>7.3600000000000002E-3</v>
      </c>
      <c r="ES527" s="11">
        <v>8.0499999999999999E-3</v>
      </c>
      <c r="ET527" s="11">
        <v>7.28E-3</v>
      </c>
      <c r="EU527" s="11">
        <v>8.6999999999999994E-3</v>
      </c>
      <c r="EV527" s="11">
        <v>7.4999999999999997E-3</v>
      </c>
      <c r="EW527" s="11">
        <v>8.2100000000000003E-3</v>
      </c>
      <c r="EX527" s="11" t="s">
        <v>178</v>
      </c>
      <c r="EY527" s="11" t="str">
        <f>VLOOKUP(Table8[[#This Row],[Candidate Detail Answer: City]],cities,2,FALSE)</f>
        <v>Rock Hill</v>
      </c>
      <c r="EZ527" s="11" t="str">
        <f>VLOOKUP(Table8[[#This Row],[Candidate Detail Answer: City]],cities,3,FALSE)</f>
        <v>SC</v>
      </c>
      <c r="FA527" s="21">
        <f>VLOOKUP(Table8[[#This Row],[Candidate Detail Answer: City]],cities,4,FALSE)</f>
        <v>29730</v>
      </c>
      <c r="FB527" s="11" t="s">
        <v>157</v>
      </c>
      <c r="FC527" s="11" t="str">
        <f>VLOOKUP(Table8[[#This Row],[Candidate Detail Answer: Major]],majors_final,3,FALSE)</f>
        <v>N/A</v>
      </c>
      <c r="FD527" s="11" t="str">
        <f>VLOOKUP(Table8[[#This Row],[Candidate Detail Answer: Major]],majors_final,4,FALSE)</f>
        <v>N/A</v>
      </c>
      <c r="FE527" s="11">
        <f>VLOOKUP(Table8[[#This Row],[Candidate Detail Answer: Major]],majors_final,5,FALSE)</f>
        <v>0</v>
      </c>
      <c r="FF527" s="11">
        <f>VLOOKUP(Table8[[#This Row],[Candidate Detail Answer: Major]],majors_final,6,FALSE)</f>
        <v>0</v>
      </c>
      <c r="FG527" s="5"/>
      <c r="FH527" s="5"/>
      <c r="FI527" s="11"/>
    </row>
    <row r="528" spans="1:165" ht="12.75" x14ac:dyDescent="0.2">
      <c r="A528" s="11">
        <v>43507396</v>
      </c>
      <c r="B528" s="11">
        <v>59571026</v>
      </c>
      <c r="C528" s="11">
        <v>47398.392361111</v>
      </c>
      <c r="D528" s="11" t="s">
        <v>153</v>
      </c>
      <c r="E528" s="11">
        <v>345600</v>
      </c>
      <c r="F528" s="11">
        <v>67603266</v>
      </c>
      <c r="G528" s="11">
        <v>52186.135416668003</v>
      </c>
      <c r="H528" s="11">
        <v>51310.220138887198</v>
      </c>
      <c r="I528" s="11">
        <v>30356</v>
      </c>
      <c r="J528" s="11">
        <v>1</v>
      </c>
      <c r="K528" s="11">
        <v>25</v>
      </c>
      <c r="L528" s="11">
        <v>822</v>
      </c>
      <c r="M528" s="11">
        <v>131</v>
      </c>
      <c r="N528" s="11">
        <v>131</v>
      </c>
      <c r="O528" s="11">
        <v>92</v>
      </c>
      <c r="P528" s="11">
        <v>100</v>
      </c>
      <c r="Q528" s="11">
        <v>4537</v>
      </c>
      <c r="R528" s="11" t="s">
        <v>154</v>
      </c>
      <c r="S528" s="11" t="s">
        <v>155</v>
      </c>
      <c r="T528" s="11" t="s">
        <v>208</v>
      </c>
      <c r="U528" s="11">
        <v>0</v>
      </c>
      <c r="V528" s="11" t="s">
        <v>154</v>
      </c>
      <c r="W528" s="11" t="s">
        <v>157</v>
      </c>
      <c r="X528" s="11"/>
      <c r="Y528" s="11">
        <v>1</v>
      </c>
      <c r="Z528" s="11">
        <v>10</v>
      </c>
      <c r="AA528" s="11">
        <v>10</v>
      </c>
      <c r="AB528" s="11">
        <v>10</v>
      </c>
      <c r="AC528" s="11">
        <v>10</v>
      </c>
      <c r="AD528" s="11">
        <v>10</v>
      </c>
      <c r="AE528" s="11">
        <v>10</v>
      </c>
      <c r="AF528" s="11">
        <v>10</v>
      </c>
      <c r="AG528" s="11">
        <v>10</v>
      </c>
      <c r="AH528" s="11">
        <v>10</v>
      </c>
      <c r="AI528" s="11">
        <v>10</v>
      </c>
      <c r="AJ528" s="11">
        <v>10</v>
      </c>
      <c r="AK528" s="11">
        <v>10</v>
      </c>
      <c r="AL528" s="11">
        <v>10</v>
      </c>
      <c r="AM528" s="11">
        <v>121</v>
      </c>
      <c r="AN528" s="11">
        <v>60</v>
      </c>
      <c r="AO528" s="11">
        <v>10</v>
      </c>
      <c r="AP528" s="11">
        <v>120</v>
      </c>
      <c r="AQ528" s="11">
        <v>60</v>
      </c>
      <c r="AR528" s="11">
        <v>40</v>
      </c>
      <c r="AS528" s="11">
        <v>1</v>
      </c>
      <c r="AT528" s="11">
        <v>130</v>
      </c>
      <c r="AU528" s="11">
        <v>156</v>
      </c>
      <c r="AV528" s="11">
        <v>2480</v>
      </c>
      <c r="AW528" s="11">
        <v>268</v>
      </c>
      <c r="AX528" s="11">
        <v>1544</v>
      </c>
      <c r="AY528" s="11">
        <v>181</v>
      </c>
      <c r="AZ528" s="11">
        <v>4956</v>
      </c>
      <c r="BA528" s="11">
        <v>372</v>
      </c>
      <c r="BB528" s="11">
        <v>810</v>
      </c>
      <c r="BC528" s="11">
        <v>1445</v>
      </c>
      <c r="BD528" s="11">
        <v>560</v>
      </c>
      <c r="BE528" s="11">
        <v>3614</v>
      </c>
      <c r="BF528" s="11">
        <v>1495</v>
      </c>
      <c r="BG528" s="11">
        <v>4759</v>
      </c>
      <c r="BH528" s="11">
        <v>2795</v>
      </c>
      <c r="BI528" s="11">
        <v>4</v>
      </c>
      <c r="BJ528" s="11">
        <v>4</v>
      </c>
      <c r="BK528" s="11">
        <v>5</v>
      </c>
      <c r="BL528" s="11">
        <v>6</v>
      </c>
      <c r="BM528" s="11">
        <v>3</v>
      </c>
      <c r="BN528" s="11">
        <v>4</v>
      </c>
      <c r="BO528" s="11">
        <v>6</v>
      </c>
      <c r="BP528" s="11">
        <v>5</v>
      </c>
      <c r="BQ528" s="11">
        <v>4</v>
      </c>
      <c r="BR528" s="11">
        <v>4</v>
      </c>
      <c r="BS528" s="11">
        <v>6</v>
      </c>
      <c r="BT528" s="11">
        <v>12</v>
      </c>
      <c r="BU528" s="11">
        <v>24</v>
      </c>
      <c r="BV528" s="11">
        <v>39</v>
      </c>
      <c r="BW528" s="11">
        <v>4</v>
      </c>
      <c r="BX528" s="11">
        <v>29</v>
      </c>
      <c r="BY528" s="11">
        <v>3</v>
      </c>
      <c r="BZ528" s="11">
        <v>72</v>
      </c>
      <c r="CA528" s="11">
        <v>9</v>
      </c>
      <c r="CB528" s="11">
        <v>8</v>
      </c>
      <c r="CC528" s="11">
        <v>28</v>
      </c>
      <c r="CD528" s="11">
        <v>6</v>
      </c>
      <c r="CE528" s="11">
        <v>73</v>
      </c>
      <c r="CF528" s="11">
        <v>17</v>
      </c>
      <c r="CG528" s="11">
        <v>53</v>
      </c>
      <c r="CH528" s="11">
        <v>45</v>
      </c>
      <c r="CI528" s="11"/>
      <c r="CJ528" s="11"/>
      <c r="CK528" s="11" t="s">
        <v>158</v>
      </c>
      <c r="CL528" s="11" t="s">
        <v>158</v>
      </c>
      <c r="CM528" s="11" t="s">
        <v>158</v>
      </c>
      <c r="CN528" s="11" t="s">
        <v>158</v>
      </c>
      <c r="CO528" s="11" t="s">
        <v>158</v>
      </c>
      <c r="CP528" s="11" t="s">
        <v>158</v>
      </c>
      <c r="CQ528" s="11" t="s">
        <v>158</v>
      </c>
      <c r="CR528" s="11" t="s">
        <v>158</v>
      </c>
      <c r="CS528" s="11" t="s">
        <v>158</v>
      </c>
      <c r="CT528" s="11" t="s">
        <v>158</v>
      </c>
      <c r="CU528" s="11" t="s">
        <v>158</v>
      </c>
      <c r="CV528" s="11" t="s">
        <v>158</v>
      </c>
      <c r="CW528" s="11" t="s">
        <v>158</v>
      </c>
      <c r="CX528" s="11" t="s">
        <v>154</v>
      </c>
      <c r="CY528" s="11" t="s">
        <v>154</v>
      </c>
      <c r="CZ528" s="11" t="s">
        <v>154</v>
      </c>
      <c r="DA528" s="11" t="s">
        <v>154</v>
      </c>
      <c r="DB528" s="11" t="s">
        <v>154</v>
      </c>
      <c r="DC528" s="11" t="s">
        <v>154</v>
      </c>
      <c r="DD528" s="11" t="s">
        <v>154</v>
      </c>
      <c r="DE528" s="11" t="s">
        <v>154</v>
      </c>
      <c r="DF528" s="11" t="s">
        <v>154</v>
      </c>
      <c r="DG528" s="11" t="s">
        <v>154</v>
      </c>
      <c r="DH528" s="11" t="s">
        <v>154</v>
      </c>
      <c r="DI528" s="11" t="s">
        <v>154</v>
      </c>
      <c r="DJ528" s="11" t="s">
        <v>154</v>
      </c>
      <c r="DK528" s="11" t="s">
        <v>157</v>
      </c>
      <c r="DL528" s="11" t="s">
        <v>157</v>
      </c>
      <c r="DM528" s="11" t="s">
        <v>157</v>
      </c>
      <c r="DN528" s="11" t="s">
        <v>157</v>
      </c>
      <c r="DO528" s="11" t="s">
        <v>157</v>
      </c>
      <c r="DP528" s="11" t="s">
        <v>157</v>
      </c>
      <c r="DQ528" s="11" t="s">
        <v>157</v>
      </c>
      <c r="DR528" s="11" t="s">
        <v>157</v>
      </c>
      <c r="DS528" s="11" t="s">
        <v>157</v>
      </c>
      <c r="DT528" s="11" t="s">
        <v>157</v>
      </c>
      <c r="DU528" s="11" t="s">
        <v>157</v>
      </c>
      <c r="DV528" s="11" t="s">
        <v>157</v>
      </c>
      <c r="DW528" s="11" t="s">
        <v>157</v>
      </c>
      <c r="DX528" s="11" t="b">
        <v>1</v>
      </c>
      <c r="DY528" s="11" t="b">
        <v>1</v>
      </c>
      <c r="DZ528" s="11" t="b">
        <v>1</v>
      </c>
      <c r="EA528" s="11" t="b">
        <v>1</v>
      </c>
      <c r="EB528" s="11" t="b">
        <v>1</v>
      </c>
      <c r="EC528" s="11" t="b">
        <v>1</v>
      </c>
      <c r="ED528" s="11" t="b">
        <v>1</v>
      </c>
      <c r="EE528" s="11" t="b">
        <v>1</v>
      </c>
      <c r="EF528" s="11" t="b">
        <v>1</v>
      </c>
      <c r="EG528" s="11" t="b">
        <v>1</v>
      </c>
      <c r="EH528" s="11" t="b">
        <v>1</v>
      </c>
      <c r="EI528" s="11" t="b">
        <v>1</v>
      </c>
      <c r="EJ528" s="11" t="b">
        <v>1</v>
      </c>
      <c r="EK528" s="11">
        <v>0.12322</v>
      </c>
      <c r="EL528" s="11">
        <v>9.7959000000000004E-2</v>
      </c>
      <c r="EM528" s="11">
        <v>2.6263999999999999E-2</v>
      </c>
      <c r="EN528" s="11">
        <v>0.143016</v>
      </c>
      <c r="EO528" s="11">
        <v>3.5195999999999998E-2</v>
      </c>
      <c r="EP528" s="11">
        <v>0.22853599999999999</v>
      </c>
      <c r="EQ528" s="11">
        <v>4.3962000000000001E-2</v>
      </c>
      <c r="ER528" s="11">
        <v>3.4946999999999999E-2</v>
      </c>
      <c r="ES528" s="11">
        <v>3.1426999999999997E-2</v>
      </c>
      <c r="ET528" s="11">
        <v>3.6395999999999998E-2</v>
      </c>
      <c r="EU528" s="11">
        <v>4.2555000000000003E-2</v>
      </c>
      <c r="EV528" s="11">
        <v>0.43765700000000002</v>
      </c>
      <c r="EW528" s="11">
        <v>2.4754000000000002E-2</v>
      </c>
      <c r="EX528" s="11" t="s">
        <v>472</v>
      </c>
      <c r="EY528" s="11" t="str">
        <f>VLOOKUP(Table8[[#This Row],[Candidate Detail Answer: City]],cities,2,FALSE)</f>
        <v>Rock Hill</v>
      </c>
      <c r="EZ528" s="11" t="str">
        <f>VLOOKUP(Table8[[#This Row],[Candidate Detail Answer: City]],cities,3,FALSE)</f>
        <v>SC</v>
      </c>
      <c r="FA528" s="21">
        <f>VLOOKUP(Table8[[#This Row],[Candidate Detail Answer: City]],cities,4,FALSE)</f>
        <v>29730</v>
      </c>
      <c r="FB528" s="11" t="s">
        <v>229</v>
      </c>
      <c r="FC528" s="11" t="str">
        <f>VLOOKUP(Table8[[#This Row],[Candidate Detail Answer: Major]],majors_final,3,FALSE)</f>
        <v>Computer Science</v>
      </c>
      <c r="FD528" s="11" t="str">
        <f>VLOOKUP(Table8[[#This Row],[Candidate Detail Answer: Major]],majors_final,4,FALSE)</f>
        <v>IT-development focused</v>
      </c>
      <c r="FE528" s="11">
        <f>VLOOKUP(Table8[[#This Row],[Candidate Detail Answer: Major]],majors_final,5,FALSE)</f>
        <v>0</v>
      </c>
      <c r="FF528" s="11">
        <f>VLOOKUP(Table8[[#This Row],[Candidate Detail Answer: Major]],majors_final,6,FALSE)</f>
        <v>0</v>
      </c>
      <c r="FG528" s="5"/>
      <c r="FH528" s="5"/>
      <c r="FI528" s="11"/>
    </row>
    <row r="529" spans="1:165" ht="12.75" x14ac:dyDescent="0.2">
      <c r="A529" s="11">
        <v>20536482</v>
      </c>
      <c r="B529" s="11">
        <v>27533816</v>
      </c>
      <c r="C529" s="11">
        <v>51433.997916666303</v>
      </c>
      <c r="D529" s="11" t="s">
        <v>153</v>
      </c>
      <c r="E529" s="11">
        <v>345600</v>
      </c>
      <c r="F529" s="11">
        <v>31350856</v>
      </c>
      <c r="G529" s="11">
        <v>45383.0645833335</v>
      </c>
      <c r="H529" s="11">
        <v>45304.034722222001</v>
      </c>
      <c r="I529" s="11">
        <v>203665</v>
      </c>
      <c r="J529" s="11">
        <v>1</v>
      </c>
      <c r="K529" s="11">
        <v>24</v>
      </c>
      <c r="L529" s="11">
        <v>32947</v>
      </c>
      <c r="M529" s="11">
        <v>130</v>
      </c>
      <c r="N529" s="11">
        <v>130</v>
      </c>
      <c r="O529" s="11">
        <v>92</v>
      </c>
      <c r="P529" s="11">
        <v>100</v>
      </c>
      <c r="Q529" s="11">
        <v>144841</v>
      </c>
      <c r="R529" s="11" t="s">
        <v>154</v>
      </c>
      <c r="S529" s="11" t="s">
        <v>155</v>
      </c>
      <c r="T529" s="11" t="s">
        <v>156</v>
      </c>
      <c r="U529" s="11">
        <v>0</v>
      </c>
      <c r="V529" s="11" t="s">
        <v>154</v>
      </c>
      <c r="W529" s="11" t="s">
        <v>157</v>
      </c>
      <c r="X529" s="11">
        <v>4</v>
      </c>
      <c r="Y529" s="11" t="s">
        <v>157</v>
      </c>
      <c r="Z529" s="11">
        <v>10</v>
      </c>
      <c r="AA529" s="11">
        <v>10</v>
      </c>
      <c r="AB529" s="11">
        <v>10</v>
      </c>
      <c r="AC529" s="11">
        <v>10</v>
      </c>
      <c r="AD529" s="11">
        <v>10</v>
      </c>
      <c r="AE529" s="11">
        <v>10</v>
      </c>
      <c r="AF529" s="11">
        <v>10</v>
      </c>
      <c r="AG529" s="11">
        <v>10</v>
      </c>
      <c r="AH529" s="11">
        <v>10</v>
      </c>
      <c r="AI529" s="11">
        <v>10</v>
      </c>
      <c r="AJ529" s="11">
        <v>10</v>
      </c>
      <c r="AK529" s="11">
        <v>10</v>
      </c>
      <c r="AL529" s="11">
        <v>10</v>
      </c>
      <c r="AM529" s="11">
        <v>120</v>
      </c>
      <c r="AN529" s="11">
        <v>60</v>
      </c>
      <c r="AO529" s="11">
        <v>10</v>
      </c>
      <c r="AP529" s="11">
        <v>120</v>
      </c>
      <c r="AQ529" s="11">
        <v>60</v>
      </c>
      <c r="AR529" s="11">
        <v>40</v>
      </c>
      <c r="AS529" s="11">
        <v>10</v>
      </c>
      <c r="AT529" s="11">
        <v>120</v>
      </c>
      <c r="AU529" s="11" t="s">
        <v>157</v>
      </c>
      <c r="AV529" s="11">
        <v>3115</v>
      </c>
      <c r="AW529" s="11">
        <v>1405</v>
      </c>
      <c r="AX529" s="11">
        <v>909</v>
      </c>
      <c r="AY529" s="11">
        <v>8514</v>
      </c>
      <c r="AZ529" s="11">
        <v>7809</v>
      </c>
      <c r="BA529" s="11">
        <v>4406</v>
      </c>
      <c r="BB529" s="11">
        <v>1492</v>
      </c>
      <c r="BC529" s="11">
        <v>1106</v>
      </c>
      <c r="BD529" s="11">
        <v>940</v>
      </c>
      <c r="BE529" s="11">
        <v>937</v>
      </c>
      <c r="BF529" s="11">
        <v>862</v>
      </c>
      <c r="BG529" s="11">
        <v>21824</v>
      </c>
      <c r="BH529" s="11">
        <v>4960</v>
      </c>
      <c r="BI529" s="11">
        <v>9</v>
      </c>
      <c r="BJ529" s="11">
        <v>9</v>
      </c>
      <c r="BK529" s="11">
        <v>9</v>
      </c>
      <c r="BL529" s="11">
        <v>11</v>
      </c>
      <c r="BM529" s="11">
        <v>8</v>
      </c>
      <c r="BN529" s="11">
        <v>9</v>
      </c>
      <c r="BO529" s="11">
        <v>11</v>
      </c>
      <c r="BP529" s="11">
        <v>10</v>
      </c>
      <c r="BQ529" s="11">
        <v>9</v>
      </c>
      <c r="BR529" s="11">
        <v>9</v>
      </c>
      <c r="BS529" s="11">
        <v>12</v>
      </c>
      <c r="BT529" s="11">
        <v>18</v>
      </c>
      <c r="BU529" s="11">
        <v>36</v>
      </c>
      <c r="BV529" s="11">
        <v>17</v>
      </c>
      <c r="BW529" s="11">
        <v>8</v>
      </c>
      <c r="BX529" s="11">
        <v>5</v>
      </c>
      <c r="BY529" s="11">
        <v>46</v>
      </c>
      <c r="BZ529" s="11">
        <v>62</v>
      </c>
      <c r="CA529" s="11">
        <v>25</v>
      </c>
      <c r="CB529" s="11">
        <v>7</v>
      </c>
      <c r="CC529" s="11">
        <v>14</v>
      </c>
      <c r="CD529" s="11">
        <v>3</v>
      </c>
      <c r="CE529" s="11">
        <v>6</v>
      </c>
      <c r="CF529" s="11">
        <v>4</v>
      </c>
      <c r="CG529" s="11">
        <v>60</v>
      </c>
      <c r="CH529" s="11">
        <v>19</v>
      </c>
      <c r="CI529" s="11"/>
      <c r="CJ529" s="11"/>
      <c r="CK529" s="11" t="s">
        <v>158</v>
      </c>
      <c r="CL529" s="11" t="s">
        <v>158</v>
      </c>
      <c r="CM529" s="11" t="s">
        <v>158</v>
      </c>
      <c r="CN529" s="11" t="s">
        <v>158</v>
      </c>
      <c r="CO529" s="11" t="s">
        <v>158</v>
      </c>
      <c r="CP529" s="11" t="s">
        <v>158</v>
      </c>
      <c r="CQ529" s="11" t="s">
        <v>158</v>
      </c>
      <c r="CR529" s="11" t="s">
        <v>158</v>
      </c>
      <c r="CS529" s="11" t="s">
        <v>158</v>
      </c>
      <c r="CT529" s="11" t="s">
        <v>158</v>
      </c>
      <c r="CU529" s="11" t="s">
        <v>158</v>
      </c>
      <c r="CV529" s="11" t="s">
        <v>158</v>
      </c>
      <c r="CW529" s="11" t="s">
        <v>158</v>
      </c>
      <c r="CX529" s="11" t="s">
        <v>154</v>
      </c>
      <c r="CY529" s="11" t="s">
        <v>154</v>
      </c>
      <c r="CZ529" s="11" t="s">
        <v>154</v>
      </c>
      <c r="DA529" s="11" t="s">
        <v>154</v>
      </c>
      <c r="DB529" s="11" t="s">
        <v>154</v>
      </c>
      <c r="DC529" s="11" t="s">
        <v>154</v>
      </c>
      <c r="DD529" s="11" t="s">
        <v>154</v>
      </c>
      <c r="DE529" s="11" t="s">
        <v>154</v>
      </c>
      <c r="DF529" s="11" t="s">
        <v>154</v>
      </c>
      <c r="DG529" s="11" t="s">
        <v>154</v>
      </c>
      <c r="DH529" s="11" t="s">
        <v>154</v>
      </c>
      <c r="DI529" s="11" t="s">
        <v>154</v>
      </c>
      <c r="DJ529" s="11" t="s">
        <v>154</v>
      </c>
      <c r="DK529" s="11" t="s">
        <v>157</v>
      </c>
      <c r="DL529" s="11" t="s">
        <v>157</v>
      </c>
      <c r="DM529" s="11" t="s">
        <v>157</v>
      </c>
      <c r="DN529" s="11" t="s">
        <v>157</v>
      </c>
      <c r="DO529" s="11" t="s">
        <v>157</v>
      </c>
      <c r="DP529" s="11" t="s">
        <v>157</v>
      </c>
      <c r="DQ529" s="11" t="s">
        <v>157</v>
      </c>
      <c r="DR529" s="11" t="s">
        <v>157</v>
      </c>
      <c r="DS529" s="11" t="s">
        <v>157</v>
      </c>
      <c r="DT529" s="11" t="s">
        <v>157</v>
      </c>
      <c r="DU529" s="11" t="s">
        <v>157</v>
      </c>
      <c r="DV529" s="11" t="s">
        <v>157</v>
      </c>
      <c r="DW529" s="11" t="s">
        <v>157</v>
      </c>
      <c r="DX529" s="11" t="b">
        <v>1</v>
      </c>
      <c r="DY529" s="11" t="b">
        <v>1</v>
      </c>
      <c r="DZ529" s="11" t="b">
        <v>1</v>
      </c>
      <c r="EA529" s="11" t="b">
        <v>1</v>
      </c>
      <c r="EB529" s="11" t="b">
        <v>1</v>
      </c>
      <c r="EC529" s="11" t="b">
        <v>1</v>
      </c>
      <c r="ED529" s="11" t="b">
        <v>1</v>
      </c>
      <c r="EE529" s="11" t="b">
        <v>1</v>
      </c>
      <c r="EF529" s="11" t="b">
        <v>1</v>
      </c>
      <c r="EG529" s="11" t="b">
        <v>1</v>
      </c>
      <c r="EH529" s="11" t="b">
        <v>1</v>
      </c>
      <c r="EI529" s="11" t="b">
        <v>1</v>
      </c>
      <c r="EJ529" s="11" t="b">
        <v>1</v>
      </c>
      <c r="EK529" s="11">
        <v>7.4400000000000004E-3</v>
      </c>
      <c r="EL529" s="11">
        <v>7.9399999999999991E-3</v>
      </c>
      <c r="EM529" s="11">
        <v>7.4799999999999997E-3</v>
      </c>
      <c r="EN529" s="11">
        <v>7.7299999999999999E-3</v>
      </c>
      <c r="EO529" s="11">
        <v>8.1899999999999994E-3</v>
      </c>
      <c r="EP529" s="11">
        <v>8.09E-3</v>
      </c>
      <c r="EQ529" s="11">
        <v>8.3999999999999995E-3</v>
      </c>
      <c r="ER529" s="11">
        <v>7.8700000000000003E-3</v>
      </c>
      <c r="ES529" s="11">
        <v>8.0199999999999994E-3</v>
      </c>
      <c r="ET529" s="11">
        <v>7.8200000000000006E-3</v>
      </c>
      <c r="EU529" s="11">
        <v>7.8799999999999999E-3</v>
      </c>
      <c r="EV529" s="11">
        <v>7.4900000000000001E-3</v>
      </c>
      <c r="EW529" s="11">
        <v>7.7299999999999999E-3</v>
      </c>
      <c r="EX529" s="11" t="s">
        <v>200</v>
      </c>
      <c r="EY529" s="11" t="str">
        <f>VLOOKUP(Table8[[#This Row],[Candidate Detail Answer: City]],cities,2,FALSE)</f>
        <v>Rock Hill</v>
      </c>
      <c r="EZ529" s="11" t="str">
        <f>VLOOKUP(Table8[[#This Row],[Candidate Detail Answer: City]],cities,3,FALSE)</f>
        <v>SC</v>
      </c>
      <c r="FA529" s="21">
        <f>VLOOKUP(Table8[[#This Row],[Candidate Detail Answer: City]],cities,4,FALSE)</f>
        <v>29730</v>
      </c>
      <c r="FB529" s="11" t="s">
        <v>157</v>
      </c>
      <c r="FC529" s="11" t="str">
        <f>VLOOKUP(Table8[[#This Row],[Candidate Detail Answer: Major]],majors_final,3,FALSE)</f>
        <v>N/A</v>
      </c>
      <c r="FD529" s="11" t="str">
        <f>VLOOKUP(Table8[[#This Row],[Candidate Detail Answer: Major]],majors_final,4,FALSE)</f>
        <v>N/A</v>
      </c>
      <c r="FE529" s="11">
        <f>VLOOKUP(Table8[[#This Row],[Candidate Detail Answer: Major]],majors_final,5,FALSE)</f>
        <v>0</v>
      </c>
      <c r="FF529" s="11">
        <f>VLOOKUP(Table8[[#This Row],[Candidate Detail Answer: Major]],majors_final,6,FALSE)</f>
        <v>0</v>
      </c>
      <c r="FG529" s="5"/>
      <c r="FH529" s="5"/>
      <c r="FI529" s="11"/>
    </row>
    <row r="530" spans="1:165" ht="12.75" x14ac:dyDescent="0.2">
      <c r="A530" s="11">
        <v>47969166</v>
      </c>
      <c r="B530" s="11">
        <v>66953658</v>
      </c>
      <c r="C530" s="11">
        <v>46652.6826388888</v>
      </c>
      <c r="D530" s="11" t="s">
        <v>153</v>
      </c>
      <c r="E530" s="11">
        <v>345600</v>
      </c>
      <c r="F530" s="11">
        <v>73386364</v>
      </c>
      <c r="G530" s="11">
        <v>53952.124305557198</v>
      </c>
      <c r="H530" s="11">
        <v>52869.347916664599</v>
      </c>
      <c r="I530" s="11">
        <v>121273</v>
      </c>
      <c r="J530" s="11">
        <v>1</v>
      </c>
      <c r="K530" s="11">
        <v>55</v>
      </c>
      <c r="L530" s="11">
        <v>77948</v>
      </c>
      <c r="M530" s="11">
        <v>131</v>
      </c>
      <c r="N530" s="11">
        <v>131</v>
      </c>
      <c r="O530" s="11">
        <v>92</v>
      </c>
      <c r="P530" s="11">
        <v>100</v>
      </c>
      <c r="Q530" s="11">
        <v>31503</v>
      </c>
      <c r="R530" s="11" t="s">
        <v>154</v>
      </c>
      <c r="S530" s="11" t="s">
        <v>155</v>
      </c>
      <c r="T530" s="11" t="s">
        <v>208</v>
      </c>
      <c r="U530" s="11">
        <v>21</v>
      </c>
      <c r="V530" s="11" t="s">
        <v>154</v>
      </c>
      <c r="W530" s="11" t="s">
        <v>157</v>
      </c>
      <c r="X530" s="11">
        <v>4</v>
      </c>
      <c r="Y530" s="11">
        <v>1</v>
      </c>
      <c r="Z530" s="11">
        <v>10</v>
      </c>
      <c r="AA530" s="11">
        <v>10</v>
      </c>
      <c r="AB530" s="11">
        <v>10</v>
      </c>
      <c r="AC530" s="11">
        <v>10</v>
      </c>
      <c r="AD530" s="11">
        <v>10</v>
      </c>
      <c r="AE530" s="11">
        <v>10</v>
      </c>
      <c r="AF530" s="11">
        <v>10</v>
      </c>
      <c r="AG530" s="11">
        <v>10</v>
      </c>
      <c r="AH530" s="11">
        <v>10</v>
      </c>
      <c r="AI530" s="11">
        <v>10</v>
      </c>
      <c r="AJ530" s="11">
        <v>10</v>
      </c>
      <c r="AK530" s="11">
        <v>10</v>
      </c>
      <c r="AL530" s="11">
        <v>10</v>
      </c>
      <c r="AM530" s="11">
        <v>121</v>
      </c>
      <c r="AN530" s="11">
        <v>60</v>
      </c>
      <c r="AO530" s="11">
        <v>10</v>
      </c>
      <c r="AP530" s="11">
        <v>120</v>
      </c>
      <c r="AQ530" s="11">
        <v>60</v>
      </c>
      <c r="AR530" s="11">
        <v>40</v>
      </c>
      <c r="AS530" s="11">
        <v>1</v>
      </c>
      <c r="AT530" s="11">
        <v>130</v>
      </c>
      <c r="AU530" s="11">
        <v>13750</v>
      </c>
      <c r="AV530" s="11">
        <v>6595</v>
      </c>
      <c r="AW530" s="11">
        <v>539</v>
      </c>
      <c r="AX530" s="11">
        <v>365</v>
      </c>
      <c r="AY530" s="11">
        <v>1546</v>
      </c>
      <c r="AZ530" s="11">
        <v>18460</v>
      </c>
      <c r="BA530" s="11">
        <v>1048</v>
      </c>
      <c r="BB530" s="11">
        <v>3677</v>
      </c>
      <c r="BC530" s="11">
        <v>1338</v>
      </c>
      <c r="BD530" s="11">
        <v>1538</v>
      </c>
      <c r="BE530" s="11">
        <v>547</v>
      </c>
      <c r="BF530" s="11">
        <v>1328</v>
      </c>
      <c r="BG530" s="11">
        <v>23294</v>
      </c>
      <c r="BH530" s="11">
        <v>11268</v>
      </c>
      <c r="BI530" s="11">
        <v>12</v>
      </c>
      <c r="BJ530" s="11">
        <v>11</v>
      </c>
      <c r="BK530" s="11">
        <v>13</v>
      </c>
      <c r="BL530" s="11">
        <v>17</v>
      </c>
      <c r="BM530" s="11">
        <v>9</v>
      </c>
      <c r="BN530" s="11">
        <v>11</v>
      </c>
      <c r="BO530" s="11">
        <v>18</v>
      </c>
      <c r="BP530" s="11">
        <v>15</v>
      </c>
      <c r="BQ530" s="11">
        <v>12</v>
      </c>
      <c r="BR530" s="11">
        <v>13</v>
      </c>
      <c r="BS530" s="11">
        <v>16</v>
      </c>
      <c r="BT530" s="11">
        <v>30</v>
      </c>
      <c r="BU530" s="11">
        <v>31</v>
      </c>
      <c r="BV530" s="11">
        <v>7</v>
      </c>
      <c r="BW530" s="11">
        <v>7</v>
      </c>
      <c r="BX530" s="11">
        <v>6</v>
      </c>
      <c r="BY530" s="11">
        <v>4</v>
      </c>
      <c r="BZ530" s="11">
        <v>7</v>
      </c>
      <c r="CA530" s="11">
        <v>9</v>
      </c>
      <c r="CB530" s="11">
        <v>12</v>
      </c>
      <c r="CC530" s="11">
        <v>13</v>
      </c>
      <c r="CD530" s="11">
        <v>17</v>
      </c>
      <c r="CE530" s="11">
        <v>5</v>
      </c>
      <c r="CF530" s="11">
        <v>11</v>
      </c>
      <c r="CG530" s="11">
        <v>12</v>
      </c>
      <c r="CH530" s="11">
        <v>42</v>
      </c>
      <c r="CI530" s="11"/>
      <c r="CJ530" s="11"/>
      <c r="CK530" s="11" t="s">
        <v>158</v>
      </c>
      <c r="CL530" s="11" t="s">
        <v>158</v>
      </c>
      <c r="CM530" s="11" t="s">
        <v>158</v>
      </c>
      <c r="CN530" s="11" t="s">
        <v>158</v>
      </c>
      <c r="CO530" s="11" t="s">
        <v>158</v>
      </c>
      <c r="CP530" s="11" t="s">
        <v>158</v>
      </c>
      <c r="CQ530" s="11" t="s">
        <v>158</v>
      </c>
      <c r="CR530" s="11" t="s">
        <v>158</v>
      </c>
      <c r="CS530" s="11" t="s">
        <v>158</v>
      </c>
      <c r="CT530" s="11" t="s">
        <v>158</v>
      </c>
      <c r="CU530" s="11" t="s">
        <v>158</v>
      </c>
      <c r="CV530" s="11" t="s">
        <v>158</v>
      </c>
      <c r="CW530" s="11" t="s">
        <v>158</v>
      </c>
      <c r="CX530" s="11" t="s">
        <v>154</v>
      </c>
      <c r="CY530" s="11" t="s">
        <v>154</v>
      </c>
      <c r="CZ530" s="11" t="s">
        <v>154</v>
      </c>
      <c r="DA530" s="11" t="s">
        <v>154</v>
      </c>
      <c r="DB530" s="11" t="s">
        <v>154</v>
      </c>
      <c r="DC530" s="11" t="s">
        <v>154</v>
      </c>
      <c r="DD530" s="11" t="s">
        <v>154</v>
      </c>
      <c r="DE530" s="11" t="s">
        <v>154</v>
      </c>
      <c r="DF530" s="11" t="s">
        <v>154</v>
      </c>
      <c r="DG530" s="11" t="s">
        <v>154</v>
      </c>
      <c r="DH530" s="11" t="s">
        <v>154</v>
      </c>
      <c r="DI530" s="11" t="s">
        <v>154</v>
      </c>
      <c r="DJ530" s="11" t="s">
        <v>154</v>
      </c>
      <c r="DK530" s="11" t="s">
        <v>157</v>
      </c>
      <c r="DL530" s="11" t="s">
        <v>157</v>
      </c>
      <c r="DM530" s="11" t="s">
        <v>157</v>
      </c>
      <c r="DN530" s="11" t="s">
        <v>157</v>
      </c>
      <c r="DO530" s="11" t="s">
        <v>157</v>
      </c>
      <c r="DP530" s="11" t="s">
        <v>157</v>
      </c>
      <c r="DQ530" s="11" t="s">
        <v>157</v>
      </c>
      <c r="DR530" s="11" t="s">
        <v>157</v>
      </c>
      <c r="DS530" s="11" t="s">
        <v>157</v>
      </c>
      <c r="DT530" s="11" t="s">
        <v>157</v>
      </c>
      <c r="DU530" s="11" t="s">
        <v>157</v>
      </c>
      <c r="DV530" s="11" t="s">
        <v>157</v>
      </c>
      <c r="DW530" s="11" t="s">
        <v>157</v>
      </c>
      <c r="DX530" s="11" t="b">
        <v>1</v>
      </c>
      <c r="DY530" s="11" t="b">
        <v>1</v>
      </c>
      <c r="DZ530" s="11" t="b">
        <v>1</v>
      </c>
      <c r="EA530" s="11" t="b">
        <v>1</v>
      </c>
      <c r="EB530" s="11" t="b">
        <v>1</v>
      </c>
      <c r="EC530" s="11" t="b">
        <v>1</v>
      </c>
      <c r="ED530" s="11" t="b">
        <v>1</v>
      </c>
      <c r="EE530" s="11" t="b">
        <v>1</v>
      </c>
      <c r="EF530" s="11" t="b">
        <v>1</v>
      </c>
      <c r="EG530" s="11" t="b">
        <v>1</v>
      </c>
      <c r="EH530" s="11" t="b">
        <v>1</v>
      </c>
      <c r="EI530" s="11" t="b">
        <v>1</v>
      </c>
      <c r="EJ530" s="11" t="b">
        <v>1</v>
      </c>
      <c r="EK530" s="11">
        <v>0.24108499999999999</v>
      </c>
      <c r="EL530" s="11">
        <v>3.5387000000000002E-2</v>
      </c>
      <c r="EM530" s="11">
        <v>6.1712000000000003E-2</v>
      </c>
      <c r="EN530" s="11">
        <v>0.14133799999999999</v>
      </c>
      <c r="EO530" s="11">
        <v>3.0646E-2</v>
      </c>
      <c r="EP530" s="11">
        <v>1.2944000000000001E-2</v>
      </c>
      <c r="EQ530" s="11">
        <v>0.160411</v>
      </c>
      <c r="ER530" s="11">
        <v>3.4851E-2</v>
      </c>
      <c r="ES530" s="11">
        <v>3.4514000000000003E-2</v>
      </c>
      <c r="ET530" s="11">
        <v>3.2604000000000001E-2</v>
      </c>
      <c r="EU530" s="11">
        <v>0.150337</v>
      </c>
      <c r="EV530" s="11">
        <v>0.13462299999999999</v>
      </c>
      <c r="EW530" s="11">
        <v>3.5581000000000002E-2</v>
      </c>
      <c r="EX530" s="11" t="s">
        <v>467</v>
      </c>
      <c r="EY530" s="11" t="str">
        <f>VLOOKUP(Table8[[#This Row],[Candidate Detail Answer: City]],cities,2,FALSE)</f>
        <v>Rockford</v>
      </c>
      <c r="EZ530" s="11" t="str">
        <f>VLOOKUP(Table8[[#This Row],[Candidate Detail Answer: City]],cities,3,FALSE)</f>
        <v>IL</v>
      </c>
      <c r="FA530" s="21">
        <f>VLOOKUP(Table8[[#This Row],[Candidate Detail Answer: City]],cities,4,FALSE)</f>
        <v>61101</v>
      </c>
      <c r="FB530" s="11" t="s">
        <v>253</v>
      </c>
      <c r="FC530" s="11" t="str">
        <f>VLOOKUP(Table8[[#This Row],[Candidate Detail Answer: Major]],majors_final,3,FALSE)</f>
        <v>Web Development</v>
      </c>
      <c r="FD530" s="11" t="str">
        <f>VLOOKUP(Table8[[#This Row],[Candidate Detail Answer: Major]],majors_final,4,FALSE)</f>
        <v>IT-development focused</v>
      </c>
      <c r="FE530" s="11">
        <f>VLOOKUP(Table8[[#This Row],[Candidate Detail Answer: Major]],majors_final,5,FALSE)</f>
        <v>0</v>
      </c>
      <c r="FF530" s="11">
        <f>VLOOKUP(Table8[[#This Row],[Candidate Detail Answer: Major]],majors_final,6,FALSE)</f>
        <v>0</v>
      </c>
      <c r="FG530" s="5"/>
      <c r="FH530" s="5"/>
      <c r="FI530" s="11"/>
    </row>
    <row r="531" spans="1:165" ht="12.75" x14ac:dyDescent="0.2">
      <c r="A531" s="11">
        <v>30819775</v>
      </c>
      <c r="B531" s="11">
        <v>40836028</v>
      </c>
      <c r="C531" s="11">
        <v>48100.236805555403</v>
      </c>
      <c r="D531" s="11" t="s">
        <v>153</v>
      </c>
      <c r="E531" s="11">
        <v>345600</v>
      </c>
      <c r="F531" s="11">
        <v>48030606</v>
      </c>
      <c r="G531" s="11">
        <v>49155.859027778599</v>
      </c>
      <c r="H531" s="11">
        <v>48634.898611110097</v>
      </c>
      <c r="I531" s="11">
        <v>275669</v>
      </c>
      <c r="J531" s="11">
        <v>1</v>
      </c>
      <c r="K531" s="11">
        <v>0</v>
      </c>
      <c r="L531" s="11">
        <v>0</v>
      </c>
      <c r="M531" s="11">
        <v>131</v>
      </c>
      <c r="N531" s="11">
        <v>131</v>
      </c>
      <c r="O531" s="11">
        <v>92</v>
      </c>
      <c r="P531" s="11">
        <v>100</v>
      </c>
      <c r="Q531" s="11">
        <v>167184</v>
      </c>
      <c r="R531" s="11" t="s">
        <v>154</v>
      </c>
      <c r="S531" s="11" t="s">
        <v>155</v>
      </c>
      <c r="T531" s="11" t="s">
        <v>156</v>
      </c>
      <c r="U531" s="11">
        <v>0</v>
      </c>
      <c r="V531" s="11" t="s">
        <v>154</v>
      </c>
      <c r="W531" s="11" t="s">
        <v>157</v>
      </c>
      <c r="X531" s="11">
        <v>5</v>
      </c>
      <c r="Y531" s="11">
        <v>1</v>
      </c>
      <c r="Z531" s="11">
        <v>10</v>
      </c>
      <c r="AA531" s="11">
        <v>10</v>
      </c>
      <c r="AB531" s="11">
        <v>10</v>
      </c>
      <c r="AC531" s="11">
        <v>10</v>
      </c>
      <c r="AD531" s="11">
        <v>10</v>
      </c>
      <c r="AE531" s="11">
        <v>10</v>
      </c>
      <c r="AF531" s="11">
        <v>10</v>
      </c>
      <c r="AG531" s="11">
        <v>10</v>
      </c>
      <c r="AH531" s="11">
        <v>10</v>
      </c>
      <c r="AI531" s="11">
        <v>10</v>
      </c>
      <c r="AJ531" s="11">
        <v>10</v>
      </c>
      <c r="AK531" s="11">
        <v>10</v>
      </c>
      <c r="AL531" s="11">
        <v>10</v>
      </c>
      <c r="AM531" s="11">
        <v>121</v>
      </c>
      <c r="AN531" s="11">
        <v>60</v>
      </c>
      <c r="AO531" s="11">
        <v>10</v>
      </c>
      <c r="AP531" s="11">
        <v>120</v>
      </c>
      <c r="AQ531" s="11">
        <v>60</v>
      </c>
      <c r="AR531" s="11">
        <v>40</v>
      </c>
      <c r="AS531" s="11">
        <v>1</v>
      </c>
      <c r="AT531" s="11">
        <v>130</v>
      </c>
      <c r="AU531" s="11">
        <v>492</v>
      </c>
      <c r="AV531" s="11">
        <v>3003</v>
      </c>
      <c r="AW531" s="11">
        <v>2623</v>
      </c>
      <c r="AX531" s="11">
        <v>16014</v>
      </c>
      <c r="AY531" s="11">
        <v>13299</v>
      </c>
      <c r="AZ531" s="11">
        <v>3648</v>
      </c>
      <c r="BA531" s="11">
        <v>1765</v>
      </c>
      <c r="BB531" s="11">
        <v>27609</v>
      </c>
      <c r="BC531" s="11">
        <v>6569</v>
      </c>
      <c r="BD531" s="11">
        <v>1970</v>
      </c>
      <c r="BE531" s="11">
        <v>4334</v>
      </c>
      <c r="BF531" s="11">
        <v>1261</v>
      </c>
      <c r="BG531" s="11">
        <v>3794</v>
      </c>
      <c r="BH531" s="11">
        <v>19117</v>
      </c>
      <c r="BI531" s="11">
        <v>12</v>
      </c>
      <c r="BJ531" s="11">
        <v>13</v>
      </c>
      <c r="BK531" s="11">
        <v>11</v>
      </c>
      <c r="BL531" s="11">
        <v>14</v>
      </c>
      <c r="BM531" s="11">
        <v>9</v>
      </c>
      <c r="BN531" s="11">
        <v>11</v>
      </c>
      <c r="BO531" s="11">
        <v>14</v>
      </c>
      <c r="BP531" s="11">
        <v>13</v>
      </c>
      <c r="BQ531" s="11">
        <v>13</v>
      </c>
      <c r="BR531" s="11">
        <v>13</v>
      </c>
      <c r="BS531" s="11">
        <v>13</v>
      </c>
      <c r="BT531" s="11">
        <v>17</v>
      </c>
      <c r="BU531" s="11">
        <v>24</v>
      </c>
      <c r="BV531" s="11">
        <v>11</v>
      </c>
      <c r="BW531" s="11">
        <v>8</v>
      </c>
      <c r="BX531" s="11">
        <v>4</v>
      </c>
      <c r="BY531" s="11">
        <v>4</v>
      </c>
      <c r="BZ531" s="11">
        <v>6</v>
      </c>
      <c r="CA531" s="11">
        <v>4</v>
      </c>
      <c r="CB531" s="11">
        <v>22</v>
      </c>
      <c r="CC531" s="11">
        <v>9</v>
      </c>
      <c r="CD531" s="11">
        <v>4</v>
      </c>
      <c r="CE531" s="11">
        <v>11</v>
      </c>
      <c r="CF531" s="11">
        <v>6</v>
      </c>
      <c r="CG531" s="11">
        <v>8</v>
      </c>
      <c r="CH531" s="11">
        <v>6</v>
      </c>
      <c r="CI531" s="11"/>
      <c r="CJ531" s="11"/>
      <c r="CK531" s="11" t="s">
        <v>158</v>
      </c>
      <c r="CL531" s="11" t="s">
        <v>158</v>
      </c>
      <c r="CM531" s="11" t="s">
        <v>158</v>
      </c>
      <c r="CN531" s="11" t="s">
        <v>158</v>
      </c>
      <c r="CO531" s="11" t="s">
        <v>158</v>
      </c>
      <c r="CP531" s="11" t="s">
        <v>158</v>
      </c>
      <c r="CQ531" s="11" t="s">
        <v>158</v>
      </c>
      <c r="CR531" s="11" t="s">
        <v>158</v>
      </c>
      <c r="CS531" s="11" t="s">
        <v>158</v>
      </c>
      <c r="CT531" s="11" t="s">
        <v>158</v>
      </c>
      <c r="CU531" s="11" t="s">
        <v>158</v>
      </c>
      <c r="CV531" s="11" t="s">
        <v>158</v>
      </c>
      <c r="CW531" s="11" t="s">
        <v>158</v>
      </c>
      <c r="CX531" s="11" t="s">
        <v>154</v>
      </c>
      <c r="CY531" s="11" t="s">
        <v>154</v>
      </c>
      <c r="CZ531" s="11" t="s">
        <v>154</v>
      </c>
      <c r="DA531" s="11" t="s">
        <v>154</v>
      </c>
      <c r="DB531" s="11" t="s">
        <v>154</v>
      </c>
      <c r="DC531" s="11" t="s">
        <v>154</v>
      </c>
      <c r="DD531" s="11" t="s">
        <v>154</v>
      </c>
      <c r="DE531" s="11" t="s">
        <v>154</v>
      </c>
      <c r="DF531" s="11" t="s">
        <v>154</v>
      </c>
      <c r="DG531" s="11" t="s">
        <v>154</v>
      </c>
      <c r="DH531" s="11" t="s">
        <v>154</v>
      </c>
      <c r="DI531" s="11" t="s">
        <v>154</v>
      </c>
      <c r="DJ531" s="11" t="s">
        <v>154</v>
      </c>
      <c r="DK531" s="11" t="s">
        <v>157</v>
      </c>
      <c r="DL531" s="11" t="s">
        <v>157</v>
      </c>
      <c r="DM531" s="11" t="s">
        <v>157</v>
      </c>
      <c r="DN531" s="11" t="s">
        <v>157</v>
      </c>
      <c r="DO531" s="11" t="s">
        <v>157</v>
      </c>
      <c r="DP531" s="11" t="s">
        <v>157</v>
      </c>
      <c r="DQ531" s="11" t="s">
        <v>157</v>
      </c>
      <c r="DR531" s="11" t="s">
        <v>157</v>
      </c>
      <c r="DS531" s="11" t="s">
        <v>157</v>
      </c>
      <c r="DT531" s="11" t="s">
        <v>157</v>
      </c>
      <c r="DU531" s="11" t="s">
        <v>157</v>
      </c>
      <c r="DV531" s="11" t="s">
        <v>157</v>
      </c>
      <c r="DW531" s="11" t="s">
        <v>157</v>
      </c>
      <c r="DX531" s="11" t="b">
        <v>1</v>
      </c>
      <c r="DY531" s="11" t="b">
        <v>1</v>
      </c>
      <c r="DZ531" s="11" t="b">
        <v>1</v>
      </c>
      <c r="EA531" s="11" t="b">
        <v>1</v>
      </c>
      <c r="EB531" s="11" t="b">
        <v>1</v>
      </c>
      <c r="EC531" s="11" t="b">
        <v>1</v>
      </c>
      <c r="ED531" s="11" t="b">
        <v>1</v>
      </c>
      <c r="EE531" s="11" t="b">
        <v>1</v>
      </c>
      <c r="EF531" s="11" t="b">
        <v>1</v>
      </c>
      <c r="EG531" s="11" t="b">
        <v>1</v>
      </c>
      <c r="EH531" s="11" t="b">
        <v>1</v>
      </c>
      <c r="EI531" s="11" t="b">
        <v>1</v>
      </c>
      <c r="EJ531" s="11" t="b">
        <v>1</v>
      </c>
      <c r="EK531" s="11">
        <v>3.8691000000000003E-2</v>
      </c>
      <c r="EL531" s="11">
        <v>1.6213000000000002E-2</v>
      </c>
      <c r="EM531" s="11">
        <v>0.13156799999999999</v>
      </c>
      <c r="EN531" s="11">
        <v>1.9885E-2</v>
      </c>
      <c r="EO531" s="11">
        <v>5.8574000000000001E-2</v>
      </c>
      <c r="EP531" s="11">
        <v>1.6306999999999999E-2</v>
      </c>
      <c r="EQ531" s="11">
        <v>3.9536000000000002E-2</v>
      </c>
      <c r="ER531" s="11">
        <v>3.2059999999999998E-2</v>
      </c>
      <c r="ES531" s="11">
        <v>3.2495999999999997E-2</v>
      </c>
      <c r="ET531" s="11">
        <v>3.7908999999999998E-2</v>
      </c>
      <c r="EU531" s="11">
        <v>3.4166000000000002E-2</v>
      </c>
      <c r="EV531" s="11">
        <v>4.3999000000000003E-2</v>
      </c>
      <c r="EW531" s="11">
        <v>3.2807000000000003E-2</v>
      </c>
      <c r="EX531" s="11" t="s">
        <v>403</v>
      </c>
      <c r="EY531" s="11" t="str">
        <f>VLOOKUP(Table8[[#This Row],[Candidate Detail Answer: City]],cities,2,FALSE)</f>
        <v>Romansville</v>
      </c>
      <c r="EZ531" s="11" t="str">
        <f>VLOOKUP(Table8[[#This Row],[Candidate Detail Answer: City]],cities,3,FALSE)</f>
        <v>PA</v>
      </c>
      <c r="FA531" s="21">
        <f>VLOOKUP(Table8[[#This Row],[Candidate Detail Answer: City]],cities,4,FALSE)</f>
        <v>19320</v>
      </c>
      <c r="FB531" s="11" t="s">
        <v>404</v>
      </c>
      <c r="FC531" s="11" t="str">
        <f>VLOOKUP(Table8[[#This Row],[Candidate Detail Answer: Major]],majors_final,3,FALSE)</f>
        <v>Engineering</v>
      </c>
      <c r="FD531" s="11" t="str">
        <f>VLOOKUP(Table8[[#This Row],[Candidate Detail Answer: Major]],majors_final,4,FALSE)</f>
        <v>Non-IT</v>
      </c>
      <c r="FE531" s="11">
        <f>VLOOKUP(Table8[[#This Row],[Candidate Detail Answer: Major]],majors_final,5,FALSE)</f>
        <v>0</v>
      </c>
      <c r="FF531" s="11">
        <f>VLOOKUP(Table8[[#This Row],[Candidate Detail Answer: Major]],majors_final,6,FALSE)</f>
        <v>0</v>
      </c>
      <c r="FG531" s="5"/>
      <c r="FH531" s="5"/>
      <c r="FI531" s="11"/>
    </row>
    <row r="532" spans="1:165" ht="12.75" x14ac:dyDescent="0.2">
      <c r="A532" s="11">
        <v>36074566</v>
      </c>
      <c r="B532" s="11">
        <v>48908570</v>
      </c>
      <c r="C532" s="11">
        <v>49065.272916666399</v>
      </c>
      <c r="D532" s="11" t="s">
        <v>153</v>
      </c>
      <c r="E532" s="11">
        <v>345600</v>
      </c>
      <c r="F532" s="11">
        <v>55747816</v>
      </c>
      <c r="G532" s="11">
        <v>50500.418750001001</v>
      </c>
      <c r="H532" s="11">
        <v>49821.961805554201</v>
      </c>
      <c r="I532" s="11">
        <v>275236</v>
      </c>
      <c r="J532" s="11">
        <v>1</v>
      </c>
      <c r="K532" s="11">
        <v>18</v>
      </c>
      <c r="L532" s="11">
        <v>194912</v>
      </c>
      <c r="M532" s="11">
        <v>131</v>
      </c>
      <c r="N532" s="11">
        <v>131</v>
      </c>
      <c r="O532" s="11">
        <v>92</v>
      </c>
      <c r="P532" s="11">
        <v>100</v>
      </c>
      <c r="Q532" s="11">
        <v>79644</v>
      </c>
      <c r="R532" s="11" t="s">
        <v>154</v>
      </c>
      <c r="S532" s="11" t="s">
        <v>155</v>
      </c>
      <c r="T532" s="11" t="s">
        <v>208</v>
      </c>
      <c r="U532" s="11">
        <v>0</v>
      </c>
      <c r="V532" s="11" t="s">
        <v>154</v>
      </c>
      <c r="W532" s="11" t="s">
        <v>157</v>
      </c>
      <c r="X532" s="11">
        <v>5</v>
      </c>
      <c r="Y532" s="11">
        <v>1</v>
      </c>
      <c r="Z532" s="11">
        <v>10</v>
      </c>
      <c r="AA532" s="11">
        <v>10</v>
      </c>
      <c r="AB532" s="11">
        <v>10</v>
      </c>
      <c r="AC532" s="11">
        <v>10</v>
      </c>
      <c r="AD532" s="11">
        <v>10</v>
      </c>
      <c r="AE532" s="11">
        <v>10</v>
      </c>
      <c r="AF532" s="11">
        <v>10</v>
      </c>
      <c r="AG532" s="11">
        <v>10</v>
      </c>
      <c r="AH532" s="11">
        <v>10</v>
      </c>
      <c r="AI532" s="11">
        <v>10</v>
      </c>
      <c r="AJ532" s="11">
        <v>10</v>
      </c>
      <c r="AK532" s="11">
        <v>10</v>
      </c>
      <c r="AL532" s="11">
        <v>10</v>
      </c>
      <c r="AM532" s="11">
        <v>121</v>
      </c>
      <c r="AN532" s="11">
        <v>60</v>
      </c>
      <c r="AO532" s="11">
        <v>10</v>
      </c>
      <c r="AP532" s="11">
        <v>120</v>
      </c>
      <c r="AQ532" s="11">
        <v>60</v>
      </c>
      <c r="AR532" s="11">
        <v>40</v>
      </c>
      <c r="AS532" s="11">
        <v>1</v>
      </c>
      <c r="AT532" s="11">
        <v>130</v>
      </c>
      <c r="AU532" s="11">
        <v>81</v>
      </c>
      <c r="AV532" s="11">
        <v>54661</v>
      </c>
      <c r="AW532" s="11">
        <v>39424</v>
      </c>
      <c r="AX532" s="11">
        <v>76813</v>
      </c>
      <c r="AY532" s="11">
        <v>3350</v>
      </c>
      <c r="AZ532" s="11">
        <v>2646</v>
      </c>
      <c r="BA532" s="11">
        <v>537</v>
      </c>
      <c r="BB532" s="11">
        <v>2313</v>
      </c>
      <c r="BC532" s="11">
        <v>1350</v>
      </c>
      <c r="BD532" s="11">
        <v>568</v>
      </c>
      <c r="BE532" s="11">
        <v>3267</v>
      </c>
      <c r="BF532" s="11">
        <v>1860</v>
      </c>
      <c r="BG532" s="11">
        <v>2033</v>
      </c>
      <c r="BH532" s="11">
        <v>6466</v>
      </c>
      <c r="BI532" s="11">
        <v>9</v>
      </c>
      <c r="BJ532" s="11">
        <v>8</v>
      </c>
      <c r="BK532" s="11">
        <v>9</v>
      </c>
      <c r="BL532" s="11">
        <v>9</v>
      </c>
      <c r="BM532" s="11">
        <v>8</v>
      </c>
      <c r="BN532" s="11">
        <v>9</v>
      </c>
      <c r="BO532" s="11">
        <v>9</v>
      </c>
      <c r="BP532" s="11">
        <v>9</v>
      </c>
      <c r="BQ532" s="11">
        <v>8</v>
      </c>
      <c r="BR532" s="11">
        <v>9</v>
      </c>
      <c r="BS532" s="11">
        <v>10</v>
      </c>
      <c r="BT532" s="11">
        <v>15</v>
      </c>
      <c r="BU532" s="11">
        <v>22</v>
      </c>
      <c r="BV532" s="11">
        <v>26</v>
      </c>
      <c r="BW532" s="11">
        <v>7</v>
      </c>
      <c r="BX532" s="11">
        <v>10</v>
      </c>
      <c r="BY532" s="11">
        <v>5</v>
      </c>
      <c r="BZ532" s="11">
        <v>8</v>
      </c>
      <c r="CA532" s="11">
        <v>5</v>
      </c>
      <c r="CB532" s="11">
        <v>5</v>
      </c>
      <c r="CC532" s="11">
        <v>7</v>
      </c>
      <c r="CD532" s="11">
        <v>4</v>
      </c>
      <c r="CE532" s="11">
        <v>6</v>
      </c>
      <c r="CF532" s="11">
        <v>6</v>
      </c>
      <c r="CG532" s="11">
        <v>8</v>
      </c>
      <c r="CH532" s="11">
        <v>7</v>
      </c>
      <c r="CI532" s="11"/>
      <c r="CJ532" s="11"/>
      <c r="CK532" s="11" t="s">
        <v>158</v>
      </c>
      <c r="CL532" s="11" t="s">
        <v>158</v>
      </c>
      <c r="CM532" s="11" t="s">
        <v>158</v>
      </c>
      <c r="CN532" s="11" t="s">
        <v>158</v>
      </c>
      <c r="CO532" s="11" t="s">
        <v>158</v>
      </c>
      <c r="CP532" s="11" t="s">
        <v>158</v>
      </c>
      <c r="CQ532" s="11" t="s">
        <v>158</v>
      </c>
      <c r="CR532" s="11" t="s">
        <v>158</v>
      </c>
      <c r="CS532" s="11" t="s">
        <v>158</v>
      </c>
      <c r="CT532" s="11" t="s">
        <v>158</v>
      </c>
      <c r="CU532" s="11" t="s">
        <v>158</v>
      </c>
      <c r="CV532" s="11" t="s">
        <v>158</v>
      </c>
      <c r="CW532" s="11" t="s">
        <v>158</v>
      </c>
      <c r="CX532" s="11" t="s">
        <v>154</v>
      </c>
      <c r="CY532" s="11" t="s">
        <v>154</v>
      </c>
      <c r="CZ532" s="11" t="s">
        <v>154</v>
      </c>
      <c r="DA532" s="11" t="s">
        <v>154</v>
      </c>
      <c r="DB532" s="11" t="s">
        <v>154</v>
      </c>
      <c r="DC532" s="11" t="s">
        <v>154</v>
      </c>
      <c r="DD532" s="11" t="s">
        <v>154</v>
      </c>
      <c r="DE532" s="11" t="s">
        <v>154</v>
      </c>
      <c r="DF532" s="11" t="s">
        <v>154</v>
      </c>
      <c r="DG532" s="11" t="s">
        <v>154</v>
      </c>
      <c r="DH532" s="11" t="s">
        <v>154</v>
      </c>
      <c r="DI532" s="11" t="s">
        <v>154</v>
      </c>
      <c r="DJ532" s="11" t="s">
        <v>154</v>
      </c>
      <c r="DK532" s="11" t="s">
        <v>157</v>
      </c>
      <c r="DL532" s="11" t="s">
        <v>157</v>
      </c>
      <c r="DM532" s="11" t="s">
        <v>157</v>
      </c>
      <c r="DN532" s="11" t="s">
        <v>157</v>
      </c>
      <c r="DO532" s="11" t="s">
        <v>157</v>
      </c>
      <c r="DP532" s="11" t="s">
        <v>157</v>
      </c>
      <c r="DQ532" s="11" t="s">
        <v>157</v>
      </c>
      <c r="DR532" s="11" t="s">
        <v>157</v>
      </c>
      <c r="DS532" s="11" t="s">
        <v>157</v>
      </c>
      <c r="DT532" s="11" t="s">
        <v>157</v>
      </c>
      <c r="DU532" s="11" t="s">
        <v>157</v>
      </c>
      <c r="DV532" s="11" t="s">
        <v>157</v>
      </c>
      <c r="DW532" s="11" t="s">
        <v>157</v>
      </c>
      <c r="DX532" s="11" t="b">
        <v>1</v>
      </c>
      <c r="DY532" s="11" t="b">
        <v>1</v>
      </c>
      <c r="DZ532" s="11" t="b">
        <v>1</v>
      </c>
      <c r="EA532" s="11" t="b">
        <v>1</v>
      </c>
      <c r="EB532" s="11" t="b">
        <v>1</v>
      </c>
      <c r="EC532" s="11" t="b">
        <v>1</v>
      </c>
      <c r="ED532" s="11" t="b">
        <v>1</v>
      </c>
      <c r="EE532" s="11" t="b">
        <v>1</v>
      </c>
      <c r="EF532" s="11" t="b">
        <v>1</v>
      </c>
      <c r="EG532" s="11" t="b">
        <v>1</v>
      </c>
      <c r="EH532" s="11" t="b">
        <v>1</v>
      </c>
      <c r="EI532" s="11" t="b">
        <v>1</v>
      </c>
      <c r="EJ532" s="11" t="b">
        <v>1</v>
      </c>
      <c r="EK532" s="11">
        <v>7.4426999999999993E-2</v>
      </c>
      <c r="EL532" s="11">
        <v>2.9433999999999998E-2</v>
      </c>
      <c r="EM532" s="11">
        <v>3.2310999999999999E-2</v>
      </c>
      <c r="EN532" s="11">
        <v>3.5622000000000001E-2</v>
      </c>
      <c r="EO532" s="11">
        <v>3.2244000000000002E-2</v>
      </c>
      <c r="EP532" s="11">
        <v>3.7752000000000001E-2</v>
      </c>
      <c r="EQ532" s="11">
        <v>0.15953000000000001</v>
      </c>
      <c r="ER532" s="11">
        <v>3.3681000000000003E-2</v>
      </c>
      <c r="ES532" s="11">
        <v>3.1831999999999999E-2</v>
      </c>
      <c r="ET532" s="11">
        <v>8.0013000000000001E-2</v>
      </c>
      <c r="EU532" s="11">
        <v>3.7900000000000003E-2</v>
      </c>
      <c r="EV532" s="11">
        <v>3.8447000000000002E-2</v>
      </c>
      <c r="EW532" s="11">
        <v>3.5175999999999999E-2</v>
      </c>
      <c r="EX532" s="11" t="s">
        <v>443</v>
      </c>
      <c r="EY532" s="11" t="str">
        <f>VLOOKUP(Table8[[#This Row],[Candidate Detail Answer: City]],cities,2,FALSE)</f>
        <v>Romeoville</v>
      </c>
      <c r="EZ532" s="11" t="str">
        <f>VLOOKUP(Table8[[#This Row],[Candidate Detail Answer: City]],cities,3,FALSE)</f>
        <v>IL</v>
      </c>
      <c r="FA532" s="21">
        <f>VLOOKUP(Table8[[#This Row],[Candidate Detail Answer: City]],cities,4,FALSE)</f>
        <v>60446</v>
      </c>
      <c r="FB532" s="11" t="s">
        <v>229</v>
      </c>
      <c r="FC532" s="11" t="str">
        <f>VLOOKUP(Table8[[#This Row],[Candidate Detail Answer: Major]],majors_final,3,FALSE)</f>
        <v>Computer Science</v>
      </c>
      <c r="FD532" s="11" t="str">
        <f>VLOOKUP(Table8[[#This Row],[Candidate Detail Answer: Major]],majors_final,4,FALSE)</f>
        <v>IT-development focused</v>
      </c>
      <c r="FE532" s="11">
        <f>VLOOKUP(Table8[[#This Row],[Candidate Detail Answer: Major]],majors_final,5,FALSE)</f>
        <v>0</v>
      </c>
      <c r="FF532" s="11">
        <f>VLOOKUP(Table8[[#This Row],[Candidate Detail Answer: Major]],majors_final,6,FALSE)</f>
        <v>0</v>
      </c>
      <c r="FG532" s="5"/>
      <c r="FH532" s="5"/>
      <c r="FI532" s="11"/>
    </row>
    <row r="533" spans="1:165" ht="12.75" x14ac:dyDescent="0.2">
      <c r="A533" s="11">
        <v>41095535</v>
      </c>
      <c r="B533" s="11">
        <v>56044992</v>
      </c>
      <c r="C533" s="11">
        <v>56171.447916666002</v>
      </c>
      <c r="D533" s="11" t="s">
        <v>153</v>
      </c>
      <c r="E533" s="11">
        <v>345600</v>
      </c>
      <c r="F533" s="11">
        <v>63768832</v>
      </c>
      <c r="G533" s="11">
        <v>51102.460416667796</v>
      </c>
      <c r="H533" s="11">
        <v>50353.482638887399</v>
      </c>
      <c r="I533" s="11">
        <v>334348</v>
      </c>
      <c r="J533" s="11">
        <v>1</v>
      </c>
      <c r="K533" s="11">
        <v>0</v>
      </c>
      <c r="L533" s="11">
        <v>0</v>
      </c>
      <c r="M533" s="11">
        <v>131</v>
      </c>
      <c r="N533" s="11">
        <v>41</v>
      </c>
      <c r="O533" s="11">
        <v>92</v>
      </c>
      <c r="P533" s="11">
        <v>31.29</v>
      </c>
      <c r="Q533" s="11">
        <v>26879</v>
      </c>
      <c r="R533" s="11" t="s">
        <v>154</v>
      </c>
      <c r="S533" s="11" t="s">
        <v>155</v>
      </c>
      <c r="T533" s="11" t="s">
        <v>208</v>
      </c>
      <c r="U533" s="11">
        <v>0</v>
      </c>
      <c r="V533" s="11" t="s">
        <v>154</v>
      </c>
      <c r="W533" s="11" t="s">
        <v>157</v>
      </c>
      <c r="X533" s="11">
        <v>5</v>
      </c>
      <c r="Y533" s="11">
        <v>1</v>
      </c>
      <c r="Z533" s="11">
        <v>10</v>
      </c>
      <c r="AA533" s="11">
        <v>10</v>
      </c>
      <c r="AB533" s="11">
        <v>10</v>
      </c>
      <c r="AC533" s="11">
        <v>10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31</v>
      </c>
      <c r="AN533" s="11">
        <v>40</v>
      </c>
      <c r="AO533" s="11">
        <v>0</v>
      </c>
      <c r="AP533" s="11">
        <v>40</v>
      </c>
      <c r="AQ533" s="11">
        <v>0</v>
      </c>
      <c r="AR533" s="11">
        <v>10</v>
      </c>
      <c r="AS533" s="11">
        <v>1</v>
      </c>
      <c r="AT533" s="11">
        <v>40</v>
      </c>
      <c r="AU533" s="11">
        <v>27951</v>
      </c>
      <c r="AV533" s="11">
        <v>5498</v>
      </c>
      <c r="AW533" s="11">
        <v>33956</v>
      </c>
      <c r="AX533" s="11">
        <v>2795</v>
      </c>
      <c r="AY533" s="11">
        <v>3308</v>
      </c>
      <c r="AZ533" s="11">
        <v>36940</v>
      </c>
      <c r="BA533" s="11">
        <v>4657</v>
      </c>
      <c r="BB533" s="11">
        <v>72203</v>
      </c>
      <c r="BC533" s="11">
        <v>99026</v>
      </c>
      <c r="BD533" s="11">
        <v>7943</v>
      </c>
      <c r="BE533" s="11">
        <v>1805</v>
      </c>
      <c r="BF533" s="11">
        <v>633</v>
      </c>
      <c r="BG533" s="11">
        <v>4399</v>
      </c>
      <c r="BH533" s="11">
        <v>6130</v>
      </c>
      <c r="BI533" s="11">
        <v>10</v>
      </c>
      <c r="BJ533" s="11">
        <v>10</v>
      </c>
      <c r="BK533" s="11">
        <v>11</v>
      </c>
      <c r="BL533" s="11">
        <v>12</v>
      </c>
      <c r="BM533" s="11">
        <v>8</v>
      </c>
      <c r="BN533" s="11">
        <v>9</v>
      </c>
      <c r="BO533" s="11">
        <v>9</v>
      </c>
      <c r="BP533" s="11">
        <v>11</v>
      </c>
      <c r="BQ533" s="11">
        <v>14</v>
      </c>
      <c r="BR533" s="11">
        <v>10</v>
      </c>
      <c r="BS533" s="11">
        <v>13</v>
      </c>
      <c r="BT533" s="11">
        <v>14</v>
      </c>
      <c r="BU533" s="11">
        <v>23</v>
      </c>
      <c r="BV533" s="11">
        <v>14</v>
      </c>
      <c r="BW533" s="11">
        <v>20</v>
      </c>
      <c r="BX533" s="11">
        <v>14</v>
      </c>
      <c r="BY533" s="11">
        <v>7</v>
      </c>
      <c r="BZ533" s="11">
        <v>45</v>
      </c>
      <c r="CA533" s="11">
        <v>23</v>
      </c>
      <c r="CB533" s="11">
        <v>38</v>
      </c>
      <c r="CC533" s="11">
        <v>25</v>
      </c>
      <c r="CD533" s="11">
        <v>31</v>
      </c>
      <c r="CE533" s="11">
        <v>7</v>
      </c>
      <c r="CF533" s="11">
        <v>3</v>
      </c>
      <c r="CG533" s="11">
        <v>14</v>
      </c>
      <c r="CH533" s="11">
        <v>3</v>
      </c>
      <c r="CI533" s="11"/>
      <c r="CJ533" s="11"/>
      <c r="CK533" s="11" t="s">
        <v>158</v>
      </c>
      <c r="CL533" s="11" t="s">
        <v>158</v>
      </c>
      <c r="CM533" s="11" t="s">
        <v>158</v>
      </c>
      <c r="CN533" s="11" t="s">
        <v>158</v>
      </c>
      <c r="CO533" s="11" t="s">
        <v>158</v>
      </c>
      <c r="CP533" s="11" t="s">
        <v>158</v>
      </c>
      <c r="CQ533" s="11" t="s">
        <v>158</v>
      </c>
      <c r="CR533" s="11" t="s">
        <v>158</v>
      </c>
      <c r="CS533" s="11" t="s">
        <v>158</v>
      </c>
      <c r="CT533" s="11" t="s">
        <v>158</v>
      </c>
      <c r="CU533" s="11" t="s">
        <v>158</v>
      </c>
      <c r="CV533" s="11" t="s">
        <v>158</v>
      </c>
      <c r="CW533" s="11" t="s">
        <v>158</v>
      </c>
      <c r="CX533" s="11" t="s">
        <v>154</v>
      </c>
      <c r="CY533" s="11" t="s">
        <v>154</v>
      </c>
      <c r="CZ533" s="11" t="s">
        <v>154</v>
      </c>
      <c r="DA533" s="11" t="s">
        <v>154</v>
      </c>
      <c r="DB533" s="11" t="s">
        <v>154</v>
      </c>
      <c r="DC533" s="11" t="s">
        <v>154</v>
      </c>
      <c r="DD533" s="11" t="s">
        <v>154</v>
      </c>
      <c r="DE533" s="11" t="s">
        <v>154</v>
      </c>
      <c r="DF533" s="11" t="s">
        <v>154</v>
      </c>
      <c r="DG533" s="11" t="s">
        <v>154</v>
      </c>
      <c r="DH533" s="11" t="s">
        <v>154</v>
      </c>
      <c r="DI533" s="11" t="s">
        <v>154</v>
      </c>
      <c r="DJ533" s="11" t="s">
        <v>154</v>
      </c>
      <c r="DK533" s="11" t="s">
        <v>157</v>
      </c>
      <c r="DL533" s="11" t="s">
        <v>157</v>
      </c>
      <c r="DM533" s="11" t="s">
        <v>157</v>
      </c>
      <c r="DN533" s="11" t="s">
        <v>157</v>
      </c>
      <c r="DO533" s="11" t="s">
        <v>157</v>
      </c>
      <c r="DP533" s="11" t="s">
        <v>157</v>
      </c>
      <c r="DQ533" s="11" t="s">
        <v>157</v>
      </c>
      <c r="DR533" s="11" t="s">
        <v>157</v>
      </c>
      <c r="DS533" s="11" t="s">
        <v>157</v>
      </c>
      <c r="DT533" s="11" t="s">
        <v>157</v>
      </c>
      <c r="DU533" s="11" t="s">
        <v>157</v>
      </c>
      <c r="DV533" s="11" t="s">
        <v>157</v>
      </c>
      <c r="DW533" s="11" t="s">
        <v>157</v>
      </c>
      <c r="DX533" s="11" t="b">
        <v>1</v>
      </c>
      <c r="DY533" s="11" t="b">
        <v>1</v>
      </c>
      <c r="DZ533" s="11" t="b">
        <v>1</v>
      </c>
      <c r="EA533" s="11" t="b">
        <v>1</v>
      </c>
      <c r="EB533" s="11" t="b">
        <v>0</v>
      </c>
      <c r="EC533" s="11" t="b">
        <v>0</v>
      </c>
      <c r="ED533" s="11" t="b">
        <v>0</v>
      </c>
      <c r="EE533" s="11" t="b">
        <v>0</v>
      </c>
      <c r="EF533" s="11" t="b">
        <v>0</v>
      </c>
      <c r="EG533" s="11" t="b">
        <v>0</v>
      </c>
      <c r="EH533" s="11" t="b">
        <v>0</v>
      </c>
      <c r="EI533" s="11" t="b">
        <v>0</v>
      </c>
      <c r="EJ533" s="11" t="b">
        <v>0</v>
      </c>
      <c r="EK533" s="11">
        <v>3.0549E-2</v>
      </c>
      <c r="EL533" s="11">
        <v>3.3999000000000001E-2</v>
      </c>
      <c r="EM533" s="11">
        <v>2.8053999999999999E-2</v>
      </c>
      <c r="EN533" s="11">
        <v>6.6762000000000002E-2</v>
      </c>
      <c r="EO533" s="11">
        <v>0.45959</v>
      </c>
      <c r="EP533" s="11">
        <v>0.109692</v>
      </c>
      <c r="EQ533" s="11">
        <v>7.4491000000000002E-2</v>
      </c>
      <c r="ER533" s="11">
        <v>3.3902000000000002E-2</v>
      </c>
      <c r="ES533" s="11">
        <v>1.832047</v>
      </c>
      <c r="ET533" s="11">
        <v>0.108086</v>
      </c>
      <c r="EU533" s="11">
        <v>1.643716</v>
      </c>
      <c r="EV533" s="11">
        <v>3.8878999999999997E-2</v>
      </c>
      <c r="EW533" s="11">
        <v>3.2779000000000003E-2</v>
      </c>
      <c r="EX533" s="11" t="s">
        <v>447</v>
      </c>
      <c r="EY533" s="11" t="str">
        <f>VLOOKUP(Table8[[#This Row],[Candidate Detail Answer: City]],cities,2,FALSE)</f>
        <v>Rosenberg</v>
      </c>
      <c r="EZ533" s="11" t="str">
        <f>VLOOKUP(Table8[[#This Row],[Candidate Detail Answer: City]],cities,3,FALSE)</f>
        <v>TX</v>
      </c>
      <c r="FA533" s="21">
        <f>VLOOKUP(Table8[[#This Row],[Candidate Detail Answer: City]],cities,4,FALSE)</f>
        <v>77471</v>
      </c>
      <c r="FB533" s="11" t="s">
        <v>229</v>
      </c>
      <c r="FC533" s="11" t="str">
        <f>VLOOKUP(Table8[[#This Row],[Candidate Detail Answer: Major]],majors_final,3,FALSE)</f>
        <v>Computer Science</v>
      </c>
      <c r="FD533" s="11" t="str">
        <f>VLOOKUP(Table8[[#This Row],[Candidate Detail Answer: Major]],majors_final,4,FALSE)</f>
        <v>IT-development focused</v>
      </c>
      <c r="FE533" s="11">
        <f>VLOOKUP(Table8[[#This Row],[Candidate Detail Answer: Major]],majors_final,5,FALSE)</f>
        <v>0</v>
      </c>
      <c r="FF533" s="11">
        <f>VLOOKUP(Table8[[#This Row],[Candidate Detail Answer: Major]],majors_final,6,FALSE)</f>
        <v>0</v>
      </c>
      <c r="FG533" s="5"/>
      <c r="FH533" s="5"/>
      <c r="FI533" s="11"/>
    </row>
    <row r="534" spans="1:165" ht="12.75" x14ac:dyDescent="0.2">
      <c r="A534" s="11">
        <v>29175359</v>
      </c>
      <c r="B534" s="11">
        <v>38364626</v>
      </c>
      <c r="C534" s="11">
        <v>51236.6041666663</v>
      </c>
      <c r="D534" s="11" t="s">
        <v>153</v>
      </c>
      <c r="E534" s="11">
        <v>345600</v>
      </c>
      <c r="F534" s="11">
        <v>45697042</v>
      </c>
      <c r="G534" s="11">
        <v>47630.686805556099</v>
      </c>
      <c r="H534" s="11">
        <v>47288.379166666004</v>
      </c>
      <c r="I534" s="11">
        <v>118209</v>
      </c>
      <c r="J534" s="11">
        <v>1</v>
      </c>
      <c r="K534" s="11">
        <v>35</v>
      </c>
      <c r="L534" s="11">
        <v>104605</v>
      </c>
      <c r="M534" s="11">
        <v>131</v>
      </c>
      <c r="N534" s="11">
        <v>130</v>
      </c>
      <c r="O534" s="11">
        <v>92</v>
      </c>
      <c r="P534" s="11">
        <v>99.23</v>
      </c>
      <c r="Q534" s="11">
        <v>59658</v>
      </c>
      <c r="R534" s="11" t="s">
        <v>154</v>
      </c>
      <c r="S534" s="11" t="s">
        <v>155</v>
      </c>
      <c r="T534" s="11" t="s">
        <v>156</v>
      </c>
      <c r="U534" s="11">
        <v>6</v>
      </c>
      <c r="V534" s="11" t="s">
        <v>154</v>
      </c>
      <c r="W534" s="11" t="s">
        <v>157</v>
      </c>
      <c r="X534" s="11">
        <v>5</v>
      </c>
      <c r="Y534" s="11"/>
      <c r="Z534" s="11">
        <v>10</v>
      </c>
      <c r="AA534" s="11">
        <v>10</v>
      </c>
      <c r="AB534" s="11">
        <v>10</v>
      </c>
      <c r="AC534" s="11">
        <v>10</v>
      </c>
      <c r="AD534" s="11">
        <v>10</v>
      </c>
      <c r="AE534" s="11">
        <v>10</v>
      </c>
      <c r="AF534" s="11">
        <v>10</v>
      </c>
      <c r="AG534" s="11">
        <v>10</v>
      </c>
      <c r="AH534" s="11">
        <v>10</v>
      </c>
      <c r="AI534" s="11">
        <v>10</v>
      </c>
      <c r="AJ534" s="11">
        <v>10</v>
      </c>
      <c r="AK534" s="11">
        <v>10</v>
      </c>
      <c r="AL534" s="11">
        <v>10</v>
      </c>
      <c r="AM534" s="11">
        <v>120</v>
      </c>
      <c r="AN534" s="11">
        <v>60</v>
      </c>
      <c r="AO534" s="11">
        <v>10</v>
      </c>
      <c r="AP534" s="11">
        <v>120</v>
      </c>
      <c r="AQ534" s="11">
        <v>60</v>
      </c>
      <c r="AR534" s="11">
        <v>40</v>
      </c>
      <c r="AS534" s="11">
        <v>0</v>
      </c>
      <c r="AT534" s="11">
        <v>130</v>
      </c>
      <c r="AU534" s="11"/>
      <c r="AV534" s="11">
        <v>3983</v>
      </c>
      <c r="AW534" s="11">
        <v>1013</v>
      </c>
      <c r="AX534" s="11">
        <v>723</v>
      </c>
      <c r="AY534" s="11">
        <v>45649</v>
      </c>
      <c r="AZ534" s="11">
        <v>208</v>
      </c>
      <c r="BA534" s="11">
        <v>219</v>
      </c>
      <c r="BB534" s="11">
        <v>1411</v>
      </c>
      <c r="BC534" s="11">
        <v>256</v>
      </c>
      <c r="BD534" s="11">
        <v>2421</v>
      </c>
      <c r="BE534" s="11">
        <v>313</v>
      </c>
      <c r="BF534" s="11">
        <v>267</v>
      </c>
      <c r="BG534" s="11">
        <v>529</v>
      </c>
      <c r="BH534" s="11">
        <v>399</v>
      </c>
      <c r="BI534" s="11">
        <v>10</v>
      </c>
      <c r="BJ534" s="11">
        <v>10</v>
      </c>
      <c r="BK534" s="11">
        <v>11</v>
      </c>
      <c r="BL534" s="11">
        <v>14</v>
      </c>
      <c r="BM534" s="11">
        <v>9</v>
      </c>
      <c r="BN534" s="11">
        <v>10</v>
      </c>
      <c r="BO534" s="11">
        <v>12</v>
      </c>
      <c r="BP534" s="11">
        <v>12</v>
      </c>
      <c r="BQ534" s="11">
        <v>6</v>
      </c>
      <c r="BR534" s="11">
        <v>11</v>
      </c>
      <c r="BS534" s="11">
        <v>11</v>
      </c>
      <c r="BT534" s="11">
        <v>17</v>
      </c>
      <c r="BU534" s="11">
        <v>36</v>
      </c>
      <c r="BV534" s="11">
        <v>11</v>
      </c>
      <c r="BW534" s="11">
        <v>9</v>
      </c>
      <c r="BX534" s="11">
        <v>5</v>
      </c>
      <c r="BY534" s="11">
        <v>20</v>
      </c>
      <c r="BZ534" s="11">
        <v>4</v>
      </c>
      <c r="CA534" s="11">
        <v>4</v>
      </c>
      <c r="CB534" s="11">
        <v>4</v>
      </c>
      <c r="CC534" s="11">
        <v>5</v>
      </c>
      <c r="CD534" s="11">
        <v>35</v>
      </c>
      <c r="CE534" s="11">
        <v>5</v>
      </c>
      <c r="CF534" s="11">
        <v>6</v>
      </c>
      <c r="CG534" s="11">
        <v>5</v>
      </c>
      <c r="CH534" s="11">
        <v>3</v>
      </c>
      <c r="CI534" s="11">
        <v>5</v>
      </c>
      <c r="CJ534" s="11">
        <v>35</v>
      </c>
      <c r="CK534" s="11" t="s">
        <v>158</v>
      </c>
      <c r="CL534" s="11" t="s">
        <v>158</v>
      </c>
      <c r="CM534" s="11" t="s">
        <v>158</v>
      </c>
      <c r="CN534" s="11" t="s">
        <v>158</v>
      </c>
      <c r="CO534" s="11" t="s">
        <v>158</v>
      </c>
      <c r="CP534" s="11" t="s">
        <v>158</v>
      </c>
      <c r="CQ534" s="11" t="s">
        <v>158</v>
      </c>
      <c r="CR534" s="11" t="s">
        <v>158</v>
      </c>
      <c r="CS534" s="11" t="s">
        <v>158</v>
      </c>
      <c r="CT534" s="11" t="s">
        <v>158</v>
      </c>
      <c r="CU534" s="11" t="s">
        <v>158</v>
      </c>
      <c r="CV534" s="11"/>
      <c r="CW534" s="11"/>
      <c r="CX534" s="11" t="s">
        <v>154</v>
      </c>
      <c r="CY534" s="11" t="s">
        <v>154</v>
      </c>
      <c r="CZ534" s="11" t="s">
        <v>154</v>
      </c>
      <c r="DA534" s="11" t="s">
        <v>154</v>
      </c>
      <c r="DB534" s="11" t="s">
        <v>154</v>
      </c>
      <c r="DC534" s="11" t="s">
        <v>154</v>
      </c>
      <c r="DD534" s="11" t="s">
        <v>154</v>
      </c>
      <c r="DE534" s="11" t="s">
        <v>154</v>
      </c>
      <c r="DF534" s="11" t="s">
        <v>154</v>
      </c>
      <c r="DG534" s="11" t="s">
        <v>154</v>
      </c>
      <c r="DH534" s="11" t="s">
        <v>154</v>
      </c>
      <c r="DI534" s="11" t="s">
        <v>154</v>
      </c>
      <c r="DJ534" s="11" t="s">
        <v>154</v>
      </c>
      <c r="DK534" s="11" t="s">
        <v>157</v>
      </c>
      <c r="DL534" s="11" t="s">
        <v>157</v>
      </c>
      <c r="DM534" s="11" t="s">
        <v>157</v>
      </c>
      <c r="DN534" s="11" t="s">
        <v>157</v>
      </c>
      <c r="DO534" s="11" t="s">
        <v>157</v>
      </c>
      <c r="DP534" s="11" t="s">
        <v>157</v>
      </c>
      <c r="DQ534" s="11" t="s">
        <v>157</v>
      </c>
      <c r="DR534" s="11" t="s">
        <v>157</v>
      </c>
      <c r="DS534" s="11" t="s">
        <v>157</v>
      </c>
      <c r="DT534" s="11" t="s">
        <v>157</v>
      </c>
      <c r="DU534" s="11" t="s">
        <v>157</v>
      </c>
      <c r="DV534" s="11" t="s">
        <v>157</v>
      </c>
      <c r="DW534" s="11" t="s">
        <v>157</v>
      </c>
      <c r="DX534" s="11" t="b">
        <v>1</v>
      </c>
      <c r="DY534" s="11" t="b">
        <v>1</v>
      </c>
      <c r="DZ534" s="11" t="b">
        <v>1</v>
      </c>
      <c r="EA534" s="11" t="b">
        <v>1</v>
      </c>
      <c r="EB534" s="11" t="b">
        <v>1</v>
      </c>
      <c r="EC534" s="11" t="b">
        <v>1</v>
      </c>
      <c r="ED534" s="11" t="b">
        <v>1</v>
      </c>
      <c r="EE534" s="11" t="b">
        <v>1</v>
      </c>
      <c r="EF534" s="11" t="b">
        <v>1</v>
      </c>
      <c r="EG534" s="11" t="b">
        <v>1</v>
      </c>
      <c r="EH534" s="11" t="b">
        <v>1</v>
      </c>
      <c r="EI534" s="11" t="b">
        <v>1</v>
      </c>
      <c r="EJ534" s="11" t="b">
        <v>1</v>
      </c>
      <c r="EK534" s="11">
        <v>3.1406000000000003E-2</v>
      </c>
      <c r="EL534" s="11">
        <v>3.3562000000000002E-2</v>
      </c>
      <c r="EM534" s="11">
        <v>3.0571999999999998E-2</v>
      </c>
      <c r="EN534" s="11">
        <v>3.1982999999999998E-2</v>
      </c>
      <c r="EO534" s="11">
        <v>2.8747999999999999E-2</v>
      </c>
      <c r="EP534" s="11">
        <v>3.0422000000000001E-2</v>
      </c>
      <c r="EQ534" s="11">
        <v>3.3728000000000001E-2</v>
      </c>
      <c r="ER534" s="11">
        <v>3.5154999999999999E-2</v>
      </c>
      <c r="ES534" s="11">
        <v>3.4521000000000003E-2</v>
      </c>
      <c r="ET534" s="11">
        <v>3.2966000000000002E-2</v>
      </c>
      <c r="EU534" s="11">
        <v>3.8767999999999997E-2</v>
      </c>
      <c r="EV534" s="11">
        <v>4.4457000000000003E-2</v>
      </c>
      <c r="EW534" s="11">
        <v>3.6568999999999997E-2</v>
      </c>
      <c r="EX534" s="11" t="s">
        <v>412</v>
      </c>
      <c r="EY534" s="11" t="str">
        <f>VLOOKUP(Table8[[#This Row],[Candidate Detail Answer: City]],cities,2,FALSE)</f>
        <v>Roseville</v>
      </c>
      <c r="EZ534" s="11" t="str">
        <f>VLOOKUP(Table8[[#This Row],[Candidate Detail Answer: City]],cities,3,FALSE)</f>
        <v>CA</v>
      </c>
      <c r="FA534" s="21">
        <f>VLOOKUP(Table8[[#This Row],[Candidate Detail Answer: City]],cities,4,FALSE)</f>
        <v>95661</v>
      </c>
      <c r="FB534" s="11" t="s">
        <v>234</v>
      </c>
      <c r="FC534" s="11" t="str">
        <f>VLOOKUP(Table8[[#This Row],[Candidate Detail Answer: Major]],majors_final,3,FALSE)</f>
        <v>Computer Programming</v>
      </c>
      <c r="FD534" s="11" t="str">
        <f>VLOOKUP(Table8[[#This Row],[Candidate Detail Answer: Major]],majors_final,4,FALSE)</f>
        <v>IT-development focused</v>
      </c>
      <c r="FE534" s="11">
        <f>VLOOKUP(Table8[[#This Row],[Candidate Detail Answer: Major]],majors_final,5,FALSE)</f>
        <v>0</v>
      </c>
      <c r="FF534" s="11">
        <f>VLOOKUP(Table8[[#This Row],[Candidate Detail Answer: Major]],majors_final,6,FALSE)</f>
        <v>0</v>
      </c>
      <c r="FG534" s="11">
        <v>3.4521000000000003E-2</v>
      </c>
      <c r="FH534" s="11">
        <v>3.2966000000000002E-2</v>
      </c>
      <c r="FI534" s="11">
        <v>1</v>
      </c>
    </row>
    <row r="535" spans="1:165" ht="12.75" x14ac:dyDescent="0.2">
      <c r="A535" s="11">
        <v>47969183</v>
      </c>
      <c r="B535" s="11">
        <v>66953688</v>
      </c>
      <c r="C535" s="11">
        <v>46872.009027777698</v>
      </c>
      <c r="D535" s="11" t="s">
        <v>153</v>
      </c>
      <c r="E535" s="11">
        <v>345600</v>
      </c>
      <c r="F535" s="11">
        <v>73386338</v>
      </c>
      <c r="G535" s="11">
        <v>54233.077083335003</v>
      </c>
      <c r="H535" s="11">
        <v>53117.390972219997</v>
      </c>
      <c r="I535" s="11">
        <v>172688</v>
      </c>
      <c r="J535" s="11">
        <v>1</v>
      </c>
      <c r="K535" s="11">
        <v>42</v>
      </c>
      <c r="L535" s="11">
        <v>133108</v>
      </c>
      <c r="M535" s="11">
        <v>131</v>
      </c>
      <c r="N535" s="11">
        <v>131</v>
      </c>
      <c r="O535" s="11">
        <v>92</v>
      </c>
      <c r="P535" s="11">
        <v>100</v>
      </c>
      <c r="Q535" s="11">
        <v>110633</v>
      </c>
      <c r="R535" s="11" t="s">
        <v>154</v>
      </c>
      <c r="S535" s="11" t="s">
        <v>155</v>
      </c>
      <c r="T535" s="11" t="s">
        <v>208</v>
      </c>
      <c r="U535" s="11">
        <v>29</v>
      </c>
      <c r="V535" s="11" t="s">
        <v>154</v>
      </c>
      <c r="W535" s="11" t="s">
        <v>157</v>
      </c>
      <c r="X535" s="11">
        <v>3</v>
      </c>
      <c r="Y535" s="11">
        <v>1</v>
      </c>
      <c r="Z535" s="11">
        <v>10</v>
      </c>
      <c r="AA535" s="11">
        <v>10</v>
      </c>
      <c r="AB535" s="11">
        <v>10</v>
      </c>
      <c r="AC535" s="11">
        <v>10</v>
      </c>
      <c r="AD535" s="11">
        <v>10</v>
      </c>
      <c r="AE535" s="11">
        <v>10</v>
      </c>
      <c r="AF535" s="11">
        <v>10</v>
      </c>
      <c r="AG535" s="11">
        <v>10</v>
      </c>
      <c r="AH535" s="11">
        <v>10</v>
      </c>
      <c r="AI535" s="11">
        <v>10</v>
      </c>
      <c r="AJ535" s="11">
        <v>10</v>
      </c>
      <c r="AK535" s="11">
        <v>10</v>
      </c>
      <c r="AL535" s="11">
        <v>10</v>
      </c>
      <c r="AM535" s="11">
        <v>121</v>
      </c>
      <c r="AN535" s="11">
        <v>60</v>
      </c>
      <c r="AO535" s="11">
        <v>10</v>
      </c>
      <c r="AP535" s="11">
        <v>120</v>
      </c>
      <c r="AQ535" s="11">
        <v>60</v>
      </c>
      <c r="AR535" s="11">
        <v>40</v>
      </c>
      <c r="AS535" s="11">
        <v>1</v>
      </c>
      <c r="AT535" s="11">
        <v>130</v>
      </c>
      <c r="AU535" s="11">
        <v>560</v>
      </c>
      <c r="AV535" s="11">
        <v>1665</v>
      </c>
      <c r="AW535" s="11">
        <v>2182</v>
      </c>
      <c r="AX535" s="11">
        <v>5172</v>
      </c>
      <c r="AY535" s="11">
        <v>1087</v>
      </c>
      <c r="AZ535" s="11">
        <v>11578</v>
      </c>
      <c r="BA535" s="11">
        <v>1252</v>
      </c>
      <c r="BB535" s="11">
        <v>3142</v>
      </c>
      <c r="BC535" s="11">
        <v>4937</v>
      </c>
      <c r="BD535" s="11">
        <v>1941</v>
      </c>
      <c r="BE535" s="11">
        <v>6814</v>
      </c>
      <c r="BF535" s="11">
        <v>700</v>
      </c>
      <c r="BG535" s="11">
        <v>13662</v>
      </c>
      <c r="BH535" s="11">
        <v>6918</v>
      </c>
      <c r="BI535" s="11">
        <v>13</v>
      </c>
      <c r="BJ535" s="11">
        <v>14</v>
      </c>
      <c r="BK535" s="11">
        <v>14</v>
      </c>
      <c r="BL535" s="11">
        <v>21</v>
      </c>
      <c r="BM535" s="11">
        <v>11</v>
      </c>
      <c r="BN535" s="11">
        <v>11</v>
      </c>
      <c r="BO535" s="11">
        <v>17</v>
      </c>
      <c r="BP535" s="11">
        <v>16</v>
      </c>
      <c r="BQ535" s="11">
        <v>14</v>
      </c>
      <c r="BR535" s="11">
        <v>12</v>
      </c>
      <c r="BS535" s="11">
        <v>16</v>
      </c>
      <c r="BT535" s="11">
        <v>25</v>
      </c>
      <c r="BU535" s="11">
        <v>27</v>
      </c>
      <c r="BV535" s="11">
        <v>14</v>
      </c>
      <c r="BW535" s="11">
        <v>7</v>
      </c>
      <c r="BX535" s="11">
        <v>14</v>
      </c>
      <c r="BY535" s="11">
        <v>7</v>
      </c>
      <c r="BZ535" s="11">
        <v>12</v>
      </c>
      <c r="CA535" s="11">
        <v>8</v>
      </c>
      <c r="CB535" s="11">
        <v>8</v>
      </c>
      <c r="CC535" s="11">
        <v>13</v>
      </c>
      <c r="CD535" s="11">
        <v>8</v>
      </c>
      <c r="CE535" s="11">
        <v>9</v>
      </c>
      <c r="CF535" s="11">
        <v>7</v>
      </c>
      <c r="CG535" s="11">
        <v>8</v>
      </c>
      <c r="CH535" s="11">
        <v>11</v>
      </c>
      <c r="CI535" s="11"/>
      <c r="CJ535" s="11"/>
      <c r="CK535" s="11" t="s">
        <v>158</v>
      </c>
      <c r="CL535" s="11" t="s">
        <v>158</v>
      </c>
      <c r="CM535" s="11" t="s">
        <v>158</v>
      </c>
      <c r="CN535" s="11" t="s">
        <v>158</v>
      </c>
      <c r="CO535" s="11" t="s">
        <v>158</v>
      </c>
      <c r="CP535" s="11" t="s">
        <v>158</v>
      </c>
      <c r="CQ535" s="11" t="s">
        <v>158</v>
      </c>
      <c r="CR535" s="11" t="s">
        <v>158</v>
      </c>
      <c r="CS535" s="11" t="s">
        <v>158</v>
      </c>
      <c r="CT535" s="11" t="s">
        <v>158</v>
      </c>
      <c r="CU535" s="11" t="s">
        <v>158</v>
      </c>
      <c r="CV535" s="11" t="s">
        <v>158</v>
      </c>
      <c r="CW535" s="11" t="s">
        <v>158</v>
      </c>
      <c r="CX535" s="11" t="s">
        <v>154</v>
      </c>
      <c r="CY535" s="11" t="s">
        <v>154</v>
      </c>
      <c r="CZ535" s="11" t="s">
        <v>154</v>
      </c>
      <c r="DA535" s="11" t="s">
        <v>154</v>
      </c>
      <c r="DB535" s="11" t="s">
        <v>154</v>
      </c>
      <c r="DC535" s="11" t="s">
        <v>154</v>
      </c>
      <c r="DD535" s="11" t="s">
        <v>154</v>
      </c>
      <c r="DE535" s="11" t="s">
        <v>154</v>
      </c>
      <c r="DF535" s="11" t="s">
        <v>154</v>
      </c>
      <c r="DG535" s="11" t="s">
        <v>154</v>
      </c>
      <c r="DH535" s="11" t="s">
        <v>154</v>
      </c>
      <c r="DI535" s="11" t="s">
        <v>154</v>
      </c>
      <c r="DJ535" s="11" t="s">
        <v>154</v>
      </c>
      <c r="DK535" s="11" t="s">
        <v>157</v>
      </c>
      <c r="DL535" s="11" t="s">
        <v>157</v>
      </c>
      <c r="DM535" s="11" t="s">
        <v>157</v>
      </c>
      <c r="DN535" s="11" t="s">
        <v>157</v>
      </c>
      <c r="DO535" s="11" t="s">
        <v>157</v>
      </c>
      <c r="DP535" s="11" t="s">
        <v>157</v>
      </c>
      <c r="DQ535" s="11" t="s">
        <v>157</v>
      </c>
      <c r="DR535" s="11" t="s">
        <v>157</v>
      </c>
      <c r="DS535" s="11" t="s">
        <v>157</v>
      </c>
      <c r="DT535" s="11" t="s">
        <v>157</v>
      </c>
      <c r="DU535" s="11" t="s">
        <v>157</v>
      </c>
      <c r="DV535" s="11" t="s">
        <v>157</v>
      </c>
      <c r="DW535" s="11" t="s">
        <v>157</v>
      </c>
      <c r="DX535" s="11" t="b">
        <v>1</v>
      </c>
      <c r="DY535" s="11" t="b">
        <v>1</v>
      </c>
      <c r="DZ535" s="11" t="b">
        <v>1</v>
      </c>
      <c r="EA535" s="11" t="b">
        <v>1</v>
      </c>
      <c r="EB535" s="11" t="b">
        <v>1</v>
      </c>
      <c r="EC535" s="11" t="b">
        <v>1</v>
      </c>
      <c r="ED535" s="11" t="b">
        <v>1</v>
      </c>
      <c r="EE535" s="11" t="b">
        <v>1</v>
      </c>
      <c r="EF535" s="11" t="b">
        <v>1</v>
      </c>
      <c r="EG535" s="11" t="b">
        <v>1</v>
      </c>
      <c r="EH535" s="11" t="b">
        <v>1</v>
      </c>
      <c r="EI535" s="11" t="b">
        <v>1</v>
      </c>
      <c r="EJ535" s="11" t="b">
        <v>1</v>
      </c>
      <c r="EK535" s="11">
        <v>3.7139999999999999E-2</v>
      </c>
      <c r="EL535" s="11">
        <v>0.13631299999999999</v>
      </c>
      <c r="EM535" s="11">
        <v>4.2796000000000001E-2</v>
      </c>
      <c r="EN535" s="11">
        <v>0.36352699999999999</v>
      </c>
      <c r="EO535" s="11">
        <v>0.13303699999999999</v>
      </c>
      <c r="EP535" s="11">
        <v>4.0925000000000003E-2</v>
      </c>
      <c r="EQ535" s="11">
        <v>3.2702000000000002E-2</v>
      </c>
      <c r="ER535" s="11">
        <v>3.2571000000000003E-2</v>
      </c>
      <c r="ES535" s="11">
        <v>3.5907000000000001E-2</v>
      </c>
      <c r="ET535" s="11">
        <v>0.133602</v>
      </c>
      <c r="EU535" s="11">
        <v>3.5888999999999997E-2</v>
      </c>
      <c r="EV535" s="11">
        <v>0.188163</v>
      </c>
      <c r="EW535" s="11">
        <v>3.3369000000000003E-2</v>
      </c>
      <c r="EX535" s="11" t="s">
        <v>412</v>
      </c>
      <c r="EY535" s="11" t="str">
        <f>VLOOKUP(Table8[[#This Row],[Candidate Detail Answer: City]],cities,2,FALSE)</f>
        <v>Roseville</v>
      </c>
      <c r="EZ535" s="11" t="str">
        <f>VLOOKUP(Table8[[#This Row],[Candidate Detail Answer: City]],cities,3,FALSE)</f>
        <v>CA</v>
      </c>
      <c r="FA535" s="21">
        <f>VLOOKUP(Table8[[#This Row],[Candidate Detail Answer: City]],cities,4,FALSE)</f>
        <v>95661</v>
      </c>
      <c r="FB535" s="11" t="s">
        <v>413</v>
      </c>
      <c r="FC535" s="11" t="str">
        <f>VLOOKUP(Table8[[#This Row],[Candidate Detail Answer: Major]],majors_final,3,FALSE)</f>
        <v>Health Science</v>
      </c>
      <c r="FD535" s="11" t="str">
        <f>VLOOKUP(Table8[[#This Row],[Candidate Detail Answer: Major]],majors_final,4,FALSE)</f>
        <v>Non-IT</v>
      </c>
      <c r="FE535" s="11">
        <f>VLOOKUP(Table8[[#This Row],[Candidate Detail Answer: Major]],majors_final,5,FALSE)</f>
        <v>0</v>
      </c>
      <c r="FF535" s="11">
        <f>VLOOKUP(Table8[[#This Row],[Candidate Detail Answer: Major]],majors_final,6,FALSE)</f>
        <v>0</v>
      </c>
      <c r="FG535" s="5"/>
      <c r="FH535" s="5"/>
      <c r="FI535" s="11"/>
    </row>
    <row r="536" spans="1:165" ht="12.75" x14ac:dyDescent="0.2">
      <c r="A536" s="11">
        <v>52250314</v>
      </c>
      <c r="B536" s="11">
        <v>74120738</v>
      </c>
      <c r="C536" s="11">
        <v>45621.848611111098</v>
      </c>
      <c r="D536" s="11" t="s">
        <v>153</v>
      </c>
      <c r="E536" s="11">
        <v>345600</v>
      </c>
      <c r="F536" s="11">
        <v>77904496</v>
      </c>
      <c r="G536" s="11">
        <v>56300.086805557599</v>
      </c>
      <c r="H536" s="11">
        <v>54942.279166663997</v>
      </c>
      <c r="I536" s="11">
        <v>324929</v>
      </c>
      <c r="J536" s="11">
        <v>1</v>
      </c>
      <c r="K536" s="11">
        <v>207</v>
      </c>
      <c r="L536" s="11">
        <v>79394</v>
      </c>
      <c r="M536" s="11">
        <v>131</v>
      </c>
      <c r="N536" s="11">
        <v>131</v>
      </c>
      <c r="O536" s="11">
        <v>92</v>
      </c>
      <c r="P536" s="11">
        <v>100</v>
      </c>
      <c r="Q536" s="11">
        <v>214823</v>
      </c>
      <c r="R536" s="11" t="s">
        <v>154</v>
      </c>
      <c r="S536" s="11" t="s">
        <v>155</v>
      </c>
      <c r="T536" s="11" t="s">
        <v>208</v>
      </c>
      <c r="U536" s="11">
        <v>16</v>
      </c>
      <c r="V536" s="11" t="s">
        <v>154</v>
      </c>
      <c r="W536" s="11" t="s">
        <v>157</v>
      </c>
      <c r="X536" s="11">
        <v>4</v>
      </c>
      <c r="Y536" s="11">
        <v>1</v>
      </c>
      <c r="Z536" s="11">
        <v>10</v>
      </c>
      <c r="AA536" s="11">
        <v>10</v>
      </c>
      <c r="AB536" s="11">
        <v>10</v>
      </c>
      <c r="AC536" s="11">
        <v>10</v>
      </c>
      <c r="AD536" s="11">
        <v>10</v>
      </c>
      <c r="AE536" s="11">
        <v>10</v>
      </c>
      <c r="AF536" s="11">
        <v>10</v>
      </c>
      <c r="AG536" s="11">
        <v>10</v>
      </c>
      <c r="AH536" s="11">
        <v>10</v>
      </c>
      <c r="AI536" s="11">
        <v>10</v>
      </c>
      <c r="AJ536" s="11">
        <v>10</v>
      </c>
      <c r="AK536" s="11">
        <v>10</v>
      </c>
      <c r="AL536" s="11">
        <v>10</v>
      </c>
      <c r="AM536" s="11">
        <v>121</v>
      </c>
      <c r="AN536" s="11">
        <v>60</v>
      </c>
      <c r="AO536" s="11">
        <v>10</v>
      </c>
      <c r="AP536" s="11">
        <v>120</v>
      </c>
      <c r="AQ536" s="11">
        <v>60</v>
      </c>
      <c r="AR536" s="11">
        <v>40</v>
      </c>
      <c r="AS536" s="11">
        <v>1</v>
      </c>
      <c r="AT536" s="11">
        <v>130</v>
      </c>
      <c r="AU536" s="11">
        <v>154</v>
      </c>
      <c r="AV536" s="11">
        <v>7141</v>
      </c>
      <c r="AW536" s="11">
        <v>11198</v>
      </c>
      <c r="AX536" s="11">
        <v>4598</v>
      </c>
      <c r="AY536" s="11">
        <v>16032</v>
      </c>
      <c r="AZ536" s="11">
        <v>9132</v>
      </c>
      <c r="BA536" s="11">
        <v>8131</v>
      </c>
      <c r="BB536" s="11">
        <v>4209</v>
      </c>
      <c r="BC536" s="11">
        <v>3348</v>
      </c>
      <c r="BD536" s="11">
        <v>1208</v>
      </c>
      <c r="BE536" s="11">
        <v>10860</v>
      </c>
      <c r="BF536" s="11">
        <v>1154</v>
      </c>
      <c r="BG536" s="11">
        <v>3523</v>
      </c>
      <c r="BH536" s="11">
        <v>14529</v>
      </c>
      <c r="BI536" s="11">
        <v>4</v>
      </c>
      <c r="BJ536" s="11">
        <v>8</v>
      </c>
      <c r="BK536" s="11">
        <v>4</v>
      </c>
      <c r="BL536" s="11">
        <v>7</v>
      </c>
      <c r="BM536" s="11">
        <v>5</v>
      </c>
      <c r="BN536" s="11">
        <v>5</v>
      </c>
      <c r="BO536" s="11">
        <v>10</v>
      </c>
      <c r="BP536" s="11">
        <v>11</v>
      </c>
      <c r="BQ536" s="11">
        <v>11</v>
      </c>
      <c r="BR536" s="11">
        <v>7</v>
      </c>
      <c r="BS536" s="11">
        <v>11</v>
      </c>
      <c r="BT536" s="11">
        <v>32</v>
      </c>
      <c r="BU536" s="11">
        <v>22</v>
      </c>
      <c r="BV536" s="11">
        <v>47</v>
      </c>
      <c r="BW536" s="11">
        <v>27</v>
      </c>
      <c r="BX536" s="11">
        <v>7</v>
      </c>
      <c r="BY536" s="11">
        <v>13</v>
      </c>
      <c r="BZ536" s="11">
        <v>26</v>
      </c>
      <c r="CA536" s="11">
        <v>14</v>
      </c>
      <c r="CB536" s="11">
        <v>21</v>
      </c>
      <c r="CC536" s="11">
        <v>30</v>
      </c>
      <c r="CD536" s="11">
        <v>7</v>
      </c>
      <c r="CE536" s="11">
        <v>5</v>
      </c>
      <c r="CF536" s="11">
        <v>15</v>
      </c>
      <c r="CG536" s="11">
        <v>7</v>
      </c>
      <c r="CH536" s="11">
        <v>35</v>
      </c>
      <c r="CI536" s="11"/>
      <c r="CJ536" s="11"/>
      <c r="CK536" s="11" t="s">
        <v>158</v>
      </c>
      <c r="CL536" s="11" t="s">
        <v>158</v>
      </c>
      <c r="CM536" s="11" t="s">
        <v>158</v>
      </c>
      <c r="CN536" s="11" t="s">
        <v>158</v>
      </c>
      <c r="CO536" s="11" t="s">
        <v>158</v>
      </c>
      <c r="CP536" s="11" t="s">
        <v>158</v>
      </c>
      <c r="CQ536" s="11" t="s">
        <v>158</v>
      </c>
      <c r="CR536" s="11" t="s">
        <v>158</v>
      </c>
      <c r="CS536" s="11" t="s">
        <v>158</v>
      </c>
      <c r="CT536" s="11" t="s">
        <v>158</v>
      </c>
      <c r="CU536" s="11" t="s">
        <v>158</v>
      </c>
      <c r="CV536" s="11" t="s">
        <v>158</v>
      </c>
      <c r="CW536" s="11" t="s">
        <v>158</v>
      </c>
      <c r="CX536" s="11" t="s">
        <v>154</v>
      </c>
      <c r="CY536" s="11" t="s">
        <v>154</v>
      </c>
      <c r="CZ536" s="11" t="s">
        <v>154</v>
      </c>
      <c r="DA536" s="11" t="s">
        <v>154</v>
      </c>
      <c r="DB536" s="11" t="s">
        <v>154</v>
      </c>
      <c r="DC536" s="11" t="s">
        <v>154</v>
      </c>
      <c r="DD536" s="11" t="s">
        <v>154</v>
      </c>
      <c r="DE536" s="11" t="s">
        <v>154</v>
      </c>
      <c r="DF536" s="11" t="s">
        <v>154</v>
      </c>
      <c r="DG536" s="11" t="s">
        <v>154</v>
      </c>
      <c r="DH536" s="11" t="s">
        <v>154</v>
      </c>
      <c r="DI536" s="11" t="s">
        <v>154</v>
      </c>
      <c r="DJ536" s="11" t="s">
        <v>154</v>
      </c>
      <c r="DK536" s="11" t="s">
        <v>157</v>
      </c>
      <c r="DL536" s="11" t="s">
        <v>157</v>
      </c>
      <c r="DM536" s="11" t="s">
        <v>157</v>
      </c>
      <c r="DN536" s="11" t="s">
        <v>157</v>
      </c>
      <c r="DO536" s="11" t="s">
        <v>157</v>
      </c>
      <c r="DP536" s="11" t="s">
        <v>157</v>
      </c>
      <c r="DQ536" s="11" t="s">
        <v>157</v>
      </c>
      <c r="DR536" s="11" t="s">
        <v>157</v>
      </c>
      <c r="DS536" s="11" t="s">
        <v>157</v>
      </c>
      <c r="DT536" s="11" t="s">
        <v>157</v>
      </c>
      <c r="DU536" s="11" t="s">
        <v>157</v>
      </c>
      <c r="DV536" s="11" t="s">
        <v>157</v>
      </c>
      <c r="DW536" s="11" t="s">
        <v>157</v>
      </c>
      <c r="DX536" s="11" t="b">
        <v>1</v>
      </c>
      <c r="DY536" s="11" t="b">
        <v>1</v>
      </c>
      <c r="DZ536" s="11" t="b">
        <v>1</v>
      </c>
      <c r="EA536" s="11" t="b">
        <v>1</v>
      </c>
      <c r="EB536" s="11" t="b">
        <v>1</v>
      </c>
      <c r="EC536" s="11" t="b">
        <v>1</v>
      </c>
      <c r="ED536" s="11" t="b">
        <v>1</v>
      </c>
      <c r="EE536" s="11" t="b">
        <v>1</v>
      </c>
      <c r="EF536" s="11" t="b">
        <v>1</v>
      </c>
      <c r="EG536" s="11" t="b">
        <v>1</v>
      </c>
      <c r="EH536" s="11" t="b">
        <v>1</v>
      </c>
      <c r="EI536" s="11" t="b">
        <v>1</v>
      </c>
      <c r="EJ536" s="11" t="b">
        <v>1</v>
      </c>
      <c r="EK536" s="11">
        <v>2.9482000000000001E-2</v>
      </c>
      <c r="EL536" s="11">
        <v>1.5214999999999999E-2</v>
      </c>
      <c r="EM536" s="11">
        <v>2.7177E-2</v>
      </c>
      <c r="EN536" s="11">
        <v>0.21518499999999999</v>
      </c>
      <c r="EO536" s="11">
        <v>2.9385000000000001E-2</v>
      </c>
      <c r="EP536" s="11">
        <v>2.8805000000000001E-2</v>
      </c>
      <c r="EQ536" s="11">
        <v>3.7324999999999997E-2</v>
      </c>
      <c r="ER536" s="11">
        <v>3.8845999999999999E-2</v>
      </c>
      <c r="ES536" s="11">
        <v>1.9252999999999999E-2</v>
      </c>
      <c r="ET536" s="11">
        <v>0.180284</v>
      </c>
      <c r="EU536" s="11">
        <v>2.1541000000000001E-2</v>
      </c>
      <c r="EV536" s="11">
        <v>7.9091999999999996E-2</v>
      </c>
      <c r="EW536" s="11">
        <v>3.9241999999999999E-2</v>
      </c>
      <c r="EX536" s="11" t="s">
        <v>339</v>
      </c>
      <c r="EY536" s="11" t="str">
        <f>VLOOKUP(Table8[[#This Row],[Candidate Detail Answer: City]],cities,2,FALSE)</f>
        <v>Saint Cloud</v>
      </c>
      <c r="EZ536" s="11" t="str">
        <f>VLOOKUP(Table8[[#This Row],[Candidate Detail Answer: City]],cities,3,FALSE)</f>
        <v>MN</v>
      </c>
      <c r="FA536" s="21">
        <f>VLOOKUP(Table8[[#This Row],[Candidate Detail Answer: City]],cities,4,FALSE)</f>
        <v>56301</v>
      </c>
      <c r="FB536" s="11" t="s">
        <v>227</v>
      </c>
      <c r="FC536" s="11" t="str">
        <f>VLOOKUP(Table8[[#This Row],[Candidate Detail Answer: Major]],majors_final,3,FALSE)</f>
        <v>Software Development</v>
      </c>
      <c r="FD536" s="11" t="str">
        <f>VLOOKUP(Table8[[#This Row],[Candidate Detail Answer: Major]],majors_final,4,FALSE)</f>
        <v>IT-development focused</v>
      </c>
      <c r="FE536" s="11">
        <f>VLOOKUP(Table8[[#This Row],[Candidate Detail Answer: Major]],majors_final,5,FALSE)</f>
        <v>0</v>
      </c>
      <c r="FF536" s="11">
        <f>VLOOKUP(Table8[[#This Row],[Candidate Detail Answer: Major]],majors_final,6,FALSE)</f>
        <v>0</v>
      </c>
      <c r="FG536" s="5"/>
      <c r="FH536" s="5"/>
      <c r="FI536" s="11"/>
    </row>
    <row r="537" spans="1:165" ht="12.75" x14ac:dyDescent="0.2">
      <c r="A537" s="11">
        <v>47969167</v>
      </c>
      <c r="B537" s="11">
        <v>66953660</v>
      </c>
      <c r="C537" s="11">
        <v>46674.615277777702</v>
      </c>
      <c r="D537" s="11" t="s">
        <v>153</v>
      </c>
      <c r="E537" s="11">
        <v>345600</v>
      </c>
      <c r="F537" s="11">
        <v>73386388</v>
      </c>
      <c r="G537" s="11">
        <v>53972.1923611128</v>
      </c>
      <c r="H537" s="11">
        <v>52887.065277775699</v>
      </c>
      <c r="I537" s="11">
        <v>289797</v>
      </c>
      <c r="J537" s="11">
        <v>1</v>
      </c>
      <c r="K537" s="11">
        <v>119</v>
      </c>
      <c r="L537" s="11">
        <v>172969</v>
      </c>
      <c r="M537" s="11">
        <v>131</v>
      </c>
      <c r="N537" s="11">
        <v>131</v>
      </c>
      <c r="O537" s="11">
        <v>92</v>
      </c>
      <c r="P537" s="11">
        <v>100</v>
      </c>
      <c r="Q537" s="11">
        <v>186909</v>
      </c>
      <c r="R537" s="11" t="s">
        <v>154</v>
      </c>
      <c r="S537" s="11" t="s">
        <v>155</v>
      </c>
      <c r="T537" s="11" t="s">
        <v>208</v>
      </c>
      <c r="U537" s="11">
        <v>34</v>
      </c>
      <c r="V537" s="11" t="s">
        <v>154</v>
      </c>
      <c r="W537" s="11" t="s">
        <v>157</v>
      </c>
      <c r="X537" s="11">
        <v>5</v>
      </c>
      <c r="Y537" s="11">
        <v>1</v>
      </c>
      <c r="Z537" s="11">
        <v>10</v>
      </c>
      <c r="AA537" s="11">
        <v>10</v>
      </c>
      <c r="AB537" s="11">
        <v>10</v>
      </c>
      <c r="AC537" s="11">
        <v>10</v>
      </c>
      <c r="AD537" s="11">
        <v>10</v>
      </c>
      <c r="AE537" s="11">
        <v>10</v>
      </c>
      <c r="AF537" s="11">
        <v>10</v>
      </c>
      <c r="AG537" s="11">
        <v>10</v>
      </c>
      <c r="AH537" s="11">
        <v>10</v>
      </c>
      <c r="AI537" s="11">
        <v>10</v>
      </c>
      <c r="AJ537" s="11">
        <v>10</v>
      </c>
      <c r="AK537" s="11">
        <v>10</v>
      </c>
      <c r="AL537" s="11">
        <v>10</v>
      </c>
      <c r="AM537" s="11">
        <v>121</v>
      </c>
      <c r="AN537" s="11">
        <v>60</v>
      </c>
      <c r="AO537" s="11">
        <v>10</v>
      </c>
      <c r="AP537" s="11">
        <v>120</v>
      </c>
      <c r="AQ537" s="11">
        <v>60</v>
      </c>
      <c r="AR537" s="11">
        <v>40</v>
      </c>
      <c r="AS537" s="11">
        <v>1</v>
      </c>
      <c r="AT537" s="11">
        <v>130</v>
      </c>
      <c r="AU537" s="11">
        <v>17</v>
      </c>
      <c r="AV537" s="11">
        <v>1369</v>
      </c>
      <c r="AW537" s="11">
        <v>3358</v>
      </c>
      <c r="AX537" s="11">
        <v>579</v>
      </c>
      <c r="AY537" s="11">
        <v>19097</v>
      </c>
      <c r="AZ537" s="11">
        <v>355</v>
      </c>
      <c r="BA537" s="11">
        <v>180</v>
      </c>
      <c r="BB537" s="11">
        <v>635</v>
      </c>
      <c r="BC537" s="11">
        <v>1432</v>
      </c>
      <c r="BD537" s="11">
        <v>406</v>
      </c>
      <c r="BE537" s="11">
        <v>405</v>
      </c>
      <c r="BF537" s="11">
        <v>3108</v>
      </c>
      <c r="BG537" s="11">
        <v>61462</v>
      </c>
      <c r="BH537" s="11">
        <v>9602</v>
      </c>
      <c r="BI537" s="11">
        <v>9</v>
      </c>
      <c r="BJ537" s="11">
        <v>9</v>
      </c>
      <c r="BK537" s="11">
        <v>9</v>
      </c>
      <c r="BL537" s="11">
        <v>12</v>
      </c>
      <c r="BM537" s="11">
        <v>9</v>
      </c>
      <c r="BN537" s="11">
        <v>10</v>
      </c>
      <c r="BO537" s="11">
        <v>12</v>
      </c>
      <c r="BP537" s="11">
        <v>10</v>
      </c>
      <c r="BQ537" s="11">
        <v>10</v>
      </c>
      <c r="BR537" s="11">
        <v>11</v>
      </c>
      <c r="BS537" s="11">
        <v>11</v>
      </c>
      <c r="BT537" s="11">
        <v>19</v>
      </c>
      <c r="BU537" s="11">
        <v>27</v>
      </c>
      <c r="BV537" s="11">
        <v>7</v>
      </c>
      <c r="BW537" s="11">
        <v>3</v>
      </c>
      <c r="BX537" s="11">
        <v>5</v>
      </c>
      <c r="BY537" s="11">
        <v>5</v>
      </c>
      <c r="BZ537" s="11">
        <v>5</v>
      </c>
      <c r="CA537" s="11">
        <v>4</v>
      </c>
      <c r="CB537" s="11">
        <v>4</v>
      </c>
      <c r="CC537" s="11">
        <v>5</v>
      </c>
      <c r="CD537" s="11">
        <v>5</v>
      </c>
      <c r="CE537" s="11">
        <v>5</v>
      </c>
      <c r="CF537" s="11">
        <v>5</v>
      </c>
      <c r="CG537" s="11">
        <v>48</v>
      </c>
      <c r="CH537" s="11">
        <v>10</v>
      </c>
      <c r="CI537" s="11"/>
      <c r="CJ537" s="11"/>
      <c r="CK537" s="11" t="s">
        <v>158</v>
      </c>
      <c r="CL537" s="11" t="s">
        <v>158</v>
      </c>
      <c r="CM537" s="11" t="s">
        <v>158</v>
      </c>
      <c r="CN537" s="11" t="s">
        <v>158</v>
      </c>
      <c r="CO537" s="11" t="s">
        <v>158</v>
      </c>
      <c r="CP537" s="11" t="s">
        <v>158</v>
      </c>
      <c r="CQ537" s="11" t="s">
        <v>158</v>
      </c>
      <c r="CR537" s="11" t="s">
        <v>158</v>
      </c>
      <c r="CS537" s="11" t="s">
        <v>158</v>
      </c>
      <c r="CT537" s="11" t="s">
        <v>158</v>
      </c>
      <c r="CU537" s="11" t="s">
        <v>158</v>
      </c>
      <c r="CV537" s="11" t="s">
        <v>158</v>
      </c>
      <c r="CW537" s="11" t="s">
        <v>158</v>
      </c>
      <c r="CX537" s="11" t="s">
        <v>154</v>
      </c>
      <c r="CY537" s="11" t="s">
        <v>154</v>
      </c>
      <c r="CZ537" s="11" t="s">
        <v>154</v>
      </c>
      <c r="DA537" s="11" t="s">
        <v>154</v>
      </c>
      <c r="DB537" s="11" t="s">
        <v>154</v>
      </c>
      <c r="DC537" s="11" t="s">
        <v>154</v>
      </c>
      <c r="DD537" s="11" t="s">
        <v>154</v>
      </c>
      <c r="DE537" s="11" t="s">
        <v>154</v>
      </c>
      <c r="DF537" s="11" t="s">
        <v>154</v>
      </c>
      <c r="DG537" s="11" t="s">
        <v>154</v>
      </c>
      <c r="DH537" s="11" t="s">
        <v>154</v>
      </c>
      <c r="DI537" s="11" t="s">
        <v>154</v>
      </c>
      <c r="DJ537" s="11" t="s">
        <v>154</v>
      </c>
      <c r="DK537" s="11" t="s">
        <v>157</v>
      </c>
      <c r="DL537" s="11" t="s">
        <v>157</v>
      </c>
      <c r="DM537" s="11" t="s">
        <v>157</v>
      </c>
      <c r="DN537" s="11" t="s">
        <v>157</v>
      </c>
      <c r="DO537" s="11" t="s">
        <v>157</v>
      </c>
      <c r="DP537" s="11" t="s">
        <v>157</v>
      </c>
      <c r="DQ537" s="11" t="s">
        <v>157</v>
      </c>
      <c r="DR537" s="11" t="s">
        <v>157</v>
      </c>
      <c r="DS537" s="11" t="s">
        <v>157</v>
      </c>
      <c r="DT537" s="11" t="s">
        <v>157</v>
      </c>
      <c r="DU537" s="11" t="s">
        <v>157</v>
      </c>
      <c r="DV537" s="11" t="s">
        <v>157</v>
      </c>
      <c r="DW537" s="11" t="s">
        <v>157</v>
      </c>
      <c r="DX537" s="11" t="b">
        <v>1</v>
      </c>
      <c r="DY537" s="11" t="b">
        <v>1</v>
      </c>
      <c r="DZ537" s="11" t="b">
        <v>1</v>
      </c>
      <c r="EA537" s="11" t="b">
        <v>1</v>
      </c>
      <c r="EB537" s="11" t="b">
        <v>1</v>
      </c>
      <c r="EC537" s="11" t="b">
        <v>1</v>
      </c>
      <c r="ED537" s="11" t="b">
        <v>1</v>
      </c>
      <c r="EE537" s="11" t="b">
        <v>1</v>
      </c>
      <c r="EF537" s="11" t="b">
        <v>1</v>
      </c>
      <c r="EG537" s="11" t="b">
        <v>1</v>
      </c>
      <c r="EH537" s="11" t="b">
        <v>1</v>
      </c>
      <c r="EI537" s="11" t="b">
        <v>1</v>
      </c>
      <c r="EJ537" s="11" t="b">
        <v>1</v>
      </c>
      <c r="EK537" s="11">
        <v>2.6535E-2</v>
      </c>
      <c r="EL537" s="11">
        <v>7.5591000000000005E-2</v>
      </c>
      <c r="EM537" s="11">
        <v>6.3316999999999998E-2</v>
      </c>
      <c r="EN537" s="11">
        <v>6.4971000000000001E-2</v>
      </c>
      <c r="EO537" s="11">
        <v>6.7543000000000006E-2</v>
      </c>
      <c r="EP537" s="11">
        <v>3.1379999999999998E-2</v>
      </c>
      <c r="EQ537" s="11">
        <v>5.0229000000000003E-2</v>
      </c>
      <c r="ER537" s="11">
        <v>4.8852E-2</v>
      </c>
      <c r="ES537" s="11">
        <v>4.3538E-2</v>
      </c>
      <c r="ET537" s="11">
        <v>1.5722E-2</v>
      </c>
      <c r="EU537" s="11">
        <v>4.5629000000000003E-2</v>
      </c>
      <c r="EV537" s="11">
        <v>3.4803000000000001E-2</v>
      </c>
      <c r="EW537" s="11">
        <v>7.2695999999999997E-2</v>
      </c>
      <c r="EX537" s="11" t="s">
        <v>339</v>
      </c>
      <c r="EY537" s="11" t="str">
        <f>VLOOKUP(Table8[[#This Row],[Candidate Detail Answer: City]],cities,2,FALSE)</f>
        <v>Saint Cloud</v>
      </c>
      <c r="EZ537" s="11" t="str">
        <f>VLOOKUP(Table8[[#This Row],[Candidate Detail Answer: City]],cities,3,FALSE)</f>
        <v>MN</v>
      </c>
      <c r="FA537" s="21">
        <f>VLOOKUP(Table8[[#This Row],[Candidate Detail Answer: City]],cities,4,FALSE)</f>
        <v>56301</v>
      </c>
      <c r="FB537" s="11" t="s">
        <v>332</v>
      </c>
      <c r="FC537" s="11" t="str">
        <f>VLOOKUP(Table8[[#This Row],[Candidate Detail Answer: Major]],majors_final,3,FALSE)</f>
        <v>Information Systems</v>
      </c>
      <c r="FD537" s="11" t="str">
        <f>VLOOKUP(Table8[[#This Row],[Candidate Detail Answer: Major]],majors_final,4,FALSE)</f>
        <v>IT non-development</v>
      </c>
      <c r="FE537" s="11">
        <f>VLOOKUP(Table8[[#This Row],[Candidate Detail Answer: Major]],majors_final,5,FALSE)</f>
        <v>0</v>
      </c>
      <c r="FF537" s="11">
        <f>VLOOKUP(Table8[[#This Row],[Candidate Detail Answer: Major]],majors_final,6,FALSE)</f>
        <v>0</v>
      </c>
      <c r="FG537" s="5"/>
      <c r="FH537" s="5"/>
      <c r="FI537" s="11"/>
    </row>
    <row r="538" spans="1:165" ht="12.75" x14ac:dyDescent="0.2">
      <c r="A538" s="11">
        <v>52250274</v>
      </c>
      <c r="B538" s="11">
        <v>74120658</v>
      </c>
      <c r="C538" s="11">
        <v>45490.2527777777</v>
      </c>
      <c r="D538" s="11" t="s">
        <v>153</v>
      </c>
      <c r="E538" s="11">
        <v>345600</v>
      </c>
      <c r="F538" s="11">
        <v>77904558</v>
      </c>
      <c r="G538" s="11">
        <v>56039.202083335404</v>
      </c>
      <c r="H538" s="11">
        <v>54711.953472219597</v>
      </c>
      <c r="I538" s="11">
        <v>327307</v>
      </c>
      <c r="J538" s="11">
        <v>1</v>
      </c>
      <c r="K538" s="11">
        <v>35</v>
      </c>
      <c r="L538" s="11">
        <v>23314</v>
      </c>
      <c r="M538" s="11">
        <v>131</v>
      </c>
      <c r="N538" s="11">
        <v>131</v>
      </c>
      <c r="O538" s="11">
        <v>92</v>
      </c>
      <c r="P538" s="11">
        <v>100</v>
      </c>
      <c r="Q538" s="11">
        <v>257931</v>
      </c>
      <c r="R538" s="11" t="s">
        <v>154</v>
      </c>
      <c r="S538" s="11" t="s">
        <v>155</v>
      </c>
      <c r="T538" s="11" t="s">
        <v>208</v>
      </c>
      <c r="U538" s="11">
        <v>7</v>
      </c>
      <c r="V538" s="11" t="s">
        <v>154</v>
      </c>
      <c r="W538" s="11" t="s">
        <v>157</v>
      </c>
      <c r="X538" s="11">
        <v>5</v>
      </c>
      <c r="Y538" s="11">
        <v>1</v>
      </c>
      <c r="Z538" s="11">
        <v>10</v>
      </c>
      <c r="AA538" s="11">
        <v>10</v>
      </c>
      <c r="AB538" s="11">
        <v>10</v>
      </c>
      <c r="AC538" s="11">
        <v>10</v>
      </c>
      <c r="AD538" s="11">
        <v>10</v>
      </c>
      <c r="AE538" s="11">
        <v>10</v>
      </c>
      <c r="AF538" s="11">
        <v>10</v>
      </c>
      <c r="AG538" s="11">
        <v>10</v>
      </c>
      <c r="AH538" s="11">
        <v>10</v>
      </c>
      <c r="AI538" s="11">
        <v>10</v>
      </c>
      <c r="AJ538" s="11">
        <v>10</v>
      </c>
      <c r="AK538" s="11">
        <v>10</v>
      </c>
      <c r="AL538" s="11">
        <v>10</v>
      </c>
      <c r="AM538" s="11">
        <v>121</v>
      </c>
      <c r="AN538" s="11">
        <v>60</v>
      </c>
      <c r="AO538" s="11">
        <v>10</v>
      </c>
      <c r="AP538" s="11">
        <v>120</v>
      </c>
      <c r="AQ538" s="11">
        <v>60</v>
      </c>
      <c r="AR538" s="11">
        <v>40</v>
      </c>
      <c r="AS538" s="11">
        <v>1</v>
      </c>
      <c r="AT538" s="11">
        <v>130</v>
      </c>
      <c r="AU538" s="11">
        <v>213</v>
      </c>
      <c r="AV538" s="11">
        <v>7901</v>
      </c>
      <c r="AW538" s="11">
        <v>14432</v>
      </c>
      <c r="AX538" s="11">
        <v>2043</v>
      </c>
      <c r="AY538" s="11">
        <v>6392</v>
      </c>
      <c r="AZ538" s="11">
        <v>4337</v>
      </c>
      <c r="BA538" s="11">
        <v>3450</v>
      </c>
      <c r="BB538" s="11">
        <v>5305</v>
      </c>
      <c r="BC538" s="11">
        <v>4002</v>
      </c>
      <c r="BD538" s="11">
        <v>4234</v>
      </c>
      <c r="BE538" s="11">
        <v>1260</v>
      </c>
      <c r="BF538" s="11">
        <v>6438</v>
      </c>
      <c r="BG538" s="11">
        <v>2939</v>
      </c>
      <c r="BH538" s="11">
        <v>3361</v>
      </c>
      <c r="BI538" s="11">
        <v>4</v>
      </c>
      <c r="BJ538" s="11">
        <v>4</v>
      </c>
      <c r="BK538" s="11">
        <v>5</v>
      </c>
      <c r="BL538" s="11">
        <v>6</v>
      </c>
      <c r="BM538" s="11">
        <v>5</v>
      </c>
      <c r="BN538" s="11">
        <v>5</v>
      </c>
      <c r="BO538" s="11">
        <v>7</v>
      </c>
      <c r="BP538" s="11">
        <v>5</v>
      </c>
      <c r="BQ538" s="11">
        <v>5</v>
      </c>
      <c r="BR538" s="11">
        <v>6</v>
      </c>
      <c r="BS538" s="11">
        <v>6</v>
      </c>
      <c r="BT538" s="11">
        <v>17</v>
      </c>
      <c r="BU538" s="11">
        <v>19</v>
      </c>
      <c r="BV538" s="11">
        <v>34</v>
      </c>
      <c r="BW538" s="11">
        <v>101</v>
      </c>
      <c r="BX538" s="11">
        <v>16</v>
      </c>
      <c r="BY538" s="11">
        <v>34</v>
      </c>
      <c r="BZ538" s="11">
        <v>23</v>
      </c>
      <c r="CA538" s="11">
        <v>26</v>
      </c>
      <c r="CB538" s="11">
        <v>21</v>
      </c>
      <c r="CC538" s="11">
        <v>21</v>
      </c>
      <c r="CD538" s="11">
        <v>24</v>
      </c>
      <c r="CE538" s="11">
        <v>12</v>
      </c>
      <c r="CF538" s="11">
        <v>12</v>
      </c>
      <c r="CG538" s="11">
        <v>16</v>
      </c>
      <c r="CH538" s="11">
        <v>10</v>
      </c>
      <c r="CI538" s="11"/>
      <c r="CJ538" s="11"/>
      <c r="CK538" s="11" t="s">
        <v>158</v>
      </c>
      <c r="CL538" s="11" t="s">
        <v>158</v>
      </c>
      <c r="CM538" s="11" t="s">
        <v>158</v>
      </c>
      <c r="CN538" s="11" t="s">
        <v>158</v>
      </c>
      <c r="CO538" s="11" t="s">
        <v>158</v>
      </c>
      <c r="CP538" s="11" t="s">
        <v>158</v>
      </c>
      <c r="CQ538" s="11" t="s">
        <v>158</v>
      </c>
      <c r="CR538" s="11" t="s">
        <v>158</v>
      </c>
      <c r="CS538" s="11" t="s">
        <v>158</v>
      </c>
      <c r="CT538" s="11" t="s">
        <v>158</v>
      </c>
      <c r="CU538" s="11" t="s">
        <v>158</v>
      </c>
      <c r="CV538" s="11" t="s">
        <v>158</v>
      </c>
      <c r="CW538" s="11" t="s">
        <v>158</v>
      </c>
      <c r="CX538" s="11" t="s">
        <v>154</v>
      </c>
      <c r="CY538" s="11" t="s">
        <v>154</v>
      </c>
      <c r="CZ538" s="11" t="s">
        <v>154</v>
      </c>
      <c r="DA538" s="11" t="s">
        <v>154</v>
      </c>
      <c r="DB538" s="11" t="s">
        <v>154</v>
      </c>
      <c r="DC538" s="11" t="s">
        <v>154</v>
      </c>
      <c r="DD538" s="11" t="s">
        <v>154</v>
      </c>
      <c r="DE538" s="11" t="s">
        <v>154</v>
      </c>
      <c r="DF538" s="11" t="s">
        <v>154</v>
      </c>
      <c r="DG538" s="11" t="s">
        <v>154</v>
      </c>
      <c r="DH538" s="11" t="s">
        <v>154</v>
      </c>
      <c r="DI538" s="11" t="s">
        <v>154</v>
      </c>
      <c r="DJ538" s="11" t="s">
        <v>154</v>
      </c>
      <c r="DK538" s="11" t="s">
        <v>157</v>
      </c>
      <c r="DL538" s="11" t="s">
        <v>157</v>
      </c>
      <c r="DM538" s="11" t="s">
        <v>157</v>
      </c>
      <c r="DN538" s="11" t="s">
        <v>157</v>
      </c>
      <c r="DO538" s="11" t="s">
        <v>157</v>
      </c>
      <c r="DP538" s="11" t="s">
        <v>157</v>
      </c>
      <c r="DQ538" s="11" t="s">
        <v>157</v>
      </c>
      <c r="DR538" s="11" t="s">
        <v>157</v>
      </c>
      <c r="DS538" s="11" t="s">
        <v>157</v>
      </c>
      <c r="DT538" s="11" t="s">
        <v>157</v>
      </c>
      <c r="DU538" s="11" t="s">
        <v>157</v>
      </c>
      <c r="DV538" s="11" t="s">
        <v>157</v>
      </c>
      <c r="DW538" s="11" t="s">
        <v>157</v>
      </c>
      <c r="DX538" s="11" t="b">
        <v>1</v>
      </c>
      <c r="DY538" s="11" t="b">
        <v>1</v>
      </c>
      <c r="DZ538" s="11" t="b">
        <v>1</v>
      </c>
      <c r="EA538" s="11" t="b">
        <v>1</v>
      </c>
      <c r="EB538" s="11" t="b">
        <v>1</v>
      </c>
      <c r="EC538" s="11" t="b">
        <v>1</v>
      </c>
      <c r="ED538" s="11" t="b">
        <v>1</v>
      </c>
      <c r="EE538" s="11" t="b">
        <v>1</v>
      </c>
      <c r="EF538" s="11" t="b">
        <v>1</v>
      </c>
      <c r="EG538" s="11" t="b">
        <v>1</v>
      </c>
      <c r="EH538" s="11" t="b">
        <v>1</v>
      </c>
      <c r="EI538" s="11" t="b">
        <v>1</v>
      </c>
      <c r="EJ538" s="11" t="b">
        <v>1</v>
      </c>
      <c r="EK538" s="11">
        <v>5.6980999999999997E-2</v>
      </c>
      <c r="EL538" s="11">
        <v>0.108734</v>
      </c>
      <c r="EM538" s="11">
        <v>2.6918000000000001E-2</v>
      </c>
      <c r="EN538" s="11">
        <v>7.7269000000000004E-2</v>
      </c>
      <c r="EO538" s="11">
        <v>7.1216000000000002E-2</v>
      </c>
      <c r="EP538" s="11">
        <v>0.102117</v>
      </c>
      <c r="EQ538" s="11">
        <v>0.69015300000000002</v>
      </c>
      <c r="ER538" s="11">
        <v>6.0485999999999998E-2</v>
      </c>
      <c r="ES538" s="11">
        <v>3.9134000000000002E-2</v>
      </c>
      <c r="ET538" s="11">
        <v>0.11820700000000001</v>
      </c>
      <c r="EU538" s="11">
        <v>4.7682000000000002E-2</v>
      </c>
      <c r="EV538" s="11">
        <v>2.9826999999999999E-2</v>
      </c>
      <c r="EW538" s="11">
        <v>3.6729999999999999E-2</v>
      </c>
      <c r="EX538" s="11" t="s">
        <v>339</v>
      </c>
      <c r="EY538" s="11" t="str">
        <f>VLOOKUP(Table8[[#This Row],[Candidate Detail Answer: City]],cities,2,FALSE)</f>
        <v>Saint Cloud</v>
      </c>
      <c r="EZ538" s="11" t="str">
        <f>VLOOKUP(Table8[[#This Row],[Candidate Detail Answer: City]],cities,3,FALSE)</f>
        <v>MN</v>
      </c>
      <c r="FA538" s="21">
        <f>VLOOKUP(Table8[[#This Row],[Candidate Detail Answer: City]],cities,4,FALSE)</f>
        <v>56301</v>
      </c>
      <c r="FB538" s="11" t="s">
        <v>602</v>
      </c>
      <c r="FC538" s="11" t="str">
        <f>VLOOKUP(Table8[[#This Row],[Candidate Detail Answer: Major]],majors_final,3,FALSE)</f>
        <v>Information Security</v>
      </c>
      <c r="FD538" s="11" t="str">
        <f>VLOOKUP(Table8[[#This Row],[Candidate Detail Answer: Major]],majors_final,4,FALSE)</f>
        <v>IT non-development</v>
      </c>
      <c r="FE538" s="11">
        <f>VLOOKUP(Table8[[#This Row],[Candidate Detail Answer: Major]],majors_final,5,FALSE)</f>
        <v>0</v>
      </c>
      <c r="FF538" s="11">
        <f>VLOOKUP(Table8[[#This Row],[Candidate Detail Answer: Major]],majors_final,6,FALSE)</f>
        <v>0</v>
      </c>
      <c r="FG538" s="5"/>
      <c r="FH538" s="5"/>
      <c r="FI538" s="11"/>
    </row>
    <row r="539" spans="1:165" ht="12.75" x14ac:dyDescent="0.2">
      <c r="A539" s="11">
        <v>47969110</v>
      </c>
      <c r="B539" s="11">
        <v>66953546</v>
      </c>
      <c r="C539" s="11">
        <v>53342.137499999502</v>
      </c>
      <c r="D539" s="11" t="s">
        <v>153</v>
      </c>
      <c r="E539" s="11">
        <v>345600</v>
      </c>
      <c r="F539" s="11">
        <v>73386412</v>
      </c>
      <c r="G539" s="11">
        <v>52848.381250001497</v>
      </c>
      <c r="H539" s="11">
        <v>51894.893055553701</v>
      </c>
      <c r="I539" s="11">
        <v>221371</v>
      </c>
      <c r="J539" s="11">
        <v>1</v>
      </c>
      <c r="K539" s="11">
        <v>76</v>
      </c>
      <c r="L539" s="11">
        <v>146926</v>
      </c>
      <c r="M539" s="11">
        <v>131</v>
      </c>
      <c r="N539" s="11">
        <v>120.5</v>
      </c>
      <c r="O539" s="11">
        <v>92</v>
      </c>
      <c r="P539" s="11">
        <v>91.98</v>
      </c>
      <c r="Q539" s="11">
        <v>89062</v>
      </c>
      <c r="R539" s="11" t="s">
        <v>154</v>
      </c>
      <c r="S539" s="11" t="s">
        <v>155</v>
      </c>
      <c r="T539" s="11" t="s">
        <v>208</v>
      </c>
      <c r="U539" s="11">
        <v>17</v>
      </c>
      <c r="V539" s="11" t="s">
        <v>154</v>
      </c>
      <c r="W539" s="11" t="s">
        <v>157</v>
      </c>
      <c r="X539" s="11"/>
      <c r="Y539" s="11">
        <v>0.5</v>
      </c>
      <c r="Z539" s="11">
        <v>10</v>
      </c>
      <c r="AA539" s="11">
        <v>10</v>
      </c>
      <c r="AB539" s="11">
        <v>10</v>
      </c>
      <c r="AC539" s="11">
        <v>10</v>
      </c>
      <c r="AD539" s="11">
        <v>0</v>
      </c>
      <c r="AE539" s="11">
        <v>10</v>
      </c>
      <c r="AF539" s="11">
        <v>10</v>
      </c>
      <c r="AG539" s="11">
        <v>10</v>
      </c>
      <c r="AH539" s="11">
        <v>10</v>
      </c>
      <c r="AI539" s="11">
        <v>10</v>
      </c>
      <c r="AJ539" s="11">
        <v>10</v>
      </c>
      <c r="AK539" s="11">
        <v>10</v>
      </c>
      <c r="AL539" s="11">
        <v>10</v>
      </c>
      <c r="AM539" s="11">
        <v>110.5</v>
      </c>
      <c r="AN539" s="11">
        <v>60</v>
      </c>
      <c r="AO539" s="11">
        <v>10</v>
      </c>
      <c r="AP539" s="11">
        <v>110</v>
      </c>
      <c r="AQ539" s="11">
        <v>60</v>
      </c>
      <c r="AR539" s="11">
        <v>40</v>
      </c>
      <c r="AS539" s="11">
        <v>0.5</v>
      </c>
      <c r="AT539" s="11">
        <v>120</v>
      </c>
      <c r="AU539" s="11">
        <v>1344</v>
      </c>
      <c r="AV539" s="11">
        <v>5580</v>
      </c>
      <c r="AW539" s="11">
        <v>4336</v>
      </c>
      <c r="AX539" s="11">
        <v>5478</v>
      </c>
      <c r="AY539" s="11">
        <v>4601</v>
      </c>
      <c r="AZ539" s="11">
        <v>13806</v>
      </c>
      <c r="BA539" s="11">
        <v>9539</v>
      </c>
      <c r="BB539" s="11">
        <v>11058</v>
      </c>
      <c r="BC539" s="11">
        <v>938</v>
      </c>
      <c r="BD539" s="11">
        <v>4211</v>
      </c>
      <c r="BE539" s="11">
        <v>14739</v>
      </c>
      <c r="BF539" s="11">
        <v>43346</v>
      </c>
      <c r="BG539" s="11">
        <v>4798</v>
      </c>
      <c r="BH539" s="11">
        <v>4611</v>
      </c>
      <c r="BI539" s="11">
        <v>4</v>
      </c>
      <c r="BJ539" s="11">
        <v>4</v>
      </c>
      <c r="BK539" s="11">
        <v>4</v>
      </c>
      <c r="BL539" s="11">
        <v>5</v>
      </c>
      <c r="BM539" s="11">
        <v>13</v>
      </c>
      <c r="BN539" s="11">
        <v>8</v>
      </c>
      <c r="BO539" s="11">
        <v>24</v>
      </c>
      <c r="BP539" s="11">
        <v>6</v>
      </c>
      <c r="BQ539" s="11">
        <v>6</v>
      </c>
      <c r="BR539" s="11">
        <v>6</v>
      </c>
      <c r="BS539" s="11">
        <v>6</v>
      </c>
      <c r="BT539" s="11">
        <v>7</v>
      </c>
      <c r="BU539" s="11">
        <v>23</v>
      </c>
      <c r="BV539" s="11">
        <v>34</v>
      </c>
      <c r="BW539" s="11">
        <v>10</v>
      </c>
      <c r="BX539" s="11">
        <v>9</v>
      </c>
      <c r="BY539" s="11">
        <v>7</v>
      </c>
      <c r="BZ539" s="11">
        <v>77</v>
      </c>
      <c r="CA539" s="11">
        <v>32</v>
      </c>
      <c r="CB539" s="11">
        <v>9</v>
      </c>
      <c r="CC539" s="11">
        <v>4</v>
      </c>
      <c r="CD539" s="11">
        <v>11</v>
      </c>
      <c r="CE539" s="11">
        <v>20</v>
      </c>
      <c r="CF539" s="11">
        <v>10</v>
      </c>
      <c r="CG539" s="11">
        <v>17</v>
      </c>
      <c r="CH539" s="11">
        <v>5</v>
      </c>
      <c r="CI539" s="11"/>
      <c r="CJ539" s="11"/>
      <c r="CK539" s="11" t="s">
        <v>158</v>
      </c>
      <c r="CL539" s="11" t="s">
        <v>158</v>
      </c>
      <c r="CM539" s="11" t="s">
        <v>158</v>
      </c>
      <c r="CN539" s="11" t="s">
        <v>158</v>
      </c>
      <c r="CO539" s="11" t="s">
        <v>158</v>
      </c>
      <c r="CP539" s="11" t="s">
        <v>158</v>
      </c>
      <c r="CQ539" s="11" t="s">
        <v>158</v>
      </c>
      <c r="CR539" s="11" t="s">
        <v>158</v>
      </c>
      <c r="CS539" s="11" t="s">
        <v>158</v>
      </c>
      <c r="CT539" s="11" t="s">
        <v>158</v>
      </c>
      <c r="CU539" s="11" t="s">
        <v>158</v>
      </c>
      <c r="CV539" s="11" t="s">
        <v>158</v>
      </c>
      <c r="CW539" s="11" t="s">
        <v>158</v>
      </c>
      <c r="CX539" s="11" t="s">
        <v>154</v>
      </c>
      <c r="CY539" s="11" t="s">
        <v>154</v>
      </c>
      <c r="CZ539" s="11" t="s">
        <v>154</v>
      </c>
      <c r="DA539" s="11" t="s">
        <v>154</v>
      </c>
      <c r="DB539" s="11" t="s">
        <v>154</v>
      </c>
      <c r="DC539" s="11" t="s">
        <v>154</v>
      </c>
      <c r="DD539" s="11" t="s">
        <v>154</v>
      </c>
      <c r="DE539" s="11" t="s">
        <v>154</v>
      </c>
      <c r="DF539" s="11" t="s">
        <v>154</v>
      </c>
      <c r="DG539" s="11" t="s">
        <v>154</v>
      </c>
      <c r="DH539" s="11" t="s">
        <v>154</v>
      </c>
      <c r="DI539" s="11" t="s">
        <v>154</v>
      </c>
      <c r="DJ539" s="11" t="s">
        <v>154</v>
      </c>
      <c r="DK539" s="11" t="s">
        <v>157</v>
      </c>
      <c r="DL539" s="11" t="s">
        <v>157</v>
      </c>
      <c r="DM539" s="11" t="s">
        <v>157</v>
      </c>
      <c r="DN539" s="11" t="s">
        <v>157</v>
      </c>
      <c r="DO539" s="11" t="s">
        <v>157</v>
      </c>
      <c r="DP539" s="11" t="s">
        <v>157</v>
      </c>
      <c r="DQ539" s="11" t="s">
        <v>157</v>
      </c>
      <c r="DR539" s="11" t="s">
        <v>157</v>
      </c>
      <c r="DS539" s="11" t="s">
        <v>157</v>
      </c>
      <c r="DT539" s="11" t="s">
        <v>157</v>
      </c>
      <c r="DU539" s="11" t="s">
        <v>157</v>
      </c>
      <c r="DV539" s="11" t="s">
        <v>157</v>
      </c>
      <c r="DW539" s="11" t="s">
        <v>157</v>
      </c>
      <c r="DX539" s="11" t="b">
        <v>1</v>
      </c>
      <c r="DY539" s="11" t="b">
        <v>1</v>
      </c>
      <c r="DZ539" s="11" t="b">
        <v>1</v>
      </c>
      <c r="EA539" s="11" t="b">
        <v>1</v>
      </c>
      <c r="EB539" s="11" t="b">
        <v>0</v>
      </c>
      <c r="EC539" s="11" t="b">
        <v>1</v>
      </c>
      <c r="ED539" s="11" t="b">
        <v>1</v>
      </c>
      <c r="EE539" s="11" t="b">
        <v>1</v>
      </c>
      <c r="EF539" s="11" t="b">
        <v>1</v>
      </c>
      <c r="EG539" s="11" t="b">
        <v>1</v>
      </c>
      <c r="EH539" s="11" t="b">
        <v>1</v>
      </c>
      <c r="EI539" s="11" t="b">
        <v>1</v>
      </c>
      <c r="EJ539" s="11" t="b">
        <v>1</v>
      </c>
      <c r="EK539" s="11">
        <v>2.8257999999999998E-2</v>
      </c>
      <c r="EL539" s="11">
        <v>4.5961000000000002E-2</v>
      </c>
      <c r="EM539" s="11">
        <v>2.4219999999999998E-2</v>
      </c>
      <c r="EN539" s="11">
        <v>1.8311000000000001E-2</v>
      </c>
      <c r="EO539" s="11">
        <v>1.332E-2</v>
      </c>
      <c r="EP539" s="11">
        <v>2.8133999999999999E-2</v>
      </c>
      <c r="EQ539" s="11">
        <v>1.5806000000000001E-2</v>
      </c>
      <c r="ER539" s="11">
        <v>2.9071E-2</v>
      </c>
      <c r="ES539" s="11">
        <v>4.9054E-2</v>
      </c>
      <c r="ET539" s="11">
        <v>1.4714E-2</v>
      </c>
      <c r="EU539" s="11">
        <v>3.1303999999999998E-2</v>
      </c>
      <c r="EV539" s="11">
        <v>2.4152E-2</v>
      </c>
      <c r="EW539" s="11">
        <v>3.7027999999999998E-2</v>
      </c>
      <c r="EX539" s="11" t="s">
        <v>339</v>
      </c>
      <c r="EY539" s="11" t="str">
        <f>VLOOKUP(Table8[[#This Row],[Candidate Detail Answer: City]],cities,2,FALSE)</f>
        <v>Saint Cloud</v>
      </c>
      <c r="EZ539" s="11" t="str">
        <f>VLOOKUP(Table8[[#This Row],[Candidate Detail Answer: City]],cities,3,FALSE)</f>
        <v>MN</v>
      </c>
      <c r="FA539" s="21">
        <f>VLOOKUP(Table8[[#This Row],[Candidate Detail Answer: City]],cities,4,FALSE)</f>
        <v>56301</v>
      </c>
      <c r="FB539" s="11" t="s">
        <v>340</v>
      </c>
      <c r="FC539" s="11" t="str">
        <f>VLOOKUP(Table8[[#This Row],[Candidate Detail Answer: Major]],majors_final,3,FALSE)</f>
        <v>Full Stack Development</v>
      </c>
      <c r="FD539" s="11" t="str">
        <f>VLOOKUP(Table8[[#This Row],[Candidate Detail Answer: Major]],majors_final,4,FALSE)</f>
        <v>IT-development focused</v>
      </c>
      <c r="FE539" s="11">
        <f>VLOOKUP(Table8[[#This Row],[Candidate Detail Answer: Major]],majors_final,5,FALSE)</f>
        <v>0</v>
      </c>
      <c r="FF539" s="11">
        <f>VLOOKUP(Table8[[#This Row],[Candidate Detail Answer: Major]],majors_final,6,FALSE)</f>
        <v>0</v>
      </c>
      <c r="FG539" s="5"/>
      <c r="FH539" s="5"/>
      <c r="FI539" s="11"/>
    </row>
    <row r="540" spans="1:165" ht="12.75" x14ac:dyDescent="0.2">
      <c r="A540" s="11">
        <v>47969185</v>
      </c>
      <c r="B540" s="11">
        <v>66953692</v>
      </c>
      <c r="C540" s="11">
        <v>49920.645833333001</v>
      </c>
      <c r="D540" s="11" t="s">
        <v>153</v>
      </c>
      <c r="E540" s="11">
        <v>345600</v>
      </c>
      <c r="F540" s="11">
        <v>73387280</v>
      </c>
      <c r="G540" s="11">
        <v>54273.213194446202</v>
      </c>
      <c r="H540" s="11">
        <v>53152.825694442297</v>
      </c>
      <c r="I540" s="11">
        <v>270075</v>
      </c>
      <c r="J540" s="11">
        <v>1</v>
      </c>
      <c r="K540" s="11">
        <v>95</v>
      </c>
      <c r="L540" s="11">
        <v>169463</v>
      </c>
      <c r="M540" s="11">
        <v>131</v>
      </c>
      <c r="N540" s="11">
        <v>130.5</v>
      </c>
      <c r="O540" s="11">
        <v>92</v>
      </c>
      <c r="P540" s="11">
        <v>99.61</v>
      </c>
      <c r="Q540" s="11">
        <v>151668</v>
      </c>
      <c r="R540" s="11" t="s">
        <v>154</v>
      </c>
      <c r="S540" s="11" t="s">
        <v>155</v>
      </c>
      <c r="T540" s="11" t="s">
        <v>208</v>
      </c>
      <c r="U540" s="11">
        <v>6</v>
      </c>
      <c r="V540" s="11" t="s">
        <v>154</v>
      </c>
      <c r="W540" s="11" t="s">
        <v>157</v>
      </c>
      <c r="X540" s="11">
        <v>5</v>
      </c>
      <c r="Y540" s="11">
        <v>0.5</v>
      </c>
      <c r="Z540" s="11">
        <v>10</v>
      </c>
      <c r="AA540" s="11">
        <v>10</v>
      </c>
      <c r="AB540" s="11">
        <v>10</v>
      </c>
      <c r="AC540" s="11">
        <v>10</v>
      </c>
      <c r="AD540" s="11">
        <v>10</v>
      </c>
      <c r="AE540" s="11">
        <v>10</v>
      </c>
      <c r="AF540" s="11">
        <v>10</v>
      </c>
      <c r="AG540" s="11">
        <v>10</v>
      </c>
      <c r="AH540" s="11">
        <v>10</v>
      </c>
      <c r="AI540" s="11">
        <v>10</v>
      </c>
      <c r="AJ540" s="11">
        <v>10</v>
      </c>
      <c r="AK540" s="11">
        <v>10</v>
      </c>
      <c r="AL540" s="11">
        <v>10</v>
      </c>
      <c r="AM540" s="11">
        <v>120.5</v>
      </c>
      <c r="AN540" s="11">
        <v>60</v>
      </c>
      <c r="AO540" s="11">
        <v>10</v>
      </c>
      <c r="AP540" s="11">
        <v>120</v>
      </c>
      <c r="AQ540" s="11">
        <v>60</v>
      </c>
      <c r="AR540" s="11">
        <v>40</v>
      </c>
      <c r="AS540" s="11">
        <v>0.5</v>
      </c>
      <c r="AT540" s="11">
        <v>130</v>
      </c>
      <c r="AU540" s="11">
        <v>447</v>
      </c>
      <c r="AV540" s="11">
        <v>69143</v>
      </c>
      <c r="AW540" s="11">
        <v>7509</v>
      </c>
      <c r="AX540" s="11">
        <v>3382</v>
      </c>
      <c r="AY540" s="11">
        <v>1250</v>
      </c>
      <c r="AZ540" s="11">
        <v>9953</v>
      </c>
      <c r="BA540" s="11">
        <v>357</v>
      </c>
      <c r="BB540" s="11">
        <v>960</v>
      </c>
      <c r="BC540" s="11">
        <v>154</v>
      </c>
      <c r="BD540" s="11">
        <v>11900</v>
      </c>
      <c r="BE540" s="11">
        <v>721</v>
      </c>
      <c r="BF540" s="11">
        <v>760</v>
      </c>
      <c r="BG540" s="11">
        <v>10395</v>
      </c>
      <c r="BH540" s="11">
        <v>850</v>
      </c>
      <c r="BI540" s="11">
        <v>9</v>
      </c>
      <c r="BJ540" s="11">
        <v>8</v>
      </c>
      <c r="BK540" s="11">
        <v>9</v>
      </c>
      <c r="BL540" s="11">
        <v>10</v>
      </c>
      <c r="BM540" s="11">
        <v>10</v>
      </c>
      <c r="BN540" s="11">
        <v>9</v>
      </c>
      <c r="BO540" s="11">
        <v>12</v>
      </c>
      <c r="BP540" s="11">
        <v>6</v>
      </c>
      <c r="BQ540" s="11">
        <v>6</v>
      </c>
      <c r="BR540" s="11">
        <v>10</v>
      </c>
      <c r="BS540" s="11">
        <v>11</v>
      </c>
      <c r="BT540" s="11">
        <v>12</v>
      </c>
      <c r="BU540" s="11">
        <v>23</v>
      </c>
      <c r="BV540" s="11">
        <v>11</v>
      </c>
      <c r="BW540" s="11">
        <v>23</v>
      </c>
      <c r="BX540" s="11">
        <v>11</v>
      </c>
      <c r="BY540" s="11">
        <v>10</v>
      </c>
      <c r="BZ540" s="11">
        <v>13</v>
      </c>
      <c r="CA540" s="11">
        <v>6</v>
      </c>
      <c r="CB540" s="11">
        <v>8</v>
      </c>
      <c r="CC540" s="11">
        <v>8</v>
      </c>
      <c r="CD540" s="11">
        <v>9</v>
      </c>
      <c r="CE540" s="11">
        <v>13</v>
      </c>
      <c r="CF540" s="11">
        <v>9</v>
      </c>
      <c r="CG540" s="11">
        <v>10</v>
      </c>
      <c r="CH540" s="11">
        <v>8</v>
      </c>
      <c r="CI540" s="11"/>
      <c r="CJ540" s="11"/>
      <c r="CK540" s="11" t="s">
        <v>158</v>
      </c>
      <c r="CL540" s="11" t="s">
        <v>158</v>
      </c>
      <c r="CM540" s="11" t="s">
        <v>158</v>
      </c>
      <c r="CN540" s="11" t="s">
        <v>158</v>
      </c>
      <c r="CO540" s="11" t="s">
        <v>158</v>
      </c>
      <c r="CP540" s="11" t="s">
        <v>158</v>
      </c>
      <c r="CQ540" s="11" t="s">
        <v>158</v>
      </c>
      <c r="CR540" s="11" t="s">
        <v>158</v>
      </c>
      <c r="CS540" s="11" t="s">
        <v>158</v>
      </c>
      <c r="CT540" s="11" t="s">
        <v>158</v>
      </c>
      <c r="CU540" s="11" t="s">
        <v>158</v>
      </c>
      <c r="CV540" s="11" t="s">
        <v>158</v>
      </c>
      <c r="CW540" s="11" t="s">
        <v>158</v>
      </c>
      <c r="CX540" s="11" t="s">
        <v>154</v>
      </c>
      <c r="CY540" s="11" t="s">
        <v>154</v>
      </c>
      <c r="CZ540" s="11" t="s">
        <v>154</v>
      </c>
      <c r="DA540" s="11" t="s">
        <v>154</v>
      </c>
      <c r="DB540" s="11" t="s">
        <v>154</v>
      </c>
      <c r="DC540" s="11" t="s">
        <v>154</v>
      </c>
      <c r="DD540" s="11" t="s">
        <v>154</v>
      </c>
      <c r="DE540" s="11" t="s">
        <v>154</v>
      </c>
      <c r="DF540" s="11" t="s">
        <v>154</v>
      </c>
      <c r="DG540" s="11" t="s">
        <v>154</v>
      </c>
      <c r="DH540" s="11" t="s">
        <v>154</v>
      </c>
      <c r="DI540" s="11" t="s">
        <v>154</v>
      </c>
      <c r="DJ540" s="11" t="s">
        <v>154</v>
      </c>
      <c r="DK540" s="11" t="s">
        <v>157</v>
      </c>
      <c r="DL540" s="11" t="s">
        <v>157</v>
      </c>
      <c r="DM540" s="11" t="s">
        <v>157</v>
      </c>
      <c r="DN540" s="11" t="s">
        <v>157</v>
      </c>
      <c r="DO540" s="11" t="s">
        <v>157</v>
      </c>
      <c r="DP540" s="11" t="s">
        <v>157</v>
      </c>
      <c r="DQ540" s="11" t="s">
        <v>157</v>
      </c>
      <c r="DR540" s="11" t="s">
        <v>157</v>
      </c>
      <c r="DS540" s="11" t="s">
        <v>157</v>
      </c>
      <c r="DT540" s="11" t="s">
        <v>157</v>
      </c>
      <c r="DU540" s="11" t="s">
        <v>157</v>
      </c>
      <c r="DV540" s="11" t="s">
        <v>157</v>
      </c>
      <c r="DW540" s="11" t="s">
        <v>157</v>
      </c>
      <c r="DX540" s="11" t="b">
        <v>1</v>
      </c>
      <c r="DY540" s="11" t="b">
        <v>1</v>
      </c>
      <c r="DZ540" s="11" t="b">
        <v>1</v>
      </c>
      <c r="EA540" s="11" t="b">
        <v>1</v>
      </c>
      <c r="EB540" s="11" t="b">
        <v>1</v>
      </c>
      <c r="EC540" s="11" t="b">
        <v>1</v>
      </c>
      <c r="ED540" s="11" t="b">
        <v>1</v>
      </c>
      <c r="EE540" s="11" t="b">
        <v>1</v>
      </c>
      <c r="EF540" s="11" t="b">
        <v>1</v>
      </c>
      <c r="EG540" s="11" t="b">
        <v>1</v>
      </c>
      <c r="EH540" s="11" t="b">
        <v>1</v>
      </c>
      <c r="EI540" s="11" t="b">
        <v>1</v>
      </c>
      <c r="EJ540" s="11" t="b">
        <v>1</v>
      </c>
      <c r="EK540" s="11">
        <v>1.2038E-2</v>
      </c>
      <c r="EL540" s="11">
        <v>6.7868999999999999E-2</v>
      </c>
      <c r="EM540" s="11">
        <v>3.1031E-2</v>
      </c>
      <c r="EN540" s="11">
        <v>0.25101699999999999</v>
      </c>
      <c r="EO540" s="11">
        <v>0.13115499999999999</v>
      </c>
      <c r="EP540" s="11">
        <v>3.653E-2</v>
      </c>
      <c r="EQ540" s="11">
        <v>0.207097</v>
      </c>
      <c r="ER540" s="11">
        <v>0.47878399999999999</v>
      </c>
      <c r="ES540" s="11">
        <v>3.6950999999999998E-2</v>
      </c>
      <c r="ET540" s="11">
        <v>4.3514999999999998E-2</v>
      </c>
      <c r="EU540" s="11">
        <v>4.3587000000000001E-2</v>
      </c>
      <c r="EV540" s="11">
        <v>4.9210999999999998E-2</v>
      </c>
      <c r="EW540" s="11">
        <v>1.9484999999999999E-2</v>
      </c>
      <c r="EX540" s="11" t="s">
        <v>339</v>
      </c>
      <c r="EY540" s="11" t="str">
        <f>VLOOKUP(Table8[[#This Row],[Candidate Detail Answer: City]],cities,2,FALSE)</f>
        <v>Saint Cloud</v>
      </c>
      <c r="EZ540" s="11" t="str">
        <f>VLOOKUP(Table8[[#This Row],[Candidate Detail Answer: City]],cities,3,FALSE)</f>
        <v>MN</v>
      </c>
      <c r="FA540" s="21">
        <f>VLOOKUP(Table8[[#This Row],[Candidate Detail Answer: City]],cities,4,FALSE)</f>
        <v>56301</v>
      </c>
      <c r="FB540" s="11" t="s">
        <v>229</v>
      </c>
      <c r="FC540" s="11" t="str">
        <f>VLOOKUP(Table8[[#This Row],[Candidate Detail Answer: Major]],majors_final,3,FALSE)</f>
        <v>Computer Science</v>
      </c>
      <c r="FD540" s="11" t="str">
        <f>VLOOKUP(Table8[[#This Row],[Candidate Detail Answer: Major]],majors_final,4,FALSE)</f>
        <v>IT-development focused</v>
      </c>
      <c r="FE540" s="11">
        <f>VLOOKUP(Table8[[#This Row],[Candidate Detail Answer: Major]],majors_final,5,FALSE)</f>
        <v>0</v>
      </c>
      <c r="FF540" s="11">
        <f>VLOOKUP(Table8[[#This Row],[Candidate Detail Answer: Major]],majors_final,6,FALSE)</f>
        <v>0</v>
      </c>
      <c r="FG540" s="5"/>
      <c r="FH540" s="5"/>
      <c r="FI540" s="11"/>
    </row>
    <row r="541" spans="1:165" ht="12.75" x14ac:dyDescent="0.2">
      <c r="A541" s="11">
        <v>29175317</v>
      </c>
      <c r="B541" s="11">
        <v>38364560</v>
      </c>
      <c r="C541" s="11">
        <v>49196.868749999703</v>
      </c>
      <c r="D541" s="11" t="s">
        <v>153</v>
      </c>
      <c r="E541" s="11">
        <v>345600</v>
      </c>
      <c r="F541" s="11">
        <v>45697732</v>
      </c>
      <c r="G541" s="11">
        <v>47048.713194444899</v>
      </c>
      <c r="H541" s="11">
        <v>46774.575694443898</v>
      </c>
      <c r="I541" s="11">
        <v>107464</v>
      </c>
      <c r="J541" s="11">
        <v>1</v>
      </c>
      <c r="K541" s="11">
        <v>11</v>
      </c>
      <c r="L541" s="11">
        <v>8739</v>
      </c>
      <c r="M541" s="11">
        <v>131</v>
      </c>
      <c r="N541" s="11">
        <v>130</v>
      </c>
      <c r="O541" s="11">
        <v>92</v>
      </c>
      <c r="P541" s="11">
        <v>99.23</v>
      </c>
      <c r="Q541" s="11">
        <v>8085</v>
      </c>
      <c r="R541" s="11" t="s">
        <v>154</v>
      </c>
      <c r="S541" s="11" t="s">
        <v>155</v>
      </c>
      <c r="T541" s="11" t="s">
        <v>156</v>
      </c>
      <c r="U541" s="11">
        <v>12</v>
      </c>
      <c r="V541" s="11" t="s">
        <v>154</v>
      </c>
      <c r="W541" s="11" t="s">
        <v>157</v>
      </c>
      <c r="X541" s="11"/>
      <c r="Y541" s="11" t="s">
        <v>157</v>
      </c>
      <c r="Z541" s="11">
        <v>10</v>
      </c>
      <c r="AA541" s="11">
        <v>10</v>
      </c>
      <c r="AB541" s="11">
        <v>10</v>
      </c>
      <c r="AC541" s="11">
        <v>10</v>
      </c>
      <c r="AD541" s="11">
        <v>10</v>
      </c>
      <c r="AE541" s="11">
        <v>10</v>
      </c>
      <c r="AF541" s="11">
        <v>10</v>
      </c>
      <c r="AG541" s="11">
        <v>10</v>
      </c>
      <c r="AH541" s="11">
        <v>10</v>
      </c>
      <c r="AI541" s="11">
        <v>10</v>
      </c>
      <c r="AJ541" s="11">
        <v>10</v>
      </c>
      <c r="AK541" s="11">
        <v>10</v>
      </c>
      <c r="AL541" s="11">
        <v>10</v>
      </c>
      <c r="AM541" s="11">
        <v>120</v>
      </c>
      <c r="AN541" s="11">
        <v>60</v>
      </c>
      <c r="AO541" s="11">
        <v>10</v>
      </c>
      <c r="AP541" s="11">
        <v>120</v>
      </c>
      <c r="AQ541" s="11">
        <v>60</v>
      </c>
      <c r="AR541" s="11">
        <v>40</v>
      </c>
      <c r="AS541" s="11">
        <v>0</v>
      </c>
      <c r="AT541" s="11">
        <v>130</v>
      </c>
      <c r="AU541" s="11" t="s">
        <v>157</v>
      </c>
      <c r="AV541" s="11">
        <v>5631</v>
      </c>
      <c r="AW541" s="11">
        <v>948</v>
      </c>
      <c r="AX541" s="11">
        <v>5441</v>
      </c>
      <c r="AY541" s="11">
        <v>690</v>
      </c>
      <c r="AZ541" s="11">
        <v>3625</v>
      </c>
      <c r="BA541" s="11">
        <v>73212</v>
      </c>
      <c r="BB541" s="11">
        <v>667</v>
      </c>
      <c r="BC541" s="11">
        <v>265</v>
      </c>
      <c r="BD541" s="11">
        <v>348</v>
      </c>
      <c r="BE541" s="11">
        <v>100</v>
      </c>
      <c r="BF541" s="11">
        <v>825</v>
      </c>
      <c r="BG541" s="11">
        <v>4616</v>
      </c>
      <c r="BH541" s="11">
        <v>1259</v>
      </c>
      <c r="BI541" s="11">
        <v>10</v>
      </c>
      <c r="BJ541" s="11">
        <v>9</v>
      </c>
      <c r="BK541" s="11">
        <v>8</v>
      </c>
      <c r="BL541" s="11">
        <v>9</v>
      </c>
      <c r="BM541" s="11">
        <v>8</v>
      </c>
      <c r="BN541" s="11">
        <v>9</v>
      </c>
      <c r="BO541" s="11">
        <v>12</v>
      </c>
      <c r="BP541" s="11">
        <v>10</v>
      </c>
      <c r="BQ541" s="11">
        <v>9</v>
      </c>
      <c r="BR541" s="11">
        <v>10</v>
      </c>
      <c r="BS541" s="11">
        <v>11</v>
      </c>
      <c r="BT541" s="11">
        <v>14</v>
      </c>
      <c r="BU541" s="11">
        <v>26</v>
      </c>
      <c r="BV541" s="11">
        <v>10</v>
      </c>
      <c r="BW541" s="11">
        <v>4</v>
      </c>
      <c r="BX541" s="11">
        <v>2</v>
      </c>
      <c r="BY541" s="11">
        <v>3</v>
      </c>
      <c r="BZ541" s="11">
        <v>17</v>
      </c>
      <c r="CA541" s="11">
        <v>16</v>
      </c>
      <c r="CB541" s="11">
        <v>5</v>
      </c>
      <c r="CC541" s="11">
        <v>2</v>
      </c>
      <c r="CD541" s="11">
        <v>3</v>
      </c>
      <c r="CE541" s="11">
        <v>2</v>
      </c>
      <c r="CF541" s="11">
        <v>2</v>
      </c>
      <c r="CG541" s="11">
        <v>2</v>
      </c>
      <c r="CH541" s="11">
        <v>3</v>
      </c>
      <c r="CI541" s="11"/>
      <c r="CJ541" s="11"/>
      <c r="CK541" s="11" t="s">
        <v>158</v>
      </c>
      <c r="CL541" s="11" t="s">
        <v>158</v>
      </c>
      <c r="CM541" s="11" t="s">
        <v>158</v>
      </c>
      <c r="CN541" s="11" t="s">
        <v>158</v>
      </c>
      <c r="CO541" s="11" t="s">
        <v>158</v>
      </c>
      <c r="CP541" s="11" t="s">
        <v>158</v>
      </c>
      <c r="CQ541" s="11" t="s">
        <v>158</v>
      </c>
      <c r="CR541" s="11" t="s">
        <v>158</v>
      </c>
      <c r="CS541" s="11" t="s">
        <v>158</v>
      </c>
      <c r="CT541" s="11" t="s">
        <v>158</v>
      </c>
      <c r="CU541" s="11" t="s">
        <v>158</v>
      </c>
      <c r="CV541" s="11" t="s">
        <v>158</v>
      </c>
      <c r="CW541" s="11" t="s">
        <v>158</v>
      </c>
      <c r="CX541" s="11" t="s">
        <v>154</v>
      </c>
      <c r="CY541" s="11" t="s">
        <v>154</v>
      </c>
      <c r="CZ541" s="11" t="s">
        <v>154</v>
      </c>
      <c r="DA541" s="11" t="s">
        <v>154</v>
      </c>
      <c r="DB541" s="11" t="s">
        <v>154</v>
      </c>
      <c r="DC541" s="11" t="s">
        <v>154</v>
      </c>
      <c r="DD541" s="11" t="s">
        <v>154</v>
      </c>
      <c r="DE541" s="11" t="s">
        <v>154</v>
      </c>
      <c r="DF541" s="11" t="s">
        <v>154</v>
      </c>
      <c r="DG541" s="11" t="s">
        <v>154</v>
      </c>
      <c r="DH541" s="11" t="s">
        <v>154</v>
      </c>
      <c r="DI541" s="11" t="s">
        <v>154</v>
      </c>
      <c r="DJ541" s="11" t="s">
        <v>154</v>
      </c>
      <c r="DK541" s="11" t="s">
        <v>157</v>
      </c>
      <c r="DL541" s="11" t="s">
        <v>157</v>
      </c>
      <c r="DM541" s="11" t="s">
        <v>157</v>
      </c>
      <c r="DN541" s="11" t="s">
        <v>157</v>
      </c>
      <c r="DO541" s="11" t="s">
        <v>157</v>
      </c>
      <c r="DP541" s="11" t="s">
        <v>157</v>
      </c>
      <c r="DQ541" s="11" t="s">
        <v>157</v>
      </c>
      <c r="DR541" s="11" t="s">
        <v>157</v>
      </c>
      <c r="DS541" s="11" t="s">
        <v>157</v>
      </c>
      <c r="DT541" s="11" t="s">
        <v>157</v>
      </c>
      <c r="DU541" s="11" t="s">
        <v>157</v>
      </c>
      <c r="DV541" s="11" t="s">
        <v>157</v>
      </c>
      <c r="DW541" s="11" t="s">
        <v>157</v>
      </c>
      <c r="DX541" s="11" t="b">
        <v>1</v>
      </c>
      <c r="DY541" s="11" t="b">
        <v>1</v>
      </c>
      <c r="DZ541" s="11" t="b">
        <v>1</v>
      </c>
      <c r="EA541" s="11" t="b">
        <v>1</v>
      </c>
      <c r="EB541" s="11" t="b">
        <v>1</v>
      </c>
      <c r="EC541" s="11" t="b">
        <v>1</v>
      </c>
      <c r="ED541" s="11" t="b">
        <v>1</v>
      </c>
      <c r="EE541" s="11" t="b">
        <v>1</v>
      </c>
      <c r="EF541" s="11" t="b">
        <v>1</v>
      </c>
      <c r="EG541" s="11" t="b">
        <v>1</v>
      </c>
      <c r="EH541" s="11" t="b">
        <v>1</v>
      </c>
      <c r="EI541" s="11" t="b">
        <v>1</v>
      </c>
      <c r="EJ541" s="11" t="b">
        <v>1</v>
      </c>
      <c r="EK541" s="11">
        <v>4.1082E-2</v>
      </c>
      <c r="EL541" s="11">
        <v>3.3078999999999997E-2</v>
      </c>
      <c r="EM541" s="11">
        <v>3.5904999999999999E-2</v>
      </c>
      <c r="EN541" s="11">
        <v>3.4021000000000003E-2</v>
      </c>
      <c r="EO541" s="11">
        <v>3.0952E-2</v>
      </c>
      <c r="EP541" s="11">
        <v>4.1679000000000001E-2</v>
      </c>
      <c r="EQ541" s="11">
        <v>3.4225999999999999E-2</v>
      </c>
      <c r="ER541" s="11">
        <v>3.1040000000000002E-2</v>
      </c>
      <c r="ES541" s="11">
        <v>3.1498999999999999E-2</v>
      </c>
      <c r="ET541" s="11">
        <v>3.3096E-2</v>
      </c>
      <c r="EU541" s="11">
        <v>0.503193</v>
      </c>
      <c r="EV541" s="11">
        <v>4.0528000000000002E-2</v>
      </c>
      <c r="EW541" s="11">
        <v>3.6583999999999998E-2</v>
      </c>
      <c r="EX541" s="11" t="s">
        <v>228</v>
      </c>
      <c r="EY541" s="11" t="str">
        <f>VLOOKUP(Table8[[#This Row],[Candidate Detail Answer: City]],cities,2,FALSE)</f>
        <v>Saint Paul</v>
      </c>
      <c r="EZ541" s="11" t="str">
        <f>VLOOKUP(Table8[[#This Row],[Candidate Detail Answer: City]],cities,3,FALSE)</f>
        <v>MN</v>
      </c>
      <c r="FA541" s="21">
        <f>VLOOKUP(Table8[[#This Row],[Candidate Detail Answer: City]],cities,4,FALSE)</f>
        <v>55101</v>
      </c>
      <c r="FB541" s="11" t="s">
        <v>363</v>
      </c>
      <c r="FC541" s="11" t="str">
        <f>VLOOKUP(Table8[[#This Row],[Candidate Detail Answer: Major]],majors_final,3,FALSE)</f>
        <v>Computer Programming</v>
      </c>
      <c r="FD541" s="11" t="str">
        <f>VLOOKUP(Table8[[#This Row],[Candidate Detail Answer: Major]],majors_final,4,FALSE)</f>
        <v>IT-development focused</v>
      </c>
      <c r="FE541" s="11">
        <f>VLOOKUP(Table8[[#This Row],[Candidate Detail Answer: Major]],majors_final,5,FALSE)</f>
        <v>0</v>
      </c>
      <c r="FF541" s="11">
        <f>VLOOKUP(Table8[[#This Row],[Candidate Detail Answer: Major]],majors_final,6,FALSE)</f>
        <v>0</v>
      </c>
      <c r="FG541" s="5"/>
      <c r="FH541" s="5"/>
      <c r="FI541" s="11"/>
    </row>
    <row r="542" spans="1:165" ht="12.75" x14ac:dyDescent="0.2">
      <c r="A542" s="11">
        <v>29175341</v>
      </c>
      <c r="B542" s="11">
        <v>38364598</v>
      </c>
      <c r="C542" s="11">
        <v>51017.277777777403</v>
      </c>
      <c r="D542" s="11" t="s">
        <v>153</v>
      </c>
      <c r="E542" s="11">
        <v>345600</v>
      </c>
      <c r="F542" s="11">
        <v>45697054</v>
      </c>
      <c r="G542" s="11">
        <v>47369.802083333801</v>
      </c>
      <c r="H542" s="11">
        <v>47058.053472221603</v>
      </c>
      <c r="I542" s="11">
        <v>111815</v>
      </c>
      <c r="J542" s="11">
        <v>1</v>
      </c>
      <c r="K542" s="11">
        <v>58</v>
      </c>
      <c r="L542" s="11">
        <v>15533</v>
      </c>
      <c r="M542" s="11">
        <v>131</v>
      </c>
      <c r="N542" s="11">
        <v>130</v>
      </c>
      <c r="O542" s="11">
        <v>92</v>
      </c>
      <c r="P542" s="11">
        <v>99.23</v>
      </c>
      <c r="Q542" s="11">
        <v>52342</v>
      </c>
      <c r="R542" s="11" t="s">
        <v>154</v>
      </c>
      <c r="S542" s="11" t="s">
        <v>155</v>
      </c>
      <c r="T542" s="11" t="s">
        <v>156</v>
      </c>
      <c r="U542" s="11">
        <v>6</v>
      </c>
      <c r="V542" s="11" t="s">
        <v>154</v>
      </c>
      <c r="W542" s="11" t="s">
        <v>157</v>
      </c>
      <c r="X542" s="11">
        <v>5</v>
      </c>
      <c r="Y542" s="11"/>
      <c r="Z542" s="11">
        <v>10</v>
      </c>
      <c r="AA542" s="11">
        <v>10</v>
      </c>
      <c r="AB542" s="11">
        <v>10</v>
      </c>
      <c r="AC542" s="11">
        <v>10</v>
      </c>
      <c r="AD542" s="11">
        <v>10</v>
      </c>
      <c r="AE542" s="11">
        <v>10</v>
      </c>
      <c r="AF542" s="11">
        <v>10</v>
      </c>
      <c r="AG542" s="11">
        <v>10</v>
      </c>
      <c r="AH542" s="11">
        <v>10</v>
      </c>
      <c r="AI542" s="11">
        <v>10</v>
      </c>
      <c r="AJ542" s="11">
        <v>10</v>
      </c>
      <c r="AK542" s="11">
        <v>10</v>
      </c>
      <c r="AL542" s="11">
        <v>10</v>
      </c>
      <c r="AM542" s="11">
        <v>120</v>
      </c>
      <c r="AN542" s="11">
        <v>60</v>
      </c>
      <c r="AO542" s="11">
        <v>10</v>
      </c>
      <c r="AP542" s="11">
        <v>120</v>
      </c>
      <c r="AQ542" s="11">
        <v>60</v>
      </c>
      <c r="AR542" s="11">
        <v>40</v>
      </c>
      <c r="AS542" s="11">
        <v>0</v>
      </c>
      <c r="AT542" s="11">
        <v>130</v>
      </c>
      <c r="AU542" s="11"/>
      <c r="AV542" s="11">
        <v>1046</v>
      </c>
      <c r="AW542" s="11">
        <v>808</v>
      </c>
      <c r="AX542" s="11">
        <v>1874</v>
      </c>
      <c r="AY542" s="11">
        <v>1385</v>
      </c>
      <c r="AZ542" s="11">
        <v>1234</v>
      </c>
      <c r="BA542" s="11">
        <v>1299</v>
      </c>
      <c r="BB542" s="11">
        <v>2603</v>
      </c>
      <c r="BC542" s="11">
        <v>7092</v>
      </c>
      <c r="BD542" s="11">
        <v>2700</v>
      </c>
      <c r="BE542" s="11">
        <v>2049</v>
      </c>
      <c r="BF542" s="11">
        <v>365</v>
      </c>
      <c r="BG542" s="11">
        <v>24825</v>
      </c>
      <c r="BH542" s="11">
        <v>10918</v>
      </c>
      <c r="BI542" s="11">
        <v>6</v>
      </c>
      <c r="BJ542" s="11">
        <v>6</v>
      </c>
      <c r="BK542" s="11">
        <v>6</v>
      </c>
      <c r="BL542" s="11">
        <v>6</v>
      </c>
      <c r="BM542" s="11">
        <v>6</v>
      </c>
      <c r="BN542" s="11">
        <v>6</v>
      </c>
      <c r="BO542" s="11">
        <v>6</v>
      </c>
      <c r="BP542" s="11">
        <v>6</v>
      </c>
      <c r="BQ542" s="11">
        <v>6</v>
      </c>
      <c r="BR542" s="11">
        <v>6</v>
      </c>
      <c r="BS542" s="11">
        <v>6</v>
      </c>
      <c r="BT542" s="11">
        <v>6</v>
      </c>
      <c r="BU542" s="11">
        <v>18</v>
      </c>
      <c r="BV542" s="11">
        <v>2</v>
      </c>
      <c r="BW542" s="11">
        <v>3</v>
      </c>
      <c r="BX542" s="11">
        <v>2</v>
      </c>
      <c r="BY542" s="11">
        <v>5</v>
      </c>
      <c r="BZ542" s="11">
        <v>6</v>
      </c>
      <c r="CA542" s="11">
        <v>2</v>
      </c>
      <c r="CB542" s="11">
        <v>3</v>
      </c>
      <c r="CC542" s="11">
        <v>15</v>
      </c>
      <c r="CD542" s="11">
        <v>2</v>
      </c>
      <c r="CE542" s="11">
        <v>3</v>
      </c>
      <c r="CF542" s="11">
        <v>2</v>
      </c>
      <c r="CG542" s="11">
        <v>10</v>
      </c>
      <c r="CH542" s="11">
        <v>3</v>
      </c>
      <c r="CI542" s="11">
        <v>15</v>
      </c>
      <c r="CJ542" s="11">
        <v>2</v>
      </c>
      <c r="CK542" s="11" t="s">
        <v>158</v>
      </c>
      <c r="CL542" s="11" t="s">
        <v>158</v>
      </c>
      <c r="CM542" s="11" t="s">
        <v>158</v>
      </c>
      <c r="CN542" s="11" t="s">
        <v>158</v>
      </c>
      <c r="CO542" s="11" t="s">
        <v>158</v>
      </c>
      <c r="CP542" s="11" t="s">
        <v>158</v>
      </c>
      <c r="CQ542" s="11" t="s">
        <v>158</v>
      </c>
      <c r="CR542" s="11" t="s">
        <v>158</v>
      </c>
      <c r="CS542" s="11" t="s">
        <v>158</v>
      </c>
      <c r="CT542" s="11" t="s">
        <v>158</v>
      </c>
      <c r="CU542" s="11" t="s">
        <v>158</v>
      </c>
      <c r="CV542" s="11"/>
      <c r="CW542" s="11"/>
      <c r="CX542" s="11" t="s">
        <v>154</v>
      </c>
      <c r="CY542" s="11" t="s">
        <v>154</v>
      </c>
      <c r="CZ542" s="11" t="s">
        <v>154</v>
      </c>
      <c r="DA542" s="11" t="s">
        <v>154</v>
      </c>
      <c r="DB542" s="11" t="s">
        <v>154</v>
      </c>
      <c r="DC542" s="11" t="s">
        <v>154</v>
      </c>
      <c r="DD542" s="11" t="s">
        <v>154</v>
      </c>
      <c r="DE542" s="11" t="s">
        <v>154</v>
      </c>
      <c r="DF542" s="11" t="s">
        <v>154</v>
      </c>
      <c r="DG542" s="11" t="s">
        <v>154</v>
      </c>
      <c r="DH542" s="11" t="s">
        <v>154</v>
      </c>
      <c r="DI542" s="11" t="s">
        <v>154</v>
      </c>
      <c r="DJ542" s="11" t="s">
        <v>154</v>
      </c>
      <c r="DK542" s="11" t="s">
        <v>157</v>
      </c>
      <c r="DL542" s="11" t="s">
        <v>157</v>
      </c>
      <c r="DM542" s="11" t="s">
        <v>157</v>
      </c>
      <c r="DN542" s="11" t="s">
        <v>157</v>
      </c>
      <c r="DO542" s="11" t="s">
        <v>157</v>
      </c>
      <c r="DP542" s="11" t="s">
        <v>157</v>
      </c>
      <c r="DQ542" s="11" t="s">
        <v>157</v>
      </c>
      <c r="DR542" s="11" t="s">
        <v>157</v>
      </c>
      <c r="DS542" s="11" t="s">
        <v>157</v>
      </c>
      <c r="DT542" s="11" t="s">
        <v>157</v>
      </c>
      <c r="DU542" s="11" t="s">
        <v>157</v>
      </c>
      <c r="DV542" s="11" t="s">
        <v>157</v>
      </c>
      <c r="DW542" s="11" t="s">
        <v>157</v>
      </c>
      <c r="DX542" s="11" t="b">
        <v>1</v>
      </c>
      <c r="DY542" s="11" t="b">
        <v>1</v>
      </c>
      <c r="DZ542" s="11" t="b">
        <v>1</v>
      </c>
      <c r="EA542" s="11" t="b">
        <v>1</v>
      </c>
      <c r="EB542" s="11" t="b">
        <v>1</v>
      </c>
      <c r="EC542" s="11" t="b">
        <v>1</v>
      </c>
      <c r="ED542" s="11" t="b">
        <v>1</v>
      </c>
      <c r="EE542" s="11" t="b">
        <v>1</v>
      </c>
      <c r="EF542" s="11" t="b">
        <v>1</v>
      </c>
      <c r="EG542" s="11" t="b">
        <v>1</v>
      </c>
      <c r="EH542" s="11" t="b">
        <v>1</v>
      </c>
      <c r="EI542" s="11" t="b">
        <v>1</v>
      </c>
      <c r="EJ542" s="11" t="b">
        <v>1</v>
      </c>
      <c r="EK542" s="11">
        <v>2.7254E-2</v>
      </c>
      <c r="EL542" s="11">
        <v>3.6243999999999998E-2</v>
      </c>
      <c r="EM542" s="11">
        <v>3.1356000000000002E-2</v>
      </c>
      <c r="EN542" s="11">
        <v>4.5830999999999997E-2</v>
      </c>
      <c r="EO542" s="11">
        <v>3.3613999999999998E-2</v>
      </c>
      <c r="EP542" s="11">
        <v>3.1140000000000001E-2</v>
      </c>
      <c r="EQ542" s="11">
        <v>3.5971999999999997E-2</v>
      </c>
      <c r="ER542" s="11">
        <v>3.8077E-2</v>
      </c>
      <c r="ES542" s="11">
        <v>4.3292999999999998E-2</v>
      </c>
      <c r="ET542" s="11">
        <v>4.1199E-2</v>
      </c>
      <c r="EU542" s="11">
        <v>3.5156E-2</v>
      </c>
      <c r="EV542" s="11">
        <v>3.6988E-2</v>
      </c>
      <c r="EW542" s="11">
        <v>3.2743000000000001E-2</v>
      </c>
      <c r="EX542" s="11" t="s">
        <v>228</v>
      </c>
      <c r="EY542" s="11" t="str">
        <f>VLOOKUP(Table8[[#This Row],[Candidate Detail Answer: City]],cities,2,FALSE)</f>
        <v>Saint Paul</v>
      </c>
      <c r="EZ542" s="11" t="str">
        <f>VLOOKUP(Table8[[#This Row],[Candidate Detail Answer: City]],cities,3,FALSE)</f>
        <v>MN</v>
      </c>
      <c r="FA542" s="21">
        <f>VLOOKUP(Table8[[#This Row],[Candidate Detail Answer: City]],cities,4,FALSE)</f>
        <v>55101</v>
      </c>
      <c r="FB542" s="11" t="s">
        <v>157</v>
      </c>
      <c r="FC542" s="11" t="str">
        <f>VLOOKUP(Table8[[#This Row],[Candidate Detail Answer: Major]],majors_final,3,FALSE)</f>
        <v>N/A</v>
      </c>
      <c r="FD542" s="11" t="str">
        <f>VLOOKUP(Table8[[#This Row],[Candidate Detail Answer: Major]],majors_final,4,FALSE)</f>
        <v>N/A</v>
      </c>
      <c r="FE542" s="11">
        <f>VLOOKUP(Table8[[#This Row],[Candidate Detail Answer: Major]],majors_final,5,FALSE)</f>
        <v>0</v>
      </c>
      <c r="FF542" s="11">
        <f>VLOOKUP(Table8[[#This Row],[Candidate Detail Answer: Major]],majors_final,6,FALSE)</f>
        <v>0</v>
      </c>
      <c r="FG542" s="11">
        <v>4.3292999999999998E-2</v>
      </c>
      <c r="FH542" s="11">
        <v>4.1199E-2</v>
      </c>
      <c r="FI542" s="11">
        <v>1</v>
      </c>
    </row>
    <row r="543" spans="1:165" ht="12.75" x14ac:dyDescent="0.2">
      <c r="A543" s="11">
        <v>47969129</v>
      </c>
      <c r="B543" s="11">
        <v>66953584</v>
      </c>
      <c r="C543" s="11">
        <v>46060.501388888799</v>
      </c>
      <c r="D543" s="11" t="s">
        <v>153</v>
      </c>
      <c r="E543" s="11">
        <v>345600</v>
      </c>
      <c r="F543" s="11">
        <v>73386690</v>
      </c>
      <c r="G543" s="11">
        <v>53229.674305557099</v>
      </c>
      <c r="H543" s="11">
        <v>52231.522916664697</v>
      </c>
      <c r="I543" s="11">
        <v>25043</v>
      </c>
      <c r="J543" s="11">
        <v>1</v>
      </c>
      <c r="K543" s="11">
        <v>17</v>
      </c>
      <c r="L543" s="11">
        <v>2164</v>
      </c>
      <c r="M543" s="11">
        <v>131</v>
      </c>
      <c r="N543" s="11">
        <v>131</v>
      </c>
      <c r="O543" s="11">
        <v>92</v>
      </c>
      <c r="P543" s="11">
        <v>100</v>
      </c>
      <c r="Q543" s="11">
        <v>135</v>
      </c>
      <c r="R543" s="11" t="s">
        <v>154</v>
      </c>
      <c r="S543" s="11" t="s">
        <v>155</v>
      </c>
      <c r="T543" s="11" t="s">
        <v>208</v>
      </c>
      <c r="U543" s="11">
        <v>20</v>
      </c>
      <c r="V543" s="11" t="s">
        <v>154</v>
      </c>
      <c r="W543" s="11" t="s">
        <v>157</v>
      </c>
      <c r="X543" s="11">
        <v>3</v>
      </c>
      <c r="Y543" s="11">
        <v>1</v>
      </c>
      <c r="Z543" s="11">
        <v>10</v>
      </c>
      <c r="AA543" s="11">
        <v>10</v>
      </c>
      <c r="AB543" s="11">
        <v>10</v>
      </c>
      <c r="AC543" s="11">
        <v>10</v>
      </c>
      <c r="AD543" s="11">
        <v>10</v>
      </c>
      <c r="AE543" s="11">
        <v>10</v>
      </c>
      <c r="AF543" s="11">
        <v>10</v>
      </c>
      <c r="AG543" s="11">
        <v>10</v>
      </c>
      <c r="AH543" s="11">
        <v>10</v>
      </c>
      <c r="AI543" s="11">
        <v>10</v>
      </c>
      <c r="AJ543" s="11">
        <v>10</v>
      </c>
      <c r="AK543" s="11">
        <v>10</v>
      </c>
      <c r="AL543" s="11">
        <v>10</v>
      </c>
      <c r="AM543" s="11">
        <v>121</v>
      </c>
      <c r="AN543" s="11">
        <v>60</v>
      </c>
      <c r="AO543" s="11">
        <v>10</v>
      </c>
      <c r="AP543" s="11">
        <v>120</v>
      </c>
      <c r="AQ543" s="11">
        <v>60</v>
      </c>
      <c r="AR543" s="11">
        <v>40</v>
      </c>
      <c r="AS543" s="11">
        <v>1</v>
      </c>
      <c r="AT543" s="11">
        <v>130</v>
      </c>
      <c r="AU543" s="11">
        <v>728</v>
      </c>
      <c r="AV543" s="11">
        <v>544</v>
      </c>
      <c r="AW543" s="11">
        <v>293</v>
      </c>
      <c r="AX543" s="11">
        <v>1087</v>
      </c>
      <c r="AY543" s="11">
        <v>3222</v>
      </c>
      <c r="AZ543" s="11">
        <v>3439</v>
      </c>
      <c r="BA543" s="11">
        <v>1702</v>
      </c>
      <c r="BB543" s="11">
        <v>2983</v>
      </c>
      <c r="BC543" s="11">
        <v>705</v>
      </c>
      <c r="BD543" s="11">
        <v>1673</v>
      </c>
      <c r="BE543" s="11">
        <v>1034</v>
      </c>
      <c r="BF543" s="11">
        <v>573</v>
      </c>
      <c r="BG543" s="11">
        <v>4775</v>
      </c>
      <c r="BH543" s="11">
        <v>2082</v>
      </c>
      <c r="BI543" s="11">
        <v>15</v>
      </c>
      <c r="BJ543" s="11">
        <v>13</v>
      </c>
      <c r="BK543" s="11">
        <v>11</v>
      </c>
      <c r="BL543" s="11">
        <v>18</v>
      </c>
      <c r="BM543" s="11">
        <v>12</v>
      </c>
      <c r="BN543" s="11">
        <v>14</v>
      </c>
      <c r="BO543" s="11">
        <v>20</v>
      </c>
      <c r="BP543" s="11">
        <v>18</v>
      </c>
      <c r="BQ543" s="11">
        <v>14</v>
      </c>
      <c r="BR543" s="11">
        <v>14</v>
      </c>
      <c r="BS543" s="11">
        <v>20</v>
      </c>
      <c r="BT543" s="11">
        <v>33</v>
      </c>
      <c r="BU543" s="11">
        <v>30</v>
      </c>
      <c r="BV543" s="11">
        <v>5</v>
      </c>
      <c r="BW543" s="11">
        <v>4</v>
      </c>
      <c r="BX543" s="11">
        <v>7</v>
      </c>
      <c r="BY543" s="11">
        <v>5</v>
      </c>
      <c r="BZ543" s="11">
        <v>10</v>
      </c>
      <c r="CA543" s="11">
        <v>7</v>
      </c>
      <c r="CB543" s="11">
        <v>3</v>
      </c>
      <c r="CC543" s="11">
        <v>5</v>
      </c>
      <c r="CD543" s="11">
        <v>3</v>
      </c>
      <c r="CE543" s="11">
        <v>3</v>
      </c>
      <c r="CF543" s="11">
        <v>3</v>
      </c>
      <c r="CG543" s="11">
        <v>13</v>
      </c>
      <c r="CH543" s="11">
        <v>3</v>
      </c>
      <c r="CI543" s="11"/>
      <c r="CJ543" s="11"/>
      <c r="CK543" s="11" t="s">
        <v>158</v>
      </c>
      <c r="CL543" s="11" t="s">
        <v>158</v>
      </c>
      <c r="CM543" s="11" t="s">
        <v>158</v>
      </c>
      <c r="CN543" s="11" t="s">
        <v>158</v>
      </c>
      <c r="CO543" s="11" t="s">
        <v>158</v>
      </c>
      <c r="CP543" s="11" t="s">
        <v>158</v>
      </c>
      <c r="CQ543" s="11" t="s">
        <v>158</v>
      </c>
      <c r="CR543" s="11" t="s">
        <v>158</v>
      </c>
      <c r="CS543" s="11" t="s">
        <v>158</v>
      </c>
      <c r="CT543" s="11" t="s">
        <v>158</v>
      </c>
      <c r="CU543" s="11" t="s">
        <v>158</v>
      </c>
      <c r="CV543" s="11" t="s">
        <v>158</v>
      </c>
      <c r="CW543" s="11" t="s">
        <v>158</v>
      </c>
      <c r="CX543" s="11" t="s">
        <v>154</v>
      </c>
      <c r="CY543" s="11" t="s">
        <v>154</v>
      </c>
      <c r="CZ543" s="11" t="s">
        <v>154</v>
      </c>
      <c r="DA543" s="11" t="s">
        <v>154</v>
      </c>
      <c r="DB543" s="11" t="s">
        <v>154</v>
      </c>
      <c r="DC543" s="11" t="s">
        <v>154</v>
      </c>
      <c r="DD543" s="11" t="s">
        <v>154</v>
      </c>
      <c r="DE543" s="11" t="s">
        <v>154</v>
      </c>
      <c r="DF543" s="11" t="s">
        <v>154</v>
      </c>
      <c r="DG543" s="11" t="s">
        <v>154</v>
      </c>
      <c r="DH543" s="11" t="s">
        <v>154</v>
      </c>
      <c r="DI543" s="11" t="s">
        <v>154</v>
      </c>
      <c r="DJ543" s="11" t="s">
        <v>154</v>
      </c>
      <c r="DK543" s="11" t="s">
        <v>157</v>
      </c>
      <c r="DL543" s="11" t="s">
        <v>157</v>
      </c>
      <c r="DM543" s="11" t="s">
        <v>157</v>
      </c>
      <c r="DN543" s="11" t="s">
        <v>157</v>
      </c>
      <c r="DO543" s="11" t="s">
        <v>157</v>
      </c>
      <c r="DP543" s="11" t="s">
        <v>157</v>
      </c>
      <c r="DQ543" s="11" t="s">
        <v>157</v>
      </c>
      <c r="DR543" s="11" t="s">
        <v>157</v>
      </c>
      <c r="DS543" s="11" t="s">
        <v>157</v>
      </c>
      <c r="DT543" s="11" t="s">
        <v>157</v>
      </c>
      <c r="DU543" s="11" t="s">
        <v>157</v>
      </c>
      <c r="DV543" s="11" t="s">
        <v>157</v>
      </c>
      <c r="DW543" s="11" t="s">
        <v>157</v>
      </c>
      <c r="DX543" s="11" t="b">
        <v>1</v>
      </c>
      <c r="DY543" s="11" t="b">
        <v>1</v>
      </c>
      <c r="DZ543" s="11" t="b">
        <v>1</v>
      </c>
      <c r="EA543" s="11" t="b">
        <v>1</v>
      </c>
      <c r="EB543" s="11" t="b">
        <v>1</v>
      </c>
      <c r="EC543" s="11" t="b">
        <v>1</v>
      </c>
      <c r="ED543" s="11" t="b">
        <v>1</v>
      </c>
      <c r="EE543" s="11" t="b">
        <v>1</v>
      </c>
      <c r="EF543" s="11" t="b">
        <v>1</v>
      </c>
      <c r="EG543" s="11" t="b">
        <v>1</v>
      </c>
      <c r="EH543" s="11" t="b">
        <v>1</v>
      </c>
      <c r="EI543" s="11" t="b">
        <v>1</v>
      </c>
      <c r="EJ543" s="11" t="b">
        <v>1</v>
      </c>
      <c r="EK543" s="11">
        <v>1.1358999999999999E-2</v>
      </c>
      <c r="EL543" s="11">
        <v>3.0471999999999999E-2</v>
      </c>
      <c r="EM543" s="11">
        <v>0.129744</v>
      </c>
      <c r="EN543" s="11">
        <v>3.1123999999999999E-2</v>
      </c>
      <c r="EO543" s="11">
        <v>3.1419000000000002E-2</v>
      </c>
      <c r="EP543" s="11">
        <v>1.4128E-2</v>
      </c>
      <c r="EQ543" s="11">
        <v>1.3462999999999999E-2</v>
      </c>
      <c r="ER543" s="11">
        <v>1.3448E-2</v>
      </c>
      <c r="ES543" s="11">
        <v>1.5310000000000001E-2</v>
      </c>
      <c r="ET543" s="11">
        <v>1.5065E-2</v>
      </c>
      <c r="EU543" s="11">
        <v>1.9212E-2</v>
      </c>
      <c r="EV543" s="11">
        <v>2.0302000000000001E-2</v>
      </c>
      <c r="EW543" s="11">
        <v>1.5263000000000001E-2</v>
      </c>
      <c r="EX543" s="11" t="s">
        <v>228</v>
      </c>
      <c r="EY543" s="11" t="str">
        <f>VLOOKUP(Table8[[#This Row],[Candidate Detail Answer: City]],cities,2,FALSE)</f>
        <v>Saint Paul</v>
      </c>
      <c r="EZ543" s="11" t="str">
        <f>VLOOKUP(Table8[[#This Row],[Candidate Detail Answer: City]],cities,3,FALSE)</f>
        <v>MN</v>
      </c>
      <c r="FA543" s="21">
        <f>VLOOKUP(Table8[[#This Row],[Candidate Detail Answer: City]],cities,4,FALSE)</f>
        <v>55101</v>
      </c>
      <c r="FB543" s="11" t="s">
        <v>229</v>
      </c>
      <c r="FC543" s="11" t="str">
        <f>VLOOKUP(Table8[[#This Row],[Candidate Detail Answer: Major]],majors_final,3,FALSE)</f>
        <v>Computer Science</v>
      </c>
      <c r="FD543" s="11" t="str">
        <f>VLOOKUP(Table8[[#This Row],[Candidate Detail Answer: Major]],majors_final,4,FALSE)</f>
        <v>IT-development focused</v>
      </c>
      <c r="FE543" s="11">
        <f>VLOOKUP(Table8[[#This Row],[Candidate Detail Answer: Major]],majors_final,5,FALSE)</f>
        <v>0</v>
      </c>
      <c r="FF543" s="11">
        <f>VLOOKUP(Table8[[#This Row],[Candidate Detail Answer: Major]],majors_final,6,FALSE)</f>
        <v>0</v>
      </c>
      <c r="FG543" s="5"/>
      <c r="FH543" s="5"/>
      <c r="FI543" s="11"/>
    </row>
    <row r="544" spans="1:165" ht="12.75" x14ac:dyDescent="0.2">
      <c r="A544" s="11">
        <v>47969136</v>
      </c>
      <c r="B544" s="11">
        <v>66953598</v>
      </c>
      <c r="C544" s="11">
        <v>54329.1062499994</v>
      </c>
      <c r="D544" s="11" t="s">
        <v>153</v>
      </c>
      <c r="E544" s="11">
        <v>345600</v>
      </c>
      <c r="F544" s="11">
        <v>73386638</v>
      </c>
      <c r="G544" s="11">
        <v>53370.150694445998</v>
      </c>
      <c r="H544" s="11">
        <v>52355.544444442501</v>
      </c>
      <c r="I544" s="11">
        <v>354672</v>
      </c>
      <c r="J544" s="11">
        <v>1</v>
      </c>
      <c r="K544" s="11">
        <v>33</v>
      </c>
      <c r="L544" s="11">
        <v>147878</v>
      </c>
      <c r="M544" s="11">
        <v>131</v>
      </c>
      <c r="N544" s="11">
        <v>111</v>
      </c>
      <c r="O544" s="11">
        <v>92</v>
      </c>
      <c r="P544" s="11">
        <v>84.73</v>
      </c>
      <c r="Q544" s="11">
        <v>278171</v>
      </c>
      <c r="R544" s="11" t="s">
        <v>154</v>
      </c>
      <c r="S544" s="11" t="s">
        <v>155</v>
      </c>
      <c r="T544" s="11" t="s">
        <v>208</v>
      </c>
      <c r="U544" s="11">
        <v>4</v>
      </c>
      <c r="V544" s="11" t="s">
        <v>154</v>
      </c>
      <c r="W544" s="11" t="s">
        <v>157</v>
      </c>
      <c r="X544" s="11">
        <v>3</v>
      </c>
      <c r="Y544" s="11">
        <v>1</v>
      </c>
      <c r="Z544" s="11">
        <v>10</v>
      </c>
      <c r="AA544" s="11">
        <v>10</v>
      </c>
      <c r="AB544" s="11">
        <v>10</v>
      </c>
      <c r="AC544" s="11">
        <v>10</v>
      </c>
      <c r="AD544" s="11">
        <v>10</v>
      </c>
      <c r="AE544" s="11">
        <v>10</v>
      </c>
      <c r="AF544" s="11">
        <v>10</v>
      </c>
      <c r="AG544" s="11">
        <v>10</v>
      </c>
      <c r="AH544" s="11">
        <v>10</v>
      </c>
      <c r="AI544" s="11">
        <v>10</v>
      </c>
      <c r="AJ544" s="11">
        <v>10</v>
      </c>
      <c r="AK544" s="11">
        <v>0</v>
      </c>
      <c r="AL544" s="11">
        <v>0</v>
      </c>
      <c r="AM544" s="11">
        <v>101</v>
      </c>
      <c r="AN544" s="11">
        <v>60</v>
      </c>
      <c r="AO544" s="11">
        <v>0</v>
      </c>
      <c r="AP544" s="11">
        <v>110</v>
      </c>
      <c r="AQ544" s="11">
        <v>40</v>
      </c>
      <c r="AR544" s="11">
        <v>30</v>
      </c>
      <c r="AS544" s="11">
        <v>1</v>
      </c>
      <c r="AT544" s="11">
        <v>110</v>
      </c>
      <c r="AU544" s="11">
        <v>2430</v>
      </c>
      <c r="AV544" s="11">
        <v>2535</v>
      </c>
      <c r="AW544" s="11">
        <v>521</v>
      </c>
      <c r="AX544" s="11">
        <v>280</v>
      </c>
      <c r="AY544" s="11">
        <v>491</v>
      </c>
      <c r="AZ544" s="11">
        <v>3815</v>
      </c>
      <c r="BA544" s="11">
        <v>54310</v>
      </c>
      <c r="BB544" s="11">
        <v>1775</v>
      </c>
      <c r="BC544" s="11">
        <v>1047</v>
      </c>
      <c r="BD544" s="11">
        <v>778</v>
      </c>
      <c r="BE544" s="11">
        <v>697</v>
      </c>
      <c r="BF544" s="11">
        <v>1073</v>
      </c>
      <c r="BG544" s="11">
        <v>1998</v>
      </c>
      <c r="BH544" s="11">
        <v>4584</v>
      </c>
      <c r="BI544" s="11">
        <v>9</v>
      </c>
      <c r="BJ544" s="11">
        <v>10</v>
      </c>
      <c r="BK544" s="11">
        <v>8</v>
      </c>
      <c r="BL544" s="11">
        <v>11</v>
      </c>
      <c r="BM544" s="11">
        <v>8</v>
      </c>
      <c r="BN544" s="11">
        <v>9</v>
      </c>
      <c r="BO544" s="11">
        <v>13</v>
      </c>
      <c r="BP544" s="11">
        <v>12</v>
      </c>
      <c r="BQ544" s="11">
        <v>9</v>
      </c>
      <c r="BR544" s="11">
        <v>9</v>
      </c>
      <c r="BS544" s="11">
        <v>10</v>
      </c>
      <c r="BT544" s="11">
        <v>20</v>
      </c>
      <c r="BU544" s="11">
        <v>24</v>
      </c>
      <c r="BV544" s="11">
        <v>18</v>
      </c>
      <c r="BW544" s="11">
        <v>4</v>
      </c>
      <c r="BX544" s="11">
        <v>2</v>
      </c>
      <c r="BY544" s="11">
        <v>3</v>
      </c>
      <c r="BZ544" s="11">
        <v>25</v>
      </c>
      <c r="CA544" s="11">
        <v>9</v>
      </c>
      <c r="CB544" s="11">
        <v>14</v>
      </c>
      <c r="CC544" s="11">
        <v>4</v>
      </c>
      <c r="CD544" s="11">
        <v>2</v>
      </c>
      <c r="CE544" s="11">
        <v>5</v>
      </c>
      <c r="CF544" s="11">
        <v>5</v>
      </c>
      <c r="CG544" s="11">
        <v>7</v>
      </c>
      <c r="CH544" s="11">
        <v>25</v>
      </c>
      <c r="CI544" s="11"/>
      <c r="CJ544" s="11"/>
      <c r="CK544" s="11" t="s">
        <v>158</v>
      </c>
      <c r="CL544" s="11" t="s">
        <v>158</v>
      </c>
      <c r="CM544" s="11" t="s">
        <v>158</v>
      </c>
      <c r="CN544" s="11" t="s">
        <v>158</v>
      </c>
      <c r="CO544" s="11" t="s">
        <v>158</v>
      </c>
      <c r="CP544" s="11" t="s">
        <v>158</v>
      </c>
      <c r="CQ544" s="11" t="s">
        <v>158</v>
      </c>
      <c r="CR544" s="11" t="s">
        <v>158</v>
      </c>
      <c r="CS544" s="11" t="s">
        <v>158</v>
      </c>
      <c r="CT544" s="11" t="s">
        <v>158</v>
      </c>
      <c r="CU544" s="11" t="s">
        <v>158</v>
      </c>
      <c r="CV544" s="11" t="s">
        <v>158</v>
      </c>
      <c r="CW544" s="11" t="s">
        <v>158</v>
      </c>
      <c r="CX544" s="11" t="s">
        <v>154</v>
      </c>
      <c r="CY544" s="11" t="s">
        <v>154</v>
      </c>
      <c r="CZ544" s="11" t="s">
        <v>154</v>
      </c>
      <c r="DA544" s="11" t="s">
        <v>154</v>
      </c>
      <c r="DB544" s="11" t="s">
        <v>154</v>
      </c>
      <c r="DC544" s="11" t="s">
        <v>154</v>
      </c>
      <c r="DD544" s="11" t="s">
        <v>154</v>
      </c>
      <c r="DE544" s="11" t="s">
        <v>154</v>
      </c>
      <c r="DF544" s="11" t="s">
        <v>154</v>
      </c>
      <c r="DG544" s="11" t="s">
        <v>154</v>
      </c>
      <c r="DH544" s="11" t="s">
        <v>154</v>
      </c>
      <c r="DI544" s="11" t="s">
        <v>154</v>
      </c>
      <c r="DJ544" s="11" t="s">
        <v>154</v>
      </c>
      <c r="DK544" s="11" t="s">
        <v>157</v>
      </c>
      <c r="DL544" s="11" t="s">
        <v>157</v>
      </c>
      <c r="DM544" s="11" t="s">
        <v>157</v>
      </c>
      <c r="DN544" s="11" t="s">
        <v>157</v>
      </c>
      <c r="DO544" s="11" t="s">
        <v>157</v>
      </c>
      <c r="DP544" s="11" t="s">
        <v>157</v>
      </c>
      <c r="DQ544" s="11" t="s">
        <v>157</v>
      </c>
      <c r="DR544" s="11" t="s">
        <v>157</v>
      </c>
      <c r="DS544" s="11" t="s">
        <v>157</v>
      </c>
      <c r="DT544" s="11" t="s">
        <v>157</v>
      </c>
      <c r="DU544" s="11" t="s">
        <v>157</v>
      </c>
      <c r="DV544" s="11" t="s">
        <v>157</v>
      </c>
      <c r="DW544" s="11" t="s">
        <v>157</v>
      </c>
      <c r="DX544" s="11" t="b">
        <v>1</v>
      </c>
      <c r="DY544" s="11" t="b">
        <v>1</v>
      </c>
      <c r="DZ544" s="11" t="b">
        <v>1</v>
      </c>
      <c r="EA544" s="11" t="b">
        <v>1</v>
      </c>
      <c r="EB544" s="11" t="b">
        <v>1</v>
      </c>
      <c r="EC544" s="11" t="b">
        <v>1</v>
      </c>
      <c r="ED544" s="11" t="b">
        <v>1</v>
      </c>
      <c r="EE544" s="11" t="b">
        <v>1</v>
      </c>
      <c r="EF544" s="11" t="b">
        <v>1</v>
      </c>
      <c r="EG544" s="11" t="b">
        <v>1</v>
      </c>
      <c r="EH544" s="11" t="b">
        <v>1</v>
      </c>
      <c r="EI544" s="11" t="b">
        <v>0</v>
      </c>
      <c r="EJ544" s="11" t="b">
        <v>0</v>
      </c>
      <c r="EK544" s="11">
        <v>8.3545999999999995E-2</v>
      </c>
      <c r="EL544" s="11">
        <v>3.2036000000000002E-2</v>
      </c>
      <c r="EM544" s="11">
        <v>2.9087999999999999E-2</v>
      </c>
      <c r="EN544" s="11">
        <v>3.4583999999999997E-2</v>
      </c>
      <c r="EO544" s="11">
        <v>0.302396</v>
      </c>
      <c r="EP544" s="11">
        <v>3.2149999999999998E-2</v>
      </c>
      <c r="EQ544" s="11">
        <v>7.8950000000000006E-2</v>
      </c>
      <c r="ER544" s="11">
        <v>1.6639000000000001E-2</v>
      </c>
      <c r="ES544" s="11">
        <v>3.2451000000000001E-2</v>
      </c>
      <c r="ET544" s="11">
        <v>5.7185E-2</v>
      </c>
      <c r="EU544" s="11">
        <v>4.4309000000000001E-2</v>
      </c>
      <c r="EV544" s="11">
        <v>1.5576E-2</v>
      </c>
      <c r="EW544" s="11">
        <v>4.1966000000000003E-2</v>
      </c>
      <c r="EX544" s="11" t="s">
        <v>228</v>
      </c>
      <c r="EY544" s="11" t="str">
        <f>VLOOKUP(Table8[[#This Row],[Candidate Detail Answer: City]],cities,2,FALSE)</f>
        <v>Saint Paul</v>
      </c>
      <c r="EZ544" s="11" t="str">
        <f>VLOOKUP(Table8[[#This Row],[Candidate Detail Answer: City]],cities,3,FALSE)</f>
        <v>MN</v>
      </c>
      <c r="FA544" s="21">
        <f>VLOOKUP(Table8[[#This Row],[Candidate Detail Answer: City]],cities,4,FALSE)</f>
        <v>55101</v>
      </c>
      <c r="FB544" s="11" t="s">
        <v>273</v>
      </c>
      <c r="FC544" s="11" t="str">
        <f>VLOOKUP(Table8[[#This Row],[Candidate Detail Answer: Major]],majors_final,3,FALSE)</f>
        <v>Computer Programming</v>
      </c>
      <c r="FD544" s="11" t="str">
        <f>VLOOKUP(Table8[[#This Row],[Candidate Detail Answer: Major]],majors_final,4,FALSE)</f>
        <v>IT-development focused</v>
      </c>
      <c r="FE544" s="11">
        <f>VLOOKUP(Table8[[#This Row],[Candidate Detail Answer: Major]],majors_final,5,FALSE)</f>
        <v>0</v>
      </c>
      <c r="FF544" s="11">
        <f>VLOOKUP(Table8[[#This Row],[Candidate Detail Answer: Major]],majors_final,6,FALSE)</f>
        <v>0</v>
      </c>
      <c r="FG544" s="5"/>
      <c r="FH544" s="5"/>
      <c r="FI544" s="11"/>
    </row>
    <row r="545" spans="1:165" ht="12.75" x14ac:dyDescent="0.2">
      <c r="A545" s="11">
        <v>52250271</v>
      </c>
      <c r="B545" s="11">
        <v>74120652</v>
      </c>
      <c r="C545" s="11">
        <v>44664.611805555556</v>
      </c>
      <c r="D545" s="11" t="s">
        <v>153</v>
      </c>
      <c r="E545" s="11">
        <v>345600</v>
      </c>
      <c r="F545" s="11">
        <v>77904716</v>
      </c>
      <c r="G545" s="11">
        <v>44664.671527777777</v>
      </c>
      <c r="H545" s="11">
        <v>44668.607638888891</v>
      </c>
      <c r="I545" s="11">
        <v>340088</v>
      </c>
      <c r="J545" s="11">
        <v>1</v>
      </c>
      <c r="K545" s="11">
        <v>72</v>
      </c>
      <c r="L545" s="11">
        <v>305088</v>
      </c>
      <c r="M545" s="11">
        <v>131</v>
      </c>
      <c r="N545" s="11">
        <v>131</v>
      </c>
      <c r="O545" s="11">
        <v>92</v>
      </c>
      <c r="P545" s="11">
        <v>100</v>
      </c>
      <c r="Q545" s="11">
        <v>199619</v>
      </c>
      <c r="R545" s="11" t="s">
        <v>154</v>
      </c>
      <c r="S545" s="11" t="s">
        <v>155</v>
      </c>
      <c r="T545" s="11" t="s">
        <v>208</v>
      </c>
      <c r="U545" s="11">
        <v>1</v>
      </c>
      <c r="V545" s="11" t="s">
        <v>154</v>
      </c>
      <c r="W545" s="11" t="s">
        <v>157</v>
      </c>
      <c r="X545" s="11">
        <v>5</v>
      </c>
      <c r="Y545" s="11">
        <v>1</v>
      </c>
      <c r="Z545" s="11">
        <v>10</v>
      </c>
      <c r="AA545" s="11">
        <v>10</v>
      </c>
      <c r="AB545" s="11">
        <v>10</v>
      </c>
      <c r="AC545" s="11">
        <v>10</v>
      </c>
      <c r="AD545" s="11">
        <v>10</v>
      </c>
      <c r="AE545" s="11">
        <v>10</v>
      </c>
      <c r="AF545" s="11">
        <v>10</v>
      </c>
      <c r="AG545" s="11">
        <v>10</v>
      </c>
      <c r="AH545" s="11">
        <v>10</v>
      </c>
      <c r="AI545" s="11">
        <v>10</v>
      </c>
      <c r="AJ545" s="11">
        <v>10</v>
      </c>
      <c r="AK545" s="11">
        <v>10</v>
      </c>
      <c r="AL545" s="11">
        <v>10</v>
      </c>
      <c r="AM545" s="11">
        <v>121</v>
      </c>
      <c r="AN545" s="11">
        <v>60</v>
      </c>
      <c r="AO545" s="11">
        <v>10</v>
      </c>
      <c r="AP545" s="11">
        <v>120</v>
      </c>
      <c r="AQ545" s="11">
        <v>60</v>
      </c>
      <c r="AR545" s="11">
        <v>40</v>
      </c>
      <c r="AS545" s="11">
        <v>1</v>
      </c>
      <c r="AT545" s="11">
        <v>130</v>
      </c>
      <c r="AU545" s="11">
        <v>249</v>
      </c>
      <c r="AV545" s="11">
        <v>91513</v>
      </c>
      <c r="AW545" s="11">
        <v>20991</v>
      </c>
      <c r="AX545" s="11">
        <v>1862</v>
      </c>
      <c r="AY545" s="11">
        <v>16222</v>
      </c>
      <c r="AZ545" s="11">
        <v>3068</v>
      </c>
      <c r="BA545" s="11">
        <v>526</v>
      </c>
      <c r="BB545" s="11">
        <v>1313</v>
      </c>
      <c r="BC545" s="11">
        <v>856</v>
      </c>
      <c r="BD545" s="11">
        <v>704</v>
      </c>
      <c r="BE545" s="11">
        <v>667</v>
      </c>
      <c r="BF545" s="11">
        <v>749</v>
      </c>
      <c r="BG545" s="11">
        <v>220</v>
      </c>
      <c r="BH545" s="11">
        <v>1325</v>
      </c>
      <c r="BI545" s="11">
        <v>12</v>
      </c>
      <c r="BJ545" s="11">
        <v>13</v>
      </c>
      <c r="BK545" s="11">
        <v>11</v>
      </c>
      <c r="BL545" s="11">
        <v>13</v>
      </c>
      <c r="BM545" s="11">
        <v>9</v>
      </c>
      <c r="BN545" s="11">
        <v>10</v>
      </c>
      <c r="BO545" s="11">
        <v>14</v>
      </c>
      <c r="BP545" s="11">
        <v>12</v>
      </c>
      <c r="BQ545" s="11">
        <v>9</v>
      </c>
      <c r="BR545" s="11">
        <v>10</v>
      </c>
      <c r="BS545" s="11">
        <v>21</v>
      </c>
      <c r="BT545" s="11">
        <v>40</v>
      </c>
      <c r="BU545" s="11">
        <v>26</v>
      </c>
      <c r="BV545" s="11">
        <v>44</v>
      </c>
      <c r="BW545" s="11">
        <v>17</v>
      </c>
      <c r="BX545" s="11">
        <v>18</v>
      </c>
      <c r="BY545" s="11">
        <v>38</v>
      </c>
      <c r="BZ545" s="11">
        <v>5</v>
      </c>
      <c r="CA545" s="11">
        <v>7</v>
      </c>
      <c r="CB545" s="11">
        <v>10</v>
      </c>
      <c r="CC545" s="11">
        <v>9</v>
      </c>
      <c r="CD545" s="11">
        <v>7</v>
      </c>
      <c r="CE545" s="11">
        <v>6</v>
      </c>
      <c r="CF545" s="11">
        <v>7</v>
      </c>
      <c r="CG545" s="11">
        <v>4</v>
      </c>
      <c r="CH545" s="11">
        <v>9</v>
      </c>
      <c r="CI545" s="11"/>
      <c r="CJ545" s="11"/>
      <c r="CK545" s="11" t="s">
        <v>158</v>
      </c>
      <c r="CL545" s="11" t="s">
        <v>158</v>
      </c>
      <c r="CM545" s="11" t="s">
        <v>158</v>
      </c>
      <c r="CN545" s="11" t="s">
        <v>158</v>
      </c>
      <c r="CO545" s="11" t="s">
        <v>158</v>
      </c>
      <c r="CP545" s="11" t="s">
        <v>158</v>
      </c>
      <c r="CQ545" s="11" t="s">
        <v>158</v>
      </c>
      <c r="CR545" s="11" t="s">
        <v>158</v>
      </c>
      <c r="CS545" s="11" t="s">
        <v>158</v>
      </c>
      <c r="CT545" s="11" t="s">
        <v>158</v>
      </c>
      <c r="CU545" s="11" t="s">
        <v>158</v>
      </c>
      <c r="CV545" s="11" t="s">
        <v>158</v>
      </c>
      <c r="CW545" s="11" t="s">
        <v>158</v>
      </c>
      <c r="CX545" s="11" t="s">
        <v>154</v>
      </c>
      <c r="CY545" s="11" t="s">
        <v>154</v>
      </c>
      <c r="CZ545" s="11" t="s">
        <v>154</v>
      </c>
      <c r="DA545" s="11" t="s">
        <v>154</v>
      </c>
      <c r="DB545" s="11" t="s">
        <v>154</v>
      </c>
      <c r="DC545" s="11" t="s">
        <v>154</v>
      </c>
      <c r="DD545" s="11" t="s">
        <v>154</v>
      </c>
      <c r="DE545" s="11" t="s">
        <v>154</v>
      </c>
      <c r="DF545" s="11" t="s">
        <v>154</v>
      </c>
      <c r="DG545" s="11" t="s">
        <v>154</v>
      </c>
      <c r="DH545" s="11" t="s">
        <v>154</v>
      </c>
      <c r="DI545" s="11" t="s">
        <v>154</v>
      </c>
      <c r="DJ545" s="11" t="s">
        <v>154</v>
      </c>
      <c r="DK545" s="11" t="s">
        <v>157</v>
      </c>
      <c r="DL545" s="11" t="s">
        <v>157</v>
      </c>
      <c r="DM545" s="11" t="s">
        <v>157</v>
      </c>
      <c r="DN545" s="11" t="s">
        <v>157</v>
      </c>
      <c r="DO545" s="11" t="s">
        <v>157</v>
      </c>
      <c r="DP545" s="11" t="s">
        <v>157</v>
      </c>
      <c r="DQ545" s="11" t="s">
        <v>157</v>
      </c>
      <c r="DR545" s="11" t="s">
        <v>157</v>
      </c>
      <c r="DS545" s="11" t="s">
        <v>157</v>
      </c>
      <c r="DT545" s="11" t="s">
        <v>157</v>
      </c>
      <c r="DU545" s="11" t="s">
        <v>157</v>
      </c>
      <c r="DV545" s="11" t="s">
        <v>157</v>
      </c>
      <c r="DW545" s="11" t="s">
        <v>157</v>
      </c>
      <c r="DX545" s="11" t="b">
        <v>1</v>
      </c>
      <c r="DY545" s="11" t="b">
        <v>1</v>
      </c>
      <c r="DZ545" s="11" t="b">
        <v>1</v>
      </c>
      <c r="EA545" s="11" t="b">
        <v>1</v>
      </c>
      <c r="EB545" s="11" t="b">
        <v>1</v>
      </c>
      <c r="EC545" s="11" t="b">
        <v>1</v>
      </c>
      <c r="ED545" s="11" t="b">
        <v>1</v>
      </c>
      <c r="EE545" s="11" t="b">
        <v>1</v>
      </c>
      <c r="EF545" s="11" t="b">
        <v>1</v>
      </c>
      <c r="EG545" s="11" t="b">
        <v>1</v>
      </c>
      <c r="EH545" s="11" t="b">
        <v>1</v>
      </c>
      <c r="EI545" s="11" t="b">
        <v>1</v>
      </c>
      <c r="EJ545" s="11" t="b">
        <v>1</v>
      </c>
      <c r="EK545" s="11">
        <v>0.23177044299999999</v>
      </c>
      <c r="EL545" s="11">
        <v>3.327132E-2</v>
      </c>
      <c r="EM545" s="11">
        <v>1.4747404E-2</v>
      </c>
      <c r="EN545" s="11">
        <v>6.3706479999999996E-2</v>
      </c>
      <c r="EO545" s="11">
        <v>3.9865598000000002E-2</v>
      </c>
      <c r="EP545" s="11">
        <v>3.9117905000000001E-2</v>
      </c>
      <c r="EQ545" s="11">
        <v>0.23616561699999999</v>
      </c>
      <c r="ER545" s="11">
        <v>1.8510354999999999E-2</v>
      </c>
      <c r="ES545" s="11">
        <v>8.4129847999999993E-2</v>
      </c>
      <c r="ET545" s="11">
        <v>1.7215899999999999E-2</v>
      </c>
      <c r="EU545" s="11">
        <v>1.9287868E-2</v>
      </c>
      <c r="EV545" s="11">
        <v>7.3694546E-2</v>
      </c>
      <c r="EW545" s="11">
        <v>6.3556604000000003E-2</v>
      </c>
      <c r="EX545" s="11" t="s">
        <v>228</v>
      </c>
      <c r="EY545" s="11" t="str">
        <f>VLOOKUP(Table8[[#This Row],[Candidate Detail Answer: City]],cities,2,FALSE)</f>
        <v>Saint Paul</v>
      </c>
      <c r="EZ545" s="11" t="str">
        <f>VLOOKUP(Table8[[#This Row],[Candidate Detail Answer: City]],cities,3,FALSE)</f>
        <v>MN</v>
      </c>
      <c r="FA545" s="21">
        <f>VLOOKUP(Table8[[#This Row],[Candidate Detail Answer: City]],cities,4,FALSE)</f>
        <v>55101</v>
      </c>
      <c r="FB545" s="11" t="s">
        <v>295</v>
      </c>
      <c r="FC545" s="11" t="str">
        <f>VLOOKUP(Table8[[#This Row],[Candidate Detail Answer: Major]],majors_final,3,FALSE)</f>
        <v>Computer Programming</v>
      </c>
      <c r="FD545" s="11" t="str">
        <f>VLOOKUP(Table8[[#This Row],[Candidate Detail Answer: Major]],majors_final,4,FALSE)</f>
        <v>IT-development focused</v>
      </c>
      <c r="FE545" s="11">
        <f>VLOOKUP(Table8[[#This Row],[Candidate Detail Answer: Major]],majors_final,5,FALSE)</f>
        <v>0</v>
      </c>
      <c r="FF545" s="11">
        <f>VLOOKUP(Table8[[#This Row],[Candidate Detail Answer: Major]],majors_final,6,FALSE)</f>
        <v>0</v>
      </c>
      <c r="FG545" s="5"/>
      <c r="FH545" s="5"/>
      <c r="FI545" s="11"/>
    </row>
    <row r="546" spans="1:165" ht="12.75" x14ac:dyDescent="0.2">
      <c r="A546" s="11">
        <v>52250287</v>
      </c>
      <c r="B546" s="11">
        <v>74120684</v>
      </c>
      <c r="C546" s="11">
        <v>52223.572916666199</v>
      </c>
      <c r="D546" s="11" t="s">
        <v>153</v>
      </c>
      <c r="E546" s="11">
        <v>345600</v>
      </c>
      <c r="F546" s="11">
        <v>77904754</v>
      </c>
      <c r="G546" s="11">
        <v>56159.6104166687</v>
      </c>
      <c r="H546" s="11">
        <v>54818.257638886302</v>
      </c>
      <c r="I546" s="11">
        <v>253014</v>
      </c>
      <c r="J546" s="11">
        <v>1</v>
      </c>
      <c r="K546" s="11">
        <v>534</v>
      </c>
      <c r="L546" s="11">
        <v>131423</v>
      </c>
      <c r="M546" s="11">
        <v>131</v>
      </c>
      <c r="N546" s="11">
        <v>121</v>
      </c>
      <c r="O546" s="11">
        <v>92</v>
      </c>
      <c r="P546" s="11">
        <v>92.36</v>
      </c>
      <c r="Q546" s="11">
        <v>205849</v>
      </c>
      <c r="R546" s="11" t="s">
        <v>154</v>
      </c>
      <c r="S546" s="11" t="s">
        <v>155</v>
      </c>
      <c r="T546" s="11" t="s">
        <v>208</v>
      </c>
      <c r="U546" s="11">
        <v>83</v>
      </c>
      <c r="V546" s="11" t="s">
        <v>154</v>
      </c>
      <c r="W546" s="11" t="s">
        <v>157</v>
      </c>
      <c r="X546" s="11"/>
      <c r="Y546" s="11">
        <v>1</v>
      </c>
      <c r="Z546" s="11">
        <v>10</v>
      </c>
      <c r="AA546" s="11">
        <v>10</v>
      </c>
      <c r="AB546" s="11">
        <v>10</v>
      </c>
      <c r="AC546" s="11">
        <v>10</v>
      </c>
      <c r="AD546" s="11">
        <v>10</v>
      </c>
      <c r="AE546" s="11">
        <v>10</v>
      </c>
      <c r="AF546" s="11">
        <v>10</v>
      </c>
      <c r="AG546" s="11">
        <v>10</v>
      </c>
      <c r="AH546" s="11">
        <v>10</v>
      </c>
      <c r="AI546" s="11">
        <v>10</v>
      </c>
      <c r="AJ546" s="11">
        <v>10</v>
      </c>
      <c r="AK546" s="11">
        <v>0</v>
      </c>
      <c r="AL546" s="11">
        <v>10</v>
      </c>
      <c r="AM546" s="11">
        <v>111</v>
      </c>
      <c r="AN546" s="11">
        <v>60</v>
      </c>
      <c r="AO546" s="11">
        <v>10</v>
      </c>
      <c r="AP546" s="11">
        <v>110</v>
      </c>
      <c r="AQ546" s="11">
        <v>50</v>
      </c>
      <c r="AR546" s="11">
        <v>30</v>
      </c>
      <c r="AS546" s="11">
        <v>1</v>
      </c>
      <c r="AT546" s="11">
        <v>120</v>
      </c>
      <c r="AU546" s="11">
        <v>291</v>
      </c>
      <c r="AV546" s="11">
        <v>5993</v>
      </c>
      <c r="AW546" s="11">
        <v>2512</v>
      </c>
      <c r="AX546" s="11">
        <v>1591</v>
      </c>
      <c r="AY546" s="11">
        <v>1376</v>
      </c>
      <c r="AZ546" s="11">
        <v>1825</v>
      </c>
      <c r="BA546" s="11">
        <v>777</v>
      </c>
      <c r="BB546" s="11">
        <v>8266</v>
      </c>
      <c r="BC546" s="11">
        <v>5412</v>
      </c>
      <c r="BD546" s="11">
        <v>1640</v>
      </c>
      <c r="BE546" s="11">
        <v>4342</v>
      </c>
      <c r="BF546" s="11">
        <v>2319</v>
      </c>
      <c r="BG546" s="11">
        <v>3937</v>
      </c>
      <c r="BH546" s="11">
        <v>4520</v>
      </c>
      <c r="BI546" s="11">
        <v>6</v>
      </c>
      <c r="BJ546" s="11">
        <v>7</v>
      </c>
      <c r="BK546" s="11">
        <v>7</v>
      </c>
      <c r="BL546" s="11">
        <v>10</v>
      </c>
      <c r="BM546" s="11">
        <v>6</v>
      </c>
      <c r="BN546" s="11">
        <v>5</v>
      </c>
      <c r="BO546" s="11">
        <v>13</v>
      </c>
      <c r="BP546" s="11">
        <v>16</v>
      </c>
      <c r="BQ546" s="11">
        <v>10</v>
      </c>
      <c r="BR546" s="11">
        <v>14</v>
      </c>
      <c r="BS546" s="11">
        <v>6</v>
      </c>
      <c r="BT546" s="11">
        <v>14</v>
      </c>
      <c r="BU546" s="11">
        <v>30</v>
      </c>
      <c r="BV546" s="11">
        <v>6</v>
      </c>
      <c r="BW546" s="11">
        <v>6</v>
      </c>
      <c r="BX546" s="11">
        <v>7</v>
      </c>
      <c r="BY546" s="11">
        <v>4</v>
      </c>
      <c r="BZ546" s="11">
        <v>11</v>
      </c>
      <c r="CA546" s="11">
        <v>2</v>
      </c>
      <c r="CB546" s="11">
        <v>21</v>
      </c>
      <c r="CC546" s="11">
        <v>13</v>
      </c>
      <c r="CD546" s="11">
        <v>12</v>
      </c>
      <c r="CE546" s="11">
        <v>22</v>
      </c>
      <c r="CF546" s="11">
        <v>8</v>
      </c>
      <c r="CG546" s="11">
        <v>17</v>
      </c>
      <c r="CH546" s="11">
        <v>14</v>
      </c>
      <c r="CI546" s="11"/>
      <c r="CJ546" s="11"/>
      <c r="CK546" s="11" t="s">
        <v>158</v>
      </c>
      <c r="CL546" s="11" t="s">
        <v>158</v>
      </c>
      <c r="CM546" s="11" t="s">
        <v>158</v>
      </c>
      <c r="CN546" s="11" t="s">
        <v>158</v>
      </c>
      <c r="CO546" s="11" t="s">
        <v>158</v>
      </c>
      <c r="CP546" s="11" t="s">
        <v>158</v>
      </c>
      <c r="CQ546" s="11" t="s">
        <v>158</v>
      </c>
      <c r="CR546" s="11" t="s">
        <v>158</v>
      </c>
      <c r="CS546" s="11" t="s">
        <v>158</v>
      </c>
      <c r="CT546" s="11" t="s">
        <v>158</v>
      </c>
      <c r="CU546" s="11" t="s">
        <v>158</v>
      </c>
      <c r="CV546" s="11" t="s">
        <v>158</v>
      </c>
      <c r="CW546" s="11" t="s">
        <v>158</v>
      </c>
      <c r="CX546" s="11" t="s">
        <v>154</v>
      </c>
      <c r="CY546" s="11" t="s">
        <v>154</v>
      </c>
      <c r="CZ546" s="11" t="s">
        <v>154</v>
      </c>
      <c r="DA546" s="11" t="s">
        <v>154</v>
      </c>
      <c r="DB546" s="11" t="s">
        <v>154</v>
      </c>
      <c r="DC546" s="11" t="s">
        <v>154</v>
      </c>
      <c r="DD546" s="11" t="s">
        <v>154</v>
      </c>
      <c r="DE546" s="11" t="s">
        <v>154</v>
      </c>
      <c r="DF546" s="11" t="s">
        <v>154</v>
      </c>
      <c r="DG546" s="11" t="s">
        <v>154</v>
      </c>
      <c r="DH546" s="11" t="s">
        <v>154</v>
      </c>
      <c r="DI546" s="11" t="s">
        <v>154</v>
      </c>
      <c r="DJ546" s="11" t="s">
        <v>154</v>
      </c>
      <c r="DK546" s="11" t="s">
        <v>157</v>
      </c>
      <c r="DL546" s="11" t="s">
        <v>157</v>
      </c>
      <c r="DM546" s="11" t="s">
        <v>157</v>
      </c>
      <c r="DN546" s="11" t="s">
        <v>157</v>
      </c>
      <c r="DO546" s="11" t="s">
        <v>157</v>
      </c>
      <c r="DP546" s="11" t="s">
        <v>157</v>
      </c>
      <c r="DQ546" s="11" t="s">
        <v>157</v>
      </c>
      <c r="DR546" s="11" t="s">
        <v>157</v>
      </c>
      <c r="DS546" s="11" t="s">
        <v>157</v>
      </c>
      <c r="DT546" s="11" t="s">
        <v>157</v>
      </c>
      <c r="DU546" s="11" t="s">
        <v>157</v>
      </c>
      <c r="DV546" s="11" t="s">
        <v>157</v>
      </c>
      <c r="DW546" s="11" t="s">
        <v>157</v>
      </c>
      <c r="DX546" s="11" t="b">
        <v>1</v>
      </c>
      <c r="DY546" s="11" t="b">
        <v>1</v>
      </c>
      <c r="DZ546" s="11" t="b">
        <v>1</v>
      </c>
      <c r="EA546" s="11" t="b">
        <v>1</v>
      </c>
      <c r="EB546" s="11" t="b">
        <v>1</v>
      </c>
      <c r="EC546" s="11" t="b">
        <v>1</v>
      </c>
      <c r="ED546" s="11" t="b">
        <v>1</v>
      </c>
      <c r="EE546" s="11" t="b">
        <v>1</v>
      </c>
      <c r="EF546" s="11" t="b">
        <v>1</v>
      </c>
      <c r="EG546" s="11" t="b">
        <v>1</v>
      </c>
      <c r="EH546" s="11" t="b">
        <v>1</v>
      </c>
      <c r="EI546" s="11" t="b">
        <v>0</v>
      </c>
      <c r="EJ546" s="11" t="b">
        <v>1</v>
      </c>
      <c r="EK546" s="11">
        <v>3.0241000000000001E-2</v>
      </c>
      <c r="EL546" s="11">
        <v>1.5221E-2</v>
      </c>
      <c r="EM546" s="11">
        <v>2.2473E-2</v>
      </c>
      <c r="EN546" s="11">
        <v>3.2638E-2</v>
      </c>
      <c r="EO546" s="11">
        <v>2.8979999999999999E-2</v>
      </c>
      <c r="EP546" s="11">
        <v>2.9354999999999999E-2</v>
      </c>
      <c r="EQ546" s="11">
        <v>2.7938999999999999E-2</v>
      </c>
      <c r="ER546" s="11">
        <v>1.9272000000000001E-2</v>
      </c>
      <c r="ES546" s="11">
        <v>3.2918000000000003E-2</v>
      </c>
      <c r="ET546" s="11">
        <v>2.8840999999999999E-2</v>
      </c>
      <c r="EU546" s="11">
        <v>3.7935000000000003E-2</v>
      </c>
      <c r="EV546" s="11">
        <v>1.2985999999999999E-2</v>
      </c>
      <c r="EW546" s="11">
        <v>0.240009</v>
      </c>
      <c r="EX546" s="11" t="s">
        <v>228</v>
      </c>
      <c r="EY546" s="11" t="str">
        <f>VLOOKUP(Table8[[#This Row],[Candidate Detail Answer: City]],cities,2,FALSE)</f>
        <v>Saint Paul</v>
      </c>
      <c r="EZ546" s="11" t="str">
        <f>VLOOKUP(Table8[[#This Row],[Candidate Detail Answer: City]],cities,3,FALSE)</f>
        <v>MN</v>
      </c>
      <c r="FA546" s="21">
        <f>VLOOKUP(Table8[[#This Row],[Candidate Detail Answer: City]],cities,4,FALSE)</f>
        <v>55101</v>
      </c>
      <c r="FB546" s="11" t="s">
        <v>302</v>
      </c>
      <c r="FC546" s="11" t="str">
        <f>VLOOKUP(Table8[[#This Row],[Candidate Detail Answer: Major]],majors_final,3,FALSE)</f>
        <v>Computer Science</v>
      </c>
      <c r="FD546" s="11" t="str">
        <f>VLOOKUP(Table8[[#This Row],[Candidate Detail Answer: Major]],majors_final,4,FALSE)</f>
        <v>IT-development focused</v>
      </c>
      <c r="FE546" s="11">
        <f>VLOOKUP(Table8[[#This Row],[Candidate Detail Answer: Major]],majors_final,5,FALSE)</f>
        <v>0</v>
      </c>
      <c r="FF546" s="11">
        <f>VLOOKUP(Table8[[#This Row],[Candidate Detail Answer: Major]],majors_final,6,FALSE)</f>
        <v>0</v>
      </c>
      <c r="FG546" s="5"/>
      <c r="FH546" s="5"/>
      <c r="FI546" s="11"/>
    </row>
    <row r="547" spans="1:165" ht="12.75" x14ac:dyDescent="0.2">
      <c r="A547" s="11">
        <v>52249686</v>
      </c>
      <c r="B547" s="11">
        <v>74119590</v>
      </c>
      <c r="C547" s="11">
        <v>44664.606249999997</v>
      </c>
      <c r="D547" s="11" t="s">
        <v>153</v>
      </c>
      <c r="E547" s="11">
        <v>345600</v>
      </c>
      <c r="F547" s="11">
        <v>77906098</v>
      </c>
      <c r="G547" s="11">
        <v>44664.699305555558</v>
      </c>
      <c r="H547" s="11">
        <v>44665.071527777778</v>
      </c>
      <c r="I547" s="11">
        <v>32128</v>
      </c>
      <c r="J547" s="11">
        <v>1</v>
      </c>
      <c r="K547" s="11">
        <v>10</v>
      </c>
      <c r="L547" s="11">
        <v>515</v>
      </c>
      <c r="M547" s="11">
        <v>131</v>
      </c>
      <c r="N547" s="11">
        <v>131</v>
      </c>
      <c r="O547" s="11">
        <v>92</v>
      </c>
      <c r="P547" s="11">
        <v>100</v>
      </c>
      <c r="Q547" s="11">
        <v>0</v>
      </c>
      <c r="R547" s="11" t="s">
        <v>154</v>
      </c>
      <c r="S547" s="11" t="s">
        <v>155</v>
      </c>
      <c r="T547" s="11" t="s">
        <v>208</v>
      </c>
      <c r="U547" s="11">
        <v>1</v>
      </c>
      <c r="V547" s="11" t="s">
        <v>154</v>
      </c>
      <c r="W547" s="11" t="s">
        <v>157</v>
      </c>
      <c r="X547" s="11">
        <v>4</v>
      </c>
      <c r="Y547" s="11">
        <v>1</v>
      </c>
      <c r="Z547" s="11">
        <v>10</v>
      </c>
      <c r="AA547" s="11">
        <v>10</v>
      </c>
      <c r="AB547" s="11">
        <v>10</v>
      </c>
      <c r="AC547" s="11">
        <v>10</v>
      </c>
      <c r="AD547" s="11">
        <v>10</v>
      </c>
      <c r="AE547" s="11">
        <v>10</v>
      </c>
      <c r="AF547" s="11">
        <v>10</v>
      </c>
      <c r="AG547" s="11">
        <v>10</v>
      </c>
      <c r="AH547" s="11">
        <v>10</v>
      </c>
      <c r="AI547" s="11">
        <v>10</v>
      </c>
      <c r="AJ547" s="11">
        <v>10</v>
      </c>
      <c r="AK547" s="11">
        <v>10</v>
      </c>
      <c r="AL547" s="11">
        <v>10</v>
      </c>
      <c r="AM547" s="11">
        <v>121</v>
      </c>
      <c r="AN547" s="11">
        <v>60</v>
      </c>
      <c r="AO547" s="11">
        <v>10</v>
      </c>
      <c r="AP547" s="11">
        <v>120</v>
      </c>
      <c r="AQ547" s="11">
        <v>60</v>
      </c>
      <c r="AR547" s="11">
        <v>40</v>
      </c>
      <c r="AS547" s="11">
        <v>1</v>
      </c>
      <c r="AT547" s="11">
        <v>130</v>
      </c>
      <c r="AU547" s="11">
        <v>202</v>
      </c>
      <c r="AV547" s="11">
        <v>4527</v>
      </c>
      <c r="AW547" s="11">
        <v>1360</v>
      </c>
      <c r="AX547" s="11">
        <v>4384</v>
      </c>
      <c r="AY547" s="11">
        <v>1031</v>
      </c>
      <c r="AZ547" s="11">
        <v>1363</v>
      </c>
      <c r="BA547" s="11">
        <v>1252</v>
      </c>
      <c r="BB547" s="11">
        <v>6425</v>
      </c>
      <c r="BC547" s="11">
        <v>2492</v>
      </c>
      <c r="BD547" s="11">
        <v>1050</v>
      </c>
      <c r="BE547" s="11">
        <v>728</v>
      </c>
      <c r="BF547" s="11">
        <v>1478</v>
      </c>
      <c r="BG547" s="11">
        <v>3620</v>
      </c>
      <c r="BH547" s="11">
        <v>1249</v>
      </c>
      <c r="BI547" s="11">
        <v>9</v>
      </c>
      <c r="BJ547" s="11">
        <v>10</v>
      </c>
      <c r="BK547" s="11">
        <v>10</v>
      </c>
      <c r="BL547" s="11">
        <v>11</v>
      </c>
      <c r="BM547" s="11">
        <v>8</v>
      </c>
      <c r="BN547" s="11">
        <v>9</v>
      </c>
      <c r="BO547" s="11">
        <v>12</v>
      </c>
      <c r="BP547" s="11">
        <v>12</v>
      </c>
      <c r="BQ547" s="11">
        <v>9</v>
      </c>
      <c r="BR547" s="11">
        <v>9</v>
      </c>
      <c r="BS547" s="11">
        <v>10</v>
      </c>
      <c r="BT547" s="11">
        <v>15</v>
      </c>
      <c r="BU547" s="11">
        <v>23</v>
      </c>
      <c r="BV547" s="11">
        <v>53</v>
      </c>
      <c r="BW547" s="11">
        <v>16</v>
      </c>
      <c r="BX547" s="11">
        <v>37</v>
      </c>
      <c r="BY547" s="11">
        <v>15</v>
      </c>
      <c r="BZ547" s="11">
        <v>21</v>
      </c>
      <c r="CA547" s="11">
        <v>16</v>
      </c>
      <c r="CB547" s="11">
        <v>43</v>
      </c>
      <c r="CC547" s="11">
        <v>19</v>
      </c>
      <c r="CD547" s="11">
        <v>13</v>
      </c>
      <c r="CE547" s="11">
        <v>10</v>
      </c>
      <c r="CF547" s="11">
        <v>14</v>
      </c>
      <c r="CG547" s="11">
        <v>26</v>
      </c>
      <c r="CH547" s="11">
        <v>10</v>
      </c>
      <c r="CI547" s="11"/>
      <c r="CJ547" s="11"/>
      <c r="CK547" s="11" t="s">
        <v>158</v>
      </c>
      <c r="CL547" s="11" t="s">
        <v>158</v>
      </c>
      <c r="CM547" s="11" t="s">
        <v>158</v>
      </c>
      <c r="CN547" s="11" t="s">
        <v>158</v>
      </c>
      <c r="CO547" s="11" t="s">
        <v>158</v>
      </c>
      <c r="CP547" s="11" t="s">
        <v>158</v>
      </c>
      <c r="CQ547" s="11" t="s">
        <v>158</v>
      </c>
      <c r="CR547" s="11" t="s">
        <v>158</v>
      </c>
      <c r="CS547" s="11" t="s">
        <v>158</v>
      </c>
      <c r="CT547" s="11" t="s">
        <v>158</v>
      </c>
      <c r="CU547" s="11" t="s">
        <v>158</v>
      </c>
      <c r="CV547" s="11" t="s">
        <v>158</v>
      </c>
      <c r="CW547" s="11" t="s">
        <v>158</v>
      </c>
      <c r="CX547" s="11" t="s">
        <v>154</v>
      </c>
      <c r="CY547" s="11" t="s">
        <v>154</v>
      </c>
      <c r="CZ547" s="11" t="s">
        <v>154</v>
      </c>
      <c r="DA547" s="11" t="s">
        <v>154</v>
      </c>
      <c r="DB547" s="11" t="s">
        <v>154</v>
      </c>
      <c r="DC547" s="11" t="s">
        <v>154</v>
      </c>
      <c r="DD547" s="11" t="s">
        <v>154</v>
      </c>
      <c r="DE547" s="11" t="s">
        <v>154</v>
      </c>
      <c r="DF547" s="11" t="s">
        <v>154</v>
      </c>
      <c r="DG547" s="11" t="s">
        <v>154</v>
      </c>
      <c r="DH547" s="11" t="s">
        <v>154</v>
      </c>
      <c r="DI547" s="11" t="s">
        <v>154</v>
      </c>
      <c r="DJ547" s="11" t="s">
        <v>154</v>
      </c>
      <c r="DK547" s="11" t="s">
        <v>157</v>
      </c>
      <c r="DL547" s="11" t="s">
        <v>157</v>
      </c>
      <c r="DM547" s="11" t="s">
        <v>157</v>
      </c>
      <c r="DN547" s="11" t="s">
        <v>157</v>
      </c>
      <c r="DO547" s="11" t="s">
        <v>157</v>
      </c>
      <c r="DP547" s="11" t="s">
        <v>157</v>
      </c>
      <c r="DQ547" s="11" t="s">
        <v>157</v>
      </c>
      <c r="DR547" s="11" t="s">
        <v>157</v>
      </c>
      <c r="DS547" s="11" t="s">
        <v>157</v>
      </c>
      <c r="DT547" s="11" t="s">
        <v>157</v>
      </c>
      <c r="DU547" s="11" t="s">
        <v>157</v>
      </c>
      <c r="DV547" s="11" t="s">
        <v>157</v>
      </c>
      <c r="DW547" s="11" t="s">
        <v>157</v>
      </c>
      <c r="DX547" s="11" t="b">
        <v>1</v>
      </c>
      <c r="DY547" s="11" t="b">
        <v>1</v>
      </c>
      <c r="DZ547" s="11" t="b">
        <v>1</v>
      </c>
      <c r="EA547" s="11" t="b">
        <v>1</v>
      </c>
      <c r="EB547" s="11" t="b">
        <v>1</v>
      </c>
      <c r="EC547" s="11" t="b">
        <v>1</v>
      </c>
      <c r="ED547" s="11" t="b">
        <v>1</v>
      </c>
      <c r="EE547" s="11" t="b">
        <v>1</v>
      </c>
      <c r="EF547" s="11" t="b">
        <v>1</v>
      </c>
      <c r="EG547" s="11" t="b">
        <v>1</v>
      </c>
      <c r="EH547" s="11" t="b">
        <v>1</v>
      </c>
      <c r="EI547" s="11" t="b">
        <v>1</v>
      </c>
      <c r="EJ547" s="11" t="b">
        <v>1</v>
      </c>
      <c r="EK547" s="11">
        <v>1.5321804E-2</v>
      </c>
      <c r="EL547" s="11">
        <v>0.122354438</v>
      </c>
      <c r="EM547" s="11">
        <v>1.2502119000000001E-2</v>
      </c>
      <c r="EN547" s="11">
        <v>8.4946284999999996E-2</v>
      </c>
      <c r="EO547" s="11">
        <v>4.3446736E-2</v>
      </c>
      <c r="EP547" s="11">
        <v>4.1314887000000002E-2</v>
      </c>
      <c r="EQ547" s="11">
        <v>4.0671697999999999E-2</v>
      </c>
      <c r="ER547" s="11">
        <v>2.1341740000000001E-2</v>
      </c>
      <c r="ES547" s="11">
        <v>7.3110771000000005E-2</v>
      </c>
      <c r="ET547" s="11">
        <v>2.9922254999999998E-2</v>
      </c>
      <c r="EU547" s="11">
        <v>3.7947183000000002E-2</v>
      </c>
      <c r="EV547" s="11">
        <v>2.7912337999999998E-2</v>
      </c>
      <c r="EW547" s="11">
        <v>3.2414527999999998E-2</v>
      </c>
      <c r="EX547" s="11" t="s">
        <v>228</v>
      </c>
      <c r="EY547" s="11" t="str">
        <f>VLOOKUP(Table8[[#This Row],[Candidate Detail Answer: City]],cities,2,FALSE)</f>
        <v>Saint Paul</v>
      </c>
      <c r="EZ547" s="11" t="str">
        <f>VLOOKUP(Table8[[#This Row],[Candidate Detail Answer: City]],cities,3,FALSE)</f>
        <v>MN</v>
      </c>
      <c r="FA547" s="21">
        <f>VLOOKUP(Table8[[#This Row],[Candidate Detail Answer: City]],cities,4,FALSE)</f>
        <v>55101</v>
      </c>
      <c r="FB547" s="11" t="s">
        <v>313</v>
      </c>
      <c r="FC547" s="11" t="str">
        <f>VLOOKUP(Table8[[#This Row],[Candidate Detail Answer: Major]],majors_final,3,FALSE)</f>
        <v>Full Stack Development</v>
      </c>
      <c r="FD547" s="11" t="str">
        <f>VLOOKUP(Table8[[#This Row],[Candidate Detail Answer: Major]],majors_final,4,FALSE)</f>
        <v>IT-development focused</v>
      </c>
      <c r="FE547" s="11">
        <f>VLOOKUP(Table8[[#This Row],[Candidate Detail Answer: Major]],majors_final,5,FALSE)</f>
        <v>0</v>
      </c>
      <c r="FF547" s="11">
        <f>VLOOKUP(Table8[[#This Row],[Candidate Detail Answer: Major]],majors_final,6,FALSE)</f>
        <v>0</v>
      </c>
      <c r="FG547" s="5"/>
      <c r="FH547" s="5"/>
      <c r="FI547" s="11"/>
    </row>
    <row r="548" spans="1:165" ht="12.75" x14ac:dyDescent="0.2">
      <c r="A548" s="11">
        <v>52249671</v>
      </c>
      <c r="B548" s="11">
        <v>74119560</v>
      </c>
      <c r="C548" s="11">
        <v>55557.3340277772</v>
      </c>
      <c r="D548" s="11" t="s">
        <v>153</v>
      </c>
      <c r="E548" s="11">
        <v>345600</v>
      </c>
      <c r="F548" s="11">
        <v>77904466</v>
      </c>
      <c r="G548" s="11">
        <v>55617.772916668597</v>
      </c>
      <c r="H548" s="11">
        <v>54339.888888886402</v>
      </c>
      <c r="I548" s="11">
        <v>345596</v>
      </c>
      <c r="J548" s="11">
        <v>1</v>
      </c>
      <c r="K548" s="11">
        <v>3</v>
      </c>
      <c r="L548" s="11">
        <v>343750</v>
      </c>
      <c r="M548" s="11">
        <v>131</v>
      </c>
      <c r="N548" s="11">
        <v>101</v>
      </c>
      <c r="O548" s="11">
        <v>92</v>
      </c>
      <c r="P548" s="11">
        <v>77.09</v>
      </c>
      <c r="Q548" s="11">
        <v>289147</v>
      </c>
      <c r="R548" s="11" t="s">
        <v>154</v>
      </c>
      <c r="S548" s="11" t="s">
        <v>155</v>
      </c>
      <c r="T548" s="11" t="s">
        <v>208</v>
      </c>
      <c r="U548" s="11">
        <v>13</v>
      </c>
      <c r="V548" s="11" t="s">
        <v>154</v>
      </c>
      <c r="W548" s="11" t="s">
        <v>157</v>
      </c>
      <c r="X548" s="11">
        <v>4</v>
      </c>
      <c r="Y548" s="11">
        <v>1</v>
      </c>
      <c r="Z548" s="11">
        <v>0</v>
      </c>
      <c r="AA548" s="11">
        <v>10</v>
      </c>
      <c r="AB548" s="11">
        <v>10</v>
      </c>
      <c r="AC548" s="11">
        <v>10</v>
      </c>
      <c r="AD548" s="11">
        <v>10</v>
      </c>
      <c r="AE548" s="11">
        <v>10</v>
      </c>
      <c r="AF548" s="11">
        <v>10</v>
      </c>
      <c r="AG548" s="11">
        <v>10</v>
      </c>
      <c r="AH548" s="11">
        <v>10</v>
      </c>
      <c r="AI548" s="11">
        <v>10</v>
      </c>
      <c r="AJ548" s="11">
        <v>10</v>
      </c>
      <c r="AK548" s="11">
        <v>0</v>
      </c>
      <c r="AL548" s="11">
        <v>0</v>
      </c>
      <c r="AM548" s="11">
        <v>91</v>
      </c>
      <c r="AN548" s="11">
        <v>50</v>
      </c>
      <c r="AO548" s="11">
        <v>0</v>
      </c>
      <c r="AP548" s="11">
        <v>100</v>
      </c>
      <c r="AQ548" s="11">
        <v>40</v>
      </c>
      <c r="AR548" s="11">
        <v>30</v>
      </c>
      <c r="AS548" s="11">
        <v>1</v>
      </c>
      <c r="AT548" s="11">
        <v>100</v>
      </c>
      <c r="AU548" s="11">
        <v>37</v>
      </c>
      <c r="AV548" s="11">
        <v>141</v>
      </c>
      <c r="AW548" s="11">
        <v>64</v>
      </c>
      <c r="AX548" s="11">
        <v>38</v>
      </c>
      <c r="AY548" s="11">
        <v>37</v>
      </c>
      <c r="AZ548" s="11">
        <v>39</v>
      </c>
      <c r="BA548" s="11">
        <v>44</v>
      </c>
      <c r="BB548" s="11">
        <v>37</v>
      </c>
      <c r="BC548" s="11">
        <v>38</v>
      </c>
      <c r="BD548" s="11">
        <v>36</v>
      </c>
      <c r="BE548" s="11">
        <v>101</v>
      </c>
      <c r="BF548" s="11">
        <v>53</v>
      </c>
      <c r="BG548" s="11">
        <v>51</v>
      </c>
      <c r="BH548" s="11">
        <v>192</v>
      </c>
      <c r="BI548" s="11">
        <v>4</v>
      </c>
      <c r="BJ548" s="11">
        <v>4</v>
      </c>
      <c r="BK548" s="11">
        <v>4</v>
      </c>
      <c r="BL548" s="11">
        <v>4</v>
      </c>
      <c r="BM548" s="11">
        <v>4</v>
      </c>
      <c r="BN548" s="11">
        <v>8</v>
      </c>
      <c r="BO548" s="11">
        <v>11</v>
      </c>
      <c r="BP548" s="11">
        <v>9</v>
      </c>
      <c r="BQ548" s="11">
        <v>9</v>
      </c>
      <c r="BR548" s="11">
        <v>10</v>
      </c>
      <c r="BS548" s="11">
        <v>8</v>
      </c>
      <c r="BT548" s="11">
        <v>15</v>
      </c>
      <c r="BU548" s="11">
        <v>20</v>
      </c>
      <c r="BV548" s="11">
        <v>2</v>
      </c>
      <c r="BW548" s="11">
        <v>2</v>
      </c>
      <c r="BX548" s="11">
        <v>2</v>
      </c>
      <c r="BY548" s="11">
        <v>2</v>
      </c>
      <c r="BZ548" s="11">
        <v>3</v>
      </c>
      <c r="CA548" s="11">
        <v>2</v>
      </c>
      <c r="CB548" s="11">
        <v>2</v>
      </c>
      <c r="CC548" s="11">
        <v>2</v>
      </c>
      <c r="CD548" s="11">
        <v>2</v>
      </c>
      <c r="CE548" s="11">
        <v>2</v>
      </c>
      <c r="CF548" s="11">
        <v>2</v>
      </c>
      <c r="CG548" s="11">
        <v>2</v>
      </c>
      <c r="CH548" s="11">
        <v>5</v>
      </c>
      <c r="CI548" s="11"/>
      <c r="CJ548" s="11"/>
      <c r="CK548" s="11" t="s">
        <v>158</v>
      </c>
      <c r="CL548" s="11" t="s">
        <v>158</v>
      </c>
      <c r="CM548" s="11" t="s">
        <v>158</v>
      </c>
      <c r="CN548" s="11" t="s">
        <v>158</v>
      </c>
      <c r="CO548" s="11" t="s">
        <v>158</v>
      </c>
      <c r="CP548" s="11" t="s">
        <v>158</v>
      </c>
      <c r="CQ548" s="11" t="s">
        <v>158</v>
      </c>
      <c r="CR548" s="11" t="s">
        <v>158</v>
      </c>
      <c r="CS548" s="11" t="s">
        <v>158</v>
      </c>
      <c r="CT548" s="11" t="s">
        <v>158</v>
      </c>
      <c r="CU548" s="11" t="s">
        <v>158</v>
      </c>
      <c r="CV548" s="11" t="s">
        <v>158</v>
      </c>
      <c r="CW548" s="11" t="s">
        <v>158</v>
      </c>
      <c r="CX548" s="11" t="s">
        <v>154</v>
      </c>
      <c r="CY548" s="11" t="s">
        <v>154</v>
      </c>
      <c r="CZ548" s="11" t="s">
        <v>154</v>
      </c>
      <c r="DA548" s="11" t="s">
        <v>154</v>
      </c>
      <c r="DB548" s="11" t="s">
        <v>154</v>
      </c>
      <c r="DC548" s="11" t="s">
        <v>154</v>
      </c>
      <c r="DD548" s="11" t="s">
        <v>154</v>
      </c>
      <c r="DE548" s="11" t="s">
        <v>154</v>
      </c>
      <c r="DF548" s="11" t="s">
        <v>154</v>
      </c>
      <c r="DG548" s="11" t="s">
        <v>154</v>
      </c>
      <c r="DH548" s="11" t="s">
        <v>154</v>
      </c>
      <c r="DI548" s="11" t="s">
        <v>154</v>
      </c>
      <c r="DJ548" s="11" t="s">
        <v>154</v>
      </c>
      <c r="DK548" s="11" t="s">
        <v>157</v>
      </c>
      <c r="DL548" s="11" t="s">
        <v>157</v>
      </c>
      <c r="DM548" s="11" t="s">
        <v>157</v>
      </c>
      <c r="DN548" s="11" t="s">
        <v>157</v>
      </c>
      <c r="DO548" s="11" t="s">
        <v>157</v>
      </c>
      <c r="DP548" s="11" t="s">
        <v>157</v>
      </c>
      <c r="DQ548" s="11" t="s">
        <v>157</v>
      </c>
      <c r="DR548" s="11" t="s">
        <v>157</v>
      </c>
      <c r="DS548" s="11" t="s">
        <v>157</v>
      </c>
      <c r="DT548" s="11" t="s">
        <v>157</v>
      </c>
      <c r="DU548" s="11" t="s">
        <v>157</v>
      </c>
      <c r="DV548" s="11" t="s">
        <v>157</v>
      </c>
      <c r="DW548" s="11" t="s">
        <v>157</v>
      </c>
      <c r="DX548" s="11" t="b">
        <v>0</v>
      </c>
      <c r="DY548" s="11" t="b">
        <v>1</v>
      </c>
      <c r="DZ548" s="11" t="b">
        <v>1</v>
      </c>
      <c r="EA548" s="11" t="b">
        <v>1</v>
      </c>
      <c r="EB548" s="11" t="b">
        <v>1</v>
      </c>
      <c r="EC548" s="11" t="b">
        <v>1</v>
      </c>
      <c r="ED548" s="11" t="b">
        <v>1</v>
      </c>
      <c r="EE548" s="11" t="b">
        <v>1</v>
      </c>
      <c r="EF548" s="11" t="b">
        <v>1</v>
      </c>
      <c r="EG548" s="11" t="b">
        <v>1</v>
      </c>
      <c r="EH548" s="11" t="b">
        <v>1</v>
      </c>
      <c r="EI548" s="11" t="b">
        <v>0</v>
      </c>
      <c r="EJ548" s="11" t="b">
        <v>0</v>
      </c>
      <c r="EK548" s="11">
        <v>4.4156000000000001E-2</v>
      </c>
      <c r="EL548" s="11">
        <v>5.8316E-2</v>
      </c>
      <c r="EM548" s="11">
        <v>2.7866999999999999E-2</v>
      </c>
      <c r="EN548" s="11">
        <v>3.1647000000000002E-2</v>
      </c>
      <c r="EO548" s="11">
        <v>4.3480999999999999E-2</v>
      </c>
      <c r="EP548" s="11">
        <v>0.11210100000000001</v>
      </c>
      <c r="EQ548" s="11">
        <v>7.2438000000000002E-2</v>
      </c>
      <c r="ER548" s="11">
        <v>3.2150999999999999E-2</v>
      </c>
      <c r="ES548" s="11">
        <v>0.10020800000000001</v>
      </c>
      <c r="ET548" s="11">
        <v>6.2207999999999999E-2</v>
      </c>
      <c r="EU548" s="11">
        <v>3.4247E-2</v>
      </c>
      <c r="EV548" s="11">
        <v>6.4376000000000003E-2</v>
      </c>
      <c r="EW548" s="11">
        <v>3.3312000000000001E-2</v>
      </c>
      <c r="EX548" s="11" t="s">
        <v>228</v>
      </c>
      <c r="EY548" s="11" t="str">
        <f>VLOOKUP(Table8[[#This Row],[Candidate Detail Answer: City]],cities,2,FALSE)</f>
        <v>Saint Paul</v>
      </c>
      <c r="EZ548" s="11" t="str">
        <f>VLOOKUP(Table8[[#This Row],[Candidate Detail Answer: City]],cities,3,FALSE)</f>
        <v>MN</v>
      </c>
      <c r="FA548" s="21">
        <f>VLOOKUP(Table8[[#This Row],[Candidate Detail Answer: City]],cities,4,FALSE)</f>
        <v>55101</v>
      </c>
      <c r="FB548" s="11" t="s">
        <v>302</v>
      </c>
      <c r="FC548" s="11" t="str">
        <f>VLOOKUP(Table8[[#This Row],[Candidate Detail Answer: Major]],majors_final,3,FALSE)</f>
        <v>Computer Science</v>
      </c>
      <c r="FD548" s="11" t="str">
        <f>VLOOKUP(Table8[[#This Row],[Candidate Detail Answer: Major]],majors_final,4,FALSE)</f>
        <v>IT-development focused</v>
      </c>
      <c r="FE548" s="11">
        <f>VLOOKUP(Table8[[#This Row],[Candidate Detail Answer: Major]],majors_final,5,FALSE)</f>
        <v>0</v>
      </c>
      <c r="FF548" s="11">
        <f>VLOOKUP(Table8[[#This Row],[Candidate Detail Answer: Major]],majors_final,6,FALSE)</f>
        <v>0</v>
      </c>
      <c r="FG548" s="5"/>
      <c r="FH548" s="5"/>
      <c r="FI548" s="11"/>
    </row>
    <row r="549" spans="1:165" ht="12.75" x14ac:dyDescent="0.2">
      <c r="A549" s="11">
        <v>47969137</v>
      </c>
      <c r="B549" s="11">
        <v>66953600</v>
      </c>
      <c r="C549" s="11">
        <v>46170.164583333302</v>
      </c>
      <c r="D549" s="11" t="s">
        <v>153</v>
      </c>
      <c r="E549" s="11">
        <v>345600</v>
      </c>
      <c r="F549" s="11">
        <v>73386222</v>
      </c>
      <c r="G549" s="11">
        <v>53390.218750001601</v>
      </c>
      <c r="H549" s="11">
        <v>52373.2618055536</v>
      </c>
      <c r="I549" s="11">
        <v>348456</v>
      </c>
      <c r="J549" s="11">
        <v>1</v>
      </c>
      <c r="K549" s="11">
        <v>235</v>
      </c>
      <c r="L549" s="11">
        <v>243142</v>
      </c>
      <c r="M549" s="11">
        <v>131</v>
      </c>
      <c r="N549" s="11">
        <v>131</v>
      </c>
      <c r="O549" s="11">
        <v>92</v>
      </c>
      <c r="P549" s="11">
        <v>100</v>
      </c>
      <c r="Q549" s="11">
        <v>225084</v>
      </c>
      <c r="R549" s="11" t="s">
        <v>154</v>
      </c>
      <c r="S549" s="11" t="s">
        <v>155</v>
      </c>
      <c r="T549" s="11" t="s">
        <v>208</v>
      </c>
      <c r="U549" s="11">
        <v>22</v>
      </c>
      <c r="V549" s="11" t="s">
        <v>154</v>
      </c>
      <c r="W549" s="11" t="s">
        <v>157</v>
      </c>
      <c r="X549" s="11"/>
      <c r="Y549" s="11">
        <v>1</v>
      </c>
      <c r="Z549" s="11">
        <v>10</v>
      </c>
      <c r="AA549" s="11">
        <v>10</v>
      </c>
      <c r="AB549" s="11">
        <v>10</v>
      </c>
      <c r="AC549" s="11">
        <v>10</v>
      </c>
      <c r="AD549" s="11">
        <v>10</v>
      </c>
      <c r="AE549" s="11">
        <v>10</v>
      </c>
      <c r="AF549" s="11">
        <v>10</v>
      </c>
      <c r="AG549" s="11">
        <v>10</v>
      </c>
      <c r="AH549" s="11">
        <v>10</v>
      </c>
      <c r="AI549" s="11">
        <v>10</v>
      </c>
      <c r="AJ549" s="11">
        <v>10</v>
      </c>
      <c r="AK549" s="11">
        <v>10</v>
      </c>
      <c r="AL549" s="11">
        <v>10</v>
      </c>
      <c r="AM549" s="11">
        <v>121</v>
      </c>
      <c r="AN549" s="11">
        <v>60</v>
      </c>
      <c r="AO549" s="11">
        <v>10</v>
      </c>
      <c r="AP549" s="11">
        <v>120</v>
      </c>
      <c r="AQ549" s="11">
        <v>60</v>
      </c>
      <c r="AR549" s="11">
        <v>40</v>
      </c>
      <c r="AS549" s="11">
        <v>1</v>
      </c>
      <c r="AT549" s="11">
        <v>130</v>
      </c>
      <c r="AU549" s="11">
        <v>211</v>
      </c>
      <c r="AV549" s="11">
        <v>1598</v>
      </c>
      <c r="AW549" s="11">
        <v>854</v>
      </c>
      <c r="AX549" s="11">
        <v>37068</v>
      </c>
      <c r="AY549" s="11">
        <v>3366</v>
      </c>
      <c r="AZ549" s="11">
        <v>12673</v>
      </c>
      <c r="BA549" s="11">
        <v>5108</v>
      </c>
      <c r="BB549" s="11">
        <v>3023</v>
      </c>
      <c r="BC549" s="11">
        <v>22860</v>
      </c>
      <c r="BD549" s="11">
        <v>342</v>
      </c>
      <c r="BE549" s="11">
        <v>7712</v>
      </c>
      <c r="BF549" s="11">
        <v>7776</v>
      </c>
      <c r="BG549" s="11">
        <v>12407</v>
      </c>
      <c r="BH549" s="11">
        <v>8262</v>
      </c>
      <c r="BI549" s="11">
        <v>17</v>
      </c>
      <c r="BJ549" s="11">
        <v>17</v>
      </c>
      <c r="BK549" s="11">
        <v>18</v>
      </c>
      <c r="BL549" s="11">
        <v>25</v>
      </c>
      <c r="BM549" s="11">
        <v>20</v>
      </c>
      <c r="BN549" s="11">
        <v>18</v>
      </c>
      <c r="BO549" s="11">
        <v>24</v>
      </c>
      <c r="BP549" s="11">
        <v>25</v>
      </c>
      <c r="BQ549" s="11">
        <v>17</v>
      </c>
      <c r="BR549" s="11">
        <v>17</v>
      </c>
      <c r="BS549" s="11">
        <v>25</v>
      </c>
      <c r="BT549" s="11">
        <v>37</v>
      </c>
      <c r="BU549" s="11">
        <v>64</v>
      </c>
      <c r="BV549" s="11">
        <v>21</v>
      </c>
      <c r="BW549" s="11">
        <v>9</v>
      </c>
      <c r="BX549" s="11">
        <v>24</v>
      </c>
      <c r="BY549" s="11">
        <v>29</v>
      </c>
      <c r="BZ549" s="11">
        <v>46</v>
      </c>
      <c r="CA549" s="11">
        <v>18</v>
      </c>
      <c r="CB549" s="11">
        <v>24</v>
      </c>
      <c r="CC549" s="11">
        <v>40</v>
      </c>
      <c r="CD549" s="11">
        <v>7</v>
      </c>
      <c r="CE549" s="11">
        <v>44</v>
      </c>
      <c r="CF549" s="11">
        <v>31</v>
      </c>
      <c r="CG549" s="11">
        <v>81</v>
      </c>
      <c r="CH549" s="11">
        <v>33</v>
      </c>
      <c r="CI549" s="11"/>
      <c r="CJ549" s="11"/>
      <c r="CK549" s="11" t="s">
        <v>158</v>
      </c>
      <c r="CL549" s="11" t="s">
        <v>158</v>
      </c>
      <c r="CM549" s="11" t="s">
        <v>158</v>
      </c>
      <c r="CN549" s="11" t="s">
        <v>158</v>
      </c>
      <c r="CO549" s="11" t="s">
        <v>158</v>
      </c>
      <c r="CP549" s="11" t="s">
        <v>158</v>
      </c>
      <c r="CQ549" s="11" t="s">
        <v>158</v>
      </c>
      <c r="CR549" s="11" t="s">
        <v>158</v>
      </c>
      <c r="CS549" s="11" t="s">
        <v>158</v>
      </c>
      <c r="CT549" s="11" t="s">
        <v>158</v>
      </c>
      <c r="CU549" s="11" t="s">
        <v>158</v>
      </c>
      <c r="CV549" s="11" t="s">
        <v>158</v>
      </c>
      <c r="CW549" s="11" t="s">
        <v>158</v>
      </c>
      <c r="CX549" s="11" t="s">
        <v>154</v>
      </c>
      <c r="CY549" s="11" t="s">
        <v>154</v>
      </c>
      <c r="CZ549" s="11" t="s">
        <v>154</v>
      </c>
      <c r="DA549" s="11" t="s">
        <v>154</v>
      </c>
      <c r="DB549" s="11" t="s">
        <v>154</v>
      </c>
      <c r="DC549" s="11" t="s">
        <v>154</v>
      </c>
      <c r="DD549" s="11" t="s">
        <v>154</v>
      </c>
      <c r="DE549" s="11" t="s">
        <v>154</v>
      </c>
      <c r="DF549" s="11" t="s">
        <v>154</v>
      </c>
      <c r="DG549" s="11" t="s">
        <v>154</v>
      </c>
      <c r="DH549" s="11" t="s">
        <v>154</v>
      </c>
      <c r="DI549" s="11" t="s">
        <v>154</v>
      </c>
      <c r="DJ549" s="11" t="s">
        <v>154</v>
      </c>
      <c r="DK549" s="11" t="s">
        <v>157</v>
      </c>
      <c r="DL549" s="11" t="s">
        <v>157</v>
      </c>
      <c r="DM549" s="11" t="s">
        <v>157</v>
      </c>
      <c r="DN549" s="11" t="s">
        <v>157</v>
      </c>
      <c r="DO549" s="11" t="s">
        <v>157</v>
      </c>
      <c r="DP549" s="11" t="s">
        <v>157</v>
      </c>
      <c r="DQ549" s="11" t="s">
        <v>157</v>
      </c>
      <c r="DR549" s="11" t="s">
        <v>157</v>
      </c>
      <c r="DS549" s="11" t="s">
        <v>157</v>
      </c>
      <c r="DT549" s="11" t="s">
        <v>157</v>
      </c>
      <c r="DU549" s="11" t="s">
        <v>157</v>
      </c>
      <c r="DV549" s="11" t="s">
        <v>157</v>
      </c>
      <c r="DW549" s="11" t="s">
        <v>157</v>
      </c>
      <c r="DX549" s="11" t="b">
        <v>1</v>
      </c>
      <c r="DY549" s="11" t="b">
        <v>1</v>
      </c>
      <c r="DZ549" s="11" t="b">
        <v>1</v>
      </c>
      <c r="EA549" s="11" t="b">
        <v>1</v>
      </c>
      <c r="EB549" s="11" t="b">
        <v>1</v>
      </c>
      <c r="EC549" s="11" t="b">
        <v>1</v>
      </c>
      <c r="ED549" s="11" t="b">
        <v>1</v>
      </c>
      <c r="EE549" s="11" t="b">
        <v>1</v>
      </c>
      <c r="EF549" s="11" t="b">
        <v>1</v>
      </c>
      <c r="EG549" s="11" t="b">
        <v>1</v>
      </c>
      <c r="EH549" s="11" t="b">
        <v>1</v>
      </c>
      <c r="EI549" s="11" t="b">
        <v>1</v>
      </c>
      <c r="EJ549" s="11" t="b">
        <v>1</v>
      </c>
      <c r="EK549" s="11">
        <v>3.7888999999999999E-2</v>
      </c>
      <c r="EL549" s="11">
        <v>3.3506000000000001E-2</v>
      </c>
      <c r="EM549" s="11">
        <v>1.6159E-2</v>
      </c>
      <c r="EN549" s="11">
        <v>0.21395500000000001</v>
      </c>
      <c r="EO549" s="11">
        <v>1.366E-2</v>
      </c>
      <c r="EP549" s="11">
        <v>2.9759000000000001E-2</v>
      </c>
      <c r="EQ549" s="11">
        <v>7.9592999999999997E-2</v>
      </c>
      <c r="ER549" s="11">
        <v>3.2493000000000001E-2</v>
      </c>
      <c r="ES549" s="11">
        <v>6.0639999999999999E-2</v>
      </c>
      <c r="ET549" s="11">
        <v>6.2285E-2</v>
      </c>
      <c r="EU549" s="11">
        <v>5.2567000000000003E-2</v>
      </c>
      <c r="EV549" s="11">
        <v>3.8591E-2</v>
      </c>
      <c r="EW549" s="11">
        <v>6.9847999999999993E-2</v>
      </c>
      <c r="EX549" s="11" t="s">
        <v>228</v>
      </c>
      <c r="EY549" s="11" t="str">
        <f>VLOOKUP(Table8[[#This Row],[Candidate Detail Answer: City]],cities,2,FALSE)</f>
        <v>Saint Paul</v>
      </c>
      <c r="EZ549" s="11" t="str">
        <f>VLOOKUP(Table8[[#This Row],[Candidate Detail Answer: City]],cities,3,FALSE)</f>
        <v>MN</v>
      </c>
      <c r="FA549" s="21">
        <f>VLOOKUP(Table8[[#This Row],[Candidate Detail Answer: City]],cities,4,FALSE)</f>
        <v>55101</v>
      </c>
      <c r="FB549" s="11" t="s">
        <v>229</v>
      </c>
      <c r="FC549" s="11" t="str">
        <f>VLOOKUP(Table8[[#This Row],[Candidate Detail Answer: Major]],majors_final,3,FALSE)</f>
        <v>Computer Science</v>
      </c>
      <c r="FD549" s="11" t="str">
        <f>VLOOKUP(Table8[[#This Row],[Candidate Detail Answer: Major]],majors_final,4,FALSE)</f>
        <v>IT-development focused</v>
      </c>
      <c r="FE549" s="11">
        <f>VLOOKUP(Table8[[#This Row],[Candidate Detail Answer: Major]],majors_final,5,FALSE)</f>
        <v>0</v>
      </c>
      <c r="FF549" s="11">
        <f>VLOOKUP(Table8[[#This Row],[Candidate Detail Answer: Major]],majors_final,6,FALSE)</f>
        <v>0</v>
      </c>
      <c r="FG549" s="5"/>
      <c r="FH549" s="5"/>
      <c r="FI549" s="11"/>
    </row>
    <row r="550" spans="1:165" ht="12.75" x14ac:dyDescent="0.2">
      <c r="A550" s="11">
        <v>47969122</v>
      </c>
      <c r="B550" s="11">
        <v>66953570</v>
      </c>
      <c r="C550" s="11">
        <v>45972.770833333299</v>
      </c>
      <c r="D550" s="11" t="s">
        <v>153</v>
      </c>
      <c r="E550" s="11">
        <v>345600</v>
      </c>
      <c r="F550" s="11">
        <v>73386636</v>
      </c>
      <c r="G550" s="11">
        <v>53089.197916668199</v>
      </c>
      <c r="H550" s="11">
        <v>52107.501388887002</v>
      </c>
      <c r="I550" s="11">
        <v>26347</v>
      </c>
      <c r="J550" s="11">
        <v>1</v>
      </c>
      <c r="K550" s="11">
        <v>53</v>
      </c>
      <c r="L550" s="11">
        <v>1776</v>
      </c>
      <c r="M550" s="11">
        <v>131</v>
      </c>
      <c r="N550" s="11">
        <v>131</v>
      </c>
      <c r="O550" s="11">
        <v>92</v>
      </c>
      <c r="P550" s="11">
        <v>100</v>
      </c>
      <c r="Q550" s="11">
        <v>0</v>
      </c>
      <c r="R550" s="11" t="s">
        <v>154</v>
      </c>
      <c r="S550" s="11" t="s">
        <v>155</v>
      </c>
      <c r="T550" s="11" t="s">
        <v>208</v>
      </c>
      <c r="U550" s="11">
        <v>0</v>
      </c>
      <c r="V550" s="11" t="s">
        <v>154</v>
      </c>
      <c r="W550" s="11" t="s">
        <v>157</v>
      </c>
      <c r="X550" s="11">
        <v>1</v>
      </c>
      <c r="Y550" s="11">
        <v>1</v>
      </c>
      <c r="Z550" s="11">
        <v>10</v>
      </c>
      <c r="AA550" s="11">
        <v>10</v>
      </c>
      <c r="AB550" s="11">
        <v>10</v>
      </c>
      <c r="AC550" s="11">
        <v>10</v>
      </c>
      <c r="AD550" s="11">
        <v>10</v>
      </c>
      <c r="AE550" s="11">
        <v>10</v>
      </c>
      <c r="AF550" s="11">
        <v>10</v>
      </c>
      <c r="AG550" s="11">
        <v>10</v>
      </c>
      <c r="AH550" s="11">
        <v>10</v>
      </c>
      <c r="AI550" s="11">
        <v>10</v>
      </c>
      <c r="AJ550" s="11">
        <v>10</v>
      </c>
      <c r="AK550" s="11">
        <v>10</v>
      </c>
      <c r="AL550" s="11">
        <v>10</v>
      </c>
      <c r="AM550" s="11">
        <v>121</v>
      </c>
      <c r="AN550" s="11">
        <v>60</v>
      </c>
      <c r="AO550" s="11">
        <v>10</v>
      </c>
      <c r="AP550" s="11">
        <v>120</v>
      </c>
      <c r="AQ550" s="11">
        <v>60</v>
      </c>
      <c r="AR550" s="11">
        <v>40</v>
      </c>
      <c r="AS550" s="11">
        <v>1</v>
      </c>
      <c r="AT550" s="11">
        <v>130</v>
      </c>
      <c r="AU550" s="11">
        <v>308</v>
      </c>
      <c r="AV550" s="11">
        <v>762</v>
      </c>
      <c r="AW550" s="11">
        <v>402</v>
      </c>
      <c r="AX550" s="11">
        <v>1756</v>
      </c>
      <c r="AY550" s="11">
        <v>2037</v>
      </c>
      <c r="AZ550" s="11">
        <v>1022</v>
      </c>
      <c r="BA550" s="11">
        <v>1373</v>
      </c>
      <c r="BB550" s="11">
        <v>1364</v>
      </c>
      <c r="BC550" s="11">
        <v>711</v>
      </c>
      <c r="BD550" s="11">
        <v>7181</v>
      </c>
      <c r="BE550" s="11">
        <v>2265</v>
      </c>
      <c r="BF550" s="11">
        <v>2477</v>
      </c>
      <c r="BG550" s="11">
        <v>1954</v>
      </c>
      <c r="BH550" s="11">
        <v>2347</v>
      </c>
      <c r="BI550" s="11">
        <v>10</v>
      </c>
      <c r="BJ550" s="11">
        <v>10</v>
      </c>
      <c r="BK550" s="11">
        <v>9</v>
      </c>
      <c r="BL550" s="11">
        <v>12</v>
      </c>
      <c r="BM550" s="11">
        <v>10</v>
      </c>
      <c r="BN550" s="11">
        <v>12</v>
      </c>
      <c r="BO550" s="11">
        <v>17</v>
      </c>
      <c r="BP550" s="11">
        <v>15</v>
      </c>
      <c r="BQ550" s="11">
        <v>12</v>
      </c>
      <c r="BR550" s="11">
        <v>12</v>
      </c>
      <c r="BS550" s="11">
        <v>16</v>
      </c>
      <c r="BT550" s="11">
        <v>29</v>
      </c>
      <c r="BU550" s="11">
        <v>28</v>
      </c>
      <c r="BV550" s="11">
        <v>10</v>
      </c>
      <c r="BW550" s="11">
        <v>4</v>
      </c>
      <c r="BX550" s="11">
        <v>17</v>
      </c>
      <c r="BY550" s="11">
        <v>12</v>
      </c>
      <c r="BZ550" s="11">
        <v>10</v>
      </c>
      <c r="CA550" s="11">
        <v>19</v>
      </c>
      <c r="CB550" s="11">
        <v>12</v>
      </c>
      <c r="CC550" s="11">
        <v>9</v>
      </c>
      <c r="CD550" s="11">
        <v>51</v>
      </c>
      <c r="CE550" s="11">
        <v>13</v>
      </c>
      <c r="CF550" s="11">
        <v>12</v>
      </c>
      <c r="CG550" s="11">
        <v>11</v>
      </c>
      <c r="CH550" s="11">
        <v>20</v>
      </c>
      <c r="CI550" s="11"/>
      <c r="CJ550" s="11"/>
      <c r="CK550" s="11" t="s">
        <v>158</v>
      </c>
      <c r="CL550" s="11" t="s">
        <v>158</v>
      </c>
      <c r="CM550" s="11" t="s">
        <v>158</v>
      </c>
      <c r="CN550" s="11" t="s">
        <v>158</v>
      </c>
      <c r="CO550" s="11" t="s">
        <v>158</v>
      </c>
      <c r="CP550" s="11" t="s">
        <v>158</v>
      </c>
      <c r="CQ550" s="11" t="s">
        <v>158</v>
      </c>
      <c r="CR550" s="11" t="s">
        <v>158</v>
      </c>
      <c r="CS550" s="11" t="s">
        <v>158</v>
      </c>
      <c r="CT550" s="11" t="s">
        <v>158</v>
      </c>
      <c r="CU550" s="11" t="s">
        <v>158</v>
      </c>
      <c r="CV550" s="11" t="s">
        <v>158</v>
      </c>
      <c r="CW550" s="11" t="s">
        <v>158</v>
      </c>
      <c r="CX550" s="11" t="s">
        <v>154</v>
      </c>
      <c r="CY550" s="11" t="s">
        <v>154</v>
      </c>
      <c r="CZ550" s="11" t="s">
        <v>154</v>
      </c>
      <c r="DA550" s="11" t="s">
        <v>154</v>
      </c>
      <c r="DB550" s="11" t="s">
        <v>154</v>
      </c>
      <c r="DC550" s="11" t="s">
        <v>154</v>
      </c>
      <c r="DD550" s="11" t="s">
        <v>154</v>
      </c>
      <c r="DE550" s="11" t="s">
        <v>154</v>
      </c>
      <c r="DF550" s="11" t="s">
        <v>154</v>
      </c>
      <c r="DG550" s="11" t="s">
        <v>154</v>
      </c>
      <c r="DH550" s="11" t="s">
        <v>154</v>
      </c>
      <c r="DI550" s="11" t="s">
        <v>154</v>
      </c>
      <c r="DJ550" s="11" t="s">
        <v>154</v>
      </c>
      <c r="DK550" s="11" t="s">
        <v>157</v>
      </c>
      <c r="DL550" s="11" t="s">
        <v>157</v>
      </c>
      <c r="DM550" s="11" t="s">
        <v>157</v>
      </c>
      <c r="DN550" s="11" t="s">
        <v>157</v>
      </c>
      <c r="DO550" s="11" t="s">
        <v>157</v>
      </c>
      <c r="DP550" s="11" t="s">
        <v>157</v>
      </c>
      <c r="DQ550" s="11" t="s">
        <v>157</v>
      </c>
      <c r="DR550" s="11" t="s">
        <v>157</v>
      </c>
      <c r="DS550" s="11" t="s">
        <v>157</v>
      </c>
      <c r="DT550" s="11" t="s">
        <v>157</v>
      </c>
      <c r="DU550" s="11" t="s">
        <v>157</v>
      </c>
      <c r="DV550" s="11" t="s">
        <v>157</v>
      </c>
      <c r="DW550" s="11" t="s">
        <v>157</v>
      </c>
      <c r="DX550" s="11" t="b">
        <v>1</v>
      </c>
      <c r="DY550" s="11" t="b">
        <v>1</v>
      </c>
      <c r="DZ550" s="11" t="b">
        <v>1</v>
      </c>
      <c r="EA550" s="11" t="b">
        <v>1</v>
      </c>
      <c r="EB550" s="11" t="b">
        <v>1</v>
      </c>
      <c r="EC550" s="11" t="b">
        <v>1</v>
      </c>
      <c r="ED550" s="11" t="b">
        <v>1</v>
      </c>
      <c r="EE550" s="11" t="b">
        <v>1</v>
      </c>
      <c r="EF550" s="11" t="b">
        <v>1</v>
      </c>
      <c r="EG550" s="11" t="b">
        <v>1</v>
      </c>
      <c r="EH550" s="11" t="b">
        <v>1</v>
      </c>
      <c r="EI550" s="11" t="b">
        <v>1</v>
      </c>
      <c r="EJ550" s="11" t="b">
        <v>1</v>
      </c>
      <c r="EK550" s="11">
        <v>2.9305999999999999E-2</v>
      </c>
      <c r="EL550" s="11">
        <v>8.6542999999999995E-2</v>
      </c>
      <c r="EM550" s="11">
        <v>3.7100000000000001E-2</v>
      </c>
      <c r="EN550" s="11">
        <v>6.1600000000000002E-2</v>
      </c>
      <c r="EO550" s="11">
        <v>3.0367000000000002E-2</v>
      </c>
      <c r="EP550" s="11">
        <v>0.65357200000000004</v>
      </c>
      <c r="EQ550" s="11">
        <v>3.2770000000000001E-2</v>
      </c>
      <c r="ER550" s="11">
        <v>3.4242000000000002E-2</v>
      </c>
      <c r="ES550" s="11">
        <v>2.9006000000000001E-2</v>
      </c>
      <c r="ET550" s="11">
        <v>9.9329000000000001E-2</v>
      </c>
      <c r="EU550" s="11">
        <v>3.4016999999999999E-2</v>
      </c>
      <c r="EV550" s="11">
        <v>4.1792999999999997E-2</v>
      </c>
      <c r="EW550" s="11">
        <v>4.0346E-2</v>
      </c>
      <c r="EX550" s="11" t="s">
        <v>228</v>
      </c>
      <c r="EY550" s="11" t="str">
        <f>VLOOKUP(Table8[[#This Row],[Candidate Detail Answer: City]],cities,2,FALSE)</f>
        <v>Saint Paul</v>
      </c>
      <c r="EZ550" s="11" t="str">
        <f>VLOOKUP(Table8[[#This Row],[Candidate Detail Answer: City]],cities,3,FALSE)</f>
        <v>MN</v>
      </c>
      <c r="FA550" s="21">
        <f>VLOOKUP(Table8[[#This Row],[Candidate Detail Answer: City]],cities,4,FALSE)</f>
        <v>55101</v>
      </c>
      <c r="FB550" s="11" t="s">
        <v>450</v>
      </c>
      <c r="FC550" s="11" t="str">
        <f>VLOOKUP(Table8[[#This Row],[Candidate Detail Answer: Major]],majors_final,3,FALSE)</f>
        <v>Science</v>
      </c>
      <c r="FD550" s="11" t="str">
        <f>VLOOKUP(Table8[[#This Row],[Candidate Detail Answer: Major]],majors_final,4,FALSE)</f>
        <v>Non-IT</v>
      </c>
      <c r="FE550" s="11">
        <f>VLOOKUP(Table8[[#This Row],[Candidate Detail Answer: Major]],majors_final,5,FALSE)</f>
        <v>0</v>
      </c>
      <c r="FF550" s="11">
        <f>VLOOKUP(Table8[[#This Row],[Candidate Detail Answer: Major]],majors_final,6,FALSE)</f>
        <v>0</v>
      </c>
      <c r="FG550" s="5"/>
      <c r="FH550" s="5"/>
      <c r="FI550" s="11"/>
    </row>
    <row r="551" spans="1:165" ht="12.75" x14ac:dyDescent="0.2">
      <c r="A551" s="11">
        <v>52249649</v>
      </c>
      <c r="B551" s="11">
        <v>74119514</v>
      </c>
      <c r="C551" s="11">
        <v>52179.707638888503</v>
      </c>
      <c r="D551" s="11" t="s">
        <v>153</v>
      </c>
      <c r="E551" s="11">
        <v>345600</v>
      </c>
      <c r="F551" s="11">
        <v>77904442</v>
      </c>
      <c r="G551" s="11">
        <v>55557.568750001898</v>
      </c>
      <c r="H551" s="11">
        <v>54286.736805553097</v>
      </c>
      <c r="I551" s="11">
        <v>303321</v>
      </c>
      <c r="J551" s="11">
        <v>1</v>
      </c>
      <c r="K551" s="11">
        <v>33</v>
      </c>
      <c r="L551" s="11">
        <v>3433</v>
      </c>
      <c r="M551" s="11">
        <v>131</v>
      </c>
      <c r="N551" s="11">
        <v>121</v>
      </c>
      <c r="O551" s="11">
        <v>92</v>
      </c>
      <c r="P551" s="11">
        <v>92.36</v>
      </c>
      <c r="Q551" s="11">
        <v>282351</v>
      </c>
      <c r="R551" s="11" t="s">
        <v>154</v>
      </c>
      <c r="S551" s="11" t="s">
        <v>155</v>
      </c>
      <c r="T551" s="11" t="s">
        <v>208</v>
      </c>
      <c r="U551" s="11">
        <v>70</v>
      </c>
      <c r="V551" s="11" t="s">
        <v>154</v>
      </c>
      <c r="W551" s="11" t="s">
        <v>157</v>
      </c>
      <c r="X551" s="11">
        <v>5</v>
      </c>
      <c r="Y551" s="11">
        <v>1</v>
      </c>
      <c r="Z551" s="11">
        <v>10</v>
      </c>
      <c r="AA551" s="11">
        <v>10</v>
      </c>
      <c r="AB551" s="11">
        <v>10</v>
      </c>
      <c r="AC551" s="11">
        <v>10</v>
      </c>
      <c r="AD551" s="11">
        <v>10</v>
      </c>
      <c r="AE551" s="11">
        <v>10</v>
      </c>
      <c r="AF551" s="11">
        <v>10</v>
      </c>
      <c r="AG551" s="11">
        <v>10</v>
      </c>
      <c r="AH551" s="11">
        <v>10</v>
      </c>
      <c r="AI551" s="11">
        <v>10</v>
      </c>
      <c r="AJ551" s="11">
        <v>10</v>
      </c>
      <c r="AK551" s="11">
        <v>0</v>
      </c>
      <c r="AL551" s="11">
        <v>10</v>
      </c>
      <c r="AM551" s="11">
        <v>111</v>
      </c>
      <c r="AN551" s="11">
        <v>60</v>
      </c>
      <c r="AO551" s="11">
        <v>10</v>
      </c>
      <c r="AP551" s="11">
        <v>110</v>
      </c>
      <c r="AQ551" s="11">
        <v>50</v>
      </c>
      <c r="AR551" s="11">
        <v>30</v>
      </c>
      <c r="AS551" s="11">
        <v>1</v>
      </c>
      <c r="AT551" s="11">
        <v>120</v>
      </c>
      <c r="AU551" s="11">
        <v>14</v>
      </c>
      <c r="AV551" s="11">
        <v>5760</v>
      </c>
      <c r="AW551" s="11">
        <v>676</v>
      </c>
      <c r="AX551" s="11">
        <v>31</v>
      </c>
      <c r="AY551" s="11">
        <v>74</v>
      </c>
      <c r="AZ551" s="11">
        <v>1396</v>
      </c>
      <c r="BA551" s="11">
        <v>1548</v>
      </c>
      <c r="BB551" s="11">
        <v>432</v>
      </c>
      <c r="BC551" s="11">
        <v>306</v>
      </c>
      <c r="BD551" s="11">
        <v>173</v>
      </c>
      <c r="BE551" s="11">
        <v>573</v>
      </c>
      <c r="BF551" s="11">
        <v>254</v>
      </c>
      <c r="BG551" s="11">
        <v>5407</v>
      </c>
      <c r="BH551" s="11">
        <v>1507</v>
      </c>
      <c r="BI551" s="11">
        <v>4</v>
      </c>
      <c r="BJ551" s="11">
        <v>4</v>
      </c>
      <c r="BK551" s="11">
        <v>4</v>
      </c>
      <c r="BL551" s="11">
        <v>5</v>
      </c>
      <c r="BM551" s="11">
        <v>4</v>
      </c>
      <c r="BN551" s="11">
        <v>5</v>
      </c>
      <c r="BO551" s="11">
        <v>6</v>
      </c>
      <c r="BP551" s="11">
        <v>6</v>
      </c>
      <c r="BQ551" s="11">
        <v>4</v>
      </c>
      <c r="BR551" s="11">
        <v>6</v>
      </c>
      <c r="BS551" s="11">
        <v>5</v>
      </c>
      <c r="BT551" s="11">
        <v>1</v>
      </c>
      <c r="BU551" s="11">
        <v>15</v>
      </c>
      <c r="BV551" s="11">
        <v>53</v>
      </c>
      <c r="BW551" s="11">
        <v>8</v>
      </c>
      <c r="BX551" s="11">
        <v>2</v>
      </c>
      <c r="BY551" s="11">
        <v>3</v>
      </c>
      <c r="BZ551" s="11">
        <v>19</v>
      </c>
      <c r="CA551" s="11">
        <v>29</v>
      </c>
      <c r="CB551" s="11">
        <v>8</v>
      </c>
      <c r="CC551" s="11">
        <v>7</v>
      </c>
      <c r="CD551" s="11">
        <v>5</v>
      </c>
      <c r="CE551" s="11">
        <v>8</v>
      </c>
      <c r="CF551" s="11">
        <v>6</v>
      </c>
      <c r="CG551" s="11">
        <v>73</v>
      </c>
      <c r="CH551" s="11">
        <v>21</v>
      </c>
      <c r="CI551" s="11"/>
      <c r="CJ551" s="11"/>
      <c r="CK551" s="11" t="s">
        <v>158</v>
      </c>
      <c r="CL551" s="11" t="s">
        <v>158</v>
      </c>
      <c r="CM551" s="11" t="s">
        <v>158</v>
      </c>
      <c r="CN551" s="11" t="s">
        <v>158</v>
      </c>
      <c r="CO551" s="11" t="s">
        <v>158</v>
      </c>
      <c r="CP551" s="11" t="s">
        <v>158</v>
      </c>
      <c r="CQ551" s="11" t="s">
        <v>158</v>
      </c>
      <c r="CR551" s="11" t="s">
        <v>158</v>
      </c>
      <c r="CS551" s="11" t="s">
        <v>158</v>
      </c>
      <c r="CT551" s="11" t="s">
        <v>158</v>
      </c>
      <c r="CU551" s="11" t="s">
        <v>158</v>
      </c>
      <c r="CV551" s="11" t="s">
        <v>158</v>
      </c>
      <c r="CW551" s="11" t="s">
        <v>158</v>
      </c>
      <c r="CX551" s="11" t="s">
        <v>154</v>
      </c>
      <c r="CY551" s="11" t="s">
        <v>154</v>
      </c>
      <c r="CZ551" s="11" t="s">
        <v>154</v>
      </c>
      <c r="DA551" s="11" t="s">
        <v>154</v>
      </c>
      <c r="DB551" s="11" t="s">
        <v>154</v>
      </c>
      <c r="DC551" s="11" t="s">
        <v>154</v>
      </c>
      <c r="DD551" s="11" t="s">
        <v>154</v>
      </c>
      <c r="DE551" s="11" t="s">
        <v>154</v>
      </c>
      <c r="DF551" s="11" t="s">
        <v>154</v>
      </c>
      <c r="DG551" s="11" t="s">
        <v>154</v>
      </c>
      <c r="DH551" s="11" t="s">
        <v>154</v>
      </c>
      <c r="DI551" s="11" t="s">
        <v>154</v>
      </c>
      <c r="DJ551" s="11" t="s">
        <v>154</v>
      </c>
      <c r="DK551" s="11" t="s">
        <v>157</v>
      </c>
      <c r="DL551" s="11" t="s">
        <v>157</v>
      </c>
      <c r="DM551" s="11" t="s">
        <v>157</v>
      </c>
      <c r="DN551" s="11" t="s">
        <v>157</v>
      </c>
      <c r="DO551" s="11" t="s">
        <v>157</v>
      </c>
      <c r="DP551" s="11" t="s">
        <v>157</v>
      </c>
      <c r="DQ551" s="11" t="s">
        <v>157</v>
      </c>
      <c r="DR551" s="11" t="s">
        <v>157</v>
      </c>
      <c r="DS551" s="11" t="s">
        <v>157</v>
      </c>
      <c r="DT551" s="11" t="s">
        <v>157</v>
      </c>
      <c r="DU551" s="11" t="s">
        <v>157</v>
      </c>
      <c r="DV551" s="11" t="s">
        <v>157</v>
      </c>
      <c r="DW551" s="11" t="s">
        <v>157</v>
      </c>
      <c r="DX551" s="11" t="b">
        <v>1</v>
      </c>
      <c r="DY551" s="11" t="b">
        <v>1</v>
      </c>
      <c r="DZ551" s="11" t="b">
        <v>1</v>
      </c>
      <c r="EA551" s="11" t="b">
        <v>1</v>
      </c>
      <c r="EB551" s="11" t="b">
        <v>1</v>
      </c>
      <c r="EC551" s="11" t="b">
        <v>1</v>
      </c>
      <c r="ED551" s="11" t="b">
        <v>1</v>
      </c>
      <c r="EE551" s="11" t="b">
        <v>1</v>
      </c>
      <c r="EF551" s="11" t="b">
        <v>1</v>
      </c>
      <c r="EG551" s="11" t="b">
        <v>1</v>
      </c>
      <c r="EH551" s="11" t="b">
        <v>1</v>
      </c>
      <c r="EI551" s="11" t="b">
        <v>0</v>
      </c>
      <c r="EJ551" s="11" t="b">
        <v>1</v>
      </c>
      <c r="EK551" s="11">
        <v>1.3299E-2</v>
      </c>
      <c r="EL551" s="11">
        <v>8.3473000000000006E-2</v>
      </c>
      <c r="EM551" s="11">
        <v>1.1247999999999999E-2</v>
      </c>
      <c r="EN551" s="11">
        <v>6.5989000000000006E-2</v>
      </c>
      <c r="EO551" s="11">
        <v>3.5333000000000003E-2</v>
      </c>
      <c r="EP551" s="11">
        <v>3.0949000000000001E-2</v>
      </c>
      <c r="EQ551" s="11">
        <v>3.2760999999999998E-2</v>
      </c>
      <c r="ER551" s="11">
        <v>3.9412999999999997E-2</v>
      </c>
      <c r="ES551" s="11">
        <v>6.4546000000000006E-2</v>
      </c>
      <c r="ET551" s="11">
        <v>6.6522999999999999E-2</v>
      </c>
      <c r="EU551" s="11">
        <v>7.7104000000000006E-2</v>
      </c>
      <c r="EV551" s="11">
        <v>3.9960000000000002E-2</v>
      </c>
      <c r="EW551" s="11">
        <v>3.4814999999999999E-2</v>
      </c>
      <c r="EX551" s="11" t="s">
        <v>228</v>
      </c>
      <c r="EY551" s="11" t="str">
        <f>VLOOKUP(Table8[[#This Row],[Candidate Detail Answer: City]],cities,2,FALSE)</f>
        <v>Saint Paul</v>
      </c>
      <c r="EZ551" s="11" t="str">
        <f>VLOOKUP(Table8[[#This Row],[Candidate Detail Answer: City]],cities,3,FALSE)</f>
        <v>MN</v>
      </c>
      <c r="FA551" s="21">
        <f>VLOOKUP(Table8[[#This Row],[Candidate Detail Answer: City]],cities,4,FALSE)</f>
        <v>55101</v>
      </c>
      <c r="FB551" s="11" t="s">
        <v>539</v>
      </c>
      <c r="FC551" s="11" t="str">
        <f>VLOOKUP(Table8[[#This Row],[Candidate Detail Answer: Major]],majors_final,3,FALSE)</f>
        <v>Data Science</v>
      </c>
      <c r="FD551" s="11" t="str">
        <f>VLOOKUP(Table8[[#This Row],[Candidate Detail Answer: Major]],majors_final,4,FALSE)</f>
        <v>IT-development focused</v>
      </c>
      <c r="FE551" s="11">
        <f>VLOOKUP(Table8[[#This Row],[Candidate Detail Answer: Major]],majors_final,5,FALSE)</f>
        <v>0</v>
      </c>
      <c r="FF551" s="11">
        <f>VLOOKUP(Table8[[#This Row],[Candidate Detail Answer: Major]],majors_final,6,FALSE)</f>
        <v>0</v>
      </c>
      <c r="FG551" s="5"/>
      <c r="FH551" s="5"/>
      <c r="FI551" s="11"/>
    </row>
    <row r="552" spans="1:165" ht="12.75" x14ac:dyDescent="0.2">
      <c r="A552" s="11">
        <v>47969168</v>
      </c>
      <c r="B552" s="11">
        <v>66953662</v>
      </c>
      <c r="C552" s="11">
        <v>47902.8430555554</v>
      </c>
      <c r="D552" s="11" t="s">
        <v>153</v>
      </c>
      <c r="E552" s="11">
        <v>345600</v>
      </c>
      <c r="F552" s="11">
        <v>73386110</v>
      </c>
      <c r="G552" s="11">
        <v>53992.260416668301</v>
      </c>
      <c r="H552" s="11">
        <v>52904.782638886798</v>
      </c>
      <c r="I552" s="11">
        <v>273742</v>
      </c>
      <c r="J552" s="11">
        <v>1</v>
      </c>
      <c r="K552" s="11">
        <v>62</v>
      </c>
      <c r="L552" s="11">
        <v>183047</v>
      </c>
      <c r="M552" s="11">
        <v>131</v>
      </c>
      <c r="N552" s="11">
        <v>131</v>
      </c>
      <c r="O552" s="11">
        <v>92</v>
      </c>
      <c r="P552" s="11">
        <v>100</v>
      </c>
      <c r="Q552" s="11">
        <v>143546</v>
      </c>
      <c r="R552" s="11" t="s">
        <v>154</v>
      </c>
      <c r="S552" s="11" t="s">
        <v>155</v>
      </c>
      <c r="T552" s="11" t="s">
        <v>208</v>
      </c>
      <c r="U552" s="11">
        <v>2</v>
      </c>
      <c r="V552" s="11" t="s">
        <v>154</v>
      </c>
      <c r="W552" s="11" t="s">
        <v>157</v>
      </c>
      <c r="X552" s="11">
        <v>4</v>
      </c>
      <c r="Y552" s="11">
        <v>1</v>
      </c>
      <c r="Z552" s="11">
        <v>10</v>
      </c>
      <c r="AA552" s="11">
        <v>10</v>
      </c>
      <c r="AB552" s="11">
        <v>10</v>
      </c>
      <c r="AC552" s="11">
        <v>10</v>
      </c>
      <c r="AD552" s="11">
        <v>10</v>
      </c>
      <c r="AE552" s="11">
        <v>10</v>
      </c>
      <c r="AF552" s="11">
        <v>10</v>
      </c>
      <c r="AG552" s="11">
        <v>10</v>
      </c>
      <c r="AH552" s="11">
        <v>10</v>
      </c>
      <c r="AI552" s="11">
        <v>10</v>
      </c>
      <c r="AJ552" s="11">
        <v>10</v>
      </c>
      <c r="AK552" s="11">
        <v>10</v>
      </c>
      <c r="AL552" s="11">
        <v>10</v>
      </c>
      <c r="AM552" s="11">
        <v>121</v>
      </c>
      <c r="AN552" s="11">
        <v>60</v>
      </c>
      <c r="AO552" s="11">
        <v>10</v>
      </c>
      <c r="AP552" s="11">
        <v>120</v>
      </c>
      <c r="AQ552" s="11">
        <v>60</v>
      </c>
      <c r="AR552" s="11">
        <v>40</v>
      </c>
      <c r="AS552" s="11">
        <v>1</v>
      </c>
      <c r="AT552" s="11">
        <v>130</v>
      </c>
      <c r="AU552" s="11">
        <v>150</v>
      </c>
      <c r="AV552" s="11">
        <v>2295</v>
      </c>
      <c r="AW552" s="11">
        <v>2120</v>
      </c>
      <c r="AX552" s="11">
        <v>7785</v>
      </c>
      <c r="AY552" s="11">
        <v>27845</v>
      </c>
      <c r="AZ552" s="11">
        <v>20795</v>
      </c>
      <c r="BA552" s="11">
        <v>1327</v>
      </c>
      <c r="BB552" s="11">
        <v>2779</v>
      </c>
      <c r="BC552" s="11">
        <v>6759</v>
      </c>
      <c r="BD552" s="11">
        <v>4060</v>
      </c>
      <c r="BE552" s="11">
        <v>1285</v>
      </c>
      <c r="BF552" s="11">
        <v>2808</v>
      </c>
      <c r="BG552" s="11">
        <v>23375</v>
      </c>
      <c r="BH552" s="11">
        <v>25551</v>
      </c>
      <c r="BI552" s="11">
        <v>1</v>
      </c>
      <c r="BJ552" s="11">
        <v>1</v>
      </c>
      <c r="BK552" s="11">
        <v>1</v>
      </c>
      <c r="BL552" s="11">
        <v>1</v>
      </c>
      <c r="BM552" s="11">
        <v>1</v>
      </c>
      <c r="BN552" s="11">
        <v>1</v>
      </c>
      <c r="BO552" s="11">
        <v>1</v>
      </c>
      <c r="BP552" s="11">
        <v>1</v>
      </c>
      <c r="BQ552" s="11">
        <v>1</v>
      </c>
      <c r="BR552" s="11">
        <v>1</v>
      </c>
      <c r="BS552" s="11">
        <v>1</v>
      </c>
      <c r="BT552" s="11">
        <v>1</v>
      </c>
      <c r="BU552" s="11">
        <v>18</v>
      </c>
      <c r="BV552" s="11">
        <v>16</v>
      </c>
      <c r="BW552" s="11">
        <v>12</v>
      </c>
      <c r="BX552" s="11">
        <v>71</v>
      </c>
      <c r="BY552" s="11">
        <v>21</v>
      </c>
      <c r="BZ552" s="11">
        <v>58</v>
      </c>
      <c r="CA552" s="11">
        <v>15</v>
      </c>
      <c r="CB552" s="11">
        <v>18</v>
      </c>
      <c r="CC552" s="11">
        <v>16</v>
      </c>
      <c r="CD552" s="11">
        <v>8</v>
      </c>
      <c r="CE552" s="11">
        <v>13</v>
      </c>
      <c r="CF552" s="11">
        <v>9</v>
      </c>
      <c r="CG552" s="11">
        <v>64</v>
      </c>
      <c r="CH552" s="11">
        <v>30</v>
      </c>
      <c r="CI552" s="11"/>
      <c r="CJ552" s="11"/>
      <c r="CK552" s="11" t="s">
        <v>158</v>
      </c>
      <c r="CL552" s="11" t="s">
        <v>158</v>
      </c>
      <c r="CM552" s="11" t="s">
        <v>158</v>
      </c>
      <c r="CN552" s="11" t="s">
        <v>158</v>
      </c>
      <c r="CO552" s="11" t="s">
        <v>158</v>
      </c>
      <c r="CP552" s="11" t="s">
        <v>158</v>
      </c>
      <c r="CQ552" s="11" t="s">
        <v>158</v>
      </c>
      <c r="CR552" s="11" t="s">
        <v>158</v>
      </c>
      <c r="CS552" s="11" t="s">
        <v>158</v>
      </c>
      <c r="CT552" s="11" t="s">
        <v>158</v>
      </c>
      <c r="CU552" s="11" t="s">
        <v>158</v>
      </c>
      <c r="CV552" s="11" t="s">
        <v>158</v>
      </c>
      <c r="CW552" s="11" t="s">
        <v>158</v>
      </c>
      <c r="CX552" s="11" t="s">
        <v>154</v>
      </c>
      <c r="CY552" s="11" t="s">
        <v>154</v>
      </c>
      <c r="CZ552" s="11" t="s">
        <v>154</v>
      </c>
      <c r="DA552" s="11" t="s">
        <v>154</v>
      </c>
      <c r="DB552" s="11" t="s">
        <v>154</v>
      </c>
      <c r="DC552" s="11" t="s">
        <v>154</v>
      </c>
      <c r="DD552" s="11" t="s">
        <v>154</v>
      </c>
      <c r="DE552" s="11" t="s">
        <v>154</v>
      </c>
      <c r="DF552" s="11" t="s">
        <v>154</v>
      </c>
      <c r="DG552" s="11" t="s">
        <v>154</v>
      </c>
      <c r="DH552" s="11" t="s">
        <v>154</v>
      </c>
      <c r="DI552" s="11" t="s">
        <v>154</v>
      </c>
      <c r="DJ552" s="11" t="s">
        <v>154</v>
      </c>
      <c r="DK552" s="11" t="s">
        <v>157</v>
      </c>
      <c r="DL552" s="11" t="s">
        <v>157</v>
      </c>
      <c r="DM552" s="11" t="s">
        <v>157</v>
      </c>
      <c r="DN552" s="11" t="s">
        <v>157</v>
      </c>
      <c r="DO552" s="11" t="s">
        <v>157</v>
      </c>
      <c r="DP552" s="11" t="s">
        <v>157</v>
      </c>
      <c r="DQ552" s="11" t="s">
        <v>157</v>
      </c>
      <c r="DR552" s="11" t="s">
        <v>157</v>
      </c>
      <c r="DS552" s="11" t="s">
        <v>157</v>
      </c>
      <c r="DT552" s="11" t="s">
        <v>157</v>
      </c>
      <c r="DU552" s="11" t="s">
        <v>157</v>
      </c>
      <c r="DV552" s="11" t="s">
        <v>157</v>
      </c>
      <c r="DW552" s="11" t="s">
        <v>157</v>
      </c>
      <c r="DX552" s="11" t="b">
        <v>1</v>
      </c>
      <c r="DY552" s="11" t="b">
        <v>1</v>
      </c>
      <c r="DZ552" s="11" t="b">
        <v>1</v>
      </c>
      <c r="EA552" s="11" t="b">
        <v>1</v>
      </c>
      <c r="EB552" s="11" t="b">
        <v>1</v>
      </c>
      <c r="EC552" s="11" t="b">
        <v>1</v>
      </c>
      <c r="ED552" s="11" t="b">
        <v>1</v>
      </c>
      <c r="EE552" s="11" t="b">
        <v>1</v>
      </c>
      <c r="EF552" s="11" t="b">
        <v>1</v>
      </c>
      <c r="EG552" s="11" t="b">
        <v>1</v>
      </c>
      <c r="EH552" s="11" t="b">
        <v>1</v>
      </c>
      <c r="EI552" s="11" t="b">
        <v>1</v>
      </c>
      <c r="EJ552" s="11" t="b">
        <v>1</v>
      </c>
      <c r="EK552" s="11">
        <v>7.4375999999999998E-2</v>
      </c>
      <c r="EL552" s="11">
        <v>7.9103000000000007E-2</v>
      </c>
      <c r="EM552" s="11">
        <v>5.1039000000000001E-2</v>
      </c>
      <c r="EN552" s="11">
        <v>0.13789899999999999</v>
      </c>
      <c r="EO552" s="11">
        <v>6.5750000000000003E-2</v>
      </c>
      <c r="EP552" s="11">
        <v>5.5844999999999999E-2</v>
      </c>
      <c r="EQ552" s="11">
        <v>4.1986000000000002E-2</v>
      </c>
      <c r="ER552" s="11">
        <v>4.8931000000000002E-2</v>
      </c>
      <c r="ES552" s="11">
        <v>6.7074999999999996E-2</v>
      </c>
      <c r="ET552" s="11">
        <v>3.5853000000000003E-2</v>
      </c>
      <c r="EU552" s="11">
        <v>0.47970299999999999</v>
      </c>
      <c r="EV552" s="11">
        <v>6.1026999999999998E-2</v>
      </c>
      <c r="EW552" s="11">
        <v>3.4674999999999997E-2</v>
      </c>
      <c r="EX552" s="11" t="s">
        <v>228</v>
      </c>
      <c r="EY552" s="11" t="str">
        <f>VLOOKUP(Table8[[#This Row],[Candidate Detail Answer: City]],cities,2,FALSE)</f>
        <v>Saint Paul</v>
      </c>
      <c r="EZ552" s="11" t="str">
        <f>VLOOKUP(Table8[[#This Row],[Candidate Detail Answer: City]],cities,3,FALSE)</f>
        <v>MN</v>
      </c>
      <c r="FA552" s="21">
        <f>VLOOKUP(Table8[[#This Row],[Candidate Detail Answer: City]],cities,4,FALSE)</f>
        <v>55101</v>
      </c>
      <c r="FB552" s="11" t="s">
        <v>229</v>
      </c>
      <c r="FC552" s="11" t="str">
        <f>VLOOKUP(Table8[[#This Row],[Candidate Detail Answer: Major]],majors_final,3,FALSE)</f>
        <v>Computer Science</v>
      </c>
      <c r="FD552" s="11" t="str">
        <f>VLOOKUP(Table8[[#This Row],[Candidate Detail Answer: Major]],majors_final,4,FALSE)</f>
        <v>IT-development focused</v>
      </c>
      <c r="FE552" s="11">
        <f>VLOOKUP(Table8[[#This Row],[Candidate Detail Answer: Major]],majors_final,5,FALSE)</f>
        <v>0</v>
      </c>
      <c r="FF552" s="11">
        <f>VLOOKUP(Table8[[#This Row],[Candidate Detail Answer: Major]],majors_final,6,FALSE)</f>
        <v>0</v>
      </c>
      <c r="FG552" s="5"/>
      <c r="FH552" s="5"/>
      <c r="FI552" s="11"/>
    </row>
    <row r="553" spans="1:165" ht="12.75" x14ac:dyDescent="0.2">
      <c r="A553" s="11">
        <v>47969140</v>
      </c>
      <c r="B553" s="11">
        <v>66953606</v>
      </c>
      <c r="C553" s="11">
        <v>46235.9624999999</v>
      </c>
      <c r="D553" s="11" t="s">
        <v>153</v>
      </c>
      <c r="E553" s="11">
        <v>345600</v>
      </c>
      <c r="F553" s="11">
        <v>73386672</v>
      </c>
      <c r="G553" s="11">
        <v>53450.422916668198</v>
      </c>
      <c r="H553" s="11">
        <v>52426.413888886898</v>
      </c>
      <c r="I553" s="11">
        <v>306137</v>
      </c>
      <c r="J553" s="11">
        <v>1</v>
      </c>
      <c r="K553" s="11">
        <v>135</v>
      </c>
      <c r="L553" s="11">
        <v>92465</v>
      </c>
      <c r="M553" s="11">
        <v>131</v>
      </c>
      <c r="N553" s="11">
        <v>131</v>
      </c>
      <c r="O553" s="11">
        <v>92</v>
      </c>
      <c r="P553" s="11">
        <v>100</v>
      </c>
      <c r="Q553" s="11">
        <v>246142</v>
      </c>
      <c r="R553" s="11" t="s">
        <v>154</v>
      </c>
      <c r="S553" s="11" t="s">
        <v>155</v>
      </c>
      <c r="T553" s="11" t="s">
        <v>208</v>
      </c>
      <c r="U553" s="11">
        <v>19</v>
      </c>
      <c r="V553" s="11" t="s">
        <v>154</v>
      </c>
      <c r="W553" s="11" t="s">
        <v>157</v>
      </c>
      <c r="X553" s="11">
        <v>4</v>
      </c>
      <c r="Y553" s="11">
        <v>1</v>
      </c>
      <c r="Z553" s="11">
        <v>10</v>
      </c>
      <c r="AA553" s="11">
        <v>10</v>
      </c>
      <c r="AB553" s="11">
        <v>10</v>
      </c>
      <c r="AC553" s="11">
        <v>10</v>
      </c>
      <c r="AD553" s="11">
        <v>10</v>
      </c>
      <c r="AE553" s="11">
        <v>10</v>
      </c>
      <c r="AF553" s="11">
        <v>10</v>
      </c>
      <c r="AG553" s="11">
        <v>10</v>
      </c>
      <c r="AH553" s="11">
        <v>10</v>
      </c>
      <c r="AI553" s="11">
        <v>10</v>
      </c>
      <c r="AJ553" s="11">
        <v>10</v>
      </c>
      <c r="AK553" s="11">
        <v>10</v>
      </c>
      <c r="AL553" s="11">
        <v>10</v>
      </c>
      <c r="AM553" s="11">
        <v>121</v>
      </c>
      <c r="AN553" s="11">
        <v>60</v>
      </c>
      <c r="AO553" s="11">
        <v>10</v>
      </c>
      <c r="AP553" s="11">
        <v>120</v>
      </c>
      <c r="AQ553" s="11">
        <v>60</v>
      </c>
      <c r="AR553" s="11">
        <v>40</v>
      </c>
      <c r="AS553" s="11">
        <v>1</v>
      </c>
      <c r="AT553" s="11">
        <v>130</v>
      </c>
      <c r="AU553" s="11">
        <v>991</v>
      </c>
      <c r="AV553" s="11">
        <v>2854</v>
      </c>
      <c r="AW553" s="11">
        <v>830</v>
      </c>
      <c r="AX553" s="11">
        <v>14515</v>
      </c>
      <c r="AY553" s="11">
        <v>792</v>
      </c>
      <c r="AZ553" s="11">
        <v>3877</v>
      </c>
      <c r="BA553" s="11">
        <v>2145</v>
      </c>
      <c r="BB553" s="11">
        <v>3071</v>
      </c>
      <c r="BC553" s="11">
        <v>1623</v>
      </c>
      <c r="BD553" s="11">
        <v>498</v>
      </c>
      <c r="BE553" s="11">
        <v>844</v>
      </c>
      <c r="BF553" s="11">
        <v>654</v>
      </c>
      <c r="BG553" s="11">
        <v>13236</v>
      </c>
      <c r="BH553" s="11">
        <v>12923</v>
      </c>
      <c r="BI553" s="11">
        <v>17</v>
      </c>
      <c r="BJ553" s="11">
        <v>17</v>
      </c>
      <c r="BK553" s="11">
        <v>16</v>
      </c>
      <c r="BL553" s="11">
        <v>23</v>
      </c>
      <c r="BM553" s="11">
        <v>15</v>
      </c>
      <c r="BN553" s="11">
        <v>16</v>
      </c>
      <c r="BO553" s="11">
        <v>24</v>
      </c>
      <c r="BP553" s="11">
        <v>21</v>
      </c>
      <c r="BQ553" s="11">
        <v>17</v>
      </c>
      <c r="BR553" s="11">
        <v>16</v>
      </c>
      <c r="BS553" s="11">
        <v>22</v>
      </c>
      <c r="BT553" s="11">
        <v>33</v>
      </c>
      <c r="BU553" s="11">
        <v>62</v>
      </c>
      <c r="BV553" s="11">
        <v>21</v>
      </c>
      <c r="BW553" s="11">
        <v>16</v>
      </c>
      <c r="BX553" s="11">
        <v>33</v>
      </c>
      <c r="BY553" s="11">
        <v>12</v>
      </c>
      <c r="BZ553" s="11">
        <v>20</v>
      </c>
      <c r="CA553" s="11">
        <v>27</v>
      </c>
      <c r="CB553" s="11">
        <v>26</v>
      </c>
      <c r="CC553" s="11">
        <v>21</v>
      </c>
      <c r="CD553" s="11">
        <v>12</v>
      </c>
      <c r="CE553" s="11">
        <v>15</v>
      </c>
      <c r="CF553" s="11">
        <v>8</v>
      </c>
      <c r="CG553" s="11">
        <v>54</v>
      </c>
      <c r="CH553" s="11">
        <v>18</v>
      </c>
      <c r="CI553" s="11"/>
      <c r="CJ553" s="11"/>
      <c r="CK553" s="11" t="s">
        <v>158</v>
      </c>
      <c r="CL553" s="11" t="s">
        <v>158</v>
      </c>
      <c r="CM553" s="11" t="s">
        <v>158</v>
      </c>
      <c r="CN553" s="11" t="s">
        <v>158</v>
      </c>
      <c r="CO553" s="11" t="s">
        <v>158</v>
      </c>
      <c r="CP553" s="11" t="s">
        <v>158</v>
      </c>
      <c r="CQ553" s="11" t="s">
        <v>158</v>
      </c>
      <c r="CR553" s="11" t="s">
        <v>158</v>
      </c>
      <c r="CS553" s="11" t="s">
        <v>158</v>
      </c>
      <c r="CT553" s="11" t="s">
        <v>158</v>
      </c>
      <c r="CU553" s="11" t="s">
        <v>158</v>
      </c>
      <c r="CV553" s="11" t="s">
        <v>158</v>
      </c>
      <c r="CW553" s="11" t="s">
        <v>158</v>
      </c>
      <c r="CX553" s="11" t="s">
        <v>154</v>
      </c>
      <c r="CY553" s="11" t="s">
        <v>154</v>
      </c>
      <c r="CZ553" s="11" t="s">
        <v>154</v>
      </c>
      <c r="DA553" s="11" t="s">
        <v>154</v>
      </c>
      <c r="DB553" s="11" t="s">
        <v>154</v>
      </c>
      <c r="DC553" s="11" t="s">
        <v>154</v>
      </c>
      <c r="DD553" s="11" t="s">
        <v>154</v>
      </c>
      <c r="DE553" s="11" t="s">
        <v>154</v>
      </c>
      <c r="DF553" s="11" t="s">
        <v>154</v>
      </c>
      <c r="DG553" s="11" t="s">
        <v>154</v>
      </c>
      <c r="DH553" s="11" t="s">
        <v>154</v>
      </c>
      <c r="DI553" s="11" t="s">
        <v>154</v>
      </c>
      <c r="DJ553" s="11" t="s">
        <v>154</v>
      </c>
      <c r="DK553" s="11" t="s">
        <v>157</v>
      </c>
      <c r="DL553" s="11" t="s">
        <v>157</v>
      </c>
      <c r="DM553" s="11" t="s">
        <v>157</v>
      </c>
      <c r="DN553" s="11" t="s">
        <v>157</v>
      </c>
      <c r="DO553" s="11" t="s">
        <v>157</v>
      </c>
      <c r="DP553" s="11" t="s">
        <v>157</v>
      </c>
      <c r="DQ553" s="11" t="s">
        <v>157</v>
      </c>
      <c r="DR553" s="11" t="s">
        <v>157</v>
      </c>
      <c r="DS553" s="11" t="s">
        <v>157</v>
      </c>
      <c r="DT553" s="11" t="s">
        <v>157</v>
      </c>
      <c r="DU553" s="11" t="s">
        <v>157</v>
      </c>
      <c r="DV553" s="11" t="s">
        <v>157</v>
      </c>
      <c r="DW553" s="11" t="s">
        <v>157</v>
      </c>
      <c r="DX553" s="11" t="b">
        <v>1</v>
      </c>
      <c r="DY553" s="11" t="b">
        <v>1</v>
      </c>
      <c r="DZ553" s="11" t="b">
        <v>1</v>
      </c>
      <c r="EA553" s="11" t="b">
        <v>1</v>
      </c>
      <c r="EB553" s="11" t="b">
        <v>1</v>
      </c>
      <c r="EC553" s="11" t="b">
        <v>1</v>
      </c>
      <c r="ED553" s="11" t="b">
        <v>1</v>
      </c>
      <c r="EE553" s="11" t="b">
        <v>1</v>
      </c>
      <c r="EF553" s="11" t="b">
        <v>1</v>
      </c>
      <c r="EG553" s="11" t="b">
        <v>1</v>
      </c>
      <c r="EH553" s="11" t="b">
        <v>1</v>
      </c>
      <c r="EI553" s="11" t="b">
        <v>1</v>
      </c>
      <c r="EJ553" s="11" t="b">
        <v>1</v>
      </c>
      <c r="EK553" s="11">
        <v>0.104536</v>
      </c>
      <c r="EL553" s="11">
        <v>0.47797499999999998</v>
      </c>
      <c r="EM553" s="11">
        <v>4.1542999999999997E-2</v>
      </c>
      <c r="EN553" s="11">
        <v>6.1843000000000002E-2</v>
      </c>
      <c r="EO553" s="11">
        <v>6.1094000000000002E-2</v>
      </c>
      <c r="EP553" s="11">
        <v>1.3899E-2</v>
      </c>
      <c r="EQ553" s="11">
        <v>0.26860899999999999</v>
      </c>
      <c r="ER553" s="11">
        <v>5.9097999999999998E-2</v>
      </c>
      <c r="ES553" s="11">
        <v>3.5346000000000002E-2</v>
      </c>
      <c r="ET553" s="11">
        <v>3.8411000000000001E-2</v>
      </c>
      <c r="EU553" s="11">
        <v>3.7175E-2</v>
      </c>
      <c r="EV553" s="11">
        <v>5.7251999999999997E-2</v>
      </c>
      <c r="EW553" s="11">
        <v>4.4951999999999999E-2</v>
      </c>
      <c r="EX553" s="11" t="s">
        <v>228</v>
      </c>
      <c r="EY553" s="11" t="str">
        <f>VLOOKUP(Table8[[#This Row],[Candidate Detail Answer: City]],cities,2,FALSE)</f>
        <v>Saint Paul</v>
      </c>
      <c r="EZ553" s="11" t="str">
        <f>VLOOKUP(Table8[[#This Row],[Candidate Detail Answer: City]],cities,3,FALSE)</f>
        <v>MN</v>
      </c>
      <c r="FA553" s="21">
        <f>VLOOKUP(Table8[[#This Row],[Candidate Detail Answer: City]],cities,4,FALSE)</f>
        <v>55101</v>
      </c>
      <c r="FB553" s="11" t="s">
        <v>596</v>
      </c>
      <c r="FC553" s="11" t="str">
        <f>VLOOKUP(Table8[[#This Row],[Candidate Detail Answer: Major]],majors_final,3,FALSE)</f>
        <v>Information Technology</v>
      </c>
      <c r="FD553" s="11" t="str">
        <f>VLOOKUP(Table8[[#This Row],[Candidate Detail Answer: Major]],majors_final,4,FALSE)</f>
        <v>IT non-development</v>
      </c>
      <c r="FE553" s="11">
        <f>VLOOKUP(Table8[[#This Row],[Candidate Detail Answer: Major]],majors_final,5,FALSE)</f>
        <v>0</v>
      </c>
      <c r="FF553" s="11">
        <f>VLOOKUP(Table8[[#This Row],[Candidate Detail Answer: Major]],majors_final,6,FALSE)</f>
        <v>0</v>
      </c>
      <c r="FG553" s="5"/>
      <c r="FH553" s="5"/>
      <c r="FI553" s="11"/>
    </row>
    <row r="554" spans="1:165" ht="12.75" x14ac:dyDescent="0.2">
      <c r="A554" s="11">
        <v>47969169</v>
      </c>
      <c r="B554" s="11">
        <v>66953664</v>
      </c>
      <c r="C554" s="11">
        <v>46696.547916666597</v>
      </c>
      <c r="D554" s="11" t="s">
        <v>153</v>
      </c>
      <c r="E554" s="11">
        <v>345600</v>
      </c>
      <c r="F554" s="11">
        <v>73386126</v>
      </c>
      <c r="G554" s="11">
        <v>54012.328472223897</v>
      </c>
      <c r="H554" s="11">
        <v>52922.499999997897</v>
      </c>
      <c r="I554" s="11">
        <v>280331</v>
      </c>
      <c r="J554" s="11">
        <v>1</v>
      </c>
      <c r="K554" s="11">
        <v>143</v>
      </c>
      <c r="L554" s="11">
        <v>30323</v>
      </c>
      <c r="M554" s="11">
        <v>131</v>
      </c>
      <c r="N554" s="11">
        <v>131</v>
      </c>
      <c r="O554" s="11">
        <v>92</v>
      </c>
      <c r="P554" s="11">
        <v>100</v>
      </c>
      <c r="Q554" s="11">
        <v>223490</v>
      </c>
      <c r="R554" s="11" t="s">
        <v>154</v>
      </c>
      <c r="S554" s="11" t="s">
        <v>155</v>
      </c>
      <c r="T554" s="11" t="s">
        <v>208</v>
      </c>
      <c r="U554" s="11">
        <v>20</v>
      </c>
      <c r="V554" s="11" t="s">
        <v>154</v>
      </c>
      <c r="W554" s="11" t="s">
        <v>157</v>
      </c>
      <c r="X554" s="11">
        <v>2</v>
      </c>
      <c r="Y554" s="11">
        <v>1</v>
      </c>
      <c r="Z554" s="11">
        <v>10</v>
      </c>
      <c r="AA554" s="11">
        <v>10</v>
      </c>
      <c r="AB554" s="11">
        <v>10</v>
      </c>
      <c r="AC554" s="11">
        <v>10</v>
      </c>
      <c r="AD554" s="11">
        <v>10</v>
      </c>
      <c r="AE554" s="11">
        <v>10</v>
      </c>
      <c r="AF554" s="11">
        <v>10</v>
      </c>
      <c r="AG554" s="11">
        <v>10</v>
      </c>
      <c r="AH554" s="11">
        <v>10</v>
      </c>
      <c r="AI554" s="11">
        <v>10</v>
      </c>
      <c r="AJ554" s="11">
        <v>10</v>
      </c>
      <c r="AK554" s="11">
        <v>10</v>
      </c>
      <c r="AL554" s="11">
        <v>10</v>
      </c>
      <c r="AM554" s="11">
        <v>121</v>
      </c>
      <c r="AN554" s="11">
        <v>60</v>
      </c>
      <c r="AO554" s="11">
        <v>10</v>
      </c>
      <c r="AP554" s="11">
        <v>120</v>
      </c>
      <c r="AQ554" s="11">
        <v>60</v>
      </c>
      <c r="AR554" s="11">
        <v>40</v>
      </c>
      <c r="AS554" s="11">
        <v>1</v>
      </c>
      <c r="AT554" s="11">
        <v>130</v>
      </c>
      <c r="AU554" s="11">
        <v>1807</v>
      </c>
      <c r="AV554" s="11">
        <v>2596</v>
      </c>
      <c r="AW554" s="11">
        <v>1282</v>
      </c>
      <c r="AX554" s="11">
        <v>5551</v>
      </c>
      <c r="AY554" s="11">
        <v>14460</v>
      </c>
      <c r="AZ554" s="11">
        <v>720</v>
      </c>
      <c r="BA554" s="11">
        <v>928</v>
      </c>
      <c r="BB554" s="11">
        <v>1800</v>
      </c>
      <c r="BC554" s="11">
        <v>1176</v>
      </c>
      <c r="BD554" s="11">
        <v>1203</v>
      </c>
      <c r="BE554" s="11">
        <v>7984</v>
      </c>
      <c r="BF554" s="11">
        <v>671</v>
      </c>
      <c r="BG554" s="11">
        <v>4533</v>
      </c>
      <c r="BH554" s="11">
        <v>5212</v>
      </c>
      <c r="BI554" s="11">
        <v>16</v>
      </c>
      <c r="BJ554" s="11">
        <v>17</v>
      </c>
      <c r="BK554" s="11">
        <v>13</v>
      </c>
      <c r="BL554" s="11">
        <v>22</v>
      </c>
      <c r="BM554" s="11">
        <v>14</v>
      </c>
      <c r="BN554" s="11">
        <v>16</v>
      </c>
      <c r="BO554" s="11">
        <v>24</v>
      </c>
      <c r="BP554" s="11">
        <v>21</v>
      </c>
      <c r="BQ554" s="11">
        <v>17</v>
      </c>
      <c r="BR554" s="11">
        <v>17</v>
      </c>
      <c r="BS554" s="11">
        <v>21</v>
      </c>
      <c r="BT554" s="11">
        <v>34</v>
      </c>
      <c r="BU554" s="11">
        <v>66</v>
      </c>
      <c r="BV554" s="11">
        <v>22</v>
      </c>
      <c r="BW554" s="11">
        <v>24</v>
      </c>
      <c r="BX554" s="11">
        <v>21</v>
      </c>
      <c r="BY554" s="11">
        <v>33</v>
      </c>
      <c r="BZ554" s="11">
        <v>17</v>
      </c>
      <c r="CA554" s="11">
        <v>24</v>
      </c>
      <c r="CB554" s="11">
        <v>13</v>
      </c>
      <c r="CC554" s="11">
        <v>9</v>
      </c>
      <c r="CD554" s="11">
        <v>14</v>
      </c>
      <c r="CE554" s="11">
        <v>13</v>
      </c>
      <c r="CF554" s="11">
        <v>8</v>
      </c>
      <c r="CG554" s="11">
        <v>8</v>
      </c>
      <c r="CH554" s="11">
        <v>27</v>
      </c>
      <c r="CI554" s="11"/>
      <c r="CJ554" s="11"/>
      <c r="CK554" s="11" t="s">
        <v>158</v>
      </c>
      <c r="CL554" s="11" t="s">
        <v>158</v>
      </c>
      <c r="CM554" s="11" t="s">
        <v>158</v>
      </c>
      <c r="CN554" s="11" t="s">
        <v>158</v>
      </c>
      <c r="CO554" s="11" t="s">
        <v>158</v>
      </c>
      <c r="CP554" s="11" t="s">
        <v>158</v>
      </c>
      <c r="CQ554" s="11" t="s">
        <v>158</v>
      </c>
      <c r="CR554" s="11" t="s">
        <v>158</v>
      </c>
      <c r="CS554" s="11" t="s">
        <v>158</v>
      </c>
      <c r="CT554" s="11" t="s">
        <v>158</v>
      </c>
      <c r="CU554" s="11" t="s">
        <v>158</v>
      </c>
      <c r="CV554" s="11" t="s">
        <v>158</v>
      </c>
      <c r="CW554" s="11" t="s">
        <v>158</v>
      </c>
      <c r="CX554" s="11" t="s">
        <v>154</v>
      </c>
      <c r="CY554" s="11" t="s">
        <v>154</v>
      </c>
      <c r="CZ554" s="11" t="s">
        <v>154</v>
      </c>
      <c r="DA554" s="11" t="s">
        <v>154</v>
      </c>
      <c r="DB554" s="11" t="s">
        <v>154</v>
      </c>
      <c r="DC554" s="11" t="s">
        <v>154</v>
      </c>
      <c r="DD554" s="11" t="s">
        <v>154</v>
      </c>
      <c r="DE554" s="11" t="s">
        <v>154</v>
      </c>
      <c r="DF554" s="11" t="s">
        <v>154</v>
      </c>
      <c r="DG554" s="11" t="s">
        <v>154</v>
      </c>
      <c r="DH554" s="11" t="s">
        <v>154</v>
      </c>
      <c r="DI554" s="11" t="s">
        <v>154</v>
      </c>
      <c r="DJ554" s="11" t="s">
        <v>154</v>
      </c>
      <c r="DK554" s="11" t="s">
        <v>157</v>
      </c>
      <c r="DL554" s="11" t="s">
        <v>157</v>
      </c>
      <c r="DM554" s="11" t="s">
        <v>157</v>
      </c>
      <c r="DN554" s="11" t="s">
        <v>157</v>
      </c>
      <c r="DO554" s="11" t="s">
        <v>157</v>
      </c>
      <c r="DP554" s="11" t="s">
        <v>157</v>
      </c>
      <c r="DQ554" s="11" t="s">
        <v>157</v>
      </c>
      <c r="DR554" s="11" t="s">
        <v>157</v>
      </c>
      <c r="DS554" s="11" t="s">
        <v>157</v>
      </c>
      <c r="DT554" s="11" t="s">
        <v>157</v>
      </c>
      <c r="DU554" s="11" t="s">
        <v>157</v>
      </c>
      <c r="DV554" s="11" t="s">
        <v>157</v>
      </c>
      <c r="DW554" s="11" t="s">
        <v>157</v>
      </c>
      <c r="DX554" s="11" t="b">
        <v>1</v>
      </c>
      <c r="DY554" s="11" t="b">
        <v>1</v>
      </c>
      <c r="DZ554" s="11" t="b">
        <v>1</v>
      </c>
      <c r="EA554" s="11" t="b">
        <v>1</v>
      </c>
      <c r="EB554" s="11" t="b">
        <v>1</v>
      </c>
      <c r="EC554" s="11" t="b">
        <v>1</v>
      </c>
      <c r="ED554" s="11" t="b">
        <v>1</v>
      </c>
      <c r="EE554" s="11" t="b">
        <v>1</v>
      </c>
      <c r="EF554" s="11" t="b">
        <v>1</v>
      </c>
      <c r="EG554" s="11" t="b">
        <v>1</v>
      </c>
      <c r="EH554" s="11" t="b">
        <v>1</v>
      </c>
      <c r="EI554" s="11" t="b">
        <v>1</v>
      </c>
      <c r="EJ554" s="11" t="b">
        <v>1</v>
      </c>
      <c r="EK554" s="11">
        <v>2.9023E-2</v>
      </c>
      <c r="EL554" s="11">
        <v>2.9426000000000001E-2</v>
      </c>
      <c r="EM554" s="11">
        <v>2.8145E-2</v>
      </c>
      <c r="EN554" s="11">
        <v>0.43570199999999998</v>
      </c>
      <c r="EO554" s="11">
        <v>3.1019000000000001E-2</v>
      </c>
      <c r="EP554" s="11">
        <v>4.5858999999999997E-2</v>
      </c>
      <c r="EQ554" s="11">
        <v>0.17199600000000001</v>
      </c>
      <c r="ER554" s="11">
        <v>6.4328999999999997E-2</v>
      </c>
      <c r="ES554" s="11">
        <v>3.3567E-2</v>
      </c>
      <c r="ET554" s="11">
        <v>0.33247300000000002</v>
      </c>
      <c r="EU554" s="11">
        <v>3.8578000000000001E-2</v>
      </c>
      <c r="EV554" s="11">
        <v>4.7294000000000003E-2</v>
      </c>
      <c r="EW554" s="11">
        <v>3.8129000000000003E-2</v>
      </c>
      <c r="EX554" s="11" t="s">
        <v>228</v>
      </c>
      <c r="EY554" s="11" t="str">
        <f>VLOOKUP(Table8[[#This Row],[Candidate Detail Answer: City]],cities,2,FALSE)</f>
        <v>Saint Paul</v>
      </c>
      <c r="EZ554" s="11" t="str">
        <f>VLOOKUP(Table8[[#This Row],[Candidate Detail Answer: City]],cities,3,FALSE)</f>
        <v>MN</v>
      </c>
      <c r="FA554" s="21">
        <f>VLOOKUP(Table8[[#This Row],[Candidate Detail Answer: City]],cities,4,FALSE)</f>
        <v>55101</v>
      </c>
      <c r="FB554" s="11" t="s">
        <v>381</v>
      </c>
      <c r="FC554" s="11" t="str">
        <f>VLOOKUP(Table8[[#This Row],[Candidate Detail Answer: Major]],majors_final,3,FALSE)</f>
        <v>Software Development</v>
      </c>
      <c r="FD554" s="11" t="str">
        <f>VLOOKUP(Table8[[#This Row],[Candidate Detail Answer: Major]],majors_final,4,FALSE)</f>
        <v>IT-development focused</v>
      </c>
      <c r="FE554" s="11">
        <f>VLOOKUP(Table8[[#This Row],[Candidate Detail Answer: Major]],majors_final,5,FALSE)</f>
        <v>0</v>
      </c>
      <c r="FF554" s="11">
        <f>VLOOKUP(Table8[[#This Row],[Candidate Detail Answer: Major]],majors_final,6,FALSE)</f>
        <v>0</v>
      </c>
      <c r="FG554" s="5"/>
      <c r="FH554" s="5"/>
      <c r="FI554" s="11"/>
    </row>
    <row r="555" spans="1:165" ht="12.75" x14ac:dyDescent="0.2">
      <c r="A555" s="11">
        <v>47969176</v>
      </c>
      <c r="B555" s="11">
        <v>66953676</v>
      </c>
      <c r="C555" s="11">
        <v>46806.211111110999</v>
      </c>
      <c r="D555" s="11" t="s">
        <v>153</v>
      </c>
      <c r="E555" s="11">
        <v>345600</v>
      </c>
      <c r="F555" s="11">
        <v>73386346</v>
      </c>
      <c r="G555" s="11">
        <v>54112.6687500017</v>
      </c>
      <c r="H555" s="11">
        <v>53011.086805553401</v>
      </c>
      <c r="I555" s="11">
        <v>114297</v>
      </c>
      <c r="J555" s="11">
        <v>1</v>
      </c>
      <c r="K555" s="11">
        <v>95</v>
      </c>
      <c r="L555" s="11">
        <v>11475</v>
      </c>
      <c r="M555" s="11">
        <v>131</v>
      </c>
      <c r="N555" s="11">
        <v>131</v>
      </c>
      <c r="O555" s="11">
        <v>92</v>
      </c>
      <c r="P555" s="11">
        <v>100</v>
      </c>
      <c r="Q555" s="11">
        <v>96589</v>
      </c>
      <c r="R555" s="11" t="s">
        <v>154</v>
      </c>
      <c r="S555" s="11" t="s">
        <v>155</v>
      </c>
      <c r="T555" s="11" t="s">
        <v>208</v>
      </c>
      <c r="U555" s="11">
        <v>16</v>
      </c>
      <c r="V555" s="11" t="s">
        <v>154</v>
      </c>
      <c r="W555" s="11" t="s">
        <v>157</v>
      </c>
      <c r="X555" s="11">
        <v>3</v>
      </c>
      <c r="Y555" s="11">
        <v>1</v>
      </c>
      <c r="Z555" s="11">
        <v>10</v>
      </c>
      <c r="AA555" s="11">
        <v>10</v>
      </c>
      <c r="AB555" s="11">
        <v>10</v>
      </c>
      <c r="AC555" s="11">
        <v>10</v>
      </c>
      <c r="AD555" s="11">
        <v>10</v>
      </c>
      <c r="AE555" s="11">
        <v>10</v>
      </c>
      <c r="AF555" s="11">
        <v>10</v>
      </c>
      <c r="AG555" s="11">
        <v>10</v>
      </c>
      <c r="AH555" s="11">
        <v>10</v>
      </c>
      <c r="AI555" s="11">
        <v>10</v>
      </c>
      <c r="AJ555" s="11">
        <v>10</v>
      </c>
      <c r="AK555" s="11">
        <v>10</v>
      </c>
      <c r="AL555" s="11">
        <v>10</v>
      </c>
      <c r="AM555" s="11">
        <v>121</v>
      </c>
      <c r="AN555" s="11">
        <v>60</v>
      </c>
      <c r="AO555" s="11">
        <v>10</v>
      </c>
      <c r="AP555" s="11">
        <v>120</v>
      </c>
      <c r="AQ555" s="11">
        <v>60</v>
      </c>
      <c r="AR555" s="11">
        <v>40</v>
      </c>
      <c r="AS555" s="11">
        <v>1</v>
      </c>
      <c r="AT555" s="11">
        <v>130</v>
      </c>
      <c r="AU555" s="11">
        <v>414</v>
      </c>
      <c r="AV555" s="11">
        <v>501</v>
      </c>
      <c r="AW555" s="11">
        <v>533</v>
      </c>
      <c r="AX555" s="11">
        <v>417</v>
      </c>
      <c r="AY555" s="11">
        <v>456</v>
      </c>
      <c r="AZ555" s="11">
        <v>1695</v>
      </c>
      <c r="BA555" s="11">
        <v>1716</v>
      </c>
      <c r="BB555" s="11">
        <v>1531</v>
      </c>
      <c r="BC555" s="11">
        <v>597</v>
      </c>
      <c r="BD555" s="11">
        <v>310</v>
      </c>
      <c r="BE555" s="11">
        <v>2742</v>
      </c>
      <c r="BF555" s="11">
        <v>563</v>
      </c>
      <c r="BG555" s="11">
        <v>4678</v>
      </c>
      <c r="BH555" s="11">
        <v>1104</v>
      </c>
      <c r="BI555" s="11">
        <v>9</v>
      </c>
      <c r="BJ555" s="11">
        <v>10</v>
      </c>
      <c r="BK555" s="11">
        <v>9</v>
      </c>
      <c r="BL555" s="11">
        <v>12</v>
      </c>
      <c r="BM555" s="11">
        <v>9</v>
      </c>
      <c r="BN555" s="11">
        <v>11</v>
      </c>
      <c r="BO555" s="11">
        <v>14</v>
      </c>
      <c r="BP555" s="11">
        <v>13</v>
      </c>
      <c r="BQ555" s="11">
        <v>10</v>
      </c>
      <c r="BR555" s="11">
        <v>17</v>
      </c>
      <c r="BS555" s="11">
        <v>16</v>
      </c>
      <c r="BT555" s="11">
        <v>22</v>
      </c>
      <c r="BU555" s="11">
        <v>25</v>
      </c>
      <c r="BV555" s="11">
        <v>6</v>
      </c>
      <c r="BW555" s="11">
        <v>5</v>
      </c>
      <c r="BX555" s="11">
        <v>4</v>
      </c>
      <c r="BY555" s="11">
        <v>4</v>
      </c>
      <c r="BZ555" s="11">
        <v>10</v>
      </c>
      <c r="CA555" s="11">
        <v>7</v>
      </c>
      <c r="CB555" s="11">
        <v>4</v>
      </c>
      <c r="CC555" s="11">
        <v>4</v>
      </c>
      <c r="CD555" s="11">
        <v>4</v>
      </c>
      <c r="CE555" s="11">
        <v>5</v>
      </c>
      <c r="CF555" s="11">
        <v>4</v>
      </c>
      <c r="CG555" s="11">
        <v>4</v>
      </c>
      <c r="CH555" s="11">
        <v>5</v>
      </c>
      <c r="CI555" s="11"/>
      <c r="CJ555" s="11"/>
      <c r="CK555" s="11" t="s">
        <v>158</v>
      </c>
      <c r="CL555" s="11" t="s">
        <v>158</v>
      </c>
      <c r="CM555" s="11" t="s">
        <v>158</v>
      </c>
      <c r="CN555" s="11" t="s">
        <v>158</v>
      </c>
      <c r="CO555" s="11" t="s">
        <v>158</v>
      </c>
      <c r="CP555" s="11" t="s">
        <v>158</v>
      </c>
      <c r="CQ555" s="11" t="s">
        <v>158</v>
      </c>
      <c r="CR555" s="11" t="s">
        <v>158</v>
      </c>
      <c r="CS555" s="11" t="s">
        <v>158</v>
      </c>
      <c r="CT555" s="11" t="s">
        <v>158</v>
      </c>
      <c r="CU555" s="11" t="s">
        <v>158</v>
      </c>
      <c r="CV555" s="11" t="s">
        <v>158</v>
      </c>
      <c r="CW555" s="11" t="s">
        <v>158</v>
      </c>
      <c r="CX555" s="11" t="s">
        <v>154</v>
      </c>
      <c r="CY555" s="11" t="s">
        <v>154</v>
      </c>
      <c r="CZ555" s="11" t="s">
        <v>154</v>
      </c>
      <c r="DA555" s="11" t="s">
        <v>154</v>
      </c>
      <c r="DB555" s="11" t="s">
        <v>154</v>
      </c>
      <c r="DC555" s="11" t="s">
        <v>154</v>
      </c>
      <c r="DD555" s="11" t="s">
        <v>154</v>
      </c>
      <c r="DE555" s="11" t="s">
        <v>154</v>
      </c>
      <c r="DF555" s="11" t="s">
        <v>154</v>
      </c>
      <c r="DG555" s="11" t="s">
        <v>154</v>
      </c>
      <c r="DH555" s="11" t="s">
        <v>154</v>
      </c>
      <c r="DI555" s="11" t="s">
        <v>154</v>
      </c>
      <c r="DJ555" s="11" t="s">
        <v>154</v>
      </c>
      <c r="DK555" s="11" t="s">
        <v>157</v>
      </c>
      <c r="DL555" s="11" t="s">
        <v>157</v>
      </c>
      <c r="DM555" s="11" t="s">
        <v>157</v>
      </c>
      <c r="DN555" s="11" t="s">
        <v>157</v>
      </c>
      <c r="DO555" s="11" t="s">
        <v>157</v>
      </c>
      <c r="DP555" s="11" t="s">
        <v>157</v>
      </c>
      <c r="DQ555" s="11" t="s">
        <v>157</v>
      </c>
      <c r="DR555" s="11" t="s">
        <v>157</v>
      </c>
      <c r="DS555" s="11" t="s">
        <v>157</v>
      </c>
      <c r="DT555" s="11" t="s">
        <v>157</v>
      </c>
      <c r="DU555" s="11" t="s">
        <v>157</v>
      </c>
      <c r="DV555" s="11" t="s">
        <v>157</v>
      </c>
      <c r="DW555" s="11" t="s">
        <v>157</v>
      </c>
      <c r="DX555" s="11" t="b">
        <v>1</v>
      </c>
      <c r="DY555" s="11" t="b">
        <v>1</v>
      </c>
      <c r="DZ555" s="11" t="b">
        <v>1</v>
      </c>
      <c r="EA555" s="11" t="b">
        <v>1</v>
      </c>
      <c r="EB555" s="11" t="b">
        <v>1</v>
      </c>
      <c r="EC555" s="11" t="b">
        <v>1</v>
      </c>
      <c r="ED555" s="11" t="b">
        <v>1</v>
      </c>
      <c r="EE555" s="11" t="b">
        <v>1</v>
      </c>
      <c r="EF555" s="11" t="b">
        <v>1</v>
      </c>
      <c r="EG555" s="11" t="b">
        <v>1</v>
      </c>
      <c r="EH555" s="11" t="b">
        <v>1</v>
      </c>
      <c r="EI555" s="11" t="b">
        <v>1</v>
      </c>
      <c r="EJ555" s="11" t="b">
        <v>1</v>
      </c>
      <c r="EK555" s="11">
        <v>7.9533000000000006E-2</v>
      </c>
      <c r="EL555" s="11">
        <v>3.0792E-2</v>
      </c>
      <c r="EM555" s="11">
        <v>0.109696</v>
      </c>
      <c r="EN555" s="11">
        <v>3.3279999999999997E-2</v>
      </c>
      <c r="EO555" s="11">
        <v>5.9482E-2</v>
      </c>
      <c r="EP555" s="11">
        <v>3.4773999999999999E-2</v>
      </c>
      <c r="EQ555" s="11">
        <v>5.3866999999999998E-2</v>
      </c>
      <c r="ER555" s="11">
        <v>7.8927999999999998E-2</v>
      </c>
      <c r="ES555" s="11">
        <v>3.2981000000000003E-2</v>
      </c>
      <c r="ET555" s="11">
        <v>0.100162</v>
      </c>
      <c r="EU555" s="11">
        <v>3.5999000000000003E-2</v>
      </c>
      <c r="EV555" s="11">
        <v>3.7384000000000001E-2</v>
      </c>
      <c r="EW555" s="11">
        <v>5.8034000000000002E-2</v>
      </c>
      <c r="EX555" s="11" t="s">
        <v>228</v>
      </c>
      <c r="EY555" s="11" t="str">
        <f>VLOOKUP(Table8[[#This Row],[Candidate Detail Answer: City]],cities,2,FALSE)</f>
        <v>Saint Paul</v>
      </c>
      <c r="EZ555" s="11" t="str">
        <f>VLOOKUP(Table8[[#This Row],[Candidate Detail Answer: City]],cities,3,FALSE)</f>
        <v>MN</v>
      </c>
      <c r="FA555" s="21">
        <f>VLOOKUP(Table8[[#This Row],[Candidate Detail Answer: City]],cities,4,FALSE)</f>
        <v>55101</v>
      </c>
      <c r="FB555" s="11" t="s">
        <v>229</v>
      </c>
      <c r="FC555" s="11" t="str">
        <f>VLOOKUP(Table8[[#This Row],[Candidate Detail Answer: Major]],majors_final,3,FALSE)</f>
        <v>Computer Science</v>
      </c>
      <c r="FD555" s="11" t="str">
        <f>VLOOKUP(Table8[[#This Row],[Candidate Detail Answer: Major]],majors_final,4,FALSE)</f>
        <v>IT-development focused</v>
      </c>
      <c r="FE555" s="11">
        <f>VLOOKUP(Table8[[#This Row],[Candidate Detail Answer: Major]],majors_final,5,FALSE)</f>
        <v>0</v>
      </c>
      <c r="FF555" s="11">
        <f>VLOOKUP(Table8[[#This Row],[Candidate Detail Answer: Major]],majors_final,6,FALSE)</f>
        <v>0</v>
      </c>
      <c r="FG555" s="5"/>
      <c r="FH555" s="5"/>
      <c r="FI555" s="11"/>
    </row>
    <row r="556" spans="1:165" ht="12.75" x14ac:dyDescent="0.2">
      <c r="A556" s="11">
        <v>52249791</v>
      </c>
      <c r="B556" s="11">
        <v>74119800</v>
      </c>
      <c r="C556" s="11">
        <v>44664.606249999997</v>
      </c>
      <c r="D556" s="11" t="s">
        <v>153</v>
      </c>
      <c r="E556" s="11">
        <v>345600</v>
      </c>
      <c r="F556" s="11">
        <v>77904696</v>
      </c>
      <c r="G556" s="11">
        <v>44664.671527777777</v>
      </c>
      <c r="H556" s="11">
        <v>44665.726388888892</v>
      </c>
      <c r="I556" s="11">
        <v>91148</v>
      </c>
      <c r="J556" s="11">
        <v>1</v>
      </c>
      <c r="K556" s="11">
        <v>21</v>
      </c>
      <c r="L556" s="11">
        <v>56732</v>
      </c>
      <c r="M556" s="11">
        <v>131</v>
      </c>
      <c r="N556" s="11">
        <v>131</v>
      </c>
      <c r="O556" s="11">
        <v>92</v>
      </c>
      <c r="P556" s="11">
        <v>100</v>
      </c>
      <c r="Q556" s="11">
        <v>39191</v>
      </c>
      <c r="R556" s="11" t="s">
        <v>154</v>
      </c>
      <c r="S556" s="11" t="s">
        <v>155</v>
      </c>
      <c r="T556" s="11" t="s">
        <v>208</v>
      </c>
      <c r="U556" s="11">
        <v>26</v>
      </c>
      <c r="V556" s="11" t="s">
        <v>154</v>
      </c>
      <c r="W556" s="11" t="s">
        <v>157</v>
      </c>
      <c r="X556" s="11">
        <v>4</v>
      </c>
      <c r="Y556" s="11">
        <v>1</v>
      </c>
      <c r="Z556" s="11">
        <v>10</v>
      </c>
      <c r="AA556" s="11">
        <v>10</v>
      </c>
      <c r="AB556" s="11">
        <v>10</v>
      </c>
      <c r="AC556" s="11">
        <v>10</v>
      </c>
      <c r="AD556" s="11">
        <v>10</v>
      </c>
      <c r="AE556" s="11">
        <v>10</v>
      </c>
      <c r="AF556" s="11">
        <v>10</v>
      </c>
      <c r="AG556" s="11">
        <v>10</v>
      </c>
      <c r="AH556" s="11">
        <v>10</v>
      </c>
      <c r="AI556" s="11">
        <v>10</v>
      </c>
      <c r="AJ556" s="11">
        <v>10</v>
      </c>
      <c r="AK556" s="11">
        <v>10</v>
      </c>
      <c r="AL556" s="11">
        <v>10</v>
      </c>
      <c r="AM556" s="11">
        <v>121</v>
      </c>
      <c r="AN556" s="11">
        <v>60</v>
      </c>
      <c r="AO556" s="11">
        <v>10</v>
      </c>
      <c r="AP556" s="11">
        <v>120</v>
      </c>
      <c r="AQ556" s="11">
        <v>60</v>
      </c>
      <c r="AR556" s="11">
        <v>40</v>
      </c>
      <c r="AS556" s="11">
        <v>1</v>
      </c>
      <c r="AT556" s="11">
        <v>130</v>
      </c>
      <c r="AU556" s="11">
        <v>396</v>
      </c>
      <c r="AV556" s="11">
        <v>699</v>
      </c>
      <c r="AW556" s="11">
        <v>1407</v>
      </c>
      <c r="AX556" s="11">
        <v>1119</v>
      </c>
      <c r="AY556" s="11">
        <v>859</v>
      </c>
      <c r="AZ556" s="11">
        <v>2284</v>
      </c>
      <c r="BA556" s="11">
        <v>2423</v>
      </c>
      <c r="BB556" s="11">
        <v>2470</v>
      </c>
      <c r="BC556" s="11">
        <v>2646</v>
      </c>
      <c r="BD556" s="11">
        <v>766</v>
      </c>
      <c r="BE556" s="11">
        <v>417</v>
      </c>
      <c r="BF556" s="11">
        <v>1635</v>
      </c>
      <c r="BG556" s="11">
        <v>10871</v>
      </c>
      <c r="BH556" s="11">
        <v>23634</v>
      </c>
      <c r="BI556" s="11">
        <v>8</v>
      </c>
      <c r="BJ556" s="11">
        <v>7</v>
      </c>
      <c r="BK556" s="11">
        <v>7</v>
      </c>
      <c r="BL556" s="11">
        <v>10</v>
      </c>
      <c r="BM556" s="11">
        <v>9</v>
      </c>
      <c r="BN556" s="11">
        <v>8</v>
      </c>
      <c r="BO556" s="11">
        <v>11</v>
      </c>
      <c r="BP556" s="11">
        <v>10</v>
      </c>
      <c r="BQ556" s="11">
        <v>8</v>
      </c>
      <c r="BR556" s="11">
        <v>8</v>
      </c>
      <c r="BS556" s="11">
        <v>9</v>
      </c>
      <c r="BT556" s="11">
        <v>15</v>
      </c>
      <c r="BU556" s="11">
        <v>22</v>
      </c>
      <c r="BV556" s="11">
        <v>3</v>
      </c>
      <c r="BW556" s="11">
        <v>4</v>
      </c>
      <c r="BX556" s="11">
        <v>4</v>
      </c>
      <c r="BY556" s="11">
        <v>3</v>
      </c>
      <c r="BZ556" s="11">
        <v>18</v>
      </c>
      <c r="CA556" s="11">
        <v>20</v>
      </c>
      <c r="CB556" s="11">
        <v>8</v>
      </c>
      <c r="CC556" s="11">
        <v>9</v>
      </c>
      <c r="CD556" s="11">
        <v>2</v>
      </c>
      <c r="CE556" s="11">
        <v>2</v>
      </c>
      <c r="CF556" s="11">
        <v>8</v>
      </c>
      <c r="CG556" s="11">
        <v>12</v>
      </c>
      <c r="CH556" s="11">
        <v>13</v>
      </c>
      <c r="CI556" s="11"/>
      <c r="CJ556" s="11"/>
      <c r="CK556" s="11" t="s">
        <v>158</v>
      </c>
      <c r="CL556" s="11" t="s">
        <v>158</v>
      </c>
      <c r="CM556" s="11" t="s">
        <v>158</v>
      </c>
      <c r="CN556" s="11" t="s">
        <v>158</v>
      </c>
      <c r="CO556" s="11" t="s">
        <v>158</v>
      </c>
      <c r="CP556" s="11" t="s">
        <v>158</v>
      </c>
      <c r="CQ556" s="11" t="s">
        <v>158</v>
      </c>
      <c r="CR556" s="11" t="s">
        <v>158</v>
      </c>
      <c r="CS556" s="11" t="s">
        <v>158</v>
      </c>
      <c r="CT556" s="11" t="s">
        <v>158</v>
      </c>
      <c r="CU556" s="11" t="s">
        <v>158</v>
      </c>
      <c r="CV556" s="11" t="s">
        <v>158</v>
      </c>
      <c r="CW556" s="11" t="s">
        <v>158</v>
      </c>
      <c r="CX556" s="11" t="s">
        <v>154</v>
      </c>
      <c r="CY556" s="11" t="s">
        <v>154</v>
      </c>
      <c r="CZ556" s="11" t="s">
        <v>154</v>
      </c>
      <c r="DA556" s="11" t="s">
        <v>154</v>
      </c>
      <c r="DB556" s="11" t="s">
        <v>154</v>
      </c>
      <c r="DC556" s="11" t="s">
        <v>154</v>
      </c>
      <c r="DD556" s="11" t="s">
        <v>154</v>
      </c>
      <c r="DE556" s="11" t="s">
        <v>154</v>
      </c>
      <c r="DF556" s="11" t="s">
        <v>154</v>
      </c>
      <c r="DG556" s="11" t="s">
        <v>154</v>
      </c>
      <c r="DH556" s="11" t="s">
        <v>154</v>
      </c>
      <c r="DI556" s="11" t="s">
        <v>154</v>
      </c>
      <c r="DJ556" s="11" t="s">
        <v>154</v>
      </c>
      <c r="DK556" s="11" t="s">
        <v>157</v>
      </c>
      <c r="DL556" s="11" t="s">
        <v>157</v>
      </c>
      <c r="DM556" s="11" t="s">
        <v>157</v>
      </c>
      <c r="DN556" s="11" t="s">
        <v>157</v>
      </c>
      <c r="DO556" s="11" t="s">
        <v>157</v>
      </c>
      <c r="DP556" s="11" t="s">
        <v>157</v>
      </c>
      <c r="DQ556" s="11" t="s">
        <v>157</v>
      </c>
      <c r="DR556" s="11" t="s">
        <v>157</v>
      </c>
      <c r="DS556" s="11" t="s">
        <v>157</v>
      </c>
      <c r="DT556" s="11" t="s">
        <v>157</v>
      </c>
      <c r="DU556" s="11" t="s">
        <v>157</v>
      </c>
      <c r="DV556" s="11" t="s">
        <v>157</v>
      </c>
      <c r="DW556" s="11" t="s">
        <v>157</v>
      </c>
      <c r="DX556" s="11" t="b">
        <v>1</v>
      </c>
      <c r="DY556" s="11" t="b">
        <v>1</v>
      </c>
      <c r="DZ556" s="11" t="b">
        <v>1</v>
      </c>
      <c r="EA556" s="11" t="b">
        <v>1</v>
      </c>
      <c r="EB556" s="11" t="b">
        <v>1</v>
      </c>
      <c r="EC556" s="11" t="b">
        <v>1</v>
      </c>
      <c r="ED556" s="11" t="b">
        <v>1</v>
      </c>
      <c r="EE556" s="11" t="b">
        <v>1</v>
      </c>
      <c r="EF556" s="11" t="b">
        <v>1</v>
      </c>
      <c r="EG556" s="11" t="b">
        <v>1</v>
      </c>
      <c r="EH556" s="11" t="b">
        <v>1</v>
      </c>
      <c r="EI556" s="11" t="b">
        <v>1</v>
      </c>
      <c r="EJ556" s="11" t="b">
        <v>1</v>
      </c>
      <c r="EK556" s="11">
        <v>2.8542456000000001E-2</v>
      </c>
      <c r="EL556" s="11">
        <v>0.12565078499999999</v>
      </c>
      <c r="EM556" s="11">
        <v>3.2577651999999999E-2</v>
      </c>
      <c r="EN556" s="11">
        <v>3.5677201999999998E-2</v>
      </c>
      <c r="EO556" s="11">
        <v>4.1051211999999997E-2</v>
      </c>
      <c r="EP556" s="11">
        <v>8.5779275000000002E-2</v>
      </c>
      <c r="EQ556" s="11">
        <v>3.4889822000000001E-2</v>
      </c>
      <c r="ER556" s="11">
        <v>0.13242261899999999</v>
      </c>
      <c r="ES556" s="11">
        <v>3.1833627000000003E-2</v>
      </c>
      <c r="ET556" s="11">
        <v>3.0113503999999999E-2</v>
      </c>
      <c r="EU556" s="11">
        <v>3.7767714000000001E-2</v>
      </c>
      <c r="EV556" s="11">
        <v>4.3797817000000003E-2</v>
      </c>
      <c r="EW556" s="11">
        <v>0.10193506200000001</v>
      </c>
      <c r="EX556" s="11" t="s">
        <v>228</v>
      </c>
      <c r="EY556" s="11" t="str">
        <f>VLOOKUP(Table8[[#This Row],[Candidate Detail Answer: City]],cities,2,FALSE)</f>
        <v>Saint Paul</v>
      </c>
      <c r="EZ556" s="11" t="str">
        <f>VLOOKUP(Table8[[#This Row],[Candidate Detail Answer: City]],cities,3,FALSE)</f>
        <v>MN</v>
      </c>
      <c r="FA556" s="21">
        <f>VLOOKUP(Table8[[#This Row],[Candidate Detail Answer: City]],cities,4,FALSE)</f>
        <v>55101</v>
      </c>
      <c r="FB556" s="11" t="s">
        <v>234</v>
      </c>
      <c r="FC556" s="11" t="str">
        <f>VLOOKUP(Table8[[#This Row],[Candidate Detail Answer: Major]],majors_final,3,FALSE)</f>
        <v>Computer Programming</v>
      </c>
      <c r="FD556" s="11" t="str">
        <f>VLOOKUP(Table8[[#This Row],[Candidate Detail Answer: Major]],majors_final,4,FALSE)</f>
        <v>IT-development focused</v>
      </c>
      <c r="FE556" s="11">
        <f>VLOOKUP(Table8[[#This Row],[Candidate Detail Answer: Major]],majors_final,5,FALSE)</f>
        <v>0</v>
      </c>
      <c r="FF556" s="11">
        <f>VLOOKUP(Table8[[#This Row],[Candidate Detail Answer: Major]],majors_final,6,FALSE)</f>
        <v>0</v>
      </c>
      <c r="FG556" s="5"/>
      <c r="FH556" s="5"/>
      <c r="FI556" s="11"/>
    </row>
    <row r="557" spans="1:165" ht="12.75" x14ac:dyDescent="0.2">
      <c r="A557" s="11">
        <v>52249737</v>
      </c>
      <c r="B557" s="11">
        <v>74119692</v>
      </c>
      <c r="C557" s="11">
        <v>50096.106944444102</v>
      </c>
      <c r="D557" s="11" t="s">
        <v>153</v>
      </c>
      <c r="E557" s="11">
        <v>345600</v>
      </c>
      <c r="F557" s="11">
        <v>77905372</v>
      </c>
      <c r="G557" s="11">
        <v>55858.589583335299</v>
      </c>
      <c r="H557" s="11">
        <v>54552.497222219703</v>
      </c>
      <c r="I557" s="11">
        <v>343219</v>
      </c>
      <c r="J557" s="11">
        <v>1</v>
      </c>
      <c r="K557" s="11">
        <v>46</v>
      </c>
      <c r="L557" s="11">
        <v>206427</v>
      </c>
      <c r="M557" s="11">
        <v>131</v>
      </c>
      <c r="N557" s="11">
        <v>130.5</v>
      </c>
      <c r="O557" s="11">
        <v>92</v>
      </c>
      <c r="P557" s="11">
        <v>99.61</v>
      </c>
      <c r="Q557" s="11">
        <v>288695</v>
      </c>
      <c r="R557" s="11" t="s">
        <v>154</v>
      </c>
      <c r="S557" s="11" t="s">
        <v>155</v>
      </c>
      <c r="T557" s="11" t="s">
        <v>208</v>
      </c>
      <c r="U557" s="11">
        <v>0</v>
      </c>
      <c r="V557" s="11" t="s">
        <v>154</v>
      </c>
      <c r="W557" s="11" t="s">
        <v>157</v>
      </c>
      <c r="X557" s="11">
        <v>5</v>
      </c>
      <c r="Y557" s="11">
        <v>0.5</v>
      </c>
      <c r="Z557" s="11">
        <v>10</v>
      </c>
      <c r="AA557" s="11">
        <v>10</v>
      </c>
      <c r="AB557" s="11">
        <v>10</v>
      </c>
      <c r="AC557" s="11">
        <v>10</v>
      </c>
      <c r="AD557" s="11">
        <v>10</v>
      </c>
      <c r="AE557" s="11">
        <v>10</v>
      </c>
      <c r="AF557" s="11">
        <v>10</v>
      </c>
      <c r="AG557" s="11">
        <v>10</v>
      </c>
      <c r="AH557" s="11">
        <v>10</v>
      </c>
      <c r="AI557" s="11">
        <v>10</v>
      </c>
      <c r="AJ557" s="11">
        <v>10</v>
      </c>
      <c r="AK557" s="11">
        <v>10</v>
      </c>
      <c r="AL557" s="11">
        <v>10</v>
      </c>
      <c r="AM557" s="11">
        <v>120.5</v>
      </c>
      <c r="AN557" s="11">
        <v>60</v>
      </c>
      <c r="AO557" s="11">
        <v>10</v>
      </c>
      <c r="AP557" s="11">
        <v>120</v>
      </c>
      <c r="AQ557" s="11">
        <v>60</v>
      </c>
      <c r="AR557" s="11">
        <v>40</v>
      </c>
      <c r="AS557" s="11">
        <v>0.5</v>
      </c>
      <c r="AT557" s="11">
        <v>130</v>
      </c>
      <c r="AU557" s="11">
        <v>21</v>
      </c>
      <c r="AV557" s="11">
        <v>1379</v>
      </c>
      <c r="AW557" s="11">
        <v>3565</v>
      </c>
      <c r="AX557" s="11">
        <v>2357</v>
      </c>
      <c r="AY557" s="11">
        <v>3103</v>
      </c>
      <c r="AZ557" s="11">
        <v>6235</v>
      </c>
      <c r="BA557" s="11">
        <v>1249</v>
      </c>
      <c r="BB557" s="11">
        <v>1024</v>
      </c>
      <c r="BC557" s="11">
        <v>1585</v>
      </c>
      <c r="BD557" s="11">
        <v>404</v>
      </c>
      <c r="BE557" s="11">
        <v>1635</v>
      </c>
      <c r="BF557" s="11">
        <v>3019</v>
      </c>
      <c r="BG557" s="11">
        <v>2957</v>
      </c>
      <c r="BH557" s="11">
        <v>2032</v>
      </c>
      <c r="BI557" s="11">
        <v>6</v>
      </c>
      <c r="BJ557" s="11">
        <v>7</v>
      </c>
      <c r="BK557" s="11">
        <v>3</v>
      </c>
      <c r="BL557" s="11">
        <v>7</v>
      </c>
      <c r="BM557" s="11">
        <v>6</v>
      </c>
      <c r="BN557" s="11">
        <v>5</v>
      </c>
      <c r="BO557" s="11">
        <v>9</v>
      </c>
      <c r="BP557" s="11">
        <v>6</v>
      </c>
      <c r="BQ557" s="11">
        <v>6</v>
      </c>
      <c r="BR557" s="11">
        <v>7</v>
      </c>
      <c r="BS557" s="11">
        <v>8</v>
      </c>
      <c r="BT557" s="11">
        <v>16</v>
      </c>
      <c r="BU557" s="11">
        <v>20</v>
      </c>
      <c r="BV557" s="11">
        <v>3</v>
      </c>
      <c r="BW557" s="11">
        <v>22</v>
      </c>
      <c r="BX557" s="11">
        <v>4</v>
      </c>
      <c r="BY557" s="11">
        <v>5</v>
      </c>
      <c r="BZ557" s="11">
        <v>14</v>
      </c>
      <c r="CA557" s="11">
        <v>11</v>
      </c>
      <c r="CB557" s="11">
        <v>8</v>
      </c>
      <c r="CC557" s="11">
        <v>4</v>
      </c>
      <c r="CD557" s="11">
        <v>3</v>
      </c>
      <c r="CE557" s="11">
        <v>3</v>
      </c>
      <c r="CF557" s="11">
        <v>6</v>
      </c>
      <c r="CG557" s="11">
        <v>8</v>
      </c>
      <c r="CH557" s="11">
        <v>7</v>
      </c>
      <c r="CI557" s="11"/>
      <c r="CJ557" s="11"/>
      <c r="CK557" s="11" t="s">
        <v>158</v>
      </c>
      <c r="CL557" s="11" t="s">
        <v>158</v>
      </c>
      <c r="CM557" s="11" t="s">
        <v>158</v>
      </c>
      <c r="CN557" s="11" t="s">
        <v>158</v>
      </c>
      <c r="CO557" s="11" t="s">
        <v>158</v>
      </c>
      <c r="CP557" s="11" t="s">
        <v>158</v>
      </c>
      <c r="CQ557" s="11" t="s">
        <v>158</v>
      </c>
      <c r="CR557" s="11" t="s">
        <v>158</v>
      </c>
      <c r="CS557" s="11" t="s">
        <v>158</v>
      </c>
      <c r="CT557" s="11" t="s">
        <v>158</v>
      </c>
      <c r="CU557" s="11" t="s">
        <v>158</v>
      </c>
      <c r="CV557" s="11" t="s">
        <v>158</v>
      </c>
      <c r="CW557" s="11" t="s">
        <v>158</v>
      </c>
      <c r="CX557" s="11" t="s">
        <v>154</v>
      </c>
      <c r="CY557" s="11" t="s">
        <v>154</v>
      </c>
      <c r="CZ557" s="11" t="s">
        <v>154</v>
      </c>
      <c r="DA557" s="11" t="s">
        <v>154</v>
      </c>
      <c r="DB557" s="11" t="s">
        <v>154</v>
      </c>
      <c r="DC557" s="11" t="s">
        <v>154</v>
      </c>
      <c r="DD557" s="11" t="s">
        <v>154</v>
      </c>
      <c r="DE557" s="11" t="s">
        <v>154</v>
      </c>
      <c r="DF557" s="11" t="s">
        <v>154</v>
      </c>
      <c r="DG557" s="11" t="s">
        <v>154</v>
      </c>
      <c r="DH557" s="11" t="s">
        <v>154</v>
      </c>
      <c r="DI557" s="11" t="s">
        <v>154</v>
      </c>
      <c r="DJ557" s="11" t="s">
        <v>154</v>
      </c>
      <c r="DK557" s="11" t="s">
        <v>157</v>
      </c>
      <c r="DL557" s="11" t="s">
        <v>157</v>
      </c>
      <c r="DM557" s="11" t="s">
        <v>157</v>
      </c>
      <c r="DN557" s="11" t="s">
        <v>157</v>
      </c>
      <c r="DO557" s="11" t="s">
        <v>157</v>
      </c>
      <c r="DP557" s="11" t="s">
        <v>157</v>
      </c>
      <c r="DQ557" s="11" t="s">
        <v>157</v>
      </c>
      <c r="DR557" s="11" t="s">
        <v>157</v>
      </c>
      <c r="DS557" s="11" t="s">
        <v>157</v>
      </c>
      <c r="DT557" s="11" t="s">
        <v>157</v>
      </c>
      <c r="DU557" s="11" t="s">
        <v>157</v>
      </c>
      <c r="DV557" s="11" t="s">
        <v>157</v>
      </c>
      <c r="DW557" s="11" t="s">
        <v>157</v>
      </c>
      <c r="DX557" s="11" t="b">
        <v>1</v>
      </c>
      <c r="DY557" s="11" t="b">
        <v>1</v>
      </c>
      <c r="DZ557" s="11" t="b">
        <v>1</v>
      </c>
      <c r="EA557" s="11" t="b">
        <v>1</v>
      </c>
      <c r="EB557" s="11" t="b">
        <v>1</v>
      </c>
      <c r="EC557" s="11" t="b">
        <v>1</v>
      </c>
      <c r="ED557" s="11" t="b">
        <v>1</v>
      </c>
      <c r="EE557" s="11" t="b">
        <v>1</v>
      </c>
      <c r="EF557" s="11" t="b">
        <v>1</v>
      </c>
      <c r="EG557" s="11" t="b">
        <v>1</v>
      </c>
      <c r="EH557" s="11" t="b">
        <v>1</v>
      </c>
      <c r="EI557" s="11" t="b">
        <v>1</v>
      </c>
      <c r="EJ557" s="11" t="b">
        <v>1</v>
      </c>
      <c r="EK557" s="11">
        <v>2.5956E-2</v>
      </c>
      <c r="EL557" s="11">
        <v>1.6080000000000001E-2</v>
      </c>
      <c r="EM557" s="11">
        <v>0.135655</v>
      </c>
      <c r="EN557" s="11">
        <v>4.8721E-2</v>
      </c>
      <c r="EO557" s="11">
        <v>3.6290000000000003E-2</v>
      </c>
      <c r="EP557" s="11">
        <v>3.8226999999999997E-2</v>
      </c>
      <c r="EQ557" s="11">
        <v>3.9541E-2</v>
      </c>
      <c r="ER557" s="11">
        <v>3.3156999999999999E-2</v>
      </c>
      <c r="ES557" s="11">
        <v>4.7543000000000002E-2</v>
      </c>
      <c r="ET557" s="11">
        <v>4.1869999999999997E-2</v>
      </c>
      <c r="EU557" s="11">
        <v>6.4316999999999999E-2</v>
      </c>
      <c r="EV557" s="11">
        <v>7.1572999999999998E-2</v>
      </c>
      <c r="EW557" s="11">
        <v>3.1947000000000003E-2</v>
      </c>
      <c r="EX557" s="11" t="s">
        <v>228</v>
      </c>
      <c r="EY557" s="11" t="str">
        <f>VLOOKUP(Table8[[#This Row],[Candidate Detail Answer: City]],cities,2,FALSE)</f>
        <v>Saint Paul</v>
      </c>
      <c r="EZ557" s="11" t="str">
        <f>VLOOKUP(Table8[[#This Row],[Candidate Detail Answer: City]],cities,3,FALSE)</f>
        <v>MN</v>
      </c>
      <c r="FA557" s="21">
        <f>VLOOKUP(Table8[[#This Row],[Candidate Detail Answer: City]],cities,4,FALSE)</f>
        <v>55101</v>
      </c>
      <c r="FB557" s="11" t="s">
        <v>236</v>
      </c>
      <c r="FC557" s="11" t="str">
        <f>VLOOKUP(Table8[[#This Row],[Candidate Detail Answer: Major]],majors_final,3,FALSE)</f>
        <v>Computer Science</v>
      </c>
      <c r="FD557" s="11" t="str">
        <f>VLOOKUP(Table8[[#This Row],[Candidate Detail Answer: Major]],majors_final,4,FALSE)</f>
        <v>IT-development focused</v>
      </c>
      <c r="FE557" s="11">
        <f>VLOOKUP(Table8[[#This Row],[Candidate Detail Answer: Major]],majors_final,5,FALSE)</f>
        <v>0</v>
      </c>
      <c r="FF557" s="11">
        <f>VLOOKUP(Table8[[#This Row],[Candidate Detail Answer: Major]],majors_final,6,FALSE)</f>
        <v>0</v>
      </c>
      <c r="FG557" s="5"/>
      <c r="FH557" s="5"/>
      <c r="FI557" s="11"/>
    </row>
    <row r="558" spans="1:165" ht="12.75" x14ac:dyDescent="0.2">
      <c r="A558" s="11">
        <v>52249689</v>
      </c>
      <c r="B558" s="11">
        <v>74119596</v>
      </c>
      <c r="C558" s="11">
        <v>50052.241666666399</v>
      </c>
      <c r="D558" s="11" t="s">
        <v>153</v>
      </c>
      <c r="E558" s="11">
        <v>345600</v>
      </c>
      <c r="F558" s="11">
        <v>77904504</v>
      </c>
      <c r="G558" s="11">
        <v>55698.045138890899</v>
      </c>
      <c r="H558" s="11">
        <v>54410.758333330799</v>
      </c>
      <c r="I558" s="11">
        <v>100857</v>
      </c>
      <c r="J558" s="11">
        <v>1</v>
      </c>
      <c r="K558" s="11">
        <v>21</v>
      </c>
      <c r="L558" s="11">
        <v>16218</v>
      </c>
      <c r="M558" s="11">
        <v>131</v>
      </c>
      <c r="N558" s="11">
        <v>130.5</v>
      </c>
      <c r="O558" s="11">
        <v>92</v>
      </c>
      <c r="P558" s="11">
        <v>99.61</v>
      </c>
      <c r="Q558" s="11">
        <v>53333</v>
      </c>
      <c r="R558" s="11" t="s">
        <v>154</v>
      </c>
      <c r="S558" s="11" t="s">
        <v>155</v>
      </c>
      <c r="T558" s="11" t="s">
        <v>208</v>
      </c>
      <c r="U558" s="11">
        <v>0</v>
      </c>
      <c r="V558" s="11" t="s">
        <v>154</v>
      </c>
      <c r="W558" s="11" t="s">
        <v>157</v>
      </c>
      <c r="X558" s="11">
        <v>4</v>
      </c>
      <c r="Y558" s="11">
        <v>0.5</v>
      </c>
      <c r="Z558" s="11">
        <v>10</v>
      </c>
      <c r="AA558" s="11">
        <v>10</v>
      </c>
      <c r="AB558" s="11">
        <v>10</v>
      </c>
      <c r="AC558" s="11">
        <v>10</v>
      </c>
      <c r="AD558" s="11">
        <v>10</v>
      </c>
      <c r="AE558" s="11">
        <v>10</v>
      </c>
      <c r="AF558" s="11">
        <v>10</v>
      </c>
      <c r="AG558" s="11">
        <v>10</v>
      </c>
      <c r="AH558" s="11">
        <v>10</v>
      </c>
      <c r="AI558" s="11">
        <v>10</v>
      </c>
      <c r="AJ558" s="11">
        <v>10</v>
      </c>
      <c r="AK558" s="11">
        <v>10</v>
      </c>
      <c r="AL558" s="11">
        <v>10</v>
      </c>
      <c r="AM558" s="11">
        <v>120.5</v>
      </c>
      <c r="AN558" s="11">
        <v>60</v>
      </c>
      <c r="AO558" s="11">
        <v>10</v>
      </c>
      <c r="AP558" s="11">
        <v>120</v>
      </c>
      <c r="AQ558" s="11">
        <v>60</v>
      </c>
      <c r="AR558" s="11">
        <v>40</v>
      </c>
      <c r="AS558" s="11">
        <v>0.5</v>
      </c>
      <c r="AT558" s="11">
        <v>130</v>
      </c>
      <c r="AU558" s="11">
        <v>35</v>
      </c>
      <c r="AV558" s="11">
        <v>1635</v>
      </c>
      <c r="AW558" s="11">
        <v>386</v>
      </c>
      <c r="AX558" s="11">
        <v>1825</v>
      </c>
      <c r="AY558" s="11">
        <v>711</v>
      </c>
      <c r="AZ558" s="11">
        <v>7073</v>
      </c>
      <c r="BA558" s="11">
        <v>1335</v>
      </c>
      <c r="BB558" s="11">
        <v>4702</v>
      </c>
      <c r="BC558" s="11">
        <v>2291</v>
      </c>
      <c r="BD558" s="11">
        <v>1337</v>
      </c>
      <c r="BE558" s="11">
        <v>4972</v>
      </c>
      <c r="BF558" s="11">
        <v>1506</v>
      </c>
      <c r="BG558" s="11">
        <v>15087</v>
      </c>
      <c r="BH558" s="11">
        <v>3249</v>
      </c>
      <c r="BI558" s="11">
        <v>11</v>
      </c>
      <c r="BJ558" s="11">
        <v>12</v>
      </c>
      <c r="BK558" s="11">
        <v>11</v>
      </c>
      <c r="BL558" s="11">
        <v>14</v>
      </c>
      <c r="BM558" s="11">
        <v>9</v>
      </c>
      <c r="BN558" s="11">
        <v>10</v>
      </c>
      <c r="BO558" s="11">
        <v>16</v>
      </c>
      <c r="BP558" s="11">
        <v>14</v>
      </c>
      <c r="BQ558" s="11">
        <v>13</v>
      </c>
      <c r="BR558" s="11">
        <v>14</v>
      </c>
      <c r="BS558" s="11">
        <v>17</v>
      </c>
      <c r="BT558" s="11">
        <v>31</v>
      </c>
      <c r="BU558" s="11">
        <v>27</v>
      </c>
      <c r="BV558" s="11">
        <v>5</v>
      </c>
      <c r="BW558" s="11">
        <v>4</v>
      </c>
      <c r="BX558" s="11">
        <v>16</v>
      </c>
      <c r="BY558" s="11">
        <v>9</v>
      </c>
      <c r="BZ558" s="11">
        <v>26</v>
      </c>
      <c r="CA558" s="11">
        <v>7</v>
      </c>
      <c r="CB558" s="11">
        <v>18</v>
      </c>
      <c r="CC558" s="11">
        <v>12</v>
      </c>
      <c r="CD558" s="11">
        <v>2</v>
      </c>
      <c r="CE558" s="11">
        <v>5</v>
      </c>
      <c r="CF558" s="11">
        <v>7</v>
      </c>
      <c r="CG558" s="11">
        <v>30</v>
      </c>
      <c r="CH558" s="11">
        <v>12</v>
      </c>
      <c r="CI558" s="11"/>
      <c r="CJ558" s="11"/>
      <c r="CK558" s="11" t="s">
        <v>158</v>
      </c>
      <c r="CL558" s="11" t="s">
        <v>158</v>
      </c>
      <c r="CM558" s="11" t="s">
        <v>158</v>
      </c>
      <c r="CN558" s="11" t="s">
        <v>158</v>
      </c>
      <c r="CO558" s="11" t="s">
        <v>158</v>
      </c>
      <c r="CP558" s="11" t="s">
        <v>158</v>
      </c>
      <c r="CQ558" s="11" t="s">
        <v>158</v>
      </c>
      <c r="CR558" s="11" t="s">
        <v>158</v>
      </c>
      <c r="CS558" s="11" t="s">
        <v>158</v>
      </c>
      <c r="CT558" s="11" t="s">
        <v>158</v>
      </c>
      <c r="CU558" s="11" t="s">
        <v>158</v>
      </c>
      <c r="CV558" s="11" t="s">
        <v>158</v>
      </c>
      <c r="CW558" s="11" t="s">
        <v>158</v>
      </c>
      <c r="CX558" s="11" t="s">
        <v>154</v>
      </c>
      <c r="CY558" s="11" t="s">
        <v>154</v>
      </c>
      <c r="CZ558" s="11" t="s">
        <v>154</v>
      </c>
      <c r="DA558" s="11" t="s">
        <v>154</v>
      </c>
      <c r="DB558" s="11" t="s">
        <v>154</v>
      </c>
      <c r="DC558" s="11" t="s">
        <v>154</v>
      </c>
      <c r="DD558" s="11" t="s">
        <v>154</v>
      </c>
      <c r="DE558" s="11" t="s">
        <v>154</v>
      </c>
      <c r="DF558" s="11" t="s">
        <v>154</v>
      </c>
      <c r="DG558" s="11" t="s">
        <v>154</v>
      </c>
      <c r="DH558" s="11" t="s">
        <v>154</v>
      </c>
      <c r="DI558" s="11" t="s">
        <v>154</v>
      </c>
      <c r="DJ558" s="11" t="s">
        <v>154</v>
      </c>
      <c r="DK558" s="11" t="s">
        <v>157</v>
      </c>
      <c r="DL558" s="11" t="s">
        <v>157</v>
      </c>
      <c r="DM558" s="11" t="s">
        <v>157</v>
      </c>
      <c r="DN558" s="11" t="s">
        <v>157</v>
      </c>
      <c r="DO558" s="11" t="s">
        <v>157</v>
      </c>
      <c r="DP558" s="11" t="s">
        <v>157</v>
      </c>
      <c r="DQ558" s="11" t="s">
        <v>157</v>
      </c>
      <c r="DR558" s="11" t="s">
        <v>157</v>
      </c>
      <c r="DS558" s="11" t="s">
        <v>157</v>
      </c>
      <c r="DT558" s="11" t="s">
        <v>157</v>
      </c>
      <c r="DU558" s="11" t="s">
        <v>157</v>
      </c>
      <c r="DV558" s="11" t="s">
        <v>157</v>
      </c>
      <c r="DW558" s="11" t="s">
        <v>157</v>
      </c>
      <c r="DX558" s="11" t="b">
        <v>1</v>
      </c>
      <c r="DY558" s="11" t="b">
        <v>1</v>
      </c>
      <c r="DZ558" s="11" t="b">
        <v>1</v>
      </c>
      <c r="EA558" s="11" t="b">
        <v>1</v>
      </c>
      <c r="EB558" s="11" t="b">
        <v>1</v>
      </c>
      <c r="EC558" s="11" t="b">
        <v>1</v>
      </c>
      <c r="ED558" s="11" t="b">
        <v>1</v>
      </c>
      <c r="EE558" s="11" t="b">
        <v>1</v>
      </c>
      <c r="EF558" s="11" t="b">
        <v>1</v>
      </c>
      <c r="EG558" s="11" t="b">
        <v>1</v>
      </c>
      <c r="EH558" s="11" t="b">
        <v>1</v>
      </c>
      <c r="EI558" s="11" t="b">
        <v>1</v>
      </c>
      <c r="EJ558" s="11" t="b">
        <v>1</v>
      </c>
      <c r="EK558" s="11">
        <v>2.9437999999999999E-2</v>
      </c>
      <c r="EL558" s="11">
        <v>2.8597999999999998E-2</v>
      </c>
      <c r="EM558" s="11">
        <v>1.1564E-2</v>
      </c>
      <c r="EN558" s="11">
        <v>2.8435999999999999E-2</v>
      </c>
      <c r="EO558" s="11">
        <v>3.2550000000000003E-2</v>
      </c>
      <c r="EP558" s="11">
        <v>1.5838999999999999E-2</v>
      </c>
      <c r="EQ558" s="11">
        <v>7.5211E-2</v>
      </c>
      <c r="ER558" s="11">
        <v>3.8475000000000002E-2</v>
      </c>
      <c r="ES558" s="11">
        <v>3.5195999999999998E-2</v>
      </c>
      <c r="ET558" s="11">
        <v>5.9579E-2</v>
      </c>
      <c r="EU558" s="11">
        <v>6.4300999999999997E-2</v>
      </c>
      <c r="EV558" s="11">
        <v>2.4826999999999998E-2</v>
      </c>
      <c r="EW558" s="11">
        <v>3.6491999999999997E-2</v>
      </c>
      <c r="EX558" s="11" t="s">
        <v>228</v>
      </c>
      <c r="EY558" s="11" t="str">
        <f>VLOOKUP(Table8[[#This Row],[Candidate Detail Answer: City]],cities,2,FALSE)</f>
        <v>Saint Paul</v>
      </c>
      <c r="EZ558" s="11" t="str">
        <f>VLOOKUP(Table8[[#This Row],[Candidate Detail Answer: City]],cities,3,FALSE)</f>
        <v>MN</v>
      </c>
      <c r="FA558" s="21">
        <f>VLOOKUP(Table8[[#This Row],[Candidate Detail Answer: City]],cities,4,FALSE)</f>
        <v>55101</v>
      </c>
      <c r="FB558" s="11" t="s">
        <v>377</v>
      </c>
      <c r="FC558" s="11" t="str">
        <f>VLOOKUP(Table8[[#This Row],[Candidate Detail Answer: Major]],majors_final,3,FALSE)</f>
        <v>Computer Programming</v>
      </c>
      <c r="FD558" s="11" t="str">
        <f>VLOOKUP(Table8[[#This Row],[Candidate Detail Answer: Major]],majors_final,4,FALSE)</f>
        <v>IT-development focused</v>
      </c>
      <c r="FE558" s="11">
        <f>VLOOKUP(Table8[[#This Row],[Candidate Detail Answer: Major]],majors_final,5,FALSE)</f>
        <v>0</v>
      </c>
      <c r="FF558" s="11">
        <f>VLOOKUP(Table8[[#This Row],[Candidate Detail Answer: Major]],majors_final,6,FALSE)</f>
        <v>0</v>
      </c>
      <c r="FG558" s="5"/>
      <c r="FH558" s="5"/>
      <c r="FI558" s="11"/>
    </row>
    <row r="559" spans="1:165" ht="12.75" x14ac:dyDescent="0.2">
      <c r="A559" s="11">
        <v>52250275</v>
      </c>
      <c r="B559" s="11">
        <v>74120660</v>
      </c>
      <c r="C559" s="11">
        <v>50118.039583332997</v>
      </c>
      <c r="D559" s="11" t="s">
        <v>153</v>
      </c>
      <c r="E559" s="11">
        <v>345600</v>
      </c>
      <c r="F559" s="11">
        <v>77904514</v>
      </c>
      <c r="G559" s="11">
        <v>56059.270138890897</v>
      </c>
      <c r="H559" s="11">
        <v>54729.670833330798</v>
      </c>
      <c r="I559" s="11">
        <v>334749</v>
      </c>
      <c r="J559" s="11">
        <v>1</v>
      </c>
      <c r="K559" s="11">
        <v>57</v>
      </c>
      <c r="L559" s="11">
        <v>237590</v>
      </c>
      <c r="M559" s="11">
        <v>131</v>
      </c>
      <c r="N559" s="11">
        <v>130.5</v>
      </c>
      <c r="O559" s="11">
        <v>92</v>
      </c>
      <c r="P559" s="11">
        <v>99.61</v>
      </c>
      <c r="Q559" s="11">
        <v>282700</v>
      </c>
      <c r="R559" s="11" t="s">
        <v>154</v>
      </c>
      <c r="S559" s="11" t="s">
        <v>155</v>
      </c>
      <c r="T559" s="11" t="s">
        <v>208</v>
      </c>
      <c r="U559" s="11">
        <v>15</v>
      </c>
      <c r="V559" s="11" t="s">
        <v>154</v>
      </c>
      <c r="W559" s="11" t="s">
        <v>157</v>
      </c>
      <c r="X559" s="11">
        <v>4</v>
      </c>
      <c r="Y559" s="11">
        <v>0.5</v>
      </c>
      <c r="Z559" s="11">
        <v>10</v>
      </c>
      <c r="AA559" s="11">
        <v>10</v>
      </c>
      <c r="AB559" s="11">
        <v>10</v>
      </c>
      <c r="AC559" s="11">
        <v>10</v>
      </c>
      <c r="AD559" s="11">
        <v>10</v>
      </c>
      <c r="AE559" s="11">
        <v>10</v>
      </c>
      <c r="AF559" s="11">
        <v>10</v>
      </c>
      <c r="AG559" s="11">
        <v>10</v>
      </c>
      <c r="AH559" s="11">
        <v>10</v>
      </c>
      <c r="AI559" s="11">
        <v>10</v>
      </c>
      <c r="AJ559" s="11">
        <v>10</v>
      </c>
      <c r="AK559" s="11">
        <v>10</v>
      </c>
      <c r="AL559" s="11">
        <v>10</v>
      </c>
      <c r="AM559" s="11">
        <v>120.5</v>
      </c>
      <c r="AN559" s="11">
        <v>60</v>
      </c>
      <c r="AO559" s="11">
        <v>10</v>
      </c>
      <c r="AP559" s="11">
        <v>120</v>
      </c>
      <c r="AQ559" s="11">
        <v>60</v>
      </c>
      <c r="AR559" s="11">
        <v>40</v>
      </c>
      <c r="AS559" s="11">
        <v>0.5</v>
      </c>
      <c r="AT559" s="11">
        <v>130</v>
      </c>
      <c r="AU559" s="11">
        <v>125</v>
      </c>
      <c r="AV559" s="11">
        <v>12855</v>
      </c>
      <c r="AW559" s="11">
        <v>6669</v>
      </c>
      <c r="AX559" s="11">
        <v>3684</v>
      </c>
      <c r="AY559" s="11">
        <v>4449</v>
      </c>
      <c r="AZ559" s="11">
        <v>1557</v>
      </c>
      <c r="BA559" s="11">
        <v>1672</v>
      </c>
      <c r="BB559" s="11">
        <v>7929</v>
      </c>
      <c r="BC559" s="11">
        <v>2481</v>
      </c>
      <c r="BD559" s="11">
        <v>2231</v>
      </c>
      <c r="BE559" s="11">
        <v>2096</v>
      </c>
      <c r="BF559" s="11">
        <v>223</v>
      </c>
      <c r="BG559" s="11">
        <v>2443</v>
      </c>
      <c r="BH559" s="11">
        <v>3080</v>
      </c>
      <c r="BI559" s="11">
        <v>10</v>
      </c>
      <c r="BJ559" s="11">
        <v>16</v>
      </c>
      <c r="BK559" s="11">
        <v>9</v>
      </c>
      <c r="BL559" s="11">
        <v>8</v>
      </c>
      <c r="BM559" s="11">
        <v>9</v>
      </c>
      <c r="BN559" s="11">
        <v>5</v>
      </c>
      <c r="BO559" s="11">
        <v>14</v>
      </c>
      <c r="BP559" s="11">
        <v>8</v>
      </c>
      <c r="BQ559" s="11">
        <v>8</v>
      </c>
      <c r="BR559" s="11">
        <v>7</v>
      </c>
      <c r="BS559" s="11">
        <v>14</v>
      </c>
      <c r="BT559" s="11">
        <v>16</v>
      </c>
      <c r="BU559" s="11">
        <v>20</v>
      </c>
      <c r="BV559" s="11">
        <v>39</v>
      </c>
      <c r="BW559" s="11">
        <v>22</v>
      </c>
      <c r="BX559" s="11">
        <v>9</v>
      </c>
      <c r="BY559" s="11">
        <v>30</v>
      </c>
      <c r="BZ559" s="11">
        <v>25</v>
      </c>
      <c r="CA559" s="11">
        <v>15</v>
      </c>
      <c r="CB559" s="11">
        <v>72</v>
      </c>
      <c r="CC559" s="11">
        <v>30</v>
      </c>
      <c r="CD559" s="11">
        <v>34</v>
      </c>
      <c r="CE559" s="11">
        <v>8</v>
      </c>
      <c r="CF559" s="11">
        <v>4</v>
      </c>
      <c r="CG559" s="11">
        <v>14</v>
      </c>
      <c r="CH559" s="11">
        <v>9</v>
      </c>
      <c r="CI559" s="11"/>
      <c r="CJ559" s="11"/>
      <c r="CK559" s="11" t="s">
        <v>158</v>
      </c>
      <c r="CL559" s="11" t="s">
        <v>158</v>
      </c>
      <c r="CM559" s="11" t="s">
        <v>158</v>
      </c>
      <c r="CN559" s="11" t="s">
        <v>158</v>
      </c>
      <c r="CO559" s="11" t="s">
        <v>158</v>
      </c>
      <c r="CP559" s="11" t="s">
        <v>158</v>
      </c>
      <c r="CQ559" s="11" t="s">
        <v>158</v>
      </c>
      <c r="CR559" s="11" t="s">
        <v>158</v>
      </c>
      <c r="CS559" s="11" t="s">
        <v>158</v>
      </c>
      <c r="CT559" s="11" t="s">
        <v>158</v>
      </c>
      <c r="CU559" s="11" t="s">
        <v>158</v>
      </c>
      <c r="CV559" s="11" t="s">
        <v>158</v>
      </c>
      <c r="CW559" s="11" t="s">
        <v>158</v>
      </c>
      <c r="CX559" s="11" t="s">
        <v>154</v>
      </c>
      <c r="CY559" s="11" t="s">
        <v>154</v>
      </c>
      <c r="CZ559" s="11" t="s">
        <v>154</v>
      </c>
      <c r="DA559" s="11" t="s">
        <v>154</v>
      </c>
      <c r="DB559" s="11" t="s">
        <v>154</v>
      </c>
      <c r="DC559" s="11" t="s">
        <v>154</v>
      </c>
      <c r="DD559" s="11" t="s">
        <v>154</v>
      </c>
      <c r="DE559" s="11" t="s">
        <v>154</v>
      </c>
      <c r="DF559" s="11" t="s">
        <v>154</v>
      </c>
      <c r="DG559" s="11" t="s">
        <v>154</v>
      </c>
      <c r="DH559" s="11" t="s">
        <v>154</v>
      </c>
      <c r="DI559" s="11" t="s">
        <v>154</v>
      </c>
      <c r="DJ559" s="11" t="s">
        <v>154</v>
      </c>
      <c r="DK559" s="11" t="s">
        <v>157</v>
      </c>
      <c r="DL559" s="11" t="s">
        <v>157</v>
      </c>
      <c r="DM559" s="11" t="s">
        <v>157</v>
      </c>
      <c r="DN559" s="11" t="s">
        <v>157</v>
      </c>
      <c r="DO559" s="11" t="s">
        <v>157</v>
      </c>
      <c r="DP559" s="11" t="s">
        <v>157</v>
      </c>
      <c r="DQ559" s="11" t="s">
        <v>157</v>
      </c>
      <c r="DR559" s="11" t="s">
        <v>157</v>
      </c>
      <c r="DS559" s="11" t="s">
        <v>157</v>
      </c>
      <c r="DT559" s="11" t="s">
        <v>157</v>
      </c>
      <c r="DU559" s="11" t="s">
        <v>157</v>
      </c>
      <c r="DV559" s="11" t="s">
        <v>157</v>
      </c>
      <c r="DW559" s="11" t="s">
        <v>157</v>
      </c>
      <c r="DX559" s="11" t="b">
        <v>1</v>
      </c>
      <c r="DY559" s="11" t="b">
        <v>1</v>
      </c>
      <c r="DZ559" s="11" t="b">
        <v>1</v>
      </c>
      <c r="EA559" s="11" t="b">
        <v>1</v>
      </c>
      <c r="EB559" s="11" t="b">
        <v>1</v>
      </c>
      <c r="EC559" s="11" t="b">
        <v>1</v>
      </c>
      <c r="ED559" s="11" t="b">
        <v>1</v>
      </c>
      <c r="EE559" s="11" t="b">
        <v>1</v>
      </c>
      <c r="EF559" s="11" t="b">
        <v>1</v>
      </c>
      <c r="EG559" s="11" t="b">
        <v>1</v>
      </c>
      <c r="EH559" s="11" t="b">
        <v>1</v>
      </c>
      <c r="EI559" s="11" t="b">
        <v>1</v>
      </c>
      <c r="EJ559" s="11" t="b">
        <v>1</v>
      </c>
      <c r="EK559" s="11">
        <v>2.8247999999999999E-2</v>
      </c>
      <c r="EL559" s="11">
        <v>0.64700299999999999</v>
      </c>
      <c r="EM559" s="11">
        <v>7.6025999999999996E-2</v>
      </c>
      <c r="EN559" s="11">
        <v>0.51035699999999995</v>
      </c>
      <c r="EO559" s="11">
        <v>3.5284000000000003E-2</v>
      </c>
      <c r="EP559" s="11">
        <v>0.101831</v>
      </c>
      <c r="EQ559" s="11">
        <v>0.16928099999999999</v>
      </c>
      <c r="ER559" s="11">
        <v>3.8913999999999997E-2</v>
      </c>
      <c r="ES559" s="11">
        <v>3.8487E-2</v>
      </c>
      <c r="ET559" s="11">
        <v>0.11905200000000001</v>
      </c>
      <c r="EU559" s="11">
        <v>5.0742000000000002E-2</v>
      </c>
      <c r="EV559" s="11">
        <v>4.1772999999999998E-2</v>
      </c>
      <c r="EW559" s="11">
        <v>3.3258999999999997E-2</v>
      </c>
      <c r="EX559" s="11" t="s">
        <v>228</v>
      </c>
      <c r="EY559" s="11" t="str">
        <f>VLOOKUP(Table8[[#This Row],[Candidate Detail Answer: City]],cities,2,FALSE)</f>
        <v>Saint Paul</v>
      </c>
      <c r="EZ559" s="11" t="str">
        <f>VLOOKUP(Table8[[#This Row],[Candidate Detail Answer: City]],cities,3,FALSE)</f>
        <v>MN</v>
      </c>
      <c r="FA559" s="21">
        <f>VLOOKUP(Table8[[#This Row],[Candidate Detail Answer: City]],cities,4,FALSE)</f>
        <v>55101</v>
      </c>
      <c r="FB559" s="11" t="s">
        <v>381</v>
      </c>
      <c r="FC559" s="11" t="str">
        <f>VLOOKUP(Table8[[#This Row],[Candidate Detail Answer: Major]],majors_final,3,FALSE)</f>
        <v>Software Development</v>
      </c>
      <c r="FD559" s="11" t="str">
        <f>VLOOKUP(Table8[[#This Row],[Candidate Detail Answer: Major]],majors_final,4,FALSE)</f>
        <v>IT-development focused</v>
      </c>
      <c r="FE559" s="11">
        <f>VLOOKUP(Table8[[#This Row],[Candidate Detail Answer: Major]],majors_final,5,FALSE)</f>
        <v>0</v>
      </c>
      <c r="FF559" s="11">
        <f>VLOOKUP(Table8[[#This Row],[Candidate Detail Answer: Major]],majors_final,6,FALSE)</f>
        <v>0</v>
      </c>
      <c r="FG559" s="5"/>
      <c r="FH559" s="5"/>
      <c r="FI559" s="11"/>
    </row>
    <row r="560" spans="1:165" ht="12.75" x14ac:dyDescent="0.2">
      <c r="A560" s="11">
        <v>22110496</v>
      </c>
      <c r="B560" s="11">
        <v>29468240</v>
      </c>
      <c r="C560" s="11">
        <v>50447.029166666303</v>
      </c>
      <c r="D560" s="11" t="s">
        <v>153</v>
      </c>
      <c r="E560" s="11">
        <v>345600</v>
      </c>
      <c r="F560" s="11">
        <v>33889802</v>
      </c>
      <c r="G560" s="11">
        <v>46245.990972222498</v>
      </c>
      <c r="H560" s="11">
        <v>46065.881249999598</v>
      </c>
      <c r="I560" s="11">
        <v>175938</v>
      </c>
      <c r="J560" s="11">
        <v>1</v>
      </c>
      <c r="K560" s="11">
        <v>116</v>
      </c>
      <c r="L560" s="11">
        <v>6859</v>
      </c>
      <c r="M560" s="11">
        <v>130</v>
      </c>
      <c r="N560" s="11">
        <v>130</v>
      </c>
      <c r="O560" s="11">
        <v>92</v>
      </c>
      <c r="P560" s="11">
        <v>100</v>
      </c>
      <c r="Q560" s="11">
        <v>138301</v>
      </c>
      <c r="R560" s="11" t="s">
        <v>154</v>
      </c>
      <c r="S560" s="11" t="s">
        <v>155</v>
      </c>
      <c r="T560" s="11" t="s">
        <v>156</v>
      </c>
      <c r="U560" s="11">
        <v>0</v>
      </c>
      <c r="V560" s="11" t="s">
        <v>154</v>
      </c>
      <c r="W560" s="11" t="s">
        <v>157</v>
      </c>
      <c r="X560" s="11"/>
      <c r="Y560" s="11"/>
      <c r="Z560" s="11">
        <v>10</v>
      </c>
      <c r="AA560" s="11">
        <v>10</v>
      </c>
      <c r="AB560" s="11">
        <v>10</v>
      </c>
      <c r="AC560" s="11">
        <v>10</v>
      </c>
      <c r="AD560" s="11">
        <v>10</v>
      </c>
      <c r="AE560" s="11">
        <v>10</v>
      </c>
      <c r="AF560" s="11">
        <v>10</v>
      </c>
      <c r="AG560" s="11">
        <v>10</v>
      </c>
      <c r="AH560" s="11">
        <v>10</v>
      </c>
      <c r="AI560" s="11">
        <v>10</v>
      </c>
      <c r="AJ560" s="11">
        <v>10</v>
      </c>
      <c r="AK560" s="11">
        <v>10</v>
      </c>
      <c r="AL560" s="11">
        <v>10</v>
      </c>
      <c r="AM560" s="11">
        <v>120</v>
      </c>
      <c r="AN560" s="11">
        <v>60</v>
      </c>
      <c r="AO560" s="11">
        <v>10</v>
      </c>
      <c r="AP560" s="11">
        <v>120</v>
      </c>
      <c r="AQ560" s="11">
        <v>60</v>
      </c>
      <c r="AR560" s="11">
        <v>40</v>
      </c>
      <c r="AS560" s="11">
        <v>10</v>
      </c>
      <c r="AT560" s="11">
        <v>120</v>
      </c>
      <c r="AU560" s="11"/>
      <c r="AV560" s="11">
        <v>1721</v>
      </c>
      <c r="AW560" s="11">
        <v>580</v>
      </c>
      <c r="AX560" s="11">
        <v>1306</v>
      </c>
      <c r="AY560" s="11">
        <v>417</v>
      </c>
      <c r="AZ560" s="11">
        <v>2745</v>
      </c>
      <c r="BA560" s="11">
        <v>4388</v>
      </c>
      <c r="BB560" s="11">
        <v>14892</v>
      </c>
      <c r="BC560" s="11">
        <v>2054</v>
      </c>
      <c r="BD560" s="11">
        <v>292</v>
      </c>
      <c r="BE560" s="11">
        <v>446</v>
      </c>
      <c r="BF560" s="11">
        <v>1633</v>
      </c>
      <c r="BG560" s="11">
        <v>6240</v>
      </c>
      <c r="BH560" s="11">
        <v>845</v>
      </c>
      <c r="BI560" s="11">
        <v>10</v>
      </c>
      <c r="BJ560" s="11">
        <v>11</v>
      </c>
      <c r="BK560" s="11">
        <v>10</v>
      </c>
      <c r="BL560" s="11">
        <v>13</v>
      </c>
      <c r="BM560" s="11">
        <v>9</v>
      </c>
      <c r="BN560" s="11">
        <v>10</v>
      </c>
      <c r="BO560" s="11">
        <v>13</v>
      </c>
      <c r="BP560" s="11">
        <v>12</v>
      </c>
      <c r="BQ560" s="11">
        <v>11</v>
      </c>
      <c r="BR560" s="11">
        <v>12</v>
      </c>
      <c r="BS560" s="11">
        <v>15</v>
      </c>
      <c r="BT560" s="11">
        <v>18</v>
      </c>
      <c r="BU560" s="11">
        <v>25</v>
      </c>
      <c r="BV560" s="11">
        <v>14</v>
      </c>
      <c r="BW560" s="11">
        <v>7</v>
      </c>
      <c r="BX560" s="11">
        <v>9</v>
      </c>
      <c r="BY560" s="11">
        <v>6</v>
      </c>
      <c r="BZ560" s="11">
        <v>35</v>
      </c>
      <c r="CA560" s="11">
        <v>48</v>
      </c>
      <c r="CB560" s="11">
        <v>105</v>
      </c>
      <c r="CC560" s="11">
        <v>25</v>
      </c>
      <c r="CD560" s="11">
        <v>4</v>
      </c>
      <c r="CE560" s="11">
        <v>6</v>
      </c>
      <c r="CF560" s="11">
        <v>22</v>
      </c>
      <c r="CG560" s="11">
        <v>56</v>
      </c>
      <c r="CH560" s="11">
        <v>10</v>
      </c>
      <c r="CI560" s="11">
        <v>25</v>
      </c>
      <c r="CJ560" s="11">
        <v>4</v>
      </c>
      <c r="CK560" s="11" t="s">
        <v>158</v>
      </c>
      <c r="CL560" s="11" t="s">
        <v>158</v>
      </c>
      <c r="CM560" s="11" t="s">
        <v>158</v>
      </c>
      <c r="CN560" s="11" t="s">
        <v>158</v>
      </c>
      <c r="CO560" s="11" t="s">
        <v>158</v>
      </c>
      <c r="CP560" s="11" t="s">
        <v>158</v>
      </c>
      <c r="CQ560" s="11" t="s">
        <v>158</v>
      </c>
      <c r="CR560" s="11" t="s">
        <v>158</v>
      </c>
      <c r="CS560" s="11" t="s">
        <v>158</v>
      </c>
      <c r="CT560" s="11" t="s">
        <v>158</v>
      </c>
      <c r="CU560" s="11" t="s">
        <v>158</v>
      </c>
      <c r="CV560" s="11"/>
      <c r="CW560" s="11"/>
      <c r="CX560" s="11" t="s">
        <v>154</v>
      </c>
      <c r="CY560" s="11" t="s">
        <v>154</v>
      </c>
      <c r="CZ560" s="11" t="s">
        <v>154</v>
      </c>
      <c r="DA560" s="11" t="s">
        <v>154</v>
      </c>
      <c r="DB560" s="11" t="s">
        <v>154</v>
      </c>
      <c r="DC560" s="11" t="s">
        <v>154</v>
      </c>
      <c r="DD560" s="11" t="s">
        <v>154</v>
      </c>
      <c r="DE560" s="11" t="s">
        <v>154</v>
      </c>
      <c r="DF560" s="11" t="s">
        <v>154</v>
      </c>
      <c r="DG560" s="11" t="s">
        <v>154</v>
      </c>
      <c r="DH560" s="11" t="s">
        <v>154</v>
      </c>
      <c r="DI560" s="11" t="s">
        <v>154</v>
      </c>
      <c r="DJ560" s="11" t="s">
        <v>154</v>
      </c>
      <c r="DK560" s="11" t="s">
        <v>157</v>
      </c>
      <c r="DL560" s="11" t="s">
        <v>157</v>
      </c>
      <c r="DM560" s="11" t="s">
        <v>157</v>
      </c>
      <c r="DN560" s="11" t="s">
        <v>157</v>
      </c>
      <c r="DO560" s="11" t="s">
        <v>157</v>
      </c>
      <c r="DP560" s="11" t="s">
        <v>157</v>
      </c>
      <c r="DQ560" s="11" t="s">
        <v>157</v>
      </c>
      <c r="DR560" s="11" t="s">
        <v>157</v>
      </c>
      <c r="DS560" s="11" t="s">
        <v>157</v>
      </c>
      <c r="DT560" s="11" t="s">
        <v>157</v>
      </c>
      <c r="DU560" s="11" t="s">
        <v>157</v>
      </c>
      <c r="DV560" s="11" t="s">
        <v>157</v>
      </c>
      <c r="DW560" s="11" t="s">
        <v>157</v>
      </c>
      <c r="DX560" s="11" t="b">
        <v>1</v>
      </c>
      <c r="DY560" s="11" t="b">
        <v>1</v>
      </c>
      <c r="DZ560" s="11" t="b">
        <v>1</v>
      </c>
      <c r="EA560" s="11" t="b">
        <v>1</v>
      </c>
      <c r="EB560" s="11" t="b">
        <v>1</v>
      </c>
      <c r="EC560" s="11" t="b">
        <v>1</v>
      </c>
      <c r="ED560" s="11" t="b">
        <v>1</v>
      </c>
      <c r="EE560" s="11" t="b">
        <v>1</v>
      </c>
      <c r="EF560" s="11" t="b">
        <v>1</v>
      </c>
      <c r="EG560" s="11" t="b">
        <v>1</v>
      </c>
      <c r="EH560" s="11" t="b">
        <v>1</v>
      </c>
      <c r="EI560" s="11" t="b">
        <v>1</v>
      </c>
      <c r="EJ560" s="11" t="b">
        <v>1</v>
      </c>
      <c r="EK560" s="11">
        <v>7.8499999999999993E-3</v>
      </c>
      <c r="EL560" s="11">
        <v>7.3400000000000002E-3</v>
      </c>
      <c r="EM560" s="11">
        <v>7.3499999999999998E-3</v>
      </c>
      <c r="EN560" s="11">
        <v>7.4400000000000004E-3</v>
      </c>
      <c r="EO560" s="11">
        <v>9.3500000000000007E-3</v>
      </c>
      <c r="EP560" s="11">
        <v>7.5399999999999998E-3</v>
      </c>
      <c r="EQ560" s="11">
        <v>7.6800000000000002E-3</v>
      </c>
      <c r="ER560" s="11">
        <v>7.8499999999999993E-3</v>
      </c>
      <c r="ES560" s="11">
        <v>8.3000000000000001E-3</v>
      </c>
      <c r="ET560" s="11">
        <v>8.2900000000000005E-3</v>
      </c>
      <c r="EU560" s="11">
        <v>7.7400000000000004E-3</v>
      </c>
      <c r="EV560" s="11">
        <v>8.4799999999999997E-3</v>
      </c>
      <c r="EW560" s="11">
        <v>7.7999999999999996E-3</v>
      </c>
      <c r="EX560" s="11" t="s">
        <v>212</v>
      </c>
      <c r="EY560" s="11" t="str">
        <f>VLOOKUP(Table8[[#This Row],[Candidate Detail Answer: City]],cities,2,FALSE)</f>
        <v>Salem</v>
      </c>
      <c r="EZ560" s="11" t="str">
        <f>VLOOKUP(Table8[[#This Row],[Candidate Detail Answer: City]],cities,3,FALSE)</f>
        <v>MA</v>
      </c>
      <c r="FA560" s="21">
        <f>VLOOKUP(Table8[[#This Row],[Candidate Detail Answer: City]],cities,4,FALSE)</f>
        <v>1970</v>
      </c>
      <c r="FB560" s="11" t="s">
        <v>157</v>
      </c>
      <c r="FC560" s="11" t="str">
        <f>VLOOKUP(Table8[[#This Row],[Candidate Detail Answer: Major]],majors_final,3,FALSE)</f>
        <v>N/A</v>
      </c>
      <c r="FD560" s="11" t="str">
        <f>VLOOKUP(Table8[[#This Row],[Candidate Detail Answer: Major]],majors_final,4,FALSE)</f>
        <v>N/A</v>
      </c>
      <c r="FE560" s="11">
        <f>VLOOKUP(Table8[[#This Row],[Candidate Detail Answer: Major]],majors_final,5,FALSE)</f>
        <v>0</v>
      </c>
      <c r="FF560" s="11">
        <f>VLOOKUP(Table8[[#This Row],[Candidate Detail Answer: Major]],majors_final,6,FALSE)</f>
        <v>0</v>
      </c>
      <c r="FG560" s="11">
        <v>8.3000000000000001E-3</v>
      </c>
      <c r="FH560" s="11">
        <v>8.2900000000000005E-3</v>
      </c>
      <c r="FI560" s="11">
        <v>1</v>
      </c>
    </row>
    <row r="561" spans="1:165" ht="12.75" x14ac:dyDescent="0.2">
      <c r="A561" s="11">
        <v>20536479</v>
      </c>
      <c r="B561" s="11">
        <v>27533810</v>
      </c>
      <c r="C561" s="11">
        <v>53605.329166666197</v>
      </c>
      <c r="D561" s="11" t="s">
        <v>153</v>
      </c>
      <c r="E561" s="11">
        <v>345600</v>
      </c>
      <c r="F561" s="11">
        <v>31352066</v>
      </c>
      <c r="G561" s="11">
        <v>45342.928472222397</v>
      </c>
      <c r="H561" s="11">
        <v>45268.599999999802</v>
      </c>
      <c r="I561" s="11">
        <v>467948</v>
      </c>
      <c r="J561" s="11">
        <v>1</v>
      </c>
      <c r="K561" s="11">
        <v>2</v>
      </c>
      <c r="L561" s="11">
        <v>151</v>
      </c>
      <c r="M561" s="11">
        <v>130</v>
      </c>
      <c r="N561" s="11">
        <v>120</v>
      </c>
      <c r="O561" s="11">
        <v>92</v>
      </c>
      <c r="P561" s="11">
        <v>92.3</v>
      </c>
      <c r="Q561" s="11">
        <v>425448</v>
      </c>
      <c r="R561" s="11" t="s">
        <v>154</v>
      </c>
      <c r="S561" s="11" t="s">
        <v>155</v>
      </c>
      <c r="T561" s="11" t="s">
        <v>156</v>
      </c>
      <c r="U561" s="11">
        <v>0</v>
      </c>
      <c r="V561" s="11" t="s">
        <v>154</v>
      </c>
      <c r="W561" s="11" t="s">
        <v>157</v>
      </c>
      <c r="X561" s="11">
        <v>4</v>
      </c>
      <c r="Y561" s="11" t="s">
        <v>157</v>
      </c>
      <c r="Z561" s="11">
        <v>10</v>
      </c>
      <c r="AA561" s="11">
        <v>10</v>
      </c>
      <c r="AB561" s="11">
        <v>10</v>
      </c>
      <c r="AC561" s="11">
        <v>10</v>
      </c>
      <c r="AD561" s="11">
        <v>10</v>
      </c>
      <c r="AE561" s="11">
        <v>10</v>
      </c>
      <c r="AF561" s="11">
        <v>10</v>
      </c>
      <c r="AG561" s="11">
        <v>10</v>
      </c>
      <c r="AH561" s="11">
        <v>10</v>
      </c>
      <c r="AI561" s="11">
        <v>10</v>
      </c>
      <c r="AJ561" s="11">
        <v>10</v>
      </c>
      <c r="AK561" s="11">
        <v>0</v>
      </c>
      <c r="AL561" s="11">
        <v>10</v>
      </c>
      <c r="AM561" s="11">
        <v>110</v>
      </c>
      <c r="AN561" s="11">
        <v>60</v>
      </c>
      <c r="AO561" s="11">
        <v>10</v>
      </c>
      <c r="AP561" s="11">
        <v>110</v>
      </c>
      <c r="AQ561" s="11">
        <v>50</v>
      </c>
      <c r="AR561" s="11">
        <v>30</v>
      </c>
      <c r="AS561" s="11">
        <v>10</v>
      </c>
      <c r="AT561" s="11">
        <v>110</v>
      </c>
      <c r="AU561" s="11" t="s">
        <v>157</v>
      </c>
      <c r="AV561" s="11">
        <v>1518</v>
      </c>
      <c r="AW561" s="11">
        <v>402</v>
      </c>
      <c r="AX561" s="11">
        <v>2173</v>
      </c>
      <c r="AY561" s="11">
        <v>2822</v>
      </c>
      <c r="AZ561" s="11">
        <v>1958</v>
      </c>
      <c r="BA561" s="11">
        <v>693</v>
      </c>
      <c r="BB561" s="11">
        <v>4065</v>
      </c>
      <c r="BC561" s="11">
        <v>2890</v>
      </c>
      <c r="BD561" s="11">
        <v>468</v>
      </c>
      <c r="BE561" s="11">
        <v>2962</v>
      </c>
      <c r="BF561" s="11">
        <v>812</v>
      </c>
      <c r="BG561" s="11">
        <v>18959</v>
      </c>
      <c r="BH561" s="11">
        <v>1720</v>
      </c>
      <c r="BI561" s="11">
        <v>8</v>
      </c>
      <c r="BJ561" s="11">
        <v>4</v>
      </c>
      <c r="BK561" s="11">
        <v>5</v>
      </c>
      <c r="BL561" s="11">
        <v>10</v>
      </c>
      <c r="BM561" s="11">
        <v>8</v>
      </c>
      <c r="BN561" s="11">
        <v>9</v>
      </c>
      <c r="BO561" s="11">
        <v>14</v>
      </c>
      <c r="BP561" s="11">
        <v>10</v>
      </c>
      <c r="BQ561" s="11">
        <v>9</v>
      </c>
      <c r="BR561" s="11">
        <v>12</v>
      </c>
      <c r="BS561" s="11">
        <v>10</v>
      </c>
      <c r="BT561" s="11">
        <v>10</v>
      </c>
      <c r="BU561" s="11">
        <v>20</v>
      </c>
      <c r="BV561" s="11">
        <v>10</v>
      </c>
      <c r="BW561" s="11">
        <v>2</v>
      </c>
      <c r="BX561" s="11">
        <v>16</v>
      </c>
      <c r="BY561" s="11">
        <v>28</v>
      </c>
      <c r="BZ561" s="11">
        <v>18</v>
      </c>
      <c r="CA561" s="11">
        <v>6</v>
      </c>
      <c r="CB561" s="11">
        <v>32</v>
      </c>
      <c r="CC561" s="11">
        <v>29</v>
      </c>
      <c r="CD561" s="11">
        <v>3</v>
      </c>
      <c r="CE561" s="11">
        <v>22</v>
      </c>
      <c r="CF561" s="11">
        <v>4</v>
      </c>
      <c r="CG561" s="11">
        <v>123</v>
      </c>
      <c r="CH561" s="11">
        <v>11</v>
      </c>
      <c r="CI561" s="11"/>
      <c r="CJ561" s="11"/>
      <c r="CK561" s="11" t="s">
        <v>158</v>
      </c>
      <c r="CL561" s="11" t="s">
        <v>158</v>
      </c>
      <c r="CM561" s="11" t="s">
        <v>158</v>
      </c>
      <c r="CN561" s="11" t="s">
        <v>158</v>
      </c>
      <c r="CO561" s="11" t="s">
        <v>158</v>
      </c>
      <c r="CP561" s="11" t="s">
        <v>158</v>
      </c>
      <c r="CQ561" s="11" t="s">
        <v>158</v>
      </c>
      <c r="CR561" s="11" t="s">
        <v>158</v>
      </c>
      <c r="CS561" s="11" t="s">
        <v>158</v>
      </c>
      <c r="CT561" s="11" t="s">
        <v>158</v>
      </c>
      <c r="CU561" s="11" t="s">
        <v>158</v>
      </c>
      <c r="CV561" s="11" t="s">
        <v>158</v>
      </c>
      <c r="CW561" s="11" t="s">
        <v>158</v>
      </c>
      <c r="CX561" s="11" t="s">
        <v>154</v>
      </c>
      <c r="CY561" s="11" t="s">
        <v>154</v>
      </c>
      <c r="CZ561" s="11" t="s">
        <v>154</v>
      </c>
      <c r="DA561" s="11" t="s">
        <v>154</v>
      </c>
      <c r="DB561" s="11" t="s">
        <v>154</v>
      </c>
      <c r="DC561" s="11" t="s">
        <v>154</v>
      </c>
      <c r="DD561" s="11" t="s">
        <v>154</v>
      </c>
      <c r="DE561" s="11" t="s">
        <v>154</v>
      </c>
      <c r="DF561" s="11" t="s">
        <v>154</v>
      </c>
      <c r="DG561" s="11" t="s">
        <v>154</v>
      </c>
      <c r="DH561" s="11" t="s">
        <v>154</v>
      </c>
      <c r="DI561" s="11" t="s">
        <v>154</v>
      </c>
      <c r="DJ561" s="11" t="s">
        <v>154</v>
      </c>
      <c r="DK561" s="11" t="s">
        <v>157</v>
      </c>
      <c r="DL561" s="11" t="s">
        <v>157</v>
      </c>
      <c r="DM561" s="11" t="s">
        <v>157</v>
      </c>
      <c r="DN561" s="11" t="s">
        <v>157</v>
      </c>
      <c r="DO561" s="11" t="s">
        <v>157</v>
      </c>
      <c r="DP561" s="11" t="s">
        <v>157</v>
      </c>
      <c r="DQ561" s="11" t="s">
        <v>157</v>
      </c>
      <c r="DR561" s="11" t="s">
        <v>157</v>
      </c>
      <c r="DS561" s="11" t="s">
        <v>157</v>
      </c>
      <c r="DT561" s="11" t="s">
        <v>157</v>
      </c>
      <c r="DU561" s="11" t="s">
        <v>157</v>
      </c>
      <c r="DV561" s="11" t="s">
        <v>157</v>
      </c>
      <c r="DW561" s="11" t="s">
        <v>157</v>
      </c>
      <c r="DX561" s="11" t="b">
        <v>1</v>
      </c>
      <c r="DY561" s="11" t="b">
        <v>1</v>
      </c>
      <c r="DZ561" s="11" t="b">
        <v>1</v>
      </c>
      <c r="EA561" s="11" t="b">
        <v>1</v>
      </c>
      <c r="EB561" s="11" t="b">
        <v>1</v>
      </c>
      <c r="EC561" s="11" t="b">
        <v>1</v>
      </c>
      <c r="ED561" s="11" t="b">
        <v>1</v>
      </c>
      <c r="EE561" s="11" t="b">
        <v>1</v>
      </c>
      <c r="EF561" s="11" t="b">
        <v>1</v>
      </c>
      <c r="EG561" s="11" t="b">
        <v>1</v>
      </c>
      <c r="EH561" s="11" t="b">
        <v>1</v>
      </c>
      <c r="EI561" s="11" t="b">
        <v>0</v>
      </c>
      <c r="EJ561" s="11" t="b">
        <v>1</v>
      </c>
      <c r="EK561" s="11">
        <v>8.6099999999999996E-3</v>
      </c>
      <c r="EL561" s="11">
        <v>7.8799999999999999E-3</v>
      </c>
      <c r="EM561" s="11">
        <v>7.8200000000000006E-3</v>
      </c>
      <c r="EN561" s="11">
        <v>7.4099999999999999E-3</v>
      </c>
      <c r="EO561" s="11">
        <v>7.26E-3</v>
      </c>
      <c r="EP561" s="11">
        <v>7.5100000000000002E-3</v>
      </c>
      <c r="EQ561" s="11">
        <v>8.2400000000000008E-3</v>
      </c>
      <c r="ER561" s="11">
        <v>6.8500000000000002E-3</v>
      </c>
      <c r="ES561" s="11">
        <v>7.7499999999999999E-3</v>
      </c>
      <c r="ET561" s="11">
        <v>6.7799999999999996E-3</v>
      </c>
      <c r="EU561" s="11">
        <v>8.3199999999999993E-3</v>
      </c>
      <c r="EV561" s="11">
        <v>8.1799999999999998E-3</v>
      </c>
      <c r="EW561" s="11">
        <v>7.6299999999999996E-3</v>
      </c>
      <c r="EX561" s="11" t="s">
        <v>159</v>
      </c>
      <c r="EY561" s="11" t="str">
        <f>VLOOKUP(Table8[[#This Row],[Candidate Detail Answer: City]],cities,2,FALSE)</f>
        <v>Salisbury</v>
      </c>
      <c r="EZ561" s="11" t="str">
        <f>VLOOKUP(Table8[[#This Row],[Candidate Detail Answer: City]],cities,3,FALSE)</f>
        <v>MD</v>
      </c>
      <c r="FA561" s="21">
        <f>VLOOKUP(Table8[[#This Row],[Candidate Detail Answer: City]],cities,4,FALSE)</f>
        <v>21801</v>
      </c>
      <c r="FB561" s="11" t="s">
        <v>157</v>
      </c>
      <c r="FC561" s="11" t="str">
        <f>VLOOKUP(Table8[[#This Row],[Candidate Detail Answer: Major]],majors_final,3,FALSE)</f>
        <v>N/A</v>
      </c>
      <c r="FD561" s="11" t="str">
        <f>VLOOKUP(Table8[[#This Row],[Candidate Detail Answer: Major]],majors_final,4,FALSE)</f>
        <v>N/A</v>
      </c>
      <c r="FE561" s="11">
        <f>VLOOKUP(Table8[[#This Row],[Candidate Detail Answer: Major]],majors_final,5,FALSE)</f>
        <v>0</v>
      </c>
      <c r="FF561" s="11">
        <f>VLOOKUP(Table8[[#This Row],[Candidate Detail Answer: Major]],majors_final,6,FALSE)</f>
        <v>0</v>
      </c>
      <c r="FG561" s="5"/>
      <c r="FH561" s="5"/>
      <c r="FI561" s="11"/>
    </row>
    <row r="562" spans="1:165" ht="12.75" x14ac:dyDescent="0.2">
      <c r="A562" s="11">
        <v>52250303</v>
      </c>
      <c r="B562" s="11">
        <v>74120716</v>
      </c>
      <c r="C562" s="11">
        <v>45577.983333333301</v>
      </c>
      <c r="D562" s="11" t="s">
        <v>153</v>
      </c>
      <c r="E562" s="11">
        <v>345600</v>
      </c>
      <c r="F562" s="11">
        <v>77904536</v>
      </c>
      <c r="G562" s="11">
        <v>56239.8826388909</v>
      </c>
      <c r="H562" s="11">
        <v>54889.127083330699</v>
      </c>
      <c r="I562" s="11">
        <v>176594</v>
      </c>
      <c r="J562" s="11">
        <v>1</v>
      </c>
      <c r="K562" s="11">
        <v>90</v>
      </c>
      <c r="L562" s="11">
        <v>106015</v>
      </c>
      <c r="M562" s="11">
        <v>131</v>
      </c>
      <c r="N562" s="11">
        <v>131</v>
      </c>
      <c r="O562" s="11">
        <v>92</v>
      </c>
      <c r="P562" s="11">
        <v>100</v>
      </c>
      <c r="Q562" s="11">
        <v>3012</v>
      </c>
      <c r="R562" s="11" t="s">
        <v>154</v>
      </c>
      <c r="S562" s="11" t="s">
        <v>155</v>
      </c>
      <c r="T562" s="11" t="s">
        <v>208</v>
      </c>
      <c r="U562" s="11">
        <v>2</v>
      </c>
      <c r="V562" s="11" t="s">
        <v>154</v>
      </c>
      <c r="W562" s="11" t="s">
        <v>157</v>
      </c>
      <c r="X562" s="11">
        <v>3</v>
      </c>
      <c r="Y562" s="11">
        <v>1</v>
      </c>
      <c r="Z562" s="11">
        <v>10</v>
      </c>
      <c r="AA562" s="11">
        <v>10</v>
      </c>
      <c r="AB562" s="11">
        <v>10</v>
      </c>
      <c r="AC562" s="11">
        <v>10</v>
      </c>
      <c r="AD562" s="11">
        <v>10</v>
      </c>
      <c r="AE562" s="11">
        <v>10</v>
      </c>
      <c r="AF562" s="11">
        <v>10</v>
      </c>
      <c r="AG562" s="11">
        <v>10</v>
      </c>
      <c r="AH562" s="11">
        <v>10</v>
      </c>
      <c r="AI562" s="11">
        <v>10</v>
      </c>
      <c r="AJ562" s="11">
        <v>10</v>
      </c>
      <c r="AK562" s="11">
        <v>10</v>
      </c>
      <c r="AL562" s="11">
        <v>10</v>
      </c>
      <c r="AM562" s="11">
        <v>121</v>
      </c>
      <c r="AN562" s="11">
        <v>60</v>
      </c>
      <c r="AO562" s="11">
        <v>10</v>
      </c>
      <c r="AP562" s="11">
        <v>120</v>
      </c>
      <c r="AQ562" s="11">
        <v>60</v>
      </c>
      <c r="AR562" s="11">
        <v>40</v>
      </c>
      <c r="AS562" s="11">
        <v>1</v>
      </c>
      <c r="AT562" s="11">
        <v>130</v>
      </c>
      <c r="AU562" s="11">
        <v>99</v>
      </c>
      <c r="AV562" s="11">
        <v>69217</v>
      </c>
      <c r="AW562" s="11">
        <v>19781</v>
      </c>
      <c r="AX562" s="11">
        <v>20735</v>
      </c>
      <c r="AY562" s="11">
        <v>3253</v>
      </c>
      <c r="AZ562" s="11">
        <v>1492</v>
      </c>
      <c r="BA562" s="11">
        <v>1306</v>
      </c>
      <c r="BB562" s="11">
        <v>50814</v>
      </c>
      <c r="BC562" s="11">
        <v>1661</v>
      </c>
      <c r="BD562" s="11">
        <v>1295</v>
      </c>
      <c r="BE562" s="11">
        <v>484</v>
      </c>
      <c r="BF562" s="11">
        <v>928</v>
      </c>
      <c r="BG562" s="11">
        <v>933</v>
      </c>
      <c r="BH562" s="11">
        <v>1031</v>
      </c>
      <c r="BI562" s="11">
        <v>14</v>
      </c>
      <c r="BJ562" s="11">
        <v>14</v>
      </c>
      <c r="BK562" s="11">
        <v>8</v>
      </c>
      <c r="BL562" s="11">
        <v>15</v>
      </c>
      <c r="BM562" s="11">
        <v>12</v>
      </c>
      <c r="BN562" s="11">
        <v>13</v>
      </c>
      <c r="BO562" s="11">
        <v>19</v>
      </c>
      <c r="BP562" s="11">
        <v>17</v>
      </c>
      <c r="BQ562" s="11">
        <v>14</v>
      </c>
      <c r="BR562" s="11">
        <v>13</v>
      </c>
      <c r="BS562" s="11">
        <v>20</v>
      </c>
      <c r="BT562" s="11">
        <v>28</v>
      </c>
      <c r="BU562" s="11">
        <v>30</v>
      </c>
      <c r="BV562" s="11">
        <v>24</v>
      </c>
      <c r="BW562" s="11">
        <v>22</v>
      </c>
      <c r="BX562" s="11">
        <v>6</v>
      </c>
      <c r="BY562" s="11">
        <v>8</v>
      </c>
      <c r="BZ562" s="11">
        <v>7</v>
      </c>
      <c r="CA562" s="11">
        <v>9</v>
      </c>
      <c r="CB562" s="11">
        <v>5</v>
      </c>
      <c r="CC562" s="11">
        <v>9</v>
      </c>
      <c r="CD562" s="11">
        <v>4</v>
      </c>
      <c r="CE562" s="11">
        <v>5</v>
      </c>
      <c r="CF562" s="11">
        <v>7</v>
      </c>
      <c r="CG562" s="11">
        <v>5</v>
      </c>
      <c r="CH562" s="11">
        <v>5</v>
      </c>
      <c r="CI562" s="11"/>
      <c r="CJ562" s="11"/>
      <c r="CK562" s="11" t="s">
        <v>158</v>
      </c>
      <c r="CL562" s="11" t="s">
        <v>158</v>
      </c>
      <c r="CM562" s="11" t="s">
        <v>158</v>
      </c>
      <c r="CN562" s="11" t="s">
        <v>158</v>
      </c>
      <c r="CO562" s="11" t="s">
        <v>158</v>
      </c>
      <c r="CP562" s="11" t="s">
        <v>158</v>
      </c>
      <c r="CQ562" s="11" t="s">
        <v>158</v>
      </c>
      <c r="CR562" s="11" t="s">
        <v>158</v>
      </c>
      <c r="CS562" s="11" t="s">
        <v>158</v>
      </c>
      <c r="CT562" s="11" t="s">
        <v>158</v>
      </c>
      <c r="CU562" s="11" t="s">
        <v>158</v>
      </c>
      <c r="CV562" s="11" t="s">
        <v>158</v>
      </c>
      <c r="CW562" s="11" t="s">
        <v>158</v>
      </c>
      <c r="CX562" s="11" t="s">
        <v>154</v>
      </c>
      <c r="CY562" s="11" t="s">
        <v>154</v>
      </c>
      <c r="CZ562" s="11" t="s">
        <v>154</v>
      </c>
      <c r="DA562" s="11" t="s">
        <v>154</v>
      </c>
      <c r="DB562" s="11" t="s">
        <v>154</v>
      </c>
      <c r="DC562" s="11" t="s">
        <v>154</v>
      </c>
      <c r="DD562" s="11" t="s">
        <v>154</v>
      </c>
      <c r="DE562" s="11" t="s">
        <v>154</v>
      </c>
      <c r="DF562" s="11" t="s">
        <v>154</v>
      </c>
      <c r="DG562" s="11" t="s">
        <v>154</v>
      </c>
      <c r="DH562" s="11" t="s">
        <v>154</v>
      </c>
      <c r="DI562" s="11" t="s">
        <v>154</v>
      </c>
      <c r="DJ562" s="11" t="s">
        <v>154</v>
      </c>
      <c r="DK562" s="11" t="s">
        <v>157</v>
      </c>
      <c r="DL562" s="11" t="s">
        <v>157</v>
      </c>
      <c r="DM562" s="11" t="s">
        <v>157</v>
      </c>
      <c r="DN562" s="11" t="s">
        <v>157</v>
      </c>
      <c r="DO562" s="11" t="s">
        <v>157</v>
      </c>
      <c r="DP562" s="11" t="s">
        <v>157</v>
      </c>
      <c r="DQ562" s="11" t="s">
        <v>157</v>
      </c>
      <c r="DR562" s="11" t="s">
        <v>157</v>
      </c>
      <c r="DS562" s="11" t="s">
        <v>157</v>
      </c>
      <c r="DT562" s="11" t="s">
        <v>157</v>
      </c>
      <c r="DU562" s="11" t="s">
        <v>157</v>
      </c>
      <c r="DV562" s="11" t="s">
        <v>157</v>
      </c>
      <c r="DW562" s="11" t="s">
        <v>157</v>
      </c>
      <c r="DX562" s="11" t="b">
        <v>1</v>
      </c>
      <c r="DY562" s="11" t="b">
        <v>1</v>
      </c>
      <c r="DZ562" s="11" t="b">
        <v>1</v>
      </c>
      <c r="EA562" s="11" t="b">
        <v>1</v>
      </c>
      <c r="EB562" s="11" t="b">
        <v>1</v>
      </c>
      <c r="EC562" s="11" t="b">
        <v>1</v>
      </c>
      <c r="ED562" s="11" t="b">
        <v>1</v>
      </c>
      <c r="EE562" s="11" t="b">
        <v>1</v>
      </c>
      <c r="EF562" s="11" t="b">
        <v>1</v>
      </c>
      <c r="EG562" s="11" t="b">
        <v>1</v>
      </c>
      <c r="EH562" s="11" t="b">
        <v>1</v>
      </c>
      <c r="EI562" s="11" t="b">
        <v>1</v>
      </c>
      <c r="EJ562" s="11" t="b">
        <v>1</v>
      </c>
      <c r="EK562" s="11">
        <v>3.0249999999999999E-2</v>
      </c>
      <c r="EL562" s="11">
        <v>3.5400000000000001E-2</v>
      </c>
      <c r="EM562" s="11">
        <v>2.8448000000000001E-2</v>
      </c>
      <c r="EN562" s="11">
        <v>3.3367000000000001E-2</v>
      </c>
      <c r="EO562" s="11">
        <v>3.0474000000000001E-2</v>
      </c>
      <c r="EP562" s="11">
        <v>2.9454999999999999E-2</v>
      </c>
      <c r="EQ562" s="11">
        <v>3.0816E-2</v>
      </c>
      <c r="ER562" s="11">
        <v>3.2086999999999997E-2</v>
      </c>
      <c r="ES562" s="11">
        <v>3.1502000000000002E-2</v>
      </c>
      <c r="ET562" s="11">
        <v>3.9780000000000003E-2</v>
      </c>
      <c r="EU562" s="11">
        <v>3.6380000000000003E-2</v>
      </c>
      <c r="EV562" s="11">
        <v>3.3020000000000001E-2</v>
      </c>
      <c r="EW562" s="11">
        <v>3.4372E-2</v>
      </c>
      <c r="EX562" s="11" t="s">
        <v>405</v>
      </c>
      <c r="EY562" s="11" t="str">
        <f>VLOOKUP(Table8[[#This Row],[Candidate Detail Answer: City]],cities,2,FALSE)</f>
        <v>Scottsdale</v>
      </c>
      <c r="EZ562" s="11" t="str">
        <f>VLOOKUP(Table8[[#This Row],[Candidate Detail Answer: City]],cities,3,FALSE)</f>
        <v>AZ</v>
      </c>
      <c r="FA562" s="21">
        <f>VLOOKUP(Table8[[#This Row],[Candidate Detail Answer: City]],cities,4,FALSE)</f>
        <v>85251</v>
      </c>
      <c r="FB562" s="11" t="s">
        <v>256</v>
      </c>
      <c r="FC562" s="11" t="str">
        <f>VLOOKUP(Table8[[#This Row],[Candidate Detail Answer: Major]],majors_final,3,FALSE)</f>
        <v>Full Stack Development</v>
      </c>
      <c r="FD562" s="11" t="str">
        <f>VLOOKUP(Table8[[#This Row],[Candidate Detail Answer: Major]],majors_final,4,FALSE)</f>
        <v>IT-development focused</v>
      </c>
      <c r="FE562" s="11">
        <f>VLOOKUP(Table8[[#This Row],[Candidate Detail Answer: Major]],majors_final,5,FALSE)</f>
        <v>0</v>
      </c>
      <c r="FF562" s="11">
        <f>VLOOKUP(Table8[[#This Row],[Candidate Detail Answer: Major]],majors_final,6,FALSE)</f>
        <v>0</v>
      </c>
      <c r="FG562" s="5"/>
      <c r="FH562" s="5"/>
      <c r="FI562" s="11"/>
    </row>
    <row r="563" spans="1:165" ht="12.75" x14ac:dyDescent="0.2">
      <c r="A563" s="11">
        <v>52250350</v>
      </c>
      <c r="B563" s="11">
        <v>74120810</v>
      </c>
      <c r="C563" s="11">
        <v>44664.611805555556</v>
      </c>
      <c r="D563" s="11" t="s">
        <v>153</v>
      </c>
      <c r="E563" s="11">
        <v>345600</v>
      </c>
      <c r="F563" s="11">
        <v>77904630</v>
      </c>
      <c r="G563" s="11">
        <v>44664.670138888891</v>
      </c>
      <c r="H563" s="11">
        <v>44666.651388888888</v>
      </c>
      <c r="I563" s="11">
        <v>171133</v>
      </c>
      <c r="J563" s="11">
        <v>1</v>
      </c>
      <c r="K563" s="11">
        <v>35</v>
      </c>
      <c r="L563" s="11">
        <v>74247</v>
      </c>
      <c r="M563" s="11">
        <v>131</v>
      </c>
      <c r="N563" s="11">
        <v>131</v>
      </c>
      <c r="O563" s="11">
        <v>92</v>
      </c>
      <c r="P563" s="11">
        <v>100</v>
      </c>
      <c r="Q563" s="11">
        <v>74890</v>
      </c>
      <c r="R563" s="11" t="s">
        <v>154</v>
      </c>
      <c r="S563" s="11" t="s">
        <v>155</v>
      </c>
      <c r="T563" s="11" t="s">
        <v>208</v>
      </c>
      <c r="U563" s="11">
        <v>5</v>
      </c>
      <c r="V563" s="11" t="s">
        <v>154</v>
      </c>
      <c r="W563" s="11" t="s">
        <v>157</v>
      </c>
      <c r="X563" s="11"/>
      <c r="Y563" s="11">
        <v>1</v>
      </c>
      <c r="Z563" s="11">
        <v>10</v>
      </c>
      <c r="AA563" s="11">
        <v>10</v>
      </c>
      <c r="AB563" s="11">
        <v>10</v>
      </c>
      <c r="AC563" s="11">
        <v>10</v>
      </c>
      <c r="AD563" s="11">
        <v>10</v>
      </c>
      <c r="AE563" s="11">
        <v>10</v>
      </c>
      <c r="AF563" s="11">
        <v>10</v>
      </c>
      <c r="AG563" s="11">
        <v>10</v>
      </c>
      <c r="AH563" s="11">
        <v>10</v>
      </c>
      <c r="AI563" s="11">
        <v>10</v>
      </c>
      <c r="AJ563" s="11">
        <v>10</v>
      </c>
      <c r="AK563" s="11">
        <v>10</v>
      </c>
      <c r="AL563" s="11">
        <v>10</v>
      </c>
      <c r="AM563" s="11">
        <v>121</v>
      </c>
      <c r="AN563" s="11">
        <v>60</v>
      </c>
      <c r="AO563" s="11">
        <v>10</v>
      </c>
      <c r="AP563" s="11">
        <v>120</v>
      </c>
      <c r="AQ563" s="11">
        <v>60</v>
      </c>
      <c r="AR563" s="11">
        <v>40</v>
      </c>
      <c r="AS563" s="11">
        <v>1</v>
      </c>
      <c r="AT563" s="11">
        <v>130</v>
      </c>
      <c r="AU563" s="11">
        <v>233</v>
      </c>
      <c r="AV563" s="11">
        <v>20117</v>
      </c>
      <c r="AW563" s="11">
        <v>2182</v>
      </c>
      <c r="AX563" s="11">
        <v>18628</v>
      </c>
      <c r="AY563" s="11">
        <v>4117</v>
      </c>
      <c r="AZ563" s="11">
        <v>930</v>
      </c>
      <c r="BA563" s="11">
        <v>36827</v>
      </c>
      <c r="BB563" s="11">
        <v>439</v>
      </c>
      <c r="BC563" s="11">
        <v>3584</v>
      </c>
      <c r="BD563" s="11">
        <v>342</v>
      </c>
      <c r="BE563" s="11">
        <v>255</v>
      </c>
      <c r="BF563" s="11">
        <v>1078</v>
      </c>
      <c r="BG563" s="11">
        <v>6333</v>
      </c>
      <c r="BH563" s="11">
        <v>905</v>
      </c>
      <c r="BI563" s="11">
        <v>5</v>
      </c>
      <c r="BJ563" s="11">
        <v>5</v>
      </c>
      <c r="BK563" s="11">
        <v>5</v>
      </c>
      <c r="BL563" s="11">
        <v>10</v>
      </c>
      <c r="BM563" s="11">
        <v>4</v>
      </c>
      <c r="BN563" s="11">
        <v>11</v>
      </c>
      <c r="BO563" s="11">
        <v>7</v>
      </c>
      <c r="BP563" s="11">
        <v>6</v>
      </c>
      <c r="BQ563" s="11">
        <v>5</v>
      </c>
      <c r="BR563" s="11">
        <v>6</v>
      </c>
      <c r="BS563" s="11">
        <v>7</v>
      </c>
      <c r="BT563" s="11">
        <v>14</v>
      </c>
      <c r="BU563" s="11">
        <v>19</v>
      </c>
      <c r="BV563" s="11">
        <v>7</v>
      </c>
      <c r="BW563" s="11">
        <v>4</v>
      </c>
      <c r="BX563" s="11">
        <v>16</v>
      </c>
      <c r="BY563" s="11">
        <v>11</v>
      </c>
      <c r="BZ563" s="11">
        <v>7</v>
      </c>
      <c r="CA563" s="11">
        <v>15</v>
      </c>
      <c r="CB563" s="11">
        <v>3</v>
      </c>
      <c r="CC563" s="11">
        <v>6</v>
      </c>
      <c r="CD563" s="11">
        <v>4</v>
      </c>
      <c r="CE563" s="11">
        <v>3</v>
      </c>
      <c r="CF563" s="11">
        <v>5</v>
      </c>
      <c r="CG563" s="11">
        <v>7</v>
      </c>
      <c r="CH563" s="11">
        <v>7</v>
      </c>
      <c r="CI563" s="11"/>
      <c r="CJ563" s="11"/>
      <c r="CK563" s="11" t="s">
        <v>158</v>
      </c>
      <c r="CL563" s="11" t="s">
        <v>158</v>
      </c>
      <c r="CM563" s="11" t="s">
        <v>158</v>
      </c>
      <c r="CN563" s="11" t="s">
        <v>158</v>
      </c>
      <c r="CO563" s="11" t="s">
        <v>158</v>
      </c>
      <c r="CP563" s="11" t="s">
        <v>158</v>
      </c>
      <c r="CQ563" s="11" t="s">
        <v>158</v>
      </c>
      <c r="CR563" s="11" t="s">
        <v>158</v>
      </c>
      <c r="CS563" s="11" t="s">
        <v>158</v>
      </c>
      <c r="CT563" s="11" t="s">
        <v>158</v>
      </c>
      <c r="CU563" s="11" t="s">
        <v>158</v>
      </c>
      <c r="CV563" s="11" t="s">
        <v>158</v>
      </c>
      <c r="CW563" s="11" t="s">
        <v>158</v>
      </c>
      <c r="CX563" s="11" t="s">
        <v>154</v>
      </c>
      <c r="CY563" s="11" t="s">
        <v>154</v>
      </c>
      <c r="CZ563" s="11" t="s">
        <v>154</v>
      </c>
      <c r="DA563" s="11" t="s">
        <v>154</v>
      </c>
      <c r="DB563" s="11" t="s">
        <v>154</v>
      </c>
      <c r="DC563" s="11" t="s">
        <v>154</v>
      </c>
      <c r="DD563" s="11" t="s">
        <v>154</v>
      </c>
      <c r="DE563" s="11" t="s">
        <v>154</v>
      </c>
      <c r="DF563" s="11" t="s">
        <v>154</v>
      </c>
      <c r="DG563" s="11" t="s">
        <v>154</v>
      </c>
      <c r="DH563" s="11" t="s">
        <v>154</v>
      </c>
      <c r="DI563" s="11" t="s">
        <v>154</v>
      </c>
      <c r="DJ563" s="11" t="s">
        <v>154</v>
      </c>
      <c r="DK563" s="11" t="s">
        <v>157</v>
      </c>
      <c r="DL563" s="11" t="s">
        <v>157</v>
      </c>
      <c r="DM563" s="11" t="s">
        <v>157</v>
      </c>
      <c r="DN563" s="11" t="s">
        <v>157</v>
      </c>
      <c r="DO563" s="11" t="s">
        <v>157</v>
      </c>
      <c r="DP563" s="11" t="s">
        <v>157</v>
      </c>
      <c r="DQ563" s="11" t="s">
        <v>157</v>
      </c>
      <c r="DR563" s="11" t="s">
        <v>157</v>
      </c>
      <c r="DS563" s="11" t="s">
        <v>157</v>
      </c>
      <c r="DT563" s="11" t="s">
        <v>157</v>
      </c>
      <c r="DU563" s="11" t="s">
        <v>157</v>
      </c>
      <c r="DV563" s="11" t="s">
        <v>157</v>
      </c>
      <c r="DW563" s="11" t="s">
        <v>157</v>
      </c>
      <c r="DX563" s="11" t="b">
        <v>1</v>
      </c>
      <c r="DY563" s="11" t="b">
        <v>1</v>
      </c>
      <c r="DZ563" s="11" t="b">
        <v>1</v>
      </c>
      <c r="EA563" s="11" t="b">
        <v>1</v>
      </c>
      <c r="EB563" s="11" t="b">
        <v>1</v>
      </c>
      <c r="EC563" s="11" t="b">
        <v>1</v>
      </c>
      <c r="ED563" s="11" t="b">
        <v>1</v>
      </c>
      <c r="EE563" s="11" t="b">
        <v>1</v>
      </c>
      <c r="EF563" s="11" t="b">
        <v>1</v>
      </c>
      <c r="EG563" s="11" t="b">
        <v>1</v>
      </c>
      <c r="EH563" s="11" t="b">
        <v>1</v>
      </c>
      <c r="EI563" s="11" t="b">
        <v>1</v>
      </c>
      <c r="EJ563" s="11" t="b">
        <v>1</v>
      </c>
      <c r="EK563" s="11">
        <v>3.3643126000000002E-2</v>
      </c>
      <c r="EL563" s="11">
        <v>4.3268297999999997E-2</v>
      </c>
      <c r="EM563" s="11">
        <v>4.6918761000000003E-2</v>
      </c>
      <c r="EN563" s="11">
        <v>9.3258032000000005E-2</v>
      </c>
      <c r="EO563" s="11">
        <v>3.5805253000000002E-2</v>
      </c>
      <c r="EP563" s="11">
        <v>1.2773695999999999E-2</v>
      </c>
      <c r="EQ563" s="11">
        <v>4.0426485999999998E-2</v>
      </c>
      <c r="ER563" s="11">
        <v>3.9571588999999997E-2</v>
      </c>
      <c r="ES563" s="11">
        <v>0.32520441999999999</v>
      </c>
      <c r="ET563" s="11">
        <v>3.2172214999999997E-2</v>
      </c>
      <c r="EU563" s="11">
        <v>6.7131172000000003E-2</v>
      </c>
      <c r="EV563" s="11">
        <v>9.2466405000000002E-2</v>
      </c>
      <c r="EW563" s="11">
        <v>0.100312551</v>
      </c>
      <c r="EX563" s="11" t="s">
        <v>405</v>
      </c>
      <c r="EY563" s="11" t="str">
        <f>VLOOKUP(Table8[[#This Row],[Candidate Detail Answer: City]],cities,2,FALSE)</f>
        <v>Scottsdale</v>
      </c>
      <c r="EZ563" s="11" t="str">
        <f>VLOOKUP(Table8[[#This Row],[Candidate Detail Answer: City]],cities,3,FALSE)</f>
        <v>AZ</v>
      </c>
      <c r="FA563" s="21">
        <f>VLOOKUP(Table8[[#This Row],[Candidate Detail Answer: City]],cities,4,FALSE)</f>
        <v>85251</v>
      </c>
      <c r="FB563" s="11" t="s">
        <v>381</v>
      </c>
      <c r="FC563" s="11" t="str">
        <f>VLOOKUP(Table8[[#This Row],[Candidate Detail Answer: Major]],majors_final,3,FALSE)</f>
        <v>Software Development</v>
      </c>
      <c r="FD563" s="11" t="str">
        <f>VLOOKUP(Table8[[#This Row],[Candidate Detail Answer: Major]],majors_final,4,FALSE)</f>
        <v>IT-development focused</v>
      </c>
      <c r="FE563" s="11">
        <f>VLOOKUP(Table8[[#This Row],[Candidate Detail Answer: Major]],majors_final,5,FALSE)</f>
        <v>0</v>
      </c>
      <c r="FF563" s="11">
        <f>VLOOKUP(Table8[[#This Row],[Candidate Detail Answer: Major]],majors_final,6,FALSE)</f>
        <v>0</v>
      </c>
      <c r="FG563" s="5"/>
      <c r="FH563" s="5"/>
      <c r="FI563" s="11"/>
    </row>
    <row r="564" spans="1:165" ht="12.75" x14ac:dyDescent="0.2">
      <c r="A564" s="11">
        <v>47969158</v>
      </c>
      <c r="B564" s="11">
        <v>66953642</v>
      </c>
      <c r="C564" s="11">
        <v>46521.086805555497</v>
      </c>
      <c r="D564" s="11" t="s">
        <v>153</v>
      </c>
      <c r="E564" s="11">
        <v>345600</v>
      </c>
      <c r="F564" s="11">
        <v>73386454</v>
      </c>
      <c r="G564" s="11">
        <v>53791.579861112703</v>
      </c>
      <c r="H564" s="11">
        <v>52727.609027775703</v>
      </c>
      <c r="I564" s="11">
        <v>366974</v>
      </c>
      <c r="J564" s="11">
        <v>1</v>
      </c>
      <c r="K564" s="11">
        <v>112</v>
      </c>
      <c r="L564" s="11">
        <v>60506</v>
      </c>
      <c r="M564" s="11">
        <v>131</v>
      </c>
      <c r="N564" s="11">
        <v>131</v>
      </c>
      <c r="O564" s="11">
        <v>92</v>
      </c>
      <c r="P564" s="11">
        <v>100</v>
      </c>
      <c r="Q564" s="11">
        <v>260594</v>
      </c>
      <c r="R564" s="11" t="s">
        <v>154</v>
      </c>
      <c r="S564" s="11" t="s">
        <v>155</v>
      </c>
      <c r="T564" s="11" t="s">
        <v>208</v>
      </c>
      <c r="U564" s="11">
        <v>1</v>
      </c>
      <c r="V564" s="11" t="s">
        <v>154</v>
      </c>
      <c r="W564" s="11" t="s">
        <v>157</v>
      </c>
      <c r="X564" s="11">
        <v>3</v>
      </c>
      <c r="Y564" s="11">
        <v>1</v>
      </c>
      <c r="Z564" s="11">
        <v>10</v>
      </c>
      <c r="AA564" s="11">
        <v>10</v>
      </c>
      <c r="AB564" s="11">
        <v>10</v>
      </c>
      <c r="AC564" s="11">
        <v>10</v>
      </c>
      <c r="AD564" s="11">
        <v>10</v>
      </c>
      <c r="AE564" s="11">
        <v>10</v>
      </c>
      <c r="AF564" s="11">
        <v>10</v>
      </c>
      <c r="AG564" s="11">
        <v>10</v>
      </c>
      <c r="AH564" s="11">
        <v>10</v>
      </c>
      <c r="AI564" s="11">
        <v>10</v>
      </c>
      <c r="AJ564" s="11">
        <v>10</v>
      </c>
      <c r="AK564" s="11">
        <v>10</v>
      </c>
      <c r="AL564" s="11">
        <v>10</v>
      </c>
      <c r="AM564" s="11">
        <v>121</v>
      </c>
      <c r="AN564" s="11">
        <v>60</v>
      </c>
      <c r="AO564" s="11">
        <v>10</v>
      </c>
      <c r="AP564" s="11">
        <v>120</v>
      </c>
      <c r="AQ564" s="11">
        <v>60</v>
      </c>
      <c r="AR564" s="11">
        <v>40</v>
      </c>
      <c r="AS564" s="11">
        <v>1</v>
      </c>
      <c r="AT564" s="11">
        <v>130</v>
      </c>
      <c r="AU564" s="11">
        <v>987</v>
      </c>
      <c r="AV564" s="11">
        <v>731</v>
      </c>
      <c r="AW564" s="11">
        <v>584</v>
      </c>
      <c r="AX564" s="11">
        <v>11818</v>
      </c>
      <c r="AY564" s="11">
        <v>22182</v>
      </c>
      <c r="AZ564" s="11">
        <v>4467</v>
      </c>
      <c r="BA564" s="11">
        <v>3088</v>
      </c>
      <c r="BB564" s="11">
        <v>15326</v>
      </c>
      <c r="BC564" s="11">
        <v>6163</v>
      </c>
      <c r="BD564" s="11">
        <v>528</v>
      </c>
      <c r="BE564" s="11">
        <v>7499</v>
      </c>
      <c r="BF564" s="11">
        <v>4694</v>
      </c>
      <c r="BG564" s="11">
        <v>20136</v>
      </c>
      <c r="BH564" s="11">
        <v>6400</v>
      </c>
      <c r="BI564" s="11">
        <v>10</v>
      </c>
      <c r="BJ564" s="11">
        <v>10</v>
      </c>
      <c r="BK564" s="11">
        <v>10</v>
      </c>
      <c r="BL564" s="11">
        <v>14</v>
      </c>
      <c r="BM564" s="11">
        <v>8</v>
      </c>
      <c r="BN564" s="11">
        <v>9</v>
      </c>
      <c r="BO564" s="11">
        <v>14</v>
      </c>
      <c r="BP564" s="11">
        <v>12</v>
      </c>
      <c r="BQ564" s="11">
        <v>10</v>
      </c>
      <c r="BR564" s="11">
        <v>11</v>
      </c>
      <c r="BS564" s="11">
        <v>15</v>
      </c>
      <c r="BT564" s="11">
        <v>20</v>
      </c>
      <c r="BU564" s="11">
        <v>25</v>
      </c>
      <c r="BV564" s="11">
        <v>15</v>
      </c>
      <c r="BW564" s="11">
        <v>9</v>
      </c>
      <c r="BX564" s="11">
        <v>48</v>
      </c>
      <c r="BY564" s="11">
        <v>32</v>
      </c>
      <c r="BZ564" s="11">
        <v>44</v>
      </c>
      <c r="CA564" s="11">
        <v>17</v>
      </c>
      <c r="CB564" s="11">
        <v>71</v>
      </c>
      <c r="CC564" s="11">
        <v>19</v>
      </c>
      <c r="CD564" s="11">
        <v>5</v>
      </c>
      <c r="CE564" s="11">
        <v>65</v>
      </c>
      <c r="CF564" s="11">
        <v>14</v>
      </c>
      <c r="CG564" s="11">
        <v>24</v>
      </c>
      <c r="CH564" s="11">
        <v>11</v>
      </c>
      <c r="CI564" s="11"/>
      <c r="CJ564" s="11"/>
      <c r="CK564" s="11" t="s">
        <v>158</v>
      </c>
      <c r="CL564" s="11" t="s">
        <v>158</v>
      </c>
      <c r="CM564" s="11" t="s">
        <v>158</v>
      </c>
      <c r="CN564" s="11" t="s">
        <v>158</v>
      </c>
      <c r="CO564" s="11" t="s">
        <v>158</v>
      </c>
      <c r="CP564" s="11" t="s">
        <v>158</v>
      </c>
      <c r="CQ564" s="11" t="s">
        <v>158</v>
      </c>
      <c r="CR564" s="11" t="s">
        <v>158</v>
      </c>
      <c r="CS564" s="11" t="s">
        <v>158</v>
      </c>
      <c r="CT564" s="11" t="s">
        <v>158</v>
      </c>
      <c r="CU564" s="11" t="s">
        <v>158</v>
      </c>
      <c r="CV564" s="11" t="s">
        <v>158</v>
      </c>
      <c r="CW564" s="11" t="s">
        <v>158</v>
      </c>
      <c r="CX564" s="11" t="s">
        <v>154</v>
      </c>
      <c r="CY564" s="11" t="s">
        <v>154</v>
      </c>
      <c r="CZ564" s="11" t="s">
        <v>154</v>
      </c>
      <c r="DA564" s="11" t="s">
        <v>154</v>
      </c>
      <c r="DB564" s="11" t="s">
        <v>154</v>
      </c>
      <c r="DC564" s="11" t="s">
        <v>154</v>
      </c>
      <c r="DD564" s="11" t="s">
        <v>154</v>
      </c>
      <c r="DE564" s="11" t="s">
        <v>154</v>
      </c>
      <c r="DF564" s="11" t="s">
        <v>154</v>
      </c>
      <c r="DG564" s="11" t="s">
        <v>154</v>
      </c>
      <c r="DH564" s="11" t="s">
        <v>154</v>
      </c>
      <c r="DI564" s="11" t="s">
        <v>154</v>
      </c>
      <c r="DJ564" s="11" t="s">
        <v>154</v>
      </c>
      <c r="DK564" s="11" t="s">
        <v>157</v>
      </c>
      <c r="DL564" s="11" t="s">
        <v>157</v>
      </c>
      <c r="DM564" s="11" t="s">
        <v>157</v>
      </c>
      <c r="DN564" s="11" t="s">
        <v>157</v>
      </c>
      <c r="DO564" s="11" t="s">
        <v>157</v>
      </c>
      <c r="DP564" s="11" t="s">
        <v>157</v>
      </c>
      <c r="DQ564" s="11" t="s">
        <v>157</v>
      </c>
      <c r="DR564" s="11" t="s">
        <v>157</v>
      </c>
      <c r="DS564" s="11" t="s">
        <v>157</v>
      </c>
      <c r="DT564" s="11" t="s">
        <v>157</v>
      </c>
      <c r="DU564" s="11" t="s">
        <v>157</v>
      </c>
      <c r="DV564" s="11" t="s">
        <v>157</v>
      </c>
      <c r="DW564" s="11" t="s">
        <v>157</v>
      </c>
      <c r="DX564" s="11" t="b">
        <v>1</v>
      </c>
      <c r="DY564" s="11" t="b">
        <v>1</v>
      </c>
      <c r="DZ564" s="11" t="b">
        <v>1</v>
      </c>
      <c r="EA564" s="11" t="b">
        <v>1</v>
      </c>
      <c r="EB564" s="11" t="b">
        <v>1</v>
      </c>
      <c r="EC564" s="11" t="b">
        <v>1</v>
      </c>
      <c r="ED564" s="11" t="b">
        <v>1</v>
      </c>
      <c r="EE564" s="11" t="b">
        <v>1</v>
      </c>
      <c r="EF564" s="11" t="b">
        <v>1</v>
      </c>
      <c r="EG564" s="11" t="b">
        <v>1</v>
      </c>
      <c r="EH564" s="11" t="b">
        <v>1</v>
      </c>
      <c r="EI564" s="11" t="b">
        <v>1</v>
      </c>
      <c r="EJ564" s="11" t="b">
        <v>1</v>
      </c>
      <c r="EK564" s="11">
        <v>0.16068199999999999</v>
      </c>
      <c r="EL564" s="11">
        <v>8.2311999999999996E-2</v>
      </c>
      <c r="EM564" s="11">
        <v>4.3201000000000003E-2</v>
      </c>
      <c r="EN564" s="11">
        <v>4.7157999999999999E-2</v>
      </c>
      <c r="EO564" s="11">
        <v>4.0614999999999998E-2</v>
      </c>
      <c r="EP564" s="11">
        <v>0.56557999999999997</v>
      </c>
      <c r="EQ564" s="11">
        <v>0.15639600000000001</v>
      </c>
      <c r="ER564" s="11">
        <v>5.7993999999999997E-2</v>
      </c>
      <c r="ES564" s="11">
        <v>3.1185000000000001E-2</v>
      </c>
      <c r="ET564" s="11">
        <v>3.5777999999999997E-2</v>
      </c>
      <c r="EU564" s="11">
        <v>3.9980000000000002E-2</v>
      </c>
      <c r="EV564" s="11">
        <v>0.123556</v>
      </c>
      <c r="EW564" s="11">
        <v>3.4654999999999998E-2</v>
      </c>
      <c r="EX564" s="11" t="s">
        <v>405</v>
      </c>
      <c r="EY564" s="11" t="str">
        <f>VLOOKUP(Table8[[#This Row],[Candidate Detail Answer: City]],cities,2,FALSE)</f>
        <v>Scottsdale</v>
      </c>
      <c r="EZ564" s="11" t="str">
        <f>VLOOKUP(Table8[[#This Row],[Candidate Detail Answer: City]],cities,3,FALSE)</f>
        <v>AZ</v>
      </c>
      <c r="FA564" s="21">
        <f>VLOOKUP(Table8[[#This Row],[Candidate Detail Answer: City]],cities,4,FALSE)</f>
        <v>85251</v>
      </c>
      <c r="FB564" s="11" t="s">
        <v>381</v>
      </c>
      <c r="FC564" s="11" t="str">
        <f>VLOOKUP(Table8[[#This Row],[Candidate Detail Answer: Major]],majors_final,3,FALSE)</f>
        <v>Software Development</v>
      </c>
      <c r="FD564" s="11" t="str">
        <f>VLOOKUP(Table8[[#This Row],[Candidate Detail Answer: Major]],majors_final,4,FALSE)</f>
        <v>IT-development focused</v>
      </c>
      <c r="FE564" s="11">
        <f>VLOOKUP(Table8[[#This Row],[Candidate Detail Answer: Major]],majors_final,5,FALSE)</f>
        <v>0</v>
      </c>
      <c r="FF564" s="11">
        <f>VLOOKUP(Table8[[#This Row],[Candidate Detail Answer: Major]],majors_final,6,FALSE)</f>
        <v>0</v>
      </c>
      <c r="FG564" s="5"/>
      <c r="FH564" s="5"/>
      <c r="FI564" s="11"/>
    </row>
    <row r="565" spans="1:165" ht="12.75" x14ac:dyDescent="0.2">
      <c r="A565" s="11">
        <v>34073543</v>
      </c>
      <c r="B565" s="11">
        <v>45901670</v>
      </c>
      <c r="C565" s="11">
        <v>48626.620138888698</v>
      </c>
      <c r="D565" s="11" t="s">
        <v>153</v>
      </c>
      <c r="E565" s="11">
        <v>345600</v>
      </c>
      <c r="F565" s="11">
        <v>52567764</v>
      </c>
      <c r="G565" s="11">
        <v>49757.900694445401</v>
      </c>
      <c r="H565" s="11">
        <v>49166.419444443301</v>
      </c>
      <c r="I565" s="11">
        <v>120626</v>
      </c>
      <c r="J565" s="11">
        <v>1</v>
      </c>
      <c r="K565" s="11">
        <v>128</v>
      </c>
      <c r="L565" s="11">
        <v>20999</v>
      </c>
      <c r="M565" s="11">
        <v>131</v>
      </c>
      <c r="N565" s="11">
        <v>131</v>
      </c>
      <c r="O565" s="11">
        <v>92</v>
      </c>
      <c r="P565" s="11">
        <v>100</v>
      </c>
      <c r="Q565" s="11">
        <v>71238</v>
      </c>
      <c r="R565" s="11" t="s">
        <v>154</v>
      </c>
      <c r="S565" s="11" t="s">
        <v>155</v>
      </c>
      <c r="T565" s="11" t="s">
        <v>208</v>
      </c>
      <c r="U565" s="11">
        <v>0</v>
      </c>
      <c r="V565" s="11" t="s">
        <v>154</v>
      </c>
      <c r="W565" s="11" t="s">
        <v>157</v>
      </c>
      <c r="X565" s="11">
        <v>5</v>
      </c>
      <c r="Y565" s="11">
        <v>1</v>
      </c>
      <c r="Z565" s="11">
        <v>10</v>
      </c>
      <c r="AA565" s="11">
        <v>10</v>
      </c>
      <c r="AB565" s="11">
        <v>10</v>
      </c>
      <c r="AC565" s="11">
        <v>10</v>
      </c>
      <c r="AD565" s="11">
        <v>10</v>
      </c>
      <c r="AE565" s="11">
        <v>10</v>
      </c>
      <c r="AF565" s="11">
        <v>10</v>
      </c>
      <c r="AG565" s="11">
        <v>10</v>
      </c>
      <c r="AH565" s="11">
        <v>10</v>
      </c>
      <c r="AI565" s="11">
        <v>10</v>
      </c>
      <c r="AJ565" s="11">
        <v>10</v>
      </c>
      <c r="AK565" s="11">
        <v>10</v>
      </c>
      <c r="AL565" s="11">
        <v>10</v>
      </c>
      <c r="AM565" s="11">
        <v>121</v>
      </c>
      <c r="AN565" s="11">
        <v>60</v>
      </c>
      <c r="AO565" s="11">
        <v>10</v>
      </c>
      <c r="AP565" s="11">
        <v>120</v>
      </c>
      <c r="AQ565" s="11">
        <v>60</v>
      </c>
      <c r="AR565" s="11">
        <v>40</v>
      </c>
      <c r="AS565" s="11">
        <v>1</v>
      </c>
      <c r="AT565" s="11">
        <v>130</v>
      </c>
      <c r="AU565" s="11">
        <v>277</v>
      </c>
      <c r="AV565" s="11">
        <v>1102</v>
      </c>
      <c r="AW565" s="11">
        <v>587</v>
      </c>
      <c r="AX565" s="11">
        <v>4686</v>
      </c>
      <c r="AY565" s="11">
        <v>3987</v>
      </c>
      <c r="AZ565" s="11">
        <v>5069</v>
      </c>
      <c r="BA565" s="11">
        <v>2274</v>
      </c>
      <c r="BB565" s="11">
        <v>1852</v>
      </c>
      <c r="BC565" s="11">
        <v>3455</v>
      </c>
      <c r="BD565" s="11">
        <v>681</v>
      </c>
      <c r="BE565" s="11">
        <v>2941</v>
      </c>
      <c r="BF565" s="11">
        <v>931</v>
      </c>
      <c r="BG565" s="11">
        <v>3560</v>
      </c>
      <c r="BH565" s="11">
        <v>17685</v>
      </c>
      <c r="BI565" s="11">
        <v>9</v>
      </c>
      <c r="BJ565" s="11">
        <v>9</v>
      </c>
      <c r="BK565" s="11">
        <v>10</v>
      </c>
      <c r="BL565" s="11">
        <v>11</v>
      </c>
      <c r="BM565" s="11">
        <v>8</v>
      </c>
      <c r="BN565" s="11">
        <v>9</v>
      </c>
      <c r="BO565" s="11">
        <v>11</v>
      </c>
      <c r="BP565" s="11">
        <v>18</v>
      </c>
      <c r="BQ565" s="11">
        <v>9</v>
      </c>
      <c r="BR565" s="11">
        <v>9</v>
      </c>
      <c r="BS565" s="11">
        <v>11</v>
      </c>
      <c r="BT565" s="11">
        <v>14</v>
      </c>
      <c r="BU565" s="11">
        <v>23</v>
      </c>
      <c r="BV565" s="11">
        <v>11</v>
      </c>
      <c r="BW565" s="11">
        <v>5</v>
      </c>
      <c r="BX565" s="11">
        <v>24</v>
      </c>
      <c r="BY565" s="11">
        <v>4</v>
      </c>
      <c r="BZ565" s="11">
        <v>28</v>
      </c>
      <c r="CA565" s="11">
        <v>16</v>
      </c>
      <c r="CB565" s="11">
        <v>15</v>
      </c>
      <c r="CC565" s="11">
        <v>13</v>
      </c>
      <c r="CD565" s="11">
        <v>5</v>
      </c>
      <c r="CE565" s="11">
        <v>13</v>
      </c>
      <c r="CF565" s="11">
        <v>6</v>
      </c>
      <c r="CG565" s="11">
        <v>5</v>
      </c>
      <c r="CH565" s="11">
        <v>48</v>
      </c>
      <c r="CI565" s="11"/>
      <c r="CJ565" s="11"/>
      <c r="CK565" s="11" t="s">
        <v>158</v>
      </c>
      <c r="CL565" s="11" t="s">
        <v>158</v>
      </c>
      <c r="CM565" s="11" t="s">
        <v>158</v>
      </c>
      <c r="CN565" s="11" t="s">
        <v>158</v>
      </c>
      <c r="CO565" s="11" t="s">
        <v>158</v>
      </c>
      <c r="CP565" s="11" t="s">
        <v>158</v>
      </c>
      <c r="CQ565" s="11" t="s">
        <v>158</v>
      </c>
      <c r="CR565" s="11" t="s">
        <v>158</v>
      </c>
      <c r="CS565" s="11" t="s">
        <v>158</v>
      </c>
      <c r="CT565" s="11" t="s">
        <v>158</v>
      </c>
      <c r="CU565" s="11" t="s">
        <v>158</v>
      </c>
      <c r="CV565" s="11" t="s">
        <v>158</v>
      </c>
      <c r="CW565" s="11" t="s">
        <v>158</v>
      </c>
      <c r="CX565" s="11" t="s">
        <v>154</v>
      </c>
      <c r="CY565" s="11" t="s">
        <v>154</v>
      </c>
      <c r="CZ565" s="11" t="s">
        <v>154</v>
      </c>
      <c r="DA565" s="11" t="s">
        <v>154</v>
      </c>
      <c r="DB565" s="11" t="s">
        <v>154</v>
      </c>
      <c r="DC565" s="11" t="s">
        <v>154</v>
      </c>
      <c r="DD565" s="11" t="s">
        <v>154</v>
      </c>
      <c r="DE565" s="11" t="s">
        <v>154</v>
      </c>
      <c r="DF565" s="11" t="s">
        <v>154</v>
      </c>
      <c r="DG565" s="11" t="s">
        <v>154</v>
      </c>
      <c r="DH565" s="11" t="s">
        <v>154</v>
      </c>
      <c r="DI565" s="11" t="s">
        <v>154</v>
      </c>
      <c r="DJ565" s="11" t="s">
        <v>154</v>
      </c>
      <c r="DK565" s="11" t="s">
        <v>157</v>
      </c>
      <c r="DL565" s="11" t="s">
        <v>157</v>
      </c>
      <c r="DM565" s="11" t="s">
        <v>157</v>
      </c>
      <c r="DN565" s="11" t="s">
        <v>157</v>
      </c>
      <c r="DO565" s="11" t="s">
        <v>157</v>
      </c>
      <c r="DP565" s="11" t="s">
        <v>157</v>
      </c>
      <c r="DQ565" s="11" t="s">
        <v>157</v>
      </c>
      <c r="DR565" s="11" t="s">
        <v>157</v>
      </c>
      <c r="DS565" s="11" t="s">
        <v>157</v>
      </c>
      <c r="DT565" s="11" t="s">
        <v>157</v>
      </c>
      <c r="DU565" s="11" t="s">
        <v>157</v>
      </c>
      <c r="DV565" s="11" t="s">
        <v>157</v>
      </c>
      <c r="DW565" s="11" t="s">
        <v>157</v>
      </c>
      <c r="DX565" s="11" t="b">
        <v>1</v>
      </c>
      <c r="DY565" s="11" t="b">
        <v>1</v>
      </c>
      <c r="DZ565" s="11" t="b">
        <v>1</v>
      </c>
      <c r="EA565" s="11" t="b">
        <v>1</v>
      </c>
      <c r="EB565" s="11" t="b">
        <v>1</v>
      </c>
      <c r="EC565" s="11" t="b">
        <v>1</v>
      </c>
      <c r="ED565" s="11" t="b">
        <v>1</v>
      </c>
      <c r="EE565" s="11" t="b">
        <v>1</v>
      </c>
      <c r="EF565" s="11" t="b">
        <v>1</v>
      </c>
      <c r="EG565" s="11" t="b">
        <v>1</v>
      </c>
      <c r="EH565" s="11" t="b">
        <v>1</v>
      </c>
      <c r="EI565" s="11" t="b">
        <v>1</v>
      </c>
      <c r="EJ565" s="11" t="b">
        <v>1</v>
      </c>
      <c r="EK565" s="11">
        <v>1.0765E-2</v>
      </c>
      <c r="EL565" s="11">
        <v>0.104963</v>
      </c>
      <c r="EM565" s="11">
        <v>3.0627999999999999E-2</v>
      </c>
      <c r="EN565" s="11">
        <v>3.7072000000000001E-2</v>
      </c>
      <c r="EO565" s="11">
        <v>2.8378E-2</v>
      </c>
      <c r="EP565" s="11">
        <v>3.3918999999999998E-2</v>
      </c>
      <c r="EQ565" s="11">
        <v>3.1321000000000002E-2</v>
      </c>
      <c r="ER565" s="11">
        <v>1.4199E-2</v>
      </c>
      <c r="ES565" s="11">
        <v>3.7943999999999999E-2</v>
      </c>
      <c r="ET565" s="11">
        <v>3.1328000000000002E-2</v>
      </c>
      <c r="EU565" s="11">
        <v>3.5199000000000001E-2</v>
      </c>
      <c r="EV565" s="11">
        <v>2.486E-2</v>
      </c>
      <c r="EW565" s="11">
        <v>3.0977999999999999E-2</v>
      </c>
      <c r="EX565" s="11" t="s">
        <v>238</v>
      </c>
      <c r="EY565" s="11" t="str">
        <f>VLOOKUP(Table8[[#This Row],[Candidate Detail Answer: City]],cities,2,FALSE)</f>
        <v>Seattle</v>
      </c>
      <c r="EZ565" s="11" t="str">
        <f>VLOOKUP(Table8[[#This Row],[Candidate Detail Answer: City]],cities,3,FALSE)</f>
        <v>WA</v>
      </c>
      <c r="FA565" s="21">
        <f>VLOOKUP(Table8[[#This Row],[Candidate Detail Answer: City]],cities,4,FALSE)</f>
        <v>98101</v>
      </c>
      <c r="FB565" s="11" t="s">
        <v>239</v>
      </c>
      <c r="FC565" s="11" t="str">
        <f>VLOOKUP(Table8[[#This Row],[Candidate Detail Answer: Major]],majors_final,3,FALSE)</f>
        <v>Science</v>
      </c>
      <c r="FD565" s="11" t="str">
        <f>VLOOKUP(Table8[[#This Row],[Candidate Detail Answer: Major]],majors_final,4,FALSE)</f>
        <v>Non-IT</v>
      </c>
      <c r="FE565" s="11">
        <f>VLOOKUP(Table8[[#This Row],[Candidate Detail Answer: Major]],majors_final,5,FALSE)</f>
        <v>0</v>
      </c>
      <c r="FF565" s="11">
        <f>VLOOKUP(Table8[[#This Row],[Candidate Detail Answer: Major]],majors_final,6,FALSE)</f>
        <v>0</v>
      </c>
      <c r="FG565" s="5"/>
      <c r="FH565" s="5"/>
      <c r="FI565" s="11"/>
    </row>
    <row r="566" spans="1:165" ht="12.75" x14ac:dyDescent="0.2">
      <c r="A566" s="11">
        <v>34073581</v>
      </c>
      <c r="B566" s="11">
        <v>45901744</v>
      </c>
      <c r="C566" s="11">
        <v>53013.147916666203</v>
      </c>
      <c r="D566" s="11" t="s">
        <v>153</v>
      </c>
      <c r="E566" s="11">
        <v>345600</v>
      </c>
      <c r="F566" s="11">
        <v>52567768</v>
      </c>
      <c r="G566" s="11">
        <v>49978.649305556501</v>
      </c>
      <c r="H566" s="11">
        <v>49361.310416665401</v>
      </c>
      <c r="I566" s="11">
        <v>415519</v>
      </c>
      <c r="J566" s="11">
        <v>1</v>
      </c>
      <c r="K566" s="11">
        <v>10</v>
      </c>
      <c r="L566" s="11">
        <v>19547</v>
      </c>
      <c r="M566" s="11">
        <v>131</v>
      </c>
      <c r="N566" s="11">
        <v>121</v>
      </c>
      <c r="O566" s="11">
        <v>92</v>
      </c>
      <c r="P566" s="11">
        <v>92.36</v>
      </c>
      <c r="Q566" s="11">
        <v>365386</v>
      </c>
      <c r="R566" s="11" t="s">
        <v>154</v>
      </c>
      <c r="S566" s="11" t="s">
        <v>155</v>
      </c>
      <c r="T566" s="11" t="s">
        <v>208</v>
      </c>
      <c r="U566" s="11">
        <v>0</v>
      </c>
      <c r="V566" s="11" t="s">
        <v>154</v>
      </c>
      <c r="W566" s="11" t="s">
        <v>157</v>
      </c>
      <c r="X566" s="11">
        <v>5</v>
      </c>
      <c r="Y566" s="11">
        <v>1</v>
      </c>
      <c r="Z566" s="11">
        <v>10</v>
      </c>
      <c r="AA566" s="11">
        <v>10</v>
      </c>
      <c r="AB566" s="11">
        <v>10</v>
      </c>
      <c r="AC566" s="11">
        <v>10</v>
      </c>
      <c r="AD566" s="11">
        <v>10</v>
      </c>
      <c r="AE566" s="11">
        <v>10</v>
      </c>
      <c r="AF566" s="11">
        <v>10</v>
      </c>
      <c r="AG566" s="11">
        <v>10</v>
      </c>
      <c r="AH566" s="11">
        <v>10</v>
      </c>
      <c r="AI566" s="11">
        <v>10</v>
      </c>
      <c r="AJ566" s="11">
        <v>10</v>
      </c>
      <c r="AK566" s="11">
        <v>0</v>
      </c>
      <c r="AL566" s="11">
        <v>10</v>
      </c>
      <c r="AM566" s="11">
        <v>111</v>
      </c>
      <c r="AN566" s="11">
        <v>60</v>
      </c>
      <c r="AO566" s="11">
        <v>10</v>
      </c>
      <c r="AP566" s="11">
        <v>110</v>
      </c>
      <c r="AQ566" s="11">
        <v>50</v>
      </c>
      <c r="AR566" s="11">
        <v>30</v>
      </c>
      <c r="AS566" s="11">
        <v>1</v>
      </c>
      <c r="AT566" s="11">
        <v>120</v>
      </c>
      <c r="AU566" s="11">
        <v>20612</v>
      </c>
      <c r="AV566" s="11">
        <v>1903</v>
      </c>
      <c r="AW566" s="11">
        <v>267</v>
      </c>
      <c r="AX566" s="11">
        <v>2022</v>
      </c>
      <c r="AY566" s="11">
        <v>13958</v>
      </c>
      <c r="AZ566" s="11">
        <v>1000</v>
      </c>
      <c r="BA566" s="11">
        <v>1479</v>
      </c>
      <c r="BB566" s="11">
        <v>703</v>
      </c>
      <c r="BC566" s="11">
        <v>497</v>
      </c>
      <c r="BD566" s="11">
        <v>595</v>
      </c>
      <c r="BE566" s="11">
        <v>562</v>
      </c>
      <c r="BF566" s="11">
        <v>851</v>
      </c>
      <c r="BG566" s="11">
        <v>707</v>
      </c>
      <c r="BH566" s="11">
        <v>929</v>
      </c>
      <c r="BI566" s="11">
        <v>10</v>
      </c>
      <c r="BJ566" s="11">
        <v>11</v>
      </c>
      <c r="BK566" s="11">
        <v>12</v>
      </c>
      <c r="BL566" s="11">
        <v>11</v>
      </c>
      <c r="BM566" s="11">
        <v>9</v>
      </c>
      <c r="BN566" s="11">
        <v>11</v>
      </c>
      <c r="BO566" s="11">
        <v>14</v>
      </c>
      <c r="BP566" s="11">
        <v>11</v>
      </c>
      <c r="BQ566" s="11">
        <v>12</v>
      </c>
      <c r="BR566" s="11">
        <v>12</v>
      </c>
      <c r="BS566" s="11">
        <v>11</v>
      </c>
      <c r="BT566" s="11">
        <v>12</v>
      </c>
      <c r="BU566" s="11">
        <v>20</v>
      </c>
      <c r="BV566" s="11">
        <v>3</v>
      </c>
      <c r="BW566" s="11">
        <v>3</v>
      </c>
      <c r="BX566" s="11">
        <v>11</v>
      </c>
      <c r="BY566" s="11">
        <v>4</v>
      </c>
      <c r="BZ566" s="11">
        <v>7</v>
      </c>
      <c r="CA566" s="11">
        <v>17</v>
      </c>
      <c r="CB566" s="11">
        <v>4</v>
      </c>
      <c r="CC566" s="11">
        <v>7</v>
      </c>
      <c r="CD566" s="11">
        <v>3</v>
      </c>
      <c r="CE566" s="11">
        <v>7</v>
      </c>
      <c r="CF566" s="11">
        <v>4</v>
      </c>
      <c r="CG566" s="11">
        <v>13</v>
      </c>
      <c r="CH566" s="11">
        <v>7</v>
      </c>
      <c r="CI566" s="11"/>
      <c r="CJ566" s="11"/>
      <c r="CK566" s="11" t="s">
        <v>158</v>
      </c>
      <c r="CL566" s="11" t="s">
        <v>158</v>
      </c>
      <c r="CM566" s="11" t="s">
        <v>158</v>
      </c>
      <c r="CN566" s="11" t="s">
        <v>158</v>
      </c>
      <c r="CO566" s="11" t="s">
        <v>158</v>
      </c>
      <c r="CP566" s="11" t="s">
        <v>158</v>
      </c>
      <c r="CQ566" s="11" t="s">
        <v>158</v>
      </c>
      <c r="CR566" s="11" t="s">
        <v>158</v>
      </c>
      <c r="CS566" s="11" t="s">
        <v>158</v>
      </c>
      <c r="CT566" s="11" t="s">
        <v>158</v>
      </c>
      <c r="CU566" s="11" t="s">
        <v>158</v>
      </c>
      <c r="CV566" s="11" t="s">
        <v>158</v>
      </c>
      <c r="CW566" s="11" t="s">
        <v>158</v>
      </c>
      <c r="CX566" s="11" t="s">
        <v>154</v>
      </c>
      <c r="CY566" s="11" t="s">
        <v>154</v>
      </c>
      <c r="CZ566" s="11" t="s">
        <v>154</v>
      </c>
      <c r="DA566" s="11" t="s">
        <v>154</v>
      </c>
      <c r="DB566" s="11" t="s">
        <v>154</v>
      </c>
      <c r="DC566" s="11" t="s">
        <v>154</v>
      </c>
      <c r="DD566" s="11" t="s">
        <v>154</v>
      </c>
      <c r="DE566" s="11" t="s">
        <v>154</v>
      </c>
      <c r="DF566" s="11" t="s">
        <v>154</v>
      </c>
      <c r="DG566" s="11" t="s">
        <v>154</v>
      </c>
      <c r="DH566" s="11" t="s">
        <v>154</v>
      </c>
      <c r="DI566" s="11" t="s">
        <v>154</v>
      </c>
      <c r="DJ566" s="11" t="s">
        <v>154</v>
      </c>
      <c r="DK566" s="11" t="s">
        <v>157</v>
      </c>
      <c r="DL566" s="11" t="s">
        <v>157</v>
      </c>
      <c r="DM566" s="11" t="s">
        <v>157</v>
      </c>
      <c r="DN566" s="11" t="s">
        <v>157</v>
      </c>
      <c r="DO566" s="11" t="s">
        <v>157</v>
      </c>
      <c r="DP566" s="11" t="s">
        <v>157</v>
      </c>
      <c r="DQ566" s="11" t="s">
        <v>157</v>
      </c>
      <c r="DR566" s="11" t="s">
        <v>157</v>
      </c>
      <c r="DS566" s="11" t="s">
        <v>157</v>
      </c>
      <c r="DT566" s="11" t="s">
        <v>157</v>
      </c>
      <c r="DU566" s="11" t="s">
        <v>157</v>
      </c>
      <c r="DV566" s="11" t="s">
        <v>157</v>
      </c>
      <c r="DW566" s="11" t="s">
        <v>157</v>
      </c>
      <c r="DX566" s="11" t="b">
        <v>1</v>
      </c>
      <c r="DY566" s="11" t="b">
        <v>1</v>
      </c>
      <c r="DZ566" s="11" t="b">
        <v>1</v>
      </c>
      <c r="EA566" s="11" t="b">
        <v>1</v>
      </c>
      <c r="EB566" s="11" t="b">
        <v>1</v>
      </c>
      <c r="EC566" s="11" t="b">
        <v>1</v>
      </c>
      <c r="ED566" s="11" t="b">
        <v>1</v>
      </c>
      <c r="EE566" s="11" t="b">
        <v>1</v>
      </c>
      <c r="EF566" s="11" t="b">
        <v>1</v>
      </c>
      <c r="EG566" s="11" t="b">
        <v>1</v>
      </c>
      <c r="EH566" s="11" t="b">
        <v>1</v>
      </c>
      <c r="EI566" s="11" t="b">
        <v>0</v>
      </c>
      <c r="EJ566" s="11" t="b">
        <v>1</v>
      </c>
      <c r="EK566" s="11">
        <v>3.7027999999999998E-2</v>
      </c>
      <c r="EL566" s="11">
        <v>2.8584999999999999E-2</v>
      </c>
      <c r="EM566" s="11">
        <v>2.8223000000000002E-2</v>
      </c>
      <c r="EN566" s="11">
        <v>3.6214000000000003E-2</v>
      </c>
      <c r="EO566" s="11">
        <v>3.0460999999999998E-2</v>
      </c>
      <c r="EP566" s="11">
        <v>2.8756E-2</v>
      </c>
      <c r="EQ566" s="11">
        <v>3.4778000000000003E-2</v>
      </c>
      <c r="ER566" s="11">
        <v>1.4668E-2</v>
      </c>
      <c r="ES566" s="11">
        <v>3.0234E-2</v>
      </c>
      <c r="ET566" s="11">
        <v>3.8030000000000001E-2</v>
      </c>
      <c r="EU566" s="11">
        <v>8.9379E-2</v>
      </c>
      <c r="EV566" s="11">
        <v>3.1552999999999998E-2</v>
      </c>
      <c r="EW566" s="11">
        <v>3.1784E-2</v>
      </c>
      <c r="EX566" s="11" t="s">
        <v>238</v>
      </c>
      <c r="EY566" s="11" t="str">
        <f>VLOOKUP(Table8[[#This Row],[Candidate Detail Answer: City]],cities,2,FALSE)</f>
        <v>Seattle</v>
      </c>
      <c r="EZ566" s="11" t="str">
        <f>VLOOKUP(Table8[[#This Row],[Candidate Detail Answer: City]],cities,3,FALSE)</f>
        <v>WA</v>
      </c>
      <c r="FA566" s="21">
        <f>VLOOKUP(Table8[[#This Row],[Candidate Detail Answer: City]],cities,4,FALSE)</f>
        <v>98101</v>
      </c>
      <c r="FB566" s="11" t="s">
        <v>229</v>
      </c>
      <c r="FC566" s="11" t="str">
        <f>VLOOKUP(Table8[[#This Row],[Candidate Detail Answer: Major]],majors_final,3,FALSE)</f>
        <v>Computer Science</v>
      </c>
      <c r="FD566" s="11" t="str">
        <f>VLOOKUP(Table8[[#This Row],[Candidate Detail Answer: Major]],majors_final,4,FALSE)</f>
        <v>IT-development focused</v>
      </c>
      <c r="FE566" s="11">
        <f>VLOOKUP(Table8[[#This Row],[Candidate Detail Answer: Major]],majors_final,5,FALSE)</f>
        <v>0</v>
      </c>
      <c r="FF566" s="11">
        <f>VLOOKUP(Table8[[#This Row],[Candidate Detail Answer: Major]],majors_final,6,FALSE)</f>
        <v>0</v>
      </c>
      <c r="FG566" s="5"/>
      <c r="FH566" s="5"/>
      <c r="FI566" s="11"/>
    </row>
    <row r="567" spans="1:165" ht="12.75" x14ac:dyDescent="0.2">
      <c r="A567" s="11">
        <v>51960714</v>
      </c>
      <c r="B567" s="11">
        <v>73589882</v>
      </c>
      <c r="C567" s="11">
        <v>44941.936805555597</v>
      </c>
      <c r="D567" s="11" t="s">
        <v>153</v>
      </c>
      <c r="E567" s="11">
        <v>345600</v>
      </c>
      <c r="F567" s="11">
        <v>77729228</v>
      </c>
      <c r="G567" s="11">
        <v>54714.710416668502</v>
      </c>
      <c r="H567" s="11">
        <v>53542.607638886599</v>
      </c>
      <c r="I567" s="11">
        <v>336773</v>
      </c>
      <c r="J567" s="11">
        <v>1</v>
      </c>
      <c r="K567" s="11">
        <v>76</v>
      </c>
      <c r="L567" s="11">
        <v>277300</v>
      </c>
      <c r="M567" s="11">
        <v>131</v>
      </c>
      <c r="N567" s="11">
        <v>131</v>
      </c>
      <c r="O567" s="11">
        <v>92</v>
      </c>
      <c r="P567" s="11">
        <v>100</v>
      </c>
      <c r="Q567" s="11">
        <v>208719</v>
      </c>
      <c r="R567" s="11" t="s">
        <v>154</v>
      </c>
      <c r="S567" s="11" t="s">
        <v>155</v>
      </c>
      <c r="T567" s="11" t="s">
        <v>208</v>
      </c>
      <c r="U567" s="11">
        <v>37</v>
      </c>
      <c r="V567" s="11" t="s">
        <v>154</v>
      </c>
      <c r="W567" s="11" t="s">
        <v>157</v>
      </c>
      <c r="X567" s="11">
        <v>1</v>
      </c>
      <c r="Y567" s="11">
        <v>1</v>
      </c>
      <c r="Z567" s="11">
        <v>10</v>
      </c>
      <c r="AA567" s="11">
        <v>10</v>
      </c>
      <c r="AB567" s="11">
        <v>10</v>
      </c>
      <c r="AC567" s="11">
        <v>10</v>
      </c>
      <c r="AD567" s="11">
        <v>10</v>
      </c>
      <c r="AE567" s="11">
        <v>10</v>
      </c>
      <c r="AF567" s="11">
        <v>10</v>
      </c>
      <c r="AG567" s="11">
        <v>10</v>
      </c>
      <c r="AH567" s="11">
        <v>10</v>
      </c>
      <c r="AI567" s="11">
        <v>10</v>
      </c>
      <c r="AJ567" s="11">
        <v>10</v>
      </c>
      <c r="AK567" s="11">
        <v>10</v>
      </c>
      <c r="AL567" s="11">
        <v>10</v>
      </c>
      <c r="AM567" s="11">
        <v>121</v>
      </c>
      <c r="AN567" s="11">
        <v>60</v>
      </c>
      <c r="AO567" s="11">
        <v>10</v>
      </c>
      <c r="AP567" s="11">
        <v>120</v>
      </c>
      <c r="AQ567" s="11">
        <v>60</v>
      </c>
      <c r="AR567" s="11">
        <v>40</v>
      </c>
      <c r="AS567" s="11">
        <v>1</v>
      </c>
      <c r="AT567" s="11">
        <v>130</v>
      </c>
      <c r="AU567" s="11">
        <v>1139</v>
      </c>
      <c r="AV567" s="11">
        <v>6929</v>
      </c>
      <c r="AW567" s="11">
        <v>2664</v>
      </c>
      <c r="AX567" s="11">
        <v>10243</v>
      </c>
      <c r="AY567" s="11">
        <v>872</v>
      </c>
      <c r="AZ567" s="11">
        <v>51337</v>
      </c>
      <c r="BA567" s="11">
        <v>1029</v>
      </c>
      <c r="BB567" s="11">
        <v>2172</v>
      </c>
      <c r="BC567" s="11">
        <v>13098</v>
      </c>
      <c r="BD567" s="11">
        <v>6256</v>
      </c>
      <c r="BE567" s="11">
        <v>2400</v>
      </c>
      <c r="BF567" s="11">
        <v>1255</v>
      </c>
      <c r="BG567" s="11">
        <v>20913</v>
      </c>
      <c r="BH567" s="11">
        <v>6026</v>
      </c>
      <c r="BI567" s="11">
        <v>11</v>
      </c>
      <c r="BJ567" s="11">
        <v>8</v>
      </c>
      <c r="BK567" s="11">
        <v>4</v>
      </c>
      <c r="BL567" s="11">
        <v>7</v>
      </c>
      <c r="BM567" s="11">
        <v>5</v>
      </c>
      <c r="BN567" s="11">
        <v>6</v>
      </c>
      <c r="BO567" s="11">
        <v>15</v>
      </c>
      <c r="BP567" s="11">
        <v>6</v>
      </c>
      <c r="BQ567" s="11">
        <v>5</v>
      </c>
      <c r="BR567" s="11">
        <v>7</v>
      </c>
      <c r="BS567" s="11">
        <v>7</v>
      </c>
      <c r="BT567" s="11">
        <v>15</v>
      </c>
      <c r="BU567" s="11">
        <v>23</v>
      </c>
      <c r="BV567" s="11">
        <v>50</v>
      </c>
      <c r="BW567" s="11">
        <v>12</v>
      </c>
      <c r="BX567" s="11">
        <v>5</v>
      </c>
      <c r="BY567" s="11">
        <v>7</v>
      </c>
      <c r="BZ567" s="11">
        <v>53</v>
      </c>
      <c r="CA567" s="11">
        <v>9</v>
      </c>
      <c r="CB567" s="11">
        <v>12</v>
      </c>
      <c r="CC567" s="11">
        <v>10</v>
      </c>
      <c r="CD567" s="11">
        <v>27</v>
      </c>
      <c r="CE567" s="11">
        <v>12</v>
      </c>
      <c r="CF567" s="11">
        <v>3</v>
      </c>
      <c r="CG567" s="11">
        <v>30</v>
      </c>
      <c r="CH567" s="11">
        <v>25</v>
      </c>
      <c r="CI567" s="11"/>
      <c r="CJ567" s="11"/>
      <c r="CK567" s="11" t="s">
        <v>158</v>
      </c>
      <c r="CL567" s="11" t="s">
        <v>158</v>
      </c>
      <c r="CM567" s="11" t="s">
        <v>158</v>
      </c>
      <c r="CN567" s="11" t="s">
        <v>158</v>
      </c>
      <c r="CO567" s="11" t="s">
        <v>158</v>
      </c>
      <c r="CP567" s="11" t="s">
        <v>158</v>
      </c>
      <c r="CQ567" s="11" t="s">
        <v>158</v>
      </c>
      <c r="CR567" s="11" t="s">
        <v>158</v>
      </c>
      <c r="CS567" s="11" t="s">
        <v>158</v>
      </c>
      <c r="CT567" s="11" t="s">
        <v>158</v>
      </c>
      <c r="CU567" s="11" t="s">
        <v>158</v>
      </c>
      <c r="CV567" s="11" t="s">
        <v>158</v>
      </c>
      <c r="CW567" s="11" t="s">
        <v>158</v>
      </c>
      <c r="CX567" s="11" t="s">
        <v>154</v>
      </c>
      <c r="CY567" s="11" t="s">
        <v>154</v>
      </c>
      <c r="CZ567" s="11" t="s">
        <v>154</v>
      </c>
      <c r="DA567" s="11" t="s">
        <v>154</v>
      </c>
      <c r="DB567" s="11" t="s">
        <v>154</v>
      </c>
      <c r="DC567" s="11" t="s">
        <v>154</v>
      </c>
      <c r="DD567" s="11" t="s">
        <v>154</v>
      </c>
      <c r="DE567" s="11" t="s">
        <v>154</v>
      </c>
      <c r="DF567" s="11" t="s">
        <v>154</v>
      </c>
      <c r="DG567" s="11" t="s">
        <v>154</v>
      </c>
      <c r="DH567" s="11" t="s">
        <v>154</v>
      </c>
      <c r="DI567" s="11" t="s">
        <v>154</v>
      </c>
      <c r="DJ567" s="11" t="s">
        <v>154</v>
      </c>
      <c r="DK567" s="11" t="s">
        <v>157</v>
      </c>
      <c r="DL567" s="11" t="s">
        <v>157</v>
      </c>
      <c r="DM567" s="11" t="s">
        <v>157</v>
      </c>
      <c r="DN567" s="11" t="s">
        <v>157</v>
      </c>
      <c r="DO567" s="11" t="s">
        <v>157</v>
      </c>
      <c r="DP567" s="11" t="s">
        <v>157</v>
      </c>
      <c r="DQ567" s="11" t="s">
        <v>157</v>
      </c>
      <c r="DR567" s="11" t="s">
        <v>157</v>
      </c>
      <c r="DS567" s="11" t="s">
        <v>157</v>
      </c>
      <c r="DT567" s="11" t="s">
        <v>157</v>
      </c>
      <c r="DU567" s="11" t="s">
        <v>157</v>
      </c>
      <c r="DV567" s="11" t="s">
        <v>157</v>
      </c>
      <c r="DW567" s="11" t="s">
        <v>157</v>
      </c>
      <c r="DX567" s="11" t="b">
        <v>1</v>
      </c>
      <c r="DY567" s="11" t="b">
        <v>1</v>
      </c>
      <c r="DZ567" s="11" t="b">
        <v>1</v>
      </c>
      <c r="EA567" s="11" t="b">
        <v>1</v>
      </c>
      <c r="EB567" s="11" t="b">
        <v>1</v>
      </c>
      <c r="EC567" s="11" t="b">
        <v>1</v>
      </c>
      <c r="ED567" s="11" t="b">
        <v>1</v>
      </c>
      <c r="EE567" s="11" t="b">
        <v>1</v>
      </c>
      <c r="EF567" s="11" t="b">
        <v>1</v>
      </c>
      <c r="EG567" s="11" t="b">
        <v>1</v>
      </c>
      <c r="EH567" s="11" t="b">
        <v>1</v>
      </c>
      <c r="EI567" s="11" t="b">
        <v>1</v>
      </c>
      <c r="EJ567" s="11" t="b">
        <v>1</v>
      </c>
      <c r="EK567" s="11">
        <v>1.1801000000000001E-2</v>
      </c>
      <c r="EL567" s="11">
        <v>4.5019999999999998E-2</v>
      </c>
      <c r="EM567" s="11">
        <v>2.8368999999999998E-2</v>
      </c>
      <c r="EN567" s="11">
        <v>3.4050999999999998E-2</v>
      </c>
      <c r="EO567" s="11">
        <v>2.0916000000000001E-2</v>
      </c>
      <c r="EP567" s="11">
        <v>1.7634E-2</v>
      </c>
      <c r="EQ567" s="11">
        <v>3.5059E-2</v>
      </c>
      <c r="ER567" s="11">
        <v>1.4834999999999999E-2</v>
      </c>
      <c r="ES567" s="11">
        <v>3.3765000000000003E-2</v>
      </c>
      <c r="ET567" s="11">
        <v>3.8831999999999998E-2</v>
      </c>
      <c r="EU567" s="11">
        <v>3.5764999999999998E-2</v>
      </c>
      <c r="EV567" s="11">
        <v>3.9300000000000002E-2</v>
      </c>
      <c r="EW567" s="11">
        <v>0.39388000000000001</v>
      </c>
      <c r="EX567" s="11" t="s">
        <v>238</v>
      </c>
      <c r="EY567" s="11" t="str">
        <f>VLOOKUP(Table8[[#This Row],[Candidate Detail Answer: City]],cities,2,FALSE)</f>
        <v>Seattle</v>
      </c>
      <c r="EZ567" s="11" t="str">
        <f>VLOOKUP(Table8[[#This Row],[Candidate Detail Answer: City]],cities,3,FALSE)</f>
        <v>WA</v>
      </c>
      <c r="FA567" s="21">
        <f>VLOOKUP(Table8[[#This Row],[Candidate Detail Answer: City]],cities,4,FALSE)</f>
        <v>98101</v>
      </c>
      <c r="FB567" s="11" t="s">
        <v>250</v>
      </c>
      <c r="FC567" s="11" t="str">
        <f>VLOOKUP(Table8[[#This Row],[Candidate Detail Answer: Major]],majors_final,3,FALSE)</f>
        <v>Full Stack Development</v>
      </c>
      <c r="FD567" s="11" t="str">
        <f>VLOOKUP(Table8[[#This Row],[Candidate Detail Answer: Major]],majors_final,4,FALSE)</f>
        <v>IT-development focused</v>
      </c>
      <c r="FE567" s="11">
        <f>VLOOKUP(Table8[[#This Row],[Candidate Detail Answer: Major]],majors_final,5,FALSE)</f>
        <v>0</v>
      </c>
      <c r="FF567" s="11">
        <f>VLOOKUP(Table8[[#This Row],[Candidate Detail Answer: Major]],majors_final,6,FALSE)</f>
        <v>0</v>
      </c>
      <c r="FG567" s="5"/>
      <c r="FH567" s="5"/>
      <c r="FI567" s="11"/>
    </row>
    <row r="568" spans="1:165" ht="12.75" x14ac:dyDescent="0.2">
      <c r="A568" s="11">
        <v>51960711</v>
      </c>
      <c r="B568" s="11">
        <v>73589876</v>
      </c>
      <c r="C568" s="11">
        <v>44920.004166666702</v>
      </c>
      <c r="D568" s="11" t="s">
        <v>153</v>
      </c>
      <c r="E568" s="11">
        <v>345600</v>
      </c>
      <c r="F568" s="11">
        <v>77728972</v>
      </c>
      <c r="G568" s="11">
        <v>54654.506250001803</v>
      </c>
      <c r="H568" s="11">
        <v>53489.455555553301</v>
      </c>
      <c r="I568" s="11">
        <v>203059</v>
      </c>
      <c r="J568" s="11">
        <v>1</v>
      </c>
      <c r="K568" s="11">
        <v>8</v>
      </c>
      <c r="L568" s="11">
        <v>1104</v>
      </c>
      <c r="M568" s="11">
        <v>131</v>
      </c>
      <c r="N568" s="11">
        <v>131</v>
      </c>
      <c r="O568" s="11">
        <v>92</v>
      </c>
      <c r="P568" s="11">
        <v>100</v>
      </c>
      <c r="Q568" s="11">
        <v>137463</v>
      </c>
      <c r="R568" s="11" t="s">
        <v>154</v>
      </c>
      <c r="S568" s="11" t="s">
        <v>155</v>
      </c>
      <c r="T568" s="11" t="s">
        <v>208</v>
      </c>
      <c r="U568" s="11">
        <v>0</v>
      </c>
      <c r="V568" s="11" t="s">
        <v>154</v>
      </c>
      <c r="W568" s="11" t="s">
        <v>157</v>
      </c>
      <c r="X568" s="11">
        <v>5</v>
      </c>
      <c r="Y568" s="11">
        <v>1</v>
      </c>
      <c r="Z568" s="11">
        <v>10</v>
      </c>
      <c r="AA568" s="11">
        <v>10</v>
      </c>
      <c r="AB568" s="11">
        <v>10</v>
      </c>
      <c r="AC568" s="11">
        <v>10</v>
      </c>
      <c r="AD568" s="11">
        <v>10</v>
      </c>
      <c r="AE568" s="11">
        <v>10</v>
      </c>
      <c r="AF568" s="11">
        <v>10</v>
      </c>
      <c r="AG568" s="11">
        <v>10</v>
      </c>
      <c r="AH568" s="11">
        <v>10</v>
      </c>
      <c r="AI568" s="11">
        <v>10</v>
      </c>
      <c r="AJ568" s="11">
        <v>10</v>
      </c>
      <c r="AK568" s="11">
        <v>10</v>
      </c>
      <c r="AL568" s="11">
        <v>10</v>
      </c>
      <c r="AM568" s="11">
        <v>121</v>
      </c>
      <c r="AN568" s="11">
        <v>60</v>
      </c>
      <c r="AO568" s="11">
        <v>10</v>
      </c>
      <c r="AP568" s="11">
        <v>120</v>
      </c>
      <c r="AQ568" s="11">
        <v>60</v>
      </c>
      <c r="AR568" s="11">
        <v>40</v>
      </c>
      <c r="AS568" s="11">
        <v>1</v>
      </c>
      <c r="AT568" s="11">
        <v>130</v>
      </c>
      <c r="AU568" s="11">
        <v>442</v>
      </c>
      <c r="AV568" s="11">
        <v>2108</v>
      </c>
      <c r="AW568" s="11">
        <v>1447</v>
      </c>
      <c r="AX568" s="11">
        <v>2617</v>
      </c>
      <c r="AY568" s="11">
        <v>3760</v>
      </c>
      <c r="AZ568" s="11">
        <v>13118</v>
      </c>
      <c r="BA568" s="11">
        <v>3558</v>
      </c>
      <c r="BB568" s="11">
        <v>2247</v>
      </c>
      <c r="BC568" s="11">
        <v>5301</v>
      </c>
      <c r="BD568" s="11">
        <v>1168</v>
      </c>
      <c r="BE568" s="11">
        <v>4140</v>
      </c>
      <c r="BF568" s="11">
        <v>1045</v>
      </c>
      <c r="BG568" s="11">
        <v>21611</v>
      </c>
      <c r="BH568" s="11">
        <v>2817</v>
      </c>
      <c r="BI568" s="11">
        <v>11</v>
      </c>
      <c r="BJ568" s="11">
        <v>12</v>
      </c>
      <c r="BK568" s="11">
        <v>12</v>
      </c>
      <c r="BL568" s="11">
        <v>13</v>
      </c>
      <c r="BM568" s="11">
        <v>13</v>
      </c>
      <c r="BN568" s="11">
        <v>11</v>
      </c>
      <c r="BO568" s="11">
        <v>14</v>
      </c>
      <c r="BP568" s="11">
        <v>16</v>
      </c>
      <c r="BQ568" s="11">
        <v>11</v>
      </c>
      <c r="BR568" s="11">
        <v>13</v>
      </c>
      <c r="BS568" s="11">
        <v>14</v>
      </c>
      <c r="BT568" s="11">
        <v>27</v>
      </c>
      <c r="BU568" s="11">
        <v>24</v>
      </c>
      <c r="BV568" s="11">
        <v>14</v>
      </c>
      <c r="BW568" s="11">
        <v>10</v>
      </c>
      <c r="BX568" s="11">
        <v>19</v>
      </c>
      <c r="BY568" s="11">
        <v>26</v>
      </c>
      <c r="BZ568" s="11">
        <v>120</v>
      </c>
      <c r="CA568" s="11">
        <v>35</v>
      </c>
      <c r="CB568" s="11">
        <v>17</v>
      </c>
      <c r="CC568" s="11">
        <v>48</v>
      </c>
      <c r="CD568" s="11">
        <v>11</v>
      </c>
      <c r="CE568" s="11">
        <v>46</v>
      </c>
      <c r="CF568" s="11">
        <v>6</v>
      </c>
      <c r="CG568" s="11">
        <v>126</v>
      </c>
      <c r="CH568" s="11">
        <v>16</v>
      </c>
      <c r="CI568" s="11"/>
      <c r="CJ568" s="11"/>
      <c r="CK568" s="11" t="s">
        <v>158</v>
      </c>
      <c r="CL568" s="11" t="s">
        <v>158</v>
      </c>
      <c r="CM568" s="11" t="s">
        <v>158</v>
      </c>
      <c r="CN568" s="11" t="s">
        <v>158</v>
      </c>
      <c r="CO568" s="11" t="s">
        <v>158</v>
      </c>
      <c r="CP568" s="11" t="s">
        <v>158</v>
      </c>
      <c r="CQ568" s="11" t="s">
        <v>158</v>
      </c>
      <c r="CR568" s="11" t="s">
        <v>158</v>
      </c>
      <c r="CS568" s="11" t="s">
        <v>158</v>
      </c>
      <c r="CT568" s="11" t="s">
        <v>158</v>
      </c>
      <c r="CU568" s="11" t="s">
        <v>158</v>
      </c>
      <c r="CV568" s="11" t="s">
        <v>158</v>
      </c>
      <c r="CW568" s="11" t="s">
        <v>158</v>
      </c>
      <c r="CX568" s="11" t="s">
        <v>154</v>
      </c>
      <c r="CY568" s="11" t="s">
        <v>154</v>
      </c>
      <c r="CZ568" s="11" t="s">
        <v>154</v>
      </c>
      <c r="DA568" s="11" t="s">
        <v>154</v>
      </c>
      <c r="DB568" s="11" t="s">
        <v>154</v>
      </c>
      <c r="DC568" s="11" t="s">
        <v>154</v>
      </c>
      <c r="DD568" s="11" t="s">
        <v>154</v>
      </c>
      <c r="DE568" s="11" t="s">
        <v>154</v>
      </c>
      <c r="DF568" s="11" t="s">
        <v>154</v>
      </c>
      <c r="DG568" s="11" t="s">
        <v>154</v>
      </c>
      <c r="DH568" s="11" t="s">
        <v>154</v>
      </c>
      <c r="DI568" s="11" t="s">
        <v>154</v>
      </c>
      <c r="DJ568" s="11" t="s">
        <v>154</v>
      </c>
      <c r="DK568" s="11" t="s">
        <v>157</v>
      </c>
      <c r="DL568" s="11" t="s">
        <v>157</v>
      </c>
      <c r="DM568" s="11" t="s">
        <v>157</v>
      </c>
      <c r="DN568" s="11" t="s">
        <v>157</v>
      </c>
      <c r="DO568" s="11" t="s">
        <v>157</v>
      </c>
      <c r="DP568" s="11" t="s">
        <v>157</v>
      </c>
      <c r="DQ568" s="11" t="s">
        <v>157</v>
      </c>
      <c r="DR568" s="11" t="s">
        <v>157</v>
      </c>
      <c r="DS568" s="11" t="s">
        <v>157</v>
      </c>
      <c r="DT568" s="11" t="s">
        <v>157</v>
      </c>
      <c r="DU568" s="11" t="s">
        <v>157</v>
      </c>
      <c r="DV568" s="11" t="s">
        <v>157</v>
      </c>
      <c r="DW568" s="11" t="s">
        <v>157</v>
      </c>
      <c r="DX568" s="11" t="b">
        <v>1</v>
      </c>
      <c r="DY568" s="11" t="b">
        <v>1</v>
      </c>
      <c r="DZ568" s="11" t="b">
        <v>1</v>
      </c>
      <c r="EA568" s="11" t="b">
        <v>1</v>
      </c>
      <c r="EB568" s="11" t="b">
        <v>1</v>
      </c>
      <c r="EC568" s="11" t="b">
        <v>1</v>
      </c>
      <c r="ED568" s="11" t="b">
        <v>1</v>
      </c>
      <c r="EE568" s="11" t="b">
        <v>1</v>
      </c>
      <c r="EF568" s="11" t="b">
        <v>1</v>
      </c>
      <c r="EG568" s="11" t="b">
        <v>1</v>
      </c>
      <c r="EH568" s="11" t="b">
        <v>1</v>
      </c>
      <c r="EI568" s="11" t="b">
        <v>1</v>
      </c>
      <c r="EJ568" s="11" t="b">
        <v>1</v>
      </c>
      <c r="EK568" s="11">
        <v>3.1189000000000001E-2</v>
      </c>
      <c r="EL568" s="11">
        <v>3.2532999999999999E-2</v>
      </c>
      <c r="EM568" s="11">
        <v>4.4662E-2</v>
      </c>
      <c r="EN568" s="11">
        <v>1.6046000000000001E-2</v>
      </c>
      <c r="EO568" s="11">
        <v>0.25253300000000001</v>
      </c>
      <c r="EP568" s="11">
        <v>2.8666000000000001E-2</v>
      </c>
      <c r="EQ568" s="11">
        <v>3.2572999999999998E-2</v>
      </c>
      <c r="ER568" s="11">
        <v>2.2931E-2</v>
      </c>
      <c r="ES568" s="11">
        <v>1.6122999999999998E-2</v>
      </c>
      <c r="ET568" s="11">
        <v>2.0098000000000001E-2</v>
      </c>
      <c r="EU568" s="11">
        <v>4.3956000000000002E-2</v>
      </c>
      <c r="EV568" s="11">
        <v>4.0794999999999998E-2</v>
      </c>
      <c r="EW568" s="11">
        <v>5.8245999999999999E-2</v>
      </c>
      <c r="EX568" s="11" t="s">
        <v>238</v>
      </c>
      <c r="EY568" s="11" t="str">
        <f>VLOOKUP(Table8[[#This Row],[Candidate Detail Answer: City]],cities,2,FALSE)</f>
        <v>Seattle</v>
      </c>
      <c r="EZ568" s="11" t="str">
        <f>VLOOKUP(Table8[[#This Row],[Candidate Detail Answer: City]],cities,3,FALSE)</f>
        <v>WA</v>
      </c>
      <c r="FA568" s="21">
        <f>VLOOKUP(Table8[[#This Row],[Candidate Detail Answer: City]],cities,4,FALSE)</f>
        <v>98101</v>
      </c>
      <c r="FB568" s="11" t="s">
        <v>227</v>
      </c>
      <c r="FC568" s="11" t="str">
        <f>VLOOKUP(Table8[[#This Row],[Candidate Detail Answer: Major]],majors_final,3,FALSE)</f>
        <v>Software Development</v>
      </c>
      <c r="FD568" s="11" t="str">
        <f>VLOOKUP(Table8[[#This Row],[Candidate Detail Answer: Major]],majors_final,4,FALSE)</f>
        <v>IT-development focused</v>
      </c>
      <c r="FE568" s="11">
        <f>VLOOKUP(Table8[[#This Row],[Candidate Detail Answer: Major]],majors_final,5,FALSE)</f>
        <v>0</v>
      </c>
      <c r="FF568" s="11">
        <f>VLOOKUP(Table8[[#This Row],[Candidate Detail Answer: Major]],majors_final,6,FALSE)</f>
        <v>0</v>
      </c>
      <c r="FG568" s="5"/>
      <c r="FH568" s="5"/>
      <c r="FI568" s="11"/>
    </row>
    <row r="569" spans="1:165" ht="12.75" x14ac:dyDescent="0.2">
      <c r="A569" s="11">
        <v>51960720</v>
      </c>
      <c r="B569" s="11">
        <v>73589894</v>
      </c>
      <c r="C569" s="11">
        <v>55403.8055555549</v>
      </c>
      <c r="D569" s="11" t="s">
        <v>153</v>
      </c>
      <c r="E569" s="11">
        <v>345600</v>
      </c>
      <c r="F569" s="11">
        <v>77828012</v>
      </c>
      <c r="G569" s="11">
        <v>54835.118750001799</v>
      </c>
      <c r="H569" s="11">
        <v>53648.911805553202</v>
      </c>
      <c r="I569" s="11">
        <v>345217</v>
      </c>
      <c r="J569" s="11">
        <v>1</v>
      </c>
      <c r="K569" s="11">
        <v>72</v>
      </c>
      <c r="L569" s="11">
        <v>286175</v>
      </c>
      <c r="M569" s="11">
        <v>131</v>
      </c>
      <c r="N569" s="11">
        <v>91</v>
      </c>
      <c r="O569" s="11">
        <v>92</v>
      </c>
      <c r="P569" s="11">
        <v>69.459999999999994</v>
      </c>
      <c r="Q569" s="11">
        <v>218683</v>
      </c>
      <c r="R569" s="11" t="s">
        <v>154</v>
      </c>
      <c r="S569" s="11" t="s">
        <v>155</v>
      </c>
      <c r="T569" s="11" t="s">
        <v>208</v>
      </c>
      <c r="U569" s="11">
        <v>6</v>
      </c>
      <c r="V569" s="11" t="s">
        <v>154</v>
      </c>
      <c r="W569" s="11" t="s">
        <v>157</v>
      </c>
      <c r="X569" s="11">
        <v>3</v>
      </c>
      <c r="Y569" s="11">
        <v>1</v>
      </c>
      <c r="Z569" s="11">
        <v>10</v>
      </c>
      <c r="AA569" s="11">
        <v>10</v>
      </c>
      <c r="AB569" s="11">
        <v>10</v>
      </c>
      <c r="AC569" s="11">
        <v>10</v>
      </c>
      <c r="AD569" s="11">
        <v>0</v>
      </c>
      <c r="AE569" s="11">
        <v>0</v>
      </c>
      <c r="AF569" s="11">
        <v>0</v>
      </c>
      <c r="AG569" s="11">
        <v>10</v>
      </c>
      <c r="AH569" s="11">
        <v>10</v>
      </c>
      <c r="AI569" s="11">
        <v>10</v>
      </c>
      <c r="AJ569" s="11">
        <v>10</v>
      </c>
      <c r="AK569" s="11">
        <v>0</v>
      </c>
      <c r="AL569" s="11">
        <v>10</v>
      </c>
      <c r="AM569" s="11">
        <v>81</v>
      </c>
      <c r="AN569" s="11">
        <v>60</v>
      </c>
      <c r="AO569" s="11">
        <v>10</v>
      </c>
      <c r="AP569" s="11">
        <v>80</v>
      </c>
      <c r="AQ569" s="11">
        <v>40</v>
      </c>
      <c r="AR569" s="11">
        <v>30</v>
      </c>
      <c r="AS569" s="11">
        <v>1</v>
      </c>
      <c r="AT569" s="11">
        <v>90</v>
      </c>
      <c r="AU569" s="11">
        <v>1304</v>
      </c>
      <c r="AV569" s="11">
        <v>62536</v>
      </c>
      <c r="AW569" s="11">
        <v>1613</v>
      </c>
      <c r="AX569" s="11">
        <v>13154</v>
      </c>
      <c r="AY569" s="11">
        <v>13655</v>
      </c>
      <c r="AZ569" s="11">
        <v>17971</v>
      </c>
      <c r="BA569" s="11">
        <v>3384</v>
      </c>
      <c r="BB569" s="11">
        <v>3295</v>
      </c>
      <c r="BC569" s="11">
        <v>2392</v>
      </c>
      <c r="BD569" s="11">
        <v>431</v>
      </c>
      <c r="BE569" s="11">
        <v>1572</v>
      </c>
      <c r="BF569" s="11">
        <v>470</v>
      </c>
      <c r="BG569" s="11">
        <v>895</v>
      </c>
      <c r="BH569" s="11">
        <v>1718</v>
      </c>
      <c r="BI569" s="11">
        <v>9</v>
      </c>
      <c r="BJ569" s="11">
        <v>9</v>
      </c>
      <c r="BK569" s="11">
        <v>18</v>
      </c>
      <c r="BL569" s="11">
        <v>68</v>
      </c>
      <c r="BM569" s="11">
        <v>26</v>
      </c>
      <c r="BN569" s="11">
        <v>9</v>
      </c>
      <c r="BO569" s="11">
        <v>45</v>
      </c>
      <c r="BP569" s="11">
        <v>14</v>
      </c>
      <c r="BQ569" s="11">
        <v>10</v>
      </c>
      <c r="BR569" s="11">
        <v>12</v>
      </c>
      <c r="BS569" s="11">
        <v>10</v>
      </c>
      <c r="BT569" s="11">
        <v>19</v>
      </c>
      <c r="BU569" s="11">
        <v>33</v>
      </c>
      <c r="BV569" s="11">
        <v>10</v>
      </c>
      <c r="BW569" s="11">
        <v>10</v>
      </c>
      <c r="BX569" s="11">
        <v>41</v>
      </c>
      <c r="BY569" s="11">
        <v>96</v>
      </c>
      <c r="BZ569" s="11">
        <v>81</v>
      </c>
      <c r="CA569" s="11">
        <v>18</v>
      </c>
      <c r="CB569" s="11">
        <v>21</v>
      </c>
      <c r="CC569" s="11">
        <v>14</v>
      </c>
      <c r="CD569" s="11">
        <v>5</v>
      </c>
      <c r="CE569" s="11">
        <v>23</v>
      </c>
      <c r="CF569" s="11">
        <v>5</v>
      </c>
      <c r="CG569" s="11">
        <v>11</v>
      </c>
      <c r="CH569" s="11">
        <v>16</v>
      </c>
      <c r="CI569" s="11"/>
      <c r="CJ569" s="11"/>
      <c r="CK569" s="11" t="s">
        <v>158</v>
      </c>
      <c r="CL569" s="11" t="s">
        <v>158</v>
      </c>
      <c r="CM569" s="11" t="s">
        <v>158</v>
      </c>
      <c r="CN569" s="11" t="s">
        <v>158</v>
      </c>
      <c r="CO569" s="11" t="s">
        <v>158</v>
      </c>
      <c r="CP569" s="11" t="s">
        <v>158</v>
      </c>
      <c r="CQ569" s="11" t="s">
        <v>158</v>
      </c>
      <c r="CR569" s="11" t="s">
        <v>158</v>
      </c>
      <c r="CS569" s="11" t="s">
        <v>158</v>
      </c>
      <c r="CT569" s="11" t="s">
        <v>158</v>
      </c>
      <c r="CU569" s="11" t="s">
        <v>158</v>
      </c>
      <c r="CV569" s="11" t="s">
        <v>158</v>
      </c>
      <c r="CW569" s="11" t="s">
        <v>158</v>
      </c>
      <c r="CX569" s="11" t="s">
        <v>154</v>
      </c>
      <c r="CY569" s="11" t="s">
        <v>154</v>
      </c>
      <c r="CZ569" s="11" t="s">
        <v>154</v>
      </c>
      <c r="DA569" s="11" t="s">
        <v>154</v>
      </c>
      <c r="DB569" s="11" t="s">
        <v>154</v>
      </c>
      <c r="DC569" s="11" t="s">
        <v>154</v>
      </c>
      <c r="DD569" s="11" t="s">
        <v>154</v>
      </c>
      <c r="DE569" s="11" t="s">
        <v>154</v>
      </c>
      <c r="DF569" s="11" t="s">
        <v>154</v>
      </c>
      <c r="DG569" s="11" t="s">
        <v>154</v>
      </c>
      <c r="DH569" s="11" t="s">
        <v>154</v>
      </c>
      <c r="DI569" s="11" t="s">
        <v>154</v>
      </c>
      <c r="DJ569" s="11" t="s">
        <v>154</v>
      </c>
      <c r="DK569" s="11" t="s">
        <v>157</v>
      </c>
      <c r="DL569" s="11" t="s">
        <v>157</v>
      </c>
      <c r="DM569" s="11" t="s">
        <v>157</v>
      </c>
      <c r="DN569" s="11" t="s">
        <v>157</v>
      </c>
      <c r="DO569" s="11" t="s">
        <v>157</v>
      </c>
      <c r="DP569" s="11" t="s">
        <v>157</v>
      </c>
      <c r="DQ569" s="11" t="s">
        <v>157</v>
      </c>
      <c r="DR569" s="11" t="s">
        <v>157</v>
      </c>
      <c r="DS569" s="11" t="s">
        <v>157</v>
      </c>
      <c r="DT569" s="11" t="s">
        <v>157</v>
      </c>
      <c r="DU569" s="11" t="s">
        <v>157</v>
      </c>
      <c r="DV569" s="11" t="s">
        <v>157</v>
      </c>
      <c r="DW569" s="11" t="s">
        <v>157</v>
      </c>
      <c r="DX569" s="11" t="b">
        <v>1</v>
      </c>
      <c r="DY569" s="11" t="b">
        <v>1</v>
      </c>
      <c r="DZ569" s="11" t="b">
        <v>1</v>
      </c>
      <c r="EA569" s="11" t="b">
        <v>1</v>
      </c>
      <c r="EB569" s="11" t="b">
        <v>0</v>
      </c>
      <c r="EC569" s="11" t="b">
        <v>0</v>
      </c>
      <c r="ED569" s="11" t="b">
        <v>0</v>
      </c>
      <c r="EE569" s="11" t="b">
        <v>1</v>
      </c>
      <c r="EF569" s="11" t="b">
        <v>1</v>
      </c>
      <c r="EG569" s="11" t="b">
        <v>1</v>
      </c>
      <c r="EH569" s="11" t="b">
        <v>1</v>
      </c>
      <c r="EI569" s="11" t="b">
        <v>0</v>
      </c>
      <c r="EJ569" s="11" t="b">
        <v>1</v>
      </c>
      <c r="EK569" s="11">
        <v>0.52889799999999998</v>
      </c>
      <c r="EL569" s="11">
        <v>4.3957999999999997E-2</v>
      </c>
      <c r="EM569" s="11">
        <v>2.9985000000000001E-2</v>
      </c>
      <c r="EN569" s="11">
        <v>1.2723999999999999E-2</v>
      </c>
      <c r="EO569" s="11">
        <v>1.4331E-2</v>
      </c>
      <c r="EP569" s="11">
        <v>1.0687E-2</v>
      </c>
      <c r="EQ569" s="11">
        <v>6.9455000000000003E-2</v>
      </c>
      <c r="ER569" s="11">
        <v>2.4105000000000001E-2</v>
      </c>
      <c r="ES569" s="11">
        <v>8.6021E-2</v>
      </c>
      <c r="ET569" s="11">
        <v>3.8724000000000001E-2</v>
      </c>
      <c r="EU569" s="11">
        <v>8.4682999999999994E-2</v>
      </c>
      <c r="EV569" s="11">
        <v>3.6159999999999998E-2</v>
      </c>
      <c r="EW569" s="11">
        <v>2.5464000000000001E-2</v>
      </c>
      <c r="EX569" s="11" t="s">
        <v>238</v>
      </c>
      <c r="EY569" s="11" t="str">
        <f>VLOOKUP(Table8[[#This Row],[Candidate Detail Answer: City]],cities,2,FALSE)</f>
        <v>Seattle</v>
      </c>
      <c r="EZ569" s="11" t="str">
        <f>VLOOKUP(Table8[[#This Row],[Candidate Detail Answer: City]],cities,3,FALSE)</f>
        <v>WA</v>
      </c>
      <c r="FA569" s="21">
        <f>VLOOKUP(Table8[[#This Row],[Candidate Detail Answer: City]],cities,4,FALSE)</f>
        <v>98101</v>
      </c>
      <c r="FB569" s="11" t="s">
        <v>324</v>
      </c>
      <c r="FC569" s="11" t="str">
        <f>VLOOKUP(Table8[[#This Row],[Candidate Detail Answer: Major]],majors_final,3,FALSE)</f>
        <v>Information Systems</v>
      </c>
      <c r="FD569" s="11" t="str">
        <f>VLOOKUP(Table8[[#This Row],[Candidate Detail Answer: Major]],majors_final,4,FALSE)</f>
        <v>IT non-development</v>
      </c>
      <c r="FE569" s="11">
        <f>VLOOKUP(Table8[[#This Row],[Candidate Detail Answer: Major]],majors_final,5,FALSE)</f>
        <v>0</v>
      </c>
      <c r="FF569" s="11">
        <f>VLOOKUP(Table8[[#This Row],[Candidate Detail Answer: Major]],majors_final,6,FALSE)</f>
        <v>0</v>
      </c>
      <c r="FG569" s="5"/>
      <c r="FH569" s="5"/>
      <c r="FI569" s="11"/>
    </row>
    <row r="570" spans="1:165" ht="12.75" x14ac:dyDescent="0.2">
      <c r="A570" s="11">
        <v>34073570</v>
      </c>
      <c r="B570" s="11">
        <v>45901722</v>
      </c>
      <c r="C570" s="11">
        <v>56017.919444443804</v>
      </c>
      <c r="D570" s="11" t="s">
        <v>153</v>
      </c>
      <c r="E570" s="11">
        <v>345600</v>
      </c>
      <c r="F570" s="11">
        <v>54060300</v>
      </c>
      <c r="G570" s="11">
        <v>49918.445138889801</v>
      </c>
      <c r="H570" s="11">
        <v>49308.158333332103</v>
      </c>
      <c r="I570" s="11">
        <v>430409</v>
      </c>
      <c r="J570" s="11">
        <v>2</v>
      </c>
      <c r="K570" s="11">
        <v>17</v>
      </c>
      <c r="L570" s="11">
        <v>138822</v>
      </c>
      <c r="M570" s="11">
        <v>131</v>
      </c>
      <c r="N570" s="11">
        <v>1</v>
      </c>
      <c r="O570" s="11">
        <v>92</v>
      </c>
      <c r="P570" s="11">
        <v>0.76</v>
      </c>
      <c r="Q570" s="11">
        <v>397529</v>
      </c>
      <c r="R570" s="11" t="s">
        <v>154</v>
      </c>
      <c r="S570" s="11" t="s">
        <v>155</v>
      </c>
      <c r="T570" s="11" t="s">
        <v>208</v>
      </c>
      <c r="U570" s="11">
        <v>0</v>
      </c>
      <c r="V570" s="11" t="s">
        <v>154</v>
      </c>
      <c r="W570" s="11" t="s">
        <v>157</v>
      </c>
      <c r="X570" s="11"/>
      <c r="Y570" s="11">
        <v>1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1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1</v>
      </c>
      <c r="AT570" s="11">
        <v>0</v>
      </c>
      <c r="AU570" s="11">
        <v>10</v>
      </c>
      <c r="AV570" s="11">
        <v>19481</v>
      </c>
      <c r="AW570" s="11">
        <v>463</v>
      </c>
      <c r="AX570" s="11">
        <v>377</v>
      </c>
      <c r="AY570" s="11">
        <v>470</v>
      </c>
      <c r="AZ570" s="11">
        <v>524</v>
      </c>
      <c r="BA570" s="11">
        <v>384</v>
      </c>
      <c r="BB570" s="11">
        <v>287</v>
      </c>
      <c r="BC570" s="11">
        <v>415</v>
      </c>
      <c r="BD570" s="11">
        <v>339</v>
      </c>
      <c r="BE570" s="11">
        <v>5414</v>
      </c>
      <c r="BF570" s="11">
        <v>249</v>
      </c>
      <c r="BG570" s="11">
        <v>494</v>
      </c>
      <c r="BH570" s="11">
        <v>3918</v>
      </c>
      <c r="BI570" s="11">
        <v>51</v>
      </c>
      <c r="BJ570" s="11">
        <v>52</v>
      </c>
      <c r="BK570" s="11">
        <v>54</v>
      </c>
      <c r="BL570" s="11">
        <v>55</v>
      </c>
      <c r="BM570" s="11">
        <v>12</v>
      </c>
      <c r="BN570" s="11">
        <v>11</v>
      </c>
      <c r="BO570" s="11">
        <v>11</v>
      </c>
      <c r="BP570" s="11">
        <v>15</v>
      </c>
      <c r="BQ570" s="11">
        <v>15</v>
      </c>
      <c r="BR570" s="11">
        <v>11</v>
      </c>
      <c r="BS570" s="11">
        <v>15</v>
      </c>
      <c r="BT570" s="11">
        <v>20</v>
      </c>
      <c r="BU570" s="11">
        <v>53</v>
      </c>
      <c r="BV570" s="11">
        <v>5</v>
      </c>
      <c r="BW570" s="11">
        <v>3</v>
      </c>
      <c r="BX570" s="11">
        <v>3</v>
      </c>
      <c r="BY570" s="11">
        <v>3</v>
      </c>
      <c r="BZ570" s="11">
        <v>3</v>
      </c>
      <c r="CA570" s="11">
        <v>1</v>
      </c>
      <c r="CB570" s="11">
        <v>1</v>
      </c>
      <c r="CC570" s="11">
        <v>1</v>
      </c>
      <c r="CD570" s="11">
        <v>1</v>
      </c>
      <c r="CE570" s="11">
        <v>1</v>
      </c>
      <c r="CF570" s="11">
        <v>1</v>
      </c>
      <c r="CG570" s="11">
        <v>2</v>
      </c>
      <c r="CH570" s="11">
        <v>4</v>
      </c>
      <c r="CI570" s="11"/>
      <c r="CJ570" s="11"/>
      <c r="CK570" s="11" t="s">
        <v>158</v>
      </c>
      <c r="CL570" s="11" t="s">
        <v>158</v>
      </c>
      <c r="CM570" s="11" t="s">
        <v>158</v>
      </c>
      <c r="CN570" s="11" t="s">
        <v>158</v>
      </c>
      <c r="CO570" s="11" t="s">
        <v>158</v>
      </c>
      <c r="CP570" s="11" t="s">
        <v>158</v>
      </c>
      <c r="CQ570" s="11" t="s">
        <v>158</v>
      </c>
      <c r="CR570" s="11" t="s">
        <v>158</v>
      </c>
      <c r="CS570" s="11" t="s">
        <v>158</v>
      </c>
      <c r="CT570" s="11" t="s">
        <v>158</v>
      </c>
      <c r="CU570" s="11" t="s">
        <v>158</v>
      </c>
      <c r="CV570" s="11" t="s">
        <v>158</v>
      </c>
      <c r="CW570" s="11" t="s">
        <v>158</v>
      </c>
      <c r="CX570" s="11" t="s">
        <v>154</v>
      </c>
      <c r="CY570" s="11" t="s">
        <v>154</v>
      </c>
      <c r="CZ570" s="11" t="s">
        <v>154</v>
      </c>
      <c r="DA570" s="11" t="s">
        <v>154</v>
      </c>
      <c r="DB570" s="11" t="s">
        <v>154</v>
      </c>
      <c r="DC570" s="11" t="s">
        <v>154</v>
      </c>
      <c r="DD570" s="11" t="s">
        <v>154</v>
      </c>
      <c r="DE570" s="11" t="s">
        <v>154</v>
      </c>
      <c r="DF570" s="11" t="s">
        <v>154</v>
      </c>
      <c r="DG570" s="11" t="s">
        <v>154</v>
      </c>
      <c r="DH570" s="11" t="s">
        <v>154</v>
      </c>
      <c r="DI570" s="11" t="s">
        <v>154</v>
      </c>
      <c r="DJ570" s="11" t="s">
        <v>154</v>
      </c>
      <c r="DK570" s="11" t="s">
        <v>157</v>
      </c>
      <c r="DL570" s="11" t="s">
        <v>157</v>
      </c>
      <c r="DM570" s="11" t="s">
        <v>157</v>
      </c>
      <c r="DN570" s="11" t="s">
        <v>157</v>
      </c>
      <c r="DO570" s="11" t="s">
        <v>157</v>
      </c>
      <c r="DP570" s="11" t="s">
        <v>157</v>
      </c>
      <c r="DQ570" s="11" t="s">
        <v>157</v>
      </c>
      <c r="DR570" s="11" t="s">
        <v>157</v>
      </c>
      <c r="DS570" s="11" t="s">
        <v>157</v>
      </c>
      <c r="DT570" s="11" t="s">
        <v>157</v>
      </c>
      <c r="DU570" s="11" t="s">
        <v>157</v>
      </c>
      <c r="DV570" s="11" t="s">
        <v>157</v>
      </c>
      <c r="DW570" s="11" t="s">
        <v>157</v>
      </c>
      <c r="DX570" s="11" t="b">
        <v>0</v>
      </c>
      <c r="DY570" s="11" t="b">
        <v>0</v>
      </c>
      <c r="DZ570" s="11" t="b">
        <v>0</v>
      </c>
      <c r="EA570" s="11" t="b">
        <v>0</v>
      </c>
      <c r="EB570" s="11" t="b">
        <v>0</v>
      </c>
      <c r="EC570" s="11" t="b">
        <v>0</v>
      </c>
      <c r="ED570" s="11" t="b">
        <v>0</v>
      </c>
      <c r="EE570" s="11" t="b">
        <v>0</v>
      </c>
      <c r="EF570" s="11" t="b">
        <v>0</v>
      </c>
      <c r="EG570" s="11" t="b">
        <v>0</v>
      </c>
      <c r="EH570" s="11" t="b">
        <v>0</v>
      </c>
      <c r="EI570" s="11" t="b">
        <v>0</v>
      </c>
      <c r="EJ570" s="11" t="b">
        <v>0</v>
      </c>
      <c r="EK570" s="11">
        <v>1.1348E-2</v>
      </c>
      <c r="EL570" s="11">
        <v>9.7350000000000006E-3</v>
      </c>
      <c r="EM570" s="11">
        <v>9.6310000000000007E-3</v>
      </c>
      <c r="EN570" s="11">
        <v>1.1665999999999999E-2</v>
      </c>
      <c r="EO570" s="11">
        <v>3.2745000000000003E-2</v>
      </c>
      <c r="EP570" s="11">
        <v>4.3985999999999997E-2</v>
      </c>
      <c r="EQ570" s="11">
        <v>3.2389000000000001E-2</v>
      </c>
      <c r="ER570" s="11">
        <v>2.7689999999999999E-2</v>
      </c>
      <c r="ES570" s="11">
        <v>2.5413000000000002E-2</v>
      </c>
      <c r="ET570" s="11">
        <v>2.9395999999999999E-2</v>
      </c>
      <c r="EU570" s="11">
        <v>2.6283000000000001E-2</v>
      </c>
      <c r="EV570" s="11">
        <v>3.7141E-2</v>
      </c>
      <c r="EW570" s="11">
        <v>1.0175999999999999E-2</v>
      </c>
      <c r="EX570" s="11" t="s">
        <v>335</v>
      </c>
      <c r="EY570" s="11" t="str">
        <f>VLOOKUP(Table8[[#This Row],[Candidate Detail Answer: City]],cities,2,FALSE)</f>
        <v>Seattle</v>
      </c>
      <c r="EZ570" s="11" t="str">
        <f>VLOOKUP(Table8[[#This Row],[Candidate Detail Answer: City]],cities,3,FALSE)</f>
        <v>WA</v>
      </c>
      <c r="FA570" s="21">
        <f>VLOOKUP(Table8[[#This Row],[Candidate Detail Answer: City]],cities,4,FALSE)</f>
        <v>98101</v>
      </c>
      <c r="FB570" s="11" t="s">
        <v>313</v>
      </c>
      <c r="FC570" s="11" t="str">
        <f>VLOOKUP(Table8[[#This Row],[Candidate Detail Answer: Major]],majors_final,3,FALSE)</f>
        <v>Full Stack Development</v>
      </c>
      <c r="FD570" s="11" t="str">
        <f>VLOOKUP(Table8[[#This Row],[Candidate Detail Answer: Major]],majors_final,4,FALSE)</f>
        <v>IT-development focused</v>
      </c>
      <c r="FE570" s="11">
        <f>VLOOKUP(Table8[[#This Row],[Candidate Detail Answer: Major]],majors_final,5,FALSE)</f>
        <v>0</v>
      </c>
      <c r="FF570" s="11">
        <f>VLOOKUP(Table8[[#This Row],[Candidate Detail Answer: Major]],majors_final,6,FALSE)</f>
        <v>0</v>
      </c>
      <c r="FG570" s="5"/>
      <c r="FH570" s="5"/>
      <c r="FI570" s="11"/>
    </row>
    <row r="571" spans="1:165" ht="12.75" x14ac:dyDescent="0.2">
      <c r="A571" s="11">
        <v>34073577</v>
      </c>
      <c r="B571" s="11">
        <v>45901736</v>
      </c>
      <c r="C571" s="11">
        <v>48758.215972222002</v>
      </c>
      <c r="D571" s="11" t="s">
        <v>153</v>
      </c>
      <c r="E571" s="11">
        <v>345600</v>
      </c>
      <c r="F571" s="11">
        <v>52567770</v>
      </c>
      <c r="G571" s="11">
        <v>49938.513194445397</v>
      </c>
      <c r="H571" s="11">
        <v>49325.875694443203</v>
      </c>
      <c r="I571" s="11">
        <v>108892</v>
      </c>
      <c r="J571" s="11">
        <v>1</v>
      </c>
      <c r="K571" s="11">
        <v>55</v>
      </c>
      <c r="L571" s="11">
        <v>15584</v>
      </c>
      <c r="M571" s="11">
        <v>131</v>
      </c>
      <c r="N571" s="11">
        <v>131</v>
      </c>
      <c r="O571" s="11">
        <v>92</v>
      </c>
      <c r="P571" s="11">
        <v>100</v>
      </c>
      <c r="Q571" s="11">
        <v>78231</v>
      </c>
      <c r="R571" s="11" t="s">
        <v>154</v>
      </c>
      <c r="S571" s="11" t="s">
        <v>155</v>
      </c>
      <c r="T571" s="11" t="s">
        <v>208</v>
      </c>
      <c r="U571" s="11">
        <v>0</v>
      </c>
      <c r="V571" s="11" t="s">
        <v>154</v>
      </c>
      <c r="W571" s="11" t="s">
        <v>157</v>
      </c>
      <c r="X571" s="11"/>
      <c r="Y571" s="11">
        <v>1</v>
      </c>
      <c r="Z571" s="11">
        <v>10</v>
      </c>
      <c r="AA571" s="11">
        <v>10</v>
      </c>
      <c r="AB571" s="11">
        <v>10</v>
      </c>
      <c r="AC571" s="11">
        <v>10</v>
      </c>
      <c r="AD571" s="11">
        <v>10</v>
      </c>
      <c r="AE571" s="11">
        <v>10</v>
      </c>
      <c r="AF571" s="11">
        <v>10</v>
      </c>
      <c r="AG571" s="11">
        <v>10</v>
      </c>
      <c r="AH571" s="11">
        <v>10</v>
      </c>
      <c r="AI571" s="11">
        <v>10</v>
      </c>
      <c r="AJ571" s="11">
        <v>10</v>
      </c>
      <c r="AK571" s="11">
        <v>10</v>
      </c>
      <c r="AL571" s="11">
        <v>10</v>
      </c>
      <c r="AM571" s="11">
        <v>121</v>
      </c>
      <c r="AN571" s="11">
        <v>60</v>
      </c>
      <c r="AO571" s="11">
        <v>10</v>
      </c>
      <c r="AP571" s="11">
        <v>120</v>
      </c>
      <c r="AQ571" s="11">
        <v>60</v>
      </c>
      <c r="AR571" s="11">
        <v>40</v>
      </c>
      <c r="AS571" s="11">
        <v>1</v>
      </c>
      <c r="AT571" s="11">
        <v>130</v>
      </c>
      <c r="AU571" s="11">
        <v>193</v>
      </c>
      <c r="AV571" s="11">
        <v>736</v>
      </c>
      <c r="AW571" s="11">
        <v>347</v>
      </c>
      <c r="AX571" s="11">
        <v>310</v>
      </c>
      <c r="AY571" s="11">
        <v>488</v>
      </c>
      <c r="AZ571" s="11">
        <v>500</v>
      </c>
      <c r="BA571" s="11">
        <v>925</v>
      </c>
      <c r="BB571" s="11">
        <v>1775</v>
      </c>
      <c r="BC571" s="11">
        <v>872</v>
      </c>
      <c r="BD571" s="11">
        <v>530</v>
      </c>
      <c r="BE571" s="11">
        <v>223</v>
      </c>
      <c r="BF571" s="11">
        <v>232</v>
      </c>
      <c r="BG571" s="11">
        <v>3811</v>
      </c>
      <c r="BH571" s="11">
        <v>19652</v>
      </c>
      <c r="BI571" s="11">
        <v>11</v>
      </c>
      <c r="BJ571" s="11">
        <v>11</v>
      </c>
      <c r="BK571" s="11">
        <v>11</v>
      </c>
      <c r="BL571" s="11">
        <v>14</v>
      </c>
      <c r="BM571" s="11">
        <v>9</v>
      </c>
      <c r="BN571" s="11">
        <v>10</v>
      </c>
      <c r="BO571" s="11">
        <v>13</v>
      </c>
      <c r="BP571" s="11">
        <v>12</v>
      </c>
      <c r="BQ571" s="11">
        <v>11</v>
      </c>
      <c r="BR571" s="11">
        <v>12</v>
      </c>
      <c r="BS571" s="11">
        <v>13</v>
      </c>
      <c r="BT571" s="11">
        <v>47</v>
      </c>
      <c r="BU571" s="11">
        <v>27</v>
      </c>
      <c r="BV571" s="11">
        <v>9</v>
      </c>
      <c r="BW571" s="11">
        <v>4</v>
      </c>
      <c r="BX571" s="11">
        <v>4</v>
      </c>
      <c r="BY571" s="11">
        <v>7</v>
      </c>
      <c r="BZ571" s="11">
        <v>5</v>
      </c>
      <c r="CA571" s="11">
        <v>10</v>
      </c>
      <c r="CB571" s="11">
        <v>23</v>
      </c>
      <c r="CC571" s="11">
        <v>8</v>
      </c>
      <c r="CD571" s="11">
        <v>6</v>
      </c>
      <c r="CE571" s="11">
        <v>6</v>
      </c>
      <c r="CF571" s="11">
        <v>3</v>
      </c>
      <c r="CG571" s="11">
        <v>17</v>
      </c>
      <c r="CH571" s="11">
        <v>4</v>
      </c>
      <c r="CI571" s="11"/>
      <c r="CJ571" s="11"/>
      <c r="CK571" s="11" t="s">
        <v>158</v>
      </c>
      <c r="CL571" s="11" t="s">
        <v>158</v>
      </c>
      <c r="CM571" s="11" t="s">
        <v>158</v>
      </c>
      <c r="CN571" s="11" t="s">
        <v>158</v>
      </c>
      <c r="CO571" s="11" t="s">
        <v>158</v>
      </c>
      <c r="CP571" s="11" t="s">
        <v>158</v>
      </c>
      <c r="CQ571" s="11" t="s">
        <v>158</v>
      </c>
      <c r="CR571" s="11" t="s">
        <v>158</v>
      </c>
      <c r="CS571" s="11" t="s">
        <v>158</v>
      </c>
      <c r="CT571" s="11" t="s">
        <v>158</v>
      </c>
      <c r="CU571" s="11" t="s">
        <v>158</v>
      </c>
      <c r="CV571" s="11" t="s">
        <v>158</v>
      </c>
      <c r="CW571" s="11" t="s">
        <v>158</v>
      </c>
      <c r="CX571" s="11" t="s">
        <v>154</v>
      </c>
      <c r="CY571" s="11" t="s">
        <v>154</v>
      </c>
      <c r="CZ571" s="11" t="s">
        <v>154</v>
      </c>
      <c r="DA571" s="11" t="s">
        <v>154</v>
      </c>
      <c r="DB571" s="11" t="s">
        <v>154</v>
      </c>
      <c r="DC571" s="11" t="s">
        <v>154</v>
      </c>
      <c r="DD571" s="11" t="s">
        <v>154</v>
      </c>
      <c r="DE571" s="11" t="s">
        <v>154</v>
      </c>
      <c r="DF571" s="11" t="s">
        <v>154</v>
      </c>
      <c r="DG571" s="11" t="s">
        <v>154</v>
      </c>
      <c r="DH571" s="11" t="s">
        <v>154</v>
      </c>
      <c r="DI571" s="11" t="s">
        <v>154</v>
      </c>
      <c r="DJ571" s="11" t="s">
        <v>154</v>
      </c>
      <c r="DK571" s="11" t="s">
        <v>157</v>
      </c>
      <c r="DL571" s="11" t="s">
        <v>157</v>
      </c>
      <c r="DM571" s="11" t="s">
        <v>157</v>
      </c>
      <c r="DN571" s="11" t="s">
        <v>157</v>
      </c>
      <c r="DO571" s="11" t="s">
        <v>157</v>
      </c>
      <c r="DP571" s="11" t="s">
        <v>157</v>
      </c>
      <c r="DQ571" s="11" t="s">
        <v>157</v>
      </c>
      <c r="DR571" s="11" t="s">
        <v>157</v>
      </c>
      <c r="DS571" s="11" t="s">
        <v>157</v>
      </c>
      <c r="DT571" s="11" t="s">
        <v>157</v>
      </c>
      <c r="DU571" s="11" t="s">
        <v>157</v>
      </c>
      <c r="DV571" s="11" t="s">
        <v>157</v>
      </c>
      <c r="DW571" s="11" t="s">
        <v>157</v>
      </c>
      <c r="DX571" s="11" t="b">
        <v>1</v>
      </c>
      <c r="DY571" s="11" t="b">
        <v>1</v>
      </c>
      <c r="DZ571" s="11" t="b">
        <v>1</v>
      </c>
      <c r="EA571" s="11" t="b">
        <v>1</v>
      </c>
      <c r="EB571" s="11" t="b">
        <v>1</v>
      </c>
      <c r="EC571" s="11" t="b">
        <v>1</v>
      </c>
      <c r="ED571" s="11" t="b">
        <v>1</v>
      </c>
      <c r="EE571" s="11" t="b">
        <v>1</v>
      </c>
      <c r="EF571" s="11" t="b">
        <v>1</v>
      </c>
      <c r="EG571" s="11" t="b">
        <v>1</v>
      </c>
      <c r="EH571" s="11" t="b">
        <v>1</v>
      </c>
      <c r="EI571" s="11" t="b">
        <v>1</v>
      </c>
      <c r="EJ571" s="11" t="b">
        <v>1</v>
      </c>
      <c r="EK571" s="11">
        <v>2.6646E-2</v>
      </c>
      <c r="EL571" s="11">
        <v>2.8282000000000002E-2</v>
      </c>
      <c r="EM571" s="11">
        <v>2.6568999999999999E-2</v>
      </c>
      <c r="EN571" s="11">
        <v>2.9989999999999999E-2</v>
      </c>
      <c r="EO571" s="11">
        <v>3.3709000000000003E-2</v>
      </c>
      <c r="EP571" s="11">
        <v>3.0793000000000001E-2</v>
      </c>
      <c r="EQ571" s="11">
        <v>3.2459000000000002E-2</v>
      </c>
      <c r="ER571" s="11">
        <v>3.0630000000000001E-2</v>
      </c>
      <c r="ES571" s="11">
        <v>3.1074999999999998E-2</v>
      </c>
      <c r="ET571" s="11">
        <v>3.2481000000000003E-2</v>
      </c>
      <c r="EU571" s="11">
        <v>3.1584000000000001E-2</v>
      </c>
      <c r="EV571" s="11">
        <v>4.0707E-2</v>
      </c>
      <c r="EW571" s="11">
        <v>3.0889E-2</v>
      </c>
      <c r="EX571" s="11" t="s">
        <v>238</v>
      </c>
      <c r="EY571" s="11" t="str">
        <f>VLOOKUP(Table8[[#This Row],[Candidate Detail Answer: City]],cities,2,FALSE)</f>
        <v>Seattle</v>
      </c>
      <c r="EZ571" s="11" t="str">
        <f>VLOOKUP(Table8[[#This Row],[Candidate Detail Answer: City]],cities,3,FALSE)</f>
        <v>WA</v>
      </c>
      <c r="FA571" s="21">
        <f>VLOOKUP(Table8[[#This Row],[Candidate Detail Answer: City]],cities,4,FALSE)</f>
        <v>98101</v>
      </c>
      <c r="FB571" s="11" t="s">
        <v>353</v>
      </c>
      <c r="FC571" s="11" t="str">
        <f>VLOOKUP(Table8[[#This Row],[Candidate Detail Answer: Major]],majors_final,3,FALSE)</f>
        <v>Computer Science</v>
      </c>
      <c r="FD571" s="11" t="str">
        <f>VLOOKUP(Table8[[#This Row],[Candidate Detail Answer: Major]],majors_final,4,FALSE)</f>
        <v>IT-development focused</v>
      </c>
      <c r="FE571" s="11">
        <f>VLOOKUP(Table8[[#This Row],[Candidate Detail Answer: Major]],majors_final,5,FALSE)</f>
        <v>0</v>
      </c>
      <c r="FF571" s="11">
        <f>VLOOKUP(Table8[[#This Row],[Candidate Detail Answer: Major]],majors_final,6,FALSE)</f>
        <v>0</v>
      </c>
      <c r="FG571" s="5"/>
      <c r="FH571" s="5"/>
      <c r="FI571" s="11"/>
    </row>
    <row r="572" spans="1:165" ht="12.75" x14ac:dyDescent="0.2">
      <c r="A572" s="11">
        <v>34073569</v>
      </c>
      <c r="B572" s="11">
        <v>45901720</v>
      </c>
      <c r="C572" s="11">
        <v>48736.2833333331</v>
      </c>
      <c r="D572" s="11" t="s">
        <v>153</v>
      </c>
      <c r="E572" s="11">
        <v>345600</v>
      </c>
      <c r="F572" s="11">
        <v>52567706</v>
      </c>
      <c r="G572" s="11">
        <v>49898.377083334301</v>
      </c>
      <c r="H572" s="11">
        <v>49290.440972220997</v>
      </c>
      <c r="I572" s="11">
        <v>86287</v>
      </c>
      <c r="J572" s="11">
        <v>1</v>
      </c>
      <c r="K572" s="11">
        <v>29</v>
      </c>
      <c r="L572" s="11">
        <v>58749</v>
      </c>
      <c r="M572" s="11">
        <v>131</v>
      </c>
      <c r="N572" s="11">
        <v>131</v>
      </c>
      <c r="O572" s="11">
        <v>92</v>
      </c>
      <c r="P572" s="11">
        <v>100</v>
      </c>
      <c r="Q572" s="11">
        <v>45383</v>
      </c>
      <c r="R572" s="11" t="s">
        <v>154</v>
      </c>
      <c r="S572" s="11" t="s">
        <v>155</v>
      </c>
      <c r="T572" s="11" t="s">
        <v>208</v>
      </c>
      <c r="U572" s="11">
        <v>0</v>
      </c>
      <c r="V572" s="11" t="s">
        <v>154</v>
      </c>
      <c r="W572" s="11" t="s">
        <v>157</v>
      </c>
      <c r="X572" s="11">
        <v>5</v>
      </c>
      <c r="Y572" s="11">
        <v>1</v>
      </c>
      <c r="Z572" s="11">
        <v>10</v>
      </c>
      <c r="AA572" s="11">
        <v>10</v>
      </c>
      <c r="AB572" s="11">
        <v>10</v>
      </c>
      <c r="AC572" s="11">
        <v>10</v>
      </c>
      <c r="AD572" s="11">
        <v>10</v>
      </c>
      <c r="AE572" s="11">
        <v>10</v>
      </c>
      <c r="AF572" s="11">
        <v>10</v>
      </c>
      <c r="AG572" s="11">
        <v>10</v>
      </c>
      <c r="AH572" s="11">
        <v>10</v>
      </c>
      <c r="AI572" s="11">
        <v>10</v>
      </c>
      <c r="AJ572" s="11">
        <v>10</v>
      </c>
      <c r="AK572" s="11">
        <v>10</v>
      </c>
      <c r="AL572" s="11">
        <v>10</v>
      </c>
      <c r="AM572" s="11">
        <v>121</v>
      </c>
      <c r="AN572" s="11">
        <v>60</v>
      </c>
      <c r="AO572" s="11">
        <v>10</v>
      </c>
      <c r="AP572" s="11">
        <v>120</v>
      </c>
      <c r="AQ572" s="11">
        <v>60</v>
      </c>
      <c r="AR572" s="11">
        <v>40</v>
      </c>
      <c r="AS572" s="11">
        <v>1</v>
      </c>
      <c r="AT572" s="11">
        <v>130</v>
      </c>
      <c r="AU572" s="11">
        <v>247</v>
      </c>
      <c r="AV572" s="11">
        <v>498</v>
      </c>
      <c r="AW572" s="11">
        <v>559</v>
      </c>
      <c r="AX572" s="11">
        <v>1177</v>
      </c>
      <c r="AY572" s="11">
        <v>848</v>
      </c>
      <c r="AZ572" s="11">
        <v>791</v>
      </c>
      <c r="BA572" s="11">
        <v>858</v>
      </c>
      <c r="BB572" s="11">
        <v>1151</v>
      </c>
      <c r="BC572" s="11">
        <v>251</v>
      </c>
      <c r="BD572" s="11">
        <v>4953</v>
      </c>
      <c r="BE572" s="11">
        <v>317</v>
      </c>
      <c r="BF572" s="11">
        <v>1967</v>
      </c>
      <c r="BG572" s="11">
        <v>26430</v>
      </c>
      <c r="BH572" s="11">
        <v>822</v>
      </c>
      <c r="BI572" s="11">
        <v>8</v>
      </c>
      <c r="BJ572" s="11">
        <v>9</v>
      </c>
      <c r="BK572" s="11">
        <v>9</v>
      </c>
      <c r="BL572" s="11">
        <v>13</v>
      </c>
      <c r="BM572" s="11">
        <v>9</v>
      </c>
      <c r="BN572" s="11">
        <v>9</v>
      </c>
      <c r="BO572" s="11">
        <v>10</v>
      </c>
      <c r="BP572" s="11">
        <v>9</v>
      </c>
      <c r="BQ572" s="11">
        <v>8</v>
      </c>
      <c r="BR572" s="11">
        <v>9</v>
      </c>
      <c r="BS572" s="11">
        <v>10</v>
      </c>
      <c r="BT572" s="11">
        <v>17</v>
      </c>
      <c r="BU572" s="11">
        <v>22</v>
      </c>
      <c r="BV572" s="11">
        <v>4</v>
      </c>
      <c r="BW572" s="11">
        <v>6</v>
      </c>
      <c r="BX572" s="11">
        <v>7</v>
      </c>
      <c r="BY572" s="11">
        <v>6</v>
      </c>
      <c r="BZ572" s="11">
        <v>6</v>
      </c>
      <c r="CA572" s="11">
        <v>6</v>
      </c>
      <c r="CB572" s="11">
        <v>2</v>
      </c>
      <c r="CC572" s="11">
        <v>3</v>
      </c>
      <c r="CD572" s="11">
        <v>5</v>
      </c>
      <c r="CE572" s="11">
        <v>3</v>
      </c>
      <c r="CF572" s="11">
        <v>5</v>
      </c>
      <c r="CG572" s="11">
        <v>18</v>
      </c>
      <c r="CH572" s="11">
        <v>4</v>
      </c>
      <c r="CI572" s="11"/>
      <c r="CJ572" s="11"/>
      <c r="CK572" s="11" t="s">
        <v>158</v>
      </c>
      <c r="CL572" s="11" t="s">
        <v>158</v>
      </c>
      <c r="CM572" s="11" t="s">
        <v>158</v>
      </c>
      <c r="CN572" s="11" t="s">
        <v>158</v>
      </c>
      <c r="CO572" s="11" t="s">
        <v>158</v>
      </c>
      <c r="CP572" s="11" t="s">
        <v>158</v>
      </c>
      <c r="CQ572" s="11" t="s">
        <v>158</v>
      </c>
      <c r="CR572" s="11" t="s">
        <v>158</v>
      </c>
      <c r="CS572" s="11" t="s">
        <v>158</v>
      </c>
      <c r="CT572" s="11" t="s">
        <v>158</v>
      </c>
      <c r="CU572" s="11" t="s">
        <v>158</v>
      </c>
      <c r="CV572" s="11" t="s">
        <v>158</v>
      </c>
      <c r="CW572" s="11" t="s">
        <v>158</v>
      </c>
      <c r="CX572" s="11" t="s">
        <v>154</v>
      </c>
      <c r="CY572" s="11" t="s">
        <v>154</v>
      </c>
      <c r="CZ572" s="11" t="s">
        <v>154</v>
      </c>
      <c r="DA572" s="11" t="s">
        <v>154</v>
      </c>
      <c r="DB572" s="11" t="s">
        <v>154</v>
      </c>
      <c r="DC572" s="11" t="s">
        <v>154</v>
      </c>
      <c r="DD572" s="11" t="s">
        <v>154</v>
      </c>
      <c r="DE572" s="11" t="s">
        <v>154</v>
      </c>
      <c r="DF572" s="11" t="s">
        <v>154</v>
      </c>
      <c r="DG572" s="11" t="s">
        <v>154</v>
      </c>
      <c r="DH572" s="11" t="s">
        <v>154</v>
      </c>
      <c r="DI572" s="11" t="s">
        <v>154</v>
      </c>
      <c r="DJ572" s="11" t="s">
        <v>154</v>
      </c>
      <c r="DK572" s="11" t="s">
        <v>157</v>
      </c>
      <c r="DL572" s="11" t="s">
        <v>157</v>
      </c>
      <c r="DM572" s="11" t="s">
        <v>157</v>
      </c>
      <c r="DN572" s="11" t="s">
        <v>157</v>
      </c>
      <c r="DO572" s="11" t="s">
        <v>157</v>
      </c>
      <c r="DP572" s="11" t="s">
        <v>157</v>
      </c>
      <c r="DQ572" s="11" t="s">
        <v>157</v>
      </c>
      <c r="DR572" s="11" t="s">
        <v>157</v>
      </c>
      <c r="DS572" s="11" t="s">
        <v>157</v>
      </c>
      <c r="DT572" s="11" t="s">
        <v>157</v>
      </c>
      <c r="DU572" s="11" t="s">
        <v>157</v>
      </c>
      <c r="DV572" s="11" t="s">
        <v>157</v>
      </c>
      <c r="DW572" s="11" t="s">
        <v>157</v>
      </c>
      <c r="DX572" s="11" t="b">
        <v>1</v>
      </c>
      <c r="DY572" s="11" t="b">
        <v>1</v>
      </c>
      <c r="DZ572" s="11" t="b">
        <v>1</v>
      </c>
      <c r="EA572" s="11" t="b">
        <v>1</v>
      </c>
      <c r="EB572" s="11" t="b">
        <v>1</v>
      </c>
      <c r="EC572" s="11" t="b">
        <v>1</v>
      </c>
      <c r="ED572" s="11" t="b">
        <v>1</v>
      </c>
      <c r="EE572" s="11" t="b">
        <v>1</v>
      </c>
      <c r="EF572" s="11" t="b">
        <v>1</v>
      </c>
      <c r="EG572" s="11" t="b">
        <v>1</v>
      </c>
      <c r="EH572" s="11" t="b">
        <v>1</v>
      </c>
      <c r="EI572" s="11" t="b">
        <v>1</v>
      </c>
      <c r="EJ572" s="11" t="b">
        <v>1</v>
      </c>
      <c r="EK572" s="11">
        <v>3.3556000000000002E-2</v>
      </c>
      <c r="EL572" s="11">
        <v>3.1802999999999998E-2</v>
      </c>
      <c r="EM572" s="11">
        <v>2.7026999999999999E-2</v>
      </c>
      <c r="EN572" s="11">
        <v>0.40933999999999998</v>
      </c>
      <c r="EO572" s="11">
        <v>2.9273E-2</v>
      </c>
      <c r="EP572" s="11">
        <v>3.1088000000000001E-2</v>
      </c>
      <c r="EQ572" s="11">
        <v>3.0286E-2</v>
      </c>
      <c r="ER572" s="11">
        <v>3.1008000000000001E-2</v>
      </c>
      <c r="ES572" s="11">
        <v>3.117E-2</v>
      </c>
      <c r="ET572" s="11">
        <v>3.1091000000000001E-2</v>
      </c>
      <c r="EU572" s="11">
        <v>3.5270000000000003E-2</v>
      </c>
      <c r="EV572" s="11">
        <v>4.2604000000000003E-2</v>
      </c>
      <c r="EW572" s="11">
        <v>3.3708000000000002E-2</v>
      </c>
      <c r="EX572" s="11" t="s">
        <v>238</v>
      </c>
      <c r="EY572" s="11" t="str">
        <f>VLOOKUP(Table8[[#This Row],[Candidate Detail Answer: City]],cities,2,FALSE)</f>
        <v>Seattle</v>
      </c>
      <c r="EZ572" s="11" t="str">
        <f>VLOOKUP(Table8[[#This Row],[Candidate Detail Answer: City]],cities,3,FALSE)</f>
        <v>WA</v>
      </c>
      <c r="FA572" s="21">
        <f>VLOOKUP(Table8[[#This Row],[Candidate Detail Answer: City]],cities,4,FALSE)</f>
        <v>98101</v>
      </c>
      <c r="FB572" s="11" t="s">
        <v>231</v>
      </c>
      <c r="FC572" s="11" t="str">
        <f>VLOOKUP(Table8[[#This Row],[Candidate Detail Answer: Major]],majors_final,3,FALSE)</f>
        <v>Software Engineering</v>
      </c>
      <c r="FD572" s="11" t="str">
        <f>VLOOKUP(Table8[[#This Row],[Candidate Detail Answer: Major]],majors_final,4,FALSE)</f>
        <v>IT-development focused</v>
      </c>
      <c r="FE572" s="11">
        <f>VLOOKUP(Table8[[#This Row],[Candidate Detail Answer: Major]],majors_final,5,FALSE)</f>
        <v>0</v>
      </c>
      <c r="FF572" s="11">
        <f>VLOOKUP(Table8[[#This Row],[Candidate Detail Answer: Major]],majors_final,6,FALSE)</f>
        <v>0</v>
      </c>
      <c r="FG572" s="5"/>
      <c r="FH572" s="5"/>
      <c r="FI572" s="11"/>
    </row>
    <row r="573" spans="1:165" ht="12.75" x14ac:dyDescent="0.2">
      <c r="A573" s="11">
        <v>51960728</v>
      </c>
      <c r="B573" s="11">
        <v>73589910</v>
      </c>
      <c r="C573" s="11">
        <v>55425.738194443802</v>
      </c>
      <c r="D573" s="11" t="s">
        <v>153</v>
      </c>
      <c r="E573" s="11">
        <v>345600</v>
      </c>
      <c r="F573" s="11">
        <v>77729198</v>
      </c>
      <c r="G573" s="11">
        <v>54995.663194446301</v>
      </c>
      <c r="H573" s="11">
        <v>53790.650694442098</v>
      </c>
      <c r="I573" s="11">
        <v>345582</v>
      </c>
      <c r="J573" s="11">
        <v>1</v>
      </c>
      <c r="K573" s="11">
        <v>117</v>
      </c>
      <c r="L573" s="11">
        <v>154016</v>
      </c>
      <c r="M573" s="11">
        <v>131</v>
      </c>
      <c r="N573" s="11">
        <v>81</v>
      </c>
      <c r="O573" s="11">
        <v>92</v>
      </c>
      <c r="P573" s="11">
        <v>61.83</v>
      </c>
      <c r="Q573" s="11">
        <v>191660</v>
      </c>
      <c r="R573" s="11" t="s">
        <v>154</v>
      </c>
      <c r="S573" s="11" t="s">
        <v>155</v>
      </c>
      <c r="T573" s="11" t="s">
        <v>208</v>
      </c>
      <c r="U573" s="11">
        <v>42</v>
      </c>
      <c r="V573" s="11" t="s">
        <v>154</v>
      </c>
      <c r="W573" s="11" t="s">
        <v>157</v>
      </c>
      <c r="X573" s="11">
        <v>2</v>
      </c>
      <c r="Y573" s="11">
        <v>1</v>
      </c>
      <c r="Z573" s="11">
        <v>10</v>
      </c>
      <c r="AA573" s="11">
        <v>10</v>
      </c>
      <c r="AB573" s="11">
        <v>10</v>
      </c>
      <c r="AC573" s="11">
        <v>10</v>
      </c>
      <c r="AD573" s="11">
        <v>0</v>
      </c>
      <c r="AE573" s="11">
        <v>0</v>
      </c>
      <c r="AF573" s="11">
        <v>10</v>
      </c>
      <c r="AG573" s="11">
        <v>0</v>
      </c>
      <c r="AH573" s="11">
        <v>0</v>
      </c>
      <c r="AI573" s="11">
        <v>10</v>
      </c>
      <c r="AJ573" s="11">
        <v>10</v>
      </c>
      <c r="AK573" s="11">
        <v>0</v>
      </c>
      <c r="AL573" s="11">
        <v>10</v>
      </c>
      <c r="AM573" s="11">
        <v>71</v>
      </c>
      <c r="AN573" s="11">
        <v>50</v>
      </c>
      <c r="AO573" s="11">
        <v>10</v>
      </c>
      <c r="AP573" s="11">
        <v>70</v>
      </c>
      <c r="AQ573" s="11">
        <v>40</v>
      </c>
      <c r="AR573" s="11">
        <v>30</v>
      </c>
      <c r="AS573" s="11">
        <v>1</v>
      </c>
      <c r="AT573" s="11">
        <v>80</v>
      </c>
      <c r="AU573" s="11">
        <v>210</v>
      </c>
      <c r="AV573" s="11">
        <v>90805</v>
      </c>
      <c r="AW573" s="11">
        <v>1714</v>
      </c>
      <c r="AX573" s="11">
        <v>521</v>
      </c>
      <c r="AY573" s="11">
        <v>3947</v>
      </c>
      <c r="AZ573" s="11">
        <v>8980</v>
      </c>
      <c r="BA573" s="11">
        <v>17604</v>
      </c>
      <c r="BB573" s="11">
        <v>2902</v>
      </c>
      <c r="BC573" s="11">
        <v>6852</v>
      </c>
      <c r="BD573" s="11">
        <v>1815</v>
      </c>
      <c r="BE573" s="11">
        <v>2024</v>
      </c>
      <c r="BF573" s="11">
        <v>8714</v>
      </c>
      <c r="BG573" s="11">
        <v>4539</v>
      </c>
      <c r="BH573" s="11">
        <v>3045</v>
      </c>
      <c r="BI573" s="11">
        <v>9</v>
      </c>
      <c r="BJ573" s="11">
        <v>10</v>
      </c>
      <c r="BK573" s="11">
        <v>11</v>
      </c>
      <c r="BL573" s="11">
        <v>11</v>
      </c>
      <c r="BM573" s="11">
        <v>8</v>
      </c>
      <c r="BN573" s="11">
        <v>12</v>
      </c>
      <c r="BO573" s="11">
        <v>11</v>
      </c>
      <c r="BP573" s="11">
        <v>10</v>
      </c>
      <c r="BQ573" s="11">
        <v>11</v>
      </c>
      <c r="BR573" s="11">
        <v>10</v>
      </c>
      <c r="BS573" s="11">
        <v>11</v>
      </c>
      <c r="BT573" s="11">
        <v>10</v>
      </c>
      <c r="BU573" s="11">
        <v>21</v>
      </c>
      <c r="BV573" s="11">
        <v>33</v>
      </c>
      <c r="BW573" s="11">
        <v>13</v>
      </c>
      <c r="BX573" s="11">
        <v>5</v>
      </c>
      <c r="BY573" s="11">
        <v>7</v>
      </c>
      <c r="BZ573" s="11">
        <v>33</v>
      </c>
      <c r="CA573" s="11">
        <v>34</v>
      </c>
      <c r="CB573" s="11">
        <v>14</v>
      </c>
      <c r="CC573" s="11">
        <v>9</v>
      </c>
      <c r="CD573" s="11">
        <v>11</v>
      </c>
      <c r="CE573" s="11">
        <v>5</v>
      </c>
      <c r="CF573" s="11">
        <v>15</v>
      </c>
      <c r="CG573" s="11">
        <v>13</v>
      </c>
      <c r="CH573" s="11">
        <v>11</v>
      </c>
      <c r="CI573" s="11"/>
      <c r="CJ573" s="11"/>
      <c r="CK573" s="11" t="s">
        <v>158</v>
      </c>
      <c r="CL573" s="11" t="s">
        <v>158</v>
      </c>
      <c r="CM573" s="11" t="s">
        <v>158</v>
      </c>
      <c r="CN573" s="11" t="s">
        <v>158</v>
      </c>
      <c r="CO573" s="11" t="s">
        <v>158</v>
      </c>
      <c r="CP573" s="11" t="s">
        <v>158</v>
      </c>
      <c r="CQ573" s="11" t="s">
        <v>158</v>
      </c>
      <c r="CR573" s="11" t="s">
        <v>158</v>
      </c>
      <c r="CS573" s="11" t="s">
        <v>158</v>
      </c>
      <c r="CT573" s="11" t="s">
        <v>158</v>
      </c>
      <c r="CU573" s="11" t="s">
        <v>158</v>
      </c>
      <c r="CV573" s="11" t="s">
        <v>158</v>
      </c>
      <c r="CW573" s="11" t="s">
        <v>158</v>
      </c>
      <c r="CX573" s="11" t="s">
        <v>154</v>
      </c>
      <c r="CY573" s="11" t="s">
        <v>154</v>
      </c>
      <c r="CZ573" s="11" t="s">
        <v>154</v>
      </c>
      <c r="DA573" s="11" t="s">
        <v>154</v>
      </c>
      <c r="DB573" s="11" t="s">
        <v>154</v>
      </c>
      <c r="DC573" s="11" t="s">
        <v>154</v>
      </c>
      <c r="DD573" s="11" t="s">
        <v>154</v>
      </c>
      <c r="DE573" s="11" t="s">
        <v>154</v>
      </c>
      <c r="DF573" s="11" t="s">
        <v>154</v>
      </c>
      <c r="DG573" s="11" t="s">
        <v>154</v>
      </c>
      <c r="DH573" s="11" t="s">
        <v>154</v>
      </c>
      <c r="DI573" s="11" t="s">
        <v>154</v>
      </c>
      <c r="DJ573" s="11" t="s">
        <v>154</v>
      </c>
      <c r="DK573" s="11" t="s">
        <v>157</v>
      </c>
      <c r="DL573" s="11" t="s">
        <v>157</v>
      </c>
      <c r="DM573" s="11" t="s">
        <v>157</v>
      </c>
      <c r="DN573" s="11" t="s">
        <v>157</v>
      </c>
      <c r="DO573" s="11" t="s">
        <v>157</v>
      </c>
      <c r="DP573" s="11" t="s">
        <v>157</v>
      </c>
      <c r="DQ573" s="11" t="s">
        <v>157</v>
      </c>
      <c r="DR573" s="11" t="s">
        <v>157</v>
      </c>
      <c r="DS573" s="11" t="s">
        <v>157</v>
      </c>
      <c r="DT573" s="11" t="s">
        <v>157</v>
      </c>
      <c r="DU573" s="11" t="s">
        <v>157</v>
      </c>
      <c r="DV573" s="11" t="s">
        <v>157</v>
      </c>
      <c r="DW573" s="11" t="s">
        <v>157</v>
      </c>
      <c r="DX573" s="11" t="b">
        <v>1</v>
      </c>
      <c r="DY573" s="11" t="b">
        <v>1</v>
      </c>
      <c r="DZ573" s="11" t="b">
        <v>1</v>
      </c>
      <c r="EA573" s="11" t="b">
        <v>1</v>
      </c>
      <c r="EB573" s="11" t="b">
        <v>0</v>
      </c>
      <c r="EC573" s="11" t="b">
        <v>0</v>
      </c>
      <c r="ED573" s="11" t="b">
        <v>1</v>
      </c>
      <c r="EE573" s="11" t="b">
        <v>0</v>
      </c>
      <c r="EF573" s="11" t="b">
        <v>0</v>
      </c>
      <c r="EG573" s="11" t="b">
        <v>1</v>
      </c>
      <c r="EH573" s="11" t="b">
        <v>1</v>
      </c>
      <c r="EI573" s="11" t="b">
        <v>0</v>
      </c>
      <c r="EJ573" s="11" t="b">
        <v>1</v>
      </c>
      <c r="EK573" s="11">
        <v>1.1285E-2</v>
      </c>
      <c r="EL573" s="11">
        <v>1.4392E-2</v>
      </c>
      <c r="EM573" s="11">
        <v>5.0616000000000001E-2</v>
      </c>
      <c r="EN573" s="11">
        <v>4.4239000000000001E-2</v>
      </c>
      <c r="EO573" s="11">
        <v>9.4943E-2</v>
      </c>
      <c r="EP573" s="11">
        <v>1.7645999999999998E-2</v>
      </c>
      <c r="EQ573" s="11">
        <v>4.3878E-2</v>
      </c>
      <c r="ER573" s="11">
        <v>3.1301000000000002E-2</v>
      </c>
      <c r="ES573" s="11">
        <v>2.0660000000000001E-2</v>
      </c>
      <c r="ET573" s="11">
        <v>3.3558999999999999E-2</v>
      </c>
      <c r="EU573" s="11">
        <v>3.6914000000000002E-2</v>
      </c>
      <c r="EV573" s="11">
        <v>0.12024600000000001</v>
      </c>
      <c r="EW573" s="11">
        <v>4.4803999999999997E-2</v>
      </c>
      <c r="EX573" s="11" t="s">
        <v>238</v>
      </c>
      <c r="EY573" s="11" t="str">
        <f>VLOOKUP(Table8[[#This Row],[Candidate Detail Answer: City]],cities,2,FALSE)</f>
        <v>Seattle</v>
      </c>
      <c r="EZ573" s="11" t="str">
        <f>VLOOKUP(Table8[[#This Row],[Candidate Detail Answer: City]],cities,3,FALSE)</f>
        <v>WA</v>
      </c>
      <c r="FA573" s="21">
        <f>VLOOKUP(Table8[[#This Row],[Candidate Detail Answer: City]],cities,4,FALSE)</f>
        <v>98101</v>
      </c>
      <c r="FB573" s="11" t="s">
        <v>210</v>
      </c>
      <c r="FC573" s="11" t="str">
        <f>VLOOKUP(Table8[[#This Row],[Candidate Detail Answer: Major]],majors_final,3,FALSE)</f>
        <v>Computer Science</v>
      </c>
      <c r="FD573" s="11" t="str">
        <f>VLOOKUP(Table8[[#This Row],[Candidate Detail Answer: Major]],majors_final,4,FALSE)</f>
        <v>IT-development focused</v>
      </c>
      <c r="FE573" s="11">
        <f>VLOOKUP(Table8[[#This Row],[Candidate Detail Answer: Major]],majors_final,5,FALSE)</f>
        <v>0</v>
      </c>
      <c r="FF573" s="11">
        <f>VLOOKUP(Table8[[#This Row],[Candidate Detail Answer: Major]],majors_final,6,FALSE)</f>
        <v>0</v>
      </c>
      <c r="FG573" s="5"/>
      <c r="FH573" s="5"/>
      <c r="FI573" s="11"/>
    </row>
    <row r="574" spans="1:165" ht="12.75" x14ac:dyDescent="0.2">
      <c r="A574" s="11">
        <v>34073539</v>
      </c>
      <c r="B574" s="11">
        <v>45901662</v>
      </c>
      <c r="C574" s="11">
        <v>48604.687499999804</v>
      </c>
      <c r="D574" s="11" t="s">
        <v>153</v>
      </c>
      <c r="E574" s="11">
        <v>345600</v>
      </c>
      <c r="F574" s="11">
        <v>52567866</v>
      </c>
      <c r="G574" s="11">
        <v>49737.832638889799</v>
      </c>
      <c r="H574" s="11">
        <v>49148.702083332202</v>
      </c>
      <c r="I574" s="11">
        <v>417994</v>
      </c>
      <c r="J574" s="11">
        <v>1</v>
      </c>
      <c r="K574" s="11">
        <v>37</v>
      </c>
      <c r="L574" s="11">
        <v>43536</v>
      </c>
      <c r="M574" s="11">
        <v>131</v>
      </c>
      <c r="N574" s="11">
        <v>131</v>
      </c>
      <c r="O574" s="11">
        <v>92</v>
      </c>
      <c r="P574" s="11">
        <v>100</v>
      </c>
      <c r="Q574" s="11">
        <v>375566</v>
      </c>
      <c r="R574" s="11" t="s">
        <v>154</v>
      </c>
      <c r="S574" s="11" t="s">
        <v>155</v>
      </c>
      <c r="T574" s="11" t="s">
        <v>208</v>
      </c>
      <c r="U574" s="11">
        <v>0</v>
      </c>
      <c r="V574" s="11" t="s">
        <v>154</v>
      </c>
      <c r="W574" s="11" t="s">
        <v>157</v>
      </c>
      <c r="X574" s="11">
        <v>5</v>
      </c>
      <c r="Y574" s="11">
        <v>1</v>
      </c>
      <c r="Z574" s="11">
        <v>10</v>
      </c>
      <c r="AA574" s="11">
        <v>10</v>
      </c>
      <c r="AB574" s="11">
        <v>10</v>
      </c>
      <c r="AC574" s="11">
        <v>10</v>
      </c>
      <c r="AD574" s="11">
        <v>10</v>
      </c>
      <c r="AE574" s="11">
        <v>10</v>
      </c>
      <c r="AF574" s="11">
        <v>10</v>
      </c>
      <c r="AG574" s="11">
        <v>10</v>
      </c>
      <c r="AH574" s="11">
        <v>10</v>
      </c>
      <c r="AI574" s="11">
        <v>10</v>
      </c>
      <c r="AJ574" s="11">
        <v>10</v>
      </c>
      <c r="AK574" s="11">
        <v>10</v>
      </c>
      <c r="AL574" s="11">
        <v>10</v>
      </c>
      <c r="AM574" s="11">
        <v>121</v>
      </c>
      <c r="AN574" s="11">
        <v>60</v>
      </c>
      <c r="AO574" s="11">
        <v>10</v>
      </c>
      <c r="AP574" s="11">
        <v>120</v>
      </c>
      <c r="AQ574" s="11">
        <v>60</v>
      </c>
      <c r="AR574" s="11">
        <v>40</v>
      </c>
      <c r="AS574" s="11">
        <v>1</v>
      </c>
      <c r="AT574" s="11">
        <v>130</v>
      </c>
      <c r="AU574" s="11">
        <v>383</v>
      </c>
      <c r="AV574" s="11">
        <v>12067</v>
      </c>
      <c r="AW574" s="11">
        <v>8798</v>
      </c>
      <c r="AX574" s="11">
        <v>3412</v>
      </c>
      <c r="AY574" s="11">
        <v>2632</v>
      </c>
      <c r="AZ574" s="11">
        <v>3711</v>
      </c>
      <c r="BA574" s="11">
        <v>2768</v>
      </c>
      <c r="BB574" s="11">
        <v>5229</v>
      </c>
      <c r="BC574" s="11">
        <v>1528</v>
      </c>
      <c r="BD574" s="11">
        <v>314</v>
      </c>
      <c r="BE574" s="11">
        <v>184</v>
      </c>
      <c r="BF574" s="11">
        <v>220</v>
      </c>
      <c r="BG574" s="11">
        <v>493</v>
      </c>
      <c r="BH574" s="11">
        <v>487</v>
      </c>
      <c r="BI574" s="11">
        <v>5</v>
      </c>
      <c r="BJ574" s="11">
        <v>5</v>
      </c>
      <c r="BK574" s="11">
        <v>6</v>
      </c>
      <c r="BL574" s="11">
        <v>7</v>
      </c>
      <c r="BM574" s="11">
        <v>4</v>
      </c>
      <c r="BN574" s="11">
        <v>5</v>
      </c>
      <c r="BO574" s="11">
        <v>7</v>
      </c>
      <c r="BP574" s="11">
        <v>6</v>
      </c>
      <c r="BQ574" s="11">
        <v>5</v>
      </c>
      <c r="BR574" s="11">
        <v>6</v>
      </c>
      <c r="BS574" s="11">
        <v>6</v>
      </c>
      <c r="BT574" s="11">
        <v>13</v>
      </c>
      <c r="BU574" s="11">
        <v>15</v>
      </c>
      <c r="BV574" s="11">
        <v>41</v>
      </c>
      <c r="BW574" s="11">
        <v>23</v>
      </c>
      <c r="BX574" s="11">
        <v>16</v>
      </c>
      <c r="BY574" s="11">
        <v>12</v>
      </c>
      <c r="BZ574" s="11">
        <v>14</v>
      </c>
      <c r="CA574" s="11">
        <v>7</v>
      </c>
      <c r="CB574" s="11">
        <v>12</v>
      </c>
      <c r="CC574" s="11">
        <v>5</v>
      </c>
      <c r="CD574" s="11">
        <v>6</v>
      </c>
      <c r="CE574" s="11">
        <v>5</v>
      </c>
      <c r="CF574" s="11">
        <v>4</v>
      </c>
      <c r="CG574" s="11">
        <v>6</v>
      </c>
      <c r="CH574" s="11">
        <v>8</v>
      </c>
      <c r="CI574" s="11"/>
      <c r="CJ574" s="11"/>
      <c r="CK574" s="11" t="s">
        <v>158</v>
      </c>
      <c r="CL574" s="11" t="s">
        <v>158</v>
      </c>
      <c r="CM574" s="11" t="s">
        <v>158</v>
      </c>
      <c r="CN574" s="11" t="s">
        <v>158</v>
      </c>
      <c r="CO574" s="11" t="s">
        <v>158</v>
      </c>
      <c r="CP574" s="11" t="s">
        <v>158</v>
      </c>
      <c r="CQ574" s="11" t="s">
        <v>158</v>
      </c>
      <c r="CR574" s="11" t="s">
        <v>158</v>
      </c>
      <c r="CS574" s="11" t="s">
        <v>158</v>
      </c>
      <c r="CT574" s="11" t="s">
        <v>158</v>
      </c>
      <c r="CU574" s="11" t="s">
        <v>158</v>
      </c>
      <c r="CV574" s="11" t="s">
        <v>158</v>
      </c>
      <c r="CW574" s="11" t="s">
        <v>158</v>
      </c>
      <c r="CX574" s="11" t="s">
        <v>154</v>
      </c>
      <c r="CY574" s="11" t="s">
        <v>154</v>
      </c>
      <c r="CZ574" s="11" t="s">
        <v>154</v>
      </c>
      <c r="DA574" s="11" t="s">
        <v>154</v>
      </c>
      <c r="DB574" s="11" t="s">
        <v>154</v>
      </c>
      <c r="DC574" s="11" t="s">
        <v>154</v>
      </c>
      <c r="DD574" s="11" t="s">
        <v>154</v>
      </c>
      <c r="DE574" s="11" t="s">
        <v>154</v>
      </c>
      <c r="DF574" s="11" t="s">
        <v>154</v>
      </c>
      <c r="DG574" s="11" t="s">
        <v>154</v>
      </c>
      <c r="DH574" s="11" t="s">
        <v>154</v>
      </c>
      <c r="DI574" s="11" t="s">
        <v>154</v>
      </c>
      <c r="DJ574" s="11" t="s">
        <v>154</v>
      </c>
      <c r="DK574" s="11" t="s">
        <v>157</v>
      </c>
      <c r="DL574" s="11" t="s">
        <v>157</v>
      </c>
      <c r="DM574" s="11" t="s">
        <v>157</v>
      </c>
      <c r="DN574" s="11" t="s">
        <v>157</v>
      </c>
      <c r="DO574" s="11" t="s">
        <v>157</v>
      </c>
      <c r="DP574" s="11" t="s">
        <v>157</v>
      </c>
      <c r="DQ574" s="11" t="s">
        <v>157</v>
      </c>
      <c r="DR574" s="11" t="s">
        <v>157</v>
      </c>
      <c r="DS574" s="11" t="s">
        <v>157</v>
      </c>
      <c r="DT574" s="11" t="s">
        <v>157</v>
      </c>
      <c r="DU574" s="11" t="s">
        <v>157</v>
      </c>
      <c r="DV574" s="11" t="s">
        <v>157</v>
      </c>
      <c r="DW574" s="11" t="s">
        <v>157</v>
      </c>
      <c r="DX574" s="11" t="b">
        <v>1</v>
      </c>
      <c r="DY574" s="11" t="b">
        <v>1</v>
      </c>
      <c r="DZ574" s="11" t="b">
        <v>1</v>
      </c>
      <c r="EA574" s="11" t="b">
        <v>1</v>
      </c>
      <c r="EB574" s="11" t="b">
        <v>1</v>
      </c>
      <c r="EC574" s="11" t="b">
        <v>1</v>
      </c>
      <c r="ED574" s="11" t="b">
        <v>1</v>
      </c>
      <c r="EE574" s="11" t="b">
        <v>1</v>
      </c>
      <c r="EF574" s="11" t="b">
        <v>1</v>
      </c>
      <c r="EG574" s="11" t="b">
        <v>1</v>
      </c>
      <c r="EH574" s="11" t="b">
        <v>1</v>
      </c>
      <c r="EI574" s="11" t="b">
        <v>1</v>
      </c>
      <c r="EJ574" s="11" t="b">
        <v>1</v>
      </c>
      <c r="EK574" s="11">
        <v>3.5854999999999998E-2</v>
      </c>
      <c r="EL574" s="11">
        <v>1.4406E-2</v>
      </c>
      <c r="EM574" s="11">
        <v>3.3459000000000003E-2</v>
      </c>
      <c r="EN574" s="11">
        <v>0.16666700000000001</v>
      </c>
      <c r="EO574" s="11">
        <v>2.8275000000000002E-2</v>
      </c>
      <c r="EP574" s="11">
        <v>2.9537999999999998E-2</v>
      </c>
      <c r="EQ574" s="11">
        <v>8.1596000000000002E-2</v>
      </c>
      <c r="ER574" s="11">
        <v>3.1602999999999999E-2</v>
      </c>
      <c r="ES574" s="11">
        <v>3.3971000000000001E-2</v>
      </c>
      <c r="ET574" s="11">
        <v>3.5074000000000001E-2</v>
      </c>
      <c r="EU574" s="11">
        <v>1.7014000000000001E-2</v>
      </c>
      <c r="EV574" s="11">
        <v>8.4395999999999999E-2</v>
      </c>
      <c r="EW574" s="11">
        <v>3.6811000000000003E-2</v>
      </c>
      <c r="EX574" s="11" t="s">
        <v>238</v>
      </c>
      <c r="EY574" s="11" t="str">
        <f>VLOOKUP(Table8[[#This Row],[Candidate Detail Answer: City]],cities,2,FALSE)</f>
        <v>Seattle</v>
      </c>
      <c r="EZ574" s="11" t="str">
        <f>VLOOKUP(Table8[[#This Row],[Candidate Detail Answer: City]],cities,3,FALSE)</f>
        <v>WA</v>
      </c>
      <c r="FA574" s="21">
        <f>VLOOKUP(Table8[[#This Row],[Candidate Detail Answer: City]],cities,4,FALSE)</f>
        <v>98101</v>
      </c>
      <c r="FB574" s="11" t="s">
        <v>275</v>
      </c>
      <c r="FC574" s="11" t="str">
        <f>VLOOKUP(Table8[[#This Row],[Candidate Detail Answer: Major]],majors_final,3,FALSE)</f>
        <v>Full Stack Development</v>
      </c>
      <c r="FD574" s="11" t="str">
        <f>VLOOKUP(Table8[[#This Row],[Candidate Detail Answer: Major]],majors_final,4,FALSE)</f>
        <v>IT-development focused</v>
      </c>
      <c r="FE574" s="11">
        <f>VLOOKUP(Table8[[#This Row],[Candidate Detail Answer: Major]],majors_final,5,FALSE)</f>
        <v>0</v>
      </c>
      <c r="FF574" s="11">
        <f>VLOOKUP(Table8[[#This Row],[Candidate Detail Answer: Major]],majors_final,6,FALSE)</f>
        <v>0</v>
      </c>
      <c r="FG574" s="5"/>
      <c r="FH574" s="5"/>
      <c r="FI574" s="11"/>
    </row>
    <row r="575" spans="1:165" ht="12.75" x14ac:dyDescent="0.2">
      <c r="A575" s="11">
        <v>51960703</v>
      </c>
      <c r="B575" s="11">
        <v>73589862</v>
      </c>
      <c r="C575" s="11">
        <v>55381.8729166661</v>
      </c>
      <c r="D575" s="11" t="s">
        <v>153</v>
      </c>
      <c r="E575" s="11">
        <v>345600</v>
      </c>
      <c r="F575" s="11">
        <v>77728970</v>
      </c>
      <c r="G575" s="11">
        <v>54514.029861112896</v>
      </c>
      <c r="H575" s="11">
        <v>53365.434027775504</v>
      </c>
      <c r="I575" s="11">
        <v>167527</v>
      </c>
      <c r="J575" s="11">
        <v>1</v>
      </c>
      <c r="K575" s="11">
        <v>4</v>
      </c>
      <c r="L575" s="11">
        <v>518</v>
      </c>
      <c r="M575" s="11">
        <v>131</v>
      </c>
      <c r="N575" s="11">
        <v>101</v>
      </c>
      <c r="O575" s="11">
        <v>92</v>
      </c>
      <c r="P575" s="11">
        <v>77.09</v>
      </c>
      <c r="Q575" s="11">
        <v>120557</v>
      </c>
      <c r="R575" s="11" t="s">
        <v>154</v>
      </c>
      <c r="S575" s="11" t="s">
        <v>155</v>
      </c>
      <c r="T575" s="11" t="s">
        <v>208</v>
      </c>
      <c r="U575" s="11">
        <v>0</v>
      </c>
      <c r="V575" s="11" t="s">
        <v>154</v>
      </c>
      <c r="W575" s="11" t="s">
        <v>157</v>
      </c>
      <c r="X575" s="11"/>
      <c r="Y575" s="11">
        <v>1</v>
      </c>
      <c r="Z575" s="11">
        <v>10</v>
      </c>
      <c r="AA575" s="11">
        <v>10</v>
      </c>
      <c r="AB575" s="11">
        <v>10</v>
      </c>
      <c r="AC575" s="11">
        <v>10</v>
      </c>
      <c r="AD575" s="11">
        <v>10</v>
      </c>
      <c r="AE575" s="11">
        <v>0</v>
      </c>
      <c r="AF575" s="11">
        <v>10</v>
      </c>
      <c r="AG575" s="11">
        <v>10</v>
      </c>
      <c r="AH575" s="11">
        <v>10</v>
      </c>
      <c r="AI575" s="11">
        <v>10</v>
      </c>
      <c r="AJ575" s="11">
        <v>10</v>
      </c>
      <c r="AK575" s="11">
        <v>0</v>
      </c>
      <c r="AL575" s="11">
        <v>0</v>
      </c>
      <c r="AM575" s="11">
        <v>91</v>
      </c>
      <c r="AN575" s="11">
        <v>60</v>
      </c>
      <c r="AO575" s="11">
        <v>0</v>
      </c>
      <c r="AP575" s="11">
        <v>100</v>
      </c>
      <c r="AQ575" s="11">
        <v>40</v>
      </c>
      <c r="AR575" s="11">
        <v>30</v>
      </c>
      <c r="AS575" s="11">
        <v>1</v>
      </c>
      <c r="AT575" s="11">
        <v>100</v>
      </c>
      <c r="AU575" s="11">
        <v>1118</v>
      </c>
      <c r="AV575" s="11">
        <v>1818</v>
      </c>
      <c r="AW575" s="11">
        <v>2565</v>
      </c>
      <c r="AX575" s="11">
        <v>1829</v>
      </c>
      <c r="AY575" s="11">
        <v>1746</v>
      </c>
      <c r="AZ575" s="11">
        <v>2071</v>
      </c>
      <c r="BA575" s="11">
        <v>13491</v>
      </c>
      <c r="BB575" s="11">
        <v>895</v>
      </c>
      <c r="BC575" s="11">
        <v>1219</v>
      </c>
      <c r="BD575" s="11">
        <v>3525</v>
      </c>
      <c r="BE575" s="11">
        <v>612</v>
      </c>
      <c r="BF575" s="11">
        <v>1341</v>
      </c>
      <c r="BG575" s="11">
        <v>5217</v>
      </c>
      <c r="BH575" s="11">
        <v>9356</v>
      </c>
      <c r="BI575" s="11">
        <v>5</v>
      </c>
      <c r="BJ575" s="11">
        <v>5</v>
      </c>
      <c r="BK575" s="11">
        <v>6</v>
      </c>
      <c r="BL575" s="11">
        <v>7</v>
      </c>
      <c r="BM575" s="11">
        <v>4</v>
      </c>
      <c r="BN575" s="11">
        <v>5</v>
      </c>
      <c r="BO575" s="11">
        <v>6</v>
      </c>
      <c r="BP575" s="11">
        <v>6</v>
      </c>
      <c r="BQ575" s="11">
        <v>5</v>
      </c>
      <c r="BR575" s="11">
        <v>5</v>
      </c>
      <c r="BS575" s="11">
        <v>5</v>
      </c>
      <c r="BT575" s="11">
        <v>7</v>
      </c>
      <c r="BU575" s="11">
        <v>18</v>
      </c>
      <c r="BV575" s="11">
        <v>6</v>
      </c>
      <c r="BW575" s="11">
        <v>9</v>
      </c>
      <c r="BX575" s="11">
        <v>9</v>
      </c>
      <c r="BY575" s="11">
        <v>10</v>
      </c>
      <c r="BZ575" s="11">
        <v>9</v>
      </c>
      <c r="CA575" s="11">
        <v>50</v>
      </c>
      <c r="CB575" s="11">
        <v>4</v>
      </c>
      <c r="CC575" s="11">
        <v>9</v>
      </c>
      <c r="CD575" s="11">
        <v>16</v>
      </c>
      <c r="CE575" s="11">
        <v>4</v>
      </c>
      <c r="CF575" s="11">
        <v>5</v>
      </c>
      <c r="CG575" s="11">
        <v>22</v>
      </c>
      <c r="CH575" s="11">
        <v>13</v>
      </c>
      <c r="CI575" s="11"/>
      <c r="CJ575" s="11"/>
      <c r="CK575" s="11" t="s">
        <v>158</v>
      </c>
      <c r="CL575" s="11" t="s">
        <v>158</v>
      </c>
      <c r="CM575" s="11" t="s">
        <v>158</v>
      </c>
      <c r="CN575" s="11" t="s">
        <v>158</v>
      </c>
      <c r="CO575" s="11" t="s">
        <v>158</v>
      </c>
      <c r="CP575" s="11" t="s">
        <v>158</v>
      </c>
      <c r="CQ575" s="11" t="s">
        <v>158</v>
      </c>
      <c r="CR575" s="11" t="s">
        <v>158</v>
      </c>
      <c r="CS575" s="11" t="s">
        <v>158</v>
      </c>
      <c r="CT575" s="11" t="s">
        <v>158</v>
      </c>
      <c r="CU575" s="11" t="s">
        <v>158</v>
      </c>
      <c r="CV575" s="11" t="s">
        <v>158</v>
      </c>
      <c r="CW575" s="11" t="s">
        <v>158</v>
      </c>
      <c r="CX575" s="11" t="s">
        <v>154</v>
      </c>
      <c r="CY575" s="11" t="s">
        <v>154</v>
      </c>
      <c r="CZ575" s="11" t="s">
        <v>154</v>
      </c>
      <c r="DA575" s="11" t="s">
        <v>154</v>
      </c>
      <c r="DB575" s="11" t="s">
        <v>154</v>
      </c>
      <c r="DC575" s="11" t="s">
        <v>154</v>
      </c>
      <c r="DD575" s="11" t="s">
        <v>154</v>
      </c>
      <c r="DE575" s="11" t="s">
        <v>154</v>
      </c>
      <c r="DF575" s="11" t="s">
        <v>154</v>
      </c>
      <c r="DG575" s="11" t="s">
        <v>154</v>
      </c>
      <c r="DH575" s="11" t="s">
        <v>154</v>
      </c>
      <c r="DI575" s="11" t="s">
        <v>154</v>
      </c>
      <c r="DJ575" s="11" t="s">
        <v>154</v>
      </c>
      <c r="DK575" s="11" t="s">
        <v>157</v>
      </c>
      <c r="DL575" s="11" t="s">
        <v>157</v>
      </c>
      <c r="DM575" s="11" t="s">
        <v>157</v>
      </c>
      <c r="DN575" s="11" t="s">
        <v>157</v>
      </c>
      <c r="DO575" s="11" t="s">
        <v>157</v>
      </c>
      <c r="DP575" s="11" t="s">
        <v>157</v>
      </c>
      <c r="DQ575" s="11" t="s">
        <v>157</v>
      </c>
      <c r="DR575" s="11" t="s">
        <v>157</v>
      </c>
      <c r="DS575" s="11" t="s">
        <v>157</v>
      </c>
      <c r="DT575" s="11" t="s">
        <v>157</v>
      </c>
      <c r="DU575" s="11" t="s">
        <v>157</v>
      </c>
      <c r="DV575" s="11" t="s">
        <v>157</v>
      </c>
      <c r="DW575" s="11" t="s">
        <v>157</v>
      </c>
      <c r="DX575" s="11" t="b">
        <v>1</v>
      </c>
      <c r="DY575" s="11" t="b">
        <v>1</v>
      </c>
      <c r="DZ575" s="11" t="b">
        <v>1</v>
      </c>
      <c r="EA575" s="11" t="b">
        <v>1</v>
      </c>
      <c r="EB575" s="11" t="b">
        <v>1</v>
      </c>
      <c r="EC575" s="11" t="b">
        <v>0</v>
      </c>
      <c r="ED575" s="11" t="b">
        <v>1</v>
      </c>
      <c r="EE575" s="11" t="b">
        <v>1</v>
      </c>
      <c r="EF575" s="11" t="b">
        <v>1</v>
      </c>
      <c r="EG575" s="11" t="b">
        <v>1</v>
      </c>
      <c r="EH575" s="11" t="b">
        <v>1</v>
      </c>
      <c r="EI575" s="11" t="b">
        <v>0</v>
      </c>
      <c r="EJ575" s="11" t="b">
        <v>0</v>
      </c>
      <c r="EK575" s="11">
        <v>0.113011</v>
      </c>
      <c r="EL575" s="11">
        <v>3.6052000000000001E-2</v>
      </c>
      <c r="EM575" s="11">
        <v>3.3057000000000003E-2</v>
      </c>
      <c r="EN575" s="11">
        <v>5.2644000000000003E-2</v>
      </c>
      <c r="EO575" s="11">
        <v>2.7941000000000001E-2</v>
      </c>
      <c r="EP575" s="11">
        <v>5.5638E-2</v>
      </c>
      <c r="EQ575" s="11">
        <v>3.9981000000000003E-2</v>
      </c>
      <c r="ER575" s="11">
        <v>3.2119000000000002E-2</v>
      </c>
      <c r="ES575" s="11">
        <v>3.1743E-2</v>
      </c>
      <c r="ET575" s="11">
        <v>5.8237999999999998E-2</v>
      </c>
      <c r="EU575" s="11">
        <v>0.160663</v>
      </c>
      <c r="EV575" s="11">
        <v>3.2282999999999999E-2</v>
      </c>
      <c r="EW575" s="11">
        <v>8.5922999999999999E-2</v>
      </c>
      <c r="EX575" s="11" t="s">
        <v>238</v>
      </c>
      <c r="EY575" s="11" t="str">
        <f>VLOOKUP(Table8[[#This Row],[Candidate Detail Answer: City]],cities,2,FALSE)</f>
        <v>Seattle</v>
      </c>
      <c r="EZ575" s="11" t="str">
        <f>VLOOKUP(Table8[[#This Row],[Candidate Detail Answer: City]],cities,3,FALSE)</f>
        <v>WA</v>
      </c>
      <c r="FA575" s="21">
        <f>VLOOKUP(Table8[[#This Row],[Candidate Detail Answer: City]],cities,4,FALSE)</f>
        <v>98101</v>
      </c>
      <c r="FB575" s="11" t="s">
        <v>250</v>
      </c>
      <c r="FC575" s="11" t="str">
        <f>VLOOKUP(Table8[[#This Row],[Candidate Detail Answer: Major]],majors_final,3,FALSE)</f>
        <v>Full Stack Development</v>
      </c>
      <c r="FD575" s="11" t="str">
        <f>VLOOKUP(Table8[[#This Row],[Candidate Detail Answer: Major]],majors_final,4,FALSE)</f>
        <v>IT-development focused</v>
      </c>
      <c r="FE575" s="11">
        <f>VLOOKUP(Table8[[#This Row],[Candidate Detail Answer: Major]],majors_final,5,FALSE)</f>
        <v>0</v>
      </c>
      <c r="FF575" s="11">
        <f>VLOOKUP(Table8[[#This Row],[Candidate Detail Answer: Major]],majors_final,6,FALSE)</f>
        <v>0</v>
      </c>
      <c r="FG575" s="5"/>
      <c r="FH575" s="5"/>
      <c r="FI575" s="11"/>
    </row>
    <row r="576" spans="1:165" ht="12.75" x14ac:dyDescent="0.2">
      <c r="A576" s="11">
        <v>34073614</v>
      </c>
      <c r="B576" s="11">
        <v>45901806</v>
      </c>
      <c r="C576" s="11">
        <v>48867.879166666396</v>
      </c>
      <c r="D576" s="11" t="s">
        <v>153</v>
      </c>
      <c r="E576" s="11">
        <v>345600</v>
      </c>
      <c r="F576" s="11">
        <v>52567776</v>
      </c>
      <c r="G576" s="11">
        <v>50139.193750001003</v>
      </c>
      <c r="H576" s="11">
        <v>49503.049305554297</v>
      </c>
      <c r="I576" s="11">
        <v>110307</v>
      </c>
      <c r="J576" s="11">
        <v>1</v>
      </c>
      <c r="K576" s="11">
        <v>0</v>
      </c>
      <c r="L576" s="11">
        <v>0</v>
      </c>
      <c r="M576" s="11">
        <v>131</v>
      </c>
      <c r="N576" s="11">
        <v>131</v>
      </c>
      <c r="O576" s="11">
        <v>92</v>
      </c>
      <c r="P576" s="11">
        <v>100</v>
      </c>
      <c r="Q576" s="11">
        <v>93371</v>
      </c>
      <c r="R576" s="11" t="s">
        <v>154</v>
      </c>
      <c r="S576" s="11" t="s">
        <v>155</v>
      </c>
      <c r="T576" s="11" t="s">
        <v>208</v>
      </c>
      <c r="U576" s="11">
        <v>0</v>
      </c>
      <c r="V576" s="11" t="s">
        <v>154</v>
      </c>
      <c r="W576" s="11" t="s">
        <v>157</v>
      </c>
      <c r="X576" s="11">
        <v>5</v>
      </c>
      <c r="Y576" s="11">
        <v>1</v>
      </c>
      <c r="Z576" s="11">
        <v>10</v>
      </c>
      <c r="AA576" s="11">
        <v>10</v>
      </c>
      <c r="AB576" s="11">
        <v>10</v>
      </c>
      <c r="AC576" s="11">
        <v>10</v>
      </c>
      <c r="AD576" s="11">
        <v>10</v>
      </c>
      <c r="AE576" s="11">
        <v>10</v>
      </c>
      <c r="AF576" s="11">
        <v>10</v>
      </c>
      <c r="AG576" s="11">
        <v>10</v>
      </c>
      <c r="AH576" s="11">
        <v>10</v>
      </c>
      <c r="AI576" s="11">
        <v>10</v>
      </c>
      <c r="AJ576" s="11">
        <v>10</v>
      </c>
      <c r="AK576" s="11">
        <v>10</v>
      </c>
      <c r="AL576" s="11">
        <v>10</v>
      </c>
      <c r="AM576" s="11">
        <v>121</v>
      </c>
      <c r="AN576" s="11">
        <v>60</v>
      </c>
      <c r="AO576" s="11">
        <v>10</v>
      </c>
      <c r="AP576" s="11">
        <v>120</v>
      </c>
      <c r="AQ576" s="11">
        <v>60</v>
      </c>
      <c r="AR576" s="11">
        <v>40</v>
      </c>
      <c r="AS576" s="11">
        <v>1</v>
      </c>
      <c r="AT576" s="11">
        <v>130</v>
      </c>
      <c r="AU576" s="11">
        <v>64</v>
      </c>
      <c r="AV576" s="11">
        <v>901</v>
      </c>
      <c r="AW576" s="11">
        <v>326</v>
      </c>
      <c r="AX576" s="11">
        <v>1700</v>
      </c>
      <c r="AY576" s="11">
        <v>3059</v>
      </c>
      <c r="AZ576" s="11">
        <v>641</v>
      </c>
      <c r="BA576" s="11">
        <v>386</v>
      </c>
      <c r="BB576" s="11">
        <v>513</v>
      </c>
      <c r="BC576" s="11">
        <v>2636</v>
      </c>
      <c r="BD576" s="11">
        <v>1020</v>
      </c>
      <c r="BE576" s="11">
        <v>1243</v>
      </c>
      <c r="BF576" s="11">
        <v>578</v>
      </c>
      <c r="BG576" s="11">
        <v>2363</v>
      </c>
      <c r="BH576" s="11">
        <v>1344</v>
      </c>
      <c r="BI576" s="11">
        <v>8</v>
      </c>
      <c r="BJ576" s="11">
        <v>8</v>
      </c>
      <c r="BK576" s="11">
        <v>6</v>
      </c>
      <c r="BL576" s="11">
        <v>11</v>
      </c>
      <c r="BM576" s="11">
        <v>6</v>
      </c>
      <c r="BN576" s="11">
        <v>7</v>
      </c>
      <c r="BO576" s="11">
        <v>13</v>
      </c>
      <c r="BP576" s="11">
        <v>11</v>
      </c>
      <c r="BQ576" s="11">
        <v>8</v>
      </c>
      <c r="BR576" s="11">
        <v>8</v>
      </c>
      <c r="BS576" s="11">
        <v>14</v>
      </c>
      <c r="BT576" s="11">
        <v>21</v>
      </c>
      <c r="BU576" s="11">
        <v>26</v>
      </c>
      <c r="BV576" s="11">
        <v>9</v>
      </c>
      <c r="BW576" s="11">
        <v>5</v>
      </c>
      <c r="BX576" s="11">
        <v>14</v>
      </c>
      <c r="BY576" s="11">
        <v>10</v>
      </c>
      <c r="BZ576" s="11">
        <v>5</v>
      </c>
      <c r="CA576" s="11">
        <v>4</v>
      </c>
      <c r="CB576" s="11">
        <v>4</v>
      </c>
      <c r="CC576" s="11">
        <v>25</v>
      </c>
      <c r="CD576" s="11">
        <v>3</v>
      </c>
      <c r="CE576" s="11">
        <v>15</v>
      </c>
      <c r="CF576" s="11">
        <v>4</v>
      </c>
      <c r="CG576" s="11">
        <v>18</v>
      </c>
      <c r="CH576" s="11">
        <v>10</v>
      </c>
      <c r="CI576" s="11"/>
      <c r="CJ576" s="11"/>
      <c r="CK576" s="11" t="s">
        <v>158</v>
      </c>
      <c r="CL576" s="11" t="s">
        <v>158</v>
      </c>
      <c r="CM576" s="11" t="s">
        <v>158</v>
      </c>
      <c r="CN576" s="11" t="s">
        <v>158</v>
      </c>
      <c r="CO576" s="11" t="s">
        <v>158</v>
      </c>
      <c r="CP576" s="11" t="s">
        <v>158</v>
      </c>
      <c r="CQ576" s="11" t="s">
        <v>158</v>
      </c>
      <c r="CR576" s="11" t="s">
        <v>158</v>
      </c>
      <c r="CS576" s="11" t="s">
        <v>158</v>
      </c>
      <c r="CT576" s="11" t="s">
        <v>158</v>
      </c>
      <c r="CU576" s="11" t="s">
        <v>158</v>
      </c>
      <c r="CV576" s="11" t="s">
        <v>158</v>
      </c>
      <c r="CW576" s="11" t="s">
        <v>158</v>
      </c>
      <c r="CX576" s="11" t="s">
        <v>154</v>
      </c>
      <c r="CY576" s="11" t="s">
        <v>154</v>
      </c>
      <c r="CZ576" s="11" t="s">
        <v>154</v>
      </c>
      <c r="DA576" s="11" t="s">
        <v>154</v>
      </c>
      <c r="DB576" s="11" t="s">
        <v>154</v>
      </c>
      <c r="DC576" s="11" t="s">
        <v>154</v>
      </c>
      <c r="DD576" s="11" t="s">
        <v>154</v>
      </c>
      <c r="DE576" s="11" t="s">
        <v>154</v>
      </c>
      <c r="DF576" s="11" t="s">
        <v>154</v>
      </c>
      <c r="DG576" s="11" t="s">
        <v>154</v>
      </c>
      <c r="DH576" s="11" t="s">
        <v>154</v>
      </c>
      <c r="DI576" s="11" t="s">
        <v>154</v>
      </c>
      <c r="DJ576" s="11" t="s">
        <v>154</v>
      </c>
      <c r="DK576" s="11" t="s">
        <v>157</v>
      </c>
      <c r="DL576" s="11" t="s">
        <v>157</v>
      </c>
      <c r="DM576" s="11" t="s">
        <v>157</v>
      </c>
      <c r="DN576" s="11" t="s">
        <v>157</v>
      </c>
      <c r="DO576" s="11" t="s">
        <v>157</v>
      </c>
      <c r="DP576" s="11" t="s">
        <v>157</v>
      </c>
      <c r="DQ576" s="11" t="s">
        <v>157</v>
      </c>
      <c r="DR576" s="11" t="s">
        <v>157</v>
      </c>
      <c r="DS576" s="11" t="s">
        <v>157</v>
      </c>
      <c r="DT576" s="11" t="s">
        <v>157</v>
      </c>
      <c r="DU576" s="11" t="s">
        <v>157</v>
      </c>
      <c r="DV576" s="11" t="s">
        <v>157</v>
      </c>
      <c r="DW576" s="11" t="s">
        <v>157</v>
      </c>
      <c r="DX576" s="11" t="b">
        <v>1</v>
      </c>
      <c r="DY576" s="11" t="b">
        <v>1</v>
      </c>
      <c r="DZ576" s="11" t="b">
        <v>1</v>
      </c>
      <c r="EA576" s="11" t="b">
        <v>1</v>
      </c>
      <c r="EB576" s="11" t="b">
        <v>1</v>
      </c>
      <c r="EC576" s="11" t="b">
        <v>1</v>
      </c>
      <c r="ED576" s="11" t="b">
        <v>1</v>
      </c>
      <c r="EE576" s="11" t="b">
        <v>1</v>
      </c>
      <c r="EF576" s="11" t="b">
        <v>1</v>
      </c>
      <c r="EG576" s="11" t="b">
        <v>1</v>
      </c>
      <c r="EH576" s="11" t="b">
        <v>1</v>
      </c>
      <c r="EI576" s="11" t="b">
        <v>1</v>
      </c>
      <c r="EJ576" s="11" t="b">
        <v>1</v>
      </c>
      <c r="EK576" s="11">
        <v>3.0395999999999999E-2</v>
      </c>
      <c r="EL576" s="11">
        <v>2.9062000000000001E-2</v>
      </c>
      <c r="EM576" s="11">
        <v>3.2849000000000003E-2</v>
      </c>
      <c r="EN576" s="11">
        <v>2.9335E-2</v>
      </c>
      <c r="EO576" s="11">
        <v>3.1118E-2</v>
      </c>
      <c r="EP576" s="11">
        <v>3.6366000000000002E-2</v>
      </c>
      <c r="EQ576" s="11">
        <v>1.4815999999999999E-2</v>
      </c>
      <c r="ER576" s="11">
        <v>3.2725999999999998E-2</v>
      </c>
      <c r="ES576" s="11">
        <v>3.4440999999999999E-2</v>
      </c>
      <c r="ET576" s="11">
        <v>3.0702E-2</v>
      </c>
      <c r="EU576" s="11">
        <v>3.7852999999999998E-2</v>
      </c>
      <c r="EV576" s="11">
        <v>4.0042000000000001E-2</v>
      </c>
      <c r="EW576" s="11">
        <v>3.0993E-2</v>
      </c>
      <c r="EX576" s="11" t="s">
        <v>419</v>
      </c>
      <c r="EY576" s="11" t="str">
        <f>VLOOKUP(Table8[[#This Row],[Candidate Detail Answer: City]],cities,2,FALSE)</f>
        <v>Seattle</v>
      </c>
      <c r="EZ576" s="11" t="str">
        <f>VLOOKUP(Table8[[#This Row],[Candidate Detail Answer: City]],cities,3,FALSE)</f>
        <v>WA</v>
      </c>
      <c r="FA576" s="21">
        <f>VLOOKUP(Table8[[#This Row],[Candidate Detail Answer: City]],cities,4,FALSE)</f>
        <v>98101</v>
      </c>
      <c r="FB576" s="11" t="s">
        <v>229</v>
      </c>
      <c r="FC576" s="11" t="str">
        <f>VLOOKUP(Table8[[#This Row],[Candidate Detail Answer: Major]],majors_final,3,FALSE)</f>
        <v>Computer Science</v>
      </c>
      <c r="FD576" s="11" t="str">
        <f>VLOOKUP(Table8[[#This Row],[Candidate Detail Answer: Major]],majors_final,4,FALSE)</f>
        <v>IT-development focused</v>
      </c>
      <c r="FE576" s="11">
        <f>VLOOKUP(Table8[[#This Row],[Candidate Detail Answer: Major]],majors_final,5,FALSE)</f>
        <v>0</v>
      </c>
      <c r="FF576" s="11">
        <f>VLOOKUP(Table8[[#This Row],[Candidate Detail Answer: Major]],majors_final,6,FALSE)</f>
        <v>0</v>
      </c>
      <c r="FG576" s="5"/>
      <c r="FH576" s="5"/>
      <c r="FI576" s="11"/>
    </row>
    <row r="577" spans="1:165" ht="12.75" x14ac:dyDescent="0.2">
      <c r="A577" s="11">
        <v>30067968</v>
      </c>
      <c r="B577" s="11">
        <v>39671044</v>
      </c>
      <c r="C577" s="11">
        <v>52771.888888888403</v>
      </c>
      <c r="D577" s="11" t="s">
        <v>153</v>
      </c>
      <c r="E577" s="11">
        <v>345600</v>
      </c>
      <c r="F577" s="11">
        <v>46980098</v>
      </c>
      <c r="G577" s="11">
        <v>48132.388194445099</v>
      </c>
      <c r="H577" s="11">
        <v>47731.313194443603</v>
      </c>
      <c r="I577" s="11">
        <v>256502</v>
      </c>
      <c r="J577" s="11">
        <v>1</v>
      </c>
      <c r="K577" s="11">
        <v>0</v>
      </c>
      <c r="L577" s="11">
        <v>0</v>
      </c>
      <c r="M577" s="11">
        <v>131</v>
      </c>
      <c r="N577" s="11">
        <v>121</v>
      </c>
      <c r="O577" s="11">
        <v>92</v>
      </c>
      <c r="P577" s="11">
        <v>92.36</v>
      </c>
      <c r="Q577" s="11">
        <v>153097</v>
      </c>
      <c r="R577" s="11" t="s">
        <v>154</v>
      </c>
      <c r="S577" s="11" t="s">
        <v>155</v>
      </c>
      <c r="T577" s="11" t="s">
        <v>156</v>
      </c>
      <c r="U577" s="11">
        <v>0</v>
      </c>
      <c r="V577" s="11" t="s">
        <v>154</v>
      </c>
      <c r="W577" s="11" t="s">
        <v>157</v>
      </c>
      <c r="X577" s="11">
        <v>3</v>
      </c>
      <c r="Y577" s="11">
        <v>1</v>
      </c>
      <c r="Z577" s="11">
        <v>10</v>
      </c>
      <c r="AA577" s="11">
        <v>10</v>
      </c>
      <c r="AB577" s="11">
        <v>10</v>
      </c>
      <c r="AC577" s="11">
        <v>10</v>
      </c>
      <c r="AD577" s="11">
        <v>10</v>
      </c>
      <c r="AE577" s="11">
        <v>10</v>
      </c>
      <c r="AF577" s="11">
        <v>10</v>
      </c>
      <c r="AG577" s="11">
        <v>10</v>
      </c>
      <c r="AH577" s="11">
        <v>10</v>
      </c>
      <c r="AI577" s="11">
        <v>10</v>
      </c>
      <c r="AJ577" s="11">
        <v>10</v>
      </c>
      <c r="AK577" s="11">
        <v>0</v>
      </c>
      <c r="AL577" s="11">
        <v>10</v>
      </c>
      <c r="AM577" s="11">
        <v>111</v>
      </c>
      <c r="AN577" s="11">
        <v>60</v>
      </c>
      <c r="AO577" s="11">
        <v>10</v>
      </c>
      <c r="AP577" s="11">
        <v>110</v>
      </c>
      <c r="AQ577" s="11">
        <v>50</v>
      </c>
      <c r="AR577" s="11">
        <v>30</v>
      </c>
      <c r="AS577" s="11">
        <v>1</v>
      </c>
      <c r="AT577" s="11">
        <v>120</v>
      </c>
      <c r="AU577" s="11">
        <v>379</v>
      </c>
      <c r="AV577" s="11">
        <v>2178</v>
      </c>
      <c r="AW577" s="11">
        <v>1810</v>
      </c>
      <c r="AX577" s="11">
        <v>940</v>
      </c>
      <c r="AY577" s="11">
        <v>675</v>
      </c>
      <c r="AZ577" s="11">
        <v>1372</v>
      </c>
      <c r="BA577" s="11">
        <v>815</v>
      </c>
      <c r="BB577" s="11">
        <v>32459</v>
      </c>
      <c r="BC577" s="11">
        <v>10399</v>
      </c>
      <c r="BD577" s="11">
        <v>808</v>
      </c>
      <c r="BE577" s="11">
        <v>8341</v>
      </c>
      <c r="BF577" s="11">
        <v>1296</v>
      </c>
      <c r="BG577" s="11">
        <v>31981</v>
      </c>
      <c r="BH577" s="11">
        <v>9922</v>
      </c>
      <c r="BI577" s="11">
        <v>11</v>
      </c>
      <c r="BJ577" s="11">
        <v>11</v>
      </c>
      <c r="BK577" s="11">
        <v>10</v>
      </c>
      <c r="BL577" s="11">
        <v>13</v>
      </c>
      <c r="BM577" s="11">
        <v>11</v>
      </c>
      <c r="BN577" s="11">
        <v>11</v>
      </c>
      <c r="BO577" s="11">
        <v>14</v>
      </c>
      <c r="BP577" s="11">
        <v>13</v>
      </c>
      <c r="BQ577" s="11">
        <v>11</v>
      </c>
      <c r="BR577" s="11">
        <v>6</v>
      </c>
      <c r="BS577" s="11">
        <v>14</v>
      </c>
      <c r="BT577" s="11">
        <v>15</v>
      </c>
      <c r="BU577" s="11">
        <v>25</v>
      </c>
      <c r="BV577" s="11">
        <v>18</v>
      </c>
      <c r="BW577" s="11">
        <v>14</v>
      </c>
      <c r="BX577" s="11">
        <v>5</v>
      </c>
      <c r="BY577" s="11">
        <v>9</v>
      </c>
      <c r="BZ577" s="11">
        <v>9</v>
      </c>
      <c r="CA577" s="11">
        <v>5</v>
      </c>
      <c r="CB577" s="11">
        <v>15</v>
      </c>
      <c r="CC577" s="11">
        <v>15</v>
      </c>
      <c r="CD577" s="11">
        <v>7</v>
      </c>
      <c r="CE577" s="11">
        <v>16</v>
      </c>
      <c r="CF577" s="11">
        <v>6</v>
      </c>
      <c r="CG577" s="11">
        <v>74</v>
      </c>
      <c r="CH577" s="11">
        <v>4</v>
      </c>
      <c r="CI577" s="11"/>
      <c r="CJ577" s="11"/>
      <c r="CK577" s="11" t="s">
        <v>158</v>
      </c>
      <c r="CL577" s="11" t="s">
        <v>158</v>
      </c>
      <c r="CM577" s="11" t="s">
        <v>158</v>
      </c>
      <c r="CN577" s="11" t="s">
        <v>158</v>
      </c>
      <c r="CO577" s="11" t="s">
        <v>158</v>
      </c>
      <c r="CP577" s="11" t="s">
        <v>158</v>
      </c>
      <c r="CQ577" s="11" t="s">
        <v>158</v>
      </c>
      <c r="CR577" s="11" t="s">
        <v>158</v>
      </c>
      <c r="CS577" s="11" t="s">
        <v>158</v>
      </c>
      <c r="CT577" s="11" t="s">
        <v>158</v>
      </c>
      <c r="CU577" s="11" t="s">
        <v>158</v>
      </c>
      <c r="CV577" s="11" t="s">
        <v>158</v>
      </c>
      <c r="CW577" s="11" t="s">
        <v>158</v>
      </c>
      <c r="CX577" s="11" t="s">
        <v>154</v>
      </c>
      <c r="CY577" s="11" t="s">
        <v>154</v>
      </c>
      <c r="CZ577" s="11" t="s">
        <v>154</v>
      </c>
      <c r="DA577" s="11" t="s">
        <v>154</v>
      </c>
      <c r="DB577" s="11" t="s">
        <v>154</v>
      </c>
      <c r="DC577" s="11" t="s">
        <v>154</v>
      </c>
      <c r="DD577" s="11" t="s">
        <v>154</v>
      </c>
      <c r="DE577" s="11" t="s">
        <v>154</v>
      </c>
      <c r="DF577" s="11" t="s">
        <v>154</v>
      </c>
      <c r="DG577" s="11" t="s">
        <v>154</v>
      </c>
      <c r="DH577" s="11" t="s">
        <v>154</v>
      </c>
      <c r="DI577" s="11" t="s">
        <v>154</v>
      </c>
      <c r="DJ577" s="11" t="s">
        <v>154</v>
      </c>
      <c r="DK577" s="11" t="s">
        <v>157</v>
      </c>
      <c r="DL577" s="11" t="s">
        <v>157</v>
      </c>
      <c r="DM577" s="11" t="s">
        <v>157</v>
      </c>
      <c r="DN577" s="11" t="s">
        <v>157</v>
      </c>
      <c r="DO577" s="11" t="s">
        <v>157</v>
      </c>
      <c r="DP577" s="11" t="s">
        <v>157</v>
      </c>
      <c r="DQ577" s="11" t="s">
        <v>157</v>
      </c>
      <c r="DR577" s="11" t="s">
        <v>157</v>
      </c>
      <c r="DS577" s="11" t="s">
        <v>157</v>
      </c>
      <c r="DT577" s="11" t="s">
        <v>157</v>
      </c>
      <c r="DU577" s="11" t="s">
        <v>157</v>
      </c>
      <c r="DV577" s="11" t="s">
        <v>157</v>
      </c>
      <c r="DW577" s="11" t="s">
        <v>157</v>
      </c>
      <c r="DX577" s="11" t="b">
        <v>1</v>
      </c>
      <c r="DY577" s="11" t="b">
        <v>1</v>
      </c>
      <c r="DZ577" s="11" t="b">
        <v>1</v>
      </c>
      <c r="EA577" s="11" t="b">
        <v>1</v>
      </c>
      <c r="EB577" s="11" t="b">
        <v>1</v>
      </c>
      <c r="EC577" s="11" t="b">
        <v>1</v>
      </c>
      <c r="ED577" s="11" t="b">
        <v>1</v>
      </c>
      <c r="EE577" s="11" t="b">
        <v>1</v>
      </c>
      <c r="EF577" s="11" t="b">
        <v>1</v>
      </c>
      <c r="EG577" s="11" t="b">
        <v>1</v>
      </c>
      <c r="EH577" s="11" t="b">
        <v>1</v>
      </c>
      <c r="EI577" s="11" t="b">
        <v>0</v>
      </c>
      <c r="EJ577" s="11" t="b">
        <v>1</v>
      </c>
      <c r="EK577" s="11">
        <v>2.9023E-2</v>
      </c>
      <c r="EL577" s="11">
        <v>3.1725999999999997E-2</v>
      </c>
      <c r="EM577" s="11">
        <v>3.4750000000000003E-2</v>
      </c>
      <c r="EN577" s="11">
        <v>0.17058100000000001</v>
      </c>
      <c r="EO577" s="11">
        <v>3.1822000000000003E-2</v>
      </c>
      <c r="EP577" s="11">
        <v>5.6926999999999998E-2</v>
      </c>
      <c r="EQ577" s="11">
        <v>3.2092000000000002E-2</v>
      </c>
      <c r="ER577" s="11">
        <v>3.2744000000000002E-2</v>
      </c>
      <c r="ES577" s="11">
        <v>3.6942999999999997E-2</v>
      </c>
      <c r="ET577" s="11">
        <v>3.8651999999999999E-2</v>
      </c>
      <c r="EU577" s="11">
        <v>3.5817000000000002E-2</v>
      </c>
      <c r="EV577" s="11">
        <v>3.8048999999999999E-2</v>
      </c>
      <c r="EW577" s="11">
        <v>3.3315999999999998E-2</v>
      </c>
      <c r="EX577" s="11" t="s">
        <v>238</v>
      </c>
      <c r="EY577" s="11" t="str">
        <f>VLOOKUP(Table8[[#This Row],[Candidate Detail Answer: City]],cities,2,FALSE)</f>
        <v>Seattle</v>
      </c>
      <c r="EZ577" s="11" t="str">
        <f>VLOOKUP(Table8[[#This Row],[Candidate Detail Answer: City]],cities,3,FALSE)</f>
        <v>WA</v>
      </c>
      <c r="FA577" s="21">
        <f>VLOOKUP(Table8[[#This Row],[Candidate Detail Answer: City]],cities,4,FALSE)</f>
        <v>98101</v>
      </c>
      <c r="FB577" s="11" t="s">
        <v>381</v>
      </c>
      <c r="FC577" s="11" t="str">
        <f>VLOOKUP(Table8[[#This Row],[Candidate Detail Answer: Major]],majors_final,3,FALSE)</f>
        <v>Software Development</v>
      </c>
      <c r="FD577" s="11" t="str">
        <f>VLOOKUP(Table8[[#This Row],[Candidate Detail Answer: Major]],majors_final,4,FALSE)</f>
        <v>IT-development focused</v>
      </c>
      <c r="FE577" s="11">
        <f>VLOOKUP(Table8[[#This Row],[Candidate Detail Answer: Major]],majors_final,5,FALSE)</f>
        <v>0</v>
      </c>
      <c r="FF577" s="11">
        <f>VLOOKUP(Table8[[#This Row],[Candidate Detail Answer: Major]],majors_final,6,FALSE)</f>
        <v>0</v>
      </c>
      <c r="FG577" s="5"/>
      <c r="FH577" s="5"/>
      <c r="FI577" s="11"/>
    </row>
    <row r="578" spans="1:165" ht="12.75" x14ac:dyDescent="0.2">
      <c r="A578" s="11">
        <v>34073549</v>
      </c>
      <c r="B578" s="11">
        <v>45901684</v>
      </c>
      <c r="C578" s="11">
        <v>48670.485416666401</v>
      </c>
      <c r="D578" s="11" t="s">
        <v>153</v>
      </c>
      <c r="E578" s="11">
        <v>345600</v>
      </c>
      <c r="F578" s="11">
        <v>52567754</v>
      </c>
      <c r="G578" s="11">
        <v>49798.036805556498</v>
      </c>
      <c r="H578" s="11">
        <v>49201.8541666655</v>
      </c>
      <c r="I578" s="11">
        <v>347807</v>
      </c>
      <c r="J578" s="11">
        <v>1</v>
      </c>
      <c r="K578" s="11">
        <v>54</v>
      </c>
      <c r="L578" s="11">
        <v>234485</v>
      </c>
      <c r="M578" s="11">
        <v>131</v>
      </c>
      <c r="N578" s="11">
        <v>131</v>
      </c>
      <c r="O578" s="11">
        <v>92</v>
      </c>
      <c r="P578" s="11">
        <v>100</v>
      </c>
      <c r="Q578" s="11">
        <v>154990</v>
      </c>
      <c r="R578" s="11" t="s">
        <v>154</v>
      </c>
      <c r="S578" s="11" t="s">
        <v>155</v>
      </c>
      <c r="T578" s="11" t="s">
        <v>208</v>
      </c>
      <c r="U578" s="11">
        <v>0</v>
      </c>
      <c r="V578" s="11" t="s">
        <v>154</v>
      </c>
      <c r="W578" s="11" t="s">
        <v>157</v>
      </c>
      <c r="X578" s="11">
        <v>4</v>
      </c>
      <c r="Y578" s="11">
        <v>1</v>
      </c>
      <c r="Z578" s="11">
        <v>10</v>
      </c>
      <c r="AA578" s="11">
        <v>10</v>
      </c>
      <c r="AB578" s="11">
        <v>10</v>
      </c>
      <c r="AC578" s="11">
        <v>10</v>
      </c>
      <c r="AD578" s="11">
        <v>10</v>
      </c>
      <c r="AE578" s="11">
        <v>10</v>
      </c>
      <c r="AF578" s="11">
        <v>10</v>
      </c>
      <c r="AG578" s="11">
        <v>10</v>
      </c>
      <c r="AH578" s="11">
        <v>10</v>
      </c>
      <c r="AI578" s="11">
        <v>10</v>
      </c>
      <c r="AJ578" s="11">
        <v>10</v>
      </c>
      <c r="AK578" s="11">
        <v>10</v>
      </c>
      <c r="AL578" s="11">
        <v>10</v>
      </c>
      <c r="AM578" s="11">
        <v>121</v>
      </c>
      <c r="AN578" s="11">
        <v>60</v>
      </c>
      <c r="AO578" s="11">
        <v>10</v>
      </c>
      <c r="AP578" s="11">
        <v>120</v>
      </c>
      <c r="AQ578" s="11">
        <v>60</v>
      </c>
      <c r="AR578" s="11">
        <v>40</v>
      </c>
      <c r="AS578" s="11">
        <v>1</v>
      </c>
      <c r="AT578" s="11">
        <v>130</v>
      </c>
      <c r="AU578" s="11">
        <v>197</v>
      </c>
      <c r="AV578" s="11">
        <v>3232</v>
      </c>
      <c r="AW578" s="11">
        <v>1663</v>
      </c>
      <c r="AX578" s="11">
        <v>1659</v>
      </c>
      <c r="AY578" s="11">
        <v>707</v>
      </c>
      <c r="AZ578" s="11">
        <v>27544</v>
      </c>
      <c r="BA578" s="11">
        <v>636</v>
      </c>
      <c r="BB578" s="11">
        <v>1792</v>
      </c>
      <c r="BC578" s="11">
        <v>3141</v>
      </c>
      <c r="BD578" s="11">
        <v>422</v>
      </c>
      <c r="BE578" s="11">
        <v>927</v>
      </c>
      <c r="BF578" s="11">
        <v>1906</v>
      </c>
      <c r="BG578" s="11">
        <v>33339</v>
      </c>
      <c r="BH578" s="11">
        <v>115618</v>
      </c>
      <c r="BI578" s="11">
        <v>10</v>
      </c>
      <c r="BJ578" s="11">
        <v>9</v>
      </c>
      <c r="BK578" s="11">
        <v>9</v>
      </c>
      <c r="BL578" s="11">
        <v>12</v>
      </c>
      <c r="BM578" s="11">
        <v>8</v>
      </c>
      <c r="BN578" s="11">
        <v>10</v>
      </c>
      <c r="BO578" s="11">
        <v>11</v>
      </c>
      <c r="BP578" s="11">
        <v>10</v>
      </c>
      <c r="BQ578" s="11">
        <v>9</v>
      </c>
      <c r="BR578" s="11">
        <v>9</v>
      </c>
      <c r="BS578" s="11">
        <v>10</v>
      </c>
      <c r="BT578" s="11">
        <v>17</v>
      </c>
      <c r="BU578" s="11">
        <v>23</v>
      </c>
      <c r="BV578" s="11">
        <v>25</v>
      </c>
      <c r="BW578" s="11">
        <v>2</v>
      </c>
      <c r="BX578" s="11">
        <v>4</v>
      </c>
      <c r="BY578" s="11">
        <v>2</v>
      </c>
      <c r="BZ578" s="11">
        <v>5</v>
      </c>
      <c r="CA578" s="11">
        <v>2</v>
      </c>
      <c r="CB578" s="11">
        <v>2</v>
      </c>
      <c r="CC578" s="11">
        <v>2</v>
      </c>
      <c r="CD578" s="11">
        <v>2</v>
      </c>
      <c r="CE578" s="11">
        <v>2</v>
      </c>
      <c r="CF578" s="11">
        <v>2</v>
      </c>
      <c r="CG578" s="11">
        <v>30</v>
      </c>
      <c r="CH578" s="11">
        <v>4</v>
      </c>
      <c r="CI578" s="11"/>
      <c r="CJ578" s="11"/>
      <c r="CK578" s="11" t="s">
        <v>158</v>
      </c>
      <c r="CL578" s="11" t="s">
        <v>158</v>
      </c>
      <c r="CM578" s="11" t="s">
        <v>158</v>
      </c>
      <c r="CN578" s="11" t="s">
        <v>158</v>
      </c>
      <c r="CO578" s="11" t="s">
        <v>158</v>
      </c>
      <c r="CP578" s="11" t="s">
        <v>158</v>
      </c>
      <c r="CQ578" s="11" t="s">
        <v>158</v>
      </c>
      <c r="CR578" s="11" t="s">
        <v>158</v>
      </c>
      <c r="CS578" s="11" t="s">
        <v>158</v>
      </c>
      <c r="CT578" s="11" t="s">
        <v>158</v>
      </c>
      <c r="CU578" s="11" t="s">
        <v>158</v>
      </c>
      <c r="CV578" s="11" t="s">
        <v>158</v>
      </c>
      <c r="CW578" s="11" t="s">
        <v>158</v>
      </c>
      <c r="CX578" s="11" t="s">
        <v>154</v>
      </c>
      <c r="CY578" s="11" t="s">
        <v>154</v>
      </c>
      <c r="CZ578" s="11" t="s">
        <v>154</v>
      </c>
      <c r="DA578" s="11" t="s">
        <v>154</v>
      </c>
      <c r="DB578" s="11" t="s">
        <v>154</v>
      </c>
      <c r="DC578" s="11" t="s">
        <v>154</v>
      </c>
      <c r="DD578" s="11" t="s">
        <v>154</v>
      </c>
      <c r="DE578" s="11" t="s">
        <v>154</v>
      </c>
      <c r="DF578" s="11" t="s">
        <v>154</v>
      </c>
      <c r="DG578" s="11" t="s">
        <v>154</v>
      </c>
      <c r="DH578" s="11" t="s">
        <v>154</v>
      </c>
      <c r="DI578" s="11" t="s">
        <v>154</v>
      </c>
      <c r="DJ578" s="11" t="s">
        <v>154</v>
      </c>
      <c r="DK578" s="11" t="s">
        <v>157</v>
      </c>
      <c r="DL578" s="11" t="s">
        <v>157</v>
      </c>
      <c r="DM578" s="11" t="s">
        <v>157</v>
      </c>
      <c r="DN578" s="11" t="s">
        <v>157</v>
      </c>
      <c r="DO578" s="11" t="s">
        <v>157</v>
      </c>
      <c r="DP578" s="11" t="s">
        <v>157</v>
      </c>
      <c r="DQ578" s="11" t="s">
        <v>157</v>
      </c>
      <c r="DR578" s="11" t="s">
        <v>157</v>
      </c>
      <c r="DS578" s="11" t="s">
        <v>157</v>
      </c>
      <c r="DT578" s="11" t="s">
        <v>157</v>
      </c>
      <c r="DU578" s="11" t="s">
        <v>157</v>
      </c>
      <c r="DV578" s="11" t="s">
        <v>157</v>
      </c>
      <c r="DW578" s="11" t="s">
        <v>157</v>
      </c>
      <c r="DX578" s="11" t="b">
        <v>1</v>
      </c>
      <c r="DY578" s="11" t="b">
        <v>1</v>
      </c>
      <c r="DZ578" s="11" t="b">
        <v>1</v>
      </c>
      <c r="EA578" s="11" t="b">
        <v>1</v>
      </c>
      <c r="EB578" s="11" t="b">
        <v>1</v>
      </c>
      <c r="EC578" s="11" t="b">
        <v>1</v>
      </c>
      <c r="ED578" s="11" t="b">
        <v>1</v>
      </c>
      <c r="EE578" s="11" t="b">
        <v>1</v>
      </c>
      <c r="EF578" s="11" t="b">
        <v>1</v>
      </c>
      <c r="EG578" s="11" t="b">
        <v>1</v>
      </c>
      <c r="EH578" s="11" t="b">
        <v>1</v>
      </c>
      <c r="EI578" s="11" t="b">
        <v>1</v>
      </c>
      <c r="EJ578" s="11" t="b">
        <v>1</v>
      </c>
      <c r="EK578" s="11">
        <v>1.1867000000000001E-2</v>
      </c>
      <c r="EL578" s="11">
        <v>2.7952000000000001E-2</v>
      </c>
      <c r="EM578" s="11">
        <v>2.8565E-2</v>
      </c>
      <c r="EN578" s="11">
        <v>3.7465999999999999E-2</v>
      </c>
      <c r="EO578" s="11">
        <v>2.9685E-2</v>
      </c>
      <c r="EP578" s="11">
        <v>2.7782000000000001E-2</v>
      </c>
      <c r="EQ578" s="11">
        <v>1.5235E-2</v>
      </c>
      <c r="ER578" s="11">
        <v>3.3458000000000002E-2</v>
      </c>
      <c r="ES578" s="11">
        <v>3.1133000000000001E-2</v>
      </c>
      <c r="ET578" s="11">
        <v>3.1588999999999999E-2</v>
      </c>
      <c r="EU578" s="11">
        <v>3.6495E-2</v>
      </c>
      <c r="EV578" s="11">
        <v>3.7435999999999997E-2</v>
      </c>
      <c r="EW578" s="11">
        <v>3.0106000000000001E-2</v>
      </c>
      <c r="EX578" s="11" t="s">
        <v>238</v>
      </c>
      <c r="EY578" s="11" t="str">
        <f>VLOOKUP(Table8[[#This Row],[Candidate Detail Answer: City]],cities,2,FALSE)</f>
        <v>Seattle</v>
      </c>
      <c r="EZ578" s="11" t="str">
        <f>VLOOKUP(Table8[[#This Row],[Candidate Detail Answer: City]],cities,3,FALSE)</f>
        <v>WA</v>
      </c>
      <c r="FA578" s="21">
        <f>VLOOKUP(Table8[[#This Row],[Candidate Detail Answer: City]],cities,4,FALSE)</f>
        <v>98101</v>
      </c>
      <c r="FB578" s="11" t="s">
        <v>234</v>
      </c>
      <c r="FC578" s="11" t="str">
        <f>VLOOKUP(Table8[[#This Row],[Candidate Detail Answer: Major]],majors_final,3,FALSE)</f>
        <v>Computer Programming</v>
      </c>
      <c r="FD578" s="11" t="str">
        <f>VLOOKUP(Table8[[#This Row],[Candidate Detail Answer: Major]],majors_final,4,FALSE)</f>
        <v>IT-development focused</v>
      </c>
      <c r="FE578" s="11">
        <f>VLOOKUP(Table8[[#This Row],[Candidate Detail Answer: Major]],majors_final,5,FALSE)</f>
        <v>0</v>
      </c>
      <c r="FF578" s="11">
        <f>VLOOKUP(Table8[[#This Row],[Candidate Detail Answer: Major]],majors_final,6,FALSE)</f>
        <v>0</v>
      </c>
      <c r="FG578" s="5"/>
      <c r="FH578" s="5"/>
      <c r="FI578" s="11"/>
    </row>
    <row r="579" spans="1:165" ht="12.75" x14ac:dyDescent="0.2">
      <c r="A579" s="11">
        <v>34073601</v>
      </c>
      <c r="B579" s="11">
        <v>45901780</v>
      </c>
      <c r="C579" s="11">
        <v>48802.081249999799</v>
      </c>
      <c r="D579" s="11" t="s">
        <v>153</v>
      </c>
      <c r="E579" s="11">
        <v>345600</v>
      </c>
      <c r="F579" s="11">
        <v>52567808</v>
      </c>
      <c r="G579" s="11">
        <v>50018.785416667597</v>
      </c>
      <c r="H579" s="11">
        <v>49396.745138887702</v>
      </c>
      <c r="I579" s="11">
        <v>185501</v>
      </c>
      <c r="J579" s="11">
        <v>1</v>
      </c>
      <c r="K579" s="11">
        <v>1</v>
      </c>
      <c r="L579" s="11">
        <v>121</v>
      </c>
      <c r="M579" s="11">
        <v>131</v>
      </c>
      <c r="N579" s="11">
        <v>131</v>
      </c>
      <c r="O579" s="11">
        <v>92</v>
      </c>
      <c r="P579" s="11">
        <v>100</v>
      </c>
      <c r="Q579" s="11">
        <v>163341</v>
      </c>
      <c r="R579" s="11" t="s">
        <v>154</v>
      </c>
      <c r="S579" s="11" t="s">
        <v>155</v>
      </c>
      <c r="T579" s="11" t="s">
        <v>208</v>
      </c>
      <c r="U579" s="11">
        <v>0</v>
      </c>
      <c r="V579" s="11" t="s">
        <v>154</v>
      </c>
      <c r="W579" s="11" t="s">
        <v>157</v>
      </c>
      <c r="X579" s="11"/>
      <c r="Y579" s="11">
        <v>1</v>
      </c>
      <c r="Z579" s="11">
        <v>10</v>
      </c>
      <c r="AA579" s="11">
        <v>10</v>
      </c>
      <c r="AB579" s="11">
        <v>10</v>
      </c>
      <c r="AC579" s="11">
        <v>10</v>
      </c>
      <c r="AD579" s="11">
        <v>10</v>
      </c>
      <c r="AE579" s="11">
        <v>10</v>
      </c>
      <c r="AF579" s="11">
        <v>10</v>
      </c>
      <c r="AG579" s="11">
        <v>10</v>
      </c>
      <c r="AH579" s="11">
        <v>10</v>
      </c>
      <c r="AI579" s="11">
        <v>10</v>
      </c>
      <c r="AJ579" s="11">
        <v>10</v>
      </c>
      <c r="AK579" s="11">
        <v>10</v>
      </c>
      <c r="AL579" s="11">
        <v>10</v>
      </c>
      <c r="AM579" s="11">
        <v>121</v>
      </c>
      <c r="AN579" s="11">
        <v>60</v>
      </c>
      <c r="AO579" s="11">
        <v>10</v>
      </c>
      <c r="AP579" s="11">
        <v>120</v>
      </c>
      <c r="AQ579" s="11">
        <v>60</v>
      </c>
      <c r="AR579" s="11">
        <v>40</v>
      </c>
      <c r="AS579" s="11">
        <v>1</v>
      </c>
      <c r="AT579" s="11">
        <v>130</v>
      </c>
      <c r="AU579" s="11">
        <v>173</v>
      </c>
      <c r="AV579" s="11">
        <v>6755</v>
      </c>
      <c r="AW579" s="11">
        <v>1263</v>
      </c>
      <c r="AX579" s="11">
        <v>1275</v>
      </c>
      <c r="AY579" s="11">
        <v>676</v>
      </c>
      <c r="AZ579" s="11">
        <v>1372</v>
      </c>
      <c r="BA579" s="11">
        <v>594</v>
      </c>
      <c r="BB579" s="11">
        <v>1111</v>
      </c>
      <c r="BC579" s="11">
        <v>723</v>
      </c>
      <c r="BD579" s="11">
        <v>393</v>
      </c>
      <c r="BE579" s="11">
        <v>3390</v>
      </c>
      <c r="BF579" s="11">
        <v>381</v>
      </c>
      <c r="BG579" s="11">
        <v>2596</v>
      </c>
      <c r="BH579" s="11">
        <v>1202</v>
      </c>
      <c r="BI579" s="11">
        <v>13</v>
      </c>
      <c r="BJ579" s="11">
        <v>8</v>
      </c>
      <c r="BK579" s="11">
        <v>18</v>
      </c>
      <c r="BL579" s="11">
        <v>20</v>
      </c>
      <c r="BM579" s="11">
        <v>12</v>
      </c>
      <c r="BN579" s="11">
        <v>12</v>
      </c>
      <c r="BO579" s="11">
        <v>18</v>
      </c>
      <c r="BP579" s="11">
        <v>14</v>
      </c>
      <c r="BQ579" s="11">
        <v>13</v>
      </c>
      <c r="BR579" s="11">
        <v>24</v>
      </c>
      <c r="BS579" s="11">
        <v>16</v>
      </c>
      <c r="BT579" s="11">
        <v>25</v>
      </c>
      <c r="BU579" s="11">
        <v>36</v>
      </c>
      <c r="BV579" s="11">
        <v>49</v>
      </c>
      <c r="BW579" s="11">
        <v>8</v>
      </c>
      <c r="BX579" s="11">
        <v>3</v>
      </c>
      <c r="BY579" s="11">
        <v>3</v>
      </c>
      <c r="BZ579" s="11">
        <v>3</v>
      </c>
      <c r="CA579" s="11">
        <v>2</v>
      </c>
      <c r="CB579" s="11">
        <v>4</v>
      </c>
      <c r="CC579" s="11">
        <v>4</v>
      </c>
      <c r="CD579" s="11">
        <v>2</v>
      </c>
      <c r="CE579" s="11">
        <v>21</v>
      </c>
      <c r="CF579" s="11">
        <v>2</v>
      </c>
      <c r="CG579" s="11">
        <v>11</v>
      </c>
      <c r="CH579" s="11">
        <v>7</v>
      </c>
      <c r="CI579" s="11"/>
      <c r="CJ579" s="11"/>
      <c r="CK579" s="11" t="s">
        <v>158</v>
      </c>
      <c r="CL579" s="11" t="s">
        <v>158</v>
      </c>
      <c r="CM579" s="11" t="s">
        <v>158</v>
      </c>
      <c r="CN579" s="11" t="s">
        <v>158</v>
      </c>
      <c r="CO579" s="11" t="s">
        <v>158</v>
      </c>
      <c r="CP579" s="11" t="s">
        <v>158</v>
      </c>
      <c r="CQ579" s="11" t="s">
        <v>158</v>
      </c>
      <c r="CR579" s="11" t="s">
        <v>158</v>
      </c>
      <c r="CS579" s="11" t="s">
        <v>158</v>
      </c>
      <c r="CT579" s="11" t="s">
        <v>158</v>
      </c>
      <c r="CU579" s="11" t="s">
        <v>158</v>
      </c>
      <c r="CV579" s="11" t="s">
        <v>158</v>
      </c>
      <c r="CW579" s="11" t="s">
        <v>158</v>
      </c>
      <c r="CX579" s="11" t="s">
        <v>154</v>
      </c>
      <c r="CY579" s="11" t="s">
        <v>154</v>
      </c>
      <c r="CZ579" s="11" t="s">
        <v>154</v>
      </c>
      <c r="DA579" s="11" t="s">
        <v>154</v>
      </c>
      <c r="DB579" s="11" t="s">
        <v>154</v>
      </c>
      <c r="DC579" s="11" t="s">
        <v>154</v>
      </c>
      <c r="DD579" s="11" t="s">
        <v>154</v>
      </c>
      <c r="DE579" s="11" t="s">
        <v>154</v>
      </c>
      <c r="DF579" s="11" t="s">
        <v>154</v>
      </c>
      <c r="DG579" s="11" t="s">
        <v>154</v>
      </c>
      <c r="DH579" s="11" t="s">
        <v>154</v>
      </c>
      <c r="DI579" s="11" t="s">
        <v>154</v>
      </c>
      <c r="DJ579" s="11" t="s">
        <v>154</v>
      </c>
      <c r="DK579" s="11" t="s">
        <v>157</v>
      </c>
      <c r="DL579" s="11" t="s">
        <v>157</v>
      </c>
      <c r="DM579" s="11" t="s">
        <v>157</v>
      </c>
      <c r="DN579" s="11" t="s">
        <v>157</v>
      </c>
      <c r="DO579" s="11" t="s">
        <v>157</v>
      </c>
      <c r="DP579" s="11" t="s">
        <v>157</v>
      </c>
      <c r="DQ579" s="11" t="s">
        <v>157</v>
      </c>
      <c r="DR579" s="11" t="s">
        <v>157</v>
      </c>
      <c r="DS579" s="11" t="s">
        <v>157</v>
      </c>
      <c r="DT579" s="11" t="s">
        <v>157</v>
      </c>
      <c r="DU579" s="11" t="s">
        <v>157</v>
      </c>
      <c r="DV579" s="11" t="s">
        <v>157</v>
      </c>
      <c r="DW579" s="11" t="s">
        <v>157</v>
      </c>
      <c r="DX579" s="11" t="b">
        <v>1</v>
      </c>
      <c r="DY579" s="11" t="b">
        <v>1</v>
      </c>
      <c r="DZ579" s="11" t="b">
        <v>1</v>
      </c>
      <c r="EA579" s="11" t="b">
        <v>1</v>
      </c>
      <c r="EB579" s="11" t="b">
        <v>1</v>
      </c>
      <c r="EC579" s="11" t="b">
        <v>1</v>
      </c>
      <c r="ED579" s="11" t="b">
        <v>1</v>
      </c>
      <c r="EE579" s="11" t="b">
        <v>1</v>
      </c>
      <c r="EF579" s="11" t="b">
        <v>1</v>
      </c>
      <c r="EG579" s="11" t="b">
        <v>1</v>
      </c>
      <c r="EH579" s="11" t="b">
        <v>1</v>
      </c>
      <c r="EI579" s="11" t="b">
        <v>1</v>
      </c>
      <c r="EJ579" s="11" t="b">
        <v>1</v>
      </c>
      <c r="EK579" s="11">
        <v>3.1045E-2</v>
      </c>
      <c r="EL579" s="11">
        <v>1.3845E-2</v>
      </c>
      <c r="EM579" s="11">
        <v>1.1453E-2</v>
      </c>
      <c r="EN579" s="11">
        <v>3.2634999999999997E-2</v>
      </c>
      <c r="EO579" s="11">
        <v>3.1743E-2</v>
      </c>
      <c r="EP579" s="11">
        <v>3.2731999999999997E-2</v>
      </c>
      <c r="EQ579" s="11">
        <v>2.9839999999999998E-2</v>
      </c>
      <c r="ER579" s="11">
        <v>3.3928E-2</v>
      </c>
      <c r="ES579" s="11">
        <v>1.3305000000000001E-2</v>
      </c>
      <c r="ET579" s="11">
        <v>3.3432000000000003E-2</v>
      </c>
      <c r="EU579" s="11">
        <v>1.6140999999999999E-2</v>
      </c>
      <c r="EV579" s="11">
        <v>2.0139000000000001E-2</v>
      </c>
      <c r="EW579" s="11">
        <v>1.4376999999999999E-2</v>
      </c>
      <c r="EX579" s="11" t="s">
        <v>238</v>
      </c>
      <c r="EY579" s="11" t="str">
        <f>VLOOKUP(Table8[[#This Row],[Candidate Detail Answer: City]],cities,2,FALSE)</f>
        <v>Seattle</v>
      </c>
      <c r="EZ579" s="11" t="str">
        <f>VLOOKUP(Table8[[#This Row],[Candidate Detail Answer: City]],cities,3,FALSE)</f>
        <v>WA</v>
      </c>
      <c r="FA579" s="21">
        <f>VLOOKUP(Table8[[#This Row],[Candidate Detail Answer: City]],cities,4,FALSE)</f>
        <v>98101</v>
      </c>
      <c r="FB579" s="11" t="s">
        <v>448</v>
      </c>
      <c r="FC579" s="11" t="str">
        <f>VLOOKUP(Table8[[#This Row],[Candidate Detail Answer: Major]],majors_final,3,FALSE)</f>
        <v>Computer Programming</v>
      </c>
      <c r="FD579" s="11" t="str">
        <f>VLOOKUP(Table8[[#This Row],[Candidate Detail Answer: Major]],majors_final,4,FALSE)</f>
        <v>IT-development focused</v>
      </c>
      <c r="FE579" s="11">
        <f>VLOOKUP(Table8[[#This Row],[Candidate Detail Answer: Major]],majors_final,5,FALSE)</f>
        <v>0</v>
      </c>
      <c r="FF579" s="11">
        <f>VLOOKUP(Table8[[#This Row],[Candidate Detail Answer: Major]],majors_final,6,FALSE)</f>
        <v>0</v>
      </c>
      <c r="FG579" s="5"/>
      <c r="FH579" s="5"/>
      <c r="FI579" s="11"/>
    </row>
    <row r="580" spans="1:165" ht="12.75" x14ac:dyDescent="0.2">
      <c r="A580" s="11">
        <v>29502114</v>
      </c>
      <c r="B580" s="11">
        <v>38835962</v>
      </c>
      <c r="C580" s="11">
        <v>49372.329861110898</v>
      </c>
      <c r="D580" s="11" t="s">
        <v>153</v>
      </c>
      <c r="E580" s="11">
        <v>345600</v>
      </c>
      <c r="F580" s="11">
        <v>46031184</v>
      </c>
      <c r="G580" s="11">
        <v>47751.095138889403</v>
      </c>
      <c r="H580" s="11">
        <v>47394.683333332599</v>
      </c>
      <c r="I580" s="11">
        <v>254868</v>
      </c>
      <c r="J580" s="11">
        <v>1</v>
      </c>
      <c r="K580" s="11">
        <v>0</v>
      </c>
      <c r="L580" s="11">
        <v>0</v>
      </c>
      <c r="M580" s="11">
        <v>131</v>
      </c>
      <c r="N580" s="11">
        <v>131</v>
      </c>
      <c r="O580" s="11">
        <v>92</v>
      </c>
      <c r="P580" s="11">
        <v>100</v>
      </c>
      <c r="Q580" s="11">
        <v>150875</v>
      </c>
      <c r="R580" s="11" t="s">
        <v>154</v>
      </c>
      <c r="S580" s="11" t="s">
        <v>155</v>
      </c>
      <c r="T580" s="11" t="s">
        <v>156</v>
      </c>
      <c r="U580" s="11">
        <v>0</v>
      </c>
      <c r="V580" s="11" t="s">
        <v>154</v>
      </c>
      <c r="W580" s="11" t="s">
        <v>157</v>
      </c>
      <c r="X580" s="11">
        <v>3</v>
      </c>
      <c r="Y580" s="11">
        <v>1</v>
      </c>
      <c r="Z580" s="11">
        <v>10</v>
      </c>
      <c r="AA580" s="11">
        <v>10</v>
      </c>
      <c r="AB580" s="11">
        <v>10</v>
      </c>
      <c r="AC580" s="11">
        <v>10</v>
      </c>
      <c r="AD580" s="11">
        <v>10</v>
      </c>
      <c r="AE580" s="11">
        <v>10</v>
      </c>
      <c r="AF580" s="11">
        <v>10</v>
      </c>
      <c r="AG580" s="11">
        <v>10</v>
      </c>
      <c r="AH580" s="11">
        <v>10</v>
      </c>
      <c r="AI580" s="11">
        <v>10</v>
      </c>
      <c r="AJ580" s="11">
        <v>10</v>
      </c>
      <c r="AK580" s="11">
        <v>10</v>
      </c>
      <c r="AL580" s="11">
        <v>10</v>
      </c>
      <c r="AM580" s="11">
        <v>121</v>
      </c>
      <c r="AN580" s="11">
        <v>60</v>
      </c>
      <c r="AO580" s="11">
        <v>10</v>
      </c>
      <c r="AP580" s="11">
        <v>120</v>
      </c>
      <c r="AQ580" s="11">
        <v>60</v>
      </c>
      <c r="AR580" s="11">
        <v>40</v>
      </c>
      <c r="AS580" s="11">
        <v>1</v>
      </c>
      <c r="AT580" s="11">
        <v>130</v>
      </c>
      <c r="AU580" s="11">
        <v>646</v>
      </c>
      <c r="AV580" s="11">
        <v>16066</v>
      </c>
      <c r="AW580" s="11">
        <v>33958</v>
      </c>
      <c r="AX580" s="11">
        <v>8421</v>
      </c>
      <c r="AY580" s="11">
        <v>4445</v>
      </c>
      <c r="AZ580" s="11">
        <v>7653</v>
      </c>
      <c r="BA580" s="11">
        <v>1781</v>
      </c>
      <c r="BB580" s="11">
        <v>1547</v>
      </c>
      <c r="BC580" s="11">
        <v>1542</v>
      </c>
      <c r="BD580" s="11">
        <v>2676</v>
      </c>
      <c r="BE580" s="11">
        <v>3739</v>
      </c>
      <c r="BF580" s="11">
        <v>4266</v>
      </c>
      <c r="BG580" s="11">
        <v>3356</v>
      </c>
      <c r="BH580" s="11">
        <v>13734</v>
      </c>
      <c r="BI580" s="11">
        <v>6</v>
      </c>
      <c r="BJ580" s="11">
        <v>6</v>
      </c>
      <c r="BK580" s="11">
        <v>4</v>
      </c>
      <c r="BL580" s="11">
        <v>7</v>
      </c>
      <c r="BM580" s="11">
        <v>5</v>
      </c>
      <c r="BN580" s="11">
        <v>5</v>
      </c>
      <c r="BO580" s="11">
        <v>7</v>
      </c>
      <c r="BP580" s="11">
        <v>6</v>
      </c>
      <c r="BQ580" s="11">
        <v>5</v>
      </c>
      <c r="BR580" s="11">
        <v>6</v>
      </c>
      <c r="BS580" s="11">
        <v>7</v>
      </c>
      <c r="BT580" s="11">
        <v>11</v>
      </c>
      <c r="BU580" s="11">
        <v>19</v>
      </c>
      <c r="BV580" s="11">
        <v>19</v>
      </c>
      <c r="BW580" s="11">
        <v>17</v>
      </c>
      <c r="BX580" s="11">
        <v>12</v>
      </c>
      <c r="BY580" s="11">
        <v>18</v>
      </c>
      <c r="BZ580" s="11">
        <v>16</v>
      </c>
      <c r="CA580" s="11">
        <v>7</v>
      </c>
      <c r="CB580" s="11">
        <v>4</v>
      </c>
      <c r="CC580" s="11">
        <v>3</v>
      </c>
      <c r="CD580" s="11">
        <v>5</v>
      </c>
      <c r="CE580" s="11">
        <v>9</v>
      </c>
      <c r="CF580" s="11">
        <v>10</v>
      </c>
      <c r="CG580" s="11">
        <v>3</v>
      </c>
      <c r="CH580" s="11">
        <v>18</v>
      </c>
      <c r="CI580" s="11"/>
      <c r="CJ580" s="11"/>
      <c r="CK580" s="11" t="s">
        <v>158</v>
      </c>
      <c r="CL580" s="11" t="s">
        <v>158</v>
      </c>
      <c r="CM580" s="11" t="s">
        <v>158</v>
      </c>
      <c r="CN580" s="11" t="s">
        <v>158</v>
      </c>
      <c r="CO580" s="11" t="s">
        <v>158</v>
      </c>
      <c r="CP580" s="11" t="s">
        <v>158</v>
      </c>
      <c r="CQ580" s="11" t="s">
        <v>158</v>
      </c>
      <c r="CR580" s="11" t="s">
        <v>158</v>
      </c>
      <c r="CS580" s="11" t="s">
        <v>158</v>
      </c>
      <c r="CT580" s="11" t="s">
        <v>158</v>
      </c>
      <c r="CU580" s="11" t="s">
        <v>158</v>
      </c>
      <c r="CV580" s="11" t="s">
        <v>158</v>
      </c>
      <c r="CW580" s="11" t="s">
        <v>158</v>
      </c>
      <c r="CX580" s="11" t="s">
        <v>154</v>
      </c>
      <c r="CY580" s="11" t="s">
        <v>154</v>
      </c>
      <c r="CZ580" s="11" t="s">
        <v>154</v>
      </c>
      <c r="DA580" s="11" t="s">
        <v>154</v>
      </c>
      <c r="DB580" s="11" t="s">
        <v>154</v>
      </c>
      <c r="DC580" s="11" t="s">
        <v>154</v>
      </c>
      <c r="DD580" s="11" t="s">
        <v>154</v>
      </c>
      <c r="DE580" s="11" t="s">
        <v>154</v>
      </c>
      <c r="DF580" s="11" t="s">
        <v>154</v>
      </c>
      <c r="DG580" s="11" t="s">
        <v>154</v>
      </c>
      <c r="DH580" s="11" t="s">
        <v>154</v>
      </c>
      <c r="DI580" s="11" t="s">
        <v>154</v>
      </c>
      <c r="DJ580" s="11" t="s">
        <v>154</v>
      </c>
      <c r="DK580" s="11" t="s">
        <v>157</v>
      </c>
      <c r="DL580" s="11" t="s">
        <v>157</v>
      </c>
      <c r="DM580" s="11" t="s">
        <v>157</v>
      </c>
      <c r="DN580" s="11" t="s">
        <v>157</v>
      </c>
      <c r="DO580" s="11" t="s">
        <v>157</v>
      </c>
      <c r="DP580" s="11" t="s">
        <v>157</v>
      </c>
      <c r="DQ580" s="11" t="s">
        <v>157</v>
      </c>
      <c r="DR580" s="11" t="s">
        <v>157</v>
      </c>
      <c r="DS580" s="11" t="s">
        <v>157</v>
      </c>
      <c r="DT580" s="11" t="s">
        <v>157</v>
      </c>
      <c r="DU580" s="11" t="s">
        <v>157</v>
      </c>
      <c r="DV580" s="11" t="s">
        <v>157</v>
      </c>
      <c r="DW580" s="11" t="s">
        <v>157</v>
      </c>
      <c r="DX580" s="11" t="b">
        <v>1</v>
      </c>
      <c r="DY580" s="11" t="b">
        <v>1</v>
      </c>
      <c r="DZ580" s="11" t="b">
        <v>1</v>
      </c>
      <c r="EA580" s="11" t="b">
        <v>1</v>
      </c>
      <c r="EB580" s="11" t="b">
        <v>1</v>
      </c>
      <c r="EC580" s="11" t="b">
        <v>1</v>
      </c>
      <c r="ED580" s="11" t="b">
        <v>1</v>
      </c>
      <c r="EE580" s="11" t="b">
        <v>1</v>
      </c>
      <c r="EF580" s="11" t="b">
        <v>1</v>
      </c>
      <c r="EG580" s="11" t="b">
        <v>1</v>
      </c>
      <c r="EH580" s="11" t="b">
        <v>1</v>
      </c>
      <c r="EI580" s="11" t="b">
        <v>1</v>
      </c>
      <c r="EJ580" s="11" t="b">
        <v>1</v>
      </c>
      <c r="EK580" s="11">
        <v>3.2122999999999999E-2</v>
      </c>
      <c r="EL580" s="11">
        <v>2.0934999999999999E-2</v>
      </c>
      <c r="EM580" s="11">
        <v>3.0189000000000001E-2</v>
      </c>
      <c r="EN580" s="11">
        <v>1.7169E-2</v>
      </c>
      <c r="EO580" s="11">
        <v>3.2550999999999997E-2</v>
      </c>
      <c r="EP580" s="11">
        <v>1.2709E-2</v>
      </c>
      <c r="EQ580" s="11">
        <v>3.9856999999999997E-2</v>
      </c>
      <c r="ER580" s="11">
        <v>3.4717999999999999E-2</v>
      </c>
      <c r="ES580" s="11">
        <v>3.4667999999999997E-2</v>
      </c>
      <c r="ET580" s="11">
        <v>1.8582999999999999E-2</v>
      </c>
      <c r="EU580" s="11">
        <v>4.0302999999999999E-2</v>
      </c>
      <c r="EV580" s="11">
        <v>3.9812E-2</v>
      </c>
      <c r="EW580" s="11">
        <v>3.8947000000000002E-2</v>
      </c>
      <c r="EX580" s="11" t="s">
        <v>238</v>
      </c>
      <c r="EY580" s="11" t="str">
        <f>VLOOKUP(Table8[[#This Row],[Candidate Detail Answer: City]],cities,2,FALSE)</f>
        <v>Seattle</v>
      </c>
      <c r="EZ580" s="11" t="str">
        <f>VLOOKUP(Table8[[#This Row],[Candidate Detail Answer: City]],cities,3,FALSE)</f>
        <v>WA</v>
      </c>
      <c r="FA580" s="21">
        <f>VLOOKUP(Table8[[#This Row],[Candidate Detail Answer: City]],cities,4,FALSE)</f>
        <v>98101</v>
      </c>
      <c r="FB580" s="11" t="s">
        <v>465</v>
      </c>
      <c r="FC580" s="11" t="str">
        <f>VLOOKUP(Table8[[#This Row],[Candidate Detail Answer: Major]],majors_final,3,FALSE)</f>
        <v>DevOps</v>
      </c>
      <c r="FD580" s="11" t="str">
        <f>VLOOKUP(Table8[[#This Row],[Candidate Detail Answer: Major]],majors_final,4,FALSE)</f>
        <v>IT-development focused</v>
      </c>
      <c r="FE580" s="11">
        <f>VLOOKUP(Table8[[#This Row],[Candidate Detail Answer: Major]],majors_final,5,FALSE)</f>
        <v>0</v>
      </c>
      <c r="FF580" s="11">
        <f>VLOOKUP(Table8[[#This Row],[Candidate Detail Answer: Major]],majors_final,6,FALSE)</f>
        <v>0</v>
      </c>
      <c r="FG580" s="5"/>
      <c r="FH580" s="5"/>
      <c r="FI580" s="11"/>
    </row>
    <row r="581" spans="1:165" ht="12.75" x14ac:dyDescent="0.2">
      <c r="A581" s="11">
        <v>34073566</v>
      </c>
      <c r="B581" s="11">
        <v>45901716</v>
      </c>
      <c r="C581" s="11">
        <v>55206.411805554999</v>
      </c>
      <c r="D581" s="11" t="s">
        <v>153</v>
      </c>
      <c r="E581" s="11">
        <v>345600</v>
      </c>
      <c r="F581" s="11">
        <v>52567644</v>
      </c>
      <c r="G581" s="11">
        <v>49878.309027778698</v>
      </c>
      <c r="H581" s="11">
        <v>49272.723611109897</v>
      </c>
      <c r="I581" s="11">
        <v>411176</v>
      </c>
      <c r="J581" s="11">
        <v>1</v>
      </c>
      <c r="K581" s="11">
        <v>3</v>
      </c>
      <c r="L581" s="11">
        <v>3790</v>
      </c>
      <c r="M581" s="11">
        <v>131</v>
      </c>
      <c r="N581" s="11">
        <v>91</v>
      </c>
      <c r="O581" s="11">
        <v>92</v>
      </c>
      <c r="P581" s="11">
        <v>69.459999999999994</v>
      </c>
      <c r="Q581" s="11">
        <v>273832</v>
      </c>
      <c r="R581" s="11" t="s">
        <v>154</v>
      </c>
      <c r="S581" s="11" t="s">
        <v>155</v>
      </c>
      <c r="T581" s="11" t="s">
        <v>208</v>
      </c>
      <c r="U581" s="11">
        <v>0</v>
      </c>
      <c r="V581" s="11" t="s">
        <v>154</v>
      </c>
      <c r="W581" s="11" t="s">
        <v>157</v>
      </c>
      <c r="X581" s="11"/>
      <c r="Y581" s="11">
        <v>1</v>
      </c>
      <c r="Z581" s="11">
        <v>10</v>
      </c>
      <c r="AA581" s="11">
        <v>10</v>
      </c>
      <c r="AB581" s="11">
        <v>10</v>
      </c>
      <c r="AC581" s="11">
        <v>10</v>
      </c>
      <c r="AD581" s="11">
        <v>0</v>
      </c>
      <c r="AE581" s="11">
        <v>0</v>
      </c>
      <c r="AF581" s="11">
        <v>10</v>
      </c>
      <c r="AG581" s="11">
        <v>10</v>
      </c>
      <c r="AH581" s="11">
        <v>10</v>
      </c>
      <c r="AI581" s="11">
        <v>10</v>
      </c>
      <c r="AJ581" s="11">
        <v>10</v>
      </c>
      <c r="AK581" s="11">
        <v>0</v>
      </c>
      <c r="AL581" s="11">
        <v>0</v>
      </c>
      <c r="AM581" s="11">
        <v>81</v>
      </c>
      <c r="AN581" s="11">
        <v>60</v>
      </c>
      <c r="AO581" s="11">
        <v>0</v>
      </c>
      <c r="AP581" s="11">
        <v>90</v>
      </c>
      <c r="AQ581" s="11">
        <v>40</v>
      </c>
      <c r="AR581" s="11">
        <v>30</v>
      </c>
      <c r="AS581" s="11">
        <v>1</v>
      </c>
      <c r="AT581" s="11">
        <v>90</v>
      </c>
      <c r="AU581" s="11">
        <v>209</v>
      </c>
      <c r="AV581" s="11">
        <v>54743</v>
      </c>
      <c r="AW581" s="11">
        <v>66604</v>
      </c>
      <c r="AX581" s="11">
        <v>401</v>
      </c>
      <c r="AY581" s="11">
        <v>800</v>
      </c>
      <c r="AZ581" s="11">
        <v>3775</v>
      </c>
      <c r="BA581" s="11">
        <v>796</v>
      </c>
      <c r="BB581" s="11">
        <v>512</v>
      </c>
      <c r="BC581" s="11">
        <v>1821</v>
      </c>
      <c r="BD581" s="11">
        <v>278</v>
      </c>
      <c r="BE581" s="11">
        <v>2328</v>
      </c>
      <c r="BF581" s="11">
        <v>1238</v>
      </c>
      <c r="BG581" s="11">
        <v>73</v>
      </c>
      <c r="BH581" s="11">
        <v>2275</v>
      </c>
      <c r="BI581" s="11">
        <v>11</v>
      </c>
      <c r="BJ581" s="11">
        <v>11</v>
      </c>
      <c r="BK581" s="11">
        <v>10</v>
      </c>
      <c r="BL581" s="11">
        <v>13</v>
      </c>
      <c r="BM581" s="11">
        <v>9</v>
      </c>
      <c r="BN581" s="11">
        <v>9</v>
      </c>
      <c r="BO581" s="11">
        <v>13</v>
      </c>
      <c r="BP581" s="11">
        <v>11</v>
      </c>
      <c r="BQ581" s="11">
        <v>10</v>
      </c>
      <c r="BR581" s="11">
        <v>11</v>
      </c>
      <c r="BS581" s="11">
        <v>10</v>
      </c>
      <c r="BT581" s="11">
        <v>5</v>
      </c>
      <c r="BU581" s="11">
        <v>18</v>
      </c>
      <c r="BV581" s="11">
        <v>5</v>
      </c>
      <c r="BW581" s="11">
        <v>2</v>
      </c>
      <c r="BX581" s="11">
        <v>2</v>
      </c>
      <c r="BY581" s="11">
        <v>4</v>
      </c>
      <c r="BZ581" s="11">
        <v>12</v>
      </c>
      <c r="CA581" s="11">
        <v>5</v>
      </c>
      <c r="CB581" s="11">
        <v>5</v>
      </c>
      <c r="CC581" s="11">
        <v>5</v>
      </c>
      <c r="CD581" s="11">
        <v>4</v>
      </c>
      <c r="CE581" s="11">
        <v>6</v>
      </c>
      <c r="CF581" s="11">
        <v>3</v>
      </c>
      <c r="CG581" s="11">
        <v>1</v>
      </c>
      <c r="CH581" s="11">
        <v>21</v>
      </c>
      <c r="CI581" s="11"/>
      <c r="CJ581" s="11"/>
      <c r="CK581" s="11" t="s">
        <v>158</v>
      </c>
      <c r="CL581" s="11" t="s">
        <v>158</v>
      </c>
      <c r="CM581" s="11" t="s">
        <v>158</v>
      </c>
      <c r="CN581" s="11" t="s">
        <v>158</v>
      </c>
      <c r="CO581" s="11" t="s">
        <v>158</v>
      </c>
      <c r="CP581" s="11" t="s">
        <v>158</v>
      </c>
      <c r="CQ581" s="11" t="s">
        <v>158</v>
      </c>
      <c r="CR581" s="11" t="s">
        <v>158</v>
      </c>
      <c r="CS581" s="11" t="s">
        <v>158</v>
      </c>
      <c r="CT581" s="11" t="s">
        <v>158</v>
      </c>
      <c r="CU581" s="11" t="s">
        <v>158</v>
      </c>
      <c r="CV581" s="11" t="s">
        <v>158</v>
      </c>
      <c r="CW581" s="11" t="s">
        <v>158</v>
      </c>
      <c r="CX581" s="11" t="s">
        <v>154</v>
      </c>
      <c r="CY581" s="11" t="s">
        <v>154</v>
      </c>
      <c r="CZ581" s="11" t="s">
        <v>154</v>
      </c>
      <c r="DA581" s="11" t="s">
        <v>154</v>
      </c>
      <c r="DB581" s="11" t="s">
        <v>154</v>
      </c>
      <c r="DC581" s="11" t="s">
        <v>154</v>
      </c>
      <c r="DD581" s="11" t="s">
        <v>154</v>
      </c>
      <c r="DE581" s="11" t="s">
        <v>154</v>
      </c>
      <c r="DF581" s="11" t="s">
        <v>154</v>
      </c>
      <c r="DG581" s="11" t="s">
        <v>154</v>
      </c>
      <c r="DH581" s="11" t="s">
        <v>154</v>
      </c>
      <c r="DI581" s="11" t="s">
        <v>154</v>
      </c>
      <c r="DJ581" s="11" t="s">
        <v>154</v>
      </c>
      <c r="DK581" s="11" t="s">
        <v>157</v>
      </c>
      <c r="DL581" s="11" t="s">
        <v>157</v>
      </c>
      <c r="DM581" s="11" t="s">
        <v>157</v>
      </c>
      <c r="DN581" s="11" t="s">
        <v>157</v>
      </c>
      <c r="DO581" s="11" t="s">
        <v>157</v>
      </c>
      <c r="DP581" s="11" t="s">
        <v>157</v>
      </c>
      <c r="DQ581" s="11" t="s">
        <v>157</v>
      </c>
      <c r="DR581" s="11" t="s">
        <v>157</v>
      </c>
      <c r="DS581" s="11" t="s">
        <v>157</v>
      </c>
      <c r="DT581" s="11" t="s">
        <v>157</v>
      </c>
      <c r="DU581" s="11" t="s">
        <v>157</v>
      </c>
      <c r="DV581" s="11" t="s">
        <v>157</v>
      </c>
      <c r="DW581" s="11" t="s">
        <v>157</v>
      </c>
      <c r="DX581" s="11" t="b">
        <v>1</v>
      </c>
      <c r="DY581" s="11" t="b">
        <v>1</v>
      </c>
      <c r="DZ581" s="11" t="b">
        <v>1</v>
      </c>
      <c r="EA581" s="11" t="b">
        <v>1</v>
      </c>
      <c r="EB581" s="11" t="b">
        <v>0</v>
      </c>
      <c r="EC581" s="11" t="b">
        <v>0</v>
      </c>
      <c r="ED581" s="11" t="b">
        <v>1</v>
      </c>
      <c r="EE581" s="11" t="b">
        <v>1</v>
      </c>
      <c r="EF581" s="11" t="b">
        <v>1</v>
      </c>
      <c r="EG581" s="11" t="b">
        <v>1</v>
      </c>
      <c r="EH581" s="11" t="b">
        <v>1</v>
      </c>
      <c r="EI581" s="11" t="b">
        <v>0</v>
      </c>
      <c r="EJ581" s="11" t="b">
        <v>0</v>
      </c>
      <c r="EK581" s="11">
        <v>3.0671E-2</v>
      </c>
      <c r="EL581" s="11">
        <v>3.0509999999999999E-2</v>
      </c>
      <c r="EM581" s="11">
        <v>2.7966999999999999E-2</v>
      </c>
      <c r="EN581" s="11">
        <v>3.4215000000000002E-2</v>
      </c>
      <c r="EO581" s="11">
        <v>3.3043000000000003E-2</v>
      </c>
      <c r="EP581" s="11">
        <v>3.2724999999999997E-2</v>
      </c>
      <c r="EQ581" s="11">
        <v>3.4972000000000003E-2</v>
      </c>
      <c r="ER581" s="11">
        <v>3.5880000000000002E-2</v>
      </c>
      <c r="ES581" s="11">
        <v>3.5959999999999999E-2</v>
      </c>
      <c r="ET581" s="11">
        <v>4.3251999999999999E-2</v>
      </c>
      <c r="EU581" s="11">
        <v>4.2483E-2</v>
      </c>
      <c r="EV581" s="11">
        <v>1.0361E-2</v>
      </c>
      <c r="EW581" s="11">
        <v>1.6805E-2</v>
      </c>
      <c r="EX581" s="11" t="s">
        <v>238</v>
      </c>
      <c r="EY581" s="11" t="str">
        <f>VLOOKUP(Table8[[#This Row],[Candidate Detail Answer: City]],cities,2,FALSE)</f>
        <v>Seattle</v>
      </c>
      <c r="EZ581" s="11" t="str">
        <f>VLOOKUP(Table8[[#This Row],[Candidate Detail Answer: City]],cities,3,FALSE)</f>
        <v>WA</v>
      </c>
      <c r="FA581" s="21">
        <f>VLOOKUP(Table8[[#This Row],[Candidate Detail Answer: City]],cities,4,FALSE)</f>
        <v>98101</v>
      </c>
      <c r="FB581" s="11" t="s">
        <v>233</v>
      </c>
      <c r="FC581" s="11" t="str">
        <f>VLOOKUP(Table8[[#This Row],[Candidate Detail Answer: Major]],majors_final,3,FALSE)</f>
        <v>Software Development</v>
      </c>
      <c r="FD581" s="11" t="str">
        <f>VLOOKUP(Table8[[#This Row],[Candidate Detail Answer: Major]],majors_final,4,FALSE)</f>
        <v>IT-development focused</v>
      </c>
      <c r="FE581" s="11">
        <f>VLOOKUP(Table8[[#This Row],[Candidate Detail Answer: Major]],majors_final,5,FALSE)</f>
        <v>0</v>
      </c>
      <c r="FF581" s="11">
        <f>VLOOKUP(Table8[[#This Row],[Candidate Detail Answer: Major]],majors_final,6,FALSE)</f>
        <v>0</v>
      </c>
      <c r="FG581" s="5"/>
      <c r="FH581" s="5"/>
      <c r="FI581" s="11"/>
    </row>
    <row r="582" spans="1:165" ht="12.75" x14ac:dyDescent="0.2">
      <c r="A582" s="11">
        <v>51960706</v>
      </c>
      <c r="B582" s="11">
        <v>73589866</v>
      </c>
      <c r="C582" s="11">
        <v>44832.273611111101</v>
      </c>
      <c r="D582" s="11" t="s">
        <v>153</v>
      </c>
      <c r="E582" s="11">
        <v>345600</v>
      </c>
      <c r="F582" s="11">
        <v>77728994</v>
      </c>
      <c r="G582" s="11">
        <v>54554.165972224</v>
      </c>
      <c r="H582" s="11">
        <v>53400.868749997702</v>
      </c>
      <c r="I582" s="11">
        <v>106220</v>
      </c>
      <c r="J582" s="11">
        <v>1</v>
      </c>
      <c r="K582" s="11">
        <v>27</v>
      </c>
      <c r="L582" s="11">
        <v>28127</v>
      </c>
      <c r="M582" s="11">
        <v>131</v>
      </c>
      <c r="N582" s="11">
        <v>131</v>
      </c>
      <c r="O582" s="11">
        <v>92</v>
      </c>
      <c r="P582" s="11">
        <v>100</v>
      </c>
      <c r="Q582" s="11">
        <v>41727</v>
      </c>
      <c r="R582" s="11" t="s">
        <v>154</v>
      </c>
      <c r="S582" s="11" t="s">
        <v>155</v>
      </c>
      <c r="T582" s="11" t="s">
        <v>208</v>
      </c>
      <c r="U582" s="11">
        <v>22</v>
      </c>
      <c r="V582" s="11" t="s">
        <v>154</v>
      </c>
      <c r="W582" s="11" t="s">
        <v>157</v>
      </c>
      <c r="X582" s="11">
        <v>3</v>
      </c>
      <c r="Y582" s="11">
        <v>1</v>
      </c>
      <c r="Z582" s="11">
        <v>10</v>
      </c>
      <c r="AA582" s="11">
        <v>10</v>
      </c>
      <c r="AB582" s="11">
        <v>10</v>
      </c>
      <c r="AC582" s="11">
        <v>10</v>
      </c>
      <c r="AD582" s="11">
        <v>10</v>
      </c>
      <c r="AE582" s="11">
        <v>10</v>
      </c>
      <c r="AF582" s="11">
        <v>10</v>
      </c>
      <c r="AG582" s="11">
        <v>10</v>
      </c>
      <c r="AH582" s="11">
        <v>10</v>
      </c>
      <c r="AI582" s="11">
        <v>10</v>
      </c>
      <c r="AJ582" s="11">
        <v>10</v>
      </c>
      <c r="AK582" s="11">
        <v>10</v>
      </c>
      <c r="AL582" s="11">
        <v>10</v>
      </c>
      <c r="AM582" s="11">
        <v>121</v>
      </c>
      <c r="AN582" s="11">
        <v>60</v>
      </c>
      <c r="AO582" s="11">
        <v>10</v>
      </c>
      <c r="AP582" s="11">
        <v>120</v>
      </c>
      <c r="AQ582" s="11">
        <v>60</v>
      </c>
      <c r="AR582" s="11">
        <v>40</v>
      </c>
      <c r="AS582" s="11">
        <v>1</v>
      </c>
      <c r="AT582" s="11">
        <v>130</v>
      </c>
      <c r="AU582" s="11">
        <v>1660</v>
      </c>
      <c r="AV582" s="11">
        <v>2048</v>
      </c>
      <c r="AW582" s="11">
        <v>11721</v>
      </c>
      <c r="AX582" s="11">
        <v>907</v>
      </c>
      <c r="AY582" s="11">
        <v>630</v>
      </c>
      <c r="AZ582" s="11">
        <v>1320</v>
      </c>
      <c r="BA582" s="11">
        <v>4577</v>
      </c>
      <c r="BB582" s="11">
        <v>12415</v>
      </c>
      <c r="BC582" s="11">
        <v>9413</v>
      </c>
      <c r="BD582" s="11">
        <v>13078</v>
      </c>
      <c r="BE582" s="11">
        <v>528</v>
      </c>
      <c r="BF582" s="11">
        <v>1071</v>
      </c>
      <c r="BG582" s="11">
        <v>2691</v>
      </c>
      <c r="BH582" s="11">
        <v>2275</v>
      </c>
      <c r="BI582" s="11">
        <v>12</v>
      </c>
      <c r="BJ582" s="11">
        <v>13</v>
      </c>
      <c r="BK582" s="11">
        <v>13</v>
      </c>
      <c r="BL582" s="11">
        <v>17</v>
      </c>
      <c r="BM582" s="11">
        <v>7</v>
      </c>
      <c r="BN582" s="11">
        <v>16</v>
      </c>
      <c r="BO582" s="11">
        <v>11</v>
      </c>
      <c r="BP582" s="11">
        <v>15</v>
      </c>
      <c r="BQ582" s="11">
        <v>13</v>
      </c>
      <c r="BR582" s="11">
        <v>15</v>
      </c>
      <c r="BS582" s="11">
        <v>15</v>
      </c>
      <c r="BT582" s="11">
        <v>28</v>
      </c>
      <c r="BU582" s="11">
        <v>29</v>
      </c>
      <c r="BV582" s="11">
        <v>6</v>
      </c>
      <c r="BW582" s="11">
        <v>3</v>
      </c>
      <c r="BX582" s="11">
        <v>2</v>
      </c>
      <c r="BY582" s="11">
        <v>2</v>
      </c>
      <c r="BZ582" s="11">
        <v>4</v>
      </c>
      <c r="CA582" s="11">
        <v>2</v>
      </c>
      <c r="CB582" s="11">
        <v>5</v>
      </c>
      <c r="CC582" s="11">
        <v>5</v>
      </c>
      <c r="CD582" s="11">
        <v>2</v>
      </c>
      <c r="CE582" s="11">
        <v>6</v>
      </c>
      <c r="CF582" s="11">
        <v>3</v>
      </c>
      <c r="CG582" s="11">
        <v>4</v>
      </c>
      <c r="CH582" s="11">
        <v>3</v>
      </c>
      <c r="CI582" s="11"/>
      <c r="CJ582" s="11"/>
      <c r="CK582" s="11" t="s">
        <v>158</v>
      </c>
      <c r="CL582" s="11" t="s">
        <v>158</v>
      </c>
      <c r="CM582" s="11" t="s">
        <v>158</v>
      </c>
      <c r="CN582" s="11" t="s">
        <v>158</v>
      </c>
      <c r="CO582" s="11" t="s">
        <v>158</v>
      </c>
      <c r="CP582" s="11" t="s">
        <v>158</v>
      </c>
      <c r="CQ582" s="11" t="s">
        <v>158</v>
      </c>
      <c r="CR582" s="11" t="s">
        <v>158</v>
      </c>
      <c r="CS582" s="11" t="s">
        <v>158</v>
      </c>
      <c r="CT582" s="11" t="s">
        <v>158</v>
      </c>
      <c r="CU582" s="11" t="s">
        <v>158</v>
      </c>
      <c r="CV582" s="11" t="s">
        <v>158</v>
      </c>
      <c r="CW582" s="11" t="s">
        <v>158</v>
      </c>
      <c r="CX582" s="11" t="s">
        <v>154</v>
      </c>
      <c r="CY582" s="11" t="s">
        <v>154</v>
      </c>
      <c r="CZ582" s="11" t="s">
        <v>154</v>
      </c>
      <c r="DA582" s="11" t="s">
        <v>154</v>
      </c>
      <c r="DB582" s="11" t="s">
        <v>154</v>
      </c>
      <c r="DC582" s="11" t="s">
        <v>154</v>
      </c>
      <c r="DD582" s="11" t="s">
        <v>154</v>
      </c>
      <c r="DE582" s="11" t="s">
        <v>154</v>
      </c>
      <c r="DF582" s="11" t="s">
        <v>154</v>
      </c>
      <c r="DG582" s="11" t="s">
        <v>154</v>
      </c>
      <c r="DH582" s="11" t="s">
        <v>154</v>
      </c>
      <c r="DI582" s="11" t="s">
        <v>154</v>
      </c>
      <c r="DJ582" s="11" t="s">
        <v>154</v>
      </c>
      <c r="DK582" s="11" t="s">
        <v>157</v>
      </c>
      <c r="DL582" s="11" t="s">
        <v>157</v>
      </c>
      <c r="DM582" s="11" t="s">
        <v>157</v>
      </c>
      <c r="DN582" s="11" t="s">
        <v>157</v>
      </c>
      <c r="DO582" s="11" t="s">
        <v>157</v>
      </c>
      <c r="DP582" s="11" t="s">
        <v>157</v>
      </c>
      <c r="DQ582" s="11" t="s">
        <v>157</v>
      </c>
      <c r="DR582" s="11" t="s">
        <v>157</v>
      </c>
      <c r="DS582" s="11" t="s">
        <v>157</v>
      </c>
      <c r="DT582" s="11" t="s">
        <v>157</v>
      </c>
      <c r="DU582" s="11" t="s">
        <v>157</v>
      </c>
      <c r="DV582" s="11" t="s">
        <v>157</v>
      </c>
      <c r="DW582" s="11" t="s">
        <v>157</v>
      </c>
      <c r="DX582" s="11" t="b">
        <v>1</v>
      </c>
      <c r="DY582" s="11" t="b">
        <v>1</v>
      </c>
      <c r="DZ582" s="11" t="b">
        <v>1</v>
      </c>
      <c r="EA582" s="11" t="b">
        <v>1</v>
      </c>
      <c r="EB582" s="11" t="b">
        <v>1</v>
      </c>
      <c r="EC582" s="11" t="b">
        <v>1</v>
      </c>
      <c r="ED582" s="11" t="b">
        <v>1</v>
      </c>
      <c r="EE582" s="11" t="b">
        <v>1</v>
      </c>
      <c r="EF582" s="11" t="b">
        <v>1</v>
      </c>
      <c r="EG582" s="11" t="b">
        <v>1</v>
      </c>
      <c r="EH582" s="11" t="b">
        <v>1</v>
      </c>
      <c r="EI582" s="11" t="b">
        <v>1</v>
      </c>
      <c r="EJ582" s="11" t="b">
        <v>1</v>
      </c>
      <c r="EK582" s="11">
        <v>5.8282E-2</v>
      </c>
      <c r="EL582" s="11">
        <v>0.17754900000000001</v>
      </c>
      <c r="EM582" s="11">
        <v>4.7787000000000003E-2</v>
      </c>
      <c r="EN582" s="11">
        <v>0.22450100000000001</v>
      </c>
      <c r="EO582" s="11">
        <v>3.3028000000000002E-2</v>
      </c>
      <c r="EP582" s="11">
        <v>0.227884</v>
      </c>
      <c r="EQ582" s="11">
        <v>3.2722000000000001E-2</v>
      </c>
      <c r="ER582" s="11">
        <v>3.6296000000000002E-2</v>
      </c>
      <c r="ES582" s="11">
        <v>3.0929999999999999E-2</v>
      </c>
      <c r="ET582" s="11">
        <v>0.128077</v>
      </c>
      <c r="EU582" s="11">
        <v>3.9352999999999999E-2</v>
      </c>
      <c r="EV582" s="11">
        <v>4.1078999999999997E-2</v>
      </c>
      <c r="EW582" s="11">
        <v>3.2527E-2</v>
      </c>
      <c r="EX582" s="11" t="s">
        <v>238</v>
      </c>
      <c r="EY582" s="11" t="str">
        <f>VLOOKUP(Table8[[#This Row],[Candidate Detail Answer: City]],cities,2,FALSE)</f>
        <v>Seattle</v>
      </c>
      <c r="EZ582" s="11" t="str">
        <f>VLOOKUP(Table8[[#This Row],[Candidate Detail Answer: City]],cities,3,FALSE)</f>
        <v>WA</v>
      </c>
      <c r="FA582" s="21">
        <f>VLOOKUP(Table8[[#This Row],[Candidate Detail Answer: City]],cities,4,FALSE)</f>
        <v>98101</v>
      </c>
      <c r="FB582" s="11" t="s">
        <v>229</v>
      </c>
      <c r="FC582" s="11" t="str">
        <f>VLOOKUP(Table8[[#This Row],[Candidate Detail Answer: Major]],majors_final,3,FALSE)</f>
        <v>Computer Science</v>
      </c>
      <c r="FD582" s="11" t="str">
        <f>VLOOKUP(Table8[[#This Row],[Candidate Detail Answer: Major]],majors_final,4,FALSE)</f>
        <v>IT-development focused</v>
      </c>
      <c r="FE582" s="11">
        <f>VLOOKUP(Table8[[#This Row],[Candidate Detail Answer: Major]],majors_final,5,FALSE)</f>
        <v>0</v>
      </c>
      <c r="FF582" s="11">
        <f>VLOOKUP(Table8[[#This Row],[Candidate Detail Answer: Major]],majors_final,6,FALSE)</f>
        <v>0</v>
      </c>
      <c r="FG582" s="5"/>
      <c r="FH582" s="5"/>
      <c r="FI582" s="11"/>
    </row>
    <row r="583" spans="1:165" ht="12.75" x14ac:dyDescent="0.2">
      <c r="A583" s="11">
        <v>34073579</v>
      </c>
      <c r="B583" s="11">
        <v>45901740</v>
      </c>
      <c r="C583" s="11">
        <v>48780.148611110897</v>
      </c>
      <c r="D583" s="11" t="s">
        <v>153</v>
      </c>
      <c r="E583" s="11">
        <v>345600</v>
      </c>
      <c r="F583" s="11">
        <v>52567698</v>
      </c>
      <c r="G583" s="11">
        <v>49958.581250001</v>
      </c>
      <c r="H583" s="11">
        <v>49343.593055554302</v>
      </c>
      <c r="I583" s="11">
        <v>281190</v>
      </c>
      <c r="J583" s="11">
        <v>1</v>
      </c>
      <c r="K583" s="11">
        <v>20</v>
      </c>
      <c r="L583" s="11">
        <v>4749</v>
      </c>
      <c r="M583" s="11">
        <v>131</v>
      </c>
      <c r="N583" s="11">
        <v>131</v>
      </c>
      <c r="O583" s="11">
        <v>92</v>
      </c>
      <c r="P583" s="11">
        <v>100</v>
      </c>
      <c r="Q583" s="11">
        <v>238320</v>
      </c>
      <c r="R583" s="11" t="s">
        <v>154</v>
      </c>
      <c r="S583" s="11" t="s">
        <v>155</v>
      </c>
      <c r="T583" s="11" t="s">
        <v>208</v>
      </c>
      <c r="U583" s="11">
        <v>0</v>
      </c>
      <c r="V583" s="11" t="s">
        <v>154</v>
      </c>
      <c r="W583" s="11" t="s">
        <v>157</v>
      </c>
      <c r="X583" s="11">
        <v>3</v>
      </c>
      <c r="Y583" s="11">
        <v>1</v>
      </c>
      <c r="Z583" s="11">
        <v>10</v>
      </c>
      <c r="AA583" s="11">
        <v>10</v>
      </c>
      <c r="AB583" s="11">
        <v>10</v>
      </c>
      <c r="AC583" s="11">
        <v>10</v>
      </c>
      <c r="AD583" s="11">
        <v>10</v>
      </c>
      <c r="AE583" s="11">
        <v>10</v>
      </c>
      <c r="AF583" s="11">
        <v>10</v>
      </c>
      <c r="AG583" s="11">
        <v>10</v>
      </c>
      <c r="AH583" s="11">
        <v>10</v>
      </c>
      <c r="AI583" s="11">
        <v>10</v>
      </c>
      <c r="AJ583" s="11">
        <v>10</v>
      </c>
      <c r="AK583" s="11">
        <v>10</v>
      </c>
      <c r="AL583" s="11">
        <v>10</v>
      </c>
      <c r="AM583" s="11">
        <v>121</v>
      </c>
      <c r="AN583" s="11">
        <v>60</v>
      </c>
      <c r="AO583" s="11">
        <v>10</v>
      </c>
      <c r="AP583" s="11">
        <v>120</v>
      </c>
      <c r="AQ583" s="11">
        <v>60</v>
      </c>
      <c r="AR583" s="11">
        <v>40</v>
      </c>
      <c r="AS583" s="11">
        <v>1</v>
      </c>
      <c r="AT583" s="11">
        <v>130</v>
      </c>
      <c r="AU583" s="11">
        <v>135</v>
      </c>
      <c r="AV583" s="11">
        <v>902</v>
      </c>
      <c r="AW583" s="11">
        <v>582</v>
      </c>
      <c r="AX583" s="11">
        <v>406</v>
      </c>
      <c r="AY583" s="11">
        <v>1957</v>
      </c>
      <c r="AZ583" s="11">
        <v>2670</v>
      </c>
      <c r="BA583" s="11">
        <v>793</v>
      </c>
      <c r="BB583" s="11">
        <v>763</v>
      </c>
      <c r="BC583" s="11">
        <v>911</v>
      </c>
      <c r="BD583" s="11">
        <v>541</v>
      </c>
      <c r="BE583" s="11">
        <v>9458</v>
      </c>
      <c r="BF583" s="11">
        <v>1404</v>
      </c>
      <c r="BG583" s="11">
        <v>15291</v>
      </c>
      <c r="BH583" s="11">
        <v>2207</v>
      </c>
      <c r="BI583" s="11">
        <v>9</v>
      </c>
      <c r="BJ583" s="11">
        <v>12</v>
      </c>
      <c r="BK583" s="11">
        <v>9</v>
      </c>
      <c r="BL583" s="11">
        <v>16</v>
      </c>
      <c r="BM583" s="11">
        <v>9</v>
      </c>
      <c r="BN583" s="11">
        <v>10</v>
      </c>
      <c r="BO583" s="11">
        <v>12</v>
      </c>
      <c r="BP583" s="11">
        <v>11</v>
      </c>
      <c r="BQ583" s="11">
        <v>9</v>
      </c>
      <c r="BR583" s="11">
        <v>10</v>
      </c>
      <c r="BS583" s="11">
        <v>16</v>
      </c>
      <c r="BT583" s="11">
        <v>25</v>
      </c>
      <c r="BU583" s="11">
        <v>27</v>
      </c>
      <c r="BV583" s="11">
        <v>6</v>
      </c>
      <c r="BW583" s="11">
        <v>5</v>
      </c>
      <c r="BX583" s="11">
        <v>6</v>
      </c>
      <c r="BY583" s="11">
        <v>25</v>
      </c>
      <c r="BZ583" s="11">
        <v>11</v>
      </c>
      <c r="CA583" s="11">
        <v>14</v>
      </c>
      <c r="CB583" s="11">
        <v>6</v>
      </c>
      <c r="CC583" s="11">
        <v>14</v>
      </c>
      <c r="CD583" s="11">
        <v>8</v>
      </c>
      <c r="CE583" s="11">
        <v>54</v>
      </c>
      <c r="CF583" s="11">
        <v>12</v>
      </c>
      <c r="CG583" s="11">
        <v>89</v>
      </c>
      <c r="CH583" s="11">
        <v>25</v>
      </c>
      <c r="CI583" s="11"/>
      <c r="CJ583" s="11"/>
      <c r="CK583" s="11" t="s">
        <v>158</v>
      </c>
      <c r="CL583" s="11" t="s">
        <v>158</v>
      </c>
      <c r="CM583" s="11" t="s">
        <v>158</v>
      </c>
      <c r="CN583" s="11" t="s">
        <v>158</v>
      </c>
      <c r="CO583" s="11" t="s">
        <v>158</v>
      </c>
      <c r="CP583" s="11" t="s">
        <v>158</v>
      </c>
      <c r="CQ583" s="11" t="s">
        <v>158</v>
      </c>
      <c r="CR583" s="11" t="s">
        <v>158</v>
      </c>
      <c r="CS583" s="11" t="s">
        <v>158</v>
      </c>
      <c r="CT583" s="11" t="s">
        <v>158</v>
      </c>
      <c r="CU583" s="11" t="s">
        <v>158</v>
      </c>
      <c r="CV583" s="11" t="s">
        <v>158</v>
      </c>
      <c r="CW583" s="11" t="s">
        <v>158</v>
      </c>
      <c r="CX583" s="11" t="s">
        <v>154</v>
      </c>
      <c r="CY583" s="11" t="s">
        <v>154</v>
      </c>
      <c r="CZ583" s="11" t="s">
        <v>154</v>
      </c>
      <c r="DA583" s="11" t="s">
        <v>154</v>
      </c>
      <c r="DB583" s="11" t="s">
        <v>154</v>
      </c>
      <c r="DC583" s="11" t="s">
        <v>154</v>
      </c>
      <c r="DD583" s="11" t="s">
        <v>154</v>
      </c>
      <c r="DE583" s="11" t="s">
        <v>154</v>
      </c>
      <c r="DF583" s="11" t="s">
        <v>154</v>
      </c>
      <c r="DG583" s="11" t="s">
        <v>154</v>
      </c>
      <c r="DH583" s="11" t="s">
        <v>154</v>
      </c>
      <c r="DI583" s="11" t="s">
        <v>154</v>
      </c>
      <c r="DJ583" s="11" t="s">
        <v>154</v>
      </c>
      <c r="DK583" s="11" t="s">
        <v>157</v>
      </c>
      <c r="DL583" s="11" t="s">
        <v>157</v>
      </c>
      <c r="DM583" s="11" t="s">
        <v>157</v>
      </c>
      <c r="DN583" s="11" t="s">
        <v>157</v>
      </c>
      <c r="DO583" s="11" t="s">
        <v>157</v>
      </c>
      <c r="DP583" s="11" t="s">
        <v>157</v>
      </c>
      <c r="DQ583" s="11" t="s">
        <v>157</v>
      </c>
      <c r="DR583" s="11" t="s">
        <v>157</v>
      </c>
      <c r="DS583" s="11" t="s">
        <v>157</v>
      </c>
      <c r="DT583" s="11" t="s">
        <v>157</v>
      </c>
      <c r="DU583" s="11" t="s">
        <v>157</v>
      </c>
      <c r="DV583" s="11" t="s">
        <v>157</v>
      </c>
      <c r="DW583" s="11" t="s">
        <v>157</v>
      </c>
      <c r="DX583" s="11" t="b">
        <v>1</v>
      </c>
      <c r="DY583" s="11" t="b">
        <v>1</v>
      </c>
      <c r="DZ583" s="11" t="b">
        <v>1</v>
      </c>
      <c r="EA583" s="11" t="b">
        <v>1</v>
      </c>
      <c r="EB583" s="11" t="b">
        <v>1</v>
      </c>
      <c r="EC583" s="11" t="b">
        <v>1</v>
      </c>
      <c r="ED583" s="11" t="b">
        <v>1</v>
      </c>
      <c r="EE583" s="11" t="b">
        <v>1</v>
      </c>
      <c r="EF583" s="11" t="b">
        <v>1</v>
      </c>
      <c r="EG583" s="11" t="b">
        <v>1</v>
      </c>
      <c r="EH583" s="11" t="b">
        <v>1</v>
      </c>
      <c r="EI583" s="11" t="b">
        <v>1</v>
      </c>
      <c r="EJ583" s="11" t="b">
        <v>1</v>
      </c>
      <c r="EK583" s="11">
        <v>2.9783E-2</v>
      </c>
      <c r="EL583" s="11">
        <v>3.3980999999999997E-2</v>
      </c>
      <c r="EM583" s="11">
        <v>4.0139000000000001E-2</v>
      </c>
      <c r="EN583" s="11">
        <v>2.8257999999999998E-2</v>
      </c>
      <c r="EO583" s="11">
        <v>3.628E-2</v>
      </c>
      <c r="EP583" s="11">
        <v>3.3584999999999997E-2</v>
      </c>
      <c r="EQ583" s="11">
        <v>3.5302E-2</v>
      </c>
      <c r="ER583" s="11">
        <v>3.6799999999999999E-2</v>
      </c>
      <c r="ES583" s="11">
        <v>3.0242000000000002E-2</v>
      </c>
      <c r="ET583" s="11">
        <v>2.9909000000000002E-2</v>
      </c>
      <c r="EU583" s="11">
        <v>4.1998000000000001E-2</v>
      </c>
      <c r="EV583" s="11">
        <v>4.0432999999999997E-2</v>
      </c>
      <c r="EW583" s="11">
        <v>3.5563999999999998E-2</v>
      </c>
      <c r="EX583" s="11" t="s">
        <v>238</v>
      </c>
      <c r="EY583" s="11" t="str">
        <f>VLOOKUP(Table8[[#This Row],[Candidate Detail Answer: City]],cities,2,FALSE)</f>
        <v>Seattle</v>
      </c>
      <c r="EZ583" s="11" t="str">
        <f>VLOOKUP(Table8[[#This Row],[Candidate Detail Answer: City]],cities,3,FALSE)</f>
        <v>WA</v>
      </c>
      <c r="FA583" s="21">
        <f>VLOOKUP(Table8[[#This Row],[Candidate Detail Answer: City]],cities,4,FALSE)</f>
        <v>98101</v>
      </c>
      <c r="FB583" s="11" t="s">
        <v>509</v>
      </c>
      <c r="FC583" s="11" t="str">
        <f>VLOOKUP(Table8[[#This Row],[Candidate Detail Answer: Major]],majors_final,3,FALSE)</f>
        <v>Health Science</v>
      </c>
      <c r="FD583" s="11" t="str">
        <f>VLOOKUP(Table8[[#This Row],[Candidate Detail Answer: Major]],majors_final,4,FALSE)</f>
        <v>Non-IT</v>
      </c>
      <c r="FE583" s="11">
        <f>VLOOKUP(Table8[[#This Row],[Candidate Detail Answer: Major]],majors_final,5,FALSE)</f>
        <v>0</v>
      </c>
      <c r="FF583" s="11">
        <f>VLOOKUP(Table8[[#This Row],[Candidate Detail Answer: Major]],majors_final,6,FALSE)</f>
        <v>0</v>
      </c>
      <c r="FG583" s="5"/>
      <c r="FH583" s="5"/>
      <c r="FI583" s="11"/>
    </row>
    <row r="584" spans="1:165" ht="12.75" x14ac:dyDescent="0.2">
      <c r="A584" s="11">
        <v>34073612</v>
      </c>
      <c r="B584" s="11">
        <v>45901802</v>
      </c>
      <c r="C584" s="11">
        <v>54065.9145833328</v>
      </c>
      <c r="D584" s="11" t="s">
        <v>153</v>
      </c>
      <c r="E584" s="11">
        <v>345600</v>
      </c>
      <c r="F584" s="11">
        <v>52567832</v>
      </c>
      <c r="G584" s="11">
        <v>50119.1256944454</v>
      </c>
      <c r="H584" s="11">
        <v>49485.331944443198</v>
      </c>
      <c r="I584" s="11">
        <v>431983</v>
      </c>
      <c r="J584" s="11">
        <v>1</v>
      </c>
      <c r="K584" s="11">
        <v>68</v>
      </c>
      <c r="L584" s="11">
        <v>224328</v>
      </c>
      <c r="M584" s="11">
        <v>131</v>
      </c>
      <c r="N584" s="11">
        <v>111</v>
      </c>
      <c r="O584" s="11">
        <v>92</v>
      </c>
      <c r="P584" s="11">
        <v>84.73</v>
      </c>
      <c r="Q584" s="11">
        <v>374468</v>
      </c>
      <c r="R584" s="11" t="s">
        <v>154</v>
      </c>
      <c r="S584" s="11" t="s">
        <v>155</v>
      </c>
      <c r="T584" s="11" t="s">
        <v>208</v>
      </c>
      <c r="U584" s="11">
        <v>0</v>
      </c>
      <c r="V584" s="11" t="s">
        <v>154</v>
      </c>
      <c r="W584" s="11" t="s">
        <v>157</v>
      </c>
      <c r="X584" s="11">
        <v>3</v>
      </c>
      <c r="Y584" s="11">
        <v>1</v>
      </c>
      <c r="Z584" s="11">
        <v>10</v>
      </c>
      <c r="AA584" s="11">
        <v>10</v>
      </c>
      <c r="AB584" s="11">
        <v>10</v>
      </c>
      <c r="AC584" s="11">
        <v>10</v>
      </c>
      <c r="AD584" s="11">
        <v>10</v>
      </c>
      <c r="AE584" s="11">
        <v>10</v>
      </c>
      <c r="AF584" s="11">
        <v>10</v>
      </c>
      <c r="AG584" s="11">
        <v>10</v>
      </c>
      <c r="AH584" s="11">
        <v>10</v>
      </c>
      <c r="AI584" s="11">
        <v>10</v>
      </c>
      <c r="AJ584" s="11">
        <v>10</v>
      </c>
      <c r="AK584" s="11">
        <v>0</v>
      </c>
      <c r="AL584" s="11">
        <v>0</v>
      </c>
      <c r="AM584" s="11">
        <v>101</v>
      </c>
      <c r="AN584" s="11">
        <v>60</v>
      </c>
      <c r="AO584" s="11">
        <v>0</v>
      </c>
      <c r="AP584" s="11">
        <v>110</v>
      </c>
      <c r="AQ584" s="11">
        <v>40</v>
      </c>
      <c r="AR584" s="11">
        <v>30</v>
      </c>
      <c r="AS584" s="11">
        <v>1</v>
      </c>
      <c r="AT584" s="11">
        <v>110</v>
      </c>
      <c r="AU584" s="11">
        <v>108</v>
      </c>
      <c r="AV584" s="11">
        <v>3098</v>
      </c>
      <c r="AW584" s="11">
        <v>3265</v>
      </c>
      <c r="AX584" s="11">
        <v>9207</v>
      </c>
      <c r="AY584" s="11">
        <v>1814</v>
      </c>
      <c r="AZ584" s="11">
        <v>3670</v>
      </c>
      <c r="BA584" s="11">
        <v>3078</v>
      </c>
      <c r="BB584" s="11">
        <v>2775</v>
      </c>
      <c r="BC584" s="11">
        <v>2612</v>
      </c>
      <c r="BD584" s="11">
        <v>4993</v>
      </c>
      <c r="BE584" s="11">
        <v>227</v>
      </c>
      <c r="BF584" s="11">
        <v>6830</v>
      </c>
      <c r="BG584" s="11">
        <v>15527</v>
      </c>
      <c r="BH584" s="11">
        <v>92</v>
      </c>
      <c r="BI584" s="11">
        <v>5</v>
      </c>
      <c r="BJ584" s="11">
        <v>5</v>
      </c>
      <c r="BK584" s="11">
        <v>4</v>
      </c>
      <c r="BL584" s="11">
        <v>7</v>
      </c>
      <c r="BM584" s="11">
        <v>4</v>
      </c>
      <c r="BN584" s="11">
        <v>5</v>
      </c>
      <c r="BO584" s="11">
        <v>8</v>
      </c>
      <c r="BP584" s="11">
        <v>6</v>
      </c>
      <c r="BQ584" s="11">
        <v>7</v>
      </c>
      <c r="BR584" s="11">
        <v>8</v>
      </c>
      <c r="BS584" s="11">
        <v>7</v>
      </c>
      <c r="BT584" s="11">
        <v>13</v>
      </c>
      <c r="BU584" s="11">
        <v>0</v>
      </c>
      <c r="BV584" s="11">
        <v>22</v>
      </c>
      <c r="BW584" s="11">
        <v>12</v>
      </c>
      <c r="BX584" s="11">
        <v>3</v>
      </c>
      <c r="BY584" s="11">
        <v>3</v>
      </c>
      <c r="BZ584" s="11">
        <v>9</v>
      </c>
      <c r="CA584" s="11">
        <v>7</v>
      </c>
      <c r="CB584" s="11">
        <v>3</v>
      </c>
      <c r="CC584" s="11">
        <v>3</v>
      </c>
      <c r="CD584" s="11">
        <v>3</v>
      </c>
      <c r="CE584" s="11">
        <v>3</v>
      </c>
      <c r="CF584" s="11">
        <v>3</v>
      </c>
      <c r="CG584" s="11">
        <v>29</v>
      </c>
      <c r="CH584" s="11">
        <v>1</v>
      </c>
      <c r="CI584" s="11"/>
      <c r="CJ584" s="11"/>
      <c r="CK584" s="11" t="s">
        <v>158</v>
      </c>
      <c r="CL584" s="11" t="s">
        <v>158</v>
      </c>
      <c r="CM584" s="11" t="s">
        <v>158</v>
      </c>
      <c r="CN584" s="11" t="s">
        <v>158</v>
      </c>
      <c r="CO584" s="11" t="s">
        <v>158</v>
      </c>
      <c r="CP584" s="11" t="s">
        <v>158</v>
      </c>
      <c r="CQ584" s="11" t="s">
        <v>158</v>
      </c>
      <c r="CR584" s="11" t="s">
        <v>158</v>
      </c>
      <c r="CS584" s="11" t="s">
        <v>158</v>
      </c>
      <c r="CT584" s="11" t="s">
        <v>158</v>
      </c>
      <c r="CU584" s="11" t="s">
        <v>158</v>
      </c>
      <c r="CV584" s="11" t="s">
        <v>158</v>
      </c>
      <c r="CW584" s="11" t="s">
        <v>158</v>
      </c>
      <c r="CX584" s="11" t="s">
        <v>154</v>
      </c>
      <c r="CY584" s="11" t="s">
        <v>154</v>
      </c>
      <c r="CZ584" s="11" t="s">
        <v>154</v>
      </c>
      <c r="DA584" s="11" t="s">
        <v>154</v>
      </c>
      <c r="DB584" s="11" t="s">
        <v>154</v>
      </c>
      <c r="DC584" s="11" t="s">
        <v>154</v>
      </c>
      <c r="DD584" s="11" t="s">
        <v>154</v>
      </c>
      <c r="DE584" s="11" t="s">
        <v>154</v>
      </c>
      <c r="DF584" s="11" t="s">
        <v>154</v>
      </c>
      <c r="DG584" s="11" t="s">
        <v>154</v>
      </c>
      <c r="DH584" s="11" t="s">
        <v>154</v>
      </c>
      <c r="DI584" s="11" t="s">
        <v>154</v>
      </c>
      <c r="DJ584" s="11" t="s">
        <v>154</v>
      </c>
      <c r="DK584" s="11" t="s">
        <v>157</v>
      </c>
      <c r="DL584" s="11" t="s">
        <v>157</v>
      </c>
      <c r="DM584" s="11" t="s">
        <v>157</v>
      </c>
      <c r="DN584" s="11" t="s">
        <v>157</v>
      </c>
      <c r="DO584" s="11" t="s">
        <v>157</v>
      </c>
      <c r="DP584" s="11" t="s">
        <v>157</v>
      </c>
      <c r="DQ584" s="11" t="s">
        <v>157</v>
      </c>
      <c r="DR584" s="11" t="s">
        <v>157</v>
      </c>
      <c r="DS584" s="11" t="s">
        <v>157</v>
      </c>
      <c r="DT584" s="11" t="s">
        <v>157</v>
      </c>
      <c r="DU584" s="11" t="s">
        <v>157</v>
      </c>
      <c r="DV584" s="11" t="s">
        <v>157</v>
      </c>
      <c r="DW584" s="11" t="s">
        <v>157</v>
      </c>
      <c r="DX584" s="11" t="b">
        <v>1</v>
      </c>
      <c r="DY584" s="11" t="b">
        <v>1</v>
      </c>
      <c r="DZ584" s="11" t="b">
        <v>1</v>
      </c>
      <c r="EA584" s="11" t="b">
        <v>1</v>
      </c>
      <c r="EB584" s="11" t="b">
        <v>1</v>
      </c>
      <c r="EC584" s="11" t="b">
        <v>1</v>
      </c>
      <c r="ED584" s="11" t="b">
        <v>1</v>
      </c>
      <c r="EE584" s="11" t="b">
        <v>1</v>
      </c>
      <c r="EF584" s="11" t="b">
        <v>1</v>
      </c>
      <c r="EG584" s="11" t="b">
        <v>1</v>
      </c>
      <c r="EH584" s="11" t="b">
        <v>1</v>
      </c>
      <c r="EI584" s="11" t="b">
        <v>0</v>
      </c>
      <c r="EJ584" s="11" t="b">
        <v>0</v>
      </c>
      <c r="EK584" s="11">
        <v>2.8974E-2</v>
      </c>
      <c r="EL584" s="11">
        <v>0.112067</v>
      </c>
      <c r="EM584" s="11">
        <v>3.3944000000000002E-2</v>
      </c>
      <c r="EN584" s="11">
        <v>3.2155999999999997E-2</v>
      </c>
      <c r="EO584" s="11">
        <v>3.4716999999999998E-2</v>
      </c>
      <c r="EP584" s="11">
        <v>8.6720000000000005E-2</v>
      </c>
      <c r="EQ584" s="11">
        <v>4.2471000000000002E-2</v>
      </c>
      <c r="ER584" s="11">
        <v>4.0362000000000002E-2</v>
      </c>
      <c r="ES584" s="11">
        <v>3.3764000000000002E-2</v>
      </c>
      <c r="ET584" s="11">
        <v>3.1258000000000001E-2</v>
      </c>
      <c r="EU584" s="11">
        <v>4.2922000000000002E-2</v>
      </c>
      <c r="EV584" s="11">
        <v>0.55858799999999997</v>
      </c>
      <c r="EW584" s="11">
        <v>1.0272999999999999E-2</v>
      </c>
      <c r="EX584" s="11" t="s">
        <v>238</v>
      </c>
      <c r="EY584" s="11" t="str">
        <f>VLOOKUP(Table8[[#This Row],[Candidate Detail Answer: City]],cities,2,FALSE)</f>
        <v>Seattle</v>
      </c>
      <c r="EZ584" s="11" t="str">
        <f>VLOOKUP(Table8[[#This Row],[Candidate Detail Answer: City]],cities,3,FALSE)</f>
        <v>WA</v>
      </c>
      <c r="FA584" s="21">
        <f>VLOOKUP(Table8[[#This Row],[Candidate Detail Answer: City]],cities,4,FALSE)</f>
        <v>98101</v>
      </c>
      <c r="FB584" s="11" t="s">
        <v>234</v>
      </c>
      <c r="FC584" s="11" t="str">
        <f>VLOOKUP(Table8[[#This Row],[Candidate Detail Answer: Major]],majors_final,3,FALSE)</f>
        <v>Computer Programming</v>
      </c>
      <c r="FD584" s="11" t="str">
        <f>VLOOKUP(Table8[[#This Row],[Candidate Detail Answer: Major]],majors_final,4,FALSE)</f>
        <v>IT-development focused</v>
      </c>
      <c r="FE584" s="11">
        <f>VLOOKUP(Table8[[#This Row],[Candidate Detail Answer: Major]],majors_final,5,FALSE)</f>
        <v>0</v>
      </c>
      <c r="FF584" s="11">
        <f>VLOOKUP(Table8[[#This Row],[Candidate Detail Answer: Major]],majors_final,6,FALSE)</f>
        <v>0</v>
      </c>
      <c r="FG584" s="5"/>
      <c r="FH584" s="5"/>
      <c r="FI584" s="11"/>
    </row>
    <row r="585" spans="1:165" ht="12.75" x14ac:dyDescent="0.2">
      <c r="A585" s="11">
        <v>51960709</v>
      </c>
      <c r="B585" s="11">
        <v>73589872</v>
      </c>
      <c r="C585" s="11">
        <v>44898.0715277778</v>
      </c>
      <c r="D585" s="11" t="s">
        <v>153</v>
      </c>
      <c r="E585" s="11">
        <v>345600</v>
      </c>
      <c r="F585" s="11">
        <v>77729136</v>
      </c>
      <c r="G585" s="11">
        <v>54614.370138890699</v>
      </c>
      <c r="H585" s="11">
        <v>53454.020833331102</v>
      </c>
      <c r="I585" s="11">
        <v>341130</v>
      </c>
      <c r="J585" s="11">
        <v>1</v>
      </c>
      <c r="K585" s="11">
        <v>86</v>
      </c>
      <c r="L585" s="11">
        <v>162609</v>
      </c>
      <c r="M585" s="11">
        <v>131</v>
      </c>
      <c r="N585" s="11">
        <v>131</v>
      </c>
      <c r="O585" s="11">
        <v>92</v>
      </c>
      <c r="P585" s="11">
        <v>100</v>
      </c>
      <c r="Q585" s="11">
        <v>104432</v>
      </c>
      <c r="R585" s="11" t="s">
        <v>154</v>
      </c>
      <c r="S585" s="11" t="s">
        <v>155</v>
      </c>
      <c r="T585" s="11" t="s">
        <v>208</v>
      </c>
      <c r="U585" s="11">
        <v>0</v>
      </c>
      <c r="V585" s="11" t="s">
        <v>154</v>
      </c>
      <c r="W585" s="11" t="s">
        <v>157</v>
      </c>
      <c r="X585" s="11">
        <v>4</v>
      </c>
      <c r="Y585" s="11">
        <v>1</v>
      </c>
      <c r="Z585" s="11">
        <v>10</v>
      </c>
      <c r="AA585" s="11">
        <v>10</v>
      </c>
      <c r="AB585" s="11">
        <v>10</v>
      </c>
      <c r="AC585" s="11">
        <v>10</v>
      </c>
      <c r="AD585" s="11">
        <v>10</v>
      </c>
      <c r="AE585" s="11">
        <v>10</v>
      </c>
      <c r="AF585" s="11">
        <v>10</v>
      </c>
      <c r="AG585" s="11">
        <v>10</v>
      </c>
      <c r="AH585" s="11">
        <v>10</v>
      </c>
      <c r="AI585" s="11">
        <v>10</v>
      </c>
      <c r="AJ585" s="11">
        <v>10</v>
      </c>
      <c r="AK585" s="11">
        <v>10</v>
      </c>
      <c r="AL585" s="11">
        <v>10</v>
      </c>
      <c r="AM585" s="11">
        <v>121</v>
      </c>
      <c r="AN585" s="11">
        <v>60</v>
      </c>
      <c r="AO585" s="11">
        <v>10</v>
      </c>
      <c r="AP585" s="11">
        <v>120</v>
      </c>
      <c r="AQ585" s="11">
        <v>60</v>
      </c>
      <c r="AR585" s="11">
        <v>40</v>
      </c>
      <c r="AS585" s="11">
        <v>1</v>
      </c>
      <c r="AT585" s="11">
        <v>130</v>
      </c>
      <c r="AU585" s="11">
        <v>138</v>
      </c>
      <c r="AV585" s="11">
        <v>69093</v>
      </c>
      <c r="AW585" s="11">
        <v>672</v>
      </c>
      <c r="AX585" s="11">
        <v>1467</v>
      </c>
      <c r="AY585" s="11">
        <v>2353</v>
      </c>
      <c r="AZ585" s="11">
        <v>17566</v>
      </c>
      <c r="BA585" s="11">
        <v>18580</v>
      </c>
      <c r="BB585" s="11">
        <v>3122</v>
      </c>
      <c r="BC585" s="11">
        <v>5584</v>
      </c>
      <c r="BD585" s="11">
        <v>405</v>
      </c>
      <c r="BE585" s="11">
        <v>1150</v>
      </c>
      <c r="BF585" s="11">
        <v>712</v>
      </c>
      <c r="BG585" s="11">
        <v>98177</v>
      </c>
      <c r="BH585" s="11">
        <v>16706</v>
      </c>
      <c r="BI585" s="11">
        <v>10</v>
      </c>
      <c r="BJ585" s="11">
        <v>10</v>
      </c>
      <c r="BK585" s="11">
        <v>10</v>
      </c>
      <c r="BL585" s="11">
        <v>13</v>
      </c>
      <c r="BM585" s="11">
        <v>9</v>
      </c>
      <c r="BN585" s="11">
        <v>18</v>
      </c>
      <c r="BO585" s="11">
        <v>14</v>
      </c>
      <c r="BP585" s="11">
        <v>12</v>
      </c>
      <c r="BQ585" s="11">
        <v>11</v>
      </c>
      <c r="BR585" s="11">
        <v>12</v>
      </c>
      <c r="BS585" s="11">
        <v>15</v>
      </c>
      <c r="BT585" s="11">
        <v>23</v>
      </c>
      <c r="BU585" s="11">
        <v>25</v>
      </c>
      <c r="BV585" s="11">
        <v>21</v>
      </c>
      <c r="BW585" s="11">
        <v>11</v>
      </c>
      <c r="BX585" s="11">
        <v>17</v>
      </c>
      <c r="BY585" s="11">
        <v>8</v>
      </c>
      <c r="BZ585" s="11">
        <v>12</v>
      </c>
      <c r="CA585" s="11">
        <v>18</v>
      </c>
      <c r="CB585" s="11">
        <v>14</v>
      </c>
      <c r="CC585" s="11">
        <v>12</v>
      </c>
      <c r="CD585" s="11">
        <v>8</v>
      </c>
      <c r="CE585" s="11">
        <v>9</v>
      </c>
      <c r="CF585" s="11">
        <v>8</v>
      </c>
      <c r="CG585" s="11">
        <v>14</v>
      </c>
      <c r="CH585" s="11">
        <v>9</v>
      </c>
      <c r="CI585" s="11"/>
      <c r="CJ585" s="11"/>
      <c r="CK585" s="11" t="s">
        <v>158</v>
      </c>
      <c r="CL585" s="11" t="s">
        <v>158</v>
      </c>
      <c r="CM585" s="11" t="s">
        <v>158</v>
      </c>
      <c r="CN585" s="11" t="s">
        <v>158</v>
      </c>
      <c r="CO585" s="11" t="s">
        <v>158</v>
      </c>
      <c r="CP585" s="11" t="s">
        <v>158</v>
      </c>
      <c r="CQ585" s="11" t="s">
        <v>158</v>
      </c>
      <c r="CR585" s="11" t="s">
        <v>158</v>
      </c>
      <c r="CS585" s="11" t="s">
        <v>158</v>
      </c>
      <c r="CT585" s="11" t="s">
        <v>158</v>
      </c>
      <c r="CU585" s="11" t="s">
        <v>158</v>
      </c>
      <c r="CV585" s="11" t="s">
        <v>158</v>
      </c>
      <c r="CW585" s="11" t="s">
        <v>158</v>
      </c>
      <c r="CX585" s="11" t="s">
        <v>154</v>
      </c>
      <c r="CY585" s="11" t="s">
        <v>154</v>
      </c>
      <c r="CZ585" s="11" t="s">
        <v>154</v>
      </c>
      <c r="DA585" s="11" t="s">
        <v>154</v>
      </c>
      <c r="DB585" s="11" t="s">
        <v>154</v>
      </c>
      <c r="DC585" s="11" t="s">
        <v>154</v>
      </c>
      <c r="DD585" s="11" t="s">
        <v>154</v>
      </c>
      <c r="DE585" s="11" t="s">
        <v>154</v>
      </c>
      <c r="DF585" s="11" t="s">
        <v>154</v>
      </c>
      <c r="DG585" s="11" t="s">
        <v>154</v>
      </c>
      <c r="DH585" s="11" t="s">
        <v>154</v>
      </c>
      <c r="DI585" s="11" t="s">
        <v>154</v>
      </c>
      <c r="DJ585" s="11" t="s">
        <v>154</v>
      </c>
      <c r="DK585" s="11" t="s">
        <v>157</v>
      </c>
      <c r="DL585" s="11" t="s">
        <v>157</v>
      </c>
      <c r="DM585" s="11" t="s">
        <v>157</v>
      </c>
      <c r="DN585" s="11" t="s">
        <v>157</v>
      </c>
      <c r="DO585" s="11" t="s">
        <v>157</v>
      </c>
      <c r="DP585" s="11" t="s">
        <v>157</v>
      </c>
      <c r="DQ585" s="11" t="s">
        <v>157</v>
      </c>
      <c r="DR585" s="11" t="s">
        <v>157</v>
      </c>
      <c r="DS585" s="11" t="s">
        <v>157</v>
      </c>
      <c r="DT585" s="11" t="s">
        <v>157</v>
      </c>
      <c r="DU585" s="11" t="s">
        <v>157</v>
      </c>
      <c r="DV585" s="11" t="s">
        <v>157</v>
      </c>
      <c r="DW585" s="11" t="s">
        <v>157</v>
      </c>
      <c r="DX585" s="11" t="b">
        <v>1</v>
      </c>
      <c r="DY585" s="11" t="b">
        <v>1</v>
      </c>
      <c r="DZ585" s="11" t="b">
        <v>1</v>
      </c>
      <c r="EA585" s="11" t="b">
        <v>1</v>
      </c>
      <c r="EB585" s="11" t="b">
        <v>1</v>
      </c>
      <c r="EC585" s="11" t="b">
        <v>1</v>
      </c>
      <c r="ED585" s="11" t="b">
        <v>1</v>
      </c>
      <c r="EE585" s="11" t="b">
        <v>1</v>
      </c>
      <c r="EF585" s="11" t="b">
        <v>1</v>
      </c>
      <c r="EG585" s="11" t="b">
        <v>1</v>
      </c>
      <c r="EH585" s="11" t="b">
        <v>1</v>
      </c>
      <c r="EI585" s="11" t="b">
        <v>1</v>
      </c>
      <c r="EJ585" s="11" t="b">
        <v>1</v>
      </c>
      <c r="EK585" s="11">
        <v>8.4637000000000004E-2</v>
      </c>
      <c r="EL585" s="11">
        <v>6.5034999999999996E-2</v>
      </c>
      <c r="EM585" s="11">
        <v>6.3346E-2</v>
      </c>
      <c r="EN585" s="11">
        <v>0.14990400000000001</v>
      </c>
      <c r="EO585" s="11">
        <v>9.2365000000000003E-2</v>
      </c>
      <c r="EP585" s="11">
        <v>0.29994700000000002</v>
      </c>
      <c r="EQ585" s="11">
        <v>3.5902000000000003E-2</v>
      </c>
      <c r="ER585" s="11">
        <v>5.391E-2</v>
      </c>
      <c r="ES585" s="11">
        <v>5.4082999999999999E-2</v>
      </c>
      <c r="ET585" s="11">
        <v>3.1071999999999999E-2</v>
      </c>
      <c r="EU585" s="11">
        <v>4.0083000000000001E-2</v>
      </c>
      <c r="EV585" s="11">
        <v>4.0245000000000003E-2</v>
      </c>
      <c r="EW585" s="11">
        <v>3.4981999999999999E-2</v>
      </c>
      <c r="EX585" s="11" t="s">
        <v>238</v>
      </c>
      <c r="EY585" s="11" t="str">
        <f>VLOOKUP(Table8[[#This Row],[Candidate Detail Answer: City]],cities,2,FALSE)</f>
        <v>Seattle</v>
      </c>
      <c r="EZ585" s="11" t="str">
        <f>VLOOKUP(Table8[[#This Row],[Candidate Detail Answer: City]],cities,3,FALSE)</f>
        <v>WA</v>
      </c>
      <c r="FA585" s="21">
        <f>VLOOKUP(Table8[[#This Row],[Candidate Detail Answer: City]],cities,4,FALSE)</f>
        <v>98101</v>
      </c>
      <c r="FB585" s="11" t="s">
        <v>353</v>
      </c>
      <c r="FC585" s="11" t="str">
        <f>VLOOKUP(Table8[[#This Row],[Candidate Detail Answer: Major]],majors_final,3,FALSE)</f>
        <v>Computer Science</v>
      </c>
      <c r="FD585" s="11" t="str">
        <f>VLOOKUP(Table8[[#This Row],[Candidate Detail Answer: Major]],majors_final,4,FALSE)</f>
        <v>IT-development focused</v>
      </c>
      <c r="FE585" s="11">
        <f>VLOOKUP(Table8[[#This Row],[Candidate Detail Answer: Major]],majors_final,5,FALSE)</f>
        <v>0</v>
      </c>
      <c r="FF585" s="11">
        <f>VLOOKUP(Table8[[#This Row],[Candidate Detail Answer: Major]],majors_final,6,FALSE)</f>
        <v>0</v>
      </c>
      <c r="FG585" s="5"/>
      <c r="FH585" s="5"/>
      <c r="FI585" s="11"/>
    </row>
    <row r="586" spans="1:165" ht="12.75" x14ac:dyDescent="0.2">
      <c r="A586" s="11">
        <v>51960700</v>
      </c>
      <c r="B586" s="11">
        <v>73589856</v>
      </c>
      <c r="C586" s="11">
        <v>51982.313888888501</v>
      </c>
      <c r="D586" s="11" t="s">
        <v>153</v>
      </c>
      <c r="E586" s="11">
        <v>345600</v>
      </c>
      <c r="F586" s="11">
        <v>77827992</v>
      </c>
      <c r="G586" s="11">
        <v>54453.825694446197</v>
      </c>
      <c r="H586" s="11">
        <v>53312.281944442198</v>
      </c>
      <c r="I586" s="11">
        <v>334947</v>
      </c>
      <c r="J586" s="11">
        <v>1</v>
      </c>
      <c r="K586" s="11">
        <v>60</v>
      </c>
      <c r="L586" s="11">
        <v>188585</v>
      </c>
      <c r="M586" s="11">
        <v>131</v>
      </c>
      <c r="N586" s="11">
        <v>121</v>
      </c>
      <c r="O586" s="11">
        <v>92</v>
      </c>
      <c r="P586" s="11">
        <v>92.36</v>
      </c>
      <c r="Q586" s="11">
        <v>225098</v>
      </c>
      <c r="R586" s="11" t="s">
        <v>154</v>
      </c>
      <c r="S586" s="11" t="s">
        <v>155</v>
      </c>
      <c r="T586" s="11" t="s">
        <v>208</v>
      </c>
      <c r="U586" s="11">
        <v>3</v>
      </c>
      <c r="V586" s="11" t="s">
        <v>154</v>
      </c>
      <c r="W586" s="11" t="s">
        <v>157</v>
      </c>
      <c r="X586" s="11">
        <v>5</v>
      </c>
      <c r="Y586" s="11">
        <v>1</v>
      </c>
      <c r="Z586" s="11">
        <v>10</v>
      </c>
      <c r="AA586" s="11">
        <v>10</v>
      </c>
      <c r="AB586" s="11">
        <v>10</v>
      </c>
      <c r="AC586" s="11">
        <v>10</v>
      </c>
      <c r="AD586" s="11">
        <v>10</v>
      </c>
      <c r="AE586" s="11">
        <v>10</v>
      </c>
      <c r="AF586" s="11">
        <v>10</v>
      </c>
      <c r="AG586" s="11">
        <v>10</v>
      </c>
      <c r="AH586" s="11">
        <v>10</v>
      </c>
      <c r="AI586" s="11">
        <v>10</v>
      </c>
      <c r="AJ586" s="11">
        <v>10</v>
      </c>
      <c r="AK586" s="11">
        <v>10</v>
      </c>
      <c r="AL586" s="11">
        <v>0</v>
      </c>
      <c r="AM586" s="11">
        <v>111</v>
      </c>
      <c r="AN586" s="11">
        <v>60</v>
      </c>
      <c r="AO586" s="11">
        <v>0</v>
      </c>
      <c r="AP586" s="11">
        <v>120</v>
      </c>
      <c r="AQ586" s="11">
        <v>50</v>
      </c>
      <c r="AR586" s="11">
        <v>40</v>
      </c>
      <c r="AS586" s="11">
        <v>1</v>
      </c>
      <c r="AT586" s="11">
        <v>120</v>
      </c>
      <c r="AU586" s="11">
        <v>80</v>
      </c>
      <c r="AV586" s="11">
        <v>2795</v>
      </c>
      <c r="AW586" s="11">
        <v>1304</v>
      </c>
      <c r="AX586" s="11">
        <v>6517</v>
      </c>
      <c r="AY586" s="11">
        <v>14271</v>
      </c>
      <c r="AZ586" s="11">
        <v>2021</v>
      </c>
      <c r="BA586" s="11">
        <v>1194</v>
      </c>
      <c r="BB586" s="11">
        <v>10584</v>
      </c>
      <c r="BC586" s="11">
        <v>4410</v>
      </c>
      <c r="BD586" s="11">
        <v>1445</v>
      </c>
      <c r="BE586" s="11">
        <v>751</v>
      </c>
      <c r="BF586" s="11">
        <v>31837</v>
      </c>
      <c r="BG586" s="11">
        <v>20406</v>
      </c>
      <c r="BH586" s="11">
        <v>12060</v>
      </c>
      <c r="BI586" s="11">
        <v>6</v>
      </c>
      <c r="BJ586" s="11">
        <v>9</v>
      </c>
      <c r="BK586" s="11">
        <v>9</v>
      </c>
      <c r="BL586" s="11">
        <v>10</v>
      </c>
      <c r="BM586" s="11">
        <v>10</v>
      </c>
      <c r="BN586" s="11">
        <v>11</v>
      </c>
      <c r="BO586" s="11">
        <v>11</v>
      </c>
      <c r="BP586" s="11">
        <v>11</v>
      </c>
      <c r="BQ586" s="11">
        <v>10</v>
      </c>
      <c r="BR586" s="11">
        <v>11</v>
      </c>
      <c r="BS586" s="11">
        <v>10</v>
      </c>
      <c r="BT586" s="11">
        <v>12</v>
      </c>
      <c r="BU586" s="11">
        <v>24</v>
      </c>
      <c r="BV586" s="11">
        <v>24</v>
      </c>
      <c r="BW586" s="11">
        <v>7</v>
      </c>
      <c r="BX586" s="11">
        <v>60</v>
      </c>
      <c r="BY586" s="11">
        <v>43</v>
      </c>
      <c r="BZ586" s="11">
        <v>29</v>
      </c>
      <c r="CA586" s="11">
        <v>15</v>
      </c>
      <c r="CB586" s="11">
        <v>87</v>
      </c>
      <c r="CC586" s="11">
        <v>56</v>
      </c>
      <c r="CD586" s="11">
        <v>24</v>
      </c>
      <c r="CE586" s="11">
        <v>16</v>
      </c>
      <c r="CF586" s="11">
        <v>15</v>
      </c>
      <c r="CG586" s="11">
        <v>66</v>
      </c>
      <c r="CH586" s="11">
        <v>53</v>
      </c>
      <c r="CI586" s="11"/>
      <c r="CJ586" s="11"/>
      <c r="CK586" s="11" t="s">
        <v>158</v>
      </c>
      <c r="CL586" s="11" t="s">
        <v>158</v>
      </c>
      <c r="CM586" s="11" t="s">
        <v>158</v>
      </c>
      <c r="CN586" s="11" t="s">
        <v>158</v>
      </c>
      <c r="CO586" s="11" t="s">
        <v>158</v>
      </c>
      <c r="CP586" s="11" t="s">
        <v>158</v>
      </c>
      <c r="CQ586" s="11" t="s">
        <v>158</v>
      </c>
      <c r="CR586" s="11" t="s">
        <v>158</v>
      </c>
      <c r="CS586" s="11" t="s">
        <v>158</v>
      </c>
      <c r="CT586" s="11" t="s">
        <v>158</v>
      </c>
      <c r="CU586" s="11" t="s">
        <v>158</v>
      </c>
      <c r="CV586" s="11" t="s">
        <v>158</v>
      </c>
      <c r="CW586" s="11" t="s">
        <v>158</v>
      </c>
      <c r="CX586" s="11" t="s">
        <v>154</v>
      </c>
      <c r="CY586" s="11" t="s">
        <v>154</v>
      </c>
      <c r="CZ586" s="11" t="s">
        <v>154</v>
      </c>
      <c r="DA586" s="11" t="s">
        <v>154</v>
      </c>
      <c r="DB586" s="11" t="s">
        <v>154</v>
      </c>
      <c r="DC586" s="11" t="s">
        <v>154</v>
      </c>
      <c r="DD586" s="11" t="s">
        <v>154</v>
      </c>
      <c r="DE586" s="11" t="s">
        <v>154</v>
      </c>
      <c r="DF586" s="11" t="s">
        <v>154</v>
      </c>
      <c r="DG586" s="11" t="s">
        <v>154</v>
      </c>
      <c r="DH586" s="11" t="s">
        <v>154</v>
      </c>
      <c r="DI586" s="11" t="s">
        <v>154</v>
      </c>
      <c r="DJ586" s="11" t="s">
        <v>154</v>
      </c>
      <c r="DK586" s="11" t="s">
        <v>157</v>
      </c>
      <c r="DL586" s="11" t="s">
        <v>157</v>
      </c>
      <c r="DM586" s="11" t="s">
        <v>157</v>
      </c>
      <c r="DN586" s="11" t="s">
        <v>157</v>
      </c>
      <c r="DO586" s="11" t="s">
        <v>157</v>
      </c>
      <c r="DP586" s="11" t="s">
        <v>157</v>
      </c>
      <c r="DQ586" s="11" t="s">
        <v>157</v>
      </c>
      <c r="DR586" s="11" t="s">
        <v>157</v>
      </c>
      <c r="DS586" s="11" t="s">
        <v>157</v>
      </c>
      <c r="DT586" s="11" t="s">
        <v>157</v>
      </c>
      <c r="DU586" s="11" t="s">
        <v>157</v>
      </c>
      <c r="DV586" s="11" t="s">
        <v>157</v>
      </c>
      <c r="DW586" s="11" t="s">
        <v>157</v>
      </c>
      <c r="DX586" s="11" t="b">
        <v>1</v>
      </c>
      <c r="DY586" s="11" t="b">
        <v>1</v>
      </c>
      <c r="DZ586" s="11" t="b">
        <v>1</v>
      </c>
      <c r="EA586" s="11" t="b">
        <v>1</v>
      </c>
      <c r="EB586" s="11" t="b">
        <v>1</v>
      </c>
      <c r="EC586" s="11" t="b">
        <v>1</v>
      </c>
      <c r="ED586" s="11" t="b">
        <v>1</v>
      </c>
      <c r="EE586" s="11" t="b">
        <v>1</v>
      </c>
      <c r="EF586" s="11" t="b">
        <v>1</v>
      </c>
      <c r="EG586" s="11" t="b">
        <v>1</v>
      </c>
      <c r="EH586" s="11" t="b">
        <v>1</v>
      </c>
      <c r="EI586" s="11" t="b">
        <v>1</v>
      </c>
      <c r="EJ586" s="11" t="b">
        <v>0</v>
      </c>
      <c r="EK586" s="11">
        <v>4.5166999999999999E-2</v>
      </c>
      <c r="EL586" s="11">
        <v>3.1713999999999999E-2</v>
      </c>
      <c r="EM586" s="11">
        <v>2.4576000000000001E-2</v>
      </c>
      <c r="EN586" s="11">
        <v>3.3189999999999997E-2</v>
      </c>
      <c r="EO586" s="11">
        <v>2.8667000000000002E-2</v>
      </c>
      <c r="EP586" s="11">
        <v>2.9578E-2</v>
      </c>
      <c r="EQ586" s="11">
        <v>3.4738999999999999E-2</v>
      </c>
      <c r="ER586" s="11">
        <v>5.6205999999999999E-2</v>
      </c>
      <c r="ES586" s="11">
        <v>3.3978000000000001E-2</v>
      </c>
      <c r="ET586" s="11">
        <v>3.4444000000000002E-2</v>
      </c>
      <c r="EU586" s="11">
        <v>3.4870999999999999E-2</v>
      </c>
      <c r="EV586" s="11">
        <v>4.5878000000000002E-2</v>
      </c>
      <c r="EW586" s="11">
        <v>4.0029000000000002E-2</v>
      </c>
      <c r="EX586" s="11" t="s">
        <v>238</v>
      </c>
      <c r="EY586" s="11" t="str">
        <f>VLOOKUP(Table8[[#This Row],[Candidate Detail Answer: City]],cities,2,FALSE)</f>
        <v>Seattle</v>
      </c>
      <c r="EZ586" s="11" t="str">
        <f>VLOOKUP(Table8[[#This Row],[Candidate Detail Answer: City]],cities,3,FALSE)</f>
        <v>WA</v>
      </c>
      <c r="FA586" s="21">
        <f>VLOOKUP(Table8[[#This Row],[Candidate Detail Answer: City]],cities,4,FALSE)</f>
        <v>98101</v>
      </c>
      <c r="FB586" s="11" t="s">
        <v>594</v>
      </c>
      <c r="FC586" s="11" t="str">
        <f>VLOOKUP(Table8[[#This Row],[Candidate Detail Answer: Major]],majors_final,3,FALSE)</f>
        <v>Computer Science</v>
      </c>
      <c r="FD586" s="11" t="str">
        <f>VLOOKUP(Table8[[#This Row],[Candidate Detail Answer: Major]],majors_final,4,FALSE)</f>
        <v>IT-development focused</v>
      </c>
      <c r="FE586" s="11">
        <f>VLOOKUP(Table8[[#This Row],[Candidate Detail Answer: Major]],majors_final,5,FALSE)</f>
        <v>0</v>
      </c>
      <c r="FF586" s="11">
        <f>VLOOKUP(Table8[[#This Row],[Candidate Detail Answer: Major]],majors_final,6,FALSE)</f>
        <v>0</v>
      </c>
      <c r="FG586" s="5"/>
      <c r="FH586" s="5"/>
      <c r="FI586" s="11"/>
    </row>
    <row r="587" spans="1:165" ht="12.75" x14ac:dyDescent="0.2">
      <c r="A587" s="11">
        <v>29502119</v>
      </c>
      <c r="B587" s="11">
        <v>38835972</v>
      </c>
      <c r="C587" s="11">
        <v>52640.293055555099</v>
      </c>
      <c r="D587" s="11" t="s">
        <v>153</v>
      </c>
      <c r="E587" s="11">
        <v>345600</v>
      </c>
      <c r="F587" s="11">
        <v>48934434</v>
      </c>
      <c r="G587" s="11">
        <v>47851.435416667198</v>
      </c>
      <c r="H587" s="11">
        <v>47483.270138888103</v>
      </c>
      <c r="I587" s="11">
        <v>17213</v>
      </c>
      <c r="J587" s="11">
        <v>2</v>
      </c>
      <c r="K587" s="11">
        <v>0</v>
      </c>
      <c r="L587" s="11">
        <v>0</v>
      </c>
      <c r="M587" s="11">
        <v>131</v>
      </c>
      <c r="N587" s="11">
        <v>121</v>
      </c>
      <c r="O587" s="11">
        <v>92</v>
      </c>
      <c r="P587" s="11">
        <v>92.36</v>
      </c>
      <c r="Q587" s="11">
        <v>73</v>
      </c>
      <c r="R587" s="11" t="s">
        <v>154</v>
      </c>
      <c r="S587" s="11" t="s">
        <v>155</v>
      </c>
      <c r="T587" s="11" t="s">
        <v>208</v>
      </c>
      <c r="U587" s="11">
        <v>18</v>
      </c>
      <c r="V587" s="11" t="s">
        <v>154</v>
      </c>
      <c r="W587" s="11" t="s">
        <v>157</v>
      </c>
      <c r="X587" s="11">
        <v>2</v>
      </c>
      <c r="Y587" s="11">
        <v>1</v>
      </c>
      <c r="Z587" s="11">
        <v>10</v>
      </c>
      <c r="AA587" s="11">
        <v>10</v>
      </c>
      <c r="AB587" s="11">
        <v>10</v>
      </c>
      <c r="AC587" s="11">
        <v>10</v>
      </c>
      <c r="AD587" s="11">
        <v>10</v>
      </c>
      <c r="AE587" s="11">
        <v>10</v>
      </c>
      <c r="AF587" s="11">
        <v>10</v>
      </c>
      <c r="AG587" s="11">
        <v>10</v>
      </c>
      <c r="AH587" s="11">
        <v>10</v>
      </c>
      <c r="AI587" s="11">
        <v>10</v>
      </c>
      <c r="AJ587" s="11">
        <v>10</v>
      </c>
      <c r="AK587" s="11">
        <v>0</v>
      </c>
      <c r="AL587" s="11">
        <v>10</v>
      </c>
      <c r="AM587" s="11">
        <v>111</v>
      </c>
      <c r="AN587" s="11">
        <v>60</v>
      </c>
      <c r="AO587" s="11">
        <v>10</v>
      </c>
      <c r="AP587" s="11">
        <v>110</v>
      </c>
      <c r="AQ587" s="11">
        <v>50</v>
      </c>
      <c r="AR587" s="11">
        <v>30</v>
      </c>
      <c r="AS587" s="11">
        <v>1</v>
      </c>
      <c r="AT587" s="11">
        <v>120</v>
      </c>
      <c r="AU587" s="11">
        <v>246</v>
      </c>
      <c r="AV587" s="11">
        <v>597</v>
      </c>
      <c r="AW587" s="11">
        <v>104</v>
      </c>
      <c r="AX587" s="11">
        <v>86</v>
      </c>
      <c r="AY587" s="11">
        <v>93</v>
      </c>
      <c r="AZ587" s="11">
        <v>103</v>
      </c>
      <c r="BA587" s="11">
        <v>363</v>
      </c>
      <c r="BB587" s="11">
        <v>5257</v>
      </c>
      <c r="BC587" s="11">
        <v>386</v>
      </c>
      <c r="BD587" s="11">
        <v>1668</v>
      </c>
      <c r="BE587" s="11">
        <v>1478</v>
      </c>
      <c r="BF587" s="11">
        <v>1995</v>
      </c>
      <c r="BG587" s="11">
        <v>3716</v>
      </c>
      <c r="BH587" s="11">
        <v>662</v>
      </c>
      <c r="BI587" s="11">
        <v>11</v>
      </c>
      <c r="BJ587" s="11">
        <v>10</v>
      </c>
      <c r="BK587" s="11">
        <v>9</v>
      </c>
      <c r="BL587" s="11">
        <v>14</v>
      </c>
      <c r="BM587" s="11">
        <v>9</v>
      </c>
      <c r="BN587" s="11">
        <v>10</v>
      </c>
      <c r="BO587" s="11">
        <v>18</v>
      </c>
      <c r="BP587" s="11">
        <v>11</v>
      </c>
      <c r="BQ587" s="11">
        <v>13</v>
      </c>
      <c r="BR587" s="11">
        <v>12</v>
      </c>
      <c r="BS587" s="11">
        <v>13</v>
      </c>
      <c r="BT587" s="11">
        <v>14</v>
      </c>
      <c r="BU587" s="11">
        <v>22</v>
      </c>
      <c r="BV587" s="11">
        <v>11</v>
      </c>
      <c r="BW587" s="11">
        <v>6</v>
      </c>
      <c r="BX587" s="11">
        <v>6</v>
      </c>
      <c r="BY587" s="11">
        <v>6</v>
      </c>
      <c r="BZ587" s="11">
        <v>6</v>
      </c>
      <c r="CA587" s="11">
        <v>6</v>
      </c>
      <c r="CB587" s="11">
        <v>18</v>
      </c>
      <c r="CC587" s="11">
        <v>7</v>
      </c>
      <c r="CD587" s="11">
        <v>19</v>
      </c>
      <c r="CE587" s="11">
        <v>20</v>
      </c>
      <c r="CF587" s="11">
        <v>14</v>
      </c>
      <c r="CG587" s="11">
        <v>52</v>
      </c>
      <c r="CH587" s="11">
        <v>11</v>
      </c>
      <c r="CI587" s="11"/>
      <c r="CJ587" s="11"/>
      <c r="CK587" s="11" t="s">
        <v>158</v>
      </c>
      <c r="CL587" s="11" t="s">
        <v>158</v>
      </c>
      <c r="CM587" s="11" t="s">
        <v>158</v>
      </c>
      <c r="CN587" s="11" t="s">
        <v>158</v>
      </c>
      <c r="CO587" s="11" t="s">
        <v>158</v>
      </c>
      <c r="CP587" s="11" t="s">
        <v>158</v>
      </c>
      <c r="CQ587" s="11" t="s">
        <v>158</v>
      </c>
      <c r="CR587" s="11" t="s">
        <v>158</v>
      </c>
      <c r="CS587" s="11" t="s">
        <v>158</v>
      </c>
      <c r="CT587" s="11" t="s">
        <v>158</v>
      </c>
      <c r="CU587" s="11" t="s">
        <v>158</v>
      </c>
      <c r="CV587" s="11" t="s">
        <v>158</v>
      </c>
      <c r="CW587" s="11" t="s">
        <v>158</v>
      </c>
      <c r="CX587" s="11" t="s">
        <v>154</v>
      </c>
      <c r="CY587" s="11" t="s">
        <v>154</v>
      </c>
      <c r="CZ587" s="11" t="s">
        <v>154</v>
      </c>
      <c r="DA587" s="11" t="s">
        <v>154</v>
      </c>
      <c r="DB587" s="11" t="s">
        <v>154</v>
      </c>
      <c r="DC587" s="11" t="s">
        <v>154</v>
      </c>
      <c r="DD587" s="11" t="s">
        <v>154</v>
      </c>
      <c r="DE587" s="11" t="s">
        <v>154</v>
      </c>
      <c r="DF587" s="11" t="s">
        <v>154</v>
      </c>
      <c r="DG587" s="11" t="s">
        <v>154</v>
      </c>
      <c r="DH587" s="11" t="s">
        <v>154</v>
      </c>
      <c r="DI587" s="11" t="s">
        <v>154</v>
      </c>
      <c r="DJ587" s="11" t="s">
        <v>154</v>
      </c>
      <c r="DK587" s="11" t="s">
        <v>157</v>
      </c>
      <c r="DL587" s="11" t="s">
        <v>157</v>
      </c>
      <c r="DM587" s="11" t="s">
        <v>157</v>
      </c>
      <c r="DN587" s="11" t="s">
        <v>157</v>
      </c>
      <c r="DO587" s="11" t="s">
        <v>157</v>
      </c>
      <c r="DP587" s="11" t="s">
        <v>157</v>
      </c>
      <c r="DQ587" s="11" t="s">
        <v>157</v>
      </c>
      <c r="DR587" s="11" t="s">
        <v>157</v>
      </c>
      <c r="DS587" s="11" t="s">
        <v>157</v>
      </c>
      <c r="DT587" s="11" t="s">
        <v>157</v>
      </c>
      <c r="DU587" s="11" t="s">
        <v>157</v>
      </c>
      <c r="DV587" s="11" t="s">
        <v>157</v>
      </c>
      <c r="DW587" s="11" t="s">
        <v>157</v>
      </c>
      <c r="DX587" s="11" t="b">
        <v>1</v>
      </c>
      <c r="DY587" s="11" t="b">
        <v>1</v>
      </c>
      <c r="DZ587" s="11" t="b">
        <v>1</v>
      </c>
      <c r="EA587" s="11" t="b">
        <v>1</v>
      </c>
      <c r="EB587" s="11" t="b">
        <v>1</v>
      </c>
      <c r="EC587" s="11" t="b">
        <v>1</v>
      </c>
      <c r="ED587" s="11" t="b">
        <v>1</v>
      </c>
      <c r="EE587" s="11" t="b">
        <v>1</v>
      </c>
      <c r="EF587" s="11" t="b">
        <v>1</v>
      </c>
      <c r="EG587" s="11" t="b">
        <v>1</v>
      </c>
      <c r="EH587" s="11" t="b">
        <v>1</v>
      </c>
      <c r="EI587" s="11" t="b">
        <v>0</v>
      </c>
      <c r="EJ587" s="11" t="b">
        <v>1</v>
      </c>
      <c r="EK587" s="11">
        <v>2.8187E-2</v>
      </c>
      <c r="EL587" s="11">
        <v>3.2460999999999997E-2</v>
      </c>
      <c r="EM587" s="11">
        <v>3.3739999999999999E-2</v>
      </c>
      <c r="EN587" s="11">
        <v>3.807E-2</v>
      </c>
      <c r="EO587" s="11">
        <v>3.1213000000000001E-2</v>
      </c>
      <c r="EP587" s="11">
        <v>4.2798000000000003E-2</v>
      </c>
      <c r="EQ587" s="11">
        <v>4.147E-2</v>
      </c>
      <c r="ER587" s="11">
        <v>0.116783</v>
      </c>
      <c r="ES587" s="11">
        <v>1.6577999999999999E-2</v>
      </c>
      <c r="ET587" s="11">
        <v>3.8587000000000003E-2</v>
      </c>
      <c r="EU587" s="11">
        <v>3.6254000000000002E-2</v>
      </c>
      <c r="EV587" s="11">
        <v>2.6414E-2</v>
      </c>
      <c r="EW587" s="11">
        <v>4.0656999999999999E-2</v>
      </c>
      <c r="EX587" s="11" t="s">
        <v>419</v>
      </c>
      <c r="EY587" s="11" t="str">
        <f>VLOOKUP(Table8[[#This Row],[Candidate Detail Answer: City]],cities,2,FALSE)</f>
        <v>Seattle</v>
      </c>
      <c r="EZ587" s="11" t="str">
        <f>VLOOKUP(Table8[[#This Row],[Candidate Detail Answer: City]],cities,3,FALSE)</f>
        <v>WA</v>
      </c>
      <c r="FA587" s="21">
        <f>VLOOKUP(Table8[[#This Row],[Candidate Detail Answer: City]],cities,4,FALSE)</f>
        <v>98101</v>
      </c>
      <c r="FB587" s="11" t="s">
        <v>643</v>
      </c>
      <c r="FC587" s="11" t="str">
        <f>VLOOKUP(Table8[[#This Row],[Candidate Detail Answer: Major]],majors_final,3,FALSE)</f>
        <v>N/A</v>
      </c>
      <c r="FD587" s="11" t="str">
        <f>VLOOKUP(Table8[[#This Row],[Candidate Detail Answer: Major]],majors_final,4,FALSE)</f>
        <v>N/A</v>
      </c>
      <c r="FE587" s="11">
        <f>VLOOKUP(Table8[[#This Row],[Candidate Detail Answer: Major]],majors_final,5,FALSE)</f>
        <v>0</v>
      </c>
      <c r="FF587" s="11">
        <f>VLOOKUP(Table8[[#This Row],[Candidate Detail Answer: Major]],majors_final,6,FALSE)</f>
        <v>0</v>
      </c>
      <c r="FG587" s="5"/>
      <c r="FH587" s="5"/>
      <c r="FI587" s="11"/>
    </row>
    <row r="588" spans="1:165" ht="12.75" x14ac:dyDescent="0.2">
      <c r="A588" s="11">
        <v>34073554</v>
      </c>
      <c r="B588" s="11">
        <v>45901692</v>
      </c>
      <c r="C588" s="11">
        <v>48692.418055555303</v>
      </c>
      <c r="D588" s="11" t="s">
        <v>153</v>
      </c>
      <c r="E588" s="11">
        <v>345600</v>
      </c>
      <c r="F588" s="11">
        <v>52567702</v>
      </c>
      <c r="G588" s="11">
        <v>49818.104861111999</v>
      </c>
      <c r="H588" s="11">
        <v>49219.571527776599</v>
      </c>
      <c r="I588" s="11">
        <v>206315</v>
      </c>
      <c r="J588" s="11">
        <v>1</v>
      </c>
      <c r="K588" s="11">
        <v>25</v>
      </c>
      <c r="L588" s="11">
        <v>5201</v>
      </c>
      <c r="M588" s="11">
        <v>131</v>
      </c>
      <c r="N588" s="11">
        <v>131</v>
      </c>
      <c r="O588" s="11">
        <v>92</v>
      </c>
      <c r="P588" s="11">
        <v>100</v>
      </c>
      <c r="Q588" s="11">
        <v>135405</v>
      </c>
      <c r="R588" s="11" t="s">
        <v>154</v>
      </c>
      <c r="S588" s="11" t="s">
        <v>155</v>
      </c>
      <c r="T588" s="11" t="s">
        <v>208</v>
      </c>
      <c r="U588" s="11">
        <v>0</v>
      </c>
      <c r="V588" s="11" t="s">
        <v>154</v>
      </c>
      <c r="W588" s="11" t="s">
        <v>157</v>
      </c>
      <c r="X588" s="11"/>
      <c r="Y588" s="11">
        <v>1</v>
      </c>
      <c r="Z588" s="11">
        <v>10</v>
      </c>
      <c r="AA588" s="11">
        <v>10</v>
      </c>
      <c r="AB588" s="11">
        <v>10</v>
      </c>
      <c r="AC588" s="11">
        <v>10</v>
      </c>
      <c r="AD588" s="11">
        <v>10</v>
      </c>
      <c r="AE588" s="11">
        <v>10</v>
      </c>
      <c r="AF588" s="11">
        <v>10</v>
      </c>
      <c r="AG588" s="11">
        <v>10</v>
      </c>
      <c r="AH588" s="11">
        <v>10</v>
      </c>
      <c r="AI588" s="11">
        <v>10</v>
      </c>
      <c r="AJ588" s="11">
        <v>10</v>
      </c>
      <c r="AK588" s="11">
        <v>10</v>
      </c>
      <c r="AL588" s="11">
        <v>10</v>
      </c>
      <c r="AM588" s="11">
        <v>121</v>
      </c>
      <c r="AN588" s="11">
        <v>60</v>
      </c>
      <c r="AO588" s="11">
        <v>10</v>
      </c>
      <c r="AP588" s="11">
        <v>120</v>
      </c>
      <c r="AQ588" s="11">
        <v>60</v>
      </c>
      <c r="AR588" s="11">
        <v>40</v>
      </c>
      <c r="AS588" s="11">
        <v>1</v>
      </c>
      <c r="AT588" s="11">
        <v>130</v>
      </c>
      <c r="AU588" s="11">
        <v>738</v>
      </c>
      <c r="AV588" s="11">
        <v>3486</v>
      </c>
      <c r="AW588" s="11">
        <v>2438</v>
      </c>
      <c r="AX588" s="11">
        <v>5021</v>
      </c>
      <c r="AY588" s="11">
        <v>7974</v>
      </c>
      <c r="AZ588" s="11">
        <v>25274</v>
      </c>
      <c r="BA588" s="11">
        <v>1063</v>
      </c>
      <c r="BB588" s="11">
        <v>5467</v>
      </c>
      <c r="BC588" s="11">
        <v>2596</v>
      </c>
      <c r="BD588" s="11">
        <v>1337</v>
      </c>
      <c r="BE588" s="11">
        <v>2927</v>
      </c>
      <c r="BF588" s="11">
        <v>7278</v>
      </c>
      <c r="BG588" s="11">
        <v>1536</v>
      </c>
      <c r="BH588" s="11">
        <v>3692</v>
      </c>
      <c r="BI588" s="11">
        <v>10</v>
      </c>
      <c r="BJ588" s="11">
        <v>8</v>
      </c>
      <c r="BK588" s="11">
        <v>10</v>
      </c>
      <c r="BL588" s="11">
        <v>10</v>
      </c>
      <c r="BM588" s="11">
        <v>8</v>
      </c>
      <c r="BN588" s="11">
        <v>8</v>
      </c>
      <c r="BO588" s="11">
        <v>13</v>
      </c>
      <c r="BP588" s="11">
        <v>10</v>
      </c>
      <c r="BQ588" s="11">
        <v>9</v>
      </c>
      <c r="BR588" s="11">
        <v>9</v>
      </c>
      <c r="BS588" s="11">
        <v>10</v>
      </c>
      <c r="BT588" s="11">
        <v>10</v>
      </c>
      <c r="BU588" s="11">
        <v>22</v>
      </c>
      <c r="BV588" s="11">
        <v>5</v>
      </c>
      <c r="BW588" s="11">
        <v>4</v>
      </c>
      <c r="BX588" s="11">
        <v>5</v>
      </c>
      <c r="BY588" s="11">
        <v>4</v>
      </c>
      <c r="BZ588" s="11">
        <v>14</v>
      </c>
      <c r="CA588" s="11">
        <v>8</v>
      </c>
      <c r="CB588" s="11">
        <v>5</v>
      </c>
      <c r="CC588" s="11">
        <v>8</v>
      </c>
      <c r="CD588" s="11">
        <v>8</v>
      </c>
      <c r="CE588" s="11">
        <v>3</v>
      </c>
      <c r="CF588" s="11">
        <v>10</v>
      </c>
      <c r="CG588" s="11">
        <v>2</v>
      </c>
      <c r="CH588" s="11">
        <v>5</v>
      </c>
      <c r="CI588" s="11"/>
      <c r="CJ588" s="11"/>
      <c r="CK588" s="11" t="s">
        <v>158</v>
      </c>
      <c r="CL588" s="11" t="s">
        <v>158</v>
      </c>
      <c r="CM588" s="11" t="s">
        <v>158</v>
      </c>
      <c r="CN588" s="11" t="s">
        <v>158</v>
      </c>
      <c r="CO588" s="11" t="s">
        <v>158</v>
      </c>
      <c r="CP588" s="11" t="s">
        <v>158</v>
      </c>
      <c r="CQ588" s="11" t="s">
        <v>158</v>
      </c>
      <c r="CR588" s="11" t="s">
        <v>158</v>
      </c>
      <c r="CS588" s="11" t="s">
        <v>158</v>
      </c>
      <c r="CT588" s="11" t="s">
        <v>158</v>
      </c>
      <c r="CU588" s="11" t="s">
        <v>158</v>
      </c>
      <c r="CV588" s="11" t="s">
        <v>158</v>
      </c>
      <c r="CW588" s="11" t="s">
        <v>158</v>
      </c>
      <c r="CX588" s="11" t="s">
        <v>154</v>
      </c>
      <c r="CY588" s="11" t="s">
        <v>154</v>
      </c>
      <c r="CZ588" s="11" t="s">
        <v>154</v>
      </c>
      <c r="DA588" s="11" t="s">
        <v>154</v>
      </c>
      <c r="DB588" s="11" t="s">
        <v>154</v>
      </c>
      <c r="DC588" s="11" t="s">
        <v>154</v>
      </c>
      <c r="DD588" s="11" t="s">
        <v>154</v>
      </c>
      <c r="DE588" s="11" t="s">
        <v>154</v>
      </c>
      <c r="DF588" s="11" t="s">
        <v>154</v>
      </c>
      <c r="DG588" s="11" t="s">
        <v>154</v>
      </c>
      <c r="DH588" s="11" t="s">
        <v>154</v>
      </c>
      <c r="DI588" s="11" t="s">
        <v>154</v>
      </c>
      <c r="DJ588" s="11" t="s">
        <v>154</v>
      </c>
      <c r="DK588" s="11" t="s">
        <v>157</v>
      </c>
      <c r="DL588" s="11" t="s">
        <v>157</v>
      </c>
      <c r="DM588" s="11" t="s">
        <v>157</v>
      </c>
      <c r="DN588" s="11" t="s">
        <v>157</v>
      </c>
      <c r="DO588" s="11" t="s">
        <v>157</v>
      </c>
      <c r="DP588" s="11" t="s">
        <v>157</v>
      </c>
      <c r="DQ588" s="11" t="s">
        <v>157</v>
      </c>
      <c r="DR588" s="11" t="s">
        <v>157</v>
      </c>
      <c r="DS588" s="11" t="s">
        <v>157</v>
      </c>
      <c r="DT588" s="11" t="s">
        <v>157</v>
      </c>
      <c r="DU588" s="11" t="s">
        <v>157</v>
      </c>
      <c r="DV588" s="11" t="s">
        <v>157</v>
      </c>
      <c r="DW588" s="11" t="s">
        <v>157</v>
      </c>
      <c r="DX588" s="11" t="b">
        <v>1</v>
      </c>
      <c r="DY588" s="11" t="b">
        <v>1</v>
      </c>
      <c r="DZ588" s="11" t="b">
        <v>1</v>
      </c>
      <c r="EA588" s="11" t="b">
        <v>1</v>
      </c>
      <c r="EB588" s="11" t="b">
        <v>1</v>
      </c>
      <c r="EC588" s="11" t="b">
        <v>1</v>
      </c>
      <c r="ED588" s="11" t="b">
        <v>1</v>
      </c>
      <c r="EE588" s="11" t="b">
        <v>1</v>
      </c>
      <c r="EF588" s="11" t="b">
        <v>1</v>
      </c>
      <c r="EG588" s="11" t="b">
        <v>1</v>
      </c>
      <c r="EH588" s="11" t="b">
        <v>1</v>
      </c>
      <c r="EI588" s="11" t="b">
        <v>1</v>
      </c>
      <c r="EJ588" s="11" t="b">
        <v>1</v>
      </c>
      <c r="EK588" s="11">
        <v>3.0126E-2</v>
      </c>
      <c r="EL588" s="11">
        <v>0.11969299999999999</v>
      </c>
      <c r="EM588" s="11">
        <v>3.3742000000000001E-2</v>
      </c>
      <c r="EN588" s="11">
        <v>3.6949999999999997E-2</v>
      </c>
      <c r="EO588" s="11">
        <v>2.9291000000000001E-2</v>
      </c>
      <c r="EP588" s="11">
        <v>3.1947999999999997E-2</v>
      </c>
      <c r="EQ588" s="11">
        <v>7.4138999999999997E-2</v>
      </c>
      <c r="ER588" s="11">
        <v>0.117428</v>
      </c>
      <c r="ES588" s="11">
        <v>3.2564000000000003E-2</v>
      </c>
      <c r="ET588" s="11">
        <v>3.9953000000000002E-2</v>
      </c>
      <c r="EU588" s="11">
        <v>3.9973000000000002E-2</v>
      </c>
      <c r="EV588" s="11">
        <v>3.4041000000000002E-2</v>
      </c>
      <c r="EW588" s="11">
        <v>3.0988999999999999E-2</v>
      </c>
      <c r="EX588" s="11" t="s">
        <v>238</v>
      </c>
      <c r="EY588" s="11" t="str">
        <f>VLOOKUP(Table8[[#This Row],[Candidate Detail Answer: City]],cities,2,FALSE)</f>
        <v>Seattle</v>
      </c>
      <c r="EZ588" s="11" t="str">
        <f>VLOOKUP(Table8[[#This Row],[Candidate Detail Answer: City]],cities,3,FALSE)</f>
        <v>WA</v>
      </c>
      <c r="FA588" s="21">
        <f>VLOOKUP(Table8[[#This Row],[Candidate Detail Answer: City]],cities,4,FALSE)</f>
        <v>98101</v>
      </c>
      <c r="FB588" s="11" t="s">
        <v>644</v>
      </c>
      <c r="FC588" s="11" t="str">
        <f>VLOOKUP(Table8[[#This Row],[Candidate Detail Answer: Major]],majors_final,3,FALSE)</f>
        <v>Full Stack Development</v>
      </c>
      <c r="FD588" s="11" t="str">
        <f>VLOOKUP(Table8[[#This Row],[Candidate Detail Answer: Major]],majors_final,4,FALSE)</f>
        <v>IT-development focused</v>
      </c>
      <c r="FE588" s="11">
        <f>VLOOKUP(Table8[[#This Row],[Candidate Detail Answer: Major]],majors_final,5,FALSE)</f>
        <v>0</v>
      </c>
      <c r="FF588" s="11">
        <f>VLOOKUP(Table8[[#This Row],[Candidate Detail Answer: Major]],majors_final,6,FALSE)</f>
        <v>0</v>
      </c>
      <c r="FG588" s="5"/>
      <c r="FH588" s="5"/>
      <c r="FI588" s="11"/>
    </row>
    <row r="589" spans="1:165" ht="12.75" x14ac:dyDescent="0.2">
      <c r="A589" s="11">
        <v>51960708</v>
      </c>
      <c r="B589" s="11">
        <v>73589870</v>
      </c>
      <c r="C589" s="11">
        <v>44876.138888888898</v>
      </c>
      <c r="D589" s="11" t="s">
        <v>153</v>
      </c>
      <c r="E589" s="11">
        <v>345600</v>
      </c>
      <c r="F589" s="11">
        <v>77728978</v>
      </c>
      <c r="G589" s="11">
        <v>54594.302083335097</v>
      </c>
      <c r="H589" s="11">
        <v>53436.303472220003</v>
      </c>
      <c r="I589" s="11">
        <v>258544</v>
      </c>
      <c r="J589" s="11">
        <v>1</v>
      </c>
      <c r="K589" s="11">
        <v>21</v>
      </c>
      <c r="L589" s="11">
        <v>52623</v>
      </c>
      <c r="M589" s="11">
        <v>131</v>
      </c>
      <c r="N589" s="11">
        <v>131</v>
      </c>
      <c r="O589" s="11">
        <v>92</v>
      </c>
      <c r="P589" s="11">
        <v>100</v>
      </c>
      <c r="Q589" s="11">
        <v>226677</v>
      </c>
      <c r="R589" s="11" t="s">
        <v>154</v>
      </c>
      <c r="S589" s="11" t="s">
        <v>155</v>
      </c>
      <c r="T589" s="11" t="s">
        <v>208</v>
      </c>
      <c r="U589" s="11">
        <v>3</v>
      </c>
      <c r="V589" s="11" t="s">
        <v>154</v>
      </c>
      <c r="W589" s="11" t="s">
        <v>157</v>
      </c>
      <c r="X589" s="11"/>
      <c r="Y589" s="11">
        <v>1</v>
      </c>
      <c r="Z589" s="11">
        <v>10</v>
      </c>
      <c r="AA589" s="11">
        <v>10</v>
      </c>
      <c r="AB589" s="11">
        <v>10</v>
      </c>
      <c r="AC589" s="11">
        <v>10</v>
      </c>
      <c r="AD589" s="11">
        <v>10</v>
      </c>
      <c r="AE589" s="11">
        <v>10</v>
      </c>
      <c r="AF589" s="11">
        <v>10</v>
      </c>
      <c r="AG589" s="11">
        <v>10</v>
      </c>
      <c r="AH589" s="11">
        <v>10</v>
      </c>
      <c r="AI589" s="11">
        <v>10</v>
      </c>
      <c r="AJ589" s="11">
        <v>10</v>
      </c>
      <c r="AK589" s="11">
        <v>10</v>
      </c>
      <c r="AL589" s="11">
        <v>10</v>
      </c>
      <c r="AM589" s="11">
        <v>121</v>
      </c>
      <c r="AN589" s="11">
        <v>60</v>
      </c>
      <c r="AO589" s="11">
        <v>10</v>
      </c>
      <c r="AP589" s="11">
        <v>120</v>
      </c>
      <c r="AQ589" s="11">
        <v>60</v>
      </c>
      <c r="AR589" s="11">
        <v>40</v>
      </c>
      <c r="AS589" s="11">
        <v>1</v>
      </c>
      <c r="AT589" s="11">
        <v>130</v>
      </c>
      <c r="AU589" s="11">
        <v>983</v>
      </c>
      <c r="AV589" s="11">
        <v>1045</v>
      </c>
      <c r="AW589" s="11">
        <v>421</v>
      </c>
      <c r="AX589" s="11">
        <v>409</v>
      </c>
      <c r="AY589" s="11">
        <v>671</v>
      </c>
      <c r="AZ589" s="11">
        <v>939</v>
      </c>
      <c r="BA589" s="11">
        <v>444</v>
      </c>
      <c r="BB589" s="11">
        <v>853</v>
      </c>
      <c r="BC589" s="11">
        <v>945</v>
      </c>
      <c r="BD589" s="11">
        <v>8761</v>
      </c>
      <c r="BE589" s="11">
        <v>4111</v>
      </c>
      <c r="BF589" s="11">
        <v>2892</v>
      </c>
      <c r="BG589" s="11">
        <v>3479</v>
      </c>
      <c r="BH589" s="11">
        <v>4863</v>
      </c>
      <c r="BI589" s="11">
        <v>4</v>
      </c>
      <c r="BJ589" s="11">
        <v>4</v>
      </c>
      <c r="BK589" s="11">
        <v>5</v>
      </c>
      <c r="BL589" s="11">
        <v>7</v>
      </c>
      <c r="BM589" s="11">
        <v>4</v>
      </c>
      <c r="BN589" s="11">
        <v>5</v>
      </c>
      <c r="BO589" s="11">
        <v>7</v>
      </c>
      <c r="BP589" s="11">
        <v>6</v>
      </c>
      <c r="BQ589" s="11">
        <v>5</v>
      </c>
      <c r="BR589" s="11">
        <v>6</v>
      </c>
      <c r="BS589" s="11">
        <v>6</v>
      </c>
      <c r="BT589" s="11">
        <v>12</v>
      </c>
      <c r="BU589" s="11">
        <v>17</v>
      </c>
      <c r="BV589" s="11">
        <v>7</v>
      </c>
      <c r="BW589" s="11">
        <v>6</v>
      </c>
      <c r="BX589" s="11">
        <v>7</v>
      </c>
      <c r="BY589" s="11">
        <v>8</v>
      </c>
      <c r="BZ589" s="11">
        <v>8</v>
      </c>
      <c r="CA589" s="11">
        <v>6</v>
      </c>
      <c r="CB589" s="11">
        <v>6</v>
      </c>
      <c r="CC589" s="11">
        <v>9</v>
      </c>
      <c r="CD589" s="11">
        <v>25</v>
      </c>
      <c r="CE589" s="11">
        <v>18</v>
      </c>
      <c r="CF589" s="11">
        <v>10</v>
      </c>
      <c r="CG589" s="11">
        <v>10</v>
      </c>
      <c r="CH589" s="11">
        <v>6</v>
      </c>
      <c r="CI589" s="11"/>
      <c r="CJ589" s="11"/>
      <c r="CK589" s="11" t="s">
        <v>158</v>
      </c>
      <c r="CL589" s="11" t="s">
        <v>158</v>
      </c>
      <c r="CM589" s="11" t="s">
        <v>158</v>
      </c>
      <c r="CN589" s="11" t="s">
        <v>158</v>
      </c>
      <c r="CO589" s="11" t="s">
        <v>158</v>
      </c>
      <c r="CP589" s="11" t="s">
        <v>158</v>
      </c>
      <c r="CQ589" s="11" t="s">
        <v>158</v>
      </c>
      <c r="CR589" s="11" t="s">
        <v>158</v>
      </c>
      <c r="CS589" s="11" t="s">
        <v>158</v>
      </c>
      <c r="CT589" s="11" t="s">
        <v>158</v>
      </c>
      <c r="CU589" s="11" t="s">
        <v>158</v>
      </c>
      <c r="CV589" s="11" t="s">
        <v>158</v>
      </c>
      <c r="CW589" s="11" t="s">
        <v>158</v>
      </c>
      <c r="CX589" s="11" t="s">
        <v>154</v>
      </c>
      <c r="CY589" s="11" t="s">
        <v>154</v>
      </c>
      <c r="CZ589" s="11" t="s">
        <v>154</v>
      </c>
      <c r="DA589" s="11" t="s">
        <v>154</v>
      </c>
      <c r="DB589" s="11" t="s">
        <v>154</v>
      </c>
      <c r="DC589" s="11" t="s">
        <v>154</v>
      </c>
      <c r="DD589" s="11" t="s">
        <v>154</v>
      </c>
      <c r="DE589" s="11" t="s">
        <v>154</v>
      </c>
      <c r="DF589" s="11" t="s">
        <v>154</v>
      </c>
      <c r="DG589" s="11" t="s">
        <v>154</v>
      </c>
      <c r="DH589" s="11" t="s">
        <v>154</v>
      </c>
      <c r="DI589" s="11" t="s">
        <v>154</v>
      </c>
      <c r="DJ589" s="11" t="s">
        <v>154</v>
      </c>
      <c r="DK589" s="11" t="s">
        <v>157</v>
      </c>
      <c r="DL589" s="11" t="s">
        <v>157</v>
      </c>
      <c r="DM589" s="11" t="s">
        <v>157</v>
      </c>
      <c r="DN589" s="11" t="s">
        <v>157</v>
      </c>
      <c r="DO589" s="11" t="s">
        <v>157</v>
      </c>
      <c r="DP589" s="11" t="s">
        <v>157</v>
      </c>
      <c r="DQ589" s="11" t="s">
        <v>157</v>
      </c>
      <c r="DR589" s="11" t="s">
        <v>157</v>
      </c>
      <c r="DS589" s="11" t="s">
        <v>157</v>
      </c>
      <c r="DT589" s="11" t="s">
        <v>157</v>
      </c>
      <c r="DU589" s="11" t="s">
        <v>157</v>
      </c>
      <c r="DV589" s="11" t="s">
        <v>157</v>
      </c>
      <c r="DW589" s="11" t="s">
        <v>157</v>
      </c>
      <c r="DX589" s="11" t="b">
        <v>1</v>
      </c>
      <c r="DY589" s="11" t="b">
        <v>1</v>
      </c>
      <c r="DZ589" s="11" t="b">
        <v>1</v>
      </c>
      <c r="EA589" s="11" t="b">
        <v>1</v>
      </c>
      <c r="EB589" s="11" t="b">
        <v>1</v>
      </c>
      <c r="EC589" s="11" t="b">
        <v>1</v>
      </c>
      <c r="ED589" s="11" t="b">
        <v>1</v>
      </c>
      <c r="EE589" s="11" t="b">
        <v>1</v>
      </c>
      <c r="EF589" s="11" t="b">
        <v>1</v>
      </c>
      <c r="EG589" s="11" t="b">
        <v>1</v>
      </c>
      <c r="EH589" s="11" t="b">
        <v>1</v>
      </c>
      <c r="EI589" s="11" t="b">
        <v>1</v>
      </c>
      <c r="EJ589" s="11" t="b">
        <v>1</v>
      </c>
      <c r="EK589" s="11">
        <v>3.1046000000000001E-2</v>
      </c>
      <c r="EL589" s="11">
        <v>6.7249000000000003E-2</v>
      </c>
      <c r="EM589" s="11">
        <v>2.5811000000000001E-2</v>
      </c>
      <c r="EN589" s="11">
        <v>2.9073000000000002E-2</v>
      </c>
      <c r="EO589" s="11">
        <v>3.0712E-2</v>
      </c>
      <c r="EP589" s="11">
        <v>4.0252000000000003E-2</v>
      </c>
      <c r="EQ589" s="11">
        <v>3.6240000000000001E-2</v>
      </c>
      <c r="ER589" s="11">
        <v>0.36524800000000002</v>
      </c>
      <c r="ES589" s="11">
        <v>5.9788000000000001E-2</v>
      </c>
      <c r="ET589" s="11">
        <v>5.6408E-2</v>
      </c>
      <c r="EU589" s="11">
        <v>4.2713000000000001E-2</v>
      </c>
      <c r="EV589" s="11">
        <v>3.7067999999999997E-2</v>
      </c>
      <c r="EW589" s="11">
        <v>1.8609000000000001E-2</v>
      </c>
      <c r="EX589" s="11" t="s">
        <v>238</v>
      </c>
      <c r="EY589" s="11" t="str">
        <f>VLOOKUP(Table8[[#This Row],[Candidate Detail Answer: City]],cities,2,FALSE)</f>
        <v>Seattle</v>
      </c>
      <c r="EZ589" s="11" t="str">
        <f>VLOOKUP(Table8[[#This Row],[Candidate Detail Answer: City]],cities,3,FALSE)</f>
        <v>WA</v>
      </c>
      <c r="FA589" s="21">
        <f>VLOOKUP(Table8[[#This Row],[Candidate Detail Answer: City]],cities,4,FALSE)</f>
        <v>98101</v>
      </c>
      <c r="FB589" s="11" t="s">
        <v>673</v>
      </c>
      <c r="FC589" s="11" t="str">
        <f>VLOOKUP(Table8[[#This Row],[Candidate Detail Answer: Major]],majors_final,3,FALSE)</f>
        <v>Full Stack Development</v>
      </c>
      <c r="FD589" s="11" t="str">
        <f>VLOOKUP(Table8[[#This Row],[Candidate Detail Answer: Major]],majors_final,4,FALSE)</f>
        <v>IT-development focused</v>
      </c>
      <c r="FE589" s="11">
        <f>VLOOKUP(Table8[[#This Row],[Candidate Detail Answer: Major]],majors_final,5,FALSE)</f>
        <v>0</v>
      </c>
      <c r="FF589" s="11">
        <f>VLOOKUP(Table8[[#This Row],[Candidate Detail Answer: Major]],majors_final,6,FALSE)</f>
        <v>0</v>
      </c>
      <c r="FG589" s="5"/>
      <c r="FH589" s="5"/>
      <c r="FI589" s="11"/>
    </row>
    <row r="590" spans="1:165" ht="12.75" x14ac:dyDescent="0.2">
      <c r="A590" s="11">
        <v>51960724</v>
      </c>
      <c r="B590" s="11">
        <v>73589902</v>
      </c>
      <c r="C590" s="11">
        <v>49964.511111110798</v>
      </c>
      <c r="D590" s="11" t="s">
        <v>153</v>
      </c>
      <c r="E590" s="11">
        <v>345600</v>
      </c>
      <c r="F590" s="11">
        <v>77728966</v>
      </c>
      <c r="G590" s="11">
        <v>54915.390972223999</v>
      </c>
      <c r="H590" s="11">
        <v>53719.781249997701</v>
      </c>
      <c r="I590" s="11">
        <v>337878</v>
      </c>
      <c r="J590" s="11">
        <v>1</v>
      </c>
      <c r="K590" s="11">
        <v>37</v>
      </c>
      <c r="L590" s="11">
        <v>7053</v>
      </c>
      <c r="M590" s="11">
        <v>131</v>
      </c>
      <c r="N590" s="11">
        <v>130.5</v>
      </c>
      <c r="O590" s="11">
        <v>92</v>
      </c>
      <c r="P590" s="11">
        <v>99.61</v>
      </c>
      <c r="Q590" s="11">
        <v>260645</v>
      </c>
      <c r="R590" s="11" t="s">
        <v>154</v>
      </c>
      <c r="S590" s="11" t="s">
        <v>155</v>
      </c>
      <c r="T590" s="11" t="s">
        <v>208</v>
      </c>
      <c r="U590" s="11">
        <v>0</v>
      </c>
      <c r="V590" s="11" t="s">
        <v>154</v>
      </c>
      <c r="W590" s="11" t="s">
        <v>157</v>
      </c>
      <c r="X590" s="11">
        <v>5</v>
      </c>
      <c r="Y590" s="11">
        <v>0.5</v>
      </c>
      <c r="Z590" s="11">
        <v>10</v>
      </c>
      <c r="AA590" s="11">
        <v>10</v>
      </c>
      <c r="AB590" s="11">
        <v>10</v>
      </c>
      <c r="AC590" s="11">
        <v>10</v>
      </c>
      <c r="AD590" s="11">
        <v>10</v>
      </c>
      <c r="AE590" s="11">
        <v>10</v>
      </c>
      <c r="AF590" s="11">
        <v>10</v>
      </c>
      <c r="AG590" s="11">
        <v>10</v>
      </c>
      <c r="AH590" s="11">
        <v>10</v>
      </c>
      <c r="AI590" s="11">
        <v>10</v>
      </c>
      <c r="AJ590" s="11">
        <v>10</v>
      </c>
      <c r="AK590" s="11">
        <v>10</v>
      </c>
      <c r="AL590" s="11">
        <v>10</v>
      </c>
      <c r="AM590" s="11">
        <v>120.5</v>
      </c>
      <c r="AN590" s="11">
        <v>60</v>
      </c>
      <c r="AO590" s="11">
        <v>10</v>
      </c>
      <c r="AP590" s="11">
        <v>120</v>
      </c>
      <c r="AQ590" s="11">
        <v>60</v>
      </c>
      <c r="AR590" s="11">
        <v>40</v>
      </c>
      <c r="AS590" s="11">
        <v>0.5</v>
      </c>
      <c r="AT590" s="11">
        <v>130</v>
      </c>
      <c r="AU590" s="11">
        <v>212</v>
      </c>
      <c r="AV590" s="11">
        <v>4620</v>
      </c>
      <c r="AW590" s="11">
        <v>2469</v>
      </c>
      <c r="AX590" s="11">
        <v>2430</v>
      </c>
      <c r="AY590" s="11">
        <v>3839</v>
      </c>
      <c r="AZ590" s="11">
        <v>7249</v>
      </c>
      <c r="BA590" s="11">
        <v>2118</v>
      </c>
      <c r="BB590" s="11">
        <v>5990</v>
      </c>
      <c r="BC590" s="11">
        <v>1718</v>
      </c>
      <c r="BD590" s="11">
        <v>1179</v>
      </c>
      <c r="BE590" s="11">
        <v>1970</v>
      </c>
      <c r="BF590" s="11">
        <v>1525</v>
      </c>
      <c r="BG590" s="11">
        <v>38977</v>
      </c>
      <c r="BH590" s="11">
        <v>2530</v>
      </c>
      <c r="BI590" s="11">
        <v>10</v>
      </c>
      <c r="BJ590" s="11">
        <v>10</v>
      </c>
      <c r="BK590" s="11">
        <v>10</v>
      </c>
      <c r="BL590" s="11">
        <v>11</v>
      </c>
      <c r="BM590" s="11">
        <v>12</v>
      </c>
      <c r="BN590" s="11">
        <v>9</v>
      </c>
      <c r="BO590" s="11">
        <v>12</v>
      </c>
      <c r="BP590" s="11">
        <v>14</v>
      </c>
      <c r="BQ590" s="11">
        <v>8</v>
      </c>
      <c r="BR590" s="11">
        <v>12</v>
      </c>
      <c r="BS590" s="11">
        <v>15</v>
      </c>
      <c r="BT590" s="11">
        <v>26</v>
      </c>
      <c r="BU590" s="11">
        <v>30</v>
      </c>
      <c r="BV590" s="11">
        <v>33</v>
      </c>
      <c r="BW590" s="11">
        <v>19</v>
      </c>
      <c r="BX590" s="11">
        <v>14</v>
      </c>
      <c r="BY590" s="11">
        <v>8</v>
      </c>
      <c r="BZ590" s="11">
        <v>33</v>
      </c>
      <c r="CA590" s="11">
        <v>8</v>
      </c>
      <c r="CB590" s="11">
        <v>27</v>
      </c>
      <c r="CC590" s="11">
        <v>13</v>
      </c>
      <c r="CD590" s="11">
        <v>4</v>
      </c>
      <c r="CE590" s="11">
        <v>7</v>
      </c>
      <c r="CF590" s="11">
        <v>6</v>
      </c>
      <c r="CG590" s="11">
        <v>44</v>
      </c>
      <c r="CH590" s="11">
        <v>11</v>
      </c>
      <c r="CI590" s="11"/>
      <c r="CJ590" s="11"/>
      <c r="CK590" s="11" t="s">
        <v>158</v>
      </c>
      <c r="CL590" s="11" t="s">
        <v>158</v>
      </c>
      <c r="CM590" s="11" t="s">
        <v>158</v>
      </c>
      <c r="CN590" s="11" t="s">
        <v>158</v>
      </c>
      <c r="CO590" s="11" t="s">
        <v>158</v>
      </c>
      <c r="CP590" s="11" t="s">
        <v>158</v>
      </c>
      <c r="CQ590" s="11" t="s">
        <v>158</v>
      </c>
      <c r="CR590" s="11" t="s">
        <v>158</v>
      </c>
      <c r="CS590" s="11" t="s">
        <v>158</v>
      </c>
      <c r="CT590" s="11" t="s">
        <v>158</v>
      </c>
      <c r="CU590" s="11" t="s">
        <v>158</v>
      </c>
      <c r="CV590" s="11" t="s">
        <v>158</v>
      </c>
      <c r="CW590" s="11" t="s">
        <v>158</v>
      </c>
      <c r="CX590" s="11" t="s">
        <v>154</v>
      </c>
      <c r="CY590" s="11" t="s">
        <v>154</v>
      </c>
      <c r="CZ590" s="11" t="s">
        <v>154</v>
      </c>
      <c r="DA590" s="11" t="s">
        <v>154</v>
      </c>
      <c r="DB590" s="11" t="s">
        <v>154</v>
      </c>
      <c r="DC590" s="11" t="s">
        <v>154</v>
      </c>
      <c r="DD590" s="11" t="s">
        <v>154</v>
      </c>
      <c r="DE590" s="11" t="s">
        <v>154</v>
      </c>
      <c r="DF590" s="11" t="s">
        <v>154</v>
      </c>
      <c r="DG590" s="11" t="s">
        <v>154</v>
      </c>
      <c r="DH590" s="11" t="s">
        <v>154</v>
      </c>
      <c r="DI590" s="11" t="s">
        <v>154</v>
      </c>
      <c r="DJ590" s="11" t="s">
        <v>154</v>
      </c>
      <c r="DK590" s="11" t="s">
        <v>157</v>
      </c>
      <c r="DL590" s="11" t="s">
        <v>157</v>
      </c>
      <c r="DM590" s="11" t="s">
        <v>157</v>
      </c>
      <c r="DN590" s="11" t="s">
        <v>157</v>
      </c>
      <c r="DO590" s="11" t="s">
        <v>157</v>
      </c>
      <c r="DP590" s="11" t="s">
        <v>157</v>
      </c>
      <c r="DQ590" s="11" t="s">
        <v>157</v>
      </c>
      <c r="DR590" s="11" t="s">
        <v>157</v>
      </c>
      <c r="DS590" s="11" t="s">
        <v>157</v>
      </c>
      <c r="DT590" s="11" t="s">
        <v>157</v>
      </c>
      <c r="DU590" s="11" t="s">
        <v>157</v>
      </c>
      <c r="DV590" s="11" t="s">
        <v>157</v>
      </c>
      <c r="DW590" s="11" t="s">
        <v>157</v>
      </c>
      <c r="DX590" s="11" t="b">
        <v>1</v>
      </c>
      <c r="DY590" s="11" t="b">
        <v>1</v>
      </c>
      <c r="DZ590" s="11" t="b">
        <v>1</v>
      </c>
      <c r="EA590" s="11" t="b">
        <v>1</v>
      </c>
      <c r="EB590" s="11" t="b">
        <v>1</v>
      </c>
      <c r="EC590" s="11" t="b">
        <v>1</v>
      </c>
      <c r="ED590" s="11" t="b">
        <v>1</v>
      </c>
      <c r="EE590" s="11" t="b">
        <v>1</v>
      </c>
      <c r="EF590" s="11" t="b">
        <v>1</v>
      </c>
      <c r="EG590" s="11" t="b">
        <v>1</v>
      </c>
      <c r="EH590" s="11" t="b">
        <v>1</v>
      </c>
      <c r="EI590" s="11" t="b">
        <v>1</v>
      </c>
      <c r="EJ590" s="11" t="b">
        <v>1</v>
      </c>
      <c r="EK590" s="11">
        <v>1.1873999999999999E-2</v>
      </c>
      <c r="EL590" s="11">
        <v>0.13789599999999999</v>
      </c>
      <c r="EM590" s="11">
        <v>0.122918</v>
      </c>
      <c r="EN590" s="11">
        <v>5.6479000000000001E-2</v>
      </c>
      <c r="EO590" s="11">
        <v>1.217E-2</v>
      </c>
      <c r="EP590" s="11">
        <v>3.0255000000000001E-2</v>
      </c>
      <c r="EQ590" s="11">
        <v>2.5106E-2</v>
      </c>
      <c r="ER590" s="11">
        <v>4.8257000000000001E-2</v>
      </c>
      <c r="ES590" s="11">
        <v>2.0239E-2</v>
      </c>
      <c r="ET590" s="11">
        <v>4.2331000000000001E-2</v>
      </c>
      <c r="EU590" s="11">
        <v>4.1377999999999998E-2</v>
      </c>
      <c r="EV590" s="11">
        <v>4.2885E-2</v>
      </c>
      <c r="EW590" s="11">
        <v>8.6515999999999996E-2</v>
      </c>
      <c r="EX590" s="11" t="s">
        <v>238</v>
      </c>
      <c r="EY590" s="11" t="str">
        <f>VLOOKUP(Table8[[#This Row],[Candidate Detail Answer: City]],cities,2,FALSE)</f>
        <v>Seattle</v>
      </c>
      <c r="EZ590" s="11" t="str">
        <f>VLOOKUP(Table8[[#This Row],[Candidate Detail Answer: City]],cities,3,FALSE)</f>
        <v>WA</v>
      </c>
      <c r="FA590" s="21">
        <f>VLOOKUP(Table8[[#This Row],[Candidate Detail Answer: City]],cities,4,FALSE)</f>
        <v>98101</v>
      </c>
      <c r="FB590" s="11" t="s">
        <v>353</v>
      </c>
      <c r="FC590" s="11" t="str">
        <f>VLOOKUP(Table8[[#This Row],[Candidate Detail Answer: Major]],majors_final,3,FALSE)</f>
        <v>Computer Science</v>
      </c>
      <c r="FD590" s="11" t="str">
        <f>VLOOKUP(Table8[[#This Row],[Candidate Detail Answer: Major]],majors_final,4,FALSE)</f>
        <v>IT-development focused</v>
      </c>
      <c r="FE590" s="11">
        <f>VLOOKUP(Table8[[#This Row],[Candidate Detail Answer: Major]],majors_final,5,FALSE)</f>
        <v>0</v>
      </c>
      <c r="FF590" s="11">
        <f>VLOOKUP(Table8[[#This Row],[Candidate Detail Answer: Major]],majors_final,6,FALSE)</f>
        <v>0</v>
      </c>
      <c r="FG590" s="5"/>
      <c r="FH590" s="5"/>
      <c r="FI590" s="11"/>
    </row>
    <row r="591" spans="1:165" ht="12.75" x14ac:dyDescent="0.2">
      <c r="A591" s="11">
        <v>34073562</v>
      </c>
      <c r="B591" s="11">
        <v>45901708</v>
      </c>
      <c r="C591" s="11">
        <v>55184.479166666097</v>
      </c>
      <c r="D591" s="11" t="s">
        <v>153</v>
      </c>
      <c r="E591" s="11">
        <v>345600</v>
      </c>
      <c r="F591" s="11">
        <v>52978832</v>
      </c>
      <c r="G591" s="11">
        <v>49858.240972223197</v>
      </c>
      <c r="H591" s="11">
        <v>49255.006249998798</v>
      </c>
      <c r="I591" s="11">
        <v>2449</v>
      </c>
      <c r="J591" s="11">
        <v>2</v>
      </c>
      <c r="K591" s="11">
        <v>0</v>
      </c>
      <c r="L591" s="11">
        <v>0</v>
      </c>
      <c r="M591" s="11">
        <v>131</v>
      </c>
      <c r="N591" s="11">
        <v>100</v>
      </c>
      <c r="O591" s="11">
        <v>92</v>
      </c>
      <c r="P591" s="11">
        <v>76.33</v>
      </c>
      <c r="Q591" s="11">
        <v>0</v>
      </c>
      <c r="R591" s="11" t="s">
        <v>154</v>
      </c>
      <c r="S591" s="11" t="s">
        <v>155</v>
      </c>
      <c r="T591" s="11" t="s">
        <v>208</v>
      </c>
      <c r="U591" s="11">
        <v>16</v>
      </c>
      <c r="V591" s="11" t="s">
        <v>154</v>
      </c>
      <c r="W591" s="11" t="s">
        <v>157</v>
      </c>
      <c r="X591" s="11">
        <v>1</v>
      </c>
      <c r="Y591" s="11">
        <v>0</v>
      </c>
      <c r="Z591" s="11">
        <v>10</v>
      </c>
      <c r="AA591" s="11">
        <v>10</v>
      </c>
      <c r="AB591" s="11">
        <v>10</v>
      </c>
      <c r="AC591" s="11">
        <v>10</v>
      </c>
      <c r="AD591" s="11">
        <v>10</v>
      </c>
      <c r="AE591" s="11">
        <v>0</v>
      </c>
      <c r="AF591" s="11">
        <v>10</v>
      </c>
      <c r="AG591" s="11">
        <v>10</v>
      </c>
      <c r="AH591" s="11">
        <v>10</v>
      </c>
      <c r="AI591" s="11">
        <v>10</v>
      </c>
      <c r="AJ591" s="11">
        <v>0</v>
      </c>
      <c r="AK591" s="11">
        <v>0</v>
      </c>
      <c r="AL591" s="11">
        <v>10</v>
      </c>
      <c r="AM591" s="11">
        <v>90</v>
      </c>
      <c r="AN591" s="11">
        <v>60</v>
      </c>
      <c r="AO591" s="11">
        <v>10</v>
      </c>
      <c r="AP591" s="11">
        <v>90</v>
      </c>
      <c r="AQ591" s="11">
        <v>40</v>
      </c>
      <c r="AR591" s="11">
        <v>20</v>
      </c>
      <c r="AS591" s="11">
        <v>0</v>
      </c>
      <c r="AT591" s="11">
        <v>100</v>
      </c>
      <c r="AU591" s="11">
        <v>0</v>
      </c>
      <c r="AV591" s="11">
        <v>177</v>
      </c>
      <c r="AW591" s="11">
        <v>418</v>
      </c>
      <c r="AX591" s="11">
        <v>76</v>
      </c>
      <c r="AY591" s="11">
        <v>152</v>
      </c>
      <c r="AZ591" s="11">
        <v>56</v>
      </c>
      <c r="BA591" s="11">
        <v>256</v>
      </c>
      <c r="BB591" s="11">
        <v>640</v>
      </c>
      <c r="BC591" s="11">
        <v>67</v>
      </c>
      <c r="BD591" s="11">
        <v>38</v>
      </c>
      <c r="BE591" s="11">
        <v>41</v>
      </c>
      <c r="BF591" s="11">
        <v>101</v>
      </c>
      <c r="BG591" s="11">
        <v>225</v>
      </c>
      <c r="BH591" s="11">
        <v>174</v>
      </c>
      <c r="BI591" s="11">
        <v>10</v>
      </c>
      <c r="BJ591" s="11">
        <v>10</v>
      </c>
      <c r="BK591" s="11">
        <v>9</v>
      </c>
      <c r="BL591" s="11">
        <v>13</v>
      </c>
      <c r="BM591" s="11">
        <v>8</v>
      </c>
      <c r="BN591" s="11">
        <v>9</v>
      </c>
      <c r="BO591" s="11">
        <v>13</v>
      </c>
      <c r="BP591" s="11">
        <v>12</v>
      </c>
      <c r="BQ591" s="11">
        <v>10</v>
      </c>
      <c r="BR591" s="11">
        <v>11</v>
      </c>
      <c r="BS591" s="11">
        <v>16</v>
      </c>
      <c r="BT591" s="11">
        <v>16</v>
      </c>
      <c r="BU591" s="11">
        <v>38</v>
      </c>
      <c r="BV591" s="11">
        <v>2</v>
      </c>
      <c r="BW591" s="11">
        <v>3</v>
      </c>
      <c r="BX591" s="11">
        <v>2</v>
      </c>
      <c r="BY591" s="11">
        <v>4</v>
      </c>
      <c r="BZ591" s="11">
        <v>2</v>
      </c>
      <c r="CA591" s="11">
        <v>3</v>
      </c>
      <c r="CB591" s="11">
        <v>9</v>
      </c>
      <c r="CC591" s="11">
        <v>2</v>
      </c>
      <c r="CD591" s="11">
        <v>2</v>
      </c>
      <c r="CE591" s="11">
        <v>2</v>
      </c>
      <c r="CF591" s="11">
        <v>3</v>
      </c>
      <c r="CG591" s="11">
        <v>2</v>
      </c>
      <c r="CH591" s="11">
        <v>3</v>
      </c>
      <c r="CI591" s="11"/>
      <c r="CJ591" s="11"/>
      <c r="CK591" s="11" t="s">
        <v>158</v>
      </c>
      <c r="CL591" s="11" t="s">
        <v>158</v>
      </c>
      <c r="CM591" s="11" t="s">
        <v>158</v>
      </c>
      <c r="CN591" s="11" t="s">
        <v>158</v>
      </c>
      <c r="CO591" s="11" t="s">
        <v>158</v>
      </c>
      <c r="CP591" s="11" t="s">
        <v>158</v>
      </c>
      <c r="CQ591" s="11" t="s">
        <v>158</v>
      </c>
      <c r="CR591" s="11" t="s">
        <v>158</v>
      </c>
      <c r="CS591" s="11" t="s">
        <v>158</v>
      </c>
      <c r="CT591" s="11" t="s">
        <v>158</v>
      </c>
      <c r="CU591" s="11" t="s">
        <v>158</v>
      </c>
      <c r="CV591" s="11" t="s">
        <v>158</v>
      </c>
      <c r="CW591" s="11" t="s">
        <v>158</v>
      </c>
      <c r="CX591" s="11" t="s">
        <v>154</v>
      </c>
      <c r="CY591" s="11" t="s">
        <v>154</v>
      </c>
      <c r="CZ591" s="11" t="s">
        <v>154</v>
      </c>
      <c r="DA591" s="11" t="s">
        <v>154</v>
      </c>
      <c r="DB591" s="11" t="s">
        <v>154</v>
      </c>
      <c r="DC591" s="11" t="s">
        <v>154</v>
      </c>
      <c r="DD591" s="11" t="s">
        <v>154</v>
      </c>
      <c r="DE591" s="11" t="s">
        <v>154</v>
      </c>
      <c r="DF591" s="11" t="s">
        <v>154</v>
      </c>
      <c r="DG591" s="11" t="s">
        <v>154</v>
      </c>
      <c r="DH591" s="11" t="s">
        <v>154</v>
      </c>
      <c r="DI591" s="11" t="s">
        <v>154</v>
      </c>
      <c r="DJ591" s="11" t="s">
        <v>154</v>
      </c>
      <c r="DK591" s="11" t="s">
        <v>157</v>
      </c>
      <c r="DL591" s="11" t="s">
        <v>157</v>
      </c>
      <c r="DM591" s="11" t="s">
        <v>157</v>
      </c>
      <c r="DN591" s="11" t="s">
        <v>157</v>
      </c>
      <c r="DO591" s="11" t="s">
        <v>157</v>
      </c>
      <c r="DP591" s="11" t="s">
        <v>157</v>
      </c>
      <c r="DQ591" s="11" t="s">
        <v>157</v>
      </c>
      <c r="DR591" s="11" t="s">
        <v>157</v>
      </c>
      <c r="DS591" s="11" t="s">
        <v>157</v>
      </c>
      <c r="DT591" s="11" t="s">
        <v>157</v>
      </c>
      <c r="DU591" s="11" t="s">
        <v>157</v>
      </c>
      <c r="DV591" s="11" t="s">
        <v>157</v>
      </c>
      <c r="DW591" s="11" t="s">
        <v>157</v>
      </c>
      <c r="DX591" s="11" t="b">
        <v>1</v>
      </c>
      <c r="DY591" s="11" t="b">
        <v>1</v>
      </c>
      <c r="DZ591" s="11" t="b">
        <v>1</v>
      </c>
      <c r="EA591" s="11" t="b">
        <v>1</v>
      </c>
      <c r="EB591" s="11" t="b">
        <v>1</v>
      </c>
      <c r="EC591" s="11" t="b">
        <v>0</v>
      </c>
      <c r="ED591" s="11" t="b">
        <v>1</v>
      </c>
      <c r="EE591" s="11" t="b">
        <v>1</v>
      </c>
      <c r="EF591" s="11" t="b">
        <v>1</v>
      </c>
      <c r="EG591" s="11" t="b">
        <v>1</v>
      </c>
      <c r="EH591" s="11" t="b">
        <v>0</v>
      </c>
      <c r="EI591" s="11" t="b">
        <v>0</v>
      </c>
      <c r="EJ591" s="11" t="b">
        <v>1</v>
      </c>
      <c r="EK591" s="11">
        <v>3.0682000000000001E-2</v>
      </c>
      <c r="EL591" s="11">
        <v>3.0911999999999999E-2</v>
      </c>
      <c r="EM591" s="11">
        <v>2.9270999999999998E-2</v>
      </c>
      <c r="EN591" s="11">
        <v>3.6266E-2</v>
      </c>
      <c r="EO591" s="11">
        <v>3.0716E-2</v>
      </c>
      <c r="EP591" s="11">
        <v>3.014E-2</v>
      </c>
      <c r="EQ591" s="11">
        <v>3.4263000000000002E-2</v>
      </c>
      <c r="ER591" s="11">
        <v>3.2915E-2</v>
      </c>
      <c r="ES591" s="11">
        <v>3.6040999999999997E-2</v>
      </c>
      <c r="ET591" s="11">
        <v>3.5110000000000002E-2</v>
      </c>
      <c r="EU591" s="11">
        <v>2.5576000000000002E-2</v>
      </c>
      <c r="EV591" s="11">
        <v>3.7434000000000002E-2</v>
      </c>
      <c r="EW591" s="11">
        <v>3.8413000000000003E-2</v>
      </c>
      <c r="EX591" s="11" t="s">
        <v>238</v>
      </c>
      <c r="EY591" s="11" t="str">
        <f>VLOOKUP(Table8[[#This Row],[Candidate Detail Answer: City]],cities,2,FALSE)</f>
        <v>Seattle</v>
      </c>
      <c r="EZ591" s="11" t="str">
        <f>VLOOKUP(Table8[[#This Row],[Candidate Detail Answer: City]],cities,3,FALSE)</f>
        <v>WA</v>
      </c>
      <c r="FA591" s="21">
        <f>VLOOKUP(Table8[[#This Row],[Candidate Detail Answer: City]],cities,4,FALSE)</f>
        <v>98101</v>
      </c>
      <c r="FB591" s="11" t="s">
        <v>250</v>
      </c>
      <c r="FC591" s="11" t="str">
        <f>VLOOKUP(Table8[[#This Row],[Candidate Detail Answer: Major]],majors_final,3,FALSE)</f>
        <v>Full Stack Development</v>
      </c>
      <c r="FD591" s="11" t="str">
        <f>VLOOKUP(Table8[[#This Row],[Candidate Detail Answer: Major]],majors_final,4,FALSE)</f>
        <v>IT-development focused</v>
      </c>
      <c r="FE591" s="11">
        <f>VLOOKUP(Table8[[#This Row],[Candidate Detail Answer: Major]],majors_final,5,FALSE)</f>
        <v>0</v>
      </c>
      <c r="FF591" s="11">
        <f>VLOOKUP(Table8[[#This Row],[Candidate Detail Answer: Major]],majors_final,6,FALSE)</f>
        <v>0</v>
      </c>
      <c r="FG591" s="5"/>
      <c r="FH591" s="5"/>
      <c r="FI591" s="11"/>
    </row>
    <row r="592" spans="1:165" ht="12.75" x14ac:dyDescent="0.2">
      <c r="A592" s="11">
        <v>20958847</v>
      </c>
      <c r="B592" s="11">
        <v>28092820</v>
      </c>
      <c r="C592" s="11">
        <v>53649.1944444439</v>
      </c>
      <c r="D592" s="11" t="s">
        <v>153</v>
      </c>
      <c r="E592" s="11">
        <v>345600</v>
      </c>
      <c r="F592" s="11">
        <v>32018074</v>
      </c>
      <c r="G592" s="11">
        <v>45523.540972222399</v>
      </c>
      <c r="H592" s="11">
        <v>45428.056249999798</v>
      </c>
      <c r="I592" s="11">
        <v>369129</v>
      </c>
      <c r="J592" s="11">
        <v>1</v>
      </c>
      <c r="K592" s="11">
        <v>329</v>
      </c>
      <c r="L592" s="11">
        <v>32028</v>
      </c>
      <c r="M592" s="11">
        <v>130</v>
      </c>
      <c r="N592" s="11">
        <v>110</v>
      </c>
      <c r="O592" s="11">
        <v>92</v>
      </c>
      <c r="P592" s="11">
        <v>84.61</v>
      </c>
      <c r="Q592" s="11">
        <v>300833</v>
      </c>
      <c r="R592" s="11" t="s">
        <v>154</v>
      </c>
      <c r="S592" s="11" t="s">
        <v>155</v>
      </c>
      <c r="T592" s="11" t="s">
        <v>156</v>
      </c>
      <c r="U592" s="11">
        <v>0</v>
      </c>
      <c r="V592" s="11" t="s">
        <v>154</v>
      </c>
      <c r="W592" s="11" t="s">
        <v>157</v>
      </c>
      <c r="X592" s="11"/>
      <c r="Y592" s="11" t="s">
        <v>157</v>
      </c>
      <c r="Z592" s="11">
        <v>10</v>
      </c>
      <c r="AA592" s="11">
        <v>10</v>
      </c>
      <c r="AB592" s="11">
        <v>0</v>
      </c>
      <c r="AC592" s="11">
        <v>0</v>
      </c>
      <c r="AD592" s="11">
        <v>10</v>
      </c>
      <c r="AE592" s="11">
        <v>10</v>
      </c>
      <c r="AF592" s="11">
        <v>10</v>
      </c>
      <c r="AG592" s="11">
        <v>10</v>
      </c>
      <c r="AH592" s="11">
        <v>10</v>
      </c>
      <c r="AI592" s="11">
        <v>10</v>
      </c>
      <c r="AJ592" s="11">
        <v>10</v>
      </c>
      <c r="AK592" s="11">
        <v>10</v>
      </c>
      <c r="AL592" s="11">
        <v>10</v>
      </c>
      <c r="AM592" s="11">
        <v>100</v>
      </c>
      <c r="AN592" s="11">
        <v>40</v>
      </c>
      <c r="AO592" s="11">
        <v>10</v>
      </c>
      <c r="AP592" s="11">
        <v>100</v>
      </c>
      <c r="AQ592" s="11">
        <v>60</v>
      </c>
      <c r="AR592" s="11">
        <v>30</v>
      </c>
      <c r="AS592" s="11">
        <v>10</v>
      </c>
      <c r="AT592" s="11">
        <v>100</v>
      </c>
      <c r="AU592" s="11" t="s">
        <v>157</v>
      </c>
      <c r="AV592" s="11">
        <v>2574</v>
      </c>
      <c r="AW592" s="11">
        <v>1724</v>
      </c>
      <c r="AX592" s="11">
        <v>19996</v>
      </c>
      <c r="AY592" s="11">
        <v>404</v>
      </c>
      <c r="AZ592" s="11">
        <v>1867</v>
      </c>
      <c r="BA592" s="11">
        <v>1031</v>
      </c>
      <c r="BB592" s="11">
        <v>11335</v>
      </c>
      <c r="BC592" s="11">
        <v>1506</v>
      </c>
      <c r="BD592" s="11">
        <v>716</v>
      </c>
      <c r="BE592" s="11">
        <v>80</v>
      </c>
      <c r="BF592" s="11">
        <v>1493</v>
      </c>
      <c r="BG592" s="11">
        <v>14733</v>
      </c>
      <c r="BH592" s="11">
        <v>10495</v>
      </c>
      <c r="BI592" s="11">
        <v>11</v>
      </c>
      <c r="BJ592" s="11">
        <v>10</v>
      </c>
      <c r="BK592" s="11">
        <v>4</v>
      </c>
      <c r="BL592" s="11">
        <v>3</v>
      </c>
      <c r="BM592" s="11">
        <v>10</v>
      </c>
      <c r="BN592" s="11">
        <v>11</v>
      </c>
      <c r="BO592" s="11">
        <v>16</v>
      </c>
      <c r="BP592" s="11">
        <v>11</v>
      </c>
      <c r="BQ592" s="11">
        <v>12</v>
      </c>
      <c r="BR592" s="11">
        <v>11</v>
      </c>
      <c r="BS592" s="11">
        <v>13</v>
      </c>
      <c r="BT592" s="11">
        <v>13</v>
      </c>
      <c r="BU592" s="11">
        <v>26</v>
      </c>
      <c r="BV592" s="11">
        <v>41</v>
      </c>
      <c r="BW592" s="11">
        <v>13</v>
      </c>
      <c r="BX592" s="11">
        <v>98</v>
      </c>
      <c r="BY592" s="11">
        <v>3</v>
      </c>
      <c r="BZ592" s="11">
        <v>27</v>
      </c>
      <c r="CA592" s="11">
        <v>6</v>
      </c>
      <c r="CB592" s="11">
        <v>54</v>
      </c>
      <c r="CC592" s="11">
        <v>22</v>
      </c>
      <c r="CD592" s="11">
        <v>9</v>
      </c>
      <c r="CE592" s="11">
        <v>2</v>
      </c>
      <c r="CF592" s="11">
        <v>13</v>
      </c>
      <c r="CG592" s="11">
        <v>172</v>
      </c>
      <c r="CH592" s="11">
        <v>45</v>
      </c>
      <c r="CI592" s="11"/>
      <c r="CJ592" s="11"/>
      <c r="CK592" s="11" t="s">
        <v>158</v>
      </c>
      <c r="CL592" s="11" t="s">
        <v>158</v>
      </c>
      <c r="CM592" s="11" t="s">
        <v>158</v>
      </c>
      <c r="CN592" s="11" t="s">
        <v>158</v>
      </c>
      <c r="CO592" s="11" t="s">
        <v>158</v>
      </c>
      <c r="CP592" s="11" t="s">
        <v>158</v>
      </c>
      <c r="CQ592" s="11" t="s">
        <v>158</v>
      </c>
      <c r="CR592" s="11" t="s">
        <v>158</v>
      </c>
      <c r="CS592" s="11" t="s">
        <v>158</v>
      </c>
      <c r="CT592" s="11" t="s">
        <v>158</v>
      </c>
      <c r="CU592" s="11" t="s">
        <v>158</v>
      </c>
      <c r="CV592" s="11" t="s">
        <v>158</v>
      </c>
      <c r="CW592" s="11" t="s">
        <v>158</v>
      </c>
      <c r="CX592" s="11" t="s">
        <v>154</v>
      </c>
      <c r="CY592" s="11" t="s">
        <v>154</v>
      </c>
      <c r="CZ592" s="11" t="s">
        <v>154</v>
      </c>
      <c r="DA592" s="11" t="s">
        <v>154</v>
      </c>
      <c r="DB592" s="11" t="s">
        <v>154</v>
      </c>
      <c r="DC592" s="11" t="s">
        <v>154</v>
      </c>
      <c r="DD592" s="11" t="s">
        <v>154</v>
      </c>
      <c r="DE592" s="11" t="s">
        <v>154</v>
      </c>
      <c r="DF592" s="11" t="s">
        <v>154</v>
      </c>
      <c r="DG592" s="11" t="s">
        <v>154</v>
      </c>
      <c r="DH592" s="11" t="s">
        <v>154</v>
      </c>
      <c r="DI592" s="11" t="s">
        <v>154</v>
      </c>
      <c r="DJ592" s="11" t="s">
        <v>154</v>
      </c>
      <c r="DK592" s="11" t="s">
        <v>157</v>
      </c>
      <c r="DL592" s="11" t="s">
        <v>157</v>
      </c>
      <c r="DM592" s="11" t="s">
        <v>157</v>
      </c>
      <c r="DN592" s="11" t="s">
        <v>157</v>
      </c>
      <c r="DO592" s="11" t="s">
        <v>157</v>
      </c>
      <c r="DP592" s="11" t="s">
        <v>157</v>
      </c>
      <c r="DQ592" s="11" t="s">
        <v>157</v>
      </c>
      <c r="DR592" s="11" t="s">
        <v>157</v>
      </c>
      <c r="DS592" s="11" t="s">
        <v>157</v>
      </c>
      <c r="DT592" s="11" t="s">
        <v>157</v>
      </c>
      <c r="DU592" s="11" t="s">
        <v>157</v>
      </c>
      <c r="DV592" s="11" t="s">
        <v>157</v>
      </c>
      <c r="DW592" s="11" t="s">
        <v>157</v>
      </c>
      <c r="DX592" s="11" t="b">
        <v>1</v>
      </c>
      <c r="DY592" s="11" t="b">
        <v>1</v>
      </c>
      <c r="DZ592" s="11" t="b">
        <v>0</v>
      </c>
      <c r="EA592" s="11" t="b">
        <v>0</v>
      </c>
      <c r="EB592" s="11" t="b">
        <v>1</v>
      </c>
      <c r="EC592" s="11" t="b">
        <v>1</v>
      </c>
      <c r="ED592" s="11" t="b">
        <v>1</v>
      </c>
      <c r="EE592" s="11" t="b">
        <v>1</v>
      </c>
      <c r="EF592" s="11" t="b">
        <v>1</v>
      </c>
      <c r="EG592" s="11" t="b">
        <v>1</v>
      </c>
      <c r="EH592" s="11" t="b">
        <v>1</v>
      </c>
      <c r="EI592" s="11" t="b">
        <v>1</v>
      </c>
      <c r="EJ592" s="11" t="b">
        <v>1</v>
      </c>
      <c r="EK592" s="11">
        <v>7.9500000000000005E-3</v>
      </c>
      <c r="EL592" s="11">
        <v>7.8399999999999997E-3</v>
      </c>
      <c r="EM592" s="11">
        <v>7.92E-3</v>
      </c>
      <c r="EN592" s="11">
        <v>60</v>
      </c>
      <c r="EO592" s="11">
        <v>8.5100000000000002E-3</v>
      </c>
      <c r="EP592" s="11">
        <v>8.3899999999999999E-3</v>
      </c>
      <c r="EQ592" s="11">
        <v>8.0700000000000008E-3</v>
      </c>
      <c r="ER592" s="11">
        <v>8.1099999999999992E-3</v>
      </c>
      <c r="ES592" s="11">
        <v>8.0199999999999994E-3</v>
      </c>
      <c r="ET592" s="11">
        <v>8.94E-3</v>
      </c>
      <c r="EU592" s="11">
        <v>7.79E-3</v>
      </c>
      <c r="EV592" s="11">
        <v>8.1399999999999997E-3</v>
      </c>
      <c r="EW592" s="11">
        <v>7.7499999999999999E-3</v>
      </c>
      <c r="EX592" s="11" t="s">
        <v>206</v>
      </c>
      <c r="EY592" s="11" t="str">
        <f>VLOOKUP(Table8[[#This Row],[Candidate Detail Answer: City]],cities,2,FALSE)</f>
        <v>Secaucus</v>
      </c>
      <c r="EZ592" s="11" t="str">
        <f>VLOOKUP(Table8[[#This Row],[Candidate Detail Answer: City]],cities,3,FALSE)</f>
        <v>NJ</v>
      </c>
      <c r="FA592" s="21">
        <f>VLOOKUP(Table8[[#This Row],[Candidate Detail Answer: City]],cities,4,FALSE)</f>
        <v>7094</v>
      </c>
      <c r="FB592" s="11" t="s">
        <v>157</v>
      </c>
      <c r="FC592" s="11" t="str">
        <f>VLOOKUP(Table8[[#This Row],[Candidate Detail Answer: Major]],majors_final,3,FALSE)</f>
        <v>N/A</v>
      </c>
      <c r="FD592" s="11" t="str">
        <f>VLOOKUP(Table8[[#This Row],[Candidate Detail Answer: Major]],majors_final,4,FALSE)</f>
        <v>N/A</v>
      </c>
      <c r="FE592" s="11">
        <f>VLOOKUP(Table8[[#This Row],[Candidate Detail Answer: Major]],majors_final,5,FALSE)</f>
        <v>0</v>
      </c>
      <c r="FF592" s="11">
        <f>VLOOKUP(Table8[[#This Row],[Candidate Detail Answer: Major]],majors_final,6,FALSE)</f>
        <v>0</v>
      </c>
      <c r="FG592" s="5"/>
      <c r="FH592" s="5"/>
      <c r="FI592" s="11"/>
    </row>
    <row r="593" spans="1:165" ht="12.75" x14ac:dyDescent="0.2">
      <c r="A593" s="11">
        <v>29175360</v>
      </c>
      <c r="B593" s="11">
        <v>38364628</v>
      </c>
      <c r="C593" s="11">
        <v>51258.536805555203</v>
      </c>
      <c r="D593" s="11" t="s">
        <v>153</v>
      </c>
      <c r="E593" s="11">
        <v>345600</v>
      </c>
      <c r="F593" s="11">
        <v>45697086</v>
      </c>
      <c r="G593" s="11">
        <v>47650.754861111702</v>
      </c>
      <c r="H593" s="11">
        <v>47306.096527777103</v>
      </c>
      <c r="I593" s="11">
        <v>200323</v>
      </c>
      <c r="J593" s="11">
        <v>1</v>
      </c>
      <c r="K593" s="11">
        <v>5</v>
      </c>
      <c r="L593" s="11">
        <v>566</v>
      </c>
      <c r="M593" s="11">
        <v>131</v>
      </c>
      <c r="N593" s="11">
        <v>130</v>
      </c>
      <c r="O593" s="11">
        <v>92</v>
      </c>
      <c r="P593" s="11">
        <v>99.23</v>
      </c>
      <c r="Q593" s="11">
        <v>181991</v>
      </c>
      <c r="R593" s="11" t="s">
        <v>154</v>
      </c>
      <c r="S593" s="11" t="s">
        <v>155</v>
      </c>
      <c r="T593" s="11" t="s">
        <v>156</v>
      </c>
      <c r="U593" s="11">
        <v>0</v>
      </c>
      <c r="V593" s="11" t="s">
        <v>154</v>
      </c>
      <c r="W593" s="11" t="s">
        <v>157</v>
      </c>
      <c r="X593" s="11">
        <v>4</v>
      </c>
      <c r="Y593" s="11"/>
      <c r="Z593" s="11">
        <v>10</v>
      </c>
      <c r="AA593" s="11">
        <v>10</v>
      </c>
      <c r="AB593" s="11">
        <v>10</v>
      </c>
      <c r="AC593" s="11">
        <v>10</v>
      </c>
      <c r="AD593" s="11">
        <v>10</v>
      </c>
      <c r="AE593" s="11">
        <v>10</v>
      </c>
      <c r="AF593" s="11">
        <v>10</v>
      </c>
      <c r="AG593" s="11">
        <v>10</v>
      </c>
      <c r="AH593" s="11">
        <v>10</v>
      </c>
      <c r="AI593" s="11">
        <v>10</v>
      </c>
      <c r="AJ593" s="11">
        <v>10</v>
      </c>
      <c r="AK593" s="11">
        <v>10</v>
      </c>
      <c r="AL593" s="11">
        <v>10</v>
      </c>
      <c r="AM593" s="11">
        <v>120</v>
      </c>
      <c r="AN593" s="11">
        <v>60</v>
      </c>
      <c r="AO593" s="11">
        <v>10</v>
      </c>
      <c r="AP593" s="11">
        <v>120</v>
      </c>
      <c r="AQ593" s="11">
        <v>60</v>
      </c>
      <c r="AR593" s="11">
        <v>40</v>
      </c>
      <c r="AS593" s="11">
        <v>0</v>
      </c>
      <c r="AT593" s="11">
        <v>130</v>
      </c>
      <c r="AU593" s="11"/>
      <c r="AV593" s="11">
        <v>713</v>
      </c>
      <c r="AW593" s="11">
        <v>296</v>
      </c>
      <c r="AX593" s="11">
        <v>556</v>
      </c>
      <c r="AY593" s="11">
        <v>302</v>
      </c>
      <c r="AZ593" s="11">
        <v>1927</v>
      </c>
      <c r="BA593" s="11">
        <v>373</v>
      </c>
      <c r="BB593" s="11">
        <v>1271</v>
      </c>
      <c r="BC593" s="11">
        <v>1033</v>
      </c>
      <c r="BD593" s="11">
        <v>324</v>
      </c>
      <c r="BE593" s="11">
        <v>838</v>
      </c>
      <c r="BF593" s="11">
        <v>1963</v>
      </c>
      <c r="BG593" s="11">
        <v>7450</v>
      </c>
      <c r="BH593" s="11">
        <v>794</v>
      </c>
      <c r="BI593" s="11">
        <v>8</v>
      </c>
      <c r="BJ593" s="11">
        <v>8</v>
      </c>
      <c r="BK593" s="11">
        <v>8</v>
      </c>
      <c r="BL593" s="11">
        <v>9</v>
      </c>
      <c r="BM593" s="11">
        <v>8</v>
      </c>
      <c r="BN593" s="11">
        <v>9</v>
      </c>
      <c r="BO593" s="11">
        <v>11</v>
      </c>
      <c r="BP593" s="11">
        <v>11</v>
      </c>
      <c r="BQ593" s="11">
        <v>8</v>
      </c>
      <c r="BR593" s="11">
        <v>9</v>
      </c>
      <c r="BS593" s="11">
        <v>10</v>
      </c>
      <c r="BT593" s="11">
        <v>18</v>
      </c>
      <c r="BU593" s="11">
        <v>22</v>
      </c>
      <c r="BV593" s="11">
        <v>3</v>
      </c>
      <c r="BW593" s="11">
        <v>4</v>
      </c>
      <c r="BX593" s="11">
        <v>4</v>
      </c>
      <c r="BY593" s="11">
        <v>3</v>
      </c>
      <c r="BZ593" s="11">
        <v>10</v>
      </c>
      <c r="CA593" s="11">
        <v>7</v>
      </c>
      <c r="CB593" s="11">
        <v>10</v>
      </c>
      <c r="CC593" s="11">
        <v>3</v>
      </c>
      <c r="CD593" s="11">
        <v>3</v>
      </c>
      <c r="CE593" s="11">
        <v>6</v>
      </c>
      <c r="CF593" s="11">
        <v>11</v>
      </c>
      <c r="CG593" s="11">
        <v>11</v>
      </c>
      <c r="CH593" s="11">
        <v>4</v>
      </c>
      <c r="CI593" s="11">
        <v>3</v>
      </c>
      <c r="CJ593" s="11">
        <v>3</v>
      </c>
      <c r="CK593" s="11" t="s">
        <v>158</v>
      </c>
      <c r="CL593" s="11" t="s">
        <v>158</v>
      </c>
      <c r="CM593" s="11" t="s">
        <v>158</v>
      </c>
      <c r="CN593" s="11" t="s">
        <v>158</v>
      </c>
      <c r="CO593" s="11" t="s">
        <v>158</v>
      </c>
      <c r="CP593" s="11" t="s">
        <v>158</v>
      </c>
      <c r="CQ593" s="11" t="s">
        <v>158</v>
      </c>
      <c r="CR593" s="11" t="s">
        <v>158</v>
      </c>
      <c r="CS593" s="11" t="s">
        <v>158</v>
      </c>
      <c r="CT593" s="11" t="s">
        <v>158</v>
      </c>
      <c r="CU593" s="11" t="s">
        <v>158</v>
      </c>
      <c r="CV593" s="11"/>
      <c r="CW593" s="11"/>
      <c r="CX593" s="11" t="s">
        <v>154</v>
      </c>
      <c r="CY593" s="11" t="s">
        <v>154</v>
      </c>
      <c r="CZ593" s="11" t="s">
        <v>154</v>
      </c>
      <c r="DA593" s="11" t="s">
        <v>154</v>
      </c>
      <c r="DB593" s="11" t="s">
        <v>154</v>
      </c>
      <c r="DC593" s="11" t="s">
        <v>154</v>
      </c>
      <c r="DD593" s="11" t="s">
        <v>154</v>
      </c>
      <c r="DE593" s="11" t="s">
        <v>154</v>
      </c>
      <c r="DF593" s="11" t="s">
        <v>154</v>
      </c>
      <c r="DG593" s="11" t="s">
        <v>154</v>
      </c>
      <c r="DH593" s="11" t="s">
        <v>154</v>
      </c>
      <c r="DI593" s="11" t="s">
        <v>154</v>
      </c>
      <c r="DJ593" s="11" t="s">
        <v>154</v>
      </c>
      <c r="DK593" s="11" t="s">
        <v>157</v>
      </c>
      <c r="DL593" s="11" t="s">
        <v>157</v>
      </c>
      <c r="DM593" s="11" t="s">
        <v>157</v>
      </c>
      <c r="DN593" s="11" t="s">
        <v>157</v>
      </c>
      <c r="DO593" s="11" t="s">
        <v>157</v>
      </c>
      <c r="DP593" s="11" t="s">
        <v>157</v>
      </c>
      <c r="DQ593" s="11" t="s">
        <v>157</v>
      </c>
      <c r="DR593" s="11" t="s">
        <v>157</v>
      </c>
      <c r="DS593" s="11" t="s">
        <v>157</v>
      </c>
      <c r="DT593" s="11" t="s">
        <v>157</v>
      </c>
      <c r="DU593" s="11" t="s">
        <v>157</v>
      </c>
      <c r="DV593" s="11" t="s">
        <v>157</v>
      </c>
      <c r="DW593" s="11" t="s">
        <v>157</v>
      </c>
      <c r="DX593" s="11" t="b">
        <v>1</v>
      </c>
      <c r="DY593" s="11" t="b">
        <v>1</v>
      </c>
      <c r="DZ593" s="11" t="b">
        <v>1</v>
      </c>
      <c r="EA593" s="11" t="b">
        <v>1</v>
      </c>
      <c r="EB593" s="11" t="b">
        <v>1</v>
      </c>
      <c r="EC593" s="11" t="b">
        <v>1</v>
      </c>
      <c r="ED593" s="11" t="b">
        <v>1</v>
      </c>
      <c r="EE593" s="11" t="b">
        <v>1</v>
      </c>
      <c r="EF593" s="11" t="b">
        <v>1</v>
      </c>
      <c r="EG593" s="11" t="b">
        <v>1</v>
      </c>
      <c r="EH593" s="11" t="b">
        <v>1</v>
      </c>
      <c r="EI593" s="11" t="b">
        <v>1</v>
      </c>
      <c r="EJ593" s="11" t="b">
        <v>1</v>
      </c>
      <c r="EK593" s="11">
        <v>3.0949000000000001E-2</v>
      </c>
      <c r="EL593" s="11">
        <v>2.8781000000000001E-2</v>
      </c>
      <c r="EM593" s="11">
        <v>2.7862999999999999E-2</v>
      </c>
      <c r="EN593" s="11">
        <v>3.5116000000000001E-2</v>
      </c>
      <c r="EO593" s="11">
        <v>3.0834E-2</v>
      </c>
      <c r="EP593" s="11">
        <v>2.9307E-2</v>
      </c>
      <c r="EQ593" s="11">
        <v>1.763E-2</v>
      </c>
      <c r="ER593" s="11">
        <v>3.8016000000000001E-2</v>
      </c>
      <c r="ES593" s="11">
        <v>3.2327000000000002E-2</v>
      </c>
      <c r="ET593" s="11">
        <v>3.5142E-2</v>
      </c>
      <c r="EU593" s="11">
        <v>3.4546E-2</v>
      </c>
      <c r="EV593" s="11">
        <v>4.6162000000000002E-2</v>
      </c>
      <c r="EW593" s="11">
        <v>3.3598999999999997E-2</v>
      </c>
      <c r="EX593" s="11" t="s">
        <v>481</v>
      </c>
      <c r="EY593" s="11" t="str">
        <f>VLOOKUP(Table8[[#This Row],[Candidate Detail Answer: City]],cities,2,FALSE)</f>
        <v>Shakopee</v>
      </c>
      <c r="EZ593" s="11" t="str">
        <f>VLOOKUP(Table8[[#This Row],[Candidate Detail Answer: City]],cities,3,FALSE)</f>
        <v>MN</v>
      </c>
      <c r="FA593" s="21">
        <f>VLOOKUP(Table8[[#This Row],[Candidate Detail Answer: City]],cities,4,FALSE)</f>
        <v>55379</v>
      </c>
      <c r="FB593" s="11" t="s">
        <v>377</v>
      </c>
      <c r="FC593" s="11" t="str">
        <f>VLOOKUP(Table8[[#This Row],[Candidate Detail Answer: Major]],majors_final,3,FALSE)</f>
        <v>Computer Programming</v>
      </c>
      <c r="FD593" s="11" t="str">
        <f>VLOOKUP(Table8[[#This Row],[Candidate Detail Answer: Major]],majors_final,4,FALSE)</f>
        <v>IT-development focused</v>
      </c>
      <c r="FE593" s="11">
        <f>VLOOKUP(Table8[[#This Row],[Candidate Detail Answer: Major]],majors_final,5,FALSE)</f>
        <v>0</v>
      </c>
      <c r="FF593" s="11">
        <f>VLOOKUP(Table8[[#This Row],[Candidate Detail Answer: Major]],majors_final,6,FALSE)</f>
        <v>0</v>
      </c>
      <c r="FG593" s="11">
        <v>3.2327000000000002E-2</v>
      </c>
      <c r="FH593" s="11">
        <v>3.5142E-2</v>
      </c>
      <c r="FI593" s="11">
        <v>1</v>
      </c>
    </row>
    <row r="594" spans="1:165" ht="12.75" x14ac:dyDescent="0.2">
      <c r="A594" s="11">
        <v>51960715</v>
      </c>
      <c r="B594" s="11">
        <v>73589884</v>
      </c>
      <c r="C594" s="11">
        <v>49942.578472221903</v>
      </c>
      <c r="D594" s="11" t="s">
        <v>153</v>
      </c>
      <c r="E594" s="11">
        <v>345600</v>
      </c>
      <c r="F594" s="11">
        <v>77728946</v>
      </c>
      <c r="G594" s="11">
        <v>54734.778472224003</v>
      </c>
      <c r="H594" s="11">
        <v>53560.324999997698</v>
      </c>
      <c r="I594" s="11">
        <v>12862</v>
      </c>
      <c r="J594" s="11">
        <v>1</v>
      </c>
      <c r="K594" s="11">
        <v>0</v>
      </c>
      <c r="L594" s="11">
        <v>0</v>
      </c>
      <c r="M594" s="11">
        <v>131</v>
      </c>
      <c r="N594" s="11">
        <v>130.5</v>
      </c>
      <c r="O594" s="11">
        <v>92</v>
      </c>
      <c r="P594" s="11">
        <v>99.61</v>
      </c>
      <c r="Q594" s="11">
        <v>0</v>
      </c>
      <c r="R594" s="11" t="s">
        <v>154</v>
      </c>
      <c r="S594" s="11" t="s">
        <v>155</v>
      </c>
      <c r="T594" s="11" t="s">
        <v>208</v>
      </c>
      <c r="U594" s="11">
        <v>0</v>
      </c>
      <c r="V594" s="11" t="s">
        <v>154</v>
      </c>
      <c r="W594" s="11" t="s">
        <v>157</v>
      </c>
      <c r="X594" s="11">
        <v>5</v>
      </c>
      <c r="Y594" s="11">
        <v>0.5</v>
      </c>
      <c r="Z594" s="11">
        <v>10</v>
      </c>
      <c r="AA594" s="11">
        <v>10</v>
      </c>
      <c r="AB594" s="11">
        <v>10</v>
      </c>
      <c r="AC594" s="11">
        <v>10</v>
      </c>
      <c r="AD594" s="11">
        <v>10</v>
      </c>
      <c r="AE594" s="11">
        <v>10</v>
      </c>
      <c r="AF594" s="11">
        <v>10</v>
      </c>
      <c r="AG594" s="11">
        <v>10</v>
      </c>
      <c r="AH594" s="11">
        <v>10</v>
      </c>
      <c r="AI594" s="11">
        <v>10</v>
      </c>
      <c r="AJ594" s="11">
        <v>10</v>
      </c>
      <c r="AK594" s="11">
        <v>10</v>
      </c>
      <c r="AL594" s="11">
        <v>10</v>
      </c>
      <c r="AM594" s="11">
        <v>120.5</v>
      </c>
      <c r="AN594" s="11">
        <v>60</v>
      </c>
      <c r="AO594" s="11">
        <v>10</v>
      </c>
      <c r="AP594" s="11">
        <v>120</v>
      </c>
      <c r="AQ594" s="11">
        <v>60</v>
      </c>
      <c r="AR594" s="11">
        <v>40</v>
      </c>
      <c r="AS594" s="11">
        <v>0.5</v>
      </c>
      <c r="AT594" s="11">
        <v>130</v>
      </c>
      <c r="AU594" s="11">
        <v>83</v>
      </c>
      <c r="AV594" s="11">
        <v>542</v>
      </c>
      <c r="AW594" s="11">
        <v>1075</v>
      </c>
      <c r="AX594" s="11">
        <v>585</v>
      </c>
      <c r="AY594" s="11">
        <v>452</v>
      </c>
      <c r="AZ594" s="11">
        <v>464</v>
      </c>
      <c r="BA594" s="11">
        <v>2056</v>
      </c>
      <c r="BB594" s="11">
        <v>942</v>
      </c>
      <c r="BC594" s="11">
        <v>329</v>
      </c>
      <c r="BD594" s="11">
        <v>448</v>
      </c>
      <c r="BE594" s="11">
        <v>3290</v>
      </c>
      <c r="BF594" s="11">
        <v>636</v>
      </c>
      <c r="BG594" s="11">
        <v>722</v>
      </c>
      <c r="BH594" s="11">
        <v>1200</v>
      </c>
      <c r="BI594" s="11">
        <v>9</v>
      </c>
      <c r="BJ594" s="11">
        <v>9</v>
      </c>
      <c r="BK594" s="11">
        <v>11</v>
      </c>
      <c r="BL594" s="11">
        <v>13</v>
      </c>
      <c r="BM594" s="11">
        <v>9</v>
      </c>
      <c r="BN594" s="11">
        <v>10</v>
      </c>
      <c r="BO594" s="11">
        <v>11</v>
      </c>
      <c r="BP594" s="11">
        <v>11</v>
      </c>
      <c r="BQ594" s="11">
        <v>10</v>
      </c>
      <c r="BR594" s="11">
        <v>9</v>
      </c>
      <c r="BS594" s="11">
        <v>11</v>
      </c>
      <c r="BT594" s="11">
        <v>19</v>
      </c>
      <c r="BU594" s="11">
        <v>20</v>
      </c>
      <c r="BV594" s="11">
        <v>3</v>
      </c>
      <c r="BW594" s="11">
        <v>6</v>
      </c>
      <c r="BX594" s="11">
        <v>2</v>
      </c>
      <c r="BY594" s="11">
        <v>2</v>
      </c>
      <c r="BZ594" s="11">
        <v>3</v>
      </c>
      <c r="CA594" s="11">
        <v>12</v>
      </c>
      <c r="CB594" s="11">
        <v>6</v>
      </c>
      <c r="CC594" s="11">
        <v>4</v>
      </c>
      <c r="CD594" s="11">
        <v>5</v>
      </c>
      <c r="CE594" s="11">
        <v>30</v>
      </c>
      <c r="CF594" s="11">
        <v>5</v>
      </c>
      <c r="CG594" s="11">
        <v>7</v>
      </c>
      <c r="CH594" s="11">
        <v>9</v>
      </c>
      <c r="CI594" s="11"/>
      <c r="CJ594" s="11"/>
      <c r="CK594" s="11" t="s">
        <v>158</v>
      </c>
      <c r="CL594" s="11" t="s">
        <v>158</v>
      </c>
      <c r="CM594" s="11" t="s">
        <v>158</v>
      </c>
      <c r="CN594" s="11" t="s">
        <v>158</v>
      </c>
      <c r="CO594" s="11" t="s">
        <v>158</v>
      </c>
      <c r="CP594" s="11" t="s">
        <v>158</v>
      </c>
      <c r="CQ594" s="11" t="s">
        <v>158</v>
      </c>
      <c r="CR594" s="11" t="s">
        <v>158</v>
      </c>
      <c r="CS594" s="11" t="s">
        <v>158</v>
      </c>
      <c r="CT594" s="11" t="s">
        <v>158</v>
      </c>
      <c r="CU594" s="11" t="s">
        <v>158</v>
      </c>
      <c r="CV594" s="11" t="s">
        <v>158</v>
      </c>
      <c r="CW594" s="11" t="s">
        <v>158</v>
      </c>
      <c r="CX594" s="11" t="s">
        <v>154</v>
      </c>
      <c r="CY594" s="11" t="s">
        <v>154</v>
      </c>
      <c r="CZ594" s="11" t="s">
        <v>154</v>
      </c>
      <c r="DA594" s="11" t="s">
        <v>154</v>
      </c>
      <c r="DB594" s="11" t="s">
        <v>154</v>
      </c>
      <c r="DC594" s="11" t="s">
        <v>154</v>
      </c>
      <c r="DD594" s="11" t="s">
        <v>154</v>
      </c>
      <c r="DE594" s="11" t="s">
        <v>154</v>
      </c>
      <c r="DF594" s="11" t="s">
        <v>154</v>
      </c>
      <c r="DG594" s="11" t="s">
        <v>154</v>
      </c>
      <c r="DH594" s="11" t="s">
        <v>154</v>
      </c>
      <c r="DI594" s="11" t="s">
        <v>154</v>
      </c>
      <c r="DJ594" s="11" t="s">
        <v>154</v>
      </c>
      <c r="DK594" s="11" t="s">
        <v>157</v>
      </c>
      <c r="DL594" s="11" t="s">
        <v>157</v>
      </c>
      <c r="DM594" s="11" t="s">
        <v>157</v>
      </c>
      <c r="DN594" s="11" t="s">
        <v>157</v>
      </c>
      <c r="DO594" s="11" t="s">
        <v>157</v>
      </c>
      <c r="DP594" s="11" t="s">
        <v>157</v>
      </c>
      <c r="DQ594" s="11" t="s">
        <v>157</v>
      </c>
      <c r="DR594" s="11" t="s">
        <v>157</v>
      </c>
      <c r="DS594" s="11" t="s">
        <v>157</v>
      </c>
      <c r="DT594" s="11" t="s">
        <v>157</v>
      </c>
      <c r="DU594" s="11" t="s">
        <v>157</v>
      </c>
      <c r="DV594" s="11" t="s">
        <v>157</v>
      </c>
      <c r="DW594" s="11" t="s">
        <v>157</v>
      </c>
      <c r="DX594" s="11" t="b">
        <v>1</v>
      </c>
      <c r="DY594" s="11" t="b">
        <v>1</v>
      </c>
      <c r="DZ594" s="11" t="b">
        <v>1</v>
      </c>
      <c r="EA594" s="11" t="b">
        <v>1</v>
      </c>
      <c r="EB594" s="11" t="b">
        <v>1</v>
      </c>
      <c r="EC594" s="11" t="b">
        <v>1</v>
      </c>
      <c r="ED594" s="11" t="b">
        <v>1</v>
      </c>
      <c r="EE594" s="11" t="b">
        <v>1</v>
      </c>
      <c r="EF594" s="11" t="b">
        <v>1</v>
      </c>
      <c r="EG594" s="11" t="b">
        <v>1</v>
      </c>
      <c r="EH594" s="11" t="b">
        <v>1</v>
      </c>
      <c r="EI594" s="11" t="b">
        <v>1</v>
      </c>
      <c r="EJ594" s="11" t="b">
        <v>1</v>
      </c>
      <c r="EK594" s="11">
        <v>5.7297000000000001E-2</v>
      </c>
      <c r="EL594" s="11">
        <v>2.9648000000000001E-2</v>
      </c>
      <c r="EM594" s="11">
        <v>0.156804</v>
      </c>
      <c r="EN594" s="11">
        <v>6.0944999999999999E-2</v>
      </c>
      <c r="EO594" s="11">
        <v>3.0766000000000002E-2</v>
      </c>
      <c r="EP594" s="11">
        <v>3.9458E-2</v>
      </c>
      <c r="EQ594" s="11">
        <v>5.8425999999999999E-2</v>
      </c>
      <c r="ER594" s="11">
        <v>7.5231999999999993E-2</v>
      </c>
      <c r="ES594" s="11">
        <v>9.5529000000000003E-2</v>
      </c>
      <c r="ET594" s="11">
        <v>4.5947000000000002E-2</v>
      </c>
      <c r="EU594" s="11">
        <v>0.173843</v>
      </c>
      <c r="EV594" s="11">
        <v>3.8866999999999999E-2</v>
      </c>
      <c r="EW594" s="11">
        <v>3.5603999999999997E-2</v>
      </c>
      <c r="EX594" s="11" t="s">
        <v>614</v>
      </c>
      <c r="EY594" s="11" t="str">
        <f>VLOOKUP(Table8[[#This Row],[Candidate Detail Answer: City]],cities,2,FALSE)</f>
        <v>Shelton</v>
      </c>
      <c r="EZ594" s="11" t="str">
        <f>VLOOKUP(Table8[[#This Row],[Candidate Detail Answer: City]],cities,3,FALSE)</f>
        <v>CT</v>
      </c>
      <c r="FA594" s="21">
        <f>VLOOKUP(Table8[[#This Row],[Candidate Detail Answer: City]],cities,4,FALSE)</f>
        <v>6484</v>
      </c>
      <c r="FB594" s="11" t="s">
        <v>250</v>
      </c>
      <c r="FC594" s="11" t="str">
        <f>VLOOKUP(Table8[[#This Row],[Candidate Detail Answer: Major]],majors_final,3,FALSE)</f>
        <v>Full Stack Development</v>
      </c>
      <c r="FD594" s="11" t="str">
        <f>VLOOKUP(Table8[[#This Row],[Candidate Detail Answer: Major]],majors_final,4,FALSE)</f>
        <v>IT-development focused</v>
      </c>
      <c r="FE594" s="11">
        <f>VLOOKUP(Table8[[#This Row],[Candidate Detail Answer: Major]],majors_final,5,FALSE)</f>
        <v>0</v>
      </c>
      <c r="FF594" s="11">
        <f>VLOOKUP(Table8[[#This Row],[Candidate Detail Answer: Major]],majors_final,6,FALSE)</f>
        <v>0</v>
      </c>
      <c r="FG594" s="5"/>
      <c r="FH594" s="5"/>
      <c r="FI594" s="11"/>
    </row>
    <row r="595" spans="1:165" ht="12.75" x14ac:dyDescent="0.2">
      <c r="A595" s="11">
        <v>22110499</v>
      </c>
      <c r="B595" s="11">
        <v>29468246</v>
      </c>
      <c r="C595" s="11">
        <v>53846.588194443902</v>
      </c>
      <c r="D595" s="11" t="s">
        <v>153</v>
      </c>
      <c r="E595" s="11">
        <v>345600</v>
      </c>
      <c r="F595" s="11">
        <v>33889810</v>
      </c>
      <c r="G595" s="11">
        <v>46306.195138889198</v>
      </c>
      <c r="H595" s="11">
        <v>46119.033333332904</v>
      </c>
      <c r="I595" s="11">
        <v>353112</v>
      </c>
      <c r="J595" s="11">
        <v>1</v>
      </c>
      <c r="K595" s="11">
        <v>196</v>
      </c>
      <c r="L595" s="11">
        <v>272865</v>
      </c>
      <c r="M595" s="11">
        <v>130</v>
      </c>
      <c r="N595" s="11">
        <v>120</v>
      </c>
      <c r="O595" s="11">
        <v>92</v>
      </c>
      <c r="P595" s="11">
        <v>92.3</v>
      </c>
      <c r="Q595" s="11">
        <v>237619</v>
      </c>
      <c r="R595" s="11" t="s">
        <v>154</v>
      </c>
      <c r="S595" s="11" t="s">
        <v>155</v>
      </c>
      <c r="T595" s="11" t="s">
        <v>156</v>
      </c>
      <c r="U595" s="11">
        <v>0</v>
      </c>
      <c r="V595" s="11" t="s">
        <v>154</v>
      </c>
      <c r="W595" s="11" t="s">
        <v>157</v>
      </c>
      <c r="X595" s="11">
        <v>4</v>
      </c>
      <c r="Y595" s="11" t="s">
        <v>157</v>
      </c>
      <c r="Z595" s="11">
        <v>10</v>
      </c>
      <c r="AA595" s="11">
        <v>10</v>
      </c>
      <c r="AB595" s="11">
        <v>10</v>
      </c>
      <c r="AC595" s="11">
        <v>10</v>
      </c>
      <c r="AD595" s="11">
        <v>0</v>
      </c>
      <c r="AE595" s="11">
        <v>10</v>
      </c>
      <c r="AF595" s="11">
        <v>10</v>
      </c>
      <c r="AG595" s="11">
        <v>10</v>
      </c>
      <c r="AH595" s="11">
        <v>10</v>
      </c>
      <c r="AI595" s="11">
        <v>10</v>
      </c>
      <c r="AJ595" s="11">
        <v>10</v>
      </c>
      <c r="AK595" s="11">
        <v>10</v>
      </c>
      <c r="AL595" s="11">
        <v>10</v>
      </c>
      <c r="AM595" s="11">
        <v>110</v>
      </c>
      <c r="AN595" s="11">
        <v>60</v>
      </c>
      <c r="AO595" s="11">
        <v>10</v>
      </c>
      <c r="AP595" s="11">
        <v>110</v>
      </c>
      <c r="AQ595" s="11">
        <v>60</v>
      </c>
      <c r="AR595" s="11">
        <v>40</v>
      </c>
      <c r="AS595" s="11">
        <v>10</v>
      </c>
      <c r="AT595" s="11">
        <v>110</v>
      </c>
      <c r="AU595" s="11" t="s">
        <v>157</v>
      </c>
      <c r="AV595" s="11">
        <v>841</v>
      </c>
      <c r="AW595" s="11">
        <v>2010</v>
      </c>
      <c r="AX595" s="11">
        <v>3377</v>
      </c>
      <c r="AY595" s="11">
        <v>9266</v>
      </c>
      <c r="AZ595" s="11">
        <v>26163</v>
      </c>
      <c r="BA595" s="11">
        <v>3221</v>
      </c>
      <c r="BB595" s="11">
        <v>16626</v>
      </c>
      <c r="BC595" s="11">
        <v>1886</v>
      </c>
      <c r="BD595" s="11">
        <v>631</v>
      </c>
      <c r="BE595" s="11">
        <v>3686</v>
      </c>
      <c r="BF595" s="11">
        <v>1353</v>
      </c>
      <c r="BG595" s="11">
        <v>7902</v>
      </c>
      <c r="BH595" s="11">
        <v>38510</v>
      </c>
      <c r="BI595" s="11">
        <v>8</v>
      </c>
      <c r="BJ595" s="11">
        <v>9</v>
      </c>
      <c r="BK595" s="11">
        <v>6</v>
      </c>
      <c r="BL595" s="11">
        <v>11</v>
      </c>
      <c r="BM595" s="11">
        <v>6</v>
      </c>
      <c r="BN595" s="11">
        <v>8</v>
      </c>
      <c r="BO595" s="11">
        <v>9</v>
      </c>
      <c r="BP595" s="11">
        <v>8</v>
      </c>
      <c r="BQ595" s="11">
        <v>7</v>
      </c>
      <c r="BR595" s="11">
        <v>8</v>
      </c>
      <c r="BS595" s="11">
        <v>10</v>
      </c>
      <c r="BT595" s="11">
        <v>14</v>
      </c>
      <c r="BU595" s="11">
        <v>20</v>
      </c>
      <c r="BV595" s="11">
        <v>5</v>
      </c>
      <c r="BW595" s="11">
        <v>18</v>
      </c>
      <c r="BX595" s="11">
        <v>32</v>
      </c>
      <c r="BY595" s="11">
        <v>32</v>
      </c>
      <c r="BZ595" s="11">
        <v>55</v>
      </c>
      <c r="CA595" s="11">
        <v>24</v>
      </c>
      <c r="CB595" s="11">
        <v>133</v>
      </c>
      <c r="CC595" s="11">
        <v>11</v>
      </c>
      <c r="CD595" s="11">
        <v>3</v>
      </c>
      <c r="CE595" s="11">
        <v>25</v>
      </c>
      <c r="CF595" s="11">
        <v>9</v>
      </c>
      <c r="CG595" s="11">
        <v>70</v>
      </c>
      <c r="CH595" s="11">
        <v>52</v>
      </c>
      <c r="CI595" s="11"/>
      <c r="CJ595" s="11"/>
      <c r="CK595" s="11" t="s">
        <v>158</v>
      </c>
      <c r="CL595" s="11" t="s">
        <v>158</v>
      </c>
      <c r="CM595" s="11" t="s">
        <v>158</v>
      </c>
      <c r="CN595" s="11" t="s">
        <v>158</v>
      </c>
      <c r="CO595" s="11" t="s">
        <v>158</v>
      </c>
      <c r="CP595" s="11" t="s">
        <v>158</v>
      </c>
      <c r="CQ595" s="11" t="s">
        <v>158</v>
      </c>
      <c r="CR595" s="11" t="s">
        <v>158</v>
      </c>
      <c r="CS595" s="11" t="s">
        <v>158</v>
      </c>
      <c r="CT595" s="11" t="s">
        <v>158</v>
      </c>
      <c r="CU595" s="11" t="s">
        <v>158</v>
      </c>
      <c r="CV595" s="11" t="s">
        <v>158</v>
      </c>
      <c r="CW595" s="11" t="s">
        <v>158</v>
      </c>
      <c r="CX595" s="11" t="s">
        <v>154</v>
      </c>
      <c r="CY595" s="11" t="s">
        <v>154</v>
      </c>
      <c r="CZ595" s="11" t="s">
        <v>154</v>
      </c>
      <c r="DA595" s="11" t="s">
        <v>154</v>
      </c>
      <c r="DB595" s="11" t="s">
        <v>154</v>
      </c>
      <c r="DC595" s="11" t="s">
        <v>154</v>
      </c>
      <c r="DD595" s="11" t="s">
        <v>154</v>
      </c>
      <c r="DE595" s="11" t="s">
        <v>154</v>
      </c>
      <c r="DF595" s="11" t="s">
        <v>154</v>
      </c>
      <c r="DG595" s="11" t="s">
        <v>154</v>
      </c>
      <c r="DH595" s="11" t="s">
        <v>154</v>
      </c>
      <c r="DI595" s="11" t="s">
        <v>154</v>
      </c>
      <c r="DJ595" s="11" t="s">
        <v>154</v>
      </c>
      <c r="DK595" s="11" t="s">
        <v>157</v>
      </c>
      <c r="DL595" s="11" t="s">
        <v>157</v>
      </c>
      <c r="DM595" s="11" t="s">
        <v>157</v>
      </c>
      <c r="DN595" s="11" t="s">
        <v>157</v>
      </c>
      <c r="DO595" s="11" t="s">
        <v>157</v>
      </c>
      <c r="DP595" s="11" t="s">
        <v>157</v>
      </c>
      <c r="DQ595" s="11" t="s">
        <v>157</v>
      </c>
      <c r="DR595" s="11" t="s">
        <v>157</v>
      </c>
      <c r="DS595" s="11" t="s">
        <v>157</v>
      </c>
      <c r="DT595" s="11" t="s">
        <v>157</v>
      </c>
      <c r="DU595" s="11" t="s">
        <v>157</v>
      </c>
      <c r="DV595" s="11" t="s">
        <v>157</v>
      </c>
      <c r="DW595" s="11" t="s">
        <v>157</v>
      </c>
      <c r="DX595" s="11" t="b">
        <v>1</v>
      </c>
      <c r="DY595" s="11" t="b">
        <v>1</v>
      </c>
      <c r="DZ595" s="11" t="b">
        <v>1</v>
      </c>
      <c r="EA595" s="11" t="b">
        <v>1</v>
      </c>
      <c r="EB595" s="11" t="b">
        <v>0</v>
      </c>
      <c r="EC595" s="11" t="b">
        <v>1</v>
      </c>
      <c r="ED595" s="11" t="b">
        <v>1</v>
      </c>
      <c r="EE595" s="11" t="b">
        <v>1</v>
      </c>
      <c r="EF595" s="11" t="b">
        <v>1</v>
      </c>
      <c r="EG595" s="11" t="b">
        <v>1</v>
      </c>
      <c r="EH595" s="11" t="b">
        <v>1</v>
      </c>
      <c r="EI595" s="11" t="b">
        <v>1</v>
      </c>
      <c r="EJ595" s="11" t="b">
        <v>1</v>
      </c>
      <c r="EK595" s="11">
        <v>7.5300000000000002E-3</v>
      </c>
      <c r="EL595" s="11">
        <v>8.3099999999999997E-3</v>
      </c>
      <c r="EM595" s="11">
        <v>7.6E-3</v>
      </c>
      <c r="EN595" s="11">
        <v>7.7299999999999999E-3</v>
      </c>
      <c r="EO595" s="11">
        <v>7.92E-3</v>
      </c>
      <c r="EP595" s="11">
        <v>7.6600000000000001E-3</v>
      </c>
      <c r="EQ595" s="11">
        <v>7.6899999999999998E-3</v>
      </c>
      <c r="ER595" s="11">
        <v>7.4200000000000004E-3</v>
      </c>
      <c r="ES595" s="11">
        <v>9.3100000000000006E-3</v>
      </c>
      <c r="ET595" s="11">
        <v>9.5300000000000003E-3</v>
      </c>
      <c r="EU595" s="11">
        <v>7.2100000000000003E-3</v>
      </c>
      <c r="EV595" s="11">
        <v>9.5099999999999994E-3</v>
      </c>
      <c r="EW595" s="11">
        <v>9.7000000000000003E-3</v>
      </c>
      <c r="EX595" s="11" t="s">
        <v>183</v>
      </c>
      <c r="EY595" s="11" t="str">
        <f>VLOOKUP(Table8[[#This Row],[Candidate Detail Answer: City]],cities,2,FALSE)</f>
        <v>Shrewsbury</v>
      </c>
      <c r="EZ595" s="11" t="str">
        <f>VLOOKUP(Table8[[#This Row],[Candidate Detail Answer: City]],cities,3,FALSE)</f>
        <v>MA</v>
      </c>
      <c r="FA595" s="21">
        <f>VLOOKUP(Table8[[#This Row],[Candidate Detail Answer: City]],cities,4,FALSE)</f>
        <v>1545</v>
      </c>
      <c r="FB595" s="11" t="s">
        <v>157</v>
      </c>
      <c r="FC595" s="11" t="str">
        <f>VLOOKUP(Table8[[#This Row],[Candidate Detail Answer: Major]],majors_final,3,FALSE)</f>
        <v>N/A</v>
      </c>
      <c r="FD595" s="11" t="str">
        <f>VLOOKUP(Table8[[#This Row],[Candidate Detail Answer: Major]],majors_final,4,FALSE)</f>
        <v>N/A</v>
      </c>
      <c r="FE595" s="11">
        <f>VLOOKUP(Table8[[#This Row],[Candidate Detail Answer: Major]],majors_final,5,FALSE)</f>
        <v>0</v>
      </c>
      <c r="FF595" s="11">
        <f>VLOOKUP(Table8[[#This Row],[Candidate Detail Answer: Major]],majors_final,6,FALSE)</f>
        <v>0</v>
      </c>
      <c r="FG595" s="5"/>
      <c r="FH595" s="5"/>
      <c r="FI595" s="11"/>
    </row>
    <row r="596" spans="1:165" ht="12.75" x14ac:dyDescent="0.2">
      <c r="A596" s="11">
        <v>25915105</v>
      </c>
      <c r="B596" s="11">
        <v>34482286</v>
      </c>
      <c r="C596" s="11">
        <v>50578.624999999702</v>
      </c>
      <c r="D596" s="11" t="s">
        <v>153</v>
      </c>
      <c r="E596" s="11">
        <v>345600</v>
      </c>
      <c r="F596" s="11">
        <v>40066564</v>
      </c>
      <c r="G596" s="11">
        <v>46446.671527778097</v>
      </c>
      <c r="H596" s="11">
        <v>46243.054861110701</v>
      </c>
      <c r="I596" s="11">
        <v>26768</v>
      </c>
      <c r="J596" s="11">
        <v>1</v>
      </c>
      <c r="K596" s="11">
        <v>146</v>
      </c>
      <c r="L596" s="11">
        <v>7525</v>
      </c>
      <c r="M596" s="11">
        <v>131</v>
      </c>
      <c r="N596" s="11">
        <v>130</v>
      </c>
      <c r="O596" s="11">
        <v>92</v>
      </c>
      <c r="P596" s="11">
        <v>99.23</v>
      </c>
      <c r="Q596" s="11">
        <v>2616</v>
      </c>
      <c r="R596" s="11" t="s">
        <v>154</v>
      </c>
      <c r="S596" s="11" t="s">
        <v>155</v>
      </c>
      <c r="T596" s="11" t="s">
        <v>156</v>
      </c>
      <c r="U596" s="11">
        <v>0</v>
      </c>
      <c r="V596" s="11" t="s">
        <v>154</v>
      </c>
      <c r="W596" s="11" t="s">
        <v>157</v>
      </c>
      <c r="X596" s="11"/>
      <c r="Y596" s="11"/>
      <c r="Z596" s="11">
        <v>10</v>
      </c>
      <c r="AA596" s="11">
        <v>10</v>
      </c>
      <c r="AB596" s="11">
        <v>10</v>
      </c>
      <c r="AC596" s="11">
        <v>10</v>
      </c>
      <c r="AD596" s="11">
        <v>10</v>
      </c>
      <c r="AE596" s="11">
        <v>10</v>
      </c>
      <c r="AF596" s="11">
        <v>10</v>
      </c>
      <c r="AG596" s="11">
        <v>10</v>
      </c>
      <c r="AH596" s="11">
        <v>10</v>
      </c>
      <c r="AI596" s="11">
        <v>10</v>
      </c>
      <c r="AJ596" s="11">
        <v>10</v>
      </c>
      <c r="AK596" s="11">
        <v>10</v>
      </c>
      <c r="AL596" s="11">
        <v>10</v>
      </c>
      <c r="AM596" s="11">
        <v>120</v>
      </c>
      <c r="AN596" s="11">
        <v>60</v>
      </c>
      <c r="AO596" s="11">
        <v>10</v>
      </c>
      <c r="AP596" s="11">
        <v>120</v>
      </c>
      <c r="AQ596" s="11">
        <v>60</v>
      </c>
      <c r="AR596" s="11">
        <v>40</v>
      </c>
      <c r="AS596" s="11">
        <v>0</v>
      </c>
      <c r="AT596" s="11">
        <v>130</v>
      </c>
      <c r="AU596" s="11"/>
      <c r="AV596" s="11">
        <v>2007</v>
      </c>
      <c r="AW596" s="11">
        <v>1202</v>
      </c>
      <c r="AX596" s="11">
        <v>850</v>
      </c>
      <c r="AY596" s="11">
        <v>939</v>
      </c>
      <c r="AZ596" s="11">
        <v>1494</v>
      </c>
      <c r="BA596" s="11">
        <v>485</v>
      </c>
      <c r="BB596" s="11">
        <v>2674</v>
      </c>
      <c r="BC596" s="11">
        <v>1104</v>
      </c>
      <c r="BD596" s="11">
        <v>926</v>
      </c>
      <c r="BE596" s="11">
        <v>5404</v>
      </c>
      <c r="BF596" s="11">
        <v>613</v>
      </c>
      <c r="BG596" s="11">
        <v>4429</v>
      </c>
      <c r="BH596" s="11">
        <v>1713</v>
      </c>
      <c r="BI596" s="11">
        <v>12</v>
      </c>
      <c r="BJ596" s="11">
        <v>12</v>
      </c>
      <c r="BK596" s="11">
        <v>11</v>
      </c>
      <c r="BL596" s="11">
        <v>15</v>
      </c>
      <c r="BM596" s="11">
        <v>11</v>
      </c>
      <c r="BN596" s="11">
        <v>12</v>
      </c>
      <c r="BO596" s="11">
        <v>16</v>
      </c>
      <c r="BP596" s="11">
        <v>15</v>
      </c>
      <c r="BQ596" s="11">
        <v>12</v>
      </c>
      <c r="BR596" s="11">
        <v>14</v>
      </c>
      <c r="BS596" s="11">
        <v>16</v>
      </c>
      <c r="BT596" s="11">
        <v>25</v>
      </c>
      <c r="BU596" s="11">
        <v>26</v>
      </c>
      <c r="BV596" s="11">
        <v>21</v>
      </c>
      <c r="BW596" s="11">
        <v>18</v>
      </c>
      <c r="BX596" s="11">
        <v>16</v>
      </c>
      <c r="BY596" s="11">
        <v>14</v>
      </c>
      <c r="BZ596" s="11">
        <v>25</v>
      </c>
      <c r="CA596" s="11">
        <v>11</v>
      </c>
      <c r="CB596" s="11">
        <v>25</v>
      </c>
      <c r="CC596" s="11">
        <v>19</v>
      </c>
      <c r="CD596" s="11">
        <v>15</v>
      </c>
      <c r="CE596" s="11">
        <v>48</v>
      </c>
      <c r="CF596" s="11">
        <v>10</v>
      </c>
      <c r="CG596" s="11">
        <v>57</v>
      </c>
      <c r="CH596" s="11">
        <v>17</v>
      </c>
      <c r="CI596" s="11">
        <v>19</v>
      </c>
      <c r="CJ596" s="11">
        <v>15</v>
      </c>
      <c r="CK596" s="11" t="s">
        <v>158</v>
      </c>
      <c r="CL596" s="11" t="s">
        <v>158</v>
      </c>
      <c r="CM596" s="11" t="s">
        <v>158</v>
      </c>
      <c r="CN596" s="11" t="s">
        <v>158</v>
      </c>
      <c r="CO596" s="11" t="s">
        <v>158</v>
      </c>
      <c r="CP596" s="11" t="s">
        <v>158</v>
      </c>
      <c r="CQ596" s="11" t="s">
        <v>158</v>
      </c>
      <c r="CR596" s="11" t="s">
        <v>158</v>
      </c>
      <c r="CS596" s="11" t="s">
        <v>158</v>
      </c>
      <c r="CT596" s="11" t="s">
        <v>158</v>
      </c>
      <c r="CU596" s="11" t="s">
        <v>158</v>
      </c>
      <c r="CV596" s="11"/>
      <c r="CW596" s="11"/>
      <c r="CX596" s="11" t="s">
        <v>154</v>
      </c>
      <c r="CY596" s="11" t="s">
        <v>154</v>
      </c>
      <c r="CZ596" s="11" t="s">
        <v>154</v>
      </c>
      <c r="DA596" s="11" t="s">
        <v>154</v>
      </c>
      <c r="DB596" s="11" t="s">
        <v>154</v>
      </c>
      <c r="DC596" s="11" t="s">
        <v>154</v>
      </c>
      <c r="DD596" s="11" t="s">
        <v>154</v>
      </c>
      <c r="DE596" s="11" t="s">
        <v>154</v>
      </c>
      <c r="DF596" s="11" t="s">
        <v>154</v>
      </c>
      <c r="DG596" s="11" t="s">
        <v>154</v>
      </c>
      <c r="DH596" s="11" t="s">
        <v>154</v>
      </c>
      <c r="DI596" s="11" t="s">
        <v>154</v>
      </c>
      <c r="DJ596" s="11" t="s">
        <v>154</v>
      </c>
      <c r="DK596" s="11" t="s">
        <v>157</v>
      </c>
      <c r="DL596" s="11" t="s">
        <v>157</v>
      </c>
      <c r="DM596" s="11" t="s">
        <v>157</v>
      </c>
      <c r="DN596" s="11" t="s">
        <v>157</v>
      </c>
      <c r="DO596" s="11" t="s">
        <v>157</v>
      </c>
      <c r="DP596" s="11" t="s">
        <v>157</v>
      </c>
      <c r="DQ596" s="11" t="s">
        <v>157</v>
      </c>
      <c r="DR596" s="11" t="s">
        <v>157</v>
      </c>
      <c r="DS596" s="11" t="s">
        <v>157</v>
      </c>
      <c r="DT596" s="11" t="s">
        <v>157</v>
      </c>
      <c r="DU596" s="11" t="s">
        <v>157</v>
      </c>
      <c r="DV596" s="11" t="s">
        <v>157</v>
      </c>
      <c r="DW596" s="11" t="s">
        <v>157</v>
      </c>
      <c r="DX596" s="11" t="b">
        <v>1</v>
      </c>
      <c r="DY596" s="11" t="b">
        <v>1</v>
      </c>
      <c r="DZ596" s="11" t="b">
        <v>1</v>
      </c>
      <c r="EA596" s="11" t="b">
        <v>1</v>
      </c>
      <c r="EB596" s="11" t="b">
        <v>1</v>
      </c>
      <c r="EC596" s="11" t="b">
        <v>1</v>
      </c>
      <c r="ED596" s="11" t="b">
        <v>1</v>
      </c>
      <c r="EE596" s="11" t="b">
        <v>1</v>
      </c>
      <c r="EF596" s="11" t="b">
        <v>1</v>
      </c>
      <c r="EG596" s="11" t="b">
        <v>1</v>
      </c>
      <c r="EH596" s="11" t="b">
        <v>1</v>
      </c>
      <c r="EI596" s="11" t="b">
        <v>1</v>
      </c>
      <c r="EJ596" s="11" t="b">
        <v>1</v>
      </c>
      <c r="EK596" s="11">
        <v>3.1519999999999999E-2</v>
      </c>
      <c r="EL596" s="11">
        <v>3.0856000000000001E-2</v>
      </c>
      <c r="EM596" s="11">
        <v>3.3508000000000003E-2</v>
      </c>
      <c r="EN596" s="11">
        <v>3.3734E-2</v>
      </c>
      <c r="EO596" s="11">
        <v>3.1361E-2</v>
      </c>
      <c r="EP596" s="11">
        <v>3.1910000000000001E-2</v>
      </c>
      <c r="EQ596" s="11">
        <v>4.2832000000000002E-2</v>
      </c>
      <c r="ER596" s="11">
        <v>3.8353999999999999E-2</v>
      </c>
      <c r="ES596" s="11">
        <v>3.6721999999999998E-2</v>
      </c>
      <c r="ET596" s="11">
        <v>1.5691E-2</v>
      </c>
      <c r="EU596" s="11">
        <v>8.4321999999999994E-2</v>
      </c>
      <c r="EV596" s="11">
        <v>2.9468999999999999E-2</v>
      </c>
      <c r="EW596" s="11">
        <v>2.9377E-2</v>
      </c>
      <c r="EX596" s="11" t="s">
        <v>265</v>
      </c>
      <c r="EY596" s="11" t="str">
        <f>VLOOKUP(Table8[[#This Row],[Candidate Detail Answer: City]],cities,2,FALSE)</f>
        <v>South Plainfield</v>
      </c>
      <c r="EZ596" s="11" t="str">
        <f>VLOOKUP(Table8[[#This Row],[Candidate Detail Answer: City]],cities,3,FALSE)</f>
        <v>NJ</v>
      </c>
      <c r="FA596" s="21">
        <f>VLOOKUP(Table8[[#This Row],[Candidate Detail Answer: City]],cities,4,FALSE)</f>
        <v>7080</v>
      </c>
      <c r="FB596" s="11" t="s">
        <v>229</v>
      </c>
      <c r="FC596" s="11" t="str">
        <f>VLOOKUP(Table8[[#This Row],[Candidate Detail Answer: Major]],majors_final,3,FALSE)</f>
        <v>Computer Science</v>
      </c>
      <c r="FD596" s="11" t="str">
        <f>VLOOKUP(Table8[[#This Row],[Candidate Detail Answer: Major]],majors_final,4,FALSE)</f>
        <v>IT-development focused</v>
      </c>
      <c r="FE596" s="11">
        <f>VLOOKUP(Table8[[#This Row],[Candidate Detail Answer: Major]],majors_final,5,FALSE)</f>
        <v>0</v>
      </c>
      <c r="FF596" s="11">
        <f>VLOOKUP(Table8[[#This Row],[Candidate Detail Answer: Major]],majors_final,6,FALSE)</f>
        <v>0</v>
      </c>
      <c r="FG596" s="11">
        <v>3.6721999999999998E-2</v>
      </c>
      <c r="FH596" s="11">
        <v>1.5691E-2</v>
      </c>
      <c r="FI596" s="11">
        <v>1</v>
      </c>
    </row>
    <row r="597" spans="1:165" ht="12.75" x14ac:dyDescent="0.2">
      <c r="A597" s="11">
        <v>20958854</v>
      </c>
      <c r="B597" s="11">
        <v>28092834</v>
      </c>
      <c r="C597" s="11">
        <v>51521.728472221803</v>
      </c>
      <c r="D597" s="11" t="s">
        <v>153</v>
      </c>
      <c r="E597" s="11">
        <v>345600</v>
      </c>
      <c r="F597" s="11">
        <v>31967982</v>
      </c>
      <c r="G597" s="11">
        <v>45664.017361111299</v>
      </c>
      <c r="H597" s="11">
        <v>45552.0777777775</v>
      </c>
      <c r="I597" s="11">
        <v>389445</v>
      </c>
      <c r="J597" s="11">
        <v>1</v>
      </c>
      <c r="K597" s="11">
        <v>150</v>
      </c>
      <c r="L597" s="11">
        <v>90902</v>
      </c>
      <c r="M597" s="11">
        <v>130</v>
      </c>
      <c r="N597" s="11">
        <v>130</v>
      </c>
      <c r="O597" s="11">
        <v>92</v>
      </c>
      <c r="P597" s="11">
        <v>100</v>
      </c>
      <c r="Q597" s="11">
        <v>181916</v>
      </c>
      <c r="R597" s="11" t="s">
        <v>154</v>
      </c>
      <c r="S597" s="11" t="s">
        <v>155</v>
      </c>
      <c r="T597" s="11" t="s">
        <v>156</v>
      </c>
      <c r="U597" s="11">
        <v>0</v>
      </c>
      <c r="V597" s="11" t="s">
        <v>154</v>
      </c>
      <c r="W597" s="11" t="s">
        <v>157</v>
      </c>
      <c r="X597" s="11">
        <v>2</v>
      </c>
      <c r="Y597" s="11" t="s">
        <v>157</v>
      </c>
      <c r="Z597" s="11">
        <v>10</v>
      </c>
      <c r="AA597" s="11">
        <v>10</v>
      </c>
      <c r="AB597" s="11">
        <v>10</v>
      </c>
      <c r="AC597" s="11">
        <v>10</v>
      </c>
      <c r="AD597" s="11">
        <v>10</v>
      </c>
      <c r="AE597" s="11">
        <v>10</v>
      </c>
      <c r="AF597" s="11">
        <v>10</v>
      </c>
      <c r="AG597" s="11">
        <v>10</v>
      </c>
      <c r="AH597" s="11">
        <v>10</v>
      </c>
      <c r="AI597" s="11">
        <v>10</v>
      </c>
      <c r="AJ597" s="11">
        <v>10</v>
      </c>
      <c r="AK597" s="11">
        <v>10</v>
      </c>
      <c r="AL597" s="11">
        <v>10</v>
      </c>
      <c r="AM597" s="11">
        <v>120</v>
      </c>
      <c r="AN597" s="11">
        <v>60</v>
      </c>
      <c r="AO597" s="11">
        <v>10</v>
      </c>
      <c r="AP597" s="11">
        <v>120</v>
      </c>
      <c r="AQ597" s="11">
        <v>60</v>
      </c>
      <c r="AR597" s="11">
        <v>40</v>
      </c>
      <c r="AS597" s="11">
        <v>10</v>
      </c>
      <c r="AT597" s="11">
        <v>120</v>
      </c>
      <c r="AU597" s="11" t="s">
        <v>157</v>
      </c>
      <c r="AV597" s="11">
        <v>1353</v>
      </c>
      <c r="AW597" s="11">
        <v>1299</v>
      </c>
      <c r="AX597" s="11">
        <v>2158</v>
      </c>
      <c r="AY597" s="11">
        <v>35091</v>
      </c>
      <c r="AZ597" s="11">
        <v>105706</v>
      </c>
      <c r="BA597" s="11">
        <v>1070</v>
      </c>
      <c r="BB597" s="11">
        <v>635</v>
      </c>
      <c r="BC597" s="11">
        <v>377</v>
      </c>
      <c r="BD597" s="11">
        <v>274</v>
      </c>
      <c r="BE597" s="11">
        <v>9690</v>
      </c>
      <c r="BF597" s="11">
        <v>298</v>
      </c>
      <c r="BG597" s="11">
        <v>46297</v>
      </c>
      <c r="BH597" s="11">
        <v>1997</v>
      </c>
      <c r="BI597" s="11">
        <v>11</v>
      </c>
      <c r="BJ597" s="11">
        <v>11</v>
      </c>
      <c r="BK597" s="11">
        <v>10</v>
      </c>
      <c r="BL597" s="11">
        <v>18</v>
      </c>
      <c r="BM597" s="11">
        <v>11</v>
      </c>
      <c r="BN597" s="11">
        <v>11</v>
      </c>
      <c r="BO597" s="11">
        <v>16</v>
      </c>
      <c r="BP597" s="11">
        <v>13</v>
      </c>
      <c r="BQ597" s="11">
        <v>11</v>
      </c>
      <c r="BR597" s="11">
        <v>18</v>
      </c>
      <c r="BS597" s="11">
        <v>16</v>
      </c>
      <c r="BT597" s="11">
        <v>31</v>
      </c>
      <c r="BU597" s="11">
        <v>25</v>
      </c>
      <c r="BV597" s="11">
        <v>4</v>
      </c>
      <c r="BW597" s="11">
        <v>8</v>
      </c>
      <c r="BX597" s="11">
        <v>7</v>
      </c>
      <c r="BY597" s="11">
        <v>9</v>
      </c>
      <c r="BZ597" s="11">
        <v>14</v>
      </c>
      <c r="CA597" s="11">
        <v>10</v>
      </c>
      <c r="CB597" s="11">
        <v>5</v>
      </c>
      <c r="CC597" s="11">
        <v>4</v>
      </c>
      <c r="CD597" s="11">
        <v>3</v>
      </c>
      <c r="CE597" s="11">
        <v>42</v>
      </c>
      <c r="CF597" s="11">
        <v>2</v>
      </c>
      <c r="CG597" s="11">
        <v>19</v>
      </c>
      <c r="CH597" s="11">
        <v>5</v>
      </c>
      <c r="CI597" s="11"/>
      <c r="CJ597" s="11"/>
      <c r="CK597" s="11" t="s">
        <v>158</v>
      </c>
      <c r="CL597" s="11" t="s">
        <v>158</v>
      </c>
      <c r="CM597" s="11" t="s">
        <v>158</v>
      </c>
      <c r="CN597" s="11" t="s">
        <v>158</v>
      </c>
      <c r="CO597" s="11" t="s">
        <v>158</v>
      </c>
      <c r="CP597" s="11" t="s">
        <v>158</v>
      </c>
      <c r="CQ597" s="11" t="s">
        <v>158</v>
      </c>
      <c r="CR597" s="11" t="s">
        <v>158</v>
      </c>
      <c r="CS597" s="11" t="s">
        <v>158</v>
      </c>
      <c r="CT597" s="11" t="s">
        <v>158</v>
      </c>
      <c r="CU597" s="11" t="s">
        <v>158</v>
      </c>
      <c r="CV597" s="11" t="s">
        <v>158</v>
      </c>
      <c r="CW597" s="11" t="s">
        <v>158</v>
      </c>
      <c r="CX597" s="11" t="s">
        <v>154</v>
      </c>
      <c r="CY597" s="11" t="s">
        <v>154</v>
      </c>
      <c r="CZ597" s="11" t="s">
        <v>154</v>
      </c>
      <c r="DA597" s="11" t="s">
        <v>154</v>
      </c>
      <c r="DB597" s="11" t="s">
        <v>154</v>
      </c>
      <c r="DC597" s="11" t="s">
        <v>154</v>
      </c>
      <c r="DD597" s="11" t="s">
        <v>154</v>
      </c>
      <c r="DE597" s="11" t="s">
        <v>154</v>
      </c>
      <c r="DF597" s="11" t="s">
        <v>154</v>
      </c>
      <c r="DG597" s="11" t="s">
        <v>154</v>
      </c>
      <c r="DH597" s="11" t="s">
        <v>154</v>
      </c>
      <c r="DI597" s="11" t="s">
        <v>154</v>
      </c>
      <c r="DJ597" s="11" t="s">
        <v>154</v>
      </c>
      <c r="DK597" s="11" t="s">
        <v>157</v>
      </c>
      <c r="DL597" s="11" t="s">
        <v>157</v>
      </c>
      <c r="DM597" s="11" t="s">
        <v>157</v>
      </c>
      <c r="DN597" s="11" t="s">
        <v>157</v>
      </c>
      <c r="DO597" s="11" t="s">
        <v>157</v>
      </c>
      <c r="DP597" s="11" t="s">
        <v>157</v>
      </c>
      <c r="DQ597" s="11" t="s">
        <v>157</v>
      </c>
      <c r="DR597" s="11" t="s">
        <v>157</v>
      </c>
      <c r="DS597" s="11" t="s">
        <v>157</v>
      </c>
      <c r="DT597" s="11" t="s">
        <v>157</v>
      </c>
      <c r="DU597" s="11" t="s">
        <v>157</v>
      </c>
      <c r="DV597" s="11" t="s">
        <v>157</v>
      </c>
      <c r="DW597" s="11" t="s">
        <v>157</v>
      </c>
      <c r="DX597" s="11" t="b">
        <v>1</v>
      </c>
      <c r="DY597" s="11" t="b">
        <v>1</v>
      </c>
      <c r="DZ597" s="11" t="b">
        <v>1</v>
      </c>
      <c r="EA597" s="11" t="b">
        <v>1</v>
      </c>
      <c r="EB597" s="11" t="b">
        <v>1</v>
      </c>
      <c r="EC597" s="11" t="b">
        <v>1</v>
      </c>
      <c r="ED597" s="11" t="b">
        <v>1</v>
      </c>
      <c r="EE597" s="11" t="b">
        <v>1</v>
      </c>
      <c r="EF597" s="11" t="b">
        <v>1</v>
      </c>
      <c r="EG597" s="11" t="b">
        <v>1</v>
      </c>
      <c r="EH597" s="11" t="b">
        <v>1</v>
      </c>
      <c r="EI597" s="11" t="b">
        <v>1</v>
      </c>
      <c r="EJ597" s="11" t="b">
        <v>1</v>
      </c>
      <c r="EK597" s="11">
        <v>6.9800000000000001E-3</v>
      </c>
      <c r="EL597" s="11">
        <v>8.0199999999999994E-3</v>
      </c>
      <c r="EM597" s="11">
        <v>7.0699999999999999E-3</v>
      </c>
      <c r="EN597" s="11">
        <v>8.3499999999999998E-3</v>
      </c>
      <c r="EO597" s="11">
        <v>7.5300000000000002E-3</v>
      </c>
      <c r="EP597" s="11">
        <v>7.62E-3</v>
      </c>
      <c r="EQ597" s="11">
        <v>6.9899999999999997E-3</v>
      </c>
      <c r="ER597" s="11">
        <v>7.4400000000000004E-3</v>
      </c>
      <c r="ES597" s="11">
        <v>8.9800000000000001E-3</v>
      </c>
      <c r="ET597" s="11">
        <v>8.2900000000000005E-3</v>
      </c>
      <c r="EU597" s="11">
        <v>7.7600000000000004E-3</v>
      </c>
      <c r="EV597" s="11">
        <v>8.7399999999999995E-3</v>
      </c>
      <c r="EW597" s="11">
        <v>8.4600000000000005E-3</v>
      </c>
      <c r="EX597" s="11" t="s">
        <v>185</v>
      </c>
      <c r="EY597" s="11" t="str">
        <f>VLOOKUP(Table8[[#This Row],[Candidate Detail Answer: City]],cities,2,FALSE)</f>
        <v>South River</v>
      </c>
      <c r="EZ597" s="11" t="str">
        <f>VLOOKUP(Table8[[#This Row],[Candidate Detail Answer: City]],cities,3,FALSE)</f>
        <v>NJ</v>
      </c>
      <c r="FA597" s="21">
        <f>VLOOKUP(Table8[[#This Row],[Candidate Detail Answer: City]],cities,4,FALSE)</f>
        <v>8882</v>
      </c>
      <c r="FB597" s="11" t="s">
        <v>157</v>
      </c>
      <c r="FC597" s="11" t="str">
        <f>VLOOKUP(Table8[[#This Row],[Candidate Detail Answer: Major]],majors_final,3,FALSE)</f>
        <v>N/A</v>
      </c>
      <c r="FD597" s="11" t="str">
        <f>VLOOKUP(Table8[[#This Row],[Candidate Detail Answer: Major]],majors_final,4,FALSE)</f>
        <v>N/A</v>
      </c>
      <c r="FE597" s="11">
        <f>VLOOKUP(Table8[[#This Row],[Candidate Detail Answer: Major]],majors_final,5,FALSE)</f>
        <v>0</v>
      </c>
      <c r="FF597" s="11">
        <f>VLOOKUP(Table8[[#This Row],[Candidate Detail Answer: Major]],majors_final,6,FALSE)</f>
        <v>0</v>
      </c>
      <c r="FG597" s="5"/>
      <c r="FH597" s="5"/>
      <c r="FI597" s="11"/>
    </row>
    <row r="598" spans="1:165" ht="12.75" x14ac:dyDescent="0.2">
      <c r="A598" s="11">
        <v>29175315</v>
      </c>
      <c r="B598" s="11">
        <v>38364556</v>
      </c>
      <c r="C598" s="11">
        <v>49153.003472222001</v>
      </c>
      <c r="D598" s="11" t="s">
        <v>153</v>
      </c>
      <c r="E598" s="11">
        <v>345600</v>
      </c>
      <c r="F598" s="11">
        <v>45697348</v>
      </c>
      <c r="G598" s="11">
        <v>47008.577083333803</v>
      </c>
      <c r="H598" s="11">
        <v>46739.140972221699</v>
      </c>
      <c r="I598" s="11">
        <v>114587</v>
      </c>
      <c r="J598" s="11">
        <v>1</v>
      </c>
      <c r="K598" s="11">
        <v>19</v>
      </c>
      <c r="L598" s="11">
        <v>54435</v>
      </c>
      <c r="M598" s="11">
        <v>131</v>
      </c>
      <c r="N598" s="11">
        <v>130</v>
      </c>
      <c r="O598" s="11">
        <v>92</v>
      </c>
      <c r="P598" s="11">
        <v>99.23</v>
      </c>
      <c r="Q598" s="11">
        <v>15942</v>
      </c>
      <c r="R598" s="11" t="s">
        <v>154</v>
      </c>
      <c r="S598" s="11" t="s">
        <v>155</v>
      </c>
      <c r="T598" s="11" t="s">
        <v>156</v>
      </c>
      <c r="U598" s="11">
        <v>24</v>
      </c>
      <c r="V598" s="11" t="s">
        <v>154</v>
      </c>
      <c r="W598" s="11" t="s">
        <v>157</v>
      </c>
      <c r="X598" s="11">
        <v>3</v>
      </c>
      <c r="Y598" s="11" t="s">
        <v>157</v>
      </c>
      <c r="Z598" s="11">
        <v>10</v>
      </c>
      <c r="AA598" s="11">
        <v>10</v>
      </c>
      <c r="AB598" s="11">
        <v>10</v>
      </c>
      <c r="AC598" s="11">
        <v>10</v>
      </c>
      <c r="AD598" s="11">
        <v>10</v>
      </c>
      <c r="AE598" s="11">
        <v>10</v>
      </c>
      <c r="AF598" s="11">
        <v>10</v>
      </c>
      <c r="AG598" s="11">
        <v>10</v>
      </c>
      <c r="AH598" s="11">
        <v>10</v>
      </c>
      <c r="AI598" s="11">
        <v>10</v>
      </c>
      <c r="AJ598" s="11">
        <v>10</v>
      </c>
      <c r="AK598" s="11">
        <v>10</v>
      </c>
      <c r="AL598" s="11">
        <v>10</v>
      </c>
      <c r="AM598" s="11">
        <v>120</v>
      </c>
      <c r="AN598" s="11">
        <v>60</v>
      </c>
      <c r="AO598" s="11">
        <v>10</v>
      </c>
      <c r="AP598" s="11">
        <v>120</v>
      </c>
      <c r="AQ598" s="11">
        <v>60</v>
      </c>
      <c r="AR598" s="11">
        <v>40</v>
      </c>
      <c r="AS598" s="11">
        <v>0</v>
      </c>
      <c r="AT598" s="11">
        <v>130</v>
      </c>
      <c r="AU598" s="11" t="s">
        <v>157</v>
      </c>
      <c r="AV598" s="11">
        <v>2181</v>
      </c>
      <c r="AW598" s="11">
        <v>868</v>
      </c>
      <c r="AX598" s="11">
        <v>2443</v>
      </c>
      <c r="AY598" s="11">
        <v>4962</v>
      </c>
      <c r="AZ598" s="11">
        <v>821</v>
      </c>
      <c r="BA598" s="11">
        <v>780</v>
      </c>
      <c r="BB598" s="11">
        <v>77369</v>
      </c>
      <c r="BC598" s="11">
        <v>2034</v>
      </c>
      <c r="BD598" s="11">
        <v>990</v>
      </c>
      <c r="BE598" s="11">
        <v>1542</v>
      </c>
      <c r="BF598" s="11">
        <v>949</v>
      </c>
      <c r="BG598" s="11">
        <v>1186</v>
      </c>
      <c r="BH598" s="11">
        <v>2067</v>
      </c>
      <c r="BI598" s="11">
        <v>17</v>
      </c>
      <c r="BJ598" s="11">
        <v>17</v>
      </c>
      <c r="BK598" s="11">
        <v>13</v>
      </c>
      <c r="BL598" s="11">
        <v>19</v>
      </c>
      <c r="BM598" s="11">
        <v>17</v>
      </c>
      <c r="BN598" s="11">
        <v>19</v>
      </c>
      <c r="BO598" s="11">
        <v>21</v>
      </c>
      <c r="BP598" s="11">
        <v>23</v>
      </c>
      <c r="BQ598" s="11">
        <v>19</v>
      </c>
      <c r="BR598" s="11">
        <v>23</v>
      </c>
      <c r="BS598" s="11">
        <v>23</v>
      </c>
      <c r="BT598" s="11">
        <v>43</v>
      </c>
      <c r="BU598" s="11">
        <v>32</v>
      </c>
      <c r="BV598" s="11">
        <v>3</v>
      </c>
      <c r="BW598" s="11">
        <v>3</v>
      </c>
      <c r="BX598" s="11">
        <v>5</v>
      </c>
      <c r="BY598" s="11">
        <v>2</v>
      </c>
      <c r="BZ598" s="11">
        <v>4</v>
      </c>
      <c r="CA598" s="11">
        <v>2</v>
      </c>
      <c r="CB598" s="11">
        <v>4</v>
      </c>
      <c r="CC598" s="11">
        <v>3</v>
      </c>
      <c r="CD598" s="11">
        <v>2</v>
      </c>
      <c r="CE598" s="11">
        <v>7</v>
      </c>
      <c r="CF598" s="11">
        <v>2</v>
      </c>
      <c r="CG598" s="11">
        <v>4</v>
      </c>
      <c r="CH598" s="11">
        <v>2</v>
      </c>
      <c r="CI598" s="11"/>
      <c r="CJ598" s="11"/>
      <c r="CK598" s="11" t="s">
        <v>158</v>
      </c>
      <c r="CL598" s="11" t="s">
        <v>158</v>
      </c>
      <c r="CM598" s="11" t="s">
        <v>158</v>
      </c>
      <c r="CN598" s="11" t="s">
        <v>158</v>
      </c>
      <c r="CO598" s="11" t="s">
        <v>158</v>
      </c>
      <c r="CP598" s="11" t="s">
        <v>158</v>
      </c>
      <c r="CQ598" s="11" t="s">
        <v>158</v>
      </c>
      <c r="CR598" s="11" t="s">
        <v>158</v>
      </c>
      <c r="CS598" s="11" t="s">
        <v>158</v>
      </c>
      <c r="CT598" s="11" t="s">
        <v>158</v>
      </c>
      <c r="CU598" s="11" t="s">
        <v>158</v>
      </c>
      <c r="CV598" s="11" t="s">
        <v>158</v>
      </c>
      <c r="CW598" s="11" t="s">
        <v>158</v>
      </c>
      <c r="CX598" s="11" t="s">
        <v>154</v>
      </c>
      <c r="CY598" s="11" t="s">
        <v>154</v>
      </c>
      <c r="CZ598" s="11" t="s">
        <v>154</v>
      </c>
      <c r="DA598" s="11" t="s">
        <v>154</v>
      </c>
      <c r="DB598" s="11" t="s">
        <v>154</v>
      </c>
      <c r="DC598" s="11" t="s">
        <v>154</v>
      </c>
      <c r="DD598" s="11" t="s">
        <v>154</v>
      </c>
      <c r="DE598" s="11" t="s">
        <v>154</v>
      </c>
      <c r="DF598" s="11" t="s">
        <v>154</v>
      </c>
      <c r="DG598" s="11" t="s">
        <v>154</v>
      </c>
      <c r="DH598" s="11" t="s">
        <v>154</v>
      </c>
      <c r="DI598" s="11" t="s">
        <v>154</v>
      </c>
      <c r="DJ598" s="11" t="s">
        <v>154</v>
      </c>
      <c r="DK598" s="11" t="s">
        <v>157</v>
      </c>
      <c r="DL598" s="11" t="s">
        <v>157</v>
      </c>
      <c r="DM598" s="11" t="s">
        <v>157</v>
      </c>
      <c r="DN598" s="11" t="s">
        <v>157</v>
      </c>
      <c r="DO598" s="11" t="s">
        <v>157</v>
      </c>
      <c r="DP598" s="11" t="s">
        <v>157</v>
      </c>
      <c r="DQ598" s="11" t="s">
        <v>157</v>
      </c>
      <c r="DR598" s="11" t="s">
        <v>157</v>
      </c>
      <c r="DS598" s="11" t="s">
        <v>157</v>
      </c>
      <c r="DT598" s="11" t="s">
        <v>157</v>
      </c>
      <c r="DU598" s="11" t="s">
        <v>157</v>
      </c>
      <c r="DV598" s="11" t="s">
        <v>157</v>
      </c>
      <c r="DW598" s="11" t="s">
        <v>157</v>
      </c>
      <c r="DX598" s="11" t="b">
        <v>1</v>
      </c>
      <c r="DY598" s="11" t="b">
        <v>1</v>
      </c>
      <c r="DZ598" s="11" t="b">
        <v>1</v>
      </c>
      <c r="EA598" s="11" t="b">
        <v>1</v>
      </c>
      <c r="EB598" s="11" t="b">
        <v>1</v>
      </c>
      <c r="EC598" s="11" t="b">
        <v>1</v>
      </c>
      <c r="ED598" s="11" t="b">
        <v>1</v>
      </c>
      <c r="EE598" s="11" t="b">
        <v>1</v>
      </c>
      <c r="EF598" s="11" t="b">
        <v>1</v>
      </c>
      <c r="EG598" s="11" t="b">
        <v>1</v>
      </c>
      <c r="EH598" s="11" t="b">
        <v>1</v>
      </c>
      <c r="EI598" s="11" t="b">
        <v>1</v>
      </c>
      <c r="EJ598" s="11" t="b">
        <v>1</v>
      </c>
      <c r="EK598" s="11">
        <v>3.4571999999999999E-2</v>
      </c>
      <c r="EL598" s="11">
        <v>3.2472000000000001E-2</v>
      </c>
      <c r="EM598" s="11">
        <v>1.2926999999999999E-2</v>
      </c>
      <c r="EN598" s="11">
        <v>1.9286999999999999E-2</v>
      </c>
      <c r="EO598" s="11">
        <v>1.3237000000000001E-2</v>
      </c>
      <c r="EP598" s="11">
        <v>1.3939999999999999E-2</v>
      </c>
      <c r="EQ598" s="11">
        <v>1.5637000000000002E-2</v>
      </c>
      <c r="ER598" s="11">
        <v>1.4243E-2</v>
      </c>
      <c r="ES598" s="11">
        <v>1.4494999999999999E-2</v>
      </c>
      <c r="ET598" s="11">
        <v>1.6476000000000001E-2</v>
      </c>
      <c r="EU598" s="11">
        <v>1.6709999999999999E-2</v>
      </c>
      <c r="EV598" s="11">
        <v>2.1935E-2</v>
      </c>
      <c r="EW598" s="11">
        <v>1.8551999999999999E-2</v>
      </c>
      <c r="EX598" s="11" t="s">
        <v>242</v>
      </c>
      <c r="EY598" s="11" t="str">
        <f>VLOOKUP(Table8[[#This Row],[Candidate Detail Answer: City]],cities,2,FALSE)</f>
        <v>South Saint Paul</v>
      </c>
      <c r="EZ598" s="11" t="str">
        <f>VLOOKUP(Table8[[#This Row],[Candidate Detail Answer: City]],cities,3,FALSE)</f>
        <v>MN</v>
      </c>
      <c r="FA598" s="21">
        <f>VLOOKUP(Table8[[#This Row],[Candidate Detail Answer: City]],cities,4,FALSE)</f>
        <v>55075</v>
      </c>
      <c r="FB598" s="11" t="s">
        <v>229</v>
      </c>
      <c r="FC598" s="11" t="str">
        <f>VLOOKUP(Table8[[#This Row],[Candidate Detail Answer: Major]],majors_final,3,FALSE)</f>
        <v>Computer Science</v>
      </c>
      <c r="FD598" s="11" t="str">
        <f>VLOOKUP(Table8[[#This Row],[Candidate Detail Answer: Major]],majors_final,4,FALSE)</f>
        <v>IT-development focused</v>
      </c>
      <c r="FE598" s="11">
        <f>VLOOKUP(Table8[[#This Row],[Candidate Detail Answer: Major]],majors_final,5,FALSE)</f>
        <v>0</v>
      </c>
      <c r="FF598" s="11">
        <f>VLOOKUP(Table8[[#This Row],[Candidate Detail Answer: Major]],majors_final,6,FALSE)</f>
        <v>0</v>
      </c>
      <c r="FG598" s="5"/>
      <c r="FH598" s="5"/>
      <c r="FI598" s="11"/>
    </row>
    <row r="599" spans="1:165" ht="12.75" x14ac:dyDescent="0.2">
      <c r="A599" s="11">
        <v>47969127</v>
      </c>
      <c r="B599" s="11">
        <v>66953580</v>
      </c>
      <c r="C599" s="11">
        <v>46016.636111111002</v>
      </c>
      <c r="D599" s="11" t="s">
        <v>153</v>
      </c>
      <c r="E599" s="11">
        <v>345600</v>
      </c>
      <c r="F599" s="11">
        <v>73386596</v>
      </c>
      <c r="G599" s="11">
        <v>53189.538194446002</v>
      </c>
      <c r="H599" s="11">
        <v>52196.088194442498</v>
      </c>
      <c r="I599" s="11">
        <v>37606</v>
      </c>
      <c r="J599" s="11">
        <v>1</v>
      </c>
      <c r="K599" s="11">
        <v>28</v>
      </c>
      <c r="L599" s="11">
        <v>10433</v>
      </c>
      <c r="M599" s="11">
        <v>131</v>
      </c>
      <c r="N599" s="11">
        <v>131</v>
      </c>
      <c r="O599" s="11">
        <v>92</v>
      </c>
      <c r="P599" s="11">
        <v>100</v>
      </c>
      <c r="Q599" s="11">
        <v>95</v>
      </c>
      <c r="R599" s="11" t="s">
        <v>154</v>
      </c>
      <c r="S599" s="11" t="s">
        <v>155</v>
      </c>
      <c r="T599" s="11" t="s">
        <v>208</v>
      </c>
      <c r="U599" s="11">
        <v>4</v>
      </c>
      <c r="V599" s="11" t="s">
        <v>154</v>
      </c>
      <c r="W599" s="11" t="s">
        <v>157</v>
      </c>
      <c r="X599" s="11"/>
      <c r="Y599" s="11">
        <v>1</v>
      </c>
      <c r="Z599" s="11">
        <v>10</v>
      </c>
      <c r="AA599" s="11">
        <v>10</v>
      </c>
      <c r="AB599" s="11">
        <v>10</v>
      </c>
      <c r="AC599" s="11">
        <v>10</v>
      </c>
      <c r="AD599" s="11">
        <v>10</v>
      </c>
      <c r="AE599" s="11">
        <v>10</v>
      </c>
      <c r="AF599" s="11">
        <v>10</v>
      </c>
      <c r="AG599" s="11">
        <v>10</v>
      </c>
      <c r="AH599" s="11">
        <v>10</v>
      </c>
      <c r="AI599" s="11">
        <v>10</v>
      </c>
      <c r="AJ599" s="11">
        <v>10</v>
      </c>
      <c r="AK599" s="11">
        <v>10</v>
      </c>
      <c r="AL599" s="11">
        <v>10</v>
      </c>
      <c r="AM599" s="11">
        <v>121</v>
      </c>
      <c r="AN599" s="11">
        <v>60</v>
      </c>
      <c r="AO599" s="11">
        <v>10</v>
      </c>
      <c r="AP599" s="11">
        <v>120</v>
      </c>
      <c r="AQ599" s="11">
        <v>60</v>
      </c>
      <c r="AR599" s="11">
        <v>40</v>
      </c>
      <c r="AS599" s="11">
        <v>1</v>
      </c>
      <c r="AT599" s="11">
        <v>130</v>
      </c>
      <c r="AU599" s="11">
        <v>834</v>
      </c>
      <c r="AV599" s="11">
        <v>979</v>
      </c>
      <c r="AW599" s="11">
        <v>1164</v>
      </c>
      <c r="AX599" s="11">
        <v>2217</v>
      </c>
      <c r="AY599" s="11">
        <v>716</v>
      </c>
      <c r="AZ599" s="11">
        <v>966</v>
      </c>
      <c r="BA599" s="11">
        <v>2432</v>
      </c>
      <c r="BB599" s="11">
        <v>19990</v>
      </c>
      <c r="BC599" s="11">
        <v>1650</v>
      </c>
      <c r="BD599" s="11">
        <v>668</v>
      </c>
      <c r="BE599" s="11">
        <v>664</v>
      </c>
      <c r="BF599" s="11">
        <v>638</v>
      </c>
      <c r="BG599" s="11">
        <v>2825</v>
      </c>
      <c r="BH599" s="11">
        <v>1726</v>
      </c>
      <c r="BI599" s="11">
        <v>10</v>
      </c>
      <c r="BJ599" s="11">
        <v>9</v>
      </c>
      <c r="BK599" s="11">
        <v>19</v>
      </c>
      <c r="BL599" s="11">
        <v>12</v>
      </c>
      <c r="BM599" s="11">
        <v>9</v>
      </c>
      <c r="BN599" s="11">
        <v>10</v>
      </c>
      <c r="BO599" s="11">
        <v>11</v>
      </c>
      <c r="BP599" s="11">
        <v>10</v>
      </c>
      <c r="BQ599" s="11">
        <v>9</v>
      </c>
      <c r="BR599" s="11">
        <v>10</v>
      </c>
      <c r="BS599" s="11">
        <v>11</v>
      </c>
      <c r="BT599" s="11">
        <v>21</v>
      </c>
      <c r="BU599" s="11">
        <v>25</v>
      </c>
      <c r="BV599" s="11">
        <v>10</v>
      </c>
      <c r="BW599" s="11">
        <v>4</v>
      </c>
      <c r="BX599" s="11">
        <v>10</v>
      </c>
      <c r="BY599" s="11">
        <v>4</v>
      </c>
      <c r="BZ599" s="11">
        <v>9</v>
      </c>
      <c r="CA599" s="11">
        <v>11</v>
      </c>
      <c r="CB599" s="11">
        <v>21</v>
      </c>
      <c r="CC599" s="11">
        <v>10</v>
      </c>
      <c r="CD599" s="11">
        <v>5</v>
      </c>
      <c r="CE599" s="11">
        <v>5</v>
      </c>
      <c r="CF599" s="11">
        <v>5</v>
      </c>
      <c r="CG599" s="11">
        <v>8</v>
      </c>
      <c r="CH599" s="11">
        <v>4</v>
      </c>
      <c r="CI599" s="11"/>
      <c r="CJ599" s="11"/>
      <c r="CK599" s="11" t="s">
        <v>158</v>
      </c>
      <c r="CL599" s="11" t="s">
        <v>158</v>
      </c>
      <c r="CM599" s="11" t="s">
        <v>158</v>
      </c>
      <c r="CN599" s="11" t="s">
        <v>158</v>
      </c>
      <c r="CO599" s="11" t="s">
        <v>158</v>
      </c>
      <c r="CP599" s="11" t="s">
        <v>158</v>
      </c>
      <c r="CQ599" s="11" t="s">
        <v>158</v>
      </c>
      <c r="CR599" s="11" t="s">
        <v>158</v>
      </c>
      <c r="CS599" s="11" t="s">
        <v>158</v>
      </c>
      <c r="CT599" s="11" t="s">
        <v>158</v>
      </c>
      <c r="CU599" s="11" t="s">
        <v>158</v>
      </c>
      <c r="CV599" s="11" t="s">
        <v>158</v>
      </c>
      <c r="CW599" s="11" t="s">
        <v>158</v>
      </c>
      <c r="CX599" s="11" t="s">
        <v>154</v>
      </c>
      <c r="CY599" s="11" t="s">
        <v>154</v>
      </c>
      <c r="CZ599" s="11" t="s">
        <v>154</v>
      </c>
      <c r="DA599" s="11" t="s">
        <v>154</v>
      </c>
      <c r="DB599" s="11" t="s">
        <v>154</v>
      </c>
      <c r="DC599" s="11" t="s">
        <v>154</v>
      </c>
      <c r="DD599" s="11" t="s">
        <v>154</v>
      </c>
      <c r="DE599" s="11" t="s">
        <v>154</v>
      </c>
      <c r="DF599" s="11" t="s">
        <v>154</v>
      </c>
      <c r="DG599" s="11" t="s">
        <v>154</v>
      </c>
      <c r="DH599" s="11" t="s">
        <v>154</v>
      </c>
      <c r="DI599" s="11" t="s">
        <v>154</v>
      </c>
      <c r="DJ599" s="11" t="s">
        <v>154</v>
      </c>
      <c r="DK599" s="11" t="s">
        <v>157</v>
      </c>
      <c r="DL599" s="11" t="s">
        <v>157</v>
      </c>
      <c r="DM599" s="11" t="s">
        <v>157</v>
      </c>
      <c r="DN599" s="11" t="s">
        <v>157</v>
      </c>
      <c r="DO599" s="11" t="s">
        <v>157</v>
      </c>
      <c r="DP599" s="11" t="s">
        <v>157</v>
      </c>
      <c r="DQ599" s="11" t="s">
        <v>157</v>
      </c>
      <c r="DR599" s="11" t="s">
        <v>157</v>
      </c>
      <c r="DS599" s="11" t="s">
        <v>157</v>
      </c>
      <c r="DT599" s="11" t="s">
        <v>157</v>
      </c>
      <c r="DU599" s="11" t="s">
        <v>157</v>
      </c>
      <c r="DV599" s="11" t="s">
        <v>157</v>
      </c>
      <c r="DW599" s="11" t="s">
        <v>157</v>
      </c>
      <c r="DX599" s="11" t="b">
        <v>1</v>
      </c>
      <c r="DY599" s="11" t="b">
        <v>1</v>
      </c>
      <c r="DZ599" s="11" t="b">
        <v>1</v>
      </c>
      <c r="EA599" s="11" t="b">
        <v>1</v>
      </c>
      <c r="EB599" s="11" t="b">
        <v>1</v>
      </c>
      <c r="EC599" s="11" t="b">
        <v>1</v>
      </c>
      <c r="ED599" s="11" t="b">
        <v>1</v>
      </c>
      <c r="EE599" s="11" t="b">
        <v>1</v>
      </c>
      <c r="EF599" s="11" t="b">
        <v>1</v>
      </c>
      <c r="EG599" s="11" t="b">
        <v>1</v>
      </c>
      <c r="EH599" s="11" t="b">
        <v>1</v>
      </c>
      <c r="EI599" s="11" t="b">
        <v>1</v>
      </c>
      <c r="EJ599" s="11" t="b">
        <v>1</v>
      </c>
      <c r="EK599" s="11">
        <v>2.6943999999999999E-2</v>
      </c>
      <c r="EL599" s="11">
        <v>3.0681E-2</v>
      </c>
      <c r="EM599" s="11">
        <v>2.8909000000000001E-2</v>
      </c>
      <c r="EN599" s="11">
        <v>3.0714000000000002E-2</v>
      </c>
      <c r="EO599" s="11">
        <v>2.9305999999999999E-2</v>
      </c>
      <c r="EP599" s="11">
        <v>2.972E-2</v>
      </c>
      <c r="EQ599" s="11">
        <v>3.0450999999999999E-2</v>
      </c>
      <c r="ER599" s="11">
        <v>5.5905000000000003E-2</v>
      </c>
      <c r="ES599" s="11">
        <v>0.40702300000000002</v>
      </c>
      <c r="ET599" s="11">
        <v>5.3067999999999997E-2</v>
      </c>
      <c r="EU599" s="11">
        <v>4.0821999999999997E-2</v>
      </c>
      <c r="EV599" s="11">
        <v>4.3367999999999997E-2</v>
      </c>
      <c r="EW599" s="11">
        <v>3.4272999999999998E-2</v>
      </c>
      <c r="EX599" s="11" t="s">
        <v>593</v>
      </c>
      <c r="EY599" s="11" t="str">
        <f>VLOOKUP(Table8[[#This Row],[Candidate Detail Answer: City]],cities,2,FALSE)</f>
        <v>South Weymouth</v>
      </c>
      <c r="EZ599" s="11" t="str">
        <f>VLOOKUP(Table8[[#This Row],[Candidate Detail Answer: City]],cities,3,FALSE)</f>
        <v>MA</v>
      </c>
      <c r="FA599" s="21">
        <f>VLOOKUP(Table8[[#This Row],[Candidate Detail Answer: City]],cities,4,FALSE)</f>
        <v>2190</v>
      </c>
      <c r="FB599" s="11" t="s">
        <v>229</v>
      </c>
      <c r="FC599" s="11" t="str">
        <f>VLOOKUP(Table8[[#This Row],[Candidate Detail Answer: Major]],majors_final,3,FALSE)</f>
        <v>Computer Science</v>
      </c>
      <c r="FD599" s="11" t="str">
        <f>VLOOKUP(Table8[[#This Row],[Candidate Detail Answer: Major]],majors_final,4,FALSE)</f>
        <v>IT-development focused</v>
      </c>
      <c r="FE599" s="11">
        <f>VLOOKUP(Table8[[#This Row],[Candidate Detail Answer: Major]],majors_final,5,FALSE)</f>
        <v>0</v>
      </c>
      <c r="FF599" s="11">
        <f>VLOOKUP(Table8[[#This Row],[Candidate Detail Answer: Major]],majors_final,6,FALSE)</f>
        <v>0</v>
      </c>
      <c r="FG599" s="5"/>
      <c r="FH599" s="5"/>
      <c r="FI599" s="11"/>
    </row>
    <row r="600" spans="1:165" ht="12.75" x14ac:dyDescent="0.2">
      <c r="A600" s="11">
        <v>42760086</v>
      </c>
      <c r="B600" s="11">
        <v>58412782</v>
      </c>
      <c r="C600" s="11">
        <v>47244.863888888802</v>
      </c>
      <c r="D600" s="11" t="s">
        <v>153</v>
      </c>
      <c r="E600" s="11">
        <v>345600</v>
      </c>
      <c r="F600" s="11">
        <v>66507242</v>
      </c>
      <c r="G600" s="11">
        <v>51784.774305556799</v>
      </c>
      <c r="H600" s="11">
        <v>50955.872916665001</v>
      </c>
      <c r="I600" s="11">
        <v>283129</v>
      </c>
      <c r="J600" s="11">
        <v>1</v>
      </c>
      <c r="K600" s="11">
        <v>65</v>
      </c>
      <c r="L600" s="11">
        <v>41646</v>
      </c>
      <c r="M600" s="11">
        <v>131</v>
      </c>
      <c r="N600" s="11">
        <v>131</v>
      </c>
      <c r="O600" s="11">
        <v>92</v>
      </c>
      <c r="P600" s="11">
        <v>100</v>
      </c>
      <c r="Q600" s="11">
        <v>177378</v>
      </c>
      <c r="R600" s="11" t="s">
        <v>154</v>
      </c>
      <c r="S600" s="11" t="s">
        <v>155</v>
      </c>
      <c r="T600" s="11" t="s">
        <v>208</v>
      </c>
      <c r="U600" s="11">
        <v>0</v>
      </c>
      <c r="V600" s="11" t="s">
        <v>154</v>
      </c>
      <c r="W600" s="11" t="s">
        <v>157</v>
      </c>
      <c r="X600" s="11">
        <v>5</v>
      </c>
      <c r="Y600" s="11">
        <v>1</v>
      </c>
      <c r="Z600" s="11">
        <v>10</v>
      </c>
      <c r="AA600" s="11">
        <v>10</v>
      </c>
      <c r="AB600" s="11">
        <v>10</v>
      </c>
      <c r="AC600" s="11">
        <v>10</v>
      </c>
      <c r="AD600" s="11">
        <v>10</v>
      </c>
      <c r="AE600" s="11">
        <v>10</v>
      </c>
      <c r="AF600" s="11">
        <v>10</v>
      </c>
      <c r="AG600" s="11">
        <v>10</v>
      </c>
      <c r="AH600" s="11">
        <v>10</v>
      </c>
      <c r="AI600" s="11">
        <v>10</v>
      </c>
      <c r="AJ600" s="11">
        <v>10</v>
      </c>
      <c r="AK600" s="11">
        <v>10</v>
      </c>
      <c r="AL600" s="11">
        <v>10</v>
      </c>
      <c r="AM600" s="11">
        <v>121</v>
      </c>
      <c r="AN600" s="11">
        <v>60</v>
      </c>
      <c r="AO600" s="11">
        <v>10</v>
      </c>
      <c r="AP600" s="11">
        <v>120</v>
      </c>
      <c r="AQ600" s="11">
        <v>60</v>
      </c>
      <c r="AR600" s="11">
        <v>40</v>
      </c>
      <c r="AS600" s="11">
        <v>1</v>
      </c>
      <c r="AT600" s="11">
        <v>130</v>
      </c>
      <c r="AU600" s="11">
        <v>1457</v>
      </c>
      <c r="AV600" s="11">
        <v>47109</v>
      </c>
      <c r="AW600" s="11">
        <v>19320</v>
      </c>
      <c r="AX600" s="11">
        <v>7391</v>
      </c>
      <c r="AY600" s="11">
        <v>4695</v>
      </c>
      <c r="AZ600" s="11">
        <v>2976</v>
      </c>
      <c r="BA600" s="11">
        <v>2172</v>
      </c>
      <c r="BB600" s="11">
        <v>7367</v>
      </c>
      <c r="BC600" s="11">
        <v>967</v>
      </c>
      <c r="BD600" s="11">
        <v>7727</v>
      </c>
      <c r="BE600" s="11">
        <v>232</v>
      </c>
      <c r="BF600" s="11">
        <v>1028</v>
      </c>
      <c r="BG600" s="11">
        <v>699</v>
      </c>
      <c r="BH600" s="11">
        <v>845</v>
      </c>
      <c r="BI600" s="11">
        <v>9</v>
      </c>
      <c r="BJ600" s="11">
        <v>5</v>
      </c>
      <c r="BK600" s="11">
        <v>5</v>
      </c>
      <c r="BL600" s="11">
        <v>6</v>
      </c>
      <c r="BM600" s="11">
        <v>4</v>
      </c>
      <c r="BN600" s="11">
        <v>5</v>
      </c>
      <c r="BO600" s="11">
        <v>8</v>
      </c>
      <c r="BP600" s="11">
        <v>6</v>
      </c>
      <c r="BQ600" s="11">
        <v>5</v>
      </c>
      <c r="BR600" s="11">
        <v>6</v>
      </c>
      <c r="BS600" s="11">
        <v>6</v>
      </c>
      <c r="BT600" s="11">
        <v>13</v>
      </c>
      <c r="BU600" s="11">
        <v>21</v>
      </c>
      <c r="BV600" s="11">
        <v>28</v>
      </c>
      <c r="BW600" s="11">
        <v>10</v>
      </c>
      <c r="BX600" s="11">
        <v>11</v>
      </c>
      <c r="BY600" s="11">
        <v>14</v>
      </c>
      <c r="BZ600" s="11">
        <v>5</v>
      </c>
      <c r="CA600" s="11">
        <v>4</v>
      </c>
      <c r="CB600" s="11">
        <v>3</v>
      </c>
      <c r="CC600" s="11">
        <v>3</v>
      </c>
      <c r="CD600" s="11">
        <v>3</v>
      </c>
      <c r="CE600" s="11">
        <v>3</v>
      </c>
      <c r="CF600" s="11">
        <v>3</v>
      </c>
      <c r="CG600" s="11">
        <v>6</v>
      </c>
      <c r="CH600" s="11">
        <v>5</v>
      </c>
      <c r="CI600" s="11"/>
      <c r="CJ600" s="11"/>
      <c r="CK600" s="11" t="s">
        <v>158</v>
      </c>
      <c r="CL600" s="11" t="s">
        <v>158</v>
      </c>
      <c r="CM600" s="11" t="s">
        <v>158</v>
      </c>
      <c r="CN600" s="11" t="s">
        <v>158</v>
      </c>
      <c r="CO600" s="11" t="s">
        <v>158</v>
      </c>
      <c r="CP600" s="11" t="s">
        <v>158</v>
      </c>
      <c r="CQ600" s="11" t="s">
        <v>158</v>
      </c>
      <c r="CR600" s="11" t="s">
        <v>158</v>
      </c>
      <c r="CS600" s="11" t="s">
        <v>158</v>
      </c>
      <c r="CT600" s="11" t="s">
        <v>158</v>
      </c>
      <c r="CU600" s="11" t="s">
        <v>158</v>
      </c>
      <c r="CV600" s="11" t="s">
        <v>158</v>
      </c>
      <c r="CW600" s="11" t="s">
        <v>158</v>
      </c>
      <c r="CX600" s="11" t="s">
        <v>154</v>
      </c>
      <c r="CY600" s="11" t="s">
        <v>154</v>
      </c>
      <c r="CZ600" s="11" t="s">
        <v>154</v>
      </c>
      <c r="DA600" s="11" t="s">
        <v>154</v>
      </c>
      <c r="DB600" s="11" t="s">
        <v>154</v>
      </c>
      <c r="DC600" s="11" t="s">
        <v>154</v>
      </c>
      <c r="DD600" s="11" t="s">
        <v>154</v>
      </c>
      <c r="DE600" s="11" t="s">
        <v>154</v>
      </c>
      <c r="DF600" s="11" t="s">
        <v>154</v>
      </c>
      <c r="DG600" s="11" t="s">
        <v>154</v>
      </c>
      <c r="DH600" s="11" t="s">
        <v>154</v>
      </c>
      <c r="DI600" s="11" t="s">
        <v>154</v>
      </c>
      <c r="DJ600" s="11" t="s">
        <v>154</v>
      </c>
      <c r="DK600" s="11" t="s">
        <v>157</v>
      </c>
      <c r="DL600" s="11" t="s">
        <v>157</v>
      </c>
      <c r="DM600" s="11" t="s">
        <v>157</v>
      </c>
      <c r="DN600" s="11" t="s">
        <v>157</v>
      </c>
      <c r="DO600" s="11" t="s">
        <v>157</v>
      </c>
      <c r="DP600" s="11" t="s">
        <v>157</v>
      </c>
      <c r="DQ600" s="11" t="s">
        <v>157</v>
      </c>
      <c r="DR600" s="11" t="s">
        <v>157</v>
      </c>
      <c r="DS600" s="11" t="s">
        <v>157</v>
      </c>
      <c r="DT600" s="11" t="s">
        <v>157</v>
      </c>
      <c r="DU600" s="11" t="s">
        <v>157</v>
      </c>
      <c r="DV600" s="11" t="s">
        <v>157</v>
      </c>
      <c r="DW600" s="11" t="s">
        <v>157</v>
      </c>
      <c r="DX600" s="11" t="b">
        <v>1</v>
      </c>
      <c r="DY600" s="11" t="b">
        <v>1</v>
      </c>
      <c r="DZ600" s="11" t="b">
        <v>1</v>
      </c>
      <c r="EA600" s="11" t="b">
        <v>1</v>
      </c>
      <c r="EB600" s="11" t="b">
        <v>1</v>
      </c>
      <c r="EC600" s="11" t="b">
        <v>1</v>
      </c>
      <c r="ED600" s="11" t="b">
        <v>1</v>
      </c>
      <c r="EE600" s="11" t="b">
        <v>1</v>
      </c>
      <c r="EF600" s="11" t="b">
        <v>1</v>
      </c>
      <c r="EG600" s="11" t="b">
        <v>1</v>
      </c>
      <c r="EH600" s="11" t="b">
        <v>1</v>
      </c>
      <c r="EI600" s="11" t="b">
        <v>1</v>
      </c>
      <c r="EJ600" s="11" t="b">
        <v>1</v>
      </c>
      <c r="EK600" s="11">
        <v>2.5413999999999999E-2</v>
      </c>
      <c r="EL600" s="11">
        <v>0.10810599999999999</v>
      </c>
      <c r="EM600" s="11">
        <v>0.119904</v>
      </c>
      <c r="EN600" s="11">
        <v>2.1884000000000001E-2</v>
      </c>
      <c r="EO600" s="11">
        <v>5.4110999999999999E-2</v>
      </c>
      <c r="EP600" s="11">
        <v>0.53807799999999995</v>
      </c>
      <c r="EQ600" s="11">
        <v>0.133489</v>
      </c>
      <c r="ER600" s="11">
        <v>8.2111000000000003E-2</v>
      </c>
      <c r="ES600" s="11">
        <v>8.3644999999999997E-2</v>
      </c>
      <c r="ET600" s="11">
        <v>7.4274000000000007E-2</v>
      </c>
      <c r="EU600" s="11">
        <v>7.6501E-2</v>
      </c>
      <c r="EV600" s="11">
        <v>9.0555999999999998E-2</v>
      </c>
      <c r="EW600" s="11">
        <v>0.318967</v>
      </c>
      <c r="EX600" s="11" t="s">
        <v>621</v>
      </c>
      <c r="EY600" s="11" t="str">
        <f>VLOOKUP(Table8[[#This Row],[Candidate Detail Answer: City]],cities,2,FALSE)</f>
        <v>Southgate</v>
      </c>
      <c r="EZ600" s="11" t="str">
        <f>VLOOKUP(Table8[[#This Row],[Candidate Detail Answer: City]],cities,3,FALSE)</f>
        <v>MI</v>
      </c>
      <c r="FA600" s="21">
        <f>VLOOKUP(Table8[[#This Row],[Candidate Detail Answer: City]],cities,4,FALSE)</f>
        <v>48195</v>
      </c>
      <c r="FB600" s="11" t="s">
        <v>233</v>
      </c>
      <c r="FC600" s="11" t="str">
        <f>VLOOKUP(Table8[[#This Row],[Candidate Detail Answer: Major]],majors_final,3,FALSE)</f>
        <v>Software Development</v>
      </c>
      <c r="FD600" s="11" t="str">
        <f>VLOOKUP(Table8[[#This Row],[Candidate Detail Answer: Major]],majors_final,4,FALSE)</f>
        <v>IT-development focused</v>
      </c>
      <c r="FE600" s="11">
        <f>VLOOKUP(Table8[[#This Row],[Candidate Detail Answer: Major]],majors_final,5,FALSE)</f>
        <v>0</v>
      </c>
      <c r="FF600" s="11">
        <f>VLOOKUP(Table8[[#This Row],[Candidate Detail Answer: Major]],majors_final,6,FALSE)</f>
        <v>0</v>
      </c>
      <c r="FG600" s="5"/>
      <c r="FH600" s="5"/>
      <c r="FI600" s="11"/>
    </row>
    <row r="601" spans="1:165" ht="12.75" x14ac:dyDescent="0.2">
      <c r="A601" s="11">
        <v>20958862</v>
      </c>
      <c r="B601" s="11">
        <v>28092848</v>
      </c>
      <c r="C601" s="11">
        <v>51587.526388888502</v>
      </c>
      <c r="D601" s="11" t="s">
        <v>153</v>
      </c>
      <c r="E601" s="11">
        <v>345600</v>
      </c>
      <c r="F601" s="11">
        <v>31967998</v>
      </c>
      <c r="G601" s="11">
        <v>45804.493750000198</v>
      </c>
      <c r="H601" s="11">
        <v>45676.099305555297</v>
      </c>
      <c r="I601" s="11">
        <v>12740</v>
      </c>
      <c r="J601" s="11">
        <v>1</v>
      </c>
      <c r="K601" s="11">
        <v>8</v>
      </c>
      <c r="L601" s="11">
        <v>777</v>
      </c>
      <c r="M601" s="11">
        <v>130</v>
      </c>
      <c r="N601" s="11">
        <v>130</v>
      </c>
      <c r="O601" s="11">
        <v>92</v>
      </c>
      <c r="P601" s="11">
        <v>100</v>
      </c>
      <c r="Q601" s="11">
        <v>0</v>
      </c>
      <c r="R601" s="11" t="s">
        <v>154</v>
      </c>
      <c r="S601" s="11" t="s">
        <v>155</v>
      </c>
      <c r="T601" s="11" t="s">
        <v>156</v>
      </c>
      <c r="U601" s="11">
        <v>0</v>
      </c>
      <c r="V601" s="11" t="s">
        <v>154</v>
      </c>
      <c r="W601" s="11" t="s">
        <v>157</v>
      </c>
      <c r="X601" s="11">
        <v>5</v>
      </c>
      <c r="Y601" s="11" t="s">
        <v>157</v>
      </c>
      <c r="Z601" s="11">
        <v>10</v>
      </c>
      <c r="AA601" s="11">
        <v>10</v>
      </c>
      <c r="AB601" s="11">
        <v>10</v>
      </c>
      <c r="AC601" s="11">
        <v>10</v>
      </c>
      <c r="AD601" s="11">
        <v>10</v>
      </c>
      <c r="AE601" s="11">
        <v>10</v>
      </c>
      <c r="AF601" s="11">
        <v>10</v>
      </c>
      <c r="AG601" s="11">
        <v>10</v>
      </c>
      <c r="AH601" s="11">
        <v>10</v>
      </c>
      <c r="AI601" s="11">
        <v>10</v>
      </c>
      <c r="AJ601" s="11">
        <v>10</v>
      </c>
      <c r="AK601" s="11">
        <v>10</v>
      </c>
      <c r="AL601" s="11">
        <v>10</v>
      </c>
      <c r="AM601" s="11">
        <v>120</v>
      </c>
      <c r="AN601" s="11">
        <v>60</v>
      </c>
      <c r="AO601" s="11">
        <v>10</v>
      </c>
      <c r="AP601" s="11">
        <v>120</v>
      </c>
      <c r="AQ601" s="11">
        <v>60</v>
      </c>
      <c r="AR601" s="11">
        <v>40</v>
      </c>
      <c r="AS601" s="11">
        <v>10</v>
      </c>
      <c r="AT601" s="11">
        <v>120</v>
      </c>
      <c r="AU601" s="11" t="s">
        <v>157</v>
      </c>
      <c r="AV601" s="11">
        <v>534</v>
      </c>
      <c r="AW601" s="11">
        <v>723</v>
      </c>
      <c r="AX601" s="11">
        <v>317</v>
      </c>
      <c r="AY601" s="11">
        <v>375</v>
      </c>
      <c r="AZ601" s="11">
        <v>1222</v>
      </c>
      <c r="BA601" s="11">
        <v>889</v>
      </c>
      <c r="BB601" s="11">
        <v>1197</v>
      </c>
      <c r="BC601" s="11">
        <v>799</v>
      </c>
      <c r="BD601" s="11">
        <v>511</v>
      </c>
      <c r="BE601" s="11">
        <v>3644</v>
      </c>
      <c r="BF601" s="11">
        <v>373</v>
      </c>
      <c r="BG601" s="11">
        <v>1333</v>
      </c>
      <c r="BH601" s="11">
        <v>796</v>
      </c>
      <c r="BI601" s="11">
        <v>10</v>
      </c>
      <c r="BJ601" s="11">
        <v>10</v>
      </c>
      <c r="BK601" s="11">
        <v>11</v>
      </c>
      <c r="BL601" s="11">
        <v>13</v>
      </c>
      <c r="BM601" s="11">
        <v>8</v>
      </c>
      <c r="BN601" s="11">
        <v>10</v>
      </c>
      <c r="BO601" s="11">
        <v>13</v>
      </c>
      <c r="BP601" s="11">
        <v>12</v>
      </c>
      <c r="BQ601" s="11">
        <v>11</v>
      </c>
      <c r="BR601" s="11">
        <v>12</v>
      </c>
      <c r="BS601" s="11">
        <v>12</v>
      </c>
      <c r="BT601" s="11">
        <v>18</v>
      </c>
      <c r="BU601" s="11">
        <v>27</v>
      </c>
      <c r="BV601" s="11">
        <v>7</v>
      </c>
      <c r="BW601" s="11">
        <v>9</v>
      </c>
      <c r="BX601" s="11">
        <v>6</v>
      </c>
      <c r="BY601" s="11">
        <v>5</v>
      </c>
      <c r="BZ601" s="11">
        <v>10</v>
      </c>
      <c r="CA601" s="11">
        <v>12</v>
      </c>
      <c r="CB601" s="11">
        <v>10</v>
      </c>
      <c r="CC601" s="11">
        <v>11</v>
      </c>
      <c r="CD601" s="11">
        <v>7</v>
      </c>
      <c r="CE601" s="11">
        <v>25</v>
      </c>
      <c r="CF601" s="11">
        <v>5</v>
      </c>
      <c r="CG601" s="11">
        <v>10</v>
      </c>
      <c r="CH601" s="11">
        <v>7</v>
      </c>
      <c r="CI601" s="11"/>
      <c r="CJ601" s="11"/>
      <c r="CK601" s="11" t="s">
        <v>158</v>
      </c>
      <c r="CL601" s="11" t="s">
        <v>158</v>
      </c>
      <c r="CM601" s="11" t="s">
        <v>158</v>
      </c>
      <c r="CN601" s="11" t="s">
        <v>158</v>
      </c>
      <c r="CO601" s="11" t="s">
        <v>158</v>
      </c>
      <c r="CP601" s="11" t="s">
        <v>158</v>
      </c>
      <c r="CQ601" s="11" t="s">
        <v>158</v>
      </c>
      <c r="CR601" s="11" t="s">
        <v>158</v>
      </c>
      <c r="CS601" s="11" t="s">
        <v>158</v>
      </c>
      <c r="CT601" s="11" t="s">
        <v>158</v>
      </c>
      <c r="CU601" s="11" t="s">
        <v>158</v>
      </c>
      <c r="CV601" s="11" t="s">
        <v>158</v>
      </c>
      <c r="CW601" s="11" t="s">
        <v>158</v>
      </c>
      <c r="CX601" s="11" t="s">
        <v>154</v>
      </c>
      <c r="CY601" s="11" t="s">
        <v>154</v>
      </c>
      <c r="CZ601" s="11" t="s">
        <v>154</v>
      </c>
      <c r="DA601" s="11" t="s">
        <v>154</v>
      </c>
      <c r="DB601" s="11" t="s">
        <v>154</v>
      </c>
      <c r="DC601" s="11" t="s">
        <v>154</v>
      </c>
      <c r="DD601" s="11" t="s">
        <v>154</v>
      </c>
      <c r="DE601" s="11" t="s">
        <v>154</v>
      </c>
      <c r="DF601" s="11" t="s">
        <v>154</v>
      </c>
      <c r="DG601" s="11" t="s">
        <v>154</v>
      </c>
      <c r="DH601" s="11" t="s">
        <v>154</v>
      </c>
      <c r="DI601" s="11" t="s">
        <v>154</v>
      </c>
      <c r="DJ601" s="11" t="s">
        <v>154</v>
      </c>
      <c r="DK601" s="11" t="s">
        <v>157</v>
      </c>
      <c r="DL601" s="11" t="s">
        <v>157</v>
      </c>
      <c r="DM601" s="11" t="s">
        <v>157</v>
      </c>
      <c r="DN601" s="11" t="s">
        <v>157</v>
      </c>
      <c r="DO601" s="11" t="s">
        <v>157</v>
      </c>
      <c r="DP601" s="11" t="s">
        <v>157</v>
      </c>
      <c r="DQ601" s="11" t="s">
        <v>157</v>
      </c>
      <c r="DR601" s="11" t="s">
        <v>157</v>
      </c>
      <c r="DS601" s="11" t="s">
        <v>157</v>
      </c>
      <c r="DT601" s="11" t="s">
        <v>157</v>
      </c>
      <c r="DU601" s="11" t="s">
        <v>157</v>
      </c>
      <c r="DV601" s="11" t="s">
        <v>157</v>
      </c>
      <c r="DW601" s="11" t="s">
        <v>157</v>
      </c>
      <c r="DX601" s="11" t="b">
        <v>1</v>
      </c>
      <c r="DY601" s="11" t="b">
        <v>1</v>
      </c>
      <c r="DZ601" s="11" t="b">
        <v>1</v>
      </c>
      <c r="EA601" s="11" t="b">
        <v>1</v>
      </c>
      <c r="EB601" s="11" t="b">
        <v>1</v>
      </c>
      <c r="EC601" s="11" t="b">
        <v>1</v>
      </c>
      <c r="ED601" s="11" t="b">
        <v>1</v>
      </c>
      <c r="EE601" s="11" t="b">
        <v>1</v>
      </c>
      <c r="EF601" s="11" t="b">
        <v>1</v>
      </c>
      <c r="EG601" s="11" t="b">
        <v>1</v>
      </c>
      <c r="EH601" s="11" t="b">
        <v>1</v>
      </c>
      <c r="EI601" s="11" t="b">
        <v>1</v>
      </c>
      <c r="EJ601" s="11" t="b">
        <v>1</v>
      </c>
      <c r="EK601" s="11">
        <v>9.3600000000000003E-3</v>
      </c>
      <c r="EL601" s="11">
        <v>8.8699999999999994E-3</v>
      </c>
      <c r="EM601" s="11">
        <v>7.4599999999999996E-3</v>
      </c>
      <c r="EN601" s="11">
        <v>7.4200000000000004E-3</v>
      </c>
      <c r="EO601" s="11">
        <v>8.09E-3</v>
      </c>
      <c r="EP601" s="11">
        <v>8.3099999999999997E-3</v>
      </c>
      <c r="EQ601" s="11">
        <v>7.9900000000000006E-3</v>
      </c>
      <c r="ER601" s="11">
        <v>8.2900000000000005E-3</v>
      </c>
      <c r="ES601" s="11">
        <v>8.3800000000000003E-3</v>
      </c>
      <c r="ET601" s="11">
        <v>7.5599999999999999E-3</v>
      </c>
      <c r="EU601" s="11">
        <v>8.2299999999999995E-3</v>
      </c>
      <c r="EV601" s="11">
        <v>8.3499999999999998E-3</v>
      </c>
      <c r="EW601" s="11">
        <v>1.0699999999999999E-2</v>
      </c>
      <c r="EX601" s="11" t="s">
        <v>211</v>
      </c>
      <c r="EY601" s="11" t="str">
        <f>VLOOKUP(Table8[[#This Row],[Candidate Detail Answer: City]],cities,2,FALSE)</f>
        <v>Spring Valley</v>
      </c>
      <c r="EZ601" s="11" t="str">
        <f>VLOOKUP(Table8[[#This Row],[Candidate Detail Answer: City]],cities,3,FALSE)</f>
        <v>CA</v>
      </c>
      <c r="FA601" s="21">
        <f>VLOOKUP(Table8[[#This Row],[Candidate Detail Answer: City]],cities,4,FALSE)</f>
        <v>91976</v>
      </c>
      <c r="FB601" s="11" t="s">
        <v>157</v>
      </c>
      <c r="FC601" s="11" t="str">
        <f>VLOOKUP(Table8[[#This Row],[Candidate Detail Answer: Major]],majors_final,3,FALSE)</f>
        <v>N/A</v>
      </c>
      <c r="FD601" s="11" t="str">
        <f>VLOOKUP(Table8[[#This Row],[Candidate Detail Answer: Major]],majors_final,4,FALSE)</f>
        <v>N/A</v>
      </c>
      <c r="FE601" s="11">
        <f>VLOOKUP(Table8[[#This Row],[Candidate Detail Answer: Major]],majors_final,5,FALSE)</f>
        <v>0</v>
      </c>
      <c r="FF601" s="11">
        <f>VLOOKUP(Table8[[#This Row],[Candidate Detail Answer: Major]],majors_final,6,FALSE)</f>
        <v>0</v>
      </c>
      <c r="FG601" s="5"/>
      <c r="FH601" s="5"/>
      <c r="FI601" s="11"/>
    </row>
    <row r="602" spans="1:165" ht="12.75" x14ac:dyDescent="0.2">
      <c r="A602" s="11">
        <v>29175328</v>
      </c>
      <c r="B602" s="11">
        <v>38364574</v>
      </c>
      <c r="C602" s="11">
        <v>49262.666666666402</v>
      </c>
      <c r="D602" s="11" t="s">
        <v>153</v>
      </c>
      <c r="E602" s="11">
        <v>345600</v>
      </c>
      <c r="F602" s="11">
        <v>45697606</v>
      </c>
      <c r="G602" s="11">
        <v>47149.053472222702</v>
      </c>
      <c r="H602" s="11">
        <v>46863.162499999402</v>
      </c>
      <c r="I602" s="11">
        <v>111567</v>
      </c>
      <c r="J602" s="11">
        <v>1</v>
      </c>
      <c r="K602" s="11">
        <v>0</v>
      </c>
      <c r="L602" s="11">
        <v>0</v>
      </c>
      <c r="M602" s="11">
        <v>131</v>
      </c>
      <c r="N602" s="11">
        <v>130</v>
      </c>
      <c r="O602" s="11">
        <v>92</v>
      </c>
      <c r="P602" s="11">
        <v>99.23</v>
      </c>
      <c r="Q602" s="11">
        <v>88760</v>
      </c>
      <c r="R602" s="11" t="s">
        <v>154</v>
      </c>
      <c r="S602" s="11" t="s">
        <v>155</v>
      </c>
      <c r="T602" s="11" t="s">
        <v>156</v>
      </c>
      <c r="U602" s="11">
        <v>31</v>
      </c>
      <c r="V602" s="11" t="s">
        <v>154</v>
      </c>
      <c r="W602" s="11" t="s">
        <v>157</v>
      </c>
      <c r="X602" s="11">
        <v>5</v>
      </c>
      <c r="Y602" s="11" t="s">
        <v>157</v>
      </c>
      <c r="Z602" s="11">
        <v>10</v>
      </c>
      <c r="AA602" s="11">
        <v>10</v>
      </c>
      <c r="AB602" s="11">
        <v>10</v>
      </c>
      <c r="AC602" s="11">
        <v>10</v>
      </c>
      <c r="AD602" s="11">
        <v>10</v>
      </c>
      <c r="AE602" s="11">
        <v>10</v>
      </c>
      <c r="AF602" s="11">
        <v>10</v>
      </c>
      <c r="AG602" s="11">
        <v>10</v>
      </c>
      <c r="AH602" s="11">
        <v>10</v>
      </c>
      <c r="AI602" s="11">
        <v>10</v>
      </c>
      <c r="AJ602" s="11">
        <v>10</v>
      </c>
      <c r="AK602" s="11">
        <v>10</v>
      </c>
      <c r="AL602" s="11">
        <v>10</v>
      </c>
      <c r="AM602" s="11">
        <v>120</v>
      </c>
      <c r="AN602" s="11">
        <v>60</v>
      </c>
      <c r="AO602" s="11">
        <v>10</v>
      </c>
      <c r="AP602" s="11">
        <v>120</v>
      </c>
      <c r="AQ602" s="11">
        <v>60</v>
      </c>
      <c r="AR602" s="11">
        <v>40</v>
      </c>
      <c r="AS602" s="11">
        <v>0</v>
      </c>
      <c r="AT602" s="11">
        <v>130</v>
      </c>
      <c r="AU602" s="11" t="s">
        <v>157</v>
      </c>
      <c r="AV602" s="11">
        <v>2473</v>
      </c>
      <c r="AW602" s="11">
        <v>438</v>
      </c>
      <c r="AX602" s="11">
        <v>1710</v>
      </c>
      <c r="AY602" s="11">
        <v>929</v>
      </c>
      <c r="AZ602" s="11">
        <v>1726</v>
      </c>
      <c r="BA602" s="11">
        <v>1618</v>
      </c>
      <c r="BB602" s="11">
        <v>2347</v>
      </c>
      <c r="BC602" s="11">
        <v>1673</v>
      </c>
      <c r="BD602" s="11">
        <v>372</v>
      </c>
      <c r="BE602" s="11">
        <v>2182</v>
      </c>
      <c r="BF602" s="11">
        <v>398</v>
      </c>
      <c r="BG602" s="11">
        <v>2733</v>
      </c>
      <c r="BH602" s="11">
        <v>2757</v>
      </c>
      <c r="BI602" s="11">
        <v>1</v>
      </c>
      <c r="BJ602" s="11">
        <v>1</v>
      </c>
      <c r="BK602" s="11">
        <v>1</v>
      </c>
      <c r="BL602" s="11">
        <v>1</v>
      </c>
      <c r="BM602" s="11">
        <v>1</v>
      </c>
      <c r="BN602" s="11">
        <v>1</v>
      </c>
      <c r="BO602" s="11">
        <v>1</v>
      </c>
      <c r="BP602" s="11">
        <v>1</v>
      </c>
      <c r="BQ602" s="11">
        <v>1</v>
      </c>
      <c r="BR602" s="11">
        <v>1</v>
      </c>
      <c r="BS602" s="11">
        <v>1</v>
      </c>
      <c r="BT602" s="11">
        <v>8</v>
      </c>
      <c r="BU602" s="11">
        <v>16</v>
      </c>
      <c r="BV602" s="11">
        <v>2</v>
      </c>
      <c r="BW602" s="11">
        <v>4</v>
      </c>
      <c r="BX602" s="11">
        <v>3</v>
      </c>
      <c r="BY602" s="11">
        <v>2</v>
      </c>
      <c r="BZ602" s="11">
        <v>3</v>
      </c>
      <c r="CA602" s="11">
        <v>4</v>
      </c>
      <c r="CB602" s="11">
        <v>6</v>
      </c>
      <c r="CC602" s="11">
        <v>4</v>
      </c>
      <c r="CD602" s="11">
        <v>2</v>
      </c>
      <c r="CE602" s="11">
        <v>4</v>
      </c>
      <c r="CF602" s="11">
        <v>4</v>
      </c>
      <c r="CG602" s="11">
        <v>9</v>
      </c>
      <c r="CH602" s="11">
        <v>7</v>
      </c>
      <c r="CI602" s="11"/>
      <c r="CJ602" s="11"/>
      <c r="CK602" s="11" t="s">
        <v>158</v>
      </c>
      <c r="CL602" s="11" t="s">
        <v>158</v>
      </c>
      <c r="CM602" s="11" t="s">
        <v>158</v>
      </c>
      <c r="CN602" s="11" t="s">
        <v>158</v>
      </c>
      <c r="CO602" s="11" t="s">
        <v>158</v>
      </c>
      <c r="CP602" s="11" t="s">
        <v>158</v>
      </c>
      <c r="CQ602" s="11" t="s">
        <v>158</v>
      </c>
      <c r="CR602" s="11" t="s">
        <v>158</v>
      </c>
      <c r="CS602" s="11" t="s">
        <v>158</v>
      </c>
      <c r="CT602" s="11" t="s">
        <v>158</v>
      </c>
      <c r="CU602" s="11" t="s">
        <v>158</v>
      </c>
      <c r="CV602" s="11" t="s">
        <v>158</v>
      </c>
      <c r="CW602" s="11" t="s">
        <v>158</v>
      </c>
      <c r="CX602" s="11" t="s">
        <v>154</v>
      </c>
      <c r="CY602" s="11" t="s">
        <v>154</v>
      </c>
      <c r="CZ602" s="11" t="s">
        <v>154</v>
      </c>
      <c r="DA602" s="11" t="s">
        <v>154</v>
      </c>
      <c r="DB602" s="11" t="s">
        <v>154</v>
      </c>
      <c r="DC602" s="11" t="s">
        <v>154</v>
      </c>
      <c r="DD602" s="11" t="s">
        <v>154</v>
      </c>
      <c r="DE602" s="11" t="s">
        <v>154</v>
      </c>
      <c r="DF602" s="11" t="s">
        <v>154</v>
      </c>
      <c r="DG602" s="11" t="s">
        <v>154</v>
      </c>
      <c r="DH602" s="11" t="s">
        <v>154</v>
      </c>
      <c r="DI602" s="11" t="s">
        <v>154</v>
      </c>
      <c r="DJ602" s="11" t="s">
        <v>154</v>
      </c>
      <c r="DK602" s="11" t="s">
        <v>157</v>
      </c>
      <c r="DL602" s="11" t="s">
        <v>157</v>
      </c>
      <c r="DM602" s="11" t="s">
        <v>157</v>
      </c>
      <c r="DN602" s="11" t="s">
        <v>157</v>
      </c>
      <c r="DO602" s="11" t="s">
        <v>157</v>
      </c>
      <c r="DP602" s="11" t="s">
        <v>157</v>
      </c>
      <c r="DQ602" s="11" t="s">
        <v>157</v>
      </c>
      <c r="DR602" s="11" t="s">
        <v>157</v>
      </c>
      <c r="DS602" s="11" t="s">
        <v>157</v>
      </c>
      <c r="DT602" s="11" t="s">
        <v>157</v>
      </c>
      <c r="DU602" s="11" t="s">
        <v>157</v>
      </c>
      <c r="DV602" s="11" t="s">
        <v>157</v>
      </c>
      <c r="DW602" s="11" t="s">
        <v>157</v>
      </c>
      <c r="DX602" s="11" t="b">
        <v>1</v>
      </c>
      <c r="DY602" s="11" t="b">
        <v>1</v>
      </c>
      <c r="DZ602" s="11" t="b">
        <v>1</v>
      </c>
      <c r="EA602" s="11" t="b">
        <v>1</v>
      </c>
      <c r="EB602" s="11" t="b">
        <v>1</v>
      </c>
      <c r="EC602" s="11" t="b">
        <v>1</v>
      </c>
      <c r="ED602" s="11" t="b">
        <v>1</v>
      </c>
      <c r="EE602" s="11" t="b">
        <v>1</v>
      </c>
      <c r="EF602" s="11" t="b">
        <v>1</v>
      </c>
      <c r="EG602" s="11" t="b">
        <v>1</v>
      </c>
      <c r="EH602" s="11" t="b">
        <v>1</v>
      </c>
      <c r="EI602" s="11" t="b">
        <v>1</v>
      </c>
      <c r="EJ602" s="11" t="b">
        <v>1</v>
      </c>
      <c r="EK602" s="11">
        <v>1.2266000000000001E-2</v>
      </c>
      <c r="EL602" s="11">
        <v>3.4601E-2</v>
      </c>
      <c r="EM602" s="11">
        <v>3.6081000000000002E-2</v>
      </c>
      <c r="EN602" s="11">
        <v>3.1652E-2</v>
      </c>
      <c r="EO602" s="11">
        <v>3.5320999999999998E-2</v>
      </c>
      <c r="EP602" s="11">
        <v>1.4142E-2</v>
      </c>
      <c r="EQ602" s="11">
        <v>1.7651E-2</v>
      </c>
      <c r="ER602" s="11">
        <v>1.8016000000000001E-2</v>
      </c>
      <c r="ES602" s="11">
        <v>3.3785000000000003E-2</v>
      </c>
      <c r="ET602" s="11">
        <v>1.7496999999999999E-2</v>
      </c>
      <c r="EU602" s="11">
        <v>2.5946E-2</v>
      </c>
      <c r="EV602" s="11">
        <v>4.0752999999999998E-2</v>
      </c>
      <c r="EW602" s="11">
        <v>1.6015000000000001E-2</v>
      </c>
      <c r="EX602" s="11" t="s">
        <v>287</v>
      </c>
      <c r="EY602" s="11" t="str">
        <f>VLOOKUP(Table8[[#This Row],[Candidate Detail Answer: City]],cities,2,FALSE)</f>
        <v>St. Paul</v>
      </c>
      <c r="EZ602" s="11" t="str">
        <f>VLOOKUP(Table8[[#This Row],[Candidate Detail Answer: City]],cities,3,FALSE)</f>
        <v>MN</v>
      </c>
      <c r="FA602" s="21">
        <f>VLOOKUP(Table8[[#This Row],[Candidate Detail Answer: City]],cities,4,FALSE)</f>
        <v>55101</v>
      </c>
      <c r="FB602" s="11" t="s">
        <v>288</v>
      </c>
      <c r="FC602" s="11" t="str">
        <f>VLOOKUP(Table8[[#This Row],[Candidate Detail Answer: Major]],majors_final,3,FALSE)</f>
        <v>Marketing</v>
      </c>
      <c r="FD602" s="11" t="str">
        <f>VLOOKUP(Table8[[#This Row],[Candidate Detail Answer: Major]],majors_final,4,FALSE)</f>
        <v>Non-IT</v>
      </c>
      <c r="FE602" s="11">
        <f>VLOOKUP(Table8[[#This Row],[Candidate Detail Answer: Major]],majors_final,5,FALSE)</f>
        <v>0</v>
      </c>
      <c r="FF602" s="11">
        <f>VLOOKUP(Table8[[#This Row],[Candidate Detail Answer: Major]],majors_final,6,FALSE)</f>
        <v>0</v>
      </c>
      <c r="FG602" s="5"/>
      <c r="FH602" s="5"/>
      <c r="FI602" s="11"/>
    </row>
    <row r="603" spans="1:165" ht="12.75" x14ac:dyDescent="0.2">
      <c r="A603" s="11">
        <v>29175349</v>
      </c>
      <c r="B603" s="11">
        <v>38364612</v>
      </c>
      <c r="C603" s="11">
        <v>52530.629861110698</v>
      </c>
      <c r="D603" s="11" t="s">
        <v>153</v>
      </c>
      <c r="E603" s="11">
        <v>345600</v>
      </c>
      <c r="F603" s="11">
        <v>45696974</v>
      </c>
      <c r="G603" s="11">
        <v>47490.2104166672</v>
      </c>
      <c r="H603" s="11">
        <v>47164.357638888199</v>
      </c>
      <c r="I603" s="11">
        <v>210083</v>
      </c>
      <c r="J603" s="11">
        <v>1</v>
      </c>
      <c r="K603" s="11">
        <v>20</v>
      </c>
      <c r="L603" s="11">
        <v>1950</v>
      </c>
      <c r="M603" s="11">
        <v>131</v>
      </c>
      <c r="N603" s="11">
        <v>120</v>
      </c>
      <c r="O603" s="11">
        <v>92</v>
      </c>
      <c r="P603" s="11">
        <v>91.6</v>
      </c>
      <c r="Q603" s="11">
        <v>122396</v>
      </c>
      <c r="R603" s="11" t="s">
        <v>154</v>
      </c>
      <c r="S603" s="11" t="s">
        <v>155</v>
      </c>
      <c r="T603" s="11" t="s">
        <v>156</v>
      </c>
      <c r="U603" s="11">
        <v>61</v>
      </c>
      <c r="V603" s="11" t="s">
        <v>154</v>
      </c>
      <c r="W603" s="11" t="s">
        <v>157</v>
      </c>
      <c r="X603" s="11">
        <v>1</v>
      </c>
      <c r="Y603" s="11" t="s">
        <v>157</v>
      </c>
      <c r="Z603" s="11">
        <v>10</v>
      </c>
      <c r="AA603" s="11">
        <v>10</v>
      </c>
      <c r="AB603" s="11">
        <v>10</v>
      </c>
      <c r="AC603" s="11">
        <v>10</v>
      </c>
      <c r="AD603" s="11">
        <v>10</v>
      </c>
      <c r="AE603" s="11">
        <v>10</v>
      </c>
      <c r="AF603" s="11">
        <v>10</v>
      </c>
      <c r="AG603" s="11">
        <v>10</v>
      </c>
      <c r="AH603" s="11">
        <v>10</v>
      </c>
      <c r="AI603" s="11">
        <v>10</v>
      </c>
      <c r="AJ603" s="11">
        <v>10</v>
      </c>
      <c r="AK603" s="11">
        <v>0</v>
      </c>
      <c r="AL603" s="11">
        <v>10</v>
      </c>
      <c r="AM603" s="11">
        <v>110</v>
      </c>
      <c r="AN603" s="11">
        <v>60</v>
      </c>
      <c r="AO603" s="11">
        <v>10</v>
      </c>
      <c r="AP603" s="11">
        <v>110</v>
      </c>
      <c r="AQ603" s="11">
        <v>50</v>
      </c>
      <c r="AR603" s="11">
        <v>30</v>
      </c>
      <c r="AS603" s="11">
        <v>0</v>
      </c>
      <c r="AT603" s="11">
        <v>120</v>
      </c>
      <c r="AU603" s="11" t="s">
        <v>157</v>
      </c>
      <c r="AV603" s="11">
        <v>2955</v>
      </c>
      <c r="AW603" s="11">
        <v>1344</v>
      </c>
      <c r="AX603" s="11">
        <v>3066</v>
      </c>
      <c r="AY603" s="11">
        <v>13485</v>
      </c>
      <c r="AZ603" s="11">
        <v>13421</v>
      </c>
      <c r="BA603" s="11">
        <v>995</v>
      </c>
      <c r="BB603" s="11">
        <v>2937</v>
      </c>
      <c r="BC603" s="11">
        <v>14782</v>
      </c>
      <c r="BD603" s="11">
        <v>3323</v>
      </c>
      <c r="BE603" s="11">
        <v>461</v>
      </c>
      <c r="BF603" s="11">
        <v>10937</v>
      </c>
      <c r="BG603" s="11">
        <v>16344</v>
      </c>
      <c r="BH603" s="11">
        <v>3069</v>
      </c>
      <c r="BI603" s="11">
        <v>7</v>
      </c>
      <c r="BJ603" s="11">
        <v>7</v>
      </c>
      <c r="BK603" s="11">
        <v>6</v>
      </c>
      <c r="BL603" s="11">
        <v>9</v>
      </c>
      <c r="BM603" s="11">
        <v>4</v>
      </c>
      <c r="BN603" s="11">
        <v>5</v>
      </c>
      <c r="BO603" s="11">
        <v>9</v>
      </c>
      <c r="BP603" s="11">
        <v>7</v>
      </c>
      <c r="BQ603" s="11">
        <v>6</v>
      </c>
      <c r="BR603" s="11">
        <v>7</v>
      </c>
      <c r="BS603" s="11">
        <v>10</v>
      </c>
      <c r="BT603" s="11">
        <v>17</v>
      </c>
      <c r="BU603" s="11">
        <v>24</v>
      </c>
      <c r="BV603" s="11">
        <v>10</v>
      </c>
      <c r="BW603" s="11">
        <v>9</v>
      </c>
      <c r="BX603" s="11">
        <v>12</v>
      </c>
      <c r="BY603" s="11">
        <v>6</v>
      </c>
      <c r="BZ603" s="11">
        <v>12</v>
      </c>
      <c r="CA603" s="11">
        <v>10</v>
      </c>
      <c r="CB603" s="11">
        <v>10</v>
      </c>
      <c r="CC603" s="11">
        <v>19</v>
      </c>
      <c r="CD603" s="11">
        <v>25</v>
      </c>
      <c r="CE603" s="11">
        <v>6</v>
      </c>
      <c r="CF603" s="11">
        <v>16</v>
      </c>
      <c r="CG603" s="11">
        <v>8</v>
      </c>
      <c r="CH603" s="11">
        <v>9</v>
      </c>
      <c r="CI603" s="11"/>
      <c r="CJ603" s="11"/>
      <c r="CK603" s="11" t="s">
        <v>158</v>
      </c>
      <c r="CL603" s="11" t="s">
        <v>158</v>
      </c>
      <c r="CM603" s="11" t="s">
        <v>158</v>
      </c>
      <c r="CN603" s="11" t="s">
        <v>158</v>
      </c>
      <c r="CO603" s="11" t="s">
        <v>158</v>
      </c>
      <c r="CP603" s="11" t="s">
        <v>158</v>
      </c>
      <c r="CQ603" s="11" t="s">
        <v>158</v>
      </c>
      <c r="CR603" s="11" t="s">
        <v>158</v>
      </c>
      <c r="CS603" s="11" t="s">
        <v>158</v>
      </c>
      <c r="CT603" s="11" t="s">
        <v>158</v>
      </c>
      <c r="CU603" s="11" t="s">
        <v>158</v>
      </c>
      <c r="CV603" s="11" t="s">
        <v>158</v>
      </c>
      <c r="CW603" s="11" t="s">
        <v>158</v>
      </c>
      <c r="CX603" s="11" t="s">
        <v>154</v>
      </c>
      <c r="CY603" s="11" t="s">
        <v>154</v>
      </c>
      <c r="CZ603" s="11" t="s">
        <v>154</v>
      </c>
      <c r="DA603" s="11" t="s">
        <v>154</v>
      </c>
      <c r="DB603" s="11" t="s">
        <v>154</v>
      </c>
      <c r="DC603" s="11" t="s">
        <v>154</v>
      </c>
      <c r="DD603" s="11" t="s">
        <v>154</v>
      </c>
      <c r="DE603" s="11" t="s">
        <v>154</v>
      </c>
      <c r="DF603" s="11" t="s">
        <v>154</v>
      </c>
      <c r="DG603" s="11" t="s">
        <v>154</v>
      </c>
      <c r="DH603" s="11" t="s">
        <v>154</v>
      </c>
      <c r="DI603" s="11" t="s">
        <v>154</v>
      </c>
      <c r="DJ603" s="11" t="s">
        <v>154</v>
      </c>
      <c r="DK603" s="11" t="s">
        <v>157</v>
      </c>
      <c r="DL603" s="11" t="s">
        <v>157</v>
      </c>
      <c r="DM603" s="11" t="s">
        <v>157</v>
      </c>
      <c r="DN603" s="11" t="s">
        <v>157</v>
      </c>
      <c r="DO603" s="11" t="s">
        <v>157</v>
      </c>
      <c r="DP603" s="11" t="s">
        <v>157</v>
      </c>
      <c r="DQ603" s="11" t="s">
        <v>157</v>
      </c>
      <c r="DR603" s="11" t="s">
        <v>157</v>
      </c>
      <c r="DS603" s="11" t="s">
        <v>157</v>
      </c>
      <c r="DT603" s="11" t="s">
        <v>157</v>
      </c>
      <c r="DU603" s="11" t="s">
        <v>157</v>
      </c>
      <c r="DV603" s="11" t="s">
        <v>157</v>
      </c>
      <c r="DW603" s="11" t="s">
        <v>157</v>
      </c>
      <c r="DX603" s="11" t="b">
        <v>1</v>
      </c>
      <c r="DY603" s="11" t="b">
        <v>1</v>
      </c>
      <c r="DZ603" s="11" t="b">
        <v>1</v>
      </c>
      <c r="EA603" s="11" t="b">
        <v>1</v>
      </c>
      <c r="EB603" s="11" t="b">
        <v>1</v>
      </c>
      <c r="EC603" s="11" t="b">
        <v>1</v>
      </c>
      <c r="ED603" s="11" t="b">
        <v>1</v>
      </c>
      <c r="EE603" s="11" t="b">
        <v>1</v>
      </c>
      <c r="EF603" s="11" t="b">
        <v>1</v>
      </c>
      <c r="EG603" s="11" t="b">
        <v>1</v>
      </c>
      <c r="EH603" s="11" t="b">
        <v>1</v>
      </c>
      <c r="EI603" s="11" t="b">
        <v>0</v>
      </c>
      <c r="EJ603" s="11" t="b">
        <v>1</v>
      </c>
      <c r="EK603" s="11">
        <v>3.7199999999999997E-2</v>
      </c>
      <c r="EL603" s="11">
        <v>4.4481E-2</v>
      </c>
      <c r="EM603" s="11">
        <v>2.8743000000000001E-2</v>
      </c>
      <c r="EN603" s="11">
        <v>4.6816000000000003E-2</v>
      </c>
      <c r="EO603" s="11">
        <v>4.3106999999999999E-2</v>
      </c>
      <c r="EP603" s="11">
        <v>4.1244000000000003E-2</v>
      </c>
      <c r="EQ603" s="11">
        <v>3.3314000000000003E-2</v>
      </c>
      <c r="ER603" s="11">
        <v>3.5451000000000003E-2</v>
      </c>
      <c r="ES603" s="11">
        <v>3.5713000000000002E-2</v>
      </c>
      <c r="ET603" s="11">
        <v>4.3584999999999999E-2</v>
      </c>
      <c r="EU603" s="11">
        <v>4.1638000000000001E-2</v>
      </c>
      <c r="EV603" s="11">
        <v>3.3140000000000003E-2</v>
      </c>
      <c r="EW603" s="11">
        <v>7.0191000000000003E-2</v>
      </c>
      <c r="EX603" s="11" t="s">
        <v>287</v>
      </c>
      <c r="EY603" s="11" t="str">
        <f>VLOOKUP(Table8[[#This Row],[Candidate Detail Answer: City]],cities,2,FALSE)</f>
        <v>St. Paul</v>
      </c>
      <c r="EZ603" s="11" t="str">
        <f>VLOOKUP(Table8[[#This Row],[Candidate Detail Answer: City]],cities,3,FALSE)</f>
        <v>MN</v>
      </c>
      <c r="FA603" s="21">
        <f>VLOOKUP(Table8[[#This Row],[Candidate Detail Answer: City]],cities,4,FALSE)</f>
        <v>55101</v>
      </c>
      <c r="FB603" s="11" t="s">
        <v>487</v>
      </c>
      <c r="FC603" s="11" t="str">
        <f>VLOOKUP(Table8[[#This Row],[Candidate Detail Answer: Major]],majors_final,3,FALSE)</f>
        <v>N/A</v>
      </c>
      <c r="FD603" s="11" t="str">
        <f>VLOOKUP(Table8[[#This Row],[Candidate Detail Answer: Major]],majors_final,4,FALSE)</f>
        <v>N/A</v>
      </c>
      <c r="FE603" s="11">
        <f>VLOOKUP(Table8[[#This Row],[Candidate Detail Answer: Major]],majors_final,5,FALSE)</f>
        <v>0</v>
      </c>
      <c r="FF603" s="11">
        <f>VLOOKUP(Table8[[#This Row],[Candidate Detail Answer: Major]],majors_final,6,FALSE)</f>
        <v>0</v>
      </c>
      <c r="FG603" s="5"/>
      <c r="FH603" s="5"/>
      <c r="FI603" s="11"/>
    </row>
    <row r="604" spans="1:165" ht="12.75" x14ac:dyDescent="0.2">
      <c r="A604" s="11">
        <v>52249766</v>
      </c>
      <c r="B604" s="11">
        <v>74119748</v>
      </c>
      <c r="C604" s="11">
        <v>44700.677777777775</v>
      </c>
      <c r="D604" s="11" t="s">
        <v>153</v>
      </c>
      <c r="E604" s="11">
        <v>345600</v>
      </c>
      <c r="F604" s="11">
        <v>80476798</v>
      </c>
      <c r="G604" s="11">
        <v>44700.750694444447</v>
      </c>
      <c r="H604" s="11">
        <v>44701.644444444442</v>
      </c>
      <c r="I604" s="11">
        <v>77195</v>
      </c>
      <c r="J604" s="11">
        <v>2</v>
      </c>
      <c r="K604" s="11">
        <v>40</v>
      </c>
      <c r="L604" s="11">
        <v>14519</v>
      </c>
      <c r="M604" s="11">
        <v>131</v>
      </c>
      <c r="N604" s="11">
        <v>131</v>
      </c>
      <c r="O604" s="11">
        <v>92</v>
      </c>
      <c r="P604" s="11">
        <v>100</v>
      </c>
      <c r="Q604" s="11">
        <v>43995</v>
      </c>
      <c r="R604" s="11" t="s">
        <v>154</v>
      </c>
      <c r="S604" s="11" t="s">
        <v>155</v>
      </c>
      <c r="T604" s="11" t="s">
        <v>208</v>
      </c>
      <c r="U604" s="11">
        <v>16</v>
      </c>
      <c r="V604" s="11" t="s">
        <v>154</v>
      </c>
      <c r="W604" s="11" t="s">
        <v>157</v>
      </c>
      <c r="X604" s="11">
        <v>5</v>
      </c>
      <c r="Y604" s="11">
        <v>1</v>
      </c>
      <c r="Z604" s="11">
        <v>10</v>
      </c>
      <c r="AA604" s="11">
        <v>10</v>
      </c>
      <c r="AB604" s="11">
        <v>10</v>
      </c>
      <c r="AC604" s="11">
        <v>10</v>
      </c>
      <c r="AD604" s="11">
        <v>10</v>
      </c>
      <c r="AE604" s="11">
        <v>10</v>
      </c>
      <c r="AF604" s="11">
        <v>10</v>
      </c>
      <c r="AG604" s="11">
        <v>10</v>
      </c>
      <c r="AH604" s="11">
        <v>10</v>
      </c>
      <c r="AI604" s="11">
        <v>10</v>
      </c>
      <c r="AJ604" s="11">
        <v>10</v>
      </c>
      <c r="AK604" s="11">
        <v>10</v>
      </c>
      <c r="AL604" s="11">
        <v>10</v>
      </c>
      <c r="AM604" s="11">
        <v>121</v>
      </c>
      <c r="AN604" s="11">
        <v>60</v>
      </c>
      <c r="AO604" s="11">
        <v>10</v>
      </c>
      <c r="AP604" s="11">
        <v>120</v>
      </c>
      <c r="AQ604" s="11">
        <v>60</v>
      </c>
      <c r="AR604" s="11">
        <v>40</v>
      </c>
      <c r="AS604" s="11">
        <v>1</v>
      </c>
      <c r="AT604" s="11">
        <v>130</v>
      </c>
      <c r="AU604" s="11">
        <v>27</v>
      </c>
      <c r="AV604" s="11">
        <v>2504</v>
      </c>
      <c r="AW604" s="11">
        <v>1039</v>
      </c>
      <c r="AX604" s="11">
        <v>1349</v>
      </c>
      <c r="AY604" s="11">
        <v>1234</v>
      </c>
      <c r="AZ604" s="11">
        <v>740</v>
      </c>
      <c r="BA604" s="11">
        <v>188</v>
      </c>
      <c r="BB604" s="11">
        <v>836</v>
      </c>
      <c r="BC604" s="11">
        <v>3320</v>
      </c>
      <c r="BD604" s="11">
        <v>5861</v>
      </c>
      <c r="BE604" s="11">
        <v>4771</v>
      </c>
      <c r="BF604" s="11">
        <v>8264</v>
      </c>
      <c r="BG604" s="11">
        <v>2909</v>
      </c>
      <c r="BH604" s="11">
        <v>122</v>
      </c>
      <c r="BI604" s="11">
        <v>10</v>
      </c>
      <c r="BJ604" s="11">
        <v>9</v>
      </c>
      <c r="BK604" s="11">
        <v>8</v>
      </c>
      <c r="BL604" s="11">
        <v>11</v>
      </c>
      <c r="BM604" s="11">
        <v>7</v>
      </c>
      <c r="BN604" s="11">
        <v>9</v>
      </c>
      <c r="BO604" s="11">
        <v>11</v>
      </c>
      <c r="BP604" s="11">
        <v>10</v>
      </c>
      <c r="BQ604" s="11">
        <v>9</v>
      </c>
      <c r="BR604" s="11">
        <v>10</v>
      </c>
      <c r="BS604" s="11">
        <v>10</v>
      </c>
      <c r="BT604" s="11">
        <v>15</v>
      </c>
      <c r="BU604" s="11">
        <v>24</v>
      </c>
      <c r="BV604" s="11">
        <v>4</v>
      </c>
      <c r="BW604" s="11">
        <v>6</v>
      </c>
      <c r="BX604" s="11">
        <v>2</v>
      </c>
      <c r="BY604" s="11">
        <v>2</v>
      </c>
      <c r="BZ604" s="11">
        <v>2</v>
      </c>
      <c r="CA604" s="11">
        <v>2</v>
      </c>
      <c r="CB604" s="11">
        <v>2</v>
      </c>
      <c r="CC604" s="11">
        <v>3</v>
      </c>
      <c r="CD604" s="11">
        <v>7</v>
      </c>
      <c r="CE604" s="11">
        <v>6</v>
      </c>
      <c r="CF604" s="11">
        <v>2</v>
      </c>
      <c r="CG604" s="11">
        <v>4</v>
      </c>
      <c r="CH604" s="11">
        <v>2</v>
      </c>
      <c r="CI604" s="11"/>
      <c r="CJ604" s="11"/>
      <c r="CK604" s="11" t="s">
        <v>158</v>
      </c>
      <c r="CL604" s="11" t="s">
        <v>158</v>
      </c>
      <c r="CM604" s="11" t="s">
        <v>158</v>
      </c>
      <c r="CN604" s="11" t="s">
        <v>158</v>
      </c>
      <c r="CO604" s="11" t="s">
        <v>158</v>
      </c>
      <c r="CP604" s="11" t="s">
        <v>158</v>
      </c>
      <c r="CQ604" s="11" t="s">
        <v>158</v>
      </c>
      <c r="CR604" s="11" t="s">
        <v>158</v>
      </c>
      <c r="CS604" s="11" t="s">
        <v>158</v>
      </c>
      <c r="CT604" s="11" t="s">
        <v>158</v>
      </c>
      <c r="CU604" s="11" t="s">
        <v>158</v>
      </c>
      <c r="CV604" s="11" t="s">
        <v>158</v>
      </c>
      <c r="CW604" s="11" t="s">
        <v>158</v>
      </c>
      <c r="CX604" s="11" t="s">
        <v>154</v>
      </c>
      <c r="CY604" s="11" t="s">
        <v>154</v>
      </c>
      <c r="CZ604" s="11" t="s">
        <v>154</v>
      </c>
      <c r="DA604" s="11" t="s">
        <v>154</v>
      </c>
      <c r="DB604" s="11" t="s">
        <v>154</v>
      </c>
      <c r="DC604" s="11" t="s">
        <v>154</v>
      </c>
      <c r="DD604" s="11" t="s">
        <v>154</v>
      </c>
      <c r="DE604" s="11" t="s">
        <v>154</v>
      </c>
      <c r="DF604" s="11" t="s">
        <v>154</v>
      </c>
      <c r="DG604" s="11" t="s">
        <v>154</v>
      </c>
      <c r="DH604" s="11" t="s">
        <v>154</v>
      </c>
      <c r="DI604" s="11" t="s">
        <v>154</v>
      </c>
      <c r="DJ604" s="11" t="s">
        <v>154</v>
      </c>
      <c r="DK604" s="11" t="s">
        <v>157</v>
      </c>
      <c r="DL604" s="11" t="s">
        <v>157</v>
      </c>
      <c r="DM604" s="11" t="s">
        <v>157</v>
      </c>
      <c r="DN604" s="11" t="s">
        <v>157</v>
      </c>
      <c r="DO604" s="11" t="s">
        <v>157</v>
      </c>
      <c r="DP604" s="11" t="s">
        <v>157</v>
      </c>
      <c r="DQ604" s="11" t="s">
        <v>157</v>
      </c>
      <c r="DR604" s="11" t="s">
        <v>157</v>
      </c>
      <c r="DS604" s="11" t="s">
        <v>157</v>
      </c>
      <c r="DT604" s="11" t="s">
        <v>157</v>
      </c>
      <c r="DU604" s="11" t="s">
        <v>157</v>
      </c>
      <c r="DV604" s="11" t="s">
        <v>157</v>
      </c>
      <c r="DW604" s="11" t="s">
        <v>157</v>
      </c>
      <c r="DX604" s="11" t="b">
        <v>1</v>
      </c>
      <c r="DY604" s="11" t="b">
        <v>1</v>
      </c>
      <c r="DZ604" s="11" t="b">
        <v>1</v>
      </c>
      <c r="EA604" s="11" t="b">
        <v>1</v>
      </c>
      <c r="EB604" s="11" t="b">
        <v>1</v>
      </c>
      <c r="EC604" s="11" t="b">
        <v>1</v>
      </c>
      <c r="ED604" s="11" t="b">
        <v>1</v>
      </c>
      <c r="EE604" s="11" t="b">
        <v>1</v>
      </c>
      <c r="EF604" s="11" t="b">
        <v>1</v>
      </c>
      <c r="EG604" s="11" t="b">
        <v>1</v>
      </c>
      <c r="EH604" s="11" t="b">
        <v>1</v>
      </c>
      <c r="EI604" s="11" t="b">
        <v>1</v>
      </c>
      <c r="EJ604" s="11" t="b">
        <v>1</v>
      </c>
      <c r="EK604" s="11">
        <v>3.7314053999999999E-2</v>
      </c>
      <c r="EL604" s="11">
        <v>1.8744520000000001E-2</v>
      </c>
      <c r="EM604" s="11">
        <v>4.9699049000000002E-2</v>
      </c>
      <c r="EN604" s="11">
        <v>7.5872869999999995E-2</v>
      </c>
      <c r="EO604" s="11">
        <v>5.0258916000000001E-2</v>
      </c>
      <c r="EP604" s="11">
        <v>5.8779936999999997E-2</v>
      </c>
      <c r="EQ604" s="11">
        <v>2.0207958000000002E-2</v>
      </c>
      <c r="ER604" s="11">
        <v>2.3808108000000001E-2</v>
      </c>
      <c r="ES604" s="11">
        <v>5.7984161999999999E-2</v>
      </c>
      <c r="ET604" s="11">
        <v>2.1393088000000001E-2</v>
      </c>
      <c r="EU604" s="11">
        <v>0.26606854099999999</v>
      </c>
      <c r="EV604" s="11">
        <v>2.3341460000000001E-2</v>
      </c>
      <c r="EW604" s="11">
        <v>3.5881545000000001E-2</v>
      </c>
      <c r="EX604" s="11" t="s">
        <v>287</v>
      </c>
      <c r="EY604" s="11" t="str">
        <f>VLOOKUP(Table8[[#This Row],[Candidate Detail Answer: City]],cities,2,FALSE)</f>
        <v>St. Paul</v>
      </c>
      <c r="EZ604" s="11" t="str">
        <f>VLOOKUP(Table8[[#This Row],[Candidate Detail Answer: City]],cities,3,FALSE)</f>
        <v>MN</v>
      </c>
      <c r="FA604" s="21">
        <f>VLOOKUP(Table8[[#This Row],[Candidate Detail Answer: City]],cities,4,FALSE)</f>
        <v>55101</v>
      </c>
      <c r="FB604" s="11" t="s">
        <v>229</v>
      </c>
      <c r="FC604" s="11" t="str">
        <f>VLOOKUP(Table8[[#This Row],[Candidate Detail Answer: Major]],majors_final,3,FALSE)</f>
        <v>Computer Science</v>
      </c>
      <c r="FD604" s="11" t="str">
        <f>VLOOKUP(Table8[[#This Row],[Candidate Detail Answer: Major]],majors_final,4,FALSE)</f>
        <v>IT-development focused</v>
      </c>
      <c r="FE604" s="11">
        <f>VLOOKUP(Table8[[#This Row],[Candidate Detail Answer: Major]],majors_final,5,FALSE)</f>
        <v>0</v>
      </c>
      <c r="FF604" s="11">
        <f>VLOOKUP(Table8[[#This Row],[Candidate Detail Answer: Major]],majors_final,6,FALSE)</f>
        <v>0</v>
      </c>
      <c r="FG604" s="5"/>
      <c r="FH604" s="5"/>
      <c r="FI604" s="11"/>
    </row>
    <row r="605" spans="1:165" ht="12.75" x14ac:dyDescent="0.2">
      <c r="A605" s="11">
        <v>52249630</v>
      </c>
      <c r="B605" s="11">
        <v>74119478</v>
      </c>
      <c r="C605" s="11">
        <v>44664.606249999997</v>
      </c>
      <c r="D605" s="11" t="s">
        <v>153</v>
      </c>
      <c r="E605" s="11">
        <v>345600</v>
      </c>
      <c r="F605" s="11">
        <v>77904742</v>
      </c>
      <c r="G605" s="11">
        <v>44664.671527777777</v>
      </c>
      <c r="H605" s="11">
        <v>44668.603472222225</v>
      </c>
      <c r="I605" s="11">
        <v>339668</v>
      </c>
      <c r="J605" s="11">
        <v>1</v>
      </c>
      <c r="K605" s="11">
        <v>23</v>
      </c>
      <c r="L605" s="11">
        <v>233708</v>
      </c>
      <c r="M605" s="11">
        <v>131</v>
      </c>
      <c r="N605" s="11">
        <v>131</v>
      </c>
      <c r="O605" s="11">
        <v>92</v>
      </c>
      <c r="P605" s="11">
        <v>100</v>
      </c>
      <c r="Q605" s="11">
        <v>249613</v>
      </c>
      <c r="R605" s="11" t="s">
        <v>154</v>
      </c>
      <c r="S605" s="11" t="s">
        <v>155</v>
      </c>
      <c r="T605" s="11" t="s">
        <v>208</v>
      </c>
      <c r="U605" s="11">
        <v>0</v>
      </c>
      <c r="V605" s="11" t="s">
        <v>154</v>
      </c>
      <c r="W605" s="11" t="s">
        <v>157</v>
      </c>
      <c r="X605" s="11">
        <v>5</v>
      </c>
      <c r="Y605" s="11">
        <v>1</v>
      </c>
      <c r="Z605" s="11">
        <v>10</v>
      </c>
      <c r="AA605" s="11">
        <v>10</v>
      </c>
      <c r="AB605" s="11">
        <v>10</v>
      </c>
      <c r="AC605" s="11">
        <v>10</v>
      </c>
      <c r="AD605" s="11">
        <v>10</v>
      </c>
      <c r="AE605" s="11">
        <v>10</v>
      </c>
      <c r="AF605" s="11">
        <v>10</v>
      </c>
      <c r="AG605" s="11">
        <v>10</v>
      </c>
      <c r="AH605" s="11">
        <v>10</v>
      </c>
      <c r="AI605" s="11">
        <v>10</v>
      </c>
      <c r="AJ605" s="11">
        <v>10</v>
      </c>
      <c r="AK605" s="11">
        <v>10</v>
      </c>
      <c r="AL605" s="11">
        <v>10</v>
      </c>
      <c r="AM605" s="11">
        <v>121</v>
      </c>
      <c r="AN605" s="11">
        <v>60</v>
      </c>
      <c r="AO605" s="11">
        <v>10</v>
      </c>
      <c r="AP605" s="11">
        <v>120</v>
      </c>
      <c r="AQ605" s="11">
        <v>60</v>
      </c>
      <c r="AR605" s="11">
        <v>40</v>
      </c>
      <c r="AS605" s="11">
        <v>1</v>
      </c>
      <c r="AT605" s="11">
        <v>130</v>
      </c>
      <c r="AU605" s="11">
        <v>10</v>
      </c>
      <c r="AV605" s="11">
        <v>3058</v>
      </c>
      <c r="AW605" s="11">
        <v>2474</v>
      </c>
      <c r="AX605" s="11">
        <v>1973</v>
      </c>
      <c r="AY605" s="11">
        <v>2878</v>
      </c>
      <c r="AZ605" s="11">
        <v>3400</v>
      </c>
      <c r="BA605" s="11">
        <v>4011</v>
      </c>
      <c r="BB605" s="11">
        <v>45443</v>
      </c>
      <c r="BC605" s="11">
        <v>5126</v>
      </c>
      <c r="BD605" s="11">
        <v>1428</v>
      </c>
      <c r="BE605" s="11">
        <v>2026</v>
      </c>
      <c r="BF605" s="11">
        <v>4681</v>
      </c>
      <c r="BG605" s="11">
        <v>5940</v>
      </c>
      <c r="BH605" s="11">
        <v>2100</v>
      </c>
      <c r="BI605" s="11">
        <v>6</v>
      </c>
      <c r="BJ605" s="11">
        <v>6</v>
      </c>
      <c r="BK605" s="11">
        <v>4</v>
      </c>
      <c r="BL605" s="11">
        <v>7</v>
      </c>
      <c r="BM605" s="11">
        <v>5</v>
      </c>
      <c r="BN605" s="11">
        <v>5</v>
      </c>
      <c r="BO605" s="11">
        <v>9</v>
      </c>
      <c r="BP605" s="11">
        <v>7</v>
      </c>
      <c r="BQ605" s="11">
        <v>5</v>
      </c>
      <c r="BR605" s="11">
        <v>7</v>
      </c>
      <c r="BS605" s="11">
        <v>8</v>
      </c>
      <c r="BT605" s="11">
        <v>16</v>
      </c>
      <c r="BU605" s="11">
        <v>19</v>
      </c>
      <c r="BV605" s="11">
        <v>4</v>
      </c>
      <c r="BW605" s="11">
        <v>4</v>
      </c>
      <c r="BX605" s="11">
        <v>6</v>
      </c>
      <c r="BY605" s="11">
        <v>6</v>
      </c>
      <c r="BZ605" s="11">
        <v>12</v>
      </c>
      <c r="CA605" s="11">
        <v>14</v>
      </c>
      <c r="CB605" s="11">
        <v>9</v>
      </c>
      <c r="CC605" s="11">
        <v>10</v>
      </c>
      <c r="CD605" s="11">
        <v>8</v>
      </c>
      <c r="CE605" s="11">
        <v>6</v>
      </c>
      <c r="CF605" s="11">
        <v>7</v>
      </c>
      <c r="CG605" s="11">
        <v>21</v>
      </c>
      <c r="CH605" s="11">
        <v>11</v>
      </c>
      <c r="CI605" s="11"/>
      <c r="CJ605" s="11"/>
      <c r="CK605" s="11" t="s">
        <v>158</v>
      </c>
      <c r="CL605" s="11" t="s">
        <v>158</v>
      </c>
      <c r="CM605" s="11" t="s">
        <v>158</v>
      </c>
      <c r="CN605" s="11" t="s">
        <v>158</v>
      </c>
      <c r="CO605" s="11" t="s">
        <v>158</v>
      </c>
      <c r="CP605" s="11" t="s">
        <v>158</v>
      </c>
      <c r="CQ605" s="11" t="s">
        <v>158</v>
      </c>
      <c r="CR605" s="11" t="s">
        <v>158</v>
      </c>
      <c r="CS605" s="11" t="s">
        <v>158</v>
      </c>
      <c r="CT605" s="11" t="s">
        <v>158</v>
      </c>
      <c r="CU605" s="11" t="s">
        <v>158</v>
      </c>
      <c r="CV605" s="11" t="s">
        <v>158</v>
      </c>
      <c r="CW605" s="11" t="s">
        <v>158</v>
      </c>
      <c r="CX605" s="11" t="s">
        <v>154</v>
      </c>
      <c r="CY605" s="11" t="s">
        <v>154</v>
      </c>
      <c r="CZ605" s="11" t="s">
        <v>154</v>
      </c>
      <c r="DA605" s="11" t="s">
        <v>154</v>
      </c>
      <c r="DB605" s="11" t="s">
        <v>154</v>
      </c>
      <c r="DC605" s="11" t="s">
        <v>154</v>
      </c>
      <c r="DD605" s="11" t="s">
        <v>154</v>
      </c>
      <c r="DE605" s="11" t="s">
        <v>154</v>
      </c>
      <c r="DF605" s="11" t="s">
        <v>154</v>
      </c>
      <c r="DG605" s="11" t="s">
        <v>154</v>
      </c>
      <c r="DH605" s="11" t="s">
        <v>154</v>
      </c>
      <c r="DI605" s="11" t="s">
        <v>154</v>
      </c>
      <c r="DJ605" s="11" t="s">
        <v>154</v>
      </c>
      <c r="DK605" s="11" t="s">
        <v>157</v>
      </c>
      <c r="DL605" s="11" t="s">
        <v>157</v>
      </c>
      <c r="DM605" s="11" t="s">
        <v>157</v>
      </c>
      <c r="DN605" s="11" t="s">
        <v>157</v>
      </c>
      <c r="DO605" s="11" t="s">
        <v>157</v>
      </c>
      <c r="DP605" s="11" t="s">
        <v>157</v>
      </c>
      <c r="DQ605" s="11" t="s">
        <v>157</v>
      </c>
      <c r="DR605" s="11" t="s">
        <v>157</v>
      </c>
      <c r="DS605" s="11" t="s">
        <v>157</v>
      </c>
      <c r="DT605" s="11" t="s">
        <v>157</v>
      </c>
      <c r="DU605" s="11" t="s">
        <v>157</v>
      </c>
      <c r="DV605" s="11" t="s">
        <v>157</v>
      </c>
      <c r="DW605" s="11" t="s">
        <v>157</v>
      </c>
      <c r="DX605" s="11" t="b">
        <v>1</v>
      </c>
      <c r="DY605" s="11" t="b">
        <v>1</v>
      </c>
      <c r="DZ605" s="11" t="b">
        <v>1</v>
      </c>
      <c r="EA605" s="11" t="b">
        <v>1</v>
      </c>
      <c r="EB605" s="11" t="b">
        <v>1</v>
      </c>
      <c r="EC605" s="11" t="b">
        <v>1</v>
      </c>
      <c r="ED605" s="11" t="b">
        <v>1</v>
      </c>
      <c r="EE605" s="11" t="b">
        <v>1</v>
      </c>
      <c r="EF605" s="11" t="b">
        <v>1</v>
      </c>
      <c r="EG605" s="11" t="b">
        <v>1</v>
      </c>
      <c r="EH605" s="11" t="b">
        <v>1</v>
      </c>
      <c r="EI605" s="11" t="b">
        <v>1</v>
      </c>
      <c r="EJ605" s="11" t="b">
        <v>1</v>
      </c>
      <c r="EK605" s="11">
        <v>7.3705856E-2</v>
      </c>
      <c r="EL605" s="11">
        <v>0.134360333</v>
      </c>
      <c r="EM605" s="11">
        <v>2.9291233E-2</v>
      </c>
      <c r="EN605" s="11">
        <v>4.2697983000000002E-2</v>
      </c>
      <c r="EO605" s="11">
        <v>1.3807623999999999E-2</v>
      </c>
      <c r="EP605" s="11">
        <v>2.9163495000000001E-2</v>
      </c>
      <c r="EQ605" s="11">
        <v>3.3575894000000002E-2</v>
      </c>
      <c r="ER605" s="11">
        <v>3.2055979999999998E-2</v>
      </c>
      <c r="ES605" s="11">
        <v>3.2804972000000002E-2</v>
      </c>
      <c r="ET605" s="11">
        <v>3.2551249999999997E-2</v>
      </c>
      <c r="EU605" s="11">
        <v>3.5649291E-2</v>
      </c>
      <c r="EV605" s="11">
        <v>3.8548339000000001E-2</v>
      </c>
      <c r="EW605" s="11">
        <v>0.118361576</v>
      </c>
      <c r="EX605" s="11" t="s">
        <v>401</v>
      </c>
      <c r="EY605" s="11" t="str">
        <f>VLOOKUP(Table8[[#This Row],[Candidate Detail Answer: City]],cities,2,FALSE)</f>
        <v>St. Louis Park</v>
      </c>
      <c r="EZ605" s="11" t="str">
        <f>VLOOKUP(Table8[[#This Row],[Candidate Detail Answer: City]],cities,3,FALSE)</f>
        <v>MN</v>
      </c>
      <c r="FA605" s="21">
        <f>VLOOKUP(Table8[[#This Row],[Candidate Detail Answer: City]],cities,4,FALSE)</f>
        <v>55416</v>
      </c>
      <c r="FB605" s="11" t="s">
        <v>402</v>
      </c>
      <c r="FC605" s="11" t="str">
        <f>VLOOKUP(Table8[[#This Row],[Candidate Detail Answer: Major]],majors_final,3,FALSE)</f>
        <v>Software Engineering</v>
      </c>
      <c r="FD605" s="11" t="str">
        <f>VLOOKUP(Table8[[#This Row],[Candidate Detail Answer: Major]],majors_final,4,FALSE)</f>
        <v>IT-development focused</v>
      </c>
      <c r="FE605" s="11">
        <f>VLOOKUP(Table8[[#This Row],[Candidate Detail Answer: Major]],majors_final,5,FALSE)</f>
        <v>0</v>
      </c>
      <c r="FF605" s="11">
        <f>VLOOKUP(Table8[[#This Row],[Candidate Detail Answer: Major]],majors_final,6,FALSE)</f>
        <v>0</v>
      </c>
      <c r="FG605" s="5"/>
      <c r="FH605" s="5"/>
      <c r="FI605" s="11"/>
    </row>
    <row r="606" spans="1:165" ht="12.75" x14ac:dyDescent="0.2">
      <c r="A606" s="11">
        <v>29175336</v>
      </c>
      <c r="B606" s="11">
        <v>38364588</v>
      </c>
      <c r="C606" s="11">
        <v>50907.614583333001</v>
      </c>
      <c r="D606" s="11" t="s">
        <v>153</v>
      </c>
      <c r="E606" s="11">
        <v>345600</v>
      </c>
      <c r="F606" s="11">
        <v>45697230</v>
      </c>
      <c r="G606" s="11">
        <v>47269.461805555999</v>
      </c>
      <c r="H606" s="11">
        <v>46969.4666666661</v>
      </c>
      <c r="I606" s="11">
        <v>116183</v>
      </c>
      <c r="J606" s="11">
        <v>1</v>
      </c>
      <c r="K606" s="11">
        <v>3</v>
      </c>
      <c r="L606" s="11">
        <v>1436</v>
      </c>
      <c r="M606" s="11">
        <v>131</v>
      </c>
      <c r="N606" s="11">
        <v>130</v>
      </c>
      <c r="O606" s="11">
        <v>92</v>
      </c>
      <c r="P606" s="11">
        <v>99.23</v>
      </c>
      <c r="Q606" s="11">
        <v>63868</v>
      </c>
      <c r="R606" s="11" t="s">
        <v>154</v>
      </c>
      <c r="S606" s="11" t="s">
        <v>155</v>
      </c>
      <c r="T606" s="11" t="s">
        <v>156</v>
      </c>
      <c r="U606" s="11">
        <v>17</v>
      </c>
      <c r="V606" s="11" t="s">
        <v>154</v>
      </c>
      <c r="W606" s="11" t="s">
        <v>157</v>
      </c>
      <c r="X606" s="11"/>
      <c r="Y606" s="11"/>
      <c r="Z606" s="11">
        <v>10</v>
      </c>
      <c r="AA606" s="11">
        <v>10</v>
      </c>
      <c r="AB606" s="11">
        <v>10</v>
      </c>
      <c r="AC606" s="11">
        <v>10</v>
      </c>
      <c r="AD606" s="11">
        <v>10</v>
      </c>
      <c r="AE606" s="11">
        <v>10</v>
      </c>
      <c r="AF606" s="11">
        <v>10</v>
      </c>
      <c r="AG606" s="11">
        <v>10</v>
      </c>
      <c r="AH606" s="11">
        <v>10</v>
      </c>
      <c r="AI606" s="11">
        <v>10</v>
      </c>
      <c r="AJ606" s="11">
        <v>10</v>
      </c>
      <c r="AK606" s="11">
        <v>10</v>
      </c>
      <c r="AL606" s="11">
        <v>10</v>
      </c>
      <c r="AM606" s="11">
        <v>120</v>
      </c>
      <c r="AN606" s="11">
        <v>60</v>
      </c>
      <c r="AO606" s="11">
        <v>10</v>
      </c>
      <c r="AP606" s="11">
        <v>120</v>
      </c>
      <c r="AQ606" s="11">
        <v>60</v>
      </c>
      <c r="AR606" s="11">
        <v>40</v>
      </c>
      <c r="AS606" s="11">
        <v>0</v>
      </c>
      <c r="AT606" s="11">
        <v>130</v>
      </c>
      <c r="AU606" s="11"/>
      <c r="AV606" s="11">
        <v>960</v>
      </c>
      <c r="AW606" s="11">
        <v>728</v>
      </c>
      <c r="AX606" s="11">
        <v>879</v>
      </c>
      <c r="AY606" s="11">
        <v>841</v>
      </c>
      <c r="AZ606" s="11">
        <v>2856</v>
      </c>
      <c r="BA606" s="11">
        <v>840</v>
      </c>
      <c r="BB606" s="11">
        <v>2308</v>
      </c>
      <c r="BC606" s="11">
        <v>4378</v>
      </c>
      <c r="BD606" s="11">
        <v>584</v>
      </c>
      <c r="BE606" s="11">
        <v>25543</v>
      </c>
      <c r="BF606" s="11">
        <v>649</v>
      </c>
      <c r="BG606" s="11">
        <v>8558</v>
      </c>
      <c r="BH606" s="11">
        <v>2095</v>
      </c>
      <c r="BI606" s="11">
        <v>10</v>
      </c>
      <c r="BJ606" s="11">
        <v>10</v>
      </c>
      <c r="BK606" s="11">
        <v>9</v>
      </c>
      <c r="BL606" s="11">
        <v>12</v>
      </c>
      <c r="BM606" s="11">
        <v>9</v>
      </c>
      <c r="BN606" s="11">
        <v>10</v>
      </c>
      <c r="BO606" s="11">
        <v>13</v>
      </c>
      <c r="BP606" s="11">
        <v>11</v>
      </c>
      <c r="BQ606" s="11">
        <v>10</v>
      </c>
      <c r="BR606" s="11">
        <v>11</v>
      </c>
      <c r="BS606" s="11">
        <v>12</v>
      </c>
      <c r="BT606" s="11">
        <v>16</v>
      </c>
      <c r="BU606" s="11">
        <v>24</v>
      </c>
      <c r="BV606" s="11">
        <v>7</v>
      </c>
      <c r="BW606" s="11">
        <v>5</v>
      </c>
      <c r="BX606" s="11">
        <v>6</v>
      </c>
      <c r="BY606" s="11">
        <v>6</v>
      </c>
      <c r="BZ606" s="11">
        <v>10</v>
      </c>
      <c r="CA606" s="11">
        <v>5</v>
      </c>
      <c r="CB606" s="11">
        <v>8</v>
      </c>
      <c r="CC606" s="11">
        <v>6</v>
      </c>
      <c r="CD606" s="11">
        <v>5</v>
      </c>
      <c r="CE606" s="11">
        <v>6</v>
      </c>
      <c r="CF606" s="11">
        <v>9</v>
      </c>
      <c r="CG606" s="11">
        <v>10</v>
      </c>
      <c r="CH606" s="11">
        <v>4</v>
      </c>
      <c r="CI606" s="11">
        <v>6</v>
      </c>
      <c r="CJ606" s="11">
        <v>5</v>
      </c>
      <c r="CK606" s="11" t="s">
        <v>158</v>
      </c>
      <c r="CL606" s="11" t="s">
        <v>158</v>
      </c>
      <c r="CM606" s="11" t="s">
        <v>158</v>
      </c>
      <c r="CN606" s="11" t="s">
        <v>158</v>
      </c>
      <c r="CO606" s="11" t="s">
        <v>158</v>
      </c>
      <c r="CP606" s="11" t="s">
        <v>158</v>
      </c>
      <c r="CQ606" s="11" t="s">
        <v>158</v>
      </c>
      <c r="CR606" s="11" t="s">
        <v>158</v>
      </c>
      <c r="CS606" s="11" t="s">
        <v>158</v>
      </c>
      <c r="CT606" s="11" t="s">
        <v>158</v>
      </c>
      <c r="CU606" s="11" t="s">
        <v>158</v>
      </c>
      <c r="CV606" s="11"/>
      <c r="CW606" s="11"/>
      <c r="CX606" s="11" t="s">
        <v>154</v>
      </c>
      <c r="CY606" s="11" t="s">
        <v>154</v>
      </c>
      <c r="CZ606" s="11" t="s">
        <v>154</v>
      </c>
      <c r="DA606" s="11" t="s">
        <v>154</v>
      </c>
      <c r="DB606" s="11" t="s">
        <v>154</v>
      </c>
      <c r="DC606" s="11" t="s">
        <v>154</v>
      </c>
      <c r="DD606" s="11" t="s">
        <v>154</v>
      </c>
      <c r="DE606" s="11" t="s">
        <v>154</v>
      </c>
      <c r="DF606" s="11" t="s">
        <v>154</v>
      </c>
      <c r="DG606" s="11" t="s">
        <v>154</v>
      </c>
      <c r="DH606" s="11" t="s">
        <v>154</v>
      </c>
      <c r="DI606" s="11" t="s">
        <v>154</v>
      </c>
      <c r="DJ606" s="11" t="s">
        <v>154</v>
      </c>
      <c r="DK606" s="11" t="s">
        <v>157</v>
      </c>
      <c r="DL606" s="11" t="s">
        <v>157</v>
      </c>
      <c r="DM606" s="11" t="s">
        <v>157</v>
      </c>
      <c r="DN606" s="11" t="s">
        <v>157</v>
      </c>
      <c r="DO606" s="11" t="s">
        <v>157</v>
      </c>
      <c r="DP606" s="11" t="s">
        <v>157</v>
      </c>
      <c r="DQ606" s="11" t="s">
        <v>157</v>
      </c>
      <c r="DR606" s="11" t="s">
        <v>157</v>
      </c>
      <c r="DS606" s="11" t="s">
        <v>157</v>
      </c>
      <c r="DT606" s="11" t="s">
        <v>157</v>
      </c>
      <c r="DU606" s="11" t="s">
        <v>157</v>
      </c>
      <c r="DV606" s="11" t="s">
        <v>157</v>
      </c>
      <c r="DW606" s="11" t="s">
        <v>157</v>
      </c>
      <c r="DX606" s="11" t="b">
        <v>1</v>
      </c>
      <c r="DY606" s="11" t="b">
        <v>1</v>
      </c>
      <c r="DZ606" s="11" t="b">
        <v>1</v>
      </c>
      <c r="EA606" s="11" t="b">
        <v>1</v>
      </c>
      <c r="EB606" s="11" t="b">
        <v>1</v>
      </c>
      <c r="EC606" s="11" t="b">
        <v>1</v>
      </c>
      <c r="ED606" s="11" t="b">
        <v>1</v>
      </c>
      <c r="EE606" s="11" t="b">
        <v>1</v>
      </c>
      <c r="EF606" s="11" t="b">
        <v>1</v>
      </c>
      <c r="EG606" s="11" t="b">
        <v>1</v>
      </c>
      <c r="EH606" s="11" t="b">
        <v>1</v>
      </c>
      <c r="EI606" s="11" t="b">
        <v>1</v>
      </c>
      <c r="EJ606" s="11" t="b">
        <v>1</v>
      </c>
      <c r="EK606" s="11">
        <v>2.8903000000000002E-2</v>
      </c>
      <c r="EL606" s="11">
        <v>3.0870999999999999E-2</v>
      </c>
      <c r="EM606" s="11">
        <v>3.6679000000000003E-2</v>
      </c>
      <c r="EN606" s="11">
        <v>2.9283E-2</v>
      </c>
      <c r="EO606" s="11">
        <v>3.2274999999999998E-2</v>
      </c>
      <c r="EP606" s="11">
        <v>2.9994E-2</v>
      </c>
      <c r="EQ606" s="11">
        <v>4.369E-2</v>
      </c>
      <c r="ER606" s="11">
        <v>3.3663999999999999E-2</v>
      </c>
      <c r="ES606" s="11">
        <v>3.6586E-2</v>
      </c>
      <c r="ET606" s="11">
        <v>3.3065999999999998E-2</v>
      </c>
      <c r="EU606" s="11">
        <v>4.7211999999999997E-2</v>
      </c>
      <c r="EV606" s="11">
        <v>0.191441</v>
      </c>
      <c r="EW606" s="11">
        <v>3.3898999999999999E-2</v>
      </c>
      <c r="EX606" s="11" t="s">
        <v>425</v>
      </c>
      <c r="EY606" s="11" t="str">
        <f>VLOOKUP(Table8[[#This Row],[Candidate Detail Answer: City]],cities,2,FALSE)</f>
        <v>St. Paul</v>
      </c>
      <c r="EZ606" s="11" t="str">
        <f>VLOOKUP(Table8[[#This Row],[Candidate Detail Answer: City]],cities,3,FALSE)</f>
        <v>MN</v>
      </c>
      <c r="FA606" s="21">
        <f>VLOOKUP(Table8[[#This Row],[Candidate Detail Answer: City]],cities,4,FALSE)</f>
        <v>55101</v>
      </c>
      <c r="FB606" s="11" t="s">
        <v>426</v>
      </c>
      <c r="FC606" s="11" t="str">
        <f>VLOOKUP(Table8[[#This Row],[Candidate Detail Answer: Major]],majors_final,3,FALSE)</f>
        <v>Full Stack Development</v>
      </c>
      <c r="FD606" s="11" t="str">
        <f>VLOOKUP(Table8[[#This Row],[Candidate Detail Answer: Major]],majors_final,4,FALSE)</f>
        <v>IT-development focused</v>
      </c>
      <c r="FE606" s="11">
        <f>VLOOKUP(Table8[[#This Row],[Candidate Detail Answer: Major]],majors_final,5,FALSE)</f>
        <v>0</v>
      </c>
      <c r="FF606" s="11">
        <f>VLOOKUP(Table8[[#This Row],[Candidate Detail Answer: Major]],majors_final,6,FALSE)</f>
        <v>0</v>
      </c>
      <c r="FG606" s="11">
        <v>3.6586E-2</v>
      </c>
      <c r="FH606" s="11">
        <v>3.3065999999999998E-2</v>
      </c>
      <c r="FI606" s="11">
        <v>1</v>
      </c>
    </row>
    <row r="607" spans="1:165" ht="12.75" x14ac:dyDescent="0.2">
      <c r="A607" s="11">
        <v>51403043</v>
      </c>
      <c r="B607" s="11">
        <v>72590728</v>
      </c>
      <c r="C607" s="11">
        <v>56522.370138888196</v>
      </c>
      <c r="D607" s="11" t="s">
        <v>153</v>
      </c>
      <c r="E607" s="11">
        <v>345600</v>
      </c>
      <c r="F607" s="11">
        <v>77306710</v>
      </c>
      <c r="G607" s="11">
        <v>54333.417361112799</v>
      </c>
      <c r="H607" s="11">
        <v>53205.977777775603</v>
      </c>
      <c r="I607" s="11">
        <v>970</v>
      </c>
      <c r="J607" s="11">
        <v>1</v>
      </c>
      <c r="K607" s="11">
        <v>2</v>
      </c>
      <c r="L607" s="11">
        <v>344682</v>
      </c>
      <c r="M607" s="11">
        <v>131</v>
      </c>
      <c r="N607" s="11">
        <v>1</v>
      </c>
      <c r="O607" s="11">
        <v>92</v>
      </c>
      <c r="P607" s="11">
        <v>0.76</v>
      </c>
      <c r="Q607" s="11">
        <v>0</v>
      </c>
      <c r="R607" s="11" t="s">
        <v>154</v>
      </c>
      <c r="S607" s="11" t="s">
        <v>155</v>
      </c>
      <c r="T607" s="11" t="s">
        <v>208</v>
      </c>
      <c r="U607" s="11">
        <v>0</v>
      </c>
      <c r="V607" s="11" t="s">
        <v>154</v>
      </c>
      <c r="W607" s="11" t="s">
        <v>157</v>
      </c>
      <c r="X607" s="11"/>
      <c r="Y607" s="11">
        <v>1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1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1</v>
      </c>
      <c r="AT607" s="11">
        <v>0</v>
      </c>
      <c r="AU607" s="11">
        <v>82</v>
      </c>
      <c r="AV607" s="11">
        <v>856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0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  <c r="CB607" s="11">
        <v>0</v>
      </c>
      <c r="CC607" s="11">
        <v>0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/>
      <c r="CJ607" s="11"/>
      <c r="CK607" s="11" t="s">
        <v>166</v>
      </c>
      <c r="CL607" s="11" t="s">
        <v>166</v>
      </c>
      <c r="CM607" s="11" t="s">
        <v>166</v>
      </c>
      <c r="CN607" s="11" t="s">
        <v>166</v>
      </c>
      <c r="CO607" s="11" t="s">
        <v>166</v>
      </c>
      <c r="CP607" s="11" t="s">
        <v>166</v>
      </c>
      <c r="CQ607" s="11" t="s">
        <v>166</v>
      </c>
      <c r="CR607" s="11" t="s">
        <v>166</v>
      </c>
      <c r="CS607" s="11" t="s">
        <v>166</v>
      </c>
      <c r="CT607" s="11" t="s">
        <v>166</v>
      </c>
      <c r="CU607" s="11" t="s">
        <v>166</v>
      </c>
      <c r="CV607" s="11" t="s">
        <v>166</v>
      </c>
      <c r="CW607" s="11" t="s">
        <v>166</v>
      </c>
      <c r="CX607" s="11" t="s">
        <v>154</v>
      </c>
      <c r="CY607" s="11" t="s">
        <v>154</v>
      </c>
      <c r="CZ607" s="11" t="s">
        <v>154</v>
      </c>
      <c r="DA607" s="11" t="s">
        <v>154</v>
      </c>
      <c r="DB607" s="11" t="s">
        <v>154</v>
      </c>
      <c r="DC607" s="11" t="s">
        <v>154</v>
      </c>
      <c r="DD607" s="11" t="s">
        <v>154</v>
      </c>
      <c r="DE607" s="11" t="s">
        <v>154</v>
      </c>
      <c r="DF607" s="11" t="s">
        <v>154</v>
      </c>
      <c r="DG607" s="11" t="s">
        <v>154</v>
      </c>
      <c r="DH607" s="11" t="s">
        <v>154</v>
      </c>
      <c r="DI607" s="11" t="s">
        <v>154</v>
      </c>
      <c r="DJ607" s="11" t="s">
        <v>154</v>
      </c>
      <c r="DK607" s="11" t="s">
        <v>157</v>
      </c>
      <c r="DL607" s="11" t="s">
        <v>157</v>
      </c>
      <c r="DM607" s="11" t="s">
        <v>157</v>
      </c>
      <c r="DN607" s="11" t="s">
        <v>157</v>
      </c>
      <c r="DO607" s="11" t="s">
        <v>157</v>
      </c>
      <c r="DP607" s="11" t="s">
        <v>157</v>
      </c>
      <c r="DQ607" s="11" t="s">
        <v>157</v>
      </c>
      <c r="DR607" s="11" t="s">
        <v>157</v>
      </c>
      <c r="DS607" s="11" t="s">
        <v>157</v>
      </c>
      <c r="DT607" s="11" t="s">
        <v>157</v>
      </c>
      <c r="DU607" s="11" t="s">
        <v>157</v>
      </c>
      <c r="DV607" s="11" t="s">
        <v>157</v>
      </c>
      <c r="DW607" s="11" t="s">
        <v>157</v>
      </c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 t="s">
        <v>696</v>
      </c>
      <c r="EY607" s="11" t="str">
        <f>VLOOKUP(Table8[[#This Row],[Candidate Detail Answer: City]],cities,2,FALSE)</f>
        <v>Stone Mountain</v>
      </c>
      <c r="EZ607" s="11" t="str">
        <f>VLOOKUP(Table8[[#This Row],[Candidate Detail Answer: City]],cities,3,FALSE)</f>
        <v>GA</v>
      </c>
      <c r="FA607" s="21">
        <f>VLOOKUP(Table8[[#This Row],[Candidate Detail Answer: City]],cities,4,FALSE)</f>
        <v>30083</v>
      </c>
      <c r="FB607" s="11" t="s">
        <v>377</v>
      </c>
      <c r="FC607" s="11" t="str">
        <f>VLOOKUP(Table8[[#This Row],[Candidate Detail Answer: Major]],majors_final,3,FALSE)</f>
        <v>Computer Programming</v>
      </c>
      <c r="FD607" s="11" t="str">
        <f>VLOOKUP(Table8[[#This Row],[Candidate Detail Answer: Major]],majors_final,4,FALSE)</f>
        <v>IT-development focused</v>
      </c>
      <c r="FE607" s="11">
        <f>VLOOKUP(Table8[[#This Row],[Candidate Detail Answer: Major]],majors_final,5,FALSE)</f>
        <v>0</v>
      </c>
      <c r="FF607" s="11">
        <f>VLOOKUP(Table8[[#This Row],[Candidate Detail Answer: Major]],majors_final,6,FALSE)</f>
        <v>0</v>
      </c>
      <c r="FG607" s="5"/>
      <c r="FH607" s="5"/>
      <c r="FI607" s="11"/>
    </row>
    <row r="608" spans="1:165" ht="12.75" x14ac:dyDescent="0.2">
      <c r="A608" s="11">
        <v>41095536</v>
      </c>
      <c r="B608" s="11">
        <v>56044994</v>
      </c>
      <c r="C608" s="11">
        <v>53188.609027777296</v>
      </c>
      <c r="D608" s="11" t="s">
        <v>153</v>
      </c>
      <c r="E608" s="11">
        <v>345600</v>
      </c>
      <c r="F608" s="11">
        <v>63768790</v>
      </c>
      <c r="G608" s="11">
        <v>51122.528472223399</v>
      </c>
      <c r="H608" s="11">
        <v>50371.199999998498</v>
      </c>
      <c r="I608" s="11">
        <v>341254</v>
      </c>
      <c r="J608" s="11">
        <v>1</v>
      </c>
      <c r="K608" s="11">
        <v>0</v>
      </c>
      <c r="L608" s="11">
        <v>0</v>
      </c>
      <c r="M608" s="11">
        <v>131</v>
      </c>
      <c r="N608" s="11">
        <v>121</v>
      </c>
      <c r="O608" s="11">
        <v>92</v>
      </c>
      <c r="P608" s="11">
        <v>92.36</v>
      </c>
      <c r="Q608" s="11">
        <v>231521</v>
      </c>
      <c r="R608" s="11" t="s">
        <v>154</v>
      </c>
      <c r="S608" s="11" t="s">
        <v>155</v>
      </c>
      <c r="T608" s="11" t="s">
        <v>208</v>
      </c>
      <c r="U608" s="11">
        <v>0</v>
      </c>
      <c r="V608" s="11" t="s">
        <v>154</v>
      </c>
      <c r="W608" s="11" t="s">
        <v>157</v>
      </c>
      <c r="X608" s="11">
        <v>2</v>
      </c>
      <c r="Y608" s="11">
        <v>1</v>
      </c>
      <c r="Z608" s="11">
        <v>10</v>
      </c>
      <c r="AA608" s="11">
        <v>10</v>
      </c>
      <c r="AB608" s="11">
        <v>10</v>
      </c>
      <c r="AC608" s="11">
        <v>10</v>
      </c>
      <c r="AD608" s="11">
        <v>10</v>
      </c>
      <c r="AE608" s="11">
        <v>10</v>
      </c>
      <c r="AF608" s="11">
        <v>10</v>
      </c>
      <c r="AG608" s="11">
        <v>10</v>
      </c>
      <c r="AH608" s="11">
        <v>10</v>
      </c>
      <c r="AI608" s="11">
        <v>10</v>
      </c>
      <c r="AJ608" s="11">
        <v>10</v>
      </c>
      <c r="AK608" s="11">
        <v>0</v>
      </c>
      <c r="AL608" s="11">
        <v>10</v>
      </c>
      <c r="AM608" s="11">
        <v>111</v>
      </c>
      <c r="AN608" s="11">
        <v>60</v>
      </c>
      <c r="AO608" s="11">
        <v>10</v>
      </c>
      <c r="AP608" s="11">
        <v>110</v>
      </c>
      <c r="AQ608" s="11">
        <v>50</v>
      </c>
      <c r="AR608" s="11">
        <v>30</v>
      </c>
      <c r="AS608" s="11">
        <v>1</v>
      </c>
      <c r="AT608" s="11">
        <v>120</v>
      </c>
      <c r="AU608" s="11">
        <v>556</v>
      </c>
      <c r="AV608" s="11">
        <v>40704</v>
      </c>
      <c r="AW608" s="11">
        <v>2632</v>
      </c>
      <c r="AX608" s="11">
        <v>5076</v>
      </c>
      <c r="AY608" s="11">
        <v>2249</v>
      </c>
      <c r="AZ608" s="11">
        <v>11935</v>
      </c>
      <c r="BA608" s="11">
        <v>10207</v>
      </c>
      <c r="BB608" s="11">
        <v>7357</v>
      </c>
      <c r="BC608" s="11">
        <v>3762</v>
      </c>
      <c r="BD608" s="11">
        <v>513</v>
      </c>
      <c r="BE608" s="11">
        <v>3259</v>
      </c>
      <c r="BF608" s="11">
        <v>1054</v>
      </c>
      <c r="BG608" s="11">
        <v>16618</v>
      </c>
      <c r="BH608" s="11">
        <v>3516</v>
      </c>
      <c r="BI608" s="11">
        <v>5</v>
      </c>
      <c r="BJ608" s="11">
        <v>7</v>
      </c>
      <c r="BK608" s="11">
        <v>8</v>
      </c>
      <c r="BL608" s="11">
        <v>9</v>
      </c>
      <c r="BM608" s="11">
        <v>7</v>
      </c>
      <c r="BN608" s="11">
        <v>6</v>
      </c>
      <c r="BO608" s="11">
        <v>9</v>
      </c>
      <c r="BP608" s="11">
        <v>9</v>
      </c>
      <c r="BQ608" s="11">
        <v>8</v>
      </c>
      <c r="BR608" s="11">
        <v>9</v>
      </c>
      <c r="BS608" s="11">
        <v>10</v>
      </c>
      <c r="BT608" s="11">
        <v>14</v>
      </c>
      <c r="BU608" s="11">
        <v>21</v>
      </c>
      <c r="BV608" s="11">
        <v>8</v>
      </c>
      <c r="BW608" s="11">
        <v>2</v>
      </c>
      <c r="BX608" s="11">
        <v>37</v>
      </c>
      <c r="BY608" s="11">
        <v>18</v>
      </c>
      <c r="BZ608" s="11">
        <v>39</v>
      </c>
      <c r="CA608" s="11">
        <v>41</v>
      </c>
      <c r="CB608" s="11">
        <v>20</v>
      </c>
      <c r="CC608" s="11">
        <v>16</v>
      </c>
      <c r="CD608" s="11">
        <v>4</v>
      </c>
      <c r="CE608" s="11">
        <v>21</v>
      </c>
      <c r="CF608" s="11">
        <v>4</v>
      </c>
      <c r="CG608" s="11">
        <v>29</v>
      </c>
      <c r="CH608" s="11">
        <v>14</v>
      </c>
      <c r="CI608" s="11"/>
      <c r="CJ608" s="11"/>
      <c r="CK608" s="11" t="s">
        <v>158</v>
      </c>
      <c r="CL608" s="11" t="s">
        <v>158</v>
      </c>
      <c r="CM608" s="11" t="s">
        <v>158</v>
      </c>
      <c r="CN608" s="11" t="s">
        <v>158</v>
      </c>
      <c r="CO608" s="11" t="s">
        <v>158</v>
      </c>
      <c r="CP608" s="11" t="s">
        <v>158</v>
      </c>
      <c r="CQ608" s="11" t="s">
        <v>158</v>
      </c>
      <c r="CR608" s="11" t="s">
        <v>158</v>
      </c>
      <c r="CS608" s="11" t="s">
        <v>158</v>
      </c>
      <c r="CT608" s="11" t="s">
        <v>158</v>
      </c>
      <c r="CU608" s="11" t="s">
        <v>158</v>
      </c>
      <c r="CV608" s="11" t="s">
        <v>158</v>
      </c>
      <c r="CW608" s="11" t="s">
        <v>158</v>
      </c>
      <c r="CX608" s="11" t="s">
        <v>154</v>
      </c>
      <c r="CY608" s="11" t="s">
        <v>154</v>
      </c>
      <c r="CZ608" s="11" t="s">
        <v>154</v>
      </c>
      <c r="DA608" s="11" t="s">
        <v>154</v>
      </c>
      <c r="DB608" s="11" t="s">
        <v>154</v>
      </c>
      <c r="DC608" s="11" t="s">
        <v>154</v>
      </c>
      <c r="DD608" s="11" t="s">
        <v>154</v>
      </c>
      <c r="DE608" s="11" t="s">
        <v>154</v>
      </c>
      <c r="DF608" s="11" t="s">
        <v>154</v>
      </c>
      <c r="DG608" s="11" t="s">
        <v>154</v>
      </c>
      <c r="DH608" s="11" t="s">
        <v>154</v>
      </c>
      <c r="DI608" s="11" t="s">
        <v>154</v>
      </c>
      <c r="DJ608" s="11" t="s">
        <v>154</v>
      </c>
      <c r="DK608" s="11" t="s">
        <v>157</v>
      </c>
      <c r="DL608" s="11" t="s">
        <v>157</v>
      </c>
      <c r="DM608" s="11" t="s">
        <v>157</v>
      </c>
      <c r="DN608" s="11" t="s">
        <v>157</v>
      </c>
      <c r="DO608" s="11" t="s">
        <v>157</v>
      </c>
      <c r="DP608" s="11" t="s">
        <v>157</v>
      </c>
      <c r="DQ608" s="11" t="s">
        <v>157</v>
      </c>
      <c r="DR608" s="11" t="s">
        <v>157</v>
      </c>
      <c r="DS608" s="11" t="s">
        <v>157</v>
      </c>
      <c r="DT608" s="11" t="s">
        <v>157</v>
      </c>
      <c r="DU608" s="11" t="s">
        <v>157</v>
      </c>
      <c r="DV608" s="11" t="s">
        <v>157</v>
      </c>
      <c r="DW608" s="11" t="s">
        <v>157</v>
      </c>
      <c r="DX608" s="11" t="b">
        <v>1</v>
      </c>
      <c r="DY608" s="11" t="b">
        <v>1</v>
      </c>
      <c r="DZ608" s="11" t="b">
        <v>1</v>
      </c>
      <c r="EA608" s="11" t="b">
        <v>1</v>
      </c>
      <c r="EB608" s="11" t="b">
        <v>1</v>
      </c>
      <c r="EC608" s="11" t="b">
        <v>1</v>
      </c>
      <c r="ED608" s="11" t="b">
        <v>1</v>
      </c>
      <c r="EE608" s="11" t="b">
        <v>1</v>
      </c>
      <c r="EF608" s="11" t="b">
        <v>1</v>
      </c>
      <c r="EG608" s="11" t="b">
        <v>1</v>
      </c>
      <c r="EH608" s="11" t="b">
        <v>1</v>
      </c>
      <c r="EI608" s="11" t="b">
        <v>0</v>
      </c>
      <c r="EJ608" s="11" t="b">
        <v>1</v>
      </c>
      <c r="EK608" s="11">
        <v>8.4636000000000003E-2</v>
      </c>
      <c r="EL608" s="11">
        <v>0.55845699999999998</v>
      </c>
      <c r="EM608" s="11">
        <v>1.3601E-2</v>
      </c>
      <c r="EN608" s="11">
        <v>4.0682000000000003E-2</v>
      </c>
      <c r="EO608" s="11">
        <v>0.67345600000000005</v>
      </c>
      <c r="EP608" s="11">
        <v>1.9373999999999999E-2</v>
      </c>
      <c r="EQ608" s="11">
        <v>1.9536999999999999E-2</v>
      </c>
      <c r="ER608" s="11">
        <v>5.8007999999999997E-2</v>
      </c>
      <c r="ES608" s="11">
        <v>4.5809000000000002E-2</v>
      </c>
      <c r="ET608" s="11">
        <v>5.1167999999999998E-2</v>
      </c>
      <c r="EU608" s="11">
        <v>7.0384000000000002E-2</v>
      </c>
      <c r="EV608" s="11">
        <v>14.29472</v>
      </c>
      <c r="EW608" s="11">
        <v>6.8427000000000002E-2</v>
      </c>
      <c r="EX608" s="11" t="s">
        <v>595</v>
      </c>
      <c r="EY608" s="11" t="str">
        <f>VLOOKUP(Table8[[#This Row],[Candidate Detail Answer: City]],cities,2,FALSE)</f>
        <v>Sugar Land</v>
      </c>
      <c r="EZ608" s="11" t="str">
        <f>VLOOKUP(Table8[[#This Row],[Candidate Detail Answer: City]],cities,3,FALSE)</f>
        <v>TX</v>
      </c>
      <c r="FA608" s="21">
        <f>VLOOKUP(Table8[[#This Row],[Candidate Detail Answer: City]],cities,4,FALSE)</f>
        <v>77478</v>
      </c>
      <c r="FB608" s="11" t="s">
        <v>267</v>
      </c>
      <c r="FC608" s="11" t="str">
        <f>VLOOKUP(Table8[[#This Row],[Candidate Detail Answer: Major]],majors_final,3,FALSE)</f>
        <v>Software Engineering</v>
      </c>
      <c r="FD608" s="11" t="str">
        <f>VLOOKUP(Table8[[#This Row],[Candidate Detail Answer: Major]],majors_final,4,FALSE)</f>
        <v>IT-development focused</v>
      </c>
      <c r="FE608" s="11">
        <f>VLOOKUP(Table8[[#This Row],[Candidate Detail Answer: Major]],majors_final,5,FALSE)</f>
        <v>0</v>
      </c>
      <c r="FF608" s="11">
        <f>VLOOKUP(Table8[[#This Row],[Candidate Detail Answer: Major]],majors_final,6,FALSE)</f>
        <v>0</v>
      </c>
      <c r="FG608" s="5"/>
      <c r="FH608" s="5"/>
      <c r="FI608" s="11"/>
    </row>
    <row r="609" spans="1:165" ht="12.75" x14ac:dyDescent="0.2">
      <c r="A609" s="11">
        <v>33750659</v>
      </c>
      <c r="B609" s="11">
        <v>45381852</v>
      </c>
      <c r="C609" s="11">
        <v>49723.2520833331</v>
      </c>
      <c r="D609" s="11" t="s">
        <v>153</v>
      </c>
      <c r="E609" s="11">
        <v>345600</v>
      </c>
      <c r="F609" s="11">
        <v>52144398</v>
      </c>
      <c r="G609" s="11">
        <v>49296.335416667498</v>
      </c>
      <c r="H609" s="11">
        <v>48758.920138887799</v>
      </c>
      <c r="I609" s="11">
        <v>423640</v>
      </c>
      <c r="J609" s="11">
        <v>1</v>
      </c>
      <c r="K609" s="11">
        <v>46</v>
      </c>
      <c r="L609" s="11">
        <v>82218</v>
      </c>
      <c r="M609" s="11">
        <v>131</v>
      </c>
      <c r="N609" s="11">
        <v>130.5</v>
      </c>
      <c r="O609" s="11">
        <v>92</v>
      </c>
      <c r="P609" s="11">
        <v>99.61</v>
      </c>
      <c r="Q609" s="11">
        <v>323978</v>
      </c>
      <c r="R609" s="11" t="s">
        <v>154</v>
      </c>
      <c r="S609" s="11" t="s">
        <v>155</v>
      </c>
      <c r="T609" s="11" t="s">
        <v>208</v>
      </c>
      <c r="U609" s="11">
        <v>1</v>
      </c>
      <c r="V609" s="11" t="s">
        <v>154</v>
      </c>
      <c r="W609" s="11" t="s">
        <v>157</v>
      </c>
      <c r="X609" s="11">
        <v>5</v>
      </c>
      <c r="Y609" s="11">
        <v>0.5</v>
      </c>
      <c r="Z609" s="11">
        <v>10</v>
      </c>
      <c r="AA609" s="11">
        <v>10</v>
      </c>
      <c r="AB609" s="11">
        <v>10</v>
      </c>
      <c r="AC609" s="11">
        <v>10</v>
      </c>
      <c r="AD609" s="11">
        <v>10</v>
      </c>
      <c r="AE609" s="11">
        <v>10</v>
      </c>
      <c r="AF609" s="11">
        <v>10</v>
      </c>
      <c r="AG609" s="11">
        <v>10</v>
      </c>
      <c r="AH609" s="11">
        <v>10</v>
      </c>
      <c r="AI609" s="11">
        <v>10</v>
      </c>
      <c r="AJ609" s="11">
        <v>10</v>
      </c>
      <c r="AK609" s="11">
        <v>10</v>
      </c>
      <c r="AL609" s="11">
        <v>10</v>
      </c>
      <c r="AM609" s="11">
        <v>120.5</v>
      </c>
      <c r="AN609" s="11">
        <v>60</v>
      </c>
      <c r="AO609" s="11">
        <v>10</v>
      </c>
      <c r="AP609" s="11">
        <v>120</v>
      </c>
      <c r="AQ609" s="11">
        <v>60</v>
      </c>
      <c r="AR609" s="11">
        <v>40</v>
      </c>
      <c r="AS609" s="11">
        <v>0.5</v>
      </c>
      <c r="AT609" s="11">
        <v>130</v>
      </c>
      <c r="AU609" s="11">
        <v>126</v>
      </c>
      <c r="AV609" s="11">
        <v>2174</v>
      </c>
      <c r="AW609" s="11">
        <v>495</v>
      </c>
      <c r="AX609" s="11">
        <v>1597</v>
      </c>
      <c r="AY609" s="11">
        <v>937</v>
      </c>
      <c r="AZ609" s="11">
        <v>1123</v>
      </c>
      <c r="BA609" s="11">
        <v>985</v>
      </c>
      <c r="BB609" s="11">
        <v>45160</v>
      </c>
      <c r="BC609" s="11">
        <v>1081</v>
      </c>
      <c r="BD609" s="11">
        <v>331</v>
      </c>
      <c r="BE609" s="11">
        <v>4655</v>
      </c>
      <c r="BF609" s="11">
        <v>2419</v>
      </c>
      <c r="BG609" s="11">
        <v>1375</v>
      </c>
      <c r="BH609" s="11">
        <v>5979</v>
      </c>
      <c r="BI609" s="11">
        <v>14</v>
      </c>
      <c r="BJ609" s="11">
        <v>15</v>
      </c>
      <c r="BK609" s="11">
        <v>12</v>
      </c>
      <c r="BL609" s="11">
        <v>16</v>
      </c>
      <c r="BM609" s="11">
        <v>11</v>
      </c>
      <c r="BN609" s="11">
        <v>12</v>
      </c>
      <c r="BO609" s="11">
        <v>17</v>
      </c>
      <c r="BP609" s="11">
        <v>15</v>
      </c>
      <c r="BQ609" s="11">
        <v>13</v>
      </c>
      <c r="BR609" s="11">
        <v>14</v>
      </c>
      <c r="BS609" s="11">
        <v>17</v>
      </c>
      <c r="BT609" s="11">
        <v>24</v>
      </c>
      <c r="BU609" s="11">
        <v>27</v>
      </c>
      <c r="BV609" s="11">
        <v>2</v>
      </c>
      <c r="BW609" s="11">
        <v>3</v>
      </c>
      <c r="BX609" s="11">
        <v>2</v>
      </c>
      <c r="BY609" s="11">
        <v>2</v>
      </c>
      <c r="BZ609" s="11">
        <v>8</v>
      </c>
      <c r="CA609" s="11">
        <v>5</v>
      </c>
      <c r="CB609" s="11">
        <v>2</v>
      </c>
      <c r="CC609" s="11">
        <v>4</v>
      </c>
      <c r="CD609" s="11">
        <v>2</v>
      </c>
      <c r="CE609" s="11">
        <v>8</v>
      </c>
      <c r="CF609" s="11">
        <v>2</v>
      </c>
      <c r="CG609" s="11">
        <v>3</v>
      </c>
      <c r="CH609" s="11">
        <v>4</v>
      </c>
      <c r="CI609" s="11"/>
      <c r="CJ609" s="11"/>
      <c r="CK609" s="11" t="s">
        <v>158</v>
      </c>
      <c r="CL609" s="11" t="s">
        <v>158</v>
      </c>
      <c r="CM609" s="11" t="s">
        <v>158</v>
      </c>
      <c r="CN609" s="11" t="s">
        <v>158</v>
      </c>
      <c r="CO609" s="11" t="s">
        <v>158</v>
      </c>
      <c r="CP609" s="11" t="s">
        <v>158</v>
      </c>
      <c r="CQ609" s="11" t="s">
        <v>158</v>
      </c>
      <c r="CR609" s="11" t="s">
        <v>158</v>
      </c>
      <c r="CS609" s="11" t="s">
        <v>158</v>
      </c>
      <c r="CT609" s="11" t="s">
        <v>158</v>
      </c>
      <c r="CU609" s="11" t="s">
        <v>158</v>
      </c>
      <c r="CV609" s="11" t="s">
        <v>158</v>
      </c>
      <c r="CW609" s="11" t="s">
        <v>158</v>
      </c>
      <c r="CX609" s="11" t="s">
        <v>154</v>
      </c>
      <c r="CY609" s="11" t="s">
        <v>154</v>
      </c>
      <c r="CZ609" s="11" t="s">
        <v>154</v>
      </c>
      <c r="DA609" s="11" t="s">
        <v>154</v>
      </c>
      <c r="DB609" s="11" t="s">
        <v>154</v>
      </c>
      <c r="DC609" s="11" t="s">
        <v>154</v>
      </c>
      <c r="DD609" s="11" t="s">
        <v>154</v>
      </c>
      <c r="DE609" s="11" t="s">
        <v>154</v>
      </c>
      <c r="DF609" s="11" t="s">
        <v>154</v>
      </c>
      <c r="DG609" s="11" t="s">
        <v>154</v>
      </c>
      <c r="DH609" s="11" t="s">
        <v>154</v>
      </c>
      <c r="DI609" s="11" t="s">
        <v>154</v>
      </c>
      <c r="DJ609" s="11" t="s">
        <v>154</v>
      </c>
      <c r="DK609" s="11" t="s">
        <v>157</v>
      </c>
      <c r="DL609" s="11" t="s">
        <v>157</v>
      </c>
      <c r="DM609" s="11" t="s">
        <v>157</v>
      </c>
      <c r="DN609" s="11" t="s">
        <v>157</v>
      </c>
      <c r="DO609" s="11" t="s">
        <v>157</v>
      </c>
      <c r="DP609" s="11" t="s">
        <v>157</v>
      </c>
      <c r="DQ609" s="11" t="s">
        <v>157</v>
      </c>
      <c r="DR609" s="11" t="s">
        <v>157</v>
      </c>
      <c r="DS609" s="11" t="s">
        <v>157</v>
      </c>
      <c r="DT609" s="11" t="s">
        <v>157</v>
      </c>
      <c r="DU609" s="11" t="s">
        <v>157</v>
      </c>
      <c r="DV609" s="11" t="s">
        <v>157</v>
      </c>
      <c r="DW609" s="11" t="s">
        <v>157</v>
      </c>
      <c r="DX609" s="11" t="b">
        <v>1</v>
      </c>
      <c r="DY609" s="11" t="b">
        <v>1</v>
      </c>
      <c r="DZ609" s="11" t="b">
        <v>1</v>
      </c>
      <c r="EA609" s="11" t="b">
        <v>1</v>
      </c>
      <c r="EB609" s="11" t="b">
        <v>1</v>
      </c>
      <c r="EC609" s="11" t="b">
        <v>1</v>
      </c>
      <c r="ED609" s="11" t="b">
        <v>1</v>
      </c>
      <c r="EE609" s="11" t="b">
        <v>1</v>
      </c>
      <c r="EF609" s="11" t="b">
        <v>1</v>
      </c>
      <c r="EG609" s="11" t="b">
        <v>1</v>
      </c>
      <c r="EH609" s="11" t="b">
        <v>1</v>
      </c>
      <c r="EI609" s="11" t="b">
        <v>1</v>
      </c>
      <c r="EJ609" s="11" t="b">
        <v>1</v>
      </c>
      <c r="EK609" s="11">
        <v>3.6083999999999998E-2</v>
      </c>
      <c r="EL609" s="11">
        <v>4.0004999999999999E-2</v>
      </c>
      <c r="EM609" s="11">
        <v>2.9538999999999999E-2</v>
      </c>
      <c r="EN609" s="11">
        <v>3.4013000000000002E-2</v>
      </c>
      <c r="EO609" s="11">
        <v>3.0408999999999999E-2</v>
      </c>
      <c r="EP609" s="11">
        <v>3.0804999999999999E-2</v>
      </c>
      <c r="EQ609" s="11">
        <v>3.3361000000000002E-2</v>
      </c>
      <c r="ER609" s="11">
        <v>3.3964000000000001E-2</v>
      </c>
      <c r="ES609" s="11">
        <v>3.2066999999999998E-2</v>
      </c>
      <c r="ET609" s="11">
        <v>3.1127999999999999E-2</v>
      </c>
      <c r="EU609" s="11">
        <v>3.2073999999999998E-2</v>
      </c>
      <c r="EV609" s="11">
        <v>3.6498999999999997E-2</v>
      </c>
      <c r="EW609" s="11">
        <v>3.6600000000000001E-2</v>
      </c>
      <c r="EX609" s="11" t="s">
        <v>449</v>
      </c>
      <c r="EY609" s="11" t="str">
        <f>VLOOKUP(Table8[[#This Row],[Candidate Detail Answer: City]],cities,2,FALSE)</f>
        <v>Sun City</v>
      </c>
      <c r="EZ609" s="11" t="str">
        <f>VLOOKUP(Table8[[#This Row],[Candidate Detail Answer: City]],cities,3,FALSE)</f>
        <v>AZ</v>
      </c>
      <c r="FA609" s="21">
        <f>VLOOKUP(Table8[[#This Row],[Candidate Detail Answer: City]],cities,4,FALSE)</f>
        <v>85351</v>
      </c>
      <c r="FB609" s="11" t="s">
        <v>450</v>
      </c>
      <c r="FC609" s="11" t="str">
        <f>VLOOKUP(Table8[[#This Row],[Candidate Detail Answer: Major]],majors_final,3,FALSE)</f>
        <v>Science</v>
      </c>
      <c r="FD609" s="11" t="str">
        <f>VLOOKUP(Table8[[#This Row],[Candidate Detail Answer: Major]],majors_final,4,FALSE)</f>
        <v>Non-IT</v>
      </c>
      <c r="FE609" s="11">
        <f>VLOOKUP(Table8[[#This Row],[Candidate Detail Answer: Major]],majors_final,5,FALSE)</f>
        <v>0</v>
      </c>
      <c r="FF609" s="11">
        <f>VLOOKUP(Table8[[#This Row],[Candidate Detail Answer: Major]],majors_final,6,FALSE)</f>
        <v>0</v>
      </c>
      <c r="FG609" s="5"/>
      <c r="FH609" s="5"/>
      <c r="FI609" s="11"/>
    </row>
    <row r="610" spans="1:165" ht="12.75" x14ac:dyDescent="0.2">
      <c r="A610" s="11">
        <v>29175356</v>
      </c>
      <c r="B610" s="11">
        <v>38364622</v>
      </c>
      <c r="C610" s="11">
        <v>51192.738888888503</v>
      </c>
      <c r="D610" s="11" t="s">
        <v>153</v>
      </c>
      <c r="E610" s="11">
        <v>345600</v>
      </c>
      <c r="F610" s="11">
        <v>45697066</v>
      </c>
      <c r="G610" s="11">
        <v>47590.550694445003</v>
      </c>
      <c r="H610" s="11">
        <v>47252.944444443798</v>
      </c>
      <c r="I610" s="11">
        <v>202941</v>
      </c>
      <c r="J610" s="11">
        <v>1</v>
      </c>
      <c r="K610" s="11">
        <v>35</v>
      </c>
      <c r="L610" s="11">
        <v>8619</v>
      </c>
      <c r="M610" s="11">
        <v>131</v>
      </c>
      <c r="N610" s="11">
        <v>130</v>
      </c>
      <c r="O610" s="11">
        <v>92</v>
      </c>
      <c r="P610" s="11">
        <v>99.23</v>
      </c>
      <c r="Q610" s="11">
        <v>113154</v>
      </c>
      <c r="R610" s="11" t="s">
        <v>154</v>
      </c>
      <c r="S610" s="11" t="s">
        <v>155</v>
      </c>
      <c r="T610" s="11" t="s">
        <v>156</v>
      </c>
      <c r="U610" s="11">
        <v>0</v>
      </c>
      <c r="V610" s="11" t="s">
        <v>154</v>
      </c>
      <c r="W610" s="11" t="s">
        <v>157</v>
      </c>
      <c r="X610" s="11">
        <v>3</v>
      </c>
      <c r="Y610" s="11"/>
      <c r="Z610" s="11">
        <v>10</v>
      </c>
      <c r="AA610" s="11">
        <v>10</v>
      </c>
      <c r="AB610" s="11">
        <v>10</v>
      </c>
      <c r="AC610" s="11">
        <v>10</v>
      </c>
      <c r="AD610" s="11">
        <v>10</v>
      </c>
      <c r="AE610" s="11">
        <v>10</v>
      </c>
      <c r="AF610" s="11">
        <v>10</v>
      </c>
      <c r="AG610" s="11">
        <v>10</v>
      </c>
      <c r="AH610" s="11">
        <v>10</v>
      </c>
      <c r="AI610" s="11">
        <v>10</v>
      </c>
      <c r="AJ610" s="11">
        <v>10</v>
      </c>
      <c r="AK610" s="11">
        <v>10</v>
      </c>
      <c r="AL610" s="11">
        <v>10</v>
      </c>
      <c r="AM610" s="11">
        <v>120</v>
      </c>
      <c r="AN610" s="11">
        <v>60</v>
      </c>
      <c r="AO610" s="11">
        <v>10</v>
      </c>
      <c r="AP610" s="11">
        <v>120</v>
      </c>
      <c r="AQ610" s="11">
        <v>60</v>
      </c>
      <c r="AR610" s="11">
        <v>40</v>
      </c>
      <c r="AS610" s="11">
        <v>0</v>
      </c>
      <c r="AT610" s="11">
        <v>130</v>
      </c>
      <c r="AU610" s="11"/>
      <c r="AV610" s="11">
        <v>3666</v>
      </c>
      <c r="AW610" s="11">
        <v>3340</v>
      </c>
      <c r="AX610" s="11">
        <v>30314</v>
      </c>
      <c r="AY610" s="11">
        <v>12210</v>
      </c>
      <c r="AZ610" s="11">
        <v>22078</v>
      </c>
      <c r="BA610" s="11">
        <v>5927</v>
      </c>
      <c r="BB610" s="11">
        <v>2230</v>
      </c>
      <c r="BC610" s="11">
        <v>2344</v>
      </c>
      <c r="BD610" s="11">
        <v>2087</v>
      </c>
      <c r="BE610" s="11">
        <v>542</v>
      </c>
      <c r="BF610" s="11">
        <v>2117</v>
      </c>
      <c r="BG610" s="11">
        <v>670</v>
      </c>
      <c r="BH610" s="11">
        <v>1054</v>
      </c>
      <c r="BI610" s="11">
        <v>10</v>
      </c>
      <c r="BJ610" s="11">
        <v>10</v>
      </c>
      <c r="BK610" s="11">
        <v>13</v>
      </c>
      <c r="BL610" s="11">
        <v>14</v>
      </c>
      <c r="BM610" s="11">
        <v>10</v>
      </c>
      <c r="BN610" s="11">
        <v>10</v>
      </c>
      <c r="BO610" s="11">
        <v>14</v>
      </c>
      <c r="BP610" s="11">
        <v>13</v>
      </c>
      <c r="BQ610" s="11">
        <v>11</v>
      </c>
      <c r="BR610" s="11">
        <v>11</v>
      </c>
      <c r="BS610" s="11">
        <v>12</v>
      </c>
      <c r="BT610" s="11">
        <v>19</v>
      </c>
      <c r="BU610" s="11">
        <v>21</v>
      </c>
      <c r="BV610" s="11">
        <v>6</v>
      </c>
      <c r="BW610" s="11">
        <v>4</v>
      </c>
      <c r="BX610" s="11">
        <v>14</v>
      </c>
      <c r="BY610" s="11">
        <v>4</v>
      </c>
      <c r="BZ610" s="11">
        <v>10</v>
      </c>
      <c r="CA610" s="11">
        <v>2</v>
      </c>
      <c r="CB610" s="11">
        <v>4</v>
      </c>
      <c r="CC610" s="11">
        <v>7</v>
      </c>
      <c r="CD610" s="11">
        <v>10</v>
      </c>
      <c r="CE610" s="11">
        <v>5</v>
      </c>
      <c r="CF610" s="11">
        <v>1</v>
      </c>
      <c r="CG610" s="11">
        <v>4</v>
      </c>
      <c r="CH610" s="11">
        <v>4</v>
      </c>
      <c r="CI610" s="11">
        <v>7</v>
      </c>
      <c r="CJ610" s="11">
        <v>10</v>
      </c>
      <c r="CK610" s="11" t="s">
        <v>158</v>
      </c>
      <c r="CL610" s="11" t="s">
        <v>158</v>
      </c>
      <c r="CM610" s="11" t="s">
        <v>158</v>
      </c>
      <c r="CN610" s="11" t="s">
        <v>158</v>
      </c>
      <c r="CO610" s="11" t="s">
        <v>158</v>
      </c>
      <c r="CP610" s="11" t="s">
        <v>158</v>
      </c>
      <c r="CQ610" s="11" t="s">
        <v>158</v>
      </c>
      <c r="CR610" s="11" t="s">
        <v>158</v>
      </c>
      <c r="CS610" s="11" t="s">
        <v>158</v>
      </c>
      <c r="CT610" s="11" t="s">
        <v>158</v>
      </c>
      <c r="CU610" s="11" t="s">
        <v>158</v>
      </c>
      <c r="CV610" s="11"/>
      <c r="CW610" s="11"/>
      <c r="CX610" s="11" t="s">
        <v>154</v>
      </c>
      <c r="CY610" s="11" t="s">
        <v>154</v>
      </c>
      <c r="CZ610" s="11" t="s">
        <v>154</v>
      </c>
      <c r="DA610" s="11" t="s">
        <v>154</v>
      </c>
      <c r="DB610" s="11" t="s">
        <v>154</v>
      </c>
      <c r="DC610" s="11" t="s">
        <v>154</v>
      </c>
      <c r="DD610" s="11" t="s">
        <v>154</v>
      </c>
      <c r="DE610" s="11" t="s">
        <v>154</v>
      </c>
      <c r="DF610" s="11" t="s">
        <v>154</v>
      </c>
      <c r="DG610" s="11" t="s">
        <v>154</v>
      </c>
      <c r="DH610" s="11" t="s">
        <v>154</v>
      </c>
      <c r="DI610" s="11" t="s">
        <v>154</v>
      </c>
      <c r="DJ610" s="11" t="s">
        <v>154</v>
      </c>
      <c r="DK610" s="11" t="s">
        <v>157</v>
      </c>
      <c r="DL610" s="11" t="s">
        <v>157</v>
      </c>
      <c r="DM610" s="11" t="s">
        <v>157</v>
      </c>
      <c r="DN610" s="11" t="s">
        <v>157</v>
      </c>
      <c r="DO610" s="11" t="s">
        <v>157</v>
      </c>
      <c r="DP610" s="11" t="s">
        <v>157</v>
      </c>
      <c r="DQ610" s="11" t="s">
        <v>157</v>
      </c>
      <c r="DR610" s="11" t="s">
        <v>157</v>
      </c>
      <c r="DS610" s="11" t="s">
        <v>157</v>
      </c>
      <c r="DT610" s="11" t="s">
        <v>157</v>
      </c>
      <c r="DU610" s="11" t="s">
        <v>157</v>
      </c>
      <c r="DV610" s="11" t="s">
        <v>157</v>
      </c>
      <c r="DW610" s="11" t="s">
        <v>157</v>
      </c>
      <c r="DX610" s="11" t="b">
        <v>1</v>
      </c>
      <c r="DY610" s="11" t="b">
        <v>1</v>
      </c>
      <c r="DZ610" s="11" t="b">
        <v>1</v>
      </c>
      <c r="EA610" s="11" t="b">
        <v>1</v>
      </c>
      <c r="EB610" s="11" t="b">
        <v>1</v>
      </c>
      <c r="EC610" s="11" t="b">
        <v>1</v>
      </c>
      <c r="ED610" s="11" t="b">
        <v>1</v>
      </c>
      <c r="EE610" s="11" t="b">
        <v>1</v>
      </c>
      <c r="EF610" s="11" t="b">
        <v>1</v>
      </c>
      <c r="EG610" s="11" t="b">
        <v>1</v>
      </c>
      <c r="EH610" s="11" t="b">
        <v>1</v>
      </c>
      <c r="EI610" s="11" t="b">
        <v>1</v>
      </c>
      <c r="EJ610" s="11" t="b">
        <v>1</v>
      </c>
      <c r="EK610" s="11">
        <v>3.2230000000000002E-2</v>
      </c>
      <c r="EL610" s="11">
        <v>3.2183000000000003E-2</v>
      </c>
      <c r="EM610" s="11">
        <v>2.9815000000000001E-2</v>
      </c>
      <c r="EN610" s="11">
        <v>0.16997699999999999</v>
      </c>
      <c r="EO610" s="11">
        <v>3.2830999999999999E-2</v>
      </c>
      <c r="EP610" s="11">
        <v>3.3345E-2</v>
      </c>
      <c r="EQ610" s="11">
        <v>3.7536E-2</v>
      </c>
      <c r="ER610" s="11">
        <v>3.0908999999999999E-2</v>
      </c>
      <c r="ES610" s="11">
        <v>4.5526999999999998E-2</v>
      </c>
      <c r="ET610" s="11">
        <v>4.0787999999999998E-2</v>
      </c>
      <c r="EU610" s="11">
        <v>3.8184000000000003E-2</v>
      </c>
      <c r="EV610" s="11">
        <v>4.0404000000000002E-2</v>
      </c>
      <c r="EW610" s="11">
        <v>4.3011000000000001E-2</v>
      </c>
      <c r="EX610" s="11" t="s">
        <v>551</v>
      </c>
      <c r="EY610" s="11" t="str">
        <f>VLOOKUP(Table8[[#This Row],[Candidate Detail Answer: City]],cities,2,FALSE)</f>
        <v>Superior</v>
      </c>
      <c r="EZ610" s="11" t="str">
        <f>VLOOKUP(Table8[[#This Row],[Candidate Detail Answer: City]],cities,3,FALSE)</f>
        <v>CO</v>
      </c>
      <c r="FA610" s="21">
        <f>VLOOKUP(Table8[[#This Row],[Candidate Detail Answer: City]],cities,4,FALSE)</f>
        <v>80027</v>
      </c>
      <c r="FB610" s="11" t="s">
        <v>552</v>
      </c>
      <c r="FC610" s="11" t="str">
        <f>VLOOKUP(Table8[[#This Row],[Candidate Detail Answer: Major]],majors_final,3,FALSE)</f>
        <v>N/A</v>
      </c>
      <c r="FD610" s="11" t="str">
        <f>VLOOKUP(Table8[[#This Row],[Candidate Detail Answer: Major]],majors_final,4,FALSE)</f>
        <v>N/A</v>
      </c>
      <c r="FE610" s="11">
        <f>VLOOKUP(Table8[[#This Row],[Candidate Detail Answer: Major]],majors_final,5,FALSE)</f>
        <v>0</v>
      </c>
      <c r="FF610" s="11">
        <f>VLOOKUP(Table8[[#This Row],[Candidate Detail Answer: Major]],majors_final,6,FALSE)</f>
        <v>0</v>
      </c>
      <c r="FG610" s="11">
        <v>4.5526999999999998E-2</v>
      </c>
      <c r="FH610" s="11">
        <v>4.0787999999999998E-2</v>
      </c>
      <c r="FI610" s="11">
        <v>1</v>
      </c>
    </row>
    <row r="611" spans="1:165" ht="12.75" x14ac:dyDescent="0.2">
      <c r="A611" s="11">
        <v>25915110</v>
      </c>
      <c r="B611" s="11">
        <v>34482296</v>
      </c>
      <c r="C611" s="11">
        <v>54855.489583332703</v>
      </c>
      <c r="D611" s="11" t="s">
        <v>153</v>
      </c>
      <c r="E611" s="11">
        <v>345600</v>
      </c>
      <c r="F611" s="11">
        <v>40066616</v>
      </c>
      <c r="G611" s="11">
        <v>46547.0118055559</v>
      </c>
      <c r="H611" s="11">
        <v>46331.641666666197</v>
      </c>
      <c r="I611" s="11">
        <v>255042</v>
      </c>
      <c r="J611" s="11">
        <v>1</v>
      </c>
      <c r="K611" s="11">
        <v>93</v>
      </c>
      <c r="L611" s="11">
        <v>184478</v>
      </c>
      <c r="M611" s="11">
        <v>131</v>
      </c>
      <c r="N611" s="11">
        <v>100</v>
      </c>
      <c r="O611" s="11">
        <v>92</v>
      </c>
      <c r="P611" s="11">
        <v>76.33</v>
      </c>
      <c r="Q611" s="11">
        <v>145144</v>
      </c>
      <c r="R611" s="11" t="s">
        <v>154</v>
      </c>
      <c r="S611" s="11" t="s">
        <v>155</v>
      </c>
      <c r="T611" s="11" t="s">
        <v>156</v>
      </c>
      <c r="U611" s="11">
        <v>45</v>
      </c>
      <c r="V611" s="11" t="s">
        <v>154</v>
      </c>
      <c r="W611" s="11" t="s">
        <v>157</v>
      </c>
      <c r="X611" s="11">
        <v>5</v>
      </c>
      <c r="Y611" s="11" t="s">
        <v>157</v>
      </c>
      <c r="Z611" s="11">
        <v>10</v>
      </c>
      <c r="AA611" s="11">
        <v>10</v>
      </c>
      <c r="AB611" s="11">
        <v>10</v>
      </c>
      <c r="AC611" s="11">
        <v>0</v>
      </c>
      <c r="AD611" s="11">
        <v>10</v>
      </c>
      <c r="AE611" s="11">
        <v>10</v>
      </c>
      <c r="AF611" s="11">
        <v>10</v>
      </c>
      <c r="AG611" s="11">
        <v>10</v>
      </c>
      <c r="AH611" s="11">
        <v>10</v>
      </c>
      <c r="AI611" s="11">
        <v>10</v>
      </c>
      <c r="AJ611" s="11">
        <v>10</v>
      </c>
      <c r="AK611" s="11">
        <v>0</v>
      </c>
      <c r="AL611" s="11">
        <v>0</v>
      </c>
      <c r="AM611" s="11">
        <v>90</v>
      </c>
      <c r="AN611" s="11">
        <v>50</v>
      </c>
      <c r="AO611" s="11">
        <v>0</v>
      </c>
      <c r="AP611" s="11">
        <v>100</v>
      </c>
      <c r="AQ611" s="11">
        <v>40</v>
      </c>
      <c r="AR611" s="11">
        <v>20</v>
      </c>
      <c r="AS611" s="11">
        <v>0</v>
      </c>
      <c r="AT611" s="11">
        <v>100</v>
      </c>
      <c r="AU611" s="11" t="s">
        <v>157</v>
      </c>
      <c r="AV611" s="11">
        <v>9019</v>
      </c>
      <c r="AW611" s="11">
        <v>22169</v>
      </c>
      <c r="AX611" s="11">
        <v>3554</v>
      </c>
      <c r="AY611" s="11">
        <v>18117</v>
      </c>
      <c r="AZ611" s="11">
        <v>6497</v>
      </c>
      <c r="BA611" s="11">
        <v>3416</v>
      </c>
      <c r="BB611" s="11">
        <v>11256</v>
      </c>
      <c r="BC611" s="11">
        <v>7680</v>
      </c>
      <c r="BD611" s="11">
        <v>5234</v>
      </c>
      <c r="BE611" s="11">
        <v>3531</v>
      </c>
      <c r="BF611" s="11">
        <v>11398</v>
      </c>
      <c r="BG611" s="11">
        <v>2040</v>
      </c>
      <c r="BH611" s="11">
        <v>4856</v>
      </c>
      <c r="BI611" s="11">
        <v>10</v>
      </c>
      <c r="BJ611" s="11">
        <v>12</v>
      </c>
      <c r="BK611" s="11">
        <v>8</v>
      </c>
      <c r="BL611" s="11">
        <v>12</v>
      </c>
      <c r="BM611" s="11">
        <v>12</v>
      </c>
      <c r="BN611" s="11">
        <v>16</v>
      </c>
      <c r="BO611" s="11">
        <v>10</v>
      </c>
      <c r="BP611" s="11">
        <v>11</v>
      </c>
      <c r="BQ611" s="11">
        <v>9</v>
      </c>
      <c r="BR611" s="11">
        <v>10</v>
      </c>
      <c r="BS611" s="11">
        <v>13</v>
      </c>
      <c r="BT611" s="11">
        <v>10</v>
      </c>
      <c r="BU611" s="11">
        <v>25</v>
      </c>
      <c r="BV611" s="11">
        <v>18</v>
      </c>
      <c r="BW611" s="11">
        <v>10</v>
      </c>
      <c r="BX611" s="11">
        <v>9</v>
      </c>
      <c r="BY611" s="11">
        <v>16</v>
      </c>
      <c r="BZ611" s="11">
        <v>9</v>
      </c>
      <c r="CA611" s="11">
        <v>10</v>
      </c>
      <c r="CB611" s="11">
        <v>2</v>
      </c>
      <c r="CC611" s="11">
        <v>5</v>
      </c>
      <c r="CD611" s="11">
        <v>4</v>
      </c>
      <c r="CE611" s="11">
        <v>2</v>
      </c>
      <c r="CF611" s="11">
        <v>3</v>
      </c>
      <c r="CG611" s="11">
        <v>2</v>
      </c>
      <c r="CH611" s="11">
        <v>15</v>
      </c>
      <c r="CI611" s="11"/>
      <c r="CJ611" s="11"/>
      <c r="CK611" s="11" t="s">
        <v>158</v>
      </c>
      <c r="CL611" s="11" t="s">
        <v>158</v>
      </c>
      <c r="CM611" s="11" t="s">
        <v>158</v>
      </c>
      <c r="CN611" s="11" t="s">
        <v>158</v>
      </c>
      <c r="CO611" s="11" t="s">
        <v>158</v>
      </c>
      <c r="CP611" s="11" t="s">
        <v>158</v>
      </c>
      <c r="CQ611" s="11" t="s">
        <v>158</v>
      </c>
      <c r="CR611" s="11" t="s">
        <v>158</v>
      </c>
      <c r="CS611" s="11" t="s">
        <v>158</v>
      </c>
      <c r="CT611" s="11" t="s">
        <v>158</v>
      </c>
      <c r="CU611" s="11" t="s">
        <v>158</v>
      </c>
      <c r="CV611" s="11" t="s">
        <v>158</v>
      </c>
      <c r="CW611" s="11" t="s">
        <v>158</v>
      </c>
      <c r="CX611" s="11" t="s">
        <v>154</v>
      </c>
      <c r="CY611" s="11" t="s">
        <v>154</v>
      </c>
      <c r="CZ611" s="11" t="s">
        <v>154</v>
      </c>
      <c r="DA611" s="11" t="s">
        <v>154</v>
      </c>
      <c r="DB611" s="11" t="s">
        <v>154</v>
      </c>
      <c r="DC611" s="11" t="s">
        <v>154</v>
      </c>
      <c r="DD611" s="11" t="s">
        <v>154</v>
      </c>
      <c r="DE611" s="11" t="s">
        <v>154</v>
      </c>
      <c r="DF611" s="11" t="s">
        <v>154</v>
      </c>
      <c r="DG611" s="11" t="s">
        <v>154</v>
      </c>
      <c r="DH611" s="11" t="s">
        <v>154</v>
      </c>
      <c r="DI611" s="11" t="s">
        <v>154</v>
      </c>
      <c r="DJ611" s="11" t="s">
        <v>154</v>
      </c>
      <c r="DK611" s="11" t="s">
        <v>157</v>
      </c>
      <c r="DL611" s="11" t="s">
        <v>157</v>
      </c>
      <c r="DM611" s="11" t="s">
        <v>157</v>
      </c>
      <c r="DN611" s="11" t="s">
        <v>157</v>
      </c>
      <c r="DO611" s="11" t="s">
        <v>157</v>
      </c>
      <c r="DP611" s="11" t="s">
        <v>157</v>
      </c>
      <c r="DQ611" s="11" t="s">
        <v>157</v>
      </c>
      <c r="DR611" s="11" t="s">
        <v>157</v>
      </c>
      <c r="DS611" s="11" t="s">
        <v>157</v>
      </c>
      <c r="DT611" s="11" t="s">
        <v>157</v>
      </c>
      <c r="DU611" s="11" t="s">
        <v>157</v>
      </c>
      <c r="DV611" s="11" t="s">
        <v>157</v>
      </c>
      <c r="DW611" s="11" t="s">
        <v>157</v>
      </c>
      <c r="DX611" s="11" t="b">
        <v>1</v>
      </c>
      <c r="DY611" s="11" t="b">
        <v>1</v>
      </c>
      <c r="DZ611" s="11" t="b">
        <v>1</v>
      </c>
      <c r="EA611" s="11" t="b">
        <v>0</v>
      </c>
      <c r="EB611" s="11" t="b">
        <v>1</v>
      </c>
      <c r="EC611" s="11" t="b">
        <v>1</v>
      </c>
      <c r="ED611" s="11" t="b">
        <v>1</v>
      </c>
      <c r="EE611" s="11" t="b">
        <v>1</v>
      </c>
      <c r="EF611" s="11" t="b">
        <v>1</v>
      </c>
      <c r="EG611" s="11" t="b">
        <v>1</v>
      </c>
      <c r="EH611" s="11" t="b">
        <v>1</v>
      </c>
      <c r="EI611" s="11" t="b">
        <v>0</v>
      </c>
      <c r="EJ611" s="11" t="b">
        <v>0</v>
      </c>
      <c r="EK611" s="11">
        <v>0.22928999999999999</v>
      </c>
      <c r="EL611" s="11">
        <v>2.8201E-2</v>
      </c>
      <c r="EM611" s="11">
        <v>3.9802999999999998E-2</v>
      </c>
      <c r="EN611" s="11">
        <v>0.35316799999999998</v>
      </c>
      <c r="EO611" s="11">
        <v>3.3697999999999999E-2</v>
      </c>
      <c r="EP611" s="11">
        <v>3.2754999999999999E-2</v>
      </c>
      <c r="EQ611" s="11">
        <v>3.4792999999999998E-2</v>
      </c>
      <c r="ER611" s="11">
        <v>1.421E-2</v>
      </c>
      <c r="ES611" s="11">
        <v>3.2765000000000002E-2</v>
      </c>
      <c r="ET611" s="11">
        <v>4.8300000000000003E-2</v>
      </c>
      <c r="EU611" s="11">
        <v>6.0790999999999998E-2</v>
      </c>
      <c r="EV611" s="11">
        <v>3.3834000000000003E-2</v>
      </c>
      <c r="EW611" s="11">
        <v>2.1395000000000001E-2</v>
      </c>
      <c r="EX611" s="11" t="s">
        <v>240</v>
      </c>
      <c r="EY611" s="11" t="str">
        <f>VLOOKUP(Table8[[#This Row],[Candidate Detail Answer: City]],cities,2,FALSE)</f>
        <v>Supply</v>
      </c>
      <c r="EZ611" s="11" t="str">
        <f>VLOOKUP(Table8[[#This Row],[Candidate Detail Answer: City]],cities,3,FALSE)</f>
        <v>NC</v>
      </c>
      <c r="FA611" s="21">
        <f>VLOOKUP(Table8[[#This Row],[Candidate Detail Answer: City]],cities,4,FALSE)</f>
        <v>28462</v>
      </c>
      <c r="FB611" s="11" t="s">
        <v>241</v>
      </c>
      <c r="FC611" s="11" t="str">
        <f>VLOOKUP(Table8[[#This Row],[Candidate Detail Answer: Major]],majors_final,3,FALSE)</f>
        <v>Computer Programming</v>
      </c>
      <c r="FD611" s="11" t="str">
        <f>VLOOKUP(Table8[[#This Row],[Candidate Detail Answer: Major]],majors_final,4,FALSE)</f>
        <v>IT-development focused</v>
      </c>
      <c r="FE611" s="11">
        <f>VLOOKUP(Table8[[#This Row],[Candidate Detail Answer: Major]],majors_final,5,FALSE)</f>
        <v>0</v>
      </c>
      <c r="FF611" s="11">
        <f>VLOOKUP(Table8[[#This Row],[Candidate Detail Answer: Major]],majors_final,6,FALSE)</f>
        <v>0</v>
      </c>
      <c r="FG611" s="5"/>
      <c r="FH611" s="5"/>
      <c r="FI611" s="11"/>
    </row>
    <row r="612" spans="1:165" ht="12.75" x14ac:dyDescent="0.2">
      <c r="A612" s="11">
        <v>25915109</v>
      </c>
      <c r="B612" s="11">
        <v>34482294</v>
      </c>
      <c r="C612" s="11">
        <v>50622.490277777397</v>
      </c>
      <c r="D612" s="11" t="s">
        <v>153</v>
      </c>
      <c r="E612" s="11">
        <v>345600</v>
      </c>
      <c r="F612" s="11">
        <v>40066932</v>
      </c>
      <c r="G612" s="11">
        <v>46526.943750000297</v>
      </c>
      <c r="H612" s="11">
        <v>46313.924305555098</v>
      </c>
      <c r="I612" s="11">
        <v>335793</v>
      </c>
      <c r="J612" s="11">
        <v>1</v>
      </c>
      <c r="K612" s="11">
        <v>251</v>
      </c>
      <c r="L612" s="11">
        <v>255704</v>
      </c>
      <c r="M612" s="11">
        <v>131</v>
      </c>
      <c r="N612" s="11">
        <v>130</v>
      </c>
      <c r="O612" s="11">
        <v>92</v>
      </c>
      <c r="P612" s="11">
        <v>99.23</v>
      </c>
      <c r="Q612" s="11">
        <v>144724</v>
      </c>
      <c r="R612" s="11" t="s">
        <v>154</v>
      </c>
      <c r="S612" s="11" t="s">
        <v>155</v>
      </c>
      <c r="T612" s="11" t="s">
        <v>156</v>
      </c>
      <c r="U612" s="11">
        <v>55</v>
      </c>
      <c r="V612" s="11" t="s">
        <v>154</v>
      </c>
      <c r="W612" s="11" t="s">
        <v>157</v>
      </c>
      <c r="X612" s="11"/>
      <c r="Y612" s="11"/>
      <c r="Z612" s="11">
        <v>10</v>
      </c>
      <c r="AA612" s="11">
        <v>10</v>
      </c>
      <c r="AB612" s="11">
        <v>10</v>
      </c>
      <c r="AC612" s="11">
        <v>10</v>
      </c>
      <c r="AD612" s="11">
        <v>10</v>
      </c>
      <c r="AE612" s="11">
        <v>10</v>
      </c>
      <c r="AF612" s="11">
        <v>10</v>
      </c>
      <c r="AG612" s="11">
        <v>10</v>
      </c>
      <c r="AH612" s="11">
        <v>10</v>
      </c>
      <c r="AI612" s="11">
        <v>10</v>
      </c>
      <c r="AJ612" s="11">
        <v>10</v>
      </c>
      <c r="AK612" s="11">
        <v>10</v>
      </c>
      <c r="AL612" s="11">
        <v>10</v>
      </c>
      <c r="AM612" s="11">
        <v>120</v>
      </c>
      <c r="AN612" s="11">
        <v>60</v>
      </c>
      <c r="AO612" s="11">
        <v>10</v>
      </c>
      <c r="AP612" s="11">
        <v>120</v>
      </c>
      <c r="AQ612" s="11">
        <v>60</v>
      </c>
      <c r="AR612" s="11">
        <v>40</v>
      </c>
      <c r="AS612" s="11">
        <v>0</v>
      </c>
      <c r="AT612" s="11">
        <v>130</v>
      </c>
      <c r="AU612" s="11"/>
      <c r="AV612" s="11">
        <v>9437</v>
      </c>
      <c r="AW612" s="11">
        <v>6246</v>
      </c>
      <c r="AX612" s="11">
        <v>7920</v>
      </c>
      <c r="AY612" s="11">
        <v>7147</v>
      </c>
      <c r="AZ612" s="11">
        <v>10925</v>
      </c>
      <c r="BA612" s="11">
        <v>29100</v>
      </c>
      <c r="BB612" s="11">
        <v>6534</v>
      </c>
      <c r="BC612" s="11">
        <v>3824</v>
      </c>
      <c r="BD612" s="11">
        <v>6651</v>
      </c>
      <c r="BE612" s="11">
        <v>8132</v>
      </c>
      <c r="BF612" s="11">
        <v>13944</v>
      </c>
      <c r="BG612" s="11">
        <v>73830</v>
      </c>
      <c r="BH612" s="11">
        <v>5259</v>
      </c>
      <c r="BI612" s="11">
        <v>9</v>
      </c>
      <c r="BJ612" s="11">
        <v>9</v>
      </c>
      <c r="BK612" s="11">
        <v>10</v>
      </c>
      <c r="BL612" s="11">
        <v>11</v>
      </c>
      <c r="BM612" s="11">
        <v>8</v>
      </c>
      <c r="BN612" s="11">
        <v>9</v>
      </c>
      <c r="BO612" s="11">
        <v>11</v>
      </c>
      <c r="BP612" s="11">
        <v>10</v>
      </c>
      <c r="BQ612" s="11">
        <v>12</v>
      </c>
      <c r="BR612" s="11">
        <v>19</v>
      </c>
      <c r="BS612" s="11">
        <v>11</v>
      </c>
      <c r="BT612" s="11">
        <v>36</v>
      </c>
      <c r="BU612" s="11">
        <v>31</v>
      </c>
      <c r="BV612" s="11">
        <v>21</v>
      </c>
      <c r="BW612" s="11">
        <v>25</v>
      </c>
      <c r="BX612" s="11">
        <v>5</v>
      </c>
      <c r="BY612" s="11">
        <v>3</v>
      </c>
      <c r="BZ612" s="11">
        <v>17</v>
      </c>
      <c r="CA612" s="11">
        <v>5</v>
      </c>
      <c r="CB612" s="11">
        <v>8</v>
      </c>
      <c r="CC612" s="11">
        <v>5</v>
      </c>
      <c r="CD612" s="11">
        <v>16</v>
      </c>
      <c r="CE612" s="11">
        <v>18</v>
      </c>
      <c r="CF612" s="11">
        <v>14</v>
      </c>
      <c r="CG612" s="11">
        <v>25</v>
      </c>
      <c r="CH612" s="11">
        <v>5</v>
      </c>
      <c r="CI612" s="11">
        <v>5</v>
      </c>
      <c r="CJ612" s="11">
        <v>16</v>
      </c>
      <c r="CK612" s="11" t="s">
        <v>158</v>
      </c>
      <c r="CL612" s="11" t="s">
        <v>158</v>
      </c>
      <c r="CM612" s="11" t="s">
        <v>158</v>
      </c>
      <c r="CN612" s="11" t="s">
        <v>158</v>
      </c>
      <c r="CO612" s="11" t="s">
        <v>158</v>
      </c>
      <c r="CP612" s="11" t="s">
        <v>158</v>
      </c>
      <c r="CQ612" s="11" t="s">
        <v>158</v>
      </c>
      <c r="CR612" s="11" t="s">
        <v>158</v>
      </c>
      <c r="CS612" s="11" t="s">
        <v>158</v>
      </c>
      <c r="CT612" s="11" t="s">
        <v>158</v>
      </c>
      <c r="CU612" s="11" t="s">
        <v>158</v>
      </c>
      <c r="CV612" s="11"/>
      <c r="CW612" s="11"/>
      <c r="CX612" s="11" t="s">
        <v>154</v>
      </c>
      <c r="CY612" s="11" t="s">
        <v>154</v>
      </c>
      <c r="CZ612" s="11" t="s">
        <v>154</v>
      </c>
      <c r="DA612" s="11" t="s">
        <v>154</v>
      </c>
      <c r="DB612" s="11" t="s">
        <v>154</v>
      </c>
      <c r="DC612" s="11" t="s">
        <v>154</v>
      </c>
      <c r="DD612" s="11" t="s">
        <v>154</v>
      </c>
      <c r="DE612" s="11" t="s">
        <v>154</v>
      </c>
      <c r="DF612" s="11" t="s">
        <v>154</v>
      </c>
      <c r="DG612" s="11" t="s">
        <v>154</v>
      </c>
      <c r="DH612" s="11" t="s">
        <v>154</v>
      </c>
      <c r="DI612" s="11" t="s">
        <v>154</v>
      </c>
      <c r="DJ612" s="11" t="s">
        <v>154</v>
      </c>
      <c r="DK612" s="11" t="s">
        <v>157</v>
      </c>
      <c r="DL612" s="11" t="s">
        <v>157</v>
      </c>
      <c r="DM612" s="11" t="s">
        <v>157</v>
      </c>
      <c r="DN612" s="11" t="s">
        <v>157</v>
      </c>
      <c r="DO612" s="11" t="s">
        <v>157</v>
      </c>
      <c r="DP612" s="11" t="s">
        <v>157</v>
      </c>
      <c r="DQ612" s="11" t="s">
        <v>157</v>
      </c>
      <c r="DR612" s="11" t="s">
        <v>157</v>
      </c>
      <c r="DS612" s="11" t="s">
        <v>157</v>
      </c>
      <c r="DT612" s="11" t="s">
        <v>157</v>
      </c>
      <c r="DU612" s="11" t="s">
        <v>157</v>
      </c>
      <c r="DV612" s="11" t="s">
        <v>157</v>
      </c>
      <c r="DW612" s="11" t="s">
        <v>157</v>
      </c>
      <c r="DX612" s="11" t="b">
        <v>1</v>
      </c>
      <c r="DY612" s="11" t="b">
        <v>1</v>
      </c>
      <c r="DZ612" s="11" t="b">
        <v>1</v>
      </c>
      <c r="EA612" s="11" t="b">
        <v>1</v>
      </c>
      <c r="EB612" s="11" t="b">
        <v>1</v>
      </c>
      <c r="EC612" s="11" t="b">
        <v>1</v>
      </c>
      <c r="ED612" s="11" t="b">
        <v>1</v>
      </c>
      <c r="EE612" s="11" t="b">
        <v>1</v>
      </c>
      <c r="EF612" s="11" t="b">
        <v>1</v>
      </c>
      <c r="EG612" s="11" t="b">
        <v>1</v>
      </c>
      <c r="EH612" s="11" t="b">
        <v>1</v>
      </c>
      <c r="EI612" s="11" t="b">
        <v>1</v>
      </c>
      <c r="EJ612" s="11" t="b">
        <v>1</v>
      </c>
      <c r="EK612" s="11">
        <v>6.7650000000000002E-2</v>
      </c>
      <c r="EL612" s="11">
        <v>4.3103000000000002E-2</v>
      </c>
      <c r="EM612" s="11">
        <v>3.3667000000000002E-2</v>
      </c>
      <c r="EN612" s="11">
        <v>3.0688E-2</v>
      </c>
      <c r="EO612" s="11">
        <v>2.9888999999999999E-2</v>
      </c>
      <c r="EP612" s="11">
        <v>1.2567E-2</v>
      </c>
      <c r="EQ612" s="11">
        <v>3.5753E-2</v>
      </c>
      <c r="ER612" s="11">
        <v>3.2990999999999999E-2</v>
      </c>
      <c r="ES612" s="11">
        <v>4.3614E-2</v>
      </c>
      <c r="ET612" s="11">
        <v>3.2375000000000001E-2</v>
      </c>
      <c r="EU612" s="11">
        <v>3.3871999999999999E-2</v>
      </c>
      <c r="EV612" s="11">
        <v>7.4535000000000004E-2</v>
      </c>
      <c r="EW612" s="11">
        <v>3.2516000000000003E-2</v>
      </c>
      <c r="EX612" s="11" t="s">
        <v>410</v>
      </c>
      <c r="EY612" s="11" t="str">
        <f>VLOOKUP(Table8[[#This Row],[Candidate Detail Answer: City]],cities,2,FALSE)</f>
        <v>Sylva</v>
      </c>
      <c r="EZ612" s="11" t="str">
        <f>VLOOKUP(Table8[[#This Row],[Candidate Detail Answer: City]],cities,3,FALSE)</f>
        <v>NC</v>
      </c>
      <c r="FA612" s="21">
        <f>VLOOKUP(Table8[[#This Row],[Candidate Detail Answer: City]],cities,4,FALSE)</f>
        <v>28779</v>
      </c>
      <c r="FB612" s="11" t="s">
        <v>249</v>
      </c>
      <c r="FC612" s="11" t="str">
        <f>VLOOKUP(Table8[[#This Row],[Candidate Detail Answer: Major]],majors_final,3,FALSE)</f>
        <v>Computer Science</v>
      </c>
      <c r="FD612" s="11" t="str">
        <f>VLOOKUP(Table8[[#This Row],[Candidate Detail Answer: Major]],majors_final,4,FALSE)</f>
        <v>IT-development focused</v>
      </c>
      <c r="FE612" s="11">
        <f>VLOOKUP(Table8[[#This Row],[Candidate Detail Answer: Major]],majors_final,5,FALSE)</f>
        <v>0</v>
      </c>
      <c r="FF612" s="11">
        <f>VLOOKUP(Table8[[#This Row],[Candidate Detail Answer: Major]],majors_final,6,FALSE)</f>
        <v>0</v>
      </c>
      <c r="FG612" s="11">
        <v>4.3614E-2</v>
      </c>
      <c r="FH612" s="11">
        <v>3.2375000000000001E-2</v>
      </c>
      <c r="FI612" s="11">
        <v>1</v>
      </c>
    </row>
    <row r="613" spans="1:165" ht="12.75" x14ac:dyDescent="0.2">
      <c r="A613" s="11">
        <v>41095533</v>
      </c>
      <c r="B613" s="11">
        <v>56044988</v>
      </c>
      <c r="C613" s="11">
        <v>53166.676388888402</v>
      </c>
      <c r="D613" s="11" t="s">
        <v>153</v>
      </c>
      <c r="E613" s="11">
        <v>345600</v>
      </c>
      <c r="F613" s="11">
        <v>63768484</v>
      </c>
      <c r="G613" s="11">
        <v>51082.392361112303</v>
      </c>
      <c r="H613" s="11">
        <v>50335.7652777763</v>
      </c>
      <c r="I613" s="11">
        <v>341954</v>
      </c>
      <c r="J613" s="11">
        <v>1</v>
      </c>
      <c r="K613" s="11">
        <v>0</v>
      </c>
      <c r="L613" s="11">
        <v>0</v>
      </c>
      <c r="M613" s="11">
        <v>131</v>
      </c>
      <c r="N613" s="11">
        <v>121</v>
      </c>
      <c r="O613" s="11">
        <v>92</v>
      </c>
      <c r="P613" s="11">
        <v>92.36</v>
      </c>
      <c r="Q613" s="11">
        <v>306211</v>
      </c>
      <c r="R613" s="11" t="s">
        <v>154</v>
      </c>
      <c r="S613" s="11" t="s">
        <v>155</v>
      </c>
      <c r="T613" s="11" t="s">
        <v>208</v>
      </c>
      <c r="U613" s="11">
        <v>0</v>
      </c>
      <c r="V613" s="11" t="s">
        <v>154</v>
      </c>
      <c r="W613" s="11" t="s">
        <v>157</v>
      </c>
      <c r="X613" s="11">
        <v>1</v>
      </c>
      <c r="Y613" s="11">
        <v>1</v>
      </c>
      <c r="Z613" s="11">
        <v>10</v>
      </c>
      <c r="AA613" s="11">
        <v>10</v>
      </c>
      <c r="AB613" s="11">
        <v>10</v>
      </c>
      <c r="AC613" s="11">
        <v>10</v>
      </c>
      <c r="AD613" s="11">
        <v>10</v>
      </c>
      <c r="AE613" s="11">
        <v>10</v>
      </c>
      <c r="AF613" s="11">
        <v>10</v>
      </c>
      <c r="AG613" s="11">
        <v>10</v>
      </c>
      <c r="AH613" s="11">
        <v>10</v>
      </c>
      <c r="AI613" s="11">
        <v>10</v>
      </c>
      <c r="AJ613" s="11">
        <v>10</v>
      </c>
      <c r="AK613" s="11">
        <v>0</v>
      </c>
      <c r="AL613" s="11">
        <v>10</v>
      </c>
      <c r="AM613" s="11">
        <v>111</v>
      </c>
      <c r="AN613" s="11">
        <v>60</v>
      </c>
      <c r="AO613" s="11">
        <v>10</v>
      </c>
      <c r="AP613" s="11">
        <v>110</v>
      </c>
      <c r="AQ613" s="11">
        <v>50</v>
      </c>
      <c r="AR613" s="11">
        <v>30</v>
      </c>
      <c r="AS613" s="11">
        <v>1</v>
      </c>
      <c r="AT613" s="11">
        <v>120</v>
      </c>
      <c r="AU613" s="11">
        <v>704</v>
      </c>
      <c r="AV613" s="11">
        <v>1956</v>
      </c>
      <c r="AW613" s="11">
        <v>702</v>
      </c>
      <c r="AX613" s="11">
        <v>3852</v>
      </c>
      <c r="AY613" s="11">
        <v>595</v>
      </c>
      <c r="AZ613" s="11">
        <v>2085</v>
      </c>
      <c r="BA613" s="11">
        <v>927</v>
      </c>
      <c r="BB613" s="11">
        <v>4052</v>
      </c>
      <c r="BC613" s="11">
        <v>4457</v>
      </c>
      <c r="BD613" s="11">
        <v>247</v>
      </c>
      <c r="BE613" s="11">
        <v>3423</v>
      </c>
      <c r="BF613" s="11">
        <v>2011</v>
      </c>
      <c r="BG613" s="11">
        <v>6304</v>
      </c>
      <c r="BH613" s="11">
        <v>3902</v>
      </c>
      <c r="BI613" s="11">
        <v>10</v>
      </c>
      <c r="BJ613" s="11">
        <v>10</v>
      </c>
      <c r="BK613" s="11">
        <v>9</v>
      </c>
      <c r="BL613" s="11">
        <v>11</v>
      </c>
      <c r="BM613" s="11">
        <v>9</v>
      </c>
      <c r="BN613" s="11">
        <v>9</v>
      </c>
      <c r="BO613" s="11">
        <v>15</v>
      </c>
      <c r="BP613" s="11">
        <v>13</v>
      </c>
      <c r="BQ613" s="11">
        <v>10</v>
      </c>
      <c r="BR613" s="11">
        <v>14</v>
      </c>
      <c r="BS613" s="11">
        <v>15</v>
      </c>
      <c r="BT613" s="11">
        <v>4</v>
      </c>
      <c r="BU613" s="11">
        <v>24</v>
      </c>
      <c r="BV613" s="11">
        <v>20</v>
      </c>
      <c r="BW613" s="11">
        <v>7</v>
      </c>
      <c r="BX613" s="11">
        <v>4</v>
      </c>
      <c r="BY613" s="11">
        <v>3</v>
      </c>
      <c r="BZ613" s="11">
        <v>15</v>
      </c>
      <c r="CA613" s="11">
        <v>6</v>
      </c>
      <c r="CB613" s="11">
        <v>17</v>
      </c>
      <c r="CC613" s="11">
        <v>8</v>
      </c>
      <c r="CD613" s="11">
        <v>2</v>
      </c>
      <c r="CE613" s="11">
        <v>20</v>
      </c>
      <c r="CF613" s="11">
        <v>8</v>
      </c>
      <c r="CG613" s="11">
        <v>1</v>
      </c>
      <c r="CH613" s="11">
        <v>10</v>
      </c>
      <c r="CI613" s="11"/>
      <c r="CJ613" s="11"/>
      <c r="CK613" s="11" t="s">
        <v>158</v>
      </c>
      <c r="CL613" s="11" t="s">
        <v>158</v>
      </c>
      <c r="CM613" s="11" t="s">
        <v>158</v>
      </c>
      <c r="CN613" s="11" t="s">
        <v>158</v>
      </c>
      <c r="CO613" s="11" t="s">
        <v>158</v>
      </c>
      <c r="CP613" s="11" t="s">
        <v>158</v>
      </c>
      <c r="CQ613" s="11" t="s">
        <v>158</v>
      </c>
      <c r="CR613" s="11" t="s">
        <v>158</v>
      </c>
      <c r="CS613" s="11" t="s">
        <v>158</v>
      </c>
      <c r="CT613" s="11" t="s">
        <v>158</v>
      </c>
      <c r="CU613" s="11" t="s">
        <v>158</v>
      </c>
      <c r="CV613" s="11" t="s">
        <v>158</v>
      </c>
      <c r="CW613" s="11" t="s">
        <v>158</v>
      </c>
      <c r="CX613" s="11" t="s">
        <v>154</v>
      </c>
      <c r="CY613" s="11" t="s">
        <v>154</v>
      </c>
      <c r="CZ613" s="11" t="s">
        <v>154</v>
      </c>
      <c r="DA613" s="11" t="s">
        <v>154</v>
      </c>
      <c r="DB613" s="11" t="s">
        <v>154</v>
      </c>
      <c r="DC613" s="11" t="s">
        <v>154</v>
      </c>
      <c r="DD613" s="11" t="s">
        <v>154</v>
      </c>
      <c r="DE613" s="11" t="s">
        <v>154</v>
      </c>
      <c r="DF613" s="11" t="s">
        <v>154</v>
      </c>
      <c r="DG613" s="11" t="s">
        <v>154</v>
      </c>
      <c r="DH613" s="11" t="s">
        <v>154</v>
      </c>
      <c r="DI613" s="11" t="s">
        <v>154</v>
      </c>
      <c r="DJ613" s="11" t="s">
        <v>154</v>
      </c>
      <c r="DK613" s="11" t="s">
        <v>157</v>
      </c>
      <c r="DL613" s="11" t="s">
        <v>157</v>
      </c>
      <c r="DM613" s="11" t="s">
        <v>157</v>
      </c>
      <c r="DN613" s="11" t="s">
        <v>157</v>
      </c>
      <c r="DO613" s="11" t="s">
        <v>157</v>
      </c>
      <c r="DP613" s="11" t="s">
        <v>157</v>
      </c>
      <c r="DQ613" s="11" t="s">
        <v>157</v>
      </c>
      <c r="DR613" s="11" t="s">
        <v>157</v>
      </c>
      <c r="DS613" s="11" t="s">
        <v>157</v>
      </c>
      <c r="DT613" s="11" t="s">
        <v>157</v>
      </c>
      <c r="DU613" s="11" t="s">
        <v>157</v>
      </c>
      <c r="DV613" s="11" t="s">
        <v>157</v>
      </c>
      <c r="DW613" s="11" t="s">
        <v>157</v>
      </c>
      <c r="DX613" s="11" t="b">
        <v>1</v>
      </c>
      <c r="DY613" s="11" t="b">
        <v>1</v>
      </c>
      <c r="DZ613" s="11" t="b">
        <v>1</v>
      </c>
      <c r="EA613" s="11" t="b">
        <v>1</v>
      </c>
      <c r="EB613" s="11" t="b">
        <v>1</v>
      </c>
      <c r="EC613" s="11" t="b">
        <v>1</v>
      </c>
      <c r="ED613" s="11" t="b">
        <v>1</v>
      </c>
      <c r="EE613" s="11" t="b">
        <v>1</v>
      </c>
      <c r="EF613" s="11" t="b">
        <v>1</v>
      </c>
      <c r="EG613" s="11" t="b">
        <v>1</v>
      </c>
      <c r="EH613" s="11" t="b">
        <v>1</v>
      </c>
      <c r="EI613" s="11" t="b">
        <v>0</v>
      </c>
      <c r="EJ613" s="11" t="b">
        <v>1</v>
      </c>
      <c r="EK613" s="11">
        <v>5.6917000000000002E-2</v>
      </c>
      <c r="EL613" s="11">
        <v>5.5343000000000003E-2</v>
      </c>
      <c r="EM613" s="11">
        <v>4.5252000000000001E-2</v>
      </c>
      <c r="EN613" s="11">
        <v>5.3321E-2</v>
      </c>
      <c r="EO613" s="11">
        <v>1.7753999999999999E-2</v>
      </c>
      <c r="EP613" s="11">
        <v>0.25272600000000001</v>
      </c>
      <c r="EQ613" s="11">
        <v>3.4074E-2</v>
      </c>
      <c r="ER613" s="11">
        <v>6.0288000000000001E-2</v>
      </c>
      <c r="ES613" s="11">
        <v>3.2108999999999999E-2</v>
      </c>
      <c r="ET613" s="11">
        <v>2.1718000000000001E-2</v>
      </c>
      <c r="EU613" s="11">
        <v>9.2305999999999999E-2</v>
      </c>
      <c r="EV613" s="11">
        <v>5.4982999999999997E-2</v>
      </c>
      <c r="EW613" s="11">
        <v>0.66681900000000005</v>
      </c>
      <c r="EX613" s="11" t="s">
        <v>601</v>
      </c>
      <c r="EY613" s="11" t="str">
        <f>VLOOKUP(Table8[[#This Row],[Candidate Detail Answer: City]],cities,2,FALSE)</f>
        <v>Syracuse</v>
      </c>
      <c r="EZ613" s="11" t="str">
        <f>VLOOKUP(Table8[[#This Row],[Candidate Detail Answer: City]],cities,3,FALSE)</f>
        <v>NY</v>
      </c>
      <c r="FA613" s="21">
        <f>VLOOKUP(Table8[[#This Row],[Candidate Detail Answer: City]],cities,4,FALSE)</f>
        <v>13201</v>
      </c>
      <c r="FB613" s="11" t="s">
        <v>229</v>
      </c>
      <c r="FC613" s="11" t="str">
        <f>VLOOKUP(Table8[[#This Row],[Candidate Detail Answer: Major]],majors_final,3,FALSE)</f>
        <v>Computer Science</v>
      </c>
      <c r="FD613" s="11" t="str">
        <f>VLOOKUP(Table8[[#This Row],[Candidate Detail Answer: Major]],majors_final,4,FALSE)</f>
        <v>IT-development focused</v>
      </c>
      <c r="FE613" s="11">
        <f>VLOOKUP(Table8[[#This Row],[Candidate Detail Answer: Major]],majors_final,5,FALSE)</f>
        <v>0</v>
      </c>
      <c r="FF613" s="11">
        <f>VLOOKUP(Table8[[#This Row],[Candidate Detail Answer: Major]],majors_final,6,FALSE)</f>
        <v>0</v>
      </c>
      <c r="FG613" s="5"/>
      <c r="FH613" s="5"/>
      <c r="FI613" s="11"/>
    </row>
    <row r="614" spans="1:165" ht="12.75" x14ac:dyDescent="0.2">
      <c r="A614" s="11">
        <v>30067974</v>
      </c>
      <c r="B614" s="11">
        <v>39671056</v>
      </c>
      <c r="C614" s="11">
        <v>53956.251388888399</v>
      </c>
      <c r="D614" s="11" t="s">
        <v>153</v>
      </c>
      <c r="E614" s="11">
        <v>345600</v>
      </c>
      <c r="F614" s="11">
        <v>47411584</v>
      </c>
      <c r="G614" s="11">
        <v>48252.796527778402</v>
      </c>
      <c r="H614" s="11">
        <v>47837.6173611103</v>
      </c>
      <c r="I614" s="11">
        <v>256041</v>
      </c>
      <c r="J614" s="11">
        <v>2</v>
      </c>
      <c r="K614" s="11">
        <v>0</v>
      </c>
      <c r="L614" s="11">
        <v>0</v>
      </c>
      <c r="M614" s="11">
        <v>131</v>
      </c>
      <c r="N614" s="11">
        <v>111</v>
      </c>
      <c r="O614" s="11">
        <v>92</v>
      </c>
      <c r="P614" s="11">
        <v>84.73</v>
      </c>
      <c r="Q614" s="11">
        <v>119187</v>
      </c>
      <c r="R614" s="11" t="s">
        <v>154</v>
      </c>
      <c r="S614" s="11" t="s">
        <v>155</v>
      </c>
      <c r="T614" s="11" t="s">
        <v>156</v>
      </c>
      <c r="U614" s="11">
        <v>0</v>
      </c>
      <c r="V614" s="11" t="s">
        <v>154</v>
      </c>
      <c r="W614" s="11" t="s">
        <v>157</v>
      </c>
      <c r="X614" s="11">
        <v>3</v>
      </c>
      <c r="Y614" s="11">
        <v>1</v>
      </c>
      <c r="Z614" s="11">
        <v>10</v>
      </c>
      <c r="AA614" s="11">
        <v>10</v>
      </c>
      <c r="AB614" s="11">
        <v>10</v>
      </c>
      <c r="AC614" s="11">
        <v>10</v>
      </c>
      <c r="AD614" s="11">
        <v>10</v>
      </c>
      <c r="AE614" s="11">
        <v>10</v>
      </c>
      <c r="AF614" s="11">
        <v>10</v>
      </c>
      <c r="AG614" s="11">
        <v>10</v>
      </c>
      <c r="AH614" s="11">
        <v>10</v>
      </c>
      <c r="AI614" s="11">
        <v>10</v>
      </c>
      <c r="AJ614" s="11">
        <v>10</v>
      </c>
      <c r="AK614" s="11">
        <v>0</v>
      </c>
      <c r="AL614" s="11">
        <v>0</v>
      </c>
      <c r="AM614" s="11">
        <v>101</v>
      </c>
      <c r="AN614" s="11">
        <v>60</v>
      </c>
      <c r="AO614" s="11">
        <v>0</v>
      </c>
      <c r="AP614" s="11">
        <v>110</v>
      </c>
      <c r="AQ614" s="11">
        <v>40</v>
      </c>
      <c r="AR614" s="11">
        <v>30</v>
      </c>
      <c r="AS614" s="11">
        <v>1</v>
      </c>
      <c r="AT614" s="11">
        <v>110</v>
      </c>
      <c r="AU614" s="11">
        <v>16</v>
      </c>
      <c r="AV614" s="11">
        <v>301</v>
      </c>
      <c r="AW614" s="11">
        <v>59</v>
      </c>
      <c r="AX614" s="11">
        <v>111</v>
      </c>
      <c r="AY614" s="11">
        <v>153</v>
      </c>
      <c r="AZ614" s="11">
        <v>227</v>
      </c>
      <c r="BA614" s="11">
        <v>514</v>
      </c>
      <c r="BB614" s="11">
        <v>110637</v>
      </c>
      <c r="BC614" s="11">
        <v>5312</v>
      </c>
      <c r="BD614" s="11">
        <v>5255</v>
      </c>
      <c r="BE614" s="11">
        <v>4408</v>
      </c>
      <c r="BF614" s="11">
        <v>5231</v>
      </c>
      <c r="BG614" s="11">
        <v>588</v>
      </c>
      <c r="BH614" s="11">
        <v>3920</v>
      </c>
      <c r="BI614" s="11">
        <v>5</v>
      </c>
      <c r="BJ614" s="11">
        <v>6</v>
      </c>
      <c r="BK614" s="11">
        <v>4</v>
      </c>
      <c r="BL614" s="11">
        <v>8</v>
      </c>
      <c r="BM614" s="11">
        <v>4</v>
      </c>
      <c r="BN614" s="11">
        <v>5</v>
      </c>
      <c r="BO614" s="11">
        <v>8</v>
      </c>
      <c r="BP614" s="11">
        <v>7</v>
      </c>
      <c r="BQ614" s="11">
        <v>7</v>
      </c>
      <c r="BR614" s="11">
        <v>8</v>
      </c>
      <c r="BS614" s="11">
        <v>8</v>
      </c>
      <c r="BT614" s="11">
        <v>0</v>
      </c>
      <c r="BU614" s="11">
        <v>33</v>
      </c>
      <c r="BV614" s="11">
        <v>4</v>
      </c>
      <c r="BW614" s="11">
        <v>2</v>
      </c>
      <c r="BX614" s="11">
        <v>3</v>
      </c>
      <c r="BY614" s="11">
        <v>2</v>
      </c>
      <c r="BZ614" s="11">
        <v>2</v>
      </c>
      <c r="CA614" s="11">
        <v>2</v>
      </c>
      <c r="CB614" s="11">
        <v>14</v>
      </c>
      <c r="CC614" s="11">
        <v>7</v>
      </c>
      <c r="CD614" s="11">
        <v>5</v>
      </c>
      <c r="CE614" s="11">
        <v>2</v>
      </c>
      <c r="CF614" s="11">
        <v>2</v>
      </c>
      <c r="CG614" s="11">
        <v>0</v>
      </c>
      <c r="CH614" s="11">
        <v>7</v>
      </c>
      <c r="CI614" s="11"/>
      <c r="CJ614" s="11"/>
      <c r="CK614" s="11" t="s">
        <v>158</v>
      </c>
      <c r="CL614" s="11" t="s">
        <v>158</v>
      </c>
      <c r="CM614" s="11" t="s">
        <v>158</v>
      </c>
      <c r="CN614" s="11" t="s">
        <v>158</v>
      </c>
      <c r="CO614" s="11" t="s">
        <v>158</v>
      </c>
      <c r="CP614" s="11" t="s">
        <v>158</v>
      </c>
      <c r="CQ614" s="11" t="s">
        <v>158</v>
      </c>
      <c r="CR614" s="11" t="s">
        <v>158</v>
      </c>
      <c r="CS614" s="11" t="s">
        <v>158</v>
      </c>
      <c r="CT614" s="11" t="s">
        <v>158</v>
      </c>
      <c r="CU614" s="11" t="s">
        <v>158</v>
      </c>
      <c r="CV614" s="11" t="s">
        <v>166</v>
      </c>
      <c r="CW614" s="11" t="s">
        <v>158</v>
      </c>
      <c r="CX614" s="11" t="s">
        <v>154</v>
      </c>
      <c r="CY614" s="11" t="s">
        <v>154</v>
      </c>
      <c r="CZ614" s="11" t="s">
        <v>154</v>
      </c>
      <c r="DA614" s="11" t="s">
        <v>154</v>
      </c>
      <c r="DB614" s="11" t="s">
        <v>154</v>
      </c>
      <c r="DC614" s="11" t="s">
        <v>154</v>
      </c>
      <c r="DD614" s="11" t="s">
        <v>154</v>
      </c>
      <c r="DE614" s="11" t="s">
        <v>154</v>
      </c>
      <c r="DF614" s="11" t="s">
        <v>154</v>
      </c>
      <c r="DG614" s="11" t="s">
        <v>154</v>
      </c>
      <c r="DH614" s="11" t="s">
        <v>154</v>
      </c>
      <c r="DI614" s="11" t="s">
        <v>154</v>
      </c>
      <c r="DJ614" s="11" t="s">
        <v>154</v>
      </c>
      <c r="DK614" s="11" t="s">
        <v>157</v>
      </c>
      <c r="DL614" s="11" t="s">
        <v>157</v>
      </c>
      <c r="DM614" s="11" t="s">
        <v>157</v>
      </c>
      <c r="DN614" s="11" t="s">
        <v>157</v>
      </c>
      <c r="DO614" s="11" t="s">
        <v>157</v>
      </c>
      <c r="DP614" s="11" t="s">
        <v>157</v>
      </c>
      <c r="DQ614" s="11" t="s">
        <v>157</v>
      </c>
      <c r="DR614" s="11" t="s">
        <v>157</v>
      </c>
      <c r="DS614" s="11" t="s">
        <v>157</v>
      </c>
      <c r="DT614" s="11" t="s">
        <v>157</v>
      </c>
      <c r="DU614" s="11" t="s">
        <v>157</v>
      </c>
      <c r="DV614" s="11" t="s">
        <v>157</v>
      </c>
      <c r="DW614" s="11" t="s">
        <v>157</v>
      </c>
      <c r="DX614" s="11" t="b">
        <v>1</v>
      </c>
      <c r="DY614" s="11" t="b">
        <v>1</v>
      </c>
      <c r="DZ614" s="11" t="b">
        <v>1</v>
      </c>
      <c r="EA614" s="11" t="b">
        <v>1</v>
      </c>
      <c r="EB614" s="11" t="b">
        <v>1</v>
      </c>
      <c r="EC614" s="11" t="b">
        <v>1</v>
      </c>
      <c r="ED614" s="11" t="b">
        <v>1</v>
      </c>
      <c r="EE614" s="11" t="b">
        <v>1</v>
      </c>
      <c r="EF614" s="11" t="b">
        <v>1</v>
      </c>
      <c r="EG614" s="11" t="b">
        <v>1</v>
      </c>
      <c r="EH614" s="11" t="b">
        <v>1</v>
      </c>
      <c r="EI614" s="11" t="s">
        <v>157</v>
      </c>
      <c r="EJ614" s="11" t="b">
        <v>0</v>
      </c>
      <c r="EK614" s="11">
        <v>1.4189999999999999E-2</v>
      </c>
      <c r="EL614" s="11">
        <v>1.6159E-2</v>
      </c>
      <c r="EM614" s="11">
        <v>1.0845E-2</v>
      </c>
      <c r="EN614" s="11">
        <v>1.5280999999999999E-2</v>
      </c>
      <c r="EO614" s="11">
        <v>1.2508999999999999E-2</v>
      </c>
      <c r="EP614" s="11">
        <v>1.2699E-2</v>
      </c>
      <c r="EQ614" s="11">
        <v>3.3052999999999999E-2</v>
      </c>
      <c r="ER614" s="11">
        <v>2.4590999999999998E-2</v>
      </c>
      <c r="ES614" s="11">
        <v>1.6128E-2</v>
      </c>
      <c r="ET614" s="11">
        <v>3.4861999999999997E-2</v>
      </c>
      <c r="EU614" s="11">
        <v>3.7228999999999998E-2</v>
      </c>
      <c r="EV614" s="11" t="s">
        <v>157</v>
      </c>
      <c r="EW614" s="11">
        <v>3.5813999999999999E-2</v>
      </c>
      <c r="EX614" s="11" t="s">
        <v>327</v>
      </c>
      <c r="EY614" s="11" t="str">
        <f>VLOOKUP(Table8[[#This Row],[Candidate Detail Answer: City]],cities,2,FALSE)</f>
        <v>Tacoma</v>
      </c>
      <c r="EZ614" s="11" t="str">
        <f>VLOOKUP(Table8[[#This Row],[Candidate Detail Answer: City]],cities,3,FALSE)</f>
        <v>WA</v>
      </c>
      <c r="FA614" s="21">
        <f>VLOOKUP(Table8[[#This Row],[Candidate Detail Answer: City]],cities,4,FALSE)</f>
        <v>98402</v>
      </c>
      <c r="FB614" s="11" t="s">
        <v>328</v>
      </c>
      <c r="FC614" s="11" t="str">
        <f>VLOOKUP(Table8[[#This Row],[Candidate Detail Answer: Major]],majors_final,3,FALSE)</f>
        <v>Software Engineering</v>
      </c>
      <c r="FD614" s="11" t="str">
        <f>VLOOKUP(Table8[[#This Row],[Candidate Detail Answer: Major]],majors_final,4,FALSE)</f>
        <v>IT-development focused</v>
      </c>
      <c r="FE614" s="11">
        <f>VLOOKUP(Table8[[#This Row],[Candidate Detail Answer: Major]],majors_final,5,FALSE)</f>
        <v>0</v>
      </c>
      <c r="FF614" s="11">
        <f>VLOOKUP(Table8[[#This Row],[Candidate Detail Answer: Major]],majors_final,6,FALSE)</f>
        <v>0</v>
      </c>
      <c r="FG614" s="5"/>
      <c r="FH614" s="5"/>
      <c r="FI614" s="11"/>
    </row>
    <row r="615" spans="1:165" ht="12.75" x14ac:dyDescent="0.2">
      <c r="A615" s="11">
        <v>34073608</v>
      </c>
      <c r="B615" s="11">
        <v>45901794</v>
      </c>
      <c r="C615" s="11">
        <v>56061.784722221601</v>
      </c>
      <c r="D615" s="11" t="s">
        <v>153</v>
      </c>
      <c r="E615" s="11">
        <v>345600</v>
      </c>
      <c r="F615" s="11">
        <v>52567726</v>
      </c>
      <c r="G615" s="11">
        <v>50078.989583334303</v>
      </c>
      <c r="H615" s="11">
        <v>49449.897222221</v>
      </c>
      <c r="I615" s="11">
        <v>426222</v>
      </c>
      <c r="J615" s="11">
        <v>1</v>
      </c>
      <c r="K615" s="11">
        <v>43</v>
      </c>
      <c r="L615" s="11">
        <v>150425</v>
      </c>
      <c r="M615" s="11">
        <v>131</v>
      </c>
      <c r="N615" s="11">
        <v>41</v>
      </c>
      <c r="O615" s="11">
        <v>92</v>
      </c>
      <c r="P615" s="11">
        <v>31.29</v>
      </c>
      <c r="Q615" s="11">
        <v>285771</v>
      </c>
      <c r="R615" s="11" t="s">
        <v>154</v>
      </c>
      <c r="S615" s="11" t="s">
        <v>155</v>
      </c>
      <c r="T615" s="11" t="s">
        <v>208</v>
      </c>
      <c r="U615" s="11">
        <v>65</v>
      </c>
      <c r="V615" s="11" t="s">
        <v>154</v>
      </c>
      <c r="W615" s="11" t="s">
        <v>157</v>
      </c>
      <c r="X615" s="11">
        <v>1</v>
      </c>
      <c r="Y615" s="11">
        <v>1</v>
      </c>
      <c r="Z615" s="11">
        <v>10</v>
      </c>
      <c r="AA615" s="11">
        <v>10</v>
      </c>
      <c r="AB615" s="11">
        <v>10</v>
      </c>
      <c r="AC615" s="11">
        <v>10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31</v>
      </c>
      <c r="AN615" s="11">
        <v>40</v>
      </c>
      <c r="AO615" s="11">
        <v>0</v>
      </c>
      <c r="AP615" s="11">
        <v>40</v>
      </c>
      <c r="AQ615" s="11">
        <v>0</v>
      </c>
      <c r="AR615" s="11">
        <v>10</v>
      </c>
      <c r="AS615" s="11">
        <v>1</v>
      </c>
      <c r="AT615" s="11">
        <v>40</v>
      </c>
      <c r="AU615" s="11">
        <v>412</v>
      </c>
      <c r="AV615" s="11">
        <v>5253</v>
      </c>
      <c r="AW615" s="11">
        <v>62853</v>
      </c>
      <c r="AX615" s="11">
        <v>22412</v>
      </c>
      <c r="AY615" s="11">
        <v>2498</v>
      </c>
      <c r="AZ615" s="11">
        <v>3512</v>
      </c>
      <c r="BA615" s="11">
        <v>2413</v>
      </c>
      <c r="BB615" s="11">
        <v>10121</v>
      </c>
      <c r="BC615" s="11">
        <v>29566</v>
      </c>
      <c r="BD615" s="11">
        <v>657</v>
      </c>
      <c r="BE615" s="11">
        <v>57</v>
      </c>
      <c r="BF615" s="11">
        <v>87</v>
      </c>
      <c r="BG615" s="11">
        <v>217</v>
      </c>
      <c r="BH615" s="11">
        <v>278</v>
      </c>
      <c r="BI615" s="11">
        <v>10</v>
      </c>
      <c r="BJ615" s="11">
        <v>9</v>
      </c>
      <c r="BK615" s="11">
        <v>11</v>
      </c>
      <c r="BL615" s="11">
        <v>13</v>
      </c>
      <c r="BM615" s="11">
        <v>8</v>
      </c>
      <c r="BN615" s="11">
        <v>13</v>
      </c>
      <c r="BO615" s="11">
        <v>14</v>
      </c>
      <c r="BP615" s="11">
        <v>11</v>
      </c>
      <c r="BQ615" s="11">
        <v>10</v>
      </c>
      <c r="BR615" s="11">
        <v>4</v>
      </c>
      <c r="BS615" s="11">
        <v>4</v>
      </c>
      <c r="BT615" s="11">
        <v>15</v>
      </c>
      <c r="BU615" s="11">
        <v>23</v>
      </c>
      <c r="BV615" s="11">
        <v>23</v>
      </c>
      <c r="BW615" s="11">
        <v>20</v>
      </c>
      <c r="BX615" s="11">
        <v>14</v>
      </c>
      <c r="BY615" s="11">
        <v>5</v>
      </c>
      <c r="BZ615" s="11">
        <v>20</v>
      </c>
      <c r="CA615" s="11">
        <v>15</v>
      </c>
      <c r="CB615" s="11">
        <v>6</v>
      </c>
      <c r="CC615" s="11">
        <v>8</v>
      </c>
      <c r="CD615" s="11">
        <v>6</v>
      </c>
      <c r="CE615" s="11">
        <v>1</v>
      </c>
      <c r="CF615" s="11">
        <v>1</v>
      </c>
      <c r="CG615" s="11">
        <v>3</v>
      </c>
      <c r="CH615" s="11">
        <v>2</v>
      </c>
      <c r="CI615" s="11"/>
      <c r="CJ615" s="11"/>
      <c r="CK615" s="11" t="s">
        <v>158</v>
      </c>
      <c r="CL615" s="11" t="s">
        <v>158</v>
      </c>
      <c r="CM615" s="11" t="s">
        <v>158</v>
      </c>
      <c r="CN615" s="11" t="s">
        <v>158</v>
      </c>
      <c r="CO615" s="11" t="s">
        <v>158</v>
      </c>
      <c r="CP615" s="11" t="s">
        <v>158</v>
      </c>
      <c r="CQ615" s="11" t="s">
        <v>158</v>
      </c>
      <c r="CR615" s="11" t="s">
        <v>158</v>
      </c>
      <c r="CS615" s="11" t="s">
        <v>158</v>
      </c>
      <c r="CT615" s="11" t="s">
        <v>158</v>
      </c>
      <c r="CU615" s="11" t="s">
        <v>158</v>
      </c>
      <c r="CV615" s="11" t="s">
        <v>158</v>
      </c>
      <c r="CW615" s="11" t="s">
        <v>158</v>
      </c>
      <c r="CX615" s="11" t="s">
        <v>154</v>
      </c>
      <c r="CY615" s="11" t="s">
        <v>154</v>
      </c>
      <c r="CZ615" s="11" t="s">
        <v>154</v>
      </c>
      <c r="DA615" s="11" t="s">
        <v>154</v>
      </c>
      <c r="DB615" s="11" t="s">
        <v>154</v>
      </c>
      <c r="DC615" s="11" t="s">
        <v>154</v>
      </c>
      <c r="DD615" s="11" t="s">
        <v>154</v>
      </c>
      <c r="DE615" s="11" t="s">
        <v>154</v>
      </c>
      <c r="DF615" s="11" t="s">
        <v>154</v>
      </c>
      <c r="DG615" s="11" t="s">
        <v>154</v>
      </c>
      <c r="DH615" s="11" t="s">
        <v>154</v>
      </c>
      <c r="DI615" s="11" t="s">
        <v>154</v>
      </c>
      <c r="DJ615" s="11" t="s">
        <v>154</v>
      </c>
      <c r="DK615" s="11" t="s">
        <v>157</v>
      </c>
      <c r="DL615" s="11" t="s">
        <v>157</v>
      </c>
      <c r="DM615" s="11" t="s">
        <v>157</v>
      </c>
      <c r="DN615" s="11" t="s">
        <v>157</v>
      </c>
      <c r="DO615" s="11" t="s">
        <v>157</v>
      </c>
      <c r="DP615" s="11" t="s">
        <v>157</v>
      </c>
      <c r="DQ615" s="11" t="s">
        <v>157</v>
      </c>
      <c r="DR615" s="11" t="s">
        <v>157</v>
      </c>
      <c r="DS615" s="11" t="s">
        <v>157</v>
      </c>
      <c r="DT615" s="11" t="s">
        <v>157</v>
      </c>
      <c r="DU615" s="11" t="s">
        <v>157</v>
      </c>
      <c r="DV615" s="11" t="s">
        <v>157</v>
      </c>
      <c r="DW615" s="11" t="s">
        <v>157</v>
      </c>
      <c r="DX615" s="11" t="b">
        <v>1</v>
      </c>
      <c r="DY615" s="11" t="b">
        <v>1</v>
      </c>
      <c r="DZ615" s="11" t="b">
        <v>1</v>
      </c>
      <c r="EA615" s="11" t="b">
        <v>1</v>
      </c>
      <c r="EB615" s="11" t="b">
        <v>0</v>
      </c>
      <c r="EC615" s="11" t="b">
        <v>0</v>
      </c>
      <c r="ED615" s="11" t="b">
        <v>0</v>
      </c>
      <c r="EE615" s="11" t="b">
        <v>0</v>
      </c>
      <c r="EF615" s="11" t="b">
        <v>0</v>
      </c>
      <c r="EG615" s="11" t="b">
        <v>0</v>
      </c>
      <c r="EH615" s="11" t="b">
        <v>0</v>
      </c>
      <c r="EI615" s="11" t="b">
        <v>0</v>
      </c>
      <c r="EJ615" s="11" t="b">
        <v>0</v>
      </c>
      <c r="EK615" s="11">
        <v>0.11274199999999999</v>
      </c>
      <c r="EL615" s="11">
        <v>3.4604999999999997E-2</v>
      </c>
      <c r="EM615" s="11">
        <v>2.8976999999999999E-2</v>
      </c>
      <c r="EN615" s="11">
        <v>3.6360999999999997E-2</v>
      </c>
      <c r="EO615" s="11">
        <v>2.9017999999999999E-2</v>
      </c>
      <c r="EP615" s="11">
        <v>2.7053000000000001E-2</v>
      </c>
      <c r="EQ615" s="11">
        <v>4.5391000000000001E-2</v>
      </c>
      <c r="ER615" s="11">
        <v>3.3222000000000002E-2</v>
      </c>
      <c r="ES615" s="11">
        <v>3.3216000000000002E-2</v>
      </c>
      <c r="ET615" s="11">
        <v>1.2011000000000001E-2</v>
      </c>
      <c r="EU615" s="11">
        <v>9.7280000000000005E-3</v>
      </c>
      <c r="EV615" s="11">
        <v>4.4130999999999997E-2</v>
      </c>
      <c r="EW615" s="11">
        <v>3.8872999999999998E-2</v>
      </c>
      <c r="EX615" s="11" t="s">
        <v>327</v>
      </c>
      <c r="EY615" s="11" t="str">
        <f>VLOOKUP(Table8[[#This Row],[Candidate Detail Answer: City]],cities,2,FALSE)</f>
        <v>Tacoma</v>
      </c>
      <c r="EZ615" s="11" t="str">
        <f>VLOOKUP(Table8[[#This Row],[Candidate Detail Answer: City]],cities,3,FALSE)</f>
        <v>WA</v>
      </c>
      <c r="FA615" s="21">
        <f>VLOOKUP(Table8[[#This Row],[Candidate Detail Answer: City]],cities,4,FALSE)</f>
        <v>98402</v>
      </c>
      <c r="FB615" s="11" t="s">
        <v>430</v>
      </c>
      <c r="FC615" s="11" t="str">
        <f>VLOOKUP(Table8[[#This Row],[Candidate Detail Answer: Major]],majors_final,3,FALSE)</f>
        <v>Software Development</v>
      </c>
      <c r="FD615" s="11" t="str">
        <f>VLOOKUP(Table8[[#This Row],[Candidate Detail Answer: Major]],majors_final,4,FALSE)</f>
        <v>IT-development focused</v>
      </c>
      <c r="FE615" s="11">
        <f>VLOOKUP(Table8[[#This Row],[Candidate Detail Answer: Major]],majors_final,5,FALSE)</f>
        <v>0</v>
      </c>
      <c r="FF615" s="11">
        <f>VLOOKUP(Table8[[#This Row],[Candidate Detail Answer: Major]],majors_final,6,FALSE)</f>
        <v>0</v>
      </c>
      <c r="FG615" s="5"/>
      <c r="FH615" s="5"/>
      <c r="FI615" s="11"/>
    </row>
    <row r="616" spans="1:165" ht="12.75" x14ac:dyDescent="0.2">
      <c r="A616" s="11">
        <v>51960704</v>
      </c>
      <c r="B616" s="11">
        <v>73589864</v>
      </c>
      <c r="C616" s="11">
        <v>44810.340972222199</v>
      </c>
      <c r="D616" s="11" t="s">
        <v>153</v>
      </c>
      <c r="E616" s="11">
        <v>345600</v>
      </c>
      <c r="F616" s="11">
        <v>77729130</v>
      </c>
      <c r="G616" s="11">
        <v>54534.097916668397</v>
      </c>
      <c r="H616" s="11">
        <v>53383.151388886603</v>
      </c>
      <c r="I616" s="11">
        <v>319566</v>
      </c>
      <c r="J616" s="11">
        <v>1</v>
      </c>
      <c r="K616" s="11">
        <v>224</v>
      </c>
      <c r="L616" s="11">
        <v>214820</v>
      </c>
      <c r="M616" s="11">
        <v>131</v>
      </c>
      <c r="N616" s="11">
        <v>131</v>
      </c>
      <c r="O616" s="11">
        <v>92</v>
      </c>
      <c r="P616" s="11">
        <v>100</v>
      </c>
      <c r="Q616" s="11">
        <v>163678</v>
      </c>
      <c r="R616" s="11" t="s">
        <v>154</v>
      </c>
      <c r="S616" s="11" t="s">
        <v>155</v>
      </c>
      <c r="T616" s="11" t="s">
        <v>208</v>
      </c>
      <c r="U616" s="11">
        <v>120</v>
      </c>
      <c r="V616" s="11" t="s">
        <v>154</v>
      </c>
      <c r="W616" s="11" t="s">
        <v>157</v>
      </c>
      <c r="X616" s="11">
        <v>3</v>
      </c>
      <c r="Y616" s="11">
        <v>1</v>
      </c>
      <c r="Z616" s="11">
        <v>10</v>
      </c>
      <c r="AA616" s="11">
        <v>10</v>
      </c>
      <c r="AB616" s="11">
        <v>10</v>
      </c>
      <c r="AC616" s="11">
        <v>10</v>
      </c>
      <c r="AD616" s="11">
        <v>10</v>
      </c>
      <c r="AE616" s="11">
        <v>10</v>
      </c>
      <c r="AF616" s="11">
        <v>10</v>
      </c>
      <c r="AG616" s="11">
        <v>10</v>
      </c>
      <c r="AH616" s="11">
        <v>10</v>
      </c>
      <c r="AI616" s="11">
        <v>10</v>
      </c>
      <c r="AJ616" s="11">
        <v>10</v>
      </c>
      <c r="AK616" s="11">
        <v>10</v>
      </c>
      <c r="AL616" s="11">
        <v>10</v>
      </c>
      <c r="AM616" s="11">
        <v>121</v>
      </c>
      <c r="AN616" s="11">
        <v>60</v>
      </c>
      <c r="AO616" s="11">
        <v>10</v>
      </c>
      <c r="AP616" s="11">
        <v>120</v>
      </c>
      <c r="AQ616" s="11">
        <v>60</v>
      </c>
      <c r="AR616" s="11">
        <v>40</v>
      </c>
      <c r="AS616" s="11">
        <v>1</v>
      </c>
      <c r="AT616" s="11">
        <v>130</v>
      </c>
      <c r="AU616" s="11">
        <v>2520</v>
      </c>
      <c r="AV616" s="11">
        <v>8914</v>
      </c>
      <c r="AW616" s="11">
        <v>10538</v>
      </c>
      <c r="AX616" s="11">
        <v>1879</v>
      </c>
      <c r="AY616" s="11">
        <v>1537</v>
      </c>
      <c r="AZ616" s="11">
        <v>36281</v>
      </c>
      <c r="BA616" s="11">
        <v>6778</v>
      </c>
      <c r="BB616" s="11">
        <v>13741</v>
      </c>
      <c r="BC616" s="11">
        <v>918</v>
      </c>
      <c r="BD616" s="11">
        <v>903</v>
      </c>
      <c r="BE616" s="11">
        <v>23407</v>
      </c>
      <c r="BF616" s="11">
        <v>611</v>
      </c>
      <c r="BG616" s="11">
        <v>33174</v>
      </c>
      <c r="BH616" s="11">
        <v>14445</v>
      </c>
      <c r="BI616" s="11">
        <v>5</v>
      </c>
      <c r="BJ616" s="11">
        <v>6</v>
      </c>
      <c r="BK616" s="11">
        <v>5</v>
      </c>
      <c r="BL616" s="11">
        <v>6</v>
      </c>
      <c r="BM616" s="11">
        <v>4</v>
      </c>
      <c r="BN616" s="11">
        <v>5</v>
      </c>
      <c r="BO616" s="11">
        <v>7</v>
      </c>
      <c r="BP616" s="11">
        <v>6</v>
      </c>
      <c r="BQ616" s="11">
        <v>5</v>
      </c>
      <c r="BR616" s="11">
        <v>7</v>
      </c>
      <c r="BS616" s="11">
        <v>6</v>
      </c>
      <c r="BT616" s="11">
        <v>11</v>
      </c>
      <c r="BU616" s="11">
        <v>20</v>
      </c>
      <c r="BV616" s="11">
        <v>50</v>
      </c>
      <c r="BW616" s="11">
        <v>23</v>
      </c>
      <c r="BX616" s="11">
        <v>13</v>
      </c>
      <c r="BY616" s="11">
        <v>17</v>
      </c>
      <c r="BZ616" s="11">
        <v>89</v>
      </c>
      <c r="CA616" s="11">
        <v>13</v>
      </c>
      <c r="CB616" s="11">
        <v>18</v>
      </c>
      <c r="CC616" s="11">
        <v>9</v>
      </c>
      <c r="CD616" s="11">
        <v>8</v>
      </c>
      <c r="CE616" s="11">
        <v>39</v>
      </c>
      <c r="CF616" s="11">
        <v>9</v>
      </c>
      <c r="CG616" s="11">
        <v>25</v>
      </c>
      <c r="CH616" s="11">
        <v>26</v>
      </c>
      <c r="CI616" s="11"/>
      <c r="CJ616" s="11"/>
      <c r="CK616" s="11" t="s">
        <v>158</v>
      </c>
      <c r="CL616" s="11" t="s">
        <v>158</v>
      </c>
      <c r="CM616" s="11" t="s">
        <v>158</v>
      </c>
      <c r="CN616" s="11" t="s">
        <v>158</v>
      </c>
      <c r="CO616" s="11" t="s">
        <v>158</v>
      </c>
      <c r="CP616" s="11" t="s">
        <v>158</v>
      </c>
      <c r="CQ616" s="11" t="s">
        <v>158</v>
      </c>
      <c r="CR616" s="11" t="s">
        <v>158</v>
      </c>
      <c r="CS616" s="11" t="s">
        <v>158</v>
      </c>
      <c r="CT616" s="11" t="s">
        <v>158</v>
      </c>
      <c r="CU616" s="11" t="s">
        <v>158</v>
      </c>
      <c r="CV616" s="11" t="s">
        <v>158</v>
      </c>
      <c r="CW616" s="11" t="s">
        <v>158</v>
      </c>
      <c r="CX616" s="11" t="s">
        <v>154</v>
      </c>
      <c r="CY616" s="11" t="s">
        <v>154</v>
      </c>
      <c r="CZ616" s="11" t="s">
        <v>154</v>
      </c>
      <c r="DA616" s="11" t="s">
        <v>154</v>
      </c>
      <c r="DB616" s="11" t="s">
        <v>154</v>
      </c>
      <c r="DC616" s="11" t="s">
        <v>154</v>
      </c>
      <c r="DD616" s="11" t="s">
        <v>154</v>
      </c>
      <c r="DE616" s="11" t="s">
        <v>154</v>
      </c>
      <c r="DF616" s="11" t="s">
        <v>154</v>
      </c>
      <c r="DG616" s="11" t="s">
        <v>154</v>
      </c>
      <c r="DH616" s="11" t="s">
        <v>154</v>
      </c>
      <c r="DI616" s="11" t="s">
        <v>154</v>
      </c>
      <c r="DJ616" s="11" t="s">
        <v>154</v>
      </c>
      <c r="DK616" s="11" t="s">
        <v>157</v>
      </c>
      <c r="DL616" s="11" t="s">
        <v>157</v>
      </c>
      <c r="DM616" s="11" t="s">
        <v>157</v>
      </c>
      <c r="DN616" s="11" t="s">
        <v>157</v>
      </c>
      <c r="DO616" s="11" t="s">
        <v>157</v>
      </c>
      <c r="DP616" s="11" t="s">
        <v>157</v>
      </c>
      <c r="DQ616" s="11" t="s">
        <v>157</v>
      </c>
      <c r="DR616" s="11" t="s">
        <v>157</v>
      </c>
      <c r="DS616" s="11" t="s">
        <v>157</v>
      </c>
      <c r="DT616" s="11" t="s">
        <v>157</v>
      </c>
      <c r="DU616" s="11" t="s">
        <v>157</v>
      </c>
      <c r="DV616" s="11" t="s">
        <v>157</v>
      </c>
      <c r="DW616" s="11" t="s">
        <v>157</v>
      </c>
      <c r="DX616" s="11" t="b">
        <v>1</v>
      </c>
      <c r="DY616" s="11" t="b">
        <v>1</v>
      </c>
      <c r="DZ616" s="11" t="b">
        <v>1</v>
      </c>
      <c r="EA616" s="11" t="b">
        <v>1</v>
      </c>
      <c r="EB616" s="11" t="b">
        <v>1</v>
      </c>
      <c r="EC616" s="11" t="b">
        <v>1</v>
      </c>
      <c r="ED616" s="11" t="b">
        <v>1</v>
      </c>
      <c r="EE616" s="11" t="b">
        <v>1</v>
      </c>
      <c r="EF616" s="11" t="b">
        <v>1</v>
      </c>
      <c r="EG616" s="11" t="b">
        <v>1</v>
      </c>
      <c r="EH616" s="11" t="b">
        <v>1</v>
      </c>
      <c r="EI616" s="11" t="b">
        <v>1</v>
      </c>
      <c r="EJ616" s="11" t="b">
        <v>1</v>
      </c>
      <c r="EK616" s="11">
        <v>1.1309E-2</v>
      </c>
      <c r="EL616" s="11">
        <v>3.0764E-2</v>
      </c>
      <c r="EM616" s="11">
        <v>3.15E-2</v>
      </c>
      <c r="EN616" s="11">
        <v>0.14623800000000001</v>
      </c>
      <c r="EO616" s="11">
        <v>4.4778999999999999E-2</v>
      </c>
      <c r="EP616" s="11">
        <v>2.9877999999999998E-2</v>
      </c>
      <c r="EQ616" s="11">
        <v>3.5557999999999999E-2</v>
      </c>
      <c r="ER616" s="11">
        <v>3.9234999999999999E-2</v>
      </c>
      <c r="ES616" s="11">
        <v>3.3411000000000003E-2</v>
      </c>
      <c r="ET616" s="11">
        <v>3.4935000000000001E-2</v>
      </c>
      <c r="EU616" s="11">
        <v>3.5428000000000001E-2</v>
      </c>
      <c r="EV616" s="11">
        <v>0.12773200000000001</v>
      </c>
      <c r="EW616" s="11">
        <v>5.0423999999999997E-2</v>
      </c>
      <c r="EX616" s="11" t="s">
        <v>327</v>
      </c>
      <c r="EY616" s="11" t="str">
        <f>VLOOKUP(Table8[[#This Row],[Candidate Detail Answer: City]],cities,2,FALSE)</f>
        <v>Tacoma</v>
      </c>
      <c r="EZ616" s="11" t="str">
        <f>VLOOKUP(Table8[[#This Row],[Candidate Detail Answer: City]],cities,3,FALSE)</f>
        <v>WA</v>
      </c>
      <c r="FA616" s="21">
        <f>VLOOKUP(Table8[[#This Row],[Candidate Detail Answer: City]],cities,4,FALSE)</f>
        <v>98402</v>
      </c>
      <c r="FB616" s="11" t="s">
        <v>256</v>
      </c>
      <c r="FC616" s="11" t="str">
        <f>VLOOKUP(Table8[[#This Row],[Candidate Detail Answer: Major]],majors_final,3,FALSE)</f>
        <v>Full Stack Development</v>
      </c>
      <c r="FD616" s="11" t="str">
        <f>VLOOKUP(Table8[[#This Row],[Candidate Detail Answer: Major]],majors_final,4,FALSE)</f>
        <v>IT-development focused</v>
      </c>
      <c r="FE616" s="11">
        <f>VLOOKUP(Table8[[#This Row],[Candidate Detail Answer: Major]],majors_final,5,FALSE)</f>
        <v>0</v>
      </c>
      <c r="FF616" s="11">
        <f>VLOOKUP(Table8[[#This Row],[Candidate Detail Answer: Major]],majors_final,6,FALSE)</f>
        <v>0</v>
      </c>
      <c r="FG616" s="5"/>
      <c r="FH616" s="5"/>
      <c r="FI616" s="11"/>
    </row>
    <row r="617" spans="1:165" ht="12.75" x14ac:dyDescent="0.2">
      <c r="A617" s="11">
        <v>47969146</v>
      </c>
      <c r="B617" s="11">
        <v>66953618</v>
      </c>
      <c r="C617" s="11">
        <v>46345.625694444403</v>
      </c>
      <c r="D617" s="11" t="s">
        <v>153</v>
      </c>
      <c r="E617" s="11">
        <v>345600</v>
      </c>
      <c r="F617" s="11">
        <v>73386582</v>
      </c>
      <c r="G617" s="11">
        <v>53570.831250001604</v>
      </c>
      <c r="H617" s="11">
        <v>52532.718055553501</v>
      </c>
      <c r="I617" s="11">
        <v>286773</v>
      </c>
      <c r="J617" s="11">
        <v>1</v>
      </c>
      <c r="K617" s="11">
        <v>117</v>
      </c>
      <c r="L617" s="11">
        <v>31582</v>
      </c>
      <c r="M617" s="11">
        <v>131</v>
      </c>
      <c r="N617" s="11">
        <v>131</v>
      </c>
      <c r="O617" s="11">
        <v>92</v>
      </c>
      <c r="P617" s="11">
        <v>100</v>
      </c>
      <c r="Q617" s="11">
        <v>201906</v>
      </c>
      <c r="R617" s="11" t="s">
        <v>154</v>
      </c>
      <c r="S617" s="11" t="s">
        <v>155</v>
      </c>
      <c r="T617" s="11" t="s">
        <v>208</v>
      </c>
      <c r="U617" s="11">
        <v>42</v>
      </c>
      <c r="V617" s="11" t="s">
        <v>154</v>
      </c>
      <c r="W617" s="11" t="s">
        <v>157</v>
      </c>
      <c r="X617" s="11">
        <v>5</v>
      </c>
      <c r="Y617" s="11">
        <v>1</v>
      </c>
      <c r="Z617" s="11">
        <v>10</v>
      </c>
      <c r="AA617" s="11">
        <v>10</v>
      </c>
      <c r="AB617" s="11">
        <v>10</v>
      </c>
      <c r="AC617" s="11">
        <v>10</v>
      </c>
      <c r="AD617" s="11">
        <v>10</v>
      </c>
      <c r="AE617" s="11">
        <v>10</v>
      </c>
      <c r="AF617" s="11">
        <v>10</v>
      </c>
      <c r="AG617" s="11">
        <v>10</v>
      </c>
      <c r="AH617" s="11">
        <v>10</v>
      </c>
      <c r="AI617" s="11">
        <v>10</v>
      </c>
      <c r="AJ617" s="11">
        <v>10</v>
      </c>
      <c r="AK617" s="11">
        <v>10</v>
      </c>
      <c r="AL617" s="11">
        <v>10</v>
      </c>
      <c r="AM617" s="11">
        <v>121</v>
      </c>
      <c r="AN617" s="11">
        <v>60</v>
      </c>
      <c r="AO617" s="11">
        <v>10</v>
      </c>
      <c r="AP617" s="11">
        <v>120</v>
      </c>
      <c r="AQ617" s="11">
        <v>60</v>
      </c>
      <c r="AR617" s="11">
        <v>40</v>
      </c>
      <c r="AS617" s="11">
        <v>1</v>
      </c>
      <c r="AT617" s="11">
        <v>130</v>
      </c>
      <c r="AU617" s="11">
        <v>166</v>
      </c>
      <c r="AV617" s="11">
        <v>5389</v>
      </c>
      <c r="AW617" s="11">
        <v>1071</v>
      </c>
      <c r="AX617" s="11">
        <v>19426</v>
      </c>
      <c r="AY617" s="11">
        <v>1094</v>
      </c>
      <c r="AZ617" s="11">
        <v>17616</v>
      </c>
      <c r="BA617" s="11">
        <v>1656</v>
      </c>
      <c r="BB617" s="11">
        <v>14652</v>
      </c>
      <c r="BC617" s="11">
        <v>2045</v>
      </c>
      <c r="BD617" s="11">
        <v>440</v>
      </c>
      <c r="BE617" s="11">
        <v>8144</v>
      </c>
      <c r="BF617" s="11">
        <v>1533</v>
      </c>
      <c r="BG617" s="11">
        <v>3641</v>
      </c>
      <c r="BH617" s="11">
        <v>7308</v>
      </c>
      <c r="BI617" s="11">
        <v>9</v>
      </c>
      <c r="BJ617" s="11">
        <v>9</v>
      </c>
      <c r="BK617" s="11">
        <v>9</v>
      </c>
      <c r="BL617" s="11">
        <v>18</v>
      </c>
      <c r="BM617" s="11">
        <v>9</v>
      </c>
      <c r="BN617" s="11">
        <v>10</v>
      </c>
      <c r="BO617" s="11">
        <v>11</v>
      </c>
      <c r="BP617" s="11">
        <v>11</v>
      </c>
      <c r="BQ617" s="11">
        <v>12</v>
      </c>
      <c r="BR617" s="11">
        <v>11</v>
      </c>
      <c r="BS617" s="11">
        <v>12</v>
      </c>
      <c r="BT617" s="11">
        <v>23</v>
      </c>
      <c r="BU617" s="11">
        <v>29</v>
      </c>
      <c r="BV617" s="11">
        <v>59</v>
      </c>
      <c r="BW617" s="11">
        <v>8</v>
      </c>
      <c r="BX617" s="11">
        <v>8</v>
      </c>
      <c r="BY617" s="11">
        <v>7</v>
      </c>
      <c r="BZ617" s="11">
        <v>20</v>
      </c>
      <c r="CA617" s="11">
        <v>8</v>
      </c>
      <c r="CB617" s="11">
        <v>9</v>
      </c>
      <c r="CC617" s="11">
        <v>11</v>
      </c>
      <c r="CD617" s="11">
        <v>4</v>
      </c>
      <c r="CE617" s="11">
        <v>6</v>
      </c>
      <c r="CF617" s="11">
        <v>5</v>
      </c>
      <c r="CG617" s="11">
        <v>8</v>
      </c>
      <c r="CH617" s="11">
        <v>14</v>
      </c>
      <c r="CI617" s="11"/>
      <c r="CJ617" s="11"/>
      <c r="CK617" s="11" t="s">
        <v>158</v>
      </c>
      <c r="CL617" s="11" t="s">
        <v>158</v>
      </c>
      <c r="CM617" s="11" t="s">
        <v>158</v>
      </c>
      <c r="CN617" s="11" t="s">
        <v>158</v>
      </c>
      <c r="CO617" s="11" t="s">
        <v>158</v>
      </c>
      <c r="CP617" s="11" t="s">
        <v>158</v>
      </c>
      <c r="CQ617" s="11" t="s">
        <v>158</v>
      </c>
      <c r="CR617" s="11" t="s">
        <v>158</v>
      </c>
      <c r="CS617" s="11" t="s">
        <v>158</v>
      </c>
      <c r="CT617" s="11" t="s">
        <v>158</v>
      </c>
      <c r="CU617" s="11" t="s">
        <v>158</v>
      </c>
      <c r="CV617" s="11" t="s">
        <v>158</v>
      </c>
      <c r="CW617" s="11" t="s">
        <v>158</v>
      </c>
      <c r="CX617" s="11" t="s">
        <v>154</v>
      </c>
      <c r="CY617" s="11" t="s">
        <v>154</v>
      </c>
      <c r="CZ617" s="11" t="s">
        <v>154</v>
      </c>
      <c r="DA617" s="11" t="s">
        <v>154</v>
      </c>
      <c r="DB617" s="11" t="s">
        <v>154</v>
      </c>
      <c r="DC617" s="11" t="s">
        <v>154</v>
      </c>
      <c r="DD617" s="11" t="s">
        <v>154</v>
      </c>
      <c r="DE617" s="11" t="s">
        <v>154</v>
      </c>
      <c r="DF617" s="11" t="s">
        <v>154</v>
      </c>
      <c r="DG617" s="11" t="s">
        <v>154</v>
      </c>
      <c r="DH617" s="11" t="s">
        <v>154</v>
      </c>
      <c r="DI617" s="11" t="s">
        <v>154</v>
      </c>
      <c r="DJ617" s="11" t="s">
        <v>154</v>
      </c>
      <c r="DK617" s="11" t="s">
        <v>157</v>
      </c>
      <c r="DL617" s="11" t="s">
        <v>157</v>
      </c>
      <c r="DM617" s="11" t="s">
        <v>157</v>
      </c>
      <c r="DN617" s="11" t="s">
        <v>157</v>
      </c>
      <c r="DO617" s="11" t="s">
        <v>157</v>
      </c>
      <c r="DP617" s="11" t="s">
        <v>157</v>
      </c>
      <c r="DQ617" s="11" t="s">
        <v>157</v>
      </c>
      <c r="DR617" s="11" t="s">
        <v>157</v>
      </c>
      <c r="DS617" s="11" t="s">
        <v>157</v>
      </c>
      <c r="DT617" s="11" t="s">
        <v>157</v>
      </c>
      <c r="DU617" s="11" t="s">
        <v>157</v>
      </c>
      <c r="DV617" s="11" t="s">
        <v>157</v>
      </c>
      <c r="DW617" s="11" t="s">
        <v>157</v>
      </c>
      <c r="DX617" s="11" t="b">
        <v>1</v>
      </c>
      <c r="DY617" s="11" t="b">
        <v>1</v>
      </c>
      <c r="DZ617" s="11" t="b">
        <v>1</v>
      </c>
      <c r="EA617" s="11" t="b">
        <v>1</v>
      </c>
      <c r="EB617" s="11" t="b">
        <v>1</v>
      </c>
      <c r="EC617" s="11" t="b">
        <v>1</v>
      </c>
      <c r="ED617" s="11" t="b">
        <v>1</v>
      </c>
      <c r="EE617" s="11" t="b">
        <v>1</v>
      </c>
      <c r="EF617" s="11" t="b">
        <v>1</v>
      </c>
      <c r="EG617" s="11" t="b">
        <v>1</v>
      </c>
      <c r="EH617" s="11" t="b">
        <v>1</v>
      </c>
      <c r="EI617" s="11" t="b">
        <v>1</v>
      </c>
      <c r="EJ617" s="11" t="b">
        <v>1</v>
      </c>
      <c r="EK617" s="11">
        <v>1.8727000000000001E-2</v>
      </c>
      <c r="EL617" s="11">
        <v>4.0217999999999997E-2</v>
      </c>
      <c r="EM617" s="11">
        <v>1.4836E-2</v>
      </c>
      <c r="EN617" s="11">
        <v>3.1119999999999998E-2</v>
      </c>
      <c r="EO617" s="11">
        <v>7.4202000000000004E-2</v>
      </c>
      <c r="EP617" s="11">
        <v>1.3329000000000001E-2</v>
      </c>
      <c r="EQ617" s="11">
        <v>8.0272999999999997E-2</v>
      </c>
      <c r="ER617" s="11">
        <v>1.7297E-2</v>
      </c>
      <c r="ES617" s="11">
        <v>1.6416E-2</v>
      </c>
      <c r="ET617" s="11">
        <v>4.1238999999999998E-2</v>
      </c>
      <c r="EU617" s="11">
        <v>8.9943999999999996E-2</v>
      </c>
      <c r="EV617" s="11">
        <v>4.8183999999999998E-2</v>
      </c>
      <c r="EW617" s="11">
        <v>3.3986000000000002E-2</v>
      </c>
      <c r="EX617" s="11" t="s">
        <v>282</v>
      </c>
      <c r="EY617" s="11" t="str">
        <f>VLOOKUP(Table8[[#This Row],[Candidate Detail Answer: City]],cities,2,FALSE)</f>
        <v>Tempe</v>
      </c>
      <c r="EZ617" s="11" t="str">
        <f>VLOOKUP(Table8[[#This Row],[Candidate Detail Answer: City]],cities,3,FALSE)</f>
        <v>AZ</v>
      </c>
      <c r="FA617" s="21">
        <f>VLOOKUP(Table8[[#This Row],[Candidate Detail Answer: City]],cities,4,FALSE)</f>
        <v>85281</v>
      </c>
      <c r="FB617" s="11" t="s">
        <v>234</v>
      </c>
      <c r="FC617" s="11" t="str">
        <f>VLOOKUP(Table8[[#This Row],[Candidate Detail Answer: Major]],majors_final,3,FALSE)</f>
        <v>Computer Programming</v>
      </c>
      <c r="FD617" s="11" t="str">
        <f>VLOOKUP(Table8[[#This Row],[Candidate Detail Answer: Major]],majors_final,4,FALSE)</f>
        <v>IT-development focused</v>
      </c>
      <c r="FE617" s="11">
        <f>VLOOKUP(Table8[[#This Row],[Candidate Detail Answer: Major]],majors_final,5,FALSE)</f>
        <v>0</v>
      </c>
      <c r="FF617" s="11">
        <f>VLOOKUP(Table8[[#This Row],[Candidate Detail Answer: Major]],majors_final,6,FALSE)</f>
        <v>0</v>
      </c>
      <c r="FG617" s="5"/>
      <c r="FH617" s="5"/>
      <c r="FI617" s="11"/>
    </row>
    <row r="618" spans="1:165" ht="12.75" x14ac:dyDescent="0.2">
      <c r="A618" s="11">
        <v>52250320</v>
      </c>
      <c r="B618" s="11">
        <v>74120750</v>
      </c>
      <c r="C618" s="11">
        <v>44664.611805555556</v>
      </c>
      <c r="D618" s="11" t="s">
        <v>153</v>
      </c>
      <c r="E618" s="11">
        <v>345600</v>
      </c>
      <c r="F618" s="11">
        <v>77904724</v>
      </c>
      <c r="G618" s="11">
        <v>44664.671527777777</v>
      </c>
      <c r="H618" s="11">
        <v>44667.839583333334</v>
      </c>
      <c r="I618" s="11">
        <v>273709</v>
      </c>
      <c r="J618" s="11">
        <v>1</v>
      </c>
      <c r="K618" s="11">
        <v>66</v>
      </c>
      <c r="L618" s="11">
        <v>226646</v>
      </c>
      <c r="M618" s="11">
        <v>131</v>
      </c>
      <c r="N618" s="11">
        <v>131</v>
      </c>
      <c r="O618" s="11">
        <v>92</v>
      </c>
      <c r="P618" s="11">
        <v>100</v>
      </c>
      <c r="Q618" s="11">
        <v>217389</v>
      </c>
      <c r="R618" s="11" t="s">
        <v>154</v>
      </c>
      <c r="S618" s="11" t="s">
        <v>155</v>
      </c>
      <c r="T618" s="11" t="s">
        <v>208</v>
      </c>
      <c r="U618" s="11">
        <v>11</v>
      </c>
      <c r="V618" s="11" t="s">
        <v>154</v>
      </c>
      <c r="W618" s="11" t="s">
        <v>157</v>
      </c>
      <c r="X618" s="11">
        <v>3</v>
      </c>
      <c r="Y618" s="11">
        <v>1</v>
      </c>
      <c r="Z618" s="11">
        <v>10</v>
      </c>
      <c r="AA618" s="11">
        <v>10</v>
      </c>
      <c r="AB618" s="11">
        <v>10</v>
      </c>
      <c r="AC618" s="11">
        <v>10</v>
      </c>
      <c r="AD618" s="11">
        <v>10</v>
      </c>
      <c r="AE618" s="11">
        <v>10</v>
      </c>
      <c r="AF618" s="11">
        <v>10</v>
      </c>
      <c r="AG618" s="11">
        <v>10</v>
      </c>
      <c r="AH618" s="11">
        <v>10</v>
      </c>
      <c r="AI618" s="11">
        <v>10</v>
      </c>
      <c r="AJ618" s="11">
        <v>10</v>
      </c>
      <c r="AK618" s="11">
        <v>10</v>
      </c>
      <c r="AL618" s="11">
        <v>10</v>
      </c>
      <c r="AM618" s="11">
        <v>121</v>
      </c>
      <c r="AN618" s="11">
        <v>60</v>
      </c>
      <c r="AO618" s="11">
        <v>10</v>
      </c>
      <c r="AP618" s="11">
        <v>120</v>
      </c>
      <c r="AQ618" s="11">
        <v>60</v>
      </c>
      <c r="AR618" s="11">
        <v>40</v>
      </c>
      <c r="AS618" s="11">
        <v>1</v>
      </c>
      <c r="AT618" s="11">
        <v>130</v>
      </c>
      <c r="AU618" s="11">
        <v>166</v>
      </c>
      <c r="AV618" s="11">
        <v>7828</v>
      </c>
      <c r="AW618" s="11">
        <v>1930</v>
      </c>
      <c r="AX618" s="11">
        <v>5531</v>
      </c>
      <c r="AY618" s="11">
        <v>363</v>
      </c>
      <c r="AZ618" s="11">
        <v>4516</v>
      </c>
      <c r="BA618" s="11">
        <v>444</v>
      </c>
      <c r="BB618" s="11">
        <v>5866</v>
      </c>
      <c r="BC618" s="11">
        <v>2936</v>
      </c>
      <c r="BD618" s="11">
        <v>1610</v>
      </c>
      <c r="BE618" s="11">
        <v>2545</v>
      </c>
      <c r="BF618" s="11">
        <v>1447</v>
      </c>
      <c r="BG618" s="11">
        <v>13078</v>
      </c>
      <c r="BH618" s="11">
        <v>5652</v>
      </c>
      <c r="BI618" s="11">
        <v>10</v>
      </c>
      <c r="BJ618" s="11">
        <v>10</v>
      </c>
      <c r="BK618" s="11">
        <v>10</v>
      </c>
      <c r="BL618" s="11">
        <v>13</v>
      </c>
      <c r="BM618" s="11">
        <v>8</v>
      </c>
      <c r="BN618" s="11">
        <v>9</v>
      </c>
      <c r="BO618" s="11">
        <v>11</v>
      </c>
      <c r="BP618" s="11">
        <v>10</v>
      </c>
      <c r="BQ618" s="11">
        <v>9</v>
      </c>
      <c r="BR618" s="11">
        <v>10</v>
      </c>
      <c r="BS618" s="11">
        <v>9</v>
      </c>
      <c r="BT618" s="11">
        <v>14</v>
      </c>
      <c r="BU618" s="11">
        <v>24</v>
      </c>
      <c r="BV618" s="11">
        <v>8</v>
      </c>
      <c r="BW618" s="11">
        <v>4</v>
      </c>
      <c r="BX618" s="11">
        <v>35</v>
      </c>
      <c r="BY618" s="11">
        <v>2</v>
      </c>
      <c r="BZ618" s="11">
        <v>20</v>
      </c>
      <c r="CA618" s="11">
        <v>5</v>
      </c>
      <c r="CB618" s="11">
        <v>10</v>
      </c>
      <c r="CC618" s="11">
        <v>14</v>
      </c>
      <c r="CD618" s="11">
        <v>4</v>
      </c>
      <c r="CE618" s="11">
        <v>29</v>
      </c>
      <c r="CF618" s="11">
        <v>10</v>
      </c>
      <c r="CG618" s="11">
        <v>59</v>
      </c>
      <c r="CH618" s="11">
        <v>17</v>
      </c>
      <c r="CI618" s="11"/>
      <c r="CJ618" s="11"/>
      <c r="CK618" s="11" t="s">
        <v>158</v>
      </c>
      <c r="CL618" s="11" t="s">
        <v>158</v>
      </c>
      <c r="CM618" s="11" t="s">
        <v>158</v>
      </c>
      <c r="CN618" s="11" t="s">
        <v>158</v>
      </c>
      <c r="CO618" s="11" t="s">
        <v>158</v>
      </c>
      <c r="CP618" s="11" t="s">
        <v>158</v>
      </c>
      <c r="CQ618" s="11" t="s">
        <v>158</v>
      </c>
      <c r="CR618" s="11" t="s">
        <v>158</v>
      </c>
      <c r="CS618" s="11" t="s">
        <v>158</v>
      </c>
      <c r="CT618" s="11" t="s">
        <v>158</v>
      </c>
      <c r="CU618" s="11" t="s">
        <v>158</v>
      </c>
      <c r="CV618" s="11" t="s">
        <v>158</v>
      </c>
      <c r="CW618" s="11" t="s">
        <v>158</v>
      </c>
      <c r="CX618" s="11" t="s">
        <v>154</v>
      </c>
      <c r="CY618" s="11" t="s">
        <v>154</v>
      </c>
      <c r="CZ618" s="11" t="s">
        <v>154</v>
      </c>
      <c r="DA618" s="11" t="s">
        <v>154</v>
      </c>
      <c r="DB618" s="11" t="s">
        <v>154</v>
      </c>
      <c r="DC618" s="11" t="s">
        <v>154</v>
      </c>
      <c r="DD618" s="11" t="s">
        <v>154</v>
      </c>
      <c r="DE618" s="11" t="s">
        <v>154</v>
      </c>
      <c r="DF618" s="11" t="s">
        <v>154</v>
      </c>
      <c r="DG618" s="11" t="s">
        <v>154</v>
      </c>
      <c r="DH618" s="11" t="s">
        <v>154</v>
      </c>
      <c r="DI618" s="11" t="s">
        <v>154</v>
      </c>
      <c r="DJ618" s="11" t="s">
        <v>154</v>
      </c>
      <c r="DK618" s="11" t="s">
        <v>157</v>
      </c>
      <c r="DL618" s="11" t="s">
        <v>157</v>
      </c>
      <c r="DM618" s="11" t="s">
        <v>157</v>
      </c>
      <c r="DN618" s="11" t="s">
        <v>157</v>
      </c>
      <c r="DO618" s="11" t="s">
        <v>157</v>
      </c>
      <c r="DP618" s="11" t="s">
        <v>157</v>
      </c>
      <c r="DQ618" s="11" t="s">
        <v>157</v>
      </c>
      <c r="DR618" s="11" t="s">
        <v>157</v>
      </c>
      <c r="DS618" s="11" t="s">
        <v>157</v>
      </c>
      <c r="DT618" s="11" t="s">
        <v>157</v>
      </c>
      <c r="DU618" s="11" t="s">
        <v>157</v>
      </c>
      <c r="DV618" s="11" t="s">
        <v>157</v>
      </c>
      <c r="DW618" s="11" t="s">
        <v>157</v>
      </c>
      <c r="DX618" s="11" t="b">
        <v>1</v>
      </c>
      <c r="DY618" s="11" t="b">
        <v>1</v>
      </c>
      <c r="DZ618" s="11" t="b">
        <v>1</v>
      </c>
      <c r="EA618" s="11" t="b">
        <v>1</v>
      </c>
      <c r="EB618" s="11" t="b">
        <v>1</v>
      </c>
      <c r="EC618" s="11" t="b">
        <v>1</v>
      </c>
      <c r="ED618" s="11" t="b">
        <v>1</v>
      </c>
      <c r="EE618" s="11" t="b">
        <v>1</v>
      </c>
      <c r="EF618" s="11" t="b">
        <v>1</v>
      </c>
      <c r="EG618" s="11" t="b">
        <v>1</v>
      </c>
      <c r="EH618" s="11" t="b">
        <v>1</v>
      </c>
      <c r="EI618" s="11" t="b">
        <v>1</v>
      </c>
      <c r="EJ618" s="11" t="b">
        <v>1</v>
      </c>
      <c r="EK618" s="11">
        <v>0.14039041199999999</v>
      </c>
      <c r="EL618" s="11">
        <v>0.427781358</v>
      </c>
      <c r="EM618" s="11">
        <v>2.1229115E-2</v>
      </c>
      <c r="EN618" s="11">
        <v>5.1993586000000001E-2</v>
      </c>
      <c r="EO618" s="11">
        <v>3.0661958E-2</v>
      </c>
      <c r="EP618" s="11">
        <v>2.9893557000000001E-2</v>
      </c>
      <c r="EQ618" s="11">
        <v>3.4609411999999999E-2</v>
      </c>
      <c r="ER618" s="11">
        <v>3.1205039E-2</v>
      </c>
      <c r="ES618" s="11">
        <v>5.1155641000000002E-2</v>
      </c>
      <c r="ET618" s="11">
        <v>5.6440097000000002E-2</v>
      </c>
      <c r="EU618" s="11">
        <v>0.65095192000000002</v>
      </c>
      <c r="EV618" s="11">
        <v>3.0437362999999999E-2</v>
      </c>
      <c r="EW618" s="11">
        <v>0.21936755699999999</v>
      </c>
      <c r="EX618" s="11" t="s">
        <v>282</v>
      </c>
      <c r="EY618" s="11" t="str">
        <f>VLOOKUP(Table8[[#This Row],[Candidate Detail Answer: City]],cities,2,FALSE)</f>
        <v>Tempe</v>
      </c>
      <c r="EZ618" s="11" t="str">
        <f>VLOOKUP(Table8[[#This Row],[Candidate Detail Answer: City]],cities,3,FALSE)</f>
        <v>AZ</v>
      </c>
      <c r="FA618" s="21">
        <f>VLOOKUP(Table8[[#This Row],[Candidate Detail Answer: City]],cities,4,FALSE)</f>
        <v>85281</v>
      </c>
      <c r="FB618" s="11" t="s">
        <v>371</v>
      </c>
      <c r="FC618" s="11" t="str">
        <f>VLOOKUP(Table8[[#This Row],[Candidate Detail Answer: Major]],majors_final,3,FALSE)</f>
        <v>Full Stack Development</v>
      </c>
      <c r="FD618" s="11" t="str">
        <f>VLOOKUP(Table8[[#This Row],[Candidate Detail Answer: Major]],majors_final,4,FALSE)</f>
        <v>IT-development focused</v>
      </c>
      <c r="FE618" s="11">
        <f>VLOOKUP(Table8[[#This Row],[Candidate Detail Answer: Major]],majors_final,5,FALSE)</f>
        <v>0</v>
      </c>
      <c r="FF618" s="11">
        <f>VLOOKUP(Table8[[#This Row],[Candidate Detail Answer: Major]],majors_final,6,FALSE)</f>
        <v>0</v>
      </c>
      <c r="FG618" s="5"/>
      <c r="FH618" s="5"/>
      <c r="FI618" s="11"/>
    </row>
    <row r="619" spans="1:165" ht="12.75" x14ac:dyDescent="0.2">
      <c r="A619" s="11">
        <v>33750681</v>
      </c>
      <c r="B619" s="11">
        <v>45381894</v>
      </c>
      <c r="C619" s="11">
        <v>48560.822222221999</v>
      </c>
      <c r="D619" s="11" t="s">
        <v>153</v>
      </c>
      <c r="E619" s="11">
        <v>345600</v>
      </c>
      <c r="F619" s="11">
        <v>52144360</v>
      </c>
      <c r="G619" s="11">
        <v>49677.628472223099</v>
      </c>
      <c r="H619" s="11">
        <v>49095.549999998802</v>
      </c>
      <c r="I619" s="11">
        <v>91673</v>
      </c>
      <c r="J619" s="11">
        <v>1</v>
      </c>
      <c r="K619" s="11">
        <v>170</v>
      </c>
      <c r="L619" s="11">
        <v>66114</v>
      </c>
      <c r="M619" s="11">
        <v>131</v>
      </c>
      <c r="N619" s="11">
        <v>131</v>
      </c>
      <c r="O619" s="11">
        <v>92</v>
      </c>
      <c r="P619" s="11">
        <v>100</v>
      </c>
      <c r="Q619" s="11">
        <v>66714</v>
      </c>
      <c r="R619" s="11" t="s">
        <v>154</v>
      </c>
      <c r="S619" s="11" t="s">
        <v>155</v>
      </c>
      <c r="T619" s="11" t="s">
        <v>208</v>
      </c>
      <c r="U619" s="11">
        <v>0</v>
      </c>
      <c r="V619" s="11" t="s">
        <v>154</v>
      </c>
      <c r="W619" s="11" t="s">
        <v>157</v>
      </c>
      <c r="X619" s="11">
        <v>4</v>
      </c>
      <c r="Y619" s="11">
        <v>1</v>
      </c>
      <c r="Z619" s="11">
        <v>10</v>
      </c>
      <c r="AA619" s="11">
        <v>10</v>
      </c>
      <c r="AB619" s="11">
        <v>10</v>
      </c>
      <c r="AC619" s="11">
        <v>10</v>
      </c>
      <c r="AD619" s="11">
        <v>10</v>
      </c>
      <c r="AE619" s="11">
        <v>10</v>
      </c>
      <c r="AF619" s="11">
        <v>10</v>
      </c>
      <c r="AG619" s="11">
        <v>10</v>
      </c>
      <c r="AH619" s="11">
        <v>10</v>
      </c>
      <c r="AI619" s="11">
        <v>10</v>
      </c>
      <c r="AJ619" s="11">
        <v>10</v>
      </c>
      <c r="AK619" s="11">
        <v>10</v>
      </c>
      <c r="AL619" s="11">
        <v>10</v>
      </c>
      <c r="AM619" s="11">
        <v>121</v>
      </c>
      <c r="AN619" s="11">
        <v>60</v>
      </c>
      <c r="AO619" s="11">
        <v>10</v>
      </c>
      <c r="AP619" s="11">
        <v>120</v>
      </c>
      <c r="AQ619" s="11">
        <v>60</v>
      </c>
      <c r="AR619" s="11">
        <v>40</v>
      </c>
      <c r="AS619" s="11">
        <v>1</v>
      </c>
      <c r="AT619" s="11">
        <v>130</v>
      </c>
      <c r="AU619" s="11">
        <v>219</v>
      </c>
      <c r="AV619" s="11">
        <v>960</v>
      </c>
      <c r="AW619" s="11">
        <v>537</v>
      </c>
      <c r="AX619" s="11">
        <v>2348</v>
      </c>
      <c r="AY619" s="11">
        <v>786</v>
      </c>
      <c r="AZ619" s="11">
        <v>1361</v>
      </c>
      <c r="BA619" s="11">
        <v>416</v>
      </c>
      <c r="BB619" s="11">
        <v>666</v>
      </c>
      <c r="BC619" s="11">
        <v>762</v>
      </c>
      <c r="BD619" s="11">
        <v>296</v>
      </c>
      <c r="BE619" s="11">
        <v>324</v>
      </c>
      <c r="BF619" s="11">
        <v>889</v>
      </c>
      <c r="BG619" s="11">
        <v>14571</v>
      </c>
      <c r="BH619" s="11">
        <v>770</v>
      </c>
      <c r="BI619" s="11">
        <v>8</v>
      </c>
      <c r="BJ619" s="11">
        <v>10</v>
      </c>
      <c r="BK619" s="11">
        <v>4</v>
      </c>
      <c r="BL619" s="11">
        <v>9</v>
      </c>
      <c r="BM619" s="11">
        <v>8</v>
      </c>
      <c r="BN619" s="11">
        <v>9</v>
      </c>
      <c r="BO619" s="11">
        <v>11</v>
      </c>
      <c r="BP619" s="11">
        <v>19</v>
      </c>
      <c r="BQ619" s="11">
        <v>8</v>
      </c>
      <c r="BR619" s="11">
        <v>9</v>
      </c>
      <c r="BS619" s="11">
        <v>13</v>
      </c>
      <c r="BT619" s="11">
        <v>40</v>
      </c>
      <c r="BU619" s="11">
        <v>34</v>
      </c>
      <c r="BV619" s="11">
        <v>11</v>
      </c>
      <c r="BW619" s="11">
        <v>8</v>
      </c>
      <c r="BX619" s="11">
        <v>7</v>
      </c>
      <c r="BY619" s="11">
        <v>4</v>
      </c>
      <c r="BZ619" s="11">
        <v>7</v>
      </c>
      <c r="CA619" s="11">
        <v>7</v>
      </c>
      <c r="CB619" s="11">
        <v>7</v>
      </c>
      <c r="CC619" s="11">
        <v>6</v>
      </c>
      <c r="CD619" s="11">
        <v>4</v>
      </c>
      <c r="CE619" s="11">
        <v>4</v>
      </c>
      <c r="CF619" s="11">
        <v>5</v>
      </c>
      <c r="CG619" s="11">
        <v>23</v>
      </c>
      <c r="CH619" s="11">
        <v>4</v>
      </c>
      <c r="CI619" s="11"/>
      <c r="CJ619" s="11"/>
      <c r="CK619" s="11" t="s">
        <v>158</v>
      </c>
      <c r="CL619" s="11" t="s">
        <v>158</v>
      </c>
      <c r="CM619" s="11" t="s">
        <v>158</v>
      </c>
      <c r="CN619" s="11" t="s">
        <v>158</v>
      </c>
      <c r="CO619" s="11" t="s">
        <v>158</v>
      </c>
      <c r="CP619" s="11" t="s">
        <v>158</v>
      </c>
      <c r="CQ619" s="11" t="s">
        <v>158</v>
      </c>
      <c r="CR619" s="11" t="s">
        <v>158</v>
      </c>
      <c r="CS619" s="11" t="s">
        <v>158</v>
      </c>
      <c r="CT619" s="11" t="s">
        <v>158</v>
      </c>
      <c r="CU619" s="11" t="s">
        <v>158</v>
      </c>
      <c r="CV619" s="11" t="s">
        <v>158</v>
      </c>
      <c r="CW619" s="11" t="s">
        <v>158</v>
      </c>
      <c r="CX619" s="11" t="s">
        <v>154</v>
      </c>
      <c r="CY619" s="11" t="s">
        <v>154</v>
      </c>
      <c r="CZ619" s="11" t="s">
        <v>154</v>
      </c>
      <c r="DA619" s="11" t="s">
        <v>154</v>
      </c>
      <c r="DB619" s="11" t="s">
        <v>154</v>
      </c>
      <c r="DC619" s="11" t="s">
        <v>154</v>
      </c>
      <c r="DD619" s="11" t="s">
        <v>154</v>
      </c>
      <c r="DE619" s="11" t="s">
        <v>154</v>
      </c>
      <c r="DF619" s="11" t="s">
        <v>154</v>
      </c>
      <c r="DG619" s="11" t="s">
        <v>154</v>
      </c>
      <c r="DH619" s="11" t="s">
        <v>154</v>
      </c>
      <c r="DI619" s="11" t="s">
        <v>154</v>
      </c>
      <c r="DJ619" s="11" t="s">
        <v>154</v>
      </c>
      <c r="DK619" s="11" t="s">
        <v>157</v>
      </c>
      <c r="DL619" s="11" t="s">
        <v>157</v>
      </c>
      <c r="DM619" s="11" t="s">
        <v>157</v>
      </c>
      <c r="DN619" s="11" t="s">
        <v>157</v>
      </c>
      <c r="DO619" s="11" t="s">
        <v>157</v>
      </c>
      <c r="DP619" s="11" t="s">
        <v>157</v>
      </c>
      <c r="DQ619" s="11" t="s">
        <v>157</v>
      </c>
      <c r="DR619" s="11" t="s">
        <v>157</v>
      </c>
      <c r="DS619" s="11" t="s">
        <v>157</v>
      </c>
      <c r="DT619" s="11" t="s">
        <v>157</v>
      </c>
      <c r="DU619" s="11" t="s">
        <v>157</v>
      </c>
      <c r="DV619" s="11" t="s">
        <v>157</v>
      </c>
      <c r="DW619" s="11" t="s">
        <v>157</v>
      </c>
      <c r="DX619" s="11" t="b">
        <v>1</v>
      </c>
      <c r="DY619" s="11" t="b">
        <v>1</v>
      </c>
      <c r="DZ619" s="11" t="b">
        <v>1</v>
      </c>
      <c r="EA619" s="11" t="b">
        <v>1</v>
      </c>
      <c r="EB619" s="11" t="b">
        <v>1</v>
      </c>
      <c r="EC619" s="11" t="b">
        <v>1</v>
      </c>
      <c r="ED619" s="11" t="b">
        <v>1</v>
      </c>
      <c r="EE619" s="11" t="b">
        <v>1</v>
      </c>
      <c r="EF619" s="11" t="b">
        <v>1</v>
      </c>
      <c r="EG619" s="11" t="b">
        <v>1</v>
      </c>
      <c r="EH619" s="11" t="b">
        <v>1</v>
      </c>
      <c r="EI619" s="11" t="b">
        <v>1</v>
      </c>
      <c r="EJ619" s="11" t="b">
        <v>1</v>
      </c>
      <c r="EK619" s="11">
        <v>3.0193999999999999E-2</v>
      </c>
      <c r="EL619" s="11">
        <v>3.3681999999999997E-2</v>
      </c>
      <c r="EM619" s="11">
        <v>2.6825000000000002E-2</v>
      </c>
      <c r="EN619" s="11">
        <v>6.087E-2</v>
      </c>
      <c r="EO619" s="11">
        <v>7.4694999999999998E-2</v>
      </c>
      <c r="EP619" s="11">
        <v>3.2666000000000001E-2</v>
      </c>
      <c r="EQ619" s="11">
        <v>9.1895000000000004E-2</v>
      </c>
      <c r="ER619" s="11">
        <v>3.6053000000000002E-2</v>
      </c>
      <c r="ES619" s="11">
        <v>2.8579E-2</v>
      </c>
      <c r="ET619" s="11">
        <v>2.9354000000000002E-2</v>
      </c>
      <c r="EU619" s="11">
        <v>3.1966000000000001E-2</v>
      </c>
      <c r="EV619" s="11">
        <v>0.24238499999999999</v>
      </c>
      <c r="EW619" s="11">
        <v>3.5060000000000001E-2</v>
      </c>
      <c r="EX619" s="11" t="s">
        <v>282</v>
      </c>
      <c r="EY619" s="11" t="str">
        <f>VLOOKUP(Table8[[#This Row],[Candidate Detail Answer: City]],cities,2,FALSE)</f>
        <v>Tempe</v>
      </c>
      <c r="EZ619" s="11" t="str">
        <f>VLOOKUP(Table8[[#This Row],[Candidate Detail Answer: City]],cities,3,FALSE)</f>
        <v>AZ</v>
      </c>
      <c r="FA619" s="21">
        <f>VLOOKUP(Table8[[#This Row],[Candidate Detail Answer: City]],cities,4,FALSE)</f>
        <v>85281</v>
      </c>
      <c r="FB619" s="11" t="s">
        <v>229</v>
      </c>
      <c r="FC619" s="11" t="str">
        <f>VLOOKUP(Table8[[#This Row],[Candidate Detail Answer: Major]],majors_final,3,FALSE)</f>
        <v>Computer Science</v>
      </c>
      <c r="FD619" s="11" t="str">
        <f>VLOOKUP(Table8[[#This Row],[Candidate Detail Answer: Major]],majors_final,4,FALSE)</f>
        <v>IT-development focused</v>
      </c>
      <c r="FE619" s="11">
        <f>VLOOKUP(Table8[[#This Row],[Candidate Detail Answer: Major]],majors_final,5,FALSE)</f>
        <v>0</v>
      </c>
      <c r="FF619" s="11">
        <f>VLOOKUP(Table8[[#This Row],[Candidate Detail Answer: Major]],majors_final,6,FALSE)</f>
        <v>0</v>
      </c>
      <c r="FG619" s="5"/>
      <c r="FH619" s="5"/>
      <c r="FI619" s="11"/>
    </row>
    <row r="620" spans="1:165" ht="12.75" x14ac:dyDescent="0.2">
      <c r="A620" s="11">
        <v>33750663</v>
      </c>
      <c r="B620" s="11">
        <v>45381858</v>
      </c>
      <c r="C620" s="11">
        <v>48275.697916666497</v>
      </c>
      <c r="D620" s="11" t="s">
        <v>153</v>
      </c>
      <c r="E620" s="11">
        <v>345600</v>
      </c>
      <c r="F620" s="11">
        <v>52144350</v>
      </c>
      <c r="G620" s="11">
        <v>49356.539583334197</v>
      </c>
      <c r="H620" s="11">
        <v>48812.072222221097</v>
      </c>
      <c r="I620" s="11">
        <v>354508</v>
      </c>
      <c r="J620" s="11">
        <v>1</v>
      </c>
      <c r="K620" s="11">
        <v>68</v>
      </c>
      <c r="L620" s="11">
        <v>16268</v>
      </c>
      <c r="M620" s="11">
        <v>131</v>
      </c>
      <c r="N620" s="11">
        <v>131</v>
      </c>
      <c r="O620" s="11">
        <v>92</v>
      </c>
      <c r="P620" s="11">
        <v>100</v>
      </c>
      <c r="Q620" s="11">
        <v>232720</v>
      </c>
      <c r="R620" s="11" t="s">
        <v>154</v>
      </c>
      <c r="S620" s="11" t="s">
        <v>155</v>
      </c>
      <c r="T620" s="11" t="s">
        <v>208</v>
      </c>
      <c r="U620" s="11">
        <v>0</v>
      </c>
      <c r="V620" s="11" t="s">
        <v>154</v>
      </c>
      <c r="W620" s="11" t="s">
        <v>157</v>
      </c>
      <c r="X620" s="11">
        <v>5</v>
      </c>
      <c r="Y620" s="11">
        <v>1</v>
      </c>
      <c r="Z620" s="11">
        <v>10</v>
      </c>
      <c r="AA620" s="11">
        <v>10</v>
      </c>
      <c r="AB620" s="11">
        <v>10</v>
      </c>
      <c r="AC620" s="11">
        <v>10</v>
      </c>
      <c r="AD620" s="11">
        <v>10</v>
      </c>
      <c r="AE620" s="11">
        <v>10</v>
      </c>
      <c r="AF620" s="11">
        <v>10</v>
      </c>
      <c r="AG620" s="11">
        <v>10</v>
      </c>
      <c r="AH620" s="11">
        <v>10</v>
      </c>
      <c r="AI620" s="11">
        <v>10</v>
      </c>
      <c r="AJ620" s="11">
        <v>10</v>
      </c>
      <c r="AK620" s="11">
        <v>10</v>
      </c>
      <c r="AL620" s="11">
        <v>10</v>
      </c>
      <c r="AM620" s="11">
        <v>121</v>
      </c>
      <c r="AN620" s="11">
        <v>60</v>
      </c>
      <c r="AO620" s="11">
        <v>10</v>
      </c>
      <c r="AP620" s="11">
        <v>120</v>
      </c>
      <c r="AQ620" s="11">
        <v>60</v>
      </c>
      <c r="AR620" s="11">
        <v>40</v>
      </c>
      <c r="AS620" s="11">
        <v>1</v>
      </c>
      <c r="AT620" s="11">
        <v>130</v>
      </c>
      <c r="AU620" s="11">
        <v>62</v>
      </c>
      <c r="AV620" s="11">
        <v>7774</v>
      </c>
      <c r="AW620" s="11">
        <v>21409</v>
      </c>
      <c r="AX620" s="11">
        <v>1298</v>
      </c>
      <c r="AY620" s="11">
        <v>1620</v>
      </c>
      <c r="AZ620" s="11">
        <v>17407</v>
      </c>
      <c r="BA620" s="11">
        <v>1374</v>
      </c>
      <c r="BB620" s="11">
        <v>11580</v>
      </c>
      <c r="BC620" s="11">
        <v>22326</v>
      </c>
      <c r="BD620" s="11">
        <v>641</v>
      </c>
      <c r="BE620" s="11">
        <v>1324</v>
      </c>
      <c r="BF620" s="11">
        <v>1930</v>
      </c>
      <c r="BG620" s="11">
        <v>28048</v>
      </c>
      <c r="BH620" s="11">
        <v>4184</v>
      </c>
      <c r="BI620" s="11">
        <v>9</v>
      </c>
      <c r="BJ620" s="11">
        <v>9</v>
      </c>
      <c r="BK620" s="11">
        <v>9</v>
      </c>
      <c r="BL620" s="11">
        <v>11</v>
      </c>
      <c r="BM620" s="11">
        <v>9</v>
      </c>
      <c r="BN620" s="11">
        <v>10</v>
      </c>
      <c r="BO620" s="11">
        <v>11</v>
      </c>
      <c r="BP620" s="11">
        <v>10</v>
      </c>
      <c r="BQ620" s="11">
        <v>9</v>
      </c>
      <c r="BR620" s="11">
        <v>10</v>
      </c>
      <c r="BS620" s="11">
        <v>11</v>
      </c>
      <c r="BT620" s="11">
        <v>19</v>
      </c>
      <c r="BU620" s="11">
        <v>23</v>
      </c>
      <c r="BV620" s="11">
        <v>53</v>
      </c>
      <c r="BW620" s="11">
        <v>41</v>
      </c>
      <c r="BX620" s="11">
        <v>19</v>
      </c>
      <c r="BY620" s="11">
        <v>19</v>
      </c>
      <c r="BZ620" s="11">
        <v>61</v>
      </c>
      <c r="CA620" s="11">
        <v>17</v>
      </c>
      <c r="CB620" s="11">
        <v>9</v>
      </c>
      <c r="CC620" s="11">
        <v>41</v>
      </c>
      <c r="CD620" s="11">
        <v>13</v>
      </c>
      <c r="CE620" s="11">
        <v>10</v>
      </c>
      <c r="CF620" s="11">
        <v>13</v>
      </c>
      <c r="CG620" s="11">
        <v>58</v>
      </c>
      <c r="CH620" s="11">
        <v>20</v>
      </c>
      <c r="CI620" s="11"/>
      <c r="CJ620" s="11"/>
      <c r="CK620" s="11" t="s">
        <v>158</v>
      </c>
      <c r="CL620" s="11" t="s">
        <v>158</v>
      </c>
      <c r="CM620" s="11" t="s">
        <v>158</v>
      </c>
      <c r="CN620" s="11" t="s">
        <v>158</v>
      </c>
      <c r="CO620" s="11" t="s">
        <v>158</v>
      </c>
      <c r="CP620" s="11" t="s">
        <v>158</v>
      </c>
      <c r="CQ620" s="11" t="s">
        <v>158</v>
      </c>
      <c r="CR620" s="11" t="s">
        <v>158</v>
      </c>
      <c r="CS620" s="11" t="s">
        <v>158</v>
      </c>
      <c r="CT620" s="11" t="s">
        <v>158</v>
      </c>
      <c r="CU620" s="11" t="s">
        <v>158</v>
      </c>
      <c r="CV620" s="11" t="s">
        <v>158</v>
      </c>
      <c r="CW620" s="11" t="s">
        <v>158</v>
      </c>
      <c r="CX620" s="11" t="s">
        <v>154</v>
      </c>
      <c r="CY620" s="11" t="s">
        <v>154</v>
      </c>
      <c r="CZ620" s="11" t="s">
        <v>154</v>
      </c>
      <c r="DA620" s="11" t="s">
        <v>154</v>
      </c>
      <c r="DB620" s="11" t="s">
        <v>154</v>
      </c>
      <c r="DC620" s="11" t="s">
        <v>154</v>
      </c>
      <c r="DD620" s="11" t="s">
        <v>154</v>
      </c>
      <c r="DE620" s="11" t="s">
        <v>154</v>
      </c>
      <c r="DF620" s="11" t="s">
        <v>154</v>
      </c>
      <c r="DG620" s="11" t="s">
        <v>154</v>
      </c>
      <c r="DH620" s="11" t="s">
        <v>154</v>
      </c>
      <c r="DI620" s="11" t="s">
        <v>154</v>
      </c>
      <c r="DJ620" s="11" t="s">
        <v>154</v>
      </c>
      <c r="DK620" s="11" t="s">
        <v>157</v>
      </c>
      <c r="DL620" s="11" t="s">
        <v>157</v>
      </c>
      <c r="DM620" s="11" t="s">
        <v>157</v>
      </c>
      <c r="DN620" s="11" t="s">
        <v>157</v>
      </c>
      <c r="DO620" s="11" t="s">
        <v>157</v>
      </c>
      <c r="DP620" s="11" t="s">
        <v>157</v>
      </c>
      <c r="DQ620" s="11" t="s">
        <v>157</v>
      </c>
      <c r="DR620" s="11" t="s">
        <v>157</v>
      </c>
      <c r="DS620" s="11" t="s">
        <v>157</v>
      </c>
      <c r="DT620" s="11" t="s">
        <v>157</v>
      </c>
      <c r="DU620" s="11" t="s">
        <v>157</v>
      </c>
      <c r="DV620" s="11" t="s">
        <v>157</v>
      </c>
      <c r="DW620" s="11" t="s">
        <v>157</v>
      </c>
      <c r="DX620" s="11" t="b">
        <v>1</v>
      </c>
      <c r="DY620" s="11" t="b">
        <v>1</v>
      </c>
      <c r="DZ620" s="11" t="b">
        <v>1</v>
      </c>
      <c r="EA620" s="11" t="b">
        <v>1</v>
      </c>
      <c r="EB620" s="11" t="b">
        <v>1</v>
      </c>
      <c r="EC620" s="11" t="b">
        <v>1</v>
      </c>
      <c r="ED620" s="11" t="b">
        <v>1</v>
      </c>
      <c r="EE620" s="11" t="b">
        <v>1</v>
      </c>
      <c r="EF620" s="11" t="b">
        <v>1</v>
      </c>
      <c r="EG620" s="11" t="b">
        <v>1</v>
      </c>
      <c r="EH620" s="11" t="b">
        <v>1</v>
      </c>
      <c r="EI620" s="11" t="b">
        <v>1</v>
      </c>
      <c r="EJ620" s="11" t="b">
        <v>1</v>
      </c>
      <c r="EK620" s="11">
        <v>2.6595000000000001E-2</v>
      </c>
      <c r="EL620" s="11">
        <v>3.0343999999999999E-2</v>
      </c>
      <c r="EM620" s="11">
        <v>2.8347000000000001E-2</v>
      </c>
      <c r="EN620" s="11">
        <v>3.8287000000000002E-2</v>
      </c>
      <c r="EO620" s="11">
        <v>3.2673000000000001E-2</v>
      </c>
      <c r="EP620" s="11">
        <v>3.1140999999999999E-2</v>
      </c>
      <c r="EQ620" s="11">
        <v>4.3707000000000003E-2</v>
      </c>
      <c r="ER620" s="11">
        <v>4.1015000000000003E-2</v>
      </c>
      <c r="ES620" s="11">
        <v>4.3187000000000003E-2</v>
      </c>
      <c r="ET620" s="11">
        <v>3.4923999999999997E-2</v>
      </c>
      <c r="EU620" s="11">
        <v>3.7412000000000001E-2</v>
      </c>
      <c r="EV620" s="11">
        <v>4.2247E-2</v>
      </c>
      <c r="EW620" s="11">
        <v>3.2681000000000002E-2</v>
      </c>
      <c r="EX620" s="11" t="s">
        <v>282</v>
      </c>
      <c r="EY620" s="11" t="str">
        <f>VLOOKUP(Table8[[#This Row],[Candidate Detail Answer: City]],cities,2,FALSE)</f>
        <v>Tempe</v>
      </c>
      <c r="EZ620" s="11" t="str">
        <f>VLOOKUP(Table8[[#This Row],[Candidate Detail Answer: City]],cities,3,FALSE)</f>
        <v>AZ</v>
      </c>
      <c r="FA620" s="21">
        <f>VLOOKUP(Table8[[#This Row],[Candidate Detail Answer: City]],cities,4,FALSE)</f>
        <v>85281</v>
      </c>
      <c r="FB620" s="11" t="s">
        <v>229</v>
      </c>
      <c r="FC620" s="11" t="str">
        <f>VLOOKUP(Table8[[#This Row],[Candidate Detail Answer: Major]],majors_final,3,FALSE)</f>
        <v>Computer Science</v>
      </c>
      <c r="FD620" s="11" t="str">
        <f>VLOOKUP(Table8[[#This Row],[Candidate Detail Answer: Major]],majors_final,4,FALSE)</f>
        <v>IT-development focused</v>
      </c>
      <c r="FE620" s="11">
        <f>VLOOKUP(Table8[[#This Row],[Candidate Detail Answer: Major]],majors_final,5,FALSE)</f>
        <v>0</v>
      </c>
      <c r="FF620" s="11">
        <f>VLOOKUP(Table8[[#This Row],[Candidate Detail Answer: Major]],majors_final,6,FALSE)</f>
        <v>0</v>
      </c>
      <c r="FG620" s="5"/>
      <c r="FH620" s="5"/>
      <c r="FI620" s="11"/>
    </row>
    <row r="621" spans="1:165" ht="12.75" x14ac:dyDescent="0.2">
      <c r="A621" s="11">
        <v>52250355</v>
      </c>
      <c r="B621" s="11">
        <v>74120820</v>
      </c>
      <c r="C621" s="11">
        <v>44664.611805555556</v>
      </c>
      <c r="D621" s="11" t="s">
        <v>153</v>
      </c>
      <c r="E621" s="11">
        <v>345600</v>
      </c>
      <c r="F621" s="11">
        <v>77904948</v>
      </c>
      <c r="G621" s="11">
        <v>44664.675694444442</v>
      </c>
      <c r="H621" s="11">
        <v>44668.071527777778</v>
      </c>
      <c r="I621" s="11">
        <v>293353</v>
      </c>
      <c r="J621" s="11">
        <v>1</v>
      </c>
      <c r="K621" s="11">
        <v>21</v>
      </c>
      <c r="L621" s="11">
        <v>229400</v>
      </c>
      <c r="M621" s="11">
        <v>131</v>
      </c>
      <c r="N621" s="11">
        <v>131</v>
      </c>
      <c r="O621" s="11">
        <v>92</v>
      </c>
      <c r="P621" s="11">
        <v>100</v>
      </c>
      <c r="Q621" s="11">
        <v>138923</v>
      </c>
      <c r="R621" s="11" t="s">
        <v>154</v>
      </c>
      <c r="S621" s="11" t="s">
        <v>155</v>
      </c>
      <c r="T621" s="11" t="s">
        <v>208</v>
      </c>
      <c r="U621" s="11">
        <v>0</v>
      </c>
      <c r="V621" s="11" t="s">
        <v>154</v>
      </c>
      <c r="W621" s="11" t="s">
        <v>157</v>
      </c>
      <c r="X621" s="11">
        <v>5</v>
      </c>
      <c r="Y621" s="11">
        <v>1</v>
      </c>
      <c r="Z621" s="11">
        <v>10</v>
      </c>
      <c r="AA621" s="11">
        <v>10</v>
      </c>
      <c r="AB621" s="11">
        <v>10</v>
      </c>
      <c r="AC621" s="11">
        <v>10</v>
      </c>
      <c r="AD621" s="11">
        <v>10</v>
      </c>
      <c r="AE621" s="11">
        <v>10</v>
      </c>
      <c r="AF621" s="11">
        <v>10</v>
      </c>
      <c r="AG621" s="11">
        <v>10</v>
      </c>
      <c r="AH621" s="11">
        <v>10</v>
      </c>
      <c r="AI621" s="11">
        <v>10</v>
      </c>
      <c r="AJ621" s="11">
        <v>10</v>
      </c>
      <c r="AK621" s="11">
        <v>10</v>
      </c>
      <c r="AL621" s="11">
        <v>10</v>
      </c>
      <c r="AM621" s="11">
        <v>121</v>
      </c>
      <c r="AN621" s="11">
        <v>60</v>
      </c>
      <c r="AO621" s="11">
        <v>10</v>
      </c>
      <c r="AP621" s="11">
        <v>120</v>
      </c>
      <c r="AQ621" s="11">
        <v>60</v>
      </c>
      <c r="AR621" s="11">
        <v>40</v>
      </c>
      <c r="AS621" s="11">
        <v>1</v>
      </c>
      <c r="AT621" s="11">
        <v>130</v>
      </c>
      <c r="AU621" s="11">
        <v>25</v>
      </c>
      <c r="AV621" s="11">
        <v>47860</v>
      </c>
      <c r="AW621" s="11">
        <v>1056</v>
      </c>
      <c r="AX621" s="11">
        <v>312</v>
      </c>
      <c r="AY621" s="11">
        <v>4026</v>
      </c>
      <c r="AZ621" s="11">
        <v>95792</v>
      </c>
      <c r="BA621" s="11">
        <v>258</v>
      </c>
      <c r="BB621" s="11">
        <v>3185</v>
      </c>
      <c r="BC621" s="11">
        <v>279</v>
      </c>
      <c r="BD621" s="11">
        <v>169</v>
      </c>
      <c r="BE621" s="11">
        <v>247</v>
      </c>
      <c r="BF621" s="11">
        <v>362</v>
      </c>
      <c r="BG621" s="11">
        <v>545</v>
      </c>
      <c r="BH621" s="11">
        <v>291</v>
      </c>
      <c r="BI621" s="11">
        <v>9</v>
      </c>
      <c r="BJ621" s="11">
        <v>10</v>
      </c>
      <c r="BK621" s="11">
        <v>9</v>
      </c>
      <c r="BL621" s="11">
        <v>10</v>
      </c>
      <c r="BM621" s="11">
        <v>11</v>
      </c>
      <c r="BN621" s="11">
        <v>9</v>
      </c>
      <c r="BO621" s="11">
        <v>13</v>
      </c>
      <c r="BP621" s="11">
        <v>16</v>
      </c>
      <c r="BQ621" s="11">
        <v>11</v>
      </c>
      <c r="BR621" s="11">
        <v>12</v>
      </c>
      <c r="BS621" s="11">
        <v>18</v>
      </c>
      <c r="BT621" s="11">
        <v>25</v>
      </c>
      <c r="BU621" s="11">
        <v>25</v>
      </c>
      <c r="BV621" s="11">
        <v>6</v>
      </c>
      <c r="BW621" s="11">
        <v>9</v>
      </c>
      <c r="BX621" s="11">
        <v>4</v>
      </c>
      <c r="BY621" s="11">
        <v>4</v>
      </c>
      <c r="BZ621" s="11">
        <v>4</v>
      </c>
      <c r="CA621" s="11">
        <v>7</v>
      </c>
      <c r="CB621" s="11">
        <v>5</v>
      </c>
      <c r="CC621" s="11">
        <v>4</v>
      </c>
      <c r="CD621" s="11">
        <v>4</v>
      </c>
      <c r="CE621" s="11">
        <v>5</v>
      </c>
      <c r="CF621" s="11">
        <v>8</v>
      </c>
      <c r="CG621" s="11">
        <v>8</v>
      </c>
      <c r="CH621" s="11">
        <v>5</v>
      </c>
      <c r="CI621" s="11"/>
      <c r="CJ621" s="11"/>
      <c r="CK621" s="11" t="s">
        <v>158</v>
      </c>
      <c r="CL621" s="11" t="s">
        <v>158</v>
      </c>
      <c r="CM621" s="11" t="s">
        <v>158</v>
      </c>
      <c r="CN621" s="11" t="s">
        <v>158</v>
      </c>
      <c r="CO621" s="11" t="s">
        <v>158</v>
      </c>
      <c r="CP621" s="11" t="s">
        <v>158</v>
      </c>
      <c r="CQ621" s="11" t="s">
        <v>158</v>
      </c>
      <c r="CR621" s="11" t="s">
        <v>158</v>
      </c>
      <c r="CS621" s="11" t="s">
        <v>158</v>
      </c>
      <c r="CT621" s="11" t="s">
        <v>158</v>
      </c>
      <c r="CU621" s="11" t="s">
        <v>158</v>
      </c>
      <c r="CV621" s="11" t="s">
        <v>158</v>
      </c>
      <c r="CW621" s="11" t="s">
        <v>158</v>
      </c>
      <c r="CX621" s="11" t="s">
        <v>154</v>
      </c>
      <c r="CY621" s="11" t="s">
        <v>154</v>
      </c>
      <c r="CZ621" s="11" t="s">
        <v>154</v>
      </c>
      <c r="DA621" s="11" t="s">
        <v>154</v>
      </c>
      <c r="DB621" s="11" t="s">
        <v>154</v>
      </c>
      <c r="DC621" s="11" t="s">
        <v>154</v>
      </c>
      <c r="DD621" s="11" t="s">
        <v>154</v>
      </c>
      <c r="DE621" s="11" t="s">
        <v>154</v>
      </c>
      <c r="DF621" s="11" t="s">
        <v>154</v>
      </c>
      <c r="DG621" s="11" t="s">
        <v>154</v>
      </c>
      <c r="DH621" s="11" t="s">
        <v>154</v>
      </c>
      <c r="DI621" s="11" t="s">
        <v>154</v>
      </c>
      <c r="DJ621" s="11" t="s">
        <v>154</v>
      </c>
      <c r="DK621" s="11" t="s">
        <v>157</v>
      </c>
      <c r="DL621" s="11" t="s">
        <v>157</v>
      </c>
      <c r="DM621" s="11" t="s">
        <v>157</v>
      </c>
      <c r="DN621" s="11" t="s">
        <v>157</v>
      </c>
      <c r="DO621" s="11" t="s">
        <v>157</v>
      </c>
      <c r="DP621" s="11" t="s">
        <v>157</v>
      </c>
      <c r="DQ621" s="11" t="s">
        <v>157</v>
      </c>
      <c r="DR621" s="11" t="s">
        <v>157</v>
      </c>
      <c r="DS621" s="11" t="s">
        <v>157</v>
      </c>
      <c r="DT621" s="11" t="s">
        <v>157</v>
      </c>
      <c r="DU621" s="11" t="s">
        <v>157</v>
      </c>
      <c r="DV621" s="11" t="s">
        <v>157</v>
      </c>
      <c r="DW621" s="11" t="s">
        <v>157</v>
      </c>
      <c r="DX621" s="11" t="b">
        <v>1</v>
      </c>
      <c r="DY621" s="11" t="b">
        <v>1</v>
      </c>
      <c r="DZ621" s="11" t="b">
        <v>1</v>
      </c>
      <c r="EA621" s="11" t="b">
        <v>1</v>
      </c>
      <c r="EB621" s="11" t="b">
        <v>1</v>
      </c>
      <c r="EC621" s="11" t="b">
        <v>1</v>
      </c>
      <c r="ED621" s="11" t="b">
        <v>1</v>
      </c>
      <c r="EE621" s="11" t="b">
        <v>1</v>
      </c>
      <c r="EF621" s="11" t="b">
        <v>1</v>
      </c>
      <c r="EG621" s="11" t="b">
        <v>1</v>
      </c>
      <c r="EH621" s="11" t="b">
        <v>1</v>
      </c>
      <c r="EI621" s="11" t="b">
        <v>1</v>
      </c>
      <c r="EJ621" s="11" t="b">
        <v>1</v>
      </c>
      <c r="EK621" s="11">
        <v>0.40660897000000001</v>
      </c>
      <c r="EL621" s="11">
        <v>0.62655365500000004</v>
      </c>
      <c r="EM621" s="11">
        <v>0.41436778099999999</v>
      </c>
      <c r="EN621" s="11">
        <v>0.10441083399999999</v>
      </c>
      <c r="EO621" s="11">
        <v>3.3948803E-2</v>
      </c>
      <c r="EP621" s="11">
        <v>2.9628168999999999E-2</v>
      </c>
      <c r="EQ621" s="11">
        <v>5.9323294999999998E-2</v>
      </c>
      <c r="ER621" s="11">
        <v>7.4719420999999994E-2</v>
      </c>
      <c r="ES621" s="11">
        <v>3.6612631999999999E-2</v>
      </c>
      <c r="ET621" s="11">
        <v>3.7132646999999998E-2</v>
      </c>
      <c r="EU621" s="11">
        <v>6.1204835999999999E-2</v>
      </c>
      <c r="EV621" s="11">
        <v>7.1962739999999997E-2</v>
      </c>
      <c r="EW621" s="11">
        <v>1.8660883999999999E-2</v>
      </c>
      <c r="EX621" s="11" t="s">
        <v>282</v>
      </c>
      <c r="EY621" s="11" t="str">
        <f>VLOOKUP(Table8[[#This Row],[Candidate Detail Answer: City]],cities,2,FALSE)</f>
        <v>Tempe</v>
      </c>
      <c r="EZ621" s="11" t="str">
        <f>VLOOKUP(Table8[[#This Row],[Candidate Detail Answer: City]],cities,3,FALSE)</f>
        <v>AZ</v>
      </c>
      <c r="FA621" s="21">
        <f>VLOOKUP(Table8[[#This Row],[Candidate Detail Answer: City]],cities,4,FALSE)</f>
        <v>85281</v>
      </c>
      <c r="FB621" s="11" t="s">
        <v>229</v>
      </c>
      <c r="FC621" s="11" t="str">
        <f>VLOOKUP(Table8[[#This Row],[Candidate Detail Answer: Major]],majors_final,3,FALSE)</f>
        <v>Computer Science</v>
      </c>
      <c r="FD621" s="11" t="str">
        <f>VLOOKUP(Table8[[#This Row],[Candidate Detail Answer: Major]],majors_final,4,FALSE)</f>
        <v>IT-development focused</v>
      </c>
      <c r="FE621" s="11">
        <f>VLOOKUP(Table8[[#This Row],[Candidate Detail Answer: Major]],majors_final,5,FALSE)</f>
        <v>0</v>
      </c>
      <c r="FF621" s="11">
        <f>VLOOKUP(Table8[[#This Row],[Candidate Detail Answer: Major]],majors_final,6,FALSE)</f>
        <v>0</v>
      </c>
      <c r="FG621" s="5"/>
      <c r="FH621" s="5"/>
      <c r="FI621" s="11"/>
    </row>
    <row r="622" spans="1:165" ht="12.75" x14ac:dyDescent="0.2">
      <c r="A622" s="11">
        <v>42760087</v>
      </c>
      <c r="B622" s="11">
        <v>58412784</v>
      </c>
      <c r="C622" s="11">
        <v>53298.272222221698</v>
      </c>
      <c r="D622" s="11" t="s">
        <v>153</v>
      </c>
      <c r="E622" s="11">
        <v>345600</v>
      </c>
      <c r="F622" s="11">
        <v>66507172</v>
      </c>
      <c r="G622" s="11">
        <v>51804.842361112402</v>
      </c>
      <c r="H622" s="11">
        <v>50973.5902777761</v>
      </c>
      <c r="I622" s="11">
        <v>289398</v>
      </c>
      <c r="J622" s="11">
        <v>1</v>
      </c>
      <c r="K622" s="11">
        <v>12</v>
      </c>
      <c r="L622" s="11">
        <v>537</v>
      </c>
      <c r="M622" s="11">
        <v>131</v>
      </c>
      <c r="N622" s="11">
        <v>121</v>
      </c>
      <c r="O622" s="11">
        <v>92</v>
      </c>
      <c r="P622" s="11">
        <v>92.36</v>
      </c>
      <c r="Q622" s="11">
        <v>260444</v>
      </c>
      <c r="R622" s="11" t="s">
        <v>154</v>
      </c>
      <c r="S622" s="11" t="s">
        <v>155</v>
      </c>
      <c r="T622" s="11" t="s">
        <v>208</v>
      </c>
      <c r="U622" s="11">
        <v>0</v>
      </c>
      <c r="V622" s="11" t="s">
        <v>154</v>
      </c>
      <c r="W622" s="11" t="s">
        <v>157</v>
      </c>
      <c r="X622" s="11">
        <v>3</v>
      </c>
      <c r="Y622" s="11">
        <v>1</v>
      </c>
      <c r="Z622" s="11">
        <v>10</v>
      </c>
      <c r="AA622" s="11">
        <v>10</v>
      </c>
      <c r="AB622" s="11">
        <v>10</v>
      </c>
      <c r="AC622" s="11">
        <v>10</v>
      </c>
      <c r="AD622" s="11">
        <v>10</v>
      </c>
      <c r="AE622" s="11">
        <v>10</v>
      </c>
      <c r="AF622" s="11">
        <v>10</v>
      </c>
      <c r="AG622" s="11">
        <v>10</v>
      </c>
      <c r="AH622" s="11">
        <v>10</v>
      </c>
      <c r="AI622" s="11">
        <v>10</v>
      </c>
      <c r="AJ622" s="11">
        <v>10</v>
      </c>
      <c r="AK622" s="11">
        <v>0</v>
      </c>
      <c r="AL622" s="11">
        <v>10</v>
      </c>
      <c r="AM622" s="11">
        <v>111</v>
      </c>
      <c r="AN622" s="11">
        <v>60</v>
      </c>
      <c r="AO622" s="11">
        <v>10</v>
      </c>
      <c r="AP622" s="11">
        <v>110</v>
      </c>
      <c r="AQ622" s="11">
        <v>50</v>
      </c>
      <c r="AR622" s="11">
        <v>30</v>
      </c>
      <c r="AS622" s="11">
        <v>1</v>
      </c>
      <c r="AT622" s="11">
        <v>120</v>
      </c>
      <c r="AU622" s="11">
        <v>77</v>
      </c>
      <c r="AV622" s="11">
        <v>2447</v>
      </c>
      <c r="AW622" s="11">
        <v>1570</v>
      </c>
      <c r="AX622" s="11">
        <v>1118</v>
      </c>
      <c r="AY622" s="11">
        <v>1277</v>
      </c>
      <c r="AZ622" s="11">
        <v>6339</v>
      </c>
      <c r="BA622" s="11">
        <v>1651</v>
      </c>
      <c r="BB622" s="11">
        <v>2282</v>
      </c>
      <c r="BC622" s="11">
        <v>2930</v>
      </c>
      <c r="BD622" s="11">
        <v>744</v>
      </c>
      <c r="BE622" s="11">
        <v>681</v>
      </c>
      <c r="BF622" s="11">
        <v>2469</v>
      </c>
      <c r="BG622" s="11">
        <v>3193</v>
      </c>
      <c r="BH622" s="11">
        <v>1835</v>
      </c>
      <c r="BI622" s="11">
        <v>6</v>
      </c>
      <c r="BJ622" s="11">
        <v>8</v>
      </c>
      <c r="BK622" s="11">
        <v>6</v>
      </c>
      <c r="BL622" s="11">
        <v>9</v>
      </c>
      <c r="BM622" s="11">
        <v>4</v>
      </c>
      <c r="BN622" s="11">
        <v>5</v>
      </c>
      <c r="BO622" s="11">
        <v>11</v>
      </c>
      <c r="BP622" s="11">
        <v>6</v>
      </c>
      <c r="BQ622" s="11">
        <v>6</v>
      </c>
      <c r="BR622" s="11">
        <v>7</v>
      </c>
      <c r="BS622" s="11">
        <v>8</v>
      </c>
      <c r="BT622" s="11">
        <v>7</v>
      </c>
      <c r="BU622" s="11">
        <v>20</v>
      </c>
      <c r="BV622" s="11">
        <v>13</v>
      </c>
      <c r="BW622" s="11">
        <v>11</v>
      </c>
      <c r="BX622" s="11">
        <v>4</v>
      </c>
      <c r="BY622" s="11">
        <v>10</v>
      </c>
      <c r="BZ622" s="11">
        <v>37</v>
      </c>
      <c r="CA622" s="11">
        <v>16</v>
      </c>
      <c r="CB622" s="11">
        <v>14</v>
      </c>
      <c r="CC622" s="11">
        <v>17</v>
      </c>
      <c r="CD622" s="11">
        <v>4</v>
      </c>
      <c r="CE622" s="11">
        <v>7</v>
      </c>
      <c r="CF622" s="11">
        <v>3</v>
      </c>
      <c r="CG622" s="11">
        <v>5</v>
      </c>
      <c r="CH622" s="11">
        <v>10</v>
      </c>
      <c r="CI622" s="11"/>
      <c r="CJ622" s="11"/>
      <c r="CK622" s="11" t="s">
        <v>158</v>
      </c>
      <c r="CL622" s="11" t="s">
        <v>158</v>
      </c>
      <c r="CM622" s="11" t="s">
        <v>158</v>
      </c>
      <c r="CN622" s="11" t="s">
        <v>158</v>
      </c>
      <c r="CO622" s="11" t="s">
        <v>158</v>
      </c>
      <c r="CP622" s="11" t="s">
        <v>158</v>
      </c>
      <c r="CQ622" s="11" t="s">
        <v>158</v>
      </c>
      <c r="CR622" s="11" t="s">
        <v>158</v>
      </c>
      <c r="CS622" s="11" t="s">
        <v>158</v>
      </c>
      <c r="CT622" s="11" t="s">
        <v>158</v>
      </c>
      <c r="CU622" s="11" t="s">
        <v>158</v>
      </c>
      <c r="CV622" s="11" t="s">
        <v>158</v>
      </c>
      <c r="CW622" s="11" t="s">
        <v>158</v>
      </c>
      <c r="CX622" s="11" t="s">
        <v>154</v>
      </c>
      <c r="CY622" s="11" t="s">
        <v>154</v>
      </c>
      <c r="CZ622" s="11" t="s">
        <v>154</v>
      </c>
      <c r="DA622" s="11" t="s">
        <v>154</v>
      </c>
      <c r="DB622" s="11" t="s">
        <v>154</v>
      </c>
      <c r="DC622" s="11" t="s">
        <v>154</v>
      </c>
      <c r="DD622" s="11" t="s">
        <v>154</v>
      </c>
      <c r="DE622" s="11" t="s">
        <v>154</v>
      </c>
      <c r="DF622" s="11" t="s">
        <v>154</v>
      </c>
      <c r="DG622" s="11" t="s">
        <v>154</v>
      </c>
      <c r="DH622" s="11" t="s">
        <v>154</v>
      </c>
      <c r="DI622" s="11" t="s">
        <v>154</v>
      </c>
      <c r="DJ622" s="11" t="s">
        <v>154</v>
      </c>
      <c r="DK622" s="11" t="s">
        <v>157</v>
      </c>
      <c r="DL622" s="11" t="s">
        <v>157</v>
      </c>
      <c r="DM622" s="11" t="s">
        <v>157</v>
      </c>
      <c r="DN622" s="11" t="s">
        <v>157</v>
      </c>
      <c r="DO622" s="11" t="s">
        <v>157</v>
      </c>
      <c r="DP622" s="11" t="s">
        <v>157</v>
      </c>
      <c r="DQ622" s="11" t="s">
        <v>157</v>
      </c>
      <c r="DR622" s="11" t="s">
        <v>157</v>
      </c>
      <c r="DS622" s="11" t="s">
        <v>157</v>
      </c>
      <c r="DT622" s="11" t="s">
        <v>157</v>
      </c>
      <c r="DU622" s="11" t="s">
        <v>157</v>
      </c>
      <c r="DV622" s="11" t="s">
        <v>157</v>
      </c>
      <c r="DW622" s="11" t="s">
        <v>157</v>
      </c>
      <c r="DX622" s="11" t="b">
        <v>1</v>
      </c>
      <c r="DY622" s="11" t="b">
        <v>1</v>
      </c>
      <c r="DZ622" s="11" t="b">
        <v>1</v>
      </c>
      <c r="EA622" s="11" t="b">
        <v>1</v>
      </c>
      <c r="EB622" s="11" t="b">
        <v>1</v>
      </c>
      <c r="EC622" s="11" t="b">
        <v>1</v>
      </c>
      <c r="ED622" s="11" t="b">
        <v>1</v>
      </c>
      <c r="EE622" s="11" t="b">
        <v>1</v>
      </c>
      <c r="EF622" s="11" t="b">
        <v>1</v>
      </c>
      <c r="EG622" s="11" t="b">
        <v>1</v>
      </c>
      <c r="EH622" s="11" t="b">
        <v>1</v>
      </c>
      <c r="EI622" s="11" t="b">
        <v>0</v>
      </c>
      <c r="EJ622" s="11" t="b">
        <v>1</v>
      </c>
      <c r="EK622" s="11">
        <v>6.6193000000000002E-2</v>
      </c>
      <c r="EL622" s="11">
        <v>0.111358</v>
      </c>
      <c r="EM622" s="11">
        <v>0.50345499999999999</v>
      </c>
      <c r="EN622" s="11">
        <v>0.409385</v>
      </c>
      <c r="EO622" s="11">
        <v>0.107908</v>
      </c>
      <c r="EP622" s="11">
        <v>7.6608999999999997E-2</v>
      </c>
      <c r="EQ622" s="11">
        <v>0.10506600000000001</v>
      </c>
      <c r="ER622" s="11">
        <v>5.9143000000000001E-2</v>
      </c>
      <c r="ES622" s="11">
        <v>0.27187699999999998</v>
      </c>
      <c r="ET622" s="11">
        <v>6.5504999999999994E-2</v>
      </c>
      <c r="EU622" s="11">
        <v>0.78143600000000002</v>
      </c>
      <c r="EV622" s="11">
        <v>3.5231999999999999E-2</v>
      </c>
      <c r="EW622" s="11">
        <v>3.5505000000000002E-2</v>
      </c>
      <c r="EX622" s="11" t="s">
        <v>597</v>
      </c>
      <c r="EY622" s="11" t="str">
        <f>VLOOKUP(Table8[[#This Row],[Candidate Detail Answer: City]],cities,2,FALSE)</f>
        <v>Temperance</v>
      </c>
      <c r="EZ622" s="11" t="str">
        <f>VLOOKUP(Table8[[#This Row],[Candidate Detail Answer: City]],cities,3,FALSE)</f>
        <v>MI</v>
      </c>
      <c r="FA622" s="21">
        <f>VLOOKUP(Table8[[#This Row],[Candidate Detail Answer: City]],cities,4,FALSE)</f>
        <v>48182</v>
      </c>
      <c r="FB622" s="11" t="s">
        <v>598</v>
      </c>
      <c r="FC622" s="11" t="str">
        <f>VLOOKUP(Table8[[#This Row],[Candidate Detail Answer: Major]],majors_final,3,FALSE)</f>
        <v>Undecided</v>
      </c>
      <c r="FD622" s="11" t="str">
        <f>VLOOKUP(Table8[[#This Row],[Candidate Detail Answer: Major]],majors_final,4,FALSE)</f>
        <v>Non-IT</v>
      </c>
      <c r="FE622" s="11">
        <f>VLOOKUP(Table8[[#This Row],[Candidate Detail Answer: Major]],majors_final,5,FALSE)</f>
        <v>0</v>
      </c>
      <c r="FF622" s="11">
        <f>VLOOKUP(Table8[[#This Row],[Candidate Detail Answer: Major]],majors_final,6,FALSE)</f>
        <v>0</v>
      </c>
      <c r="FG622" s="5"/>
      <c r="FH622" s="5"/>
      <c r="FI622" s="11"/>
    </row>
    <row r="623" spans="1:165" ht="12.75" x14ac:dyDescent="0.2">
      <c r="A623" s="11">
        <v>47969134</v>
      </c>
      <c r="B623" s="11">
        <v>66953594</v>
      </c>
      <c r="C623" s="11">
        <v>44766.475694444503</v>
      </c>
      <c r="D623" s="11" t="s">
        <v>153</v>
      </c>
      <c r="E623" s="11">
        <v>345600</v>
      </c>
      <c r="F623" s="11">
        <v>73388412</v>
      </c>
      <c r="G623" s="11">
        <v>53330.014583334902</v>
      </c>
      <c r="H623" s="11">
        <v>52320.109722220201</v>
      </c>
      <c r="I623" s="11">
        <v>281741</v>
      </c>
      <c r="J623" s="11">
        <v>1</v>
      </c>
      <c r="K623" s="11">
        <v>36</v>
      </c>
      <c r="L623" s="11">
        <v>267124</v>
      </c>
      <c r="M623" s="11">
        <v>131</v>
      </c>
      <c r="N623" s="11">
        <v>131</v>
      </c>
      <c r="O623" s="11">
        <v>92</v>
      </c>
      <c r="P623" s="11">
        <v>100</v>
      </c>
      <c r="Q623" s="11">
        <v>77869</v>
      </c>
      <c r="R623" s="11" t="s">
        <v>154</v>
      </c>
      <c r="S623" s="11" t="s">
        <v>155</v>
      </c>
      <c r="T623" s="11" t="s">
        <v>208</v>
      </c>
      <c r="U623" s="11">
        <v>14</v>
      </c>
      <c r="V623" s="11" t="s">
        <v>154</v>
      </c>
      <c r="W623" s="11" t="s">
        <v>157</v>
      </c>
      <c r="X623" s="11">
        <v>3</v>
      </c>
      <c r="Y623" s="11">
        <v>1</v>
      </c>
      <c r="Z623" s="11">
        <v>10</v>
      </c>
      <c r="AA623" s="11">
        <v>10</v>
      </c>
      <c r="AB623" s="11">
        <v>10</v>
      </c>
      <c r="AC623" s="11">
        <v>10</v>
      </c>
      <c r="AD623" s="11">
        <v>10</v>
      </c>
      <c r="AE623" s="11">
        <v>10</v>
      </c>
      <c r="AF623" s="11">
        <v>10</v>
      </c>
      <c r="AG623" s="11">
        <v>10</v>
      </c>
      <c r="AH623" s="11">
        <v>10</v>
      </c>
      <c r="AI623" s="11">
        <v>10</v>
      </c>
      <c r="AJ623" s="11">
        <v>10</v>
      </c>
      <c r="AK623" s="11">
        <v>10</v>
      </c>
      <c r="AL623" s="11">
        <v>10</v>
      </c>
      <c r="AM623" s="11">
        <v>121</v>
      </c>
      <c r="AN623" s="11">
        <v>60</v>
      </c>
      <c r="AO623" s="11">
        <v>10</v>
      </c>
      <c r="AP623" s="11">
        <v>120</v>
      </c>
      <c r="AQ623" s="11">
        <v>60</v>
      </c>
      <c r="AR623" s="11">
        <v>40</v>
      </c>
      <c r="AS623" s="11">
        <v>1</v>
      </c>
      <c r="AT623" s="11">
        <v>130</v>
      </c>
      <c r="AU623" s="11">
        <v>19</v>
      </c>
      <c r="AV623" s="11">
        <v>720</v>
      </c>
      <c r="AW623" s="11">
        <v>260</v>
      </c>
      <c r="AX623" s="11">
        <v>291</v>
      </c>
      <c r="AY623" s="11">
        <v>1350</v>
      </c>
      <c r="AZ623" s="11">
        <v>45</v>
      </c>
      <c r="BA623" s="11">
        <v>81480</v>
      </c>
      <c r="BB623" s="11">
        <v>55</v>
      </c>
      <c r="BC623" s="11">
        <v>45</v>
      </c>
      <c r="BD623" s="11">
        <v>2135</v>
      </c>
      <c r="BE623" s="11">
        <v>75</v>
      </c>
      <c r="BF623" s="11">
        <v>366</v>
      </c>
      <c r="BG623" s="11">
        <v>634</v>
      </c>
      <c r="BH623" s="11">
        <v>93</v>
      </c>
      <c r="BI623" s="11">
        <v>9</v>
      </c>
      <c r="BJ623" s="11">
        <v>9</v>
      </c>
      <c r="BK623" s="11">
        <v>10</v>
      </c>
      <c r="BL623" s="11">
        <v>11</v>
      </c>
      <c r="BM623" s="11">
        <v>8</v>
      </c>
      <c r="BN623" s="11">
        <v>9</v>
      </c>
      <c r="BO623" s="11">
        <v>12</v>
      </c>
      <c r="BP623" s="11">
        <v>10</v>
      </c>
      <c r="BQ623" s="11">
        <v>10</v>
      </c>
      <c r="BR623" s="11">
        <v>11</v>
      </c>
      <c r="BS623" s="11">
        <v>9</v>
      </c>
      <c r="BT623" s="11">
        <v>16</v>
      </c>
      <c r="BU623" s="11">
        <v>21</v>
      </c>
      <c r="BV623" s="11">
        <v>3</v>
      </c>
      <c r="BW623" s="11">
        <v>2</v>
      </c>
      <c r="BX623" s="11">
        <v>2</v>
      </c>
      <c r="BY623" s="11">
        <v>3</v>
      </c>
      <c r="BZ623" s="11">
        <v>2</v>
      </c>
      <c r="CA623" s="11">
        <v>2</v>
      </c>
      <c r="CB623" s="11">
        <v>2</v>
      </c>
      <c r="CC623" s="11">
        <v>2</v>
      </c>
      <c r="CD623" s="11">
        <v>4</v>
      </c>
      <c r="CE623" s="11">
        <v>2</v>
      </c>
      <c r="CF623" s="11">
        <v>2</v>
      </c>
      <c r="CG623" s="11">
        <v>2</v>
      </c>
      <c r="CH623" s="11">
        <v>4</v>
      </c>
      <c r="CI623" s="11"/>
      <c r="CJ623" s="11"/>
      <c r="CK623" s="11" t="s">
        <v>158</v>
      </c>
      <c r="CL623" s="11" t="s">
        <v>158</v>
      </c>
      <c r="CM623" s="11" t="s">
        <v>158</v>
      </c>
      <c r="CN623" s="11" t="s">
        <v>158</v>
      </c>
      <c r="CO623" s="11" t="s">
        <v>158</v>
      </c>
      <c r="CP623" s="11" t="s">
        <v>158</v>
      </c>
      <c r="CQ623" s="11" t="s">
        <v>158</v>
      </c>
      <c r="CR623" s="11" t="s">
        <v>158</v>
      </c>
      <c r="CS623" s="11" t="s">
        <v>158</v>
      </c>
      <c r="CT623" s="11" t="s">
        <v>158</v>
      </c>
      <c r="CU623" s="11" t="s">
        <v>158</v>
      </c>
      <c r="CV623" s="11" t="s">
        <v>158</v>
      </c>
      <c r="CW623" s="11" t="s">
        <v>158</v>
      </c>
      <c r="CX623" s="11" t="s">
        <v>154</v>
      </c>
      <c r="CY623" s="11" t="s">
        <v>154</v>
      </c>
      <c r="CZ623" s="11" t="s">
        <v>154</v>
      </c>
      <c r="DA623" s="11" t="s">
        <v>154</v>
      </c>
      <c r="DB623" s="11" t="s">
        <v>154</v>
      </c>
      <c r="DC623" s="11" t="s">
        <v>154</v>
      </c>
      <c r="DD623" s="11" t="s">
        <v>154</v>
      </c>
      <c r="DE623" s="11" t="s">
        <v>154</v>
      </c>
      <c r="DF623" s="11" t="s">
        <v>154</v>
      </c>
      <c r="DG623" s="11" t="s">
        <v>154</v>
      </c>
      <c r="DH623" s="11" t="s">
        <v>154</v>
      </c>
      <c r="DI623" s="11" t="s">
        <v>154</v>
      </c>
      <c r="DJ623" s="11" t="s">
        <v>154</v>
      </c>
      <c r="DK623" s="11" t="s">
        <v>157</v>
      </c>
      <c r="DL623" s="11" t="s">
        <v>157</v>
      </c>
      <c r="DM623" s="11" t="s">
        <v>157</v>
      </c>
      <c r="DN623" s="11" t="s">
        <v>157</v>
      </c>
      <c r="DO623" s="11" t="s">
        <v>157</v>
      </c>
      <c r="DP623" s="11" t="s">
        <v>157</v>
      </c>
      <c r="DQ623" s="11" t="s">
        <v>157</v>
      </c>
      <c r="DR623" s="11" t="s">
        <v>157</v>
      </c>
      <c r="DS623" s="11" t="s">
        <v>157</v>
      </c>
      <c r="DT623" s="11" t="s">
        <v>157</v>
      </c>
      <c r="DU623" s="11" t="s">
        <v>157</v>
      </c>
      <c r="DV623" s="11" t="s">
        <v>157</v>
      </c>
      <c r="DW623" s="11" t="s">
        <v>157</v>
      </c>
      <c r="DX623" s="11" t="b">
        <v>1</v>
      </c>
      <c r="DY623" s="11" t="b">
        <v>1</v>
      </c>
      <c r="DZ623" s="11" t="b">
        <v>1</v>
      </c>
      <c r="EA623" s="11" t="b">
        <v>1</v>
      </c>
      <c r="EB623" s="11" t="b">
        <v>1</v>
      </c>
      <c r="EC623" s="11" t="b">
        <v>1</v>
      </c>
      <c r="ED623" s="11" t="b">
        <v>1</v>
      </c>
      <c r="EE623" s="11" t="b">
        <v>1</v>
      </c>
      <c r="EF623" s="11" t="b">
        <v>1</v>
      </c>
      <c r="EG623" s="11" t="b">
        <v>1</v>
      </c>
      <c r="EH623" s="11" t="b">
        <v>1</v>
      </c>
      <c r="EI623" s="11" t="b">
        <v>1</v>
      </c>
      <c r="EJ623" s="11" t="b">
        <v>1</v>
      </c>
      <c r="EK623" s="11">
        <v>3.4597999999999997E-2</v>
      </c>
      <c r="EL623" s="11">
        <v>4.7943E-2</v>
      </c>
      <c r="EM623" s="11">
        <v>3.0117000000000001E-2</v>
      </c>
      <c r="EN623" s="11">
        <v>2.1916999999999999E-2</v>
      </c>
      <c r="EO623" s="11">
        <v>7.5502E-2</v>
      </c>
      <c r="EP623" s="11">
        <v>6.8232000000000001E-2</v>
      </c>
      <c r="EQ623" s="11">
        <v>4.6008E-2</v>
      </c>
      <c r="ER623" s="11">
        <v>2.0124E-2</v>
      </c>
      <c r="ES623" s="11">
        <v>3.8110999999999999E-2</v>
      </c>
      <c r="ET623" s="11">
        <v>8.0128000000000005E-2</v>
      </c>
      <c r="EU623" s="11">
        <v>3.3189999999999997E-2</v>
      </c>
      <c r="EV623" s="11">
        <v>3.2088999999999999E-2</v>
      </c>
      <c r="EW623" s="11">
        <v>3.3798000000000002E-2</v>
      </c>
      <c r="EX623" s="11" t="s">
        <v>308</v>
      </c>
      <c r="EY623" s="11" t="str">
        <f>VLOOKUP(Table8[[#This Row],[Candidate Detail Answer: City]],cities,2,FALSE)</f>
        <v>Tewksbury</v>
      </c>
      <c r="EZ623" s="11" t="str">
        <f>VLOOKUP(Table8[[#This Row],[Candidate Detail Answer: City]],cities,3,FALSE)</f>
        <v>MA</v>
      </c>
      <c r="FA623" s="21">
        <f>VLOOKUP(Table8[[#This Row],[Candidate Detail Answer: City]],cities,4,FALSE)</f>
        <v>1876</v>
      </c>
      <c r="FB623" s="11" t="s">
        <v>309</v>
      </c>
      <c r="FC623" s="11" t="str">
        <f>VLOOKUP(Table8[[#This Row],[Candidate Detail Answer: Major]],majors_final,3,FALSE)</f>
        <v>Full Stack Development</v>
      </c>
      <c r="FD623" s="11" t="str">
        <f>VLOOKUP(Table8[[#This Row],[Candidate Detail Answer: Major]],majors_final,4,FALSE)</f>
        <v>IT-development focused</v>
      </c>
      <c r="FE623" s="11">
        <f>VLOOKUP(Table8[[#This Row],[Candidate Detail Answer: Major]],majors_final,5,FALSE)</f>
        <v>0</v>
      </c>
      <c r="FF623" s="11">
        <f>VLOOKUP(Table8[[#This Row],[Candidate Detail Answer: Major]],majors_final,6,FALSE)</f>
        <v>0</v>
      </c>
      <c r="FG623" s="5"/>
      <c r="FH623" s="5"/>
      <c r="FI623" s="11"/>
    </row>
    <row r="624" spans="1:165" ht="12.75" x14ac:dyDescent="0.2">
      <c r="A624" s="11">
        <v>47969111</v>
      </c>
      <c r="B624" s="11">
        <v>66953548</v>
      </c>
      <c r="C624" s="11">
        <v>44722.610416666699</v>
      </c>
      <c r="D624" s="11" t="s">
        <v>153</v>
      </c>
      <c r="E624" s="11">
        <v>345600</v>
      </c>
      <c r="F624" s="11">
        <v>73387710</v>
      </c>
      <c r="G624" s="11">
        <v>52868.449305556998</v>
      </c>
      <c r="H624" s="11">
        <v>51912.6104166648</v>
      </c>
      <c r="I624" s="11">
        <v>180295</v>
      </c>
      <c r="J624" s="11">
        <v>1</v>
      </c>
      <c r="K624" s="11">
        <v>26</v>
      </c>
      <c r="L624" s="11">
        <v>129229</v>
      </c>
      <c r="M624" s="11">
        <v>131</v>
      </c>
      <c r="N624" s="11">
        <v>131</v>
      </c>
      <c r="O624" s="11">
        <v>92</v>
      </c>
      <c r="P624" s="11">
        <v>100</v>
      </c>
      <c r="Q624" s="11">
        <v>931</v>
      </c>
      <c r="R624" s="11" t="s">
        <v>154</v>
      </c>
      <c r="S624" s="11" t="s">
        <v>155</v>
      </c>
      <c r="T624" s="11" t="s">
        <v>208</v>
      </c>
      <c r="U624" s="11">
        <v>29</v>
      </c>
      <c r="V624" s="11" t="s">
        <v>154</v>
      </c>
      <c r="W624" s="11" t="s">
        <v>157</v>
      </c>
      <c r="X624" s="11">
        <v>1</v>
      </c>
      <c r="Y624" s="11">
        <v>1</v>
      </c>
      <c r="Z624" s="11">
        <v>10</v>
      </c>
      <c r="AA624" s="11">
        <v>10</v>
      </c>
      <c r="AB624" s="11">
        <v>10</v>
      </c>
      <c r="AC624" s="11">
        <v>10</v>
      </c>
      <c r="AD624" s="11">
        <v>10</v>
      </c>
      <c r="AE624" s="11">
        <v>10</v>
      </c>
      <c r="AF624" s="11">
        <v>10</v>
      </c>
      <c r="AG624" s="11">
        <v>10</v>
      </c>
      <c r="AH624" s="11">
        <v>10</v>
      </c>
      <c r="AI624" s="11">
        <v>10</v>
      </c>
      <c r="AJ624" s="11">
        <v>10</v>
      </c>
      <c r="AK624" s="11">
        <v>10</v>
      </c>
      <c r="AL624" s="11">
        <v>10</v>
      </c>
      <c r="AM624" s="11">
        <v>121</v>
      </c>
      <c r="AN624" s="11">
        <v>60</v>
      </c>
      <c r="AO624" s="11">
        <v>10</v>
      </c>
      <c r="AP624" s="11">
        <v>120</v>
      </c>
      <c r="AQ624" s="11">
        <v>60</v>
      </c>
      <c r="AR624" s="11">
        <v>40</v>
      </c>
      <c r="AS624" s="11">
        <v>1</v>
      </c>
      <c r="AT624" s="11">
        <v>130</v>
      </c>
      <c r="AU624" s="11">
        <v>278</v>
      </c>
      <c r="AV624" s="11">
        <v>4825</v>
      </c>
      <c r="AW624" s="11">
        <v>538</v>
      </c>
      <c r="AX624" s="11">
        <v>63</v>
      </c>
      <c r="AY624" s="11">
        <v>23</v>
      </c>
      <c r="AZ624" s="11">
        <v>10019</v>
      </c>
      <c r="BA624" s="11">
        <v>2903</v>
      </c>
      <c r="BB624" s="11">
        <v>21598</v>
      </c>
      <c r="BC624" s="11">
        <v>1059</v>
      </c>
      <c r="BD624" s="11">
        <v>36883</v>
      </c>
      <c r="BE624" s="11">
        <v>92894</v>
      </c>
      <c r="BF624" s="11">
        <v>555</v>
      </c>
      <c r="BG624" s="11">
        <v>1291</v>
      </c>
      <c r="BH624" s="11">
        <v>5965</v>
      </c>
      <c r="BI624" s="11">
        <v>8</v>
      </c>
      <c r="BJ624" s="11">
        <v>10</v>
      </c>
      <c r="BK624" s="11">
        <v>12</v>
      </c>
      <c r="BL624" s="11">
        <v>13</v>
      </c>
      <c r="BM624" s="11">
        <v>10</v>
      </c>
      <c r="BN624" s="11">
        <v>12</v>
      </c>
      <c r="BO624" s="11">
        <v>15</v>
      </c>
      <c r="BP624" s="11">
        <v>12</v>
      </c>
      <c r="BQ624" s="11">
        <v>11</v>
      </c>
      <c r="BR624" s="11">
        <v>11</v>
      </c>
      <c r="BS624" s="11">
        <v>11</v>
      </c>
      <c r="BT624" s="11">
        <v>19</v>
      </c>
      <c r="BU624" s="11">
        <v>23</v>
      </c>
      <c r="BV624" s="11">
        <v>33</v>
      </c>
      <c r="BW624" s="11">
        <v>2</v>
      </c>
      <c r="BX624" s="11">
        <v>2</v>
      </c>
      <c r="BY624" s="11">
        <v>2</v>
      </c>
      <c r="BZ624" s="11">
        <v>2</v>
      </c>
      <c r="CA624" s="11">
        <v>10</v>
      </c>
      <c r="CB624" s="11">
        <v>4</v>
      </c>
      <c r="CC624" s="11">
        <v>4</v>
      </c>
      <c r="CD624" s="11">
        <v>3</v>
      </c>
      <c r="CE624" s="11">
        <v>7</v>
      </c>
      <c r="CF624" s="11">
        <v>2</v>
      </c>
      <c r="CG624" s="11">
        <v>3</v>
      </c>
      <c r="CH624" s="11">
        <v>14</v>
      </c>
      <c r="CI624" s="11"/>
      <c r="CJ624" s="11"/>
      <c r="CK624" s="11" t="s">
        <v>158</v>
      </c>
      <c r="CL624" s="11" t="s">
        <v>158</v>
      </c>
      <c r="CM624" s="11" t="s">
        <v>158</v>
      </c>
      <c r="CN624" s="11" t="s">
        <v>158</v>
      </c>
      <c r="CO624" s="11" t="s">
        <v>158</v>
      </c>
      <c r="CP624" s="11" t="s">
        <v>158</v>
      </c>
      <c r="CQ624" s="11" t="s">
        <v>158</v>
      </c>
      <c r="CR624" s="11" t="s">
        <v>158</v>
      </c>
      <c r="CS624" s="11" t="s">
        <v>158</v>
      </c>
      <c r="CT624" s="11" t="s">
        <v>158</v>
      </c>
      <c r="CU624" s="11" t="s">
        <v>158</v>
      </c>
      <c r="CV624" s="11" t="s">
        <v>158</v>
      </c>
      <c r="CW624" s="11" t="s">
        <v>158</v>
      </c>
      <c r="CX624" s="11" t="s">
        <v>154</v>
      </c>
      <c r="CY624" s="11" t="s">
        <v>154</v>
      </c>
      <c r="CZ624" s="11" t="s">
        <v>154</v>
      </c>
      <c r="DA624" s="11" t="s">
        <v>154</v>
      </c>
      <c r="DB624" s="11" t="s">
        <v>154</v>
      </c>
      <c r="DC624" s="11" t="s">
        <v>154</v>
      </c>
      <c r="DD624" s="11" t="s">
        <v>154</v>
      </c>
      <c r="DE624" s="11" t="s">
        <v>154</v>
      </c>
      <c r="DF624" s="11" t="s">
        <v>154</v>
      </c>
      <c r="DG624" s="11" t="s">
        <v>154</v>
      </c>
      <c r="DH624" s="11" t="s">
        <v>154</v>
      </c>
      <c r="DI624" s="11" t="s">
        <v>154</v>
      </c>
      <c r="DJ624" s="11" t="s">
        <v>154</v>
      </c>
      <c r="DK624" s="11" t="s">
        <v>157</v>
      </c>
      <c r="DL624" s="11" t="s">
        <v>157</v>
      </c>
      <c r="DM624" s="11" t="s">
        <v>157</v>
      </c>
      <c r="DN624" s="11" t="s">
        <v>157</v>
      </c>
      <c r="DO624" s="11" t="s">
        <v>157</v>
      </c>
      <c r="DP624" s="11" t="s">
        <v>157</v>
      </c>
      <c r="DQ624" s="11" t="s">
        <v>157</v>
      </c>
      <c r="DR624" s="11" t="s">
        <v>157</v>
      </c>
      <c r="DS624" s="11" t="s">
        <v>157</v>
      </c>
      <c r="DT624" s="11" t="s">
        <v>157</v>
      </c>
      <c r="DU624" s="11" t="s">
        <v>157</v>
      </c>
      <c r="DV624" s="11" t="s">
        <v>157</v>
      </c>
      <c r="DW624" s="11" t="s">
        <v>157</v>
      </c>
      <c r="DX624" s="11" t="b">
        <v>1</v>
      </c>
      <c r="DY624" s="11" t="b">
        <v>1</v>
      </c>
      <c r="DZ624" s="11" t="b">
        <v>1</v>
      </c>
      <c r="EA624" s="11" t="b">
        <v>1</v>
      </c>
      <c r="EB624" s="11" t="b">
        <v>1</v>
      </c>
      <c r="EC624" s="11" t="b">
        <v>1</v>
      </c>
      <c r="ED624" s="11" t="b">
        <v>1</v>
      </c>
      <c r="EE624" s="11" t="b">
        <v>1</v>
      </c>
      <c r="EF624" s="11" t="b">
        <v>1</v>
      </c>
      <c r="EG624" s="11" t="b">
        <v>1</v>
      </c>
      <c r="EH624" s="11" t="b">
        <v>1</v>
      </c>
      <c r="EI624" s="11" t="b">
        <v>1</v>
      </c>
      <c r="EJ624" s="11" t="b">
        <v>1</v>
      </c>
      <c r="EK624" s="11">
        <v>2.8933E-2</v>
      </c>
      <c r="EL624" s="11">
        <v>3.1032000000000001E-2</v>
      </c>
      <c r="EM624" s="11">
        <v>2.9647E-2</v>
      </c>
      <c r="EN624" s="11">
        <v>3.3965000000000002E-2</v>
      </c>
      <c r="EO624" s="11">
        <v>0.14557999999999999</v>
      </c>
      <c r="EP624" s="11">
        <v>3.2377999999999997E-2</v>
      </c>
      <c r="EQ624" s="11">
        <v>3.4167999999999997E-2</v>
      </c>
      <c r="ER624" s="11">
        <v>2.9659000000000001E-2</v>
      </c>
      <c r="ES624" s="11">
        <v>9.1703000000000007E-2</v>
      </c>
      <c r="ET624" s="11">
        <v>0.103657</v>
      </c>
      <c r="EU624" s="11">
        <v>0.47995399999999999</v>
      </c>
      <c r="EV624" s="11">
        <v>3.8290999999999999E-2</v>
      </c>
      <c r="EW624" s="11">
        <v>3.6707999999999998E-2</v>
      </c>
      <c r="EX624" s="11" t="s">
        <v>308</v>
      </c>
      <c r="EY624" s="11" t="str">
        <f>VLOOKUP(Table8[[#This Row],[Candidate Detail Answer: City]],cities,2,FALSE)</f>
        <v>Tewksbury</v>
      </c>
      <c r="EZ624" s="11" t="str">
        <f>VLOOKUP(Table8[[#This Row],[Candidate Detail Answer: City]],cities,3,FALSE)</f>
        <v>MA</v>
      </c>
      <c r="FA624" s="21">
        <f>VLOOKUP(Table8[[#This Row],[Candidate Detail Answer: City]],cities,4,FALSE)</f>
        <v>1876</v>
      </c>
      <c r="FB624" s="11" t="s">
        <v>250</v>
      </c>
      <c r="FC624" s="11" t="str">
        <f>VLOOKUP(Table8[[#This Row],[Candidate Detail Answer: Major]],majors_final,3,FALSE)</f>
        <v>Full Stack Development</v>
      </c>
      <c r="FD624" s="11" t="str">
        <f>VLOOKUP(Table8[[#This Row],[Candidate Detail Answer: Major]],majors_final,4,FALSE)</f>
        <v>IT-development focused</v>
      </c>
      <c r="FE624" s="11">
        <f>VLOOKUP(Table8[[#This Row],[Candidate Detail Answer: Major]],majors_final,5,FALSE)</f>
        <v>0</v>
      </c>
      <c r="FF624" s="11">
        <f>VLOOKUP(Table8[[#This Row],[Candidate Detail Answer: Major]],majors_final,6,FALSE)</f>
        <v>0</v>
      </c>
      <c r="FG624" s="5"/>
      <c r="FH624" s="5"/>
      <c r="FI624" s="11"/>
    </row>
    <row r="625" spans="1:165" ht="12.75" x14ac:dyDescent="0.2">
      <c r="A625" s="11">
        <v>47969112</v>
      </c>
      <c r="B625" s="11">
        <v>66953550</v>
      </c>
      <c r="C625" s="11">
        <v>45819.242361111101</v>
      </c>
      <c r="D625" s="11" t="s">
        <v>153</v>
      </c>
      <c r="E625" s="11">
        <v>345600</v>
      </c>
      <c r="F625" s="11">
        <v>73386552</v>
      </c>
      <c r="G625" s="11">
        <v>52888.517361112601</v>
      </c>
      <c r="H625" s="11">
        <v>51930.327777775899</v>
      </c>
      <c r="I625" s="11">
        <v>181489</v>
      </c>
      <c r="J625" s="11">
        <v>1</v>
      </c>
      <c r="K625" s="11">
        <v>6</v>
      </c>
      <c r="L625" s="11">
        <v>90216</v>
      </c>
      <c r="M625" s="11">
        <v>131</v>
      </c>
      <c r="N625" s="11">
        <v>131</v>
      </c>
      <c r="O625" s="11">
        <v>92</v>
      </c>
      <c r="P625" s="11">
        <v>100</v>
      </c>
      <c r="Q625" s="11">
        <v>444</v>
      </c>
      <c r="R625" s="11" t="s">
        <v>154</v>
      </c>
      <c r="S625" s="11" t="s">
        <v>155</v>
      </c>
      <c r="T625" s="11" t="s">
        <v>208</v>
      </c>
      <c r="U625" s="11">
        <v>30</v>
      </c>
      <c r="V625" s="11" t="s">
        <v>154</v>
      </c>
      <c r="W625" s="11" t="s">
        <v>157</v>
      </c>
      <c r="X625" s="11">
        <v>2</v>
      </c>
      <c r="Y625" s="11">
        <v>1</v>
      </c>
      <c r="Z625" s="11">
        <v>10</v>
      </c>
      <c r="AA625" s="11">
        <v>10</v>
      </c>
      <c r="AB625" s="11">
        <v>10</v>
      </c>
      <c r="AC625" s="11">
        <v>10</v>
      </c>
      <c r="AD625" s="11">
        <v>10</v>
      </c>
      <c r="AE625" s="11">
        <v>10</v>
      </c>
      <c r="AF625" s="11">
        <v>10</v>
      </c>
      <c r="AG625" s="11">
        <v>10</v>
      </c>
      <c r="AH625" s="11">
        <v>10</v>
      </c>
      <c r="AI625" s="11">
        <v>10</v>
      </c>
      <c r="AJ625" s="11">
        <v>10</v>
      </c>
      <c r="AK625" s="11">
        <v>10</v>
      </c>
      <c r="AL625" s="11">
        <v>10</v>
      </c>
      <c r="AM625" s="11">
        <v>121</v>
      </c>
      <c r="AN625" s="11">
        <v>60</v>
      </c>
      <c r="AO625" s="11">
        <v>10</v>
      </c>
      <c r="AP625" s="11">
        <v>120</v>
      </c>
      <c r="AQ625" s="11">
        <v>60</v>
      </c>
      <c r="AR625" s="11">
        <v>40</v>
      </c>
      <c r="AS625" s="11">
        <v>1</v>
      </c>
      <c r="AT625" s="11">
        <v>130</v>
      </c>
      <c r="AU625" s="11">
        <v>403</v>
      </c>
      <c r="AV625" s="11">
        <v>1607</v>
      </c>
      <c r="AW625" s="11">
        <v>241</v>
      </c>
      <c r="AX625" s="11">
        <v>571</v>
      </c>
      <c r="AY625" s="11">
        <v>443</v>
      </c>
      <c r="AZ625" s="11">
        <v>3160</v>
      </c>
      <c r="BA625" s="11">
        <v>14336</v>
      </c>
      <c r="BB625" s="11">
        <v>150696</v>
      </c>
      <c r="BC625" s="11">
        <v>451</v>
      </c>
      <c r="BD625" s="11">
        <v>276</v>
      </c>
      <c r="BE625" s="11">
        <v>3746</v>
      </c>
      <c r="BF625" s="11">
        <v>503</v>
      </c>
      <c r="BG625" s="11">
        <v>1190</v>
      </c>
      <c r="BH625" s="11">
        <v>474</v>
      </c>
      <c r="BI625" s="11">
        <v>10</v>
      </c>
      <c r="BJ625" s="11">
        <v>10</v>
      </c>
      <c r="BK625" s="11">
        <v>11</v>
      </c>
      <c r="BL625" s="11">
        <v>12</v>
      </c>
      <c r="BM625" s="11">
        <v>9</v>
      </c>
      <c r="BN625" s="11">
        <v>10</v>
      </c>
      <c r="BO625" s="11">
        <v>10</v>
      </c>
      <c r="BP625" s="11">
        <v>11</v>
      </c>
      <c r="BQ625" s="11">
        <v>10</v>
      </c>
      <c r="BR625" s="11">
        <v>11</v>
      </c>
      <c r="BS625" s="11">
        <v>11</v>
      </c>
      <c r="BT625" s="11">
        <v>17</v>
      </c>
      <c r="BU625" s="11">
        <v>24</v>
      </c>
      <c r="BV625" s="11">
        <v>5</v>
      </c>
      <c r="BW625" s="11">
        <v>2</v>
      </c>
      <c r="BX625" s="11">
        <v>2</v>
      </c>
      <c r="BY625" s="11">
        <v>2</v>
      </c>
      <c r="BZ625" s="11">
        <v>7</v>
      </c>
      <c r="CA625" s="11">
        <v>4</v>
      </c>
      <c r="CB625" s="11">
        <v>7</v>
      </c>
      <c r="CC625" s="11">
        <v>3</v>
      </c>
      <c r="CD625" s="11">
        <v>2</v>
      </c>
      <c r="CE625" s="11">
        <v>5</v>
      </c>
      <c r="CF625" s="11">
        <v>2</v>
      </c>
      <c r="CG625" s="11">
        <v>6</v>
      </c>
      <c r="CH625" s="11">
        <v>2</v>
      </c>
      <c r="CI625" s="11"/>
      <c r="CJ625" s="11"/>
      <c r="CK625" s="11" t="s">
        <v>158</v>
      </c>
      <c r="CL625" s="11" t="s">
        <v>158</v>
      </c>
      <c r="CM625" s="11" t="s">
        <v>158</v>
      </c>
      <c r="CN625" s="11" t="s">
        <v>158</v>
      </c>
      <c r="CO625" s="11" t="s">
        <v>158</v>
      </c>
      <c r="CP625" s="11" t="s">
        <v>158</v>
      </c>
      <c r="CQ625" s="11" t="s">
        <v>158</v>
      </c>
      <c r="CR625" s="11" t="s">
        <v>158</v>
      </c>
      <c r="CS625" s="11" t="s">
        <v>158</v>
      </c>
      <c r="CT625" s="11" t="s">
        <v>158</v>
      </c>
      <c r="CU625" s="11" t="s">
        <v>158</v>
      </c>
      <c r="CV625" s="11" t="s">
        <v>158</v>
      </c>
      <c r="CW625" s="11" t="s">
        <v>158</v>
      </c>
      <c r="CX625" s="11" t="s">
        <v>154</v>
      </c>
      <c r="CY625" s="11" t="s">
        <v>154</v>
      </c>
      <c r="CZ625" s="11" t="s">
        <v>154</v>
      </c>
      <c r="DA625" s="11" t="s">
        <v>154</v>
      </c>
      <c r="DB625" s="11" t="s">
        <v>154</v>
      </c>
      <c r="DC625" s="11" t="s">
        <v>154</v>
      </c>
      <c r="DD625" s="11" t="s">
        <v>154</v>
      </c>
      <c r="DE625" s="11" t="s">
        <v>154</v>
      </c>
      <c r="DF625" s="11" t="s">
        <v>154</v>
      </c>
      <c r="DG625" s="11" t="s">
        <v>154</v>
      </c>
      <c r="DH625" s="11" t="s">
        <v>154</v>
      </c>
      <c r="DI625" s="11" t="s">
        <v>154</v>
      </c>
      <c r="DJ625" s="11" t="s">
        <v>154</v>
      </c>
      <c r="DK625" s="11" t="s">
        <v>157</v>
      </c>
      <c r="DL625" s="11" t="s">
        <v>157</v>
      </c>
      <c r="DM625" s="11" t="s">
        <v>157</v>
      </c>
      <c r="DN625" s="11" t="s">
        <v>157</v>
      </c>
      <c r="DO625" s="11" t="s">
        <v>157</v>
      </c>
      <c r="DP625" s="11" t="s">
        <v>157</v>
      </c>
      <c r="DQ625" s="11" t="s">
        <v>157</v>
      </c>
      <c r="DR625" s="11" t="s">
        <v>157</v>
      </c>
      <c r="DS625" s="11" t="s">
        <v>157</v>
      </c>
      <c r="DT625" s="11" t="s">
        <v>157</v>
      </c>
      <c r="DU625" s="11" t="s">
        <v>157</v>
      </c>
      <c r="DV625" s="11" t="s">
        <v>157</v>
      </c>
      <c r="DW625" s="11" t="s">
        <v>157</v>
      </c>
      <c r="DX625" s="11" t="b">
        <v>1</v>
      </c>
      <c r="DY625" s="11" t="b">
        <v>1</v>
      </c>
      <c r="DZ625" s="11" t="b">
        <v>1</v>
      </c>
      <c r="EA625" s="11" t="b">
        <v>1</v>
      </c>
      <c r="EB625" s="11" t="b">
        <v>1</v>
      </c>
      <c r="EC625" s="11" t="b">
        <v>1</v>
      </c>
      <c r="ED625" s="11" t="b">
        <v>1</v>
      </c>
      <c r="EE625" s="11" t="b">
        <v>1</v>
      </c>
      <c r="EF625" s="11" t="b">
        <v>1</v>
      </c>
      <c r="EG625" s="11" t="b">
        <v>1</v>
      </c>
      <c r="EH625" s="11" t="b">
        <v>1</v>
      </c>
      <c r="EI625" s="11" t="b">
        <v>1</v>
      </c>
      <c r="EJ625" s="11" t="b">
        <v>1</v>
      </c>
      <c r="EK625" s="11">
        <v>3.0572999999999999E-2</v>
      </c>
      <c r="EL625" s="11">
        <v>3.1635999999999997E-2</v>
      </c>
      <c r="EM625" s="11">
        <v>3.7572000000000001E-2</v>
      </c>
      <c r="EN625" s="11">
        <v>3.2615999999999999E-2</v>
      </c>
      <c r="EO625" s="11">
        <v>6.1552000000000003E-2</v>
      </c>
      <c r="EP625" s="11">
        <v>0.37981599999999999</v>
      </c>
      <c r="EQ625" s="11">
        <v>0.12582699999999999</v>
      </c>
      <c r="ER625" s="11">
        <v>3.3057000000000003E-2</v>
      </c>
      <c r="ES625" s="11">
        <v>3.5017E-2</v>
      </c>
      <c r="ET625" s="11">
        <v>0.10054399999999999</v>
      </c>
      <c r="EU625" s="11">
        <v>3.4422000000000001E-2</v>
      </c>
      <c r="EV625" s="11">
        <v>6.2165999999999999E-2</v>
      </c>
      <c r="EW625" s="11">
        <v>3.3929000000000001E-2</v>
      </c>
      <c r="EX625" s="11" t="s">
        <v>308</v>
      </c>
      <c r="EY625" s="11" t="str">
        <f>VLOOKUP(Table8[[#This Row],[Candidate Detail Answer: City]],cities,2,FALSE)</f>
        <v>Tewksbury</v>
      </c>
      <c r="EZ625" s="11" t="str">
        <f>VLOOKUP(Table8[[#This Row],[Candidate Detail Answer: City]],cities,3,FALSE)</f>
        <v>MA</v>
      </c>
      <c r="FA625" s="21">
        <f>VLOOKUP(Table8[[#This Row],[Candidate Detail Answer: City]],cities,4,FALSE)</f>
        <v>1876</v>
      </c>
      <c r="FB625" s="11" t="s">
        <v>236</v>
      </c>
      <c r="FC625" s="11" t="str">
        <f>VLOOKUP(Table8[[#This Row],[Candidate Detail Answer: Major]],majors_final,3,FALSE)</f>
        <v>Computer Science</v>
      </c>
      <c r="FD625" s="11" t="str">
        <f>VLOOKUP(Table8[[#This Row],[Candidate Detail Answer: Major]],majors_final,4,FALSE)</f>
        <v>IT-development focused</v>
      </c>
      <c r="FE625" s="11">
        <f>VLOOKUP(Table8[[#This Row],[Candidate Detail Answer: Major]],majors_final,5,FALSE)</f>
        <v>0</v>
      </c>
      <c r="FF625" s="11">
        <f>VLOOKUP(Table8[[#This Row],[Candidate Detail Answer: Major]],majors_final,6,FALSE)</f>
        <v>0</v>
      </c>
      <c r="FG625" s="5"/>
      <c r="FH625" s="5"/>
      <c r="FI625" s="11"/>
    </row>
    <row r="626" spans="1:165" ht="12.75" x14ac:dyDescent="0.2">
      <c r="A626" s="11">
        <v>30819778</v>
      </c>
      <c r="B626" s="11">
        <v>40836034</v>
      </c>
      <c r="C626" s="11">
        <v>48166.034722222001</v>
      </c>
      <c r="D626" s="11" t="s">
        <v>153</v>
      </c>
      <c r="E626" s="11">
        <v>345600</v>
      </c>
      <c r="F626" s="11">
        <v>48030478</v>
      </c>
      <c r="G626" s="11">
        <v>49216.063194445298</v>
      </c>
      <c r="H626" s="11">
        <v>48688.050694443402</v>
      </c>
      <c r="I626" s="11">
        <v>13590</v>
      </c>
      <c r="J626" s="11">
        <v>1</v>
      </c>
      <c r="K626" s="11">
        <v>0</v>
      </c>
      <c r="L626" s="11">
        <v>0</v>
      </c>
      <c r="M626" s="11">
        <v>131</v>
      </c>
      <c r="N626" s="11">
        <v>131</v>
      </c>
      <c r="O626" s="11">
        <v>92</v>
      </c>
      <c r="P626" s="11">
        <v>100</v>
      </c>
      <c r="Q626" s="11">
        <v>395</v>
      </c>
      <c r="R626" s="11" t="s">
        <v>154</v>
      </c>
      <c r="S626" s="11" t="s">
        <v>155</v>
      </c>
      <c r="T626" s="11" t="s">
        <v>156</v>
      </c>
      <c r="U626" s="11">
        <v>0</v>
      </c>
      <c r="V626" s="11" t="s">
        <v>154</v>
      </c>
      <c r="W626" s="11" t="s">
        <v>157</v>
      </c>
      <c r="X626" s="11">
        <v>5</v>
      </c>
      <c r="Y626" s="11">
        <v>1</v>
      </c>
      <c r="Z626" s="11">
        <v>10</v>
      </c>
      <c r="AA626" s="11">
        <v>10</v>
      </c>
      <c r="AB626" s="11">
        <v>10</v>
      </c>
      <c r="AC626" s="11">
        <v>10</v>
      </c>
      <c r="AD626" s="11">
        <v>10</v>
      </c>
      <c r="AE626" s="11">
        <v>10</v>
      </c>
      <c r="AF626" s="11">
        <v>10</v>
      </c>
      <c r="AG626" s="11">
        <v>10</v>
      </c>
      <c r="AH626" s="11">
        <v>10</v>
      </c>
      <c r="AI626" s="11">
        <v>10</v>
      </c>
      <c r="AJ626" s="11">
        <v>10</v>
      </c>
      <c r="AK626" s="11">
        <v>10</v>
      </c>
      <c r="AL626" s="11">
        <v>10</v>
      </c>
      <c r="AM626" s="11">
        <v>121</v>
      </c>
      <c r="AN626" s="11">
        <v>60</v>
      </c>
      <c r="AO626" s="11">
        <v>10</v>
      </c>
      <c r="AP626" s="11">
        <v>120</v>
      </c>
      <c r="AQ626" s="11">
        <v>60</v>
      </c>
      <c r="AR626" s="11">
        <v>40</v>
      </c>
      <c r="AS626" s="11">
        <v>1</v>
      </c>
      <c r="AT626" s="11">
        <v>130</v>
      </c>
      <c r="AU626" s="11">
        <v>656</v>
      </c>
      <c r="AV626" s="11">
        <v>1228</v>
      </c>
      <c r="AW626" s="11">
        <v>1024</v>
      </c>
      <c r="AX626" s="11">
        <v>1492</v>
      </c>
      <c r="AY626" s="11">
        <v>1328</v>
      </c>
      <c r="AZ626" s="11">
        <v>761</v>
      </c>
      <c r="BA626" s="11">
        <v>737</v>
      </c>
      <c r="BB626" s="11">
        <v>1324</v>
      </c>
      <c r="BC626" s="11">
        <v>1462</v>
      </c>
      <c r="BD626" s="11">
        <v>609</v>
      </c>
      <c r="BE626" s="11">
        <v>233</v>
      </c>
      <c r="BF626" s="11">
        <v>672</v>
      </c>
      <c r="BG626" s="11">
        <v>545</v>
      </c>
      <c r="BH626" s="11">
        <v>1029</v>
      </c>
      <c r="BI626" s="11">
        <v>11</v>
      </c>
      <c r="BJ626" s="11">
        <v>11</v>
      </c>
      <c r="BK626" s="11">
        <v>11</v>
      </c>
      <c r="BL626" s="11">
        <v>15</v>
      </c>
      <c r="BM626" s="11">
        <v>10</v>
      </c>
      <c r="BN626" s="11">
        <v>10</v>
      </c>
      <c r="BO626" s="11">
        <v>15</v>
      </c>
      <c r="BP626" s="11">
        <v>12</v>
      </c>
      <c r="BQ626" s="11">
        <v>11</v>
      </c>
      <c r="BR626" s="11">
        <v>13</v>
      </c>
      <c r="BS626" s="11">
        <v>13</v>
      </c>
      <c r="BT626" s="11">
        <v>20</v>
      </c>
      <c r="BU626" s="11">
        <v>25</v>
      </c>
      <c r="BV626" s="11">
        <v>6</v>
      </c>
      <c r="BW626" s="11">
        <v>5</v>
      </c>
      <c r="BX626" s="11">
        <v>5</v>
      </c>
      <c r="BY626" s="11">
        <v>5</v>
      </c>
      <c r="BZ626" s="11">
        <v>4</v>
      </c>
      <c r="CA626" s="11">
        <v>4</v>
      </c>
      <c r="CB626" s="11">
        <v>4</v>
      </c>
      <c r="CC626" s="11">
        <v>5</v>
      </c>
      <c r="CD626" s="11">
        <v>4</v>
      </c>
      <c r="CE626" s="11">
        <v>4</v>
      </c>
      <c r="CF626" s="11">
        <v>4</v>
      </c>
      <c r="CG626" s="11">
        <v>4</v>
      </c>
      <c r="CH626" s="11">
        <v>4</v>
      </c>
      <c r="CI626" s="11"/>
      <c r="CJ626" s="11"/>
      <c r="CK626" s="11" t="s">
        <v>158</v>
      </c>
      <c r="CL626" s="11" t="s">
        <v>158</v>
      </c>
      <c r="CM626" s="11" t="s">
        <v>158</v>
      </c>
      <c r="CN626" s="11" t="s">
        <v>158</v>
      </c>
      <c r="CO626" s="11" t="s">
        <v>158</v>
      </c>
      <c r="CP626" s="11" t="s">
        <v>158</v>
      </c>
      <c r="CQ626" s="11" t="s">
        <v>158</v>
      </c>
      <c r="CR626" s="11" t="s">
        <v>158</v>
      </c>
      <c r="CS626" s="11" t="s">
        <v>158</v>
      </c>
      <c r="CT626" s="11" t="s">
        <v>158</v>
      </c>
      <c r="CU626" s="11" t="s">
        <v>158</v>
      </c>
      <c r="CV626" s="11" t="s">
        <v>158</v>
      </c>
      <c r="CW626" s="11" t="s">
        <v>158</v>
      </c>
      <c r="CX626" s="11" t="s">
        <v>154</v>
      </c>
      <c r="CY626" s="11" t="s">
        <v>154</v>
      </c>
      <c r="CZ626" s="11" t="s">
        <v>154</v>
      </c>
      <c r="DA626" s="11" t="s">
        <v>154</v>
      </c>
      <c r="DB626" s="11" t="s">
        <v>154</v>
      </c>
      <c r="DC626" s="11" t="s">
        <v>154</v>
      </c>
      <c r="DD626" s="11" t="s">
        <v>154</v>
      </c>
      <c r="DE626" s="11" t="s">
        <v>154</v>
      </c>
      <c r="DF626" s="11" t="s">
        <v>154</v>
      </c>
      <c r="DG626" s="11" t="s">
        <v>154</v>
      </c>
      <c r="DH626" s="11" t="s">
        <v>154</v>
      </c>
      <c r="DI626" s="11" t="s">
        <v>154</v>
      </c>
      <c r="DJ626" s="11" t="s">
        <v>154</v>
      </c>
      <c r="DK626" s="11" t="s">
        <v>157</v>
      </c>
      <c r="DL626" s="11" t="s">
        <v>157</v>
      </c>
      <c r="DM626" s="11" t="s">
        <v>157</v>
      </c>
      <c r="DN626" s="11" t="s">
        <v>157</v>
      </c>
      <c r="DO626" s="11" t="s">
        <v>157</v>
      </c>
      <c r="DP626" s="11" t="s">
        <v>157</v>
      </c>
      <c r="DQ626" s="11" t="s">
        <v>157</v>
      </c>
      <c r="DR626" s="11" t="s">
        <v>157</v>
      </c>
      <c r="DS626" s="11" t="s">
        <v>157</v>
      </c>
      <c r="DT626" s="11" t="s">
        <v>157</v>
      </c>
      <c r="DU626" s="11" t="s">
        <v>157</v>
      </c>
      <c r="DV626" s="11" t="s">
        <v>157</v>
      </c>
      <c r="DW626" s="11" t="s">
        <v>157</v>
      </c>
      <c r="DX626" s="11" t="b">
        <v>1</v>
      </c>
      <c r="DY626" s="11" t="b">
        <v>1</v>
      </c>
      <c r="DZ626" s="11" t="b">
        <v>1</v>
      </c>
      <c r="EA626" s="11" t="b">
        <v>1</v>
      </c>
      <c r="EB626" s="11" t="b">
        <v>1</v>
      </c>
      <c r="EC626" s="11" t="b">
        <v>1</v>
      </c>
      <c r="ED626" s="11" t="b">
        <v>1</v>
      </c>
      <c r="EE626" s="11" t="b">
        <v>1</v>
      </c>
      <c r="EF626" s="11" t="b">
        <v>1</v>
      </c>
      <c r="EG626" s="11" t="b">
        <v>1</v>
      </c>
      <c r="EH626" s="11" t="b">
        <v>1</v>
      </c>
      <c r="EI626" s="11" t="b">
        <v>1</v>
      </c>
      <c r="EJ626" s="11" t="b">
        <v>1</v>
      </c>
      <c r="EK626" s="11">
        <v>3.2659000000000001E-2</v>
      </c>
      <c r="EL626" s="11">
        <v>3.6131999999999997E-2</v>
      </c>
      <c r="EM626" s="11">
        <v>3.0064E-2</v>
      </c>
      <c r="EN626" s="11">
        <v>1.6528000000000001E-2</v>
      </c>
      <c r="EO626" s="11">
        <v>3.2045999999999998E-2</v>
      </c>
      <c r="EP626" s="11">
        <v>3.5229999999999997E-2</v>
      </c>
      <c r="EQ626" s="11">
        <v>3.8606000000000001E-2</v>
      </c>
      <c r="ER626" s="11">
        <v>1.5448999999999999E-2</v>
      </c>
      <c r="ES626" s="11">
        <v>3.5358000000000001E-2</v>
      </c>
      <c r="ET626" s="11">
        <v>3.6639999999999999E-2</v>
      </c>
      <c r="EU626" s="11">
        <v>4.0265000000000002E-2</v>
      </c>
      <c r="EV626" s="11">
        <v>4.2375999999999997E-2</v>
      </c>
      <c r="EW626" s="11">
        <v>3.3222000000000002E-2</v>
      </c>
      <c r="EX626" s="11" t="s">
        <v>261</v>
      </c>
      <c r="EY626" s="11" t="str">
        <f>VLOOKUP(Table8[[#This Row],[Candidate Detail Answer: City]],cities,2,FALSE)</f>
        <v>Thorndale</v>
      </c>
      <c r="EZ626" s="11" t="str">
        <f>VLOOKUP(Table8[[#This Row],[Candidate Detail Answer: City]],cities,3,FALSE)</f>
        <v>PA</v>
      </c>
      <c r="FA626" s="21">
        <f>VLOOKUP(Table8[[#This Row],[Candidate Detail Answer: City]],cities,4,FALSE)</f>
        <v>19372</v>
      </c>
      <c r="FB626" s="11" t="s">
        <v>233</v>
      </c>
      <c r="FC626" s="11" t="str">
        <f>VLOOKUP(Table8[[#This Row],[Candidate Detail Answer: Major]],majors_final,3,FALSE)</f>
        <v>Software Development</v>
      </c>
      <c r="FD626" s="11" t="str">
        <f>VLOOKUP(Table8[[#This Row],[Candidate Detail Answer: Major]],majors_final,4,FALSE)</f>
        <v>IT-development focused</v>
      </c>
      <c r="FE626" s="11">
        <f>VLOOKUP(Table8[[#This Row],[Candidate Detail Answer: Major]],majors_final,5,FALSE)</f>
        <v>0</v>
      </c>
      <c r="FF626" s="11">
        <f>VLOOKUP(Table8[[#This Row],[Candidate Detail Answer: Major]],majors_final,6,FALSE)</f>
        <v>0</v>
      </c>
      <c r="FG626" s="5"/>
      <c r="FH626" s="5"/>
      <c r="FI626" s="11"/>
    </row>
    <row r="627" spans="1:165" ht="12.75" x14ac:dyDescent="0.2">
      <c r="A627" s="11">
        <v>52526896</v>
      </c>
      <c r="B627" s="11">
        <v>74634648</v>
      </c>
      <c r="C627" s="11">
        <v>44666.559027777781</v>
      </c>
      <c r="D627" s="11" t="s">
        <v>153</v>
      </c>
      <c r="E627" s="11">
        <v>345600</v>
      </c>
      <c r="F627" s="11">
        <v>78035538</v>
      </c>
      <c r="G627" s="11">
        <v>44666.609027777777</v>
      </c>
      <c r="H627" s="11">
        <v>44667.609722222223</v>
      </c>
      <c r="I627" s="11">
        <v>86420</v>
      </c>
      <c r="J627" s="11">
        <v>1</v>
      </c>
      <c r="K627" s="11">
        <v>110</v>
      </c>
      <c r="L627" s="11">
        <v>14969</v>
      </c>
      <c r="M627" s="11">
        <v>131</v>
      </c>
      <c r="N627" s="11">
        <v>131</v>
      </c>
      <c r="O627" s="11">
        <v>92</v>
      </c>
      <c r="P627" s="11">
        <v>100</v>
      </c>
      <c r="Q627" s="11">
        <v>56514</v>
      </c>
      <c r="R627" s="11" t="s">
        <v>154</v>
      </c>
      <c r="S627" s="11" t="s">
        <v>155</v>
      </c>
      <c r="T627" s="11" t="s">
        <v>208</v>
      </c>
      <c r="U627" s="11">
        <v>14</v>
      </c>
      <c r="V627" s="11" t="s">
        <v>154</v>
      </c>
      <c r="W627" s="11" t="s">
        <v>157</v>
      </c>
      <c r="X627" s="11">
        <v>5</v>
      </c>
      <c r="Y627" s="11">
        <v>1</v>
      </c>
      <c r="Z627" s="11">
        <v>10</v>
      </c>
      <c r="AA627" s="11">
        <v>10</v>
      </c>
      <c r="AB627" s="11">
        <v>10</v>
      </c>
      <c r="AC627" s="11">
        <v>10</v>
      </c>
      <c r="AD627" s="11">
        <v>10</v>
      </c>
      <c r="AE627" s="11">
        <v>10</v>
      </c>
      <c r="AF627" s="11">
        <v>10</v>
      </c>
      <c r="AG627" s="11">
        <v>10</v>
      </c>
      <c r="AH627" s="11">
        <v>10</v>
      </c>
      <c r="AI627" s="11">
        <v>10</v>
      </c>
      <c r="AJ627" s="11">
        <v>10</v>
      </c>
      <c r="AK627" s="11">
        <v>10</v>
      </c>
      <c r="AL627" s="11">
        <v>10</v>
      </c>
      <c r="AM627" s="11">
        <v>121</v>
      </c>
      <c r="AN627" s="11">
        <v>60</v>
      </c>
      <c r="AO627" s="11">
        <v>10</v>
      </c>
      <c r="AP627" s="11">
        <v>120</v>
      </c>
      <c r="AQ627" s="11">
        <v>60</v>
      </c>
      <c r="AR627" s="11">
        <v>40</v>
      </c>
      <c r="AS627" s="11">
        <v>1</v>
      </c>
      <c r="AT627" s="11">
        <v>130</v>
      </c>
      <c r="AU627" s="11">
        <v>273</v>
      </c>
      <c r="AV627" s="11">
        <v>870</v>
      </c>
      <c r="AW627" s="11">
        <v>525</v>
      </c>
      <c r="AX627" s="11">
        <v>1606</v>
      </c>
      <c r="AY627" s="11">
        <v>644</v>
      </c>
      <c r="AZ627" s="11">
        <v>7988</v>
      </c>
      <c r="BA627" s="11">
        <v>2095</v>
      </c>
      <c r="BB627" s="11">
        <v>2662</v>
      </c>
      <c r="BC627" s="11">
        <v>1377</v>
      </c>
      <c r="BD627" s="11">
        <v>485</v>
      </c>
      <c r="BE627" s="11">
        <v>4626</v>
      </c>
      <c r="BF627" s="11">
        <v>574</v>
      </c>
      <c r="BG627" s="11">
        <v>1568</v>
      </c>
      <c r="BH627" s="11">
        <v>4185</v>
      </c>
      <c r="BI627" s="11">
        <v>10</v>
      </c>
      <c r="BJ627" s="11">
        <v>9</v>
      </c>
      <c r="BK627" s="11">
        <v>8</v>
      </c>
      <c r="BL627" s="11">
        <v>10</v>
      </c>
      <c r="BM627" s="11">
        <v>11</v>
      </c>
      <c r="BN627" s="11">
        <v>9</v>
      </c>
      <c r="BO627" s="11">
        <v>12</v>
      </c>
      <c r="BP627" s="11">
        <v>10</v>
      </c>
      <c r="BQ627" s="11">
        <v>9</v>
      </c>
      <c r="BR627" s="11">
        <v>11</v>
      </c>
      <c r="BS627" s="11">
        <v>11</v>
      </c>
      <c r="BT627" s="11">
        <v>14</v>
      </c>
      <c r="BU627" s="11">
        <v>24</v>
      </c>
      <c r="BV627" s="11">
        <v>7</v>
      </c>
      <c r="BW627" s="11">
        <v>5</v>
      </c>
      <c r="BX627" s="11">
        <v>14</v>
      </c>
      <c r="BY627" s="11">
        <v>4</v>
      </c>
      <c r="BZ627" s="11">
        <v>57</v>
      </c>
      <c r="CA627" s="11">
        <v>12</v>
      </c>
      <c r="CB627" s="11">
        <v>21</v>
      </c>
      <c r="CC627" s="11">
        <v>6</v>
      </c>
      <c r="CD627" s="11">
        <v>4</v>
      </c>
      <c r="CE627" s="11">
        <v>47</v>
      </c>
      <c r="CF627" s="11">
        <v>6</v>
      </c>
      <c r="CG627" s="11">
        <v>9</v>
      </c>
      <c r="CH627" s="11">
        <v>17</v>
      </c>
      <c r="CI627" s="11"/>
      <c r="CJ627" s="11"/>
      <c r="CK627" s="11" t="s">
        <v>158</v>
      </c>
      <c r="CL627" s="11" t="s">
        <v>158</v>
      </c>
      <c r="CM627" s="11" t="s">
        <v>158</v>
      </c>
      <c r="CN627" s="11" t="s">
        <v>158</v>
      </c>
      <c r="CO627" s="11" t="s">
        <v>158</v>
      </c>
      <c r="CP627" s="11" t="s">
        <v>158</v>
      </c>
      <c r="CQ627" s="11" t="s">
        <v>158</v>
      </c>
      <c r="CR627" s="11" t="s">
        <v>158</v>
      </c>
      <c r="CS627" s="11" t="s">
        <v>158</v>
      </c>
      <c r="CT627" s="11" t="s">
        <v>158</v>
      </c>
      <c r="CU627" s="11" t="s">
        <v>158</v>
      </c>
      <c r="CV627" s="11" t="s">
        <v>158</v>
      </c>
      <c r="CW627" s="11" t="s">
        <v>158</v>
      </c>
      <c r="CX627" s="11" t="s">
        <v>154</v>
      </c>
      <c r="CY627" s="11" t="s">
        <v>154</v>
      </c>
      <c r="CZ627" s="11" t="s">
        <v>154</v>
      </c>
      <c r="DA627" s="11" t="s">
        <v>154</v>
      </c>
      <c r="DB627" s="11" t="s">
        <v>154</v>
      </c>
      <c r="DC627" s="11" t="s">
        <v>154</v>
      </c>
      <c r="DD627" s="11" t="s">
        <v>154</v>
      </c>
      <c r="DE627" s="11" t="s">
        <v>154</v>
      </c>
      <c r="DF627" s="11" t="s">
        <v>154</v>
      </c>
      <c r="DG627" s="11" t="s">
        <v>154</v>
      </c>
      <c r="DH627" s="11" t="s">
        <v>154</v>
      </c>
      <c r="DI627" s="11" t="s">
        <v>154</v>
      </c>
      <c r="DJ627" s="11" t="s">
        <v>154</v>
      </c>
      <c r="DK627" s="11" t="s">
        <v>157</v>
      </c>
      <c r="DL627" s="11" t="s">
        <v>157</v>
      </c>
      <c r="DM627" s="11" t="s">
        <v>157</v>
      </c>
      <c r="DN627" s="11" t="s">
        <v>157</v>
      </c>
      <c r="DO627" s="11" t="s">
        <v>157</v>
      </c>
      <c r="DP627" s="11" t="s">
        <v>157</v>
      </c>
      <c r="DQ627" s="11" t="s">
        <v>157</v>
      </c>
      <c r="DR627" s="11" t="s">
        <v>157</v>
      </c>
      <c r="DS627" s="11" t="s">
        <v>157</v>
      </c>
      <c r="DT627" s="11" t="s">
        <v>157</v>
      </c>
      <c r="DU627" s="11" t="s">
        <v>157</v>
      </c>
      <c r="DV627" s="11" t="s">
        <v>157</v>
      </c>
      <c r="DW627" s="11" t="s">
        <v>157</v>
      </c>
      <c r="DX627" s="11" t="b">
        <v>1</v>
      </c>
      <c r="DY627" s="11" t="b">
        <v>1</v>
      </c>
      <c r="DZ627" s="11" t="b">
        <v>1</v>
      </c>
      <c r="EA627" s="11" t="b">
        <v>1</v>
      </c>
      <c r="EB627" s="11" t="b">
        <v>1</v>
      </c>
      <c r="EC627" s="11" t="b">
        <v>1</v>
      </c>
      <c r="ED627" s="11" t="b">
        <v>1</v>
      </c>
      <c r="EE627" s="11" t="b">
        <v>1</v>
      </c>
      <c r="EF627" s="11" t="b">
        <v>1</v>
      </c>
      <c r="EG627" s="11" t="b">
        <v>1</v>
      </c>
      <c r="EH627" s="11" t="b">
        <v>1</v>
      </c>
      <c r="EI627" s="11" t="b">
        <v>1</v>
      </c>
      <c r="EJ627" s="11" t="b">
        <v>1</v>
      </c>
      <c r="EK627" s="11">
        <v>0.43903890699999998</v>
      </c>
      <c r="EL627" s="11">
        <v>8.4641236999999994E-2</v>
      </c>
      <c r="EM627" s="11">
        <v>5.9085437999999997E-2</v>
      </c>
      <c r="EN627" s="11">
        <v>4.1816642000000001E-2</v>
      </c>
      <c r="EO627" s="11">
        <v>0.15767559</v>
      </c>
      <c r="EP627" s="11">
        <v>0.27426312899999999</v>
      </c>
      <c r="EQ627" s="11">
        <v>0.11884797</v>
      </c>
      <c r="ER627" s="11">
        <v>3.1067340999999998E-2</v>
      </c>
      <c r="ES627" s="11">
        <v>5.2753712000000001E-2</v>
      </c>
      <c r="ET627" s="11">
        <v>1.9880683999999999E-2</v>
      </c>
      <c r="EU627" s="11">
        <v>7.4096224000000002E-2</v>
      </c>
      <c r="EV627" s="11">
        <v>4.2708472999999997E-2</v>
      </c>
      <c r="EW627" s="11">
        <v>0.20206774299999999</v>
      </c>
      <c r="EX627" s="11" t="s">
        <v>364</v>
      </c>
      <c r="EY627" s="11" t="str">
        <f>VLOOKUP(Table8[[#This Row],[Candidate Detail Answer: City]],cities,2,FALSE)</f>
        <v>Thornton</v>
      </c>
      <c r="EZ627" s="11" t="str">
        <f>VLOOKUP(Table8[[#This Row],[Candidate Detail Answer: City]],cities,3,FALSE)</f>
        <v>CO</v>
      </c>
      <c r="FA627" s="21">
        <f>VLOOKUP(Table8[[#This Row],[Candidate Detail Answer: City]],cities,4,FALSE)</f>
        <v>80229</v>
      </c>
      <c r="FB627" s="11" t="s">
        <v>365</v>
      </c>
      <c r="FC627" s="11" t="str">
        <f>VLOOKUP(Table8[[#This Row],[Candidate Detail Answer: Major]],majors_final,3,FALSE)</f>
        <v>Quality Assurance</v>
      </c>
      <c r="FD627" s="11" t="str">
        <f>VLOOKUP(Table8[[#This Row],[Candidate Detail Answer: Major]],majors_final,4,FALSE)</f>
        <v>IT non-development</v>
      </c>
      <c r="FE627" s="11">
        <f>VLOOKUP(Table8[[#This Row],[Candidate Detail Answer: Major]],majors_final,5,FALSE)</f>
        <v>0</v>
      </c>
      <c r="FF627" s="11">
        <f>VLOOKUP(Table8[[#This Row],[Candidate Detail Answer: Major]],majors_final,6,FALSE)</f>
        <v>0</v>
      </c>
      <c r="FG627" s="5"/>
      <c r="FH627" s="5"/>
      <c r="FI627" s="11"/>
    </row>
    <row r="628" spans="1:165" ht="12.75" x14ac:dyDescent="0.2">
      <c r="A628" s="11">
        <v>52250288</v>
      </c>
      <c r="B628" s="11">
        <v>74120686</v>
      </c>
      <c r="C628" s="11">
        <v>45534.118055555497</v>
      </c>
      <c r="D628" s="11" t="s">
        <v>153</v>
      </c>
      <c r="E628" s="11">
        <v>345600</v>
      </c>
      <c r="F628" s="11">
        <v>77904516</v>
      </c>
      <c r="G628" s="11">
        <v>56179.678472224303</v>
      </c>
      <c r="H628" s="11">
        <v>54835.974999997401</v>
      </c>
      <c r="I628" s="11">
        <v>343373</v>
      </c>
      <c r="J628" s="11">
        <v>1</v>
      </c>
      <c r="K628" s="11">
        <v>46</v>
      </c>
      <c r="L628" s="11">
        <v>38365</v>
      </c>
      <c r="M628" s="11">
        <v>131</v>
      </c>
      <c r="N628" s="11">
        <v>131</v>
      </c>
      <c r="O628" s="11">
        <v>92</v>
      </c>
      <c r="P628" s="11">
        <v>100</v>
      </c>
      <c r="Q628" s="11">
        <v>242013</v>
      </c>
      <c r="R628" s="11" t="s">
        <v>154</v>
      </c>
      <c r="S628" s="11" t="s">
        <v>155</v>
      </c>
      <c r="T628" s="11" t="s">
        <v>208</v>
      </c>
      <c r="U628" s="11">
        <v>28</v>
      </c>
      <c r="V628" s="11" t="s">
        <v>154</v>
      </c>
      <c r="W628" s="11" t="s">
        <v>157</v>
      </c>
      <c r="X628" s="11">
        <v>4</v>
      </c>
      <c r="Y628" s="11">
        <v>1</v>
      </c>
      <c r="Z628" s="11">
        <v>10</v>
      </c>
      <c r="AA628" s="11">
        <v>10</v>
      </c>
      <c r="AB628" s="11">
        <v>10</v>
      </c>
      <c r="AC628" s="11">
        <v>10</v>
      </c>
      <c r="AD628" s="11">
        <v>10</v>
      </c>
      <c r="AE628" s="11">
        <v>10</v>
      </c>
      <c r="AF628" s="11">
        <v>10</v>
      </c>
      <c r="AG628" s="11">
        <v>10</v>
      </c>
      <c r="AH628" s="11">
        <v>10</v>
      </c>
      <c r="AI628" s="11">
        <v>10</v>
      </c>
      <c r="AJ628" s="11">
        <v>10</v>
      </c>
      <c r="AK628" s="11">
        <v>10</v>
      </c>
      <c r="AL628" s="11">
        <v>10</v>
      </c>
      <c r="AM628" s="11">
        <v>121</v>
      </c>
      <c r="AN628" s="11">
        <v>60</v>
      </c>
      <c r="AO628" s="11">
        <v>10</v>
      </c>
      <c r="AP628" s="11">
        <v>120</v>
      </c>
      <c r="AQ628" s="11">
        <v>60</v>
      </c>
      <c r="AR628" s="11">
        <v>40</v>
      </c>
      <c r="AS628" s="11">
        <v>1</v>
      </c>
      <c r="AT628" s="11">
        <v>130</v>
      </c>
      <c r="AU628" s="11">
        <v>401</v>
      </c>
      <c r="AV628" s="11">
        <v>21698</v>
      </c>
      <c r="AW628" s="11">
        <v>1838</v>
      </c>
      <c r="AX628" s="11">
        <v>1580</v>
      </c>
      <c r="AY628" s="11">
        <v>1122</v>
      </c>
      <c r="AZ628" s="11">
        <v>18673</v>
      </c>
      <c r="BA628" s="11">
        <v>26179</v>
      </c>
      <c r="BB628" s="11">
        <v>7188</v>
      </c>
      <c r="BC628" s="11">
        <v>2083</v>
      </c>
      <c r="BD628" s="11">
        <v>3616</v>
      </c>
      <c r="BE628" s="11">
        <v>2018</v>
      </c>
      <c r="BF628" s="11">
        <v>3392</v>
      </c>
      <c r="BG628" s="11">
        <v>5302</v>
      </c>
      <c r="BH628" s="11">
        <v>3748</v>
      </c>
      <c r="BI628" s="11">
        <v>11</v>
      </c>
      <c r="BJ628" s="11">
        <v>11</v>
      </c>
      <c r="BK628" s="11">
        <v>11</v>
      </c>
      <c r="BL628" s="11">
        <v>14</v>
      </c>
      <c r="BM628" s="11">
        <v>10</v>
      </c>
      <c r="BN628" s="11">
        <v>11</v>
      </c>
      <c r="BO628" s="11">
        <v>16</v>
      </c>
      <c r="BP628" s="11">
        <v>15</v>
      </c>
      <c r="BQ628" s="11">
        <v>11</v>
      </c>
      <c r="BR628" s="11">
        <v>12</v>
      </c>
      <c r="BS628" s="11">
        <v>15</v>
      </c>
      <c r="BT628" s="11">
        <v>21</v>
      </c>
      <c r="BU628" s="11">
        <v>28</v>
      </c>
      <c r="BV628" s="11">
        <v>16</v>
      </c>
      <c r="BW628" s="11">
        <v>8</v>
      </c>
      <c r="BX628" s="11">
        <v>10</v>
      </c>
      <c r="BY628" s="11">
        <v>6</v>
      </c>
      <c r="BZ628" s="11">
        <v>25</v>
      </c>
      <c r="CA628" s="11">
        <v>21</v>
      </c>
      <c r="CB628" s="11">
        <v>9</v>
      </c>
      <c r="CC628" s="11">
        <v>10</v>
      </c>
      <c r="CD628" s="11">
        <v>9</v>
      </c>
      <c r="CE628" s="11">
        <v>10</v>
      </c>
      <c r="CF628" s="11">
        <v>7</v>
      </c>
      <c r="CG628" s="11">
        <v>8</v>
      </c>
      <c r="CH628" s="11">
        <v>5</v>
      </c>
      <c r="CI628" s="11"/>
      <c r="CJ628" s="11"/>
      <c r="CK628" s="11" t="s">
        <v>158</v>
      </c>
      <c r="CL628" s="11" t="s">
        <v>158</v>
      </c>
      <c r="CM628" s="11" t="s">
        <v>158</v>
      </c>
      <c r="CN628" s="11" t="s">
        <v>158</v>
      </c>
      <c r="CO628" s="11" t="s">
        <v>158</v>
      </c>
      <c r="CP628" s="11" t="s">
        <v>158</v>
      </c>
      <c r="CQ628" s="11" t="s">
        <v>158</v>
      </c>
      <c r="CR628" s="11" t="s">
        <v>158</v>
      </c>
      <c r="CS628" s="11" t="s">
        <v>158</v>
      </c>
      <c r="CT628" s="11" t="s">
        <v>158</v>
      </c>
      <c r="CU628" s="11" t="s">
        <v>158</v>
      </c>
      <c r="CV628" s="11" t="s">
        <v>158</v>
      </c>
      <c r="CW628" s="11" t="s">
        <v>158</v>
      </c>
      <c r="CX628" s="11" t="s">
        <v>154</v>
      </c>
      <c r="CY628" s="11" t="s">
        <v>154</v>
      </c>
      <c r="CZ628" s="11" t="s">
        <v>154</v>
      </c>
      <c r="DA628" s="11" t="s">
        <v>154</v>
      </c>
      <c r="DB628" s="11" t="s">
        <v>154</v>
      </c>
      <c r="DC628" s="11" t="s">
        <v>154</v>
      </c>
      <c r="DD628" s="11" t="s">
        <v>154</v>
      </c>
      <c r="DE628" s="11" t="s">
        <v>154</v>
      </c>
      <c r="DF628" s="11" t="s">
        <v>154</v>
      </c>
      <c r="DG628" s="11" t="s">
        <v>154</v>
      </c>
      <c r="DH628" s="11" t="s">
        <v>154</v>
      </c>
      <c r="DI628" s="11" t="s">
        <v>154</v>
      </c>
      <c r="DJ628" s="11" t="s">
        <v>154</v>
      </c>
      <c r="DK628" s="11" t="s">
        <v>157</v>
      </c>
      <c r="DL628" s="11" t="s">
        <v>157</v>
      </c>
      <c r="DM628" s="11" t="s">
        <v>157</v>
      </c>
      <c r="DN628" s="11" t="s">
        <v>157</v>
      </c>
      <c r="DO628" s="11" t="s">
        <v>157</v>
      </c>
      <c r="DP628" s="11" t="s">
        <v>157</v>
      </c>
      <c r="DQ628" s="11" t="s">
        <v>157</v>
      </c>
      <c r="DR628" s="11" t="s">
        <v>157</v>
      </c>
      <c r="DS628" s="11" t="s">
        <v>157</v>
      </c>
      <c r="DT628" s="11" t="s">
        <v>157</v>
      </c>
      <c r="DU628" s="11" t="s">
        <v>157</v>
      </c>
      <c r="DV628" s="11" t="s">
        <v>157</v>
      </c>
      <c r="DW628" s="11" t="s">
        <v>157</v>
      </c>
      <c r="DX628" s="11" t="b">
        <v>1</v>
      </c>
      <c r="DY628" s="11" t="b">
        <v>1</v>
      </c>
      <c r="DZ628" s="11" t="b">
        <v>1</v>
      </c>
      <c r="EA628" s="11" t="b">
        <v>1</v>
      </c>
      <c r="EB628" s="11" t="b">
        <v>1</v>
      </c>
      <c r="EC628" s="11" t="b">
        <v>1</v>
      </c>
      <c r="ED628" s="11" t="b">
        <v>1</v>
      </c>
      <c r="EE628" s="11" t="b">
        <v>1</v>
      </c>
      <c r="EF628" s="11" t="b">
        <v>1</v>
      </c>
      <c r="EG628" s="11" t="b">
        <v>1</v>
      </c>
      <c r="EH628" s="11" t="b">
        <v>1</v>
      </c>
      <c r="EI628" s="11" t="b">
        <v>1</v>
      </c>
      <c r="EJ628" s="11" t="b">
        <v>1</v>
      </c>
      <c r="EK628" s="11">
        <v>6.3629000000000005E-2</v>
      </c>
      <c r="EL628" s="11">
        <v>0.114595</v>
      </c>
      <c r="EM628" s="11">
        <v>3.4034000000000002E-2</v>
      </c>
      <c r="EN628" s="11">
        <v>4.6892999999999997E-2</v>
      </c>
      <c r="EO628" s="11">
        <v>2.8986000000000001E-2</v>
      </c>
      <c r="EP628" s="11">
        <v>2.9614999999999999E-2</v>
      </c>
      <c r="EQ628" s="11">
        <v>4.3713000000000002E-2</v>
      </c>
      <c r="ER628" s="11">
        <v>0.228463</v>
      </c>
      <c r="ES628" s="11">
        <v>3.4800999999999999E-2</v>
      </c>
      <c r="ET628" s="11">
        <v>3.0367999999999999E-2</v>
      </c>
      <c r="EU628" s="11">
        <v>4.9055000000000001E-2</v>
      </c>
      <c r="EV628" s="11">
        <v>3.8328000000000001E-2</v>
      </c>
      <c r="EW628" s="11">
        <v>8.4570999999999993E-2</v>
      </c>
      <c r="EX628" s="11" t="s">
        <v>663</v>
      </c>
      <c r="EY628" s="11" t="str">
        <f>VLOOKUP(Table8[[#This Row],[Candidate Detail Answer: City]],cities,2,FALSE)</f>
        <v>Trussville</v>
      </c>
      <c r="EZ628" s="11" t="str">
        <f>VLOOKUP(Table8[[#This Row],[Candidate Detail Answer: City]],cities,3,FALSE)</f>
        <v>AL</v>
      </c>
      <c r="FA628" s="21">
        <f>VLOOKUP(Table8[[#This Row],[Candidate Detail Answer: City]],cities,4,FALSE)</f>
        <v>35173</v>
      </c>
      <c r="FB628" s="11" t="s">
        <v>233</v>
      </c>
      <c r="FC628" s="11" t="str">
        <f>VLOOKUP(Table8[[#This Row],[Candidate Detail Answer: Major]],majors_final,3,FALSE)</f>
        <v>Software Development</v>
      </c>
      <c r="FD628" s="11" t="str">
        <f>VLOOKUP(Table8[[#This Row],[Candidate Detail Answer: Major]],majors_final,4,FALSE)</f>
        <v>IT-development focused</v>
      </c>
      <c r="FE628" s="11">
        <f>VLOOKUP(Table8[[#This Row],[Candidate Detail Answer: Major]],majors_final,5,FALSE)</f>
        <v>0</v>
      </c>
      <c r="FF628" s="11">
        <f>VLOOKUP(Table8[[#This Row],[Candidate Detail Answer: Major]],majors_final,6,FALSE)</f>
        <v>0</v>
      </c>
      <c r="FG628" s="5"/>
      <c r="FH628" s="5"/>
      <c r="FI628" s="11"/>
    </row>
    <row r="629" spans="1:165" ht="12.75" x14ac:dyDescent="0.2">
      <c r="A629" s="11">
        <v>51960701</v>
      </c>
      <c r="B629" s="11">
        <v>73589858</v>
      </c>
      <c r="C629" s="11">
        <v>44788.408333333296</v>
      </c>
      <c r="D629" s="11" t="s">
        <v>153</v>
      </c>
      <c r="E629" s="11">
        <v>345600</v>
      </c>
      <c r="F629" s="11">
        <v>77729034</v>
      </c>
      <c r="G629" s="11">
        <v>54473.893750001698</v>
      </c>
      <c r="H629" s="11">
        <v>53329.999305553298</v>
      </c>
      <c r="I629" s="11">
        <v>87750</v>
      </c>
      <c r="J629" s="11">
        <v>1</v>
      </c>
      <c r="K629" s="11">
        <v>55</v>
      </c>
      <c r="L629" s="11">
        <v>15602</v>
      </c>
      <c r="M629" s="11">
        <v>131</v>
      </c>
      <c r="N629" s="11">
        <v>131</v>
      </c>
      <c r="O629" s="11">
        <v>92</v>
      </c>
      <c r="P629" s="11">
        <v>100</v>
      </c>
      <c r="Q629" s="11">
        <v>50813</v>
      </c>
      <c r="R629" s="11" t="s">
        <v>154</v>
      </c>
      <c r="S629" s="11" t="s">
        <v>155</v>
      </c>
      <c r="T629" s="11" t="s">
        <v>208</v>
      </c>
      <c r="U629" s="11">
        <v>0</v>
      </c>
      <c r="V629" s="11" t="s">
        <v>154</v>
      </c>
      <c r="W629" s="11" t="s">
        <v>157</v>
      </c>
      <c r="X629" s="11">
        <v>5</v>
      </c>
      <c r="Y629" s="11">
        <v>1</v>
      </c>
      <c r="Z629" s="11">
        <v>10</v>
      </c>
      <c r="AA629" s="11">
        <v>10</v>
      </c>
      <c r="AB629" s="11">
        <v>10</v>
      </c>
      <c r="AC629" s="11">
        <v>10</v>
      </c>
      <c r="AD629" s="11">
        <v>10</v>
      </c>
      <c r="AE629" s="11">
        <v>10</v>
      </c>
      <c r="AF629" s="11">
        <v>10</v>
      </c>
      <c r="AG629" s="11">
        <v>10</v>
      </c>
      <c r="AH629" s="11">
        <v>10</v>
      </c>
      <c r="AI629" s="11">
        <v>10</v>
      </c>
      <c r="AJ629" s="11">
        <v>10</v>
      </c>
      <c r="AK629" s="11">
        <v>10</v>
      </c>
      <c r="AL629" s="11">
        <v>10</v>
      </c>
      <c r="AM629" s="11">
        <v>121</v>
      </c>
      <c r="AN629" s="11">
        <v>60</v>
      </c>
      <c r="AO629" s="11">
        <v>10</v>
      </c>
      <c r="AP629" s="11">
        <v>120</v>
      </c>
      <c r="AQ629" s="11">
        <v>60</v>
      </c>
      <c r="AR629" s="11">
        <v>40</v>
      </c>
      <c r="AS629" s="11">
        <v>1</v>
      </c>
      <c r="AT629" s="11">
        <v>130</v>
      </c>
      <c r="AU629" s="11">
        <v>274</v>
      </c>
      <c r="AV629" s="11">
        <v>5668</v>
      </c>
      <c r="AW629" s="11">
        <v>251</v>
      </c>
      <c r="AX629" s="11">
        <v>358</v>
      </c>
      <c r="AY629" s="11">
        <v>1024</v>
      </c>
      <c r="AZ629" s="11">
        <v>2784</v>
      </c>
      <c r="BA629" s="11">
        <v>963</v>
      </c>
      <c r="BB629" s="11">
        <v>618</v>
      </c>
      <c r="BC629" s="11">
        <v>283</v>
      </c>
      <c r="BD629" s="11">
        <v>272</v>
      </c>
      <c r="BE629" s="11">
        <v>4265</v>
      </c>
      <c r="BF629" s="11">
        <v>558</v>
      </c>
      <c r="BG629" s="11">
        <v>5521</v>
      </c>
      <c r="BH629" s="11">
        <v>3942</v>
      </c>
      <c r="BI629" s="11">
        <v>9</v>
      </c>
      <c r="BJ629" s="11">
        <v>9</v>
      </c>
      <c r="BK629" s="11">
        <v>9</v>
      </c>
      <c r="BL629" s="11">
        <v>11</v>
      </c>
      <c r="BM629" s="11">
        <v>15</v>
      </c>
      <c r="BN629" s="11">
        <v>9</v>
      </c>
      <c r="BO629" s="11">
        <v>11</v>
      </c>
      <c r="BP629" s="11">
        <v>10</v>
      </c>
      <c r="BQ629" s="11">
        <v>9</v>
      </c>
      <c r="BR629" s="11">
        <v>10</v>
      </c>
      <c r="BS629" s="11">
        <v>11</v>
      </c>
      <c r="BT629" s="11">
        <v>30</v>
      </c>
      <c r="BU629" s="11">
        <v>23</v>
      </c>
      <c r="BV629" s="11">
        <v>3</v>
      </c>
      <c r="BW629" s="11">
        <v>2</v>
      </c>
      <c r="BX629" s="11">
        <v>3</v>
      </c>
      <c r="BY629" s="11">
        <v>2</v>
      </c>
      <c r="BZ629" s="11">
        <v>17</v>
      </c>
      <c r="CA629" s="11">
        <v>5</v>
      </c>
      <c r="CB629" s="11">
        <v>5</v>
      </c>
      <c r="CC629" s="11">
        <v>2</v>
      </c>
      <c r="CD629" s="11">
        <v>3</v>
      </c>
      <c r="CE629" s="11">
        <v>18</v>
      </c>
      <c r="CF629" s="11">
        <v>3</v>
      </c>
      <c r="CG629" s="11">
        <v>12</v>
      </c>
      <c r="CH629" s="11">
        <v>6</v>
      </c>
      <c r="CI629" s="11"/>
      <c r="CJ629" s="11"/>
      <c r="CK629" s="11" t="s">
        <v>158</v>
      </c>
      <c r="CL629" s="11" t="s">
        <v>158</v>
      </c>
      <c r="CM629" s="11" t="s">
        <v>158</v>
      </c>
      <c r="CN629" s="11" t="s">
        <v>158</v>
      </c>
      <c r="CO629" s="11" t="s">
        <v>158</v>
      </c>
      <c r="CP629" s="11" t="s">
        <v>158</v>
      </c>
      <c r="CQ629" s="11" t="s">
        <v>158</v>
      </c>
      <c r="CR629" s="11" t="s">
        <v>158</v>
      </c>
      <c r="CS629" s="11" t="s">
        <v>158</v>
      </c>
      <c r="CT629" s="11" t="s">
        <v>158</v>
      </c>
      <c r="CU629" s="11" t="s">
        <v>158</v>
      </c>
      <c r="CV629" s="11" t="s">
        <v>158</v>
      </c>
      <c r="CW629" s="11" t="s">
        <v>158</v>
      </c>
      <c r="CX629" s="11" t="s">
        <v>154</v>
      </c>
      <c r="CY629" s="11" t="s">
        <v>154</v>
      </c>
      <c r="CZ629" s="11" t="s">
        <v>154</v>
      </c>
      <c r="DA629" s="11" t="s">
        <v>154</v>
      </c>
      <c r="DB629" s="11" t="s">
        <v>154</v>
      </c>
      <c r="DC629" s="11" t="s">
        <v>154</v>
      </c>
      <c r="DD629" s="11" t="s">
        <v>154</v>
      </c>
      <c r="DE629" s="11" t="s">
        <v>154</v>
      </c>
      <c r="DF629" s="11" t="s">
        <v>154</v>
      </c>
      <c r="DG629" s="11" t="s">
        <v>154</v>
      </c>
      <c r="DH629" s="11" t="s">
        <v>154</v>
      </c>
      <c r="DI629" s="11" t="s">
        <v>154</v>
      </c>
      <c r="DJ629" s="11" t="s">
        <v>154</v>
      </c>
      <c r="DK629" s="11" t="s">
        <v>157</v>
      </c>
      <c r="DL629" s="11" t="s">
        <v>157</v>
      </c>
      <c r="DM629" s="11" t="s">
        <v>157</v>
      </c>
      <c r="DN629" s="11" t="s">
        <v>157</v>
      </c>
      <c r="DO629" s="11" t="s">
        <v>157</v>
      </c>
      <c r="DP629" s="11" t="s">
        <v>157</v>
      </c>
      <c r="DQ629" s="11" t="s">
        <v>157</v>
      </c>
      <c r="DR629" s="11" t="s">
        <v>157</v>
      </c>
      <c r="DS629" s="11" t="s">
        <v>157</v>
      </c>
      <c r="DT629" s="11" t="s">
        <v>157</v>
      </c>
      <c r="DU629" s="11" t="s">
        <v>157</v>
      </c>
      <c r="DV629" s="11" t="s">
        <v>157</v>
      </c>
      <c r="DW629" s="11" t="s">
        <v>157</v>
      </c>
      <c r="DX629" s="11" t="b">
        <v>1</v>
      </c>
      <c r="DY629" s="11" t="b">
        <v>1</v>
      </c>
      <c r="DZ629" s="11" t="b">
        <v>1</v>
      </c>
      <c r="EA629" s="11" t="b">
        <v>1</v>
      </c>
      <c r="EB629" s="11" t="b">
        <v>1</v>
      </c>
      <c r="EC629" s="11" t="b">
        <v>1</v>
      </c>
      <c r="ED629" s="11" t="b">
        <v>1</v>
      </c>
      <c r="EE629" s="11" t="b">
        <v>1</v>
      </c>
      <c r="EF629" s="11" t="b">
        <v>1</v>
      </c>
      <c r="EG629" s="11" t="b">
        <v>1</v>
      </c>
      <c r="EH629" s="11" t="b">
        <v>1</v>
      </c>
      <c r="EI629" s="11" t="b">
        <v>1</v>
      </c>
      <c r="EJ629" s="11" t="b">
        <v>1</v>
      </c>
      <c r="EK629" s="11">
        <v>0.13047700000000001</v>
      </c>
      <c r="EL629" s="11">
        <v>0.14186599999999999</v>
      </c>
      <c r="EM629" s="11">
        <v>4.3700000000000003E-2</v>
      </c>
      <c r="EN629" s="11">
        <v>3.1224999999999999E-2</v>
      </c>
      <c r="EO629" s="11">
        <v>0.119004</v>
      </c>
      <c r="EP629" s="11">
        <v>0.22910700000000001</v>
      </c>
      <c r="EQ629" s="11">
        <v>5.0958999999999997E-2</v>
      </c>
      <c r="ER629" s="11">
        <v>4.0641999999999998E-2</v>
      </c>
      <c r="ES629" s="11">
        <v>0.60289000000000004</v>
      </c>
      <c r="ET629" s="11">
        <v>4.3653999999999998E-2</v>
      </c>
      <c r="EU629" s="11">
        <v>3.7905000000000001E-2</v>
      </c>
      <c r="EV629" s="11">
        <v>8.6430999999999994E-2</v>
      </c>
      <c r="EW629" s="11">
        <v>3.1252000000000002E-2</v>
      </c>
      <c r="EX629" s="11" t="s">
        <v>550</v>
      </c>
      <c r="EY629" s="11" t="str">
        <f>VLOOKUP(Table8[[#This Row],[Candidate Detail Answer: City]],cities,2,FALSE)</f>
        <v>Tucson</v>
      </c>
      <c r="EZ629" s="11" t="str">
        <f>VLOOKUP(Table8[[#This Row],[Candidate Detail Answer: City]],cities,3,FALSE)</f>
        <v>AZ</v>
      </c>
      <c r="FA629" s="21">
        <f>VLOOKUP(Table8[[#This Row],[Candidate Detail Answer: City]],cities,4,FALSE)</f>
        <v>85701</v>
      </c>
      <c r="FB629" s="11" t="s">
        <v>429</v>
      </c>
      <c r="FC629" s="11" t="str">
        <f>VLOOKUP(Table8[[#This Row],[Candidate Detail Answer: Major]],majors_final,3,FALSE)</f>
        <v>Computer Engineering</v>
      </c>
      <c r="FD629" s="11" t="str">
        <f>VLOOKUP(Table8[[#This Row],[Candidate Detail Answer: Major]],majors_final,4,FALSE)</f>
        <v>IT-development focused</v>
      </c>
      <c r="FE629" s="11">
        <f>VLOOKUP(Table8[[#This Row],[Candidate Detail Answer: Major]],majors_final,5,FALSE)</f>
        <v>0</v>
      </c>
      <c r="FF629" s="11">
        <f>VLOOKUP(Table8[[#This Row],[Candidate Detail Answer: Major]],majors_final,6,FALSE)</f>
        <v>0</v>
      </c>
      <c r="FG629" s="5"/>
      <c r="FH629" s="5"/>
      <c r="FI629" s="11"/>
    </row>
    <row r="630" spans="1:165" ht="12.75" x14ac:dyDescent="0.2">
      <c r="A630" s="11">
        <v>30819771</v>
      </c>
      <c r="B630" s="11">
        <v>40836020</v>
      </c>
      <c r="C630" s="11">
        <v>52991.215277777301</v>
      </c>
      <c r="D630" s="11" t="s">
        <v>153</v>
      </c>
      <c r="E630" s="11">
        <v>345600</v>
      </c>
      <c r="F630" s="11">
        <v>48030806</v>
      </c>
      <c r="G630" s="11">
        <v>49075.586805556399</v>
      </c>
      <c r="H630" s="11">
        <v>48564.029166665699</v>
      </c>
      <c r="I630" s="11">
        <v>421753</v>
      </c>
      <c r="J630" s="11">
        <v>1</v>
      </c>
      <c r="K630" s="11">
        <v>0</v>
      </c>
      <c r="L630" s="11">
        <v>0</v>
      </c>
      <c r="M630" s="11">
        <v>131</v>
      </c>
      <c r="N630" s="11">
        <v>121</v>
      </c>
      <c r="O630" s="11">
        <v>92</v>
      </c>
      <c r="P630" s="11">
        <v>92.36</v>
      </c>
      <c r="Q630" s="11">
        <v>376567</v>
      </c>
      <c r="R630" s="11" t="s">
        <v>154</v>
      </c>
      <c r="S630" s="11" t="s">
        <v>155</v>
      </c>
      <c r="T630" s="11" t="s">
        <v>156</v>
      </c>
      <c r="U630" s="11">
        <v>0</v>
      </c>
      <c r="V630" s="11" t="s">
        <v>154</v>
      </c>
      <c r="W630" s="11" t="s">
        <v>157</v>
      </c>
      <c r="X630" s="11"/>
      <c r="Y630" s="11">
        <v>1</v>
      </c>
      <c r="Z630" s="11">
        <v>10</v>
      </c>
      <c r="AA630" s="11">
        <v>10</v>
      </c>
      <c r="AB630" s="11">
        <v>10</v>
      </c>
      <c r="AC630" s="11">
        <v>10</v>
      </c>
      <c r="AD630" s="11">
        <v>10</v>
      </c>
      <c r="AE630" s="11">
        <v>10</v>
      </c>
      <c r="AF630" s="11">
        <v>10</v>
      </c>
      <c r="AG630" s="11">
        <v>10</v>
      </c>
      <c r="AH630" s="11">
        <v>10</v>
      </c>
      <c r="AI630" s="11">
        <v>10</v>
      </c>
      <c r="AJ630" s="11">
        <v>10</v>
      </c>
      <c r="AK630" s="11">
        <v>0</v>
      </c>
      <c r="AL630" s="11">
        <v>10</v>
      </c>
      <c r="AM630" s="11">
        <v>111</v>
      </c>
      <c r="AN630" s="11">
        <v>60</v>
      </c>
      <c r="AO630" s="11">
        <v>10</v>
      </c>
      <c r="AP630" s="11">
        <v>110</v>
      </c>
      <c r="AQ630" s="11">
        <v>50</v>
      </c>
      <c r="AR630" s="11">
        <v>30</v>
      </c>
      <c r="AS630" s="11">
        <v>1</v>
      </c>
      <c r="AT630" s="11">
        <v>120</v>
      </c>
      <c r="AU630" s="11">
        <v>1212</v>
      </c>
      <c r="AV630" s="11">
        <v>7069</v>
      </c>
      <c r="AW630" s="11">
        <v>2603</v>
      </c>
      <c r="AX630" s="11">
        <v>12008</v>
      </c>
      <c r="AY630" s="11">
        <v>13013</v>
      </c>
      <c r="AZ630" s="11">
        <v>2775</v>
      </c>
      <c r="BA630" s="11">
        <v>2083</v>
      </c>
      <c r="BB630" s="11">
        <v>1388</v>
      </c>
      <c r="BC630" s="11">
        <v>345</v>
      </c>
      <c r="BD630" s="11">
        <v>270</v>
      </c>
      <c r="BE630" s="11">
        <v>165</v>
      </c>
      <c r="BF630" s="11">
        <v>89</v>
      </c>
      <c r="BG630" s="11">
        <v>733</v>
      </c>
      <c r="BH630" s="11">
        <v>716</v>
      </c>
      <c r="BI630" s="11">
        <v>11</v>
      </c>
      <c r="BJ630" s="11">
        <v>11</v>
      </c>
      <c r="BK630" s="11">
        <v>6</v>
      </c>
      <c r="BL630" s="11">
        <v>11</v>
      </c>
      <c r="BM630" s="11">
        <v>8</v>
      </c>
      <c r="BN630" s="11">
        <v>9</v>
      </c>
      <c r="BO630" s="11">
        <v>12</v>
      </c>
      <c r="BP630" s="11">
        <v>11</v>
      </c>
      <c r="BQ630" s="11">
        <v>9</v>
      </c>
      <c r="BR630" s="11">
        <v>10</v>
      </c>
      <c r="BS630" s="11">
        <v>11</v>
      </c>
      <c r="BT630" s="11">
        <v>16</v>
      </c>
      <c r="BU630" s="11">
        <v>29</v>
      </c>
      <c r="BV630" s="11">
        <v>2</v>
      </c>
      <c r="BW630" s="11">
        <v>4</v>
      </c>
      <c r="BX630" s="11">
        <v>16</v>
      </c>
      <c r="BY630" s="11">
        <v>4</v>
      </c>
      <c r="BZ630" s="11">
        <v>14</v>
      </c>
      <c r="CA630" s="11">
        <v>12</v>
      </c>
      <c r="CB630" s="11">
        <v>9</v>
      </c>
      <c r="CC630" s="11">
        <v>2</v>
      </c>
      <c r="CD630" s="11">
        <v>3</v>
      </c>
      <c r="CE630" s="11">
        <v>2</v>
      </c>
      <c r="CF630" s="11">
        <v>2</v>
      </c>
      <c r="CG630" s="11">
        <v>3</v>
      </c>
      <c r="CH630" s="11">
        <v>5</v>
      </c>
      <c r="CI630" s="11"/>
      <c r="CJ630" s="11"/>
      <c r="CK630" s="11" t="s">
        <v>158</v>
      </c>
      <c r="CL630" s="11" t="s">
        <v>158</v>
      </c>
      <c r="CM630" s="11" t="s">
        <v>158</v>
      </c>
      <c r="CN630" s="11" t="s">
        <v>158</v>
      </c>
      <c r="CO630" s="11" t="s">
        <v>158</v>
      </c>
      <c r="CP630" s="11" t="s">
        <v>158</v>
      </c>
      <c r="CQ630" s="11" t="s">
        <v>158</v>
      </c>
      <c r="CR630" s="11" t="s">
        <v>158</v>
      </c>
      <c r="CS630" s="11" t="s">
        <v>158</v>
      </c>
      <c r="CT630" s="11" t="s">
        <v>158</v>
      </c>
      <c r="CU630" s="11" t="s">
        <v>158</v>
      </c>
      <c r="CV630" s="11" t="s">
        <v>158</v>
      </c>
      <c r="CW630" s="11" t="s">
        <v>158</v>
      </c>
      <c r="CX630" s="11" t="s">
        <v>154</v>
      </c>
      <c r="CY630" s="11" t="s">
        <v>154</v>
      </c>
      <c r="CZ630" s="11" t="s">
        <v>154</v>
      </c>
      <c r="DA630" s="11" t="s">
        <v>154</v>
      </c>
      <c r="DB630" s="11" t="s">
        <v>154</v>
      </c>
      <c r="DC630" s="11" t="s">
        <v>154</v>
      </c>
      <c r="DD630" s="11" t="s">
        <v>154</v>
      </c>
      <c r="DE630" s="11" t="s">
        <v>154</v>
      </c>
      <c r="DF630" s="11" t="s">
        <v>154</v>
      </c>
      <c r="DG630" s="11" t="s">
        <v>154</v>
      </c>
      <c r="DH630" s="11" t="s">
        <v>154</v>
      </c>
      <c r="DI630" s="11" t="s">
        <v>154</v>
      </c>
      <c r="DJ630" s="11" t="s">
        <v>154</v>
      </c>
      <c r="DK630" s="11" t="s">
        <v>157</v>
      </c>
      <c r="DL630" s="11" t="s">
        <v>157</v>
      </c>
      <c r="DM630" s="11" t="s">
        <v>157</v>
      </c>
      <c r="DN630" s="11" t="s">
        <v>157</v>
      </c>
      <c r="DO630" s="11" t="s">
        <v>157</v>
      </c>
      <c r="DP630" s="11" t="s">
        <v>157</v>
      </c>
      <c r="DQ630" s="11" t="s">
        <v>157</v>
      </c>
      <c r="DR630" s="11" t="s">
        <v>157</v>
      </c>
      <c r="DS630" s="11" t="s">
        <v>157</v>
      </c>
      <c r="DT630" s="11" t="s">
        <v>157</v>
      </c>
      <c r="DU630" s="11" t="s">
        <v>157</v>
      </c>
      <c r="DV630" s="11" t="s">
        <v>157</v>
      </c>
      <c r="DW630" s="11" t="s">
        <v>157</v>
      </c>
      <c r="DX630" s="11" t="b">
        <v>1</v>
      </c>
      <c r="DY630" s="11" t="b">
        <v>1</v>
      </c>
      <c r="DZ630" s="11" t="b">
        <v>1</v>
      </c>
      <c r="EA630" s="11" t="b">
        <v>1</v>
      </c>
      <c r="EB630" s="11" t="b">
        <v>1</v>
      </c>
      <c r="EC630" s="11" t="b">
        <v>1</v>
      </c>
      <c r="ED630" s="11" t="b">
        <v>1</v>
      </c>
      <c r="EE630" s="11" t="b">
        <v>1</v>
      </c>
      <c r="EF630" s="11" t="b">
        <v>1</v>
      </c>
      <c r="EG630" s="11" t="b">
        <v>1</v>
      </c>
      <c r="EH630" s="11" t="b">
        <v>1</v>
      </c>
      <c r="EI630" s="11" t="b">
        <v>0</v>
      </c>
      <c r="EJ630" s="11" t="b">
        <v>1</v>
      </c>
      <c r="EK630" s="11">
        <v>3.2031999999999998E-2</v>
      </c>
      <c r="EL630" s="11">
        <v>3.3273999999999998E-2</v>
      </c>
      <c r="EM630" s="11">
        <v>5.9672999999999997E-2</v>
      </c>
      <c r="EN630" s="11">
        <v>3.7718000000000002E-2</v>
      </c>
      <c r="EO630" s="11">
        <v>6.3467999999999997E-2</v>
      </c>
      <c r="EP630" s="11">
        <v>3.3425999999999997E-2</v>
      </c>
      <c r="EQ630" s="11">
        <v>3.3328999999999998E-2</v>
      </c>
      <c r="ER630" s="11">
        <v>3.6080000000000001E-2</v>
      </c>
      <c r="ES630" s="11">
        <v>1.7111999999999999E-2</v>
      </c>
      <c r="ET630" s="11">
        <v>3.4132000000000003E-2</v>
      </c>
      <c r="EU630" s="11">
        <v>3.9402E-2</v>
      </c>
      <c r="EV630" s="11">
        <v>3.8621000000000003E-2</v>
      </c>
      <c r="EW630" s="11">
        <v>5.5474000000000002E-2</v>
      </c>
      <c r="EX630" s="11" t="s">
        <v>495</v>
      </c>
      <c r="EY630" s="11" t="str">
        <f>VLOOKUP(Table8[[#This Row],[Candidate Detail Answer: City]],cities,2,FALSE)</f>
        <v>Union</v>
      </c>
      <c r="EZ630" s="11" t="str">
        <f>VLOOKUP(Table8[[#This Row],[Candidate Detail Answer: City]],cities,3,FALSE)</f>
        <v>NJ</v>
      </c>
      <c r="FA630" s="21">
        <f>VLOOKUP(Table8[[#This Row],[Candidate Detail Answer: City]],cities,4,FALSE)</f>
        <v>7083</v>
      </c>
      <c r="FB630" s="11" t="s">
        <v>496</v>
      </c>
      <c r="FC630" s="11" t="str">
        <f>VLOOKUP(Table8[[#This Row],[Candidate Detail Answer: Major]],majors_final,3,FALSE)</f>
        <v>Science</v>
      </c>
      <c r="FD630" s="11" t="str">
        <f>VLOOKUP(Table8[[#This Row],[Candidate Detail Answer: Major]],majors_final,4,FALSE)</f>
        <v>Non-IT</v>
      </c>
      <c r="FE630" s="11">
        <f>VLOOKUP(Table8[[#This Row],[Candidate Detail Answer: Major]],majors_final,5,FALSE)</f>
        <v>0</v>
      </c>
      <c r="FF630" s="11">
        <f>VLOOKUP(Table8[[#This Row],[Candidate Detail Answer: Major]],majors_final,6,FALSE)</f>
        <v>0</v>
      </c>
      <c r="FG630" s="5"/>
      <c r="FH630" s="5"/>
      <c r="FI630" s="11"/>
    </row>
    <row r="631" spans="1:165" ht="12.75" x14ac:dyDescent="0.2">
      <c r="A631" s="11">
        <v>30819776</v>
      </c>
      <c r="B631" s="11">
        <v>40836030</v>
      </c>
      <c r="C631" s="11">
        <v>48122.169444444298</v>
      </c>
      <c r="D631" s="11" t="s">
        <v>153</v>
      </c>
      <c r="E631" s="11">
        <v>345600</v>
      </c>
      <c r="F631" s="11">
        <v>48029892</v>
      </c>
      <c r="G631" s="11">
        <v>49175.9270833341</v>
      </c>
      <c r="H631" s="11">
        <v>48652.615972221203</v>
      </c>
      <c r="I631" s="11">
        <v>377365</v>
      </c>
      <c r="J631" s="11">
        <v>1</v>
      </c>
      <c r="K631" s="11">
        <v>0</v>
      </c>
      <c r="L631" s="11">
        <v>0</v>
      </c>
      <c r="M631" s="11">
        <v>131</v>
      </c>
      <c r="N631" s="11">
        <v>131</v>
      </c>
      <c r="O631" s="11">
        <v>92</v>
      </c>
      <c r="P631" s="11">
        <v>100</v>
      </c>
      <c r="Q631" s="11">
        <v>179441</v>
      </c>
      <c r="R631" s="11" t="s">
        <v>154</v>
      </c>
      <c r="S631" s="11" t="s">
        <v>155</v>
      </c>
      <c r="T631" s="11" t="s">
        <v>156</v>
      </c>
      <c r="U631" s="11">
        <v>0</v>
      </c>
      <c r="V631" s="11" t="s">
        <v>154</v>
      </c>
      <c r="W631" s="11" t="s">
        <v>157</v>
      </c>
      <c r="X631" s="11">
        <v>5</v>
      </c>
      <c r="Y631" s="11">
        <v>1</v>
      </c>
      <c r="Z631" s="11">
        <v>10</v>
      </c>
      <c r="AA631" s="11">
        <v>10</v>
      </c>
      <c r="AB631" s="11">
        <v>10</v>
      </c>
      <c r="AC631" s="11">
        <v>10</v>
      </c>
      <c r="AD631" s="11">
        <v>10</v>
      </c>
      <c r="AE631" s="11">
        <v>10</v>
      </c>
      <c r="AF631" s="11">
        <v>10</v>
      </c>
      <c r="AG631" s="11">
        <v>10</v>
      </c>
      <c r="AH631" s="11">
        <v>10</v>
      </c>
      <c r="AI631" s="11">
        <v>10</v>
      </c>
      <c r="AJ631" s="11">
        <v>10</v>
      </c>
      <c r="AK631" s="11">
        <v>10</v>
      </c>
      <c r="AL631" s="11">
        <v>10</v>
      </c>
      <c r="AM631" s="11">
        <v>121</v>
      </c>
      <c r="AN631" s="11">
        <v>60</v>
      </c>
      <c r="AO631" s="11">
        <v>10</v>
      </c>
      <c r="AP631" s="11">
        <v>120</v>
      </c>
      <c r="AQ631" s="11">
        <v>60</v>
      </c>
      <c r="AR631" s="11">
        <v>40</v>
      </c>
      <c r="AS631" s="11">
        <v>1</v>
      </c>
      <c r="AT631" s="11">
        <v>130</v>
      </c>
      <c r="AU631" s="11">
        <v>81</v>
      </c>
      <c r="AV631" s="11">
        <v>720</v>
      </c>
      <c r="AW631" s="11">
        <v>3764</v>
      </c>
      <c r="AX631" s="11">
        <v>2008</v>
      </c>
      <c r="AY631" s="11">
        <v>10108</v>
      </c>
      <c r="AZ631" s="11">
        <v>11565</v>
      </c>
      <c r="BA631" s="11">
        <v>4995</v>
      </c>
      <c r="BB631" s="11">
        <v>5025</v>
      </c>
      <c r="BC631" s="11">
        <v>28239</v>
      </c>
      <c r="BD631" s="11">
        <v>328</v>
      </c>
      <c r="BE631" s="11">
        <v>12662</v>
      </c>
      <c r="BF631" s="11">
        <v>11550</v>
      </c>
      <c r="BG631" s="11">
        <v>57117</v>
      </c>
      <c r="BH631" s="11">
        <v>49738</v>
      </c>
      <c r="BI631" s="11">
        <v>13</v>
      </c>
      <c r="BJ631" s="11">
        <v>15</v>
      </c>
      <c r="BK631" s="11">
        <v>10</v>
      </c>
      <c r="BL631" s="11">
        <v>14</v>
      </c>
      <c r="BM631" s="11">
        <v>11</v>
      </c>
      <c r="BN631" s="11">
        <v>20</v>
      </c>
      <c r="BO631" s="11">
        <v>14</v>
      </c>
      <c r="BP631" s="11">
        <v>25</v>
      </c>
      <c r="BQ631" s="11">
        <v>13</v>
      </c>
      <c r="BR631" s="11">
        <v>14</v>
      </c>
      <c r="BS631" s="11">
        <v>38</v>
      </c>
      <c r="BT631" s="11">
        <v>20</v>
      </c>
      <c r="BU631" s="11">
        <v>32</v>
      </c>
      <c r="BV631" s="11">
        <v>4</v>
      </c>
      <c r="BW631" s="11">
        <v>16</v>
      </c>
      <c r="BX631" s="11">
        <v>3</v>
      </c>
      <c r="BY631" s="11">
        <v>46</v>
      </c>
      <c r="BZ631" s="11">
        <v>52</v>
      </c>
      <c r="CA631" s="11">
        <v>23</v>
      </c>
      <c r="CB631" s="11">
        <v>33</v>
      </c>
      <c r="CC631" s="11">
        <v>55</v>
      </c>
      <c r="CD631" s="11">
        <v>2</v>
      </c>
      <c r="CE631" s="11">
        <v>70</v>
      </c>
      <c r="CF631" s="11">
        <v>40</v>
      </c>
      <c r="CG631" s="11">
        <v>31</v>
      </c>
      <c r="CH631" s="11">
        <v>61</v>
      </c>
      <c r="CI631" s="11"/>
      <c r="CJ631" s="11"/>
      <c r="CK631" s="11" t="s">
        <v>158</v>
      </c>
      <c r="CL631" s="11" t="s">
        <v>158</v>
      </c>
      <c r="CM631" s="11" t="s">
        <v>158</v>
      </c>
      <c r="CN631" s="11" t="s">
        <v>158</v>
      </c>
      <c r="CO631" s="11" t="s">
        <v>158</v>
      </c>
      <c r="CP631" s="11" t="s">
        <v>158</v>
      </c>
      <c r="CQ631" s="11" t="s">
        <v>158</v>
      </c>
      <c r="CR631" s="11" t="s">
        <v>158</v>
      </c>
      <c r="CS631" s="11" t="s">
        <v>158</v>
      </c>
      <c r="CT631" s="11" t="s">
        <v>158</v>
      </c>
      <c r="CU631" s="11" t="s">
        <v>158</v>
      </c>
      <c r="CV631" s="11" t="s">
        <v>158</v>
      </c>
      <c r="CW631" s="11" t="s">
        <v>158</v>
      </c>
      <c r="CX631" s="11" t="s">
        <v>154</v>
      </c>
      <c r="CY631" s="11" t="s">
        <v>154</v>
      </c>
      <c r="CZ631" s="11" t="s">
        <v>154</v>
      </c>
      <c r="DA631" s="11" t="s">
        <v>154</v>
      </c>
      <c r="DB631" s="11" t="s">
        <v>154</v>
      </c>
      <c r="DC631" s="11" t="s">
        <v>154</v>
      </c>
      <c r="DD631" s="11" t="s">
        <v>154</v>
      </c>
      <c r="DE631" s="11" t="s">
        <v>154</v>
      </c>
      <c r="DF631" s="11" t="s">
        <v>154</v>
      </c>
      <c r="DG631" s="11" t="s">
        <v>154</v>
      </c>
      <c r="DH631" s="11" t="s">
        <v>154</v>
      </c>
      <c r="DI631" s="11" t="s">
        <v>154</v>
      </c>
      <c r="DJ631" s="11" t="s">
        <v>154</v>
      </c>
      <c r="DK631" s="11" t="s">
        <v>157</v>
      </c>
      <c r="DL631" s="11" t="s">
        <v>157</v>
      </c>
      <c r="DM631" s="11" t="s">
        <v>157</v>
      </c>
      <c r="DN631" s="11" t="s">
        <v>157</v>
      </c>
      <c r="DO631" s="11" t="s">
        <v>157</v>
      </c>
      <c r="DP631" s="11" t="s">
        <v>157</v>
      </c>
      <c r="DQ631" s="11" t="s">
        <v>157</v>
      </c>
      <c r="DR631" s="11" t="s">
        <v>157</v>
      </c>
      <c r="DS631" s="11" t="s">
        <v>157</v>
      </c>
      <c r="DT631" s="11" t="s">
        <v>157</v>
      </c>
      <c r="DU631" s="11" t="s">
        <v>157</v>
      </c>
      <c r="DV631" s="11" t="s">
        <v>157</v>
      </c>
      <c r="DW631" s="11" t="s">
        <v>157</v>
      </c>
      <c r="DX631" s="11" t="b">
        <v>1</v>
      </c>
      <c r="DY631" s="11" t="b">
        <v>1</v>
      </c>
      <c r="DZ631" s="11" t="b">
        <v>1</v>
      </c>
      <c r="EA631" s="11" t="b">
        <v>1</v>
      </c>
      <c r="EB631" s="11" t="b">
        <v>1</v>
      </c>
      <c r="EC631" s="11" t="b">
        <v>1</v>
      </c>
      <c r="ED631" s="11" t="b">
        <v>1</v>
      </c>
      <c r="EE631" s="11" t="b">
        <v>1</v>
      </c>
      <c r="EF631" s="11" t="b">
        <v>1</v>
      </c>
      <c r="EG631" s="11" t="b">
        <v>1</v>
      </c>
      <c r="EH631" s="11" t="b">
        <v>1</v>
      </c>
      <c r="EI631" s="11" t="b">
        <v>1</v>
      </c>
      <c r="EJ631" s="11" t="b">
        <v>1</v>
      </c>
      <c r="EK631" s="11">
        <v>2.9198000000000002E-2</v>
      </c>
      <c r="EL631" s="11">
        <v>1.6534E-2</v>
      </c>
      <c r="EM631" s="11">
        <v>0.100394</v>
      </c>
      <c r="EN631" s="11">
        <v>3.4215000000000002E-2</v>
      </c>
      <c r="EO631" s="11">
        <v>1.3842E-2</v>
      </c>
      <c r="EP631" s="11">
        <v>1.4278000000000001E-2</v>
      </c>
      <c r="EQ631" s="11">
        <v>1.8879E-2</v>
      </c>
      <c r="ER631" s="11">
        <v>1.8336000000000002E-2</v>
      </c>
      <c r="ES631" s="11">
        <v>3.3494999999999997E-2</v>
      </c>
      <c r="ET631" s="11">
        <v>3.4548000000000002E-2</v>
      </c>
      <c r="EU631" s="11">
        <v>5.5823999999999999E-2</v>
      </c>
      <c r="EV631" s="11">
        <v>2.3442000000000001E-2</v>
      </c>
      <c r="EW631" s="11">
        <v>0.40794200000000003</v>
      </c>
      <c r="EX631" s="11" t="s">
        <v>291</v>
      </c>
      <c r="EY631" s="11" t="str">
        <f>VLOOKUP(Table8[[#This Row],[Candidate Detail Answer: City]],cities,2,FALSE)</f>
        <v>Union City</v>
      </c>
      <c r="EZ631" s="11" t="str">
        <f>VLOOKUP(Table8[[#This Row],[Candidate Detail Answer: City]],cities,3,FALSE)</f>
        <v>NJ</v>
      </c>
      <c r="FA631" s="21">
        <f>VLOOKUP(Table8[[#This Row],[Candidate Detail Answer: City]],cities,4,FALSE)</f>
        <v>7087</v>
      </c>
      <c r="FB631" s="11" t="s">
        <v>292</v>
      </c>
      <c r="FC631" s="11" t="str">
        <f>VLOOKUP(Table8[[#This Row],[Candidate Detail Answer: Major]],majors_final,3,FALSE)</f>
        <v>Business and Administration</v>
      </c>
      <c r="FD631" s="11" t="str">
        <f>VLOOKUP(Table8[[#This Row],[Candidate Detail Answer: Major]],majors_final,4,FALSE)</f>
        <v>Non-IT</v>
      </c>
      <c r="FE631" s="11">
        <f>VLOOKUP(Table8[[#This Row],[Candidate Detail Answer: Major]],majors_final,5,FALSE)</f>
        <v>0</v>
      </c>
      <c r="FF631" s="11">
        <f>VLOOKUP(Table8[[#This Row],[Candidate Detail Answer: Major]],majors_final,6,FALSE)</f>
        <v>0</v>
      </c>
      <c r="FG631" s="5"/>
      <c r="FH631" s="5"/>
      <c r="FI631" s="11"/>
    </row>
    <row r="632" spans="1:165" ht="12.75" x14ac:dyDescent="0.2">
      <c r="A632" s="11">
        <v>41095530</v>
      </c>
      <c r="B632" s="11">
        <v>56044982</v>
      </c>
      <c r="C632" s="11">
        <v>53122.811111110597</v>
      </c>
      <c r="D632" s="11" t="s">
        <v>153</v>
      </c>
      <c r="E632" s="11">
        <v>345600</v>
      </c>
      <c r="F632" s="11">
        <v>63768674</v>
      </c>
      <c r="G632" s="11">
        <v>51042.256250001097</v>
      </c>
      <c r="H632" s="11">
        <v>50300.330555554101</v>
      </c>
      <c r="I632" s="11">
        <v>342116</v>
      </c>
      <c r="J632" s="11">
        <v>1</v>
      </c>
      <c r="K632" s="11">
        <v>0</v>
      </c>
      <c r="L632" s="11">
        <v>0</v>
      </c>
      <c r="M632" s="11">
        <v>131</v>
      </c>
      <c r="N632" s="11">
        <v>121</v>
      </c>
      <c r="O632" s="11">
        <v>92</v>
      </c>
      <c r="P632" s="11">
        <v>92.36</v>
      </c>
      <c r="Q632" s="11">
        <v>246984</v>
      </c>
      <c r="R632" s="11" t="s">
        <v>154</v>
      </c>
      <c r="S632" s="11" t="s">
        <v>155</v>
      </c>
      <c r="T632" s="11" t="s">
        <v>208</v>
      </c>
      <c r="U632" s="11">
        <v>0</v>
      </c>
      <c r="V632" s="11" t="s">
        <v>154</v>
      </c>
      <c r="W632" s="11" t="s">
        <v>157</v>
      </c>
      <c r="X632" s="11">
        <v>4</v>
      </c>
      <c r="Y632" s="11">
        <v>1</v>
      </c>
      <c r="Z632" s="11">
        <v>10</v>
      </c>
      <c r="AA632" s="11">
        <v>10</v>
      </c>
      <c r="AB632" s="11">
        <v>10</v>
      </c>
      <c r="AC632" s="11">
        <v>10</v>
      </c>
      <c r="AD632" s="11">
        <v>10</v>
      </c>
      <c r="AE632" s="11">
        <v>10</v>
      </c>
      <c r="AF632" s="11">
        <v>10</v>
      </c>
      <c r="AG632" s="11">
        <v>10</v>
      </c>
      <c r="AH632" s="11">
        <v>10</v>
      </c>
      <c r="AI632" s="11">
        <v>10</v>
      </c>
      <c r="AJ632" s="11">
        <v>10</v>
      </c>
      <c r="AK632" s="11">
        <v>0</v>
      </c>
      <c r="AL632" s="11">
        <v>10</v>
      </c>
      <c r="AM632" s="11">
        <v>111</v>
      </c>
      <c r="AN632" s="11">
        <v>60</v>
      </c>
      <c r="AO632" s="11">
        <v>10</v>
      </c>
      <c r="AP632" s="11">
        <v>110</v>
      </c>
      <c r="AQ632" s="11">
        <v>50</v>
      </c>
      <c r="AR632" s="11">
        <v>30</v>
      </c>
      <c r="AS632" s="11">
        <v>1</v>
      </c>
      <c r="AT632" s="11">
        <v>120</v>
      </c>
      <c r="AU632" s="11">
        <v>1014</v>
      </c>
      <c r="AV632" s="11">
        <v>926</v>
      </c>
      <c r="AW632" s="11">
        <v>763</v>
      </c>
      <c r="AX632" s="11">
        <v>1584</v>
      </c>
      <c r="AY632" s="11">
        <v>960</v>
      </c>
      <c r="AZ632" s="11">
        <v>3550</v>
      </c>
      <c r="BA632" s="11">
        <v>6118</v>
      </c>
      <c r="BB632" s="11">
        <v>11789</v>
      </c>
      <c r="BC632" s="11">
        <v>2556</v>
      </c>
      <c r="BD632" s="11">
        <v>1765</v>
      </c>
      <c r="BE632" s="11">
        <v>862</v>
      </c>
      <c r="BF632" s="11">
        <v>4698</v>
      </c>
      <c r="BG632" s="11">
        <v>52585</v>
      </c>
      <c r="BH632" s="11">
        <v>4919</v>
      </c>
      <c r="BI632" s="11">
        <v>5</v>
      </c>
      <c r="BJ632" s="11">
        <v>5</v>
      </c>
      <c r="BK632" s="11">
        <v>6</v>
      </c>
      <c r="BL632" s="11">
        <v>10</v>
      </c>
      <c r="BM632" s="11">
        <v>5</v>
      </c>
      <c r="BN632" s="11">
        <v>4</v>
      </c>
      <c r="BO632" s="11">
        <v>9</v>
      </c>
      <c r="BP632" s="11">
        <v>8</v>
      </c>
      <c r="BQ632" s="11">
        <v>6</v>
      </c>
      <c r="BR632" s="11">
        <v>7</v>
      </c>
      <c r="BS632" s="11">
        <v>9</v>
      </c>
      <c r="BT632" s="11">
        <v>11</v>
      </c>
      <c r="BU632" s="11">
        <v>20</v>
      </c>
      <c r="BV632" s="11">
        <v>7</v>
      </c>
      <c r="BW632" s="11">
        <v>8</v>
      </c>
      <c r="BX632" s="11">
        <v>8</v>
      </c>
      <c r="BY632" s="11">
        <v>8</v>
      </c>
      <c r="BZ632" s="11">
        <v>20</v>
      </c>
      <c r="CA632" s="11">
        <v>9</v>
      </c>
      <c r="CB632" s="11">
        <v>14</v>
      </c>
      <c r="CC632" s="11">
        <v>5</v>
      </c>
      <c r="CD632" s="11">
        <v>9</v>
      </c>
      <c r="CE632" s="11">
        <v>4</v>
      </c>
      <c r="CF632" s="11">
        <v>10</v>
      </c>
      <c r="CG632" s="11">
        <v>69</v>
      </c>
      <c r="CH632" s="11">
        <v>10</v>
      </c>
      <c r="CI632" s="11"/>
      <c r="CJ632" s="11"/>
      <c r="CK632" s="11" t="s">
        <v>158</v>
      </c>
      <c r="CL632" s="11" t="s">
        <v>158</v>
      </c>
      <c r="CM632" s="11" t="s">
        <v>158</v>
      </c>
      <c r="CN632" s="11" t="s">
        <v>158</v>
      </c>
      <c r="CO632" s="11" t="s">
        <v>158</v>
      </c>
      <c r="CP632" s="11" t="s">
        <v>158</v>
      </c>
      <c r="CQ632" s="11" t="s">
        <v>158</v>
      </c>
      <c r="CR632" s="11" t="s">
        <v>158</v>
      </c>
      <c r="CS632" s="11" t="s">
        <v>158</v>
      </c>
      <c r="CT632" s="11" t="s">
        <v>158</v>
      </c>
      <c r="CU632" s="11" t="s">
        <v>158</v>
      </c>
      <c r="CV632" s="11" t="s">
        <v>158</v>
      </c>
      <c r="CW632" s="11" t="s">
        <v>158</v>
      </c>
      <c r="CX632" s="11" t="s">
        <v>154</v>
      </c>
      <c r="CY632" s="11" t="s">
        <v>154</v>
      </c>
      <c r="CZ632" s="11" t="s">
        <v>154</v>
      </c>
      <c r="DA632" s="11" t="s">
        <v>154</v>
      </c>
      <c r="DB632" s="11" t="s">
        <v>154</v>
      </c>
      <c r="DC632" s="11" t="s">
        <v>154</v>
      </c>
      <c r="DD632" s="11" t="s">
        <v>154</v>
      </c>
      <c r="DE632" s="11" t="s">
        <v>154</v>
      </c>
      <c r="DF632" s="11" t="s">
        <v>154</v>
      </c>
      <c r="DG632" s="11" t="s">
        <v>154</v>
      </c>
      <c r="DH632" s="11" t="s">
        <v>154</v>
      </c>
      <c r="DI632" s="11" t="s">
        <v>154</v>
      </c>
      <c r="DJ632" s="11" t="s">
        <v>154</v>
      </c>
      <c r="DK632" s="11" t="s">
        <v>157</v>
      </c>
      <c r="DL632" s="11" t="s">
        <v>157</v>
      </c>
      <c r="DM632" s="11" t="s">
        <v>157</v>
      </c>
      <c r="DN632" s="11" t="s">
        <v>157</v>
      </c>
      <c r="DO632" s="11" t="s">
        <v>157</v>
      </c>
      <c r="DP632" s="11" t="s">
        <v>157</v>
      </c>
      <c r="DQ632" s="11" t="s">
        <v>157</v>
      </c>
      <c r="DR632" s="11" t="s">
        <v>157</v>
      </c>
      <c r="DS632" s="11" t="s">
        <v>157</v>
      </c>
      <c r="DT632" s="11" t="s">
        <v>157</v>
      </c>
      <c r="DU632" s="11" t="s">
        <v>157</v>
      </c>
      <c r="DV632" s="11" t="s">
        <v>157</v>
      </c>
      <c r="DW632" s="11" t="s">
        <v>157</v>
      </c>
      <c r="DX632" s="11" t="b">
        <v>1</v>
      </c>
      <c r="DY632" s="11" t="b">
        <v>1</v>
      </c>
      <c r="DZ632" s="11" t="b">
        <v>1</v>
      </c>
      <c r="EA632" s="11" t="b">
        <v>1</v>
      </c>
      <c r="EB632" s="11" t="b">
        <v>1</v>
      </c>
      <c r="EC632" s="11" t="b">
        <v>1</v>
      </c>
      <c r="ED632" s="11" t="b">
        <v>1</v>
      </c>
      <c r="EE632" s="11" t="b">
        <v>1</v>
      </c>
      <c r="EF632" s="11" t="b">
        <v>1</v>
      </c>
      <c r="EG632" s="11" t="b">
        <v>1</v>
      </c>
      <c r="EH632" s="11" t="b">
        <v>1</v>
      </c>
      <c r="EI632" s="11" t="b">
        <v>0</v>
      </c>
      <c r="EJ632" s="11" t="b">
        <v>1</v>
      </c>
      <c r="EK632" s="11">
        <v>3.2335000000000003E-2</v>
      </c>
      <c r="EL632" s="11">
        <v>2.9961999999999999E-2</v>
      </c>
      <c r="EM632" s="11">
        <v>2.8416E-2</v>
      </c>
      <c r="EN632" s="11">
        <v>0.19123699999999999</v>
      </c>
      <c r="EO632" s="11">
        <v>2.5162E-2</v>
      </c>
      <c r="EP632" s="11">
        <v>2.9357000000000001E-2</v>
      </c>
      <c r="EQ632" s="11">
        <v>1.562E-2</v>
      </c>
      <c r="ER632" s="11">
        <v>9.6428E-2</v>
      </c>
      <c r="ES632" s="11">
        <v>3.3361000000000002E-2</v>
      </c>
      <c r="ET632" s="11">
        <v>4.1574E-2</v>
      </c>
      <c r="EU632" s="11">
        <v>8.8344000000000006E-2</v>
      </c>
      <c r="EV632" s="11">
        <v>8.7441000000000005E-2</v>
      </c>
      <c r="EW632" s="11">
        <v>8.6348999999999995E-2</v>
      </c>
      <c r="EX632" s="11" t="s">
        <v>632</v>
      </c>
      <c r="EY632" s="11" t="str">
        <f>VLOOKUP(Table8[[#This Row],[Candidate Detail Answer: City]],cities,2,FALSE)</f>
        <v>Unionville</v>
      </c>
      <c r="EZ632" s="11" t="str">
        <f>VLOOKUP(Table8[[#This Row],[Candidate Detail Answer: City]],cities,3,FALSE)</f>
        <v>CT</v>
      </c>
      <c r="FA632" s="21">
        <f>VLOOKUP(Table8[[#This Row],[Candidate Detail Answer: City]],cities,4,FALSE)</f>
        <v>6087</v>
      </c>
      <c r="FB632" s="11" t="s">
        <v>249</v>
      </c>
      <c r="FC632" s="11" t="str">
        <f>VLOOKUP(Table8[[#This Row],[Candidate Detail Answer: Major]],majors_final,3,FALSE)</f>
        <v>Computer Science</v>
      </c>
      <c r="FD632" s="11" t="str">
        <f>VLOOKUP(Table8[[#This Row],[Candidate Detail Answer: Major]],majors_final,4,FALSE)</f>
        <v>IT-development focused</v>
      </c>
      <c r="FE632" s="11">
        <f>VLOOKUP(Table8[[#This Row],[Candidate Detail Answer: Major]],majors_final,5,FALSE)</f>
        <v>0</v>
      </c>
      <c r="FF632" s="11">
        <f>VLOOKUP(Table8[[#This Row],[Candidate Detail Answer: Major]],majors_final,6,FALSE)</f>
        <v>0</v>
      </c>
      <c r="FG632" s="5"/>
      <c r="FH632" s="5"/>
      <c r="FI632" s="11"/>
    </row>
    <row r="633" spans="1:165" ht="12.75" x14ac:dyDescent="0.2">
      <c r="A633" s="11">
        <v>30819763</v>
      </c>
      <c r="B633" s="11">
        <v>40836004</v>
      </c>
      <c r="C633" s="11">
        <v>49657.454166666401</v>
      </c>
      <c r="D633" s="11" t="s">
        <v>153</v>
      </c>
      <c r="E633" s="11">
        <v>345600</v>
      </c>
      <c r="F633" s="11">
        <v>48030270</v>
      </c>
      <c r="G633" s="11">
        <v>48915.042361111897</v>
      </c>
      <c r="H633" s="11">
        <v>48422.290277776803</v>
      </c>
      <c r="I633" s="11">
        <v>286201</v>
      </c>
      <c r="J633" s="11">
        <v>1</v>
      </c>
      <c r="K633" s="11">
        <v>0</v>
      </c>
      <c r="L633" s="11">
        <v>0</v>
      </c>
      <c r="M633" s="11">
        <v>131</v>
      </c>
      <c r="N633" s="11">
        <v>130.5</v>
      </c>
      <c r="O633" s="11">
        <v>92</v>
      </c>
      <c r="P633" s="11">
        <v>99.61</v>
      </c>
      <c r="Q633" s="11">
        <v>270816</v>
      </c>
      <c r="R633" s="11" t="s">
        <v>154</v>
      </c>
      <c r="S633" s="11" t="s">
        <v>155</v>
      </c>
      <c r="T633" s="11" t="s">
        <v>156</v>
      </c>
      <c r="U633" s="11">
        <v>0</v>
      </c>
      <c r="V633" s="11" t="s">
        <v>154</v>
      </c>
      <c r="W633" s="11" t="s">
        <v>157</v>
      </c>
      <c r="X633" s="11">
        <v>1</v>
      </c>
      <c r="Y633" s="11">
        <v>0.5</v>
      </c>
      <c r="Z633" s="11">
        <v>10</v>
      </c>
      <c r="AA633" s="11">
        <v>10</v>
      </c>
      <c r="AB633" s="11">
        <v>10</v>
      </c>
      <c r="AC633" s="11">
        <v>10</v>
      </c>
      <c r="AD633" s="11">
        <v>10</v>
      </c>
      <c r="AE633" s="11">
        <v>10</v>
      </c>
      <c r="AF633" s="11">
        <v>10</v>
      </c>
      <c r="AG633" s="11">
        <v>10</v>
      </c>
      <c r="AH633" s="11">
        <v>10</v>
      </c>
      <c r="AI633" s="11">
        <v>10</v>
      </c>
      <c r="AJ633" s="11">
        <v>10</v>
      </c>
      <c r="AK633" s="11">
        <v>10</v>
      </c>
      <c r="AL633" s="11">
        <v>10</v>
      </c>
      <c r="AM633" s="11">
        <v>120.5</v>
      </c>
      <c r="AN633" s="11">
        <v>60</v>
      </c>
      <c r="AO633" s="11">
        <v>10</v>
      </c>
      <c r="AP633" s="11">
        <v>120</v>
      </c>
      <c r="AQ633" s="11">
        <v>60</v>
      </c>
      <c r="AR633" s="11">
        <v>40</v>
      </c>
      <c r="AS633" s="11">
        <v>0.5</v>
      </c>
      <c r="AT633" s="11">
        <v>130</v>
      </c>
      <c r="AU633" s="11">
        <v>354</v>
      </c>
      <c r="AV633" s="11">
        <v>1234</v>
      </c>
      <c r="AW633" s="11">
        <v>1769</v>
      </c>
      <c r="AX633" s="11">
        <v>286</v>
      </c>
      <c r="AY633" s="11">
        <v>233</v>
      </c>
      <c r="AZ633" s="11">
        <v>2402</v>
      </c>
      <c r="BA633" s="11">
        <v>2246</v>
      </c>
      <c r="BB633" s="11">
        <v>545</v>
      </c>
      <c r="BC633" s="11">
        <v>289</v>
      </c>
      <c r="BD633" s="11">
        <v>152</v>
      </c>
      <c r="BE633" s="11">
        <v>2027</v>
      </c>
      <c r="BF633" s="11">
        <v>370</v>
      </c>
      <c r="BG633" s="11">
        <v>2610</v>
      </c>
      <c r="BH633" s="11">
        <v>826</v>
      </c>
      <c r="BI633" s="11">
        <v>4</v>
      </c>
      <c r="BJ633" s="11">
        <v>8</v>
      </c>
      <c r="BK633" s="11">
        <v>7</v>
      </c>
      <c r="BL633" s="11">
        <v>9</v>
      </c>
      <c r="BM633" s="11">
        <v>7</v>
      </c>
      <c r="BN633" s="11">
        <v>12</v>
      </c>
      <c r="BO633" s="11">
        <v>9</v>
      </c>
      <c r="BP633" s="11">
        <v>9</v>
      </c>
      <c r="BQ633" s="11">
        <v>8</v>
      </c>
      <c r="BR633" s="11">
        <v>9</v>
      </c>
      <c r="BS633" s="11">
        <v>9</v>
      </c>
      <c r="BT633" s="11">
        <v>11</v>
      </c>
      <c r="BU633" s="11">
        <v>23</v>
      </c>
      <c r="BV633" s="11">
        <v>17</v>
      </c>
      <c r="BW633" s="11">
        <v>14</v>
      </c>
      <c r="BX633" s="11">
        <v>3</v>
      </c>
      <c r="BY633" s="11">
        <v>3</v>
      </c>
      <c r="BZ633" s="11">
        <v>21</v>
      </c>
      <c r="CA633" s="11">
        <v>21</v>
      </c>
      <c r="CB633" s="11">
        <v>7</v>
      </c>
      <c r="CC633" s="11">
        <v>4</v>
      </c>
      <c r="CD633" s="11">
        <v>2</v>
      </c>
      <c r="CE633" s="11">
        <v>12</v>
      </c>
      <c r="CF633" s="11">
        <v>2</v>
      </c>
      <c r="CG633" s="11">
        <v>13</v>
      </c>
      <c r="CH633" s="11">
        <v>5</v>
      </c>
      <c r="CI633" s="11"/>
      <c r="CJ633" s="11"/>
      <c r="CK633" s="11" t="s">
        <v>158</v>
      </c>
      <c r="CL633" s="11" t="s">
        <v>158</v>
      </c>
      <c r="CM633" s="11" t="s">
        <v>158</v>
      </c>
      <c r="CN633" s="11" t="s">
        <v>158</v>
      </c>
      <c r="CO633" s="11" t="s">
        <v>158</v>
      </c>
      <c r="CP633" s="11" t="s">
        <v>158</v>
      </c>
      <c r="CQ633" s="11" t="s">
        <v>158</v>
      </c>
      <c r="CR633" s="11" t="s">
        <v>158</v>
      </c>
      <c r="CS633" s="11" t="s">
        <v>158</v>
      </c>
      <c r="CT633" s="11" t="s">
        <v>158</v>
      </c>
      <c r="CU633" s="11" t="s">
        <v>158</v>
      </c>
      <c r="CV633" s="11" t="s">
        <v>158</v>
      </c>
      <c r="CW633" s="11" t="s">
        <v>158</v>
      </c>
      <c r="CX633" s="11" t="s">
        <v>154</v>
      </c>
      <c r="CY633" s="11" t="s">
        <v>154</v>
      </c>
      <c r="CZ633" s="11" t="s">
        <v>154</v>
      </c>
      <c r="DA633" s="11" t="s">
        <v>154</v>
      </c>
      <c r="DB633" s="11" t="s">
        <v>154</v>
      </c>
      <c r="DC633" s="11" t="s">
        <v>154</v>
      </c>
      <c r="DD633" s="11" t="s">
        <v>154</v>
      </c>
      <c r="DE633" s="11" t="s">
        <v>154</v>
      </c>
      <c r="DF633" s="11" t="s">
        <v>154</v>
      </c>
      <c r="DG633" s="11" t="s">
        <v>154</v>
      </c>
      <c r="DH633" s="11" t="s">
        <v>154</v>
      </c>
      <c r="DI633" s="11" t="s">
        <v>154</v>
      </c>
      <c r="DJ633" s="11" t="s">
        <v>154</v>
      </c>
      <c r="DK633" s="11" t="s">
        <v>157</v>
      </c>
      <c r="DL633" s="11" t="s">
        <v>157</v>
      </c>
      <c r="DM633" s="11" t="s">
        <v>157</v>
      </c>
      <c r="DN633" s="11" t="s">
        <v>157</v>
      </c>
      <c r="DO633" s="11" t="s">
        <v>157</v>
      </c>
      <c r="DP633" s="11" t="s">
        <v>157</v>
      </c>
      <c r="DQ633" s="11" t="s">
        <v>157</v>
      </c>
      <c r="DR633" s="11" t="s">
        <v>157</v>
      </c>
      <c r="DS633" s="11" t="s">
        <v>157</v>
      </c>
      <c r="DT633" s="11" t="s">
        <v>157</v>
      </c>
      <c r="DU633" s="11" t="s">
        <v>157</v>
      </c>
      <c r="DV633" s="11" t="s">
        <v>157</v>
      </c>
      <c r="DW633" s="11" t="s">
        <v>157</v>
      </c>
      <c r="DX633" s="11" t="b">
        <v>1</v>
      </c>
      <c r="DY633" s="11" t="b">
        <v>1</v>
      </c>
      <c r="DZ633" s="11" t="b">
        <v>1</v>
      </c>
      <c r="EA633" s="11" t="b">
        <v>1</v>
      </c>
      <c r="EB633" s="11" t="b">
        <v>1</v>
      </c>
      <c r="EC633" s="11" t="b">
        <v>1</v>
      </c>
      <c r="ED633" s="11" t="b">
        <v>1</v>
      </c>
      <c r="EE633" s="11" t="b">
        <v>1</v>
      </c>
      <c r="EF633" s="11" t="b">
        <v>1</v>
      </c>
      <c r="EG633" s="11" t="b">
        <v>1</v>
      </c>
      <c r="EH633" s="11" t="b">
        <v>1</v>
      </c>
      <c r="EI633" s="11" t="b">
        <v>1</v>
      </c>
      <c r="EJ633" s="11" t="b">
        <v>1</v>
      </c>
      <c r="EK633" s="11">
        <v>3.5566E-2</v>
      </c>
      <c r="EL633" s="11">
        <v>9.1902999999999999E-2</v>
      </c>
      <c r="EM633" s="11">
        <v>3.7343000000000001E-2</v>
      </c>
      <c r="EN633" s="11">
        <v>3.6817000000000003E-2</v>
      </c>
      <c r="EO633" s="11">
        <v>3.1348000000000001E-2</v>
      </c>
      <c r="EP633" s="11">
        <v>3.0179999999999998E-2</v>
      </c>
      <c r="EQ633" s="11">
        <v>3.6498000000000003E-2</v>
      </c>
      <c r="ER633" s="11">
        <v>3.8476000000000003E-2</v>
      </c>
      <c r="ES633" s="11">
        <v>3.4659000000000002E-2</v>
      </c>
      <c r="ET633" s="11">
        <v>3.1884999999999997E-2</v>
      </c>
      <c r="EU633" s="11">
        <v>0.75665700000000002</v>
      </c>
      <c r="EV633" s="11">
        <v>4.8057000000000002E-2</v>
      </c>
      <c r="EW633" s="11">
        <v>3.6165999999999997E-2</v>
      </c>
      <c r="EX633" s="11" t="s">
        <v>533</v>
      </c>
      <c r="EY633" s="11" t="str">
        <f>VLOOKUP(Table8[[#This Row],[Candidate Detail Answer: City]],cities,2,FALSE)</f>
        <v>Warminster</v>
      </c>
      <c r="EZ633" s="11" t="str">
        <f>VLOOKUP(Table8[[#This Row],[Candidate Detail Answer: City]],cities,3,FALSE)</f>
        <v>PA</v>
      </c>
      <c r="FA633" s="21">
        <f>VLOOKUP(Table8[[#This Row],[Candidate Detail Answer: City]],cities,4,FALSE)</f>
        <v>18974</v>
      </c>
      <c r="FB633" s="11" t="s">
        <v>271</v>
      </c>
      <c r="FC633" s="11" t="str">
        <f>VLOOKUP(Table8[[#This Row],[Candidate Detail Answer: Major]],majors_final,3,FALSE)</f>
        <v>Full Stack Development</v>
      </c>
      <c r="FD633" s="11" t="str">
        <f>VLOOKUP(Table8[[#This Row],[Candidate Detail Answer: Major]],majors_final,4,FALSE)</f>
        <v>IT-development focused</v>
      </c>
      <c r="FE633" s="11">
        <f>VLOOKUP(Table8[[#This Row],[Candidate Detail Answer: Major]],majors_final,5,FALSE)</f>
        <v>0</v>
      </c>
      <c r="FF633" s="11">
        <f>VLOOKUP(Table8[[#This Row],[Candidate Detail Answer: Major]],majors_final,6,FALSE)</f>
        <v>0</v>
      </c>
      <c r="FG633" s="5"/>
      <c r="FH633" s="5"/>
      <c r="FI633" s="11"/>
    </row>
    <row r="634" spans="1:165" ht="12.75" x14ac:dyDescent="0.2">
      <c r="A634" s="11">
        <v>33750671</v>
      </c>
      <c r="B634" s="11">
        <v>45381874</v>
      </c>
      <c r="C634" s="11">
        <v>49745.1847222219</v>
      </c>
      <c r="D634" s="11" t="s">
        <v>153</v>
      </c>
      <c r="E634" s="11">
        <v>345600</v>
      </c>
      <c r="F634" s="11">
        <v>52144374</v>
      </c>
      <c r="G634" s="11">
        <v>49497.015972223096</v>
      </c>
      <c r="H634" s="11">
        <v>48936.093749998901</v>
      </c>
      <c r="I634" s="11">
        <v>374038</v>
      </c>
      <c r="J634" s="11">
        <v>1</v>
      </c>
      <c r="K634" s="11">
        <v>192</v>
      </c>
      <c r="L634" s="11">
        <v>107117</v>
      </c>
      <c r="M634" s="11">
        <v>131</v>
      </c>
      <c r="N634" s="11">
        <v>130.5</v>
      </c>
      <c r="O634" s="11">
        <v>92</v>
      </c>
      <c r="P634" s="11">
        <v>99.61</v>
      </c>
      <c r="Q634" s="11">
        <v>219024</v>
      </c>
      <c r="R634" s="11" t="s">
        <v>154</v>
      </c>
      <c r="S634" s="11" t="s">
        <v>155</v>
      </c>
      <c r="T634" s="11" t="s">
        <v>208</v>
      </c>
      <c r="U634" s="11">
        <v>0</v>
      </c>
      <c r="V634" s="11" t="s">
        <v>154</v>
      </c>
      <c r="W634" s="11" t="s">
        <v>157</v>
      </c>
      <c r="X634" s="11"/>
      <c r="Y634" s="11">
        <v>0.5</v>
      </c>
      <c r="Z634" s="11">
        <v>10</v>
      </c>
      <c r="AA634" s="11">
        <v>10</v>
      </c>
      <c r="AB634" s="11">
        <v>10</v>
      </c>
      <c r="AC634" s="11">
        <v>10</v>
      </c>
      <c r="AD634" s="11">
        <v>10</v>
      </c>
      <c r="AE634" s="11">
        <v>10</v>
      </c>
      <c r="AF634" s="11">
        <v>10</v>
      </c>
      <c r="AG634" s="11">
        <v>10</v>
      </c>
      <c r="AH634" s="11">
        <v>10</v>
      </c>
      <c r="AI634" s="11">
        <v>10</v>
      </c>
      <c r="AJ634" s="11">
        <v>10</v>
      </c>
      <c r="AK634" s="11">
        <v>10</v>
      </c>
      <c r="AL634" s="11">
        <v>10</v>
      </c>
      <c r="AM634" s="11">
        <v>120.5</v>
      </c>
      <c r="AN634" s="11">
        <v>60</v>
      </c>
      <c r="AO634" s="11">
        <v>10</v>
      </c>
      <c r="AP634" s="11">
        <v>120</v>
      </c>
      <c r="AQ634" s="11">
        <v>60</v>
      </c>
      <c r="AR634" s="11">
        <v>40</v>
      </c>
      <c r="AS634" s="11">
        <v>0.5</v>
      </c>
      <c r="AT634" s="11">
        <v>130</v>
      </c>
      <c r="AU634" s="11">
        <v>490</v>
      </c>
      <c r="AV634" s="11">
        <v>8705</v>
      </c>
      <c r="AW634" s="11">
        <v>2891</v>
      </c>
      <c r="AX634" s="11">
        <v>8007</v>
      </c>
      <c r="AY634" s="11">
        <v>29372</v>
      </c>
      <c r="AZ634" s="11">
        <v>2328</v>
      </c>
      <c r="BA634" s="11">
        <v>10563</v>
      </c>
      <c r="BB634" s="11">
        <v>6009</v>
      </c>
      <c r="BC634" s="11">
        <v>1486</v>
      </c>
      <c r="BD634" s="11">
        <v>2372</v>
      </c>
      <c r="BE634" s="11">
        <v>3371</v>
      </c>
      <c r="BF634" s="11">
        <v>2159</v>
      </c>
      <c r="BG634" s="11">
        <v>14748</v>
      </c>
      <c r="BH634" s="11">
        <v>49374</v>
      </c>
      <c r="BI634" s="11">
        <v>11</v>
      </c>
      <c r="BJ634" s="11">
        <v>11</v>
      </c>
      <c r="BK634" s="11">
        <v>9</v>
      </c>
      <c r="BL634" s="11">
        <v>14</v>
      </c>
      <c r="BM634" s="11">
        <v>10</v>
      </c>
      <c r="BN634" s="11">
        <v>11</v>
      </c>
      <c r="BO634" s="11">
        <v>11</v>
      </c>
      <c r="BP634" s="11">
        <v>14</v>
      </c>
      <c r="BQ634" s="11">
        <v>13</v>
      </c>
      <c r="BR634" s="11">
        <v>14</v>
      </c>
      <c r="BS634" s="11">
        <v>17</v>
      </c>
      <c r="BT634" s="11">
        <v>22</v>
      </c>
      <c r="BU634" s="11">
        <v>28</v>
      </c>
      <c r="BV634" s="11">
        <v>37</v>
      </c>
      <c r="BW634" s="11">
        <v>5</v>
      </c>
      <c r="BX634" s="11">
        <v>10</v>
      </c>
      <c r="BY634" s="11">
        <v>4</v>
      </c>
      <c r="BZ634" s="11">
        <v>5</v>
      </c>
      <c r="CA634" s="11">
        <v>14</v>
      </c>
      <c r="CB634" s="11">
        <v>12</v>
      </c>
      <c r="CC634" s="11">
        <v>6</v>
      </c>
      <c r="CD634" s="11">
        <v>11</v>
      </c>
      <c r="CE634" s="11">
        <v>4</v>
      </c>
      <c r="CF634" s="11">
        <v>14</v>
      </c>
      <c r="CG634" s="11">
        <v>4</v>
      </c>
      <c r="CH634" s="11">
        <v>17</v>
      </c>
      <c r="CI634" s="11"/>
      <c r="CJ634" s="11"/>
      <c r="CK634" s="11" t="s">
        <v>158</v>
      </c>
      <c r="CL634" s="11" t="s">
        <v>158</v>
      </c>
      <c r="CM634" s="11" t="s">
        <v>158</v>
      </c>
      <c r="CN634" s="11" t="s">
        <v>158</v>
      </c>
      <c r="CO634" s="11" t="s">
        <v>158</v>
      </c>
      <c r="CP634" s="11" t="s">
        <v>158</v>
      </c>
      <c r="CQ634" s="11" t="s">
        <v>158</v>
      </c>
      <c r="CR634" s="11" t="s">
        <v>158</v>
      </c>
      <c r="CS634" s="11" t="s">
        <v>158</v>
      </c>
      <c r="CT634" s="11" t="s">
        <v>158</v>
      </c>
      <c r="CU634" s="11" t="s">
        <v>158</v>
      </c>
      <c r="CV634" s="11" t="s">
        <v>158</v>
      </c>
      <c r="CW634" s="11" t="s">
        <v>158</v>
      </c>
      <c r="CX634" s="11" t="s">
        <v>154</v>
      </c>
      <c r="CY634" s="11" t="s">
        <v>154</v>
      </c>
      <c r="CZ634" s="11" t="s">
        <v>154</v>
      </c>
      <c r="DA634" s="11" t="s">
        <v>154</v>
      </c>
      <c r="DB634" s="11" t="s">
        <v>154</v>
      </c>
      <c r="DC634" s="11" t="s">
        <v>154</v>
      </c>
      <c r="DD634" s="11" t="s">
        <v>154</v>
      </c>
      <c r="DE634" s="11" t="s">
        <v>154</v>
      </c>
      <c r="DF634" s="11" t="s">
        <v>154</v>
      </c>
      <c r="DG634" s="11" t="s">
        <v>154</v>
      </c>
      <c r="DH634" s="11" t="s">
        <v>154</v>
      </c>
      <c r="DI634" s="11" t="s">
        <v>154</v>
      </c>
      <c r="DJ634" s="11" t="s">
        <v>154</v>
      </c>
      <c r="DK634" s="11" t="s">
        <v>157</v>
      </c>
      <c r="DL634" s="11" t="s">
        <v>157</v>
      </c>
      <c r="DM634" s="11" t="s">
        <v>157</v>
      </c>
      <c r="DN634" s="11" t="s">
        <v>157</v>
      </c>
      <c r="DO634" s="11" t="s">
        <v>157</v>
      </c>
      <c r="DP634" s="11" t="s">
        <v>157</v>
      </c>
      <c r="DQ634" s="11" t="s">
        <v>157</v>
      </c>
      <c r="DR634" s="11" t="s">
        <v>157</v>
      </c>
      <c r="DS634" s="11" t="s">
        <v>157</v>
      </c>
      <c r="DT634" s="11" t="s">
        <v>157</v>
      </c>
      <c r="DU634" s="11" t="s">
        <v>157</v>
      </c>
      <c r="DV634" s="11" t="s">
        <v>157</v>
      </c>
      <c r="DW634" s="11" t="s">
        <v>157</v>
      </c>
      <c r="DX634" s="11" t="b">
        <v>1</v>
      </c>
      <c r="DY634" s="11" t="b">
        <v>1</v>
      </c>
      <c r="DZ634" s="11" t="b">
        <v>1</v>
      </c>
      <c r="EA634" s="11" t="b">
        <v>1</v>
      </c>
      <c r="EB634" s="11" t="b">
        <v>1</v>
      </c>
      <c r="EC634" s="11" t="b">
        <v>1</v>
      </c>
      <c r="ED634" s="11" t="b">
        <v>1</v>
      </c>
      <c r="EE634" s="11" t="b">
        <v>1</v>
      </c>
      <c r="EF634" s="11" t="b">
        <v>1</v>
      </c>
      <c r="EG634" s="11" t="b">
        <v>1</v>
      </c>
      <c r="EH634" s="11" t="b">
        <v>1</v>
      </c>
      <c r="EI634" s="11" t="b">
        <v>1</v>
      </c>
      <c r="EJ634" s="11" t="b">
        <v>1</v>
      </c>
      <c r="EK634" s="11">
        <v>3.1220999999999999E-2</v>
      </c>
      <c r="EL634" s="11">
        <v>3.2157999999999999E-2</v>
      </c>
      <c r="EM634" s="11">
        <v>3.7380999999999998E-2</v>
      </c>
      <c r="EN634" s="11">
        <v>3.4805000000000003E-2</v>
      </c>
      <c r="EO634" s="11">
        <v>3.4298000000000002E-2</v>
      </c>
      <c r="EP634" s="11">
        <v>2.6901999999999999E-2</v>
      </c>
      <c r="EQ634" s="11">
        <v>3.1787999999999997E-2</v>
      </c>
      <c r="ER634" s="11">
        <v>3.3785000000000003E-2</v>
      </c>
      <c r="ES634" s="11">
        <v>3.8704000000000002E-2</v>
      </c>
      <c r="ET634" s="11">
        <v>4.4167999999999999E-2</v>
      </c>
      <c r="EU634" s="11">
        <v>4.1234E-2</v>
      </c>
      <c r="EV634" s="11">
        <v>3.6159999999999998E-2</v>
      </c>
      <c r="EW634" s="11">
        <v>1.5982E-2</v>
      </c>
      <c r="EX634" s="11" t="s">
        <v>445</v>
      </c>
      <c r="EY634" s="11" t="str">
        <f>VLOOKUP(Table8[[#This Row],[Candidate Detail Answer: City]],cities,2,FALSE)</f>
        <v>Waterloo</v>
      </c>
      <c r="EZ634" s="11" t="str">
        <f>VLOOKUP(Table8[[#This Row],[Candidate Detail Answer: City]],cities,3,FALSE)</f>
        <v>IA</v>
      </c>
      <c r="FA634" s="21">
        <f>VLOOKUP(Table8[[#This Row],[Candidate Detail Answer: City]],cities,4,FALSE)</f>
        <v>50701</v>
      </c>
      <c r="FB634" s="11" t="s">
        <v>233</v>
      </c>
      <c r="FC634" s="11" t="str">
        <f>VLOOKUP(Table8[[#This Row],[Candidate Detail Answer: Major]],majors_final,3,FALSE)</f>
        <v>Software Development</v>
      </c>
      <c r="FD634" s="11" t="str">
        <f>VLOOKUP(Table8[[#This Row],[Candidate Detail Answer: Major]],majors_final,4,FALSE)</f>
        <v>IT-development focused</v>
      </c>
      <c r="FE634" s="11">
        <f>VLOOKUP(Table8[[#This Row],[Candidate Detail Answer: Major]],majors_final,5,FALSE)</f>
        <v>0</v>
      </c>
      <c r="FF634" s="11">
        <f>VLOOKUP(Table8[[#This Row],[Candidate Detail Answer: Major]],majors_final,6,FALSE)</f>
        <v>0</v>
      </c>
      <c r="FG634" s="5"/>
      <c r="FH634" s="5"/>
      <c r="FI634" s="11"/>
    </row>
    <row r="635" spans="1:165" ht="12.75" x14ac:dyDescent="0.2">
      <c r="A635" s="11">
        <v>52101962</v>
      </c>
      <c r="B635" s="11">
        <v>73848104</v>
      </c>
      <c r="C635" s="11">
        <v>55447.670833332697</v>
      </c>
      <c r="D635" s="11" t="s">
        <v>153</v>
      </c>
      <c r="E635" s="11">
        <v>345600</v>
      </c>
      <c r="F635" s="11">
        <v>79120184</v>
      </c>
      <c r="G635" s="11">
        <v>55015.731250001802</v>
      </c>
      <c r="H635" s="11">
        <v>53808.368055553197</v>
      </c>
      <c r="I635" s="11">
        <v>337346</v>
      </c>
      <c r="J635" s="11">
        <v>2</v>
      </c>
      <c r="K635" s="11">
        <v>5</v>
      </c>
      <c r="L635" s="11">
        <v>342</v>
      </c>
      <c r="M635" s="11">
        <v>131</v>
      </c>
      <c r="N635" s="11">
        <v>90.5</v>
      </c>
      <c r="O635" s="11">
        <v>92</v>
      </c>
      <c r="P635" s="11">
        <v>69.08</v>
      </c>
      <c r="Q635" s="11">
        <v>308623</v>
      </c>
      <c r="R635" s="11" t="s">
        <v>154</v>
      </c>
      <c r="S635" s="11" t="s">
        <v>155</v>
      </c>
      <c r="T635" s="11" t="s">
        <v>208</v>
      </c>
      <c r="U635" s="11">
        <v>15</v>
      </c>
      <c r="V635" s="11" t="s">
        <v>154</v>
      </c>
      <c r="W635" s="11" t="s">
        <v>157</v>
      </c>
      <c r="X635" s="11">
        <v>5</v>
      </c>
      <c r="Y635" s="11">
        <v>0.5</v>
      </c>
      <c r="Z635" s="11">
        <v>10</v>
      </c>
      <c r="AA635" s="11">
        <v>10</v>
      </c>
      <c r="AB635" s="11">
        <v>10</v>
      </c>
      <c r="AC635" s="11">
        <v>10</v>
      </c>
      <c r="AD635" s="11">
        <v>0</v>
      </c>
      <c r="AE635" s="11">
        <v>0</v>
      </c>
      <c r="AF635" s="11">
        <v>10</v>
      </c>
      <c r="AG635" s="11">
        <v>10</v>
      </c>
      <c r="AH635" s="11">
        <v>10</v>
      </c>
      <c r="AI635" s="11">
        <v>10</v>
      </c>
      <c r="AJ635" s="11">
        <v>10</v>
      </c>
      <c r="AK635" s="11">
        <v>0</v>
      </c>
      <c r="AL635" s="11">
        <v>0</v>
      </c>
      <c r="AM635" s="11">
        <v>80.5</v>
      </c>
      <c r="AN635" s="11">
        <v>60</v>
      </c>
      <c r="AO635" s="11">
        <v>0</v>
      </c>
      <c r="AP635" s="11">
        <v>90</v>
      </c>
      <c r="AQ635" s="11">
        <v>40</v>
      </c>
      <c r="AR635" s="11">
        <v>30</v>
      </c>
      <c r="AS635" s="11">
        <v>0.5</v>
      </c>
      <c r="AT635" s="11">
        <v>90</v>
      </c>
      <c r="AU635" s="11">
        <v>16</v>
      </c>
      <c r="AV635" s="11">
        <v>6851</v>
      </c>
      <c r="AW635" s="11">
        <v>334</v>
      </c>
      <c r="AX635" s="11">
        <v>251</v>
      </c>
      <c r="AY635" s="11">
        <v>641</v>
      </c>
      <c r="AZ635" s="11">
        <v>3058</v>
      </c>
      <c r="BA635" s="11">
        <v>1889</v>
      </c>
      <c r="BB635" s="11">
        <v>2577</v>
      </c>
      <c r="BC635" s="11">
        <v>723</v>
      </c>
      <c r="BD635" s="11">
        <v>942</v>
      </c>
      <c r="BE635" s="11">
        <v>4973</v>
      </c>
      <c r="BF635" s="11">
        <v>862</v>
      </c>
      <c r="BG635" s="11">
        <v>2544</v>
      </c>
      <c r="BH635" s="11">
        <v>2819</v>
      </c>
      <c r="BI635" s="11">
        <v>5</v>
      </c>
      <c r="BJ635" s="11">
        <v>6</v>
      </c>
      <c r="BK635" s="11">
        <v>5</v>
      </c>
      <c r="BL635" s="11">
        <v>5</v>
      </c>
      <c r="BM635" s="11">
        <v>4</v>
      </c>
      <c r="BN635" s="11">
        <v>5</v>
      </c>
      <c r="BO635" s="11">
        <v>5</v>
      </c>
      <c r="BP635" s="11">
        <v>5</v>
      </c>
      <c r="BQ635" s="11">
        <v>6</v>
      </c>
      <c r="BR635" s="11">
        <v>5</v>
      </c>
      <c r="BS635" s="11">
        <v>4</v>
      </c>
      <c r="BT635" s="11">
        <v>4</v>
      </c>
      <c r="BU635" s="11">
        <v>10</v>
      </c>
      <c r="BV635" s="11">
        <v>79</v>
      </c>
      <c r="BW635" s="11">
        <v>4</v>
      </c>
      <c r="BX635" s="11">
        <v>5</v>
      </c>
      <c r="BY635" s="11">
        <v>7</v>
      </c>
      <c r="BZ635" s="11">
        <v>26</v>
      </c>
      <c r="CA635" s="11">
        <v>8</v>
      </c>
      <c r="CB635" s="11">
        <v>34</v>
      </c>
      <c r="CC635" s="11">
        <v>8</v>
      </c>
      <c r="CD635" s="11">
        <v>11</v>
      </c>
      <c r="CE635" s="11">
        <v>55</v>
      </c>
      <c r="CF635" s="11">
        <v>10</v>
      </c>
      <c r="CG635" s="11">
        <v>22</v>
      </c>
      <c r="CH635" s="11">
        <v>30</v>
      </c>
      <c r="CI635" s="11"/>
      <c r="CJ635" s="11"/>
      <c r="CK635" s="11" t="s">
        <v>158</v>
      </c>
      <c r="CL635" s="11" t="s">
        <v>158</v>
      </c>
      <c r="CM635" s="11" t="s">
        <v>158</v>
      </c>
      <c r="CN635" s="11" t="s">
        <v>158</v>
      </c>
      <c r="CO635" s="11" t="s">
        <v>158</v>
      </c>
      <c r="CP635" s="11" t="s">
        <v>158</v>
      </c>
      <c r="CQ635" s="11" t="s">
        <v>158</v>
      </c>
      <c r="CR635" s="11" t="s">
        <v>158</v>
      </c>
      <c r="CS635" s="11" t="s">
        <v>158</v>
      </c>
      <c r="CT635" s="11" t="s">
        <v>158</v>
      </c>
      <c r="CU635" s="11" t="s">
        <v>158</v>
      </c>
      <c r="CV635" s="11" t="s">
        <v>158</v>
      </c>
      <c r="CW635" s="11" t="s">
        <v>158</v>
      </c>
      <c r="CX635" s="11" t="s">
        <v>154</v>
      </c>
      <c r="CY635" s="11" t="s">
        <v>154</v>
      </c>
      <c r="CZ635" s="11" t="s">
        <v>154</v>
      </c>
      <c r="DA635" s="11" t="s">
        <v>154</v>
      </c>
      <c r="DB635" s="11" t="s">
        <v>154</v>
      </c>
      <c r="DC635" s="11" t="s">
        <v>154</v>
      </c>
      <c r="DD635" s="11" t="s">
        <v>154</v>
      </c>
      <c r="DE635" s="11" t="s">
        <v>154</v>
      </c>
      <c r="DF635" s="11" t="s">
        <v>154</v>
      </c>
      <c r="DG635" s="11" t="s">
        <v>154</v>
      </c>
      <c r="DH635" s="11" t="s">
        <v>154</v>
      </c>
      <c r="DI635" s="11" t="s">
        <v>154</v>
      </c>
      <c r="DJ635" s="11" t="s">
        <v>154</v>
      </c>
      <c r="DK635" s="11" t="s">
        <v>157</v>
      </c>
      <c r="DL635" s="11" t="s">
        <v>157</v>
      </c>
      <c r="DM635" s="11" t="s">
        <v>157</v>
      </c>
      <c r="DN635" s="11" t="s">
        <v>157</v>
      </c>
      <c r="DO635" s="11" t="s">
        <v>157</v>
      </c>
      <c r="DP635" s="11" t="s">
        <v>157</v>
      </c>
      <c r="DQ635" s="11" t="s">
        <v>157</v>
      </c>
      <c r="DR635" s="11" t="s">
        <v>157</v>
      </c>
      <c r="DS635" s="11" t="s">
        <v>157</v>
      </c>
      <c r="DT635" s="11" t="s">
        <v>157</v>
      </c>
      <c r="DU635" s="11" t="s">
        <v>157</v>
      </c>
      <c r="DV635" s="11" t="s">
        <v>157</v>
      </c>
      <c r="DW635" s="11" t="s">
        <v>157</v>
      </c>
      <c r="DX635" s="11" t="b">
        <v>1</v>
      </c>
      <c r="DY635" s="11" t="b">
        <v>1</v>
      </c>
      <c r="DZ635" s="11" t="b">
        <v>1</v>
      </c>
      <c r="EA635" s="11" t="b">
        <v>1</v>
      </c>
      <c r="EB635" s="11" t="b">
        <v>0</v>
      </c>
      <c r="EC635" s="11" t="b">
        <v>0</v>
      </c>
      <c r="ED635" s="11" t="b">
        <v>1</v>
      </c>
      <c r="EE635" s="11" t="b">
        <v>1</v>
      </c>
      <c r="EF635" s="11" t="b">
        <v>1</v>
      </c>
      <c r="EG635" s="11" t="b">
        <v>1</v>
      </c>
      <c r="EH635" s="11" t="b">
        <v>1</v>
      </c>
      <c r="EI635" s="11" t="b">
        <v>0</v>
      </c>
      <c r="EJ635" s="11" t="b">
        <v>0</v>
      </c>
      <c r="EK635" s="11">
        <v>0.11243499999999999</v>
      </c>
      <c r="EL635" s="11">
        <v>0.47132400000000002</v>
      </c>
      <c r="EM635" s="11">
        <v>3.0627000000000001E-2</v>
      </c>
      <c r="EN635" s="11">
        <v>3.5825999999999997E-2</v>
      </c>
      <c r="EO635" s="11">
        <v>2.9347999999999999E-2</v>
      </c>
      <c r="EP635" s="11">
        <v>6.5394999999999995E-2</v>
      </c>
      <c r="EQ635" s="11">
        <v>3.1736E-2</v>
      </c>
      <c r="ER635" s="11">
        <v>3.4430000000000002E-2</v>
      </c>
      <c r="ES635" s="11">
        <v>0.19619300000000001</v>
      </c>
      <c r="ET635" s="11">
        <v>3.2319000000000001E-2</v>
      </c>
      <c r="EU635" s="11">
        <v>3.8931E-2</v>
      </c>
      <c r="EV635" s="11">
        <v>4.1169999999999998E-2</v>
      </c>
      <c r="EW635" s="11">
        <v>3.1904000000000002E-2</v>
      </c>
      <c r="EX635" s="11" t="s">
        <v>459</v>
      </c>
      <c r="EY635" s="11" t="str">
        <f>VLOOKUP(Table8[[#This Row],[Candidate Detail Answer: City]],cities,2,FALSE)</f>
        <v>Watertown</v>
      </c>
      <c r="EZ635" s="11" t="str">
        <f>VLOOKUP(Table8[[#This Row],[Candidate Detail Answer: City]],cities,3,FALSE)</f>
        <v>MA</v>
      </c>
      <c r="FA635" s="21">
        <f>VLOOKUP(Table8[[#This Row],[Candidate Detail Answer: City]],cities,4,FALSE)</f>
        <v>2472</v>
      </c>
      <c r="FB635" s="11" t="s">
        <v>326</v>
      </c>
      <c r="FC635" s="11" t="str">
        <f>VLOOKUP(Table8[[#This Row],[Candidate Detail Answer: Major]],majors_final,3,FALSE)</f>
        <v>Information Systems</v>
      </c>
      <c r="FD635" s="11" t="str">
        <f>VLOOKUP(Table8[[#This Row],[Candidate Detail Answer: Major]],majors_final,4,FALSE)</f>
        <v>IT non-development</v>
      </c>
      <c r="FE635" s="11">
        <f>VLOOKUP(Table8[[#This Row],[Candidate Detail Answer: Major]],majors_final,5,FALSE)</f>
        <v>0</v>
      </c>
      <c r="FF635" s="11">
        <f>VLOOKUP(Table8[[#This Row],[Candidate Detail Answer: Major]],majors_final,6,FALSE)</f>
        <v>0</v>
      </c>
      <c r="FG635" s="5"/>
      <c r="FH635" s="5"/>
      <c r="FI635" s="11"/>
    </row>
    <row r="636" spans="1:165" ht="12.75" x14ac:dyDescent="0.2">
      <c r="A636" s="11">
        <v>52101981</v>
      </c>
      <c r="B636" s="11">
        <v>73848142</v>
      </c>
      <c r="C636" s="11">
        <v>52113.909722221797</v>
      </c>
      <c r="D636" s="11" t="s">
        <v>153</v>
      </c>
      <c r="E636" s="11">
        <v>345600</v>
      </c>
      <c r="F636" s="11">
        <v>77824758</v>
      </c>
      <c r="G636" s="11">
        <v>55376.956250001902</v>
      </c>
      <c r="H636" s="11">
        <v>54127.280555553101</v>
      </c>
      <c r="I636" s="11">
        <v>335915</v>
      </c>
      <c r="J636" s="11">
        <v>1</v>
      </c>
      <c r="K636" s="11">
        <v>319</v>
      </c>
      <c r="L636" s="11">
        <v>124907</v>
      </c>
      <c r="M636" s="11">
        <v>131</v>
      </c>
      <c r="N636" s="11">
        <v>121</v>
      </c>
      <c r="O636" s="11">
        <v>92</v>
      </c>
      <c r="P636" s="11">
        <v>92.36</v>
      </c>
      <c r="Q636" s="11">
        <v>209342</v>
      </c>
      <c r="R636" s="11" t="s">
        <v>154</v>
      </c>
      <c r="S636" s="11" t="s">
        <v>155</v>
      </c>
      <c r="T636" s="11" t="s">
        <v>208</v>
      </c>
      <c r="U636" s="11">
        <v>0</v>
      </c>
      <c r="V636" s="11" t="s">
        <v>154</v>
      </c>
      <c r="W636" s="11" t="s">
        <v>157</v>
      </c>
      <c r="X636" s="11">
        <v>2</v>
      </c>
      <c r="Y636" s="11">
        <v>1</v>
      </c>
      <c r="Z636" s="11">
        <v>10</v>
      </c>
      <c r="AA636" s="11">
        <v>10</v>
      </c>
      <c r="AB636" s="11">
        <v>10</v>
      </c>
      <c r="AC636" s="11">
        <v>10</v>
      </c>
      <c r="AD636" s="11">
        <v>10</v>
      </c>
      <c r="AE636" s="11">
        <v>10</v>
      </c>
      <c r="AF636" s="11">
        <v>10</v>
      </c>
      <c r="AG636" s="11">
        <v>10</v>
      </c>
      <c r="AH636" s="11">
        <v>10</v>
      </c>
      <c r="AI636" s="11">
        <v>10</v>
      </c>
      <c r="AJ636" s="11">
        <v>10</v>
      </c>
      <c r="AK636" s="11">
        <v>0</v>
      </c>
      <c r="AL636" s="11">
        <v>10</v>
      </c>
      <c r="AM636" s="11">
        <v>111</v>
      </c>
      <c r="AN636" s="11">
        <v>60</v>
      </c>
      <c r="AO636" s="11">
        <v>10</v>
      </c>
      <c r="AP636" s="11">
        <v>110</v>
      </c>
      <c r="AQ636" s="11">
        <v>50</v>
      </c>
      <c r="AR636" s="11">
        <v>30</v>
      </c>
      <c r="AS636" s="11">
        <v>1</v>
      </c>
      <c r="AT636" s="11">
        <v>120</v>
      </c>
      <c r="AU636" s="11">
        <v>215</v>
      </c>
      <c r="AV636" s="11">
        <v>10536</v>
      </c>
      <c r="AW636" s="11">
        <v>4745</v>
      </c>
      <c r="AX636" s="11">
        <v>1495</v>
      </c>
      <c r="AY636" s="11">
        <v>2864</v>
      </c>
      <c r="AZ636" s="11">
        <v>3264</v>
      </c>
      <c r="BA636" s="11">
        <v>1622</v>
      </c>
      <c r="BB636" s="11">
        <v>5709</v>
      </c>
      <c r="BC636" s="11">
        <v>3229</v>
      </c>
      <c r="BD636" s="11">
        <v>1059</v>
      </c>
      <c r="BE636" s="11">
        <v>28867</v>
      </c>
      <c r="BF636" s="11">
        <v>11574</v>
      </c>
      <c r="BG636" s="11">
        <v>39014</v>
      </c>
      <c r="BH636" s="11">
        <v>11835</v>
      </c>
      <c r="BI636" s="11">
        <v>5</v>
      </c>
      <c r="BJ636" s="11">
        <v>5</v>
      </c>
      <c r="BK636" s="11">
        <v>5</v>
      </c>
      <c r="BL636" s="11">
        <v>7</v>
      </c>
      <c r="BM636" s="11">
        <v>4</v>
      </c>
      <c r="BN636" s="11">
        <v>5</v>
      </c>
      <c r="BO636" s="11">
        <v>9</v>
      </c>
      <c r="BP636" s="11">
        <v>7</v>
      </c>
      <c r="BQ636" s="11">
        <v>6</v>
      </c>
      <c r="BR636" s="11">
        <v>6</v>
      </c>
      <c r="BS636" s="11">
        <v>5</v>
      </c>
      <c r="BT636" s="11">
        <v>7</v>
      </c>
      <c r="BU636" s="11">
        <v>25</v>
      </c>
      <c r="BV636" s="11">
        <v>52</v>
      </c>
      <c r="BW636" s="11">
        <v>11</v>
      </c>
      <c r="BX636" s="11">
        <v>10</v>
      </c>
      <c r="BY636" s="11">
        <v>13</v>
      </c>
      <c r="BZ636" s="11">
        <v>13</v>
      </c>
      <c r="CA636" s="11">
        <v>16</v>
      </c>
      <c r="CB636" s="11">
        <v>28</v>
      </c>
      <c r="CC636" s="11">
        <v>13</v>
      </c>
      <c r="CD636" s="11">
        <v>7</v>
      </c>
      <c r="CE636" s="11">
        <v>47</v>
      </c>
      <c r="CF636" s="11">
        <v>8</v>
      </c>
      <c r="CG636" s="11">
        <v>53</v>
      </c>
      <c r="CH636" s="11">
        <v>34</v>
      </c>
      <c r="CI636" s="11"/>
      <c r="CJ636" s="11"/>
      <c r="CK636" s="11" t="s">
        <v>158</v>
      </c>
      <c r="CL636" s="11" t="s">
        <v>158</v>
      </c>
      <c r="CM636" s="11" t="s">
        <v>158</v>
      </c>
      <c r="CN636" s="11" t="s">
        <v>158</v>
      </c>
      <c r="CO636" s="11" t="s">
        <v>158</v>
      </c>
      <c r="CP636" s="11" t="s">
        <v>158</v>
      </c>
      <c r="CQ636" s="11" t="s">
        <v>158</v>
      </c>
      <c r="CR636" s="11" t="s">
        <v>158</v>
      </c>
      <c r="CS636" s="11" t="s">
        <v>158</v>
      </c>
      <c r="CT636" s="11" t="s">
        <v>158</v>
      </c>
      <c r="CU636" s="11" t="s">
        <v>158</v>
      </c>
      <c r="CV636" s="11" t="s">
        <v>158</v>
      </c>
      <c r="CW636" s="11" t="s">
        <v>158</v>
      </c>
      <c r="CX636" s="11" t="s">
        <v>154</v>
      </c>
      <c r="CY636" s="11" t="s">
        <v>154</v>
      </c>
      <c r="CZ636" s="11" t="s">
        <v>154</v>
      </c>
      <c r="DA636" s="11" t="s">
        <v>154</v>
      </c>
      <c r="DB636" s="11" t="s">
        <v>154</v>
      </c>
      <c r="DC636" s="11" t="s">
        <v>154</v>
      </c>
      <c r="DD636" s="11" t="s">
        <v>154</v>
      </c>
      <c r="DE636" s="11" t="s">
        <v>154</v>
      </c>
      <c r="DF636" s="11" t="s">
        <v>154</v>
      </c>
      <c r="DG636" s="11" t="s">
        <v>154</v>
      </c>
      <c r="DH636" s="11" t="s">
        <v>154</v>
      </c>
      <c r="DI636" s="11" t="s">
        <v>154</v>
      </c>
      <c r="DJ636" s="11" t="s">
        <v>154</v>
      </c>
      <c r="DK636" s="11" t="s">
        <v>157</v>
      </c>
      <c r="DL636" s="11" t="s">
        <v>157</v>
      </c>
      <c r="DM636" s="11" t="s">
        <v>157</v>
      </c>
      <c r="DN636" s="11" t="s">
        <v>157</v>
      </c>
      <c r="DO636" s="11" t="s">
        <v>157</v>
      </c>
      <c r="DP636" s="11" t="s">
        <v>157</v>
      </c>
      <c r="DQ636" s="11" t="s">
        <v>157</v>
      </c>
      <c r="DR636" s="11" t="s">
        <v>157</v>
      </c>
      <c r="DS636" s="11" t="s">
        <v>157</v>
      </c>
      <c r="DT636" s="11" t="s">
        <v>157</v>
      </c>
      <c r="DU636" s="11" t="s">
        <v>157</v>
      </c>
      <c r="DV636" s="11" t="s">
        <v>157</v>
      </c>
      <c r="DW636" s="11" t="s">
        <v>157</v>
      </c>
      <c r="DX636" s="11" t="b">
        <v>1</v>
      </c>
      <c r="DY636" s="11" t="b">
        <v>1</v>
      </c>
      <c r="DZ636" s="11" t="b">
        <v>1</v>
      </c>
      <c r="EA636" s="11" t="b">
        <v>1</v>
      </c>
      <c r="EB636" s="11" t="b">
        <v>1</v>
      </c>
      <c r="EC636" s="11" t="b">
        <v>1</v>
      </c>
      <c r="ED636" s="11" t="b">
        <v>1</v>
      </c>
      <c r="EE636" s="11" t="b">
        <v>1</v>
      </c>
      <c r="EF636" s="11" t="b">
        <v>1</v>
      </c>
      <c r="EG636" s="11" t="b">
        <v>1</v>
      </c>
      <c r="EH636" s="11" t="b">
        <v>1</v>
      </c>
      <c r="EI636" s="11" t="b">
        <v>0</v>
      </c>
      <c r="EJ636" s="11" t="b">
        <v>1</v>
      </c>
      <c r="EK636" s="11">
        <v>0.10971599999999999</v>
      </c>
      <c r="EL636" s="11">
        <v>3.1782999999999999E-2</v>
      </c>
      <c r="EM636" s="11">
        <v>2.7737999999999999E-2</v>
      </c>
      <c r="EN636" s="11">
        <v>3.4455E-2</v>
      </c>
      <c r="EO636" s="11">
        <v>0.10019599999999999</v>
      </c>
      <c r="EP636" s="11">
        <v>0.40961599999999998</v>
      </c>
      <c r="EQ636" s="11">
        <v>0.47432999999999997</v>
      </c>
      <c r="ER636" s="11">
        <v>3.2697999999999998E-2</v>
      </c>
      <c r="ES636" s="11">
        <v>3.1573999999999998E-2</v>
      </c>
      <c r="ET636" s="11">
        <v>3.1668000000000002E-2</v>
      </c>
      <c r="EU636" s="11">
        <v>0.10566200000000001</v>
      </c>
      <c r="EV636" s="11">
        <v>3.7844000000000003E-2</v>
      </c>
      <c r="EW636" s="11">
        <v>8.8349999999999998E-2</v>
      </c>
      <c r="EX636" s="11" t="s">
        <v>416</v>
      </c>
      <c r="EY636" s="11" t="str">
        <f>VLOOKUP(Table8[[#This Row],[Candidate Detail Answer: City]],cities,2,FALSE)</f>
        <v>West Chester</v>
      </c>
      <c r="EZ636" s="11" t="str">
        <f>VLOOKUP(Table8[[#This Row],[Candidate Detail Answer: City]],cities,3,FALSE)</f>
        <v>PA</v>
      </c>
      <c r="FA636" s="21">
        <f>VLOOKUP(Table8[[#This Row],[Candidate Detail Answer: City]],cities,4,FALSE)</f>
        <v>19380</v>
      </c>
      <c r="FB636" s="11" t="s">
        <v>417</v>
      </c>
      <c r="FC636" s="11" t="str">
        <f>VLOOKUP(Table8[[#This Row],[Candidate Detail Answer: Major]],majors_final,3,FALSE)</f>
        <v>Business and Administration</v>
      </c>
      <c r="FD636" s="11" t="str">
        <f>VLOOKUP(Table8[[#This Row],[Candidate Detail Answer: Major]],majors_final,4,FALSE)</f>
        <v>Non-IT</v>
      </c>
      <c r="FE636" s="11">
        <f>VLOOKUP(Table8[[#This Row],[Candidate Detail Answer: Major]],majors_final,5,FALSE)</f>
        <v>0</v>
      </c>
      <c r="FF636" s="11">
        <f>VLOOKUP(Table8[[#This Row],[Candidate Detail Answer: Major]],majors_final,6,FALSE)</f>
        <v>0</v>
      </c>
      <c r="FG636" s="5"/>
      <c r="FH636" s="5"/>
      <c r="FI636" s="11"/>
    </row>
    <row r="637" spans="1:165" ht="12.75" x14ac:dyDescent="0.2">
      <c r="A637" s="11">
        <v>40538370</v>
      </c>
      <c r="B637" s="11">
        <v>55212590</v>
      </c>
      <c r="C637" s="11">
        <v>57377.743055554798</v>
      </c>
      <c r="D637" s="11" t="s">
        <v>153</v>
      </c>
      <c r="E637" s="11">
        <v>345600</v>
      </c>
      <c r="F637" s="11">
        <v>62898372</v>
      </c>
      <c r="G637" s="11">
        <v>50821.507638889998</v>
      </c>
      <c r="H637" s="11">
        <v>50105.439583331899</v>
      </c>
      <c r="I637" s="11">
        <v>310183</v>
      </c>
      <c r="J637" s="11">
        <v>1</v>
      </c>
      <c r="K637" s="11">
        <v>0</v>
      </c>
      <c r="L637" s="11">
        <v>0</v>
      </c>
      <c r="M637" s="11">
        <v>131</v>
      </c>
      <c r="N637" s="11">
        <v>131</v>
      </c>
      <c r="O637" s="11">
        <v>92</v>
      </c>
      <c r="P637" s="11">
        <v>100</v>
      </c>
      <c r="Q637" s="11">
        <v>186901</v>
      </c>
      <c r="R637" s="11" t="s">
        <v>154</v>
      </c>
      <c r="S637" s="11" t="s">
        <v>155</v>
      </c>
      <c r="T637" s="11" t="s">
        <v>208</v>
      </c>
      <c r="U637" s="11">
        <v>3</v>
      </c>
      <c r="V637" s="11" t="s">
        <v>154</v>
      </c>
      <c r="W637" s="11" t="s">
        <v>157</v>
      </c>
      <c r="X637" s="11">
        <v>3</v>
      </c>
      <c r="Y637" s="11">
        <v>1</v>
      </c>
      <c r="Z637" s="11">
        <v>10</v>
      </c>
      <c r="AA637" s="11">
        <v>10</v>
      </c>
      <c r="AB637" s="11">
        <v>10</v>
      </c>
      <c r="AC637" s="11">
        <v>10</v>
      </c>
      <c r="AD637" s="11">
        <v>10</v>
      </c>
      <c r="AE637" s="11">
        <v>10</v>
      </c>
      <c r="AF637" s="11">
        <v>10</v>
      </c>
      <c r="AG637" s="11">
        <v>10</v>
      </c>
      <c r="AH637" s="11">
        <v>10</v>
      </c>
      <c r="AI637" s="11">
        <v>10</v>
      </c>
      <c r="AJ637" s="11">
        <v>10</v>
      </c>
      <c r="AK637" s="11">
        <v>10</v>
      </c>
      <c r="AL637" s="11">
        <v>10</v>
      </c>
      <c r="AM637" s="11">
        <v>121</v>
      </c>
      <c r="AN637" s="11">
        <v>60</v>
      </c>
      <c r="AO637" s="11">
        <v>10</v>
      </c>
      <c r="AP637" s="11">
        <v>120</v>
      </c>
      <c r="AQ637" s="11">
        <v>60</v>
      </c>
      <c r="AR637" s="11">
        <v>40</v>
      </c>
      <c r="AS637" s="11">
        <v>1</v>
      </c>
      <c r="AT637" s="11">
        <v>130</v>
      </c>
      <c r="AU637" s="11">
        <v>677</v>
      </c>
      <c r="AV637" s="11">
        <v>22365</v>
      </c>
      <c r="AW637" s="11">
        <v>34206</v>
      </c>
      <c r="AX637" s="11">
        <v>3361</v>
      </c>
      <c r="AY637" s="11">
        <v>6019</v>
      </c>
      <c r="AZ637" s="11">
        <v>10525</v>
      </c>
      <c r="BA637" s="11">
        <v>5409</v>
      </c>
      <c r="BB637" s="11">
        <v>20604</v>
      </c>
      <c r="BC637" s="11">
        <v>4987</v>
      </c>
      <c r="BD637" s="11">
        <v>353</v>
      </c>
      <c r="BE637" s="11">
        <v>2449</v>
      </c>
      <c r="BF637" s="11">
        <v>8749</v>
      </c>
      <c r="BG637" s="11">
        <v>2101</v>
      </c>
      <c r="BH637" s="11">
        <v>1211</v>
      </c>
      <c r="BI637" s="11">
        <v>8</v>
      </c>
      <c r="BJ637" s="11">
        <v>8</v>
      </c>
      <c r="BK637" s="11">
        <v>8</v>
      </c>
      <c r="BL637" s="11">
        <v>10</v>
      </c>
      <c r="BM637" s="11">
        <v>9</v>
      </c>
      <c r="BN637" s="11">
        <v>10</v>
      </c>
      <c r="BO637" s="11">
        <v>10</v>
      </c>
      <c r="BP637" s="11">
        <v>9</v>
      </c>
      <c r="BQ637" s="11">
        <v>8</v>
      </c>
      <c r="BR637" s="11">
        <v>9</v>
      </c>
      <c r="BS637" s="11">
        <v>8</v>
      </c>
      <c r="BT637" s="11">
        <v>11</v>
      </c>
      <c r="BU637" s="11">
        <v>24</v>
      </c>
      <c r="BV637" s="11">
        <v>89</v>
      </c>
      <c r="BW637" s="11">
        <v>63</v>
      </c>
      <c r="BX637" s="11">
        <v>8</v>
      </c>
      <c r="BY637" s="11">
        <v>4</v>
      </c>
      <c r="BZ637" s="11">
        <v>13</v>
      </c>
      <c r="CA637" s="11">
        <v>6</v>
      </c>
      <c r="CB637" s="11">
        <v>19</v>
      </c>
      <c r="CC637" s="11">
        <v>50</v>
      </c>
      <c r="CD637" s="11">
        <v>2</v>
      </c>
      <c r="CE637" s="11">
        <v>18</v>
      </c>
      <c r="CF637" s="11">
        <v>9</v>
      </c>
      <c r="CG637" s="11">
        <v>11</v>
      </c>
      <c r="CH637" s="11">
        <v>5</v>
      </c>
      <c r="CI637" s="11"/>
      <c r="CJ637" s="11"/>
      <c r="CK637" s="11" t="s">
        <v>158</v>
      </c>
      <c r="CL637" s="11" t="s">
        <v>158</v>
      </c>
      <c r="CM637" s="11" t="s">
        <v>158</v>
      </c>
      <c r="CN637" s="11" t="s">
        <v>158</v>
      </c>
      <c r="CO637" s="11" t="s">
        <v>158</v>
      </c>
      <c r="CP637" s="11" t="s">
        <v>158</v>
      </c>
      <c r="CQ637" s="11" t="s">
        <v>158</v>
      </c>
      <c r="CR637" s="11" t="s">
        <v>158</v>
      </c>
      <c r="CS637" s="11" t="s">
        <v>158</v>
      </c>
      <c r="CT637" s="11" t="s">
        <v>158</v>
      </c>
      <c r="CU637" s="11" t="s">
        <v>158</v>
      </c>
      <c r="CV637" s="11" t="s">
        <v>158</v>
      </c>
      <c r="CW637" s="11" t="s">
        <v>158</v>
      </c>
      <c r="CX637" s="11" t="s">
        <v>154</v>
      </c>
      <c r="CY637" s="11" t="s">
        <v>154</v>
      </c>
      <c r="CZ637" s="11" t="s">
        <v>154</v>
      </c>
      <c r="DA637" s="11" t="s">
        <v>154</v>
      </c>
      <c r="DB637" s="11" t="s">
        <v>154</v>
      </c>
      <c r="DC637" s="11" t="s">
        <v>154</v>
      </c>
      <c r="DD637" s="11" t="s">
        <v>154</v>
      </c>
      <c r="DE637" s="11" t="s">
        <v>154</v>
      </c>
      <c r="DF637" s="11" t="s">
        <v>154</v>
      </c>
      <c r="DG637" s="11" t="s">
        <v>154</v>
      </c>
      <c r="DH637" s="11" t="s">
        <v>154</v>
      </c>
      <c r="DI637" s="11" t="s">
        <v>154</v>
      </c>
      <c r="DJ637" s="11" t="s">
        <v>154</v>
      </c>
      <c r="DK637" s="11" t="s">
        <v>157</v>
      </c>
      <c r="DL637" s="11" t="s">
        <v>157</v>
      </c>
      <c r="DM637" s="11" t="s">
        <v>157</v>
      </c>
      <c r="DN637" s="11" t="s">
        <v>157</v>
      </c>
      <c r="DO637" s="11" t="s">
        <v>157</v>
      </c>
      <c r="DP637" s="11" t="s">
        <v>157</v>
      </c>
      <c r="DQ637" s="11" t="s">
        <v>157</v>
      </c>
      <c r="DR637" s="11" t="s">
        <v>157</v>
      </c>
      <c r="DS637" s="11" t="s">
        <v>157</v>
      </c>
      <c r="DT637" s="11" t="s">
        <v>157</v>
      </c>
      <c r="DU637" s="11" t="s">
        <v>157</v>
      </c>
      <c r="DV637" s="11" t="s">
        <v>157</v>
      </c>
      <c r="DW637" s="11" t="s">
        <v>157</v>
      </c>
      <c r="DX637" s="11" t="b">
        <v>1</v>
      </c>
      <c r="DY637" s="11" t="b">
        <v>1</v>
      </c>
      <c r="DZ637" s="11" t="b">
        <v>1</v>
      </c>
      <c r="EA637" s="11" t="b">
        <v>1</v>
      </c>
      <c r="EB637" s="11" t="b">
        <v>1</v>
      </c>
      <c r="EC637" s="11" t="b">
        <v>1</v>
      </c>
      <c r="ED637" s="11" t="b">
        <v>1</v>
      </c>
      <c r="EE637" s="11" t="b">
        <v>1</v>
      </c>
      <c r="EF637" s="11" t="b">
        <v>1</v>
      </c>
      <c r="EG637" s="11" t="b">
        <v>1</v>
      </c>
      <c r="EH637" s="11" t="b">
        <v>1</v>
      </c>
      <c r="EI637" s="11" t="b">
        <v>1</v>
      </c>
      <c r="EJ637" s="11" t="b">
        <v>1</v>
      </c>
      <c r="EK637" s="11">
        <v>6.2493E-2</v>
      </c>
      <c r="EL637" s="11">
        <v>4.4556999999999999E-2</v>
      </c>
      <c r="EM637" s="11">
        <v>3.0335000000000001E-2</v>
      </c>
      <c r="EN637" s="11">
        <v>1.8887000000000001E-2</v>
      </c>
      <c r="EO637" s="11">
        <v>6.6022999999999998E-2</v>
      </c>
      <c r="EP637" s="11">
        <v>2.9163999999999999E-2</v>
      </c>
      <c r="EQ637" s="11">
        <v>6.6875000000000004E-2</v>
      </c>
      <c r="ER637" s="11">
        <v>0.51611499999999999</v>
      </c>
      <c r="ES637" s="11">
        <v>3.1502000000000002E-2</v>
      </c>
      <c r="ET637" s="11">
        <v>3.3043000000000003E-2</v>
      </c>
      <c r="EU637" s="11">
        <v>0.36080099999999998</v>
      </c>
      <c r="EV637" s="11">
        <v>0.34498600000000001</v>
      </c>
      <c r="EW637" s="11">
        <v>1.02356</v>
      </c>
      <c r="EX637" s="11" t="s">
        <v>677</v>
      </c>
      <c r="EY637" s="11" t="str">
        <f>VLOOKUP(Table8[[#This Row],[Candidate Detail Answer: City]],cities,2,FALSE)</f>
        <v>Westerville</v>
      </c>
      <c r="EZ637" s="11" t="str">
        <f>VLOOKUP(Table8[[#This Row],[Candidate Detail Answer: City]],cities,3,FALSE)</f>
        <v>OH</v>
      </c>
      <c r="FA637" s="21">
        <f>VLOOKUP(Table8[[#This Row],[Candidate Detail Answer: City]],cities,4,FALSE)</f>
        <v>43081</v>
      </c>
      <c r="FB637" s="11" t="s">
        <v>210</v>
      </c>
      <c r="FC637" s="11" t="str">
        <f>VLOOKUP(Table8[[#This Row],[Candidate Detail Answer: Major]],majors_final,3,FALSE)</f>
        <v>Computer Science</v>
      </c>
      <c r="FD637" s="11" t="str">
        <f>VLOOKUP(Table8[[#This Row],[Candidate Detail Answer: Major]],majors_final,4,FALSE)</f>
        <v>IT-development focused</v>
      </c>
      <c r="FE637" s="11">
        <f>VLOOKUP(Table8[[#This Row],[Candidate Detail Answer: Major]],majors_final,5,FALSE)</f>
        <v>0</v>
      </c>
      <c r="FF637" s="11">
        <f>VLOOKUP(Table8[[#This Row],[Candidate Detail Answer: Major]],majors_final,6,FALSE)</f>
        <v>0</v>
      </c>
      <c r="FG637" s="5"/>
      <c r="FH637" s="5"/>
      <c r="FI637" s="11"/>
    </row>
    <row r="638" spans="1:165" ht="12.75" x14ac:dyDescent="0.2">
      <c r="A638" s="11">
        <v>52526903</v>
      </c>
      <c r="B638" s="11">
        <v>74634662</v>
      </c>
      <c r="C638" s="11">
        <v>44666.559027777781</v>
      </c>
      <c r="D638" s="11" t="s">
        <v>153</v>
      </c>
      <c r="E638" s="11">
        <v>345600</v>
      </c>
      <c r="F638" s="11">
        <v>78035460</v>
      </c>
      <c r="G638" s="11">
        <v>44666.607638888891</v>
      </c>
      <c r="H638" s="11">
        <v>44667.734722222223</v>
      </c>
      <c r="I638" s="11">
        <v>97373</v>
      </c>
      <c r="J638" s="11">
        <v>1</v>
      </c>
      <c r="K638" s="11">
        <v>51</v>
      </c>
      <c r="L638" s="11">
        <v>60731</v>
      </c>
      <c r="M638" s="11">
        <v>131</v>
      </c>
      <c r="N638" s="11">
        <v>131</v>
      </c>
      <c r="O638" s="11">
        <v>92</v>
      </c>
      <c r="P638" s="11">
        <v>100</v>
      </c>
      <c r="Q638" s="11">
        <v>47973</v>
      </c>
      <c r="R638" s="11" t="s">
        <v>154</v>
      </c>
      <c r="S638" s="11" t="s">
        <v>155</v>
      </c>
      <c r="T638" s="11" t="s">
        <v>208</v>
      </c>
      <c r="U638" s="11">
        <v>34</v>
      </c>
      <c r="V638" s="11" t="s">
        <v>154</v>
      </c>
      <c r="W638" s="11" t="s">
        <v>157</v>
      </c>
      <c r="X638" s="11">
        <v>3</v>
      </c>
      <c r="Y638" s="11">
        <v>1</v>
      </c>
      <c r="Z638" s="11">
        <v>10</v>
      </c>
      <c r="AA638" s="11">
        <v>10</v>
      </c>
      <c r="AB638" s="11">
        <v>10</v>
      </c>
      <c r="AC638" s="11">
        <v>10</v>
      </c>
      <c r="AD638" s="11">
        <v>10</v>
      </c>
      <c r="AE638" s="11">
        <v>10</v>
      </c>
      <c r="AF638" s="11">
        <v>10</v>
      </c>
      <c r="AG638" s="11">
        <v>10</v>
      </c>
      <c r="AH638" s="11">
        <v>10</v>
      </c>
      <c r="AI638" s="11">
        <v>10</v>
      </c>
      <c r="AJ638" s="11">
        <v>10</v>
      </c>
      <c r="AK638" s="11">
        <v>10</v>
      </c>
      <c r="AL638" s="11">
        <v>10</v>
      </c>
      <c r="AM638" s="11">
        <v>121</v>
      </c>
      <c r="AN638" s="11">
        <v>60</v>
      </c>
      <c r="AO638" s="11">
        <v>10</v>
      </c>
      <c r="AP638" s="11">
        <v>120</v>
      </c>
      <c r="AQ638" s="11">
        <v>60</v>
      </c>
      <c r="AR638" s="11">
        <v>40</v>
      </c>
      <c r="AS638" s="11">
        <v>1</v>
      </c>
      <c r="AT638" s="11">
        <v>130</v>
      </c>
      <c r="AU638" s="11">
        <v>15</v>
      </c>
      <c r="AV638" s="11">
        <v>1912</v>
      </c>
      <c r="AW638" s="11">
        <v>495</v>
      </c>
      <c r="AX638" s="11">
        <v>1243</v>
      </c>
      <c r="AY638" s="11">
        <v>940</v>
      </c>
      <c r="AZ638" s="11">
        <v>5606</v>
      </c>
      <c r="BA638" s="11">
        <v>9972</v>
      </c>
      <c r="BB638" s="11">
        <v>464</v>
      </c>
      <c r="BC638" s="11">
        <v>292</v>
      </c>
      <c r="BD638" s="11">
        <v>169</v>
      </c>
      <c r="BE638" s="11">
        <v>3932</v>
      </c>
      <c r="BF638" s="11">
        <v>412</v>
      </c>
      <c r="BG638" s="11">
        <v>4321</v>
      </c>
      <c r="BH638" s="11">
        <v>14189</v>
      </c>
      <c r="BI638" s="11">
        <v>9</v>
      </c>
      <c r="BJ638" s="11">
        <v>10</v>
      </c>
      <c r="BK638" s="11">
        <v>9</v>
      </c>
      <c r="BL638" s="11">
        <v>11</v>
      </c>
      <c r="BM638" s="11">
        <v>8</v>
      </c>
      <c r="BN638" s="11">
        <v>12</v>
      </c>
      <c r="BO638" s="11">
        <v>9</v>
      </c>
      <c r="BP638" s="11">
        <v>10</v>
      </c>
      <c r="BQ638" s="11">
        <v>9</v>
      </c>
      <c r="BR638" s="11">
        <v>11</v>
      </c>
      <c r="BS638" s="11">
        <v>11</v>
      </c>
      <c r="BT638" s="11">
        <v>19</v>
      </c>
      <c r="BU638" s="11">
        <v>27</v>
      </c>
      <c r="BV638" s="11">
        <v>10</v>
      </c>
      <c r="BW638" s="11">
        <v>5</v>
      </c>
      <c r="BX638" s="11">
        <v>6</v>
      </c>
      <c r="BY638" s="11">
        <v>9</v>
      </c>
      <c r="BZ638" s="11">
        <v>37</v>
      </c>
      <c r="CA638" s="11">
        <v>59</v>
      </c>
      <c r="CB638" s="11">
        <v>7</v>
      </c>
      <c r="CC638" s="11">
        <v>6</v>
      </c>
      <c r="CD638" s="11">
        <v>5</v>
      </c>
      <c r="CE638" s="11">
        <v>32</v>
      </c>
      <c r="CF638" s="11">
        <v>5</v>
      </c>
      <c r="CG638" s="11">
        <v>17</v>
      </c>
      <c r="CH638" s="11">
        <v>28</v>
      </c>
      <c r="CI638" s="11"/>
      <c r="CJ638" s="11"/>
      <c r="CK638" s="11" t="s">
        <v>158</v>
      </c>
      <c r="CL638" s="11" t="s">
        <v>158</v>
      </c>
      <c r="CM638" s="11" t="s">
        <v>158</v>
      </c>
      <c r="CN638" s="11" t="s">
        <v>158</v>
      </c>
      <c r="CO638" s="11" t="s">
        <v>158</v>
      </c>
      <c r="CP638" s="11" t="s">
        <v>158</v>
      </c>
      <c r="CQ638" s="11" t="s">
        <v>158</v>
      </c>
      <c r="CR638" s="11" t="s">
        <v>158</v>
      </c>
      <c r="CS638" s="11" t="s">
        <v>158</v>
      </c>
      <c r="CT638" s="11" t="s">
        <v>158</v>
      </c>
      <c r="CU638" s="11" t="s">
        <v>158</v>
      </c>
      <c r="CV638" s="11" t="s">
        <v>158</v>
      </c>
      <c r="CW638" s="11" t="s">
        <v>158</v>
      </c>
      <c r="CX638" s="11" t="s">
        <v>154</v>
      </c>
      <c r="CY638" s="11" t="s">
        <v>154</v>
      </c>
      <c r="CZ638" s="11" t="s">
        <v>154</v>
      </c>
      <c r="DA638" s="11" t="s">
        <v>154</v>
      </c>
      <c r="DB638" s="11" t="s">
        <v>154</v>
      </c>
      <c r="DC638" s="11" t="s">
        <v>154</v>
      </c>
      <c r="DD638" s="11" t="s">
        <v>154</v>
      </c>
      <c r="DE638" s="11" t="s">
        <v>154</v>
      </c>
      <c r="DF638" s="11" t="s">
        <v>154</v>
      </c>
      <c r="DG638" s="11" t="s">
        <v>154</v>
      </c>
      <c r="DH638" s="11" t="s">
        <v>154</v>
      </c>
      <c r="DI638" s="11" t="s">
        <v>154</v>
      </c>
      <c r="DJ638" s="11" t="s">
        <v>154</v>
      </c>
      <c r="DK638" s="11" t="s">
        <v>157</v>
      </c>
      <c r="DL638" s="11" t="s">
        <v>157</v>
      </c>
      <c r="DM638" s="11" t="s">
        <v>157</v>
      </c>
      <c r="DN638" s="11" t="s">
        <v>157</v>
      </c>
      <c r="DO638" s="11" t="s">
        <v>157</v>
      </c>
      <c r="DP638" s="11" t="s">
        <v>157</v>
      </c>
      <c r="DQ638" s="11" t="s">
        <v>157</v>
      </c>
      <c r="DR638" s="11" t="s">
        <v>157</v>
      </c>
      <c r="DS638" s="11" t="s">
        <v>157</v>
      </c>
      <c r="DT638" s="11" t="s">
        <v>157</v>
      </c>
      <c r="DU638" s="11" t="s">
        <v>157</v>
      </c>
      <c r="DV638" s="11" t="s">
        <v>157</v>
      </c>
      <c r="DW638" s="11" t="s">
        <v>157</v>
      </c>
      <c r="DX638" s="11" t="b">
        <v>1</v>
      </c>
      <c r="DY638" s="11" t="b">
        <v>1</v>
      </c>
      <c r="DZ638" s="11" t="b">
        <v>1</v>
      </c>
      <c r="EA638" s="11" t="b">
        <v>1</v>
      </c>
      <c r="EB638" s="11" t="b">
        <v>1</v>
      </c>
      <c r="EC638" s="11" t="b">
        <v>1</v>
      </c>
      <c r="ED638" s="11" t="b">
        <v>1</v>
      </c>
      <c r="EE638" s="11" t="b">
        <v>1</v>
      </c>
      <c r="EF638" s="11" t="b">
        <v>1</v>
      </c>
      <c r="EG638" s="11" t="b">
        <v>1</v>
      </c>
      <c r="EH638" s="11" t="b">
        <v>1</v>
      </c>
      <c r="EI638" s="11" t="b">
        <v>1</v>
      </c>
      <c r="EJ638" s="11" t="b">
        <v>1</v>
      </c>
      <c r="EK638" s="11">
        <v>8.2165811000000005E-2</v>
      </c>
      <c r="EL638" s="11">
        <v>1.8676298000000001E-2</v>
      </c>
      <c r="EM638" s="11">
        <v>1.1256070999999999E-2</v>
      </c>
      <c r="EN638" s="11">
        <v>0.33413268099999999</v>
      </c>
      <c r="EO638" s="11">
        <v>1.2007075000000001E-2</v>
      </c>
      <c r="EP638" s="11">
        <v>1.0960699000000001E-2</v>
      </c>
      <c r="EQ638" s="11">
        <v>6.8372060999999998E-2</v>
      </c>
      <c r="ER638" s="11">
        <v>0.16208455299999999</v>
      </c>
      <c r="ES638" s="11">
        <v>5.4947348999999999E-2</v>
      </c>
      <c r="ET638" s="11">
        <v>4.5971631999999998E-2</v>
      </c>
      <c r="EU638" s="11">
        <v>1.9676612999999999E-2</v>
      </c>
      <c r="EV638" s="11">
        <v>2.6829592999999999E-2</v>
      </c>
      <c r="EW638" s="11">
        <v>2.0649476999999999E-2</v>
      </c>
      <c r="EX638" s="11" t="s">
        <v>657</v>
      </c>
      <c r="EY638" s="11" t="str">
        <f>VLOOKUP(Table8[[#This Row],[Candidate Detail Answer: City]],cities,2,FALSE)</f>
        <v>Westminster</v>
      </c>
      <c r="EZ638" s="11" t="str">
        <f>VLOOKUP(Table8[[#This Row],[Candidate Detail Answer: City]],cities,3,FALSE)</f>
        <v>CO</v>
      </c>
      <c r="FA638" s="21">
        <f>VLOOKUP(Table8[[#This Row],[Candidate Detail Answer: City]],cities,4,FALSE)</f>
        <v>80030</v>
      </c>
      <c r="FB638" s="11" t="s">
        <v>658</v>
      </c>
      <c r="FC638" s="11" t="str">
        <f>VLOOKUP(Table8[[#This Row],[Candidate Detail Answer: Major]],majors_final,3,FALSE)</f>
        <v>Quality Assurance</v>
      </c>
      <c r="FD638" s="11" t="str">
        <f>VLOOKUP(Table8[[#This Row],[Candidate Detail Answer: Major]],majors_final,4,FALSE)</f>
        <v>IT non-development</v>
      </c>
      <c r="FE638" s="11">
        <f>VLOOKUP(Table8[[#This Row],[Candidate Detail Answer: Major]],majors_final,5,FALSE)</f>
        <v>0</v>
      </c>
      <c r="FF638" s="11">
        <f>VLOOKUP(Table8[[#This Row],[Candidate Detail Answer: Major]],majors_final,6,FALSE)</f>
        <v>0</v>
      </c>
      <c r="FG638" s="5"/>
      <c r="FH638" s="5"/>
      <c r="FI638" s="11"/>
    </row>
    <row r="639" spans="1:165" ht="12.75" x14ac:dyDescent="0.2">
      <c r="A639" s="11">
        <v>52101974</v>
      </c>
      <c r="B639" s="11">
        <v>73848128</v>
      </c>
      <c r="C639" s="11">
        <v>55491.536111110501</v>
      </c>
      <c r="D639" s="11" t="s">
        <v>153</v>
      </c>
      <c r="E639" s="11">
        <v>345600</v>
      </c>
      <c r="F639" s="11">
        <v>77824668</v>
      </c>
      <c r="G639" s="11">
        <v>55256.547916668598</v>
      </c>
      <c r="H639" s="11">
        <v>54020.976388886498</v>
      </c>
      <c r="I639" s="11">
        <v>345598</v>
      </c>
      <c r="J639" s="11">
        <v>1</v>
      </c>
      <c r="K639" s="11">
        <v>17</v>
      </c>
      <c r="L639" s="11">
        <v>3192</v>
      </c>
      <c r="M639" s="11">
        <v>131</v>
      </c>
      <c r="N639" s="11">
        <v>71</v>
      </c>
      <c r="O639" s="11">
        <v>92</v>
      </c>
      <c r="P639" s="11">
        <v>54.19</v>
      </c>
      <c r="Q639" s="11">
        <v>316830</v>
      </c>
      <c r="R639" s="11" t="s">
        <v>154</v>
      </c>
      <c r="S639" s="11" t="s">
        <v>155</v>
      </c>
      <c r="T639" s="11" t="s">
        <v>208</v>
      </c>
      <c r="U639" s="11">
        <v>32</v>
      </c>
      <c r="V639" s="11" t="s">
        <v>154</v>
      </c>
      <c r="W639" s="11" t="s">
        <v>157</v>
      </c>
      <c r="X639" s="11">
        <v>3</v>
      </c>
      <c r="Y639" s="11">
        <v>1</v>
      </c>
      <c r="Z639" s="11">
        <v>10</v>
      </c>
      <c r="AA639" s="11">
        <v>0</v>
      </c>
      <c r="AB639" s="11">
        <v>10</v>
      </c>
      <c r="AC639" s="11">
        <v>10</v>
      </c>
      <c r="AD639" s="11">
        <v>0</v>
      </c>
      <c r="AE639" s="11">
        <v>0</v>
      </c>
      <c r="AF639" s="11">
        <v>0</v>
      </c>
      <c r="AG639" s="11">
        <v>10</v>
      </c>
      <c r="AH639" s="11">
        <v>10</v>
      </c>
      <c r="AI639" s="11">
        <v>10</v>
      </c>
      <c r="AJ639" s="11">
        <v>10</v>
      </c>
      <c r="AK639" s="11">
        <v>0</v>
      </c>
      <c r="AL639" s="11">
        <v>0</v>
      </c>
      <c r="AM639" s="11">
        <v>71</v>
      </c>
      <c r="AN639" s="11">
        <v>50</v>
      </c>
      <c r="AO639" s="11">
        <v>0</v>
      </c>
      <c r="AP639" s="11">
        <v>70</v>
      </c>
      <c r="AQ639" s="11">
        <v>30</v>
      </c>
      <c r="AR639" s="11">
        <v>30</v>
      </c>
      <c r="AS639" s="11">
        <v>1</v>
      </c>
      <c r="AT639" s="11">
        <v>70</v>
      </c>
      <c r="AU639" s="11">
        <v>701</v>
      </c>
      <c r="AV639" s="11">
        <v>17505</v>
      </c>
      <c r="AW639" s="11">
        <v>2071</v>
      </c>
      <c r="AX639" s="11">
        <v>172</v>
      </c>
      <c r="AY639" s="11">
        <v>67</v>
      </c>
      <c r="AZ639" s="11">
        <v>1330</v>
      </c>
      <c r="BA639" s="11">
        <v>631</v>
      </c>
      <c r="BB639" s="11">
        <v>777</v>
      </c>
      <c r="BC639" s="11">
        <v>2306</v>
      </c>
      <c r="BD639" s="11">
        <v>374</v>
      </c>
      <c r="BE639" s="11">
        <v>106</v>
      </c>
      <c r="BF639" s="11">
        <v>649</v>
      </c>
      <c r="BG639" s="11">
        <v>793</v>
      </c>
      <c r="BH639" s="11">
        <v>1148</v>
      </c>
      <c r="BI639" s="11">
        <v>5</v>
      </c>
      <c r="BJ639" s="11">
        <v>7</v>
      </c>
      <c r="BK639" s="11">
        <v>9</v>
      </c>
      <c r="BL639" s="11">
        <v>15</v>
      </c>
      <c r="BM639" s="11">
        <v>6</v>
      </c>
      <c r="BN639" s="11">
        <v>4</v>
      </c>
      <c r="BO639" s="11">
        <v>11</v>
      </c>
      <c r="BP639" s="11">
        <v>6</v>
      </c>
      <c r="BQ639" s="11">
        <v>5</v>
      </c>
      <c r="BR639" s="11">
        <v>6</v>
      </c>
      <c r="BS639" s="11">
        <v>5</v>
      </c>
      <c r="BT639" s="11">
        <v>6</v>
      </c>
      <c r="BU639" s="11">
        <v>19</v>
      </c>
      <c r="BV639" s="11">
        <v>4</v>
      </c>
      <c r="BW639" s="11">
        <v>17</v>
      </c>
      <c r="BX639" s="11">
        <v>5</v>
      </c>
      <c r="BY639" s="11">
        <v>2</v>
      </c>
      <c r="BZ639" s="11">
        <v>8</v>
      </c>
      <c r="CA639" s="11">
        <v>7</v>
      </c>
      <c r="CB639" s="11">
        <v>7</v>
      </c>
      <c r="CC639" s="11">
        <v>27</v>
      </c>
      <c r="CD639" s="11">
        <v>4</v>
      </c>
      <c r="CE639" s="11">
        <v>2</v>
      </c>
      <c r="CF639" s="11">
        <v>6</v>
      </c>
      <c r="CG639" s="11">
        <v>8</v>
      </c>
      <c r="CH639" s="11">
        <v>4</v>
      </c>
      <c r="CI639" s="11"/>
      <c r="CJ639" s="11"/>
      <c r="CK639" s="11" t="s">
        <v>158</v>
      </c>
      <c r="CL639" s="11" t="s">
        <v>158</v>
      </c>
      <c r="CM639" s="11" t="s">
        <v>158</v>
      </c>
      <c r="CN639" s="11" t="s">
        <v>158</v>
      </c>
      <c r="CO639" s="11" t="s">
        <v>158</v>
      </c>
      <c r="CP639" s="11" t="s">
        <v>158</v>
      </c>
      <c r="CQ639" s="11" t="s">
        <v>158</v>
      </c>
      <c r="CR639" s="11" t="s">
        <v>158</v>
      </c>
      <c r="CS639" s="11" t="s">
        <v>158</v>
      </c>
      <c r="CT639" s="11" t="s">
        <v>158</v>
      </c>
      <c r="CU639" s="11" t="s">
        <v>158</v>
      </c>
      <c r="CV639" s="11" t="s">
        <v>158</v>
      </c>
      <c r="CW639" s="11" t="s">
        <v>158</v>
      </c>
      <c r="CX639" s="11" t="s">
        <v>154</v>
      </c>
      <c r="CY639" s="11" t="s">
        <v>154</v>
      </c>
      <c r="CZ639" s="11" t="s">
        <v>154</v>
      </c>
      <c r="DA639" s="11" t="s">
        <v>154</v>
      </c>
      <c r="DB639" s="11" t="s">
        <v>154</v>
      </c>
      <c r="DC639" s="11" t="s">
        <v>154</v>
      </c>
      <c r="DD639" s="11" t="s">
        <v>154</v>
      </c>
      <c r="DE639" s="11" t="s">
        <v>154</v>
      </c>
      <c r="DF639" s="11" t="s">
        <v>154</v>
      </c>
      <c r="DG639" s="11" t="s">
        <v>154</v>
      </c>
      <c r="DH639" s="11" t="s">
        <v>154</v>
      </c>
      <c r="DI639" s="11" t="s">
        <v>154</v>
      </c>
      <c r="DJ639" s="11" t="s">
        <v>154</v>
      </c>
      <c r="DK639" s="11" t="s">
        <v>157</v>
      </c>
      <c r="DL639" s="11" t="s">
        <v>157</v>
      </c>
      <c r="DM639" s="11" t="s">
        <v>157</v>
      </c>
      <c r="DN639" s="11" t="s">
        <v>157</v>
      </c>
      <c r="DO639" s="11" t="s">
        <v>157</v>
      </c>
      <c r="DP639" s="11" t="s">
        <v>157</v>
      </c>
      <c r="DQ639" s="11" t="s">
        <v>157</v>
      </c>
      <c r="DR639" s="11" t="s">
        <v>157</v>
      </c>
      <c r="DS639" s="11" t="s">
        <v>157</v>
      </c>
      <c r="DT639" s="11" t="s">
        <v>157</v>
      </c>
      <c r="DU639" s="11" t="s">
        <v>157</v>
      </c>
      <c r="DV639" s="11" t="s">
        <v>157</v>
      </c>
      <c r="DW639" s="11" t="s">
        <v>157</v>
      </c>
      <c r="DX639" s="11" t="b">
        <v>1</v>
      </c>
      <c r="DY639" s="11" t="b">
        <v>0</v>
      </c>
      <c r="DZ639" s="11" t="b">
        <v>1</v>
      </c>
      <c r="EA639" s="11" t="b">
        <v>1</v>
      </c>
      <c r="EB639" s="11" t="b">
        <v>0</v>
      </c>
      <c r="EC639" s="11" t="b">
        <v>0</v>
      </c>
      <c r="ED639" s="11" t="b">
        <v>0</v>
      </c>
      <c r="EE639" s="11" t="b">
        <v>1</v>
      </c>
      <c r="EF639" s="11" t="b">
        <v>1</v>
      </c>
      <c r="EG639" s="11" t="b">
        <v>1</v>
      </c>
      <c r="EH639" s="11" t="b">
        <v>1</v>
      </c>
      <c r="EI639" s="11" t="b">
        <v>0</v>
      </c>
      <c r="EJ639" s="11" t="b">
        <v>0</v>
      </c>
      <c r="EK639" s="11">
        <v>0.108726</v>
      </c>
      <c r="EL639" s="11">
        <v>3.6172000000000003E-2</v>
      </c>
      <c r="EM639" s="11">
        <v>1.1597E-2</v>
      </c>
      <c r="EN639" s="11">
        <v>3.5117000000000002E-2</v>
      </c>
      <c r="EO639" s="11">
        <v>2.8923999999999998E-2</v>
      </c>
      <c r="EP639" s="11">
        <v>2.8719999999999999E-2</v>
      </c>
      <c r="EQ639" s="11">
        <v>9.4530000000000003E-2</v>
      </c>
      <c r="ER639" s="11">
        <v>3.0183000000000001E-2</v>
      </c>
      <c r="ES639" s="11">
        <v>6.1859999999999998E-2</v>
      </c>
      <c r="ET639" s="11">
        <v>3.1427999999999998E-2</v>
      </c>
      <c r="EU639" s="11">
        <v>0.535748</v>
      </c>
      <c r="EV639" s="11">
        <v>0.34288299999999999</v>
      </c>
      <c r="EW639" s="11">
        <v>3.2044999999999997E-2</v>
      </c>
      <c r="EX639" s="11" t="s">
        <v>350</v>
      </c>
      <c r="EY639" s="11" t="str">
        <f>VLOOKUP(Table8[[#This Row],[Candidate Detail Answer: City]],cities,2,FALSE)</f>
        <v>Wethersfield</v>
      </c>
      <c r="EZ639" s="11" t="str">
        <f>VLOOKUP(Table8[[#This Row],[Candidate Detail Answer: City]],cities,3,FALSE)</f>
        <v>CT</v>
      </c>
      <c r="FA639" s="21">
        <f>VLOOKUP(Table8[[#This Row],[Candidate Detail Answer: City]],cities,4,FALSE)</f>
        <v>6109</v>
      </c>
      <c r="FB639" s="11" t="s">
        <v>229</v>
      </c>
      <c r="FC639" s="11" t="str">
        <f>VLOOKUP(Table8[[#This Row],[Candidate Detail Answer: Major]],majors_final,3,FALSE)</f>
        <v>Computer Science</v>
      </c>
      <c r="FD639" s="11" t="str">
        <f>VLOOKUP(Table8[[#This Row],[Candidate Detail Answer: Major]],majors_final,4,FALSE)</f>
        <v>IT-development focused</v>
      </c>
      <c r="FE639" s="11">
        <f>VLOOKUP(Table8[[#This Row],[Candidate Detail Answer: Major]],majors_final,5,FALSE)</f>
        <v>0</v>
      </c>
      <c r="FF639" s="11">
        <f>VLOOKUP(Table8[[#This Row],[Candidate Detail Answer: Major]],majors_final,6,FALSE)</f>
        <v>0</v>
      </c>
      <c r="FG639" s="5"/>
      <c r="FH639" s="5"/>
      <c r="FI639" s="11"/>
    </row>
    <row r="640" spans="1:165" ht="12.75" x14ac:dyDescent="0.2">
      <c r="A640" s="11">
        <v>52101963</v>
      </c>
      <c r="B640" s="11">
        <v>73848106</v>
      </c>
      <c r="C640" s="11">
        <v>53407.935416666201</v>
      </c>
      <c r="D640" s="11" t="s">
        <v>153</v>
      </c>
      <c r="E640" s="11">
        <v>345600</v>
      </c>
      <c r="F640" s="11">
        <v>77824584</v>
      </c>
      <c r="G640" s="11">
        <v>55035.799305557397</v>
      </c>
      <c r="H640" s="11">
        <v>53826.085416664297</v>
      </c>
      <c r="I640" s="11">
        <v>280894</v>
      </c>
      <c r="J640" s="11">
        <v>1</v>
      </c>
      <c r="K640" s="11">
        <v>76</v>
      </c>
      <c r="L640" s="11">
        <v>300515</v>
      </c>
      <c r="M640" s="11">
        <v>131</v>
      </c>
      <c r="N640" s="11">
        <v>120.5</v>
      </c>
      <c r="O640" s="11">
        <v>92</v>
      </c>
      <c r="P640" s="11">
        <v>91.98</v>
      </c>
      <c r="Q640" s="11">
        <v>77700</v>
      </c>
      <c r="R640" s="11" t="s">
        <v>154</v>
      </c>
      <c r="S640" s="11" t="s">
        <v>155</v>
      </c>
      <c r="T640" s="11" t="s">
        <v>208</v>
      </c>
      <c r="U640" s="11">
        <v>57</v>
      </c>
      <c r="V640" s="11" t="s">
        <v>154</v>
      </c>
      <c r="W640" s="11" t="s">
        <v>157</v>
      </c>
      <c r="X640" s="11">
        <v>1</v>
      </c>
      <c r="Y640" s="11">
        <v>0.5</v>
      </c>
      <c r="Z640" s="11">
        <v>10</v>
      </c>
      <c r="AA640" s="11">
        <v>10</v>
      </c>
      <c r="AB640" s="11">
        <v>10</v>
      </c>
      <c r="AC640" s="11">
        <v>10</v>
      </c>
      <c r="AD640" s="11">
        <v>10</v>
      </c>
      <c r="AE640" s="11">
        <v>10</v>
      </c>
      <c r="AF640" s="11">
        <v>10</v>
      </c>
      <c r="AG640" s="11">
        <v>10</v>
      </c>
      <c r="AH640" s="11">
        <v>10</v>
      </c>
      <c r="AI640" s="11">
        <v>10</v>
      </c>
      <c r="AJ640" s="11">
        <v>10</v>
      </c>
      <c r="AK640" s="11">
        <v>0</v>
      </c>
      <c r="AL640" s="11">
        <v>10</v>
      </c>
      <c r="AM640" s="11">
        <v>110.5</v>
      </c>
      <c r="AN640" s="11">
        <v>60</v>
      </c>
      <c r="AO640" s="11">
        <v>10</v>
      </c>
      <c r="AP640" s="11">
        <v>110</v>
      </c>
      <c r="AQ640" s="11">
        <v>50</v>
      </c>
      <c r="AR640" s="11">
        <v>30</v>
      </c>
      <c r="AS640" s="11">
        <v>0.5</v>
      </c>
      <c r="AT640" s="11">
        <v>120</v>
      </c>
      <c r="AU640" s="11">
        <v>6450</v>
      </c>
      <c r="AV640" s="11">
        <v>11919</v>
      </c>
      <c r="AW640" s="11">
        <v>18016</v>
      </c>
      <c r="AX640" s="11">
        <v>17510</v>
      </c>
      <c r="AY640" s="11">
        <v>2919</v>
      </c>
      <c r="AZ640" s="11">
        <v>1900</v>
      </c>
      <c r="BA640" s="11">
        <v>12789</v>
      </c>
      <c r="BB640" s="11">
        <v>5652</v>
      </c>
      <c r="BC640" s="11">
        <v>3384</v>
      </c>
      <c r="BD640" s="11">
        <v>846</v>
      </c>
      <c r="BE640" s="11">
        <v>16972</v>
      </c>
      <c r="BF640" s="11">
        <v>1815</v>
      </c>
      <c r="BG640" s="11">
        <v>1686</v>
      </c>
      <c r="BH640" s="11">
        <v>99366</v>
      </c>
      <c r="BI640" s="11">
        <v>19</v>
      </c>
      <c r="BJ640" s="11">
        <v>15</v>
      </c>
      <c r="BK640" s="11">
        <v>16</v>
      </c>
      <c r="BL640" s="11">
        <v>16</v>
      </c>
      <c r="BM640" s="11">
        <v>11</v>
      </c>
      <c r="BN640" s="11">
        <v>11</v>
      </c>
      <c r="BO640" s="11">
        <v>24</v>
      </c>
      <c r="BP640" s="11">
        <v>24</v>
      </c>
      <c r="BQ640" s="11">
        <v>17</v>
      </c>
      <c r="BR640" s="11">
        <v>20</v>
      </c>
      <c r="BS640" s="11">
        <v>22</v>
      </c>
      <c r="BT640" s="11">
        <v>17</v>
      </c>
      <c r="BU640" s="11">
        <v>33</v>
      </c>
      <c r="BV640" s="11">
        <v>28</v>
      </c>
      <c r="BW640" s="11">
        <v>13</v>
      </c>
      <c r="BX640" s="11">
        <v>14</v>
      </c>
      <c r="BY640" s="11">
        <v>7</v>
      </c>
      <c r="BZ640" s="11">
        <v>6</v>
      </c>
      <c r="CA640" s="11">
        <v>10</v>
      </c>
      <c r="CB640" s="11">
        <v>11</v>
      </c>
      <c r="CC640" s="11">
        <v>9</v>
      </c>
      <c r="CD640" s="11">
        <v>8</v>
      </c>
      <c r="CE640" s="11">
        <v>10</v>
      </c>
      <c r="CF640" s="11">
        <v>7</v>
      </c>
      <c r="CG640" s="11">
        <v>2</v>
      </c>
      <c r="CH640" s="11">
        <v>37</v>
      </c>
      <c r="CI640" s="11"/>
      <c r="CJ640" s="11"/>
      <c r="CK640" s="11" t="s">
        <v>158</v>
      </c>
      <c r="CL640" s="11" t="s">
        <v>158</v>
      </c>
      <c r="CM640" s="11" t="s">
        <v>158</v>
      </c>
      <c r="CN640" s="11" t="s">
        <v>158</v>
      </c>
      <c r="CO640" s="11" t="s">
        <v>158</v>
      </c>
      <c r="CP640" s="11" t="s">
        <v>158</v>
      </c>
      <c r="CQ640" s="11" t="s">
        <v>158</v>
      </c>
      <c r="CR640" s="11" t="s">
        <v>158</v>
      </c>
      <c r="CS640" s="11" t="s">
        <v>158</v>
      </c>
      <c r="CT640" s="11" t="s">
        <v>158</v>
      </c>
      <c r="CU640" s="11" t="s">
        <v>158</v>
      </c>
      <c r="CV640" s="11" t="s">
        <v>158</v>
      </c>
      <c r="CW640" s="11" t="s">
        <v>158</v>
      </c>
      <c r="CX640" s="11" t="s">
        <v>154</v>
      </c>
      <c r="CY640" s="11" t="s">
        <v>154</v>
      </c>
      <c r="CZ640" s="11" t="s">
        <v>154</v>
      </c>
      <c r="DA640" s="11" t="s">
        <v>154</v>
      </c>
      <c r="DB640" s="11" t="s">
        <v>154</v>
      </c>
      <c r="DC640" s="11" t="s">
        <v>154</v>
      </c>
      <c r="DD640" s="11" t="s">
        <v>154</v>
      </c>
      <c r="DE640" s="11" t="s">
        <v>154</v>
      </c>
      <c r="DF640" s="11" t="s">
        <v>154</v>
      </c>
      <c r="DG640" s="11" t="s">
        <v>154</v>
      </c>
      <c r="DH640" s="11" t="s">
        <v>154</v>
      </c>
      <c r="DI640" s="11" t="s">
        <v>154</v>
      </c>
      <c r="DJ640" s="11" t="s">
        <v>154</v>
      </c>
      <c r="DK640" s="11" t="s">
        <v>157</v>
      </c>
      <c r="DL640" s="11" t="s">
        <v>157</v>
      </c>
      <c r="DM640" s="11" t="s">
        <v>157</v>
      </c>
      <c r="DN640" s="11" t="s">
        <v>157</v>
      </c>
      <c r="DO640" s="11" t="s">
        <v>157</v>
      </c>
      <c r="DP640" s="11" t="s">
        <v>157</v>
      </c>
      <c r="DQ640" s="11" t="s">
        <v>157</v>
      </c>
      <c r="DR640" s="11" t="s">
        <v>157</v>
      </c>
      <c r="DS640" s="11" t="s">
        <v>157</v>
      </c>
      <c r="DT640" s="11" t="s">
        <v>157</v>
      </c>
      <c r="DU640" s="11" t="s">
        <v>157</v>
      </c>
      <c r="DV640" s="11" t="s">
        <v>157</v>
      </c>
      <c r="DW640" s="11" t="s">
        <v>157</v>
      </c>
      <c r="DX640" s="11" t="b">
        <v>1</v>
      </c>
      <c r="DY640" s="11" t="b">
        <v>1</v>
      </c>
      <c r="DZ640" s="11" t="b">
        <v>1</v>
      </c>
      <c r="EA640" s="11" t="b">
        <v>1</v>
      </c>
      <c r="EB640" s="11" t="b">
        <v>1</v>
      </c>
      <c r="EC640" s="11" t="b">
        <v>1</v>
      </c>
      <c r="ED640" s="11" t="b">
        <v>1</v>
      </c>
      <c r="EE640" s="11" t="b">
        <v>1</v>
      </c>
      <c r="EF640" s="11" t="b">
        <v>1</v>
      </c>
      <c r="EG640" s="11" t="b">
        <v>1</v>
      </c>
      <c r="EH640" s="11" t="b">
        <v>1</v>
      </c>
      <c r="EI640" s="11" t="b">
        <v>0</v>
      </c>
      <c r="EJ640" s="11" t="b">
        <v>1</v>
      </c>
      <c r="EK640" s="11">
        <v>2.0368000000000001E-2</v>
      </c>
      <c r="EL640" s="11">
        <v>5.7313000000000003E-2</v>
      </c>
      <c r="EM640" s="11">
        <v>1.9377999999999999E-2</v>
      </c>
      <c r="EN640" s="11">
        <v>3.7723E-2</v>
      </c>
      <c r="EO640" s="11">
        <v>3.3954999999999999E-2</v>
      </c>
      <c r="EP640" s="11">
        <v>3.5241000000000001E-2</v>
      </c>
      <c r="EQ640" s="11">
        <v>2.7255999999999999E-2</v>
      </c>
      <c r="ER640" s="11">
        <v>3.3637E-2</v>
      </c>
      <c r="ES640" s="11">
        <v>3.2388E-2</v>
      </c>
      <c r="ET640" s="11">
        <v>1.5630000000000002E-2</v>
      </c>
      <c r="EU640" s="11">
        <v>3.0703999999999999E-2</v>
      </c>
      <c r="EV640" s="11">
        <v>0.27384900000000001</v>
      </c>
      <c r="EW640" s="11">
        <v>0.217088</v>
      </c>
      <c r="EX640" s="11" t="s">
        <v>441</v>
      </c>
      <c r="EY640" s="11" t="str">
        <f>VLOOKUP(Table8[[#This Row],[Candidate Detail Answer: City]],cities,2,FALSE)</f>
        <v>Williamstown</v>
      </c>
      <c r="EZ640" s="11" t="str">
        <f>VLOOKUP(Table8[[#This Row],[Candidate Detail Answer: City]],cities,3,FALSE)</f>
        <v>NJ</v>
      </c>
      <c r="FA640" s="21">
        <f>VLOOKUP(Table8[[#This Row],[Candidate Detail Answer: City]],cities,4,FALSE)</f>
        <v>8094</v>
      </c>
      <c r="FB640" s="11" t="s">
        <v>442</v>
      </c>
      <c r="FC640" s="11" t="str">
        <f>VLOOKUP(Table8[[#This Row],[Candidate Detail Answer: Major]],majors_final,3,FALSE)</f>
        <v>Business and Administration</v>
      </c>
      <c r="FD640" s="11" t="str">
        <f>VLOOKUP(Table8[[#This Row],[Candidate Detail Answer: Major]],majors_final,4,FALSE)</f>
        <v>Non-IT</v>
      </c>
      <c r="FE640" s="11">
        <f>VLOOKUP(Table8[[#This Row],[Candidate Detail Answer: Major]],majors_final,5,FALSE)</f>
        <v>0</v>
      </c>
      <c r="FF640" s="11">
        <f>VLOOKUP(Table8[[#This Row],[Candidate Detail Answer: Major]],majors_final,6,FALSE)</f>
        <v>0</v>
      </c>
      <c r="FG640" s="5"/>
      <c r="FH640" s="5"/>
      <c r="FI640" s="11"/>
    </row>
    <row r="641" spans="1:165" ht="12.75" x14ac:dyDescent="0.2">
      <c r="A641" s="11">
        <v>52101979</v>
      </c>
      <c r="B641" s="11">
        <v>73848138</v>
      </c>
      <c r="C641" s="11">
        <v>55513.468749999403</v>
      </c>
      <c r="D641" s="11" t="s">
        <v>153</v>
      </c>
      <c r="E641" s="11">
        <v>345600</v>
      </c>
      <c r="F641" s="11">
        <v>81500216</v>
      </c>
      <c r="G641" s="11">
        <v>55356.888194446299</v>
      </c>
      <c r="H641" s="11">
        <v>54109.563194442002</v>
      </c>
      <c r="I641" s="11">
        <v>323372</v>
      </c>
      <c r="J641" s="11">
        <v>2</v>
      </c>
      <c r="K641" s="11">
        <v>39</v>
      </c>
      <c r="L641" s="11">
        <v>4975</v>
      </c>
      <c r="M641" s="11">
        <v>131</v>
      </c>
      <c r="N641" s="11">
        <v>101</v>
      </c>
      <c r="O641" s="11">
        <v>92</v>
      </c>
      <c r="P641" s="11">
        <v>77.09</v>
      </c>
      <c r="Q641" s="11">
        <v>293977</v>
      </c>
      <c r="R641" s="11" t="s">
        <v>154</v>
      </c>
      <c r="S641" s="11" t="s">
        <v>155</v>
      </c>
      <c r="T641" s="11" t="s">
        <v>208</v>
      </c>
      <c r="U641" s="11">
        <v>0</v>
      </c>
      <c r="V641" s="11" t="s">
        <v>154</v>
      </c>
      <c r="W641" s="11" t="s">
        <v>157</v>
      </c>
      <c r="X641" s="11">
        <v>2</v>
      </c>
      <c r="Y641" s="11">
        <v>1</v>
      </c>
      <c r="Z641" s="11">
        <v>10</v>
      </c>
      <c r="AA641" s="11">
        <v>10</v>
      </c>
      <c r="AB641" s="11">
        <v>10</v>
      </c>
      <c r="AC641" s="11">
        <v>10</v>
      </c>
      <c r="AD641" s="11">
        <v>10</v>
      </c>
      <c r="AE641" s="11">
        <v>10</v>
      </c>
      <c r="AF641" s="11">
        <v>10</v>
      </c>
      <c r="AG641" s="11">
        <v>10</v>
      </c>
      <c r="AH641" s="11">
        <v>10</v>
      </c>
      <c r="AI641" s="11">
        <v>0</v>
      </c>
      <c r="AJ641" s="11">
        <v>10</v>
      </c>
      <c r="AK641" s="11">
        <v>0</v>
      </c>
      <c r="AL641" s="11">
        <v>0</v>
      </c>
      <c r="AM641" s="11">
        <v>91</v>
      </c>
      <c r="AN641" s="11">
        <v>50</v>
      </c>
      <c r="AO641" s="11">
        <v>0</v>
      </c>
      <c r="AP641" s="11">
        <v>100</v>
      </c>
      <c r="AQ641" s="11">
        <v>30</v>
      </c>
      <c r="AR641" s="11">
        <v>20</v>
      </c>
      <c r="AS641" s="11">
        <v>1</v>
      </c>
      <c r="AT641" s="11">
        <v>100</v>
      </c>
      <c r="AU641" s="11">
        <v>84</v>
      </c>
      <c r="AV641" s="11">
        <v>4339</v>
      </c>
      <c r="AW641" s="11">
        <v>516</v>
      </c>
      <c r="AX641" s="11">
        <v>1521</v>
      </c>
      <c r="AY641" s="11">
        <v>4703</v>
      </c>
      <c r="AZ641" s="11">
        <v>3165</v>
      </c>
      <c r="BA641" s="11">
        <v>966</v>
      </c>
      <c r="BB641" s="11">
        <v>1977</v>
      </c>
      <c r="BC641" s="11">
        <v>810</v>
      </c>
      <c r="BD641" s="11">
        <v>367</v>
      </c>
      <c r="BE641" s="11">
        <v>8654</v>
      </c>
      <c r="BF641" s="11">
        <v>412</v>
      </c>
      <c r="BG641" s="11">
        <v>1511</v>
      </c>
      <c r="BH641" s="11">
        <v>190</v>
      </c>
      <c r="BI641" s="11">
        <v>17</v>
      </c>
      <c r="BJ641" s="11">
        <v>17</v>
      </c>
      <c r="BK641" s="11">
        <v>18</v>
      </c>
      <c r="BL641" s="11">
        <v>20</v>
      </c>
      <c r="BM641" s="11">
        <v>13</v>
      </c>
      <c r="BN641" s="11">
        <v>14</v>
      </c>
      <c r="BO641" s="11">
        <v>22</v>
      </c>
      <c r="BP641" s="11">
        <v>19</v>
      </c>
      <c r="BQ641" s="11">
        <v>17</v>
      </c>
      <c r="BR641" s="11">
        <v>22</v>
      </c>
      <c r="BS641" s="11">
        <v>21</v>
      </c>
      <c r="BT641" s="11">
        <v>17</v>
      </c>
      <c r="BU641" s="11">
        <v>62</v>
      </c>
      <c r="BV641" s="11">
        <v>34</v>
      </c>
      <c r="BW641" s="11">
        <v>3</v>
      </c>
      <c r="BX641" s="11">
        <v>7</v>
      </c>
      <c r="BY641" s="11">
        <v>24</v>
      </c>
      <c r="BZ641" s="11">
        <v>21</v>
      </c>
      <c r="CA641" s="11">
        <v>3</v>
      </c>
      <c r="CB641" s="11">
        <v>3</v>
      </c>
      <c r="CC641" s="11">
        <v>3</v>
      </c>
      <c r="CD641" s="11">
        <v>5</v>
      </c>
      <c r="CE641" s="11">
        <v>24</v>
      </c>
      <c r="CF641" s="11">
        <v>4</v>
      </c>
      <c r="CG641" s="11">
        <v>4</v>
      </c>
      <c r="CH641" s="11">
        <v>2</v>
      </c>
      <c r="CI641" s="11"/>
      <c r="CJ641" s="11"/>
      <c r="CK641" s="11" t="s">
        <v>158</v>
      </c>
      <c r="CL641" s="11" t="s">
        <v>158</v>
      </c>
      <c r="CM641" s="11" t="s">
        <v>158</v>
      </c>
      <c r="CN641" s="11" t="s">
        <v>158</v>
      </c>
      <c r="CO641" s="11" t="s">
        <v>158</v>
      </c>
      <c r="CP641" s="11" t="s">
        <v>158</v>
      </c>
      <c r="CQ641" s="11" t="s">
        <v>158</v>
      </c>
      <c r="CR641" s="11" t="s">
        <v>158</v>
      </c>
      <c r="CS641" s="11" t="s">
        <v>158</v>
      </c>
      <c r="CT641" s="11" t="s">
        <v>158</v>
      </c>
      <c r="CU641" s="11" t="s">
        <v>158</v>
      </c>
      <c r="CV641" s="11" t="s">
        <v>158</v>
      </c>
      <c r="CW641" s="11" t="s">
        <v>158</v>
      </c>
      <c r="CX641" s="11" t="s">
        <v>154</v>
      </c>
      <c r="CY641" s="11" t="s">
        <v>154</v>
      </c>
      <c r="CZ641" s="11" t="s">
        <v>154</v>
      </c>
      <c r="DA641" s="11" t="s">
        <v>154</v>
      </c>
      <c r="DB641" s="11" t="s">
        <v>154</v>
      </c>
      <c r="DC641" s="11" t="s">
        <v>154</v>
      </c>
      <c r="DD641" s="11" t="s">
        <v>154</v>
      </c>
      <c r="DE641" s="11" t="s">
        <v>154</v>
      </c>
      <c r="DF641" s="11" t="s">
        <v>154</v>
      </c>
      <c r="DG641" s="11" t="s">
        <v>154</v>
      </c>
      <c r="DH641" s="11" t="s">
        <v>154</v>
      </c>
      <c r="DI641" s="11" t="s">
        <v>154</v>
      </c>
      <c r="DJ641" s="11" t="s">
        <v>154</v>
      </c>
      <c r="DK641" s="11" t="s">
        <v>157</v>
      </c>
      <c r="DL641" s="11" t="s">
        <v>157</v>
      </c>
      <c r="DM641" s="11" t="s">
        <v>157</v>
      </c>
      <c r="DN641" s="11" t="s">
        <v>157</v>
      </c>
      <c r="DO641" s="11" t="s">
        <v>157</v>
      </c>
      <c r="DP641" s="11" t="s">
        <v>157</v>
      </c>
      <c r="DQ641" s="11" t="s">
        <v>157</v>
      </c>
      <c r="DR641" s="11" t="s">
        <v>157</v>
      </c>
      <c r="DS641" s="11" t="s">
        <v>157</v>
      </c>
      <c r="DT641" s="11" t="s">
        <v>157</v>
      </c>
      <c r="DU641" s="11" t="s">
        <v>157</v>
      </c>
      <c r="DV641" s="11" t="s">
        <v>157</v>
      </c>
      <c r="DW641" s="11" t="s">
        <v>157</v>
      </c>
      <c r="DX641" s="11" t="b">
        <v>1</v>
      </c>
      <c r="DY641" s="11" t="b">
        <v>1</v>
      </c>
      <c r="DZ641" s="11" t="b">
        <v>1</v>
      </c>
      <c r="EA641" s="11" t="b">
        <v>1</v>
      </c>
      <c r="EB641" s="11" t="b">
        <v>1</v>
      </c>
      <c r="EC641" s="11" t="b">
        <v>1</v>
      </c>
      <c r="ED641" s="11" t="b">
        <v>1</v>
      </c>
      <c r="EE641" s="11" t="b">
        <v>1</v>
      </c>
      <c r="EF641" s="11" t="b">
        <v>1</v>
      </c>
      <c r="EG641" s="11" t="b">
        <v>0</v>
      </c>
      <c r="EH641" s="11" t="b">
        <v>1</v>
      </c>
      <c r="EI641" s="11" t="b">
        <v>0</v>
      </c>
      <c r="EJ641" s="11" t="b">
        <v>0</v>
      </c>
      <c r="EK641" s="11">
        <v>1.9186999999999999E-2</v>
      </c>
      <c r="EL641" s="11">
        <v>2.0191000000000001E-2</v>
      </c>
      <c r="EM641" s="11">
        <v>8.8720999999999994E-2</v>
      </c>
      <c r="EN641" s="11">
        <v>1.9986E-2</v>
      </c>
      <c r="EO641" s="11">
        <v>1.6310999999999999E-2</v>
      </c>
      <c r="EP641" s="11">
        <v>0.104294</v>
      </c>
      <c r="EQ641" s="11">
        <v>1.1024000000000001E-2</v>
      </c>
      <c r="ER641" s="11">
        <v>1.503E-2</v>
      </c>
      <c r="ES641" s="11">
        <v>1.2108000000000001E-2</v>
      </c>
      <c r="ET641" s="11">
        <v>1.9087E-2</v>
      </c>
      <c r="EU641" s="11">
        <v>1.4695E-2</v>
      </c>
      <c r="EV641" s="11">
        <v>8.5459999999999994E-2</v>
      </c>
      <c r="EW641" s="11">
        <v>1.3068E-2</v>
      </c>
      <c r="EX641" s="11" t="s">
        <v>255</v>
      </c>
      <c r="EY641" s="11" t="str">
        <f>VLOOKUP(Table8[[#This Row],[Candidate Detail Answer: City]],cities,2,FALSE)</f>
        <v>Windsor Mill</v>
      </c>
      <c r="EZ641" s="11" t="str">
        <f>VLOOKUP(Table8[[#This Row],[Candidate Detail Answer: City]],cities,3,FALSE)</f>
        <v>MD</v>
      </c>
      <c r="FA641" s="21">
        <f>VLOOKUP(Table8[[#This Row],[Candidate Detail Answer: City]],cities,4,FALSE)</f>
        <v>21244</v>
      </c>
      <c r="FB641" s="11" t="s">
        <v>256</v>
      </c>
      <c r="FC641" s="11" t="str">
        <f>VLOOKUP(Table8[[#This Row],[Candidate Detail Answer: Major]],majors_final,3,FALSE)</f>
        <v>Full Stack Development</v>
      </c>
      <c r="FD641" s="11" t="str">
        <f>VLOOKUP(Table8[[#This Row],[Candidate Detail Answer: Major]],majors_final,4,FALSE)</f>
        <v>IT-development focused</v>
      </c>
      <c r="FE641" s="11">
        <f>VLOOKUP(Table8[[#This Row],[Candidate Detail Answer: Major]],majors_final,5,FALSE)</f>
        <v>0</v>
      </c>
      <c r="FF641" s="11">
        <f>VLOOKUP(Table8[[#This Row],[Candidate Detail Answer: Major]],majors_final,6,FALSE)</f>
        <v>0</v>
      </c>
      <c r="FG641" s="5"/>
      <c r="FH641" s="5"/>
      <c r="FI641" s="11"/>
    </row>
    <row r="642" spans="1:165" ht="12.75" x14ac:dyDescent="0.2">
      <c r="A642" s="11">
        <v>42760063</v>
      </c>
      <c r="B642" s="11">
        <v>58412736</v>
      </c>
      <c r="C642" s="11">
        <v>47091.335416666501</v>
      </c>
      <c r="D642" s="11" t="s">
        <v>153</v>
      </c>
      <c r="E642" s="11">
        <v>345600</v>
      </c>
      <c r="F642" s="11">
        <v>66507200</v>
      </c>
      <c r="G642" s="11">
        <v>51383.413194445602</v>
      </c>
      <c r="H642" s="11">
        <v>50601.525694442898</v>
      </c>
      <c r="I642" s="11">
        <v>31521</v>
      </c>
      <c r="J642" s="11">
        <v>1</v>
      </c>
      <c r="K642" s="11">
        <v>2</v>
      </c>
      <c r="L642" s="11">
        <v>30</v>
      </c>
      <c r="M642" s="11">
        <v>131</v>
      </c>
      <c r="N642" s="11">
        <v>131</v>
      </c>
      <c r="O642" s="11">
        <v>92</v>
      </c>
      <c r="P642" s="11">
        <v>100</v>
      </c>
      <c r="Q642" s="11">
        <v>0</v>
      </c>
      <c r="R642" s="11" t="s">
        <v>154</v>
      </c>
      <c r="S642" s="11" t="s">
        <v>155</v>
      </c>
      <c r="T642" s="11" t="s">
        <v>208</v>
      </c>
      <c r="U642" s="11">
        <v>0</v>
      </c>
      <c r="V642" s="11" t="s">
        <v>154</v>
      </c>
      <c r="W642" s="11" t="s">
        <v>157</v>
      </c>
      <c r="X642" s="11">
        <v>1</v>
      </c>
      <c r="Y642" s="11">
        <v>1</v>
      </c>
      <c r="Z642" s="11">
        <v>10</v>
      </c>
      <c r="AA642" s="11">
        <v>10</v>
      </c>
      <c r="AB642" s="11">
        <v>10</v>
      </c>
      <c r="AC642" s="11">
        <v>10</v>
      </c>
      <c r="AD642" s="11">
        <v>10</v>
      </c>
      <c r="AE642" s="11">
        <v>10</v>
      </c>
      <c r="AF642" s="11">
        <v>10</v>
      </c>
      <c r="AG642" s="11">
        <v>10</v>
      </c>
      <c r="AH642" s="11">
        <v>10</v>
      </c>
      <c r="AI642" s="11">
        <v>10</v>
      </c>
      <c r="AJ642" s="11">
        <v>10</v>
      </c>
      <c r="AK642" s="11">
        <v>10</v>
      </c>
      <c r="AL642" s="11">
        <v>10</v>
      </c>
      <c r="AM642" s="11">
        <v>121</v>
      </c>
      <c r="AN642" s="11">
        <v>60</v>
      </c>
      <c r="AO642" s="11">
        <v>10</v>
      </c>
      <c r="AP642" s="11">
        <v>120</v>
      </c>
      <c r="AQ642" s="11">
        <v>60</v>
      </c>
      <c r="AR642" s="11">
        <v>40</v>
      </c>
      <c r="AS642" s="11">
        <v>1</v>
      </c>
      <c r="AT642" s="11">
        <v>130</v>
      </c>
      <c r="AU642" s="11">
        <v>23</v>
      </c>
      <c r="AV642" s="11">
        <v>456</v>
      </c>
      <c r="AW642" s="11">
        <v>484</v>
      </c>
      <c r="AX642" s="11">
        <v>2216</v>
      </c>
      <c r="AY642" s="11">
        <v>641</v>
      </c>
      <c r="AZ642" s="11">
        <v>910</v>
      </c>
      <c r="BA642" s="11">
        <v>540</v>
      </c>
      <c r="BB642" s="11">
        <v>7407</v>
      </c>
      <c r="BC642" s="11">
        <v>461</v>
      </c>
      <c r="BD642" s="11">
        <v>174</v>
      </c>
      <c r="BE642" s="11">
        <v>1416</v>
      </c>
      <c r="BF642" s="11">
        <v>1172</v>
      </c>
      <c r="BG642" s="11">
        <v>14533</v>
      </c>
      <c r="BH642" s="11">
        <v>1069</v>
      </c>
      <c r="BI642" s="11">
        <v>6</v>
      </c>
      <c r="BJ642" s="11">
        <v>6</v>
      </c>
      <c r="BK642" s="11">
        <v>7</v>
      </c>
      <c r="BL642" s="11">
        <v>9</v>
      </c>
      <c r="BM642" s="11">
        <v>5</v>
      </c>
      <c r="BN642" s="11">
        <v>5</v>
      </c>
      <c r="BO642" s="11">
        <v>11</v>
      </c>
      <c r="BP642" s="11">
        <v>7</v>
      </c>
      <c r="BQ642" s="11">
        <v>6</v>
      </c>
      <c r="BR642" s="11">
        <v>7</v>
      </c>
      <c r="BS642" s="11">
        <v>8</v>
      </c>
      <c r="BT642" s="11">
        <v>16</v>
      </c>
      <c r="BU642" s="11">
        <v>20</v>
      </c>
      <c r="BV642" s="11">
        <v>6</v>
      </c>
      <c r="BW642" s="11">
        <v>4</v>
      </c>
      <c r="BX642" s="11">
        <v>22</v>
      </c>
      <c r="BY642" s="11">
        <v>12</v>
      </c>
      <c r="BZ642" s="11">
        <v>14</v>
      </c>
      <c r="CA642" s="11">
        <v>7</v>
      </c>
      <c r="CB642" s="11">
        <v>54</v>
      </c>
      <c r="CC642" s="11">
        <v>7</v>
      </c>
      <c r="CD642" s="11">
        <v>3</v>
      </c>
      <c r="CE642" s="11">
        <v>15</v>
      </c>
      <c r="CF642" s="11">
        <v>11</v>
      </c>
      <c r="CG642" s="11">
        <v>83</v>
      </c>
      <c r="CH642" s="11">
        <v>14</v>
      </c>
      <c r="CI642" s="11"/>
      <c r="CJ642" s="11"/>
      <c r="CK642" s="11" t="s">
        <v>158</v>
      </c>
      <c r="CL642" s="11" t="s">
        <v>158</v>
      </c>
      <c r="CM642" s="11" t="s">
        <v>158</v>
      </c>
      <c r="CN642" s="11" t="s">
        <v>158</v>
      </c>
      <c r="CO642" s="11" t="s">
        <v>158</v>
      </c>
      <c r="CP642" s="11" t="s">
        <v>158</v>
      </c>
      <c r="CQ642" s="11" t="s">
        <v>158</v>
      </c>
      <c r="CR642" s="11" t="s">
        <v>158</v>
      </c>
      <c r="CS642" s="11" t="s">
        <v>158</v>
      </c>
      <c r="CT642" s="11" t="s">
        <v>158</v>
      </c>
      <c r="CU642" s="11" t="s">
        <v>158</v>
      </c>
      <c r="CV642" s="11" t="s">
        <v>158</v>
      </c>
      <c r="CW642" s="11" t="s">
        <v>158</v>
      </c>
      <c r="CX642" s="11" t="s">
        <v>154</v>
      </c>
      <c r="CY642" s="11" t="s">
        <v>154</v>
      </c>
      <c r="CZ642" s="11" t="s">
        <v>154</v>
      </c>
      <c r="DA642" s="11" t="s">
        <v>154</v>
      </c>
      <c r="DB642" s="11" t="s">
        <v>154</v>
      </c>
      <c r="DC642" s="11" t="s">
        <v>154</v>
      </c>
      <c r="DD642" s="11" t="s">
        <v>154</v>
      </c>
      <c r="DE642" s="11" t="s">
        <v>154</v>
      </c>
      <c r="DF642" s="11" t="s">
        <v>154</v>
      </c>
      <c r="DG642" s="11" t="s">
        <v>154</v>
      </c>
      <c r="DH642" s="11" t="s">
        <v>154</v>
      </c>
      <c r="DI642" s="11" t="s">
        <v>154</v>
      </c>
      <c r="DJ642" s="11" t="s">
        <v>154</v>
      </c>
      <c r="DK642" s="11" t="s">
        <v>157</v>
      </c>
      <c r="DL642" s="11" t="s">
        <v>157</v>
      </c>
      <c r="DM642" s="11" t="s">
        <v>157</v>
      </c>
      <c r="DN642" s="11" t="s">
        <v>157</v>
      </c>
      <c r="DO642" s="11" t="s">
        <v>157</v>
      </c>
      <c r="DP642" s="11" t="s">
        <v>157</v>
      </c>
      <c r="DQ642" s="11" t="s">
        <v>157</v>
      </c>
      <c r="DR642" s="11" t="s">
        <v>157</v>
      </c>
      <c r="DS642" s="11" t="s">
        <v>157</v>
      </c>
      <c r="DT642" s="11" t="s">
        <v>157</v>
      </c>
      <c r="DU642" s="11" t="s">
        <v>157</v>
      </c>
      <c r="DV642" s="11" t="s">
        <v>157</v>
      </c>
      <c r="DW642" s="11" t="s">
        <v>157</v>
      </c>
      <c r="DX642" s="11" t="b">
        <v>1</v>
      </c>
      <c r="DY642" s="11" t="b">
        <v>1</v>
      </c>
      <c r="DZ642" s="11" t="b">
        <v>1</v>
      </c>
      <c r="EA642" s="11" t="b">
        <v>1</v>
      </c>
      <c r="EB642" s="11" t="b">
        <v>1</v>
      </c>
      <c r="EC642" s="11" t="b">
        <v>1</v>
      </c>
      <c r="ED642" s="11" t="b">
        <v>1</v>
      </c>
      <c r="EE642" s="11" t="b">
        <v>1</v>
      </c>
      <c r="EF642" s="11" t="b">
        <v>1</v>
      </c>
      <c r="EG642" s="11" t="b">
        <v>1</v>
      </c>
      <c r="EH642" s="11" t="b">
        <v>1</v>
      </c>
      <c r="EI642" s="11" t="b">
        <v>1</v>
      </c>
      <c r="EJ642" s="11" t="b">
        <v>1</v>
      </c>
      <c r="EK642" s="11">
        <v>2.8792000000000002E-2</v>
      </c>
      <c r="EL642" s="11">
        <v>5.1691000000000001E-2</v>
      </c>
      <c r="EM642" s="11">
        <v>4.5547999999999998E-2</v>
      </c>
      <c r="EN642" s="11">
        <v>2.6306E-2</v>
      </c>
      <c r="EO642" s="11">
        <v>3.0433000000000002E-2</v>
      </c>
      <c r="EP642" s="11">
        <v>5.1006999999999997E-2</v>
      </c>
      <c r="EQ642" s="11">
        <v>0.18443599999999999</v>
      </c>
      <c r="ER642" s="11">
        <v>0.11441800000000001</v>
      </c>
      <c r="ES642" s="11">
        <v>0.11891599999999999</v>
      </c>
      <c r="ET642" s="11">
        <v>6.4087000000000005E-2</v>
      </c>
      <c r="EU642" s="11">
        <v>2.4204E-2</v>
      </c>
      <c r="EV642" s="11">
        <v>3.0540000000000001E-2</v>
      </c>
      <c r="EW642" s="11">
        <v>5.0765999999999999E-2</v>
      </c>
      <c r="EX642" s="11" t="s">
        <v>641</v>
      </c>
      <c r="EY642" s="11" t="str">
        <f>VLOOKUP(Table8[[#This Row],[Candidate Detail Answer: City]],cities,2,FALSE)</f>
        <v>Winston-Salem</v>
      </c>
      <c r="EZ642" s="11" t="str">
        <f>VLOOKUP(Table8[[#This Row],[Candidate Detail Answer: City]],cities,3,FALSE)</f>
        <v>NC</v>
      </c>
      <c r="FA642" s="21">
        <f>VLOOKUP(Table8[[#This Row],[Candidate Detail Answer: City]],cities,4,FALSE)</f>
        <v>27101</v>
      </c>
      <c r="FB642" s="11" t="s">
        <v>231</v>
      </c>
      <c r="FC642" s="11" t="str">
        <f>VLOOKUP(Table8[[#This Row],[Candidate Detail Answer: Major]],majors_final,3,FALSE)</f>
        <v>Software Engineering</v>
      </c>
      <c r="FD642" s="11" t="str">
        <f>VLOOKUP(Table8[[#This Row],[Candidate Detail Answer: Major]],majors_final,4,FALSE)</f>
        <v>IT-development focused</v>
      </c>
      <c r="FE642" s="11">
        <f>VLOOKUP(Table8[[#This Row],[Candidate Detail Answer: Major]],majors_final,5,FALSE)</f>
        <v>0</v>
      </c>
      <c r="FF642" s="11">
        <f>VLOOKUP(Table8[[#This Row],[Candidate Detail Answer: Major]],majors_final,6,FALSE)</f>
        <v>0</v>
      </c>
      <c r="FG642" s="5"/>
      <c r="FH642" s="5"/>
      <c r="FI642" s="11"/>
    </row>
    <row r="643" spans="1:165" ht="12.75" x14ac:dyDescent="0.2">
      <c r="A643" s="11">
        <v>51617702</v>
      </c>
      <c r="B643" s="11">
        <v>72971916</v>
      </c>
      <c r="C643" s="11">
        <v>57619.002083332598</v>
      </c>
      <c r="D643" s="11" t="s">
        <v>153</v>
      </c>
      <c r="E643" s="11">
        <v>345600</v>
      </c>
      <c r="F643" s="11">
        <v>77495022</v>
      </c>
      <c r="G643" s="11">
        <v>54433.757638890602</v>
      </c>
      <c r="H643" s="11">
        <v>53294.564583331099</v>
      </c>
      <c r="I643" s="11">
        <v>17293</v>
      </c>
      <c r="J643" s="11">
        <v>1</v>
      </c>
      <c r="K643" s="11">
        <v>5</v>
      </c>
      <c r="L643" s="11">
        <v>344882</v>
      </c>
      <c r="M643" s="11">
        <v>131</v>
      </c>
      <c r="N643" s="11">
        <v>0</v>
      </c>
      <c r="O643" s="11">
        <v>92</v>
      </c>
      <c r="P643" s="11">
        <v>0</v>
      </c>
      <c r="Q643" s="11">
        <v>76</v>
      </c>
      <c r="R643" s="11" t="s">
        <v>154</v>
      </c>
      <c r="S643" s="11" t="s">
        <v>155</v>
      </c>
      <c r="T643" s="11" t="s">
        <v>208</v>
      </c>
      <c r="U643" s="11">
        <v>0</v>
      </c>
      <c r="V643" s="11" t="s">
        <v>154</v>
      </c>
      <c r="W643" s="11" t="s">
        <v>157</v>
      </c>
      <c r="X643" s="11"/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 t="s">
        <v>157</v>
      </c>
      <c r="AT643" s="11" t="s">
        <v>157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/>
      <c r="CJ643" s="11"/>
      <c r="CK643" s="11" t="s">
        <v>166</v>
      </c>
      <c r="CL643" s="11" t="s">
        <v>166</v>
      </c>
      <c r="CM643" s="11" t="s">
        <v>166</v>
      </c>
      <c r="CN643" s="11" t="s">
        <v>166</v>
      </c>
      <c r="CO643" s="11" t="s">
        <v>166</v>
      </c>
      <c r="CP643" s="11" t="s">
        <v>166</v>
      </c>
      <c r="CQ643" s="11" t="s">
        <v>166</v>
      </c>
      <c r="CR643" s="11" t="s">
        <v>166</v>
      </c>
      <c r="CS643" s="11" t="s">
        <v>166</v>
      </c>
      <c r="CT643" s="11" t="s">
        <v>166</v>
      </c>
      <c r="CU643" s="11" t="s">
        <v>166</v>
      </c>
      <c r="CV643" s="11" t="s">
        <v>166</v>
      </c>
      <c r="CW643" s="11" t="s">
        <v>166</v>
      </c>
      <c r="CX643" s="11" t="s">
        <v>154</v>
      </c>
      <c r="CY643" s="11" t="s">
        <v>154</v>
      </c>
      <c r="CZ643" s="11" t="s">
        <v>154</v>
      </c>
      <c r="DA643" s="11" t="s">
        <v>154</v>
      </c>
      <c r="DB643" s="11" t="s">
        <v>154</v>
      </c>
      <c r="DC643" s="11" t="s">
        <v>154</v>
      </c>
      <c r="DD643" s="11" t="s">
        <v>154</v>
      </c>
      <c r="DE643" s="11" t="s">
        <v>154</v>
      </c>
      <c r="DF643" s="11" t="s">
        <v>154</v>
      </c>
      <c r="DG643" s="11" t="s">
        <v>154</v>
      </c>
      <c r="DH643" s="11" t="s">
        <v>154</v>
      </c>
      <c r="DI643" s="11" t="s">
        <v>154</v>
      </c>
      <c r="DJ643" s="11" t="s">
        <v>154</v>
      </c>
      <c r="DK643" s="11" t="s">
        <v>157</v>
      </c>
      <c r="DL643" s="11" t="s">
        <v>157</v>
      </c>
      <c r="DM643" s="11" t="s">
        <v>157</v>
      </c>
      <c r="DN643" s="11" t="s">
        <v>157</v>
      </c>
      <c r="DO643" s="11" t="s">
        <v>157</v>
      </c>
      <c r="DP643" s="11" t="s">
        <v>157</v>
      </c>
      <c r="DQ643" s="11" t="s">
        <v>157</v>
      </c>
      <c r="DR643" s="11" t="s">
        <v>157</v>
      </c>
      <c r="DS643" s="11" t="s">
        <v>157</v>
      </c>
      <c r="DT643" s="11" t="s">
        <v>157</v>
      </c>
      <c r="DU643" s="11" t="s">
        <v>157</v>
      </c>
      <c r="DV643" s="11" t="s">
        <v>157</v>
      </c>
      <c r="DW643" s="11" t="s">
        <v>157</v>
      </c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 t="s">
        <v>699</v>
      </c>
      <c r="EY643" s="11" t="str">
        <f>VLOOKUP(Table8[[#This Row],[Candidate Detail Answer: City]],cities,2,FALSE)</f>
        <v>Winter Park</v>
      </c>
      <c r="EZ643" s="11" t="str">
        <f>VLOOKUP(Table8[[#This Row],[Candidate Detail Answer: City]],cities,3,FALSE)</f>
        <v>FL</v>
      </c>
      <c r="FA643" s="21">
        <f>VLOOKUP(Table8[[#This Row],[Candidate Detail Answer: City]],cities,4,FALSE)</f>
        <v>32789</v>
      </c>
      <c r="FB643" s="11" t="s">
        <v>598</v>
      </c>
      <c r="FC643" s="11" t="str">
        <f>VLOOKUP(Table8[[#This Row],[Candidate Detail Answer: Major]],majors_final,3,FALSE)</f>
        <v>Undecided</v>
      </c>
      <c r="FD643" s="11" t="str">
        <f>VLOOKUP(Table8[[#This Row],[Candidate Detail Answer: Major]],majors_final,4,FALSE)</f>
        <v>Non-IT</v>
      </c>
      <c r="FE643" s="11">
        <f>VLOOKUP(Table8[[#This Row],[Candidate Detail Answer: Major]],majors_final,5,FALSE)</f>
        <v>0</v>
      </c>
      <c r="FF643" s="11">
        <f>VLOOKUP(Table8[[#This Row],[Candidate Detail Answer: Major]],majors_final,6,FALSE)</f>
        <v>0</v>
      </c>
      <c r="FG643" s="5"/>
      <c r="FH643" s="5"/>
      <c r="FI643" s="11"/>
    </row>
    <row r="644" spans="1:165" ht="12.75" x14ac:dyDescent="0.2">
      <c r="A644" s="11">
        <v>47969164</v>
      </c>
      <c r="B644" s="11">
        <v>66953654</v>
      </c>
      <c r="C644" s="11">
        <v>46630.749999999898</v>
      </c>
      <c r="D644" s="11" t="s">
        <v>153</v>
      </c>
      <c r="E644" s="11">
        <v>345600</v>
      </c>
      <c r="F644" s="11">
        <v>73386476</v>
      </c>
      <c r="G644" s="11">
        <v>53911.988194446101</v>
      </c>
      <c r="H644" s="11">
        <v>52833.913194442299</v>
      </c>
      <c r="I644" s="11">
        <v>302394</v>
      </c>
      <c r="J644" s="11">
        <v>1</v>
      </c>
      <c r="K644" s="11">
        <v>44</v>
      </c>
      <c r="L644" s="11">
        <v>8852</v>
      </c>
      <c r="M644" s="11">
        <v>131</v>
      </c>
      <c r="N644" s="11">
        <v>131</v>
      </c>
      <c r="O644" s="11">
        <v>92</v>
      </c>
      <c r="P644" s="11">
        <v>100</v>
      </c>
      <c r="Q644" s="11">
        <v>268194</v>
      </c>
      <c r="R644" s="11" t="s">
        <v>154</v>
      </c>
      <c r="S644" s="11" t="s">
        <v>155</v>
      </c>
      <c r="T644" s="11" t="s">
        <v>208</v>
      </c>
      <c r="U644" s="11">
        <v>18</v>
      </c>
      <c r="V644" s="11" t="s">
        <v>154</v>
      </c>
      <c r="W644" s="11" t="s">
        <v>157</v>
      </c>
      <c r="X644" s="11">
        <v>5</v>
      </c>
      <c r="Y644" s="11">
        <v>1</v>
      </c>
      <c r="Z644" s="11">
        <v>10</v>
      </c>
      <c r="AA644" s="11">
        <v>10</v>
      </c>
      <c r="AB644" s="11">
        <v>10</v>
      </c>
      <c r="AC644" s="11">
        <v>10</v>
      </c>
      <c r="AD644" s="11">
        <v>10</v>
      </c>
      <c r="AE644" s="11">
        <v>10</v>
      </c>
      <c r="AF644" s="11">
        <v>10</v>
      </c>
      <c r="AG644" s="11">
        <v>10</v>
      </c>
      <c r="AH644" s="11">
        <v>10</v>
      </c>
      <c r="AI644" s="11">
        <v>10</v>
      </c>
      <c r="AJ644" s="11">
        <v>10</v>
      </c>
      <c r="AK644" s="11">
        <v>10</v>
      </c>
      <c r="AL644" s="11">
        <v>10</v>
      </c>
      <c r="AM644" s="11">
        <v>121</v>
      </c>
      <c r="AN644" s="11">
        <v>60</v>
      </c>
      <c r="AO644" s="11">
        <v>10</v>
      </c>
      <c r="AP644" s="11">
        <v>120</v>
      </c>
      <c r="AQ644" s="11">
        <v>60</v>
      </c>
      <c r="AR644" s="11">
        <v>40</v>
      </c>
      <c r="AS644" s="11">
        <v>1</v>
      </c>
      <c r="AT644" s="11">
        <v>130</v>
      </c>
      <c r="AU644" s="11">
        <v>620</v>
      </c>
      <c r="AV644" s="11">
        <v>7054</v>
      </c>
      <c r="AW644" s="11">
        <v>3737</v>
      </c>
      <c r="AX644" s="11">
        <v>2864</v>
      </c>
      <c r="AY644" s="11">
        <v>409</v>
      </c>
      <c r="AZ644" s="11">
        <v>1436</v>
      </c>
      <c r="BA644" s="11">
        <v>638</v>
      </c>
      <c r="BB644" s="11">
        <v>1565</v>
      </c>
      <c r="BC644" s="11">
        <v>563</v>
      </c>
      <c r="BD644" s="11">
        <v>1882</v>
      </c>
      <c r="BE644" s="11">
        <v>825</v>
      </c>
      <c r="BF644" s="11">
        <v>3796</v>
      </c>
      <c r="BG644" s="11">
        <v>6919</v>
      </c>
      <c r="BH644" s="11">
        <v>689</v>
      </c>
      <c r="BI644" s="11">
        <v>12</v>
      </c>
      <c r="BJ644" s="11">
        <v>13</v>
      </c>
      <c r="BK644" s="11">
        <v>11</v>
      </c>
      <c r="BL644" s="11">
        <v>13</v>
      </c>
      <c r="BM644" s="11">
        <v>13</v>
      </c>
      <c r="BN644" s="11">
        <v>13</v>
      </c>
      <c r="BO644" s="11">
        <v>14</v>
      </c>
      <c r="BP644" s="11">
        <v>13</v>
      </c>
      <c r="BQ644" s="11">
        <v>13</v>
      </c>
      <c r="BR644" s="11">
        <v>13</v>
      </c>
      <c r="BS644" s="11">
        <v>13</v>
      </c>
      <c r="BT644" s="11">
        <v>21</v>
      </c>
      <c r="BU644" s="11">
        <v>26</v>
      </c>
      <c r="BV644" s="11">
        <v>21</v>
      </c>
      <c r="BW644" s="11">
        <v>18</v>
      </c>
      <c r="BX644" s="11">
        <v>16</v>
      </c>
      <c r="BY644" s="11">
        <v>5</v>
      </c>
      <c r="BZ644" s="11">
        <v>19</v>
      </c>
      <c r="CA644" s="11">
        <v>7</v>
      </c>
      <c r="CB644" s="11">
        <v>15</v>
      </c>
      <c r="CC644" s="11">
        <v>6</v>
      </c>
      <c r="CD644" s="11">
        <v>7</v>
      </c>
      <c r="CE644" s="11">
        <v>13</v>
      </c>
      <c r="CF644" s="11">
        <v>13</v>
      </c>
      <c r="CG644" s="11">
        <v>22</v>
      </c>
      <c r="CH644" s="11">
        <v>7</v>
      </c>
      <c r="CI644" s="11"/>
      <c r="CJ644" s="11"/>
      <c r="CK644" s="11" t="s">
        <v>158</v>
      </c>
      <c r="CL644" s="11" t="s">
        <v>158</v>
      </c>
      <c r="CM644" s="11" t="s">
        <v>158</v>
      </c>
      <c r="CN644" s="11" t="s">
        <v>158</v>
      </c>
      <c r="CO644" s="11" t="s">
        <v>158</v>
      </c>
      <c r="CP644" s="11" t="s">
        <v>158</v>
      </c>
      <c r="CQ644" s="11" t="s">
        <v>158</v>
      </c>
      <c r="CR644" s="11" t="s">
        <v>158</v>
      </c>
      <c r="CS644" s="11" t="s">
        <v>158</v>
      </c>
      <c r="CT644" s="11" t="s">
        <v>158</v>
      </c>
      <c r="CU644" s="11" t="s">
        <v>158</v>
      </c>
      <c r="CV644" s="11" t="s">
        <v>158</v>
      </c>
      <c r="CW644" s="11" t="s">
        <v>158</v>
      </c>
      <c r="CX644" s="11" t="s">
        <v>154</v>
      </c>
      <c r="CY644" s="11" t="s">
        <v>154</v>
      </c>
      <c r="CZ644" s="11" t="s">
        <v>154</v>
      </c>
      <c r="DA644" s="11" t="s">
        <v>154</v>
      </c>
      <c r="DB644" s="11" t="s">
        <v>154</v>
      </c>
      <c r="DC644" s="11" t="s">
        <v>154</v>
      </c>
      <c r="DD644" s="11" t="s">
        <v>154</v>
      </c>
      <c r="DE644" s="11" t="s">
        <v>154</v>
      </c>
      <c r="DF644" s="11" t="s">
        <v>154</v>
      </c>
      <c r="DG644" s="11" t="s">
        <v>154</v>
      </c>
      <c r="DH644" s="11" t="s">
        <v>154</v>
      </c>
      <c r="DI644" s="11" t="s">
        <v>154</v>
      </c>
      <c r="DJ644" s="11" t="s">
        <v>154</v>
      </c>
      <c r="DK644" s="11" t="s">
        <v>157</v>
      </c>
      <c r="DL644" s="11" t="s">
        <v>157</v>
      </c>
      <c r="DM644" s="11" t="s">
        <v>157</v>
      </c>
      <c r="DN644" s="11" t="s">
        <v>157</v>
      </c>
      <c r="DO644" s="11" t="s">
        <v>157</v>
      </c>
      <c r="DP644" s="11" t="s">
        <v>157</v>
      </c>
      <c r="DQ644" s="11" t="s">
        <v>157</v>
      </c>
      <c r="DR644" s="11" t="s">
        <v>157</v>
      </c>
      <c r="DS644" s="11" t="s">
        <v>157</v>
      </c>
      <c r="DT644" s="11" t="s">
        <v>157</v>
      </c>
      <c r="DU644" s="11" t="s">
        <v>157</v>
      </c>
      <c r="DV644" s="11" t="s">
        <v>157</v>
      </c>
      <c r="DW644" s="11" t="s">
        <v>157</v>
      </c>
      <c r="DX644" s="11" t="b">
        <v>1</v>
      </c>
      <c r="DY644" s="11" t="b">
        <v>1</v>
      </c>
      <c r="DZ644" s="11" t="b">
        <v>1</v>
      </c>
      <c r="EA644" s="11" t="b">
        <v>1</v>
      </c>
      <c r="EB644" s="11" t="b">
        <v>1</v>
      </c>
      <c r="EC644" s="11" t="b">
        <v>1</v>
      </c>
      <c r="ED644" s="11" t="b">
        <v>1</v>
      </c>
      <c r="EE644" s="11" t="b">
        <v>1</v>
      </c>
      <c r="EF644" s="11" t="b">
        <v>1</v>
      </c>
      <c r="EG644" s="11" t="b">
        <v>1</v>
      </c>
      <c r="EH644" s="11" t="b">
        <v>1</v>
      </c>
      <c r="EI644" s="11" t="b">
        <v>1</v>
      </c>
      <c r="EJ644" s="11" t="b">
        <v>1</v>
      </c>
      <c r="EK644" s="11">
        <v>0.119894</v>
      </c>
      <c r="EL644" s="11">
        <v>3.2454999999999998E-2</v>
      </c>
      <c r="EM644" s="11">
        <v>0.31354100000000001</v>
      </c>
      <c r="EN644" s="11">
        <v>4.2263000000000002E-2</v>
      </c>
      <c r="EO644" s="11">
        <v>1.6775999999999999E-2</v>
      </c>
      <c r="EP644" s="11">
        <v>6.9249000000000005E-2</v>
      </c>
      <c r="EQ644" s="11">
        <v>0.34571200000000002</v>
      </c>
      <c r="ER644" s="11">
        <v>1.9056E-2</v>
      </c>
      <c r="ES644" s="11">
        <v>1.4577E-2</v>
      </c>
      <c r="ET644" s="11">
        <v>4.2616000000000001E-2</v>
      </c>
      <c r="EU644" s="11">
        <v>0.42409400000000003</v>
      </c>
      <c r="EV644" s="11">
        <v>2.5076999999999999E-2</v>
      </c>
      <c r="EW644" s="11">
        <v>2.1011999999999999E-2</v>
      </c>
      <c r="EX644" s="11" t="s">
        <v>299</v>
      </c>
      <c r="EY644" s="11" t="str">
        <f>VLOOKUP(Table8[[#This Row],[Candidate Detail Answer: City]],cities,2,FALSE)</f>
        <v>Winthrop</v>
      </c>
      <c r="EZ644" s="11" t="str">
        <f>VLOOKUP(Table8[[#This Row],[Candidate Detail Answer: City]],cities,3,FALSE)</f>
        <v>MA</v>
      </c>
      <c r="FA644" s="21">
        <f>VLOOKUP(Table8[[#This Row],[Candidate Detail Answer: City]],cities,4,FALSE)</f>
        <v>2152</v>
      </c>
      <c r="FB644" s="11" t="s">
        <v>236</v>
      </c>
      <c r="FC644" s="11" t="str">
        <f>VLOOKUP(Table8[[#This Row],[Candidate Detail Answer: Major]],majors_final,3,FALSE)</f>
        <v>Computer Science</v>
      </c>
      <c r="FD644" s="11" t="str">
        <f>VLOOKUP(Table8[[#This Row],[Candidate Detail Answer: Major]],majors_final,4,FALSE)</f>
        <v>IT-development focused</v>
      </c>
      <c r="FE644" s="11">
        <f>VLOOKUP(Table8[[#This Row],[Candidate Detail Answer: Major]],majors_final,5,FALSE)</f>
        <v>0</v>
      </c>
      <c r="FF644" s="11">
        <f>VLOOKUP(Table8[[#This Row],[Candidate Detail Answer: Major]],majors_final,6,FALSE)</f>
        <v>0</v>
      </c>
      <c r="FG644" s="5"/>
      <c r="FH644" s="5"/>
      <c r="FI644" s="11"/>
    </row>
    <row r="645" spans="1:165" ht="12.75" x14ac:dyDescent="0.2">
      <c r="A645" s="11">
        <v>22110486</v>
      </c>
      <c r="B645" s="11">
        <v>29468220</v>
      </c>
      <c r="C645" s="11">
        <v>53780.790277777298</v>
      </c>
      <c r="D645" s="11" t="s">
        <v>153</v>
      </c>
      <c r="E645" s="11">
        <v>345600</v>
      </c>
      <c r="F645" s="11">
        <v>33889858</v>
      </c>
      <c r="G645" s="11">
        <v>46045.3104166669</v>
      </c>
      <c r="H645" s="11">
        <v>45888.707638888598</v>
      </c>
      <c r="I645" s="11">
        <v>431993</v>
      </c>
      <c r="J645" s="11">
        <v>1</v>
      </c>
      <c r="K645" s="11">
        <v>129</v>
      </c>
      <c r="L645" s="11">
        <v>67771</v>
      </c>
      <c r="M645" s="11">
        <v>130</v>
      </c>
      <c r="N645" s="11">
        <v>120</v>
      </c>
      <c r="O645" s="11">
        <v>92</v>
      </c>
      <c r="P645" s="11">
        <v>92.3</v>
      </c>
      <c r="Q645" s="11">
        <v>344584</v>
      </c>
      <c r="R645" s="11" t="s">
        <v>154</v>
      </c>
      <c r="S645" s="11" t="s">
        <v>155</v>
      </c>
      <c r="T645" s="11" t="s">
        <v>156</v>
      </c>
      <c r="U645" s="11">
        <v>0</v>
      </c>
      <c r="V645" s="11" t="s">
        <v>154</v>
      </c>
      <c r="W645" s="11" t="s">
        <v>157</v>
      </c>
      <c r="X645" s="11"/>
      <c r="Y645" s="11" t="s">
        <v>157</v>
      </c>
      <c r="Z645" s="11">
        <v>10</v>
      </c>
      <c r="AA645" s="11">
        <v>10</v>
      </c>
      <c r="AB645" s="11">
        <v>10</v>
      </c>
      <c r="AC645" s="11">
        <v>10</v>
      </c>
      <c r="AD645" s="11">
        <v>10</v>
      </c>
      <c r="AE645" s="11">
        <v>10</v>
      </c>
      <c r="AF645" s="11">
        <v>10</v>
      </c>
      <c r="AG645" s="11">
        <v>10</v>
      </c>
      <c r="AH645" s="11">
        <v>10</v>
      </c>
      <c r="AI645" s="11">
        <v>10</v>
      </c>
      <c r="AJ645" s="11">
        <v>10</v>
      </c>
      <c r="AK645" s="11">
        <v>0</v>
      </c>
      <c r="AL645" s="11">
        <v>10</v>
      </c>
      <c r="AM645" s="11">
        <v>110</v>
      </c>
      <c r="AN645" s="11">
        <v>60</v>
      </c>
      <c r="AO645" s="11">
        <v>10</v>
      </c>
      <c r="AP645" s="11">
        <v>110</v>
      </c>
      <c r="AQ645" s="11">
        <v>50</v>
      </c>
      <c r="AR645" s="11">
        <v>30</v>
      </c>
      <c r="AS645" s="11">
        <v>10</v>
      </c>
      <c r="AT645" s="11">
        <v>110</v>
      </c>
      <c r="AU645" s="11" t="s">
        <v>157</v>
      </c>
      <c r="AV645" s="11">
        <v>2949</v>
      </c>
      <c r="AW645" s="11">
        <v>4301</v>
      </c>
      <c r="AX645" s="11">
        <v>7424</v>
      </c>
      <c r="AY645" s="11">
        <v>3891</v>
      </c>
      <c r="AZ645" s="11">
        <v>2961</v>
      </c>
      <c r="BA645" s="11">
        <v>3156</v>
      </c>
      <c r="BB645" s="11">
        <v>5587</v>
      </c>
      <c r="BC645" s="11">
        <v>3822</v>
      </c>
      <c r="BD645" s="11">
        <v>1111</v>
      </c>
      <c r="BE645" s="11">
        <v>12264</v>
      </c>
      <c r="BF645" s="11">
        <v>12017</v>
      </c>
      <c r="BG645" s="11">
        <v>5179</v>
      </c>
      <c r="BH645" s="11">
        <v>15162</v>
      </c>
      <c r="BI645" s="11">
        <v>9</v>
      </c>
      <c r="BJ645" s="11">
        <v>9</v>
      </c>
      <c r="BK645" s="11">
        <v>7</v>
      </c>
      <c r="BL645" s="11">
        <v>10</v>
      </c>
      <c r="BM645" s="11">
        <v>8</v>
      </c>
      <c r="BN645" s="11">
        <v>9</v>
      </c>
      <c r="BO645" s="11">
        <v>10</v>
      </c>
      <c r="BP645" s="11">
        <v>10</v>
      </c>
      <c r="BQ645" s="11">
        <v>9</v>
      </c>
      <c r="BR645" s="11">
        <v>9</v>
      </c>
      <c r="BS645" s="11">
        <v>11</v>
      </c>
      <c r="BT645" s="11">
        <v>11</v>
      </c>
      <c r="BU645" s="11">
        <v>23</v>
      </c>
      <c r="BV645" s="11">
        <v>6</v>
      </c>
      <c r="BW645" s="11">
        <v>8</v>
      </c>
      <c r="BX645" s="11">
        <v>5</v>
      </c>
      <c r="BY645" s="11">
        <v>7</v>
      </c>
      <c r="BZ645" s="11">
        <v>8</v>
      </c>
      <c r="CA645" s="11">
        <v>8</v>
      </c>
      <c r="CB645" s="11">
        <v>6</v>
      </c>
      <c r="CC645" s="11">
        <v>9</v>
      </c>
      <c r="CD645" s="11">
        <v>3</v>
      </c>
      <c r="CE645" s="11">
        <v>4</v>
      </c>
      <c r="CF645" s="11">
        <v>5</v>
      </c>
      <c r="CG645" s="11">
        <v>2</v>
      </c>
      <c r="CH645" s="11">
        <v>12</v>
      </c>
      <c r="CI645" s="11"/>
      <c r="CJ645" s="11"/>
      <c r="CK645" s="11" t="s">
        <v>158</v>
      </c>
      <c r="CL645" s="11" t="s">
        <v>158</v>
      </c>
      <c r="CM645" s="11" t="s">
        <v>158</v>
      </c>
      <c r="CN645" s="11" t="s">
        <v>158</v>
      </c>
      <c r="CO645" s="11" t="s">
        <v>158</v>
      </c>
      <c r="CP645" s="11" t="s">
        <v>158</v>
      </c>
      <c r="CQ645" s="11" t="s">
        <v>158</v>
      </c>
      <c r="CR645" s="11" t="s">
        <v>158</v>
      </c>
      <c r="CS645" s="11" t="s">
        <v>158</v>
      </c>
      <c r="CT645" s="11" t="s">
        <v>158</v>
      </c>
      <c r="CU645" s="11" t="s">
        <v>158</v>
      </c>
      <c r="CV645" s="11" t="s">
        <v>158</v>
      </c>
      <c r="CW645" s="11" t="s">
        <v>158</v>
      </c>
      <c r="CX645" s="11" t="s">
        <v>154</v>
      </c>
      <c r="CY645" s="11" t="s">
        <v>154</v>
      </c>
      <c r="CZ645" s="11" t="s">
        <v>154</v>
      </c>
      <c r="DA645" s="11" t="s">
        <v>154</v>
      </c>
      <c r="DB645" s="11" t="s">
        <v>154</v>
      </c>
      <c r="DC645" s="11" t="s">
        <v>154</v>
      </c>
      <c r="DD645" s="11" t="s">
        <v>154</v>
      </c>
      <c r="DE645" s="11" t="s">
        <v>154</v>
      </c>
      <c r="DF645" s="11" t="s">
        <v>154</v>
      </c>
      <c r="DG645" s="11" t="s">
        <v>154</v>
      </c>
      <c r="DH645" s="11" t="s">
        <v>154</v>
      </c>
      <c r="DI645" s="11" t="s">
        <v>154</v>
      </c>
      <c r="DJ645" s="11" t="s">
        <v>154</v>
      </c>
      <c r="DK645" s="11" t="s">
        <v>157</v>
      </c>
      <c r="DL645" s="11" t="s">
        <v>157</v>
      </c>
      <c r="DM645" s="11" t="s">
        <v>157</v>
      </c>
      <c r="DN645" s="11" t="s">
        <v>157</v>
      </c>
      <c r="DO645" s="11" t="s">
        <v>157</v>
      </c>
      <c r="DP645" s="11" t="s">
        <v>157</v>
      </c>
      <c r="DQ645" s="11" t="s">
        <v>157</v>
      </c>
      <c r="DR645" s="11" t="s">
        <v>157</v>
      </c>
      <c r="DS645" s="11" t="s">
        <v>157</v>
      </c>
      <c r="DT645" s="11" t="s">
        <v>157</v>
      </c>
      <c r="DU645" s="11" t="s">
        <v>157</v>
      </c>
      <c r="DV645" s="11" t="s">
        <v>157</v>
      </c>
      <c r="DW645" s="11" t="s">
        <v>157</v>
      </c>
      <c r="DX645" s="11" t="b">
        <v>1</v>
      </c>
      <c r="DY645" s="11" t="b">
        <v>1</v>
      </c>
      <c r="DZ645" s="11" t="b">
        <v>1</v>
      </c>
      <c r="EA645" s="11" t="b">
        <v>1</v>
      </c>
      <c r="EB645" s="11" t="b">
        <v>1</v>
      </c>
      <c r="EC645" s="11" t="b">
        <v>1</v>
      </c>
      <c r="ED645" s="11" t="b">
        <v>1</v>
      </c>
      <c r="EE645" s="11" t="b">
        <v>1</v>
      </c>
      <c r="EF645" s="11" t="b">
        <v>1</v>
      </c>
      <c r="EG645" s="11" t="b">
        <v>1</v>
      </c>
      <c r="EH645" s="11" t="b">
        <v>1</v>
      </c>
      <c r="EI645" s="11" t="b">
        <v>0</v>
      </c>
      <c r="EJ645" s="11" t="b">
        <v>1</v>
      </c>
      <c r="EK645" s="11">
        <v>7.6600000000000001E-3</v>
      </c>
      <c r="EL645" s="11">
        <v>7.4700000000000001E-3</v>
      </c>
      <c r="EM645" s="11">
        <v>7.9900000000000006E-3</v>
      </c>
      <c r="EN645" s="11">
        <v>7.4400000000000004E-3</v>
      </c>
      <c r="EO645" s="11">
        <v>7.7200000000000003E-3</v>
      </c>
      <c r="EP645" s="11">
        <v>8.1099999999999992E-3</v>
      </c>
      <c r="EQ645" s="11">
        <v>7.8300000000000002E-3</v>
      </c>
      <c r="ER645" s="11">
        <v>7.7799999999999996E-3</v>
      </c>
      <c r="ES645" s="11">
        <v>7.1399999999999996E-3</v>
      </c>
      <c r="ET645" s="11">
        <v>7.8799999999999999E-3</v>
      </c>
      <c r="EU645" s="11">
        <v>8.0700000000000008E-3</v>
      </c>
      <c r="EV645" s="11">
        <v>7.0400000000000003E-3</v>
      </c>
      <c r="EW645" s="11">
        <v>8.2900000000000005E-3</v>
      </c>
      <c r="EX645" s="11" t="s">
        <v>196</v>
      </c>
      <c r="EY645" s="11" t="str">
        <f>VLOOKUP(Table8[[#This Row],[Candidate Detail Answer: City]],cities,2,FALSE)</f>
        <v>Woburn</v>
      </c>
      <c r="EZ645" s="11" t="str">
        <f>VLOOKUP(Table8[[#This Row],[Candidate Detail Answer: City]],cities,3,FALSE)</f>
        <v>MA</v>
      </c>
      <c r="FA645" s="21">
        <f>VLOOKUP(Table8[[#This Row],[Candidate Detail Answer: City]],cities,4,FALSE)</f>
        <v>1801</v>
      </c>
      <c r="FB645" s="11" t="s">
        <v>157</v>
      </c>
      <c r="FC645" s="11" t="str">
        <f>VLOOKUP(Table8[[#This Row],[Candidate Detail Answer: Major]],majors_final,3,FALSE)</f>
        <v>N/A</v>
      </c>
      <c r="FD645" s="11" t="str">
        <f>VLOOKUP(Table8[[#This Row],[Candidate Detail Answer: Major]],majors_final,4,FALSE)</f>
        <v>N/A</v>
      </c>
      <c r="FE645" s="11">
        <f>VLOOKUP(Table8[[#This Row],[Candidate Detail Answer: Major]],majors_final,5,FALSE)</f>
        <v>0</v>
      </c>
      <c r="FF645" s="11">
        <f>VLOOKUP(Table8[[#This Row],[Candidate Detail Answer: Major]],majors_final,6,FALSE)</f>
        <v>0</v>
      </c>
      <c r="FG645" s="5"/>
      <c r="FH645" s="5"/>
      <c r="FI645" s="11"/>
    </row>
    <row r="646" spans="1:165" ht="12.75" x14ac:dyDescent="0.2">
      <c r="A646" s="11">
        <v>22110492</v>
      </c>
      <c r="B646" s="11">
        <v>29468232</v>
      </c>
      <c r="C646" s="11">
        <v>56807.494444443699</v>
      </c>
      <c r="D646" s="11" t="s">
        <v>153</v>
      </c>
      <c r="E646" s="11">
        <v>345600</v>
      </c>
      <c r="F646" s="11">
        <v>36329388</v>
      </c>
      <c r="G646" s="11">
        <v>46165.718750000298</v>
      </c>
      <c r="H646" s="11">
        <v>45995.011805555201</v>
      </c>
      <c r="I646" s="11">
        <v>256980</v>
      </c>
      <c r="J646" s="11">
        <v>2</v>
      </c>
      <c r="K646" s="11">
        <v>76</v>
      </c>
      <c r="L646" s="11">
        <v>194911</v>
      </c>
      <c r="M646" s="11">
        <v>130</v>
      </c>
      <c r="N646" s="11">
        <v>0</v>
      </c>
      <c r="O646" s="11">
        <v>92</v>
      </c>
      <c r="P646" s="11">
        <v>0</v>
      </c>
      <c r="Q646" s="11">
        <v>185627</v>
      </c>
      <c r="R646" s="11" t="s">
        <v>154</v>
      </c>
      <c r="S646" s="11" t="s">
        <v>155</v>
      </c>
      <c r="T646" s="11" t="s">
        <v>156</v>
      </c>
      <c r="U646" s="11">
        <v>0</v>
      </c>
      <c r="V646" s="11" t="s">
        <v>154</v>
      </c>
      <c r="W646" s="11" t="s">
        <v>157</v>
      </c>
      <c r="X646" s="11"/>
      <c r="Y646" s="11" t="s">
        <v>157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 t="s">
        <v>157</v>
      </c>
      <c r="AV646" s="11">
        <v>6293</v>
      </c>
      <c r="AW646" s="11">
        <v>3250</v>
      </c>
      <c r="AX646" s="11">
        <v>2738</v>
      </c>
      <c r="AY646" s="11">
        <v>28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56696</v>
      </c>
      <c r="BF646" s="11">
        <v>27</v>
      </c>
      <c r="BG646" s="11">
        <v>1422</v>
      </c>
      <c r="BH646" s="11">
        <v>874</v>
      </c>
      <c r="BI646" s="11">
        <v>9</v>
      </c>
      <c r="BJ646" s="11">
        <v>10</v>
      </c>
      <c r="BK646" s="11">
        <v>9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17</v>
      </c>
      <c r="BS646" s="11">
        <v>0</v>
      </c>
      <c r="BT646" s="11">
        <v>17</v>
      </c>
      <c r="BU646" s="11">
        <v>28</v>
      </c>
      <c r="BV646" s="11">
        <v>29</v>
      </c>
      <c r="BW646" s="11">
        <v>28</v>
      </c>
      <c r="BX646" s="11">
        <v>7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3</v>
      </c>
      <c r="CF646" s="11">
        <v>0</v>
      </c>
      <c r="CG646" s="11">
        <v>4</v>
      </c>
      <c r="CH646" s="11">
        <v>2</v>
      </c>
      <c r="CI646" s="11"/>
      <c r="CJ646" s="11"/>
      <c r="CK646" s="11" t="s">
        <v>158</v>
      </c>
      <c r="CL646" s="11" t="s">
        <v>158</v>
      </c>
      <c r="CM646" s="11" t="s">
        <v>158</v>
      </c>
      <c r="CN646" s="11" t="s">
        <v>166</v>
      </c>
      <c r="CO646" s="11" t="s">
        <v>166</v>
      </c>
      <c r="CP646" s="11" t="s">
        <v>166</v>
      </c>
      <c r="CQ646" s="11" t="s">
        <v>166</v>
      </c>
      <c r="CR646" s="11" t="s">
        <v>166</v>
      </c>
      <c r="CS646" s="11" t="s">
        <v>166</v>
      </c>
      <c r="CT646" s="11" t="s">
        <v>158</v>
      </c>
      <c r="CU646" s="11" t="s">
        <v>166</v>
      </c>
      <c r="CV646" s="11" t="s">
        <v>158</v>
      </c>
      <c r="CW646" s="11" t="s">
        <v>158</v>
      </c>
      <c r="CX646" s="11" t="s">
        <v>154</v>
      </c>
      <c r="CY646" s="11" t="s">
        <v>154</v>
      </c>
      <c r="CZ646" s="11" t="s">
        <v>154</v>
      </c>
      <c r="DA646" s="11" t="s">
        <v>154</v>
      </c>
      <c r="DB646" s="11" t="s">
        <v>154</v>
      </c>
      <c r="DC646" s="11" t="s">
        <v>154</v>
      </c>
      <c r="DD646" s="11" t="s">
        <v>154</v>
      </c>
      <c r="DE646" s="11" t="s">
        <v>154</v>
      </c>
      <c r="DF646" s="11" t="s">
        <v>154</v>
      </c>
      <c r="DG646" s="11" t="s">
        <v>154</v>
      </c>
      <c r="DH646" s="11" t="s">
        <v>154</v>
      </c>
      <c r="DI646" s="11" t="s">
        <v>154</v>
      </c>
      <c r="DJ646" s="11" t="s">
        <v>154</v>
      </c>
      <c r="DK646" s="11" t="s">
        <v>157</v>
      </c>
      <c r="DL646" s="11" t="s">
        <v>157</v>
      </c>
      <c r="DM646" s="11" t="s">
        <v>157</v>
      </c>
      <c r="DN646" s="11" t="s">
        <v>157</v>
      </c>
      <c r="DO646" s="11" t="s">
        <v>157</v>
      </c>
      <c r="DP646" s="11" t="s">
        <v>157</v>
      </c>
      <c r="DQ646" s="11" t="s">
        <v>157</v>
      </c>
      <c r="DR646" s="11" t="s">
        <v>157</v>
      </c>
      <c r="DS646" s="11" t="s">
        <v>157</v>
      </c>
      <c r="DT646" s="11" t="s">
        <v>157</v>
      </c>
      <c r="DU646" s="11" t="s">
        <v>157</v>
      </c>
      <c r="DV646" s="11" t="s">
        <v>157</v>
      </c>
      <c r="DW646" s="11" t="s">
        <v>157</v>
      </c>
      <c r="DX646" s="11" t="b">
        <v>0</v>
      </c>
      <c r="DY646" s="11" t="b">
        <v>0</v>
      </c>
      <c r="DZ646" s="11" t="b">
        <v>0</v>
      </c>
      <c r="EA646" s="11" t="s">
        <v>157</v>
      </c>
      <c r="EB646" s="11" t="s">
        <v>157</v>
      </c>
      <c r="EC646" s="11" t="s">
        <v>157</v>
      </c>
      <c r="ED646" s="11" t="s">
        <v>157</v>
      </c>
      <c r="EE646" s="11" t="s">
        <v>157</v>
      </c>
      <c r="EF646" s="11" t="s">
        <v>157</v>
      </c>
      <c r="EG646" s="11" t="b">
        <v>0</v>
      </c>
      <c r="EH646" s="11" t="s">
        <v>157</v>
      </c>
      <c r="EI646" s="11" t="b">
        <v>0</v>
      </c>
      <c r="EJ646" s="11" t="b">
        <v>0</v>
      </c>
      <c r="EK646" s="11">
        <v>3.2289999999999999E-2</v>
      </c>
      <c r="EL646" s="11">
        <v>3.0521E-2</v>
      </c>
      <c r="EM646" s="11">
        <v>3.2605000000000002E-2</v>
      </c>
      <c r="EN646" s="11" t="s">
        <v>157</v>
      </c>
      <c r="EO646" s="11" t="s">
        <v>157</v>
      </c>
      <c r="EP646" s="11" t="s">
        <v>157</v>
      </c>
      <c r="EQ646" s="11" t="s">
        <v>157</v>
      </c>
      <c r="ER646" s="11" t="s">
        <v>157</v>
      </c>
      <c r="ES646" s="11" t="s">
        <v>157</v>
      </c>
      <c r="ET646" s="11">
        <v>1.3860000000000001E-2</v>
      </c>
      <c r="EU646" s="11" t="s">
        <v>157</v>
      </c>
      <c r="EV646" s="11">
        <v>2.8763E-2</v>
      </c>
      <c r="EW646" s="11">
        <v>2.6523000000000001E-2</v>
      </c>
      <c r="EX646" s="11" t="s">
        <v>196</v>
      </c>
      <c r="EY646" s="11" t="str">
        <f>VLOOKUP(Table8[[#This Row],[Candidate Detail Answer: City]],cities,2,FALSE)</f>
        <v>Woburn</v>
      </c>
      <c r="EZ646" s="11" t="str">
        <f>VLOOKUP(Table8[[#This Row],[Candidate Detail Answer: City]],cities,3,FALSE)</f>
        <v>MA</v>
      </c>
      <c r="FA646" s="21">
        <f>VLOOKUP(Table8[[#This Row],[Candidate Detail Answer: City]],cities,4,FALSE)</f>
        <v>1801</v>
      </c>
      <c r="FB646" s="11" t="s">
        <v>157</v>
      </c>
      <c r="FC646" s="11" t="str">
        <f>VLOOKUP(Table8[[#This Row],[Candidate Detail Answer: Major]],majors_final,3,FALSE)</f>
        <v>N/A</v>
      </c>
      <c r="FD646" s="11" t="str">
        <f>VLOOKUP(Table8[[#This Row],[Candidate Detail Answer: Major]],majors_final,4,FALSE)</f>
        <v>N/A</v>
      </c>
      <c r="FE646" s="11">
        <f>VLOOKUP(Table8[[#This Row],[Candidate Detail Answer: Major]],majors_final,5,FALSE)</f>
        <v>0</v>
      </c>
      <c r="FF646" s="11">
        <f>VLOOKUP(Table8[[#This Row],[Candidate Detail Answer: Major]],majors_final,6,FALSE)</f>
        <v>0</v>
      </c>
      <c r="FG646" s="5"/>
      <c r="FH646" s="5"/>
      <c r="FI646" s="11"/>
    </row>
    <row r="647" spans="1:165" ht="12.75" x14ac:dyDescent="0.2">
      <c r="A647" s="11">
        <v>22110489</v>
      </c>
      <c r="B647" s="11">
        <v>29468226</v>
      </c>
      <c r="C647" s="11">
        <v>50359.298611110797</v>
      </c>
      <c r="D647" s="11" t="s">
        <v>153</v>
      </c>
      <c r="E647" s="11">
        <v>345600</v>
      </c>
      <c r="F647" s="11">
        <v>33889800</v>
      </c>
      <c r="G647" s="11">
        <v>46105.514583333599</v>
      </c>
      <c r="H647" s="11">
        <v>45941.859722221903</v>
      </c>
      <c r="I647" s="11">
        <v>141110</v>
      </c>
      <c r="J647" s="11">
        <v>1</v>
      </c>
      <c r="K647" s="11">
        <v>181</v>
      </c>
      <c r="L647" s="11">
        <v>6134</v>
      </c>
      <c r="M647" s="11">
        <v>130</v>
      </c>
      <c r="N647" s="11">
        <v>130</v>
      </c>
      <c r="O647" s="11">
        <v>92</v>
      </c>
      <c r="P647" s="11">
        <v>100</v>
      </c>
      <c r="Q647" s="11">
        <v>119243</v>
      </c>
      <c r="R647" s="11" t="s">
        <v>154</v>
      </c>
      <c r="S647" s="11" t="s">
        <v>155</v>
      </c>
      <c r="T647" s="11" t="s">
        <v>156</v>
      </c>
      <c r="U647" s="11">
        <v>0</v>
      </c>
      <c r="V647" s="11" t="s">
        <v>154</v>
      </c>
      <c r="W647" s="11" t="s">
        <v>157</v>
      </c>
      <c r="X647" s="11"/>
      <c r="Y647" s="11"/>
      <c r="Z647" s="11">
        <v>10</v>
      </c>
      <c r="AA647" s="11">
        <v>10</v>
      </c>
      <c r="AB647" s="11">
        <v>10</v>
      </c>
      <c r="AC647" s="11">
        <v>10</v>
      </c>
      <c r="AD647" s="11">
        <v>10</v>
      </c>
      <c r="AE647" s="11">
        <v>10</v>
      </c>
      <c r="AF647" s="11">
        <v>10</v>
      </c>
      <c r="AG647" s="11">
        <v>10</v>
      </c>
      <c r="AH647" s="11">
        <v>10</v>
      </c>
      <c r="AI647" s="11">
        <v>10</v>
      </c>
      <c r="AJ647" s="11">
        <v>10</v>
      </c>
      <c r="AK647" s="11">
        <v>10</v>
      </c>
      <c r="AL647" s="11">
        <v>10</v>
      </c>
      <c r="AM647" s="11">
        <v>120</v>
      </c>
      <c r="AN647" s="11">
        <v>60</v>
      </c>
      <c r="AO647" s="11">
        <v>10</v>
      </c>
      <c r="AP647" s="11">
        <v>120</v>
      </c>
      <c r="AQ647" s="11">
        <v>60</v>
      </c>
      <c r="AR647" s="11">
        <v>40</v>
      </c>
      <c r="AS647" s="11">
        <v>10</v>
      </c>
      <c r="AT647" s="11">
        <v>120</v>
      </c>
      <c r="AU647" s="11"/>
      <c r="AV647" s="11">
        <v>798</v>
      </c>
      <c r="AW647" s="11">
        <v>436</v>
      </c>
      <c r="AX647" s="11">
        <v>1440</v>
      </c>
      <c r="AY647" s="11">
        <v>303</v>
      </c>
      <c r="AZ647" s="11">
        <v>3507</v>
      </c>
      <c r="BA647" s="11">
        <v>1886</v>
      </c>
      <c r="BB647" s="11">
        <v>1931</v>
      </c>
      <c r="BC647" s="11">
        <v>697</v>
      </c>
      <c r="BD647" s="11">
        <v>189</v>
      </c>
      <c r="BE647" s="11">
        <v>1492</v>
      </c>
      <c r="BF647" s="11">
        <v>1023</v>
      </c>
      <c r="BG647" s="11">
        <v>7088</v>
      </c>
      <c r="BH647" s="11">
        <v>503</v>
      </c>
      <c r="BI647" s="11">
        <v>9</v>
      </c>
      <c r="BJ647" s="11">
        <v>10</v>
      </c>
      <c r="BK647" s="11">
        <v>13</v>
      </c>
      <c r="BL647" s="11">
        <v>13</v>
      </c>
      <c r="BM647" s="11">
        <v>10</v>
      </c>
      <c r="BN647" s="11">
        <v>10</v>
      </c>
      <c r="BO647" s="11">
        <v>12</v>
      </c>
      <c r="BP647" s="11">
        <v>11</v>
      </c>
      <c r="BQ647" s="11">
        <v>10</v>
      </c>
      <c r="BR647" s="11">
        <v>12</v>
      </c>
      <c r="BS647" s="11">
        <v>12</v>
      </c>
      <c r="BT647" s="11">
        <v>21</v>
      </c>
      <c r="BU647" s="11">
        <v>24</v>
      </c>
      <c r="BV647" s="11">
        <v>6</v>
      </c>
      <c r="BW647" s="11">
        <v>3</v>
      </c>
      <c r="BX647" s="11">
        <v>18</v>
      </c>
      <c r="BY647" s="11">
        <v>3</v>
      </c>
      <c r="BZ647" s="11">
        <v>30</v>
      </c>
      <c r="CA647" s="11">
        <v>13</v>
      </c>
      <c r="CB647" s="11">
        <v>11</v>
      </c>
      <c r="CC647" s="11">
        <v>8</v>
      </c>
      <c r="CD647" s="11">
        <v>2</v>
      </c>
      <c r="CE647" s="11">
        <v>21</v>
      </c>
      <c r="CF647" s="11">
        <v>6</v>
      </c>
      <c r="CG647" s="11">
        <v>61</v>
      </c>
      <c r="CH647" s="11">
        <v>5</v>
      </c>
      <c r="CI647" s="11">
        <v>8</v>
      </c>
      <c r="CJ647" s="11">
        <v>2</v>
      </c>
      <c r="CK647" s="11" t="s">
        <v>158</v>
      </c>
      <c r="CL647" s="11" t="s">
        <v>158</v>
      </c>
      <c r="CM647" s="11" t="s">
        <v>158</v>
      </c>
      <c r="CN647" s="11" t="s">
        <v>158</v>
      </c>
      <c r="CO647" s="11" t="s">
        <v>158</v>
      </c>
      <c r="CP647" s="11" t="s">
        <v>158</v>
      </c>
      <c r="CQ647" s="11" t="s">
        <v>158</v>
      </c>
      <c r="CR647" s="11" t="s">
        <v>158</v>
      </c>
      <c r="CS647" s="11" t="s">
        <v>158</v>
      </c>
      <c r="CT647" s="11" t="s">
        <v>158</v>
      </c>
      <c r="CU647" s="11" t="s">
        <v>158</v>
      </c>
      <c r="CV647" s="11"/>
      <c r="CW647" s="11"/>
      <c r="CX647" s="11" t="s">
        <v>154</v>
      </c>
      <c r="CY647" s="11" t="s">
        <v>154</v>
      </c>
      <c r="CZ647" s="11" t="s">
        <v>154</v>
      </c>
      <c r="DA647" s="11" t="s">
        <v>154</v>
      </c>
      <c r="DB647" s="11" t="s">
        <v>154</v>
      </c>
      <c r="DC647" s="11" t="s">
        <v>154</v>
      </c>
      <c r="DD647" s="11" t="s">
        <v>154</v>
      </c>
      <c r="DE647" s="11" t="s">
        <v>154</v>
      </c>
      <c r="DF647" s="11" t="s">
        <v>154</v>
      </c>
      <c r="DG647" s="11" t="s">
        <v>154</v>
      </c>
      <c r="DH647" s="11" t="s">
        <v>154</v>
      </c>
      <c r="DI647" s="11" t="s">
        <v>154</v>
      </c>
      <c r="DJ647" s="11" t="s">
        <v>154</v>
      </c>
      <c r="DK647" s="11" t="s">
        <v>157</v>
      </c>
      <c r="DL647" s="11" t="s">
        <v>157</v>
      </c>
      <c r="DM647" s="11" t="s">
        <v>157</v>
      </c>
      <c r="DN647" s="11" t="s">
        <v>157</v>
      </c>
      <c r="DO647" s="11" t="s">
        <v>157</v>
      </c>
      <c r="DP647" s="11" t="s">
        <v>157</v>
      </c>
      <c r="DQ647" s="11" t="s">
        <v>157</v>
      </c>
      <c r="DR647" s="11" t="s">
        <v>157</v>
      </c>
      <c r="DS647" s="11" t="s">
        <v>157</v>
      </c>
      <c r="DT647" s="11" t="s">
        <v>157</v>
      </c>
      <c r="DU647" s="11" t="s">
        <v>157</v>
      </c>
      <c r="DV647" s="11" t="s">
        <v>157</v>
      </c>
      <c r="DW647" s="11" t="s">
        <v>157</v>
      </c>
      <c r="DX647" s="11" t="b">
        <v>1</v>
      </c>
      <c r="DY647" s="11" t="b">
        <v>1</v>
      </c>
      <c r="DZ647" s="11" t="b">
        <v>1</v>
      </c>
      <c r="EA647" s="11" t="b">
        <v>1</v>
      </c>
      <c r="EB647" s="11" t="b">
        <v>1</v>
      </c>
      <c r="EC647" s="11" t="b">
        <v>1</v>
      </c>
      <c r="ED647" s="11" t="b">
        <v>1</v>
      </c>
      <c r="EE647" s="11" t="b">
        <v>1</v>
      </c>
      <c r="EF647" s="11" t="b">
        <v>1</v>
      </c>
      <c r="EG647" s="11" t="b">
        <v>1</v>
      </c>
      <c r="EH647" s="11" t="b">
        <v>1</v>
      </c>
      <c r="EI647" s="11" t="b">
        <v>1</v>
      </c>
      <c r="EJ647" s="11" t="b">
        <v>1</v>
      </c>
      <c r="EK647" s="11">
        <v>7.1599999999999997E-3</v>
      </c>
      <c r="EL647" s="11">
        <v>7.8399999999999997E-3</v>
      </c>
      <c r="EM647" s="11">
        <v>7.5799999999999999E-3</v>
      </c>
      <c r="EN647" s="11">
        <v>8.3899999999999999E-3</v>
      </c>
      <c r="EO647" s="11">
        <v>7.8700000000000003E-3</v>
      </c>
      <c r="EP647" s="11">
        <v>7.7600000000000004E-3</v>
      </c>
      <c r="EQ647" s="11">
        <v>8.0499999999999999E-3</v>
      </c>
      <c r="ER647" s="11">
        <v>8.7200000000000003E-3</v>
      </c>
      <c r="ES647" s="11">
        <v>8.1200000000000005E-3</v>
      </c>
      <c r="ET647" s="11">
        <v>7.26E-3</v>
      </c>
      <c r="EU647" s="11">
        <v>7.6400000000000001E-3</v>
      </c>
      <c r="EV647" s="11">
        <v>7.11E-3</v>
      </c>
      <c r="EW647" s="11">
        <v>8.1600000000000006E-3</v>
      </c>
      <c r="EX647" s="11" t="s">
        <v>172</v>
      </c>
      <c r="EY647" s="11" t="str">
        <f>VLOOKUP(Table8[[#This Row],[Candidate Detail Answer: City]],cities,2,FALSE)</f>
        <v>Woonsocket</v>
      </c>
      <c r="EZ647" s="11" t="str">
        <f>VLOOKUP(Table8[[#This Row],[Candidate Detail Answer: City]],cities,3,FALSE)</f>
        <v>RI</v>
      </c>
      <c r="FA647" s="21">
        <f>VLOOKUP(Table8[[#This Row],[Candidate Detail Answer: City]],cities,4,FALSE)</f>
        <v>2895</v>
      </c>
      <c r="FB647" s="11" t="s">
        <v>157</v>
      </c>
      <c r="FC647" s="11" t="str">
        <f>VLOOKUP(Table8[[#This Row],[Candidate Detail Answer: Major]],majors_final,3,FALSE)</f>
        <v>N/A</v>
      </c>
      <c r="FD647" s="11" t="str">
        <f>VLOOKUP(Table8[[#This Row],[Candidate Detail Answer: Major]],majors_final,4,FALSE)</f>
        <v>N/A</v>
      </c>
      <c r="FE647" s="11">
        <f>VLOOKUP(Table8[[#This Row],[Candidate Detail Answer: Major]],majors_final,5,FALSE)</f>
        <v>0</v>
      </c>
      <c r="FF647" s="11">
        <f>VLOOKUP(Table8[[#This Row],[Candidate Detail Answer: Major]],majors_final,6,FALSE)</f>
        <v>0</v>
      </c>
      <c r="FG647" s="11">
        <v>8.1200000000000005E-3</v>
      </c>
      <c r="FH647" s="11">
        <v>7.26E-3</v>
      </c>
      <c r="FI647" s="11">
        <v>1</v>
      </c>
    </row>
    <row r="648" spans="1:165" ht="12.75" x14ac:dyDescent="0.2">
      <c r="A648" s="11">
        <v>20536456</v>
      </c>
      <c r="B648" s="11">
        <v>27533770</v>
      </c>
      <c r="C648" s="11">
        <v>51302.402083333</v>
      </c>
      <c r="D648" s="11" t="s">
        <v>153</v>
      </c>
      <c r="E648" s="11">
        <v>345600</v>
      </c>
      <c r="F648" s="11">
        <v>31387466</v>
      </c>
      <c r="G648" s="11">
        <v>44941.5673611112</v>
      </c>
      <c r="H648" s="11">
        <v>44914.2527777777</v>
      </c>
      <c r="I648" s="11">
        <v>86762</v>
      </c>
      <c r="J648" s="11">
        <v>1</v>
      </c>
      <c r="K648" s="11">
        <v>84</v>
      </c>
      <c r="L648" s="11">
        <v>5547</v>
      </c>
      <c r="M648" s="11">
        <v>130</v>
      </c>
      <c r="N648" s="11">
        <v>130</v>
      </c>
      <c r="O648" s="11">
        <v>92</v>
      </c>
      <c r="P648" s="11">
        <v>100</v>
      </c>
      <c r="Q648" s="11">
        <v>42150</v>
      </c>
      <c r="R648" s="11" t="s">
        <v>154</v>
      </c>
      <c r="S648" s="11" t="s">
        <v>155</v>
      </c>
      <c r="T648" s="11" t="s">
        <v>156</v>
      </c>
      <c r="U648" s="11">
        <v>0</v>
      </c>
      <c r="V648" s="11" t="s">
        <v>154</v>
      </c>
      <c r="W648" s="11" t="s">
        <v>157</v>
      </c>
      <c r="X648" s="11">
        <v>2</v>
      </c>
      <c r="Y648" s="11" t="s">
        <v>157</v>
      </c>
      <c r="Z648" s="11">
        <v>10</v>
      </c>
      <c r="AA648" s="11">
        <v>10</v>
      </c>
      <c r="AB648" s="11">
        <v>10</v>
      </c>
      <c r="AC648" s="11">
        <v>10</v>
      </c>
      <c r="AD648" s="11">
        <v>10</v>
      </c>
      <c r="AE648" s="11">
        <v>10</v>
      </c>
      <c r="AF648" s="11">
        <v>10</v>
      </c>
      <c r="AG648" s="11">
        <v>10</v>
      </c>
      <c r="AH648" s="11">
        <v>10</v>
      </c>
      <c r="AI648" s="11">
        <v>10</v>
      </c>
      <c r="AJ648" s="11">
        <v>10</v>
      </c>
      <c r="AK648" s="11">
        <v>10</v>
      </c>
      <c r="AL648" s="11">
        <v>10</v>
      </c>
      <c r="AM648" s="11">
        <v>120</v>
      </c>
      <c r="AN648" s="11">
        <v>60</v>
      </c>
      <c r="AO648" s="11">
        <v>10</v>
      </c>
      <c r="AP648" s="11">
        <v>120</v>
      </c>
      <c r="AQ648" s="11">
        <v>60</v>
      </c>
      <c r="AR648" s="11">
        <v>40</v>
      </c>
      <c r="AS648" s="11">
        <v>10</v>
      </c>
      <c r="AT648" s="11">
        <v>120</v>
      </c>
      <c r="AU648" s="11" t="s">
        <v>157</v>
      </c>
      <c r="AV648" s="11">
        <v>363</v>
      </c>
      <c r="AW648" s="11">
        <v>859</v>
      </c>
      <c r="AX648" s="11">
        <v>1321</v>
      </c>
      <c r="AY648" s="11">
        <v>476</v>
      </c>
      <c r="AZ648" s="11">
        <v>6826</v>
      </c>
      <c r="BA648" s="11">
        <v>1841</v>
      </c>
      <c r="BB648" s="11">
        <v>2264</v>
      </c>
      <c r="BC648" s="11">
        <v>7211</v>
      </c>
      <c r="BD648" s="11">
        <v>5533</v>
      </c>
      <c r="BE648" s="11">
        <v>11221</v>
      </c>
      <c r="BF648" s="11">
        <v>1250</v>
      </c>
      <c r="BG648" s="11">
        <v>4139</v>
      </c>
      <c r="BH648" s="11">
        <v>1210</v>
      </c>
      <c r="BI648" s="11">
        <v>5</v>
      </c>
      <c r="BJ648" s="11">
        <v>5</v>
      </c>
      <c r="BK648" s="11">
        <v>6</v>
      </c>
      <c r="BL648" s="11">
        <v>7</v>
      </c>
      <c r="BM648" s="11">
        <v>8</v>
      </c>
      <c r="BN648" s="11">
        <v>11</v>
      </c>
      <c r="BO648" s="11">
        <v>13</v>
      </c>
      <c r="BP648" s="11">
        <v>12</v>
      </c>
      <c r="BQ648" s="11">
        <v>7</v>
      </c>
      <c r="BR648" s="11">
        <v>38</v>
      </c>
      <c r="BS648" s="11">
        <v>17</v>
      </c>
      <c r="BT648" s="11">
        <v>14</v>
      </c>
      <c r="BU648" s="11">
        <v>22</v>
      </c>
      <c r="BV648" s="11">
        <v>5</v>
      </c>
      <c r="BW648" s="11">
        <v>6</v>
      </c>
      <c r="BX648" s="11">
        <v>13</v>
      </c>
      <c r="BY648" s="11">
        <v>3</v>
      </c>
      <c r="BZ648" s="11">
        <v>41</v>
      </c>
      <c r="CA648" s="11">
        <v>12</v>
      </c>
      <c r="CB648" s="11">
        <v>7</v>
      </c>
      <c r="CC648" s="11">
        <v>44</v>
      </c>
      <c r="CD648" s="11">
        <v>32</v>
      </c>
      <c r="CE648" s="11">
        <v>61</v>
      </c>
      <c r="CF648" s="11">
        <v>10</v>
      </c>
      <c r="CG648" s="11">
        <v>30</v>
      </c>
      <c r="CH648" s="11">
        <v>3</v>
      </c>
      <c r="CI648" s="11"/>
      <c r="CJ648" s="11"/>
      <c r="CK648" s="11" t="s">
        <v>158</v>
      </c>
      <c r="CL648" s="11" t="s">
        <v>158</v>
      </c>
      <c r="CM648" s="11" t="s">
        <v>158</v>
      </c>
      <c r="CN648" s="11" t="s">
        <v>158</v>
      </c>
      <c r="CO648" s="11" t="s">
        <v>158</v>
      </c>
      <c r="CP648" s="11" t="s">
        <v>158</v>
      </c>
      <c r="CQ648" s="11" t="s">
        <v>158</v>
      </c>
      <c r="CR648" s="11" t="s">
        <v>158</v>
      </c>
      <c r="CS648" s="11" t="s">
        <v>158</v>
      </c>
      <c r="CT648" s="11" t="s">
        <v>158</v>
      </c>
      <c r="CU648" s="11" t="s">
        <v>158</v>
      </c>
      <c r="CV648" s="11" t="s">
        <v>158</v>
      </c>
      <c r="CW648" s="11" t="s">
        <v>158</v>
      </c>
      <c r="CX648" s="11" t="s">
        <v>154</v>
      </c>
      <c r="CY648" s="11" t="s">
        <v>154</v>
      </c>
      <c r="CZ648" s="11" t="s">
        <v>154</v>
      </c>
      <c r="DA648" s="11" t="s">
        <v>154</v>
      </c>
      <c r="DB648" s="11" t="s">
        <v>154</v>
      </c>
      <c r="DC648" s="11" t="s">
        <v>154</v>
      </c>
      <c r="DD648" s="11" t="s">
        <v>154</v>
      </c>
      <c r="DE648" s="11" t="s">
        <v>154</v>
      </c>
      <c r="DF648" s="11" t="s">
        <v>154</v>
      </c>
      <c r="DG648" s="11" t="s">
        <v>154</v>
      </c>
      <c r="DH648" s="11" t="s">
        <v>154</v>
      </c>
      <c r="DI648" s="11" t="s">
        <v>154</v>
      </c>
      <c r="DJ648" s="11" t="s">
        <v>154</v>
      </c>
      <c r="DK648" s="11" t="s">
        <v>157</v>
      </c>
      <c r="DL648" s="11" t="s">
        <v>157</v>
      </c>
      <c r="DM648" s="11" t="s">
        <v>157</v>
      </c>
      <c r="DN648" s="11" t="s">
        <v>157</v>
      </c>
      <c r="DO648" s="11" t="s">
        <v>157</v>
      </c>
      <c r="DP648" s="11" t="s">
        <v>157</v>
      </c>
      <c r="DQ648" s="11" t="s">
        <v>157</v>
      </c>
      <c r="DR648" s="11" t="s">
        <v>157</v>
      </c>
      <c r="DS648" s="11" t="s">
        <v>157</v>
      </c>
      <c r="DT648" s="11" t="s">
        <v>157</v>
      </c>
      <c r="DU648" s="11" t="s">
        <v>157</v>
      </c>
      <c r="DV648" s="11" t="s">
        <v>157</v>
      </c>
      <c r="DW648" s="11" t="s">
        <v>157</v>
      </c>
      <c r="DX648" s="11" t="b">
        <v>1</v>
      </c>
      <c r="DY648" s="11" t="b">
        <v>1</v>
      </c>
      <c r="DZ648" s="11" t="b">
        <v>1</v>
      </c>
      <c r="EA648" s="11" t="b">
        <v>1</v>
      </c>
      <c r="EB648" s="11" t="b">
        <v>1</v>
      </c>
      <c r="EC648" s="11" t="b">
        <v>1</v>
      </c>
      <c r="ED648" s="11" t="b">
        <v>1</v>
      </c>
      <c r="EE648" s="11" t="b">
        <v>1</v>
      </c>
      <c r="EF648" s="11" t="b">
        <v>1</v>
      </c>
      <c r="EG648" s="11" t="b">
        <v>1</v>
      </c>
      <c r="EH648" s="11" t="b">
        <v>1</v>
      </c>
      <c r="EI648" s="11" t="b">
        <v>1</v>
      </c>
      <c r="EJ648" s="11" t="b">
        <v>1</v>
      </c>
      <c r="EK648" s="11">
        <v>7.5300000000000002E-3</v>
      </c>
      <c r="EL648" s="11">
        <v>8.6599999999999993E-3</v>
      </c>
      <c r="EM648" s="11">
        <v>7.7400000000000004E-3</v>
      </c>
      <c r="EN648" s="11">
        <v>7.2100000000000003E-3</v>
      </c>
      <c r="EO648" s="11">
        <v>7.5700000000000003E-3</v>
      </c>
      <c r="EP648" s="11">
        <v>7.8200000000000006E-3</v>
      </c>
      <c r="EQ648" s="11">
        <v>8.09E-3</v>
      </c>
      <c r="ER648" s="11">
        <v>6.9499999999999996E-3</v>
      </c>
      <c r="ES648" s="11">
        <v>7.3299999999999997E-3</v>
      </c>
      <c r="ET648" s="11">
        <v>7.3000000000000001E-3</v>
      </c>
      <c r="EU648" s="11">
        <v>6.8700000000000002E-3</v>
      </c>
      <c r="EV648" s="11">
        <v>7.5500000000000003E-3</v>
      </c>
      <c r="EW648" s="11">
        <v>7.62E-3</v>
      </c>
      <c r="EX648" s="11" t="s">
        <v>161</v>
      </c>
      <c r="EY648" s="11" t="str">
        <f>VLOOKUP(Table8[[#This Row],[Candidate Detail Answer: City]],cities,2,FALSE)</f>
        <v>Yanceyville</v>
      </c>
      <c r="EZ648" s="11" t="str">
        <f>VLOOKUP(Table8[[#This Row],[Candidate Detail Answer: City]],cities,3,FALSE)</f>
        <v>NC</v>
      </c>
      <c r="FA648" s="21">
        <f>VLOOKUP(Table8[[#This Row],[Candidate Detail Answer: City]],cities,4,FALSE)</f>
        <v>27379</v>
      </c>
      <c r="FB648" s="11" t="s">
        <v>157</v>
      </c>
      <c r="FC648" s="11" t="str">
        <f>VLOOKUP(Table8[[#This Row],[Candidate Detail Answer: Major]],majors_final,3,FALSE)</f>
        <v>N/A</v>
      </c>
      <c r="FD648" s="11" t="str">
        <f>VLOOKUP(Table8[[#This Row],[Candidate Detail Answer: Major]],majors_final,4,FALSE)</f>
        <v>N/A</v>
      </c>
      <c r="FE648" s="11">
        <f>VLOOKUP(Table8[[#This Row],[Candidate Detail Answer: Major]],majors_final,5,FALSE)</f>
        <v>0</v>
      </c>
      <c r="FF648" s="11">
        <f>VLOOKUP(Table8[[#This Row],[Candidate Detail Answer: Major]],majors_final,6,FALSE)</f>
        <v>0</v>
      </c>
      <c r="FG648" s="5"/>
      <c r="FH648" s="5"/>
      <c r="FI648" s="11"/>
    </row>
    <row r="649" spans="1:165" ht="12.75" x14ac:dyDescent="0.2">
      <c r="A649" s="18">
        <v>30815798</v>
      </c>
      <c r="B649" s="18">
        <v>40830846</v>
      </c>
      <c r="C649" s="18">
        <v>49481.9930555553</v>
      </c>
      <c r="D649" s="18" t="s">
        <v>153</v>
      </c>
      <c r="E649" s="18">
        <v>345600</v>
      </c>
      <c r="F649" s="18">
        <v>48023048</v>
      </c>
      <c r="G649" s="18">
        <v>48493.613194445097</v>
      </c>
      <c r="H649" s="18">
        <v>48050.225694443601</v>
      </c>
      <c r="I649" s="18">
        <v>252404</v>
      </c>
      <c r="J649" s="18">
        <v>1</v>
      </c>
      <c r="K649" s="18">
        <v>0</v>
      </c>
      <c r="L649" s="18">
        <v>0</v>
      </c>
      <c r="M649" s="18">
        <v>131</v>
      </c>
      <c r="N649" s="18">
        <v>131</v>
      </c>
      <c r="O649" s="18">
        <v>92</v>
      </c>
      <c r="P649" s="18">
        <v>100</v>
      </c>
      <c r="Q649" s="18">
        <v>225633</v>
      </c>
      <c r="R649" s="18" t="s">
        <v>154</v>
      </c>
      <c r="S649" s="18" t="s">
        <v>155</v>
      </c>
      <c r="T649" s="18" t="s">
        <v>156</v>
      </c>
      <c r="U649" s="18">
        <v>0</v>
      </c>
      <c r="V649" s="18" t="s">
        <v>154</v>
      </c>
      <c r="W649" s="18" t="s">
        <v>157</v>
      </c>
      <c r="X649" s="18"/>
      <c r="Y649" s="18">
        <v>1</v>
      </c>
      <c r="Z649" s="18">
        <v>10</v>
      </c>
      <c r="AA649" s="18">
        <v>10</v>
      </c>
      <c r="AB649" s="18">
        <v>10</v>
      </c>
      <c r="AC649" s="18">
        <v>10</v>
      </c>
      <c r="AD649" s="18">
        <v>10</v>
      </c>
      <c r="AE649" s="18">
        <v>10</v>
      </c>
      <c r="AF649" s="18">
        <v>10</v>
      </c>
      <c r="AG649" s="18">
        <v>10</v>
      </c>
      <c r="AH649" s="18">
        <v>10</v>
      </c>
      <c r="AI649" s="18">
        <v>10</v>
      </c>
      <c r="AJ649" s="18">
        <v>10</v>
      </c>
      <c r="AK649" s="18">
        <v>10</v>
      </c>
      <c r="AL649" s="18">
        <v>10</v>
      </c>
      <c r="AM649" s="18">
        <v>121</v>
      </c>
      <c r="AN649" s="18">
        <v>60</v>
      </c>
      <c r="AO649" s="18">
        <v>10</v>
      </c>
      <c r="AP649" s="18">
        <v>120</v>
      </c>
      <c r="AQ649" s="18">
        <v>60</v>
      </c>
      <c r="AR649" s="18">
        <v>40</v>
      </c>
      <c r="AS649" s="18">
        <v>1</v>
      </c>
      <c r="AT649" s="18">
        <v>130</v>
      </c>
      <c r="AU649" s="18">
        <v>436</v>
      </c>
      <c r="AV649" s="18">
        <v>1668</v>
      </c>
      <c r="AW649" s="18">
        <v>1342</v>
      </c>
      <c r="AX649" s="18">
        <v>1815</v>
      </c>
      <c r="AY649" s="18">
        <v>2502</v>
      </c>
      <c r="AZ649" s="18">
        <v>1798</v>
      </c>
      <c r="BA649" s="18">
        <v>1630</v>
      </c>
      <c r="BB649" s="18">
        <v>1359</v>
      </c>
      <c r="BC649" s="18">
        <v>1808</v>
      </c>
      <c r="BD649" s="18">
        <v>1193</v>
      </c>
      <c r="BE649" s="18">
        <v>1770</v>
      </c>
      <c r="BF649" s="18">
        <v>1686</v>
      </c>
      <c r="BG649" s="18">
        <v>5281</v>
      </c>
      <c r="BH649" s="18">
        <v>2135</v>
      </c>
      <c r="BI649" s="18">
        <v>15</v>
      </c>
      <c r="BJ649" s="18">
        <v>15</v>
      </c>
      <c r="BK649" s="18">
        <v>16</v>
      </c>
      <c r="BL649" s="18">
        <v>19</v>
      </c>
      <c r="BM649" s="18">
        <v>14</v>
      </c>
      <c r="BN649" s="18">
        <v>17</v>
      </c>
      <c r="BO649" s="18">
        <v>24</v>
      </c>
      <c r="BP649" s="18">
        <v>21</v>
      </c>
      <c r="BQ649" s="18">
        <v>15</v>
      </c>
      <c r="BR649" s="18">
        <v>15</v>
      </c>
      <c r="BS649" s="18">
        <v>19</v>
      </c>
      <c r="BT649" s="18">
        <v>35</v>
      </c>
      <c r="BU649" s="18">
        <v>32</v>
      </c>
      <c r="BV649" s="18">
        <v>23</v>
      </c>
      <c r="BW649" s="18">
        <v>12</v>
      </c>
      <c r="BX649" s="18">
        <v>16</v>
      </c>
      <c r="BY649" s="18">
        <v>23</v>
      </c>
      <c r="BZ649" s="18">
        <v>10</v>
      </c>
      <c r="CA649" s="18">
        <v>8</v>
      </c>
      <c r="CB649" s="18">
        <v>8</v>
      </c>
      <c r="CC649" s="18">
        <v>5</v>
      </c>
      <c r="CD649" s="18">
        <v>7</v>
      </c>
      <c r="CE649" s="18">
        <v>12</v>
      </c>
      <c r="CF649" s="18">
        <v>8</v>
      </c>
      <c r="CG649" s="18">
        <v>27</v>
      </c>
      <c r="CH649" s="18">
        <v>9</v>
      </c>
      <c r="CI649" s="18"/>
      <c r="CJ649" s="18"/>
      <c r="CK649" s="18" t="s">
        <v>158</v>
      </c>
      <c r="CL649" s="18" t="s">
        <v>158</v>
      </c>
      <c r="CM649" s="18" t="s">
        <v>158</v>
      </c>
      <c r="CN649" s="18" t="s">
        <v>158</v>
      </c>
      <c r="CO649" s="18" t="s">
        <v>158</v>
      </c>
      <c r="CP649" s="18" t="s">
        <v>158</v>
      </c>
      <c r="CQ649" s="18" t="s">
        <v>158</v>
      </c>
      <c r="CR649" s="18" t="s">
        <v>158</v>
      </c>
      <c r="CS649" s="18" t="s">
        <v>158</v>
      </c>
      <c r="CT649" s="18" t="s">
        <v>158</v>
      </c>
      <c r="CU649" s="18" t="s">
        <v>158</v>
      </c>
      <c r="CV649" s="18" t="s">
        <v>158</v>
      </c>
      <c r="CW649" s="18" t="s">
        <v>158</v>
      </c>
      <c r="CX649" s="18" t="s">
        <v>154</v>
      </c>
      <c r="CY649" s="18" t="s">
        <v>154</v>
      </c>
      <c r="CZ649" s="18" t="s">
        <v>154</v>
      </c>
      <c r="DA649" s="18" t="s">
        <v>154</v>
      </c>
      <c r="DB649" s="18" t="s">
        <v>154</v>
      </c>
      <c r="DC649" s="18" t="s">
        <v>154</v>
      </c>
      <c r="DD649" s="18" t="s">
        <v>154</v>
      </c>
      <c r="DE649" s="18" t="s">
        <v>154</v>
      </c>
      <c r="DF649" s="18" t="s">
        <v>154</v>
      </c>
      <c r="DG649" s="18" t="s">
        <v>154</v>
      </c>
      <c r="DH649" s="18" t="s">
        <v>154</v>
      </c>
      <c r="DI649" s="18" t="s">
        <v>154</v>
      </c>
      <c r="DJ649" s="18" t="s">
        <v>154</v>
      </c>
      <c r="DK649" s="18" t="s">
        <v>157</v>
      </c>
      <c r="DL649" s="18" t="s">
        <v>157</v>
      </c>
      <c r="DM649" s="18" t="s">
        <v>157</v>
      </c>
      <c r="DN649" s="18" t="s">
        <v>157</v>
      </c>
      <c r="DO649" s="18" t="s">
        <v>157</v>
      </c>
      <c r="DP649" s="18" t="s">
        <v>157</v>
      </c>
      <c r="DQ649" s="18" t="s">
        <v>157</v>
      </c>
      <c r="DR649" s="18" t="s">
        <v>157</v>
      </c>
      <c r="DS649" s="18" t="s">
        <v>157</v>
      </c>
      <c r="DT649" s="18" t="s">
        <v>157</v>
      </c>
      <c r="DU649" s="18" t="s">
        <v>157</v>
      </c>
      <c r="DV649" s="18" t="s">
        <v>157</v>
      </c>
      <c r="DW649" s="18" t="s">
        <v>157</v>
      </c>
      <c r="DX649" s="18" t="b">
        <v>1</v>
      </c>
      <c r="DY649" s="18" t="b">
        <v>1</v>
      </c>
      <c r="DZ649" s="18" t="b">
        <v>1</v>
      </c>
      <c r="EA649" s="18" t="b">
        <v>1</v>
      </c>
      <c r="EB649" s="18" t="b">
        <v>1</v>
      </c>
      <c r="EC649" s="18" t="b">
        <v>1</v>
      </c>
      <c r="ED649" s="18" t="b">
        <v>1</v>
      </c>
      <c r="EE649" s="18" t="b">
        <v>1</v>
      </c>
      <c r="EF649" s="18" t="b">
        <v>1</v>
      </c>
      <c r="EG649" s="18" t="b">
        <v>1</v>
      </c>
      <c r="EH649" s="18" t="b">
        <v>1</v>
      </c>
      <c r="EI649" s="18" t="b">
        <v>1</v>
      </c>
      <c r="EJ649" s="18" t="b">
        <v>1</v>
      </c>
      <c r="EK649" s="18">
        <v>3.4873000000000001E-2</v>
      </c>
      <c r="EL649" s="18">
        <v>3.3963E-2</v>
      </c>
      <c r="EM649" s="18">
        <v>3.6375999999999999E-2</v>
      </c>
      <c r="EN649" s="18">
        <v>4.0024999999999998E-2</v>
      </c>
      <c r="EO649" s="18">
        <v>3.2507000000000001E-2</v>
      </c>
      <c r="EP649" s="18">
        <v>2.9937999999999999E-2</v>
      </c>
      <c r="EQ649" s="18">
        <v>3.6322E-2</v>
      </c>
      <c r="ER649" s="18">
        <v>3.6287E-2</v>
      </c>
      <c r="ES649" s="18">
        <v>4.6087000000000003E-2</v>
      </c>
      <c r="ET649" s="18">
        <v>3.6188999999999999E-2</v>
      </c>
      <c r="EU649" s="18">
        <v>3.5368999999999998E-2</v>
      </c>
      <c r="EV649" s="18">
        <v>2.4317999999999999E-2</v>
      </c>
      <c r="EW649" s="18">
        <v>3.8734999999999999E-2</v>
      </c>
      <c r="EX649" s="18" t="s">
        <v>500</v>
      </c>
      <c r="EY649" s="11" t="str">
        <f>VLOOKUP(Table8[[#This Row],[Candidate Detail Answer: City]],cities,2,FALSE)</f>
        <v>York</v>
      </c>
      <c r="EZ649" s="11" t="str">
        <f>VLOOKUP(Table8[[#This Row],[Candidate Detail Answer: City]],cities,3,FALSE)</f>
        <v>PA</v>
      </c>
      <c r="FA649" s="21">
        <f>VLOOKUP(Table8[[#This Row],[Candidate Detail Answer: City]],cities,4,FALSE)</f>
        <v>17401</v>
      </c>
      <c r="FB649" s="18" t="s">
        <v>234</v>
      </c>
      <c r="FC649" s="11" t="str">
        <f>VLOOKUP(Table8[[#This Row],[Candidate Detail Answer: Major]],majors_final,3,FALSE)</f>
        <v>Computer Programming</v>
      </c>
      <c r="FD649" s="11" t="str">
        <f>VLOOKUP(Table8[[#This Row],[Candidate Detail Answer: Major]],majors_final,4,FALSE)</f>
        <v>IT-development focused</v>
      </c>
      <c r="FE649" s="11">
        <f>VLOOKUP(Table8[[#This Row],[Candidate Detail Answer: Major]],majors_final,5,FALSE)</f>
        <v>0</v>
      </c>
      <c r="FF649" s="11">
        <f>VLOOKUP(Table8[[#This Row],[Candidate Detail Answer: Major]],majors_final,6,FALSE)</f>
        <v>0</v>
      </c>
      <c r="FG649" s="5"/>
      <c r="FH649" s="5"/>
      <c r="FI649" s="1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DD80E-8F3E-4F79-A86E-E4DF600E63E2}">
  <dimension ref="A1"/>
  <sheetViews>
    <sheetView workbookViewId="0"/>
  </sheetViews>
  <sheetFormatPr defaultRowHeight="12.75" x14ac:dyDescent="0.2"/>
  <cols>
    <col min="1" max="1" width="13.140625" bestFit="1" customWidth="1"/>
  </cols>
  <sheetData>
    <row r="1" spans="1:1" ht="92.25" customHeight="1" x14ac:dyDescent="0.35">
      <c r="A1" s="46" t="s">
        <v>988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2C08-EFB3-4FBA-87A1-DD6E03A1A4B9}">
  <dimension ref="A1:D314"/>
  <sheetViews>
    <sheetView workbookViewId="0">
      <selection activeCell="A2" sqref="A2:D314"/>
    </sheetView>
  </sheetViews>
  <sheetFormatPr defaultRowHeight="12.75" x14ac:dyDescent="0.2"/>
  <cols>
    <col min="1" max="2" width="18.5703125" bestFit="1" customWidth="1"/>
    <col min="3" max="4" width="9.140625" style="19"/>
  </cols>
  <sheetData>
    <row r="1" spans="1:4" x14ac:dyDescent="0.2">
      <c r="A1" t="s">
        <v>849</v>
      </c>
      <c r="B1" t="s">
        <v>846</v>
      </c>
      <c r="C1" s="19" t="s">
        <v>847</v>
      </c>
      <c r="D1" s="19" t="s">
        <v>850</v>
      </c>
    </row>
    <row r="2" spans="1:4" x14ac:dyDescent="0.2">
      <c r="A2" t="s">
        <v>164</v>
      </c>
      <c r="B2" t="s">
        <v>164</v>
      </c>
      <c r="C2" s="19" t="s">
        <v>783</v>
      </c>
      <c r="D2" s="19">
        <v>14201</v>
      </c>
    </row>
    <row r="3" spans="1:4" x14ac:dyDescent="0.2">
      <c r="A3" t="s">
        <v>175</v>
      </c>
      <c r="B3" t="s">
        <v>175</v>
      </c>
      <c r="C3" s="19" t="s">
        <v>783</v>
      </c>
      <c r="D3" s="19">
        <v>11706</v>
      </c>
    </row>
    <row r="4" spans="1:4" x14ac:dyDescent="0.2">
      <c r="A4" t="s">
        <v>182</v>
      </c>
      <c r="B4" t="s">
        <v>182</v>
      </c>
      <c r="C4" s="19" t="s">
        <v>784</v>
      </c>
      <c r="D4" s="19">
        <v>2101</v>
      </c>
    </row>
    <row r="5" spans="1:4" x14ac:dyDescent="0.2">
      <c r="A5" t="s">
        <v>187</v>
      </c>
      <c r="B5" t="s">
        <v>501</v>
      </c>
      <c r="C5" s="19" t="s">
        <v>784</v>
      </c>
      <c r="D5" s="19">
        <v>2138</v>
      </c>
    </row>
    <row r="6" spans="1:4" x14ac:dyDescent="0.2">
      <c r="A6" t="s">
        <v>188</v>
      </c>
      <c r="B6" t="s">
        <v>566</v>
      </c>
      <c r="C6" s="19" t="s">
        <v>785</v>
      </c>
      <c r="D6" s="19">
        <v>3820</v>
      </c>
    </row>
    <row r="7" spans="1:4" x14ac:dyDescent="0.2">
      <c r="A7" t="s">
        <v>190</v>
      </c>
      <c r="B7" t="s">
        <v>501</v>
      </c>
      <c r="C7" s="19" t="s">
        <v>784</v>
      </c>
      <c r="D7" s="19">
        <v>2138</v>
      </c>
    </row>
    <row r="8" spans="1:4" x14ac:dyDescent="0.2">
      <c r="A8" t="s">
        <v>191</v>
      </c>
      <c r="B8" t="s">
        <v>191</v>
      </c>
      <c r="C8" s="19" t="s">
        <v>799</v>
      </c>
      <c r="D8" s="19">
        <v>78626</v>
      </c>
    </row>
    <row r="9" spans="1:4" x14ac:dyDescent="0.2">
      <c r="A9" t="s">
        <v>192</v>
      </c>
      <c r="B9" t="s">
        <v>192</v>
      </c>
      <c r="C9" s="19" t="s">
        <v>784</v>
      </c>
      <c r="D9" s="19">
        <v>2153</v>
      </c>
    </row>
    <row r="10" spans="1:4" x14ac:dyDescent="0.2">
      <c r="A10" t="s">
        <v>203</v>
      </c>
      <c r="B10" t="s">
        <v>787</v>
      </c>
      <c r="C10" s="19" t="s">
        <v>784</v>
      </c>
      <c r="D10" s="19">
        <v>1001</v>
      </c>
    </row>
    <row r="11" spans="1:4" x14ac:dyDescent="0.2">
      <c r="A11" t="s">
        <v>217</v>
      </c>
      <c r="B11" t="s">
        <v>182</v>
      </c>
      <c r="C11" s="19" t="s">
        <v>784</v>
      </c>
      <c r="D11" s="19">
        <v>2101</v>
      </c>
    </row>
    <row r="12" spans="1:4" x14ac:dyDescent="0.2">
      <c r="A12" t="s">
        <v>221</v>
      </c>
      <c r="B12" t="s">
        <v>627</v>
      </c>
      <c r="C12" s="19" t="s">
        <v>784</v>
      </c>
      <c r="D12" s="19">
        <v>1757</v>
      </c>
    </row>
    <row r="13" spans="1:4" x14ac:dyDescent="0.2">
      <c r="A13" t="s">
        <v>223</v>
      </c>
      <c r="B13" t="s">
        <v>223</v>
      </c>
      <c r="C13" s="19" t="s">
        <v>784</v>
      </c>
      <c r="D13" s="19">
        <v>1701</v>
      </c>
    </row>
    <row r="14" spans="1:4" x14ac:dyDescent="0.2">
      <c r="A14" t="s">
        <v>290</v>
      </c>
      <c r="B14" t="s">
        <v>851</v>
      </c>
      <c r="C14" s="19" t="s">
        <v>788</v>
      </c>
      <c r="D14" s="19">
        <v>8831</v>
      </c>
    </row>
    <row r="15" spans="1:4" x14ac:dyDescent="0.2">
      <c r="A15" t="s">
        <v>167</v>
      </c>
      <c r="B15" t="s">
        <v>167</v>
      </c>
      <c r="C15" s="19" t="s">
        <v>789</v>
      </c>
      <c r="D15" s="19">
        <v>28202</v>
      </c>
    </row>
    <row r="16" spans="1:4" x14ac:dyDescent="0.2">
      <c r="A16" t="s">
        <v>408</v>
      </c>
      <c r="B16" t="s">
        <v>408</v>
      </c>
      <c r="C16" s="19" t="s">
        <v>788</v>
      </c>
      <c r="D16" s="19">
        <v>7011</v>
      </c>
    </row>
    <row r="17" spans="1:4" x14ac:dyDescent="0.2">
      <c r="A17" t="s">
        <v>498</v>
      </c>
      <c r="B17" t="s">
        <v>498</v>
      </c>
      <c r="C17" s="19" t="s">
        <v>790</v>
      </c>
      <c r="D17" s="19">
        <v>29715</v>
      </c>
    </row>
    <row r="18" spans="1:4" x14ac:dyDescent="0.2">
      <c r="A18" t="s">
        <v>294</v>
      </c>
      <c r="B18" t="s">
        <v>294</v>
      </c>
      <c r="C18" s="19" t="s">
        <v>788</v>
      </c>
      <c r="D18" s="19">
        <v>7452</v>
      </c>
    </row>
    <row r="19" spans="1:4" x14ac:dyDescent="0.2">
      <c r="A19" t="s">
        <v>473</v>
      </c>
      <c r="B19" t="s">
        <v>523</v>
      </c>
      <c r="C19" s="19" t="s">
        <v>788</v>
      </c>
      <c r="D19" s="19">
        <v>7302</v>
      </c>
    </row>
    <row r="20" spans="1:4" x14ac:dyDescent="0.2">
      <c r="A20" t="s">
        <v>474</v>
      </c>
      <c r="B20" t="s">
        <v>474</v>
      </c>
      <c r="C20" s="19" t="s">
        <v>791</v>
      </c>
      <c r="D20" s="19">
        <v>53703</v>
      </c>
    </row>
    <row r="21" spans="1:4" x14ac:dyDescent="0.2">
      <c r="A21" t="s">
        <v>248</v>
      </c>
      <c r="B21" t="s">
        <v>248</v>
      </c>
      <c r="C21" s="19" t="s">
        <v>792</v>
      </c>
      <c r="D21" s="19">
        <v>55401</v>
      </c>
    </row>
    <row r="22" spans="1:4" x14ac:dyDescent="0.2">
      <c r="A22" t="s">
        <v>557</v>
      </c>
      <c r="B22" t="s">
        <v>557</v>
      </c>
      <c r="C22" s="19" t="s">
        <v>792</v>
      </c>
      <c r="D22" s="19">
        <v>55112</v>
      </c>
    </row>
    <row r="23" spans="1:4" x14ac:dyDescent="0.2">
      <c r="A23" t="s">
        <v>418</v>
      </c>
      <c r="B23" t="s">
        <v>418</v>
      </c>
      <c r="C23" s="19" t="s">
        <v>792</v>
      </c>
      <c r="D23" s="19">
        <v>55433</v>
      </c>
    </row>
    <row r="24" spans="1:4" x14ac:dyDescent="0.2">
      <c r="A24" t="s">
        <v>414</v>
      </c>
      <c r="B24" t="s">
        <v>414</v>
      </c>
      <c r="C24" s="19" t="s">
        <v>792</v>
      </c>
      <c r="D24" s="19">
        <v>55422</v>
      </c>
    </row>
    <row r="25" spans="1:4" x14ac:dyDescent="0.2">
      <c r="A25" t="s">
        <v>497</v>
      </c>
      <c r="B25" t="s">
        <v>497</v>
      </c>
      <c r="C25" s="19" t="s">
        <v>792</v>
      </c>
      <c r="D25" s="19">
        <v>55119</v>
      </c>
    </row>
    <row r="26" spans="1:4" x14ac:dyDescent="0.2">
      <c r="A26" t="s">
        <v>513</v>
      </c>
      <c r="B26" t="s">
        <v>513</v>
      </c>
      <c r="C26" s="19" t="s">
        <v>792</v>
      </c>
      <c r="D26" s="19">
        <v>55317</v>
      </c>
    </row>
    <row r="27" spans="1:4" x14ac:dyDescent="0.2">
      <c r="A27" t="s">
        <v>564</v>
      </c>
      <c r="B27" t="s">
        <v>564</v>
      </c>
      <c r="C27" s="19" t="s">
        <v>792</v>
      </c>
      <c r="D27" s="19">
        <v>55443</v>
      </c>
    </row>
    <row r="28" spans="1:4" x14ac:dyDescent="0.2">
      <c r="A28" t="s">
        <v>636</v>
      </c>
      <c r="B28" t="s">
        <v>636</v>
      </c>
      <c r="C28" s="19" t="s">
        <v>793</v>
      </c>
      <c r="D28" s="19">
        <v>20105</v>
      </c>
    </row>
    <row r="29" spans="1:4" x14ac:dyDescent="0.2">
      <c r="A29" t="s">
        <v>637</v>
      </c>
      <c r="B29" t="s">
        <v>794</v>
      </c>
      <c r="C29" s="19" t="s">
        <v>795</v>
      </c>
      <c r="D29" s="19">
        <v>15001</v>
      </c>
    </row>
    <row r="30" spans="1:4" x14ac:dyDescent="0.2">
      <c r="A30" t="s">
        <v>479</v>
      </c>
      <c r="B30" t="s">
        <v>479</v>
      </c>
      <c r="C30" s="19" t="s">
        <v>795</v>
      </c>
      <c r="D30" s="19">
        <v>18101</v>
      </c>
    </row>
    <row r="31" spans="1:4" x14ac:dyDescent="0.2">
      <c r="A31" t="s">
        <v>526</v>
      </c>
      <c r="B31" t="s">
        <v>526</v>
      </c>
      <c r="C31" s="19" t="s">
        <v>796</v>
      </c>
      <c r="D31" s="19">
        <v>30004</v>
      </c>
    </row>
    <row r="32" spans="1:4" x14ac:dyDescent="0.2">
      <c r="A32" t="s">
        <v>391</v>
      </c>
      <c r="B32" t="s">
        <v>391</v>
      </c>
      <c r="C32" s="19" t="s">
        <v>797</v>
      </c>
      <c r="D32" s="19">
        <v>94509</v>
      </c>
    </row>
    <row r="33" spans="1:4" x14ac:dyDescent="0.2">
      <c r="A33" t="s">
        <v>226</v>
      </c>
      <c r="B33" t="s">
        <v>226</v>
      </c>
      <c r="C33" s="19" t="s">
        <v>798</v>
      </c>
      <c r="D33" s="19">
        <v>85119</v>
      </c>
    </row>
    <row r="34" spans="1:4" x14ac:dyDescent="0.2">
      <c r="A34" t="s">
        <v>334</v>
      </c>
      <c r="B34" t="s">
        <v>334</v>
      </c>
      <c r="C34" s="19" t="s">
        <v>797</v>
      </c>
      <c r="D34" s="19">
        <v>92308</v>
      </c>
    </row>
    <row r="35" spans="1:4" x14ac:dyDescent="0.2">
      <c r="A35" t="s">
        <v>679</v>
      </c>
      <c r="B35" t="s">
        <v>679</v>
      </c>
      <c r="C35" s="19" t="s">
        <v>799</v>
      </c>
      <c r="D35" s="19">
        <v>76010</v>
      </c>
    </row>
    <row r="36" spans="1:4" x14ac:dyDescent="0.2">
      <c r="A36" t="s">
        <v>569</v>
      </c>
      <c r="B36" t="s">
        <v>569</v>
      </c>
      <c r="C36" s="19" t="s">
        <v>800</v>
      </c>
      <c r="D36" s="19">
        <v>80001</v>
      </c>
    </row>
    <row r="37" spans="1:4" x14ac:dyDescent="0.2">
      <c r="A37" t="s">
        <v>336</v>
      </c>
      <c r="B37" t="s">
        <v>336</v>
      </c>
      <c r="C37" s="19" t="s">
        <v>796</v>
      </c>
      <c r="D37" s="19">
        <v>30301</v>
      </c>
    </row>
    <row r="38" spans="1:4" x14ac:dyDescent="0.2">
      <c r="A38" t="s">
        <v>225</v>
      </c>
      <c r="B38" t="s">
        <v>801</v>
      </c>
      <c r="C38" s="19" t="s">
        <v>784</v>
      </c>
      <c r="D38" s="19">
        <v>2703</v>
      </c>
    </row>
    <row r="39" spans="1:4" x14ac:dyDescent="0.2">
      <c r="A39" t="s">
        <v>378</v>
      </c>
      <c r="B39" t="s">
        <v>378</v>
      </c>
      <c r="C39" s="19" t="s">
        <v>802</v>
      </c>
      <c r="D39" s="19">
        <v>98001</v>
      </c>
    </row>
    <row r="40" spans="1:4" x14ac:dyDescent="0.2">
      <c r="A40" t="s">
        <v>561</v>
      </c>
      <c r="B40" t="s">
        <v>561</v>
      </c>
      <c r="C40" s="19" t="s">
        <v>800</v>
      </c>
      <c r="D40" s="19">
        <v>80010</v>
      </c>
    </row>
    <row r="41" spans="1:4" x14ac:dyDescent="0.2">
      <c r="A41" t="s">
        <v>428</v>
      </c>
      <c r="B41" t="s">
        <v>428</v>
      </c>
      <c r="C41" s="19" t="s">
        <v>784</v>
      </c>
      <c r="D41" s="19">
        <v>1730</v>
      </c>
    </row>
    <row r="42" spans="1:4" x14ac:dyDescent="0.2">
      <c r="A42" t="s">
        <v>218</v>
      </c>
      <c r="B42" t="s">
        <v>428</v>
      </c>
      <c r="C42" s="19" t="s">
        <v>784</v>
      </c>
      <c r="D42" s="19">
        <v>1730</v>
      </c>
    </row>
    <row r="43" spans="1:4" x14ac:dyDescent="0.2">
      <c r="A43" t="s">
        <v>219</v>
      </c>
      <c r="B43" t="s">
        <v>219</v>
      </c>
      <c r="C43" s="19" t="s">
        <v>783</v>
      </c>
      <c r="D43" s="19">
        <v>11426</v>
      </c>
    </row>
    <row r="44" spans="1:4" x14ac:dyDescent="0.2">
      <c r="A44" t="s">
        <v>415</v>
      </c>
      <c r="B44" t="s">
        <v>415</v>
      </c>
      <c r="C44" s="19" t="s">
        <v>802</v>
      </c>
      <c r="D44" s="19">
        <v>98004</v>
      </c>
    </row>
    <row r="45" spans="1:4" x14ac:dyDescent="0.2">
      <c r="A45" t="s">
        <v>669</v>
      </c>
      <c r="B45" t="s">
        <v>669</v>
      </c>
      <c r="C45" s="19" t="s">
        <v>784</v>
      </c>
      <c r="D45" s="19">
        <v>2478</v>
      </c>
    </row>
    <row r="46" spans="1:4" x14ac:dyDescent="0.2">
      <c r="A46" t="s">
        <v>344</v>
      </c>
      <c r="B46" t="s">
        <v>344</v>
      </c>
      <c r="C46" s="19" t="s">
        <v>795</v>
      </c>
      <c r="D46" s="19">
        <v>15102</v>
      </c>
    </row>
    <row r="47" spans="1:4" x14ac:dyDescent="0.2">
      <c r="A47" t="s">
        <v>478</v>
      </c>
      <c r="B47" t="s">
        <v>478</v>
      </c>
      <c r="C47" s="19" t="s">
        <v>792</v>
      </c>
      <c r="D47" s="19">
        <v>55434</v>
      </c>
    </row>
    <row r="48" spans="1:4" x14ac:dyDescent="0.2">
      <c r="A48" t="s">
        <v>625</v>
      </c>
      <c r="B48" t="s">
        <v>625</v>
      </c>
      <c r="C48" s="19" t="s">
        <v>803</v>
      </c>
      <c r="D48" s="19">
        <v>83702</v>
      </c>
    </row>
    <row r="49" spans="1:4" x14ac:dyDescent="0.2">
      <c r="A49" t="s">
        <v>436</v>
      </c>
      <c r="B49" t="s">
        <v>436</v>
      </c>
      <c r="C49" s="19" t="s">
        <v>802</v>
      </c>
      <c r="D49" s="19">
        <v>98011</v>
      </c>
    </row>
    <row r="50" spans="1:4" x14ac:dyDescent="0.2">
      <c r="A50" t="s">
        <v>409</v>
      </c>
      <c r="B50" t="s">
        <v>409</v>
      </c>
      <c r="C50" s="19" t="s">
        <v>795</v>
      </c>
      <c r="D50" s="19">
        <v>19512</v>
      </c>
    </row>
    <row r="51" spans="1:4" x14ac:dyDescent="0.2">
      <c r="A51" t="s">
        <v>411</v>
      </c>
      <c r="B51" t="s">
        <v>804</v>
      </c>
      <c r="C51" s="19" t="s">
        <v>797</v>
      </c>
      <c r="D51" s="19">
        <v>94513</v>
      </c>
    </row>
    <row r="52" spans="1:4" x14ac:dyDescent="0.2">
      <c r="A52" t="s">
        <v>245</v>
      </c>
      <c r="B52" t="s">
        <v>245</v>
      </c>
      <c r="C52" s="19" t="s">
        <v>795</v>
      </c>
      <c r="D52" s="19">
        <v>15017</v>
      </c>
    </row>
    <row r="53" spans="1:4" x14ac:dyDescent="0.2">
      <c r="A53" t="s">
        <v>634</v>
      </c>
      <c r="B53" t="s">
        <v>634</v>
      </c>
      <c r="C53" s="19" t="s">
        <v>784</v>
      </c>
      <c r="D53" s="19">
        <v>2135</v>
      </c>
    </row>
    <row r="54" spans="1:4" x14ac:dyDescent="0.2">
      <c r="A54" t="s">
        <v>252</v>
      </c>
      <c r="B54" t="s">
        <v>252</v>
      </c>
      <c r="C54" s="19" t="s">
        <v>784</v>
      </c>
      <c r="D54" s="19">
        <v>2301</v>
      </c>
    </row>
    <row r="55" spans="1:4" x14ac:dyDescent="0.2">
      <c r="A55" t="s">
        <v>194</v>
      </c>
      <c r="B55" t="s">
        <v>194</v>
      </c>
      <c r="C55" s="19" t="s">
        <v>783</v>
      </c>
      <c r="D55" s="19">
        <v>11201</v>
      </c>
    </row>
    <row r="56" spans="1:4" x14ac:dyDescent="0.2">
      <c r="A56" t="s">
        <v>537</v>
      </c>
      <c r="B56" t="s">
        <v>537</v>
      </c>
      <c r="C56" s="19" t="s">
        <v>800</v>
      </c>
      <c r="D56" s="19">
        <v>80020</v>
      </c>
    </row>
    <row r="57" spans="1:4" x14ac:dyDescent="0.2">
      <c r="A57" t="s">
        <v>592</v>
      </c>
      <c r="B57" t="s">
        <v>592</v>
      </c>
      <c r="C57" s="19" t="s">
        <v>799</v>
      </c>
      <c r="D57" s="19">
        <v>78520</v>
      </c>
    </row>
    <row r="58" spans="1:4" x14ac:dyDescent="0.2">
      <c r="A58" t="s">
        <v>160</v>
      </c>
      <c r="B58" t="s">
        <v>160</v>
      </c>
      <c r="C58" s="19" t="s">
        <v>788</v>
      </c>
      <c r="D58" s="19">
        <v>7828</v>
      </c>
    </row>
    <row r="59" spans="1:4" x14ac:dyDescent="0.2">
      <c r="A59" t="s">
        <v>488</v>
      </c>
      <c r="B59" t="s">
        <v>488</v>
      </c>
      <c r="C59" s="19" t="s">
        <v>792</v>
      </c>
      <c r="D59" s="19">
        <v>55306</v>
      </c>
    </row>
    <row r="60" spans="1:4" x14ac:dyDescent="0.2">
      <c r="A60" t="s">
        <v>511</v>
      </c>
      <c r="B60" t="s">
        <v>805</v>
      </c>
      <c r="C60" s="19" t="s">
        <v>788</v>
      </c>
      <c r="D60" s="19">
        <v>8101</v>
      </c>
    </row>
    <row r="61" spans="1:4" x14ac:dyDescent="0.2">
      <c r="A61" t="s">
        <v>619</v>
      </c>
      <c r="B61" t="s">
        <v>619</v>
      </c>
      <c r="C61" s="19" t="s">
        <v>806</v>
      </c>
      <c r="D61" s="19">
        <v>60116</v>
      </c>
    </row>
    <row r="62" spans="1:4" x14ac:dyDescent="0.2">
      <c r="A62" t="s">
        <v>559</v>
      </c>
      <c r="B62" t="s">
        <v>559</v>
      </c>
      <c r="C62" s="19" t="s">
        <v>784</v>
      </c>
      <c r="D62" s="19">
        <v>2330</v>
      </c>
    </row>
    <row r="63" spans="1:4" x14ac:dyDescent="0.2">
      <c r="A63" t="s">
        <v>431</v>
      </c>
      <c r="B63" t="s">
        <v>431</v>
      </c>
      <c r="C63" s="19" t="s">
        <v>792</v>
      </c>
      <c r="D63" s="19">
        <v>55011</v>
      </c>
    </row>
    <row r="64" spans="1:4" x14ac:dyDescent="0.2">
      <c r="A64" t="s">
        <v>510</v>
      </c>
      <c r="B64" t="s">
        <v>510</v>
      </c>
      <c r="C64" s="19" t="s">
        <v>807</v>
      </c>
      <c r="D64" s="19">
        <v>52401</v>
      </c>
    </row>
    <row r="65" spans="1:4" x14ac:dyDescent="0.2">
      <c r="A65" t="s">
        <v>359</v>
      </c>
      <c r="B65" t="s">
        <v>359</v>
      </c>
      <c r="C65" s="19" t="s">
        <v>798</v>
      </c>
      <c r="D65" s="19">
        <v>85224</v>
      </c>
    </row>
    <row r="66" spans="1:4" x14ac:dyDescent="0.2">
      <c r="A66" t="s">
        <v>189</v>
      </c>
      <c r="B66" t="s">
        <v>189</v>
      </c>
      <c r="C66" s="19" t="s">
        <v>789</v>
      </c>
      <c r="D66" s="19">
        <v>27514</v>
      </c>
    </row>
    <row r="67" spans="1:4" x14ac:dyDescent="0.2">
      <c r="A67" t="s">
        <v>433</v>
      </c>
      <c r="B67" t="s">
        <v>433</v>
      </c>
      <c r="C67" s="19" t="s">
        <v>790</v>
      </c>
      <c r="D67" s="19">
        <v>29036</v>
      </c>
    </row>
    <row r="68" spans="1:4" x14ac:dyDescent="0.2">
      <c r="A68" t="s">
        <v>629</v>
      </c>
      <c r="B68" t="s">
        <v>167</v>
      </c>
      <c r="C68" s="19" t="s">
        <v>789</v>
      </c>
      <c r="D68" s="19">
        <v>28202</v>
      </c>
    </row>
    <row r="69" spans="1:4" x14ac:dyDescent="0.2">
      <c r="A69" t="s">
        <v>655</v>
      </c>
      <c r="B69" t="s">
        <v>655</v>
      </c>
      <c r="C69" s="19" t="s">
        <v>792</v>
      </c>
      <c r="D69" s="19">
        <v>55318</v>
      </c>
    </row>
    <row r="70" spans="1:4" x14ac:dyDescent="0.2">
      <c r="A70" t="s">
        <v>230</v>
      </c>
      <c r="B70" t="s">
        <v>230</v>
      </c>
      <c r="C70" s="19" t="s">
        <v>806</v>
      </c>
      <c r="D70" s="19">
        <v>60601</v>
      </c>
    </row>
    <row r="71" spans="1:4" x14ac:dyDescent="0.2">
      <c r="A71" t="s">
        <v>690</v>
      </c>
      <c r="B71" t="s">
        <v>690</v>
      </c>
      <c r="C71" s="19" t="s">
        <v>808</v>
      </c>
      <c r="D71" s="19">
        <v>48038</v>
      </c>
    </row>
    <row r="72" spans="1:4" x14ac:dyDescent="0.2">
      <c r="A72" t="s">
        <v>653</v>
      </c>
      <c r="B72" t="s">
        <v>653</v>
      </c>
      <c r="C72" s="19" t="s">
        <v>797</v>
      </c>
      <c r="D72" s="19">
        <v>93611</v>
      </c>
    </row>
    <row r="73" spans="1:4" x14ac:dyDescent="0.2">
      <c r="A73" t="s">
        <v>213</v>
      </c>
      <c r="B73" t="s">
        <v>213</v>
      </c>
      <c r="C73" s="19" t="s">
        <v>790</v>
      </c>
      <c r="D73" s="19">
        <v>29201</v>
      </c>
    </row>
    <row r="74" spans="1:4" x14ac:dyDescent="0.2">
      <c r="A74" t="s">
        <v>277</v>
      </c>
      <c r="B74" t="s">
        <v>277</v>
      </c>
      <c r="C74" s="19" t="s">
        <v>809</v>
      </c>
      <c r="D74" s="19">
        <v>43215</v>
      </c>
    </row>
    <row r="75" spans="1:4" x14ac:dyDescent="0.2">
      <c r="A75" t="s">
        <v>279</v>
      </c>
      <c r="B75" t="s">
        <v>279</v>
      </c>
      <c r="C75" s="19" t="s">
        <v>808</v>
      </c>
      <c r="D75" s="19">
        <v>48390</v>
      </c>
    </row>
    <row r="76" spans="1:4" x14ac:dyDescent="0.2">
      <c r="A76" t="s">
        <v>201</v>
      </c>
      <c r="B76" t="s">
        <v>554</v>
      </c>
      <c r="C76" s="19" t="s">
        <v>797</v>
      </c>
      <c r="D76" s="19">
        <v>94518</v>
      </c>
    </row>
    <row r="77" spans="1:4" x14ac:dyDescent="0.2">
      <c r="A77" t="s">
        <v>446</v>
      </c>
      <c r="B77" t="s">
        <v>446</v>
      </c>
      <c r="C77" s="19" t="s">
        <v>798</v>
      </c>
      <c r="D77" s="19">
        <v>85128</v>
      </c>
    </row>
    <row r="78" spans="1:4" x14ac:dyDescent="0.2">
      <c r="A78" t="s">
        <v>694</v>
      </c>
      <c r="B78" t="s">
        <v>810</v>
      </c>
      <c r="C78" s="19" t="s">
        <v>811</v>
      </c>
      <c r="D78" s="19">
        <v>33065</v>
      </c>
    </row>
    <row r="79" spans="1:4" x14ac:dyDescent="0.2">
      <c r="A79" t="s">
        <v>640</v>
      </c>
      <c r="B79" t="s">
        <v>640</v>
      </c>
      <c r="C79" s="19" t="s">
        <v>792</v>
      </c>
      <c r="D79" s="19">
        <v>55016</v>
      </c>
    </row>
    <row r="80" spans="1:4" x14ac:dyDescent="0.2">
      <c r="A80" t="s">
        <v>274</v>
      </c>
      <c r="B80" t="s">
        <v>274</v>
      </c>
      <c r="C80" s="19" t="s">
        <v>799</v>
      </c>
      <c r="D80" s="19">
        <v>75201</v>
      </c>
    </row>
    <row r="81" spans="1:4" x14ac:dyDescent="0.2">
      <c r="A81" t="s">
        <v>580</v>
      </c>
      <c r="B81" t="s">
        <v>580</v>
      </c>
      <c r="C81" s="19" t="s">
        <v>812</v>
      </c>
      <c r="D81" s="19">
        <v>6810</v>
      </c>
    </row>
    <row r="82" spans="1:4" x14ac:dyDescent="0.2">
      <c r="A82" t="s">
        <v>347</v>
      </c>
      <c r="B82" t="s">
        <v>347</v>
      </c>
      <c r="C82" s="19" t="s">
        <v>795</v>
      </c>
      <c r="D82" s="19">
        <v>19023</v>
      </c>
    </row>
    <row r="83" spans="1:4" x14ac:dyDescent="0.2">
      <c r="A83" t="s">
        <v>558</v>
      </c>
      <c r="B83" t="s">
        <v>558</v>
      </c>
      <c r="C83" s="19" t="s">
        <v>808</v>
      </c>
      <c r="D83" s="19">
        <v>48120</v>
      </c>
    </row>
    <row r="84" spans="1:4" x14ac:dyDescent="0.2">
      <c r="A84" t="s">
        <v>549</v>
      </c>
      <c r="B84" t="s">
        <v>549</v>
      </c>
      <c r="C84" s="19" t="s">
        <v>808</v>
      </c>
      <c r="D84" s="19">
        <v>48127</v>
      </c>
    </row>
    <row r="85" spans="1:4" x14ac:dyDescent="0.2">
      <c r="A85" t="s">
        <v>491</v>
      </c>
      <c r="B85" t="s">
        <v>491</v>
      </c>
      <c r="C85" s="19" t="s">
        <v>796</v>
      </c>
      <c r="D85" s="19">
        <v>30030</v>
      </c>
    </row>
    <row r="86" spans="1:4" x14ac:dyDescent="0.2">
      <c r="A86" t="s">
        <v>297</v>
      </c>
      <c r="B86" t="s">
        <v>297</v>
      </c>
      <c r="C86" s="19" t="s">
        <v>800</v>
      </c>
      <c r="D86" s="19">
        <v>80202</v>
      </c>
    </row>
    <row r="87" spans="1:4" x14ac:dyDescent="0.2">
      <c r="A87" t="s">
        <v>319</v>
      </c>
      <c r="B87" t="s">
        <v>444</v>
      </c>
      <c r="C87" s="19" t="s">
        <v>808</v>
      </c>
      <c r="D87" s="19">
        <v>48201</v>
      </c>
    </row>
    <row r="88" spans="1:4" x14ac:dyDescent="0.2">
      <c r="A88" t="s">
        <v>310</v>
      </c>
      <c r="B88" t="s">
        <v>444</v>
      </c>
      <c r="C88" s="19" t="s">
        <v>808</v>
      </c>
      <c r="D88" s="19">
        <v>48201</v>
      </c>
    </row>
    <row r="89" spans="1:4" x14ac:dyDescent="0.2">
      <c r="A89" t="s">
        <v>460</v>
      </c>
      <c r="B89" t="s">
        <v>566</v>
      </c>
      <c r="C89" s="19" t="s">
        <v>813</v>
      </c>
      <c r="D89" s="19">
        <v>19901</v>
      </c>
    </row>
    <row r="90" spans="1:4" x14ac:dyDescent="0.2">
      <c r="A90" t="s">
        <v>421</v>
      </c>
      <c r="B90" t="s">
        <v>421</v>
      </c>
      <c r="C90" s="19" t="s">
        <v>784</v>
      </c>
      <c r="D90" s="19">
        <v>1826</v>
      </c>
    </row>
    <row r="91" spans="1:4" x14ac:dyDescent="0.2">
      <c r="A91" t="s">
        <v>337</v>
      </c>
      <c r="B91" t="s">
        <v>173</v>
      </c>
      <c r="C91" s="19" t="s">
        <v>789</v>
      </c>
      <c r="D91" s="19">
        <v>27701</v>
      </c>
    </row>
    <row r="92" spans="1:4" x14ac:dyDescent="0.2">
      <c r="A92" t="s">
        <v>383</v>
      </c>
      <c r="B92" t="s">
        <v>383</v>
      </c>
      <c r="C92" s="19" t="s">
        <v>792</v>
      </c>
      <c r="D92" s="19">
        <v>55121</v>
      </c>
    </row>
    <row r="93" spans="1:4" x14ac:dyDescent="0.2">
      <c r="A93" t="s">
        <v>216</v>
      </c>
      <c r="B93" t="s">
        <v>260</v>
      </c>
      <c r="C93" s="19" t="s">
        <v>788</v>
      </c>
      <c r="D93" s="19">
        <v>8816</v>
      </c>
    </row>
    <row r="94" spans="1:4" x14ac:dyDescent="0.2">
      <c r="A94" t="s">
        <v>355</v>
      </c>
      <c r="B94" t="s">
        <v>355</v>
      </c>
      <c r="C94" s="19" t="s">
        <v>812</v>
      </c>
      <c r="D94" s="19">
        <v>6108</v>
      </c>
    </row>
    <row r="95" spans="1:4" x14ac:dyDescent="0.2">
      <c r="A95" t="s">
        <v>695</v>
      </c>
      <c r="B95" t="s">
        <v>695</v>
      </c>
      <c r="C95" s="19" t="s">
        <v>788</v>
      </c>
      <c r="D95" s="19">
        <v>7017</v>
      </c>
    </row>
    <row r="96" spans="1:4" x14ac:dyDescent="0.2">
      <c r="A96" t="s">
        <v>323</v>
      </c>
      <c r="B96" t="s">
        <v>323</v>
      </c>
      <c r="C96" s="19" t="s">
        <v>784</v>
      </c>
      <c r="D96" s="19">
        <v>1027</v>
      </c>
    </row>
    <row r="97" spans="1:4" x14ac:dyDescent="0.2">
      <c r="A97" t="s">
        <v>237</v>
      </c>
      <c r="B97" t="s">
        <v>237</v>
      </c>
      <c r="C97" s="19" t="s">
        <v>802</v>
      </c>
      <c r="D97" s="19">
        <v>98245</v>
      </c>
    </row>
    <row r="98" spans="1:4" x14ac:dyDescent="0.2">
      <c r="A98" t="s">
        <v>453</v>
      </c>
      <c r="B98" t="s">
        <v>453</v>
      </c>
      <c r="C98" s="19" t="s">
        <v>792</v>
      </c>
      <c r="D98" s="19">
        <v>55344</v>
      </c>
    </row>
    <row r="99" spans="1:4" x14ac:dyDescent="0.2">
      <c r="A99" t="s">
        <v>285</v>
      </c>
      <c r="B99" t="s">
        <v>285</v>
      </c>
      <c r="C99" s="19" t="s">
        <v>802</v>
      </c>
      <c r="D99" s="19">
        <v>98020</v>
      </c>
    </row>
    <row r="100" spans="1:4" x14ac:dyDescent="0.2">
      <c r="A100" t="s">
        <v>198</v>
      </c>
      <c r="B100" t="s">
        <v>198</v>
      </c>
      <c r="C100" s="19" t="s">
        <v>806</v>
      </c>
      <c r="D100" s="19">
        <v>60120</v>
      </c>
    </row>
    <row r="101" spans="1:4" x14ac:dyDescent="0.2">
      <c r="A101" t="s">
        <v>591</v>
      </c>
      <c r="B101" t="s">
        <v>591</v>
      </c>
      <c r="C101" s="19" t="s">
        <v>795</v>
      </c>
      <c r="D101" s="19">
        <v>16501</v>
      </c>
    </row>
    <row r="102" spans="1:4" x14ac:dyDescent="0.2">
      <c r="A102" t="s">
        <v>266</v>
      </c>
      <c r="B102" t="s">
        <v>266</v>
      </c>
      <c r="C102" s="19" t="s">
        <v>802</v>
      </c>
      <c r="D102" s="19">
        <v>98201</v>
      </c>
    </row>
    <row r="103" spans="1:4" x14ac:dyDescent="0.2">
      <c r="A103" t="s">
        <v>502</v>
      </c>
      <c r="B103" t="s">
        <v>266</v>
      </c>
      <c r="C103" s="19" t="s">
        <v>802</v>
      </c>
      <c r="D103" s="19">
        <v>98201</v>
      </c>
    </row>
    <row r="104" spans="1:4" x14ac:dyDescent="0.2">
      <c r="A104" t="s">
        <v>650</v>
      </c>
      <c r="B104" t="s">
        <v>650</v>
      </c>
      <c r="C104" s="19" t="s">
        <v>792</v>
      </c>
      <c r="D104" s="19">
        <v>55331</v>
      </c>
    </row>
    <row r="105" spans="1:4" x14ac:dyDescent="0.2">
      <c r="A105" t="s">
        <v>639</v>
      </c>
      <c r="B105" t="s">
        <v>639</v>
      </c>
      <c r="C105" s="19" t="s">
        <v>802</v>
      </c>
      <c r="D105" s="19">
        <v>98024</v>
      </c>
    </row>
    <row r="106" spans="1:4" x14ac:dyDescent="0.2">
      <c r="A106" t="s">
        <v>586</v>
      </c>
      <c r="B106" t="s">
        <v>586</v>
      </c>
      <c r="C106" s="19" t="s">
        <v>792</v>
      </c>
      <c r="D106" s="19">
        <v>55021</v>
      </c>
    </row>
    <row r="107" spans="1:4" x14ac:dyDescent="0.2">
      <c r="A107" t="s">
        <v>671</v>
      </c>
      <c r="B107" t="s">
        <v>671</v>
      </c>
      <c r="C107" s="19" t="s">
        <v>808</v>
      </c>
      <c r="D107" s="19">
        <v>48331</v>
      </c>
    </row>
    <row r="108" spans="1:4" x14ac:dyDescent="0.2">
      <c r="A108" t="s">
        <v>270</v>
      </c>
      <c r="B108" t="s">
        <v>270</v>
      </c>
      <c r="C108" s="19" t="s">
        <v>798</v>
      </c>
      <c r="D108" s="19">
        <v>85268</v>
      </c>
    </row>
    <row r="109" spans="1:4" x14ac:dyDescent="0.2">
      <c r="A109" t="s">
        <v>406</v>
      </c>
      <c r="B109" t="s">
        <v>406</v>
      </c>
      <c r="C109" s="19" t="s">
        <v>784</v>
      </c>
      <c r="D109" s="19">
        <v>2035</v>
      </c>
    </row>
    <row r="110" spans="1:4" x14ac:dyDescent="0.2">
      <c r="A110" t="s">
        <v>220</v>
      </c>
      <c r="B110" t="s">
        <v>220</v>
      </c>
      <c r="C110" s="19" t="s">
        <v>783</v>
      </c>
      <c r="D110" s="19">
        <v>11010</v>
      </c>
    </row>
    <row r="111" spans="1:4" x14ac:dyDescent="0.2">
      <c r="A111" t="s">
        <v>674</v>
      </c>
      <c r="B111" t="s">
        <v>674</v>
      </c>
      <c r="C111" s="19" t="s">
        <v>797</v>
      </c>
      <c r="D111" s="19">
        <v>94536</v>
      </c>
    </row>
    <row r="112" spans="1:4" x14ac:dyDescent="0.2">
      <c r="A112" t="s">
        <v>584</v>
      </c>
      <c r="B112" t="s">
        <v>814</v>
      </c>
      <c r="C112" s="19" t="s">
        <v>797</v>
      </c>
      <c r="D112" s="19">
        <v>93701</v>
      </c>
    </row>
    <row r="113" spans="1:4" x14ac:dyDescent="0.2">
      <c r="A113" t="s">
        <v>362</v>
      </c>
      <c r="B113" t="s">
        <v>362</v>
      </c>
      <c r="C113" s="19" t="s">
        <v>792</v>
      </c>
      <c r="D113" s="19">
        <v>55432</v>
      </c>
    </row>
    <row r="114" spans="1:4" x14ac:dyDescent="0.2">
      <c r="A114" t="s">
        <v>314</v>
      </c>
      <c r="B114" t="s">
        <v>314</v>
      </c>
      <c r="C114" s="19" t="s">
        <v>799</v>
      </c>
      <c r="D114" s="19">
        <v>75034</v>
      </c>
    </row>
    <row r="115" spans="1:4" x14ac:dyDescent="0.2">
      <c r="A115" t="s">
        <v>516</v>
      </c>
      <c r="B115" t="s">
        <v>516</v>
      </c>
      <c r="C115" s="19" t="s">
        <v>797</v>
      </c>
      <c r="D115" s="19">
        <v>92831</v>
      </c>
    </row>
    <row r="116" spans="1:4" x14ac:dyDescent="0.2">
      <c r="A116" t="s">
        <v>307</v>
      </c>
      <c r="B116" t="s">
        <v>307</v>
      </c>
      <c r="C116" s="19" t="s">
        <v>789</v>
      </c>
      <c r="D116" s="19">
        <v>27526</v>
      </c>
    </row>
    <row r="117" spans="1:4" x14ac:dyDescent="0.2">
      <c r="A117" t="s">
        <v>398</v>
      </c>
      <c r="B117" t="s">
        <v>398</v>
      </c>
      <c r="C117" s="19" t="s">
        <v>795</v>
      </c>
      <c r="D117" s="19">
        <v>18925</v>
      </c>
    </row>
    <row r="118" spans="1:4" x14ac:dyDescent="0.2">
      <c r="A118" t="s">
        <v>507</v>
      </c>
      <c r="B118" t="s">
        <v>507</v>
      </c>
      <c r="C118" s="19" t="s">
        <v>809</v>
      </c>
      <c r="D118" s="19">
        <v>43119</v>
      </c>
    </row>
    <row r="119" spans="1:4" x14ac:dyDescent="0.2">
      <c r="A119" t="s">
        <v>466</v>
      </c>
      <c r="B119" t="s">
        <v>466</v>
      </c>
      <c r="C119" s="19" t="s">
        <v>789</v>
      </c>
      <c r="D119" s="19">
        <v>28052</v>
      </c>
    </row>
    <row r="120" spans="1:4" x14ac:dyDescent="0.2">
      <c r="A120" t="s">
        <v>517</v>
      </c>
      <c r="B120" t="s">
        <v>517</v>
      </c>
      <c r="C120" s="19" t="s">
        <v>795</v>
      </c>
      <c r="D120" s="19">
        <v>15044</v>
      </c>
    </row>
    <row r="121" spans="1:4" x14ac:dyDescent="0.2">
      <c r="A121" t="s">
        <v>396</v>
      </c>
      <c r="B121" t="s">
        <v>396</v>
      </c>
      <c r="C121" s="19" t="s">
        <v>802</v>
      </c>
      <c r="D121" s="19">
        <v>98335</v>
      </c>
    </row>
    <row r="122" spans="1:4" x14ac:dyDescent="0.2">
      <c r="A122" t="s">
        <v>232</v>
      </c>
      <c r="B122" t="s">
        <v>232</v>
      </c>
      <c r="C122" s="19" t="s">
        <v>798</v>
      </c>
      <c r="D122" s="19">
        <v>85233</v>
      </c>
    </row>
    <row r="123" spans="1:4" x14ac:dyDescent="0.2">
      <c r="A123" t="s">
        <v>197</v>
      </c>
      <c r="B123" t="s">
        <v>197</v>
      </c>
      <c r="C123" s="19" t="s">
        <v>793</v>
      </c>
      <c r="D123" s="19">
        <v>23060</v>
      </c>
    </row>
    <row r="124" spans="1:4" x14ac:dyDescent="0.2">
      <c r="A124" t="s">
        <v>283</v>
      </c>
      <c r="B124" t="s">
        <v>613</v>
      </c>
      <c r="C124" s="19" t="s">
        <v>797</v>
      </c>
      <c r="D124" s="19">
        <v>91201</v>
      </c>
    </row>
    <row r="125" spans="1:4" x14ac:dyDescent="0.2">
      <c r="A125" t="s">
        <v>352</v>
      </c>
      <c r="B125" t="s">
        <v>613</v>
      </c>
      <c r="C125" s="19" t="s">
        <v>798</v>
      </c>
      <c r="D125" s="19">
        <v>85301</v>
      </c>
    </row>
    <row r="126" spans="1:4" x14ac:dyDescent="0.2">
      <c r="A126" t="s">
        <v>623</v>
      </c>
      <c r="B126" t="s">
        <v>623</v>
      </c>
      <c r="C126" s="19" t="s">
        <v>799</v>
      </c>
      <c r="D126" s="19">
        <v>75050</v>
      </c>
    </row>
    <row r="127" spans="1:4" x14ac:dyDescent="0.2">
      <c r="A127" t="s">
        <v>524</v>
      </c>
      <c r="B127" t="s">
        <v>182</v>
      </c>
      <c r="C127" s="19" t="s">
        <v>784</v>
      </c>
      <c r="D127" s="19">
        <v>2101</v>
      </c>
    </row>
    <row r="128" spans="1:4" x14ac:dyDescent="0.2">
      <c r="A128" t="s">
        <v>215</v>
      </c>
      <c r="B128" t="s">
        <v>215</v>
      </c>
      <c r="C128" s="19" t="s">
        <v>788</v>
      </c>
      <c r="D128" s="19">
        <v>7093</v>
      </c>
    </row>
    <row r="129" spans="1:4" x14ac:dyDescent="0.2">
      <c r="A129" t="s">
        <v>235</v>
      </c>
      <c r="B129" t="s">
        <v>519</v>
      </c>
      <c r="C129" s="19" t="s">
        <v>795</v>
      </c>
      <c r="D129" s="19">
        <v>17101</v>
      </c>
    </row>
    <row r="130" spans="1:4" x14ac:dyDescent="0.2">
      <c r="A130" t="s">
        <v>349</v>
      </c>
      <c r="B130" t="s">
        <v>349</v>
      </c>
      <c r="C130" s="19" t="s">
        <v>792</v>
      </c>
      <c r="D130" s="19">
        <v>55033</v>
      </c>
    </row>
    <row r="131" spans="1:4" x14ac:dyDescent="0.2">
      <c r="A131" t="s">
        <v>574</v>
      </c>
      <c r="B131" t="s">
        <v>574</v>
      </c>
      <c r="C131" s="19" t="s">
        <v>797</v>
      </c>
      <c r="D131" s="19">
        <v>92543</v>
      </c>
    </row>
    <row r="132" spans="1:4" x14ac:dyDescent="0.2">
      <c r="A132" t="s">
        <v>534</v>
      </c>
      <c r="B132" t="s">
        <v>534</v>
      </c>
      <c r="C132" s="19" t="s">
        <v>797</v>
      </c>
      <c r="D132" s="19">
        <v>94547</v>
      </c>
    </row>
    <row r="133" spans="1:4" x14ac:dyDescent="0.2">
      <c r="A133" t="s">
        <v>171</v>
      </c>
      <c r="B133" t="s">
        <v>171</v>
      </c>
      <c r="C133" s="19" t="s">
        <v>789</v>
      </c>
      <c r="D133" s="19">
        <v>27260</v>
      </c>
    </row>
    <row r="134" spans="1:4" x14ac:dyDescent="0.2">
      <c r="A134" t="s">
        <v>560</v>
      </c>
      <c r="B134" t="s">
        <v>560</v>
      </c>
      <c r="C134" s="19" t="s">
        <v>795</v>
      </c>
      <c r="D134" s="19">
        <v>19043</v>
      </c>
    </row>
    <row r="135" spans="1:4" x14ac:dyDescent="0.2">
      <c r="A135" t="s">
        <v>589</v>
      </c>
      <c r="B135" t="s">
        <v>589</v>
      </c>
      <c r="C135" s="19" t="s">
        <v>811</v>
      </c>
      <c r="D135" s="19">
        <v>33030</v>
      </c>
    </row>
    <row r="136" spans="1:4" x14ac:dyDescent="0.2">
      <c r="A136" t="s">
        <v>565</v>
      </c>
      <c r="B136" t="s">
        <v>565</v>
      </c>
      <c r="C136" s="19" t="s">
        <v>792</v>
      </c>
      <c r="D136" s="19">
        <v>55305</v>
      </c>
    </row>
    <row r="137" spans="1:4" x14ac:dyDescent="0.2">
      <c r="A137" t="s">
        <v>660</v>
      </c>
      <c r="B137" t="s">
        <v>660</v>
      </c>
      <c r="C137" s="19" t="s">
        <v>799</v>
      </c>
      <c r="D137" s="19">
        <v>77001</v>
      </c>
    </row>
    <row r="138" spans="1:4" x14ac:dyDescent="0.2">
      <c r="A138" t="s">
        <v>322</v>
      </c>
      <c r="B138" t="s">
        <v>322</v>
      </c>
      <c r="C138" s="19" t="s">
        <v>784</v>
      </c>
      <c r="D138" s="19">
        <v>1749</v>
      </c>
    </row>
    <row r="139" spans="1:4" x14ac:dyDescent="0.2">
      <c r="A139" t="s">
        <v>698</v>
      </c>
      <c r="B139" t="s">
        <v>698</v>
      </c>
      <c r="C139" s="19" t="s">
        <v>784</v>
      </c>
      <c r="D139" s="19">
        <v>2136</v>
      </c>
    </row>
    <row r="140" spans="1:4" x14ac:dyDescent="0.2">
      <c r="A140" t="s">
        <v>620</v>
      </c>
      <c r="B140" t="s">
        <v>620</v>
      </c>
      <c r="C140" s="19" t="s">
        <v>815</v>
      </c>
      <c r="D140" s="19">
        <v>46201</v>
      </c>
    </row>
    <row r="141" spans="1:4" x14ac:dyDescent="0.2">
      <c r="A141" t="s">
        <v>451</v>
      </c>
      <c r="B141" t="s">
        <v>451</v>
      </c>
      <c r="C141" s="19" t="s">
        <v>792</v>
      </c>
      <c r="D141" s="19">
        <v>55076</v>
      </c>
    </row>
    <row r="142" spans="1:4" x14ac:dyDescent="0.2">
      <c r="A142" t="s">
        <v>207</v>
      </c>
      <c r="B142" t="s">
        <v>207</v>
      </c>
      <c r="C142" s="19" t="s">
        <v>789</v>
      </c>
      <c r="D142" s="19">
        <v>28080</v>
      </c>
    </row>
    <row r="143" spans="1:4" x14ac:dyDescent="0.2">
      <c r="A143" t="s">
        <v>470</v>
      </c>
      <c r="B143" t="s">
        <v>470</v>
      </c>
      <c r="C143" s="19" t="s">
        <v>799</v>
      </c>
      <c r="D143" s="19">
        <v>75039</v>
      </c>
    </row>
    <row r="144" spans="1:4" x14ac:dyDescent="0.2">
      <c r="A144" t="s">
        <v>174</v>
      </c>
      <c r="B144" t="s">
        <v>174</v>
      </c>
      <c r="C144" s="19" t="s">
        <v>784</v>
      </c>
      <c r="D144" s="19">
        <v>2130</v>
      </c>
    </row>
    <row r="145" spans="1:4" x14ac:dyDescent="0.2">
      <c r="A145" t="s">
        <v>499</v>
      </c>
      <c r="B145" t="s">
        <v>174</v>
      </c>
      <c r="C145" s="19" t="s">
        <v>784</v>
      </c>
      <c r="D145" s="19">
        <v>2130</v>
      </c>
    </row>
    <row r="146" spans="1:4" x14ac:dyDescent="0.2">
      <c r="A146" t="s">
        <v>329</v>
      </c>
      <c r="B146" t="s">
        <v>329</v>
      </c>
      <c r="C146" s="19" t="s">
        <v>795</v>
      </c>
      <c r="D146" s="19">
        <v>15901</v>
      </c>
    </row>
    <row r="147" spans="1:4" x14ac:dyDescent="0.2">
      <c r="A147" t="s">
        <v>388</v>
      </c>
      <c r="B147" t="s">
        <v>816</v>
      </c>
      <c r="C147" s="19" t="s">
        <v>789</v>
      </c>
      <c r="D147" s="19">
        <v>28081</v>
      </c>
    </row>
    <row r="148" spans="1:4" x14ac:dyDescent="0.2">
      <c r="A148" t="s">
        <v>331</v>
      </c>
      <c r="B148" t="s">
        <v>331</v>
      </c>
      <c r="C148" s="19" t="s">
        <v>802</v>
      </c>
      <c r="D148" s="19">
        <v>98031</v>
      </c>
    </row>
    <row r="149" spans="1:4" x14ac:dyDescent="0.2">
      <c r="A149" t="s">
        <v>170</v>
      </c>
      <c r="B149" t="s">
        <v>170</v>
      </c>
      <c r="C149" s="19" t="s">
        <v>811</v>
      </c>
      <c r="D149" s="19">
        <v>34741</v>
      </c>
    </row>
    <row r="150" spans="1:4" x14ac:dyDescent="0.2">
      <c r="A150" t="s">
        <v>370</v>
      </c>
      <c r="B150" t="s">
        <v>370</v>
      </c>
      <c r="C150" s="19" t="s">
        <v>811</v>
      </c>
      <c r="D150" s="19">
        <v>33801</v>
      </c>
    </row>
    <row r="151" spans="1:4" x14ac:dyDescent="0.2">
      <c r="A151" t="s">
        <v>393</v>
      </c>
      <c r="B151" t="s">
        <v>393</v>
      </c>
      <c r="C151" s="19" t="s">
        <v>792</v>
      </c>
      <c r="D151" s="19">
        <v>55044</v>
      </c>
    </row>
    <row r="152" spans="1:4" x14ac:dyDescent="0.2">
      <c r="A152" t="s">
        <v>303</v>
      </c>
      <c r="B152" t="s">
        <v>303</v>
      </c>
      <c r="C152" s="19" t="s">
        <v>802</v>
      </c>
      <c r="D152" s="19">
        <v>98439</v>
      </c>
    </row>
    <row r="153" spans="1:4" x14ac:dyDescent="0.2">
      <c r="A153" t="s">
        <v>389</v>
      </c>
      <c r="B153" t="s">
        <v>389</v>
      </c>
      <c r="C153" s="19" t="s">
        <v>784</v>
      </c>
      <c r="D153" s="19">
        <v>2420</v>
      </c>
    </row>
    <row r="154" spans="1:4" x14ac:dyDescent="0.2">
      <c r="A154" t="s">
        <v>670</v>
      </c>
      <c r="B154" t="s">
        <v>817</v>
      </c>
      <c r="C154" s="19" t="s">
        <v>783</v>
      </c>
      <c r="D154" s="19">
        <v>11757</v>
      </c>
    </row>
    <row r="155" spans="1:4" x14ac:dyDescent="0.2">
      <c r="A155" t="s">
        <v>603</v>
      </c>
      <c r="B155" t="s">
        <v>603</v>
      </c>
      <c r="C155" s="19" t="s">
        <v>800</v>
      </c>
      <c r="D155" s="19">
        <v>80124</v>
      </c>
    </row>
    <row r="156" spans="1:4" x14ac:dyDescent="0.2">
      <c r="A156" t="s">
        <v>469</v>
      </c>
      <c r="B156" t="s">
        <v>469</v>
      </c>
      <c r="C156" s="19" t="s">
        <v>797</v>
      </c>
      <c r="D156" s="19">
        <v>90001</v>
      </c>
    </row>
    <row r="157" spans="1:4" x14ac:dyDescent="0.2">
      <c r="A157" t="s">
        <v>457</v>
      </c>
      <c r="B157" t="s">
        <v>457</v>
      </c>
      <c r="C157" s="19" t="s">
        <v>786</v>
      </c>
      <c r="D157" s="19">
        <v>40201</v>
      </c>
    </row>
    <row r="158" spans="1:4" x14ac:dyDescent="0.2">
      <c r="A158" t="s">
        <v>538</v>
      </c>
      <c r="B158" t="s">
        <v>818</v>
      </c>
      <c r="C158" s="19" t="s">
        <v>799</v>
      </c>
      <c r="D158" s="19">
        <v>75147</v>
      </c>
    </row>
    <row r="159" spans="1:4" x14ac:dyDescent="0.2">
      <c r="A159" t="s">
        <v>571</v>
      </c>
      <c r="B159" t="s">
        <v>571</v>
      </c>
      <c r="C159" s="19" t="s">
        <v>795</v>
      </c>
      <c r="D159" s="19">
        <v>19355</v>
      </c>
    </row>
    <row r="160" spans="1:4" x14ac:dyDescent="0.2">
      <c r="A160" t="s">
        <v>631</v>
      </c>
      <c r="B160" t="s">
        <v>631</v>
      </c>
      <c r="C160" s="19" t="s">
        <v>799</v>
      </c>
      <c r="D160" s="19">
        <v>76063</v>
      </c>
    </row>
    <row r="161" spans="1:4" x14ac:dyDescent="0.2">
      <c r="A161" t="s">
        <v>423</v>
      </c>
      <c r="B161" t="s">
        <v>423</v>
      </c>
      <c r="C161" s="19" t="s">
        <v>798</v>
      </c>
      <c r="D161" s="19">
        <v>85138</v>
      </c>
    </row>
    <row r="162" spans="1:4" x14ac:dyDescent="0.2">
      <c r="A162" t="s">
        <v>544</v>
      </c>
      <c r="B162" t="s">
        <v>544</v>
      </c>
      <c r="C162" s="19" t="s">
        <v>796</v>
      </c>
      <c r="D162" s="19">
        <v>30060</v>
      </c>
    </row>
    <row r="163" spans="1:4" x14ac:dyDescent="0.2">
      <c r="A163" t="s">
        <v>180</v>
      </c>
      <c r="B163" t="s">
        <v>180</v>
      </c>
      <c r="C163" s="19" t="s">
        <v>784</v>
      </c>
      <c r="D163" s="19">
        <v>1752</v>
      </c>
    </row>
    <row r="164" spans="1:4" x14ac:dyDescent="0.2">
      <c r="A164" t="s">
        <v>678</v>
      </c>
      <c r="B164" t="s">
        <v>678</v>
      </c>
      <c r="C164" s="19" t="s">
        <v>799</v>
      </c>
      <c r="D164" s="19">
        <v>75069</v>
      </c>
    </row>
    <row r="165" spans="1:4" x14ac:dyDescent="0.2">
      <c r="A165" t="s">
        <v>272</v>
      </c>
      <c r="B165" t="s">
        <v>272</v>
      </c>
      <c r="C165" s="19" t="s">
        <v>795</v>
      </c>
      <c r="D165" s="19">
        <v>15317</v>
      </c>
    </row>
    <row r="166" spans="1:4" x14ac:dyDescent="0.2">
      <c r="A166" t="s">
        <v>392</v>
      </c>
      <c r="B166" t="s">
        <v>392</v>
      </c>
      <c r="C166" s="19" t="s">
        <v>795</v>
      </c>
      <c r="D166" s="19">
        <v>19063</v>
      </c>
    </row>
    <row r="167" spans="1:4" x14ac:dyDescent="0.2">
      <c r="A167" t="s">
        <v>264</v>
      </c>
      <c r="B167" t="s">
        <v>264</v>
      </c>
      <c r="C167" s="19" t="s">
        <v>784</v>
      </c>
      <c r="D167" s="19">
        <v>2176</v>
      </c>
    </row>
    <row r="168" spans="1:4" x14ac:dyDescent="0.2">
      <c r="A168" t="s">
        <v>380</v>
      </c>
      <c r="B168" t="s">
        <v>380</v>
      </c>
      <c r="C168" s="19" t="s">
        <v>784</v>
      </c>
      <c r="D168" s="19">
        <v>1756</v>
      </c>
    </row>
    <row r="169" spans="1:4" x14ac:dyDescent="0.2">
      <c r="A169" t="s">
        <v>346</v>
      </c>
      <c r="B169" t="s">
        <v>346</v>
      </c>
      <c r="C169" s="19" t="s">
        <v>798</v>
      </c>
      <c r="D169" s="19">
        <v>85201</v>
      </c>
    </row>
    <row r="170" spans="1:4" x14ac:dyDescent="0.2">
      <c r="A170" t="s">
        <v>341</v>
      </c>
      <c r="B170" t="s">
        <v>341</v>
      </c>
      <c r="C170" s="19" t="s">
        <v>799</v>
      </c>
      <c r="D170" s="19">
        <v>75149</v>
      </c>
    </row>
    <row r="171" spans="1:4" x14ac:dyDescent="0.2">
      <c r="A171" t="s">
        <v>546</v>
      </c>
      <c r="B171" t="s">
        <v>546</v>
      </c>
      <c r="C171" s="19" t="s">
        <v>784</v>
      </c>
      <c r="D171" s="19">
        <v>1844</v>
      </c>
    </row>
    <row r="172" spans="1:4" x14ac:dyDescent="0.2">
      <c r="A172" t="s">
        <v>195</v>
      </c>
      <c r="B172" t="s">
        <v>195</v>
      </c>
      <c r="C172" s="19" t="s">
        <v>788</v>
      </c>
      <c r="D172" s="19">
        <v>8840</v>
      </c>
    </row>
    <row r="173" spans="1:4" x14ac:dyDescent="0.2">
      <c r="A173" t="s">
        <v>530</v>
      </c>
      <c r="B173" t="s">
        <v>530</v>
      </c>
      <c r="C173" s="19" t="s">
        <v>783</v>
      </c>
      <c r="D173" s="19">
        <v>10940</v>
      </c>
    </row>
    <row r="174" spans="1:4" x14ac:dyDescent="0.2">
      <c r="A174" t="s">
        <v>615</v>
      </c>
      <c r="B174" t="s">
        <v>819</v>
      </c>
      <c r="C174" s="19" t="s">
        <v>792</v>
      </c>
      <c r="D174" s="19">
        <v>56353</v>
      </c>
    </row>
    <row r="175" spans="1:4" x14ac:dyDescent="0.2">
      <c r="A175" t="s">
        <v>627</v>
      </c>
      <c r="B175" t="s">
        <v>627</v>
      </c>
      <c r="C175" s="19" t="s">
        <v>812</v>
      </c>
      <c r="D175" s="19">
        <v>6460</v>
      </c>
    </row>
    <row r="176" spans="1:4" x14ac:dyDescent="0.2">
      <c r="A176" t="s">
        <v>599</v>
      </c>
      <c r="B176" t="s">
        <v>599</v>
      </c>
      <c r="C176" s="19" t="s">
        <v>802</v>
      </c>
      <c r="D176" s="19">
        <v>98012</v>
      </c>
    </row>
    <row r="177" spans="1:4" x14ac:dyDescent="0.2">
      <c r="A177" t="s">
        <v>374</v>
      </c>
      <c r="B177" t="s">
        <v>374</v>
      </c>
      <c r="C177" s="19" t="s">
        <v>799</v>
      </c>
      <c r="D177" s="19">
        <v>78572</v>
      </c>
    </row>
    <row r="178" spans="1:4" x14ac:dyDescent="0.2">
      <c r="A178" t="s">
        <v>666</v>
      </c>
      <c r="B178" t="s">
        <v>666</v>
      </c>
      <c r="C178" s="19" t="s">
        <v>800</v>
      </c>
      <c r="D178" s="19">
        <v>80132</v>
      </c>
    </row>
    <row r="179" spans="1:4" x14ac:dyDescent="0.2">
      <c r="A179" t="s">
        <v>439</v>
      </c>
      <c r="B179" t="s">
        <v>439</v>
      </c>
      <c r="C179" s="19" t="s">
        <v>789</v>
      </c>
      <c r="D179" s="19">
        <v>28115</v>
      </c>
    </row>
    <row r="180" spans="1:4" x14ac:dyDescent="0.2">
      <c r="A180" t="s">
        <v>354</v>
      </c>
      <c r="B180" t="s">
        <v>354</v>
      </c>
      <c r="C180" s="19" t="s">
        <v>820</v>
      </c>
      <c r="D180" s="19">
        <v>26501</v>
      </c>
    </row>
    <row r="181" spans="1:4" x14ac:dyDescent="0.2">
      <c r="A181" t="s">
        <v>168</v>
      </c>
      <c r="B181" t="s">
        <v>821</v>
      </c>
      <c r="C181" s="19" t="s">
        <v>788</v>
      </c>
      <c r="D181" s="19">
        <v>8060</v>
      </c>
    </row>
    <row r="182" spans="1:4" x14ac:dyDescent="0.2">
      <c r="A182" t="s">
        <v>162</v>
      </c>
      <c r="B182" t="s">
        <v>822</v>
      </c>
      <c r="C182" s="19" t="s">
        <v>790</v>
      </c>
      <c r="D182" s="19">
        <v>29464</v>
      </c>
    </row>
    <row r="183" spans="1:4" x14ac:dyDescent="0.2">
      <c r="A183" t="s">
        <v>181</v>
      </c>
      <c r="B183" t="s">
        <v>181</v>
      </c>
      <c r="C183" s="19" t="s">
        <v>788</v>
      </c>
      <c r="D183" s="19">
        <v>8861</v>
      </c>
    </row>
    <row r="184" spans="1:4" x14ac:dyDescent="0.2">
      <c r="A184" t="s">
        <v>214</v>
      </c>
      <c r="B184" t="s">
        <v>214</v>
      </c>
      <c r="C184" s="19" t="s">
        <v>783</v>
      </c>
      <c r="D184" s="19">
        <v>10451</v>
      </c>
    </row>
    <row r="185" spans="1:4" x14ac:dyDescent="0.2">
      <c r="A185" t="s">
        <v>177</v>
      </c>
      <c r="B185" t="s">
        <v>177</v>
      </c>
      <c r="C185" s="19" t="s">
        <v>788</v>
      </c>
      <c r="D185" s="19">
        <v>7101</v>
      </c>
    </row>
    <row r="186" spans="1:4" x14ac:dyDescent="0.2">
      <c r="A186" t="s">
        <v>257</v>
      </c>
      <c r="B186" t="s">
        <v>257</v>
      </c>
      <c r="C186" s="19" t="s">
        <v>806</v>
      </c>
      <c r="D186" s="19">
        <v>60060</v>
      </c>
    </row>
    <row r="187" spans="1:4" x14ac:dyDescent="0.2">
      <c r="A187" t="s">
        <v>468</v>
      </c>
      <c r="B187" t="s">
        <v>468</v>
      </c>
      <c r="C187" s="19" t="s">
        <v>783</v>
      </c>
      <c r="D187" s="19">
        <v>12201</v>
      </c>
    </row>
    <row r="188" spans="1:4" x14ac:dyDescent="0.2">
      <c r="A188" t="s">
        <v>483</v>
      </c>
      <c r="B188" t="s">
        <v>483</v>
      </c>
      <c r="C188" s="19" t="s">
        <v>806</v>
      </c>
      <c r="D188" s="19">
        <v>60076</v>
      </c>
    </row>
    <row r="189" spans="1:4" x14ac:dyDescent="0.2">
      <c r="A189" t="s">
        <v>512</v>
      </c>
      <c r="B189" t="s">
        <v>512</v>
      </c>
      <c r="C189" s="19" t="s">
        <v>793</v>
      </c>
      <c r="D189" s="19">
        <v>22003</v>
      </c>
    </row>
    <row r="190" spans="1:4" x14ac:dyDescent="0.2">
      <c r="A190" t="s">
        <v>528</v>
      </c>
      <c r="B190" t="s">
        <v>528</v>
      </c>
      <c r="C190" s="19" t="s">
        <v>795</v>
      </c>
      <c r="D190" s="19">
        <v>16866</v>
      </c>
    </row>
    <row r="191" spans="1:4" x14ac:dyDescent="0.2">
      <c r="A191" t="s">
        <v>633</v>
      </c>
      <c r="B191" t="s">
        <v>633</v>
      </c>
      <c r="C191" s="19" t="s">
        <v>808</v>
      </c>
      <c r="D191" s="19">
        <v>48067</v>
      </c>
    </row>
    <row r="192" spans="1:4" x14ac:dyDescent="0.2">
      <c r="A192" t="s">
        <v>684</v>
      </c>
      <c r="B192" t="s">
        <v>684</v>
      </c>
      <c r="C192" s="19" t="s">
        <v>829</v>
      </c>
      <c r="D192" s="19">
        <v>21201</v>
      </c>
    </row>
    <row r="193" spans="1:4" x14ac:dyDescent="0.2">
      <c r="A193" t="s">
        <v>685</v>
      </c>
      <c r="B193" t="s">
        <v>685</v>
      </c>
      <c r="C193" s="19" t="s">
        <v>793</v>
      </c>
      <c r="D193" s="19">
        <v>23605</v>
      </c>
    </row>
    <row r="194" spans="1:4" x14ac:dyDescent="0.2">
      <c r="A194" s="4" t="s">
        <v>247</v>
      </c>
      <c r="B194" s="4" t="s">
        <v>247</v>
      </c>
      <c r="C194" s="19" t="s">
        <v>795</v>
      </c>
      <c r="D194" s="19">
        <v>15201</v>
      </c>
    </row>
    <row r="195" spans="1:4" x14ac:dyDescent="0.2">
      <c r="A195" t="s">
        <v>686</v>
      </c>
      <c r="B195" t="s">
        <v>247</v>
      </c>
      <c r="C195" s="19" t="s">
        <v>795</v>
      </c>
      <c r="D195" s="19">
        <v>15201</v>
      </c>
    </row>
    <row r="196" spans="1:4" x14ac:dyDescent="0.2">
      <c r="A196" t="s">
        <v>209</v>
      </c>
      <c r="B196" t="s">
        <v>209</v>
      </c>
      <c r="C196" s="19" t="s">
        <v>795</v>
      </c>
      <c r="D196" s="19">
        <v>19102</v>
      </c>
    </row>
    <row r="197" spans="1:4" x14ac:dyDescent="0.2">
      <c r="A197" t="s">
        <v>687</v>
      </c>
      <c r="B197" t="s">
        <v>687</v>
      </c>
      <c r="C197" s="19" t="s">
        <v>809</v>
      </c>
      <c r="D197" s="19">
        <v>43209</v>
      </c>
    </row>
    <row r="198" spans="1:4" x14ac:dyDescent="0.2">
      <c r="A198" t="s">
        <v>688</v>
      </c>
      <c r="B198" t="s">
        <v>852</v>
      </c>
      <c r="C198" s="19" t="s">
        <v>809</v>
      </c>
      <c r="D198" s="19">
        <v>45201</v>
      </c>
    </row>
    <row r="199" spans="1:4" x14ac:dyDescent="0.2">
      <c r="A199" t="s">
        <v>689</v>
      </c>
      <c r="B199" t="s">
        <v>689</v>
      </c>
      <c r="C199" s="19" t="s">
        <v>808</v>
      </c>
      <c r="D199" s="19">
        <v>48310</v>
      </c>
    </row>
    <row r="200" spans="1:4" x14ac:dyDescent="0.2">
      <c r="A200" t="s">
        <v>691</v>
      </c>
      <c r="B200" t="s">
        <v>691</v>
      </c>
      <c r="C200" s="19" t="s">
        <v>788</v>
      </c>
      <c r="D200" s="19">
        <v>7501</v>
      </c>
    </row>
    <row r="201" spans="1:4" x14ac:dyDescent="0.2">
      <c r="A201" t="s">
        <v>692</v>
      </c>
      <c r="B201" t="s">
        <v>692</v>
      </c>
      <c r="C201" s="19" t="s">
        <v>784</v>
      </c>
      <c r="D201" s="19">
        <v>2451</v>
      </c>
    </row>
    <row r="202" spans="1:4" x14ac:dyDescent="0.2">
      <c r="A202" t="s">
        <v>693</v>
      </c>
      <c r="B202" t="s">
        <v>693</v>
      </c>
      <c r="C202" s="19" t="s">
        <v>853</v>
      </c>
      <c r="D202" s="19">
        <v>59801</v>
      </c>
    </row>
    <row r="203" spans="1:4" x14ac:dyDescent="0.2">
      <c r="A203" t="s">
        <v>176</v>
      </c>
      <c r="B203" t="s">
        <v>176</v>
      </c>
      <c r="C203" s="19" t="s">
        <v>784</v>
      </c>
      <c r="D203" s="19">
        <v>2169</v>
      </c>
    </row>
    <row r="204" spans="1:4" x14ac:dyDescent="0.2">
      <c r="A204" t="s">
        <v>343</v>
      </c>
      <c r="B204" t="s">
        <v>343</v>
      </c>
      <c r="C204" s="19" t="s">
        <v>795</v>
      </c>
      <c r="D204" s="19">
        <v>19446</v>
      </c>
    </row>
    <row r="205" spans="1:4" x14ac:dyDescent="0.2">
      <c r="A205" t="s">
        <v>157</v>
      </c>
      <c r="B205" t="s">
        <v>157</v>
      </c>
      <c r="C205" s="19" t="s">
        <v>157</v>
      </c>
      <c r="D205" s="19" t="s">
        <v>157</v>
      </c>
    </row>
    <row r="206" spans="1:4" x14ac:dyDescent="0.2">
      <c r="A206" t="s">
        <v>529</v>
      </c>
      <c r="B206" t="s">
        <v>823</v>
      </c>
      <c r="C206" s="19" t="s">
        <v>815</v>
      </c>
      <c r="D206" s="19">
        <v>47150</v>
      </c>
    </row>
    <row r="207" spans="1:4" x14ac:dyDescent="0.2">
      <c r="A207" t="s">
        <v>553</v>
      </c>
      <c r="B207" t="s">
        <v>824</v>
      </c>
      <c r="C207" s="19" t="s">
        <v>795</v>
      </c>
      <c r="D207" s="19">
        <v>15068</v>
      </c>
    </row>
    <row r="208" spans="1:4" x14ac:dyDescent="0.2">
      <c r="A208" t="s">
        <v>244</v>
      </c>
      <c r="B208" t="s">
        <v>825</v>
      </c>
      <c r="C208" s="19" t="s">
        <v>783</v>
      </c>
      <c r="D208" s="19">
        <v>12125</v>
      </c>
    </row>
    <row r="209" spans="1:4" x14ac:dyDescent="0.2">
      <c r="A209" t="s">
        <v>165</v>
      </c>
      <c r="B209" t="s">
        <v>165</v>
      </c>
      <c r="C209" s="19" t="s">
        <v>783</v>
      </c>
      <c r="D209" s="19">
        <v>10001</v>
      </c>
    </row>
    <row r="210" spans="1:4" x14ac:dyDescent="0.2">
      <c r="A210" t="s">
        <v>222</v>
      </c>
      <c r="B210" t="s">
        <v>165</v>
      </c>
      <c r="C210" s="19" t="s">
        <v>783</v>
      </c>
      <c r="D210" s="19">
        <v>10001</v>
      </c>
    </row>
    <row r="211" spans="1:4" x14ac:dyDescent="0.2">
      <c r="A211" t="s">
        <v>224</v>
      </c>
      <c r="B211" t="s">
        <v>177</v>
      </c>
      <c r="C211" s="19" t="s">
        <v>788</v>
      </c>
      <c r="D211" s="19">
        <v>7101</v>
      </c>
    </row>
    <row r="212" spans="1:4" x14ac:dyDescent="0.2">
      <c r="A212" t="s">
        <v>475</v>
      </c>
      <c r="B212" t="s">
        <v>475</v>
      </c>
      <c r="C212" s="19" t="s">
        <v>854</v>
      </c>
      <c r="D212" s="19">
        <v>5345</v>
      </c>
    </row>
    <row r="213" spans="1:4" x14ac:dyDescent="0.2">
      <c r="A213" t="s">
        <v>204</v>
      </c>
      <c r="B213" t="s">
        <v>204</v>
      </c>
      <c r="C213" s="19" t="s">
        <v>784</v>
      </c>
      <c r="D213" s="19">
        <v>2458</v>
      </c>
    </row>
    <row r="214" spans="1:4" x14ac:dyDescent="0.2">
      <c r="A214" t="s">
        <v>427</v>
      </c>
      <c r="B214" t="s">
        <v>826</v>
      </c>
      <c r="C214" s="19" t="s">
        <v>788</v>
      </c>
      <c r="D214" s="19">
        <v>8902</v>
      </c>
    </row>
    <row r="215" spans="1:4" x14ac:dyDescent="0.2">
      <c r="A215" t="s">
        <v>659</v>
      </c>
      <c r="B215" t="s">
        <v>827</v>
      </c>
      <c r="C215" s="19" t="s">
        <v>809</v>
      </c>
      <c r="D215" s="19">
        <v>44004</v>
      </c>
    </row>
    <row r="216" spans="1:4" x14ac:dyDescent="0.2">
      <c r="A216" t="s">
        <v>656</v>
      </c>
      <c r="B216" t="s">
        <v>656</v>
      </c>
      <c r="C216" s="19" t="s">
        <v>792</v>
      </c>
      <c r="D216" s="19">
        <v>55109</v>
      </c>
    </row>
    <row r="217" spans="1:4" x14ac:dyDescent="0.2">
      <c r="A217" t="s">
        <v>186</v>
      </c>
      <c r="B217" t="s">
        <v>186</v>
      </c>
      <c r="C217" s="19" t="s">
        <v>784</v>
      </c>
      <c r="D217" s="19">
        <v>1532</v>
      </c>
    </row>
    <row r="218" spans="1:4" x14ac:dyDescent="0.2">
      <c r="A218" t="s">
        <v>573</v>
      </c>
      <c r="B218" t="s">
        <v>573</v>
      </c>
      <c r="C218" s="19" t="s">
        <v>784</v>
      </c>
      <c r="D218" s="19">
        <v>1534</v>
      </c>
    </row>
    <row r="219" spans="1:4" x14ac:dyDescent="0.2">
      <c r="A219" t="s">
        <v>555</v>
      </c>
      <c r="B219" t="s">
        <v>555</v>
      </c>
      <c r="C219" s="19" t="s">
        <v>792</v>
      </c>
      <c r="D219" s="19">
        <v>55057</v>
      </c>
    </row>
    <row r="220" spans="1:4" x14ac:dyDescent="0.2">
      <c r="A220" t="s">
        <v>617</v>
      </c>
      <c r="B220" t="s">
        <v>617</v>
      </c>
      <c r="C220" s="19" t="s">
        <v>806</v>
      </c>
      <c r="D220" s="19">
        <v>60301</v>
      </c>
    </row>
    <row r="221" spans="1:4" x14ac:dyDescent="0.2">
      <c r="A221" t="s">
        <v>675</v>
      </c>
      <c r="B221" t="s">
        <v>675</v>
      </c>
      <c r="C221" s="19" t="s">
        <v>792</v>
      </c>
      <c r="D221" s="19">
        <v>55128</v>
      </c>
    </row>
    <row r="222" spans="1:4" x14ac:dyDescent="0.2">
      <c r="A222" t="s">
        <v>667</v>
      </c>
      <c r="B222" t="s">
        <v>828</v>
      </c>
      <c r="C222" s="19" t="s">
        <v>829</v>
      </c>
      <c r="D222" s="19">
        <v>21113</v>
      </c>
    </row>
    <row r="223" spans="1:4" x14ac:dyDescent="0.2">
      <c r="A223" t="s">
        <v>588</v>
      </c>
      <c r="B223" t="s">
        <v>588</v>
      </c>
      <c r="C223" s="19" t="s">
        <v>792</v>
      </c>
      <c r="D223" s="19">
        <v>55060</v>
      </c>
    </row>
    <row r="224" spans="1:4" x14ac:dyDescent="0.2">
      <c r="A224" t="s">
        <v>505</v>
      </c>
      <c r="B224" t="s">
        <v>268</v>
      </c>
      <c r="C224" s="19" t="s">
        <v>811</v>
      </c>
      <c r="D224" s="19">
        <v>32137</v>
      </c>
    </row>
    <row r="225" spans="1:4" x14ac:dyDescent="0.2">
      <c r="A225" t="s">
        <v>541</v>
      </c>
      <c r="B225" t="s">
        <v>541</v>
      </c>
      <c r="C225" s="19" t="s">
        <v>811</v>
      </c>
      <c r="D225" s="19">
        <v>34221</v>
      </c>
    </row>
    <row r="226" spans="1:4" x14ac:dyDescent="0.2">
      <c r="A226" t="s">
        <v>304</v>
      </c>
      <c r="B226" t="s">
        <v>304</v>
      </c>
      <c r="C226" s="19" t="s">
        <v>800</v>
      </c>
      <c r="D226" s="19">
        <v>80134</v>
      </c>
    </row>
    <row r="227" spans="1:4" x14ac:dyDescent="0.2">
      <c r="A227" t="s">
        <v>535</v>
      </c>
      <c r="B227" t="s">
        <v>535</v>
      </c>
      <c r="C227" s="19" t="s">
        <v>795</v>
      </c>
      <c r="D227" s="19">
        <v>19365</v>
      </c>
    </row>
    <row r="228" spans="1:4" x14ac:dyDescent="0.2">
      <c r="A228" t="s">
        <v>578</v>
      </c>
      <c r="B228" t="s">
        <v>578</v>
      </c>
      <c r="C228" s="19" t="s">
        <v>788</v>
      </c>
      <c r="D228" s="19">
        <v>7055</v>
      </c>
    </row>
    <row r="229" spans="1:4" x14ac:dyDescent="0.2">
      <c r="A229" t="s">
        <v>647</v>
      </c>
      <c r="B229" t="s">
        <v>647</v>
      </c>
      <c r="C229" s="19" t="s">
        <v>798</v>
      </c>
      <c r="D229" s="19">
        <v>85541</v>
      </c>
    </row>
    <row r="230" spans="1:4" x14ac:dyDescent="0.2">
      <c r="A230" t="s">
        <v>296</v>
      </c>
      <c r="B230" t="s">
        <v>296</v>
      </c>
      <c r="C230" s="19" t="s">
        <v>798</v>
      </c>
      <c r="D230" s="19">
        <v>85345</v>
      </c>
    </row>
    <row r="231" spans="1:4" x14ac:dyDescent="0.2">
      <c r="A231" t="s">
        <v>568</v>
      </c>
      <c r="B231" t="s">
        <v>247</v>
      </c>
      <c r="C231" s="19" t="s">
        <v>795</v>
      </c>
      <c r="D231" s="19">
        <v>15201</v>
      </c>
    </row>
    <row r="232" spans="1:4" x14ac:dyDescent="0.2">
      <c r="A232" t="s">
        <v>243</v>
      </c>
      <c r="B232" t="s">
        <v>243</v>
      </c>
      <c r="C232" s="19" t="s">
        <v>798</v>
      </c>
      <c r="D232" s="19">
        <v>85001</v>
      </c>
    </row>
    <row r="233" spans="1:4" x14ac:dyDescent="0.2">
      <c r="A233" t="s">
        <v>438</v>
      </c>
      <c r="B233" t="s">
        <v>830</v>
      </c>
      <c r="C233" s="19" t="s">
        <v>795</v>
      </c>
      <c r="D233" s="19">
        <v>18947</v>
      </c>
    </row>
    <row r="234" spans="1:4" x14ac:dyDescent="0.2">
      <c r="A234" t="s">
        <v>458</v>
      </c>
      <c r="B234" t="s">
        <v>247</v>
      </c>
      <c r="C234" s="19" t="s">
        <v>795</v>
      </c>
      <c r="D234" s="19">
        <v>15201</v>
      </c>
    </row>
    <row r="235" spans="1:4" x14ac:dyDescent="0.2">
      <c r="A235" t="s">
        <v>205</v>
      </c>
      <c r="B235" t="s">
        <v>205</v>
      </c>
      <c r="C235" s="19" t="s">
        <v>788</v>
      </c>
      <c r="D235" s="19">
        <v>7060</v>
      </c>
    </row>
    <row r="236" spans="1:4" x14ac:dyDescent="0.2">
      <c r="A236" t="s">
        <v>333</v>
      </c>
      <c r="B236" t="s">
        <v>831</v>
      </c>
      <c r="C236" s="19" t="s">
        <v>788</v>
      </c>
      <c r="D236" s="19">
        <v>8536</v>
      </c>
    </row>
    <row r="237" spans="1:4" x14ac:dyDescent="0.2">
      <c r="A237" t="s">
        <v>661</v>
      </c>
      <c r="B237" t="s">
        <v>661</v>
      </c>
      <c r="C237" s="19" t="s">
        <v>808</v>
      </c>
      <c r="D237" s="19">
        <v>49080</v>
      </c>
    </row>
    <row r="238" spans="1:4" x14ac:dyDescent="0.2">
      <c r="A238" t="s">
        <v>386</v>
      </c>
      <c r="B238" t="s">
        <v>386</v>
      </c>
      <c r="C238" s="19" t="s">
        <v>797</v>
      </c>
      <c r="D238" s="19">
        <v>94523</v>
      </c>
    </row>
    <row r="239" spans="1:4" x14ac:dyDescent="0.2">
      <c r="A239" t="s">
        <v>434</v>
      </c>
      <c r="B239" t="s">
        <v>434</v>
      </c>
      <c r="C239" s="19" t="s">
        <v>792</v>
      </c>
      <c r="D239" s="19">
        <v>55441</v>
      </c>
    </row>
    <row r="240" spans="1:4" x14ac:dyDescent="0.2">
      <c r="A240" t="s">
        <v>432</v>
      </c>
      <c r="B240" t="s">
        <v>432</v>
      </c>
      <c r="C240" s="19" t="s">
        <v>802</v>
      </c>
      <c r="D240" s="19">
        <v>98366</v>
      </c>
    </row>
    <row r="241" spans="1:4" x14ac:dyDescent="0.2">
      <c r="A241" t="s">
        <v>521</v>
      </c>
      <c r="B241" t="s">
        <v>832</v>
      </c>
      <c r="C241" s="19" t="s">
        <v>798</v>
      </c>
      <c r="D241" s="19">
        <v>86301</v>
      </c>
    </row>
    <row r="242" spans="1:4" x14ac:dyDescent="0.2">
      <c r="A242" t="s">
        <v>258</v>
      </c>
      <c r="B242" t="s">
        <v>258</v>
      </c>
      <c r="C242" s="19" t="s">
        <v>792</v>
      </c>
      <c r="D242" s="19">
        <v>55372</v>
      </c>
    </row>
    <row r="243" spans="1:4" x14ac:dyDescent="0.2">
      <c r="A243" t="s">
        <v>464</v>
      </c>
      <c r="B243" t="s">
        <v>464</v>
      </c>
      <c r="C243" s="19" t="s">
        <v>833</v>
      </c>
      <c r="D243" s="19">
        <v>2901</v>
      </c>
    </row>
    <row r="244" spans="1:4" x14ac:dyDescent="0.2">
      <c r="A244" t="s">
        <v>649</v>
      </c>
      <c r="B244" t="s">
        <v>649</v>
      </c>
      <c r="C244" s="19" t="s">
        <v>783</v>
      </c>
      <c r="D244" s="19">
        <v>11411</v>
      </c>
    </row>
    <row r="245" spans="1:4" x14ac:dyDescent="0.2">
      <c r="A245" t="s">
        <v>199</v>
      </c>
      <c r="B245" t="s">
        <v>834</v>
      </c>
      <c r="C245" s="19" t="s">
        <v>789</v>
      </c>
      <c r="D245" s="19">
        <v>27601</v>
      </c>
    </row>
    <row r="246" spans="1:4" x14ac:dyDescent="0.2">
      <c r="A246" t="s">
        <v>376</v>
      </c>
      <c r="B246" t="s">
        <v>376</v>
      </c>
      <c r="C246" s="19" t="s">
        <v>808</v>
      </c>
      <c r="D246" s="19">
        <v>48239</v>
      </c>
    </row>
    <row r="247" spans="1:4" x14ac:dyDescent="0.2">
      <c r="A247" t="s">
        <v>373</v>
      </c>
      <c r="B247" t="s">
        <v>373</v>
      </c>
      <c r="C247" s="19" t="s">
        <v>802</v>
      </c>
      <c r="D247" s="19">
        <v>98052</v>
      </c>
    </row>
    <row r="248" spans="1:4" x14ac:dyDescent="0.2">
      <c r="A248" t="s">
        <v>611</v>
      </c>
      <c r="B248" t="s">
        <v>611</v>
      </c>
      <c r="C248" s="19" t="s">
        <v>802</v>
      </c>
      <c r="D248" s="19">
        <v>98055</v>
      </c>
    </row>
    <row r="249" spans="1:4" x14ac:dyDescent="0.2">
      <c r="A249" t="s">
        <v>368</v>
      </c>
      <c r="B249" t="s">
        <v>368</v>
      </c>
      <c r="C249" s="19" t="s">
        <v>784</v>
      </c>
      <c r="D249" s="19">
        <v>2151</v>
      </c>
    </row>
    <row r="250" spans="1:4" x14ac:dyDescent="0.2">
      <c r="A250" t="s">
        <v>532</v>
      </c>
      <c r="B250" t="s">
        <v>532</v>
      </c>
      <c r="C250" s="19" t="s">
        <v>792</v>
      </c>
      <c r="D250" s="19">
        <v>55423</v>
      </c>
    </row>
    <row r="251" spans="1:4" x14ac:dyDescent="0.2">
      <c r="A251" t="s">
        <v>202</v>
      </c>
      <c r="B251" t="s">
        <v>202</v>
      </c>
      <c r="C251" s="19" t="s">
        <v>793</v>
      </c>
      <c r="D251" s="19">
        <v>23218</v>
      </c>
    </row>
    <row r="252" spans="1:4" x14ac:dyDescent="0.2">
      <c r="A252" t="s">
        <v>531</v>
      </c>
      <c r="B252" t="s">
        <v>531</v>
      </c>
      <c r="C252" s="19" t="s">
        <v>783</v>
      </c>
      <c r="D252" s="19">
        <v>11418</v>
      </c>
    </row>
    <row r="253" spans="1:4" x14ac:dyDescent="0.2">
      <c r="A253" t="s">
        <v>697</v>
      </c>
      <c r="B253" t="s">
        <v>697</v>
      </c>
      <c r="C253" s="19" t="s">
        <v>788</v>
      </c>
      <c r="D253" s="19">
        <v>8691</v>
      </c>
    </row>
    <row r="254" spans="1:4" x14ac:dyDescent="0.2">
      <c r="A254" t="s">
        <v>316</v>
      </c>
      <c r="B254" t="s">
        <v>316</v>
      </c>
      <c r="C254" s="19" t="s">
        <v>808</v>
      </c>
      <c r="D254" s="19">
        <v>48306</v>
      </c>
    </row>
    <row r="255" spans="1:4" x14ac:dyDescent="0.2">
      <c r="A255" t="s">
        <v>178</v>
      </c>
      <c r="B255" t="s">
        <v>472</v>
      </c>
      <c r="C255" s="19" t="s">
        <v>790</v>
      </c>
      <c r="D255" s="19">
        <v>29730</v>
      </c>
    </row>
    <row r="256" spans="1:4" x14ac:dyDescent="0.2">
      <c r="A256" t="s">
        <v>200</v>
      </c>
      <c r="B256" t="s">
        <v>472</v>
      </c>
      <c r="C256" s="19" t="s">
        <v>790</v>
      </c>
      <c r="D256" s="19">
        <v>29730</v>
      </c>
    </row>
    <row r="257" spans="1:4" x14ac:dyDescent="0.2">
      <c r="A257" t="s">
        <v>467</v>
      </c>
      <c r="B257" t="s">
        <v>467</v>
      </c>
      <c r="C257" s="19" t="s">
        <v>806</v>
      </c>
      <c r="D257" s="19">
        <v>61101</v>
      </c>
    </row>
    <row r="258" spans="1:4" x14ac:dyDescent="0.2">
      <c r="A258" t="s">
        <v>403</v>
      </c>
      <c r="B258" t="s">
        <v>403</v>
      </c>
      <c r="C258" s="19" t="s">
        <v>795</v>
      </c>
      <c r="D258" s="19">
        <v>19320</v>
      </c>
    </row>
    <row r="259" spans="1:4" x14ac:dyDescent="0.2">
      <c r="A259" t="s">
        <v>443</v>
      </c>
      <c r="B259" t="s">
        <v>443</v>
      </c>
      <c r="C259" s="19" t="s">
        <v>806</v>
      </c>
      <c r="D259" s="19">
        <v>60446</v>
      </c>
    </row>
    <row r="260" spans="1:4" x14ac:dyDescent="0.2">
      <c r="A260" t="s">
        <v>447</v>
      </c>
      <c r="B260" t="s">
        <v>447</v>
      </c>
      <c r="C260" s="19" t="s">
        <v>799</v>
      </c>
      <c r="D260" s="19">
        <v>77471</v>
      </c>
    </row>
    <row r="261" spans="1:4" x14ac:dyDescent="0.2">
      <c r="A261" t="s">
        <v>412</v>
      </c>
      <c r="B261" t="s">
        <v>412</v>
      </c>
      <c r="C261" s="19" t="s">
        <v>797</v>
      </c>
      <c r="D261" s="19">
        <v>95661</v>
      </c>
    </row>
    <row r="262" spans="1:4" x14ac:dyDescent="0.2">
      <c r="A262" t="s">
        <v>339</v>
      </c>
      <c r="B262" t="s">
        <v>339</v>
      </c>
      <c r="C262" s="19" t="s">
        <v>792</v>
      </c>
      <c r="D262" s="19">
        <v>56301</v>
      </c>
    </row>
    <row r="263" spans="1:4" x14ac:dyDescent="0.2">
      <c r="A263" t="s">
        <v>228</v>
      </c>
      <c r="B263" t="s">
        <v>228</v>
      </c>
      <c r="C263" s="19" t="s">
        <v>792</v>
      </c>
      <c r="D263" s="19">
        <v>55101</v>
      </c>
    </row>
    <row r="264" spans="1:4" x14ac:dyDescent="0.2">
      <c r="A264" t="s">
        <v>212</v>
      </c>
      <c r="B264" t="s">
        <v>212</v>
      </c>
      <c r="C264" s="19" t="s">
        <v>784</v>
      </c>
      <c r="D264" s="19">
        <v>1970</v>
      </c>
    </row>
    <row r="265" spans="1:4" x14ac:dyDescent="0.2">
      <c r="A265" t="s">
        <v>159</v>
      </c>
      <c r="B265" t="s">
        <v>835</v>
      </c>
      <c r="C265" s="19" t="s">
        <v>829</v>
      </c>
      <c r="D265" s="19">
        <v>21801</v>
      </c>
    </row>
    <row r="266" spans="1:4" x14ac:dyDescent="0.2">
      <c r="A266" t="s">
        <v>405</v>
      </c>
      <c r="B266" t="s">
        <v>405</v>
      </c>
      <c r="C266" s="19" t="s">
        <v>798</v>
      </c>
      <c r="D266" s="19">
        <v>85251</v>
      </c>
    </row>
    <row r="267" spans="1:4" x14ac:dyDescent="0.2">
      <c r="A267" t="s">
        <v>238</v>
      </c>
      <c r="B267" t="s">
        <v>238</v>
      </c>
      <c r="C267" s="19" t="s">
        <v>802</v>
      </c>
      <c r="D267" s="19">
        <v>98101</v>
      </c>
    </row>
    <row r="268" spans="1:4" x14ac:dyDescent="0.2">
      <c r="A268" t="s">
        <v>206</v>
      </c>
      <c r="B268" t="s">
        <v>206</v>
      </c>
      <c r="C268" s="19" t="s">
        <v>788</v>
      </c>
      <c r="D268" s="19">
        <v>7094</v>
      </c>
    </row>
    <row r="269" spans="1:4" x14ac:dyDescent="0.2">
      <c r="A269" t="s">
        <v>481</v>
      </c>
      <c r="B269" t="s">
        <v>481</v>
      </c>
      <c r="C269" s="19" t="s">
        <v>792</v>
      </c>
      <c r="D269" s="19">
        <v>55379</v>
      </c>
    </row>
    <row r="270" spans="1:4" x14ac:dyDescent="0.2">
      <c r="A270" t="s">
        <v>614</v>
      </c>
      <c r="B270" t="s">
        <v>614</v>
      </c>
      <c r="C270" s="19" t="s">
        <v>812</v>
      </c>
      <c r="D270" s="19">
        <v>6484</v>
      </c>
    </row>
    <row r="271" spans="1:4" x14ac:dyDescent="0.2">
      <c r="A271" t="s">
        <v>183</v>
      </c>
      <c r="B271" t="s">
        <v>836</v>
      </c>
      <c r="C271" s="19" t="s">
        <v>784</v>
      </c>
      <c r="D271" s="19">
        <v>1545</v>
      </c>
    </row>
    <row r="272" spans="1:4" x14ac:dyDescent="0.2">
      <c r="A272" t="s">
        <v>265</v>
      </c>
      <c r="B272" t="s">
        <v>265</v>
      </c>
      <c r="C272" s="19" t="s">
        <v>788</v>
      </c>
      <c r="D272" s="19">
        <v>7080</v>
      </c>
    </row>
    <row r="273" spans="1:4" x14ac:dyDescent="0.2">
      <c r="A273" t="s">
        <v>185</v>
      </c>
      <c r="B273" t="s">
        <v>185</v>
      </c>
      <c r="C273" s="19" t="s">
        <v>788</v>
      </c>
      <c r="D273" s="19">
        <v>8882</v>
      </c>
    </row>
    <row r="274" spans="1:4" x14ac:dyDescent="0.2">
      <c r="A274" t="s">
        <v>242</v>
      </c>
      <c r="B274" t="s">
        <v>242</v>
      </c>
      <c r="C274" s="19" t="s">
        <v>792</v>
      </c>
      <c r="D274" s="19">
        <v>55075</v>
      </c>
    </row>
    <row r="275" spans="1:4" x14ac:dyDescent="0.2">
      <c r="A275" t="s">
        <v>593</v>
      </c>
      <c r="B275" t="s">
        <v>593</v>
      </c>
      <c r="C275" s="19" t="s">
        <v>784</v>
      </c>
      <c r="D275" s="19">
        <v>2190</v>
      </c>
    </row>
    <row r="276" spans="1:4" x14ac:dyDescent="0.2">
      <c r="A276" t="s">
        <v>621</v>
      </c>
      <c r="B276" t="s">
        <v>621</v>
      </c>
      <c r="C276" s="19" t="s">
        <v>808</v>
      </c>
      <c r="D276" s="19">
        <v>48195</v>
      </c>
    </row>
    <row r="277" spans="1:4" x14ac:dyDescent="0.2">
      <c r="A277" t="s">
        <v>211</v>
      </c>
      <c r="B277" t="s">
        <v>837</v>
      </c>
      <c r="C277" s="19" t="s">
        <v>797</v>
      </c>
      <c r="D277" s="19">
        <v>91976</v>
      </c>
    </row>
    <row r="278" spans="1:4" x14ac:dyDescent="0.2">
      <c r="A278" t="s">
        <v>287</v>
      </c>
      <c r="B278" t="s">
        <v>425</v>
      </c>
      <c r="C278" s="19" t="s">
        <v>792</v>
      </c>
      <c r="D278" s="19">
        <v>55101</v>
      </c>
    </row>
    <row r="279" spans="1:4" x14ac:dyDescent="0.2">
      <c r="A279" t="s">
        <v>401</v>
      </c>
      <c r="B279" t="s">
        <v>401</v>
      </c>
      <c r="C279" s="19" t="s">
        <v>792</v>
      </c>
      <c r="D279" s="19">
        <v>55416</v>
      </c>
    </row>
    <row r="280" spans="1:4" x14ac:dyDescent="0.2">
      <c r="A280" t="s">
        <v>425</v>
      </c>
      <c r="B280" t="s">
        <v>425</v>
      </c>
      <c r="C280" s="19" t="s">
        <v>792</v>
      </c>
      <c r="D280" s="19">
        <v>55101</v>
      </c>
    </row>
    <row r="281" spans="1:4" x14ac:dyDescent="0.2">
      <c r="A281" t="s">
        <v>696</v>
      </c>
      <c r="B281" t="s">
        <v>696</v>
      </c>
      <c r="C281" s="19" t="s">
        <v>796</v>
      </c>
      <c r="D281" s="19">
        <v>30083</v>
      </c>
    </row>
    <row r="282" spans="1:4" x14ac:dyDescent="0.2">
      <c r="A282" t="s">
        <v>595</v>
      </c>
      <c r="B282" t="s">
        <v>838</v>
      </c>
      <c r="C282" s="19" t="s">
        <v>799</v>
      </c>
      <c r="D282" s="19">
        <v>77478</v>
      </c>
    </row>
    <row r="283" spans="1:4" x14ac:dyDescent="0.2">
      <c r="A283" t="s">
        <v>449</v>
      </c>
      <c r="B283" t="s">
        <v>449</v>
      </c>
      <c r="C283" s="19" t="s">
        <v>798</v>
      </c>
      <c r="D283" s="19">
        <v>85351</v>
      </c>
    </row>
    <row r="284" spans="1:4" x14ac:dyDescent="0.2">
      <c r="A284" t="s">
        <v>551</v>
      </c>
      <c r="B284" t="s">
        <v>551</v>
      </c>
      <c r="C284" s="19" t="s">
        <v>800</v>
      </c>
      <c r="D284" s="19">
        <v>80027</v>
      </c>
    </row>
    <row r="285" spans="1:4" x14ac:dyDescent="0.2">
      <c r="A285" t="s">
        <v>240</v>
      </c>
      <c r="B285" t="s">
        <v>839</v>
      </c>
      <c r="C285" s="19" t="s">
        <v>789</v>
      </c>
      <c r="D285" s="19">
        <v>28462</v>
      </c>
    </row>
    <row r="286" spans="1:4" x14ac:dyDescent="0.2">
      <c r="A286" t="s">
        <v>410</v>
      </c>
      <c r="B286" t="s">
        <v>840</v>
      </c>
      <c r="C286" s="19" t="s">
        <v>789</v>
      </c>
      <c r="D286" s="19">
        <v>28779</v>
      </c>
    </row>
    <row r="287" spans="1:4" x14ac:dyDescent="0.2">
      <c r="A287" t="s">
        <v>601</v>
      </c>
      <c r="B287" t="s">
        <v>841</v>
      </c>
      <c r="C287" s="19" t="s">
        <v>783</v>
      </c>
      <c r="D287" s="19">
        <v>13201</v>
      </c>
    </row>
    <row r="288" spans="1:4" x14ac:dyDescent="0.2">
      <c r="A288" t="s">
        <v>327</v>
      </c>
      <c r="B288" t="s">
        <v>327</v>
      </c>
      <c r="C288" s="19" t="s">
        <v>802</v>
      </c>
      <c r="D288" s="19">
        <v>98402</v>
      </c>
    </row>
    <row r="289" spans="1:4" x14ac:dyDescent="0.2">
      <c r="A289" t="s">
        <v>282</v>
      </c>
      <c r="B289" t="s">
        <v>282</v>
      </c>
      <c r="C289" s="19" t="s">
        <v>798</v>
      </c>
      <c r="D289" s="19">
        <v>85281</v>
      </c>
    </row>
    <row r="290" spans="1:4" x14ac:dyDescent="0.2">
      <c r="A290" t="s">
        <v>597</v>
      </c>
      <c r="B290" t="s">
        <v>842</v>
      </c>
      <c r="C290" s="19" t="s">
        <v>808</v>
      </c>
      <c r="D290" s="19">
        <v>48182</v>
      </c>
    </row>
    <row r="291" spans="1:4" x14ac:dyDescent="0.2">
      <c r="A291" t="s">
        <v>308</v>
      </c>
      <c r="B291" t="s">
        <v>308</v>
      </c>
      <c r="C291" s="19" t="s">
        <v>784</v>
      </c>
      <c r="D291" s="19">
        <v>1876</v>
      </c>
    </row>
    <row r="292" spans="1:4" x14ac:dyDescent="0.2">
      <c r="A292" t="s">
        <v>261</v>
      </c>
      <c r="B292" t="s">
        <v>261</v>
      </c>
      <c r="C292" s="19" t="s">
        <v>795</v>
      </c>
      <c r="D292" s="19">
        <v>19372</v>
      </c>
    </row>
    <row r="293" spans="1:4" x14ac:dyDescent="0.2">
      <c r="A293" t="s">
        <v>364</v>
      </c>
      <c r="B293" t="s">
        <v>364</v>
      </c>
      <c r="C293" s="19" t="s">
        <v>800</v>
      </c>
      <c r="D293" s="19">
        <v>80229</v>
      </c>
    </row>
    <row r="294" spans="1:4" x14ac:dyDescent="0.2">
      <c r="A294" t="s">
        <v>663</v>
      </c>
      <c r="B294" t="s">
        <v>663</v>
      </c>
      <c r="C294" s="19" t="s">
        <v>843</v>
      </c>
      <c r="D294" s="19">
        <v>35173</v>
      </c>
    </row>
    <row r="295" spans="1:4" x14ac:dyDescent="0.2">
      <c r="A295" t="s">
        <v>550</v>
      </c>
      <c r="B295" t="s">
        <v>550</v>
      </c>
      <c r="C295" s="19" t="s">
        <v>798</v>
      </c>
      <c r="D295" s="19">
        <v>85701</v>
      </c>
    </row>
    <row r="296" spans="1:4" x14ac:dyDescent="0.2">
      <c r="A296" t="s">
        <v>495</v>
      </c>
      <c r="B296" t="s">
        <v>495</v>
      </c>
      <c r="C296" s="19" t="s">
        <v>788</v>
      </c>
      <c r="D296" s="19">
        <v>7083</v>
      </c>
    </row>
    <row r="297" spans="1:4" x14ac:dyDescent="0.2">
      <c r="A297" t="s">
        <v>291</v>
      </c>
      <c r="B297" t="s">
        <v>844</v>
      </c>
      <c r="C297" s="19" t="s">
        <v>788</v>
      </c>
      <c r="D297" s="19">
        <v>7087</v>
      </c>
    </row>
    <row r="298" spans="1:4" x14ac:dyDescent="0.2">
      <c r="A298" t="s">
        <v>632</v>
      </c>
      <c r="B298" t="s">
        <v>632</v>
      </c>
      <c r="C298" s="19" t="s">
        <v>812</v>
      </c>
      <c r="D298" s="19">
        <v>6087</v>
      </c>
    </row>
    <row r="299" spans="1:4" x14ac:dyDescent="0.2">
      <c r="A299" t="s">
        <v>533</v>
      </c>
      <c r="B299" t="s">
        <v>533</v>
      </c>
      <c r="C299" s="19" t="s">
        <v>795</v>
      </c>
      <c r="D299" s="19">
        <v>18974</v>
      </c>
    </row>
    <row r="300" spans="1:4" x14ac:dyDescent="0.2">
      <c r="A300" t="s">
        <v>445</v>
      </c>
      <c r="B300" t="s">
        <v>445</v>
      </c>
      <c r="C300" s="19" t="s">
        <v>807</v>
      </c>
      <c r="D300" s="19">
        <v>50701</v>
      </c>
    </row>
    <row r="301" spans="1:4" x14ac:dyDescent="0.2">
      <c r="A301" t="s">
        <v>459</v>
      </c>
      <c r="B301" t="s">
        <v>459</v>
      </c>
      <c r="C301" s="19" t="s">
        <v>784</v>
      </c>
      <c r="D301" s="19">
        <v>2472</v>
      </c>
    </row>
    <row r="302" spans="1:4" x14ac:dyDescent="0.2">
      <c r="A302" t="s">
        <v>416</v>
      </c>
      <c r="B302" t="s">
        <v>416</v>
      </c>
      <c r="C302" s="19" t="s">
        <v>795</v>
      </c>
      <c r="D302" s="19">
        <v>19380</v>
      </c>
    </row>
    <row r="303" spans="1:4" x14ac:dyDescent="0.2">
      <c r="A303" t="s">
        <v>677</v>
      </c>
      <c r="B303" t="s">
        <v>677</v>
      </c>
      <c r="C303" s="19" t="s">
        <v>809</v>
      </c>
      <c r="D303" s="19">
        <v>43081</v>
      </c>
    </row>
    <row r="304" spans="1:4" x14ac:dyDescent="0.2">
      <c r="A304" t="s">
        <v>657</v>
      </c>
      <c r="B304" t="s">
        <v>657</v>
      </c>
      <c r="C304" s="19" t="s">
        <v>800</v>
      </c>
      <c r="D304" s="19">
        <v>80030</v>
      </c>
    </row>
    <row r="305" spans="1:4" x14ac:dyDescent="0.2">
      <c r="A305" t="s">
        <v>350</v>
      </c>
      <c r="B305" t="s">
        <v>350</v>
      </c>
      <c r="C305" s="19" t="s">
        <v>812</v>
      </c>
      <c r="D305" s="19">
        <v>6109</v>
      </c>
    </row>
    <row r="306" spans="1:4" x14ac:dyDescent="0.2">
      <c r="A306" t="s">
        <v>441</v>
      </c>
      <c r="B306" t="s">
        <v>441</v>
      </c>
      <c r="C306" s="19" t="s">
        <v>788</v>
      </c>
      <c r="D306" s="19">
        <v>8094</v>
      </c>
    </row>
    <row r="307" spans="1:4" x14ac:dyDescent="0.2">
      <c r="A307" t="s">
        <v>255</v>
      </c>
      <c r="B307" t="s">
        <v>255</v>
      </c>
      <c r="C307" s="19" t="s">
        <v>829</v>
      </c>
      <c r="D307" s="19">
        <v>21244</v>
      </c>
    </row>
    <row r="308" spans="1:4" x14ac:dyDescent="0.2">
      <c r="A308" t="s">
        <v>641</v>
      </c>
      <c r="B308" t="s">
        <v>845</v>
      </c>
      <c r="C308" s="19" t="s">
        <v>789</v>
      </c>
      <c r="D308" s="19">
        <v>27101</v>
      </c>
    </row>
    <row r="309" spans="1:4" x14ac:dyDescent="0.2">
      <c r="A309" t="s">
        <v>699</v>
      </c>
      <c r="B309" t="s">
        <v>699</v>
      </c>
      <c r="C309" s="19" t="s">
        <v>811</v>
      </c>
      <c r="D309" s="19">
        <v>32789</v>
      </c>
    </row>
    <row r="310" spans="1:4" x14ac:dyDescent="0.2">
      <c r="A310" t="s">
        <v>299</v>
      </c>
      <c r="B310" t="s">
        <v>299</v>
      </c>
      <c r="C310" s="19" t="s">
        <v>784</v>
      </c>
      <c r="D310" s="19">
        <v>2152</v>
      </c>
    </row>
    <row r="311" spans="1:4" x14ac:dyDescent="0.2">
      <c r="A311" t="s">
        <v>196</v>
      </c>
      <c r="B311" t="s">
        <v>196</v>
      </c>
      <c r="C311" s="19" t="s">
        <v>784</v>
      </c>
      <c r="D311" s="19">
        <v>1801</v>
      </c>
    </row>
    <row r="312" spans="1:4" x14ac:dyDescent="0.2">
      <c r="A312" t="s">
        <v>172</v>
      </c>
      <c r="B312" t="s">
        <v>172</v>
      </c>
      <c r="C312" s="19" t="s">
        <v>833</v>
      </c>
      <c r="D312" s="19">
        <v>2895</v>
      </c>
    </row>
    <row r="313" spans="1:4" x14ac:dyDescent="0.2">
      <c r="A313" t="s">
        <v>161</v>
      </c>
      <c r="B313" t="s">
        <v>161</v>
      </c>
      <c r="C313" s="19" t="s">
        <v>789</v>
      </c>
      <c r="D313" s="19">
        <v>27379</v>
      </c>
    </row>
    <row r="314" spans="1:4" x14ac:dyDescent="0.2">
      <c r="A314" t="s">
        <v>500</v>
      </c>
      <c r="B314" t="s">
        <v>500</v>
      </c>
      <c r="C314" s="19" t="s">
        <v>795</v>
      </c>
      <c r="D314" s="19">
        <v>17401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D8B82-0BB8-4469-AC1A-2091466E83E2}">
  <dimension ref="A1:G171"/>
  <sheetViews>
    <sheetView workbookViewId="0">
      <selection sqref="A1:F171"/>
    </sheetView>
  </sheetViews>
  <sheetFormatPr defaultRowHeight="12.75" x14ac:dyDescent="0.2"/>
  <cols>
    <col min="1" max="2" width="45.7109375" bestFit="1" customWidth="1"/>
    <col min="3" max="3" width="38.5703125" bestFit="1" customWidth="1"/>
    <col min="4" max="4" width="21.140625" bestFit="1" customWidth="1"/>
    <col min="5" max="5" width="45.7109375" bestFit="1" customWidth="1"/>
    <col min="6" max="6" width="40" bestFit="1" customWidth="1"/>
    <col min="7" max="7" width="19.5703125" bestFit="1" customWidth="1"/>
  </cols>
  <sheetData>
    <row r="1" spans="1:7" x14ac:dyDescent="0.2">
      <c r="A1" s="4" t="s">
        <v>766</v>
      </c>
      <c r="B1" s="4" t="s">
        <v>870</v>
      </c>
      <c r="C1" s="4" t="s">
        <v>749</v>
      </c>
      <c r="D1" s="4" t="s">
        <v>879</v>
      </c>
      <c r="E1" s="4" t="s">
        <v>857</v>
      </c>
      <c r="F1" s="4" t="s">
        <v>880</v>
      </c>
    </row>
    <row r="2" spans="1:7" x14ac:dyDescent="0.2">
      <c r="A2" s="4" t="s">
        <v>163</v>
      </c>
      <c r="B2" s="4" t="s">
        <v>381</v>
      </c>
      <c r="C2" s="4" t="str">
        <f>VLOOKUP(Table10[[#This Row],[Cleaning 1]],majors,2,FALSE)</f>
        <v>Software Development</v>
      </c>
      <c r="D2" s="4" t="str">
        <f>VLOOKUP(Table10[[#This Row],[Cleaning 1]],majors,3,)</f>
        <v>IT-development focused</v>
      </c>
      <c r="E2" s="4">
        <v>1</v>
      </c>
      <c r="F2" s="4" t="s">
        <v>881</v>
      </c>
      <c r="G2" s="4"/>
    </row>
    <row r="3" spans="1:7" x14ac:dyDescent="0.2">
      <c r="A3" t="s">
        <v>163</v>
      </c>
      <c r="B3" s="4" t="s">
        <v>381</v>
      </c>
      <c r="C3" t="str">
        <f>VLOOKUP(Table10[[#This Row],[Cleaning 1]],majors,2,FALSE)</f>
        <v>Software Development</v>
      </c>
      <c r="D3" t="str">
        <f>VLOOKUP(Table10[[#This Row],[Cleaning 1]],majors,3,)</f>
        <v>IT-development focused</v>
      </c>
      <c r="E3">
        <v>1</v>
      </c>
      <c r="F3" s="4" t="s">
        <v>881</v>
      </c>
    </row>
    <row r="4" spans="1:7" x14ac:dyDescent="0.2">
      <c r="A4" t="s">
        <v>289</v>
      </c>
      <c r="B4" s="4" t="s">
        <v>381</v>
      </c>
      <c r="C4" t="str">
        <f>VLOOKUP(Table10[[#This Row],[Cleaning 1]],majors,2,FALSE)</f>
        <v>Software Development</v>
      </c>
      <c r="D4" t="str">
        <f>VLOOKUP(Table10[[#This Row],[Cleaning 1]],majors,3,)</f>
        <v>IT-development focused</v>
      </c>
      <c r="E4">
        <v>1</v>
      </c>
      <c r="F4" s="4" t="s">
        <v>882</v>
      </c>
    </row>
    <row r="5" spans="1:7" x14ac:dyDescent="0.2">
      <c r="A5" t="s">
        <v>293</v>
      </c>
      <c r="B5" s="4" t="s">
        <v>381</v>
      </c>
      <c r="C5" t="str">
        <f>VLOOKUP(Table10[[#This Row],[Cleaning 1]],majors,2,FALSE)</f>
        <v>Software Development</v>
      </c>
      <c r="D5" t="str">
        <f>VLOOKUP(Table10[[#This Row],[Cleaning 1]],majors,3,)</f>
        <v>IT-development focused</v>
      </c>
      <c r="E5">
        <v>1</v>
      </c>
      <c r="F5" s="4" t="s">
        <v>883</v>
      </c>
    </row>
    <row r="6" spans="1:7" x14ac:dyDescent="0.2">
      <c r="A6" t="s">
        <v>385</v>
      </c>
      <c r="B6" s="4" t="s">
        <v>381</v>
      </c>
      <c r="C6" t="str">
        <f>VLOOKUP(Table10[[#This Row],[Cleaning 1]],majors,2,FALSE)</f>
        <v>Software Development</v>
      </c>
      <c r="D6" t="str">
        <f>VLOOKUP(Table10[[#This Row],[Cleaning 1]],majors,3,)</f>
        <v>IT-development focused</v>
      </c>
      <c r="E6">
        <v>1</v>
      </c>
      <c r="F6" s="4" t="s">
        <v>884</v>
      </c>
    </row>
    <row r="7" spans="1:7" x14ac:dyDescent="0.2">
      <c r="A7" t="s">
        <v>301</v>
      </c>
      <c r="B7" s="4" t="s">
        <v>157</v>
      </c>
      <c r="C7" t="str">
        <f>VLOOKUP(Table10[[#This Row],[Cleaning 1]],majors,2,FALSE)</f>
        <v>N/A</v>
      </c>
      <c r="D7" t="str">
        <f>VLOOKUP(Table10[[#This Row],[Cleaning 1]],majors,3,)</f>
        <v>N/A</v>
      </c>
    </row>
    <row r="8" spans="1:7" x14ac:dyDescent="0.2">
      <c r="A8" t="s">
        <v>269</v>
      </c>
      <c r="B8" s="4" t="s">
        <v>858</v>
      </c>
      <c r="C8" t="str">
        <f>VLOOKUP(Table10[[#This Row],[Cleaning 1]],majors,2,FALSE)</f>
        <v>Undecided</v>
      </c>
      <c r="D8" t="str">
        <f>VLOOKUP(Table10[[#This Row],[Cleaning 1]],majors,3,)</f>
        <v>Non-IT</v>
      </c>
    </row>
    <row r="9" spans="1:7" x14ac:dyDescent="0.2">
      <c r="A9" t="s">
        <v>321</v>
      </c>
      <c r="B9" t="s">
        <v>321</v>
      </c>
      <c r="C9" t="str">
        <f>VLOOKUP(Table10[[#This Row],[Cleaning 1]],majors,2,FALSE)</f>
        <v>Business and Administration</v>
      </c>
      <c r="D9" t="str">
        <f>VLOOKUP(Table10[[#This Row],[Cleaning 1]],majors,3,)</f>
        <v>Non-IT</v>
      </c>
    </row>
    <row r="10" spans="1:7" x14ac:dyDescent="0.2">
      <c r="A10" t="s">
        <v>263</v>
      </c>
      <c r="B10" t="s">
        <v>575</v>
      </c>
      <c r="C10" t="str">
        <f>VLOOKUP(Table10[[#This Row],[Cleaning 1]],majors,2,FALSE)</f>
        <v>Software Engineering</v>
      </c>
      <c r="D10" t="str">
        <f>VLOOKUP(Table10[[#This Row],[Cleaning 1]],majors,3,)</f>
        <v>IT-development focused</v>
      </c>
    </row>
    <row r="11" spans="1:7" x14ac:dyDescent="0.2">
      <c r="A11" t="s">
        <v>463</v>
      </c>
      <c r="B11" t="s">
        <v>575</v>
      </c>
      <c r="C11" t="str">
        <f>VLOOKUP(Table10[[#This Row],[Cleaning 1]],majors,2,FALSE)</f>
        <v>Software Engineering</v>
      </c>
      <c r="D11" t="str">
        <f>VLOOKUP(Table10[[#This Row],[Cleaning 1]],majors,3,)</f>
        <v>IT-development focused</v>
      </c>
    </row>
    <row r="12" spans="1:7" x14ac:dyDescent="0.2">
      <c r="A12" t="s">
        <v>338</v>
      </c>
      <c r="B12" t="s">
        <v>338</v>
      </c>
      <c r="C12" t="str">
        <f>VLOOKUP(Table10[[#This Row],[Cleaning 1]],majors,2,FALSE)</f>
        <v>Software Engineering</v>
      </c>
      <c r="D12" t="str">
        <f>VLOOKUP(Table10[[#This Row],[Cleaning 1]],majors,3,)</f>
        <v>IT-development focused</v>
      </c>
    </row>
    <row r="13" spans="1:7" x14ac:dyDescent="0.2">
      <c r="A13" t="s">
        <v>284</v>
      </c>
      <c r="B13" t="s">
        <v>284</v>
      </c>
      <c r="C13" t="str">
        <f>VLOOKUP(Table10[[#This Row],[Cleaning 1]],majors,2,FALSE)</f>
        <v>Software Engineering</v>
      </c>
      <c r="D13" t="str">
        <f>VLOOKUP(Table10[[#This Row],[Cleaning 1]],majors,3,)</f>
        <v>IT-development focused</v>
      </c>
    </row>
    <row r="14" spans="1:7" x14ac:dyDescent="0.2">
      <c r="A14" t="s">
        <v>575</v>
      </c>
      <c r="B14" t="s">
        <v>575</v>
      </c>
      <c r="C14" t="str">
        <f>VLOOKUP(Table10[[#This Row],[Cleaning 1]],majors,2,FALSE)</f>
        <v>Software Engineering</v>
      </c>
      <c r="D14" t="str">
        <f>VLOOKUP(Table10[[#This Row],[Cleaning 1]],majors,3,)</f>
        <v>IT-development focused</v>
      </c>
    </row>
    <row r="15" spans="1:7" x14ac:dyDescent="0.2">
      <c r="A15" t="s">
        <v>328</v>
      </c>
      <c r="B15" t="s">
        <v>575</v>
      </c>
      <c r="C15" t="str">
        <f>VLOOKUP(Table10[[#This Row],[Cleaning 1]],majors,2,FALSE)</f>
        <v>Software Engineering</v>
      </c>
      <c r="D15" t="str">
        <f>VLOOKUP(Table10[[#This Row],[Cleaning 1]],majors,3,)</f>
        <v>IT-development focused</v>
      </c>
    </row>
    <row r="16" spans="1:7" x14ac:dyDescent="0.2">
      <c r="A16" t="s">
        <v>356</v>
      </c>
      <c r="B16" t="s">
        <v>356</v>
      </c>
      <c r="C16" t="str">
        <f>VLOOKUP(Table10[[#This Row],[Cleaning 1]],majors,2,FALSE)</f>
        <v>Information Technology Support</v>
      </c>
      <c r="D16" t="str">
        <f>VLOOKUP(Table10[[#This Row],[Cleaning 1]],majors,3,)</f>
        <v>IT non-development</v>
      </c>
    </row>
    <row r="17" spans="1:4" x14ac:dyDescent="0.2">
      <c r="A17" t="s">
        <v>570</v>
      </c>
      <c r="B17" t="s">
        <v>570</v>
      </c>
      <c r="C17" t="str">
        <f>VLOOKUP(Table10[[#This Row],[Cleaning 1]],majors,2,FALSE)</f>
        <v>Engineering</v>
      </c>
      <c r="D17" t="str">
        <f>VLOOKUP(Table10[[#This Row],[Cleaning 1]],majors,3,)</f>
        <v>Non-IT</v>
      </c>
    </row>
    <row r="18" spans="1:4" x14ac:dyDescent="0.2">
      <c r="A18" t="s">
        <v>276</v>
      </c>
      <c r="B18" s="4" t="s">
        <v>858</v>
      </c>
      <c r="C18" t="str">
        <f>VLOOKUP(Table10[[#This Row],[Cleaning 1]],majors,2,FALSE)</f>
        <v>Undecided</v>
      </c>
      <c r="D18" t="str">
        <f>VLOOKUP(Table10[[#This Row],[Cleaning 1]],majors,3,)</f>
        <v>Non-IT</v>
      </c>
    </row>
    <row r="19" spans="1:4" x14ac:dyDescent="0.2">
      <c r="A19" t="s">
        <v>509</v>
      </c>
      <c r="B19" t="s">
        <v>509</v>
      </c>
      <c r="C19" t="str">
        <f>VLOOKUP(Table10[[#This Row],[Cleaning 1]],majors,2,FALSE)</f>
        <v>Health Science</v>
      </c>
      <c r="D19" t="str">
        <f>VLOOKUP(Table10[[#This Row],[Cleaning 1]],majors,3,)</f>
        <v>Non-IT</v>
      </c>
    </row>
    <row r="20" spans="1:4" x14ac:dyDescent="0.2">
      <c r="A20" t="s">
        <v>387</v>
      </c>
      <c r="B20" t="s">
        <v>387</v>
      </c>
      <c r="C20" t="str">
        <f>VLOOKUP(Table10[[#This Row],[Cleaning 1]],majors,2,FALSE)</f>
        <v>Science</v>
      </c>
      <c r="D20" t="str">
        <f>VLOOKUP(Table10[[#This Row],[Cleaning 1]],majors,3,)</f>
        <v>Non-IT</v>
      </c>
    </row>
    <row r="21" spans="1:4" x14ac:dyDescent="0.2">
      <c r="A21" t="s">
        <v>450</v>
      </c>
      <c r="B21" t="s">
        <v>450</v>
      </c>
      <c r="C21" t="str">
        <f>VLOOKUP(Table10[[#This Row],[Cleaning 1]],majors,2,FALSE)</f>
        <v>Science</v>
      </c>
      <c r="D21" t="str">
        <f>VLOOKUP(Table10[[#This Row],[Cleaning 1]],majors,3,)</f>
        <v>Non-IT</v>
      </c>
    </row>
    <row r="22" spans="1:4" x14ac:dyDescent="0.2">
      <c r="A22" t="s">
        <v>390</v>
      </c>
      <c r="B22" t="s">
        <v>390</v>
      </c>
      <c r="C22" t="str">
        <f>VLOOKUP(Table10[[#This Row],[Cleaning 1]],majors,2,FALSE)</f>
        <v>Science</v>
      </c>
      <c r="D22" t="str">
        <f>VLOOKUP(Table10[[#This Row],[Cleaning 1]],majors,3,)</f>
        <v>Non-IT</v>
      </c>
    </row>
    <row r="23" spans="1:4" x14ac:dyDescent="0.2">
      <c r="A23" t="s">
        <v>683</v>
      </c>
      <c r="B23" s="4" t="s">
        <v>157</v>
      </c>
      <c r="C23" t="str">
        <f>VLOOKUP(Table10[[#This Row],[Cleaning 1]],majors,2,FALSE)</f>
        <v>N/A</v>
      </c>
      <c r="D23" t="str">
        <f>VLOOKUP(Table10[[#This Row],[Cleaning 1]],majors,3,)</f>
        <v>N/A</v>
      </c>
    </row>
    <row r="24" spans="1:4" x14ac:dyDescent="0.2">
      <c r="A24" t="s">
        <v>417</v>
      </c>
      <c r="B24" t="s">
        <v>417</v>
      </c>
      <c r="C24" t="str">
        <f>VLOOKUP(Table10[[#This Row],[Cleaning 1]],majors,2,FALSE)</f>
        <v>Business and Administration</v>
      </c>
      <c r="D24" t="str">
        <f>VLOOKUP(Table10[[#This Row],[Cleaning 1]],majors,3,)</f>
        <v>Non-IT</v>
      </c>
    </row>
    <row r="25" spans="1:4" x14ac:dyDescent="0.2">
      <c r="A25" t="s">
        <v>292</v>
      </c>
      <c r="B25" t="s">
        <v>292</v>
      </c>
      <c r="C25" t="str">
        <f>VLOOKUP(Table10[[#This Row],[Cleaning 1]],majors,2,FALSE)</f>
        <v>Business and Administration</v>
      </c>
      <c r="D25" t="str">
        <f>VLOOKUP(Table10[[#This Row],[Cleaning 1]],majors,3,)</f>
        <v>Non-IT</v>
      </c>
    </row>
    <row r="26" spans="1:4" x14ac:dyDescent="0.2">
      <c r="A26" t="s">
        <v>518</v>
      </c>
      <c r="B26" t="s">
        <v>518</v>
      </c>
      <c r="C26" t="str">
        <f>VLOOKUP(Table10[[#This Row],[Cleaning 1]],majors,2,FALSE)</f>
        <v>Business and Administration</v>
      </c>
      <c r="D26" t="str">
        <f>VLOOKUP(Table10[[#This Row],[Cleaning 1]],majors,3,)</f>
        <v>Non-IT</v>
      </c>
    </row>
    <row r="27" spans="1:4" x14ac:dyDescent="0.2">
      <c r="A27" t="s">
        <v>278</v>
      </c>
      <c r="B27" t="s">
        <v>278</v>
      </c>
      <c r="C27" t="str">
        <f>VLOOKUP(Table10[[#This Row],[Cleaning 1]],majors,2,FALSE)</f>
        <v>Engineering</v>
      </c>
      <c r="D27" t="str">
        <f>VLOOKUP(Table10[[#This Row],[Cleaning 1]],majors,3,)</f>
        <v>Non-IT</v>
      </c>
    </row>
    <row r="28" spans="1:4" x14ac:dyDescent="0.2">
      <c r="A28" t="s">
        <v>651</v>
      </c>
      <c r="B28" t="s">
        <v>651</v>
      </c>
      <c r="C28" t="str">
        <f>VLOOKUP(Table10[[#This Row],[Cleaning 1]],majors,2,FALSE)</f>
        <v>Information Technology</v>
      </c>
      <c r="D28" t="str">
        <f>VLOOKUP(Table10[[#This Row],[Cleaning 1]],majors,3,)</f>
        <v>IT non-development</v>
      </c>
    </row>
    <row r="29" spans="1:4" x14ac:dyDescent="0.2">
      <c r="A29" t="s">
        <v>311</v>
      </c>
      <c r="B29" t="s">
        <v>311</v>
      </c>
      <c r="C29" t="str">
        <f>VLOOKUP(Table10[[#This Row],[Cleaning 1]],majors,2,FALSE)</f>
        <v>Health Science</v>
      </c>
      <c r="D29" t="str">
        <f>VLOOKUP(Table10[[#This Row],[Cleaning 1]],majors,3,)</f>
        <v>Non-IT</v>
      </c>
    </row>
    <row r="30" spans="1:4" x14ac:dyDescent="0.2">
      <c r="A30" t="s">
        <v>590</v>
      </c>
      <c r="B30" t="s">
        <v>590</v>
      </c>
      <c r="C30" t="str">
        <f>VLOOKUP(Table10[[#This Row],[Cleaning 1]],majors,2,FALSE)</f>
        <v>Computer Programming</v>
      </c>
      <c r="D30" t="str">
        <f>VLOOKUP(Table10[[#This Row],[Cleaning 1]],majors,3,)</f>
        <v>IT-development focused</v>
      </c>
    </row>
    <row r="31" spans="1:4" x14ac:dyDescent="0.2">
      <c r="A31" t="s">
        <v>542</v>
      </c>
      <c r="B31" t="s">
        <v>542</v>
      </c>
      <c r="C31" t="str">
        <f>VLOOKUP(Table10[[#This Row],[Cleaning 1]],majors,2,FALSE)</f>
        <v>Business and Administration</v>
      </c>
      <c r="D31" t="str">
        <f>VLOOKUP(Table10[[#This Row],[Cleaning 1]],majors,3,)</f>
        <v>Non-IT</v>
      </c>
    </row>
    <row r="32" spans="1:4" x14ac:dyDescent="0.2">
      <c r="A32" t="s">
        <v>583</v>
      </c>
      <c r="B32" t="s">
        <v>583</v>
      </c>
      <c r="C32" t="str">
        <f>VLOOKUP(Table10[[#This Row],[Cleaning 1]],majors,2,FALSE)</f>
        <v>Communications</v>
      </c>
      <c r="D32" t="str">
        <f>VLOOKUP(Table10[[#This Row],[Cleaning 1]],majors,3,)</f>
        <v>Non-IT</v>
      </c>
    </row>
    <row r="33" spans="1:4" x14ac:dyDescent="0.2">
      <c r="A33" t="s">
        <v>638</v>
      </c>
      <c r="B33" t="s">
        <v>638</v>
      </c>
      <c r="C33" t="str">
        <f>VLOOKUP(Table10[[#This Row],[Cleaning 1]],majors,2,FALSE)</f>
        <v>Computer Science</v>
      </c>
      <c r="D33" t="str">
        <f>VLOOKUP(Table10[[#This Row],[Cleaning 1]],majors,3,)</f>
        <v>IT-development focused</v>
      </c>
    </row>
    <row r="34" spans="1:4" x14ac:dyDescent="0.2">
      <c r="A34" t="s">
        <v>366</v>
      </c>
      <c r="B34" t="s">
        <v>366</v>
      </c>
      <c r="C34" t="str">
        <f>VLOOKUP(Table10[[#This Row],[Cleaning 1]],majors,2,FALSE)</f>
        <v>Computer Science</v>
      </c>
      <c r="D34" t="str">
        <f>VLOOKUP(Table10[[#This Row],[Cleaning 1]],majors,3,)</f>
        <v>IT-development focused</v>
      </c>
    </row>
    <row r="35" spans="1:4" x14ac:dyDescent="0.2">
      <c r="A35" t="s">
        <v>489</v>
      </c>
      <c r="B35" t="s">
        <v>489</v>
      </c>
      <c r="C35" t="str">
        <f>VLOOKUP(Table10[[#This Row],[Cleaning 1]],majors,2,FALSE)</f>
        <v>Information Technology</v>
      </c>
      <c r="D35" t="str">
        <f>VLOOKUP(Table10[[#This Row],[Cleaning 1]],majors,3,)</f>
        <v>IT non-development</v>
      </c>
    </row>
    <row r="36" spans="1:4" x14ac:dyDescent="0.2">
      <c r="A36" t="s">
        <v>654</v>
      </c>
      <c r="B36" t="s">
        <v>654</v>
      </c>
      <c r="C36" t="str">
        <f>VLOOKUP(Table10[[#This Row],[Cleaning 1]],majors,2,FALSE)</f>
        <v>Information Technology</v>
      </c>
      <c r="D36" t="str">
        <f>VLOOKUP(Table10[[#This Row],[Cleaning 1]],majors,3,)</f>
        <v>IT non-development</v>
      </c>
    </row>
    <row r="37" spans="1:4" x14ac:dyDescent="0.2">
      <c r="A37" t="s">
        <v>429</v>
      </c>
      <c r="B37" t="s">
        <v>429</v>
      </c>
      <c r="C37" t="str">
        <f>VLOOKUP(Table10[[#This Row],[Cleaning 1]],majors,2,FALSE)</f>
        <v>Computer Engineering</v>
      </c>
      <c r="D37" t="str">
        <f>VLOOKUP(Table10[[#This Row],[Cleaning 1]],majors,3,)</f>
        <v>IT-development focused</v>
      </c>
    </row>
    <row r="38" spans="1:4" x14ac:dyDescent="0.2">
      <c r="A38" t="s">
        <v>572</v>
      </c>
      <c r="B38" t="s">
        <v>572</v>
      </c>
      <c r="C38" t="str">
        <f>VLOOKUP(Table10[[#This Row],[Cleaning 1]],majors,2,FALSE)</f>
        <v>Computer Engineering</v>
      </c>
      <c r="D38" t="str">
        <f>VLOOKUP(Table10[[#This Row],[Cleaning 1]],majors,3,)</f>
        <v>IT-development focused</v>
      </c>
    </row>
    <row r="39" spans="1:4" x14ac:dyDescent="0.2">
      <c r="A39" t="s">
        <v>454</v>
      </c>
      <c r="B39" t="s">
        <v>454</v>
      </c>
      <c r="C39" t="str">
        <f>VLOOKUP(Table10[[#This Row],[Cleaning 1]],majors,2,FALSE)</f>
        <v>Information Technology</v>
      </c>
      <c r="D39" t="str">
        <f>VLOOKUP(Table10[[#This Row],[Cleaning 1]],majors,3,)</f>
        <v>IT non-development</v>
      </c>
    </row>
    <row r="40" spans="1:4" x14ac:dyDescent="0.2">
      <c r="A40" t="s">
        <v>515</v>
      </c>
      <c r="B40" t="s">
        <v>515</v>
      </c>
      <c r="C40" t="str">
        <f>VLOOKUP(Table10[[#This Row],[Cleaning 1]],majors,2,FALSE)</f>
        <v>Information Technology</v>
      </c>
      <c r="D40" t="str">
        <f>VLOOKUP(Table10[[#This Row],[Cleaning 1]],majors,3,)</f>
        <v>IT non-development</v>
      </c>
    </row>
    <row r="41" spans="1:4" x14ac:dyDescent="0.2">
      <c r="A41" t="s">
        <v>646</v>
      </c>
      <c r="B41" t="s">
        <v>646</v>
      </c>
      <c r="C41" t="str">
        <f>VLOOKUP(Table10[[#This Row],[Cleaning 1]],majors,2,FALSE)</f>
        <v>Computer Networking</v>
      </c>
      <c r="D41" t="str">
        <f>VLOOKUP(Table10[[#This Row],[Cleaning 1]],majors,3,)</f>
        <v>IT non-development</v>
      </c>
    </row>
    <row r="42" spans="1:4" x14ac:dyDescent="0.2">
      <c r="A42" t="s">
        <v>348</v>
      </c>
      <c r="B42" t="s">
        <v>348</v>
      </c>
      <c r="C42" t="str">
        <f>VLOOKUP(Table10[[#This Row],[Cleaning 1]],majors,2,FALSE)</f>
        <v>Computer Programming</v>
      </c>
      <c r="D42" t="str">
        <f>VLOOKUP(Table10[[#This Row],[Cleaning 1]],majors,3,)</f>
        <v>IT-development focused</v>
      </c>
    </row>
    <row r="43" spans="1:4" x14ac:dyDescent="0.2">
      <c r="A43" t="s">
        <v>377</v>
      </c>
      <c r="B43" t="s">
        <v>377</v>
      </c>
      <c r="C43" t="str">
        <f>VLOOKUP(Table10[[#This Row],[Cleaning 1]],majors,2,FALSE)</f>
        <v>Computer Programming</v>
      </c>
      <c r="D43" t="str">
        <f>VLOOKUP(Table10[[#This Row],[Cleaning 1]],majors,3,)</f>
        <v>IT-development focused</v>
      </c>
    </row>
    <row r="44" spans="1:4" x14ac:dyDescent="0.2">
      <c r="A44" t="s">
        <v>229</v>
      </c>
      <c r="B44" t="s">
        <v>229</v>
      </c>
      <c r="C44" t="str">
        <f>VLOOKUP(Table10[[#This Row],[Cleaning 1]],majors,2,FALSE)</f>
        <v>Computer Science</v>
      </c>
      <c r="D44" t="str">
        <f>VLOOKUP(Table10[[#This Row],[Cleaning 1]],majors,3,)</f>
        <v>IT-development focused</v>
      </c>
    </row>
    <row r="45" spans="1:4" x14ac:dyDescent="0.2">
      <c r="A45" t="s">
        <v>353</v>
      </c>
      <c r="B45" t="s">
        <v>353</v>
      </c>
      <c r="C45" t="str">
        <f>VLOOKUP(Table10[[#This Row],[Cleaning 1]],majors,2,FALSE)</f>
        <v>Computer Science</v>
      </c>
      <c r="D45" t="str">
        <f>VLOOKUP(Table10[[#This Row],[Cleaning 1]],majors,3,)</f>
        <v>IT-development focused</v>
      </c>
    </row>
    <row r="46" spans="1:4" x14ac:dyDescent="0.2">
      <c r="A46" t="s">
        <v>318</v>
      </c>
      <c r="B46" t="s">
        <v>318</v>
      </c>
      <c r="C46" t="str">
        <f>VLOOKUP(Table10[[#This Row],[Cleaning 1]],majors,2,FALSE)</f>
        <v>Computer Science</v>
      </c>
      <c r="D46" t="str">
        <f>VLOOKUP(Table10[[#This Row],[Cleaning 1]],majors,3,)</f>
        <v>IT-development focused</v>
      </c>
    </row>
    <row r="47" spans="1:4" x14ac:dyDescent="0.2">
      <c r="A47" t="s">
        <v>567</v>
      </c>
      <c r="B47" t="s">
        <v>567</v>
      </c>
      <c r="C47" t="str">
        <f>VLOOKUP(Table10[[#This Row],[Cleaning 1]],majors,2,FALSE)</f>
        <v>Information Technology</v>
      </c>
      <c r="D47" t="str">
        <f>VLOOKUP(Table10[[#This Row],[Cleaning 1]],majors,3,)</f>
        <v>IT non-development</v>
      </c>
    </row>
    <row r="48" spans="1:4" x14ac:dyDescent="0.2">
      <c r="A48" t="s">
        <v>594</v>
      </c>
      <c r="B48" t="s">
        <v>594</v>
      </c>
      <c r="C48" t="str">
        <f>VLOOKUP(Table10[[#This Row],[Cleaning 1]],majors,2,FALSE)</f>
        <v>Computer Science</v>
      </c>
      <c r="D48" t="str">
        <f>VLOOKUP(Table10[[#This Row],[Cleaning 1]],majors,3,)</f>
        <v>IT-development focused</v>
      </c>
    </row>
    <row r="49" spans="1:4" x14ac:dyDescent="0.2">
      <c r="A49" t="s">
        <v>259</v>
      </c>
      <c r="B49" t="s">
        <v>259</v>
      </c>
      <c r="C49" t="str">
        <f>VLOOKUP(Table10[[#This Row],[Cleaning 1]],majors,2,FALSE)</f>
        <v>Computer Science</v>
      </c>
      <c r="D49" t="str">
        <f>VLOOKUP(Table10[[#This Row],[Cleaning 1]],majors,3,)</f>
        <v>IT-development focused</v>
      </c>
    </row>
    <row r="50" spans="1:4" x14ac:dyDescent="0.2">
      <c r="A50" t="s">
        <v>492</v>
      </c>
      <c r="B50" t="s">
        <v>492</v>
      </c>
      <c r="C50" t="str">
        <f>VLOOKUP(Table10[[#This Row],[Cleaning 1]],majors,2,FALSE)</f>
        <v>Computer Programming</v>
      </c>
      <c r="D50" t="str">
        <f>VLOOKUP(Table10[[#This Row],[Cleaning 1]],majors,3,)</f>
        <v>IT-development focused</v>
      </c>
    </row>
    <row r="51" spans="1:4" x14ac:dyDescent="0.2">
      <c r="A51" t="s">
        <v>210</v>
      </c>
      <c r="B51" t="s">
        <v>210</v>
      </c>
      <c r="C51" t="str">
        <f>VLOOKUP(Table10[[#This Row],[Cleaning 1]],majors,2,FALSE)</f>
        <v>Computer Science</v>
      </c>
      <c r="D51" s="4" t="str">
        <f>VLOOKUP(Table10[[#This Row],[Cleaning 1]],majors,3,)</f>
        <v>IT-development focused</v>
      </c>
    </row>
    <row r="52" spans="1:4" x14ac:dyDescent="0.2">
      <c r="A52" t="s">
        <v>522</v>
      </c>
      <c r="B52" t="s">
        <v>522</v>
      </c>
      <c r="C52" t="str">
        <f>VLOOKUP(Table10[[#This Row],[Cleaning 1]],majors,2,FALSE)</f>
        <v>Cyber Security</v>
      </c>
      <c r="D52" t="str">
        <f>VLOOKUP(Table10[[#This Row],[Cleaning 1]],majors,3,)</f>
        <v>IT non-development</v>
      </c>
    </row>
    <row r="53" spans="1:4" x14ac:dyDescent="0.2">
      <c r="A53" t="s">
        <v>494</v>
      </c>
      <c r="B53" t="s">
        <v>494</v>
      </c>
      <c r="C53" t="str">
        <f>VLOOKUP(Table10[[#This Row],[Cleaning 1]],majors,2,FALSE)</f>
        <v>Cyber Security</v>
      </c>
      <c r="D53" t="str">
        <f>VLOOKUP(Table10[[#This Row],[Cleaning 1]],majors,3,)</f>
        <v>IT non-development</v>
      </c>
    </row>
    <row r="54" spans="1:4" x14ac:dyDescent="0.2">
      <c r="A54" t="s">
        <v>539</v>
      </c>
      <c r="B54" t="s">
        <v>539</v>
      </c>
      <c r="C54" t="str">
        <f>VLOOKUP(Table10[[#This Row],[Cleaning 1]],majors,2,FALSE)</f>
        <v>Data Science</v>
      </c>
      <c r="D54" t="str">
        <f>VLOOKUP(Table10[[#This Row],[Cleaning 1]],majors,3,)</f>
        <v>IT-development focused</v>
      </c>
    </row>
    <row r="55" spans="1:4" x14ac:dyDescent="0.2">
      <c r="A55" t="s">
        <v>280</v>
      </c>
      <c r="B55" t="s">
        <v>280</v>
      </c>
      <c r="C55" t="str">
        <f>VLOOKUP(Table10[[#This Row],[Cleaning 1]],majors,2,FALSE)</f>
        <v>Software Development</v>
      </c>
      <c r="D55" t="str">
        <f>VLOOKUP(Table10[[#This Row],[Cleaning 1]],majors,3,)</f>
        <v>IT-development focused</v>
      </c>
    </row>
    <row r="56" spans="1:4" x14ac:dyDescent="0.2">
      <c r="A56" t="s">
        <v>562</v>
      </c>
      <c r="B56" t="s">
        <v>562</v>
      </c>
      <c r="C56" t="str">
        <f>VLOOKUP(Table10[[#This Row],[Cleaning 1]],majors,2,FALSE)</f>
        <v>Software Development</v>
      </c>
      <c r="D56" s="4" t="str">
        <f>VLOOKUP(Table10[[#This Row],[Cleaning 1]],majors,3,)</f>
        <v>IT-development focused</v>
      </c>
    </row>
    <row r="57" spans="1:4" x14ac:dyDescent="0.2">
      <c r="A57" t="s">
        <v>465</v>
      </c>
      <c r="B57" t="s">
        <v>465</v>
      </c>
      <c r="C57" t="str">
        <f>VLOOKUP(Table10[[#This Row],[Cleaning 1]],majors,2,FALSE)</f>
        <v>DevOps</v>
      </c>
      <c r="D57" s="4" t="str">
        <f>VLOOKUP(Table10[[#This Row],[Cleaning 1]],majors,3,)</f>
        <v>IT-development focused</v>
      </c>
    </row>
    <row r="58" spans="1:4" x14ac:dyDescent="0.2">
      <c r="A58" t="s">
        <v>618</v>
      </c>
      <c r="B58" t="s">
        <v>618</v>
      </c>
      <c r="C58" t="str">
        <f>VLOOKUP(Table10[[#This Row],[Cleaning 1]],majors,2,FALSE)</f>
        <v>Science</v>
      </c>
      <c r="D58" s="4" t="str">
        <f>VLOOKUP(Table10[[#This Row],[Cleaning 1]],majors,3,)</f>
        <v>Non-IT</v>
      </c>
    </row>
    <row r="59" spans="1:4" x14ac:dyDescent="0.2">
      <c r="A59" t="s">
        <v>520</v>
      </c>
      <c r="B59" t="s">
        <v>520</v>
      </c>
      <c r="C59" t="str">
        <f>VLOOKUP(Table10[[#This Row],[Cleaning 1]],majors,2,FALSE)</f>
        <v>Education</v>
      </c>
      <c r="D59" s="4" t="str">
        <f>VLOOKUP(Table10[[#This Row],[Cleaning 1]],majors,3,)</f>
        <v>Non-IT</v>
      </c>
    </row>
    <row r="60" spans="1:4" x14ac:dyDescent="0.2">
      <c r="A60" t="s">
        <v>484</v>
      </c>
      <c r="B60" t="s">
        <v>484</v>
      </c>
      <c r="C60" t="str">
        <f>VLOOKUP(Table10[[#This Row],[Cleaning 1]],majors,2,FALSE)</f>
        <v>Electrical and Computer Engineering</v>
      </c>
      <c r="D60" t="str">
        <f>VLOOKUP(Table10[[#This Row],[Cleaning 1]],majors,3,)</f>
        <v>IT-development focused</v>
      </c>
    </row>
    <row r="61" spans="1:4" x14ac:dyDescent="0.2">
      <c r="A61" t="s">
        <v>606</v>
      </c>
      <c r="B61" t="s">
        <v>606</v>
      </c>
      <c r="C61" t="str">
        <f>VLOOKUP(Table10[[#This Row],[Cleaning 1]],majors,2,FALSE)</f>
        <v>Electrical and Computer Engineering</v>
      </c>
      <c r="D61" t="str">
        <f>VLOOKUP(Table10[[#This Row],[Cleaning 1]],majors,3,)</f>
        <v>IT-development focused</v>
      </c>
    </row>
    <row r="62" spans="1:4" x14ac:dyDescent="0.2">
      <c r="A62" t="s">
        <v>672</v>
      </c>
      <c r="B62" t="s">
        <v>672</v>
      </c>
      <c r="C62" t="str">
        <f>VLOOKUP(Table10[[#This Row],[Cleaning 1]],majors,2,FALSE)</f>
        <v>Electronics and Communication Engineering</v>
      </c>
      <c r="D62" t="str">
        <f>VLOOKUP(Table10[[#This Row],[Cleaning 1]],majors,3,)</f>
        <v>Non-IT</v>
      </c>
    </row>
    <row r="63" spans="1:4" x14ac:dyDescent="0.2">
      <c r="A63" t="s">
        <v>404</v>
      </c>
      <c r="B63" t="s">
        <v>404</v>
      </c>
      <c r="C63" t="str">
        <f>VLOOKUP(Table10[[#This Row],[Cleaning 1]],majors,2,FALSE)</f>
        <v>Engineering</v>
      </c>
      <c r="D63" t="str">
        <f>VLOOKUP(Table10[[#This Row],[Cleaning 1]],majors,3,)</f>
        <v>Non-IT</v>
      </c>
    </row>
    <row r="64" spans="1:4" x14ac:dyDescent="0.2">
      <c r="A64" t="s">
        <v>399</v>
      </c>
      <c r="B64" t="s">
        <v>399</v>
      </c>
      <c r="C64" t="str">
        <f>VLOOKUP(Table10[[#This Row],[Cleaning 1]],majors,2,FALSE)</f>
        <v>Electronics Engineering</v>
      </c>
      <c r="D64" t="str">
        <f>VLOOKUP(Table10[[#This Row],[Cleaning 1]],majors,3,)</f>
        <v>Non-IT</v>
      </c>
    </row>
    <row r="65" spans="1:4" x14ac:dyDescent="0.2">
      <c r="A65" t="s">
        <v>437</v>
      </c>
      <c r="B65" t="s">
        <v>437</v>
      </c>
      <c r="C65" t="str">
        <f>VLOOKUP(Table10[[#This Row],[Cleaning 1]],majors,2,FALSE)</f>
        <v>Engineering</v>
      </c>
      <c r="D65" t="str">
        <f>VLOOKUP(Table10[[#This Row],[Cleaning 1]],majors,3,)</f>
        <v>Non-IT</v>
      </c>
    </row>
    <row r="66" spans="1:4" x14ac:dyDescent="0.2">
      <c r="A66" t="s">
        <v>680</v>
      </c>
      <c r="B66" t="s">
        <v>680</v>
      </c>
      <c r="C66" t="str">
        <f>VLOOKUP(Table10[[#This Row],[Cleaning 1]],majors,2,FALSE)</f>
        <v>Humanities</v>
      </c>
      <c r="D66" t="str">
        <f>VLOOKUP(Table10[[#This Row],[Cleaning 1]],majors,3,)</f>
        <v>Non-IT</v>
      </c>
    </row>
    <row r="67" spans="1:4" x14ac:dyDescent="0.2">
      <c r="A67" t="s">
        <v>525</v>
      </c>
      <c r="B67" t="s">
        <v>525</v>
      </c>
      <c r="C67" t="str">
        <f>VLOOKUP(Table10[[#This Row],[Cleaning 1]],majors,2,FALSE)</f>
        <v>Environmental Science</v>
      </c>
      <c r="D67" t="str">
        <f>VLOOKUP(Table10[[#This Row],[Cleaning 1]],majors,3,)</f>
        <v>Non-IT</v>
      </c>
    </row>
    <row r="68" spans="1:4" x14ac:dyDescent="0.2">
      <c r="A68" t="s">
        <v>616</v>
      </c>
      <c r="B68" t="s">
        <v>616</v>
      </c>
      <c r="C68" t="str">
        <f>VLOOKUP(Table10[[#This Row],[Cleaning 1]],majors,2,FALSE)</f>
        <v>Full Stack Development</v>
      </c>
      <c r="D68" t="str">
        <f>VLOOKUP(Table10[[#This Row],[Cleaning 1]],majors,3,)</f>
        <v>IT-development focused</v>
      </c>
    </row>
    <row r="69" spans="1:4" x14ac:dyDescent="0.2">
      <c r="A69" t="s">
        <v>286</v>
      </c>
      <c r="B69" t="s">
        <v>286</v>
      </c>
      <c r="C69" t="str">
        <f>VLOOKUP(Table10[[#This Row],[Cleaning 1]],majors,2,FALSE)</f>
        <v>Full Stack Development</v>
      </c>
      <c r="D69" t="str">
        <f>VLOOKUP(Table10[[#This Row],[Cleaning 1]],majors,3,)</f>
        <v>IT-development focused</v>
      </c>
    </row>
    <row r="70" spans="1:4" x14ac:dyDescent="0.2">
      <c r="A70" t="s">
        <v>563</v>
      </c>
      <c r="B70" t="s">
        <v>563</v>
      </c>
      <c r="C70" t="str">
        <f>VLOOKUP(Table10[[#This Row],[Cleaning 1]],majors,2,FALSE)</f>
        <v>Full Stack Development</v>
      </c>
      <c r="D70" t="str">
        <f>VLOOKUP(Table10[[#This Row],[Cleaning 1]],majors,3,)</f>
        <v>IT-development focused</v>
      </c>
    </row>
    <row r="71" spans="1:4" x14ac:dyDescent="0.2">
      <c r="A71" t="s">
        <v>256</v>
      </c>
      <c r="B71" t="s">
        <v>256</v>
      </c>
      <c r="C71" t="str">
        <f>VLOOKUP(Table10[[#This Row],[Cleaning 1]],majors,2,FALSE)</f>
        <v>Full Stack Development</v>
      </c>
      <c r="D71" t="str">
        <f>VLOOKUP(Table10[[#This Row],[Cleaning 1]],majors,3,)</f>
        <v>IT-development focused</v>
      </c>
    </row>
    <row r="72" spans="1:4" x14ac:dyDescent="0.2">
      <c r="A72" t="s">
        <v>610</v>
      </c>
      <c r="B72" t="s">
        <v>610</v>
      </c>
      <c r="C72" t="str">
        <f>VLOOKUP(Table10[[#This Row],[Cleaning 1]],majors,2,FALSE)</f>
        <v>Full Stack Development</v>
      </c>
      <c r="D72" t="str">
        <f>VLOOKUP(Table10[[#This Row],[Cleaning 1]],majors,3,)</f>
        <v>IT-development focused</v>
      </c>
    </row>
    <row r="73" spans="1:4" x14ac:dyDescent="0.2">
      <c r="A73" t="s">
        <v>250</v>
      </c>
      <c r="B73" t="s">
        <v>250</v>
      </c>
      <c r="C73" t="str">
        <f>VLOOKUP(Table10[[#This Row],[Cleaning 1]],majors,2,FALSE)</f>
        <v>Full Stack Development</v>
      </c>
      <c r="D73" t="str">
        <f>VLOOKUP(Table10[[#This Row],[Cleaning 1]],majors,3,)</f>
        <v>IT-development focused</v>
      </c>
    </row>
    <row r="74" spans="1:4" x14ac:dyDescent="0.2">
      <c r="A74" t="s">
        <v>275</v>
      </c>
      <c r="B74" t="s">
        <v>275</v>
      </c>
      <c r="C74" t="str">
        <f>VLOOKUP(Table10[[#This Row],[Cleaning 1]],majors,2,FALSE)</f>
        <v>Full Stack Development</v>
      </c>
      <c r="D74" t="str">
        <f>VLOOKUP(Table10[[#This Row],[Cleaning 1]],majors,3,)</f>
        <v>IT-development focused</v>
      </c>
    </row>
    <row r="75" spans="1:4" x14ac:dyDescent="0.2">
      <c r="A75" t="s">
        <v>271</v>
      </c>
      <c r="B75" t="s">
        <v>271</v>
      </c>
      <c r="C75" t="str">
        <f>VLOOKUP(Table10[[#This Row],[Cleaning 1]],majors,2,FALSE)</f>
        <v>Full Stack Development</v>
      </c>
      <c r="D75" t="str">
        <f>VLOOKUP(Table10[[#This Row],[Cleaning 1]],majors,3,)</f>
        <v>IT-development focused</v>
      </c>
    </row>
    <row r="76" spans="1:4" x14ac:dyDescent="0.2">
      <c r="A76" t="s">
        <v>420</v>
      </c>
      <c r="B76" t="s">
        <v>420</v>
      </c>
      <c r="C76" t="str">
        <f>VLOOKUP(Table10[[#This Row],[Cleaning 1]],majors,2,FALSE)</f>
        <v>Full Stack Development</v>
      </c>
      <c r="D76" t="str">
        <f>VLOOKUP(Table10[[#This Row],[Cleaning 1]],majors,3,)</f>
        <v>IT-development focused</v>
      </c>
    </row>
    <row r="77" spans="1:4" x14ac:dyDescent="0.2">
      <c r="A77" t="s">
        <v>253</v>
      </c>
      <c r="B77" t="s">
        <v>253</v>
      </c>
      <c r="C77" t="str">
        <f>VLOOKUP(Table10[[#This Row],[Cleaning 1]],majors,2,FALSE)</f>
        <v>Web Development</v>
      </c>
      <c r="D77" t="str">
        <f>VLOOKUP(Table10[[#This Row],[Cleaning 1]],majors,3,)</f>
        <v>IT-development focused</v>
      </c>
    </row>
    <row r="78" spans="1:4" x14ac:dyDescent="0.2">
      <c r="A78" t="s">
        <v>313</v>
      </c>
      <c r="B78" t="s">
        <v>313</v>
      </c>
      <c r="C78" t="str">
        <f>VLOOKUP(Table10[[#This Row],[Cleaning 1]],majors,2,FALSE)</f>
        <v>Full Stack Development</v>
      </c>
      <c r="D78" t="str">
        <f>VLOOKUP(Table10[[#This Row],[Cleaning 1]],majors,3,)</f>
        <v>IT-development focused</v>
      </c>
    </row>
    <row r="79" spans="1:4" x14ac:dyDescent="0.2">
      <c r="A79" t="s">
        <v>548</v>
      </c>
      <c r="B79" t="s">
        <v>548</v>
      </c>
      <c r="C79" t="str">
        <f>VLOOKUP(Table10[[#This Row],[Cleaning 1]],majors,2,FALSE)</f>
        <v>Full Stack Development</v>
      </c>
      <c r="D79" t="str">
        <f>VLOOKUP(Table10[[#This Row],[Cleaning 1]],majors,3,)</f>
        <v>IT-development focused</v>
      </c>
    </row>
    <row r="80" spans="1:4" x14ac:dyDescent="0.2">
      <c r="A80" t="s">
        <v>371</v>
      </c>
      <c r="B80" t="s">
        <v>371</v>
      </c>
      <c r="C80" t="str">
        <f>VLOOKUP(Table10[[#This Row],[Cleaning 1]],majors,2,FALSE)</f>
        <v>Full Stack Development</v>
      </c>
      <c r="D80" t="str">
        <f>VLOOKUP(Table10[[#This Row],[Cleaning 1]],majors,3,)</f>
        <v>IT-development focused</v>
      </c>
    </row>
    <row r="81" spans="1:4" x14ac:dyDescent="0.2">
      <c r="A81" t="s">
        <v>540</v>
      </c>
      <c r="B81" t="s">
        <v>540</v>
      </c>
      <c r="C81" t="str">
        <f>VLOOKUP(Table10[[#This Row],[Cleaning 1]],majors,2,FALSE)</f>
        <v>Full Stack Development</v>
      </c>
      <c r="D81" t="str">
        <f>VLOOKUP(Table10[[#This Row],[Cleaning 1]],majors,3,)</f>
        <v>IT-development focused</v>
      </c>
    </row>
    <row r="82" spans="1:4" x14ac:dyDescent="0.2">
      <c r="A82" t="s">
        <v>644</v>
      </c>
      <c r="B82" t="s">
        <v>644</v>
      </c>
      <c r="C82" t="str">
        <f>VLOOKUP(Table10[[#This Row],[Cleaning 1]],majors,2,FALSE)</f>
        <v>Full Stack Development</v>
      </c>
      <c r="D82" t="str">
        <f>VLOOKUP(Table10[[#This Row],[Cleaning 1]],majors,3,)</f>
        <v>IT-development focused</v>
      </c>
    </row>
    <row r="83" spans="1:4" x14ac:dyDescent="0.2">
      <c r="A83" t="s">
        <v>681</v>
      </c>
      <c r="B83" t="s">
        <v>681</v>
      </c>
      <c r="C83" t="str">
        <f>VLOOKUP(Table10[[#This Row],[Cleaning 1]],majors,2,FALSE)</f>
        <v>Full Stack Development</v>
      </c>
      <c r="D83" t="str">
        <f>VLOOKUP(Table10[[#This Row],[Cleaning 1]],majors,3,)</f>
        <v>IT-development focused</v>
      </c>
    </row>
    <row r="84" spans="1:4" x14ac:dyDescent="0.2">
      <c r="A84" t="s">
        <v>384</v>
      </c>
      <c r="B84" t="s">
        <v>384</v>
      </c>
      <c r="C84" t="str">
        <f>VLOOKUP(Table10[[#This Row],[Cleaning 1]],majors,2,FALSE)</f>
        <v>Game Development</v>
      </c>
      <c r="D84" t="str">
        <f>VLOOKUP(Table10[[#This Row],[Cleaning 1]],majors,3,)</f>
        <v>IT-development focused</v>
      </c>
    </row>
    <row r="85" spans="1:4" x14ac:dyDescent="0.2">
      <c r="A85" t="s">
        <v>239</v>
      </c>
      <c r="B85" t="s">
        <v>239</v>
      </c>
      <c r="C85" t="str">
        <f>VLOOKUP(Table10[[#This Row],[Cleaning 1]],majors,2,FALSE)</f>
        <v>Science</v>
      </c>
      <c r="D85" t="str">
        <f>VLOOKUP(Table10[[#This Row],[Cleaning 1]],majors,3,)</f>
        <v>Non-IT</v>
      </c>
    </row>
    <row r="86" spans="1:4" x14ac:dyDescent="0.2">
      <c r="A86" t="s">
        <v>395</v>
      </c>
      <c r="B86" t="s">
        <v>395</v>
      </c>
      <c r="C86" t="str">
        <f>VLOOKUP(Table10[[#This Row],[Cleaning 1]],majors,2,FALSE)</f>
        <v>Cyber Security</v>
      </c>
      <c r="D86" t="str">
        <f>VLOOKUP(Table10[[#This Row],[Cleaning 1]],majors,3,)</f>
        <v>IT non-development</v>
      </c>
    </row>
    <row r="87" spans="1:4" x14ac:dyDescent="0.2">
      <c r="A87" t="s">
        <v>624</v>
      </c>
      <c r="B87" t="s">
        <v>624</v>
      </c>
      <c r="C87" t="str">
        <f>VLOOKUP(Table10[[#This Row],[Cleaning 1]],majors,2,FALSE)</f>
        <v>Health Science</v>
      </c>
      <c r="D87" t="str">
        <f>VLOOKUP(Table10[[#This Row],[Cleaning 1]],majors,3,)</f>
        <v>Non-IT</v>
      </c>
    </row>
    <row r="88" spans="1:4" x14ac:dyDescent="0.2">
      <c r="A88" t="s">
        <v>375</v>
      </c>
      <c r="B88" t="s">
        <v>375</v>
      </c>
      <c r="C88" t="str">
        <f>VLOOKUP(Table10[[#This Row],[Cleaning 1]],majors,2,FALSE)</f>
        <v>Humanities</v>
      </c>
      <c r="D88" t="str">
        <f>VLOOKUP(Table10[[#This Row],[Cleaning 1]],majors,3,)</f>
        <v>Non-IT</v>
      </c>
    </row>
    <row r="89" spans="1:4" x14ac:dyDescent="0.2">
      <c r="A89" t="s">
        <v>407</v>
      </c>
      <c r="B89" t="s">
        <v>407</v>
      </c>
      <c r="C89" t="str">
        <f>VLOOKUP(Table10[[#This Row],[Cleaning 1]],majors,2,FALSE)</f>
        <v>Hospitality Management</v>
      </c>
      <c r="D89" t="str">
        <f>VLOOKUP(Table10[[#This Row],[Cleaning 1]],majors,3,)</f>
        <v>Non-IT</v>
      </c>
    </row>
    <row r="90" spans="1:4" x14ac:dyDescent="0.2">
      <c r="A90" t="s">
        <v>508</v>
      </c>
      <c r="B90" t="s">
        <v>508</v>
      </c>
      <c r="C90" t="str">
        <f>VLOOKUP(Table10[[#This Row],[Cleaning 1]],majors,2,FALSE)</f>
        <v>Business and Administration</v>
      </c>
      <c r="D90" t="str">
        <f>VLOOKUP(Table10[[#This Row],[Cleaning 1]],majors,3,)</f>
        <v>Non-IT</v>
      </c>
    </row>
    <row r="91" spans="1:4" x14ac:dyDescent="0.2">
      <c r="A91" t="s">
        <v>602</v>
      </c>
      <c r="B91" t="s">
        <v>602</v>
      </c>
      <c r="C91" t="str">
        <f>VLOOKUP(Table10[[#This Row],[Cleaning 1]],majors,2,FALSE)</f>
        <v>Information Security</v>
      </c>
      <c r="D91" t="str">
        <f>VLOOKUP(Table10[[#This Row],[Cleaning 1]],majors,3,)</f>
        <v>IT non-development</v>
      </c>
    </row>
    <row r="92" spans="1:4" x14ac:dyDescent="0.2">
      <c r="A92" t="s">
        <v>246</v>
      </c>
      <c r="B92" t="s">
        <v>246</v>
      </c>
      <c r="C92" t="str">
        <f>VLOOKUP(Table10[[#This Row],[Cleaning 1]],majors,2,FALSE)</f>
        <v>Information Technology</v>
      </c>
      <c r="D92" t="str">
        <f>VLOOKUP(Table10[[#This Row],[Cleaning 1]],majors,3,)</f>
        <v>IT non-development</v>
      </c>
    </row>
    <row r="93" spans="1:4" x14ac:dyDescent="0.2">
      <c r="A93" t="s">
        <v>435</v>
      </c>
      <c r="B93" t="s">
        <v>435</v>
      </c>
      <c r="C93" t="str">
        <f>VLOOKUP(Table10[[#This Row],[Cleaning 1]],majors,2,FALSE)</f>
        <v>Information Systems</v>
      </c>
      <c r="D93" t="str">
        <f>VLOOKUP(Table10[[#This Row],[Cleaning 1]],majors,3,)</f>
        <v>IT non-development</v>
      </c>
    </row>
    <row r="94" spans="1:4" x14ac:dyDescent="0.2">
      <c r="A94" t="s">
        <v>600</v>
      </c>
      <c r="B94" t="s">
        <v>600</v>
      </c>
      <c r="C94" t="str">
        <f>VLOOKUP(Table10[[#This Row],[Cleaning 1]],majors,2,FALSE)</f>
        <v>Information Technology</v>
      </c>
      <c r="D94" t="str">
        <f>VLOOKUP(Table10[[#This Row],[Cleaning 1]],majors,3,)</f>
        <v>IT non-development</v>
      </c>
    </row>
    <row r="95" spans="1:4" x14ac:dyDescent="0.2">
      <c r="A95" t="s">
        <v>324</v>
      </c>
      <c r="B95" t="s">
        <v>324</v>
      </c>
      <c r="C95" t="str">
        <f>VLOOKUP(Table10[[#This Row],[Cleaning 1]],majors,2,FALSE)</f>
        <v>Information Systems</v>
      </c>
      <c r="D95" t="str">
        <f>VLOOKUP(Table10[[#This Row],[Cleaning 1]],majors,3,)</f>
        <v>IT non-development</v>
      </c>
    </row>
    <row r="96" spans="1:4" x14ac:dyDescent="0.2">
      <c r="A96" t="s">
        <v>332</v>
      </c>
      <c r="B96" t="s">
        <v>332</v>
      </c>
      <c r="C96" t="str">
        <f>VLOOKUP(Table10[[#This Row],[Cleaning 1]],majors,2,FALSE)</f>
        <v>Information Systems</v>
      </c>
      <c r="D96" t="str">
        <f>VLOOKUP(Table10[[#This Row],[Cleaning 1]],majors,3,)</f>
        <v>IT non-development</v>
      </c>
    </row>
    <row r="97" spans="1:4" x14ac:dyDescent="0.2">
      <c r="A97" t="s">
        <v>251</v>
      </c>
      <c r="B97" t="s">
        <v>251</v>
      </c>
      <c r="C97" t="str">
        <f>VLOOKUP(Table10[[#This Row],[Cleaning 1]],majors,2,FALSE)</f>
        <v>Information Technology</v>
      </c>
      <c r="D97" t="str">
        <f>VLOOKUP(Table10[[#This Row],[Cleaning 1]],majors,3,)</f>
        <v>IT non-development</v>
      </c>
    </row>
    <row r="98" spans="1:4" x14ac:dyDescent="0.2">
      <c r="A98" t="s">
        <v>596</v>
      </c>
      <c r="B98" t="s">
        <v>596</v>
      </c>
      <c r="C98" t="str">
        <f>VLOOKUP(Table10[[#This Row],[Cleaning 1]],majors,2,FALSE)</f>
        <v>Information Technology</v>
      </c>
      <c r="D98" t="str">
        <f>VLOOKUP(Table10[[#This Row],[Cleaning 1]],majors,3,)</f>
        <v>IT non-development</v>
      </c>
    </row>
    <row r="99" spans="1:4" x14ac:dyDescent="0.2">
      <c r="A99" t="s">
        <v>345</v>
      </c>
      <c r="B99" t="s">
        <v>345</v>
      </c>
      <c r="C99" t="str">
        <f>VLOOKUP(Table10[[#This Row],[Cleaning 1]],majors,2,FALSE)</f>
        <v>Information Technology Support</v>
      </c>
      <c r="D99" t="str">
        <f>VLOOKUP(Table10[[#This Row],[Cleaning 1]],majors,3,)</f>
        <v>IT non-development</v>
      </c>
    </row>
    <row r="100" spans="1:4" x14ac:dyDescent="0.2">
      <c r="A100" t="s">
        <v>607</v>
      </c>
      <c r="B100" t="s">
        <v>607</v>
      </c>
      <c r="C100" t="str">
        <f>VLOOKUP(Table10[[#This Row],[Cleaning 1]],majors,2,FALSE)</f>
        <v>Information Technology Support</v>
      </c>
      <c r="D100" t="str">
        <f>VLOOKUP(Table10[[#This Row],[Cleaning 1]],majors,3,)</f>
        <v>IT non-development</v>
      </c>
    </row>
    <row r="101" spans="1:4" x14ac:dyDescent="0.2">
      <c r="A101" t="s">
        <v>330</v>
      </c>
      <c r="B101" t="s">
        <v>330</v>
      </c>
      <c r="C101" t="str">
        <f>VLOOKUP(Table10[[#This Row],[Cleaning 1]],majors,2,FALSE)</f>
        <v>Information Technology Support</v>
      </c>
      <c r="D101" t="str">
        <f>VLOOKUP(Table10[[#This Row],[Cleaning 1]],majors,3,)</f>
        <v>IT non-development</v>
      </c>
    </row>
    <row r="102" spans="1:4" x14ac:dyDescent="0.2">
      <c r="A102" t="s">
        <v>325</v>
      </c>
      <c r="B102" t="s">
        <v>325</v>
      </c>
      <c r="C102" t="str">
        <f>VLOOKUP(Table10[[#This Row],[Cleaning 1]],majors,2,FALSE)</f>
        <v>Information Technology</v>
      </c>
      <c r="D102" t="str">
        <f>VLOOKUP(Table10[[#This Row],[Cleaning 1]],majors,3,)</f>
        <v>IT non-development</v>
      </c>
    </row>
    <row r="103" spans="1:4" x14ac:dyDescent="0.2">
      <c r="A103" t="s">
        <v>664</v>
      </c>
      <c r="B103" t="s">
        <v>664</v>
      </c>
      <c r="C103" t="str">
        <f>VLOOKUP(Table10[[#This Row],[Cleaning 1]],majors,2,FALSE)</f>
        <v>Information Technology Management</v>
      </c>
      <c r="D103" t="str">
        <f>VLOOKUP(Table10[[#This Row],[Cleaning 1]],majors,3,)</f>
        <v>IT non-development</v>
      </c>
    </row>
    <row r="104" spans="1:4" x14ac:dyDescent="0.2">
      <c r="A104" t="s">
        <v>273</v>
      </c>
      <c r="B104" t="s">
        <v>273</v>
      </c>
      <c r="C104" t="str">
        <f>VLOOKUP(Table10[[#This Row],[Cleaning 1]],majors,2,FALSE)</f>
        <v>Computer Programming</v>
      </c>
      <c r="D104" t="str">
        <f>VLOOKUP(Table10[[#This Row],[Cleaning 1]],majors,3,)</f>
        <v>IT-development focused</v>
      </c>
    </row>
    <row r="105" spans="1:4" x14ac:dyDescent="0.2">
      <c r="A105" t="s">
        <v>295</v>
      </c>
      <c r="B105" t="s">
        <v>295</v>
      </c>
      <c r="C105" t="str">
        <f>VLOOKUP(Table10[[#This Row],[Cleaning 1]],majors,2,FALSE)</f>
        <v>Computer Programming</v>
      </c>
      <c r="D105" t="str">
        <f>VLOOKUP(Table10[[#This Row],[Cleaning 1]],majors,3,)</f>
        <v>IT-development focused</v>
      </c>
    </row>
    <row r="106" spans="1:4" x14ac:dyDescent="0.2">
      <c r="A106" t="s">
        <v>456</v>
      </c>
      <c r="B106" t="s">
        <v>456</v>
      </c>
      <c r="C106" t="str">
        <f>VLOOKUP(Table10[[#This Row],[Cleaning 1]],majors,2,FALSE)</f>
        <v>Software Development</v>
      </c>
      <c r="D106" t="str">
        <f>VLOOKUP(Table10[[#This Row],[Cleaning 1]],majors,3,)</f>
        <v>IT-development focused</v>
      </c>
    </row>
    <row r="107" spans="1:4" x14ac:dyDescent="0.2">
      <c r="A107" t="s">
        <v>233</v>
      </c>
      <c r="B107" t="s">
        <v>233</v>
      </c>
      <c r="C107" t="str">
        <f>VLOOKUP(Table10[[#This Row],[Cleaning 1]],majors,2,FALSE)</f>
        <v>Software Development</v>
      </c>
      <c r="D107" t="str">
        <f>VLOOKUP(Table10[[#This Row],[Cleaning 1]],majors,3,)</f>
        <v>IT-development focused</v>
      </c>
    </row>
    <row r="108" spans="1:4" x14ac:dyDescent="0.2">
      <c r="A108" t="s">
        <v>281</v>
      </c>
      <c r="B108" t="s">
        <v>281</v>
      </c>
      <c r="C108" t="str">
        <f>VLOOKUP(Table10[[#This Row],[Cleaning 1]],majors,2,FALSE)</f>
        <v>Software Development</v>
      </c>
      <c r="D108" t="str">
        <f>VLOOKUP(Table10[[#This Row],[Cleaning 1]],majors,3,)</f>
        <v>IT-development focused</v>
      </c>
    </row>
    <row r="109" spans="1:4" x14ac:dyDescent="0.2">
      <c r="A109" t="s">
        <v>485</v>
      </c>
      <c r="B109" s="4" t="s">
        <v>281</v>
      </c>
      <c r="C109" t="str">
        <f>VLOOKUP(Table10[[#This Row],[Cleaning 1]],majors,2,FALSE)</f>
        <v>Software Development</v>
      </c>
      <c r="D109" t="str">
        <f>VLOOKUP(Table10[[#This Row],[Cleaning 1]],majors,3,)</f>
        <v>IT-development focused</v>
      </c>
    </row>
    <row r="110" spans="1:4" x14ac:dyDescent="0.2">
      <c r="A110" t="s">
        <v>642</v>
      </c>
      <c r="B110" t="s">
        <v>642</v>
      </c>
      <c r="C110" t="str">
        <f>VLOOKUP(Table10[[#This Row],[Cleaning 1]],majors,2,FALSE)</f>
        <v>Software Development</v>
      </c>
      <c r="D110" t="str">
        <f>VLOOKUP(Table10[[#This Row],[Cleaning 1]],majors,3,)</f>
        <v>IT-development focused</v>
      </c>
    </row>
    <row r="111" spans="1:4" x14ac:dyDescent="0.2">
      <c r="A111" t="s">
        <v>645</v>
      </c>
      <c r="B111" t="s">
        <v>645</v>
      </c>
      <c r="C111" t="str">
        <f>VLOOKUP(Table10[[#This Row],[Cleaning 1]],majors,2,FALSE)</f>
        <v>Full Stack Development</v>
      </c>
      <c r="D111" t="str">
        <f>VLOOKUP(Table10[[#This Row],[Cleaning 1]],majors,3,)</f>
        <v>IT-development focused</v>
      </c>
    </row>
    <row r="112" spans="1:4" x14ac:dyDescent="0.2">
      <c r="A112" t="s">
        <v>440</v>
      </c>
      <c r="B112" t="s">
        <v>440</v>
      </c>
      <c r="C112" t="str">
        <f>VLOOKUP(Table10[[#This Row],[Cleaning 1]],majors,2,FALSE)</f>
        <v>Full Stack Development</v>
      </c>
      <c r="D112" t="str">
        <f>VLOOKUP(Table10[[#This Row],[Cleaning 1]],majors,3,)</f>
        <v>IT-development focused</v>
      </c>
    </row>
    <row r="113" spans="1:6" x14ac:dyDescent="0.2">
      <c r="A113" t="s">
        <v>315</v>
      </c>
      <c r="B113" t="s">
        <v>315</v>
      </c>
      <c r="C113" t="str">
        <f>VLOOKUP(Table10[[#This Row],[Cleaning 1]],majors,2,FALSE)</f>
        <v>Full Stack Development</v>
      </c>
      <c r="D113" t="str">
        <f>VLOOKUP(Table10[[#This Row],[Cleaning 1]],majors,3,)</f>
        <v>IT-development focused</v>
      </c>
    </row>
    <row r="114" spans="1:6" x14ac:dyDescent="0.2">
      <c r="A114" t="s">
        <v>662</v>
      </c>
      <c r="B114" t="s">
        <v>662</v>
      </c>
      <c r="C114" t="str">
        <f>VLOOKUP(Table10[[#This Row],[Cleaning 1]],majors,2,FALSE)</f>
        <v>Web Development</v>
      </c>
      <c r="D114" t="str">
        <f>VLOOKUP(Table10[[#This Row],[Cleaning 1]],majors,3,)</f>
        <v>IT-development focused</v>
      </c>
    </row>
    <row r="115" spans="1:6" x14ac:dyDescent="0.2">
      <c r="A115" t="s">
        <v>577</v>
      </c>
      <c r="B115" t="s">
        <v>577</v>
      </c>
      <c r="C115" t="str">
        <f>VLOOKUP(Table10[[#This Row],[Cleaning 1]],majors,2,FALSE)</f>
        <v>Full Stack Development</v>
      </c>
      <c r="D115" t="str">
        <f>VLOOKUP(Table10[[#This Row],[Cleaning 1]],majors,3,)</f>
        <v>IT-development focused</v>
      </c>
    </row>
    <row r="116" spans="1:6" x14ac:dyDescent="0.2">
      <c r="A116" t="s">
        <v>397</v>
      </c>
      <c r="B116" t="s">
        <v>397</v>
      </c>
      <c r="C116" t="str">
        <f>VLOOKUP(Table10[[#This Row],[Cleaning 1]],majors,2,FALSE)</f>
        <v>Full Stack Development</v>
      </c>
      <c r="D116" t="str">
        <f>VLOOKUP(Table10[[#This Row],[Cleaning 1]],majors,3,)</f>
        <v>IT-development focused</v>
      </c>
    </row>
    <row r="117" spans="1:6" x14ac:dyDescent="0.2">
      <c r="A117" t="s">
        <v>579</v>
      </c>
      <c r="B117" t="s">
        <v>579</v>
      </c>
      <c r="C117" t="str">
        <f>VLOOKUP(Table10[[#This Row],[Cleaning 1]],majors,2,FALSE)</f>
        <v>Full Stack Development</v>
      </c>
      <c r="D117" t="str">
        <f>VLOOKUP(Table10[[#This Row],[Cleaning 1]],majors,3,)</f>
        <v>IT-development focused</v>
      </c>
      <c r="F117" s="4"/>
    </row>
    <row r="118" spans="1:6" x14ac:dyDescent="0.2">
      <c r="A118" t="s">
        <v>462</v>
      </c>
      <c r="B118" s="4" t="s">
        <v>871</v>
      </c>
      <c r="C118" t="str">
        <f>VLOOKUP(Table10[[#This Row],[Cleaning 1]],majors,2,FALSE)</f>
        <v>Software Development</v>
      </c>
      <c r="D118" t="str">
        <f>VLOOKUP(Table10[[#This Row],[Cleaning 1]],majors,3,)</f>
        <v>IT-development focused</v>
      </c>
      <c r="E118">
        <v>1</v>
      </c>
      <c r="F118" s="4" t="s">
        <v>157</v>
      </c>
    </row>
    <row r="119" spans="1:6" x14ac:dyDescent="0.2">
      <c r="A119" t="s">
        <v>320</v>
      </c>
      <c r="B119" t="s">
        <v>320</v>
      </c>
      <c r="C119" t="str">
        <f>VLOOKUP(Table10[[#This Row],[Cleaning 1]],majors,2,FALSE)</f>
        <v>Full Stack Development</v>
      </c>
      <c r="D119" t="str">
        <f>VLOOKUP(Table10[[#This Row],[Cleaning 1]],majors,3,)</f>
        <v>IT-development focused</v>
      </c>
    </row>
    <row r="120" spans="1:6" x14ac:dyDescent="0.2">
      <c r="A120" t="s">
        <v>358</v>
      </c>
      <c r="B120" t="s">
        <v>358</v>
      </c>
      <c r="C120" t="str">
        <f>VLOOKUP(Table10[[#This Row],[Cleaning 1]],majors,2,FALSE)</f>
        <v>Information Technology Support</v>
      </c>
      <c r="D120" t="str">
        <f>VLOOKUP(Table10[[#This Row],[Cleaning 1]],majors,3,)</f>
        <v>IT non-development</v>
      </c>
    </row>
    <row r="121" spans="1:6" x14ac:dyDescent="0.2">
      <c r="A121" t="s">
        <v>676</v>
      </c>
      <c r="B121" t="s">
        <v>676</v>
      </c>
      <c r="C121" t="str">
        <f>VLOOKUP(Table10[[#This Row],[Cleaning 1]],majors,2,FALSE)</f>
        <v>Information Technology Support</v>
      </c>
      <c r="D121" t="str">
        <f>VLOOKUP(Table10[[#This Row],[Cleaning 1]],majors,3,)</f>
        <v>IT non-development</v>
      </c>
    </row>
    <row r="122" spans="1:6" x14ac:dyDescent="0.2">
      <c r="A122" t="s">
        <v>413</v>
      </c>
      <c r="B122" t="s">
        <v>413</v>
      </c>
      <c r="C122" t="str">
        <f>VLOOKUP(Table10[[#This Row],[Cleaning 1]],majors,2,FALSE)</f>
        <v>Health Science</v>
      </c>
      <c r="D122" t="str">
        <f>VLOOKUP(Table10[[#This Row],[Cleaning 1]],majors,3,)</f>
        <v>Non-IT</v>
      </c>
    </row>
    <row r="123" spans="1:6" x14ac:dyDescent="0.2">
      <c r="A123" t="s">
        <v>556</v>
      </c>
      <c r="B123" s="4" t="s">
        <v>858</v>
      </c>
      <c r="C123" t="str">
        <f>VLOOKUP(Table10[[#This Row],[Cleaning 1]],majors,2,FALSE)</f>
        <v>Undecided</v>
      </c>
      <c r="D123" t="str">
        <f>VLOOKUP(Table10[[#This Row],[Cleaning 1]],majors,3,)</f>
        <v>Non-IT</v>
      </c>
    </row>
    <row r="124" spans="1:6" x14ac:dyDescent="0.2">
      <c r="A124" t="s">
        <v>700</v>
      </c>
      <c r="B124" t="s">
        <v>700</v>
      </c>
      <c r="C124" t="str">
        <f>VLOOKUP(Table10[[#This Row],[Cleaning 1]],majors,2,FALSE)</f>
        <v>Information Systems</v>
      </c>
      <c r="D124" t="str">
        <f>VLOOKUP(Table10[[#This Row],[Cleaning 1]],majors,3,)</f>
        <v>IT non-development</v>
      </c>
    </row>
    <row r="125" spans="1:6" x14ac:dyDescent="0.2">
      <c r="A125" t="s">
        <v>288</v>
      </c>
      <c r="B125" t="s">
        <v>288</v>
      </c>
      <c r="C125" t="str">
        <f>VLOOKUP(Table10[[#This Row],[Cleaning 1]],majors,2,FALSE)</f>
        <v>Marketing</v>
      </c>
      <c r="D125" t="str">
        <f>VLOOKUP(Table10[[#This Row],[Cleaning 1]],majors,3,)</f>
        <v>Non-IT</v>
      </c>
    </row>
    <row r="126" spans="1:6" x14ac:dyDescent="0.2">
      <c r="A126" t="s">
        <v>455</v>
      </c>
      <c r="B126" t="s">
        <v>455</v>
      </c>
      <c r="C126" t="str">
        <f>VLOOKUP(Table10[[#This Row],[Cleaning 1]],majors,2,FALSE)</f>
        <v>Communications</v>
      </c>
      <c r="D126" t="str">
        <f>VLOOKUP(Table10[[#This Row],[Cleaning 1]],majors,3,)</f>
        <v>Non-IT</v>
      </c>
    </row>
    <row r="127" spans="1:6" x14ac:dyDescent="0.2">
      <c r="A127" t="s">
        <v>545</v>
      </c>
      <c r="B127" t="s">
        <v>545</v>
      </c>
      <c r="C127" t="str">
        <f>VLOOKUP(Table10[[#This Row],[Cleaning 1]],majors,2,FALSE)</f>
        <v>Computer Science</v>
      </c>
      <c r="D127" t="str">
        <f>VLOOKUP(Table10[[#This Row],[Cleaning 1]],majors,3,)</f>
        <v>IT-development focused</v>
      </c>
    </row>
    <row r="128" spans="1:6" x14ac:dyDescent="0.2">
      <c r="A128" t="s">
        <v>452</v>
      </c>
      <c r="B128" s="4" t="s">
        <v>858</v>
      </c>
      <c r="C128" t="str">
        <f>VLOOKUP(Table10[[#This Row],[Cleaning 1]],majors,2,FALSE)</f>
        <v>Undecided</v>
      </c>
      <c r="D128" t="str">
        <f>VLOOKUP(Table10[[#This Row],[Cleaning 1]],majors,3,)</f>
        <v>Non-IT</v>
      </c>
    </row>
    <row r="129" spans="1:4" x14ac:dyDescent="0.2">
      <c r="A129" t="s">
        <v>372</v>
      </c>
      <c r="B129" t="s">
        <v>372</v>
      </c>
      <c r="C129" t="str">
        <f>VLOOKUP(Table10[[#This Row],[Cleaning 1]],majors,2,FALSE)</f>
        <v>Mathematics</v>
      </c>
      <c r="D129" t="str">
        <f>VLOOKUP(Table10[[#This Row],[Cleaning 1]],majors,3,)</f>
        <v>Non-IT</v>
      </c>
    </row>
    <row r="130" spans="1:4" x14ac:dyDescent="0.2">
      <c r="A130" t="s">
        <v>379</v>
      </c>
      <c r="B130" t="s">
        <v>379</v>
      </c>
      <c r="C130" t="str">
        <f>VLOOKUP(Table10[[#This Row],[Cleaning 1]],majors,2,FALSE)</f>
        <v>Mechanical Engineering</v>
      </c>
      <c r="D130" t="str">
        <f>VLOOKUP(Table10[[#This Row],[Cleaning 1]],majors,3,)</f>
        <v>Non-IT</v>
      </c>
    </row>
    <row r="131" spans="1:4" x14ac:dyDescent="0.2">
      <c r="A131" t="s">
        <v>360</v>
      </c>
      <c r="B131" t="s">
        <v>360</v>
      </c>
      <c r="C131" t="str">
        <f>VLOOKUP(Table10[[#This Row],[Cleaning 1]],majors,2,FALSE)</f>
        <v>Mechanical Engineering</v>
      </c>
      <c r="D131" t="str">
        <f>VLOOKUP(Table10[[#This Row],[Cleaning 1]],majors,3,)</f>
        <v>Non-IT</v>
      </c>
    </row>
    <row r="132" spans="1:4" x14ac:dyDescent="0.2">
      <c r="A132" t="s">
        <v>326</v>
      </c>
      <c r="B132" t="s">
        <v>326</v>
      </c>
      <c r="C132" t="str">
        <f>VLOOKUP(Table10[[#This Row],[Cleaning 1]],majors,2,FALSE)</f>
        <v>Information Systems</v>
      </c>
      <c r="D132" t="str">
        <f>VLOOKUP(Table10[[#This Row],[Cleaning 1]],majors,3,)</f>
        <v>IT non-development</v>
      </c>
    </row>
    <row r="133" spans="1:4" x14ac:dyDescent="0.2">
      <c r="A133" t="s">
        <v>527</v>
      </c>
      <c r="B133" t="s">
        <v>527</v>
      </c>
      <c r="C133" t="str">
        <f>VLOOKUP(Table10[[#This Row],[Cleaning 1]],majors,2,FALSE)</f>
        <v>Science</v>
      </c>
      <c r="D133" t="str">
        <f>VLOOKUP(Table10[[#This Row],[Cleaning 1]],majors,3,)</f>
        <v>Non-IT</v>
      </c>
    </row>
    <row r="134" spans="1:4" x14ac:dyDescent="0.2">
      <c r="A134" t="s">
        <v>300</v>
      </c>
      <c r="B134" s="4" t="s">
        <v>157</v>
      </c>
      <c r="C134" t="str">
        <f>VLOOKUP(Table10[[#This Row],[Cleaning 1]],majors,2,FALSE)</f>
        <v>N/A</v>
      </c>
      <c r="D134" t="str">
        <f>VLOOKUP(Table10[[#This Row],[Cleaning 1]],majors,3,)</f>
        <v>N/A</v>
      </c>
    </row>
    <row r="135" spans="1:4" x14ac:dyDescent="0.2">
      <c r="A135" t="s">
        <v>157</v>
      </c>
      <c r="B135" t="s">
        <v>157</v>
      </c>
      <c r="C135" t="str">
        <f>VLOOKUP(Table10[[#This Row],[Cleaning 1]],majors,2,FALSE)</f>
        <v>N/A</v>
      </c>
      <c r="D135" t="str">
        <f>VLOOKUP(Table10[[#This Row],[Cleaning 1]],majors,3,)</f>
        <v>N/A</v>
      </c>
    </row>
    <row r="136" spans="1:4" x14ac:dyDescent="0.2">
      <c r="A136" t="s">
        <v>487</v>
      </c>
      <c r="B136" s="4" t="s">
        <v>157</v>
      </c>
      <c r="C136" t="str">
        <f>VLOOKUP(Table10[[#This Row],[Cleaning 1]],majors,2,FALSE)</f>
        <v>N/A</v>
      </c>
      <c r="D136" t="str">
        <f>VLOOKUP(Table10[[#This Row],[Cleaning 1]],majors,3,)</f>
        <v>N/A</v>
      </c>
    </row>
    <row r="137" spans="1:4" x14ac:dyDescent="0.2">
      <c r="A137" t="s">
        <v>506</v>
      </c>
      <c r="B137" s="4" t="s">
        <v>858</v>
      </c>
      <c r="C137" t="str">
        <f>VLOOKUP(Table10[[#This Row],[Cleaning 1]],majors,2,FALSE)</f>
        <v>Undecided</v>
      </c>
      <c r="D137" t="str">
        <f>VLOOKUP(Table10[[#This Row],[Cleaning 1]],majors,3,)</f>
        <v>Non-IT</v>
      </c>
    </row>
    <row r="138" spans="1:4" x14ac:dyDescent="0.2">
      <c r="A138" t="s">
        <v>598</v>
      </c>
      <c r="B138" s="4" t="s">
        <v>858</v>
      </c>
      <c r="C138" t="str">
        <f>VLOOKUP(Table10[[#This Row],[Cleaning 1]],majors,2,FALSE)</f>
        <v>Undecided</v>
      </c>
      <c r="D138" t="str">
        <f>VLOOKUP(Table10[[#This Row],[Cleaning 1]],majors,3,)</f>
        <v>Non-IT</v>
      </c>
    </row>
    <row r="139" spans="1:4" x14ac:dyDescent="0.2">
      <c r="A139" t="s">
        <v>581</v>
      </c>
      <c r="B139" t="s">
        <v>581</v>
      </c>
      <c r="C139" t="str">
        <f>VLOOKUP(Table10[[#This Row],[Cleaning 1]],majors,2,FALSE)</f>
        <v>Nursing</v>
      </c>
      <c r="D139" t="str">
        <f>VLOOKUP(Table10[[#This Row],[Cleaning 1]],majors,3,)</f>
        <v>Non-IT</v>
      </c>
    </row>
    <row r="140" spans="1:4" x14ac:dyDescent="0.2">
      <c r="A140" t="s">
        <v>369</v>
      </c>
      <c r="B140" s="4" t="s">
        <v>157</v>
      </c>
      <c r="C140" t="str">
        <f>VLOOKUP(Table10[[#This Row],[Cleaning 1]],majors,2,FALSE)</f>
        <v>N/A</v>
      </c>
      <c r="D140" t="str">
        <f>VLOOKUP(Table10[[#This Row],[Cleaning 1]],majors,3,)</f>
        <v>N/A</v>
      </c>
    </row>
    <row r="141" spans="1:4" x14ac:dyDescent="0.2">
      <c r="A141" t="s">
        <v>643</v>
      </c>
      <c r="B141" s="4" t="s">
        <v>157</v>
      </c>
      <c r="C141" t="str">
        <f>VLOOKUP(Table10[[#This Row],[Cleaning 1]],majors,2,FALSE)</f>
        <v>N/A</v>
      </c>
      <c r="D141" t="str">
        <f>VLOOKUP(Table10[[#This Row],[Cleaning 1]],majors,3,)</f>
        <v>N/A</v>
      </c>
    </row>
    <row r="142" spans="1:4" x14ac:dyDescent="0.2">
      <c r="A142" t="s">
        <v>582</v>
      </c>
      <c r="B142" s="4" t="s">
        <v>315</v>
      </c>
      <c r="C142" t="str">
        <f>VLOOKUP(Table10[[#This Row],[Cleaning 1]],majors,2,FALSE)</f>
        <v>Full Stack Development</v>
      </c>
      <c r="D142" t="str">
        <f>VLOOKUP(Table10[[#This Row],[Cleaning 1]],majors,3,)</f>
        <v>IT-development focused</v>
      </c>
    </row>
    <row r="143" spans="1:4" x14ac:dyDescent="0.2">
      <c r="A143" t="s">
        <v>482</v>
      </c>
      <c r="B143" s="4" t="s">
        <v>157</v>
      </c>
      <c r="C143" t="str">
        <f>VLOOKUP(Table10[[#This Row],[Cleaning 1]],majors,2,FALSE)</f>
        <v>N/A</v>
      </c>
      <c r="D143" t="str">
        <f>VLOOKUP(Table10[[#This Row],[Cleaning 1]],majors,3,)</f>
        <v>N/A</v>
      </c>
    </row>
    <row r="144" spans="1:4" x14ac:dyDescent="0.2">
      <c r="A144" t="s">
        <v>471</v>
      </c>
      <c r="B144" t="s">
        <v>471</v>
      </c>
      <c r="C144" t="str">
        <f>VLOOKUP(Table10[[#This Row],[Cleaning 1]],majors,2,FALSE)</f>
        <v>Business and Administration</v>
      </c>
      <c r="D144" t="str">
        <f>VLOOKUP(Table10[[#This Row],[Cleaning 1]],majors,3,)</f>
        <v>Non-IT</v>
      </c>
    </row>
    <row r="145" spans="1:4" x14ac:dyDescent="0.2">
      <c r="A145" t="s">
        <v>576</v>
      </c>
      <c r="B145" t="s">
        <v>576</v>
      </c>
      <c r="C145" t="str">
        <f>VLOOKUP(Table10[[#This Row],[Cleaning 1]],majors,2,FALSE)</f>
        <v>Science</v>
      </c>
      <c r="D145" t="str">
        <f>VLOOKUP(Table10[[#This Row],[Cleaning 1]],majors,3,)</f>
        <v>Non-IT</v>
      </c>
    </row>
    <row r="146" spans="1:4" x14ac:dyDescent="0.2">
      <c r="A146" t="s">
        <v>605</v>
      </c>
      <c r="B146" t="s">
        <v>605</v>
      </c>
      <c r="C146" t="str">
        <f>VLOOKUP(Table10[[#This Row],[Cleaning 1]],majors,2,FALSE)</f>
        <v>Psychology</v>
      </c>
      <c r="D146" t="str">
        <f>VLOOKUP(Table10[[#This Row],[Cleaning 1]],majors,3,)</f>
        <v>Non-IT</v>
      </c>
    </row>
    <row r="147" spans="1:4" x14ac:dyDescent="0.2">
      <c r="A147" t="s">
        <v>312</v>
      </c>
      <c r="B147" t="s">
        <v>312</v>
      </c>
      <c r="C147" t="str">
        <f>VLOOKUP(Table10[[#This Row],[Cleaning 1]],majors,2,FALSE)</f>
        <v>Quality Assurance</v>
      </c>
      <c r="D147" t="str">
        <f>VLOOKUP(Table10[[#This Row],[Cleaning 1]],majors,3,)</f>
        <v>IT non-development</v>
      </c>
    </row>
    <row r="148" spans="1:4" x14ac:dyDescent="0.2">
      <c r="A148" t="s">
        <v>365</v>
      </c>
      <c r="B148" s="4" t="s">
        <v>298</v>
      </c>
      <c r="C148" t="str">
        <f>VLOOKUP(Table10[[#This Row],[Cleaning 1]],majors,2,FALSE)</f>
        <v>Quality Assurance</v>
      </c>
      <c r="D148" t="str">
        <f>VLOOKUP(Table10[[#This Row],[Cleaning 1]],majors,3,)</f>
        <v>IT non-development</v>
      </c>
    </row>
    <row r="149" spans="1:4" x14ac:dyDescent="0.2">
      <c r="A149" t="s">
        <v>658</v>
      </c>
      <c r="B149" t="s">
        <v>658</v>
      </c>
      <c r="C149" t="str">
        <f>VLOOKUP(Table10[[#This Row],[Cleaning 1]],majors,2,FALSE)</f>
        <v>Quality Assurance</v>
      </c>
      <c r="D149" t="str">
        <f>VLOOKUP(Table10[[#This Row],[Cleaning 1]],majors,3,)</f>
        <v>IT non-development</v>
      </c>
    </row>
    <row r="150" spans="1:4" x14ac:dyDescent="0.2">
      <c r="A150" t="s">
        <v>612</v>
      </c>
      <c r="B150" t="s">
        <v>612</v>
      </c>
      <c r="C150" t="str">
        <f>VLOOKUP(Table10[[#This Row],[Cleaning 1]],majors,2,FALSE)</f>
        <v>Quality Assurance</v>
      </c>
      <c r="D150" t="str">
        <f>VLOOKUP(Table10[[#This Row],[Cleaning 1]],majors,3,)</f>
        <v>IT non-development</v>
      </c>
    </row>
    <row r="151" spans="1:4" x14ac:dyDescent="0.2">
      <c r="A151" t="s">
        <v>604</v>
      </c>
      <c r="B151" t="s">
        <v>604</v>
      </c>
      <c r="C151" t="str">
        <f>VLOOKUP(Table10[[#This Row],[Cleaning 1]],majors,2,FALSE)</f>
        <v>Quality Assurance</v>
      </c>
      <c r="D151" t="str">
        <f>VLOOKUP(Table10[[#This Row],[Cleaning 1]],majors,3,)</f>
        <v>IT non-development</v>
      </c>
    </row>
    <row r="152" spans="1:4" x14ac:dyDescent="0.2">
      <c r="A152" t="s">
        <v>298</v>
      </c>
      <c r="B152" t="s">
        <v>298</v>
      </c>
      <c r="C152" t="str">
        <f>VLOOKUP(Table10[[#This Row],[Cleaning 1]],majors,2,FALSE)</f>
        <v>Quality Assurance</v>
      </c>
      <c r="D152" t="str">
        <f>VLOOKUP(Table10[[#This Row],[Cleaning 1]],majors,3,)</f>
        <v>IT non-development</v>
      </c>
    </row>
    <row r="153" spans="1:4" x14ac:dyDescent="0.2">
      <c r="A153" t="s">
        <v>635</v>
      </c>
      <c r="B153" t="s">
        <v>635</v>
      </c>
      <c r="C153" t="str">
        <f>VLOOKUP(Table10[[#This Row],[Cleaning 1]],majors,2,FALSE)</f>
        <v>Quality Assurance</v>
      </c>
      <c r="D153" t="str">
        <f>VLOOKUP(Table10[[#This Row],[Cleaning 1]],majors,3,)</f>
        <v>IT non-development</v>
      </c>
    </row>
    <row r="154" spans="1:4" x14ac:dyDescent="0.2">
      <c r="A154" t="s">
        <v>626</v>
      </c>
      <c r="B154" t="s">
        <v>626</v>
      </c>
      <c r="C154" t="str">
        <f>VLOOKUP(Table10[[#This Row],[Cleaning 1]],majors,2,FALSE)</f>
        <v>Full Stack Development</v>
      </c>
      <c r="D154" t="str">
        <f>VLOOKUP(Table10[[#This Row],[Cleaning 1]],majors,3,)</f>
        <v>IT-development focused</v>
      </c>
    </row>
    <row r="155" spans="1:4" x14ac:dyDescent="0.2">
      <c r="A155" t="s">
        <v>430</v>
      </c>
      <c r="B155" t="s">
        <v>430</v>
      </c>
      <c r="C155" t="str">
        <f>VLOOKUP(Table10[[#This Row],[Cleaning 1]],majors,2,FALSE)</f>
        <v>Software Development</v>
      </c>
      <c r="D155" t="str">
        <f>VLOOKUP(Table10[[#This Row],[Cleaning 1]],majors,3,)</f>
        <v>IT-development focused</v>
      </c>
    </row>
    <row r="156" spans="1:4" x14ac:dyDescent="0.2">
      <c r="A156" t="s">
        <v>227</v>
      </c>
      <c r="B156" t="s">
        <v>227</v>
      </c>
      <c r="C156" t="str">
        <f>VLOOKUP(Table10[[#This Row],[Cleaning 1]],majors,2,FALSE)</f>
        <v>Software Development</v>
      </c>
      <c r="D156" t="str">
        <f>VLOOKUP(Table10[[#This Row],[Cleaning 1]],majors,3,)</f>
        <v>IT-development focused</v>
      </c>
    </row>
    <row r="157" spans="1:4" x14ac:dyDescent="0.2">
      <c r="A157" t="s">
        <v>381</v>
      </c>
      <c r="B157" t="s">
        <v>381</v>
      </c>
      <c r="C157" t="str">
        <f>VLOOKUP(Table10[[#This Row],[Cleaning 1]],majors,2,FALSE)</f>
        <v>Software Development</v>
      </c>
      <c r="D157" t="str">
        <f>VLOOKUP(Table10[[#This Row],[Cleaning 1]],majors,3,)</f>
        <v>IT-development focused</v>
      </c>
    </row>
    <row r="158" spans="1:4" x14ac:dyDescent="0.2">
      <c r="A158" t="s">
        <v>254</v>
      </c>
      <c r="B158" t="s">
        <v>254</v>
      </c>
      <c r="C158" t="str">
        <f>VLOOKUP(Table10[[#This Row],[Cleaning 1]],majors,2,FALSE)</f>
        <v>Software Engineering</v>
      </c>
      <c r="D158" t="str">
        <f>VLOOKUP(Table10[[#This Row],[Cleaning 1]],majors,3,)</f>
        <v>IT-development focused</v>
      </c>
    </row>
    <row r="159" spans="1:4" x14ac:dyDescent="0.2">
      <c r="A159" t="s">
        <v>231</v>
      </c>
      <c r="B159" t="s">
        <v>231</v>
      </c>
      <c r="C159" t="str">
        <f>VLOOKUP(Table10[[#This Row],[Cleaning 1]],majors,2,FALSE)</f>
        <v>Software Engineering</v>
      </c>
      <c r="D159" t="str">
        <f>VLOOKUP(Table10[[#This Row],[Cleaning 1]],majors,3,)</f>
        <v>IT-development focused</v>
      </c>
    </row>
    <row r="160" spans="1:4" x14ac:dyDescent="0.2">
      <c r="A160" t="s">
        <v>608</v>
      </c>
      <c r="B160" t="s">
        <v>608</v>
      </c>
      <c r="C160" t="str">
        <f>VLOOKUP(Table10[[#This Row],[Cleaning 1]],majors,2,FALSE)</f>
        <v>Software Development</v>
      </c>
      <c r="D160" t="str">
        <f>VLOOKUP(Table10[[#This Row],[Cleaning 1]],majors,3,)</f>
        <v>IT-development focused</v>
      </c>
    </row>
    <row r="161" spans="1:6" x14ac:dyDescent="0.2">
      <c r="A161" t="s">
        <v>668</v>
      </c>
      <c r="B161" t="s">
        <v>668</v>
      </c>
      <c r="C161" t="str">
        <f>VLOOKUP(Table10[[#This Row],[Cleaning 1]],majors,2,FALSE)</f>
        <v>Information Technology</v>
      </c>
      <c r="D161" t="str">
        <f>VLOOKUP(Table10[[#This Row],[Cleaning 1]],majors,3,)</f>
        <v>IT non-development</v>
      </c>
    </row>
    <row r="162" spans="1:6" x14ac:dyDescent="0.2">
      <c r="A162" t="s">
        <v>477</v>
      </c>
      <c r="B162" t="s">
        <v>477</v>
      </c>
      <c r="C162" t="str">
        <f>VLOOKUP(Table10[[#This Row],[Cleaning 1]],majors,2,FALSE)</f>
        <v>Education</v>
      </c>
      <c r="D162" t="str">
        <f>VLOOKUP(Table10[[#This Row],[Cleaning 1]],majors,3,)</f>
        <v>Non-IT</v>
      </c>
    </row>
    <row r="163" spans="1:6" x14ac:dyDescent="0.2">
      <c r="A163" t="s">
        <v>543</v>
      </c>
      <c r="B163" t="s">
        <v>543</v>
      </c>
      <c r="C163" t="str">
        <f>VLOOKUP(Table10[[#This Row],[Cleaning 1]],majors,2,FALSE)</f>
        <v>Information Technology</v>
      </c>
      <c r="D163" t="str">
        <f>VLOOKUP(Table10[[#This Row],[Cleaning 1]],majors,3,)</f>
        <v>IT non-development</v>
      </c>
    </row>
    <row r="164" spans="1:6" x14ac:dyDescent="0.2">
      <c r="A164" t="s">
        <v>422</v>
      </c>
      <c r="B164" t="s">
        <v>422</v>
      </c>
      <c r="C164" t="str">
        <f>VLOOKUP(Table10[[#This Row],[Cleaning 1]],majors,2,FALSE)</f>
        <v>Information Technology</v>
      </c>
      <c r="D164" s="4" t="str">
        <f>VLOOKUP(Table10[[#This Row],[Cleaning 1]],majors,3,)</f>
        <v>IT non-development</v>
      </c>
      <c r="E164">
        <v>1</v>
      </c>
      <c r="F164" s="4" t="s">
        <v>157</v>
      </c>
    </row>
    <row r="165" spans="1:6" x14ac:dyDescent="0.2">
      <c r="A165" t="s">
        <v>652</v>
      </c>
      <c r="B165" t="s">
        <v>652</v>
      </c>
      <c r="C165" t="str">
        <f>VLOOKUP(Table10[[#This Row],[Cleaning 1]],majors,2,FALSE)</f>
        <v>Information Technology</v>
      </c>
      <c r="D165" s="4" t="str">
        <f>VLOOKUP(Table10[[#This Row],[Cleaning 1]],majors,3,)</f>
        <v>IT non-development</v>
      </c>
      <c r="E165">
        <v>1</v>
      </c>
      <c r="F165" s="4" t="s">
        <v>157</v>
      </c>
    </row>
    <row r="166" spans="1:6" x14ac:dyDescent="0.2">
      <c r="A166" t="s">
        <v>361</v>
      </c>
      <c r="B166" t="s">
        <v>361</v>
      </c>
      <c r="C166" t="str">
        <f>VLOOKUP(Table10[[#This Row],[Cleaning 1]],majors,2,FALSE)</f>
        <v>Information Technology</v>
      </c>
      <c r="D166" s="4" t="str">
        <f>VLOOKUP(Table10[[#This Row],[Cleaning 1]],majors,3,)</f>
        <v>IT non-development</v>
      </c>
      <c r="E166">
        <v>1</v>
      </c>
      <c r="F166" s="4" t="s">
        <v>157</v>
      </c>
    </row>
    <row r="167" spans="1:6" x14ac:dyDescent="0.2">
      <c r="A167" t="s">
        <v>424</v>
      </c>
      <c r="B167" t="s">
        <v>424</v>
      </c>
      <c r="C167" t="str">
        <f>VLOOKUP(Table10[[#This Row],[Cleaning 1]],majors,2,FALSE)</f>
        <v>Computer Science</v>
      </c>
      <c r="D167" t="str">
        <f>VLOOKUP(Table10[[#This Row],[Cleaning 1]],majors,3,)</f>
        <v>IT-development focused</v>
      </c>
    </row>
    <row r="168" spans="1:6" x14ac:dyDescent="0.2">
      <c r="A168" t="s">
        <v>514</v>
      </c>
      <c r="B168" t="s">
        <v>514</v>
      </c>
      <c r="C168" t="str">
        <f>VLOOKUP(Table10[[#This Row],[Cleaning 1]],majors,2,FALSE)</f>
        <v>Information Technology</v>
      </c>
      <c r="D168" t="str">
        <f>VLOOKUP(Table10[[#This Row],[Cleaning 1]],majors,3,)</f>
        <v>IT non-development</v>
      </c>
    </row>
    <row r="169" spans="1:6" x14ac:dyDescent="0.2">
      <c r="A169" t="s">
        <v>394</v>
      </c>
      <c r="B169" t="s">
        <v>394</v>
      </c>
      <c r="C169" t="str">
        <f>VLOOKUP(Table10[[#This Row],[Cleaning 1]],majors,2,FALSE)</f>
        <v>Web Development</v>
      </c>
      <c r="D169" t="str">
        <f>VLOOKUP(Table10[[#This Row],[Cleaning 1]],majors,3,)</f>
        <v>IT-development focused</v>
      </c>
    </row>
    <row r="170" spans="1:6" x14ac:dyDescent="0.2">
      <c r="A170" t="s">
        <v>622</v>
      </c>
      <c r="B170" t="s">
        <v>622</v>
      </c>
      <c r="C170" t="str">
        <f>VLOOKUP(Table10[[#This Row],[Cleaning 1]],majors,2,FALSE)</f>
        <v>Web Development</v>
      </c>
      <c r="D170" t="str">
        <f>VLOOKUP(Table10[[#This Row],[Cleaning 1]],majors,3,)</f>
        <v>IT-development focused</v>
      </c>
    </row>
    <row r="171" spans="1:6" x14ac:dyDescent="0.2">
      <c r="A171" t="s">
        <v>496</v>
      </c>
      <c r="B171" t="s">
        <v>496</v>
      </c>
      <c r="C171" t="str">
        <f>VLOOKUP(Table10[[#This Row],[Cleaning 1]],majors,2,FALSE)</f>
        <v>Science</v>
      </c>
      <c r="D171" t="str">
        <f>VLOOKUP(Table10[[#This Row],[Cleaning 1]],majors,3,)</f>
        <v>Non-IT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0BA6-80B8-421F-8A42-BFED3CF2A206}">
  <dimension ref="A1:C150"/>
  <sheetViews>
    <sheetView workbookViewId="0">
      <selection activeCell="C153" sqref="C153"/>
    </sheetView>
  </sheetViews>
  <sheetFormatPr defaultRowHeight="12.75" x14ac:dyDescent="0.2"/>
  <cols>
    <col min="1" max="1" width="45.7109375" bestFit="1" customWidth="1"/>
    <col min="2" max="2" width="38.5703125" bestFit="1" customWidth="1"/>
    <col min="3" max="3" width="20.5703125" bestFit="1" customWidth="1"/>
  </cols>
  <sheetData>
    <row r="1" spans="1:3" x14ac:dyDescent="0.2">
      <c r="A1" s="4" t="s">
        <v>849</v>
      </c>
      <c r="B1" t="s">
        <v>872</v>
      </c>
      <c r="C1" t="s">
        <v>873</v>
      </c>
    </row>
    <row r="2" spans="1:3" x14ac:dyDescent="0.2">
      <c r="A2" t="s">
        <v>381</v>
      </c>
      <c r="B2" t="s">
        <v>381</v>
      </c>
      <c r="C2" t="s">
        <v>874</v>
      </c>
    </row>
    <row r="3" spans="1:3" x14ac:dyDescent="0.2">
      <c r="A3" t="s">
        <v>157</v>
      </c>
      <c r="B3" s="4" t="s">
        <v>157</v>
      </c>
      <c r="C3" s="4" t="s">
        <v>157</v>
      </c>
    </row>
    <row r="4" spans="1:3" x14ac:dyDescent="0.2">
      <c r="A4" t="s">
        <v>858</v>
      </c>
      <c r="B4" t="s">
        <v>860</v>
      </c>
      <c r="C4" t="s">
        <v>869</v>
      </c>
    </row>
    <row r="5" spans="1:3" x14ac:dyDescent="0.2">
      <c r="A5" t="s">
        <v>321</v>
      </c>
      <c r="B5" t="s">
        <v>292</v>
      </c>
      <c r="C5" t="s">
        <v>869</v>
      </c>
    </row>
    <row r="6" spans="1:3" x14ac:dyDescent="0.2">
      <c r="A6" t="s">
        <v>575</v>
      </c>
      <c r="B6" t="s">
        <v>231</v>
      </c>
      <c r="C6" t="s">
        <v>874</v>
      </c>
    </row>
    <row r="7" spans="1:3" x14ac:dyDescent="0.2">
      <c r="A7" t="s">
        <v>338</v>
      </c>
      <c r="B7" t="s">
        <v>231</v>
      </c>
      <c r="C7" t="s">
        <v>874</v>
      </c>
    </row>
    <row r="8" spans="1:3" x14ac:dyDescent="0.2">
      <c r="A8" t="s">
        <v>284</v>
      </c>
      <c r="B8" t="s">
        <v>231</v>
      </c>
      <c r="C8" t="s">
        <v>874</v>
      </c>
    </row>
    <row r="9" spans="1:3" x14ac:dyDescent="0.2">
      <c r="A9" t="s">
        <v>356</v>
      </c>
      <c r="B9" t="s">
        <v>859</v>
      </c>
      <c r="C9" t="s">
        <v>875</v>
      </c>
    </row>
    <row r="10" spans="1:3" x14ac:dyDescent="0.2">
      <c r="A10" t="s">
        <v>570</v>
      </c>
      <c r="B10" t="s">
        <v>437</v>
      </c>
      <c r="C10" t="s">
        <v>869</v>
      </c>
    </row>
    <row r="11" spans="1:3" x14ac:dyDescent="0.2">
      <c r="A11" t="s">
        <v>509</v>
      </c>
      <c r="B11" t="s">
        <v>624</v>
      </c>
      <c r="C11" t="s">
        <v>869</v>
      </c>
    </row>
    <row r="12" spans="1:3" x14ac:dyDescent="0.2">
      <c r="A12" t="s">
        <v>387</v>
      </c>
      <c r="B12" t="s">
        <v>861</v>
      </c>
      <c r="C12" t="s">
        <v>869</v>
      </c>
    </row>
    <row r="13" spans="1:3" x14ac:dyDescent="0.2">
      <c r="A13" t="s">
        <v>450</v>
      </c>
      <c r="B13" t="s">
        <v>861</v>
      </c>
      <c r="C13" t="s">
        <v>869</v>
      </c>
    </row>
    <row r="14" spans="1:3" x14ac:dyDescent="0.2">
      <c r="A14" t="s">
        <v>390</v>
      </c>
      <c r="B14" t="s">
        <v>861</v>
      </c>
      <c r="C14" t="s">
        <v>869</v>
      </c>
    </row>
    <row r="15" spans="1:3" x14ac:dyDescent="0.2">
      <c r="A15" t="s">
        <v>417</v>
      </c>
      <c r="B15" t="s">
        <v>292</v>
      </c>
      <c r="C15" t="s">
        <v>869</v>
      </c>
    </row>
    <row r="16" spans="1:3" x14ac:dyDescent="0.2">
      <c r="A16" t="s">
        <v>292</v>
      </c>
      <c r="B16" t="s">
        <v>292</v>
      </c>
      <c r="C16" t="s">
        <v>869</v>
      </c>
    </row>
    <row r="17" spans="1:3" x14ac:dyDescent="0.2">
      <c r="A17" t="s">
        <v>518</v>
      </c>
      <c r="B17" t="s">
        <v>292</v>
      </c>
      <c r="C17" t="s">
        <v>869</v>
      </c>
    </row>
    <row r="18" spans="1:3" x14ac:dyDescent="0.2">
      <c r="A18" t="s">
        <v>278</v>
      </c>
      <c r="B18" t="s">
        <v>437</v>
      </c>
      <c r="C18" t="s">
        <v>869</v>
      </c>
    </row>
    <row r="19" spans="1:3" x14ac:dyDescent="0.2">
      <c r="A19" t="s">
        <v>651</v>
      </c>
      <c r="B19" t="s">
        <v>251</v>
      </c>
      <c r="C19" t="s">
        <v>875</v>
      </c>
    </row>
    <row r="20" spans="1:3" x14ac:dyDescent="0.2">
      <c r="A20" t="s">
        <v>311</v>
      </c>
      <c r="B20" t="s">
        <v>624</v>
      </c>
      <c r="C20" t="s">
        <v>869</v>
      </c>
    </row>
    <row r="21" spans="1:3" x14ac:dyDescent="0.2">
      <c r="A21" t="s">
        <v>590</v>
      </c>
      <c r="B21" t="s">
        <v>377</v>
      </c>
      <c r="C21" t="s">
        <v>874</v>
      </c>
    </row>
    <row r="22" spans="1:3" x14ac:dyDescent="0.2">
      <c r="A22" t="s">
        <v>542</v>
      </c>
      <c r="B22" t="s">
        <v>292</v>
      </c>
      <c r="C22" t="s">
        <v>869</v>
      </c>
    </row>
    <row r="23" spans="1:3" x14ac:dyDescent="0.2">
      <c r="A23" t="s">
        <v>583</v>
      </c>
      <c r="B23" t="s">
        <v>583</v>
      </c>
      <c r="C23" t="s">
        <v>869</v>
      </c>
    </row>
    <row r="24" spans="1:3" x14ac:dyDescent="0.2">
      <c r="A24" t="s">
        <v>638</v>
      </c>
      <c r="B24" t="s">
        <v>229</v>
      </c>
      <c r="C24" t="s">
        <v>874</v>
      </c>
    </row>
    <row r="25" spans="1:3" x14ac:dyDescent="0.2">
      <c r="A25" t="s">
        <v>366</v>
      </c>
      <c r="B25" t="s">
        <v>229</v>
      </c>
      <c r="C25" t="s">
        <v>874</v>
      </c>
    </row>
    <row r="26" spans="1:3" x14ac:dyDescent="0.2">
      <c r="A26" t="s">
        <v>489</v>
      </c>
      <c r="B26" t="s">
        <v>251</v>
      </c>
      <c r="C26" t="s">
        <v>875</v>
      </c>
    </row>
    <row r="27" spans="1:3" x14ac:dyDescent="0.2">
      <c r="A27" t="s">
        <v>654</v>
      </c>
      <c r="B27" t="s">
        <v>251</v>
      </c>
      <c r="C27" t="s">
        <v>875</v>
      </c>
    </row>
    <row r="28" spans="1:3" x14ac:dyDescent="0.2">
      <c r="A28" t="s">
        <v>429</v>
      </c>
      <c r="B28" t="s">
        <v>429</v>
      </c>
      <c r="C28" t="s">
        <v>874</v>
      </c>
    </row>
    <row r="29" spans="1:3" x14ac:dyDescent="0.2">
      <c r="A29" t="s">
        <v>572</v>
      </c>
      <c r="B29" t="s">
        <v>429</v>
      </c>
      <c r="C29" t="s">
        <v>874</v>
      </c>
    </row>
    <row r="30" spans="1:3" x14ac:dyDescent="0.2">
      <c r="A30" t="s">
        <v>454</v>
      </c>
      <c r="B30" t="s">
        <v>251</v>
      </c>
      <c r="C30" t="s">
        <v>875</v>
      </c>
    </row>
    <row r="31" spans="1:3" x14ac:dyDescent="0.2">
      <c r="A31" t="s">
        <v>515</v>
      </c>
      <c r="B31" t="s">
        <v>251</v>
      </c>
      <c r="C31" t="s">
        <v>875</v>
      </c>
    </row>
    <row r="32" spans="1:3" x14ac:dyDescent="0.2">
      <c r="A32" t="s">
        <v>646</v>
      </c>
      <c r="B32" t="s">
        <v>646</v>
      </c>
      <c r="C32" t="s">
        <v>875</v>
      </c>
    </row>
    <row r="33" spans="1:3" x14ac:dyDescent="0.2">
      <c r="A33" t="s">
        <v>348</v>
      </c>
      <c r="B33" t="s">
        <v>377</v>
      </c>
      <c r="C33" t="s">
        <v>874</v>
      </c>
    </row>
    <row r="34" spans="1:3" x14ac:dyDescent="0.2">
      <c r="A34" t="s">
        <v>377</v>
      </c>
      <c r="B34" t="s">
        <v>377</v>
      </c>
      <c r="C34" t="s">
        <v>874</v>
      </c>
    </row>
    <row r="35" spans="1:3" x14ac:dyDescent="0.2">
      <c r="A35" t="s">
        <v>229</v>
      </c>
      <c r="B35" t="s">
        <v>229</v>
      </c>
      <c r="C35" t="s">
        <v>874</v>
      </c>
    </row>
    <row r="36" spans="1:3" x14ac:dyDescent="0.2">
      <c r="A36" t="s">
        <v>353</v>
      </c>
      <c r="B36" t="s">
        <v>229</v>
      </c>
      <c r="C36" t="s">
        <v>874</v>
      </c>
    </row>
    <row r="37" spans="1:3" x14ac:dyDescent="0.2">
      <c r="A37" t="s">
        <v>318</v>
      </c>
      <c r="B37" t="s">
        <v>229</v>
      </c>
      <c r="C37" t="s">
        <v>874</v>
      </c>
    </row>
    <row r="38" spans="1:3" x14ac:dyDescent="0.2">
      <c r="A38" t="s">
        <v>567</v>
      </c>
      <c r="B38" t="s">
        <v>251</v>
      </c>
      <c r="C38" t="s">
        <v>875</v>
      </c>
    </row>
    <row r="39" spans="1:3" x14ac:dyDescent="0.2">
      <c r="A39" t="s">
        <v>594</v>
      </c>
      <c r="B39" t="s">
        <v>229</v>
      </c>
      <c r="C39" t="s">
        <v>874</v>
      </c>
    </row>
    <row r="40" spans="1:3" x14ac:dyDescent="0.2">
      <c r="A40" t="s">
        <v>259</v>
      </c>
      <c r="B40" t="s">
        <v>229</v>
      </c>
      <c r="C40" t="s">
        <v>874</v>
      </c>
    </row>
    <row r="41" spans="1:3" x14ac:dyDescent="0.2">
      <c r="A41" t="s">
        <v>492</v>
      </c>
      <c r="B41" t="s">
        <v>377</v>
      </c>
      <c r="C41" t="s">
        <v>874</v>
      </c>
    </row>
    <row r="42" spans="1:3" x14ac:dyDescent="0.2">
      <c r="A42" t="s">
        <v>210</v>
      </c>
      <c r="B42" t="s">
        <v>229</v>
      </c>
      <c r="C42" t="s">
        <v>874</v>
      </c>
    </row>
    <row r="43" spans="1:3" x14ac:dyDescent="0.2">
      <c r="A43" t="s">
        <v>522</v>
      </c>
      <c r="B43" t="s">
        <v>494</v>
      </c>
      <c r="C43" t="s">
        <v>875</v>
      </c>
    </row>
    <row r="44" spans="1:3" x14ac:dyDescent="0.2">
      <c r="A44" t="s">
        <v>494</v>
      </c>
      <c r="B44" t="s">
        <v>494</v>
      </c>
      <c r="C44" t="s">
        <v>875</v>
      </c>
    </row>
    <row r="45" spans="1:3" x14ac:dyDescent="0.2">
      <c r="A45" t="s">
        <v>539</v>
      </c>
      <c r="B45" t="s">
        <v>539</v>
      </c>
      <c r="C45" t="s">
        <v>874</v>
      </c>
    </row>
    <row r="46" spans="1:3" x14ac:dyDescent="0.2">
      <c r="A46" t="s">
        <v>280</v>
      </c>
      <c r="B46" t="s">
        <v>381</v>
      </c>
      <c r="C46" t="s">
        <v>874</v>
      </c>
    </row>
    <row r="47" spans="1:3" x14ac:dyDescent="0.2">
      <c r="A47" t="s">
        <v>562</v>
      </c>
      <c r="B47" t="s">
        <v>381</v>
      </c>
      <c r="C47" t="s">
        <v>874</v>
      </c>
    </row>
    <row r="48" spans="1:3" x14ac:dyDescent="0.2">
      <c r="A48" t="s">
        <v>465</v>
      </c>
      <c r="B48" t="s">
        <v>862</v>
      </c>
      <c r="C48" t="s">
        <v>874</v>
      </c>
    </row>
    <row r="49" spans="1:3" x14ac:dyDescent="0.2">
      <c r="A49" t="s">
        <v>618</v>
      </c>
      <c r="B49" t="s">
        <v>861</v>
      </c>
      <c r="C49" t="s">
        <v>869</v>
      </c>
    </row>
    <row r="50" spans="1:3" x14ac:dyDescent="0.2">
      <c r="A50" t="s">
        <v>520</v>
      </c>
      <c r="B50" t="s">
        <v>520</v>
      </c>
      <c r="C50" t="s">
        <v>869</v>
      </c>
    </row>
    <row r="51" spans="1:3" x14ac:dyDescent="0.2">
      <c r="A51" t="s">
        <v>484</v>
      </c>
      <c r="B51" t="s">
        <v>484</v>
      </c>
      <c r="C51" t="s">
        <v>874</v>
      </c>
    </row>
    <row r="52" spans="1:3" x14ac:dyDescent="0.2">
      <c r="A52" t="s">
        <v>606</v>
      </c>
      <c r="B52" t="s">
        <v>484</v>
      </c>
      <c r="C52" t="s">
        <v>874</v>
      </c>
    </row>
    <row r="53" spans="1:3" x14ac:dyDescent="0.2">
      <c r="A53" t="s">
        <v>672</v>
      </c>
      <c r="B53" t="s">
        <v>876</v>
      </c>
      <c r="C53" t="s">
        <v>869</v>
      </c>
    </row>
    <row r="54" spans="1:3" x14ac:dyDescent="0.2">
      <c r="A54" t="s">
        <v>404</v>
      </c>
      <c r="B54" t="s">
        <v>437</v>
      </c>
      <c r="C54" t="s">
        <v>869</v>
      </c>
    </row>
    <row r="55" spans="1:3" x14ac:dyDescent="0.2">
      <c r="A55" t="s">
        <v>399</v>
      </c>
      <c r="B55" t="s">
        <v>399</v>
      </c>
      <c r="C55" t="s">
        <v>869</v>
      </c>
    </row>
    <row r="56" spans="1:3" x14ac:dyDescent="0.2">
      <c r="A56" t="s">
        <v>437</v>
      </c>
      <c r="B56" t="s">
        <v>437</v>
      </c>
      <c r="C56" t="s">
        <v>869</v>
      </c>
    </row>
    <row r="57" spans="1:3" x14ac:dyDescent="0.2">
      <c r="A57" t="s">
        <v>680</v>
      </c>
      <c r="B57" t="s">
        <v>877</v>
      </c>
      <c r="C57" t="s">
        <v>869</v>
      </c>
    </row>
    <row r="58" spans="1:3" x14ac:dyDescent="0.2">
      <c r="A58" t="s">
        <v>525</v>
      </c>
      <c r="B58" t="s">
        <v>863</v>
      </c>
      <c r="C58" t="s">
        <v>869</v>
      </c>
    </row>
    <row r="59" spans="1:3" x14ac:dyDescent="0.2">
      <c r="A59" t="s">
        <v>616</v>
      </c>
      <c r="B59" t="s">
        <v>426</v>
      </c>
      <c r="C59" t="s">
        <v>874</v>
      </c>
    </row>
    <row r="60" spans="1:3" x14ac:dyDescent="0.2">
      <c r="A60" t="s">
        <v>286</v>
      </c>
      <c r="B60" t="s">
        <v>426</v>
      </c>
      <c r="C60" t="s">
        <v>874</v>
      </c>
    </row>
    <row r="61" spans="1:3" x14ac:dyDescent="0.2">
      <c r="A61" t="s">
        <v>563</v>
      </c>
      <c r="B61" t="s">
        <v>426</v>
      </c>
      <c r="C61" t="s">
        <v>874</v>
      </c>
    </row>
    <row r="62" spans="1:3" x14ac:dyDescent="0.2">
      <c r="A62" t="s">
        <v>256</v>
      </c>
      <c r="B62" t="s">
        <v>426</v>
      </c>
      <c r="C62" t="s">
        <v>874</v>
      </c>
    </row>
    <row r="63" spans="1:3" x14ac:dyDescent="0.2">
      <c r="A63" t="s">
        <v>610</v>
      </c>
      <c r="B63" t="s">
        <v>426</v>
      </c>
      <c r="C63" t="s">
        <v>874</v>
      </c>
    </row>
    <row r="64" spans="1:3" x14ac:dyDescent="0.2">
      <c r="A64" t="s">
        <v>250</v>
      </c>
      <c r="B64" t="s">
        <v>426</v>
      </c>
      <c r="C64" t="s">
        <v>874</v>
      </c>
    </row>
    <row r="65" spans="1:3" x14ac:dyDescent="0.2">
      <c r="A65" t="s">
        <v>275</v>
      </c>
      <c r="B65" t="s">
        <v>426</v>
      </c>
      <c r="C65" t="s">
        <v>874</v>
      </c>
    </row>
    <row r="66" spans="1:3" x14ac:dyDescent="0.2">
      <c r="A66" t="s">
        <v>271</v>
      </c>
      <c r="B66" t="s">
        <v>426</v>
      </c>
      <c r="C66" t="s">
        <v>874</v>
      </c>
    </row>
    <row r="67" spans="1:3" x14ac:dyDescent="0.2">
      <c r="A67" t="s">
        <v>420</v>
      </c>
      <c r="B67" t="s">
        <v>426</v>
      </c>
      <c r="C67" t="s">
        <v>874</v>
      </c>
    </row>
    <row r="68" spans="1:3" x14ac:dyDescent="0.2">
      <c r="A68" t="s">
        <v>253</v>
      </c>
      <c r="B68" t="s">
        <v>622</v>
      </c>
      <c r="C68" t="s">
        <v>874</v>
      </c>
    </row>
    <row r="69" spans="1:3" x14ac:dyDescent="0.2">
      <c r="A69" t="s">
        <v>313</v>
      </c>
      <c r="B69" t="s">
        <v>426</v>
      </c>
      <c r="C69" t="s">
        <v>874</v>
      </c>
    </row>
    <row r="70" spans="1:3" x14ac:dyDescent="0.2">
      <c r="A70" t="s">
        <v>548</v>
      </c>
      <c r="B70" t="s">
        <v>426</v>
      </c>
      <c r="C70" t="s">
        <v>874</v>
      </c>
    </row>
    <row r="71" spans="1:3" x14ac:dyDescent="0.2">
      <c r="A71" t="s">
        <v>371</v>
      </c>
      <c r="B71" t="s">
        <v>426</v>
      </c>
      <c r="C71" t="s">
        <v>874</v>
      </c>
    </row>
    <row r="72" spans="1:3" x14ac:dyDescent="0.2">
      <c r="A72" t="s">
        <v>540</v>
      </c>
      <c r="B72" t="s">
        <v>426</v>
      </c>
      <c r="C72" t="s">
        <v>874</v>
      </c>
    </row>
    <row r="73" spans="1:3" x14ac:dyDescent="0.2">
      <c r="A73" t="s">
        <v>644</v>
      </c>
      <c r="B73" t="s">
        <v>426</v>
      </c>
      <c r="C73" t="s">
        <v>874</v>
      </c>
    </row>
    <row r="74" spans="1:3" x14ac:dyDescent="0.2">
      <c r="A74" t="s">
        <v>681</v>
      </c>
      <c r="B74" t="s">
        <v>426</v>
      </c>
      <c r="C74" t="s">
        <v>874</v>
      </c>
    </row>
    <row r="75" spans="1:3" x14ac:dyDescent="0.2">
      <c r="A75" t="s">
        <v>384</v>
      </c>
      <c r="B75" t="s">
        <v>864</v>
      </c>
      <c r="C75" t="s">
        <v>874</v>
      </c>
    </row>
    <row r="76" spans="1:3" x14ac:dyDescent="0.2">
      <c r="A76" t="s">
        <v>239</v>
      </c>
      <c r="B76" t="s">
        <v>861</v>
      </c>
      <c r="C76" t="s">
        <v>869</v>
      </c>
    </row>
    <row r="77" spans="1:3" x14ac:dyDescent="0.2">
      <c r="A77" t="s">
        <v>395</v>
      </c>
      <c r="B77" t="s">
        <v>494</v>
      </c>
      <c r="C77" t="s">
        <v>875</v>
      </c>
    </row>
    <row r="78" spans="1:3" x14ac:dyDescent="0.2">
      <c r="A78" t="s">
        <v>624</v>
      </c>
      <c r="B78" t="s">
        <v>624</v>
      </c>
      <c r="C78" t="s">
        <v>869</v>
      </c>
    </row>
    <row r="79" spans="1:3" x14ac:dyDescent="0.2">
      <c r="A79" t="s">
        <v>375</v>
      </c>
      <c r="B79" t="s">
        <v>877</v>
      </c>
      <c r="C79" t="s">
        <v>869</v>
      </c>
    </row>
    <row r="80" spans="1:3" x14ac:dyDescent="0.2">
      <c r="A80" t="s">
        <v>407</v>
      </c>
      <c r="B80" t="s">
        <v>865</v>
      </c>
      <c r="C80" t="s">
        <v>869</v>
      </c>
    </row>
    <row r="81" spans="1:3" x14ac:dyDescent="0.2">
      <c r="A81" t="s">
        <v>508</v>
      </c>
      <c r="B81" t="s">
        <v>292</v>
      </c>
      <c r="C81" t="s">
        <v>869</v>
      </c>
    </row>
    <row r="82" spans="1:3" x14ac:dyDescent="0.2">
      <c r="A82" t="s">
        <v>602</v>
      </c>
      <c r="B82" t="s">
        <v>866</v>
      </c>
      <c r="C82" t="s">
        <v>875</v>
      </c>
    </row>
    <row r="83" spans="1:3" x14ac:dyDescent="0.2">
      <c r="A83" t="s">
        <v>246</v>
      </c>
      <c r="B83" t="s">
        <v>251</v>
      </c>
      <c r="C83" t="s">
        <v>875</v>
      </c>
    </row>
    <row r="84" spans="1:3" x14ac:dyDescent="0.2">
      <c r="A84" t="s">
        <v>435</v>
      </c>
      <c r="B84" t="s">
        <v>332</v>
      </c>
      <c r="C84" t="s">
        <v>875</v>
      </c>
    </row>
    <row r="85" spans="1:3" x14ac:dyDescent="0.2">
      <c r="A85" t="s">
        <v>600</v>
      </c>
      <c r="B85" t="s">
        <v>251</v>
      </c>
      <c r="C85" t="s">
        <v>875</v>
      </c>
    </row>
    <row r="86" spans="1:3" x14ac:dyDescent="0.2">
      <c r="A86" t="s">
        <v>324</v>
      </c>
      <c r="B86" t="s">
        <v>332</v>
      </c>
      <c r="C86" t="s">
        <v>875</v>
      </c>
    </row>
    <row r="87" spans="1:3" x14ac:dyDescent="0.2">
      <c r="A87" t="s">
        <v>332</v>
      </c>
      <c r="B87" t="s">
        <v>332</v>
      </c>
      <c r="C87" t="s">
        <v>875</v>
      </c>
    </row>
    <row r="88" spans="1:3" x14ac:dyDescent="0.2">
      <c r="A88" t="s">
        <v>251</v>
      </c>
      <c r="B88" t="s">
        <v>251</v>
      </c>
      <c r="C88" t="s">
        <v>875</v>
      </c>
    </row>
    <row r="89" spans="1:3" x14ac:dyDescent="0.2">
      <c r="A89" t="s">
        <v>596</v>
      </c>
      <c r="B89" t="s">
        <v>251</v>
      </c>
      <c r="C89" t="s">
        <v>875</v>
      </c>
    </row>
    <row r="90" spans="1:3" x14ac:dyDescent="0.2">
      <c r="A90" t="s">
        <v>345</v>
      </c>
      <c r="B90" t="s">
        <v>859</v>
      </c>
      <c r="C90" t="s">
        <v>875</v>
      </c>
    </row>
    <row r="91" spans="1:3" x14ac:dyDescent="0.2">
      <c r="A91" t="s">
        <v>607</v>
      </c>
      <c r="B91" t="s">
        <v>859</v>
      </c>
      <c r="C91" t="s">
        <v>875</v>
      </c>
    </row>
    <row r="92" spans="1:3" x14ac:dyDescent="0.2">
      <c r="A92" t="s">
        <v>330</v>
      </c>
      <c r="B92" t="s">
        <v>859</v>
      </c>
      <c r="C92" t="s">
        <v>875</v>
      </c>
    </row>
    <row r="93" spans="1:3" x14ac:dyDescent="0.2">
      <c r="A93" t="s">
        <v>325</v>
      </c>
      <c r="B93" t="s">
        <v>251</v>
      </c>
      <c r="C93" t="s">
        <v>875</v>
      </c>
    </row>
    <row r="94" spans="1:3" x14ac:dyDescent="0.2">
      <c r="A94" t="s">
        <v>664</v>
      </c>
      <c r="B94" t="s">
        <v>878</v>
      </c>
      <c r="C94" t="s">
        <v>875</v>
      </c>
    </row>
    <row r="95" spans="1:3" x14ac:dyDescent="0.2">
      <c r="A95" t="s">
        <v>273</v>
      </c>
      <c r="B95" t="s">
        <v>377</v>
      </c>
      <c r="C95" t="s">
        <v>874</v>
      </c>
    </row>
    <row r="96" spans="1:3" x14ac:dyDescent="0.2">
      <c r="A96" t="s">
        <v>295</v>
      </c>
      <c r="B96" t="s">
        <v>377</v>
      </c>
      <c r="C96" t="s">
        <v>874</v>
      </c>
    </row>
    <row r="97" spans="1:3" x14ac:dyDescent="0.2">
      <c r="A97" t="s">
        <v>456</v>
      </c>
      <c r="B97" t="s">
        <v>381</v>
      </c>
      <c r="C97" t="s">
        <v>874</v>
      </c>
    </row>
    <row r="98" spans="1:3" x14ac:dyDescent="0.2">
      <c r="A98" t="s">
        <v>233</v>
      </c>
      <c r="B98" t="s">
        <v>381</v>
      </c>
      <c r="C98" t="s">
        <v>874</v>
      </c>
    </row>
    <row r="99" spans="1:3" x14ac:dyDescent="0.2">
      <c r="A99" t="s">
        <v>281</v>
      </c>
      <c r="B99" t="s">
        <v>381</v>
      </c>
      <c r="C99" t="s">
        <v>874</v>
      </c>
    </row>
    <row r="100" spans="1:3" x14ac:dyDescent="0.2">
      <c r="A100" t="s">
        <v>642</v>
      </c>
      <c r="B100" t="s">
        <v>381</v>
      </c>
      <c r="C100" t="s">
        <v>874</v>
      </c>
    </row>
    <row r="101" spans="1:3" x14ac:dyDescent="0.2">
      <c r="A101" t="s">
        <v>645</v>
      </c>
      <c r="B101" t="s">
        <v>426</v>
      </c>
      <c r="C101" t="s">
        <v>874</v>
      </c>
    </row>
    <row r="102" spans="1:3" x14ac:dyDescent="0.2">
      <c r="A102" t="s">
        <v>440</v>
      </c>
      <c r="B102" t="s">
        <v>426</v>
      </c>
      <c r="C102" t="s">
        <v>874</v>
      </c>
    </row>
    <row r="103" spans="1:3" x14ac:dyDescent="0.2">
      <c r="A103" t="s">
        <v>315</v>
      </c>
      <c r="B103" t="s">
        <v>426</v>
      </c>
      <c r="C103" t="s">
        <v>874</v>
      </c>
    </row>
    <row r="104" spans="1:3" x14ac:dyDescent="0.2">
      <c r="A104" t="s">
        <v>662</v>
      </c>
      <c r="B104" t="s">
        <v>622</v>
      </c>
      <c r="C104" t="s">
        <v>874</v>
      </c>
    </row>
    <row r="105" spans="1:3" x14ac:dyDescent="0.2">
      <c r="A105" t="s">
        <v>577</v>
      </c>
      <c r="B105" t="s">
        <v>426</v>
      </c>
      <c r="C105" t="s">
        <v>874</v>
      </c>
    </row>
    <row r="106" spans="1:3" x14ac:dyDescent="0.2">
      <c r="A106" t="s">
        <v>397</v>
      </c>
      <c r="B106" t="s">
        <v>426</v>
      </c>
      <c r="C106" t="s">
        <v>874</v>
      </c>
    </row>
    <row r="107" spans="1:3" x14ac:dyDescent="0.2">
      <c r="A107" t="s">
        <v>579</v>
      </c>
      <c r="B107" t="s">
        <v>426</v>
      </c>
      <c r="C107" t="s">
        <v>874</v>
      </c>
    </row>
    <row r="108" spans="1:3" x14ac:dyDescent="0.2">
      <c r="A108" t="s">
        <v>871</v>
      </c>
      <c r="B108" t="s">
        <v>381</v>
      </c>
      <c r="C108" t="s">
        <v>874</v>
      </c>
    </row>
    <row r="109" spans="1:3" x14ac:dyDescent="0.2">
      <c r="A109" t="s">
        <v>320</v>
      </c>
      <c r="B109" t="s">
        <v>426</v>
      </c>
      <c r="C109" t="s">
        <v>874</v>
      </c>
    </row>
    <row r="110" spans="1:3" x14ac:dyDescent="0.2">
      <c r="A110" t="s">
        <v>358</v>
      </c>
      <c r="B110" t="s">
        <v>859</v>
      </c>
      <c r="C110" t="s">
        <v>875</v>
      </c>
    </row>
    <row r="111" spans="1:3" x14ac:dyDescent="0.2">
      <c r="A111" t="s">
        <v>676</v>
      </c>
      <c r="B111" t="s">
        <v>859</v>
      </c>
      <c r="C111" t="s">
        <v>875</v>
      </c>
    </row>
    <row r="112" spans="1:3" x14ac:dyDescent="0.2">
      <c r="A112" t="s">
        <v>413</v>
      </c>
      <c r="B112" t="s">
        <v>624</v>
      </c>
      <c r="C112" t="s">
        <v>869</v>
      </c>
    </row>
    <row r="113" spans="1:3" x14ac:dyDescent="0.2">
      <c r="A113" t="s">
        <v>700</v>
      </c>
      <c r="B113" t="s">
        <v>332</v>
      </c>
      <c r="C113" t="s">
        <v>875</v>
      </c>
    </row>
    <row r="114" spans="1:3" x14ac:dyDescent="0.2">
      <c r="A114" t="s">
        <v>288</v>
      </c>
      <c r="B114" t="s">
        <v>867</v>
      </c>
      <c r="C114" t="s">
        <v>869</v>
      </c>
    </row>
    <row r="115" spans="1:3" x14ac:dyDescent="0.2">
      <c r="A115" t="s">
        <v>455</v>
      </c>
      <c r="B115" t="s">
        <v>583</v>
      </c>
      <c r="C115" t="s">
        <v>869</v>
      </c>
    </row>
    <row r="116" spans="1:3" x14ac:dyDescent="0.2">
      <c r="A116" t="s">
        <v>545</v>
      </c>
      <c r="B116" t="s">
        <v>229</v>
      </c>
      <c r="C116" t="s">
        <v>874</v>
      </c>
    </row>
    <row r="117" spans="1:3" x14ac:dyDescent="0.2">
      <c r="A117" t="s">
        <v>372</v>
      </c>
      <c r="B117" t="s">
        <v>372</v>
      </c>
      <c r="C117" t="s">
        <v>869</v>
      </c>
    </row>
    <row r="118" spans="1:3" x14ac:dyDescent="0.2">
      <c r="A118" t="s">
        <v>379</v>
      </c>
      <c r="B118" t="s">
        <v>360</v>
      </c>
      <c r="C118" t="s">
        <v>869</v>
      </c>
    </row>
    <row r="119" spans="1:3" x14ac:dyDescent="0.2">
      <c r="A119" t="s">
        <v>360</v>
      </c>
      <c r="B119" t="s">
        <v>360</v>
      </c>
      <c r="C119" t="s">
        <v>869</v>
      </c>
    </row>
    <row r="120" spans="1:3" x14ac:dyDescent="0.2">
      <c r="A120" t="s">
        <v>326</v>
      </c>
      <c r="B120" t="s">
        <v>332</v>
      </c>
      <c r="C120" t="s">
        <v>875</v>
      </c>
    </row>
    <row r="121" spans="1:3" x14ac:dyDescent="0.2">
      <c r="A121" t="s">
        <v>527</v>
      </c>
      <c r="B121" t="s">
        <v>861</v>
      </c>
      <c r="C121" t="s">
        <v>869</v>
      </c>
    </row>
    <row r="122" spans="1:3" x14ac:dyDescent="0.2">
      <c r="A122" t="s">
        <v>581</v>
      </c>
      <c r="B122" t="s">
        <v>581</v>
      </c>
      <c r="C122" t="s">
        <v>869</v>
      </c>
    </row>
    <row r="123" spans="1:3" x14ac:dyDescent="0.2">
      <c r="A123" t="s">
        <v>315</v>
      </c>
      <c r="B123" t="s">
        <v>426</v>
      </c>
      <c r="C123" t="s">
        <v>874</v>
      </c>
    </row>
    <row r="124" spans="1:3" x14ac:dyDescent="0.2">
      <c r="A124" t="s">
        <v>471</v>
      </c>
      <c r="B124" t="s">
        <v>292</v>
      </c>
      <c r="C124" t="s">
        <v>869</v>
      </c>
    </row>
    <row r="125" spans="1:3" x14ac:dyDescent="0.2">
      <c r="A125" t="s">
        <v>576</v>
      </c>
      <c r="B125" t="s">
        <v>861</v>
      </c>
      <c r="C125" t="s">
        <v>869</v>
      </c>
    </row>
    <row r="126" spans="1:3" x14ac:dyDescent="0.2">
      <c r="A126" t="s">
        <v>605</v>
      </c>
      <c r="B126" t="s">
        <v>605</v>
      </c>
      <c r="C126" t="s">
        <v>869</v>
      </c>
    </row>
    <row r="127" spans="1:3" x14ac:dyDescent="0.2">
      <c r="A127" t="s">
        <v>312</v>
      </c>
      <c r="B127" t="s">
        <v>868</v>
      </c>
      <c r="C127" t="s">
        <v>875</v>
      </c>
    </row>
    <row r="128" spans="1:3" x14ac:dyDescent="0.2">
      <c r="A128" t="s">
        <v>298</v>
      </c>
      <c r="B128" t="s">
        <v>868</v>
      </c>
      <c r="C128" t="s">
        <v>875</v>
      </c>
    </row>
    <row r="129" spans="1:3" x14ac:dyDescent="0.2">
      <c r="A129" t="s">
        <v>658</v>
      </c>
      <c r="B129" t="s">
        <v>868</v>
      </c>
      <c r="C129" t="s">
        <v>875</v>
      </c>
    </row>
    <row r="130" spans="1:3" x14ac:dyDescent="0.2">
      <c r="A130" t="s">
        <v>612</v>
      </c>
      <c r="B130" t="s">
        <v>868</v>
      </c>
      <c r="C130" t="s">
        <v>875</v>
      </c>
    </row>
    <row r="131" spans="1:3" x14ac:dyDescent="0.2">
      <c r="A131" t="s">
        <v>604</v>
      </c>
      <c r="B131" t="s">
        <v>868</v>
      </c>
      <c r="C131" t="s">
        <v>875</v>
      </c>
    </row>
    <row r="132" spans="1:3" x14ac:dyDescent="0.2">
      <c r="A132" t="s">
        <v>298</v>
      </c>
      <c r="B132" t="s">
        <v>868</v>
      </c>
      <c r="C132" t="s">
        <v>875</v>
      </c>
    </row>
    <row r="133" spans="1:3" x14ac:dyDescent="0.2">
      <c r="A133" t="s">
        <v>635</v>
      </c>
      <c r="B133" t="s">
        <v>868</v>
      </c>
      <c r="C133" t="s">
        <v>875</v>
      </c>
    </row>
    <row r="134" spans="1:3" x14ac:dyDescent="0.2">
      <c r="A134" t="s">
        <v>626</v>
      </c>
      <c r="B134" t="s">
        <v>426</v>
      </c>
      <c r="C134" t="s">
        <v>874</v>
      </c>
    </row>
    <row r="135" spans="1:3" x14ac:dyDescent="0.2">
      <c r="A135" t="s">
        <v>430</v>
      </c>
      <c r="B135" t="s">
        <v>381</v>
      </c>
      <c r="C135" t="s">
        <v>874</v>
      </c>
    </row>
    <row r="136" spans="1:3" x14ac:dyDescent="0.2">
      <c r="A136" t="s">
        <v>227</v>
      </c>
      <c r="B136" t="s">
        <v>381</v>
      </c>
      <c r="C136" t="s">
        <v>874</v>
      </c>
    </row>
    <row r="137" spans="1:3" x14ac:dyDescent="0.2">
      <c r="A137" t="s">
        <v>254</v>
      </c>
      <c r="B137" t="s">
        <v>231</v>
      </c>
      <c r="C137" t="s">
        <v>874</v>
      </c>
    </row>
    <row r="138" spans="1:3" x14ac:dyDescent="0.2">
      <c r="A138" t="s">
        <v>231</v>
      </c>
      <c r="B138" t="s">
        <v>231</v>
      </c>
      <c r="C138" t="s">
        <v>874</v>
      </c>
    </row>
    <row r="139" spans="1:3" x14ac:dyDescent="0.2">
      <c r="A139" t="s">
        <v>608</v>
      </c>
      <c r="B139" t="s">
        <v>381</v>
      </c>
      <c r="C139" t="s">
        <v>874</v>
      </c>
    </row>
    <row r="140" spans="1:3" x14ac:dyDescent="0.2">
      <c r="A140" t="s">
        <v>668</v>
      </c>
      <c r="B140" t="s">
        <v>251</v>
      </c>
      <c r="C140" t="s">
        <v>875</v>
      </c>
    </row>
    <row r="141" spans="1:3" x14ac:dyDescent="0.2">
      <c r="A141" t="s">
        <v>477</v>
      </c>
      <c r="B141" t="s">
        <v>520</v>
      </c>
      <c r="C141" t="s">
        <v>869</v>
      </c>
    </row>
    <row r="142" spans="1:3" x14ac:dyDescent="0.2">
      <c r="A142" t="s">
        <v>543</v>
      </c>
      <c r="B142" t="s">
        <v>251</v>
      </c>
      <c r="C142" t="s">
        <v>875</v>
      </c>
    </row>
    <row r="143" spans="1:3" x14ac:dyDescent="0.2">
      <c r="A143" t="s">
        <v>422</v>
      </c>
      <c r="B143" t="s">
        <v>251</v>
      </c>
      <c r="C143" t="s">
        <v>875</v>
      </c>
    </row>
    <row r="144" spans="1:3" x14ac:dyDescent="0.2">
      <c r="A144" t="s">
        <v>652</v>
      </c>
      <c r="B144" t="s">
        <v>251</v>
      </c>
      <c r="C144" t="s">
        <v>875</v>
      </c>
    </row>
    <row r="145" spans="1:3" x14ac:dyDescent="0.2">
      <c r="A145" t="s">
        <v>361</v>
      </c>
      <c r="B145" t="s">
        <v>251</v>
      </c>
      <c r="C145" t="s">
        <v>875</v>
      </c>
    </row>
    <row r="146" spans="1:3" x14ac:dyDescent="0.2">
      <c r="A146" t="s">
        <v>424</v>
      </c>
      <c r="B146" t="s">
        <v>229</v>
      </c>
      <c r="C146" t="s">
        <v>874</v>
      </c>
    </row>
    <row r="147" spans="1:3" x14ac:dyDescent="0.2">
      <c r="A147" t="s">
        <v>514</v>
      </c>
      <c r="B147" t="s">
        <v>251</v>
      </c>
      <c r="C147" t="s">
        <v>875</v>
      </c>
    </row>
    <row r="148" spans="1:3" x14ac:dyDescent="0.2">
      <c r="A148" t="s">
        <v>394</v>
      </c>
      <c r="B148" t="s">
        <v>622</v>
      </c>
      <c r="C148" t="s">
        <v>874</v>
      </c>
    </row>
    <row r="149" spans="1:3" x14ac:dyDescent="0.2">
      <c r="A149" t="s">
        <v>622</v>
      </c>
      <c r="B149" t="s">
        <v>622</v>
      </c>
      <c r="C149" t="s">
        <v>874</v>
      </c>
    </row>
    <row r="150" spans="1:3" x14ac:dyDescent="0.2">
      <c r="A150" t="s">
        <v>496</v>
      </c>
      <c r="B150" t="s">
        <v>861</v>
      </c>
      <c r="C150" t="s">
        <v>869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B319-D3C0-476A-B7A6-17DEFEEEED6C}">
  <dimension ref="A1:I159"/>
  <sheetViews>
    <sheetView workbookViewId="0">
      <selection activeCell="C5" sqref="C5"/>
    </sheetView>
  </sheetViews>
  <sheetFormatPr defaultRowHeight="12.75" x14ac:dyDescent="0.2"/>
  <cols>
    <col min="1" max="1" width="36.5703125" bestFit="1" customWidth="1"/>
    <col min="2" max="2" width="36.5703125" customWidth="1"/>
    <col min="3" max="3" width="44" bestFit="1" customWidth="1"/>
    <col min="4" max="4" width="35.7109375" bestFit="1" customWidth="1"/>
  </cols>
  <sheetData>
    <row r="1" spans="1:9" x14ac:dyDescent="0.2">
      <c r="A1" s="4" t="s">
        <v>742</v>
      </c>
      <c r="B1" s="4"/>
      <c r="C1" s="4" t="str">
        <f>LOWER(A1)</f>
        <v>cand_id</v>
      </c>
      <c r="D1" s="4" t="str">
        <f>TRIM(C1)</f>
        <v>cand_id</v>
      </c>
      <c r="I1" s="4"/>
    </row>
    <row r="2" spans="1:9" x14ac:dyDescent="0.2">
      <c r="A2" s="4" t="s">
        <v>2</v>
      </c>
      <c r="B2" s="4"/>
      <c r="C2" s="4" t="s">
        <v>919</v>
      </c>
      <c r="D2" s="4" t="str">
        <f t="shared" ref="D2:D11" si="0">TRIM(C2)</f>
        <v>invited_at_dt</v>
      </c>
      <c r="I2" s="4"/>
    </row>
    <row r="3" spans="1:9" x14ac:dyDescent="0.2">
      <c r="A3" s="4" t="s">
        <v>6</v>
      </c>
      <c r="B3" s="4"/>
      <c r="C3" s="4" t="s">
        <v>920</v>
      </c>
      <c r="D3" s="4" t="str">
        <f t="shared" si="0"/>
        <v>attempt_start_dt</v>
      </c>
      <c r="I3" s="4"/>
    </row>
    <row r="4" spans="1:9" x14ac:dyDescent="0.2">
      <c r="A4" s="4" t="s">
        <v>7</v>
      </c>
      <c r="B4" s="4"/>
      <c r="C4" s="4" t="s">
        <v>966</v>
      </c>
      <c r="D4" s="4" t="str">
        <f t="shared" si="0"/>
        <v>attempt_end_dt</v>
      </c>
      <c r="I4" s="4"/>
    </row>
    <row r="5" spans="1:9" x14ac:dyDescent="0.2">
      <c r="A5" s="4" t="s">
        <v>8</v>
      </c>
      <c r="B5" s="4"/>
      <c r="C5" s="4" t="s">
        <v>921</v>
      </c>
      <c r="D5" s="4" t="str">
        <f t="shared" si="0"/>
        <v>attempt_duration</v>
      </c>
      <c r="I5" s="4"/>
    </row>
    <row r="6" spans="1:9" x14ac:dyDescent="0.2">
      <c r="A6" s="4" t="s">
        <v>891</v>
      </c>
      <c r="B6" s="4"/>
      <c r="C6" s="4" t="s">
        <v>922</v>
      </c>
      <c r="D6" s="4" t="str">
        <f t="shared" si="0"/>
        <v>sum_of_quest_duration</v>
      </c>
      <c r="I6" s="4"/>
    </row>
    <row r="7" spans="1:9" x14ac:dyDescent="0.2">
      <c r="A7" s="4" t="s">
        <v>9</v>
      </c>
      <c r="B7" s="4"/>
      <c r="C7" s="4" t="s">
        <v>923</v>
      </c>
      <c r="D7" s="4" t="str">
        <f t="shared" si="0"/>
        <v>attempt_ct</v>
      </c>
      <c r="I7" s="4"/>
    </row>
    <row r="8" spans="1:9" x14ac:dyDescent="0.2">
      <c r="A8" t="s">
        <v>10</v>
      </c>
      <c r="C8" s="4" t="s">
        <v>924</v>
      </c>
      <c r="D8" s="4" t="str">
        <f t="shared" si="0"/>
        <v>window_exit_ct</v>
      </c>
      <c r="I8" s="4"/>
    </row>
    <row r="9" spans="1:9" x14ac:dyDescent="0.2">
      <c r="A9" t="s">
        <v>11</v>
      </c>
      <c r="C9" s="4" t="s">
        <v>925</v>
      </c>
      <c r="D9" s="4" t="str">
        <f t="shared" si="0"/>
        <v>out_of_window_duration</v>
      </c>
      <c r="I9" s="4"/>
    </row>
    <row r="10" spans="1:9" x14ac:dyDescent="0.2">
      <c r="A10" t="s">
        <v>12</v>
      </c>
      <c r="C10" s="4" t="s">
        <v>740</v>
      </c>
      <c r="D10" s="4" t="str">
        <f t="shared" si="0"/>
        <v>max_score</v>
      </c>
      <c r="I10" s="4"/>
    </row>
    <row r="11" spans="1:9" x14ac:dyDescent="0.2">
      <c r="A11" t="s">
        <v>13</v>
      </c>
      <c r="C11" s="4" t="str">
        <f t="shared" ref="C11:C16" si="1">LOWER(A11)</f>
        <v>score</v>
      </c>
      <c r="D11" s="4" t="str">
        <f t="shared" si="0"/>
        <v>score</v>
      </c>
      <c r="I11" s="4"/>
    </row>
    <row r="12" spans="1:9" x14ac:dyDescent="0.2">
      <c r="A12" t="s">
        <v>14</v>
      </c>
      <c r="C12" s="4" t="str">
        <f t="shared" si="1"/>
        <v>cutoff score</v>
      </c>
      <c r="D12" s="4" t="str">
        <f>TRIM(C13)</f>
        <v>score_pct</v>
      </c>
      <c r="I12" s="4"/>
    </row>
    <row r="13" spans="1:9" x14ac:dyDescent="0.2">
      <c r="A13" t="s">
        <v>15</v>
      </c>
      <c r="C13" s="4" t="s">
        <v>743</v>
      </c>
      <c r="D13" s="4" t="s">
        <v>965</v>
      </c>
      <c r="I13" s="4"/>
    </row>
    <row r="14" spans="1:9" x14ac:dyDescent="0.2">
      <c r="A14" s="4" t="s">
        <v>16</v>
      </c>
      <c r="B14" s="4"/>
      <c r="C14" s="4" t="str">
        <f t="shared" si="1"/>
        <v>network disconnected duration (seconds)</v>
      </c>
      <c r="D14" s="4" t="str">
        <f>TRIM(C15)</f>
        <v>invite_method</v>
      </c>
      <c r="I14" s="4"/>
    </row>
    <row r="15" spans="1:9" x14ac:dyDescent="0.2">
      <c r="A15" s="4" t="s">
        <v>18</v>
      </c>
      <c r="B15" s="4"/>
      <c r="C15" s="4" t="s">
        <v>741</v>
      </c>
      <c r="D15" s="4" t="str">
        <f>TRIM(C16)</f>
        <v>team</v>
      </c>
    </row>
    <row r="16" spans="1:9" x14ac:dyDescent="0.2">
      <c r="A16" s="4" t="s">
        <v>19</v>
      </c>
      <c r="B16" s="4"/>
      <c r="C16" s="4" t="str">
        <f t="shared" si="1"/>
        <v>team</v>
      </c>
      <c r="D16" s="4" t="str">
        <f>TRIM(C17)</f>
        <v>copy_paste_ct</v>
      </c>
    </row>
    <row r="17" spans="1:4" x14ac:dyDescent="0.2">
      <c r="A17" s="4" t="s">
        <v>20</v>
      </c>
      <c r="B17" s="4"/>
      <c r="C17" s="4" t="s">
        <v>744</v>
      </c>
      <c r="D17" s="4" t="str">
        <f>TRIM(C18)</f>
        <v>prod_rating</v>
      </c>
    </row>
    <row r="18" spans="1:4" x14ac:dyDescent="0.2">
      <c r="A18" s="4" t="s">
        <v>23</v>
      </c>
      <c r="B18" s="4"/>
      <c r="C18" s="4" t="s">
        <v>745</v>
      </c>
      <c r="D18" s="4" t="str">
        <f>TRIM(B19&amp;"-"&amp;C19)</f>
        <v>q01-score</v>
      </c>
    </row>
    <row r="19" spans="1:4" x14ac:dyDescent="0.2">
      <c r="A19" t="s">
        <v>24</v>
      </c>
      <c r="B19" s="4" t="s">
        <v>905</v>
      </c>
      <c r="C19" s="4" t="s">
        <v>738</v>
      </c>
      <c r="D19" s="4" t="str">
        <f t="shared" ref="D19:D71" si="2">TRIM(B20&amp;"-"&amp;C20)</f>
        <v>q02-score</v>
      </c>
    </row>
    <row r="20" spans="1:4" x14ac:dyDescent="0.2">
      <c r="A20" t="s">
        <v>25</v>
      </c>
      <c r="B20" s="4" t="s">
        <v>906</v>
      </c>
      <c r="C20" s="4" t="s">
        <v>738</v>
      </c>
      <c r="D20" s="4" t="str">
        <f t="shared" si="2"/>
        <v>q03-score</v>
      </c>
    </row>
    <row r="21" spans="1:4" x14ac:dyDescent="0.2">
      <c r="A21" t="s">
        <v>26</v>
      </c>
      <c r="B21" s="4" t="s">
        <v>907</v>
      </c>
      <c r="C21" s="4" t="s">
        <v>738</v>
      </c>
      <c r="D21" s="4" t="str">
        <f t="shared" si="2"/>
        <v>q04-score</v>
      </c>
    </row>
    <row r="22" spans="1:4" x14ac:dyDescent="0.2">
      <c r="A22" t="s">
        <v>27</v>
      </c>
      <c r="B22" s="4" t="s">
        <v>908</v>
      </c>
      <c r="C22" s="4" t="s">
        <v>738</v>
      </c>
      <c r="D22" s="4" t="str">
        <f t="shared" si="2"/>
        <v>q05-score</v>
      </c>
    </row>
    <row r="23" spans="1:4" x14ac:dyDescent="0.2">
      <c r="A23" s="4" t="s">
        <v>28</v>
      </c>
      <c r="B23" s="4" t="s">
        <v>909</v>
      </c>
      <c r="C23" s="4" t="s">
        <v>738</v>
      </c>
      <c r="D23" s="4" t="str">
        <f t="shared" si="2"/>
        <v>q06-score</v>
      </c>
    </row>
    <row r="24" spans="1:4" x14ac:dyDescent="0.2">
      <c r="A24" s="4" t="s">
        <v>29</v>
      </c>
      <c r="B24" s="4" t="s">
        <v>910</v>
      </c>
      <c r="C24" s="4" t="s">
        <v>738</v>
      </c>
      <c r="D24" s="4" t="str">
        <f t="shared" si="2"/>
        <v>q07-score</v>
      </c>
    </row>
    <row r="25" spans="1:4" x14ac:dyDescent="0.2">
      <c r="A25" s="4" t="s">
        <v>30</v>
      </c>
      <c r="B25" s="4" t="s">
        <v>911</v>
      </c>
      <c r="C25" s="4" t="s">
        <v>738</v>
      </c>
      <c r="D25" s="4" t="str">
        <f t="shared" si="2"/>
        <v>q08-score</v>
      </c>
    </row>
    <row r="26" spans="1:4" x14ac:dyDescent="0.2">
      <c r="A26" t="s">
        <v>31</v>
      </c>
      <c r="B26" s="4" t="s">
        <v>912</v>
      </c>
      <c r="C26" s="4" t="s">
        <v>738</v>
      </c>
      <c r="D26" s="4" t="str">
        <f t="shared" si="2"/>
        <v>q09-score</v>
      </c>
    </row>
    <row r="27" spans="1:4" x14ac:dyDescent="0.2">
      <c r="A27" s="4" t="s">
        <v>32</v>
      </c>
      <c r="B27" s="4" t="s">
        <v>913</v>
      </c>
      <c r="C27" s="4" t="s">
        <v>738</v>
      </c>
      <c r="D27" s="4" t="str">
        <f t="shared" si="2"/>
        <v>q10-score</v>
      </c>
    </row>
    <row r="28" spans="1:4" x14ac:dyDescent="0.2">
      <c r="A28" s="4" t="s">
        <v>33</v>
      </c>
      <c r="B28" s="4" t="s">
        <v>733</v>
      </c>
      <c r="C28" s="4" t="s">
        <v>738</v>
      </c>
      <c r="D28" s="4" t="str">
        <f t="shared" si="2"/>
        <v>q11-score</v>
      </c>
    </row>
    <row r="29" spans="1:4" x14ac:dyDescent="0.2">
      <c r="A29" t="s">
        <v>34</v>
      </c>
      <c r="B29" s="4" t="s">
        <v>734</v>
      </c>
      <c r="C29" s="4" t="s">
        <v>738</v>
      </c>
      <c r="D29" s="4" t="str">
        <f t="shared" si="2"/>
        <v>q12-score</v>
      </c>
    </row>
    <row r="30" spans="1:4" x14ac:dyDescent="0.2">
      <c r="A30" s="4" t="s">
        <v>35</v>
      </c>
      <c r="B30" s="4" t="s">
        <v>735</v>
      </c>
      <c r="C30" s="4" t="s">
        <v>738</v>
      </c>
      <c r="D30" s="4" t="str">
        <f t="shared" si="2"/>
        <v>q13-score</v>
      </c>
    </row>
    <row r="31" spans="1:4" x14ac:dyDescent="0.2">
      <c r="A31" s="4" t="s">
        <v>36</v>
      </c>
      <c r="B31" s="4" t="s">
        <v>736</v>
      </c>
      <c r="C31" s="4" t="s">
        <v>738</v>
      </c>
      <c r="D31" s="4" t="str">
        <f t="shared" si="2"/>
        <v>q14-score</v>
      </c>
    </row>
    <row r="32" spans="1:4" x14ac:dyDescent="0.2">
      <c r="A32" s="4" t="s">
        <v>37</v>
      </c>
      <c r="B32" s="4" t="s">
        <v>737</v>
      </c>
      <c r="C32" s="4" t="s">
        <v>738</v>
      </c>
      <c r="D32" s="4" t="str">
        <f t="shared" si="2"/>
        <v>q01-time</v>
      </c>
    </row>
    <row r="33" spans="1:4" x14ac:dyDescent="0.2">
      <c r="A33" s="4" t="s">
        <v>46</v>
      </c>
      <c r="B33" s="4" t="s">
        <v>905</v>
      </c>
      <c r="C33" s="4" t="s">
        <v>746</v>
      </c>
      <c r="D33" s="4" t="str">
        <f t="shared" si="2"/>
        <v>q02-time</v>
      </c>
    </row>
    <row r="34" spans="1:4" x14ac:dyDescent="0.2">
      <c r="A34" s="4" t="s">
        <v>47</v>
      </c>
      <c r="B34" s="4" t="s">
        <v>906</v>
      </c>
      <c r="C34" s="4" t="s">
        <v>746</v>
      </c>
      <c r="D34" s="4" t="str">
        <f t="shared" si="2"/>
        <v>q03-time</v>
      </c>
    </row>
    <row r="35" spans="1:4" x14ac:dyDescent="0.2">
      <c r="A35" s="4" t="s">
        <v>48</v>
      </c>
      <c r="B35" s="4" t="s">
        <v>907</v>
      </c>
      <c r="C35" s="4" t="s">
        <v>746</v>
      </c>
      <c r="D35" s="4" t="str">
        <f t="shared" si="2"/>
        <v>q04-time</v>
      </c>
    </row>
    <row r="36" spans="1:4" x14ac:dyDescent="0.2">
      <c r="A36" s="4" t="s">
        <v>49</v>
      </c>
      <c r="B36" s="4" t="s">
        <v>908</v>
      </c>
      <c r="C36" s="4" t="s">
        <v>746</v>
      </c>
      <c r="D36" s="4" t="str">
        <f t="shared" si="2"/>
        <v>q05-time</v>
      </c>
    </row>
    <row r="37" spans="1:4" x14ac:dyDescent="0.2">
      <c r="A37" s="4" t="s">
        <v>50</v>
      </c>
      <c r="B37" s="4" t="s">
        <v>909</v>
      </c>
      <c r="C37" s="4" t="s">
        <v>746</v>
      </c>
      <c r="D37" s="4" t="str">
        <f t="shared" si="2"/>
        <v>q06-time</v>
      </c>
    </row>
    <row r="38" spans="1:4" x14ac:dyDescent="0.2">
      <c r="A38" s="4" t="s">
        <v>51</v>
      </c>
      <c r="B38" s="4" t="s">
        <v>910</v>
      </c>
      <c r="C38" s="4" t="s">
        <v>746</v>
      </c>
      <c r="D38" s="4" t="str">
        <f t="shared" si="2"/>
        <v>q07-time</v>
      </c>
    </row>
    <row r="39" spans="1:4" x14ac:dyDescent="0.2">
      <c r="A39" s="4" t="s">
        <v>52</v>
      </c>
      <c r="B39" s="4" t="s">
        <v>911</v>
      </c>
      <c r="C39" s="4" t="s">
        <v>746</v>
      </c>
      <c r="D39" s="4" t="str">
        <f t="shared" si="2"/>
        <v>q08-time</v>
      </c>
    </row>
    <row r="40" spans="1:4" x14ac:dyDescent="0.2">
      <c r="A40" s="4" t="s">
        <v>53</v>
      </c>
      <c r="B40" s="4" t="s">
        <v>912</v>
      </c>
      <c r="C40" s="4" t="s">
        <v>746</v>
      </c>
      <c r="D40" s="4" t="str">
        <f t="shared" si="2"/>
        <v>q09-time</v>
      </c>
    </row>
    <row r="41" spans="1:4" x14ac:dyDescent="0.2">
      <c r="A41" s="4" t="s">
        <v>54</v>
      </c>
      <c r="B41" s="4" t="s">
        <v>913</v>
      </c>
      <c r="C41" s="4" t="s">
        <v>746</v>
      </c>
      <c r="D41" s="4" t="str">
        <f t="shared" si="2"/>
        <v>q10-time</v>
      </c>
    </row>
    <row r="42" spans="1:4" x14ac:dyDescent="0.2">
      <c r="A42" s="4" t="s">
        <v>55</v>
      </c>
      <c r="B42" s="4" t="s">
        <v>733</v>
      </c>
      <c r="C42" s="4" t="s">
        <v>746</v>
      </c>
      <c r="D42" s="4" t="str">
        <f t="shared" si="2"/>
        <v>q11-time</v>
      </c>
    </row>
    <row r="43" spans="1:4" x14ac:dyDescent="0.2">
      <c r="A43" s="4" t="s">
        <v>56</v>
      </c>
      <c r="B43" s="4" t="s">
        <v>734</v>
      </c>
      <c r="C43" s="4" t="s">
        <v>746</v>
      </c>
      <c r="D43" s="4" t="str">
        <f t="shared" si="2"/>
        <v>q12-time</v>
      </c>
    </row>
    <row r="44" spans="1:4" x14ac:dyDescent="0.2">
      <c r="A44" s="4" t="s">
        <v>57</v>
      </c>
      <c r="B44" s="4" t="s">
        <v>735</v>
      </c>
      <c r="C44" s="4" t="s">
        <v>746</v>
      </c>
      <c r="D44" s="4" t="str">
        <f t="shared" si="2"/>
        <v>q13-time</v>
      </c>
    </row>
    <row r="45" spans="1:4" x14ac:dyDescent="0.2">
      <c r="A45" t="s">
        <v>58</v>
      </c>
      <c r="B45" s="4" t="s">
        <v>736</v>
      </c>
      <c r="C45" s="4" t="s">
        <v>746</v>
      </c>
      <c r="D45" s="4" t="str">
        <f t="shared" si="2"/>
        <v>q14-time</v>
      </c>
    </row>
    <row r="46" spans="1:4" x14ac:dyDescent="0.2">
      <c r="A46" t="s">
        <v>59</v>
      </c>
      <c r="B46" s="4" t="s">
        <v>737</v>
      </c>
      <c r="C46" s="4" t="s">
        <v>746</v>
      </c>
      <c r="D46" s="4" t="str">
        <f t="shared" si="2"/>
        <v>q02-loc</v>
      </c>
    </row>
    <row r="47" spans="1:4" x14ac:dyDescent="0.2">
      <c r="A47" t="s">
        <v>60</v>
      </c>
      <c r="B47" s="4" t="s">
        <v>906</v>
      </c>
      <c r="C47" s="4" t="s">
        <v>747</v>
      </c>
      <c r="D47" s="4" t="str">
        <f t="shared" si="2"/>
        <v>q03-loc</v>
      </c>
    </row>
    <row r="48" spans="1:4" x14ac:dyDescent="0.2">
      <c r="A48" t="s">
        <v>61</v>
      </c>
      <c r="B48" s="4" t="s">
        <v>907</v>
      </c>
      <c r="C48" s="4" t="s">
        <v>747</v>
      </c>
      <c r="D48" s="4" t="str">
        <f t="shared" si="2"/>
        <v>q04-loc</v>
      </c>
    </row>
    <row r="49" spans="1:4" x14ac:dyDescent="0.2">
      <c r="A49" t="s">
        <v>62</v>
      </c>
      <c r="B49" s="4" t="s">
        <v>908</v>
      </c>
      <c r="C49" s="4" t="s">
        <v>747</v>
      </c>
      <c r="D49" s="4" t="str">
        <f t="shared" si="2"/>
        <v>q05-loc</v>
      </c>
    </row>
    <row r="50" spans="1:4" x14ac:dyDescent="0.2">
      <c r="A50" t="s">
        <v>63</v>
      </c>
      <c r="B50" s="4" t="s">
        <v>909</v>
      </c>
      <c r="C50" s="4" t="s">
        <v>747</v>
      </c>
      <c r="D50" s="4" t="str">
        <f t="shared" si="2"/>
        <v>q06-loc</v>
      </c>
    </row>
    <row r="51" spans="1:4" x14ac:dyDescent="0.2">
      <c r="A51" t="s">
        <v>64</v>
      </c>
      <c r="B51" s="4" t="s">
        <v>910</v>
      </c>
      <c r="C51" s="4" t="s">
        <v>747</v>
      </c>
      <c r="D51" s="4" t="str">
        <f t="shared" si="2"/>
        <v>q07-loc</v>
      </c>
    </row>
    <row r="52" spans="1:4" x14ac:dyDescent="0.2">
      <c r="A52" t="s">
        <v>65</v>
      </c>
      <c r="B52" s="4" t="s">
        <v>911</v>
      </c>
      <c r="C52" s="4" t="s">
        <v>747</v>
      </c>
      <c r="D52" s="4" t="str">
        <f t="shared" si="2"/>
        <v>q08-loc</v>
      </c>
    </row>
    <row r="53" spans="1:4" x14ac:dyDescent="0.2">
      <c r="A53" s="4" t="s">
        <v>66</v>
      </c>
      <c r="B53" s="4" t="s">
        <v>912</v>
      </c>
      <c r="C53" s="4" t="s">
        <v>747</v>
      </c>
      <c r="D53" s="4" t="str">
        <f t="shared" si="2"/>
        <v>q09-loc</v>
      </c>
    </row>
    <row r="54" spans="1:4" x14ac:dyDescent="0.2">
      <c r="A54" s="4" t="s">
        <v>67</v>
      </c>
      <c r="B54" s="4" t="s">
        <v>913</v>
      </c>
      <c r="C54" s="4" t="s">
        <v>747</v>
      </c>
      <c r="D54" s="4" t="str">
        <f t="shared" si="2"/>
        <v>q10-loc</v>
      </c>
    </row>
    <row r="55" spans="1:4" x14ac:dyDescent="0.2">
      <c r="A55" s="4" t="s">
        <v>68</v>
      </c>
      <c r="B55" s="4" t="s">
        <v>733</v>
      </c>
      <c r="C55" s="4" t="s">
        <v>747</v>
      </c>
      <c r="D55" s="4" t="str">
        <f t="shared" si="2"/>
        <v>q11-loc</v>
      </c>
    </row>
    <row r="56" spans="1:4" x14ac:dyDescent="0.2">
      <c r="A56" s="4" t="s">
        <v>69</v>
      </c>
      <c r="B56" s="4" t="s">
        <v>734</v>
      </c>
      <c r="C56" s="4" t="s">
        <v>747</v>
      </c>
      <c r="D56" s="4" t="str">
        <f t="shared" si="2"/>
        <v>q12-loc</v>
      </c>
    </row>
    <row r="57" spans="1:4" x14ac:dyDescent="0.2">
      <c r="A57" s="4" t="s">
        <v>70</v>
      </c>
      <c r="B57" s="4" t="s">
        <v>735</v>
      </c>
      <c r="C57" s="4" t="s">
        <v>747</v>
      </c>
      <c r="D57" s="4" t="str">
        <f t="shared" si="2"/>
        <v>q13-loc</v>
      </c>
    </row>
    <row r="58" spans="1:4" x14ac:dyDescent="0.2">
      <c r="A58" s="4" t="s">
        <v>71</v>
      </c>
      <c r="B58" s="4" t="s">
        <v>736</v>
      </c>
      <c r="C58" s="4" t="s">
        <v>747</v>
      </c>
      <c r="D58" s="4" t="str">
        <f t="shared" si="2"/>
        <v>q14-loc</v>
      </c>
    </row>
    <row r="59" spans="1:4" x14ac:dyDescent="0.2">
      <c r="A59" s="4" t="s">
        <v>72</v>
      </c>
      <c r="B59" s="4" t="s">
        <v>737</v>
      </c>
      <c r="C59" s="4" t="s">
        <v>747</v>
      </c>
      <c r="D59" s="4" t="str">
        <f t="shared" si="2"/>
        <v>q02-compile&amp;test_ct</v>
      </c>
    </row>
    <row r="60" spans="1:4" x14ac:dyDescent="0.2">
      <c r="A60" s="4" t="s">
        <v>73</v>
      </c>
      <c r="B60" s="4" t="s">
        <v>906</v>
      </c>
      <c r="C60" s="4" t="s">
        <v>914</v>
      </c>
      <c r="D60" s="4" t="str">
        <f t="shared" si="2"/>
        <v>q03-compile&amp;test_ct</v>
      </c>
    </row>
    <row r="61" spans="1:4" x14ac:dyDescent="0.2">
      <c r="A61" s="4" t="s">
        <v>74</v>
      </c>
      <c r="B61" s="4" t="s">
        <v>907</v>
      </c>
      <c r="C61" s="4" t="s">
        <v>914</v>
      </c>
      <c r="D61" s="4" t="str">
        <f t="shared" si="2"/>
        <v>q04-compile&amp;test_ct</v>
      </c>
    </row>
    <row r="62" spans="1:4" x14ac:dyDescent="0.2">
      <c r="A62" s="4" t="s">
        <v>75</v>
      </c>
      <c r="B62" s="4" t="s">
        <v>908</v>
      </c>
      <c r="C62" s="4" t="s">
        <v>914</v>
      </c>
      <c r="D62" s="4" t="str">
        <f t="shared" si="2"/>
        <v>q05-compile&amp;test_ct</v>
      </c>
    </row>
    <row r="63" spans="1:4" x14ac:dyDescent="0.2">
      <c r="A63" s="4" t="s">
        <v>76</v>
      </c>
      <c r="B63" s="4" t="s">
        <v>909</v>
      </c>
      <c r="C63" s="4" t="s">
        <v>914</v>
      </c>
      <c r="D63" s="4" t="str">
        <f t="shared" si="2"/>
        <v>q06-compile&amp;test_ct</v>
      </c>
    </row>
    <row r="64" spans="1:4" x14ac:dyDescent="0.2">
      <c r="A64" s="4" t="s">
        <v>77</v>
      </c>
      <c r="B64" s="4" t="s">
        <v>910</v>
      </c>
      <c r="C64" s="4" t="s">
        <v>914</v>
      </c>
      <c r="D64" s="4" t="str">
        <f t="shared" si="2"/>
        <v>q07-compile&amp;test_ct</v>
      </c>
    </row>
    <row r="65" spans="1:4" x14ac:dyDescent="0.2">
      <c r="A65" s="4" t="s">
        <v>78</v>
      </c>
      <c r="B65" s="4" t="s">
        <v>911</v>
      </c>
      <c r="C65" s="4" t="s">
        <v>914</v>
      </c>
      <c r="D65" s="4" t="str">
        <f t="shared" si="2"/>
        <v>q08-compile&amp;test_ct</v>
      </c>
    </row>
    <row r="66" spans="1:4" x14ac:dyDescent="0.2">
      <c r="A66" s="4" t="s">
        <v>79</v>
      </c>
      <c r="B66" s="4" t="s">
        <v>912</v>
      </c>
      <c r="C66" s="4" t="s">
        <v>914</v>
      </c>
      <c r="D66" s="4" t="str">
        <f t="shared" si="2"/>
        <v>q09-compile&amp;test_ct</v>
      </c>
    </row>
    <row r="67" spans="1:4" x14ac:dyDescent="0.2">
      <c r="A67" s="4" t="s">
        <v>80</v>
      </c>
      <c r="B67" s="4" t="s">
        <v>913</v>
      </c>
      <c r="C67" s="4" t="s">
        <v>914</v>
      </c>
      <c r="D67" s="4" t="str">
        <f t="shared" si="2"/>
        <v>q10-compile&amp;test_ct</v>
      </c>
    </row>
    <row r="68" spans="1:4" x14ac:dyDescent="0.2">
      <c r="A68" s="4" t="s">
        <v>81</v>
      </c>
      <c r="B68" s="4" t="s">
        <v>733</v>
      </c>
      <c r="C68" s="4" t="s">
        <v>914</v>
      </c>
      <c r="D68" s="4" t="str">
        <f t="shared" si="2"/>
        <v>q11-compile&amp;test_ct</v>
      </c>
    </row>
    <row r="69" spans="1:4" x14ac:dyDescent="0.2">
      <c r="A69" s="4" t="s">
        <v>82</v>
      </c>
      <c r="B69" s="4" t="s">
        <v>734</v>
      </c>
      <c r="C69" s="4" t="s">
        <v>914</v>
      </c>
      <c r="D69" s="4" t="str">
        <f t="shared" si="2"/>
        <v>q12-compile&amp;test_ct</v>
      </c>
    </row>
    <row r="70" spans="1:4" x14ac:dyDescent="0.2">
      <c r="A70" s="4" t="s">
        <v>83</v>
      </c>
      <c r="B70" s="4" t="s">
        <v>735</v>
      </c>
      <c r="C70" s="4" t="s">
        <v>914</v>
      </c>
      <c r="D70" s="4" t="str">
        <f t="shared" si="2"/>
        <v>q13-compile&amp;test_ct</v>
      </c>
    </row>
    <row r="71" spans="1:4" x14ac:dyDescent="0.2">
      <c r="A71" s="4" t="s">
        <v>84</v>
      </c>
      <c r="B71" s="4" t="s">
        <v>736</v>
      </c>
      <c r="C71" s="4" t="s">
        <v>914</v>
      </c>
      <c r="D71" s="4" t="str">
        <f t="shared" si="2"/>
        <v>q14-compile&amp;test_ct</v>
      </c>
    </row>
    <row r="72" spans="1:4" x14ac:dyDescent="0.2">
      <c r="A72" s="4" t="s">
        <v>85</v>
      </c>
      <c r="B72" s="4" t="s">
        <v>737</v>
      </c>
      <c r="C72" s="4" t="s">
        <v>914</v>
      </c>
      <c r="D72" s="4" t="str">
        <f t="shared" ref="D72:D80" si="3">TRIM(C73)</f>
        <v>city</v>
      </c>
    </row>
    <row r="73" spans="1:4" x14ac:dyDescent="0.2">
      <c r="A73" s="4" t="s">
        <v>748</v>
      </c>
      <c r="B73" s="4"/>
      <c r="C73" s="4" t="str">
        <f t="shared" ref="C73:C78" si="4">LOWER(A73)</f>
        <v>city</v>
      </c>
      <c r="D73" s="4" t="str">
        <f t="shared" si="3"/>
        <v>state</v>
      </c>
    </row>
    <row r="74" spans="1:4" x14ac:dyDescent="0.2">
      <c r="A74" s="4" t="s">
        <v>855</v>
      </c>
      <c r="B74" s="4"/>
      <c r="C74" s="4" t="str">
        <f t="shared" si="4"/>
        <v>state</v>
      </c>
      <c r="D74" s="4" t="str">
        <f t="shared" si="3"/>
        <v>zip</v>
      </c>
    </row>
    <row r="75" spans="1:4" x14ac:dyDescent="0.2">
      <c r="A75" s="4" t="s">
        <v>856</v>
      </c>
      <c r="B75" s="4"/>
      <c r="C75" s="4" t="str">
        <f t="shared" si="4"/>
        <v>zip</v>
      </c>
      <c r="D75" s="4" t="str">
        <f t="shared" si="3"/>
        <v>cand_provided_major</v>
      </c>
    </row>
    <row r="76" spans="1:4" x14ac:dyDescent="0.2">
      <c r="A76" s="4" t="s">
        <v>152</v>
      </c>
      <c r="B76" s="4"/>
      <c r="C76" s="4" t="s">
        <v>918</v>
      </c>
      <c r="D76" s="4" t="str">
        <f t="shared" si="3"/>
        <v>major-clean</v>
      </c>
    </row>
    <row r="77" spans="1:4" x14ac:dyDescent="0.2">
      <c r="A77" s="4" t="s">
        <v>886</v>
      </c>
      <c r="B77" s="4"/>
      <c r="C77" s="4" t="str">
        <f t="shared" si="4"/>
        <v>major-clean</v>
      </c>
      <c r="D77" s="4" t="str">
        <f t="shared" si="3"/>
        <v>major-area</v>
      </c>
    </row>
    <row r="78" spans="1:4" x14ac:dyDescent="0.2">
      <c r="A78" s="4" t="s">
        <v>885</v>
      </c>
      <c r="B78" s="4"/>
      <c r="C78" s="4" t="str">
        <f t="shared" si="4"/>
        <v>major-area</v>
      </c>
      <c r="D78" s="4" t="str">
        <f t="shared" si="3"/>
        <v>tek_bool</v>
      </c>
    </row>
    <row r="79" spans="1:4" x14ac:dyDescent="0.2">
      <c r="A79" s="4" t="s">
        <v>857</v>
      </c>
      <c r="B79" s="4"/>
      <c r="C79" s="4" t="s">
        <v>916</v>
      </c>
      <c r="D79" s="4" t="str">
        <f t="shared" si="3"/>
        <v>tek_detail</v>
      </c>
    </row>
    <row r="80" spans="1:4" x14ac:dyDescent="0.2">
      <c r="A80" s="4" t="s">
        <v>887</v>
      </c>
      <c r="B80" s="4"/>
      <c r="C80" s="4" t="s">
        <v>917</v>
      </c>
      <c r="D80" s="4" t="str">
        <f t="shared" si="3"/>
        <v>data_issue_bool</v>
      </c>
    </row>
    <row r="81" spans="1:3" x14ac:dyDescent="0.2">
      <c r="A81" s="4" t="s">
        <v>781</v>
      </c>
      <c r="B81" s="4"/>
      <c r="C81" s="4" t="s">
        <v>915</v>
      </c>
    </row>
    <row r="82" spans="1:3" x14ac:dyDescent="0.2">
      <c r="A82" s="4"/>
      <c r="B82" s="4"/>
    </row>
    <row r="83" spans="1:3" x14ac:dyDescent="0.2">
      <c r="A83" s="4"/>
      <c r="B83" s="4"/>
    </row>
    <row r="84" spans="1:3" x14ac:dyDescent="0.2">
      <c r="A84" s="4"/>
      <c r="B84" s="4"/>
    </row>
    <row r="85" spans="1:3" x14ac:dyDescent="0.2">
      <c r="A85" s="4"/>
      <c r="B85" s="4"/>
    </row>
    <row r="86" spans="1:3" x14ac:dyDescent="0.2">
      <c r="A86" s="4"/>
      <c r="B86" s="4"/>
    </row>
    <row r="87" spans="1:3" x14ac:dyDescent="0.2">
      <c r="A87" s="4"/>
      <c r="B87" s="4"/>
    </row>
    <row r="88" spans="1:3" x14ac:dyDescent="0.2">
      <c r="A88" s="4"/>
      <c r="B88" s="4"/>
    </row>
    <row r="89" spans="1:3" x14ac:dyDescent="0.2">
      <c r="A89" s="4"/>
      <c r="B89" s="4"/>
    </row>
    <row r="90" spans="1:3" x14ac:dyDescent="0.2">
      <c r="A90" s="4"/>
      <c r="B90" s="4"/>
    </row>
    <row r="91" spans="1:3" x14ac:dyDescent="0.2">
      <c r="A91" s="4"/>
      <c r="B91" s="4"/>
    </row>
    <row r="92" spans="1:3" x14ac:dyDescent="0.2">
      <c r="A92" s="4"/>
      <c r="B92" s="4"/>
    </row>
    <row r="93" spans="1:3" x14ac:dyDescent="0.2">
      <c r="A93" s="4"/>
      <c r="B93" s="4"/>
    </row>
    <row r="94" spans="1:3" x14ac:dyDescent="0.2">
      <c r="A94" s="4"/>
      <c r="B94" s="4"/>
    </row>
    <row r="95" spans="1:3" x14ac:dyDescent="0.2">
      <c r="A95" s="4"/>
      <c r="B95" s="4"/>
    </row>
    <row r="96" spans="1:3" x14ac:dyDescent="0.2">
      <c r="A96" s="4"/>
      <c r="B96" s="4"/>
    </row>
    <row r="97" spans="1:2" x14ac:dyDescent="0.2">
      <c r="A97" s="4"/>
      <c r="B97" s="4"/>
    </row>
    <row r="98" spans="1:2" x14ac:dyDescent="0.2">
      <c r="A98" s="4"/>
      <c r="B98" s="4"/>
    </row>
    <row r="99" spans="1:2" x14ac:dyDescent="0.2">
      <c r="A99" s="4"/>
      <c r="B99" s="4"/>
    </row>
    <row r="100" spans="1:2" x14ac:dyDescent="0.2">
      <c r="A100" s="4"/>
      <c r="B100" s="4"/>
    </row>
    <row r="101" spans="1:2" x14ac:dyDescent="0.2">
      <c r="A101" s="4"/>
      <c r="B101" s="4"/>
    </row>
    <row r="102" spans="1:2" x14ac:dyDescent="0.2">
      <c r="A102" s="4"/>
      <c r="B102" s="4"/>
    </row>
    <row r="103" spans="1:2" x14ac:dyDescent="0.2">
      <c r="A103" s="4"/>
      <c r="B103" s="4"/>
    </row>
    <row r="104" spans="1:2" x14ac:dyDescent="0.2">
      <c r="A104" s="4"/>
      <c r="B104" s="4"/>
    </row>
    <row r="105" spans="1:2" x14ac:dyDescent="0.2">
      <c r="A105" s="4"/>
      <c r="B105" s="4"/>
    </row>
    <row r="106" spans="1:2" x14ac:dyDescent="0.2">
      <c r="A106" s="4"/>
      <c r="B106" s="4"/>
    </row>
    <row r="107" spans="1:2" x14ac:dyDescent="0.2">
      <c r="A107" s="4"/>
      <c r="B107" s="4"/>
    </row>
    <row r="108" spans="1:2" x14ac:dyDescent="0.2">
      <c r="A108" s="4"/>
      <c r="B108" s="4"/>
    </row>
    <row r="109" spans="1:2" x14ac:dyDescent="0.2">
      <c r="A109" s="4"/>
      <c r="B109" s="4"/>
    </row>
    <row r="110" spans="1:2" x14ac:dyDescent="0.2">
      <c r="A110" s="4"/>
      <c r="B110" s="4"/>
    </row>
    <row r="111" spans="1:2" x14ac:dyDescent="0.2">
      <c r="A111" s="4"/>
      <c r="B111" s="4"/>
    </row>
    <row r="112" spans="1:2" x14ac:dyDescent="0.2">
      <c r="A112" s="4"/>
      <c r="B112" s="4"/>
    </row>
    <row r="113" spans="1:2" x14ac:dyDescent="0.2">
      <c r="A113" s="4"/>
      <c r="B113" s="4"/>
    </row>
    <row r="114" spans="1:2" x14ac:dyDescent="0.2">
      <c r="A114" s="4"/>
      <c r="B114" s="4"/>
    </row>
    <row r="115" spans="1:2" x14ac:dyDescent="0.2">
      <c r="A115" s="4"/>
      <c r="B115" s="4"/>
    </row>
    <row r="116" spans="1:2" x14ac:dyDescent="0.2">
      <c r="A116" s="4"/>
      <c r="B116" s="4"/>
    </row>
    <row r="117" spans="1:2" x14ac:dyDescent="0.2">
      <c r="A117" s="4"/>
      <c r="B117" s="4"/>
    </row>
    <row r="118" spans="1:2" x14ac:dyDescent="0.2">
      <c r="A118" s="4"/>
      <c r="B118" s="4"/>
    </row>
    <row r="119" spans="1:2" x14ac:dyDescent="0.2">
      <c r="A119" s="4"/>
      <c r="B119" s="4"/>
    </row>
    <row r="120" spans="1:2" x14ac:dyDescent="0.2">
      <c r="A120" s="4"/>
      <c r="B120" s="4"/>
    </row>
    <row r="121" spans="1:2" x14ac:dyDescent="0.2">
      <c r="A121" s="4"/>
      <c r="B121" s="4"/>
    </row>
    <row r="122" spans="1:2" x14ac:dyDescent="0.2">
      <c r="A122" s="4"/>
      <c r="B122" s="4"/>
    </row>
    <row r="123" spans="1:2" x14ac:dyDescent="0.2">
      <c r="A123" s="4"/>
      <c r="B123" s="4"/>
    </row>
    <row r="124" spans="1:2" x14ac:dyDescent="0.2">
      <c r="A124" s="4"/>
      <c r="B124" s="4"/>
    </row>
    <row r="125" spans="1:2" x14ac:dyDescent="0.2">
      <c r="A125" s="4"/>
      <c r="B125" s="4"/>
    </row>
    <row r="126" spans="1:2" x14ac:dyDescent="0.2">
      <c r="A126" s="4"/>
      <c r="B126" s="4"/>
    </row>
    <row r="127" spans="1:2" x14ac:dyDescent="0.2">
      <c r="A127" s="4"/>
      <c r="B127" s="4"/>
    </row>
    <row r="128" spans="1:2" x14ac:dyDescent="0.2">
      <c r="A128" s="4"/>
      <c r="B128" s="4"/>
    </row>
    <row r="129" spans="1:2" x14ac:dyDescent="0.2">
      <c r="A129" s="4"/>
      <c r="B129" s="4"/>
    </row>
    <row r="130" spans="1:2" x14ac:dyDescent="0.2">
      <c r="A130" s="4"/>
      <c r="B130" s="4"/>
    </row>
    <row r="131" spans="1:2" x14ac:dyDescent="0.2">
      <c r="A131" s="4"/>
      <c r="B131" s="4"/>
    </row>
    <row r="132" spans="1:2" x14ac:dyDescent="0.2">
      <c r="A132" s="4"/>
      <c r="B132" s="4"/>
    </row>
    <row r="133" spans="1:2" x14ac:dyDescent="0.2">
      <c r="A133" s="4"/>
      <c r="B133" s="4"/>
    </row>
    <row r="134" spans="1:2" x14ac:dyDescent="0.2">
      <c r="A134" s="4"/>
      <c r="B134" s="4"/>
    </row>
    <row r="135" spans="1:2" x14ac:dyDescent="0.2">
      <c r="A135" s="4"/>
      <c r="B135" s="4"/>
    </row>
    <row r="136" spans="1:2" x14ac:dyDescent="0.2">
      <c r="A136" s="4"/>
      <c r="B136" s="4"/>
    </row>
    <row r="137" spans="1:2" x14ac:dyDescent="0.2">
      <c r="A137" s="4"/>
      <c r="B137" s="4"/>
    </row>
    <row r="138" spans="1:2" x14ac:dyDescent="0.2">
      <c r="A138" s="4"/>
      <c r="B138" s="4"/>
    </row>
    <row r="139" spans="1:2" x14ac:dyDescent="0.2">
      <c r="A139" s="4"/>
      <c r="B139" s="4"/>
    </row>
    <row r="140" spans="1:2" x14ac:dyDescent="0.2">
      <c r="A140" s="4"/>
      <c r="B140" s="4"/>
    </row>
    <row r="141" spans="1:2" x14ac:dyDescent="0.2">
      <c r="A141" s="4"/>
      <c r="B141" s="4"/>
    </row>
    <row r="142" spans="1:2" x14ac:dyDescent="0.2">
      <c r="A142" s="4"/>
      <c r="B142" s="4"/>
    </row>
    <row r="143" spans="1:2" x14ac:dyDescent="0.2">
      <c r="A143" s="4"/>
      <c r="B143" s="4"/>
    </row>
    <row r="144" spans="1:2" x14ac:dyDescent="0.2">
      <c r="A144" s="4"/>
      <c r="B144" s="4"/>
    </row>
    <row r="145" spans="1:2" x14ac:dyDescent="0.2">
      <c r="A145" s="4"/>
      <c r="B145" s="4"/>
    </row>
    <row r="146" spans="1:2" x14ac:dyDescent="0.2">
      <c r="A146" s="4"/>
      <c r="B146" s="4"/>
    </row>
    <row r="147" spans="1:2" x14ac:dyDescent="0.2">
      <c r="A147" s="4"/>
      <c r="B147" s="4"/>
    </row>
    <row r="148" spans="1:2" x14ac:dyDescent="0.2">
      <c r="A148" s="4"/>
      <c r="B148" s="4"/>
    </row>
    <row r="149" spans="1:2" x14ac:dyDescent="0.2">
      <c r="A149" s="4"/>
      <c r="B149" s="4"/>
    </row>
    <row r="150" spans="1:2" x14ac:dyDescent="0.2">
      <c r="A150" s="4"/>
      <c r="B150" s="4"/>
    </row>
    <row r="151" spans="1:2" x14ac:dyDescent="0.2">
      <c r="A151" s="4"/>
      <c r="B151" s="4"/>
    </row>
    <row r="152" spans="1:2" x14ac:dyDescent="0.2">
      <c r="A152" s="4"/>
      <c r="B152" s="4"/>
    </row>
    <row r="153" spans="1:2" x14ac:dyDescent="0.2">
      <c r="A153" s="4"/>
      <c r="B153" s="4"/>
    </row>
    <row r="154" spans="1:2" x14ac:dyDescent="0.2">
      <c r="A154" s="4"/>
      <c r="B154" s="4"/>
    </row>
    <row r="155" spans="1:2" x14ac:dyDescent="0.2">
      <c r="A155" s="4"/>
      <c r="B155" s="4"/>
    </row>
    <row r="156" spans="1:2" x14ac:dyDescent="0.2">
      <c r="A156" s="4"/>
      <c r="B156" s="4"/>
    </row>
    <row r="157" spans="1:2" x14ac:dyDescent="0.2">
      <c r="A157" s="4"/>
      <c r="B157" s="4"/>
    </row>
    <row r="158" spans="1:2" x14ac:dyDescent="0.2">
      <c r="A158" s="4"/>
      <c r="B158" s="4"/>
    </row>
    <row r="159" spans="1:2" x14ac:dyDescent="0.2">
      <c r="A159" s="4"/>
      <c r="B159" s="4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clean_data_static_final</vt:lpstr>
      <vt:lpstr>clean_questions</vt:lpstr>
      <vt:lpstr>notes_on_cleaning</vt:lpstr>
      <vt:lpstr>clean_data_fnl_wrking_w_formula</vt:lpstr>
      <vt:lpstr>static_facts</vt:lpstr>
      <vt:lpstr>raw_data</vt:lpstr>
      <vt:lpstr>raw_questions</vt:lpstr>
      <vt:lpstr>clean data-no col del or reord</vt:lpstr>
      <vt:lpstr>de-indentification</vt:lpstr>
      <vt:lpstr>cities_lookup</vt:lpstr>
      <vt:lpstr>majors_lookup</vt:lpstr>
      <vt:lpstr>majors_classiciation-scratch</vt:lpstr>
      <vt:lpstr>var_names&amp;level</vt:lpstr>
      <vt:lpstr>cities</vt:lpstr>
      <vt:lpstr>majors</vt:lpstr>
      <vt:lpstr>clean_data_fnl_wrking_w_formula!majors_final</vt:lpstr>
      <vt:lpstr>clean_data_static_final!majors_final</vt:lpstr>
      <vt:lpstr>majors_final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Musgrove</dc:creator>
  <cp:lastModifiedBy>Brian Finnegan</cp:lastModifiedBy>
  <dcterms:created xsi:type="dcterms:W3CDTF">2024-02-26T21:54:27Z</dcterms:created>
  <dcterms:modified xsi:type="dcterms:W3CDTF">2024-03-11T22:14:43Z</dcterms:modified>
</cp:coreProperties>
</file>